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smithj/OneDrive - Nexus365/Post-doc Oxford/Research/Coronavirus/Pandemic Research Exceptionalism/Misc/Eligibility_screen/"/>
    </mc:Choice>
  </mc:AlternateContent>
  <xr:revisionPtr revIDLastSave="0" documentId="13_ncr:1_{40A5D52B-C347-0041-ADCE-E006A197A64C}" xr6:coauthVersionLast="46" xr6:coauthVersionMax="46" xr10:uidLastSave="{00000000-0000-0000-0000-000000000000}"/>
  <bookViews>
    <workbookView xWindow="1620" yWindow="80" windowWidth="26500" windowHeight="17440" xr2:uid="{00000000-000D-0000-FFFF-FFFF00000000}"/>
  </bookViews>
  <sheets>
    <sheet name="ictrp_im_ct" sheetId="1" r:id="rId1"/>
  </sheets>
  <calcPr calcId="191029"/>
</workbook>
</file>

<file path=xl/calcChain.xml><?xml version="1.0" encoding="utf-8"?>
<calcChain xmlns="http://schemas.openxmlformats.org/spreadsheetml/2006/main">
  <c r="AC163" i="1" l="1"/>
  <c r="AI163" i="1"/>
  <c r="AC215" i="1"/>
  <c r="AI215" i="1"/>
  <c r="AC259" i="1"/>
  <c r="AI259" i="1"/>
  <c r="AC283" i="1"/>
  <c r="AI283" i="1"/>
  <c r="BP283" i="1"/>
  <c r="AC290" i="1"/>
  <c r="AI290" i="1"/>
  <c r="BP290" i="1"/>
  <c r="AC431" i="1"/>
  <c r="AI431" i="1"/>
  <c r="AC456" i="1"/>
  <c r="AI456" i="1"/>
  <c r="BP456" i="1"/>
  <c r="AI479" i="1"/>
  <c r="AC546" i="1"/>
  <c r="AI546" i="1"/>
  <c r="AC560" i="1"/>
  <c r="AI560" i="1"/>
  <c r="AC578" i="1"/>
  <c r="AI578" i="1"/>
  <c r="BP578" i="1"/>
  <c r="AC860" i="1"/>
  <c r="AI860" i="1"/>
  <c r="BP860" i="1"/>
  <c r="AI912" i="1"/>
  <c r="AC929" i="1"/>
  <c r="AC933" i="1"/>
  <c r="AI933" i="1"/>
  <c r="AC962" i="1"/>
  <c r="AI962" i="1"/>
  <c r="AC969" i="1"/>
  <c r="AI969" i="1"/>
  <c r="BP969" i="1"/>
  <c r="AC1001" i="1"/>
  <c r="AC1037" i="1"/>
  <c r="AI1037" i="1"/>
  <c r="BP1037" i="1"/>
  <c r="AC1106" i="1"/>
  <c r="AI1106" i="1"/>
  <c r="AC1142" i="1"/>
  <c r="AI1142" i="1"/>
  <c r="AC1172" i="1"/>
  <c r="AI1172" i="1"/>
  <c r="AC1187" i="1"/>
  <c r="AI1187" i="1"/>
  <c r="AC1204" i="1"/>
  <c r="AI1204" i="1"/>
  <c r="AC1210" i="1"/>
  <c r="AI1210" i="1"/>
  <c r="AC1220" i="1"/>
  <c r="AI1220" i="1"/>
  <c r="BP1220" i="1"/>
  <c r="AC1536" i="1"/>
  <c r="AI1536" i="1"/>
  <c r="AC1558" i="1"/>
  <c r="AI1558" i="1"/>
  <c r="BP1558" i="1"/>
  <c r="AC1579" i="1"/>
  <c r="AI1579" i="1"/>
  <c r="AC1727" i="1"/>
  <c r="AI1727" i="1"/>
  <c r="AC1746" i="1"/>
  <c r="AC1770" i="1"/>
  <c r="AI1770" i="1"/>
  <c r="AC1772" i="1"/>
  <c r="AI1772" i="1"/>
  <c r="AC1798" i="1"/>
  <c r="AI1798" i="1"/>
  <c r="BP1798" i="1"/>
  <c r="AC1803" i="1"/>
  <c r="AI1803" i="1"/>
  <c r="BP1803" i="1"/>
  <c r="AC1820" i="1"/>
  <c r="AI1820" i="1"/>
  <c r="BP1820" i="1"/>
  <c r="AC1892" i="1"/>
  <c r="AI1892" i="1"/>
  <c r="AC1915" i="1"/>
  <c r="AI1915" i="1"/>
  <c r="AC1919" i="1"/>
  <c r="AI1919" i="1"/>
  <c r="BP1919" i="1"/>
  <c r="AC1938" i="1"/>
  <c r="AI1938" i="1"/>
  <c r="AC2016" i="1"/>
  <c r="AI2016" i="1"/>
  <c r="AC2027" i="1"/>
  <c r="AI2027" i="1"/>
  <c r="AC2086" i="1"/>
  <c r="AI2086" i="1"/>
  <c r="BP2086" i="1"/>
  <c r="AC2190" i="1"/>
  <c r="AI2190" i="1"/>
  <c r="AT2227" i="1"/>
  <c r="AC2318" i="1"/>
  <c r="AI2318" i="1"/>
  <c r="AC2342" i="1"/>
  <c r="AI2342" i="1"/>
  <c r="BP2342" i="1"/>
  <c r="AC2349" i="1"/>
  <c r="AI2349" i="1"/>
  <c r="BP2349" i="1"/>
  <c r="AC2351" i="1"/>
  <c r="AI2351" i="1"/>
  <c r="AC2354" i="1"/>
  <c r="AI2354" i="1"/>
  <c r="BP2354" i="1"/>
  <c r="AC2407" i="1"/>
  <c r="AI2407" i="1"/>
  <c r="AC2476" i="1"/>
  <c r="AI2476" i="1"/>
  <c r="BP2476" i="1"/>
  <c r="AC2511" i="1"/>
  <c r="AI2511" i="1"/>
  <c r="AC2564" i="1"/>
  <c r="AI2564" i="1"/>
  <c r="AC2587" i="1"/>
  <c r="AI2587" i="1"/>
  <c r="AC2615" i="1"/>
  <c r="AI2615" i="1"/>
  <c r="AA2704" i="1"/>
  <c r="AC2762" i="1"/>
  <c r="AI2762" i="1"/>
  <c r="BP2762" i="1"/>
  <c r="AC2771" i="1"/>
  <c r="AI2771" i="1"/>
  <c r="BP2771" i="1"/>
  <c r="AC2789" i="1"/>
  <c r="AI2789" i="1"/>
  <c r="AC2799" i="1"/>
  <c r="AI2799" i="1"/>
  <c r="BP2799" i="1"/>
  <c r="AA2876" i="1"/>
</calcChain>
</file>

<file path=xl/sharedStrings.xml><?xml version="1.0" encoding="utf-8"?>
<sst xmlns="http://schemas.openxmlformats.org/spreadsheetml/2006/main" count="174456" uniqueCount="39972">
  <si>
    <t>Include</t>
  </si>
  <si>
    <t>Scientific_title</t>
  </si>
  <si>
    <t>Interventions</t>
  </si>
  <si>
    <t>url</t>
  </si>
  <si>
    <t>Public_title</t>
  </si>
  <si>
    <t>Source_registry</t>
  </si>
  <si>
    <t>TrialID</t>
  </si>
  <si>
    <t>Date_registration_format</t>
  </si>
  <si>
    <t>Date_enrollment_format</t>
  </si>
  <si>
    <t>Day_inferred</t>
  </si>
  <si>
    <t>Study_type</t>
  </si>
  <si>
    <t>Study_design</t>
  </si>
  <si>
    <t>Phase</t>
  </si>
  <si>
    <t>Target_size</t>
  </si>
  <si>
    <t>Primary_sponsor</t>
  </si>
  <si>
    <t>Countries</t>
  </si>
  <si>
    <t>Conditions</t>
  </si>
  <si>
    <t>Bridging_flag</t>
  </si>
  <si>
    <t>Retrospective_flag</t>
  </si>
  <si>
    <t>Date_registration</t>
  </si>
  <si>
    <t>Date_enrollment</t>
  </si>
  <si>
    <t>Trial_prefix</t>
  </si>
  <si>
    <t>Unknown</t>
  </si>
  <si>
    <t>SecondaryIDs</t>
  </si>
  <si>
    <t>Public_Contact_Firstname</t>
  </si>
  <si>
    <t>Public_Contact_Lastname</t>
  </si>
  <si>
    <t>Public_Contact_Address</t>
  </si>
  <si>
    <t>Public_Contact_Email</t>
  </si>
  <si>
    <t>Public_Contact_Tel</t>
  </si>
  <si>
    <t>Public_Contact_Affiliation</t>
  </si>
  <si>
    <t>Scientific_Contact_Firstname</t>
  </si>
  <si>
    <t>Scientific_Contact_Lastname</t>
  </si>
  <si>
    <t>Scientific_Contact_Address</t>
  </si>
  <si>
    <t>Scientific_Contact_Email</t>
  </si>
  <si>
    <t>Scientific_Contact_Tel</t>
  </si>
  <si>
    <t>Scientific_Contact_Affiliation</t>
  </si>
  <si>
    <t>Recruitment_status</t>
  </si>
  <si>
    <t>Secondary_sponsors</t>
  </si>
  <si>
    <t>Source_Support</t>
  </si>
  <si>
    <t>Agemin</t>
  </si>
  <si>
    <t>Agemax</t>
  </si>
  <si>
    <t>Gender</t>
  </si>
  <si>
    <t>Inclusion_Criteria</t>
  </si>
  <si>
    <t>Exclusion_Criteria</t>
  </si>
  <si>
    <t>Primary_Outcome</t>
  </si>
  <si>
    <t>Secondary_Outcomes</t>
  </si>
  <si>
    <t>Bridged_type</t>
  </si>
  <si>
    <t>Childs</t>
  </si>
  <si>
    <t>type_enrolment</t>
  </si>
  <si>
    <t>results_actual_enrollment</t>
  </si>
  <si>
    <t>results_url_link</t>
  </si>
  <si>
    <t>results_summary</t>
  </si>
  <si>
    <t>results_date_posted</t>
  </si>
  <si>
    <t>results_date_first_publication</t>
  </si>
  <si>
    <t>results_baseline_char</t>
  </si>
  <si>
    <t>results_participant_flow</t>
  </si>
  <si>
    <t>results_adverse_events</t>
  </si>
  <si>
    <t>results_outcome_measures</t>
  </si>
  <si>
    <t>results_url_protocol</t>
  </si>
  <si>
    <t>results_IPD_plan</t>
  </si>
  <si>
    <t>results_IPD_description</t>
  </si>
  <si>
    <t>results_date_completed</t>
  </si>
  <si>
    <t>results_yes_no</t>
  </si>
  <si>
    <t>Ethics_Status</t>
  </si>
  <si>
    <t>Ethics_Approval_Date</t>
  </si>
  <si>
    <t>Ethics_Contact_Name</t>
  </si>
  <si>
    <t>Ethics_Contact_Address</t>
  </si>
  <si>
    <t>Ethics_Contact_Phone</t>
  </si>
  <si>
    <t>Ethics_Contact_Email</t>
  </si>
  <si>
    <t>Pilot Study of a Novel Arm Restraint For Critically Ill Patients</t>
  </si>
  <si>
    <t>Device: Novel restraint</t>
  </si>
  <si>
    <t>https://clinicaltrials.gov/show/NCT03621475</t>
  </si>
  <si>
    <t>Novel Arm Restraint in the Intensive Care Unit</t>
  </si>
  <si>
    <t>CT.gov</t>
  </si>
  <si>
    <t>NCT03621475</t>
  </si>
  <si>
    <t>Interventional</t>
  </si>
  <si>
    <t>Allocation: Randomized. Intervention model: Crossover Assignment. Primary purpose: Prevention. Masking: None (Open Label).</t>
  </si>
  <si>
    <t>Phase 1</t>
  </si>
  <si>
    <t>University of Vermont</t>
  </si>
  <si>
    <t>United States</t>
  </si>
  <si>
    <t>Acute Respiratory Failure</t>
  </si>
  <si>
    <t>NA</t>
  </si>
  <si>
    <t>NULL</t>
  </si>
  <si>
    <t>October 1, 2018</t>
  </si>
  <si>
    <t>NCT036</t>
  </si>
  <si>
    <t>18-0353-01</t>
  </si>
  <si>
    <t>Active, not recruiting</t>
  </si>
  <si>
    <t>Healthy Design, LLC</t>
  </si>
  <si>
    <t>Please refer to primary and secondary sponsors</t>
  </si>
  <si>
    <t>65 Years</t>
  </si>
  <si>
    <t>N/A</t>
  </si>
  <si>
    <t>All</t>
  </si>
  <si>
    <t>&lt;br&gt;        Inclusion Criteria:&lt;br&gt;&lt;br&gt;          1. &gt;65 years old&lt;br&gt;&lt;br&gt;          2. Physician order for use of bilateral wrist restraints&lt;br&gt;&lt;br&gt;          3. Requiring mechanical ventilation with actual or expected total duration of &gt;48 hours&lt;br&gt;&lt;br&gt;          4. Expected ICU stay &gt;3 days after enrollment (to permit adequate exposure to proposed&lt;br&gt;             intervention)&lt;br&gt;&lt;br&gt;          5. Not deeply sedated (Richmond Agitation Sedation Scale [RASS] score &gt; -2)&lt;br&gt;&lt;br&gt;        Exclusion Criteria:&lt;br&gt;&lt;br&gt;          1. Upper extremity impairments that prevent use of novel restraint device (e.g.&lt;br&gt;             amputation, arm injury)&lt;br&gt;&lt;br&gt;          2. Limited mobility of either upper extremity prior to admission (e.g. frozen shoulder,&lt;br&gt;             severe arthritis)&lt;br&gt;&lt;br&gt;          3. Pre-existing primary systemic neuromuscular disease (e.g. Guillain-Barre)&lt;br&gt;&lt;br&gt;          4. Neuromuscular blocker infusion (eligible once infusion discontinued if other inclusion&lt;br&gt;             criteria met)&lt;br&gt;&lt;br&gt;          5. Pre-existing severe cognitive impairment or language barrier prohibiting outcome&lt;br&gt;             assessment&lt;br&gt;&lt;br&gt;          6. Expected death or withdrawal of life-sustaining treatments within 6 days from&lt;br&gt;             enrollment&lt;br&gt;&lt;br&gt;          7. Incarcerated&lt;br&gt;&lt;br&gt;          8. Severe skin breakdown on either upper extremity&lt;br&gt;</t>
  </si>
  <si>
    <t>Incidence of Treatment-Emergent Severe Adverse Events [Safety];Incidence of clinician or patient laceration;Incidence of pressure ulcer from device;Incidence of self-removal of novel restraint;Incidence of damage to hospital bed rendering it non-functional;incidence of damage to ICU equipment</t>
  </si>
  <si>
    <t>Incidence of self-extubation;Enrolling adequate number of patients;Upper extremity mobility;Sedation/agitation score;Delirium score;Satisfaction with novel device</t>
  </si>
  <si>
    <t>Combination Therapy of Vitamin C and Thiamine for Septic Shock: Multi-center, Double-blinded, Randomized, Controlled Study</t>
  </si>
  <si>
    <t>Drug: Combination therapy of vitamin C and thiamine;Drug: Normal saline solution</t>
  </si>
  <si>
    <t>https://clinicaltrials.gov/show/NCT03756220</t>
  </si>
  <si>
    <t>Ascorbic Acid and Thiamine Effect in Septic Shock</t>
  </si>
  <si>
    <t>NCT03756220</t>
  </si>
  <si>
    <t>Allocation: Randomized. Intervention model: Parallel Assignment. Primary purpose: Treatment. Masking: Quadruple (Participant, Care Provider, Investigator, Outcomes Assessor).</t>
  </si>
  <si>
    <t>Phase 2</t>
  </si>
  <si>
    <t>Tae Gun Shin</t>
  </si>
  <si>
    <t>Korea, Republic of</t>
  </si>
  <si>
    <t>Septic Shock;Sepsis</t>
  </si>
  <si>
    <t>December 1, 2018</t>
  </si>
  <si>
    <t>NCT037</t>
  </si>
  <si>
    <t>2018R1C1B6006821</t>
  </si>
  <si>
    <t>Tae Gun Shin, MD, PhD</t>
  </si>
  <si>
    <t>Samsung Medical Center, Sungkyunkwan University School of Medicine</t>
  </si>
  <si>
    <t>Completed</t>
  </si>
  <si>
    <t>National Research Foundation of Korea</t>
  </si>
  <si>
    <t>19 Years</t>
  </si>
  <si>
    <t>89 Years</t>
  </si>
  <si>
    <t>&lt;br&gt;        Inclusion Criteria:&lt;br&gt;&lt;br&gt;          1. Adult patients (&gt; 18 years)&lt;br&gt;&lt;br&gt;          2. Septic shock: sepsis with persisting hypotension requiring vasopressors to maintain a&lt;br&gt;             mean arterial pressure =65 mm Hg and a serum lactate level &gt;2 mmol/L despite adequate&lt;br&gt;             volume resuscitation. Sepsis is defined as clinically suspected or confirmed infection&lt;br&gt;             with acute organ failure identified as an acute change in total SOFA score with 2&lt;br&gt;             points or more.&lt;br&gt;&lt;br&gt;        Exclusion Criteria:&lt;br&gt;&lt;br&gt;          1. Transferred patients from other hospitals after application of vasopressors or&lt;br&gt;             mechanical ventilation&lt;br&gt;&lt;br&gt;          2. Patients who signed a Do not attempt resuscitation order or who had set limitations&lt;br&gt;             on invasive care&lt;br&gt;&lt;br&gt;          3. Patients who have a terminal, unresponsive illness and survival discharge is not&lt;br&gt;             expected (metastatic terminal cancer, etc.)&lt;br&gt;&lt;br&gt;          4. Patients who experienced cardiac arrest before enrollment or when death is anticipated&lt;br&gt;             within 24 hours despite maximal treatment&lt;br&gt;&lt;br&gt;          5. Patients who take more than 1g of Vitamin C per day before enrollment or who take&lt;br&gt;             supplemental thiamine&lt;br&gt;&lt;br&gt;          6. Pregnant woman&lt;br&gt;&lt;br&gt;          7. Known Glucose-6-phosphate dehydrogenase deficiency&lt;br&gt;&lt;br&gt;          8. Patients with a history of hypersensitivity to vitamin C or thiamine&lt;br&gt;&lt;br&gt;          9. Known Mediterranean anemia&lt;br&gt;&lt;br&gt;         10. Known hyperoxaluria&lt;br&gt;&lt;br&gt;         11. Known cystinuria&lt;br&gt;&lt;br&gt;         12. Acute gout attack&lt;br&gt;&lt;br&gt;         13. Known oxalate renal stone&lt;br&gt;&lt;br&gt;         14. Patients who meet the inclusion criteria 24 hours after emergency department arrival&lt;br&gt;             or when enrollment is delayed more than 24 hours after diagnosis of septic shock&lt;br&gt;&lt;br&gt;         15. Inability or refusal of a subject or legal surrogate to give informed consent&lt;br&gt;</t>
  </si>
  <si>
    <t>Delta Sequential Organ Failure Assessment (SOFA) score</t>
  </si>
  <si>
    <t>28-day mortality;7-day mortality (early death);90-day mortality;Time to death;In-hospital death;Intensive care unit death (ICU) death;Time to Shock reversal;Vasopressor free days;Ventilator free days;Ventilator duration;Renal replacement therapy (RRT) free days;New use of renal replacement therapy (RRT);New onset or aggravation of acute kidney injury (AKI);Length of ICU stay;ICU free day;Length of hospital stay</t>
  </si>
  <si>
    <t>Music listening 35min&lt;br&gt;Standard care 35min</t>
  </si>
  <si>
    <t>https://upload.umin.ac.jp/cgi-open-bin/ctr_e/ctr_view.cgi?recptno=R000027159</t>
  </si>
  <si>
    <t>Effect of music on stress and pain in children receiving vaccine: An exploratory clinical trials</t>
  </si>
  <si>
    <t>JPRN</t>
  </si>
  <si>
    <t>JPRN-UMIN000023582</t>
  </si>
  <si>
    <t>Parallel Randomized</t>
  </si>
  <si>
    <t>Not applicable</t>
  </si>
  <si>
    <t>Hiroshima University</t>
  </si>
  <si>
    <t>Japan</t>
  </si>
  <si>
    <t>Influenza vaccine</t>
  </si>
  <si>
    <t>JPRN-U</t>
  </si>
  <si>
    <t>Complete: follow-up complete</t>
  </si>
  <si>
    <t>Muraki Pediatric clinic</t>
  </si>
  <si>
    <t>5years-old</t>
  </si>
  <si>
    <t>6years-old</t>
  </si>
  <si>
    <t>Male and Female</t>
  </si>
  <si>
    <t>Inclusion criteria: 1.The child who receives an influenza vaccine&lt;br&gt;(1)5-year-old and 6-year-old preschool child who receive only an  influenza vaccine&lt;br&gt;(2)The child who gets permission to receive an influenza vaccination from a doctor&lt;br&gt;(3)The child who gets a consent from parents for the documentary participation in this study&lt;br&gt;&lt;br&gt;2.Adult who accompanies for a vaccine&lt;br&gt;(1)Parents and grandparents 20 years or older who accompany for an influenza vaccine of the child&lt;br&gt;(2)The person who receives a consent for the documentary participation in this study</t>
  </si>
  <si>
    <t>Exclusion criteria: 1.The child who receives an influenza vaccine&lt;br&gt;(1)The child who is given an analgesic drug beforehand&lt;br&gt;(2)The child with a hearing loss and the visual defects&lt;br&gt;(3)The child with mental disabilities and the developmental deformity&lt;br&gt;(4)The child whom a doctor disqualified for this study&lt;br&gt;&lt;br&gt;2.Adult who accompanies for a vaccine&lt;br&gt;(1)The person whom a doctor disqualified for this study</t>
  </si>
  <si>
    <t>Saliva amylase of the child&lt;br&gt;Wong-Baker Face Scale of the child</t>
  </si>
  <si>
    <t>Pulse of the child&lt;br&gt;SpO2 of the child&lt;br&gt;Saliva amylase of the parent who goes with a vaccination&lt;br&gt;STAI of the parent who goes with a vaccination&lt;br&gt;Questionnaire about the basic information of the child</t>
  </si>
  <si>
    <t>Jan  1 1990 12:00AM</t>
  </si>
  <si>
    <t>PRone positioN in patiEnts With de Novo Acute hypOxemic Respiratory faiLure Under Nasal hIgh Flow Oxygen theErapy</t>
  </si>
  <si>
    <t>Other: Prone Position</t>
  </si>
  <si>
    <t>https://clinicaltrials.gov/show/NCT04142736</t>
  </si>
  <si>
    <t>NCT04142736</t>
  </si>
  <si>
    <t>Allocation: Randomized. Intervention model: Parallel Assignment. Primary purpose: Treatment. Masking: Double (Investigator, Outcomes Assessor).</t>
  </si>
  <si>
    <t>Hospital Quiron Sagrado Corazon</t>
  </si>
  <si>
    <t>Spain</t>
  </si>
  <si>
    <t>Respiratory Failure With Hypoxia;Respiratory Failure Without Hypercapnia</t>
  </si>
  <si>
    <t>NCT041</t>
  </si>
  <si>
    <t>2019/68-UCI-HUSC</t>
  </si>
  <si>
    <t>; ;</t>
  </si>
  <si>
    <t>Antonio Artigas, MD;Luis Morales-Quinteros, MD;Luis Morales, MD</t>
  </si>
  <si>
    <t>;luchomq2077@gmail.com;luchomq2077@gmail.com</t>
  </si>
  <si>
    <t>;+ 34 648493973;+34 648493973</t>
  </si>
  <si>
    <t>Hospital Universitari Sagrat Cor, Grupo Quironsalud;</t>
  </si>
  <si>
    <t>Not yet recruiting</t>
  </si>
  <si>
    <t>18 Years</t>
  </si>
  <si>
    <t>&lt;br&gt;        Inclusion Criteria:&lt;br&gt;&lt;br&gt;          1. &gt; 18 years&lt;br&gt;&lt;br&gt;          2. Respiratory rate&gt;20 bpm and &lt;35 bpm.&lt;br&gt;&lt;br&gt;          3. SpO2/FiO2 &lt; 201 in the supine position, measured after 15 minutes of high flow&lt;br&gt;             treatment with nasal cannula (50 lt/min, temperature of the humidification chamber set&lt;br&gt;             at 37¬∞C, FiO2 more than 0.5 set to achieve a SpO2 &gt;92% and &lt;96%). Given the use of the&lt;br&gt;             high flows, nominal FiO2 will be considered a reliable estimate of the actual one.&lt;br&gt;&lt;br&gt;        Exclusion Criteria:&lt;br&gt;&lt;br&gt;          1. PaO2/FiO2&lt; 100 at inclusion&lt;br&gt;&lt;br&gt;          2. PaCO2 &gt; 45mmHg&lt;br&gt;&lt;br&gt;          3. Urgent indication of orotracheal intubation (e.g. cardiac arrest, imminent respiratory&lt;br&gt;             arrest, respiratory rate &lt; 12 rpm, respiratory pauses)&lt;br&gt;&lt;br&gt;          4. More than &gt; 24 hours under HFNC&lt;br&gt;&lt;br&gt;          5. Anatomical factors precluding the use of HFNC&lt;br&gt;&lt;br&gt;          6. Contraindication to prone position&lt;br&gt;&lt;br&gt;          7. Obesity, defined as a body mass index = 30 kg/m2 36&lt;br&gt;&lt;br&gt;          8. Presence of any contraindication to PP (Appendix 1)&lt;br&gt;&lt;br&gt;          9. More than 48 hours from the ICU admission&lt;br&gt;&lt;br&gt;         10. Exacerbation of asthma or chronic obstructive pulmonary disease (COPD) as a cause of&lt;br&gt;             acute respiratory failure&lt;br&gt;&lt;br&gt;         11. Chest trauma&lt;br&gt;&lt;br&gt;         12. Cardiogenic pulmonary edema as a cause of acute respiratory failure&lt;br&gt;&lt;br&gt;         13. Severe neutropenia (&lt;500 WBC/mm3)&lt;br&gt;&lt;br&gt;         14. Shock defined as a Sequential Organ Failure Assessment (SOFA) score of 3 or 4 (on a&lt;br&gt;             scale of 0 to 4 for each of six organ systems, with higher scores indicating more&lt;br&gt;             severe organ dysfunction) for at least two organs and at least 6 hours, and receipt of&lt;br&gt;             vasopressor therapy (norepinephrine, epinephrine, or any other vasopressor at a dose&lt;br&gt;             of =0.25 ¬µg per kilogram of body weight per minute or =1 mg per hour) for at least 6&lt;br&gt;             hours to maintain a systolic blood pressure of at least 90 mm Hg or a mean blood&lt;br&gt;             pressure of at least 65 mm Hg&lt;br&gt;&lt;br&gt;         15. Metabolic Acidosis (pH &lt;7.35 HCO3- &lt; 24 mEq/l)&lt;br&gt;&lt;br&gt;         16. Chronic kidney failure requiring dialysis before ICU admission&lt;br&gt;&lt;br&gt;         17. Glasgow coma scale &lt;13&lt;br&gt;&lt;br&gt;         18. Vomiting and/or upper gastrointestinal bleeding&lt;br&gt;&lt;br&gt;         19. Pregnancy or breastfeeding&lt;br&gt;&lt;br&gt;         20. Participation in other interventional studies&lt;br&gt;&lt;br&gt;         21. Patients not expected to survive 6 months on the basis of premorbid health status&lt;br&gt;&lt;br&gt;         22. History of uncontrolled, major psychiatric disorder&lt;br&gt;&lt;br&gt;         23. Therapeutic restriction (DNR), moribund patient or not expected to survive current&lt;br&gt;             hospitalization&lt;br&gt;&lt;br&gt;         24. Consent declined&lt;br&gt;</t>
  </si>
  <si>
    <t>Number of patients who needed endotracheal intubation</t>
  </si>
  <si>
    <t>Safety scale;Feasibility scale;Nurse workload;Dyspnea;Comfort;Respiratory rate;Oxygenation;Number of patients that tolerate the procedure and complete the study according to the protocol without serious adverse events. The following will be considered serious adverse events</t>
  </si>
  <si>
    <t>Role of Cerebral Blood Flow on Ventilatory Stability During Sleep in Normoxia and Intermittent Hypoxia</t>
  </si>
  <si>
    <t>Drug: Drug Lowering Cerebral Blood Flow (CBF) and Normoxia Sleep;Drug: Drug Lowering CBF and Intermittent Hypoxia Sleep;Drug: Placebo and Normoxia Sleep;Drug: Placebo and Intermittent Hypoxia Sleep</t>
  </si>
  <si>
    <t>https://clinicaltrials.gov/show/NCT03255408</t>
  </si>
  <si>
    <t>Cerebral Blood Flow and Ventilatory Responses During Sleep in Normoxia and Intermittent Hypoxia</t>
  </si>
  <si>
    <t>NCT03255408</t>
  </si>
  <si>
    <t>Allocation: Randomized. Intervention model: Crossover Assignment. Primary purpose: Basic Science. Masking: Double (Participant, Investigator).</t>
  </si>
  <si>
    <t>Phase 1/Phase 2</t>
  </si>
  <si>
    <t>University of Calgary</t>
  </si>
  <si>
    <t>Obstructive Sleep Apnea of Adult;Hypoxia, Brain;Sleep Apnea;Sleep Disorder;Stroke;Blood Pressure;Endothelial Dysfunction;Oxidative Stress</t>
  </si>
  <si>
    <t>December 1, 2019</t>
  </si>
  <si>
    <t>NCT032</t>
  </si>
  <si>
    <t>REB13-0880</t>
  </si>
  <si>
    <t>45 Years</t>
  </si>
  <si>
    <t>&lt;br&gt;        Inclusion Criteria:&lt;br&gt;&lt;br&gt;          -  Healthy adults&lt;br&gt;&lt;br&gt;          -  18 - 45 years of age&lt;br&gt;&lt;br&gt;          -  Living in Calgary for the past one year&lt;br&gt;&lt;br&gt;          -  Have no medical condition or should not be taking any blood pressure medications.&lt;br&gt;&lt;br&gt;          -  The participant should not be lactose intolerant&lt;br&gt;&lt;br&gt;        Exclusion Criteria:&lt;br&gt;&lt;br&gt;          -  Cerebrovascular, cardio-respiratory, renal and metabolic diseases&lt;br&gt;&lt;br&gt;          -  Bleeding disorders and upper gastrointestinal diseases e.g. peptic ulcer disease&lt;br&gt;&lt;br&gt;          -  Pregnancy, obese and sleep-disordered breathing&lt;br&gt;&lt;br&gt;          -  Drug allergies to non-steroidal anti-inflammatories&lt;br&gt;&lt;br&gt;          -  Currently smoking&lt;br&gt;</t>
  </si>
  <si>
    <t>Changes in cerebral blood flow and ventilatory chemoreflexes;Cerebral blood flow responses and ventilatory chemoreflexes during sleep</t>
  </si>
  <si>
    <t>Changes in reactive oxygen species and vascular biomarkers</t>
  </si>
  <si>
    <t>A PHASE III, RANDOMIZED, DOUBLE-BLIND PLACEBO-CONTROLLED, MULTICENTER STUDY TO EVALUATE THE EFFICACY AND SAFETY OF BALOXAVIR MARBOXIL IN COMBINATION WITH STANDARD-OF-CARE NEURAMINIDASE INHIBITOR IN HOSPITALIZED PATIENTS WITH SEVERE INFLUENZA</t>
  </si>
  <si>
    <t>&lt;br&gt;                Product Name: Baloxavir marboxil&lt;br&gt;                Product Code: RO7191686/F04&lt;br&gt;                Pharmaceutical Form: Tablet&lt;br&gt;                INN or Proposed INN: BALOXAVIR MARBOXIL&lt;br&gt;                Current Sponsor code: RO7191686&lt;br&gt;                Other descriptive name: S-033188&lt;br&gt;                Concentration unit: mg milligram(s)&lt;br&gt;                Concentration type: equal&lt;br&gt;                Concentration number: 20-&lt;br&gt;                Pharmaceutical form of the placebo: Tablet&lt;br&gt;                Route of administration of the placebo: Oral use&lt;br&gt;&lt;br&gt;                Product Name: Baloxavir marboxil&lt;br&gt;                Product Code: RO7191686/F08&lt;br&gt;                Pharmaceutical Form: Granules&lt;br&gt;                INN or Proposed INN: BALOXAVIR MARBOXIL&lt;br&gt;                Current Sponsor code: RO7191686&lt;br&gt;                Other descriptive name: S-033188&lt;br&gt;                Concentration unit: mg/ml milligram(s)/millilitre&lt;br&gt;                Concentration type: equal&lt;br&gt;                Concentration number: 2-&lt;br&gt;                Pharmaceutical form of the placebo: Granules&lt;br&gt;                Route of administration of the placebo: Oral use&lt;br&gt;&lt;br&gt;</t>
  </si>
  <si>
    <t>https://www.clinicaltrialsregister.eu/ctr-search/search?query=eudract_number:2018-001416-30</t>
  </si>
  <si>
    <t>A Study to Evaluate the Efficacy and Safety of Baloxavir Marboxil in Combination with Standard of Care Neuraminidase Inhibitor in Hospitalized Patients with Severe Influenza</t>
  </si>
  <si>
    <t>EUCTR</t>
  </si>
  <si>
    <t>EUCTR2018-001416-30-ES</t>
  </si>
  <si>
    <t>Interventional clinical trial of medicinal product</t>
  </si>
  <si>
    <t>Controlled: yes                Randomised: yes                Open: no                Single blind: no                Double blind: yes                Parallel group: yes                Cross over: no                Other: no                If controlled, specify comparator, Other Medicinial Product: no                Placebo: yes                Other: no                Number of treatment arms in the trial: 2</t>
  </si>
  <si>
    <t>Human pharmacology (Phase I): no                Therapeutic exploratory (Phase II): no                Therapeutic confirmatory - (Phase III): yes                Therapeutic use (Phase IV): no</t>
  </si>
  <si>
    <t>F. Hoffmann-La Roche Ltd</t>
  </si>
  <si>
    <t>Serbia;United States;Estonia;Hong Kong;Spain;Ukraine;Israel;France;Australia;Peru;Netherlands;Korea, Republic of;Finland;Turkey;Czech Republic;Hungary;Mexico;Canada;Argentina;Brazil;Belgium;Singapore;Romania;Bulgaria;Germany;Japan;New Zealand;Sweden</t>
  </si>
  <si>
    <t>INFLUENZA &lt;br&gt;                MedDRA version: 20.0                Level: LLT                Classification code 10016790                Term: Flu                System Organ Class: 100000004862             &lt;br&gt;                MedDRA version: 20.0                Level: LLT                Classification code 10022001                Term: Influenza (epidemic)                System Organ Class: 100000004862             &lt;br&gt;                MedDRA version: 20.1                Level: LLT                Classification code 10022003                Term: Influenza B virus infection                System Organ Class: 100000004862             &lt;br&gt;                MedDRA version: 20.1                Level: LLT                Classification code 10022002                Term: Influenza A virus infection                System Organ Class: 100000004862            ;Therapeutic area: Diseases [C] - Virus Diseases [C02]</t>
  </si>
  <si>
    <t>EUCTR2</t>
  </si>
  <si>
    <t>CP40617;2018-001416-30-BG</t>
  </si>
  <si>
    <t>Trial Information Support Line-TISL</t>
  </si>
  <si>
    <t>Grenzacherstrasse 124</t>
  </si>
  <si>
    <t>global.rochegenentechtrials@roche.com</t>
  </si>
  <si>
    <t>Authorised-recruitment may be ongoing or finished</t>
  </si>
  <si>
    <t>&lt;br&gt; Female: yes&lt;br&gt; Male: yes&lt;br&gt;</t>
  </si>
  <si>
    <t>Inclusion criteria: &lt;br&gt;                -  Adult patients: Signed informed consent by any patient capable of giving consent, or, where the patient is not capable of giving consent, by his or her legal/authorized representative&lt;br&gt;                -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  Age &gt;= 12 years at the time of signing the Informed Consent Form/Assent Form&lt;br&gt;                -  Ability to comply with the study protocol, in the investigator‚Äôs judgment&lt;br&gt;                -  Patients who require hospitalization for severe influenza or acquire influenza during hospitalization, the severity of which requires an extension of hospitalization&lt;br&gt;                -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  The time interval between the onset of symptoms and randomization is within 96 hours&lt;br&gt;                -  A score of &gt;= 4 based on the NEWS2&lt;br&gt;                - Patients will require objective criteria of seriousness defined by at least one of the following criteria:&lt;br&gt;                ‚Ä¢ Requires ventilation or supplemental oxygen to support respiration&lt;br&gt;                ‚Ä¢ Has a complication related to influenza that requires hospitalization&lt;br&gt;                - For women of childbearing potential:  Agreement to remain abstinent (refrain from heterosexual intercourse) or use contraceptive methods with a failure rate of &lt; 1% per year during the treatment period and for 28 days after the last dose of study treatment.  Hormonal contraceptive methods must be supplemented by a barrier method.&lt;br&gt;                Are the trial subjects under 18? yes&lt;br&gt;                Number of subjects for this age range: 5&lt;br&gt;                F.1.2 Adults (18-64 years) yes&lt;br&gt;                F.1.2.1 Number of subjects for this age range 155&lt;br&gt;                F.1.3 Elderly (&gt;=65 years) yes&lt;br&gt;                F.1.3.1 Number of subjects for this age range 80&lt;br&gt;</t>
  </si>
  <si>
    <t>Exclusion criteria: &lt;br&gt;                -  Patients who have received more than 48 hours of antiviral treatment for influenza prior to screening&lt;br&gt;                -  Patients who have received baloxavir marboxil for the current influenza infection&lt;br&gt;                -  Known contraindication to neuraminidase inhibitors&lt;br&gt;                - Known hypersensitivity to baloxavir marboxil or the drug product excipients&lt;br&gt;                -  Patients hospitalized for exclusively social reasons (e.g., lack of caregivers at home)&lt;br&gt;                -  Patients expected to die or be discharged within 48 hours, according to the investigator‚Äôs judgement&lt;br&gt;                -  Patients weighing &lt;40 kg&lt;br&gt;                -  Patients with known severe renal impairment (estimated glomerular filtration rate &lt;30 mL/min/1.73 m2) or receiving continuous renal replacement therapy, hemodialysis, peritoneal dialysis&lt;br&gt;                -  Patients with any of the following laboratory abnormalities detected within 24 hours prior to or during screening (according to local laboratory reference ranges):&lt;br&gt;                ‚Ä¢  ALT or AST level &gt;5 times the upper limit of normal (ULN)&lt;br&gt;                OR&lt;br&gt;                ‚Ä¢  ALT or AST &gt;3 times the ULN and total bilirubin level &gt;2 times the ULN&lt;br&gt;                -  Pregnant or breastfeeding, or positive pregnancy test in a predose examination, or intending to become pregnant during the study or within 28 days after the last dose of study treatment&lt;br&gt;                -  Exposure to an investigational drug within 5 half-lives or 30 days (whichever is longer) of randomization&lt;br&gt;                -  Any serious medical condition or abnormality in clinical laboratory tests that, in the investigator‚Äôs judgment, precludes the patient‚Äôs safe participation in and completion of the study&lt;br&gt;</t>
  </si>
  <si>
    <t>Main Objective: To evaluate the clinical efficacy of baloxavir marboxil plus a standard-of-care (SOC) neuraminidase inhibitor (NAI) compared with matching placebo plus a SOC NAI based on time to clinical improvement;&lt;br&gt;                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                ‚Ä¢ To evaluate the antiviral activity of baloxavir marboxil plus a SOC NAI compared with matching placebo plus a SOC NAI&lt;br&gt;                ‚Ä¢ To evaluate the polymorphic and treatment-emergent amino acid substitutions in the PA, PB1, PB2, and NA genes and drug susceptibility in patients with evaluable virus&lt;br&gt;                ‚Ä¢ To evaluate the safety of baloxavir marboxil plus a SOC NAI compared with matching placebo plus a SOC NAI in hospitalized patients with influenza&lt;br&gt;                ‚Ä¢ To evaluate the single- and multiple dose pharmacokinetics of baloxavir&lt;br&gt;            ;Primary end point(s): Time to clinical improvement (defined as time to hospital discharge OR time to NEWS2 of less than or equal to 2 maintained for 24 hours);Timepoint(s) of evaluation of this end point: Up to Day 35</t>
  </si>
  <si>
    <t>&lt;br&gt;                Timepoint(s) of evaluation of this end point: 1. At Day 7&lt;br&gt;                2-8. Up to Day 35&lt;br&gt;                9. At Day 7&lt;br&gt;                10. At Day 28&lt;br&gt;                11. Up to Day35&lt;br&gt;                12-21. Up to Day 35&lt;br&gt;                22-24. Up to Day 34&lt;br&gt;            ;&lt;br&gt;                Secondary end point(s): Key secondary efficacy:&lt;br&gt;                1. Response rates of the 6-point ordinal scale at Day 7&lt;br&gt;                Secondary efficacy&lt;br&gt;                2. Incidence of mechanical ventilation&lt;br&gt;                3. Duration of mechanical ventilation&lt;br&gt;                4. Incidence of ICU stay&lt;br&gt;                5. Duration of ICU stay&lt;br&gt;                6. Time to clinical failure&lt;br&gt;                7. Time to hospital discharge&lt;br&gt;                8. Incidence of post-treatment influenza-related complications&lt;br&gt;                9. Mortality rate at Day 7&lt;br&gt;                10. Mortality rate at Day 28&lt;br&gt;                11. Time to NEWS2 of &lt;= 2 maintained for 24 hours&lt;br&gt;                Virology&lt;br&gt;                12. Time to cessation of viral shedding by virus titer&lt;br&gt;                13. Time to cessation of viral shedding by RT-PCR&lt;br&gt;                14. Change from baseline in influenza virus titer and in the amount of virus RNA (RT-PCR) at each time point&lt;br&gt;                15. Proportion of patients with positive influenza virus titer and proportion of patients positive by RT-PCR at each time point&lt;br&gt;                16. Area under the concentration-time curve (AUC), in virus titer and in the amount of virus RNA (RT PCR)&lt;br&gt;                17. Polymorphic and treatment-emergent amino acid substitutions in the PA, PB1, PB2, and NA genes&lt;br&gt;                18. Drug susceptibility in patients with evaluable virus&lt;br&gt;                Safety&lt;br&gt;                19. Compare the incidence and severity of adverse event (AE)s and serious AEs&lt;br&gt;                20. Incidence of AEs leading to discontinuation&lt;br&gt;                21. Proportion of patients with any post-treatment ALT and AST above baseline and &gt;3 √ó ULN, &gt;5 √ó ULN, &gt;10 √ó ULN&lt;br&gt;                PK&lt;br&gt;                22. Plasma concentrations of baloxavir (active metabolite) at specified timepoints&lt;br&gt;                23. Baloxavir concentration at pre-dose and  at 24 hour after each dose of baloxavir marboxil (C24) (all patients)&lt;br&gt;                24. Total drug exposure (AUC), maximum plasma concentration (Cmax) and  Half-life (t1/2) of baloxavir (only for patients undergoing sequential PK sampling)&lt;br&gt;</t>
  </si>
  <si>
    <t>child</t>
  </si>
  <si>
    <t>Date trial authorised</t>
  </si>
  <si>
    <t>No results available</t>
  </si>
  <si>
    <t>Approved</t>
  </si>
  <si>
    <t>Jan  1 1900 12:00AM</t>
  </si>
  <si>
    <t>Predicting the success of mandibular advancement device therapy in obstructive sleep apnea</t>
  </si>
  <si>
    <t>Multiple questionnaires&lt;br&gt;Control polygraphy&lt;br&gt;Lateral cephalogram&lt;br&gt;</t>
  </si>
  <si>
    <t>https://trialregister.nl/trial/7458</t>
  </si>
  <si>
    <t>NTR</t>
  </si>
  <si>
    <t>NTR7700</t>
  </si>
  <si>
    <t>Randomized: No,                         Masking: None,                         Control: Not applicable,                         Group: undefined,                         Type: Single arm</t>
  </si>
  <si>
    <t>Amphia hospital, Breda, the Netherlands</t>
  </si>
  <si>
    <t>The Netherlands</t>
  </si>
  <si>
    <t>Obstructive sleep apneaObstructiefslaapapneuMandibular advancement device (MAD)Mandibulair repositie apparaat (MRA)</t>
  </si>
  <si>
    <t>NTR770</t>
  </si>
  <si>
    <t>Pending</t>
  </si>
  <si>
    <t>Inclusion criteria: ‚Ä¢18 years or older at time of inclusion &lt;br&gt;‚Ä¢Established OSA (AHI of 5/hour or more on poly(somno)graphy)&lt;br&gt;‚Ä¢Symptomatic OSA (ESS-score &gt; 10)</t>
  </si>
  <si>
    <t>Exclusion criteria: ‚Ä¢patients with dental status hindering the use of MAD such as periodontal and dental problems, severe temporomandibular disorders. Patients with dental implants are allowed to participate.&lt;br&gt;‚Ä¢patients who cannot be properly instructed on the use of MAD, including patients with mental illness&lt;br&gt;‚Ä¢presence of complete nasal obstruction&lt;br&gt;‚Ä¢presence of a tumour in the upper airways&lt;br&gt;‚Ä¢adenotonsillar hypertrophy grades 3 and 4&lt;br&gt;‚Ä¢body mass index &gt; 40kg/m2&lt;br&gt;‚Ä¢presence of obesity hypoventilation syndrome&lt;br&gt;‚Ä¢presence of any neuromuscular disorder&lt;br&gt;‚Ä¢chronic obstructive lung disease (COPD) with documented hypercapnia&lt;br&gt;‚Ä¢central sleep apnea component of &gt; 50% of total AHI&lt;br&gt;</t>
  </si>
  <si>
    <t>‚Ä¢decrease in AHI of at least 50% and AHI&lt; 10/hour, OR&lt;br&gt;‚Ä¢decrease in AHI below 5/hour if baseline AHI was &lt; 10/hour</t>
  </si>
  <si>
    <t>Decrease in ESS questionnaire, adverse effects, therapy score (1-9), any change in AHI, FOSQ questionnaire, SF-36 questionnaire, compliance.</t>
  </si>
  <si>
    <t>Actual</t>
  </si>
  <si>
    <t>Myofunctional Therapy in Patients With Mild-moderate Sleep Apnea. Randomized Clinical Trial (MYTOSA).</t>
  </si>
  <si>
    <t>Other: Myofunctional Therapy;Other: Placebo</t>
  </si>
  <si>
    <t>https://clinicaltrials.gov/show/NCT04169984</t>
  </si>
  <si>
    <t>Myofunctional Therapy in Patients With Mild-moderate Sleep Apnea</t>
  </si>
  <si>
    <t>NCT04169984</t>
  </si>
  <si>
    <t>Allocation: Randomized. Intervention model: Parallel Assignment. Primary purpose: Treatment. Masking: Single (Participant).</t>
  </si>
  <si>
    <t>Hospital Universitario Ramon y Cajal</t>
  </si>
  <si>
    <t>Obstructive Sleep Apnea of Adult;Myofunctional Therapy</t>
  </si>
  <si>
    <t>MYTOSA</t>
  </si>
  <si>
    <t>;</t>
  </si>
  <si>
    <t>Irene M Cano Pumarega, PhD, MD;Irene M Cano-Pumarega, PhD, MD</t>
  </si>
  <si>
    <t>irene.cano@yahoo.com;irene.cano@yahoo.com</t>
  </si>
  <si>
    <t>+34 686348243;+34 686348243</t>
  </si>
  <si>
    <t>80 Years</t>
  </si>
  <si>
    <t>&lt;br&gt;        Inclusion Criteria:&lt;br&gt;&lt;br&gt;          -  Patients over 18 and under 80 years old.&lt;br&gt;&lt;br&gt;          -  Patients with apnea-hypopnea index from 5 to 29 assessed by a respiratory polygraphy.&lt;br&gt;&lt;br&gt;          -  Absence of daytime sleepiness (Epworth sleepiness scale &lt;12).&lt;br&gt;&lt;br&gt;        Exclusion Criteria:&lt;br&gt;&lt;br&gt;          -  Refractory high blood pressure (blood pressure that is not controlled with three&lt;br&gt;             antihypertensive drugs, including a diuretic).&lt;br&gt;&lt;br&gt;          -  Ictus, transient ischemic attack, neuromuscular diseases, acute coronary syndrome or&lt;br&gt;             hospitalization for worsening heart failure, in the previous 30 days.&lt;br&gt;&lt;br&gt;          -  Professional drivers, profession of risk or respiratory failure.&lt;br&gt;&lt;br&gt;          -  Previous surgical intervention for the treatment of sleep apnea (those patients who&lt;br&gt;             have refused treatment with CPAP or mandibular advancement devices after 1 month of&lt;br&gt;             not using them,could be included).&lt;br&gt;</t>
  </si>
  <si>
    <t>Change in AHI after myofunctional therapy</t>
  </si>
  <si>
    <t>Change in AIH after 1 year of myofunctional treatment compared to 3 months;Change in snoring;Change in oximeter parameters;Assessment of the degree of therapeutic adherence at 3,6 and 12 months;Assessment of generic health-related quality of life;Assessment of sleep quality;Assessment of daytime sleepiness</t>
  </si>
  <si>
    <t>A Phase 3, Multicenter, Randomized, Double-blind Study of a Single Dose of S-033188 Compared with Placebo or Oseltamivir 75 mg Twice Daily for 5 Days in Patients with Influenza at High Risk of Influenza Complications</t>
  </si>
  <si>
    <t>&lt;br&gt;                Product Name: S-033188&lt;br&gt;                Pharmaceutical Form: Film-coated tablet&lt;br&gt;                INN or Proposed INN: Not yet assigned&lt;br&gt;                CAS Number: 1830312-72-5&lt;br&gt;                Current Sponsor code: S-033188&lt;br&gt;                Other descriptive name: S-033188&lt;br&gt;                Concentration unit: mg milligram(s)&lt;br&gt;                Concentration type: equal&lt;br&gt;                Concentration number: 20-&lt;br&gt;                Pharmaceutical form of the placebo: Film-coated tablet&lt;br&gt;                Route of administration of the placebo: Oral use&lt;br&gt;&lt;br&gt;                Trade Name: Tamiflu¬Æ Hard Capsules 75 mg&lt;br&gt;                Product Name: oseltamivir&lt;br&gt;                Pharmaceutical Form: Capsule, hard&lt;br&gt;                INN or Proposed INN: OSELTAMIVIR&lt;br&gt;                CAS Number: 196618-13-0&lt;br&gt;                Concentration unit: mg milligram(s)&lt;br&gt;                Concentration type: equal&lt;br&gt;                Concentration number: 75-&lt;br&gt;                Pharmaceutical form of the placebo: Capsule, hard&lt;br&gt;                Route of administration of the placebo: Oral use&lt;br&gt;&lt;br&gt;</t>
  </si>
  <si>
    <t>https://www.clinicaltrialsregister.eu/ctr-search/search?query=eudract_number:2016-002688-32</t>
  </si>
  <si>
    <t>A clinical trial which compares the effectiveness and safety of a not yet approved drug, called S-033188, versus placebo, and versus an approved drug (Oseltamivir) for 5 Days in Patients with Influenza at High Risk of Influenza Complications</t>
  </si>
  <si>
    <t>EUCTR2016-002688-32-GB</t>
  </si>
  <si>
    <t>Controlled: yes                Randomised: yes                Open: no                Single blind: no                Double blind: yes                Parallel group: no                Cross over: no                Other: no                If controlled, specify comparator, Other Medicinial Product: yes                Placebo: yes                Other: no                Number of treatment arms in the trial: 3</t>
  </si>
  <si>
    <t>Shionogi Ltd.</t>
  </si>
  <si>
    <t>Korea, Republic of;Japan;Moldova, Republic of;New Zealand;Germany;Latvia;Bulgaria;South Africa;Australia;Romania;Singapore;Poland;Belgium;Hungary;Czech Republic;United Kingdom;Ukraine;Spain;Taiwan;Philippines;United States</t>
  </si>
  <si>
    <t>Influenza &lt;br&gt;                MedDRA version: 20.0                Level: HLT                Classification code 10022005                Term: Influenza viral infections                System Organ Class: 100000004862             &lt;br&gt;                MedDRA version: 20.0                Level: LLT                Classification code 10022002                Term: Influenza A virus infection                System Organ Class: 100000004862             &lt;br&gt;                MedDRA version: 20.0                Level: LLT                Classification code 10022003                Term: Influenza B virus infection                System Organ Class: 100000004862            ;Therapeutic area: Diseases [C] - Virus Diseases [C02]</t>
  </si>
  <si>
    <t>1602T0832;2016-002688-32-DE</t>
  </si>
  <si>
    <t>Corporate Communications Department</t>
  </si>
  <si>
    <t>1-8, Doshomachi 3-chome</t>
  </si>
  <si>
    <t>shionogiclintrials-admin@shionogi.co.jp</t>
  </si>
  <si>
    <t>+8166209 7885</t>
  </si>
  <si>
    <t>Shionogi &amp; Co. Ltd</t>
  </si>
  <si>
    <t>Not Recruiting</t>
  </si>
  <si>
    <t>Inclusion criteria: &lt;br&gt;                Patients who fulfill all of the following criteria will be included in the study:&lt;br&gt;                1.Patients or their legal guardians who provide written informed consent to participate in the study on a voluntary basis. For adolescent patients, informed consent/assent of voluntary participation should be obtained in accordance with local requirements.&lt;br&gt;                2.Male or female patients = 12 years at the time of signing the informed consent/assent form.&lt;br&gt;                3.Patients with a diagnosis of influenza confirmed by all of the following:&lt;br&gt;                a.Fever = 38¬∫C (axillary) during the predose examinations or &gt; 4 hours after dosing of antipyretics if they were taken&lt;br&gt;                b.At least 1 each of the following general and respiratory symptoms associated with influenza (excluding those that are chronic and existed in the 30 days prior to the influenza episode) is present with a severity of moderate or greater:&lt;br&gt;                i.General symptoms (headache, feverishness or chills, muscle or joint pain, or fatigue)&lt;br&gt;                ii.Respiratory symptoms (cough, sore throat, or nasal congestion)&lt;br&gt;                4.The time interval between the onset of symptoms and the predose examinations (Screening) is 48 hours or less. The onset of symptoms is defined as either:&lt;br&gt;                a.Time of the first increase in body temperature (an increase of at least 1¬∫C from normal body temperature)&lt;br&gt;                b.Time when the patient experiences at least 1 new general or respiratory symptom&lt;br&gt;                5.If a women of childbearing potential, agrees to use a highly effective method of contraception for 3 months after the first dose of S 033188 or oseltamivir&lt;br&gt;                6.Patients will be considered at high risk of influenza complications due to the presence of at least 1 of the following inclusion criteria:&lt;br&gt;                a.Asthma or chronic lung disease (such as chronic obstructive pulmonary disease or cystic fibrosis)&lt;br&gt;                b.Endocrine disorders (including diabetes mellitus)&lt;br&gt;                c.Residents of long-term care facilities (eg, nursing homes)&lt;br&gt;                d.Compromised immune system (including patients receiving corticosteroids not exceeding 20 mg of prednisolone or equivalent, and patients being treated for human immunodeficiency virus (HIV) infection with a CD4 count &gt; 350 cells/mm3 within the last 6 months)&lt;br&gt;                e.Neurological and neurodevelopmental disorders (including disorders of the brain, spinal cord, peripheral nerve, and muscle, eg, cerebral palsy, epilepsy [seizure disorders], stroke, muscular dystrophy, or spinal cord injury)&lt;br&gt;                f.Heart disease (such as congenital heart disease, congestive heart failure, or coronary artery disease), excluding hypertension without any other heart related symptoms&lt;br&gt;                g.Adults aged = 65 years&lt;br&gt;                h.American Indians and Alaskan Natives&lt;br&gt;                i.Blood disorders (such as sickle cell disease)&lt;br&gt;                j.Metabolic disorders (such as inherited metabolic disorders and mitochondrial disorders)&lt;br&gt;                k.Morbid obesity (body mass index = 40)&lt;br&gt;                l.Women who are within 2 weeks postpartum and are not breastfeeding&lt;br&gt;                Are the trial subjects under 18? yes&lt;br&gt;                Number of subjects for this age range: 431&lt;br&gt;                F.1.2 Adults (18-64 years) yes&lt;br&gt;                F.1.2.1 Number of subjects for this age range 863&lt;br&gt;                F.1.3 Elderly</t>
  </si>
  <si>
    <t>Exclusion criteria: &lt;br&gt;                Patients who meet any of the following criteria will be excluded from the study:&lt;br&gt;                1.Patients with severe influenza virus infection requiring inpatient treatment.&lt;br&gt;                2.Patients with known allergy to oseltamivir (Tamiflu¬Æ).&lt;br&gt;                3.Patients unable to swallow tablets or capsules.&lt;br&gt;                4.Patients who have previously received S-033188.&lt;br&gt;                5.Patients weighing &lt; 40 kg.&lt;br&gt;                6.Patients who have been exposed to an investigational drug within 30 days prior to the predose examinations.&lt;br&gt;                7.Women who are pregnant, breastfeeding, or have a positive pregnancy test at the predose examinations. The following female patients who have documentation of either a or b below do not need to undergo a pregnancy test at the predose examinations:&lt;br&gt;                a.Postmenopausal women (defined as cessation of regular menstrual periods for 2 years or more and confirmed by a follicle-stimulating hormone test)&lt;br&gt;                b.Women who are surgically sterile by hysterectomy, bilateral oophorectomy, or tubal ligation&lt;br&gt;                8.Patients with concurrent infections at the predose examinations requiring systemic antimicrobial therapy.&lt;br&gt;                9.Patients with liver disease associated with hepatic impairment.&lt;br&gt;                10.Patients with cancer within the last 5 years (unless nonmelanoma skin cancer).&lt;br&gt;                11.Patients with untreated HIV infection or treated HIV infection with an unknown CD4 count or a CD4 count below 350 cells/mm3 in the last 6 months.&lt;br&gt;                12.Patients with immunosuppression following organ or bone marrow transplants.&lt;br&gt;                13.Patients exceeding 20 mg of prednisolone or equivalent dose of chronic systemic corticosteroids.&lt;br&gt;                14.Patients who have received peramivir, laninamivir, oseltamivir, zanamivir, rimantadine, umifenovir or amantadine within 30 days prior to the predose examinations.&lt;br&gt;                15.Patients who have received an investigational monoclonal antibody for a viral disease in the last year.&lt;br&gt;                16.Patients with current creatinine clearance = 60 mL/min (= 30 mL/min in Japan).&lt;br&gt;                17.Patients with hereditary galactose intolerance, Lapp lactase deficiency, or glucose-galactose intolerance.&lt;br&gt;                18. Pediatric patients in countries where national legislation prohibits the conduct of studies with a placebo arm in pediatrics.&lt;br&gt;                19. Patients who, in the opinion of the investigator, would be unlikely to comply with required study visits, self-assessments, and interventions.&lt;br&gt;</t>
  </si>
  <si>
    <t>Primary end point(s): The primary efficacy endpoint will be the time to improvement of influenza symptoms.;Timepoint(s) of evaluation of this end point: Throughout study duration;&lt;br&gt;                Secondary Objective: ‚Ä¢ To evaluate the efficacy of a single, oral dose of S-033188 compared with oseltamivir 75 mg twice daily (BID) for 5 days by measuring the time to improvement of influenza symptoms in patients with influenza.&lt;br&gt;                ‚Ä¢ To evaluate the efficacy of a single, oral dose of S-033188 compared with placebo by measuring the secondary endpoints in patients with influenza.&lt;br&gt;                ‚Ä¢ To evaluate the efficacy of a single, oral dose of S-033188 compared with oseltamivir 75 mg BID for 5 days by measuring the secondary endpoints in patients with influenza.&lt;br&gt;                ‚Ä¢ To evaluate the polymorphic and treatment-emergent amino acid substitutions in the polymerase acidic protein (PA) gene and drug susceptibility in patients with evaluable virus.&lt;br&gt;                ‚Ä¢ To compare the safety and tolerability of a single dose of S-033188 with placebo.&lt;br&gt;                ‚Ä¢ To compare the safety and tolerability of a single dose of S-033188 with oseltamivir 75 mg BID for 5 days.&lt;br&gt;                ‚Ä¢Further objectives are listed in the enclosed protocol.&lt;br&gt;&lt;br&gt;&lt;br&gt;            ;Main Objective: To evaluate the efficacy of a single, oral dose of S-033188 compared with placebo by measuring the time to improvement of influenza symptoms in patients with influenza</t>
  </si>
  <si>
    <t>&lt;br&gt;                Secondary end point(s): ? Proportion of patients positive for virus titer and proportion of patients positive by RT-PCR at each time point&lt;br&gt;                ? Change from baseline in virus titer and in the amount of virus (RT-PCR) at each time point&lt;br&gt;                ? AUC adjusted by baseline in virus titer and in the amount of virus RNA (RT-PCR)&lt;br&gt;                ? Time to cessation of viral shedding by virus titer and by RT-PCR&lt;br&gt;                ? Proportion of patients whose symptoms has been alleviated at each time point&lt;br&gt;                ? Time to alleviation of symptoms (cough, sore throat, headache, nasal congestion, feverishness or chills, muscle or joint pain, and fatigue)&lt;br&gt;                ? Time to improvement in the 4 systemic symptoms (headache, feverishness/chills, muscle/joint pain, and fatigue)&lt;br&gt;                ? Time to improvement in the 3 respiratory symptoms (cough, nasal congestion,&lt;br&gt;                and sore throat)&lt;br&gt;                ? Time to resolution of fever&lt;br&gt;                ? Proportion of patients reporting normal temperature at each time point&lt;br&gt;                ? Body temperature at each time point&lt;br&gt;                ? Time to improvement of each influenza symptom&lt;br&gt;                ? Time to return to preinfluenza health status&lt;br&gt;                ? Requirement for systemic antibiotics for infections secondary to influenza infection&lt;br&gt;                ? Incidence of influenza-related complications (hospitalization, death, sinusitis, bronchitis, otitis media, and radiologically confirmed pneumonia).&lt;br&gt;            ;Timepoint(s) of evaluation of this end point: Throughout study duration</t>
  </si>
  <si>
    <t>https://www.clinicaltrialsregister.eu/ctr-search/trial/2016-002688-32/results</t>
  </si>
  <si>
    <t>A Phase 3, Multicenter, Randomized, Double-blind Study of a Single Dose of S-033188 Compared with Placebo or Oseltamivir 75 mg Twice Daily for 5 Days in Patients with Influenza at High Risk of Influenza Complications.</t>
  </si>
  <si>
    <t>https://www.clinicaltrialsregister.eu/ctr-search/trial/2016-002688-32/results#baselineCharacteristicsSection</t>
  </si>
  <si>
    <t>https://www.clinicaltrialsregister.eu/ctr-search/trial/2016-002688-32/results#subjectDispositionSection</t>
  </si>
  <si>
    <t>https://www.clinicaltrialsregister.eu/ctr-search/trial/2016-002688-32/results#adverseEventsSection</t>
  </si>
  <si>
    <t>https://www.clinicaltrialsregister.eu/ctr-search/trial/2016-002688-32/results#endPointsSection</t>
  </si>
  <si>
    <t>Yes</t>
  </si>
  <si>
    <t>Prevalence of Obstructive Sleep Apnea Syndrom in Patients With Lymphedema, Admitted for Intensive Decongestive Physiotherapy</t>
  </si>
  <si>
    <t>Other: Intensive decongestive physiotherapy;Other: Intensive decongestive physiotherapy;Other: Intensive decongestive physiotherapy</t>
  </si>
  <si>
    <t>https://clinicaltrials.gov/show/NCT02979184</t>
  </si>
  <si>
    <t>Prevalence of Obstructive Sleep Apnea (OSA) in Patients With Lymphedema, Admitted for Intensive Decongestive Physiotherapy</t>
  </si>
  <si>
    <t>NCT02979184</t>
  </si>
  <si>
    <t>Intervention model: Single Group Assignment. Primary purpose: Diagnostic. Masking: None (Open Label).</t>
  </si>
  <si>
    <t>University Hospital, Grenoble</t>
  </si>
  <si>
    <t>France;France;France;France;France;France</t>
  </si>
  <si>
    <t>Lymphedema;Obstructive Sleep Apnea Syndrome;Lymphedema;Obstructive Sleep Apnea Syndrome;Lymphedema;Obstructive Sleep Apnea Syndrome</t>
  </si>
  <si>
    <t>NCT029</t>
  </si>
  <si>
    <t>38RC16.204</t>
  </si>
  <si>
    <t>; ; ; ; ;</t>
  </si>
  <si>
    <t>B√©atrice VILLEMUR, PhD;B√©atrice VILLEMUR, PhD;B√©atrice VILLEMUR, PhD;B√©atrice VILLEMUR, PhD;B√©atrice VILLEMUR, PhD;B√©atrice VILLEMUR, PhD</t>
  </si>
  <si>
    <t>;;;;;</t>
  </si>
  <si>
    <t>University Hospital, Grenoble;University Hospital, Grenoble;University Hospital, Grenoble;University Hospital, Grenoble;University Hospital, Grenoble;University Hospital, Grenoble</t>
  </si>
  <si>
    <t>85 Years</t>
  </si>
  <si>
    <t>&lt;br&gt;        Inclusion Criteria:&lt;br&gt;&lt;br&gt;          -  Lymphedema of one or several limbs (with difference of more than 2 cms compared with&lt;br&gt;             the collateral limb) without contraindication in an intensive decongestive&lt;br&gt;             physiotherapy.&lt;br&gt;&lt;br&gt;          -  Patient member to the social security or beneficiary of such a regime.&lt;br&gt;&lt;br&gt;          -  Patient having signed the informed consent for participation to the study&lt;br&gt;&lt;br&gt;        Exclusion Criteria:&lt;br&gt;&lt;br&gt;          -  Medical Contraindication in an intensive decongestive physiotherapy : Acute infectious&lt;br&gt;             episode (Erysipelas, lymphangitis), acute venous thrombosis, uncontrolled heart&lt;br&gt;             failure or hypertension, acute renal failure, obstruction of the superior vena cava,&lt;br&gt;             evolutionary untreated malignant tumor, peripheral arterial disease with ankle&lt;br&gt;             brachial indices w&lt; 0,5, evolved diabetic angiopathy, septic thrombosis, popliteal&lt;br&gt;             aneurysm.&lt;br&gt;&lt;br&gt;          -  Patients deprived of freedom by court or admninistrative order. Person being the&lt;br&gt;             object of a legal protective measure.&lt;br&gt;      ;&lt;br&gt;        Inclusion Criteria:&lt;br&gt;&lt;br&gt;          -  Lymphedema of one or several limbs (with difference of more than 2 cms compared with&lt;br&gt;             the collateral limb) without contraindication in an intensive decongestive&lt;br&gt;             physiotherapy.&lt;br&gt;&lt;br&gt;          -  Patient member to the social security or beneficiary of such a regime.&lt;br&gt;&lt;br&gt;          -  Patient having signed the informed consent for participation to the study&lt;br&gt;&lt;br&gt;        Exclusion Criteria:&lt;br&gt;&lt;br&gt;          -  Medical Contraindication in an intensive decongestive physiotherapy : Acute infectious&lt;br&gt;             episode (Erysipelas, lymphangitis), acute venous thrombosis, uncontrolled heart&lt;br&gt;             failure or hypertension, acute renal failure, obstruction of the superior vena cava,&lt;br&gt;             evolutionary untreated malignant tumor, peripheral arterial disease with ankle&lt;br&gt;             brachial indices w&lt; 0,5, evolved diabetic angiopathy, septic thrombosis, popliteal&lt;br&gt;             aneurysm.&lt;br&gt;&lt;br&gt;          -  Patients deprived of freedom by court or admninistrative order. Person being the&lt;br&gt;             object of a legal protective measure.&lt;br&gt;      ;&lt;br&gt;        Inclusion Criteria:&lt;br&gt;&lt;br&gt;          -  Lymphedema of one or several limbs (with difference of more than 2 cms compared with&lt;br&gt;             the collateral limb) without contraindication in an intensive decongestive&lt;br&gt;             physiotherapy.&lt;br&gt;&lt;br&gt;          -  Patient member to the social security or beneficiary of such a regime.&lt;br&gt;&lt;br&gt;          -  Patient having signed the informed consent for participation to the study&lt;br&gt;&lt;br&gt;        Exclusion Criteria:&lt;br&gt;&lt;br&gt;          -  Medical Contraindication in an intensive decongestive physiotherapy : Acute infectious&lt;br&gt;             episode (Erysipelas, lymphangitis), acute venous thrombosis, uncontrolled heart&lt;br&gt;             failure or hypertension, acute renal failure, obstruction of the superior vena cava,&lt;br&gt;             evolutionary untreated malignant tumor, peripheral arterial disease with ankle&lt;br&gt;             brachial indices w&lt; 0,5, evolved diabetic angiopathy, septic thrombosis, popliteal&lt;br&gt;             aneurysm.&lt;br&gt;&lt;br&gt;          -  Patients deprived of freedom by court or admninistrative order. Person being the&lt;br&gt;             object of a legal protective measure.&lt;br&gt;</t>
  </si>
  <si>
    <t>Prevalence of obstructive sleep apnea syndrom in patients with lymphedema, admitted for intensive decongestive physiotherapy.;Prevalence of obstructive sleep apnea syndrom in patients with lymphedema, admitted for intensive decongestive physiotherapy.;Prevalence of obstructive sleep apnea syndrom in patients with lymphedema, admitted for intensive decongestive physiotherapy.</t>
  </si>
  <si>
    <t>Effect of intensive decongestive physiotherapy on the severity of the obstructive sleep apnea syndrom of patients with apnea/hypopnea index = 5;Evolution of clinical signs associated with sleep apnea after rehabilitation;Correlation between the volume of lymphedema of the suffering limb and the apnea/hypopnea index.;Correlation between sleepiness measured by the Epworth scale before and after therapy, and the change in volume of lymphedema.;Correlation between the quality of life as measured by the Medical Outcome Study Short Form questionnaire before and after rehabilitation, and apnea/hypopnea index.;Correlation between BMI (Body Mass Index) and apnea/hypopnea index.;Correlation between perimeter of the neck and apnea/hypopnea index</t>
  </si>
  <si>
    <t>Automated Oxygen Titration With O2matic During Walking in Patients With COPD</t>
  </si>
  <si>
    <t>Other: Fixed-dose compared to variable oxygen flow supplementation during walking</t>
  </si>
  <si>
    <t>https://clinicaltrials.gov/show/NCT04123730</t>
  </si>
  <si>
    <t>Automated Oxygen Titration During Walking in Patients With COPD</t>
  </si>
  <si>
    <t>NCT04123730</t>
  </si>
  <si>
    <t>Allocation: Randomized. Intervention model: Crossover Assignment. Primary purpose: Treatment. Masking: Double (Participant, Outcomes Assessor).</t>
  </si>
  <si>
    <t>Hvidovre University Hospital</t>
  </si>
  <si>
    <t>Denmark</t>
  </si>
  <si>
    <t>Chronic Obstructive Pulmonary Disease;Respiratory Failure</t>
  </si>
  <si>
    <t>October 28, 2019</t>
  </si>
  <si>
    <t>H-19044780</t>
  </si>
  <si>
    <t>Linette Marie Kofod, PT;Linette Marie Kofod, PT;Linette M Kofod, PT</t>
  </si>
  <si>
    <t>;linette.marie.kofod@regionh.dk;</t>
  </si>
  <si>
    <t>;+45 22406868;+4538621619</t>
  </si>
  <si>
    <t>Hvidovre University Hospital;</t>
  </si>
  <si>
    <t>Recruiting</t>
  </si>
  <si>
    <t>Region √ñrebro County;Aalborg University Hospital;Danmarks Lungeforening</t>
  </si>
  <si>
    <t>30 Years</t>
  </si>
  <si>
    <t>&lt;br&gt;        Inclusion Criteria:&lt;br&gt;&lt;br&gt;          -  Verified history of COPD with FEV1/FVC &lt; 0,70&lt;br&gt;&lt;br&gt;          -  Hypoxemic at rest (SpO2 = 90 %) and fulfilment of criteria for LTOT&lt;br&gt;&lt;br&gt;          -  Able to walk at least 70 meters&lt;br&gt;&lt;br&gt;          -  Cognitively able to participate in the study and willing to give informed consent&lt;br&gt;&lt;br&gt;        Exclusion Criteria:&lt;br&gt;&lt;br&gt;          -  Pulmonary or cardiac condition other than COPD limiting exercise performance&lt;br&gt;&lt;br&gt;          -  Unstable heart condition or stenotic aortic valve disease&lt;br&gt;&lt;br&gt;          -  A physical condition including paralysis, lower extremity pain, or back problem&lt;br&gt;             limiting exercise performance&lt;br&gt;&lt;br&gt;          -  Exacerbation in COPD treated with either antibiotics or prednisolone within the last 3&lt;br&gt;             weeks&lt;br&gt;</t>
  </si>
  <si>
    <t>Perceived dyspnea intensity using Borg CR10 dyspnea scale</t>
  </si>
  <si>
    <t>Walking time;Time with Hypoxemia;Average numbers of liter oxygen per minutes;Walking distance in meters</t>
  </si>
  <si>
    <t>A MULTINATIONAL, MULTICENTER, MASKED, RANDOMIZED, CONTROLLED                STUDY TO ASSESS THE SAFETY AND EFFICACY OF LUCINACTANT FOR                INHALATION IN PRETERM NEONATES 26 TO 32 WEEKS GESTATIONAL AGE                WITH RESPIRATORY DISTRESS SYNDROME</t>
  </si>
  <si>
    <t>&lt;br&gt;                Product Name: Lyophilized lucinactant&lt;br&gt;                Pharmaceutical Form: Nebuliser suspension&lt;br&gt;                INN or Proposed INN: dipalmitoylphosphatidylcholine&lt;br&gt;                CAS Number: 63-89-8&lt;br&gt;                Other descriptive name: 1,2-DIPALMITOYL-SN-GLYCERO-3-PHOSPHATIDYLCHOLINE (DPPC)&lt;br&gt;                Concentration unit: mg/ml milligram(s)/millilitre&lt;br&gt;                Concentration type: equal&lt;br&gt;                Concentration number: 22.50-&lt;br&gt;                INN or Proposed INN: Palmitic acid&lt;br&gt;                CAS Number: 57-10-3&lt;br&gt;                Other descriptive name: Hexadecanoic acid (Palmitic acid)&lt;br&gt;                Concentration unit: mg/ml milligram(s)/millilitre&lt;br&gt;                Concentration type: equal&lt;br&gt;                Concentration number: 4.05-&lt;br&gt;                INN or Proposed INN: SINAPULTIDE; INN #7636&lt;br&gt;                CAS Number: 138531-07-4&lt;br&gt;                Concentration unit: mg/ml milligram(s)/millilitre&lt;br&gt;                Concentration type: equal&lt;br&gt;                Concentration number: 0.862-&lt;br&gt;                INN or Proposed INN: palmitoyloleoyl-phosphatidylglycerol&lt;br&gt;                CAS Number: 268550-95-4&lt;br&gt;                Other descriptive name: 1-Palmitoyl-2-oleoyl-sn-glycero-3-phosphoglycerol, sodium salt (POPG, Na)&lt;br&gt;                Concentration unit: mg/ml milligram(s)/millilitre&lt;br&gt;                Concentration type: equal&lt;br&gt;                Concentration number: 7.50-&lt;br&gt;&lt;br&gt;</t>
  </si>
  <si>
    <t>https://www.clinicaltrialsregister.eu/ctr-search/search?query=eudract_number:2015-003519-40</t>
  </si>
  <si>
    <t>An international study at different study sites testing the safety and effectiveness of a drug, lucinactant, which is to be inhaled as a means to treat breathing problems in babies born prematurely in the 26 to 32 week</t>
  </si>
  <si>
    <t>EUCTR2015-003519-40-IE</t>
  </si>
  <si>
    <t>&lt;br&gt;                Controlled: yes&lt;br&gt;                Randomised: yes&lt;br&gt;                Open: no&lt;br&gt;                Single blind: no&lt;br&gt;                Double blind: yes&lt;br&gt;                Parallel group: yes&lt;br&gt;                Cross over: no&lt;br&gt;                Other: yes&lt;br&gt;                Other trial design description: New treatment Part B will be open label&lt;br&gt;                If controlled, specify comparator, Other Medicinial Product: no&lt;br&gt;                Placebo: no&lt;br&gt;                Other: yes&lt;br&gt;                Other specify the comparator: nCPAP - Continuous positive airway pressure/nasal&lt;br&gt;                Number of treatment arms in the trial: 4&lt;br&gt;</t>
  </si>
  <si>
    <t>Human pharmacology (Phase I): no                Therapeutic exploratory (Phase II): yes                Therapeutic confirmatory - (Phase III): no                Therapeutic use (Phase IV): no</t>
  </si>
  <si>
    <t>Windtree Therapeutics, Inc. (formerly named Discovery Laboratories, Inc)</t>
  </si>
  <si>
    <t>United States;Hungary;Canada;Poland;Ireland;Chile;Netherlands;Colombia</t>
  </si>
  <si>
    <t>Respiratory Distress Syndrome (RDS) &lt;br&gt;                MedDRA version: 21.1                Level: LLT                Classification code 10021735                Term: Infant respiratory distress syndrome                System Organ Class: 10038738 - Respiratory, thoracic and mediastinal disorders             &lt;br&gt;                MedDRA version: 21.1                Level: LLT                Classification code 10038690                Term: Respiratory distress syndrome (neonatal)                System Organ Class: 10038738 - Respiratory, thoracic and mediastinal disorders             &lt;br&gt;                MedDRA version: 21.1                Level: PT                Classification code 10028974                Term: Neonatal respiratory distress syndrome                System Organ Class: 10038738 - Respiratory, thoracic and mediastinal disorders            ;Therapeutic area: Diseases [C] - Respiratory Tract Diseases [C08]</t>
  </si>
  <si>
    <t>NCT02636868</t>
  </si>
  <si>
    <t>03-CL-1202;NCT02636868;2015-003519-40-PL</t>
  </si>
  <si>
    <t>Clinical Operations</t>
  </si>
  <si>
    <t>Dzwonkowa 104</t>
  </si>
  <si>
    <t>office@clinicalconsulting.pl</t>
  </si>
  <si>
    <t>Clinical Consulting Sp. z o.o.</t>
  </si>
  <si>
    <t>Windtree Therapeutics, Inc. (formerly named Discovery Laboratories, Inc.)</t>
  </si>
  <si>
    <t>Inclusion criteria: &lt;br&gt;                1. Signed ICF from legally authorized representative (consent may be obtained prenatally, where allowed)&lt;br&gt;                2. Gestational age:&lt;br&gt;                a. Part A: 28 0/7 to 32 6/7 completed weeks' gestation PMA&lt;br&gt;                b. Part B: 26 0/7 to 28 6/7 completed week¬¥s gestation PMA&lt;br&gt;                3. Successful implementation of non-invasive support or ventilation (preferably bubble CPAP) within&lt;br&gt;                a. Part A: 90 minutes after birth&lt;br&gt;                b. Part B: 60 minutes after birth&lt;br&gt;                4. Spontaneous breathing&lt;br&gt;                5. Chest radiograph consistent with RDS (may be deferred if in the best medical interest of the subject)&lt;br&gt;                6. Respiratory support:&lt;br&gt;                a. Part A: Within the first 20 hours after birth, requires an nCPAP of 5 to 7 cm H2O with an FiO2 of =0.25 (&gt;0.21 for neonates 28 weeks PMA) to 0.4 that is clinically indicated for at least 30 minutes to maintain SpO2 of 90% to 95%.&lt;br&gt;                b. Part B: Within the first 12 hours after birth, requires an nCPAP of 5 to 7 cm H2O with an FiO2 of &gt;0.21 to 0.4 that is clinically indicated for at least 20 minutes to maintain SpO2 of 90% to 95%.&lt;br&gt;                Transient (&lt;10 minutes) FiO2 excursions outside this range do not reset the time requirement.&lt;br&gt;                Are the trial subjects under 18? yes&lt;br&gt;                Number of subjects for this age range: 320&lt;br&gt;                F.1.2 Adults (18-64 years) no&lt;br&gt;                F.1.2.1 Number of subjects for this age range&lt;br&gt;                F.1.3 Elderly (&gt;=65 years) no&lt;br&gt;                F.1.3.1 Number of subjects for this age range&lt;br&gt;</t>
  </si>
  <si>
    <t>Exclusion criteria: &lt;br&gt;                1. A heart rate that cannot be stabilized above 100 beats per minute (bpm) within 5 minutes of birth&lt;br&gt;                2. Recurrent episodes of apnea requiring positive pressure ventilation (PPV) administered manually or mechanically through any patient interface&lt;br&gt;                3. A 5 minute Apgar score &lt;5&lt;br&gt;                4. Major congenital malformation(s) or craniofacial abnormalities that preclude the use of nCPAP, diagnosed antenatally or immediately after birth&lt;br&gt;                5. Clinically significant diseases or conditions other than RDS which could potentially interfere with cardiopulmonary function (eg, congenital heart disease, hydrops fetalis or congenital infection)&lt;br&gt;                6. A known or suspected chromosomal abnormality or syndrome&lt;br&gt;                7. Premature rupture of membranes (PROM) &gt;3 weeks&lt;br&gt;                8. Hemodynamic instability requiring vasopressors or steroids for hemodynamic support and/or presumed clinical sepsis&lt;br&gt;                9. A need for intubation and/or invasive MV at any time before enrollment into the study&lt;br&gt;                10. The administration (or plan for administration) of any the following:&lt;br&gt;                a) Another investigational agent or investigational medical device&lt;br&gt;                b) Any other surfactant agent&lt;br&gt;                c) Systemic corticosteroids (other than antenatal steroids already received)&lt;br&gt;                11. Presence of air leak (pneumothorax, pneumomediastinum, pneumopericardium, subcutaneous emphysema, or definite evidence of pulmonary interstitial emphysema [PIE]) on the baseline chest radiograph&lt;br&gt;</t>
  </si>
  <si>
    <t>Main Objective: To evaluate the safety and efficacy of lucinactant for inhalation in conjunction with nCPAP, compared to nCPAP alone, in preterm neonates with RDS, as assessed by the incidence of and time to respiratory failure and/or death due to RDS over the first 72 hours of life, the incidence of BPD at 36 weeks PMA, and change in physiologic parameters (FiO2 and PCO2) over the first 72 hours of life.;Secondary Objective: Not applicable;&lt;br&gt;                Primary end point(s): The primary endpoint for this study is the incident of respiratory failure or death due to RDS within the first 72 hours of life.&lt;br&gt;                A subject will be categorized as having respiratory failure due to RDS if either of the following occur:&lt;br&gt;                1. Intubation for MV and/or surfactant administration (with or without MV) within 72 hours of life&lt;br&gt;                2. The subject meets at least 1 of the following criteria, regardless of whether endotracheal intubation is performed:&lt;br&gt;                a. A sustained (= 60 minutes) need for FiO2 &gt; 0.45 to maintain an SpO2 &gt; 90% to 95%&lt;br&gt;                b. A sustained (on = 2 consecutive observations &gt; 60 minutes apart) transcutaneous PCO2 &gt; 65 mm Hg&lt;br&gt;                c. nCPAP &gt; 8 cm H2O&lt;br&gt;                Death due to RDS is any death whose primary cause is respiratory failure due to RDS.&lt;br&gt;            ;Timepoint(s) of evaluation of this end point: the first 72 hours of life</t>
  </si>
  <si>
    <t>&lt;br&gt;                Secondary end point(s): Secondary Endpoints:&lt;br&gt;                The secondary endpoints of this study include the evaluation of the following from the time of initiation of study treatment until study completion:&lt;br&gt;                1. Time to respiratory failure or death due to RDS&lt;br&gt;                2. Incidence rate of BPD at 36 weeks PMA&lt;br&gt;                3. All-cause mortality&lt;br&gt;                4. Incidence rate of survival without BPD at 36 weeks PMA&lt;br&gt;                5. Incidence rate of air leak&lt;br&gt;&lt;br&gt;                Tertiary Endpoints:&lt;br&gt;                The tertiary endpoints of this study include the evaluation of the following from the time of initiation of study treatment until study completion:&lt;br&gt;                1. Incidence rates of common complications of prematurity other than air leak&lt;br&gt;                2. Change from baseline in FiO2 and/or transcutaneous PCO2 over the first 72 hours of life&lt;br&gt;&lt;br&gt;                Safety Endpoints:&lt;br&gt;                The following safety measures are to be documented in the electronic case report form (eCRF):&lt;br&gt;                1. Survival (date and time of death, if applicable)&lt;br&gt;                2. AEs, including adverse device effects (ADEs) and AEs of special interest including peridosing events, complications related to placement of bi-nasal prongs, and air leak&lt;br&gt;                3. Concomitant medications&lt;br&gt;                4. Use of respiratory support and supplemental O2, including the following:&lt;br&gt;                a) Need for endotracheal intubation and MV&lt;br&gt;                b) Mode of respiratory support (including supplemental oxygen) and important parameters for that mode&lt;br&gt;                5. Complications of prematurity&lt;br&gt;                6. Physical examinations&lt;br&gt;                7. Tolerability of lucinactant for inhalation&lt;br&gt;                8. Incidence of air leak&lt;br&gt;                9. Assessments of the following:&lt;br&gt;                a) Vital signs&lt;br&gt;                b) O2 saturation, as determined by pulse oximetry (SpO2)&lt;br&gt;                c) Serum electrolyte measurements&lt;br&gt;                d) Defecation&lt;br&gt;                e) Chest radiography prior to intubation&lt;br&gt;            ;Timepoint(s) of evaluation of this end point: at 36 weeks PMA</t>
  </si>
  <si>
    <t>A MULTINATIONAL, MULTICENTER, MASKED, RANDOMIZED, CONTROLLED                 STUDY TO ASSESS THE SAFETY AND EFFICACY OF LUCINACTANT FOR                 INHALATION IN PRETERM NEONATES 26 TO 32 WEEKS GESTATIONAL AGE                 WITH RESPIRATORY DISTRESS SYNDROME</t>
  </si>
  <si>
    <t>Apr 22 2016 12:00AM</t>
  </si>
  <si>
    <t>ICT Group 60 samples.&lt;br&gt;For ICT group, use of CPAP is monitored by cloud server on the 3rd,7th and 14th day after the start of therapy as well as after one and two months. Communication by telephone and mail, total work hours of healthcare professionals and employees of CPAP rental company are measured and recorded.</t>
  </si>
  <si>
    <t>https://upload.umin.ac.jp/cgi-open-bin/ctr_e/ctr_view.cgi?recptno=R000026868</t>
  </si>
  <si>
    <t>Non-randomized, single-center study for efficacy and safety of telemonitoring in the  continuous positive airway pressure treatment for patient with newly diagnosed sleep apnea syndrome</t>
  </si>
  <si>
    <t>JPRN-UMIN000023319</t>
  </si>
  <si>
    <t>Single arm Non-randomized</t>
  </si>
  <si>
    <t>Phase III</t>
  </si>
  <si>
    <t>Inoue Hospital</t>
  </si>
  <si>
    <t>The patients who are newly diagnosed as sleep apnea syndrome and start continuous positive airway pressure treatment</t>
  </si>
  <si>
    <t>Nagasaki University Yamax</t>
  </si>
  <si>
    <t>ResMed Japan KK</t>
  </si>
  <si>
    <t>20years-old</t>
  </si>
  <si>
    <t>Inclusion criteria: 1. Outpatient only&lt;br&gt;2. Diagnosed as obstructive sleep apnea syndrome (OSAS) and has apnea-hypopnea Index (AHI) higher than 20 by polysomnography (PSG)&lt;br&gt;3. Direct contact is possible by telephone or e-mail&lt;br&gt;4. Patient who agreed to participate to this clinical study by written informed concent by his/her own free will after being well informed and understanding about this study.</t>
  </si>
  <si>
    <t>Exclusion criteria: Patients who meet one of the following criteria are excluded.&lt;br&gt;1. Patients with predominant central sleep apnea (CSA)&lt;br&gt;2. Patients with severe heart failure&lt;br&gt;3. Patient with severe respiratory failure&lt;br&gt;4. Patient with dementia&lt;br&gt;5. Patients with severe sleep disorder except SAS&lt;br&gt;6. Patients who some significant disease which influences CPAP therapy&lt;br&gt;7. Patients with claustrophobia&lt;br&gt;8. Patients who has past history of CPAP therapy.&lt;br&gt;9. Patients who want to be treated with oral appliance&lt;br&gt;10. Patients with significant nasal obstruction.&lt;br&gt;11. Occupational bus, truck, and taxi drivers who are screened by regular check-up, diagnosed as SAS, and introduced CPAP treatment.&lt;br&gt;12. Patient who sleeps without intending&lt;br&gt;13. Patients who cannot be contacted by telephone or e-mail regularly&lt;br&gt;14. Patients who participated in the other clinical study in last four months&lt;br&gt;15. Patients who are regularly visit our hospital with interval shorter than 3 months&lt;br&gt;16. Patients who are assessed as inadequate as the object of this clinical study by principal investigator</t>
  </si>
  <si>
    <t>Average time of CPAP use on days used 3 months after CPAP introduction.</t>
  </si>
  <si>
    <t>1. Drop-out rate&lt;br&gt;2. The percentage of CPAP usage less than 4 hours&lt;br&gt;3. Average CPAP use on whole days &lt;br&gt;4. Residual AHI&lt;br&gt;5. Mask leak&lt;br&gt;6. Japanese Excessive sleepiness score&lt;br&gt;7. SF-36&lt;br&gt;8. Reason that stopped therapy&lt;br&gt;9.Travelling time to the hospital for patient&lt;br&gt;10. Time to follow up and care patient for doctors and co-medicals.&lt;br&gt;11. Time for care of patient for home care provider</t>
  </si>
  <si>
    <t>A PHASE IIIB, MULTICENTER, RANDOMIZED, DOUBLE-BLIND, PLACEBO-CONTROLLED, CLINICAL EFFICACY STUDY OF BALOXAVIRMARBOXIL FOR THE REDUCTION OF DIRECT TRANSMISSION OF INFLUENZA FROM OTHERWISE HEALTHY PATIENTS TOHOUSEHOLD CONTACTS - Centerstone</t>
  </si>
  <si>
    <t>&lt;br&gt;Product Name: Baloxavir marboxil&lt;br&gt;Product Code: RO7191686/F04&lt;br&gt;Pharmaceutical Form: Tablet&lt;br&gt;INN or Proposed INN: BALOXAVIR MARBOXIL&lt;br&gt;Current Sponsor code: RO7191686&lt;br&gt;Concentration unit: mg milligram(s)&lt;br&gt;Concentration type: equal&lt;br&gt;Concentration number: 20-&lt;br&gt;Pharmaceutical form of the placebo: Tablet&lt;br&gt;Route of administration of the placebo: Oral use&lt;br&gt;&lt;br&gt;</t>
  </si>
  <si>
    <t>https://www.clinicaltrialsregister.eu/ctr-search/search?query=eudract_number:2018-004056-37</t>
  </si>
  <si>
    <t>A Study of Baloxavir Marboxil for the Reduction of Direct Transmission of Influenza from Otherwise Healthy Patients to Household Contacts</t>
  </si>
  <si>
    <t>EUCTR2018-004056-37-GB</t>
  </si>
  <si>
    <t>Controlled: yesRandomised: yesOpen: noSingle blind: noDouble blind: yesParallel group: yesCross over: noOther: noIf controlled, specify comparator, Other Medicinial Product: noPlacebo: yesOther: noNumber of treatment arms in the trial: 2</t>
  </si>
  <si>
    <t>Human pharmacology (Phase I): noTherapeutic exploratory (Phase II): noTherapeutic confirmatory - (Phase III): yesTherapeutic use (Phase IV): no</t>
  </si>
  <si>
    <t>United States;Hong Kong;Greece;Spain;Costa Rica;Turkey;Israel;United Kingdom;Switzerland;India;Mexico;Argentina;Brazil;Singapore;South Africa;Japan;China</t>
  </si>
  <si>
    <t>Influenza &lt;br&gt;MedDRA version: 20.0Level: LLTClassification code 10022001Term: Influenza (epidemic)System Organ Class: 100000004862 &lt;br&gt;MedDRA version: 20.1Level: LLTClassification code 10022003Term: Influenza B virus infectionSystem Organ Class: 100000004862 &lt;br&gt;MedDRA version: 20.1Level: LLTClassification code 10022002Term: Influenza A virus infectionSystem Organ Class: 100000004862 &lt;br&gt;MedDRA version: 20.0Level: LLTClassification code 10016790Term: FluSystem Organ Class: 100000004862;Therapeutic area: Diseases [C] - Virus Diseases [C02]</t>
  </si>
  <si>
    <t>NCT03969212</t>
  </si>
  <si>
    <t>MV40618;2018-004056-37-ES</t>
  </si>
  <si>
    <t>&lt;br&gt;Female: yes&lt;br&gt;Male: yes&lt;br&gt;</t>
  </si>
  <si>
    <t>Inclusion criteria: &lt;br&gt;Index Patient(s) (IP or IPs) will be screened first at the site whereas Household Contact(s) (HHC or HHCs) will be screened at the home or site after randomization. HHCs must be enrolled within 24 hours of IP randomization.  No HHC will be enrolled before all HHCs have been screened. &lt;br&gt;IP inclusion criteria&lt;br&gt;- Age &gt;=12 and &lt;=64 years&lt;br&gt;- Able to comply with the study protocol per investigator judgment&lt;br&gt;- Diagnosed with acute influenza infection by investigator&lt;br&gt;- Polymerase chain reaction [PCR] (+) or Rapid Influenza Diagnostic Test [RIDT] (+) for influenza A/B based local laboratory results&lt;br&gt;- Presence of (a) fever or (b) any influenza symptoms &lt;br&gt;- The time interval between the onset of fever or influenza symptoms and the pre-dose examinations is =48 hours&lt;br&gt;- IP lives in a household where:&lt;br&gt;o No HHC is known to have been diagnosed with influenza by a healthcare professional (HCP)&lt;br&gt;o All HHCs are expected to meet the HHC inclusion criteria required for All HHC living in the home at any time during the study‚Äù and none of the HHC exclusion criteria&lt;br&gt;o =2 HHCs are expected to participate in the full study who have not received the influenza vaccine within 6 months prior to screening&lt;br&gt;- Women of childbearing potential agree to remain abstinent or use contraceptive measures&lt;br&gt;Household Contact (HHC) inclusion criteria&lt;br&gt;1. All HHC living in the home at any time during the study must meet the following criteria&lt;br&gt;- PCR (-) or RIDT (-) based on local laboratory result at Day 0 Visit&lt;br&gt;- Willing to undergo screening visit as a scheduled/unscheduled visit after they return to the home if not at home at Day 0 Visit&lt;br&gt;       &lt;br&gt;2. HHC intended for full study must meet the following additional criteria for study entry &lt;br&gt;- No influenza symptoms within 7 days prior to screening; mild symptoms allowed if due to pre-existing condition (e.g. allergies)&lt;br&gt;- Tympanic temperature &lt;38¬∞C at screening&lt;br&gt;- Will reside in the IP‚Äôs house for at least 7 of the next 9 days and will be present for scheduled study visits&lt;br&gt;- Willing/able to measure/record temperature, or have another household member perform the task on his/her behalf. Furthermore, a responsible adult will assume responsibility to oversee or perform this task on behalf of minors&lt;br&gt;- Has not been diagnosed with influenza or taken antivirals for influenza =6 months prior to screening&lt;br&gt;- Does not have moderate or worse active infections OR taking systemic or an internally administered anti -biotic/ -viral/ -fungal &lt;br&gt;- HHC lives in a household where:&lt;br&gt;o No HHC has been diagnosed with influenza by an HCP&lt;br&gt;o All HHCs meet the HHC inclusion criteria required for All HHC living in the home at any time during the study‚Äù and none of the HHC exclusion criteria&lt;br&gt;o  =2 HHCs have not received the influenza vaccine =6 months prior to screening agree to participate in the full study&lt;br&gt;&lt;br&gt;Are the trial subjects under 18? yes&lt;br&gt;Number of subjects for this age range: 113&lt;br&gt;F.1.2 Adults (18-64 years) yes&lt;br&gt;F.1.2.1 Number of subjects for this age range 1017&lt;br&gt;F.1.3 Elderly (&gt;=65 years) no&lt;br&gt;F.1.3.1 Number of subjects for this age range &lt;br&gt;</t>
  </si>
  <si>
    <t>Exclusion criteria: &lt;br&gt;IP exclusion criteria &lt;br&gt;- IPs with severe influenza virus infection requiring inpatient treatment&lt;br&gt;- IPs judged by the investigator to be at high risk for complications of influenza, after consideration of the following or other potential risk factors:&lt;br&gt;o Women who are pregnant or within 2 weeks post-partum;&lt;br&gt;o Chronic respiratory diseases including chronic obstructive pulmonary disorder current asthma and cystic fibrosis;&lt;br&gt;o Neurological and neurodevelopmental disorders, heart disease,  blood disorders,  endocrine disorders,  kidney disorders, liver disorders, metabolic disorders, and morbid obesity;&lt;br&gt;o Compromised immune system due to disease or medications;&lt;br&gt;o People younger than 19 years of age on long-term aspirin- or salicylate-containing medications;&lt;br&gt;o American Indians or Alaska Natives;&lt;br&gt;o People who live in nursing homes and other long-term care facilities&lt;br&gt;- IPs unable to swallow tablets &lt;br&gt;- Women who are breastfeeding or have positive pregnancy test at pre-dose screening (unless exempted due to postmenopausal status or surgically sterile). &lt;br&gt;- IPs weighing &lt;40 kg&lt;br&gt;- IPs with concurrent (non-influenza) infections requiring systemic anti -microbial / -viral therapy at the pre-dose examinations&lt;br&gt;- IPs who have received an investigational monoclonal antibody for a viral disease in the last year&lt;br&gt;- IPs who have received an investigational therapy within 30 days or 5 drug-elimination half-lives, whichever is longer, prior to screening&lt;br&gt;- IPs living with another person who, based on available information meets the HHC exclusion criteria&lt;br&gt;- Known hypersensitivity to baloxavir marboxil or the drug product excipients&lt;br&gt;- Any other contraindication for treatment with baloxavir marboxil as deemed by the treating physician or Principal Investigator&lt;br&gt;HHC exclusion criteria&lt;br&gt;- Pregnant or within 2 weeks post-partum at screening&lt;br&gt;- Immunocompromised (including HHC receiving immunosuppressant therapy, or those with cancer or human immunodeficiency virus [HIV] infection)&lt;br&gt;- &lt;2 years old&lt;br&gt;- HHC who have received an investigational therapy within the 30 days or 5 drug-elimination half-lives, whichever is longer, prior to screening.&lt;br&gt;&lt;br&gt;</t>
  </si>
  <si>
    <t>Secondary Objective: ‚Ä¢ To evaluate the efficacy of a single, oral dose of baloxavir marboxil compared with placebo to prevent transmission of influenza A or B beyond secondary within-household transmission&lt;br&gt;‚Ä¢ To evaluate the safety and tolerability of a single, oral dose of baloxavir marboxil compared with placebo&lt;br&gt;‚Ä¢ To evaluate index patients treated with baloxavir marboxil compared with those receiving placebo with respect to health status utility measures&lt;br&gt;;Primary end point(s): 1. Percentage of HHC who become PCR+ for influenza by Day 5 post IP randomization. HHCs may be symptomatic or asymptomatic and their virus subtype must match that of the IP in their household. The primary efficacy analysis population will consist of all enrolled unvaccinated HHCs of the randomized IPs.;Main Objective: ‚Ä¢ To evaluate the efficacy of a single, oral dose of baloxavir marboxil compared with placebo to prevent secondary within-household transmission of influenza A or B;Timepoint(s) of evaluation of this end point: 1. Baseline to Day 5 (5 days)</t>
  </si>
  <si>
    <t>Secondary end point(s): 1. Percentage of HHCs who become PCR+ for influenza by Day 9 post IP randomization&lt;br&gt;2. Percentage of HHCs who become PCR+ for influenza by Day 5 post IP randomization AND report influenza symptoms at any time during the study.&lt;br&gt;3. Percentage of Households with at least one HHC who meets the Primary Endpoint&lt;br&gt;4. Percentage of IP with Adverse Events (AEs)&lt;br&gt;5. IP only: Change from baseline in health-related quality of life according to EuroQol 5 dimensions 5 (EQ-5D-5L; Appendix 3) questionnaire at Day 3 and Day 9 Visits&lt;br&gt;6. IP only: Change from Baseline in work productivity according to Work Productivity and Activity Impairment (WPAI) plus Classroom Impairment Questions Score at Day 9&lt;br&gt;;Timepoint(s) of evaluation of this end point: 1. Baseline to Day 9 (9 days)&lt;br&gt;2. Baseline up to Day 5 (5 days)&lt;br&gt;3. Baseline to Day 9 (9 days)&lt;br&gt;4. Baseline to Day 9 (9 days)&lt;br&gt;5. Day 3 and Day 9 (versus baseline)&lt;br&gt;6. Day 9 (versus baseline)&lt;br&gt;</t>
  </si>
  <si>
    <t>A PHASE IIIB, MULTICENTER, RANDOMIZED, DOUBLE-BLIND, PLACEBO-CONTROLLED, CLINICAL EFFICACY STUDY OF BALOXAVIR MARBOXIL FOR THE REDUCTION OF DIRECT TRANSMISSION OF INFLUENZA FROM OTHERWISE HEALTHY PATIENTS TO HOUSEHOLD CONTACTS</t>
  </si>
  <si>
    <t>A Double-blind,Randomized,Positive-controlled, Non-inferiority Phase III Clinical Trial of An Inactivated Quadrivalent Influenza Vaccine (Split Virion) in Healthy Chinese Subjects Aged 3 Years and Older</t>
  </si>
  <si>
    <t>Biological: Quadrivalent influenza vaccine;Biological: Trivalent influenza vaccine A;Biological: Trivalent influenza vaccine B</t>
  </si>
  <si>
    <t>https://clinicaltrials.gov/show/NCT02710409</t>
  </si>
  <si>
    <t>A Phase III Clinical Trial of An Inactivated Quadrivalent Influenza Vaccine in Healthy Subjects Aged 3 Years and Older</t>
  </si>
  <si>
    <t>NCT02710409</t>
  </si>
  <si>
    <t>Allocation: Randomized, Endpoint Classification: Safety/Efficacy Study, Intervention Model: Parallel Assignment, Masking: Double Blind (Subject, Caregiver, Investigator), Primary Purpose: Prevention</t>
  </si>
  <si>
    <t>Phase 3</t>
  </si>
  <si>
    <t>Jiangsu Province Centers for Disease Control and Prevention</t>
  </si>
  <si>
    <t>China</t>
  </si>
  <si>
    <t>Influenza</t>
  </si>
  <si>
    <t>NCT027</t>
  </si>
  <si>
    <t>JSVCT031</t>
  </si>
  <si>
    <t>Jiangsu Jindike Biotechnology Co., Ltd.</t>
  </si>
  <si>
    <t>3 Years</t>
  </si>
  <si>
    <t>Both</t>
  </si>
  <si>
    <t>&lt;br&gt;        Inclusion Criteria:&lt;br&gt;&lt;br&gt;          -  Aged 3 years and older&lt;br&gt;&lt;br&gt;          -  Healthy subjects judged from medical history and clinical examination&lt;br&gt;&lt;br&gt;          -  Subjects themselves or their guardians able to understand and sign the informed&lt;br&gt;             consent&lt;br&gt;&lt;br&gt;          -  Subjects themselves or their guardians can and will comply with the requirements of&lt;br&gt;             the protocol&lt;br&gt;&lt;br&gt;          -  Subjects with temperature &lt;=37.0¬∞C on axillary setting&lt;br&gt;&lt;br&gt;        Exclusion Criteria:&lt;br&gt;&lt;br&gt;          -  Subject who has a medical or family history of any of the following: allergic&lt;br&gt;             history, seizure, epilepsy, brain or mental disease&lt;br&gt;&lt;br&gt;          -  Any prior administration of influenza vaccine in last 6 month&lt;br&gt;&lt;br&gt;          -  Subject who is allergic to any ingredient of the vaccine&lt;br&gt;&lt;br&gt;          -  Female subject aged =18 years with a positive result after urine pregnancy test or&lt;br&gt;             during pregnancy or baby nursing period&lt;br&gt;&lt;br&gt;          -  Subject with damaged or low immune function which has already been known&lt;br&gt;&lt;br&gt;          -  Subject who had a seasonal influenza medical history in last 6 months&lt;br&gt;&lt;br&gt;          -  Subject with acute febrile illness or infectious disease&lt;br&gt;&lt;br&gt;          -  Major congenital defects or serious chronic illness, including perinatal brain damage&lt;br&gt;&lt;br&gt;          -  Thrombocytopenia, blood coagulation disorder or bleeding difficulties with&lt;br&gt;             intramuscular injection&lt;br&gt;&lt;br&gt;          -  Subject who has serious allergic history&lt;br&gt;&lt;br&gt;          -  Subject with other medical history not suitable for vaccination such as fainting&lt;br&gt;             during injection&lt;br&gt;&lt;br&gt;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30 days&lt;br&gt;&lt;br&gt;          -  Any prior administration of subunit or inactivated vaccines in last 14 days, such as&lt;br&gt;             pneumococcal vaccine&lt;br&gt;&lt;br&gt;          -  Any medical, psychological, social or other condition judged by investigator, that&lt;br&gt;             may interfere subject's compliance with the protocol or signature on informed consent&lt;br&gt;</t>
  </si>
  <si>
    <t>the 95% confidence interval (CI) lower limit for the seroconversion against each corresponding flu strain after vaccination is=40% in subjects aged 3-59 years and=30% in subjects aged =60 years separately;incidence of solicited adverse reactions after vaccination</t>
  </si>
  <si>
    <t>the 95% CI lower limit for the post-vaccination seroprotection rates against each corresponding flu strain is =70%;the post-vaccination mean geometric increases (GMIs) of HAI titer against each corresponding flu strain is=2.5 in subjects aged 3-59 years and=2.0 in subjects aged =60 years separately;incidence of unsolicited adverse reactions after vaccination;incidence of serious adverse event (SAE) after vaccination;incidence of serious adverse event (SAE) after vaccination</t>
  </si>
  <si>
    <t>Impact of self oral myofunctional theraphy in the patients of obstructive sleep apnea syndrome - Impact of self oral myofunctional theraphy in the patients of obstructive sleep apnea syndrome</t>
  </si>
  <si>
    <t>Self oral myofunctional theraphy is performed three times a day for 6 months.&lt;br&gt;Patients are also educated  to be conscious of nasal breathing  and write down the daily&lt;br&gt; report.</t>
  </si>
  <si>
    <t>https://upload.umin.ac.jp/cgi-open-bin/ctr_e/ctr_view.cgi?recptno=R000031575</t>
  </si>
  <si>
    <t>Impact of self oral myofunctional theraphy in the patients of obstructive sleep apnea syndrome</t>
  </si>
  <si>
    <t>JPRN-UMIN000027547</t>
  </si>
  <si>
    <t>Tokyo Women&amp;#39;s Medical University</t>
  </si>
  <si>
    <t>obstructive sleep apnea syndrome</t>
  </si>
  <si>
    <t>Mayumi</t>
  </si>
  <si>
    <t>Suzuki</t>
  </si>
  <si>
    <t>8-1 Kawada-cho Shinjuku-ku Tokyo, 162-8666 Japan</t>
  </si>
  <si>
    <t>suzuki.mayumi@twmu.ac.jp</t>
  </si>
  <si>
    <t>03-3353-8111</t>
  </si>
  <si>
    <t>Tokyo Women&amp;#39;s Medical University Department of Cardiology(Division of Comprehensive Sleep Medicine)</t>
  </si>
  <si>
    <t>Nobuhisa</t>
  </si>
  <si>
    <t>Hagiwara,</t>
  </si>
  <si>
    <t>mhagi@hij.twmu.ac.jp</t>
  </si>
  <si>
    <t>Tokyo Women&amp;#39;s Medical University Department of Cardiology</t>
  </si>
  <si>
    <t>Complete: follow-up continuing</t>
  </si>
  <si>
    <t>Tokyo Women&amp;#39;s Medical UniversityDepartment of Cardiology</t>
  </si>
  <si>
    <t>90years-old</t>
  </si>
  <si>
    <t>Inclusion criteria:</t>
  </si>
  <si>
    <t>Exclusion criteria: 1.mild obstructive sleep apnea syndrome&lt;br&gt;2.Participant has severe nasal obstruction.&lt;br&gt;3.obesity (BMI over 30)&lt;br&gt;4.Participant is recognized to be inadequate by principal investigator</t>
  </si>
  <si>
    <t>changes of apnea hypopnea index(AHI) between before and 6 month after training</t>
  </si>
  <si>
    <t>arousal index, minimum oxygen saturation,mean oxygen saturation, oxygen desaturation &lt;br&gt;index,sleep stages,snore index,&lt;br&gt;Epworth sleepiness scale,Pittsburgh sleep quality index,&lt;br&gt;frequency of nocturia,&lt;br&gt;red blood cell,hemoglobin,white blood cell,platelet,total protein, albumin, AST,ALT, LDH,&lt;br&gt;creatinine,LDL cholesterol,HDL cholesterol,triglyceride, HbA1C, blood suger,high sensitive C reactive protein,tongue pressure,circumference of abdomen and neck &lt;br&gt; &lt;br&gt;Change of these factors above between before and 6 month after training</t>
  </si>
  <si>
    <t>YES</t>
  </si>
  <si>
    <t>Feb 17 2017 12:00AM</t>
  </si>
  <si>
    <t>rinri.bm@twmu.ac.jp</t>
  </si>
  <si>
    <t>Prospective Study on the Frequency of de Novo Atrial Fibrillation in Septic Shock in Medical Intensive Care</t>
  </si>
  <si>
    <t>Other: Holter</t>
  </si>
  <si>
    <t>https://clinicaltrials.gov/show/NCT02856191</t>
  </si>
  <si>
    <t>Study on the Frequency of de Novo Atrial Fibrillation in Septic Shock in Medical Intensive Care</t>
  </si>
  <si>
    <t>NCT02856191</t>
  </si>
  <si>
    <t>Intervention Model: Single Group Assignment, Masking: Open Label</t>
  </si>
  <si>
    <t>Centre Hospitalier Universitaire Dijon</t>
  </si>
  <si>
    <t>France</t>
  </si>
  <si>
    <t>Septic Shock;Atrial Fibrillation</t>
  </si>
  <si>
    <t>NCT028</t>
  </si>
  <si>
    <t>QUENOT 2010</t>
  </si>
  <si>
    <t>&lt;br&gt;        Inclusion Criteria:&lt;br&gt;&lt;br&gt;          -  All patients in septic shock (defined as hypotension that is not reversed by fluid&lt;br&gt;             resuscitation and requires the use of vasopressor agents) hospitalized in Medical&lt;br&gt;             intensive care&lt;br&gt;&lt;br&gt;          -  Patients with national health insurance cover&lt;br&gt;&lt;br&gt;          -  Age: at least 18 years with no upper limit&lt;br&gt;&lt;br&gt;        Exclusion Criteria:&lt;br&gt;&lt;br&gt;          -  Transferred from another intensive care unit for septic shock&lt;br&gt;&lt;br&gt;          -  Adults under guardianship&lt;br&gt;&lt;br&gt;          -  History of atrial fibrillation&lt;br&gt;</t>
  </si>
  <si>
    <t>Atrial fibrillation diagnosed on a Holter recording</t>
  </si>
  <si>
    <t>An Investigation to Test a Prototype Nasal Mask in the Home Setting</t>
  </si>
  <si>
    <t>Device: User Instructions of novel nasal mask</t>
  </si>
  <si>
    <t>https://clinicaltrials.gov/show/NCT03752580</t>
  </si>
  <si>
    <t>NCT03752580</t>
  </si>
  <si>
    <t>Intervention model: Single Group Assignment. Primary purpose: Treatment. Masking: None (Open Label).</t>
  </si>
  <si>
    <t>Fisher and Paykel Healthcare</t>
  </si>
  <si>
    <t>New Zealand</t>
  </si>
  <si>
    <t>Sleep Disordered Breathing;Obstructive Sleep Apnea</t>
  </si>
  <si>
    <t>October 15, 2018</t>
  </si>
  <si>
    <t>CIA-240</t>
  </si>
  <si>
    <t>&lt;br&gt;        Inclusion Criteria:&lt;br&gt;&lt;br&gt;          -  OSA Mask Users&lt;br&gt;&lt;br&gt;          -  18+ years of age&lt;br&gt;&lt;br&gt;          -  Ability to give informed consent&lt;br&gt;&lt;br&gt;        Exclusion Criteria:&lt;br&gt;&lt;br&gt;          -  Inability to give informed consent&lt;br&gt;</t>
  </si>
  <si>
    <t>Mask User Instructions Interpretation</t>
  </si>
  <si>
    <t>Centralized IIS-based Reminder/Recall to Increase Childhood Influenza Vaccination Rates in New York State</t>
  </si>
  <si>
    <t>Behavioral: 1 Notice;Behavioral: 2 Notices;Behavioral: 3 Notices</t>
  </si>
  <si>
    <t>https://clinicaltrials.gov/show/NCT02924467</t>
  </si>
  <si>
    <t>NCT02924467</t>
  </si>
  <si>
    <t>Allocation: Randomized. Intervention model: Parallel Assignment. Primary purpose: Health Services Research. Masking: Single (Participant).</t>
  </si>
  <si>
    <t>University of California, Los Angeles</t>
  </si>
  <si>
    <t>Reminder System for Influenza Vaccines</t>
  </si>
  <si>
    <t>November 1, 2016</t>
  </si>
  <si>
    <t>1R01AI114903;15-001552</t>
  </si>
  <si>
    <t>Allison Kempe, MD, MPH</t>
  </si>
  <si>
    <t>University of Colorado, Denver</t>
  </si>
  <si>
    <t>National Institute of Allergy and Infectious Diseases (NIAID)</t>
  </si>
  <si>
    <t>6 Months</t>
  </si>
  <si>
    <t>&lt;br&gt;        Inclusion Criteria:&lt;br&gt;&lt;br&gt;          -  A record in the New York State Immunization Information System&lt;br&gt;&lt;br&gt;          -  In need of at least one influenza vaccination at time of study&lt;br&gt;&lt;br&gt;          -  Affiliated with a participating practice&lt;br&gt;&lt;br&gt;        Exclusion Criteria:&lt;br&gt;&lt;br&gt;          -  Up to date on influenza vaccine&lt;br&gt;</t>
  </si>
  <si>
    <t>Number of subjects receiving influenza vaccine</t>
  </si>
  <si>
    <t>Number of subjects receiving influenza vaccine based on demographic subgroups;Number of subjects &lt;9 years of age that will receive an additional vaccine</t>
  </si>
  <si>
    <t>A Comparison of Optimal Positive End Expiratory Pressure Determination Guided by Electrical Impedance Tomography and Conventional Protective Ventilation Tool in Acute Respiratory Distress Syndrome Patients</t>
  </si>
  <si>
    <t>Device: Ventiltor P/V Loop;Device: Electrical Impedance Tomography</t>
  </si>
  <si>
    <t>https://clinicaltrials.gov/show/NCT03498807</t>
  </si>
  <si>
    <t>A Comparison of Optimal PEEP Determination Guided by EIT and Conventional Protective Ventilation Tool in ARDS Patients</t>
  </si>
  <si>
    <t>NCT03498807</t>
  </si>
  <si>
    <t>Hui-Ju Hsu</t>
  </si>
  <si>
    <t>Taiwan</t>
  </si>
  <si>
    <t>ARDS;Acute Respiratory Distress Syndrome</t>
  </si>
  <si>
    <t>April 13, 2017</t>
  </si>
  <si>
    <t>NCT034</t>
  </si>
  <si>
    <t>106094-E</t>
  </si>
  <si>
    <t>Hou T Chang, doctor;Ping H Wang, Bachelor</t>
  </si>
  <si>
    <t>Far Eastern Memorial Hospital;Far Eastern Memorial Hospital</t>
  </si>
  <si>
    <t>20 Years</t>
  </si>
  <si>
    <t>99 Years</t>
  </si>
  <si>
    <t>&lt;br&gt;        Inclusion Criteria:&lt;br&gt;&lt;br&gt;          -  Moderate to severe ARDS patient on mechanical ventilation from ER or word transfer&lt;br&gt;             ICU. (P/F? 200 with PEEP = 5cmH20) (PEEP greater than or equal to 5 cm H2O and Berlin&lt;br&gt;             criteria for ARDS)&lt;br&gt;&lt;br&gt;        Exclusion Criteria:&lt;br&gt;&lt;br&gt;          -  On pacemaker&lt;br&gt;&lt;br&gt;          -  Pregnant&lt;br&gt;&lt;br&gt;          -  Thoracic or spinal cord trauma&lt;br&gt;&lt;br&gt;          -  Pneumothorax&lt;br&gt;&lt;br&gt;          -  Hemodynamic instability&lt;br&gt;&lt;br&gt;          -  IICP&lt;br&gt;</t>
  </si>
  <si>
    <t>Compare the survival rate between two groups</t>
  </si>
  <si>
    <t>Oxygention improve rate in the hospital</t>
  </si>
  <si>
    <t>Automated Oxygen Control by O2matic to Patients Admitted With Acute Hypoxemia</t>
  </si>
  <si>
    <t>Device: O2matic</t>
  </si>
  <si>
    <t>https://clinicaltrials.gov/show/NCT04079465</t>
  </si>
  <si>
    <t>NCT04079465</t>
  </si>
  <si>
    <t>Allocation: Randomized. Intervention model: Parallel Assignment. Primary purpose: Treatment. Masking: None (Open Label).</t>
  </si>
  <si>
    <t>Hypoxemic Respiratory Failure;Hypoxia;Hypoxemia;Respiratory Failure;Respiratory Insufficiency</t>
  </si>
  <si>
    <t>October 1, 2019</t>
  </si>
  <si>
    <t>NCT040</t>
  </si>
  <si>
    <t>O2MATIC-ACUTE</t>
  </si>
  <si>
    <t>Ove Andersen, DMSc;Ejvind Frausing Hansen, MD</t>
  </si>
  <si>
    <t>;ejvind.frausing.hansen@regionh.dk</t>
  </si>
  <si>
    <t>;+45 3862 3233</t>
  </si>
  <si>
    <t>Innovation Fund Denmark</t>
  </si>
  <si>
    <t>&lt;br&gt;        Inclusion Criteria:&lt;br&gt;&lt;br&gt;          -  Admission with hypoxemic respiratory failure&lt;br&gt;&lt;br&gt;          -  Age &gt;= 18 years&lt;br&gt;&lt;br&gt;          -  Expected duration of admission &gt; 24 hours&lt;br&gt;&lt;br&gt;          -  Need for oxygen supplementation to maintain SpO2 &gt;= 88 % (patients at risk of&lt;br&gt;             hypercapnia) or SpO2 &gt;= 94 % (other patients)&lt;br&gt;&lt;br&gt;          -  Cognitively able to participate in the study&lt;br&gt;&lt;br&gt;          -  Willing to participate and give informed consent&lt;br&gt;&lt;br&gt;        Exclusion Criteria:&lt;br&gt;&lt;br&gt;          -  Need or anticipated need for mechanical ventilation (intermittent Continuous Positive&lt;br&gt;             Airway Pressure (CPAP) is allowed)&lt;br&gt;&lt;br&gt;          -  Patients with CO-poisoning or other condition with unreliable SpO2.&lt;br&gt;&lt;br&gt;          -  Patients in need of oxygen supplementation at more than 10 liters/min&lt;br&gt;&lt;br&gt;          -  Pregnancy&lt;br&gt;&lt;br&gt;          -  Cognitive or language barriers for participation&lt;br&gt;</t>
  </si>
  <si>
    <t>Probability of weaning from oxygen within 24 hours</t>
  </si>
  <si>
    <t>Probability of weaning from oxygen within 12 hours;Duration of admission;Time within SpO2 target interval;Time with minor hypoxemia;Time with severe hypoxemia;Time with hyperoxia</t>
  </si>
  <si>
    <t>Evaluation of the Safety and Immunogenicity of Live Influenza A Vaccine H3N2v (6-2) AA ca Recombinant (A/Minnesota/11/2010 (H3N2v) x A/Ann Arbor/6/60 ca), a Live Attenuated Virus Vaccine Candidate for Prevention of Influenza H3N2v Disease</t>
  </si>
  <si>
    <t>Biological: H3N2v MN 2010/AA ca live attenuated influenza vaccine (LAIV);Biological: H3N2v inactivated subvirion influenza vaccine;Biological: Placebo;Biological: H3N2v MN 2010/AA ca live attenuated influenza vaccine (LAIV);Biological: H3N2v inactivated subvirion influenza vaccine;Biological: Placebo;Biological: H3N2v MN 2010/AA ca live attenuated influenza vaccine (LAIV);Biological: H3N2v inactivated subvirion influenza vaccine;Biological: Placebo</t>
  </si>
  <si>
    <t>https://clinicaltrials.gov/show/NCT02883426</t>
  </si>
  <si>
    <t>Evaluating the Safety and Immunogenicity of a Live Attenuated Virus Vaccine to Prevent Influenza H3N2v Disease</t>
  </si>
  <si>
    <t>NCT02883426</t>
  </si>
  <si>
    <t>Allocation: Randomized. Intervention model: Parallel Assignment. Primary purpose: Prevention. Masking: None (Open Label).</t>
  </si>
  <si>
    <t>United States;United States;United States;United States;United States;United States</t>
  </si>
  <si>
    <t>Influenza;Influenza;Influenza</t>
  </si>
  <si>
    <t>URMC 16-001</t>
  </si>
  <si>
    <t>John Treanor, M.D.;John Treanor, M.D.;John Treanor, M.D.;John Treanor, M.D.;John Treanor, M.D.;John Treanor, M.D.</t>
  </si>
  <si>
    <t>University of Rochester;University of Rochester;University of Rochester;University of Rochester;University of Rochester;University of Rochester</t>
  </si>
  <si>
    <t>Terminated</t>
  </si>
  <si>
    <t>6 Years</t>
  </si>
  <si>
    <t>26 Years</t>
  </si>
  <si>
    <t>&lt;br&gt;        Inclusion Criteria:&lt;br&gt;&lt;br&gt;          -  Males and non-pregnant females between 6 and 26 years of age inclusive.&lt;br&gt;&lt;br&gt;          -  For children, presence of an adult caregiver who is in good health and able to&lt;br&gt;             understand and carry out the requirements&lt;br&gt;&lt;br&gt;          -  General good health, without significant medical illness, physical examination&lt;br&gt;             findings, or significant laboratory abnormalities as determined by the investigator.&lt;br&gt;&lt;br&gt;          -  Agree to storage of blood specimens for future research.&lt;br&gt;&lt;br&gt;          -  Available for the duration of the trial.&lt;br&gt;&lt;br&gt;          -  Willingness to participate in the study as evidenced by signing the informed consent&lt;br&gt;             document. Verbal assent will be obtained from minors 6 to 12 years of age and signed&lt;br&gt;             assent will be obtained from minors 13 and older.&lt;br&gt;&lt;br&gt;          -  Female subjects of childbearing potential must agree to use effective birth control&lt;br&gt;             methods for the duration of the study (e.g., pharmacologic contraceptives including&lt;br&gt;             oral, parenteral, and transcutaneous delivery; condoms with spermicide; diaphragm with&lt;br&gt;             spermicide; intrauterine device; abstinence from heterosexual intercourse, surgical&lt;br&gt;             sterilization).&lt;br&gt;&lt;br&gt;        Exclusion Criteria:&lt;br&gt;&lt;br&gt;          -  Anticipated direct routine [e.g. weekly or more frequent] contact with individuals&lt;br&gt;             younger than the designated age groups being studied as a result of household contact,&lt;br&gt;             occupation, or participation in day care with such individuals.&lt;br&gt;&lt;br&gt;          -  Pregnancy as determined by a positive urine or serum human choriogonadotropin (√ü-HCG)&lt;br&gt;             test.&lt;br&gt;&lt;br&gt;          -  Currently breast-feeding.&lt;br&gt;&lt;br&gt;          -  Evidence of clinically significant neurologic, cardiac, pulmonary, hepatic,&lt;br&gt;             rheumatologic, autoimmune, or renal disease by history or physical examination.&lt;br&gt;&lt;br&gt;          -  Behavioral or cognitive impairment or psychiatric disease that, in the opinion of the&lt;br&gt;             investigator, affects the ability of the subject to understand and cooperate with the&lt;br&gt;             study protocol.&lt;br&gt;&lt;br&gt;          -  Other condition that, in the opinion of the investigator, would jeopardize the safety&lt;br&gt;             or rights of a subject participating in the trial or would render the subject unable&lt;br&gt;             to comply with the protocol.&lt;br&gt;&lt;br&gt;          -  History of anaphylaxis.&lt;br&gt;&lt;br&gt;          -  Allergy to oseltamivir as determined by subject report.&lt;br&gt;&lt;br&gt;          -  Current diagnosis of asthma or reactive airway disease (within the past 2 years).&lt;br&gt;&lt;br&gt;          -  Use of aspirin or salicylate-containing medications within 28 days prior to&lt;br&gt;             randomization or expected receipt through 28 days after final vaccination.&lt;br&gt;&lt;br&gt;          -  History of Guillain-Barr√© Syndrome.&lt;br&gt;&lt;br&gt;          -  Known history of HIV, hepatitis C, or active hepatitis B infection.&lt;br&gt;&lt;br&gt;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Receipt of blood or blood-derived products (including immunoglobulin) within 6 months&lt;br&gt;             prior to study vaccination.&lt;br&gt;&lt;br&gt;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Allergy to eggs or egg products, gentamicin, or gelatin.&lt;br&gt;&lt;br&gt;          -  Chronic use of intranasal medications.&lt;br&gt;      ;&lt;br&gt;        Inclusion Criteria:&lt;br&gt;&lt;br&gt;          -  Males and non-pregnant females between 6 and 26 years of age inclusive.&lt;br&gt;&lt;br&gt;          -  For children, presence of an adult caregiver who is in good health and able to&lt;br&gt;             understand and carry out the requirements&lt;br&gt;&lt;br&gt;          -  General good health, without significant medical illness, physical examination&lt;br&gt;             findings, or significant laboratory abnormalities as determined by the investigator.&lt;br&gt;&lt;br&gt;          -  Agree to storage of blood specimens for future research.&lt;br&gt;&lt;br&gt;          -  Available for the duration of the trial.&lt;br&gt;&lt;br&gt;          -  Willingness to participate in the study as evidenced by signing the informed consent&lt;br&gt;             document. Verbal assent will be obtained from minors 6 to 12 years of age and signed&lt;br&gt;             assent will be obtained from minors 13 and older.&lt;br&gt;&lt;br&gt;          -  Female subjects of childbearing potential must agree to use effective birth control&lt;br&gt;             methods for the duration of the study (e.g., pharmacologic contraceptives including&lt;br&gt;             oral, parenteral, and transcutaneous delivery; condoms with spermicide; diaphragm with&lt;br&gt;             spermicide; intrauterine device; abstinence from heterosexual intercourse, surgical&lt;br&gt;             sterilization).&lt;br&gt;&lt;br&gt;        Exclusion Criteria:&lt;br&gt;&lt;br&gt;          -  Anticipated direct routine [e.g. weekly or more frequent] contact with individuals&lt;br&gt;             younger than the designated age groups being studied as a result of household contact,&lt;br&gt;             occupation, or participation in day care with such individuals.&lt;br&gt;&lt;br&gt;          -  Pregnancy as determined by a positive urine or serum human choriogonadotropin (√ü-HCG)&lt;br&gt;             test.&lt;br&gt;&lt;br&gt;          -  Currently breast-feeding.&lt;br&gt;&lt;br&gt;          -  Evidence of clinically significant neurologic, cardiac, pulmonary, hepatic,&lt;br&gt;             rheumatologic, autoimmune, or renal disease by history or physical examination.&lt;br&gt;&lt;br&gt;          -  Behavioral or cognitive impairment or psychiatric disease that, in the opinion of the&lt;br&gt;             investigator, affects the ability of the subject to understand and cooperate with the&lt;br&gt;             study protocol.&lt;br&gt;&lt;br&gt;          -  Other condition that, in the opinion of the investigator, would jeopardize the safety&lt;br&gt;             or rights of a subject participating in the trial or would render the subject unable&lt;br&gt;             to comply with the protocol.&lt;br&gt;&lt;br&gt;          -  History of anaphylaxis.&lt;br&gt;&lt;br&gt;          -  Allergy to oseltamivir as determined by subject report.&lt;br&gt;&lt;br&gt;          -  Current diagnosis of asthma or reactive airway disease (within the past 2 years).&lt;br&gt;&lt;br&gt;          -  Use of aspirin or salicylate-containing medications within 28 days prior to&lt;br&gt;             randomization or expected receipt through 28 days after final vaccination.&lt;br&gt;&lt;br&gt;          -  History of Guillain-Barr√© Syndrome.&lt;br&gt;&lt;br&gt;          -  Known history of HIV, hepatitis C, or active hepatitis B infection.&lt;br&gt;&lt;br&gt;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Receipt of blood or blood-derived products (including immunoglobulin) within 6 months&lt;br&gt;             prior to study vaccination.&lt;br&gt;&lt;br&gt;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Allergy to eggs or egg products, gentamicin, or gelatin.&lt;br&gt;&lt;br&gt;          -  Chronic use of intranasal medications.&lt;br&gt;      ;&lt;br&gt;        Inclusion Criteria:&lt;br&gt;&lt;br&gt;          -  Males and non-pregnant females between 6 and 26 years of age inclusive.&lt;br&gt;&lt;br&gt;          -  For children, presence of an adult caregiver who is in good health and able to&lt;br&gt;             understand and carry out the requirements&lt;br&gt;&lt;br&gt;          -  General good health, without significant medical illness, physical examination&lt;br&gt;             findings, or significant laboratory abnormalities as determined by the investigator.&lt;br&gt;&lt;br&gt;          -  Agree to storage of blood specimens for future research.&lt;br&gt;&lt;br&gt;          -  Available for the duration of the trial.&lt;br&gt;&lt;br&gt;          -  Willingness to participate in the study as evidenced by signing the informed consent&lt;br&gt;             document. Verbal assent will be obtained from minors 6 to 12 years of age and signed&lt;br&gt;             assent will be obtained from minors 13 and older.&lt;br&gt;&lt;br&gt;          -  Female subjects of childbearing potential must agree to use effective birth control&lt;br&gt;             methods for the duration of the study (e.g., pharmacologic contraceptives including&lt;br&gt;             oral, parenteral, and transcutaneous delivery; condoms with spermicide; diaphragm with&lt;br&gt;             spermicide; intrauterine device; abstinence from heterosexual intercourse, surgical&lt;br&gt;             sterilization).&lt;br&gt;&lt;br&gt;        Exclusion Criteria:&lt;br&gt;&lt;br&gt;          -  Anticipated direct routine [e.g. weekly or more frequent] contact with individuals&lt;br&gt;             younger than the designated age groups being studied as a result of household contact,&lt;br&gt;             occupation, or participation in day care with such individuals.&lt;br&gt;&lt;br&gt;          -  Pregnancy as determined by a positive urine or serum human choriogonadotropin (√ü-HCG)&lt;br&gt;             test.&lt;br&gt;&lt;br&gt;          -  Currently breast-feeding.&lt;br&gt;&lt;br&gt;          -  Evidence of clinically significant neurologic, cardiac, pulmonary, hepatic,&lt;br&gt;             rheumatologic, autoimmune, or renal disease by history or physical examination.&lt;br&gt;&lt;br&gt;          -  Behavioral or cognitive impairment or psychiatric disease that, in the opinion of the&lt;br&gt;             investigator, affects the ability of the subject to understand and cooperate with the&lt;br&gt;             study protocol.&lt;br&gt;&lt;br&gt;          -  Other condition that, in the opinion of the investigator, would jeopardize the safety&lt;br&gt;             or rights of a subject participating in the trial or would render the subject unable&lt;br&gt;             to comply with the protocol.&lt;br&gt;&lt;br&gt;          -  History of anaphylaxis.&lt;br&gt;&lt;br&gt;          -  Allergy to oseltamivir as determined by subject report.&lt;br&gt;&lt;br&gt;          -  Current diagnosis of asthma or reactive airway disease (within the past 2 years).&lt;br&gt;&lt;br&gt;          -  Use of aspirin or salicylate-containing medications within 28 days prior to&lt;br&gt;             randomization or expected receipt through 28 days after final vaccination.&lt;br&gt;&lt;br&gt;          -  History of Guillain-Barr√© Syndrome.&lt;br&gt;&lt;br&gt;          -  Known history of HIV, hepatitis C, or active hepatitis B infection.&lt;br&gt;&lt;br&gt;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Receipt of blood or blood-derived products (including immunoglobulin) within 6 months&lt;br&gt;             prior to study vaccination.&lt;br&gt;&lt;br&gt;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Allergy to eggs or egg products, gentamicin, or gelatin.&lt;br&gt;&lt;br&gt;          -  Chronic use of intranasal medications.&lt;br&gt;</t>
  </si>
  <si>
    <t>Frequency of vaccine-related reactogenicity events (REs) that occur during the acute monitoring phase of the study;Area under the curve of nasal virus shedding after each dose of vaccine;Development of serum antibody;Frequency of vaccine-related reactogenicity events (REs) that occur during the acute monitoring phase of the study;Area under the curve of nasal virus shedding after each dose of vaccine;Development of serum antibody;Frequency of vaccine-related reactogenicity events (REs) that occur during the acute monitoring phase of the study;Area under the curve of nasal virus shedding after each dose of vaccine;Development of serum antibody</t>
  </si>
  <si>
    <t>Development of a significant increase in nasal secretion hemagglutinin (HA)-specific antibody</t>
  </si>
  <si>
    <t>A Randomized Controlled Clinical Trial of an Algorithm Driven Sepsis Prediction Biomarker</t>
  </si>
  <si>
    <t>Other: Severe Sepsis Prediction;Other: Severe Sepsis Detection;Other: Severe Sepsis Prediction;Other: Severe Sepsis Detection;Other: Severe Sepsis Prediction;Other: Severe Sepsis Detection;Other: Severe Sepsis Prediction;Other: Severe Sepsis Detection</t>
  </si>
  <si>
    <t>https://clinicaltrials.gov/show/NCT03015454</t>
  </si>
  <si>
    <t>An Algorithm Driven Sepsis Prediction Biomarker</t>
  </si>
  <si>
    <t>NCT03015454</t>
  </si>
  <si>
    <t>Allocation: Randomized. Intervention model: Factorial Assignment. Primary purpose: Screening. Masking: None (Open Label).</t>
  </si>
  <si>
    <t>Dascena</t>
  </si>
  <si>
    <t>United States;United States;United States;United States;United States</t>
  </si>
  <si>
    <t>Sepsis;Septic Shock;Severe Sepsis;Sepsis;Septic Shock;Severe Sepsis;Sepsis;Septic Shock;Severe Sepsis;Sepsis;Septic Shock;Severe Sepsis</t>
  </si>
  <si>
    <t>NCT030</t>
  </si>
  <si>
    <t>16-19647</t>
  </si>
  <si>
    <t>; ; ; ; ; ; ; ; ; ; ; ; ; ;</t>
  </si>
  <si>
    <t>Ritankar Das;Ritankar Das;David W Shimabukuro, MDCM;Ritankar Das;Ritankar Das;David W Shimabukuro, MDCM;Ritankar Das;Ritankar Das;David W Shimabukuro, MDCM;Ritankar Das;Ritankar Das;David W Shimabukuro, MDCM;Ritankar Das;Ritankar Das;David W Shimabukuro, MDCM</t>
  </si>
  <si>
    <t>;ritankar@dascena.com;;;ritankar@dascena.com;;;ritankar@dascena.com;;;ritankar@dascena.com;;;ritankar@dascena.com;</t>
  </si>
  <si>
    <t>;872 228 5332;;;872 228 5332;;;872 228 5332;;;872 228 5332;;;872 228 5332;</t>
  </si>
  <si>
    <t>Dascena;;Dascena;;Dascena;;Dascena;;Dascena;</t>
  </si>
  <si>
    <t>University of California, San Francisco</t>
  </si>
  <si>
    <t>&lt;br&gt;        Inclusion Criteria:&lt;br&gt;&lt;br&gt;          -  All adult patients admitted to the participating units will be eligible.&lt;br&gt;&lt;br&gt;        Exclusion Criteria:&lt;br&gt;&lt;br&gt;          -  All patients younger than 18 years of age will be excluded.&lt;br&gt;      ;&lt;br&gt;        Inclusion Criteria:&lt;br&gt;&lt;br&gt;          -  All adult patients admitted to the participating units will be eligible.&lt;br&gt;&lt;br&gt;        Exclusion Criteria:&lt;br&gt;&lt;br&gt;          -  All patients younger than 18 years of age will be excluded.&lt;br&gt;      ;&lt;br&gt;        Inclusion Criteria:&lt;br&gt;&lt;br&gt;          -  All adult patients admitted to the participating units will be eligible.&lt;br&gt;&lt;br&gt;        Exclusion Criteria:&lt;br&gt;&lt;br&gt;          -  All patients younger than 18 years of age will be excluded.&lt;br&gt;      ;&lt;br&gt;        Inclusion Criteria:&lt;br&gt;&lt;br&gt;          -  All adult patients admitted to the participating units will be eligible.&lt;br&gt;&lt;br&gt;        Exclusion Criteria:&lt;br&gt;&lt;br&gt;          -  All patients younger than 18 years of age will be excluded.&lt;br&gt;</t>
  </si>
  <si>
    <t>Hospital length of stay;Hospital length of stay;Hospital length of stay</t>
  </si>
  <si>
    <t>In-hospital mortality</t>
  </si>
  <si>
    <t>Genetic and Environmental Factors in the Response to Influenza Vaccination</t>
  </si>
  <si>
    <t>Biological: FluMist¬Æ Quadrivalent;Biological: Fluzone¬Æ Quadrivalent vaccine</t>
  </si>
  <si>
    <t>https://clinicaltrials.gov/show/NCT03088904</t>
  </si>
  <si>
    <t>NCT03088904</t>
  </si>
  <si>
    <t>Allocation: Randomized. Intervention model: Parallel Assignment. Primary purpose: Basic Science. Masking: None (Open Label).</t>
  </si>
  <si>
    <t>Stanford University</t>
  </si>
  <si>
    <t>Influenza;Healthy</t>
  </si>
  <si>
    <t>October 3, 2014</t>
  </si>
  <si>
    <t>2U19AI057229-11;31050</t>
  </si>
  <si>
    <t>; ; ;</t>
  </si>
  <si>
    <t>Mark M Davis, PhD;Catherine Blish, MD;William Robinson, MD;Cornelia Dekker, MD</t>
  </si>
  <si>
    <t>;;;</t>
  </si>
  <si>
    <t>Stanford School of Medicine, Dept. of Microbiology and Immunology;Stanford School of Medicine, Dept. of Medicine;Stanford School of Medicine, Dept. of Medicine;Stanford School of Medicine, Dept. of Pediatrics</t>
  </si>
  <si>
    <t>12 Years</t>
  </si>
  <si>
    <t>49 Years</t>
  </si>
  <si>
    <t>&lt;br&gt;        Inclusion Criteria&lt;br&gt;&lt;br&gt;          1. Otherwise healthy, 12-49 years old, identical (MZ) or fraternal (DZ) twins.&lt;br&gt;&lt;br&gt;          2. Willing to complete the informed consent process (including assent for minors 12-17&lt;br&gt;             years of age, inclusive).&lt;br&gt;&lt;br&gt;          3. Availability for follow-up for the planned duration of the study at least 28 days&lt;br&gt;             after immunization.&lt;br&gt;&lt;br&gt;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gentamicin,&lt;br&gt;             gelatin, arginine or MSG in LAIV)&lt;br&gt;&lt;br&gt;          3. Life-threatening reactions to previous influenza vaccinations.&lt;br&gt;&lt;br&gt;          4. Asthma (If yes, not eligible for Group C).&lt;br&gt;&lt;br&gt;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In close contact with anyone who has a severely weakened immune system and requires a&lt;br&gt;             protective environment (If yes, may be ineligible for Group C; exposure to such&lt;br&gt;             persons should be avoided for 7 days after receipt of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For children or adolescents through 17 years of age, receiving aspirin therapy or&lt;br&gt;             aspirin-containing products (If yes, not eligible for Group C).&lt;br&gt;&lt;br&gt;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inactivated vaccine 14 days prior to study enrollment, or planned&lt;br&gt;             vaccinations prior to completion of last study visit (~ 28 days after study&lt;br&gt;             vaccination).&lt;br&gt;&lt;br&gt;         21. Receipt of live, attenuated vaccine within 60 days prior to enrollment of planned&lt;br&gt;             vaccination prior to completion of last study visit (~ 28 days after study&lt;br&gt;             vaccination).&lt;br&gt;&lt;br&gt;         22. Need for allergy immunization (that cannot be postponed) during the study period.&lt;br&gt;&lt;br&gt;         23. Has taken an influenza antiviral medication within 48 hours prior to study vaccination&lt;br&gt;             (If yes, not eligible for Group C).&lt;br&gt;&lt;br&gt;         24. History of Guillain-Barr√© syndrome&lt;br&gt;&lt;br&gt;         25. Pregnant woman&lt;br&gt;&lt;br&gt;         26. Lactating woman (If yes, not eligible for Group C).&lt;br&gt;&lt;br&gt;         27. Use of investigational agents within 30 days prior to enrollment or planned use during&lt;br&gt;             the study.&lt;br&gt;&lt;br&gt;         28. Donation of the equivalent of a unit of blood within 6 weeks prior to enrollment or&lt;br&gt;             planned donation prior to completion of the last visit.&lt;br&gt;&lt;br&gt;         29. Any condition which, in the opinion of the investigator, might interfere with&lt;br&gt;             volunteer safety, study objectives or the ability of the participant to understand or&lt;br&gt;             comply with the study protocol.&lt;br&gt;</t>
  </si>
  <si>
    <t>Hemagglutination inhibition (HAI) titers in response to influenza vaccination.;Interferon-gamma (IFN-?) production by T cells;IFN-? production by Natural Killer (NK) cells.</t>
  </si>
  <si>
    <t>Sequencing of T-cell receptor (TCR)ab and Immunoglobulin Genes;Natural Killer (NK) repertoire.</t>
  </si>
  <si>
    <t>Eliminating Use of Non Depolarizing Neuromuscular Blocking Agents to Reduce Postoperative Pulmonary Complications: A Multi-center, Randomized Control Trial</t>
  </si>
  <si>
    <t>Drug: Neuromuscular Blocking Agents;Drug: Anesthetic Adjuncts</t>
  </si>
  <si>
    <t>https://clinicaltrials.gov/show/NCT03962725</t>
  </si>
  <si>
    <t>Avoiding Neuromuscular Blockers to Reduce Complications</t>
  </si>
  <si>
    <t>NCT03962725</t>
  </si>
  <si>
    <t>Allocation: Randomized. Intervention model: Parallel Assignment. Primary purpose: Treatment. Masking: Double (Participant, Outcomes Assessor).</t>
  </si>
  <si>
    <t>Phase 4</t>
  </si>
  <si>
    <t>Beth Israel Deaconess Medical Center</t>
  </si>
  <si>
    <t>Respiratory Failure;Respiratory Infection;Aspiration Pneumonia;Pneumonitis;Atelectasis;Bronchospasm</t>
  </si>
  <si>
    <t>August 7, 2019</t>
  </si>
  <si>
    <t>NCT039</t>
  </si>
  <si>
    <t>2019P000260</t>
  </si>
  <si>
    <t>Maximilian S Schaefer, MD</t>
  </si>
  <si>
    <t>Suspended</t>
  </si>
  <si>
    <t>&lt;br&gt;        Inclusion Criteria:&lt;br&gt;&lt;br&gt;          -  At least 18 years of age&lt;br&gt;&lt;br&gt;          -  Undergoing non-cardiac surgery under general anesthesia with an endotracheal tube&lt;br&gt;&lt;br&gt;          -  those at higher risk of developing postoperative pulmonary complications (internally&lt;br&gt;             validated risk prediction score of &gt;=20)&lt;br&gt;&lt;br&gt;        Exclusion Criteria:&lt;br&gt;&lt;br&gt;          -  Emergency surgery&lt;br&gt;&lt;br&gt;          -  Ambulatory (outpatient) surgery&lt;br&gt;&lt;br&gt;          -  Scheduled for elective postoperative ventilation&lt;br&gt;&lt;br&gt;          -  Planned return to operating room within 7 days of index procedure&lt;br&gt;&lt;br&gt;          -  Exposure to general anesthesia within 7 days prior to planned procedure&lt;br&gt;&lt;br&gt;          -  Requirement mechanical ventilation at baseline (not including stable use of&lt;br&gt;             CPAP/BiPAP)&lt;br&gt;&lt;br&gt;          -  Pregnant patients: as detected by patient self-reporting or diagnosed by preoperative&lt;br&gt;             pregnancy testing according to institutional policies at BIDMC and MGH&lt;br&gt;&lt;br&gt;          -  Allergy to either non-depolarizing muscle relaxants or sugammadex&lt;br&gt;&lt;br&gt;          -  Clinician refusal&lt;br&gt;&lt;br&gt;          -  Prisoner&lt;br&gt;</t>
  </si>
  <si>
    <t>Number of participants who either had postoperative pulmonary complications or died in hospital within 28 days of index procedure.</t>
  </si>
  <si>
    <t>Vasopressor Use Between Groups;Duration of Intraoperative Hypotension;Surgeon's Assessment of surgical field</t>
  </si>
  <si>
    <t>Optimization of respiratory support of AIDS patients complicated with acute respiratory failure</t>
  </si>
  <si>
    <t>HFNC group:High-Flow Nasal Oxygen Cannula;NIV group:Non invasive ventilation;</t>
  </si>
  <si>
    <t>http://www.chictr.org.cn/showproj.aspx?proj=32555</t>
  </si>
  <si>
    <t>Efficacy of high-flow nasal cannula oxygen therapy and noninvasive positive pressure ventilation for acute respiratory failure in patients with AIDS: A prospective, randomized, controlled trial</t>
  </si>
  <si>
    <t>ChiCTR</t>
  </si>
  <si>
    <t>ChiCTR1900022241</t>
  </si>
  <si>
    <t>Interventional study</t>
  </si>
  <si>
    <t>Parallel</t>
  </si>
  <si>
    <t>HFNC group:60;NIV group:60;</t>
  </si>
  <si>
    <t>Beijing Ditan Hospital, Capital Medical University</t>
  </si>
  <si>
    <t>Acquired immunodeficicency syndrome and acute respiratory failure</t>
  </si>
  <si>
    <t>Ang Li</t>
  </si>
  <si>
    <t>8 Jingshun Street East, Chaoyang District, Beijing, China</t>
  </si>
  <si>
    <t>dtyyicu@ccmu.edu.cn</t>
  </si>
  <si>
    <t>+86 13910221530</t>
  </si>
  <si>
    <t>Capital Medical University, Beijing Ditan Hospital</t>
  </si>
  <si>
    <t>Jingyuan Liu</t>
  </si>
  <si>
    <t>dtyyicu@outlook.com</t>
  </si>
  <si>
    <t>+86 13911597963</t>
  </si>
  <si>
    <t>Capital Foundation of Medical Developments, CFMD</t>
  </si>
  <si>
    <t>Inclusion criteria: 1. AIDS diagnosis evidenced by at least one of the items below: HIV antibody is positive by west-block test or HIV RNA is positive by PCR, participants admitted to the ICU or to the infection disease department with acute respiratory failure;&lt;br&gt;2. Aged 18 to 70 years;&lt;br&gt;3. Use of accessory muscles, paradoxical breathingtachypnea greater than 25/min;&lt;br&gt;4. Patients with non-hypercapnic ARF:&lt;br&gt;(1) PaO2 / FiO2 ratio &lt;300 (FiO2 = l/min X 0.03 + 0.21);&lt;br&gt;(2) PaO2 &lt;60 mmHg in room air, or need for supplemental O2 to maintain SaO2&gt; 90%;&lt;br&gt;(3) Blood gas analysis with PaCO2 = 50 mmHg.&lt;br&gt;5. Course of ARF after admission to our hospital less than 72 hour;&lt;br&gt;6. Agree to paticipate in this study and undergo tracheal intubation.</t>
  </si>
  <si>
    <t>Exclusion criteria: 1. Patients with ARF who have: Indication of emergency endotracheal intubation;&lt;br&gt;2. Anatomical factors precluding the use of a nasal cannula;&lt;br&gt;3. Hypercapnica indication NIV (PaCO2 =50 mmHg);&lt;br&gt;4. Presence of pneumothorax or extensive pleural effusion;&lt;br&gt;5. Cardiorespiratory arrest;&lt;br&gt;6. Isolated cardiogenic pulmonary edema indicating NIV;&lt;br&gt;7. Decreased level of consciousness (Glasgow &lt;13);&lt;br&gt;8. Persistent hemodynamic instability with MAP &lt;65 mmHg, SBP &lt;90 mmHg after requiring norepinephrine&gt; 0.3 microg/kg/min or equivalent;&lt;br&gt;9. Patients with other known immunosuppression, defined as use immunosuppressant drugs, solid organ transplantation, solid tumor required chemotherapy in the last 5 yearshematologic malignancy regardless of time since diagnosis and received treatmentor primary immune deficiency;&lt;br&gt;10. Surgery with in the last 6 days;&lt;br&gt;11. Pregnancy or breastfeeding.</t>
  </si>
  <si>
    <t>Endotracheal intubation rate [ Time Frame: 14 days ];</t>
  </si>
  <si>
    <t>Mortality [ Time Frame: 28 days ];Mortality [ Time Frame: 90 days ];</t>
  </si>
  <si>
    <t>Mar  1 2018 12:00AM</t>
  </si>
  <si>
    <t>Yun'ao Sun</t>
  </si>
  <si>
    <t>+86 010-84322140</t>
  </si>
  <si>
    <t>Evaluation of the Effects of Consumption of the Probiotic Strain Lactobacillus Coryniformis CECT5711 on the Immune Response to Influenza Vaccine in Adults Over 65 Years of Age.</t>
  </si>
  <si>
    <t>Dietary Supplement: Lactobacillus coryniformis K8 CECT5711;Other: Control placebo;Dietary Supplement: Lactobacillus coryniformis K8 CECT5711;Other: Control placebo;Dietary Supplement: Lactobacillus coryniformis K8 CECT5711;Other: Control placebo;Dietary Supplement: Lactobacillus coryniformis K8 CECT5711;Other: Control placebo</t>
  </si>
  <si>
    <t>https://clinicaltrials.gov/show/NCT03167593</t>
  </si>
  <si>
    <t>Effects of Lactobacillus Coryniformis CECT5711 on Immune Response to Influenza Vaccination in Adults Over 65.</t>
  </si>
  <si>
    <t>NCT03167593</t>
  </si>
  <si>
    <t>Allocation: Randomized. Intervention model: Parallel Assignment. Primary purpose: Prevention. Masking: Quadruple (Participant, Care Provider, Investigator, Outcomes Assessor).</t>
  </si>
  <si>
    <t>Biosearch S.A.</t>
  </si>
  <si>
    <t>Influenza Vaccination;Immune Response;Probiotics;Influenza Vaccination;Immune Response;Probiotics;Influenza Vaccination;Immune Response;Probiotics;Influenza Vaccination;Immune Response;Probiotics</t>
  </si>
  <si>
    <t>October 1, 2015</t>
  </si>
  <si>
    <t>NCT031</t>
  </si>
  <si>
    <t>P039</t>
  </si>
  <si>
    <t>; ; ; ;</t>
  </si>
  <si>
    <t>Carlos Graci√°n, MD;Carlos Graci√°n, MD;Carlos Graci√°n, MD;Carlos Graci√°n, MD;Carlos Graci√°n, MD</t>
  </si>
  <si>
    <t>;;;;</t>
  </si>
  <si>
    <t>Hospital de San Rafael, Granada (Spain);Hospital de San Rafael, Granada (Spain);Hospital de San Rafael, Granada (Spain);Hospital de San Rafael, Granada (Spain);Hospital de San Rafael, Granada (Spain)</t>
  </si>
  <si>
    <t>&lt;br&gt;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      ;&lt;br&gt;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      ;&lt;br&gt;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      ;&lt;br&gt;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t>
  </si>
  <si>
    <t>Percentage of seroconversion;Percentage of seroconversion;Percentage of seroconversion</t>
  </si>
  <si>
    <t>Incidence of influenza-like illness</t>
  </si>
  <si>
    <t>A 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</si>
  <si>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Drug: IMI/REL FDC;Drug: PIP/TAZ FDC;Drug: Linezolid</t>
  </si>
  <si>
    <t>https://clinicaltrials.gov/show/NCT03583333</t>
  </si>
  <si>
    <t>Imipenem/Cilastatin/Relebactam (MK-7655A) Versus Piperacillin/Tazobactam in Participants With Hospital-Acquired or Ventilator-Associated Bacterial Pneumonia (MK-7655A-016)</t>
  </si>
  <si>
    <t>NCT03583333</t>
  </si>
  <si>
    <t>Allocation: Randomized. Intervention model: Parallel Assignment. Primary purpose: Treatment. Masking: Double (Participant, Investigator).</t>
  </si>
  <si>
    <t>Merck Sharp &amp; Dohme Corp.</t>
  </si>
  <si>
    <t>Brazil;China;France;Mexico;Philippines;Romania;Russian Federation;Ukraine;Brazil;China;France;Mexico;Philippines;Romania;Russian Federation;Ukraine</t>
  </si>
  <si>
    <t>Hospital-Acquired Bacterial Pneumonia;Ventilator-Associated Bacterial Pneumonia</t>
  </si>
  <si>
    <t>EUCTR2018-003202-82-FR</t>
  </si>
  <si>
    <t>September 18, 2018</t>
  </si>
  <si>
    <t>NCT035</t>
  </si>
  <si>
    <t>MK-7655A-016;2018-003202-82;PHRR190814-002177;7655A-016</t>
  </si>
  <si>
    <t>Medical Director;Toll Free Number</t>
  </si>
  <si>
    <t>;Trialsites@merck.com</t>
  </si>
  <si>
    <t>;1-888-577-8839</t>
  </si>
  <si>
    <t>Merck Sharp &amp; Dohme Corp.;</t>
  </si>
  <si>
    <t>90 Years</t>
  </si>
  <si>
    <t>&lt;br&gt;        Inclusion Criteria:&lt;br&gt;&lt;br&gt;          -  Requires treatment with IV antibiotic therapy for HABP or VABP&lt;br&gt;&lt;br&gt;          -  Fulfills clinical and radiographic criteria, with onset of criteria occurring after&lt;br&gt;             more than 2 days of hospitalization or within 7 days after discharge from a hospital&lt;br&gt;             for HABP; or at least 2 days after mechanical ventilation (for VABP)&lt;br&gt;&lt;br&gt;          -  Has an adequate baseline (at or within 2 days of screening) lower respiratory tract&lt;br&gt;             specimen obtained for Gram stain and culture&lt;br&gt;&lt;br&gt;          -  Has an infection known or thought to be, in the opinion of the investigator, caused by&lt;br&gt;             microorganisms susceptible to the IV study therapy&lt;br&gt;&lt;br&gt;          -  Agrees to allow any bacterial isolates obtained from protocol-required specimens&lt;br&gt;             related to the current infection to be provided to the Central Microbiology Reference&lt;br&gt;             Laboratory for study-related microbiological testing and long-term storage&lt;br&gt;&lt;br&gt;          -  Males agree to use contraception as detailed in protocol from the time of providing&lt;br&gt;             informed consent through completion of the study and refrain from donating sperm&lt;br&gt;             during this period&lt;br&gt;&lt;br&gt;          -  Females are not pregnant, not breastfeeding, and are either: a.) Not a woman of&lt;br&gt;             childbearing potential (WOCBP) OR b.) A WOCBP who agrees to follow the contraceptive&lt;br&gt;             guidance from the time of providing informed consent through completion of the study&lt;br&gt;&lt;br&gt;          -  If a penicillin skin test is required by local clinical practice, the participant must&lt;br&gt;             have a negative skin test result for allergy to penicillin&lt;br&gt;&lt;br&gt;        Exclusion Criteria:&lt;br&gt;&lt;br&gt;          -  Has a baseline lower respiratory tract specimen Gram stain that shows the presence of&lt;br&gt;             Gram-positive cocci only&lt;br&gt;&lt;br&gt;          -  Has confirmed or suspected community-acquired bacterial pneumonia (CABP)&lt;br&gt;&lt;br&gt;          -  Has confirmed or suspected pneumonia caused by Mycoplasma, Chlamydia, or Legionella,&lt;br&gt;             or of viral, fungal, or parasitic etiology&lt;br&gt;&lt;br&gt;          -  Has HABP/VABP caused by an obstructive process, including lung cancer (or other&lt;br&gt;             malignancy metastatic to the lungs resulting in pulmonary obstruction) or other known&lt;br&gt;             obstruction&lt;br&gt;&lt;br&gt;          -  Has a carcinoid tumor or carcinoid syndrome&lt;br&gt;&lt;br&gt;          -  Has active immunosuppression&lt;br&gt;&lt;br&gt;          -  Is expected to die during the 7- to 14-day treatment period, despite adequate&lt;br&gt;             antibiotic therapy&lt;br&gt;&lt;br&gt;          -  Has a concurrent condition or infection that, in the investigator's judgment, would&lt;br&gt;             preclude evaluation of therapeutic response&lt;br&gt;&lt;br&gt;          -  Has a history of serious allergy, hypersensitivity, or any serious reaction to any&lt;br&gt;             √ü-lactams or √ü-lactamase inhibitors&lt;br&gt;&lt;br&gt;          -  Has a history of a seizure disorder which has required ongoing treatment with&lt;br&gt;             anticonvulsive therapy or prior treatment with anti-convulsive therapy within the last&lt;br&gt;             3 years&lt;br&gt;&lt;br&gt;          -  Is currently undergoing hemodialysis or peritoneal dialysis&lt;br&gt;&lt;br&gt;          -  A WOCBP who has a positive urine pregnancy test at screening&lt;br&gt;&lt;br&gt;          -  Has received effective antibacterial drug therapy with known coverage of pathogens&lt;br&gt;             that cause HABP/VABP for a continuous duration of more than 48 hours during the&lt;br&gt;             previous 72 hours&lt;br&gt;&lt;br&gt;          -  Is anticipated to be treated with any of the prohibited medications during the course&lt;br&gt;             of study therapy&lt;br&gt;&lt;br&gt;          -  Is currently participating in, or has participated in, any other clinical study&lt;br&gt;             involving the administration of investigational or experimental medication (not&lt;br&gt;             licensed by regulatory agencies) at the time of the presentation or during the&lt;br&gt;             previous 90 days prior to screening or is anticipated to participate in such a&lt;br&gt;             clinical study during the course of this trial&lt;br&gt;&lt;br&gt;          -  Has previously participated in this study at any time&lt;br&gt;</t>
  </si>
  <si>
    <t>All-cause mortality</t>
  </si>
  <si>
    <t>Favorable clinical response at end of treatment (EOT) visit;Favorable clinical response at early follow-up (EFU) visit;Favorable microbiological response at EFU visit.;Favorable microbiological response at EOT visit.;Adverse Events;Discontinuations due to adverse events</t>
  </si>
  <si>
    <t>parent</t>
  </si>
  <si>
    <t>ARISS - Randomised controlled multicentre study of albumin replacement therapy in septic shock - ARISS</t>
  </si>
  <si>
    <t>Intervention 1: The intervention group receives human albumin intravenously. The dose begins with a starting dose of 60 g of human albumin 20% for 2-3 h and is from study day 1 after randomization depending on the albumin serum value:&lt;br&gt;= 30 g / l: no administration&lt;br&gt;= 25 g / l and &lt;30 g / l: 40 g for 1-2 h&lt;br&gt;= 20 g / l and &lt;25 g / l: 60 g for 2-3 h&lt;br&gt;&lt;20 g / l: 80 g over 3-4 h&lt;br&gt;customized.&lt;br&gt;The duration of the application is a maximum of 28 days after randomization. Intervention 2: The control group will receive the standard therapy of septic shock with any crystalloids as volume replacement therapy of first choice.</t>
  </si>
  <si>
    <t>http://www.drks.de/DRKS00017475</t>
  </si>
  <si>
    <t>ARISS - Randomised controlled multicentre study of albumin replacement therapy in septic shock</t>
  </si>
  <si>
    <t>DRKS</t>
  </si>
  <si>
    <t>DRKS00017475</t>
  </si>
  <si>
    <t>interventional</t>
  </si>
  <si>
    <t>Allocation: Randomized controlled trial;. Masking: Open (masking not used). Control: Active control (effective treament of control group). Assignment: Parallel. Study design purpose: Treatment;</t>
  </si>
  <si>
    <t>IIIb</t>
  </si>
  <si>
    <t>Friedrich-Schiller-Universit√§t Jena</t>
  </si>
  <si>
    <t>Germany</t>
  </si>
  <si>
    <t>;R57.2 - Septic shock</t>
  </si>
  <si>
    <t>DRKS00</t>
  </si>
  <si>
    <t>2018-001874-89;NCT03869385;2018-1227</t>
  </si>
  <si>
    <t>Yasser</t>
  </si>
  <si>
    <t>Sakr</t>
  </si>
  <si>
    <t>Am Klinikum1</t>
  </si>
  <si>
    <t>Yasser.Sakr@med.uni-jena.de</t>
  </si>
  <si>
    <t>+49 (0) 3641 9323248</t>
  </si>
  <si>
    <t>Universit√§tsklinikum Jena Klinik f√ºr An√§sthesiologie und Intensivmedizin</t>
  </si>
  <si>
    <t>Deutsche Forschungsgemeinschaft (DFG);Instituto GRIFOLS S.A.</t>
  </si>
  <si>
    <t>no maximum age</t>
  </si>
  <si>
    <t>Both, male and female</t>
  </si>
  <si>
    <t>Inclusion criteria: The presence of septic shock meeting all of the following criteria (1):&lt;br&gt;o Clinically possible or probable or microbiologically confirmed infection according to the definitions of the International-Sepsis-Forums (ISF) (2)&lt;br&gt;o Despite adequate volume therapy, vasopressors are required to maintain mean arterial pressure (MAP) = 65 mm Hg for at least 1 hour&lt;br&gt;o Serum lactate level &gt; 2 mmol/l (18 mg/dl) despite adequate volume therapy &lt;br&gt;- Start of septic shock less than 24 hours prior to inclusion, so that the start dose of the trial drug in the albumin group will be possible within 6-24 hours after the start of the septic shock&lt;br&gt;- Age: = 18 years&lt;br&gt;- Written informed consent of the patient or his/her legal representative or confirmation of the urgency of participation in the clinical trial and possible benefit to the patient by an independent consultant or the implementation of other established procedures according to the local regulations of the contributing centre to include patients who are unable to provide informed consent in whom subsequent consent may be obtained retrospectively. &lt;br&gt;- Patients of childbearing age: negative pregnancy test</t>
  </si>
  <si>
    <t>Exclusion criteria: - Moribund conditions with life expectancy less than 28 days because of comorbid conditions or advanced malignant disease and palliative situations with life expectancy less than 6 months&lt;br&gt;- Presence of an end of life decision prior to obtaining informed consent: Do Not Resuscitate (DNR) and Withhold/Withdraw Life-Sustaining measures&lt;br&gt;- Previous participation in this study&lt;br&gt;- Participation in another interventional clinical trial within the past 3 months&lt;br&gt;- Shock states that can be explained by other reasons, e.g. cardiogenic, anaphylactic, and neurogenic shock&lt;br&gt;&lt;br&gt;- History of hypersensitivity to albumin or any other component of the trial drug, e.g., B., sodium caprylate, sodium N-acetyltryptophanate&lt;br&gt;- Diseases in which albumin administration may be deleterious, e.g., decompensated heart failure or traumatic brain injury&lt;br&gt;- Clinical conditions where albumin administration is indicated, e.g., hepatorenal syndrome, nephrosis, burns, intestinal malabsorption syndrome&lt;br&gt;- Lactation</t>
  </si>
  <si>
    <t>To investigate whether albumin administration and maintenance of serum albumin concentrations of at least 30 g/l in the ICU for up to 28 days after the onset of septic shock, will reduce total 90-day mortality compared to volume replacement therapy without albumin.</t>
  </si>
  <si>
    <t>‚Ä¢ 28- and 60-day mortality, &lt;br&gt;‚Ä¢ ICU and hospital mortality,&lt;br&gt;‚Ä¢ organ dysfunction/failure as assessed by the SOFA-Score: recorded daily up to 28 days in the ICU after randomisation in the study,&lt;br&gt;‚Ä¢ ICU and hospital lengths of stay,&lt;br&gt;‚Ä¢ ventilator- and vasopressor-free days,&lt;br&gt;‚Ä¢ cost-benefit of volume replacement therapy: collection of data on the use of human albumin and other colloids and crystalloids, &lt;br&gt;‚Ä¢ Total amount of fluid administration and total fluid balance, and &lt;br&gt;‚Ä¢ safety-related parameters: occurrence of AEs and SAEs, especially anaphylactic shock, hypervolaemia, and pulmonary oedema.</t>
  </si>
  <si>
    <t>actual</t>
  </si>
  <si>
    <t>approved</t>
  </si>
  <si>
    <t>Feb  7 2019 12:00AM</t>
  </si>
  <si>
    <t>(leading) Ethics Committee-No. (Ethikkommission der Friedrich-Schiller-Universit√§t Jena an der Medizinischen Fakult√§t)</t>
  </si>
  <si>
    <t>A Multicenter, Randomized, Open Label, Add-on Study to Assess Efficacy and Safety of Xiyanping Injection in Pediatric Participants With Severe Influenza-Like Symptoms</t>
  </si>
  <si>
    <t>Drug: Oseltamivir Phosphate;Drug: Xiyanping injection+Oseltamivir Phosphate</t>
  </si>
  <si>
    <t>https://clinicaltrials.gov/show/NCT03947411</t>
  </si>
  <si>
    <t>Evaluate the Safety and Efficacy of Xiyanping in Pediatric Participants With Severe Influenza-Like Symptoms</t>
  </si>
  <si>
    <t>NCT03947411</t>
  </si>
  <si>
    <t>Jiangxi Qingfeng Pharmaceutical Co. Ltd.</t>
  </si>
  <si>
    <t>Severe Influenza</t>
  </si>
  <si>
    <t>March 4, 2019</t>
  </si>
  <si>
    <t>JXQF- XYP-1801</t>
  </si>
  <si>
    <t>Xilian Zhang;Xilian Zhang</t>
  </si>
  <si>
    <t>yfyiec@163.com;yfyiec@163.com</t>
  </si>
  <si>
    <t>022-27432299;022-27432299</t>
  </si>
  <si>
    <t>The First Affiliated Hospital of Tianjin University of Traditional Chinese Medicine;the first affiliated hospital of Liaoning university of traditional Chinese medicine;Beijing Luhe Hospital;Qingdao Municipal Hospital;Cangzhou People's Hospital</t>
  </si>
  <si>
    <t>&lt;br&gt;        Inclusion Criteria:&lt;br&gt;&lt;br&gt;          -  Age between 3 and 6 years old;&lt;br&gt;&lt;br&gt;          -  Clinical diagnosis of Severe Influenza with hospital treatment needed;&lt;br&gt;&lt;br&gt;          -  Patients did not accept oseltamivir phosphate treatment or symptoms persisted for more&lt;br&gt;             than 3 days treatment;&lt;br&gt;&lt;br&gt;             (1)Fever = 39¬∞C (tympanic temperature) for at least 3 days with Severe cough,sputum,&lt;br&gt;             blood stasis, or chest pain; (2)Combined pneumonia;&lt;br&gt;&lt;br&gt;          -  The rapid viral antigen test of throat swab and nose swab results were positive;&lt;br&gt;&lt;br&gt;          -  Guardians understood and assigned the informed consent;&lt;br&gt;&lt;br&gt;        Exclusion Criteria:&lt;br&gt;&lt;br&gt;          -  Participants allergenic to XiYanPing injection, Andrographolide or Oseltamivir&lt;br&gt;             Phosphate;&lt;br&gt;&lt;br&gt;          -  Creatinine clearance &lt;80ml/min or received continuous renal replacement therapy (CRRT)&lt;br&gt;             test;&lt;br&gt;&lt;br&gt;          -  Need extracorporeal membrane oxygenation (ECMO) at baseline;&lt;br&gt;&lt;br&gt;          -  Glasgow Coma Rating Scale (GCS) score = 9 points when dyspnea, altered consciousness,&lt;br&gt;             severe vomiting, or coma appeared at baseline;&lt;br&gt;&lt;br&gt;          -  Crisis influenza Symptoms, such as respiratory failure, acute necrotizing&lt;br&gt;             encephalopathy, septic shock, multiple organ dysfunction and other serious clinical&lt;br&gt;             conditions requiring monitoring;&lt;br&gt;&lt;br&gt;          -  Use of systemic steroids or other immunosuppressants;&lt;br&gt;&lt;br&gt;          -  Participants with the following underlying diseases, including: heart disease (such as&lt;br&gt;             New York Heart Function Classification II-IV) or clinically significant arrhythmia&lt;br&gt;             (such as QTc = 480ms), malignant tumor or other malignant diseases, autoimmune&lt;br&gt;             diseases; liver and kidney diseases ( ALT and AST = 1.5 √ó ULN; Cr and BUN &gt; 1.2 √ó&lt;br&gt;             ULN), blood diseases, nervous system diseases, immune system diseases and endocrine&lt;br&gt;             diseases, consciousness, speech, behavioral abnormalities caused by encephalitis /&lt;br&gt;             encephalopathy or limb paralysis, severe malnutrition, etc.&lt;br&gt;&lt;br&gt;          -  Participants used Influenza virus vaccine within 3 months;&lt;br&gt;&lt;br&gt;          -  Participants with drug dependence or with mental disorders within 1 year;&lt;br&gt;&lt;br&gt;          -  Participants participated in other clinical research in the last 30 days;&lt;br&gt;&lt;br&gt;          -  Any condition which would make the subject, in the opinion of the investigator or&lt;br&gt;             designee, not suitable for the study for any reason.&lt;br&gt;</t>
  </si>
  <si>
    <t>Time to Alleviation of Influenza Signs and Symptoms;Duration of Fever</t>
  </si>
  <si>
    <t>Signs and Symptoms Score from baseline;Usage of antibiotic,hormone and incidence of critical cases;Time to Cessation of Viral Shedding by RT-PCR;Relief time of individual symptom such as:expectoration, cough;Disease efficacy criteria;Imaging improvement rate: number of people with normal or baseline imaging</t>
  </si>
  <si>
    <t>Balanced Salt Solutions Versus Normal Saline for Initial Fluid Resuscitation in Children With Septic Shock: A Randomized Controlled Trial</t>
  </si>
  <si>
    <t>Drug: Balanced salt solution;Drug: Normal saline</t>
  </si>
  <si>
    <t>https://clinicaltrials.gov/show/NCT02835157</t>
  </si>
  <si>
    <t>Balanced Salt Solutions vs. Normal Saline in Children With Septic Shock</t>
  </si>
  <si>
    <t>NCT02835157</t>
  </si>
  <si>
    <t>Allocation: Randomized. Intervention model: Parallel Assignment. Primary purpose: Treatment. Masking: Triple (Participant, Investigator, Outcomes Assessor).</t>
  </si>
  <si>
    <t>All India Institute of Medical Sciences, New Delhi</t>
  </si>
  <si>
    <t>India</t>
  </si>
  <si>
    <t>Septic Shock;Shock</t>
  </si>
  <si>
    <t>April 1, 2017</t>
  </si>
  <si>
    <t>IEC/NP-424/09.10.2015</t>
  </si>
  <si>
    <t>Jhuma Sankar, MD Ped;Sushil K Kabra, MD Ped;Rakesh Lodha, MD Ped</t>
  </si>
  <si>
    <t>;;</t>
  </si>
  <si>
    <t>All India Institute of Medical Sciences, New Delhi;All India Institute of Medical Sciences, New Delhi;All India Institute of Medical Sciences, New Delhi</t>
  </si>
  <si>
    <t>Postgraduate Institute of Medical Education and Research;Jawaharlal Institute of Postgraduate Medical Education &amp; Research</t>
  </si>
  <si>
    <t>2 Months</t>
  </si>
  <si>
    <t>15 Years</t>
  </si>
  <si>
    <t>&lt;br&gt;        Inclusion Criteria:&lt;br&gt;&lt;br&gt;          -  Children 2 month to = 15 years with features of septic shock - defined as children who&lt;br&gt;             have a suspected infection manifested by hypothermia or hyperthermia and have at least&lt;br&gt;             two clinical signs of decreased perfusion with or without hypotension&lt;br&gt;&lt;br&gt;        Exclusion Criteria:&lt;br&gt;&lt;br&gt;          -  Children receiving fluid boluses before enrollment&lt;br&gt;&lt;br&gt;          -  Children with cardiogenic shock&lt;br&gt;&lt;br&gt;          -  Known patient with chronic kidney disease with baseline deranged renal function (eGFR&lt;br&gt;             &lt; 90 ml/1.73 m2/min)&lt;br&gt;&lt;br&gt;          -  Severe malnutrition&lt;br&gt;&lt;br&gt;          -  Children whose parents refuse to give an informed consent&lt;br&gt;</t>
  </si>
  <si>
    <t>Acute Kidney injury defined as increase in serum creatinine by &gt; 0.3mg/dL within 48 hours or to 1.5 times baseline or more within the last 7 days or urine output less than 0.5 mL/kg/h for 6 hours</t>
  </si>
  <si>
    <t>Change in pH from baseline to 6, 24, 48, 72 hours and 7 days after randomization;Change in serum bicarbonate from baseline to 6, 24, 48, 72 hours and 7 days after randomization;Proportion of patients with serum chloride levels &gt; 108 meq/L at admission, 6, 24, 48, 72 hours and 7 days after randomization;Number of fluid boluses received in the first 6 hours after randomization;Total fluids received in the first 24 hours in ml/kg after randomization;Mortality;Time to resolution of AKI;Change in SOFA scores from admission to 24, 48, 72 hours and 7 days after randomization;Change in PELOD scores from admission to 24, 48, 72 hours and 7 days after randomization</t>
  </si>
  <si>
    <t>Functionality and Accuracy of the smARTrack System in Real-Life ICU Settings</t>
  </si>
  <si>
    <t>Device: smARTrack Feeding Tube System</t>
  </si>
  <si>
    <t>https://clinicaltrials.gov/show/NCT02705781</t>
  </si>
  <si>
    <t>NCT02705781</t>
  </si>
  <si>
    <t>Allocation: N/A. Intervention model: Single Group Assignment. Primary purpose: Prevention. Masking: None (Open Label).</t>
  </si>
  <si>
    <t>ART Medical Ltd.</t>
  </si>
  <si>
    <t>Israel</t>
  </si>
  <si>
    <t>Aspiration Pneumonia</t>
  </si>
  <si>
    <t>March 23, 2016</t>
  </si>
  <si>
    <t>EXC_SYT_P001</t>
  </si>
  <si>
    <t>&lt;br&gt;        Inclusion Criteria:&lt;br&gt;&lt;br&gt;          -  Males and females 18 years or older&lt;br&gt;&lt;br&gt;          -  Patient has already been admitted to ICU&lt;br&gt;&lt;br&gt;          -  Patient requires enteral feeding&lt;br&gt;&lt;br&gt;          -  Patients receiving PPI therapy&lt;br&gt;&lt;br&gt;          -  Informed consent by independent physician and next of kin&lt;br&gt;&lt;br&gt;          -  ICU ventilated patients&lt;br&gt;&lt;br&gt;        Exclusion Criteria:&lt;br&gt;&lt;br&gt;          -  Patients with anomalies or diseases of the nose, throat, or esophagus and or stomach.&lt;br&gt;&lt;br&gt;          -  Patients with known sensitivities or allergies to any of the feeding tube materials&lt;br&gt;&lt;br&gt;          -  Inability to place patient is semi-Fowler's position.&lt;br&gt;&lt;br&gt;          -  Any clinically significant abnormality upon physical examination which may, in the&lt;br&gt;             opinion of the investigator, pose difficulty in inserting the feeding tube (e.g.&lt;br&gt;             cervical spine disorder)&lt;br&gt;&lt;br&gt;          -  Pregnancy&lt;br&gt;&lt;br&gt;          -  Recent abdominal surgery (less than 30 days)&lt;br&gt;</t>
  </si>
  <si>
    <t>System accurately guides correct initial placement;System accurately detects tube movement/displacement during ongoing use;System automatically stops feeding when displacement is detected;System is able to detect overfeeding;Occurrence of device related Adverse Events (Safety)</t>
  </si>
  <si>
    <t>Correlation between patient clinical information and the occurrence of reflux and sensors data;Aspiration of gastric contents percentage compared to standard feeding (as reported in literature);Quantification of the amount of discarded nutritional supplement by implementing GRV test;Correlation of impedance detected to patient positioning;The system user interface is easy for use</t>
  </si>
  <si>
    <t>In healthy volunteers, do novel continuous positive airway pressure (CPAP) masks, compared to commercially available CPAP masks, improve the subjective comfort, seal, stability, and general usability of CPAP therapy</t>
  </si>
  <si>
    <t>As this study protocol aims to facilitate the product development of CPAP masks (an iterative process), this protocol allows for a prototype mask to be designed, used as a trial intervention, improved based on patient feedback, and then retested again as trial intervention. This process may occur for several cycles. This particular protocol also allows for the testing of several different prototype masks. As such, the total number of intervention masks that may be evaluated will not be known at the beginning of the study, but will be reported at the completion of the study.&lt;br&gt;&lt;br&gt;A variety of unregistered prototype CPAP masks will be used as the intervention in this study. The number of intervention masks that an individual participant may test will range from 1 to 2 masks. There will be no washout period between masks. CPAP masks may be full face, nasal, or nasal pillows masks (covering mouth and nose, covering nose only, or inserted into nostrils). Participants will also use an approved CPAP machine and humidifier with the prototype mask. CPAP pressure will be set to 12cmH2O or to a pressure that the participant feels most comfortable. Humidifier settings will be set to a level each participant feels most comfortable with.&lt;br&gt;ResMed teams are constantly designing potential new products. At times it is desirable for internal staff members to volunteer to trial prototypes of masks, frames, headgears and accessories because: employees may wish to assess a design to experience how it works and feels, and determine ways to improve it; there may be a need to gain initial feedback on whether an idea is worth pursuing; design team wishes to narrow down options before proceeding to a user trial on OSA patients.&lt;br&gt;&lt;br&gt;The sample size is the approximate sample size that will be recruited per prototype trial.&lt;br&gt;All CPAP masks will be used for a minimum of 3 nights and a maximum of 7 nights each.&lt;br&gt;&lt;br&gt;Adherence will be monitored through data downloads directly from the pa</t>
  </si>
  <si>
    <t>https://anzctr.org.au/ACTRN12618001471279.aspx</t>
  </si>
  <si>
    <t>Internal Evaluation of Prototype Mask Systems: Comparison of Cushions, Frames, Headgear, Components and Accessories</t>
  </si>
  <si>
    <t>ANZCTR</t>
  </si>
  <si>
    <t>ACTRN12618001471279</t>
  </si>
  <si>
    <t>Purpose: Treatment; Allocation: Randomised controlled trial;</t>
  </si>
  <si>
    <t>Not Applicable</t>
  </si>
  <si>
    <t>ResMed Ltd</t>
  </si>
  <si>
    <t>Australia</t>
  </si>
  <si>
    <t>Obstructive Sleep Apnea; &lt;br&gt;Obstructive Sleep Apnea;Respiratory - Sleep apnoea</t>
  </si>
  <si>
    <t>ACTRN1</t>
  </si>
  <si>
    <t>MA240818</t>
  </si>
  <si>
    <t>No limit</t>
  </si>
  <si>
    <t>Both males and females</t>
  </si>
  <si>
    <t>Inclusion criteria: Inclusion Criteria:&lt;br&gt;‚Ä¢Participants who are employees of ResMed&lt;br&gt;‚Ä¢Participants who are willing to give written informed consent&lt;br&gt;‚Ä¢Participants that are willing and able to complete the specified tasks&lt;br&gt;‚Ä¢Participants who are at least 18 years of age&lt;br&gt;&lt;br&gt;</t>
  </si>
  <si>
    <t>Exclusion criteria: Exclusion Criteria:&lt;br&gt;‚Ä¢Participants who are or may be pregnant&lt;br&gt;‚Ä¢Participants with a pre-existing lung disease/ condition that would predispose them to pneumothorax (for example: COPD, lung cancer; fibrosis of the lungs; recent (&lt; 2years) case of pneumonia or lung infection; lung injury.&lt;br&gt;‚Ä¢Participants who are unsuitable for inclusion in the opinion of the investigator&lt;br&gt;&lt;br&gt;</t>
  </si>
  <si>
    <t>A composite score of subjective mask usability (comfort, seal, ease of use) as assessed by participant questionnaires (ie. 11-point Likert scale designed for this study). .  [After maximum of 7 nights on CPAP mask]</t>
  </si>
  <si>
    <t>Mask leak, taken from CPAP download[After a maximum of 7 nights on CPAP]</t>
  </si>
  <si>
    <t>No</t>
  </si>
  <si>
    <t>UNSW HREC</t>
  </si>
  <si>
    <t>A phase IV, open-label, non-randomised, multi-centre study to assess the immunogenicity and safety of Infanrix hexa‚Ñ¢ administered as primary vaccination in healthy infants born to mothers given Boostrix‚Ñ¢ during pregnancy or post-delivery in 116945 [DTPA (BOOSTRIX)-047]. - DTPA (BOOSTRIX)-048 PRI</t>
  </si>
  <si>
    <t>&lt;br&gt;Trade Name: INFANRIX HEXA&lt;br&gt;Pharmaceutical Form: Powder and suspension for suspension for injection&lt;br&gt;INN or Proposed INN: N/A&lt;br&gt;Current Sponsor code: D&lt;br&gt;Other descriptive name: DIPHTHERIA TOXOID&lt;br&gt;Concentration unit: IU international unit(s)&lt;br&gt;Concentration type: not less then&lt;br&gt;Concentration number: 30-&lt;br&gt;INN or Proposed INN: N/A&lt;br&gt;Current Sponsor code: T&lt;br&gt;Other descriptive name: TETANUS TOXOID&lt;br&gt;Concentration unit: IU international unit(s)&lt;br&gt;Concentration type: not less then&lt;br&gt;Concentration number: 40-&lt;br&gt;INN or Proposed INN: N/A&lt;br&gt;Current Sponsor code: PT&lt;br&gt;Other descriptive name: PERTUSSIS TOXOID&lt;br&gt;Concentration unit: ¬µg microgram(s)&lt;br&gt;Concentration type: equal&lt;br&gt;Concentration number: 25-&lt;br&gt;INN or Proposed INN: N/A&lt;br&gt;Current Sponsor code: FHA&lt;br&gt;Other descriptive name: FILAMENTOUS HAEMAGGLUTININ&lt;br&gt;Concentration unit: ¬µg microgram(s)&lt;br&gt;Concentration type: equal&lt;br&gt;Concentration number: 25-&lt;br&gt;INN or Proposed INN: N/A&lt;br&gt;Current Sponsor code: PRN&lt;br&gt;Other descriptive name: PERTUSSIS PERTACTIN&lt;br&gt;Concentration unit: ¬µg microgram(s)&lt;br&gt;Concentration type: equal&lt;br&gt;Concentration number: 8-&lt;br&gt;INN or Proposed INN: N/A&lt;br&gt;Current Sponsor code: HBsAg&lt;br&gt;Other descriptive name: HEPATITIS B SURFACE ANTIGEN&lt;br&gt;Concentration unit: ¬µg microgram(s)&lt;br&gt;Concentration type: equal&lt;br&gt;Concentration number: 10-&lt;br&gt;INN or Proposed INN: N/A&lt;br&gt;Other descriptive name: POLIOVIRUS (INACTIVATED) TYPE 1 (MAHONEY STRAIN)&lt;br&gt;Concentration unit: DAgU D antigen unit(s)&lt;br&gt;Concentration type: equal&lt;br&gt;Concentration number: 40-&lt;br&gt;INN or Proposed INN: N/A&lt;br&gt;Other descriptive name: POLIOVIRUS (INACTIVATED) TYPE 2 (MEF-1 STRAIN)&lt;br&gt;Concentration unit: DAgU D antigen unit(s)&lt;br&gt;Concentration type: equal&lt;br&gt;Concentration number: 8-&lt;br&gt;INN or Proposed INN: N/A&lt;br&gt;Other descriptive name: POLIOVIRUS (INACTIVATED) TYPE 3 (SAUKETT STRAIN)&lt;br&gt;Concentration unit: DAgU D antigen unit(s)&lt;br&gt;Concentration type: equal&lt;br&gt;Concentration number: 32-&lt;br&gt;INN or Proposed INN: N/A&lt;br&gt;Current Sponsor code: Hib&lt;br&gt;Other descriptive name: HAEMOPHILUS TYPE B CONJUGATE VACCINE (TETANUS TOXOID CONJUGATE)&lt;br&gt;Concentration unit: ¬µg microgram(s)&lt;br&gt;Concentration typ</t>
  </si>
  <si>
    <t>https://www.clinicaltrialsregister.eu/ctr-search/search?query=eudract_number:2014-001117-41</t>
  </si>
  <si>
    <t>Immunogenicity and safety study of Infanrix hexa in healthy infants born to mothers vaccinated with Boostrix‚Ñ¢ during pregnancy or immediately post-delivery.</t>
  </si>
  <si>
    <t>EUCTR2014-001117-41-Outside-EU/EEA</t>
  </si>
  <si>
    <t>Controlled: noRandomised: noOpen: yesSingle blind: noDouble blind: noParallel group: noCross over: noOther: noIf controlled, specify comparator, Other Medicinial Product: noPlacebo: noOther: noNumber of treatment arms in the trial: 2</t>
  </si>
  <si>
    <t>Human pharmacology (Phase I): noTherapeutic exploratory (Phase II): noTherapeutic confirmatory - (Phase III): noTherapeutic use (Phase IV): yes</t>
  </si>
  <si>
    <t>GlaxoSmithKline Biologicals</t>
  </si>
  <si>
    <t>Spain;Australia;Canada;Czech Republic;Finland;Italy</t>
  </si>
  <si>
    <t>Healthy volunteers [Primary immunisation of infants against diphtheria, tetanus, pertussis, hepatitis B, poliomyelitis and disease caused by Haemophilus influenzae type b (Hib)]. &lt;br&gt;MedDRA version: 19.0Level: LLTClassification code 10006025Term: Bordetella pertussis laryngotracheobronchitisSystem Organ Class: 100000004862;Therapeutic area: Diseases [C] - Bacterial Infections and Mycoses [C01]</t>
  </si>
  <si>
    <t>NCT02422264</t>
  </si>
  <si>
    <t>201330;2014-001117-41-ES</t>
  </si>
  <si>
    <t>Clinical Disclosure Advisor</t>
  </si>
  <si>
    <t>Rue de I'Institut, 89</t>
  </si>
  <si>
    <t>GSKClinicalSupportHD@gsk.com</t>
  </si>
  <si>
    <t>Inclusion criteria: &lt;br&gt;‚Ä¢Subjects‚Äô parent(s)/Legally Acceptable Representative(s) [LAR(s)] who, in the opinion of the investigator, can and will comply, with the requirements of the protocol (e.g. completion of the diary cards, return for follow-up visits).&lt;br&gt;‚Ä¢Written informed consent obtained from the parent(s)/LAR(s) of the subject prior to performing any study specific procedure. &lt;br&gt;‚Ä¢A male or female between, 6 and 14 weeks of age (including 6 weeks and up to and including 14 weeks and 6 days of age) at the time of the first vaccinationat the time of the first vaccination.&lt;br&gt;‚Ä¢Healthy subjects as established by medical history and clinical examination before entering into the study.&lt;br&gt;‚Ä¢Born to a mother enrolled in study 116945 [DTPA (BOOSTRIX)-047].&lt;br&gt;‚Ä¢Medically stable* prematurely born infants, born after a gestation period of 27-36 weeks may be enrolled in the study at the discretion of the investigator.&lt;br&gt;*Medically stable refers to the condition of premature infants who do not require significant medical support or ongoing management for debilitating disease and who have demonstrated a clinical course of sustained recovery by the time they receive the first dose of study vaccine. &lt;br&gt;&lt;br&gt;Are the trial subjects under 18? yes&lt;br&gt;Number of subjects for this age range: 680&lt;br&gt;F.1.2 Adults (18-64 years) no&lt;br&gt;F.1.2.1 Number of subjects for this age range &lt;br&gt;F.1.3 Elderly (&gt;=65 years) no&lt;br&gt;F.1.3.1 Number of subjects for this age range &lt;br&gt;</t>
  </si>
  <si>
    <t>Exclusion criteria: &lt;br&gt;‚Ä¢Child in care&lt;br&gt;‚Ä¢Chronic administration (defined as more than 14 days in total) of immunosuppressants or other immune-modifying drugs during the period starting at birth prior to the first vaccine dose. For corticosteroids, this will mean predni-sone =0.5mg/kg/day, or equivalent. Inhaled and topical steroids are allowed.&lt;br&gt;‚Ä¢Administration of long-acting immune-modifying drugs at any time during the study period (e.g. infliximab).&lt;br&gt;‚Ä¢Administration of any chronic drug therapy to be continued during the study period.&lt;br&gt;‚Ä¢A vaccine not foreseen by the study protocol administered during the period starting from 30 days before each dose of vaccine and ending 30 days after*, with the exception of inactivated influenza vaccine and other vaccines given as a part of the national/regional immunisation schedule, that are allowed at any time during the study period.&lt;br&gt;*In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package insert (PI) and according to the local governmental recommendations and provided a written approval of the Sponsor is obtained.&lt;br&gt;‚Ä¢Concurrently participating in another clinical study, at any time during the study period, in which the subject has been or will be exposed to an investigational or a non-investigational vaccine/product (pharmaceutical product or device).&lt;br&gt;‚Ä¢Previous vaccination against Hib, diphtheria, tetanus, pertussis, pneumococcus, and/or poliovirus since birth.&lt;br&gt;‚Ä¢History of Hib, diphtheria, tetanus, pertussis, pneumococcal, poliovirus and hepatitis B diseases.&lt;br&gt;‚Ä¢Any confirmed or suspected immunosuppressive or immunodeficient condition including severe combined immunodeficiency disease (SCID), based on medical history and physical examination (no laboratory testing required).&lt;br&gt;‚Ä¢Family history of congenital or hereditary immunodeficiency. &lt;br&gt;‚Ä¢History of any reaction or hypersensitivity likely to be exacerbated by any component of the vaccine.&lt;br&gt;‚Ä¢Major congenital defects&lt;br&gt;‚Ä¢Serious chronic illness.&lt;br&gt;‚Ä¢History of any neurological disorders or seizures.&lt;br&gt;‚Ä¢Acute disease and/or fever at the time of enrolment. &lt;br&gt;- Fever is defined as temperature = 37.5¬∞C/99.5¬∞F for oral, axillary or tympanic route, or = 38.0¬∞C/100.4¬∞F for rectal route. &lt;br&gt;- Subjects with a minor illness (such as mild diarrhoea, mild upper respiratory infection) without fever may, be enrolled at the discretion of the investigator. &lt;br&gt;‚Ä¢Administration of immunoglobulins and/or any blood products during the period starting at birth before the first dose of study vaccines or planned administration during the study period.&lt;br&gt;‚Ä¢Hypersensitivity to latex.&lt;br&gt;&lt;br&gt;</t>
  </si>
  <si>
    <t>Main Objective: To assess the immunological response to DTPa-HBV-IPV/Hib in terms of seroprotection status for diphtheria, tetanus, hepatitis B, poliovirus and Hib antigens, and in terms of vaccine response to the pertussis antigens, one month after the last dose of the primary vaccination in infants born to mothers vaccinated with Boostrix during pregnancy or immediately post-delivery.;Secondary Objective: ‚Ä¢To assess persistence of antibodies against diphtheria, tetanus and pertussis antigens, before the first dose of DTPa-HBV-IPV/Hib in infants born to mothers vaccinated with Boostrix during pregnancy or immediately post-delivery. &lt;br&gt;‚Ä¢To assess the immunological response to DTPa-HBV-IPV/Hib and 13Pn in terms of antibody concentrations or titres against all antigens, one month* after the last dose of the primary vaccination in infants born to mothers vaccinated with Boostrix during pregnancy or immediately post-delivery. &lt;br&gt;‚Ä¢To assess the immunological response to DTPa-HBV-IPV/Hib in terms of seropositivity rates against pertussis antigens, one month after the last dose of the primary vaccination in infants born to mothers vaccinated with Boostrix during pregnancy or immediately post-delivery. &lt;br&gt;‚Ä¢To assess the safety and reactogenicity of DTPa-HBV-IPV/Hib and 13Pn in terms of solicited and unsolicited symptoms and serious adverse events (SAEs). ;Primary end point(s): Immunogenicity with respect to components of DTPa-HBV-IPV/Hib.&lt;br&gt;- Anti-diphtheria, anti-tetanus, anti-HBs, anti poliovirus type 1, anti-poliovirus type 2, anti-poliovirus type 3 and anti-polyribosyl-ribitol phosphate (anti-PRP) seroprotection status. &lt;br&gt;- Vaccine response to PT, FHA and PRN antigens.;Timepoint(s) of evaluation of this end point: Month 3 or Month 5 (depending on vaccination schedule of the country).</t>
  </si>
  <si>
    <t>Secondary end point(s): Persistence of antibodies before the first dose of DTPa-HBV-IPV/Hib- Anti-diphtheria and anti-tetanus seroprotection status, anti-PT, anti-FHA, anti-PRN seropositivity status and antibody concentrations.&lt;br&gt;Immunogenicity with respect to components of DTPa-HBV-IPV/Hib and 13Pn - Anti-diphtheria, anti-tetanus, anti-poliovirus type 1, anti-poliovirus type 2, anti-poliovirus type 3, anti-HBs, anti-PRP, anti-PT, anti-FHA, anti-PRN and anti-pneumococcal serotypes (1, 3, 4, 5, 6A, 6B, 7F, 9V, 14, 18C, 19A, 19F, 23F) antibody concentrations or titres.&lt;br&gt;Immunogenicity with respect to components of DTPa-HBV-IPV/Hib-Anti-PT, anti-FHA, anti-PRN antibody seropositivity status.&lt;br&gt;Occurrence of solicited local/general symptoms.&lt;br&gt;Occurrence of unsolicited symptoms.&lt;br&gt;Occurrence of serious adverse events.;Timepoint(s) of evaluation of this end point: Persistence of antibodies before the first dose of DTPa-HBV-IPV/Hib- Month 0.&lt;br&gt;Immunogenicity with respect to components of DTPa-HBV-IPV/Hib and 13Pn - Month 3 or Month 5 (depending on vaccination schedule of the country).&lt;br&gt;Immunogenicity with respect to components of DTPa-HBV-IPV/Hib- Month 3 or Month 5 (depending on vaccination schedule of the country) .&lt;br&gt;Occurrence of solicited local/general symptoms- During 4 day (Day 0-Day 3) after each dose of study vaccines.&lt;br&gt;Occurrence of unsolicited symptoms- During the 31-day (Day 0-Day 30) follow-up period after each dose of study vaccines.&lt;br&gt;Occurrence of serious adverse events- From Month 0 up to Month 3 or Month 5 (depending on vaccination schedule of the country).</t>
  </si>
  <si>
    <t>carboplatin with nab-paclitaxel</t>
  </si>
  <si>
    <t>https://upload.umin.ac.jp/cgi-open-bin/ctr_e/ctr_view.cgi?recptno=R000030659</t>
  </si>
  <si>
    <t>Carboplatin with nab-paclitaxel as first-line therapy in patients with advanced non-small-cell lung cancer and idiopathic interstitial pneumonias</t>
  </si>
  <si>
    <t>JPRN-UMIN000026706</t>
  </si>
  <si>
    <t>Phase II</t>
  </si>
  <si>
    <t>Kurashiki Central HospitalDepartment of Respiratory medicine</t>
  </si>
  <si>
    <t>non-small-cell lung cancer with idiopathic interstitial pneumonias</t>
  </si>
  <si>
    <t>None.</t>
  </si>
  <si>
    <t>Inclusion criteria: 1) chemotherapy-naive histologically or cytologically&lt;br&gt;confirmed stage IIIA,B/IV (TNM classification 8th version)or postoperative recurrent NSCLC&lt;br&gt;2) without history of radiotherapy for primary tumor&lt;br&gt;3) more than and equal to 20 years old&lt;br&gt;4) diagnosed with idiopathic interstitial pneumonias&lt;br&gt;5) with measurable lesions of tumors&lt;br&gt;6) ECOG performance status of 0-2&lt;br&gt;7) with no highly disabled organ functions</t>
  </si>
  <si>
    <t>Exclusion criteria: 1) with interstitial pneumonias secondary to other conditions&lt;br&gt;2) with history of acute exacerbations of interstitial pneumonias within 3 months&lt;br&gt;3) with history of subacute exacerbations of interstitial pneumonias within 3 months&lt;br&gt;4) with usage of immunosuppressants&lt;br&gt;5) with peripheral neuropathy with Grade 2-4&lt;br&gt;6) with allergy to carboplatin, albumin, or taxane-based anticancer agents&lt;br&gt;7) with active infectious diseases&lt;br&gt;8) with active double cancers&lt;br&gt;9) with clinically important complications&lt;br&gt;10) with positivity of HBs antigen</t>
  </si>
  <si>
    <t>response rate (not necessarily with confirmation)</t>
  </si>
  <si>
    <t>progression free survival, overall survival, time to treatment failure, response rate with confirmation, adverse events</t>
  </si>
  <si>
    <t>The Effect of Positive End-Expiratory Pressure on Functional Residual Capacity During Mechanical Ventilation</t>
  </si>
  <si>
    <t>Procedure: PEEP</t>
  </si>
  <si>
    <t>https://clinicaltrials.gov/show/NCT03511651</t>
  </si>
  <si>
    <t>NCT03511651</t>
  </si>
  <si>
    <t>Allocation: Randomized. Intervention model: Crossover Assignment. Primary purpose: Other. Masking: Quadruple (Participant, Care Provider, Investigator, Outcomes Assessor).</t>
  </si>
  <si>
    <t>Capital Medical University</t>
  </si>
  <si>
    <t>Mechanical Ventilation;Acute Respiratory Distress Syndrome;Functional Residual Capacity</t>
  </si>
  <si>
    <t>August 1, 2020</t>
  </si>
  <si>
    <t>KY2018-004-02</t>
  </si>
  <si>
    <t>Jian-Xin Zhou, MD;Jian-Xin Zhou, MD;Jian-Xin Zhou, MD</t>
  </si>
  <si>
    <t>;zhoujx.cn@icloud.com;zhoujx.cn@icloud.com</t>
  </si>
  <si>
    <t>;8610 67096579;8610 67096579</t>
  </si>
  <si>
    <t>Beijing Tiantan Hospital;</t>
  </si>
  <si>
    <t>&lt;br&gt;        Inclusion criteria include:&lt;br&gt;&lt;br&gt;          1. Diagnosed with ARDS according to the Berlin Definition;&lt;br&gt;&lt;br&gt;          2. Age 18-80 years;&lt;br&gt;&lt;br&gt;          3. Ventilated with volume-controlled ventilation using constant flow;&lt;br&gt;&lt;br&gt;          4. Deep sedation (RASS -4 to -5) and absence of spontaneous breathing (i.e., no&lt;br&gt;             triggering during tidal breaths and no inspiratory effort during a 5-second&lt;br&gt;             end-expiratory hold).&lt;br&gt;&lt;br&gt;        Exclusion criteria include:&lt;br&gt;&lt;br&gt;          1. Evidence of active air leak from the lung, including bronchopleural fistula,&lt;br&gt;             pneumothorax, pneumomediastinum, or existing chest tube;&lt;br&gt;&lt;br&gt;          2. Chest wall and/or abdominal injuries;&lt;br&gt;&lt;br&gt;          3. Evidence suggesting reduced chest wall compliance, such as existing large pleural&lt;br&gt;             effusion, thoracic trauma and intra-abdominal hypertension (i.e., intra-abdominal&lt;br&gt;             pressure &gt; 20 mmHg).&lt;br&gt;&lt;br&gt;          4. Presence of pacemaker, defibrillator, and implantable pumps).&lt;br&gt;</t>
  </si>
  <si>
    <t>The change of FRC</t>
  </si>
  <si>
    <t>The change of blood pressure;The change of regional FRC;The change of driving Pressure;The change of homogeneity of distribution of tidal volume;The change of regional EELV;The change of PaO2/FiO2 Ratio</t>
  </si>
  <si>
    <t>Effects of Mesenchymal Stem Cells Administration on Organ Failure During Septic Shock: Phase II Randomized Comparator-controlled Study</t>
  </si>
  <si>
    <t>Biological: Injection of mesenchymal stem cells;Biological: Injection of albumin alone</t>
  </si>
  <si>
    <t>https://clinicaltrials.gov/show/NCT02883803</t>
  </si>
  <si>
    <t>Treatment of Severe Infections With Mesenchymal Stem Cells</t>
  </si>
  <si>
    <t>NCT02883803</t>
  </si>
  <si>
    <t>Central Hospital, Nancy, France</t>
  </si>
  <si>
    <t>Septic Shock</t>
  </si>
  <si>
    <t>PHRCI 2012/CHOCMSC-GIBOT/SKJ</t>
  </si>
  <si>
    <t>S√©bastien GIBOT;S√©bastien GIBOT</t>
  </si>
  <si>
    <t>;s.gibot@chu-nancy.fr</t>
  </si>
  <si>
    <t>;+33383852970</t>
  </si>
  <si>
    <t>Service de R√©animation M√©dicale, H√¥pital Central, 54035, Nancy Cedex;</t>
  </si>
  <si>
    <t>&lt;br&gt;        Inclusion Criteria:&lt;br&gt;&lt;br&gt;          -  Septic shock of community origin since less than 12 hours. The onset time of septic&lt;br&gt;             shock is the time of catecholamine introduction( adrenaline, noradrenaline, or&lt;br&gt;             dopamine &gt; 8¬µg/kg/min)&lt;br&gt;&lt;br&gt;          -  At least 2 organ failure other than hemodynamic&lt;br&gt;&lt;br&gt;          -  Occurrence between Monday 8am and Friday 8am (for availability reasons of staff)&lt;br&gt;&lt;br&gt;          -  Signature of informed consent (patient/close relative or reliable person)&lt;br&gt;&lt;br&gt;          -  Affiliation to social security plan&lt;br&gt;&lt;br&gt;        Exclusion Criteria:&lt;br&gt;&lt;br&gt;          -  Non-septic shock&lt;br&gt;&lt;br&gt;          -  Nosocomial septic shock&lt;br&gt;&lt;br&gt;          -  PaO2/FiO2 &lt;100&lt;br&gt;&lt;br&gt;          -  Pregnant or breast-feeding woman&lt;br&gt;&lt;br&gt;          -  Brain death&lt;br&gt;&lt;br&gt;          -  Dying person&lt;br&gt;&lt;br&gt;          -  Therapeutic limitations&lt;br&gt;&lt;br&gt;          -  Participation to another current interventional clinical trial or since less than 30&lt;br&gt;             days&lt;br&gt;</t>
  </si>
  <si>
    <t>SOFA score</t>
  </si>
  <si>
    <t>Number of living days without catecholamines;Number of living days without mechanical ventilation;Number of living days without dialysis;Duration of residence time in recovery unit;Mortality, across all causes;Mortality, across all causes;Administration safety (i.e. side effects)</t>
  </si>
  <si>
    <t>Immediate Treatment Outcomes of Bubble-cpap Versus Oxygen Therapy in Preterm Babies Presenting With Respiratory Distress Syndrome at Kilimanjaro Christian Medical Center</t>
  </si>
  <si>
    <t>Device: bCPAP Arm;Other: Oxygen Arm</t>
  </si>
  <si>
    <t>https://clinicaltrials.gov/show/NCT03620448</t>
  </si>
  <si>
    <t>Immediate Treatment Outcomes of b-CPAP vs Oxygen Therapy in Preterm Babies Presenting With RDS at KCMC</t>
  </si>
  <si>
    <t>NCT03620448</t>
  </si>
  <si>
    <t>Kilimanjaro Christian Medical Centre, Tanzania</t>
  </si>
  <si>
    <t>Respiratory Distress Syndrome in Premature Infant</t>
  </si>
  <si>
    <t>December 15, 2016</t>
  </si>
  <si>
    <t>CPAP1</t>
  </si>
  <si>
    <t>28 Weeks</t>
  </si>
  <si>
    <t>37 Weeks</t>
  </si>
  <si>
    <t>&lt;br&gt;        Inclusion Criteria:&lt;br&gt;&lt;br&gt;          -  All preterm babies (&lt; 37 weeks of gestation determined using Finnstorm score)&lt;br&gt;             presenting with signs of RDS (tachypnea of &gt;60breaths /min, intercostal and subcostal&lt;br&gt;             recessions, nasal flaring, grunting and cyanosis)&lt;br&gt;&lt;br&gt;        Exclusion Criteria:&lt;br&gt;&lt;br&gt;          -  Preterm babies with birthweight less than 1kg (bCPAP machine can only be used in&lt;br&gt;             babies with body weight of 1-10kg)&lt;br&gt;&lt;br&gt;          -  Congenital malformations (cleft palate and lip, tracheal esophageal fistula and&lt;br&gt;             diaphragmatic hernia)&lt;br&gt;&lt;br&gt;          -  Mothers who refused to consent&lt;br&gt;</t>
  </si>
  <si>
    <t>Comparing the number of babies that survived with bCPAP treatment versus Oxygen therapy</t>
  </si>
  <si>
    <t>Treatment duration;Duration of hospital stay;Treatment complications</t>
  </si>
  <si>
    <t>EMERGEncy Versus Delayed Coronary Angiogram in Survivors of Out-of-hospital Cardiac Arrest With no Obvious Non Cardiac Cause of Arrest</t>
  </si>
  <si>
    <t>Other: Immediate coronary angiogram;Other: Delayed coronary angiogram</t>
  </si>
  <si>
    <t>https://clinicaltrials.gov/show/NCT02876458</t>
  </si>
  <si>
    <t>EMERGEncy Versus Delayed Coronary Angiogram in Survivors of Out-of-hospital Cardiac Arrest</t>
  </si>
  <si>
    <t>NCT02876458</t>
  </si>
  <si>
    <t>Assistance Publique - H√¥pitaux de Paris</t>
  </si>
  <si>
    <t>Out-of-Hospital Cardiac Arrest</t>
  </si>
  <si>
    <t>2016-A00413-48;PHRC-15-15-0570;P150914</t>
  </si>
  <si>
    <t>Christian Spaulding, MD, PhD</t>
  </si>
  <si>
    <t>Ministry of Health, France</t>
  </si>
  <si>
    <t>&lt;br&gt;        Inclusion Criteria:&lt;br&gt;&lt;br&gt;          -  Out-of-hospital SCD with return of spontaneous circulation&lt;br&gt;&lt;br&gt;          -  Age = 18 years of age&lt;br&gt;&lt;br&gt;          -  No obvious non-cardiac cause of arrest&lt;br&gt;&lt;br&gt;          -  Admitted to a center with an intensive care unit and a 24 hours a day, 7 days a week&lt;br&gt;             interventional cardiology department&lt;br&gt;&lt;br&gt;          -  Affiliation to the French Social Security Health Care plan&lt;br&gt;&lt;br&gt;        Exclusion Criteria:&lt;br&gt;&lt;br&gt;          -  Age &lt; 18 years of age&lt;br&gt;&lt;br&gt;          -  In-hospital SCD&lt;br&gt;&lt;br&gt;          -  No return of spontaneous circulation&lt;br&gt;&lt;br&gt;          -  Presence of ST segment elevation&lt;br&gt;&lt;br&gt;          -  Suspected non-cardiac aetiology (trauma, respiratory, neurological, etc.)&lt;br&gt;&lt;br&gt;          -  Presence of co-morbidities with life expectancy of less than a year&lt;br&gt;&lt;br&gt;          -  Pregnancy&lt;br&gt;&lt;br&gt;          -  Adults subject to a legal protection measure (guardianship or tutelage measure)&lt;br&gt;&lt;br&gt;          -  Participation in another interventional trial&lt;br&gt;</t>
  </si>
  <si>
    <t>Survival with no or minimal neurological sequel</t>
  </si>
  <si>
    <t>Shock;Arrhythmia;The evolution of left ventricular ejection fraction evolution;CPC score;Glasgow Outcome Scale Extended score (GOSE);Overall survival rate;Hospital stay length</t>
  </si>
  <si>
    <t>public emergency training improve the outcome of out-of-hospital cardiac arrest</t>
  </si>
  <si>
    <t>Two groups:Public cardiopulmonary Resuscitation Training;</t>
  </si>
  <si>
    <t>http://www.chictr.org.cn/showproj.aspx?proj=34524</t>
  </si>
  <si>
    <t>ChiCTR1900021634</t>
  </si>
  <si>
    <t>Two groups:200000;</t>
  </si>
  <si>
    <t>Shenzhen Baoan Hospital, Southern Medical University</t>
  </si>
  <si>
    <t>Cardiac Arrest (CA)</t>
  </si>
  <si>
    <t>Wenwu,Zhang</t>
  </si>
  <si>
    <t>118 Longjing Road, Baoan District, Shenzhen, Guangdong, China</t>
  </si>
  <si>
    <t>Zww5@sina.com</t>
  </si>
  <si>
    <t>+86 13923453969</t>
  </si>
  <si>
    <t>Shenzhen Baoan Hospital, Southern Medical University,</t>
  </si>
  <si>
    <t>Jian,Wei</t>
  </si>
  <si>
    <t>walter_wei@163.com</t>
  </si>
  <si>
    <t>+86 13632735135</t>
  </si>
  <si>
    <t>first aid training funds  of Baoan District, Shenzhen, Guangdong Province</t>
  </si>
  <si>
    <t>Inclusion criteria: Patients with out-of-hospital Cardiac arrest</t>
  </si>
  <si>
    <t>Exclusion criteria: End stage of patients with severe and chronic disease; Trauma</t>
  </si>
  <si>
    <t>the outcome of out-of-hospital cardiac arrest  ;</t>
  </si>
  <si>
    <t>Not approved</t>
  </si>
  <si>
    <t>Aug 26 2013 12:00AM</t>
  </si>
  <si>
    <t>Study of Subcutaneous Interstitial Pressure During Sepsis</t>
  </si>
  <si>
    <t>Procedure: Subcutaneous pressure measurement</t>
  </si>
  <si>
    <t>https://clinicaltrials.gov/show/NCT03818269</t>
  </si>
  <si>
    <t>NCT03818269</t>
  </si>
  <si>
    <t>Allocation: Non-Randomized. Intervention model: Parallel Assignment. Primary purpose: Basic Science. Masking: None (Open Label).</t>
  </si>
  <si>
    <t>Patients With Septic Shock</t>
  </si>
  <si>
    <t>May 26, 2019</t>
  </si>
  <si>
    <t>NCT038</t>
  </si>
  <si>
    <t>DARGENT 2018</t>
  </si>
  <si>
    <t>Auguste DARGENT</t>
  </si>
  <si>
    <t>auguste.dargent@chu-dijon.fr</t>
  </si>
  <si>
    <t>+33 3.80.29.37.51</t>
  </si>
  <si>
    <t>&lt;br&gt;        Inclusion Criteria:&lt;br&gt;&lt;br&gt;        Criteria common to both groups:&lt;br&gt;&lt;br&gt;          -  Adult,&lt;br&gt;&lt;br&gt;          -  Admitted within the last 24 hours in intensive care,&lt;br&gt;&lt;br&gt;          -  Under mechanical ventilation with orotracheal intubation,&lt;br&gt;&lt;br&gt;          -  Without clinically detectable edema (in any area)&lt;br&gt;&lt;br&gt;          -  Patient and/or guardian and/or close relative has given written consent&lt;br&gt;&lt;br&gt;        Patients included in the septic shock arm:&lt;br&gt;&lt;br&gt;          -  Diagnosis of septic shock as defined by the Sepsis-3 Consensus Conference (JAMA&lt;br&gt;             2016) (34): documented or highly suspected infection with SOFA = 2, persistent&lt;br&gt;             hypotension after correction of hypovolemia requiring vasopressor administration, and&lt;br&gt;             serum lactate &gt; 2 mmol/l.&lt;br&gt;&lt;br&gt;          -  Vascular filling &lt; 50 ml/kg&lt;br&gt;&lt;br&gt;        Patients included in the control arm:&lt;br&gt;&lt;br&gt;          -  Absence of sepsis and shock from any cause:&lt;br&gt;&lt;br&gt;               -  PAS &gt; 100 mmHg&lt;br&gt;&lt;br&gt;               -  Absence of vasopressors&lt;br&gt;&lt;br&gt;               -  Preserved urine &gt; 0.5 ml/kg/h&lt;br&gt;&lt;br&gt;               -  Normal serum lactate&lt;br&gt;&lt;br&gt;          -  Crystalloid infusions &lt; 50ml/kg over the previous 12 hours&lt;br&gt;&lt;br&gt;        Exclusion Criteria:&lt;br&gt;&lt;br&gt;          -  not affiliated to national health insurance&lt;br&gt;&lt;br&gt;          -  under court protection&lt;br&gt;&lt;br&gt;          -  pregnant or breastfeeding&lt;br&gt;&lt;br&gt;          -  Clinical disseminated intravascular coagulation (DIC) with hemorrhagic syndrome&lt;br&gt;&lt;br&gt;          -  Admitted after resuscitation for cardiac arrest&lt;br&gt;&lt;br&gt;          -  Presenting cardiogenic shock&lt;br&gt;&lt;br&gt;          -  Presenting acute pancreatitis&lt;br&gt;&lt;br&gt;          -  Severe overall dehydration (clinical signs of dehydration and natremia &gt; 150mmol/l)&lt;br&gt;&lt;br&gt;          -  Presenting metformin intoxication&lt;br&gt;&lt;br&gt;          -  In severe sepsis or septic shock for more than 24 hours,&lt;br&gt;&lt;br&gt;          -  Dying or for whom death seems imminent (within 24 hours),&lt;br&gt;&lt;br&gt;          -  Hypersensitivity to lidocaine and/or prilocaine or local anesthetics of the amide type&lt;br&gt;             or to any of the excipients of EMLAPATCH¬Æ&lt;br&gt;</t>
  </si>
  <si>
    <t>Value of Initial subcutaneous interstitial pressure</t>
  </si>
  <si>
    <t>Physiologic Effects of Stress Dose Corticosteroids in the Management of Inhospital Cardiac Arrest - CORTICA</t>
  </si>
  <si>
    <t>Drug: Methylprednisolone; hydrocortisone;Drug: Saline Placebo</t>
  </si>
  <si>
    <t>https://clinicaltrials.gov/show/NCT02790788</t>
  </si>
  <si>
    <t>Physiologic Effects of Steroids in Cardiac Arrest</t>
  </si>
  <si>
    <t>NCT02790788</t>
  </si>
  <si>
    <t>University of Athens</t>
  </si>
  <si>
    <t>Greece</t>
  </si>
  <si>
    <t>Inhospital Cardiac Arrest</t>
  </si>
  <si>
    <t>November 4, 2016</t>
  </si>
  <si>
    <t>CORTICA-15519/23/5/16</t>
  </si>
  <si>
    <t>Spyros D. Mentzelopoulos, MD, PhD;Spyros G. Zakynthinos, MD, PhD</t>
  </si>
  <si>
    <t>University of Athens;University of Athens</t>
  </si>
  <si>
    <t>University of Thessaly</t>
  </si>
  <si>
    <t>&lt;br&gt;        Inclusion Criteria:&lt;br&gt;&lt;br&gt;        Adult in-patients with ROSC [for at least 20 min] after cardiac arrest due to&lt;br&gt;&lt;br&gt;          -  Ventricular fibrillation/pulseless tachycardia not responsive to three direct current&lt;br&gt;             countershocks, or&lt;br&gt;&lt;br&gt;          -  Asystole, or&lt;br&gt;&lt;br&gt;          -  Pulseless electrical activity.&lt;br&gt;&lt;br&gt;        Exclusion Criteria:&lt;br&gt;&lt;br&gt;          -  Age &lt;18 years&lt;br&gt;&lt;br&gt;          -  Terminal illness (i.e. life expectancy &lt;6 weeks e.g. due to metastatic cancer, or&lt;br&gt;             Sequential Organ Dysfunction Assessment score of 15 or more, or new septic&lt;br&gt;             complication in the presence of immunosuppression) or do-not- resuscitate status&lt;br&gt;&lt;br&gt;          -  Cardiac arrest due to exsanguination (e.g. ruptured aortic aneurysm)&lt;br&gt;&lt;br&gt;          -  Cardiac arrest before hospital admission&lt;br&gt;&lt;br&gt;          -  Pre-arrest treatment with intravenous corticosteroids&lt;br&gt;&lt;br&gt;          -  Any history of an allergic reaction&lt;br&gt;&lt;br&gt;          -  Transmural myocardial infarction&lt;br&gt;&lt;br&gt;          -  Previous enrollment in or exclusion from the current study.&lt;br&gt;&lt;br&gt;          -  Confirmation of return of spontaneous circulation before study-drug administration,&lt;br&gt;             corresponding to premature randomization [reference 18] will also result in patient&lt;br&gt;             exclusion due to absence of vasopressor-requiring cardiac arrest.&lt;br&gt;&lt;br&gt;        Additional Exclusion Criteria According to the Protocol Amendment approved on January 24,&lt;br&gt;        2017: Any deviation from the hospital's standard resuscitative procedure.&lt;br&gt;&lt;br&gt;        Pre-arrest diagnosis of an active peptic ulcer. Projected ICU admission time of more than&lt;br&gt;        48 hours in case of a concurrent, special public health circumstance (e.g. severe flu&lt;br&gt;        outbreak) that may abruptly increase the demand for intensive care.&lt;br&gt;</t>
  </si>
  <si>
    <t>Early Postresuscitation Arterial Blood Pressure (mmHg) Measured Through Institution of Invasive Intra-arterial Pressure Monitoring (as Feasible).;Early Postresuscitation Central Venous Oxygen Saturation (%) Measured in Blood Samples Obtained Through a Central Venous Catheter Port (as Feasible).;Early Postresuscitation Arterial Blood Pressure (mmHg) Measured Through Institution of Invasive Intra-arterial Pressure Monitoring (as Feasible).;Early Postresuscitation Central Venous Oxygen Saturation (%) Measured in Blood Samples Obtained Through a Central Venous Catheter Port (as Feasible).;Early Postresuscitation Arterial Blood Pressure (mmHg) Measured Through Institution of Invasive Intra-arterial Pressure Monitoring.;Early Postresuscitation Central Venous Oxygen Saturation (%) Measured in Blood Samples Obtained Through a Central Venous Catheter Port.;Early Postresuscitation Arterial Blood Pressure (mmHg) Measured Through Institution of Invasive Intra-arterial Pressure Monitoring.;Early Postresuscitation Central Venous Oxygen Saturation (%) Measured in Blood Samples Obtained Through a Central Venous Catheter Port.;Early Postresuscitation Arterial Blood Pressure (mmHg) Measured Through Institution of Invasive Intra-arterial Pressure Monitoring.;Early Postresuscitation Central Venous Oxygen Saturation (%) Measured in Blood Samples Obtained Through a Central Venous Catheter Port.</t>
  </si>
  <si>
    <t>Left and Right Ventricular Diastolic Area (cm^2) by Echocardiography.;Left and Right Ventricular Ejection Fraction (%) by Echocardiography.;Eccentricity Index by Echocardiography.;Early Postresuscitation Cardiac Output (L/Min) Measured by Either Pulse Index Continuous Cardiac Output (PiCCO) or a Continuous Cardiac Output (CCO) Thermodilution Pulmonary Artery Catheter.;Early Postresuscitation Cardiac Output (L/Min) Measured by Either Pulse Index Continuous Cardiac Output (PiCCO) or a Continuous Cardiac Output (CCO) Thermodilution Pulmonary Artery Catheter.;Early Postresuscitation Cardiac Output (L/Min) Measured by Either Pulse Index Continuous Cardiac Output (PiCCO) or a Continuous Cardiac Output (CCO) Thermodilution Pulmonary Artery Catheter.;Early Postresuscitation Cardiac Output (L/Min) Measured by Either Pulse Index Continuous Cardiac Output (PiCCO) or a Continuous Cardiac Output (CCO) Thermodilution Pulmonary Artery Catheter.;Core Body Temperature in Degrees Celcius.;Cerebral Blood Flow Index by Near Infrared Spectroscopy With Indocyanine Green.;Organ Failure-free Days.;Early Postresuscitation Inflammatory Response as Assessed by Serum Cytokine Levels (pg/mL).;Survival to Hospital Discharge With Favorable Functional Outcome.;Steroid-associated Complications.</t>
  </si>
  <si>
    <t>https://clinicaltrials.gov/ct2/show/results/NCT02790788</t>
  </si>
  <si>
    <t>A Phase III, Observer-Blind, Randomized, Non-influenza Vaccine Comparator-Controlled, Parallel-Group, Multi-Country Study in Children Aged 6-35 Months to Assess the Safety and Efficacy of Abbott‚Äôs Candidate Quadrivalent Influenza Vaccine.</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</si>
  <si>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Prevenar 13&lt;br&gt;Pharmaceutical Form: Suspension for injection&lt;br&gt;INN or Proposed INN: PNEUMOCOCCAL POLYSACCHARIDE CONJUGATE VACCINE (13-VALENT, ADSORBED)&lt;br&gt;Other descriptive name: Pneumococcal conjugated vaccine &lt;br&gt;Concentration unit: ¬µg microgram(s)&lt;br&gt;Concentration type: range&lt;br&gt;Concentration number: 2.2-4.4 &lt;br&gt;&lt;br&gt;Trade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TicoVac Junior, FSME-IMMUN Junior&lt;br&gt;Pharmaceutical Form: Suspension for injection&lt;br&gt;INN or Proposed INN: Tickborne encephalitis vaccine&lt;br&gt;Other descriptive name: TICK-BORNE ENCEPHALITIS VIRUS (INACTIVATED), NEUDOERFL STRAIN&lt;br&gt;Concentration unit: ¬µg microgram(s)&lt;br&gt;Concentration type: equal&lt;br&gt;Concentration number: 1.2-&lt;br&gt;&lt;br&gt;Trade Name: Havrix Junior&lt;br&gt;Pharmaceutical Form: Suspension for injection&lt;br&gt;INN or Proposed INN: Hepatitis A vaccine&lt;br&gt;Other descriptive name: HEPATITIS A VIRUS (INACTIVATED)&lt;br&gt;Concentration unit: ELISA unit enzyme-linked immunosorbent assay unit&lt;br&gt;Concentration type: equal&lt;br&gt;Concentration number: 720-&lt;br&gt;&lt;br&gt;Trade Name: Varivax, Provarivax&lt;br&gt;Pharmaceutical Form: Powder and solvent for suspension for injection&lt;br&gt;INN or Proposed INN: ‚Ä¢Varicella vaccine&lt;br&gt;Other descriptive name: VARICELLA VIRUS OKA/MERCK STRAIN, (LIVE, ATTENUATED) PRODUCED IN HUMAN DIPLOID (MRC-5) CELL</t>
  </si>
  <si>
    <t>https://www.clinicaltrialsregister.eu/ctr-search/search?query=eudract_number:2016-004904-74</t>
  </si>
  <si>
    <t>A study to compare the safety and efficacy of Abbott's Quadrivalent Influenza Vaccine versus a non-influenza vaccine in children aged 6-35 Months</t>
  </si>
  <si>
    <t>EUCTR2016-004904-74-CZ</t>
  </si>
  <si>
    <t>Controlled: yesRandomised: yesOpen: noSingle blind: noDouble blind: noParallel group: yesCross over: noOther: yesOther trial design description: Observer-blindIf controlled, specify comparator, Other Medicinial Product: yesPlacebo: noOther: noNumber of treatment arms in the trial: 2</t>
  </si>
  <si>
    <t>Abbott Biologicals B.V.</t>
  </si>
  <si>
    <t>Estonia;Slovakia;Slovenia;Spain;Ukraine;Lithuania;Italy;France;Czech Republic;Hungary;Croatia;Romania;Denmark;Bulgaria;Sweden</t>
  </si>
  <si>
    <t>Prophylaxis of Influenza &lt;br&gt;MedDRA version: 20.0Level: HLTClassification code 10022005Term: Influenza viral infectionsSystem Organ Class: 100000004862;Therapeutic area: Diseases [C] - Virus Diseases [C02]</t>
  </si>
  <si>
    <t>EUCTR2016-004904-74-DK</t>
  </si>
  <si>
    <t>INFQ3003;2016-004904-74-SK</t>
  </si>
  <si>
    <t>Global Clinical Director Vaccines</t>
  </si>
  <si>
    <t>C.J. van Houtenlaan 36</t>
  </si>
  <si>
    <t>serge.vandewitte@abbott.com</t>
  </si>
  <si>
    <t>+31 294 477184</t>
  </si>
  <si>
    <t>Abbott Healthcare Products B.V.</t>
  </si>
  <si>
    <t>Inclusion criteria: &lt;br&gt;1.Male or female subjects between, and including, 6 and 35 months* of age at Day 1 and in stable health as judged by medical history, physical examination and clinical judgment of the Investigator. Subjects may have underlying chronic disorders as long as their symptoms/signs are controlled and yearly (seasonal) influenza vaccination is not recommended as a result of the underlying condition. If at the time of enrolment the subject has been on medication for a pre-existing condition, the dose must have been stable for at least three months.&lt;br&gt;2.Subjects who are 6-24 months of age at Day 1 should have been born at full term of pregnancy (= 37 weeks gestation) and with a birth weight of = 2.5 kg. &lt;br&gt;3.Written informed consent obtained from the parent(s)/LAR(s) of the subject.&lt;br&gt;4.Subject and parent or other legally acceptable representative are able and willing to attend all scheduled visits and to comply with all trial procedures.&lt;br&gt;* The age range for enrollment may be restricted at a country/region/site level if none of the non-influenza control vaccines can be used in one or more age groups. &lt;br&gt;&lt;br&gt;Are the trial subjects under 18? yes&lt;br&gt;Number of subjects for this age range: 2000&lt;br&gt;F.1.2 Adults (18-64 years) no&lt;br&gt;F.1.2.1 Number of subjects for this age range &lt;br&gt;F.1.3 Elderly (&gt;=65 years) no&lt;br&gt;F.1.3.1 Number of subjects for this age range &lt;br&gt;</t>
  </si>
  <si>
    <t>Exclusion criteria: &lt;br&gt;1.Child in care &lt;br&gt;2.History of allergy to egg, chicken proteins, or other vaccine components.&lt;br&gt;3.History of serious adverse reaction to any vaccine.&lt;br&gt;4.History of Guillain-Barr√© syndrome.&lt;br&gt;5.Chronic administration (defined as more than 14 days) of immunosuppressants or other immune modifying medication within three months prior to the first vaccine dose or planned use thereof during the study. Topical use of corticosteroids (e.g., cream, ocular drops, inhalation and intranasal sprays), within the dosage noted on the product label, is allowed.&lt;br&gt;6.Administration of immunoglobulins and/ or any blood products within 3 months preceding the first dose of study vaccine or planned administration during the study period. &lt;br&gt;7.Use of cytotoxic drugs, anticancer chemotherapy or radiation therapy.&lt;br&gt;8.Any confirmed or suspected immunosuppressive or immunodeficient condition (including human immunodeficiency virus [HIV]), based on medical history and physical examination.&lt;br&gt;9.Being a solid organ or bone marrow/stem cell transplant recipient.&lt;br&gt;10.Ongoing aspirin therapy (to avoid cases of Reye‚Äôs syndrome).&lt;br&gt;11.Receipt of an influenza vaccine ever before or having been diagnosed with influenza (confirmed by laboratory or rapid influenza diagnostic tests) ever before.&lt;br&gt;12.Receipt of any vaccine (including routine childhood vaccines) within 28 days prior to study vaccination or planned vaccination within 28 days following each study vaccination. &lt;br&gt;13.Planned administration of any influenza vaccine (other than the study vaccination) during the entire study period. &lt;br&gt;14.Children with underlying illness who are at risk of complications of influenza and children for whom yearly (seasonal) influenza vaccination is recommended in their respective country.&lt;br&gt;15.Having fever and/or an acute disease or infection on the day of first study vaccination. Fever is defined as a body temperature = 38.0oC measured rectally (preferred method) or anxillary = 37.5 oC (if rectal method is not possible, e.g. because of medical reason).&lt;br&gt;16.Any condition that in the opinion of the Investigator would pose a health risk to the subject if enrolled or could interfere with the evaluation of the vaccine including (but not limited to) bleeding disorder, immunodeficiency, seizure disorder, acute or progressive hepatic, renal, neurological or neuromuscular disease. &lt;br&gt;17.Participation in the study prevents the receipt of scheduled routine childhood vaccinations or leads to deviations from recommended vaccination schedule which would have a medical impact. &lt;br&gt;&lt;br&gt;Addtional exlcusion criteria described in the Protocol section 5.2 would apply for non-influenza vaccines&lt;br&gt;</t>
  </si>
  <si>
    <t>Main Objective: To demonstrate in children 6-35 months of age the absolute efficacy of QIV in the prevention of symptomatic influenza infection due to any circulating seasonal influenza strain compared to a non-influenza vaccine.;Secondary Objective: -Demonstrate the absolute efficacy of QIV in the prevention of symptomatic influenza infection of antigenically-matching influenza strains compared to a non-influenza vaccine&lt;br&gt;-Describe the immunogenicity of each of the strains in QIV with respect to HI in all subjects and VN and NI antibody titers in randomized population subsets.&lt;br&gt;-Describe CMI for a subset of subjects at selected sites&lt;br&gt;-Describe Year 2 baseline and post-vaccination immunogenicity for each of the strains in QIV with respect to HI in all subjects and NI and VN in random population subsets of subjects exposed to QIV in Year 1 and who will receive revaccination&lt;br&gt;-Evaluate the occurrence of all-cause mortality, hospitalization, ILIs, all-cause pneumonia and otitis media in the QIV group compared with the non-influenza vaccine control groups&lt;br&gt;-Explore potential immunological correlates of protection based on determined HI antibody titers and RT-PCR outcomes&lt;br&gt;-Evaluate healthcare utilization and health economic outcomes;Primary end point(s): Primary efficacy endpoint: First occurrence of reverse transcription RT-PCR confirmed influenza A and/or B illness of any severity due to any circulating seasonal influenza strain ;Timepoint(s) of evaluation of this end point: Between 28 days following the second vaccine administration and the end of the influenza surveillance period.</t>
  </si>
  <si>
    <t>Secondary end point(s): The secondary efficacy endpoints concern:&lt;br&gt;1.First occurrence of cell culture-confirmed influenza A and/or B illness of any severity due to antigenically-matching influenza strains occurring between 28 days following the second vaccine administration and the end of the influenza surveillance period.&lt;br&gt;2.All-cause mortality, hospitalization, ILIs, all-cause pneumonia and otitis media.&lt;br&gt;3.Post-vaccination geometric mean HI (all subjects), VN and NI antibody (random population subsets) titers and change from baseline against the four vaccine strains. &lt;br&gt;4.Seroconversion rates and geometric mean fold increases for HI (all subjects), VN and NI (randomized sample) for the four vaccine strains.&lt;br&gt;5.Post-vaccination CMI values and change from baseline for a subset of subjects at selected sites.&lt;br&gt;;Timepoint(s) of evaluation of this end point: 1.Between 28 days following the second vaccine administration and the end of the influenza surveillance period.&lt;br&gt;Others: As soon as these occur&lt;br&gt;&lt;br&gt;</t>
  </si>
  <si>
    <t>Jun 28 2017 12:00AM</t>
  </si>
  <si>
    <t>A Phase I/II, Randomised, Placebo-controlled, Partially-blinded, Parallel-group Study to Assess the Safety, Tolerability and Immune Response Following Vaccination With Immunose‚Ñ¢ FLU</t>
  </si>
  <si>
    <t>Biological: 15 ¬µg HA/strain and 1% Endocine‚Ñ¢;Biological: 15 ¬µg HA/strain and 2% Endocine‚Ñ¢;Biological: 15 ¬µg HA/strain;Biological: intramuscular comparator;Biological: intranasal comparator;Biological: Placebo, Saline;Biological: 15 ¬µg HA/strain and 1% Endocine‚Ñ¢;Biological: 15 ¬µg HA/strain and 2% Endocine‚Ñ¢;Biological: 15 ¬µg HA/strain;Biological: intramuscular comparator;Biological: intranasal comparator;Biological: Placebo, Saline;Biological: 15 ¬µg HA/strain and 1% Endocine‚Ñ¢;Biological: 15 ¬µg HA/strain and 2% Endocine‚Ñ¢;Biological: 15 ¬µg HA/strain;Biological: intramuscular comparator;Biological: intranasal comparator;Biological: Placebo, Saline;Biological: 15 ¬µg HA/strain and 1% Endocine‚Ñ¢;Biological: 15 ¬µg HA/strain and 2% Endocine‚Ñ¢;Biological: 15 ¬µg HA/strain;Biological: intramuscular comparator;Biological: intranasal comparator;Biological: Placebo, Saline</t>
  </si>
  <si>
    <t>https://clinicaltrials.gov/show/NCT02998996</t>
  </si>
  <si>
    <t>Study to Assess the Safety, Tolerability and Immune Response Following Vaccination With Immunose‚Ñ¢ FLU</t>
  </si>
  <si>
    <t>NCT02998996</t>
  </si>
  <si>
    <t>Eurocine Vaccines AB</t>
  </si>
  <si>
    <t>Sweden;Sweden;Sweden;Sweden;Sweden</t>
  </si>
  <si>
    <t>Influenza, Human;Influenza, Human;Influenza, Human;Influenza, Human</t>
  </si>
  <si>
    <t>EURO 15-11</t>
  </si>
  <si>
    <t>Cornelia Lif-Tiberg, MD;Cornelia Lif-Tiberg, MD;Cornelia Lif-Tiberg, MD;Cornelia Lif-Tiberg, MD;Cornelia Lif-Tiberg, MD</t>
  </si>
  <si>
    <t>CTC;CTC;CTC;CTC;CTC</t>
  </si>
  <si>
    <t>39 Years</t>
  </si>
  <si>
    <t>&lt;br&gt;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      ;&lt;br&gt;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      ;&lt;br&gt;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      ;&lt;br&gt;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t>
  </si>
  <si>
    <t>Type and incidence of adverse events (AEs) and serious adverse events (SAEs);Type and incidence of SAEs and AEs of special interest;Frequency and severity of administration-site reactions;Frequency of solicited AEs;Frequency of clinically significant changes in electrocardiography (ECG), vital signs, physical examination findings and laboratory variables from baseline to the last visit to the clinic;Type and incidence of adverse events (AEs) and serious adverse events (SAEs);Type and incidence of SAEs and AEs of special interest;Frequency and severity of administration-site reactions;Frequency of solicited AEs;Frequency of clinically significant changes in electrocardiography (ECG), vital signs, physical examination findings and laboratory variables from baseline to the last visit to the clinic;Type and incidence of adverse events (AEs) and serious adverse events (SAEs);Type and incidence of SAEs and AEs of special interest;Frequency and severity of administration-site reactions;Frequency of solicited AEs;Frequency of clinically significant changes in electrocardiography (ECG), vital signs, physical examination findings and laboratory variables from baseline to the last visit to the clinic</t>
  </si>
  <si>
    <t>Measurement of hemagglutination inhibition (HI) in blood;Measurement of virus neutralization (VN) titres in blood</t>
  </si>
  <si>
    <t>The Role of the Nose in Snoring and Sleep Apnea</t>
  </si>
  <si>
    <t>Drug: Xylometazoline;Drug: placebo (saline);Drug: Xylometazoline;Drug: placebo (saline);Drug: Xylometazoline;Drug: placebo (saline);Drug: Xylometazoline;Drug: placebo (saline)</t>
  </si>
  <si>
    <t>https://clinicaltrials.gov/show/NCT03072173</t>
  </si>
  <si>
    <t>NCT03072173</t>
  </si>
  <si>
    <t>Allocation: Randomized. Intervention model: Crossover Assignment. Primary purpose: Diagnostic. Masking: Triple (Participant, Care Provider, Investigator).</t>
  </si>
  <si>
    <t>Lovisenberg Diakonale Hospital</t>
  </si>
  <si>
    <t>Norway;Norway;Norway;Norway;Norway</t>
  </si>
  <si>
    <t>Nasal Obstruction;Apnea, Obstructive Sleep;Nasal Obstruction;Apnea, Obstructive Sleep;Nasal Obstruction;Apnea, Obstructive Sleep;Nasal Obstruction;Apnea, Obstructive Sleep</t>
  </si>
  <si>
    <t>March 1, 2017</t>
  </si>
  <si>
    <t>LovisenbergH</t>
  </si>
  <si>
    <t>S√∏ren Berg, MD PhD;Hans Christian Hoel, MD;Anners Lerdal, PhD;S√∏ren Berg, MD PhD;Hans Christian Hoel, MD;Anners Lerdal, PhD;S√∏ren Berg, MD PhD;Hans Christian Hoel, MD;Anners Lerdal, PhD;S√∏ren Berg, MD PhD;Hans Christian Hoel, MD;Anners Lerdal, PhD;S√∏ren Berg, MD PhD;Hans Christian Hoel, MD;Anners Lerdal, PhD</t>
  </si>
  <si>
    <t>;hans.hoel@gmail.com;Anners.Lerdal@lds.no;;hans.hoel@gmail.com;Anners.Lerdal@lds.no;;hans.hoel@gmail.com;Anners.Lerdal@lds.no;;hans.hoel@gmail.com;Anners.Lerdal@lds.no;;hans.hoel@gmail.com;Anners.Lerdal@lds.no</t>
  </si>
  <si>
    <t>;004792825316;004795033144;;004792825316;004795033144;;004792825316;004795033144;;004792825316;004795033144;;004792825316;004795033144</t>
  </si>
  <si>
    <t>University of Lund;;University of Lund;;University of Lund;;University of Lund;;University of Lund;</t>
  </si>
  <si>
    <t>&lt;br&gt;        Inclusion Criteria:&lt;br&gt;&lt;br&gt;          -  Patients with manifest OSAS and in need of CPAP-treatment&lt;br&gt;&lt;br&gt;        Exclusion Criteria:&lt;br&gt;&lt;br&gt;          -  Not speaking Norwegian Language, Congestive heart failure (ejection fraction &lt;40%)&lt;br&gt;      ;&lt;br&gt;        Inclusion Criteria:&lt;br&gt;&lt;br&gt;          -  Patients with manifest OSAS and in need of CPAP-treatment&lt;br&gt;&lt;br&gt;        Exclusion Criteria:&lt;br&gt;&lt;br&gt;          -  Not speaking Norwegian Language, Congestive heart failure (ejection fraction &lt;40%)&lt;br&gt;      ;&lt;br&gt;        Inclusion Criteria:&lt;br&gt;&lt;br&gt;          -  Patients with manifest OSAS and in need of CPAP-treatment&lt;br&gt;&lt;br&gt;        Exclusion Criteria:&lt;br&gt;&lt;br&gt;          -  Not speaking Norwegian Language, Congestive heart failure (ejection fraction &lt;40%)&lt;br&gt;      ;&lt;br&gt;        Inclusion Criteria:&lt;br&gt;&lt;br&gt;          -  Patients with manifest OSAS and in need of CPAP-treatment&lt;br&gt;&lt;br&gt;        Exclusion Criteria:&lt;br&gt;&lt;br&gt;          -  Not speaking Norwegian Language, Congestive heart failure (ejection fraction &lt;40%)&lt;br&gt;</t>
  </si>
  <si>
    <t>Level in therapeutic CPAP pressure;Level in therapeutic CPAP pressure;Level in therapeutic CPAP pressure</t>
  </si>
  <si>
    <t>Determination of Single-dose Intrapulmonary Pharmacokinetics of Ciprofloxacin and Imipenem in Healthy Subjects and Intubated Patients Suffering From Pneumonia Using Bronchoalveolar Lavage</t>
  </si>
  <si>
    <t>Drug: Ciprofloxacin;Drug: Imipenem</t>
  </si>
  <si>
    <t>https://clinicaltrials.gov/show/NCT03177720</t>
  </si>
  <si>
    <t>Evaluation of Innovative Tools in Development of Antibiotics</t>
  </si>
  <si>
    <t>NCT03177720</t>
  </si>
  <si>
    <t>Allocation: Randomized. Intervention model: Parallel Assignment. Primary purpose: Other. Masking: None (Open Label).</t>
  </si>
  <si>
    <t>Medical University of Vienna</t>
  </si>
  <si>
    <t>Austria</t>
  </si>
  <si>
    <t>Pneumonia</t>
  </si>
  <si>
    <t>May 29, 2016</t>
  </si>
  <si>
    <t>ELF Cipro</t>
  </si>
  <si>
    <t>Markus Zeitlinger, MD;Markus Zeitlinger, MD;Markus Zeitlinger, MD</t>
  </si>
  <si>
    <t>;markus.zeitlinger@meduniwien.ac.at;</t>
  </si>
  <si>
    <t>;0043 1 40 400;</t>
  </si>
  <si>
    <t>Medical University of Vienna;</t>
  </si>
  <si>
    <t>&lt;br&gt;        Inclusion Criteria:&lt;br&gt;&lt;br&gt;          -  Healthy male subjects aged 18 to 55 years&lt;br&gt;&lt;br&gt;          -  Good state of health (mentally and physically)&lt;br&gt;&lt;br&gt;          -  Body mass index within a range of 18 to 28kg/m2 inclusive.&lt;br&gt;&lt;br&gt;          -  Non-Smoker&lt;br&gt;&lt;br&gt;          -  A signed and dated written informed consent form.&lt;br&gt;&lt;br&gt;          -  The subject is able to understand and willing to comply with protocol requirements and&lt;br&gt;             timetables, instructions and protocol-stated restrictions.&lt;br&gt;&lt;br&gt;          -  Negative serology (human immunodeficiency virus, hepatitis B-AG and C-AB) at&lt;br&gt;             screening.&lt;br&gt;&lt;br&gt;          -  Vital signs should be within the following ranges:&lt;br&gt;&lt;br&gt;          -  Oral or tympanic temperature between 35 and 37.5¬∞C.&lt;br&gt;&lt;br&gt;          -  Systolic blood pressure, 90-140 mmHg.&lt;br&gt;&lt;br&gt;          -  Diastolic blood pressure, 50-90 mmHg.&lt;br&gt;&lt;br&gt;          -  Pulse rate, 50-90 bpm.&lt;br&gt;&lt;br&gt;        Exclusion Criteria:&lt;br&gt;&lt;br&gt;          -  Any acute or chronic illness or clinically relevant (Investigator's judgement)&lt;br&gt;             abnormality identified on the screening medical assessment, laboratory tests or ECG,&lt;br&gt;             unless in the opinion of the Investigator it will not interfere with the study&lt;br&gt;             procedures, affect the outcome of the study or compromise the safety of the subject.&lt;br&gt;&lt;br&gt;          -  All subjects with known seizure disorder, with the exception of a febrile seizure in&lt;br&gt;             childhood&lt;br&gt;&lt;br&gt;          -  Use of prescription or non-prescription drugs within 7 days or 10 times the&lt;br&gt;             elimination half-life (whichever is longer) prior to the first dose of study&lt;br&gt;             medication.&lt;br&gt;&lt;br&gt;          -  Any intake of grapefruit juice within 1 week prior to the first dose.&lt;br&gt;&lt;br&gt;          -  Allergies (except for mild forms of hay fever), a history of hypersensitivity&lt;br&gt;             reactions including psychological or neurological symptoms or signs, or anaphylactic&lt;br&gt;             shock following administration of any medicine.&lt;br&gt;&lt;br&gt;          -  Allergy to or any contraindication against the active or inactive ingredients in the&lt;br&gt;             study medication (ciprofloxacin, imipenem, cilastatin, propofol, midazolam,&lt;br&gt;             remifentanil, xylocain, and sevoflurane) and radioactive labelling with 14C.&lt;br&gt;&lt;br&gt;          -  Smoker&lt;br&gt;&lt;br&gt;          -  Alcohol or drug abuse&lt;br&gt;&lt;br&gt;          -  Participation in a trial with any drug within 30 days or five half-lives (whichever is&lt;br&gt;             longer) before the start of the study.&lt;br&gt;&lt;br&gt;          -  Donation of blood within a period of 4 weeks prior to dosing.&lt;br&gt;&lt;br&gt;          -  Creatinine clearance =70mL/min/1.73m3&lt;br&gt;&lt;br&gt;          -  Any other reason that the Investigator considers to make the subject unsuitable to&lt;br&gt;             participate.&lt;br&gt;</t>
  </si>
  <si>
    <t>Cmax (peak concentration in plasma and epithelial lining fluid) of imipenem and ciprofloxacin;AUC (area under the concentration curve in plasma and epithelial lining fluid) of imipenem and ciprofloxacin.;Tmax (time of peak concentration in plasma and epithelial lining fluid) of imipenem and ciprofloxacin.;Cmax (peak concentration in plasma, epithelial lining fluid and microdialysate) of C14 ciprofloxacin (microdose);AUC (area under the curve in plasma, epithelial lining fluid and microdialysate) of C14 ciprofloxacin (carbon-14 radiolabelled compound, microdose);Tmax (time of peak concentration in plasma, epithelial lining fluid and microdialysate) of C14 ciprofloxacin (microdose);Cmax (peak concentration in microdialysate) of ciprofloxacin (macrodose);AUC (area under the concentration curve in microdialysate) of ciprofloxacin (macrodose);Tmax (time of peak concentration in microdialysate) of ciprofloxacin (macrodose)</t>
  </si>
  <si>
    <t>Incidence of Treatment Emergent Adverse Events</t>
  </si>
  <si>
    <t>Evaluating a Caregiver SMS Reminder Intervention to Reduce Immunization Drop-out in Arua, Uganda‚Äîa Randomized Controlled Trial</t>
  </si>
  <si>
    <t>Behavioral: SMS text reminders</t>
  </si>
  <si>
    <t>https://clinicaltrials.gov/show/NCT04177485</t>
  </si>
  <si>
    <t>Evaluating a Caregiver SMS Reminder Intervention to Reduce Immunization Drop-out in Arua, Uganda</t>
  </si>
  <si>
    <t>NCT04177485</t>
  </si>
  <si>
    <t>Allocation: Randomized. Intervention model: Parallel Assignment. Primary purpose: Prevention. Masking: Double (Care Provider, Investigator).</t>
  </si>
  <si>
    <t>Centers for Disease Control and Prevention</t>
  </si>
  <si>
    <t>Diphtheria;Tetanus;Pertussis;Polio;Measles;Hepatitis B;Haemophilus Influenzae Type b Infection</t>
  </si>
  <si>
    <t>February 1, 2016</t>
  </si>
  <si>
    <t>Daniel C Ehlman, MPH</t>
  </si>
  <si>
    <t>African Field Epidemiology Network;Ministry of Health, Uganda;Health Information Systems Programme-Uganda;Bill and Melinda Gates Foundation</t>
  </si>
  <si>
    <t>14 Years</t>
  </si>
  <si>
    <t>&lt;br&gt;        Inclusion Criteria:&lt;br&gt;&lt;br&gt;          -  Is a caregiver of a child between the ages of 6 weeks and 6 months of age and presents&lt;br&gt;             at one of the study sites for child's Penta1 vaccination&lt;br&gt;&lt;br&gt;          -  Access to a personal or household cell phone that can receive text messages&lt;br&gt;&lt;br&gt;          -  Lives in Arua district&lt;br&gt;&lt;br&gt;        Exclusion Criteria:&lt;br&gt;&lt;br&gt;          -  Does not have access to the cell phone number at time of registration&lt;br&gt;&lt;br&gt;          -  Does not agree or is unable to consent to participate in the study&lt;br&gt;&lt;br&gt;          -  Does not anticipate being the caregiver through the child's first birthday&lt;br&gt;&lt;br&gt;          -  Plans to move out of Arua district in the upcoming year&lt;br&gt;&lt;br&gt;          -  Prior enrollment of the caregiver with a different child&lt;br&gt;</t>
  </si>
  <si>
    <t>Number of participants who received MCV by 12 months of age as assessed by data abstraction of home-based records at endline survey.</t>
  </si>
  <si>
    <t>Number of participants who received all eligible vaccines (Penta2, PCV2, Polio2, Penta3, PCV3, Polio3, MCV) as assessed by data abstraction of home-based records and caregiver recall at endline survey.;Number of participants who received Penta3 within 12 weeks of Penta1 as assessed by data abstraction of home-based records at endline survey.;Number of participants who received MCV by 10 months of age as assessed by data abstraction of home-based records at endline survey.;Number of participants who would be interested in receiving SMS immunization reminders for their next child, as assessed with a yes/no question at the endline survey.;Cost per additional child that is up-to-date with vaccination;Number of participants who received Penta3 by 12 months of age as assessed by data abstraction of home-based records at endline survey.</t>
  </si>
  <si>
    <t>A Randomized, Double-blind, Placebo-controlled, 2-way Crossover Study to Investigate the Effects of ACT-541468 on Nighttime Respiratory Function in Patients With Mild to Moderate Obstructive Sleep Apnea</t>
  </si>
  <si>
    <t>Drug: ACT-541468;Drug: Placebo</t>
  </si>
  <si>
    <t>https://clinicaltrials.gov/show/NCT03765294</t>
  </si>
  <si>
    <t>A Study to Investigate the Effects of ACT-541468 on Nighttime Respiratory Function in Patients With Mild to Moderate Obstructive Sleep Apnea</t>
  </si>
  <si>
    <t>NCT03765294</t>
  </si>
  <si>
    <t>Allocation: Randomized. Intervention model: Crossover Assignment. Primary purpose: Treatment. Masking: Quadruple (Participant, Care Provider, Investigator, Outcomes Assessor).</t>
  </si>
  <si>
    <t>Idorsia Pharmaceuticals Ltd.</t>
  </si>
  <si>
    <t>Obstructive Sleep Apnea</t>
  </si>
  <si>
    <t>March 14, 2019</t>
  </si>
  <si>
    <t>2018-002360-96;ID-078-110</t>
  </si>
  <si>
    <t>Clinical Trials</t>
  </si>
  <si>
    <t>&lt;br&gt;        Inclusion Criteria:&lt;br&gt;&lt;br&gt;          -  Signed informed consent in a language understandable to the subject prior to any&lt;br&gt;             study-mandated procedure.&lt;br&gt;&lt;br&gt;          -  Male and female subjects aged = 18 years at Screening.&lt;br&gt;&lt;br&gt;          -  Women of childbearing potential must have a negative serum pregnancy test at Screening&lt;br&gt;             and a negative urine pregnancy test at Screening Visit 2 and on Day 1 pre-dose of the&lt;br&gt;             first period. They must agree to consistently and correctly use a highly effective&lt;br&gt;             method of contraception with a failure rate of &lt; 1% per year.&lt;br&gt;&lt;br&gt;          -  Women of non-childbearing potential, i.e., postmenopausal, with previous bilateral&lt;br&gt;             salpingectomy, bilateral salpingo-oophorectomy or hysterectomy, or with premature&lt;br&gt;             ovarian failure, XY genotype, Turner syndrome, and/or uterine agenesis.&lt;br&gt;&lt;br&gt;          -  Diagnosis of OSA according to the International Classification of Sleep Disorders&lt;br&gt;             documented by medical history and confirmed in a sleep laboratory in the context of&lt;br&gt;             diagnosing OSA within the last 3 years.&lt;br&gt;&lt;br&gt;          -  Patient with mild to moderate intensity of OSA determined during OSA diagnosis and&lt;br&gt;             confirmed on the screening night PSG and defined as apnea/hypopnea index (AHI) ranging&lt;br&gt;             from 5 to &lt; 30.&lt;br&gt;&lt;br&gt;        Exclusion Criteria:&lt;br&gt;&lt;br&gt;          -  Any circumstances or conditions, which, in the opinion of the investigator, may affect&lt;br&gt;             full participation in the study or compliance with the protocol.&lt;br&gt;&lt;br&gt;          -  Pregnant or lactating women.&lt;br&gt;&lt;br&gt;          -  Modified Swiss Narcolepsy Scale total score &lt; 0 at Screening, or history of narcolepsy&lt;br&gt;             or cataplexy.&lt;br&gt;&lt;br&gt;          -  Subjects with clinically significant abnormality on the screening night PSG as per&lt;br&gt;             investigator judgment, including evidence of severe insomnia (i.e., sleep time &lt; 5 h)&lt;br&gt;             periodic limb movement disorder with arousal index = 10/h, restless legs syndrome,&lt;br&gt;             circadian rhythm disorder, REM behavior disorder, parasomnia including nightmare&lt;br&gt;             disorder, sleep terror disorder, and/or sleepwalking disorder.&lt;br&gt;&lt;br&gt;          -  Need for continuous positive airway pressure device or a dental appliance device&lt;br&gt;             within the preceding 7 days prior to Screening Visit 2 and during the course of the&lt;br&gt;             study, i.e., from Screening Visit 2 to EOS.&lt;br&gt;&lt;br&gt;          -  Evidence of any other clinically significant active pulmonary disease such as chronic&lt;br&gt;             obstructive pulmonary disease (COPD) (as per Global Initiative for Obstructive Lung&lt;br&gt;             Disease), based on investigator's judgment.&lt;br&gt;&lt;br&gt;          -  History of surgical intervention for obstructive sleep apnea, except nose surgery.&lt;br&gt;&lt;br&gt;          -  SaO2 &lt; 90% during wakefulness or mean non-apneic SaO2 (i.e., outside events of&lt;br&gt;             apnea/hypopnea) &lt; 85% for &gt; 5 consecutive min during the screening night PSG.&lt;br&gt;</t>
  </si>
  <si>
    <t>Apnea/hypopnea index (AHI) after multiple-dose administration of ACT-541468 as measured by polysomnography (PSG)</t>
  </si>
  <si>
    <t>An Open Label, Prospective, Pharmacokinetic/Pharmacodynamic and Safety Evaluation of Intravenous Oseltamivir (Tamiflu) in the Treatment of Children 1 to 12 Years of Age With Influenza Infection</t>
  </si>
  <si>
    <t>&lt;br&gt;Trade Name: Tamiflu&lt;br&gt;&lt;br&gt;Product Name: Oseltamivir&lt;br&gt;Pharmaceutical Form: Injection&lt;br&gt;&lt;br&gt;Trade Name: Tamiflu&lt;br&gt;&lt;br&gt;Product Name: Oseltamivir&lt;br&gt;Pharmaceutical Form: Oral suspension&lt;br&gt;&lt;br&gt;</t>
  </si>
  <si>
    <t>https://www.clinicaltrialsregister.eu/ctr-search/search?query=eudract_number:2016-003004-31</t>
  </si>
  <si>
    <t>A Study of Intravenous Tamiflu (Oseltamivir) in Children With Influenza</t>
  </si>
  <si>
    <t>EUCTR2016-003004-31-Outside-EU/EEA</t>
  </si>
  <si>
    <t>Controlled: noRandomised: noOpen: yesSingle blind: noDouble blind: noParallel group: noCross over: noOther: noIf controlled, specify comparator, Other Medicinial Product: noPlacebo: noOther: no</t>
  </si>
  <si>
    <t>Human pharmacology (Phase I): yesTherapeutic exploratory (Phase II): noTherapeutic confirmatory - (Phase III): noTherapeutic use (Phase IV): no</t>
  </si>
  <si>
    <t>F. Hoffmann-La Roche AG</t>
  </si>
  <si>
    <t>United States;Israel;Lebanon</t>
  </si>
  <si>
    <t>Influenza;Therapeutic area: Diseases [C] - Virus Diseases [C02]</t>
  </si>
  <si>
    <t>NCT01033734</t>
  </si>
  <si>
    <t>NP25139;NCT01033734</t>
  </si>
  <si>
    <t>Roche Trial Information Hotline</t>
  </si>
  <si>
    <t>global.trial_information@roche.com</t>
  </si>
  <si>
    <t>Inclusion criteria: &lt;br&gt;children, 1-12 years of age&lt;br&gt;diagnosis of influenza&lt;br&gt;duration of influenza symptoms &lt;/=96 hours prior to first dose of study drug &lt;br&gt;Are the trial subjects under 18? yes&lt;br&gt;Number of subjects for this age range: 36&lt;br&gt;F.1.2 Adults (18-64 years) no&lt;br&gt;F.1.2.1 Number of subjects for this age range &lt;br&gt;F.1.3 Elderly (&gt;=65 years) no&lt;br&gt;F.1.3.1 Number of subjects for this age range &lt;br&gt;</t>
  </si>
  <si>
    <t>Exclusion criteria: &lt;br&gt;evidence of severe hepatic decompensation&lt;br&gt;patients taking probenecid within 1 week prior to first dose of studydrug &lt;br&gt;</t>
  </si>
  <si>
    <t>Main Objective: The primary objective was to define the pharmacokinetics of oseltamivir and OC and evaluate the safety profile following IV administration of OP in children between 1 and 12 years of age with influenza. ;Secondary Objective: The secondary objectives were as follows: to evaluate viral load and shedding and to evaluate all isolates for phenotypic and, where necessary, genotypic resistance ;Primary end point(s): Pharmacokinetics: AUC, Cmax, Tmax, CL, V&lt;br&gt;Safety: Adverse events, vital signs, laboratory parameters ;Timepoint(s) of evaluation of this end point: Pharmacokinetics: AUC, Cmax, Tmax, CL, V [Time Frame: multiple sampling Day 1 and Day 3 or 4 if still receiving iv therapy]&lt;br&gt;Safety: Adverse events, vital signs, laboratory parameters [Time Frame: 30 days]</t>
  </si>
  <si>
    <t>Secondary end point(s): Pharmacodynamics: viral shedding, viral load&lt;br&gt;Frequency of resistance to oseltamivir ;Timepoint(s) of evaluation of this end point: Pharmacodynamics: viral shedding, viral load [ Time Frame: from baseline to Day 30 ]&lt;br&gt;Frequency of resistance to oseltamivir [ Time Frame: from baseline to Day 30 ]</t>
  </si>
  <si>
    <t>Nutrition and Exercise in Critical Illness (The NEXIS Trial): A Randomized Trial of Combined Cycle Ergometry and Amino Acids in the ICU</t>
  </si>
  <si>
    <t>Drug: IV amino acids;Device: In-bed cycle ergometry exercise</t>
  </si>
  <si>
    <t>https://clinicaltrials.gov/show/NCT03021902</t>
  </si>
  <si>
    <t>Nutrition and Exercise in Critical Illness</t>
  </si>
  <si>
    <t>NCT03021902</t>
  </si>
  <si>
    <t>Allocation: Randomized. Intervention model: Parallel Assignment. Primary purpose: Treatment. Masking: Single (Outcomes Assessor).</t>
  </si>
  <si>
    <t>Clinical Evaluation Research Unit at Kingston General Hospital</t>
  </si>
  <si>
    <t>September 28, 2017</t>
  </si>
  <si>
    <t>The NEXIS Trial</t>
  </si>
  <si>
    <t>Daren K Heyland, MD, MSc;Renee D Stapleton, MD, PhD;Dale M Needham, MD, PhD;Daren K Heyland, MD, MSc</t>
  </si>
  <si>
    <t>;;;dkh2@queensu.ca</t>
  </si>
  <si>
    <t>;;;613-548-3232</t>
  </si>
  <si>
    <t>Queen's University;University of Vermont;Johns Hopkins University;</t>
  </si>
  <si>
    <t>University of Vermont;Johns Hopkins University</t>
  </si>
  <si>
    <t>&lt;br&gt;        Inclusion Criteria:&lt;br&gt;&lt;br&gt;          1. =18 years old.&lt;br&gt;&lt;br&gt;          2. Requiring mechanical ventilation with actual or expected total duration of mechanical&lt;br&gt;             ventilation = 48 hours.&lt;br&gt;&lt;br&gt;          3. Expected ICU stay = 4 days after enrollment (to permit adequate exposure to the&lt;br&gt;             proposed intervention).&lt;br&gt;&lt;br&gt;        Exclusion Criteria:&lt;br&gt;&lt;br&gt;          1. &gt;96 continuous hours of mechanical ventilation before enrollment.&lt;br&gt;&lt;br&gt;          2. Expected death or withdrawal of life-sustaining treatments within this&lt;br&gt;             hospitalization.&lt;br&gt;&lt;br&gt;          3. No expectation for any nutritional intake within the subsequent 72 hours.&lt;br&gt;&lt;br&gt;          4. Severe chronic liver disease (MELD score =20) or acute fulminant hepatitis.&lt;br&gt;&lt;br&gt;          5. Documented allergy to the amino acid intervention.&lt;br&gt;&lt;br&gt;          6. Metabolic disorders involving impaired nitrogen utilization&lt;br&gt;&lt;br&gt;          7. Not ambulating independently prior to illness that lead to ICU admission (use of gait&lt;br&gt;             aid permitted).&lt;br&gt;&lt;br&gt;          8. Pre-existing primary systemic neuromuscular disease (e.g. Guillain Barre).&lt;br&gt;&lt;br&gt;          9. Neuromuscular blocker infusion (eligible once infusion discontinued if other inclusion&lt;br&gt;             criteria met).&lt;br&gt;&lt;br&gt;         10. Intracranial or spinal process affecting motor function&lt;br&gt;&lt;br&gt;         11. Pre-existing cognitive impairment or language barrier that prohibits outcomes&lt;br&gt;             assessment.&lt;br&gt;&lt;br&gt;         12. Patients in hospital &gt;5 days prior to ICU admission&lt;br&gt;&lt;br&gt;         13. Lower extremity impairments that prevent cycling (e.g. amputation, knee/hip injury).&lt;br&gt;&lt;br&gt;         14. Remaining intubated for airway protection only&lt;br&gt;&lt;br&gt;         15. Weight =150kg&lt;br&gt;&lt;br&gt;         16. Physician declines patient enrollment&lt;br&gt;&lt;br&gt;         17. Insufficient IV access&lt;br&gt;&lt;br&gt;         18. Pregnant&lt;br&gt;&lt;br&gt;         19. Incarcerated&lt;br&gt;</t>
  </si>
  <si>
    <t>Physical functioning</t>
  </si>
  <si>
    <t>Overall strength-upper extremity;Overall strength-lower extremity;Quadriceps force-lower extremity strength;Distal strength-hand grip strength;Overall Physical Functional status - Short Physical Performance Battery;Overall Physical Functional status - Functional Status Score - ICU;Mortality;Length of ventilation;ICU stay;Hospital stay;ICU readmission;Re-intubation;Hospital-acquired infections;Discharge location (e.g. home vs. rehab);Body composition - Ultrasound;Body composition - CT - Chest when clinically available;Body composition - CT - Abdominal Scan when clinically available;Health-related quality of life - SF-36;Health-related quality of life - EQ-5D-5L;Physical functioning - Katz ADL;Physical functioning - Lawton IADL;Physical functioning/participation - return to work;Physical functioning/participation - living location;Mental and Cognitive Functioning - MoCA-BLIND;Mental and Cognitive Functioning - HADS;Mental and Cognitive Functioning - IES-R;Health Care Resource Utilization;Body composition - DEXA Scan;Body Composition - Heavy water;Plasma and muscle protein synthesis - Heavy water;NEXIS FLAME - Circulating inflammatory mediators;NEXIS FLAME - Lung Inflammation;NEXIS FLAME - Muscle area;NEXIS FLAME - Muscle inflammation</t>
  </si>
  <si>
    <t>Duration of Prophylactic Treatment With Oseltamivir: A Randomized Clinical Trial</t>
  </si>
  <si>
    <t>Drug: Oseltamivir Oral Capsule for 5 days post-exposure;Drug: Oseltamivir Oral Capsule for 10 days post-exposure</t>
  </si>
  <si>
    <t>https://clinicaltrials.gov/show/NCT03899571</t>
  </si>
  <si>
    <t>Prophylactic Treatment With Oseltamivir</t>
  </si>
  <si>
    <t>NCT03899571</t>
  </si>
  <si>
    <t>University Medical Centre Ljubljana</t>
  </si>
  <si>
    <t>Slovenia</t>
  </si>
  <si>
    <t>Influenza, Human</t>
  </si>
  <si>
    <t>January 22, 2019</t>
  </si>
  <si>
    <t>Tamiflu 2019</t>
  </si>
  <si>
    <t>&lt;br&gt;        Inclusion Criteria:&lt;br&gt;&lt;br&gt;          -  18 years or older&lt;br&gt;&lt;br&gt;          -  exposure to influenza during hospitalization&lt;br&gt;&lt;br&gt;          -  risk factors for influenza complications&lt;br&gt;&lt;br&gt;          -  consent for participation obtained&lt;br&gt;&lt;br&gt;        Exclusion Criteria:&lt;br&gt;&lt;br&gt;          -  younger than 18 years&lt;br&gt;&lt;br&gt;          -  hematological malignancy&lt;br&gt;&lt;br&gt;          -  hospitalized in intensive care unit&lt;br&gt;&lt;br&gt;          -  refusal to participate&lt;br&gt;</t>
  </si>
  <si>
    <t>Occurrence of influenza like illness 10 days after oseltamivir prophylactic therapy</t>
  </si>
  <si>
    <t>Effect of Lung Protective One-lung Ventilation With Fix and Variable Positive End-expiratory Pressure (PEEP) on Oxygenation and Outcome: Randomized, Controlled Trial</t>
  </si>
  <si>
    <t>Other: Change of ventilatory settings</t>
  </si>
  <si>
    <t>https://clinicaltrials.gov/show/NCT03968120</t>
  </si>
  <si>
    <t>Effect of Lung Protective One-lung Ventilation With Fix and Variable PEEP on Oxygenation and Outcome</t>
  </si>
  <si>
    <t>NCT03968120</t>
  </si>
  <si>
    <t>Allocation: Randomized. Intervention model: Parallel Assignment. Primary purpose: Prevention. Masking: Single (Participant).</t>
  </si>
  <si>
    <t>University of Debrecen</t>
  </si>
  <si>
    <t>Hungary</t>
  </si>
  <si>
    <t>Hypoxemia;Pulmonary Sepsis;ARDS, Human;Pneumonia</t>
  </si>
  <si>
    <t>February 1, 2018</t>
  </si>
  <si>
    <t>DE RKEB/IKEB 4918-2017</t>
  </si>
  <si>
    <t>&lt;br&gt;        Inclusion Criteria:&lt;br&gt;&lt;br&gt;          -  Patient scheduled for open thoracic or video-assisted thoracoscopic surgery under&lt;br&gt;             general anesthesia requiring OLV (no emergency surgery)&lt;br&gt;&lt;br&gt;          -  BMI &lt; 35 kg/m2&lt;br&gt;&lt;br&gt;          -  Age = 18 years&lt;br&gt;&lt;br&gt;          -  Expected duration of surgery &gt; 60 min&lt;br&gt;&lt;br&gt;          -  Expected duration of anesthesia &gt; 90 min&lt;br&gt;&lt;br&gt;        Exclusion Criteria:&lt;br&gt;&lt;br&gt;          -  COPD GOLD 3+4, lung fibrosis, documented bullae, severe emphysema, pneumothorax&lt;br&gt;&lt;br&gt;          -  uncontrolled asthma&lt;br&gt;&lt;br&gt;          -  NYHA 3+4, CCS 3+4&lt;br&gt;&lt;br&gt;          -  previous thoracic surgery&lt;br&gt;&lt;br&gt;          -  ARDS (Berlin definition)&lt;br&gt;&lt;br&gt;          -  documented pulmonary arterial hypertension &gt; 40 mmHg syst&lt;br&gt;&lt;br&gt;          -  documented or suspected neuromuscular disease (thymoma, myasthenia)&lt;br&gt;&lt;br&gt;          -  planned mechanical ventilation after surgery&lt;br&gt;&lt;br&gt;          -  bilateral procedures&lt;br&gt;&lt;br&gt;          -  lung separation with other method than DLT (eg diff. airway, trachestomy)&lt;br&gt;&lt;br&gt;          -  surgery in prone position&lt;br&gt;&lt;br&gt;          -  persistent hemodynamic instability, intractable shock&lt;br&gt;&lt;br&gt;          -  intracranial injury or tumor&lt;br&gt;&lt;br&gt;          -  enrollment in other interventional study or refusal of informed consent&lt;br&gt;&lt;br&gt;          -  pregnancy (excluded by anamnesis and/or laboratory analysis)&lt;br&gt;</t>
  </si>
  <si>
    <t>Intraoperative oxygenation</t>
  </si>
  <si>
    <t>Postoperative pulmonary complications;Postoperative extra-pulmonary complications;30 day survival/mortality;90 day survival/mortality</t>
  </si>
  <si>
    <t>Adjuvanted Influenza Vaccination and Morbidity and Mortality in U.S. Nursing Homes</t>
  </si>
  <si>
    <t>Biological: adjuvanted trivalent influenza vaccine;Biological: trivalent influenza vaccine</t>
  </si>
  <si>
    <t>https://clinicaltrials.gov/show/NCT02882100</t>
  </si>
  <si>
    <t>Adjuvanted Influenza Vaccination in U.S. Nursing Homes</t>
  </si>
  <si>
    <t>NCT02882100</t>
  </si>
  <si>
    <t>Allocation: Randomized. Intervention model: Parallel Assignment. Primary purpose: Prevention. Masking: Single (Outcomes Assessor).</t>
  </si>
  <si>
    <t>Insight Therapeutics, LLC</t>
  </si>
  <si>
    <t>Influenza;Influenza-like Illness</t>
  </si>
  <si>
    <t>INSI-201603</t>
  </si>
  <si>
    <t>Stefan Gravenstein, MD, MPH;Vincent Mor, PhD;H. Edward Davidson, PharmD, MPH</t>
  </si>
  <si>
    <t>Case Western Reserve Univsity;Brown University;Insight Therapeutics, LLC</t>
  </si>
  <si>
    <t>Case Western Reserve University;Brown University;Seqirus</t>
  </si>
  <si>
    <t>&lt;br&gt;        Inclusion Criteria:&lt;br&gt;&lt;br&gt;          -  Long-term care facilities within 75 miles of one of the 121 cities that serve as CDC&lt;br&gt;             surveillance sites&lt;br&gt;&lt;br&gt;        Exclusion Criteria:&lt;br&gt;&lt;br&gt;          -  Facilities that used high dose influenza vaccine in residents over age 65 in previous&lt;br&gt;             influenza season (2015-16)&lt;br&gt;&lt;br&gt;          -  Facilities having fewer than 50 long-stay residents&lt;br&gt;&lt;br&gt;          -  Hospital-based facilities&lt;br&gt;&lt;br&gt;          -  Facilities with more than 20% of the population under age 65&lt;br&gt;&lt;br&gt;          -  Facilities not submitting Minimum Data Set (MDS) data&lt;br&gt;</t>
  </si>
  <si>
    <t>Hospitalization for a respiratory-related Illness;Hospitalization for all causes</t>
  </si>
  <si>
    <t>Activities of daily living (ADL) scores;Mortality</t>
  </si>
  <si>
    <t>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t>
  </si>
  <si>
    <t>&lt;br&gt;Product Name: Pimodivir&lt;br&gt;Product Code: JNJ-63623872-ZCD&lt;br&gt;Pharmaceutical Form: Film-coated tablet&lt;br&gt;INN or Proposed INN: Pimodivir&lt;br&gt;CAS Number: 1777721-70-6&lt;br&gt;Other descriptive name: JNJ-63623872-ZCD&lt;br&gt;Concentration unit: mg milligram(s)&lt;br&gt;Concentration type: equal&lt;br&gt;Concentration number: 300-&lt;br&gt;Pharmaceutical form of the placebo: Film-coated tablet&lt;br&gt;Route of administration of the placebo: Oral use&lt;br&gt;&lt;br&gt;</t>
  </si>
  <si>
    <t>https://www.clinicaltrialsregister.eu/ctr-search/search?query=eudract_number:2017-002217-59</t>
  </si>
  <si>
    <t>DIAMOND - A study to see if pimodivir in combination with standard of care treatment is useful and safe in the treatment of adolescent, adult and elderly non-hospitalized subjects with influenza A infection who are at risk of developing complications.</t>
  </si>
  <si>
    <t>EUCTR2017-002217-59-HU</t>
  </si>
  <si>
    <t>Controlled: yes&lt;br&gt;Randomised: yes&lt;br&gt;Open: no&lt;br&gt;Single blind: no&lt;br&gt;Double blind: yes&lt;br&gt;Parallel group: no&lt;br&gt;Cross over: no&lt;br&gt;Other: yes&lt;br&gt;Other trial design description: Add-on design to SoC (investigator's choice: antiviral therapy and/or supportive care)&lt;br&gt;If controlled, specify comparator, Other Medicinial Product: no&lt;br&gt;Placebo: yes&lt;br&gt;Other: no&lt;br&gt;Number of treatment arms in the trial: 2&lt;br&gt;</t>
  </si>
  <si>
    <t>Janssen-Cilag International NV</t>
  </si>
  <si>
    <t>United States;Taiwan;Estonia;Slovakia;Thailand;Spain;Ukraine;Russian Federation;Chile;Israel;Italy;Vietnam;India;France;Malaysia;Australia;Peru;South Africa;Latvia;Netherlands;Korea, Republic of;Turkey;Lithuania;Austria;United Kingdom;Czech Republic;Hungary;Mexico;Canada;Argentina;Brazil;Belgium;Poland;Romania;Bulgaria;Germany;New Zealand;Sweden</t>
  </si>
  <si>
    <t>Influenza A Infection &lt;br&gt;MedDRA version: 20.1Level: LLTClassification code 10022002Term: Influenza A virus infectionSystem Organ Class: 100000004862;Therapeutic area: Diseases [C] - Virus Diseases [C02]</t>
  </si>
  <si>
    <t>EUCTR2017-002217-59-SE</t>
  </si>
  <si>
    <t>63623872FLZ3002;NCT03381196;2017-002217-59-SE</t>
  </si>
  <si>
    <t>Clinical Registry Group</t>
  </si>
  <si>
    <t>Archimedesweg 29</t>
  </si>
  <si>
    <t>ClinicalTrialsEU@its.jnj.com</t>
  </si>
  <si>
    <t>Janssen Research &amp; Development, LLC</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</si>
  <si>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Module&lt;br&gt;1 of the Flu-iiQTM and the Pre-existing Symptom Questionnaire in the&lt;br&gt;ePRO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 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</si>
  <si>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</si>
  <si>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Time to resolution of fever&lt;br&gt;‚Ä¢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Time to resolution of influenza-related symptoms&lt;br&gt;‚Ä¢ Emerge of viral resistance against Pi detected by genotyping and/or&lt;br&gt;phenotyping.;Primary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</si>
  <si>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adverse events (AEs), clinical laboratory assessments, 12-lead electrocardiograms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(pulmonary versus extrapulmonary, major versus minor, as well as infectious versus non-infectious complications). The AC will receive data on AEs, including medical assessments (eg chest X-ray results, lab results) and concomitant therapy of cases selected from the AEs. Details will be provided in an AC charter. &lt;br&gt;4.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culture.;Timepoint(s) of evaluation of this end point: 1.-7. Day 28+/1&lt;br&gt;8. Day 6&lt;br&gt;9. Day 5&lt;br&gt;10.-12. Day 14+/-1&lt;br&gt;</t>
  </si>
  <si>
    <t>Nov  6 2018 12:00AM</t>
  </si>
  <si>
    <t>Effect of Continuous Positive Airway Pressure on the Progression of Vascular Retinal Disease in Patients With Sleep Apnea and Non-proliferative Diabetic Retinopathy. A Randomized Clinical Trial</t>
  </si>
  <si>
    <t>Device: Continuous positive airway pressure;Drug: Pharmacological treatment;Other: Conventional anti-diabetic diet recommendations</t>
  </si>
  <si>
    <t>https://clinicaltrials.gov/show/NCT02874313</t>
  </si>
  <si>
    <t>CPAP Effect on the Progression of Diabetic Retinopathy in Patients With Sleep Apnea</t>
  </si>
  <si>
    <t>NCT02874313</t>
  </si>
  <si>
    <t>Hospital Universitario La Paz</t>
  </si>
  <si>
    <t>Diabetic Retinopathy;Sleep Apnea</t>
  </si>
  <si>
    <t>HULP PI-2476</t>
  </si>
  <si>
    <t>Francisco Garcia-Rio, MD</t>
  </si>
  <si>
    <t>Hospital Universitario La Paz, IdiPAZ</t>
  </si>
  <si>
    <t>35 Years</t>
  </si>
  <si>
    <t>75 Years</t>
  </si>
  <si>
    <t>&lt;br&gt;        Inclusion Criteria:&lt;br&gt;&lt;br&gt;          -  Subjects aged 35 to 75 years old.&lt;br&gt;&lt;br&gt;          -  Previous diagnosis of type 2 diabetes, fulfilling at least one of the following&lt;br&gt;             criteria: 1) current treatment with oral antidiabetic drugs and/or insulin; 2) a&lt;br&gt;             fasting glucose value above 126 mg/dl on at least 2 occasions; 3) blood glucose level&lt;br&gt;             at 2 hours after an oral glucose tolerance test is equal to or more than 200 mg/dl; or&lt;br&gt;             4) a glycated hemoglobin (HbA1c) level &gt; 6.5 %&lt;br&gt;&lt;br&gt;          -  Clinical diagnosis of mild non-proliferative diabetic retinopathy, with or without&lt;br&gt;             macular edema.&lt;br&gt;&lt;br&gt;          -  Best corrected visual acuity according to ETDRS optotype from 20/40 to 20/320 letters&lt;br&gt;             from 4 meters (score 73-25 letters) in the studied eye.&lt;br&gt;&lt;br&gt;          -  Spherical equivalent refraction less than ¬± 5 dioptre.&lt;br&gt;&lt;br&gt;        Exclusion Criteria:&lt;br&gt;&lt;br&gt;          -  Prior systemic treatment for diabetic retinopathy, with the exception of nutritional&lt;br&gt;             supplements or vitamins.&lt;br&gt;&lt;br&gt;          -  Pre-treatment with anti-vascular endothelial growth factor (VEGF) drugs in the studied&lt;br&gt;             eye. It is allowed a pre-treatment with anti-VEGF approved in the other eye more than&lt;br&gt;             3 months ago.&lt;br&gt;&lt;br&gt;          -  Prior systemic anti-VEGF, experimental or approved treatment, three months before the&lt;br&gt;             inclusion.&lt;br&gt;&lt;br&gt;          -  Evidence of inflammation or infection in or around the studied eye.&lt;br&gt;&lt;br&gt;          -  Treatment with troglitazone in the last three months.&lt;br&gt;&lt;br&gt;          -  Eye surgery (including cataract surgery) in the studied eye three months before the&lt;br&gt;             inclusion.&lt;br&gt;&lt;br&gt;          -  Late macular degeneration (geographical with foveal or neovascular involvement).&lt;br&gt;&lt;br&gt;          -  Vascular retinal diseases, such as vascular occlusions.&lt;br&gt;&lt;br&gt;          -  Previous diagnosis of other eye diseases that could lead to a decrease in visual&lt;br&gt;             acuity.&lt;br&gt;&lt;br&gt;          -  Systolic blood pressure = 180 mmHg or diastolic blood pressure = 110 mm Hg at the&lt;br&gt;             baseline visit.&lt;br&gt;&lt;br&gt;          -  Stroke, transient ischemic attack, acute coronary syndrome, or hospitalization for&lt;br&gt;             heart failure worsening, within the previous 30 days.&lt;br&gt;&lt;br&gt;          -  Professional drivers, risk profession or respiratory failure.&lt;br&gt;&lt;br&gt;          -  Severe daytime sleepiness (Epworth sleepiness scale &gt;18)&lt;br&gt;&lt;br&gt;          -  Concomitant treatment with high doses of acetylsalicylic acid (&gt; 500 mg/day) or&lt;br&gt;             continuous treatment with non-steroidal anti-inflammatory drugs&lt;br&gt;&lt;br&gt;          -  Previous treatment with CPAP&lt;br&gt;&lt;br&gt;          -  Participation in another clinical trial within the 30 days prior to randomization.&lt;br&gt;</t>
  </si>
  <si>
    <t>Change from baseline in of retinal microaneurysm or hard exudates</t>
  </si>
  <si>
    <t>Change from baseline of the central macula volume;Change from baseline of the ganglion cell layer thickness;Change from baseline of the central fovea thickness;Change from baseline of the severity level of diabetic retinopathy;Change from baseline of the visual acuity;Change from baseline in glycated hemoglobin levels;Change form baseline in HOMA index;Change form baseline in QUICKI index;Change from baseline in the health-related quality of life assessed by the VFQ25 questionnaire;Change from baseline in the health-related quality of life assessed by the SF-12 questionnaire;Change from baseline in the daily physical activity of patients with diabetic retinopathy and obstructive sleep apnea;Change form baseline in the plasmatic levels of biomarkers of inflammation;Change form baseline in the plasmatic levels of appetite-regulating hormones;Change form baseline in the plasmatic levels of endothelin;Change from baseline of intraocular pressure</t>
  </si>
  <si>
    <t>Nastent treatment (1 month)</t>
  </si>
  <si>
    <t>https://upload.umin.ac.jp/cgi-open-bin/ctr_e/ctr_view.cgi?recptno=R000028321</t>
  </si>
  <si>
    <t>The efficacy of nasal airway stent (nastentTM) in patient with obstructive sleep apnea</t>
  </si>
  <si>
    <t>JPRN-UMIN000024617</t>
  </si>
  <si>
    <t>Division for Oral and Facial Disorders, Osaka University Dental Hospital</t>
  </si>
  <si>
    <t>obstructive sleep apnea</t>
  </si>
  <si>
    <t>seven dreamers laboratories, inc.</t>
  </si>
  <si>
    <t>Inclusion criteria: Patients who have been diagnosed with obstructive sleep apnea</t>
  </si>
  <si>
    <t>Exclusion criteria: Patients who have a neuromuscular disease, severe heart disease and mental disease.</t>
  </si>
  <si>
    <t>The change of apnea hypopnea index (AHI) after one month treatment of nastent.</t>
  </si>
  <si>
    <t>The change of minimum SpO2 after one month treatment of nastent.</t>
  </si>
  <si>
    <t>Prophylactic Non-invasive Ventilation During Surgical Procedure in Rhythmology</t>
  </si>
  <si>
    <t>Other: non invasive ventilation;Other: Standard oxygen therapy with facial mask</t>
  </si>
  <si>
    <t>https://clinicaltrials.gov/show/NCT02779998</t>
  </si>
  <si>
    <t>NCT02779998</t>
  </si>
  <si>
    <t>Cardiac Electrophysiology;Anesthesia;Acute Respiratory Failure</t>
  </si>
  <si>
    <t>38RC15.163</t>
  </si>
  <si>
    <t>&lt;br&gt;        Inclusion Criteria:&lt;br&gt;&lt;br&gt;          -  Age of 18 years old or above&lt;br&gt;&lt;br&gt;          -  Procedure in electrophysiology laboratory&lt;br&gt;&lt;br&gt;          -  High risk patient defined by an American Society of Anesthesiology (ASA) score of 3 or&lt;br&gt;             4&lt;br&gt;&lt;br&gt;        Exclusion Criteria:&lt;br&gt;&lt;br&gt;          -  Planned orotracheal intubation&lt;br&gt;&lt;br&gt;          -  ASA 1 or 2&lt;br&gt;&lt;br&gt;          -  Sleep apnea treated with home non invasive ventilation&lt;br&gt;&lt;br&gt;          -  Major contraindication to NIV use&lt;br&gt;&lt;br&gt;          -  Pregnancy&lt;br&gt;&lt;br&gt;          -  Consent refusal&lt;br&gt;&lt;br&gt;          -  Patients protected under the French Law L1121-5 to L1121-8&lt;br&gt;</t>
  </si>
  <si>
    <t>Respiratory event</t>
  </si>
  <si>
    <t>Occurence of hemodynamic instability;Respiratory rate;End-Tidal carbon dioxygen;Tidal Volume;Respiratory settings of NIV ventilator;O2 inspiration fraction;Bispectral Index variability;Occurence of a major medical event;Occurence of a minor medical event;Procedure failure;Patient status;Length of hospital stay;Length of Intensive Care Unit (ICU) stay</t>
  </si>
  <si>
    <t>Effect of Influenza Vaccination or Infection on the Development of Protective Immunity in Children</t>
  </si>
  <si>
    <t>Biological: Influenza Virus Quadrivalent Inactivated Vaccine</t>
  </si>
  <si>
    <t>https://clinicaltrials.gov/show/NCT03673345</t>
  </si>
  <si>
    <t>Development of Childhood Anti-Influenza Immunity</t>
  </si>
  <si>
    <t>NCT03673345</t>
  </si>
  <si>
    <t>Allocation: Non-Randomized. Intervention model: Parallel Assignment. Primary purpose: Prevention. Masking: None (Open Label).</t>
  </si>
  <si>
    <t>Influenza;Influenza Immunisation</t>
  </si>
  <si>
    <t>September 24, 2018</t>
  </si>
  <si>
    <t>HHSN272201400005C;18-0009</t>
  </si>
  <si>
    <t>Jennifer Nayak</t>
  </si>
  <si>
    <t>jennifer_nayak@urmc.rochester.edu</t>
  </si>
  <si>
    <t>3 Months</t>
  </si>
  <si>
    <t>&lt;br&gt;        Inclusion Criteria:&lt;br&gt;&lt;br&gt;          1. Age:&lt;br&gt;&lt;br&gt;               -  Between 6 and 12 months at the time of enrollment to participate in the&lt;br&gt;                  vaccination arm of age cohort 1A&lt;br&gt;&lt;br&gt;               -  Between 3 and 12 months at the time of enrollment to participate in the natural&lt;br&gt;                  infection arm of age cohort 1B&lt;br&gt;&lt;br&gt;               -  &gt; 12 months, birth date after 2009 for either the vaccination (A) or natural&lt;br&gt;                  infection (B) arm of age cohort 2&lt;br&gt;&lt;br&gt;               -  Birth date between 2006 and 2009 for either the vaccination (A) or natural&lt;br&gt;                  infection (B) arm of age cohort 3&lt;br&gt;&lt;br&gt;               -  Birth date between 2003 and 2006 for the vaccination (A) or natural infection (B)&lt;br&gt;                  arm of age cohort 4&lt;br&gt;&lt;br&gt;          2. Gestational age of = / &gt; 37 weeks at birth&lt;br&gt;&lt;br&gt;          3. Parent/Legally Authorized Representative (LAR) can provide informed consent, with&lt;br&gt;             children = / &gt; 8 years of age providing informed assent&lt;br&gt;&lt;br&gt;          4. Available for the duration of the study&lt;br&gt;&lt;br&gt;          5. History of previous primary inactivated influenza vaccine (IIV) vaccination (at least&lt;br&gt;             2 previous doses for age &lt; 9 yrs, at least 1 previous dose for age 9 and older) only&lt;br&gt;             for participation in the vaccination (A) arm of age cohorts 2, 3, or 4&lt;br&gt;&lt;br&gt;          6. Acute illness documented by rapid influenza test, polymerase chain reaction (PCR)&lt;br&gt;             testing, or testing done by either University of Rochester Medical Center (URMC) Labs&lt;br&gt;             or Rochester General Hospital (RGH) Clinical Microbiology Labs to be due to influenza&lt;br&gt;             virus only for participation in the natural infection arms (B) of age cohorts 1-4&lt;br&gt;&lt;br&gt;          7. Children enrolled in the cohort A (vaccination cohort) are required to have an&lt;br&gt;             appropriate weight and vital signs as determined by a licensed medical provider.&lt;br&gt;             Children enrolled in the cohort B (natural infection cohort) are required to have an&lt;br&gt;             appropriate weight and clinically stable vital signs as determined by a licensed&lt;br&gt;             medical provider* *Children will not qualify for study participation if their weight&lt;br&gt;             is more than 2.5 standard deviations below population norms. This will be determined&lt;br&gt;             through calculation of a Z score using the PediTools website&lt;br&gt;             (https://www.peditools.org/) utilizing the appropriate Centers for Disease Control and&lt;br&gt;             Prevention (CDC) growth calculators for age&lt;br&gt;&lt;br&gt;        Exclusion Criteria:&lt;br&gt;&lt;br&gt;          1. Immunosuppression as a result of an underlying illness or condition (including the&lt;br&gt;             human immunodeficiency virus (HIV) or a primary immunodeficiency syndrome)&lt;br&gt;&lt;br&gt;          2. Active neoplastic disease&lt;br&gt;&lt;br&gt;          3. Use of potentially immunosuppressive medications currently or within the past year&lt;br&gt;             (including chemotherapeutic agents) or chronic (&gt; 2 weeks) use of oral corticosteroid&lt;br&gt;             therapy&lt;br&gt;&lt;br&gt;          4. A diagnosis of asthma requiring chronic inhaled corticosteriod use&lt;br&gt;&lt;br&gt;          5. Participation in any clinical research study evaluating an investigational drug or&lt;br&gt;             therapy that is inconsistent with current standard of care within two (2) months of&lt;br&gt;             enrollment in this study&lt;br&gt;&lt;br&gt;          6. Previous administration of influenza vaccine in the current influenza season only for&lt;br&gt;             subjects in the vaccination arm (A) of the study (subjects presenting with acute&lt;br&gt;             influenza infection with vaccine failure will be eligible to enroll in the B cohorts)&lt;br&gt;&lt;br&gt;          7. Receipt of immunoglobulin or another blood product within the year prior to study&lt;br&gt;             enrollment&lt;br&gt;&lt;br&gt;          8. An acute illness within the previous 3 days or temperature &gt; 38 degrees Celsius on&lt;br&gt;             screening except for participation in the natural infection (B) cohorts.&lt;br&gt;&lt;br&gt;          9. A contraindication to influenza vaccination except infants between 3 and 5 months&lt;br&gt;             presenting with natural influenza infection whose only contraindication is their&lt;br&gt;             current age.&lt;br&gt;&lt;br&gt;         10. Anemia in the previous 6 months (children on iron supplementation with no&lt;br&gt;             documentation of abnormal hemoglobin and/or hematocrit for &gt;6 months will be allowed&lt;br&gt;             to participate in the study)&lt;br&gt;&lt;br&gt;         11. Recent (within 120 days) hospitalization, excluding hospitalization for delivery or&lt;br&gt;             subjects enrolled in the acute cohort who have been hospitalized for influenza-related&lt;br&gt;             reasons&lt;br&gt;&lt;br&gt;         12. Any medical history or other condition that the study Principal Investigator (PI)&lt;br&gt;             feels may have a more than a minimal impact on the immune response or may impact&lt;br&gt;             safety of the subject&lt;br&gt;</t>
  </si>
  <si>
    <t>Cellular functional potential of CD4 T cell responses using intracellular cytokine staining;Specificity of CD4 T cell responses using intracellular cytokine staining</t>
  </si>
  <si>
    <t>Avidity of post-vaccination antibody response due to influence of CD4 T cell response;Breadth of post-vaccination antibody response due to influence of CD4 T cell response;Change in cellular functional potential;Change in cellular phenotype;Frequency of influenza-specific memory B cells expressing monoclonal antibodies from cloned variable genes of single cells, as determined by ELISPOT and flow cytometry;Frequency of influenza-specific plasmablasts expressing monoclonal antibodies from cloned variable genes of single cells, as determined by ELISPOT and flow cytometry;Humoral immune response as measured by antibody titer determined by microneutralization assay;Humoral immune response as measured by ELISA for antibody binding to HA or NP proteins;Humoral immune response as measured by HAI assay</t>
  </si>
  <si>
    <t>Safety and Immunogenicity of Laser Assisted Epidermally Administered Seasonal Influenza Vaccine in Comparison to Intradermally Administered Seasonal Influenza Vaccine</t>
  </si>
  <si>
    <t>Biological: seasonal influenza vaccine;Device: fractional Er:Yag laser;Biological: seasonal influenza vaccine;Device: fractional Er:Yag laser;Biological: seasonal influenza vaccine;Device: fractional Er:Yag laser</t>
  </si>
  <si>
    <t>https://clinicaltrials.gov/show/NCT02988739</t>
  </si>
  <si>
    <t>Comparison of Laser Assisted Epidermal to Intradermal Administration of Seasonal Influenza Vaccine</t>
  </si>
  <si>
    <t>NCT02988739</t>
  </si>
  <si>
    <t>Pantec Biosolutions AG</t>
  </si>
  <si>
    <t>Austria;Austria;Austria;Austria;Austria;Austria</t>
  </si>
  <si>
    <t>Influenza in Human;Influenza in Human;Influenza in Human</t>
  </si>
  <si>
    <t>February 22, 2017</t>
  </si>
  <si>
    <t>PCT-007</t>
  </si>
  <si>
    <t>&lt;br&gt;        Inclusion Criteria:&lt;br&gt;&lt;br&gt;          -  Written informed consent&lt;br&gt;&lt;br&gt;          -  18-30 years old (male or female),&lt;br&gt;&lt;br&gt;          -  Photo type I to IV (according to Fitzpatrick scale),&lt;br&gt;&lt;br&gt;          -  Subject must be willing and able to comply with study protocol for the duration of the&lt;br&gt;             study,&lt;br&gt;&lt;br&gt;          -  Females of childbearing potential (FCB) must maintain reliable contraception&lt;br&gt;             throughout the study.&lt;br&gt;&lt;br&gt;        Exclusion Criteria:&lt;br&gt;&lt;br&gt;          -  Known pregnancy or positive pregnancy test for women of child bearing potential,&lt;br&gt;&lt;br&gt;          -  Positive screening assessment for human immunodeficiency virus or viral hepatitis&lt;br&gt;             (Hepatitis B or Hepatitis C)&lt;br&gt;&lt;br&gt;          -  Known or suspected immune dysfunction that is caused by a medical condition, or any&lt;br&gt;             other cause and that would interfere with the conduct of the study,&lt;br&gt;&lt;br&gt;          -  Use, within the past 3 months, of any topical or systemic treatment that would&lt;br&gt;             interfere with assessment and/or investigational treatment (anti-inflammatory drugs,&lt;br&gt;             immune suppressors or any immune modulator agent),&lt;br&gt;&lt;br&gt;          -  Use of any topical treatment on the injection site within the last four weeks,&lt;br&gt;&lt;br&gt;          -  Photo type V and VI (according to Fitzpatrick scale),&lt;br&gt;&lt;br&gt;          -  Skin lesions or excessive hair growth at treatment site,&lt;br&gt;&lt;br&gt;          -  Any history of seasonal influenza in the past 6 months,&lt;br&gt;&lt;br&gt;          -  Any seasonal influenza vaccine in the past,&lt;br&gt;&lt;br&gt;          -  Preexisting HAI antibody titers of &gt;40 against more than one influenza strain included&lt;br&gt;             in the vaccine,&lt;br&gt;&lt;br&gt;          -  Acute illness or febrile illness (over 37,5¬∞C) within one week prior to enrollment,&lt;br&gt;&lt;br&gt;          -  Hypersensitivity to elements of the influenza vaccine (e.g. egg),&lt;br&gt;&lt;br&gt;          -  Administration of any live vaccine (&lt; 28 days) or inactivated/toxoid vaccine (&lt; 14&lt;br&gt;             days) or planned vaccination within 3 months after inclusion,&lt;br&gt;&lt;br&gt;          -  Medical history of skin cancer,&lt;br&gt;&lt;br&gt;          -  History of Guillain Barre syndrome or brachial neuritis following previous&lt;br&gt;             vaccination,&lt;br&gt;&lt;br&gt;          -  Any history of having blood transfusions or administration with gamma globulin in the&lt;br&gt;             past 3 months&lt;br&gt;&lt;br&gt;          -  Women of childbearing potential not actively practicing birth control or using&lt;br&gt;             medically accepted device or therapy,&lt;br&gt;&lt;br&gt;          -  Subject being judged as inadequate for following the procedures of the trial by&lt;br&gt;             investigator,&lt;br&gt;&lt;br&gt;          -  Participation in another clinical trial (including follow up phase of a previous&lt;br&gt;             clinical trial)&lt;br&gt;      ;&lt;br&gt;        Inclusion Criteria:&lt;br&gt;&lt;br&gt;          -  Written informed consent&lt;br&gt;&lt;br&gt;          -  18-30 years old (male or female),&lt;br&gt;&lt;br&gt;          -  Photo type I to IV (according to Fitzpatrick scale),&lt;br&gt;&lt;br&gt;          -  Subject must be willing and able to comply with study protocol for the duration of the&lt;br&gt;             study,&lt;br&gt;&lt;br&gt;          -  Females of childbearing potential (FCB) must maintain reliable contraception&lt;br&gt;             throughout the study.&lt;br&gt;&lt;br&gt;        Exclusion Criteria:&lt;br&gt;&lt;br&gt;          -  Known pregnancy or positive pregnancy test for women of child bearing potential,&lt;br&gt;&lt;br&gt;          -  Positive screening assessment for human immunodeficiency virus or viral hepatitis&lt;br&gt;             (Hepatitis B or Hepatitis C)&lt;br&gt;&lt;br&gt;          -  Known or suspected immune dysfunction that is caused by a medical condition, or any&lt;br&gt;             other cause and that would interfere with the conduct of the study,&lt;br&gt;&lt;br&gt;          -  Use, within the past 3 months, of any topical or systemic treatment that would&lt;br&gt;             interfere with assessment and/or investigational treatment (anti-inflammatory drugs,&lt;br&gt;             immune suppressors or any immune modulator agent),&lt;br&gt;&lt;br&gt;          -  Use of any topical treatment on the injection site within the last four weeks,&lt;br&gt;&lt;br&gt;          -  Photo type V and VI (according to Fitzpatrick scale),&lt;br&gt;&lt;br&gt;          -  Skin lesions or excessive hair growth at treatment site,&lt;br&gt;&lt;br&gt;          -  Any history of seasonal influenza in the past 6 months,&lt;br&gt;&lt;br&gt;          -  Any seasonal influenza vaccine in the past,&lt;br&gt;&lt;br&gt;          -  Preexisting HAI antibody titers of &gt;40 against more than one influenza strain included&lt;br&gt;             in the vaccine,&lt;br&gt;&lt;br&gt;          -  Acute illness or febrile illness (over 37,5¬∞C) within one week prior to enrollment,&lt;br&gt;&lt;br&gt;          -  Hypersensitivity to elements of the influenza vaccine (e.g. egg),&lt;br&gt;&lt;br&gt;          -  Administration of any live vaccine (&lt; 28 days) or inactivated/toxoid vaccine (&lt; 14&lt;br&gt;             days) or planned vaccination within 3 months after inclusion,&lt;br&gt;&lt;br&gt;          -  Medical history of skin cancer,&lt;br&gt;&lt;br&gt;          -  History of Guillain Barre syndrome or brachial neuritis following previous&lt;br&gt;             vaccination,&lt;br&gt;&lt;br&gt;          -  Any history of having blood transfusions or administration with gamma globulin in the&lt;br&gt;             past 3 months&lt;br&gt;&lt;br&gt;          -  Women of childbearing potential not actively practicing birth control or using&lt;br&gt;             medically accepted device or therapy,&lt;br&gt;&lt;br&gt;          -  Subject being judged as inadequate for following the procedures of the trial by&lt;br&gt;             investigator,&lt;br&gt;&lt;br&gt;          -  Participation in another clinical trial (including follow up phase of a previous&lt;br&gt;             clinical trial)&lt;br&gt;      ;&lt;br&gt;        Inclusion Criteria:&lt;br&gt;&lt;br&gt;          -  Written informed consent&lt;br&gt;&lt;br&gt;          -  18-30 years old (male or female),&lt;br&gt;&lt;br&gt;          -  Photo type I to IV (according to Fitzpatrick scale),&lt;br&gt;&lt;br&gt;          -  Subject must be willing and able to comply with study protocol for the duration of the&lt;br&gt;             study,&lt;br&gt;&lt;br&gt;          -  Females of childbearing potential (FCB) must maintain reliable contraception&lt;br&gt;             throughout the study.&lt;br&gt;&lt;br&gt;        Exclusion Criteria:&lt;br&gt;&lt;br&gt;          -  Known pregnancy or positive pregnancy test for women of child bearing potential,&lt;br&gt;&lt;br&gt;          -  Positive screening assessment for human immunodeficiency virus or viral hepatitis&lt;br&gt;             (Hepatitis B or Hepatitis C)&lt;br&gt;&lt;br&gt;          -  Known or suspected immune dysfunction that is caused by a medical condition, or any&lt;br&gt;             other cause and that would interfere with the conduct of the study,&lt;br&gt;&lt;br&gt;          -  Use, within the past 3 months, of any topical or systemic treatment that would&lt;br&gt;             interfere with assessment and/or investigational treatment (anti-inflammatory drugs,&lt;br&gt;             immune suppressors or any immune modulator agent),&lt;br&gt;&lt;br&gt;          -  Use of any topical treatment on the injection site within the last four weeks,&lt;br&gt;&lt;br&gt;          -  Photo type V and VI (according to Fitzpatrick scale),&lt;br&gt;&lt;br&gt;          -  Skin lesions or excessive hair growth at treatment site,&lt;br&gt;&lt;br&gt;          -  Any history of seasonal influenza in the past 6 months,&lt;br&gt;&lt;br&gt;          -  Any seasonal influenza vaccine in the past,&lt;br&gt;&lt;br&gt;          -  Preexisting HAI antibody titers of &gt;40 against more than one influenza strain included&lt;br&gt;             in the vaccine,&lt;br&gt;&lt;br&gt;          -  Acute illness or febrile illness (over 37,5¬∞C) within one week prior to enrollment,&lt;br&gt;&lt;br&gt;          -  Hypersensitivity to elements of the influenza vaccine (e.g. egg),&lt;br&gt;&lt;br&gt;          -  Administration of any live vaccine (&lt; 28 days) or inactivated/toxoid vaccine (&lt; 14&lt;br&gt;             days) or planned vaccination within 3 months after inclusion,&lt;br&gt;&lt;br&gt;          -  Medical history of skin cancer,&lt;br&gt;&lt;br&gt;          -  History of Guillain Barre syndrome or brachial neuritis following previous&lt;br&gt;             vaccination,&lt;br&gt;&lt;br&gt;          -  Any history of having blood transfusions or administration with gamma globulin in the&lt;br&gt;             past 3 months&lt;br&gt;&lt;br&gt;          -  Women of childbearing potential not actively practicing birth control or using&lt;br&gt;             medically accepted device or therapy,&lt;br&gt;&lt;br&gt;          -  Subject being judged as inadequate for following the procedures of the trial by&lt;br&gt;             investigator,&lt;br&gt;&lt;br&gt;          -  Participation in another clinical trial (including follow up phase of a previous&lt;br&gt;             clinical trial)&lt;br&gt;</t>
  </si>
  <si>
    <t>Haemagglutination inhibition (HAI);Frequency of vaccine specific T-cell responders;Haemagglutination inhibition (HAI);Frequency of vaccine specific T-cell responders;Haemagglutination inhibition (HAI);Frequency of vaccine specific T-cell responders</t>
  </si>
  <si>
    <t>Seroconversion rate;Seroprotection rate;Geometric Mean fold rise (GMFR) of antibody titers;Magnitude of T-cell response;Frequency and severity of local and systemic adverse events following vaccination</t>
  </si>
  <si>
    <t>Effect of simulation in the nursing student's knowledge about cardiopulmonary resuscitation</t>
  </si>
  <si>
    <t>30 nursing students participate individually in a clinical simulation of cardiopulmonary resuscitation in the laboratory, using high-fidelity mannequins.;Behavioural;Simulation;Education, Nursing</t>
  </si>
  <si>
    <t>http://www.ensaiosclinicos.gov.br/rg/RBR-82tv5q/</t>
  </si>
  <si>
    <t>Effect of simulation in the nursing student's knowledge</t>
  </si>
  <si>
    <t>RBR</t>
  </si>
  <si>
    <t>RBR-82tv5q</t>
  </si>
  <si>
    <t>Intervention</t>
  </si>
  <si>
    <t>Quasi-experimental research, single group before and after type.</t>
  </si>
  <si>
    <t>Universidade Federal do Rio de Janeiro - Maca√©, RJ, Brazil</t>
  </si>
  <si>
    <t>Brazil</t>
  </si>
  <si>
    <t>Heart Arrest &lt;br&gt;Out-of-Hospital Cardiac Arrest;I00-I99;Out-of-Hospital Cardiac Arrest</t>
  </si>
  <si>
    <t>RBR-82</t>
  </si>
  <si>
    <t>1.442.360;53166116.0.0000.5699</t>
  </si>
  <si>
    <t>Genesis</t>
  </si>
  <si>
    <t>Barbosa</t>
  </si>
  <si>
    <t>Rua Alu√≠sio da Silva Gomes, n.50</t>
  </si>
  <si>
    <t>genesisbarbosa@macae.ufrj.br</t>
  </si>
  <si>
    <t>+55 (22) 2796 2500</t>
  </si>
  <si>
    <t>Universidade Federal do Rio de Janeiro</t>
  </si>
  <si>
    <t>Recruitment completed</t>
  </si>
  <si>
    <t>Funda√ß√£o Educacional de Maca√© - Maca√©, RJ, Brazil</t>
  </si>
  <si>
    <t>18Y</t>
  </si>
  <si>
    <t>-</t>
  </si>
  <si>
    <t>Inclusion criteria: Second or third year degree in Nursing; to have 18 years old or more, have not had prior contact with courses or first aid and emergency training.</t>
  </si>
  <si>
    <t>Exclusion criteria: Technical training in nursing; Professional role as technician or nursing assistant; having first aid training; participate in research projects or extension that deal with the subject.</t>
  </si>
  <si>
    <t>As primary outcome is expected that students demonstrate greater knowledge of cardiopulmonary resuscitation after simulation.&lt;br&gt;a questionnaire to assess the knowledge of cardiopulmonary resuscitation before and after clinical simulation laboratory will be applied. statistical tests will be applied to check the increase in knowledge of cardiopulmonary resuscitation is considered significant when p &lt;0.05.</t>
  </si>
  <si>
    <t>Secondary outcomes are not expected.</t>
  </si>
  <si>
    <t>Evaluating in Cirrhotics With Refractory Vasoplegia the Effect of Methylene Blue in Sepsis: A Randomized Controlled Trial</t>
  </si>
  <si>
    <t>Drug: Methylene Blue</t>
  </si>
  <si>
    <t>https://clinicaltrials.gov/show/NCT03120637</t>
  </si>
  <si>
    <t>Evaluating in Cirrhotics With Refractory Vasoplegia the Effect of Methylene Blue</t>
  </si>
  <si>
    <t>NCT03120637</t>
  </si>
  <si>
    <t>Allocation: Randomized. Intervention model: Sequential Assignment. Primary purpose: Supportive Care. Masking: Double (Participant, Outcomes Assessor).</t>
  </si>
  <si>
    <t>Institute of Liver and Biliary Sciences, India</t>
  </si>
  <si>
    <t>Septic Shock;Vasoplegia;Cirrhosis, Liver;Refractory Shock</t>
  </si>
  <si>
    <t>January 1, 2017</t>
  </si>
  <si>
    <t>ILBS-Septic Shock-01</t>
  </si>
  <si>
    <t>Karthik Ponnappan, MD</t>
  </si>
  <si>
    <t>Institute of Liver and Biliary Sciences</t>
  </si>
  <si>
    <t>&lt;br&gt;        Inclusion Criteria:&lt;br&gt;&lt;br&gt;          1. Adult patients (&gt;18 years )&lt;br&gt;&lt;br&gt;          2. Refractory septic shock (Noradrenaline &gt;0.5mcg/kg/mt )&lt;br&gt;&lt;br&gt;        Exclusion Criteria:&lt;br&gt;&lt;br&gt;          1. Declined consent&lt;br&gt;&lt;br&gt;          2. Pregnancy&lt;br&gt;&lt;br&gt;          3. Less than 18 years old&lt;br&gt;&lt;br&gt;          4. Immunosuppressant patients (e.g. on steroid medication, active anti-cancer&lt;br&gt;             chemotherapeutic agent, etc.)&lt;br&gt;&lt;br&gt;          5. Glucose-6-phosphate dehydrogenase deficiency&lt;br&gt;&lt;br&gt;          6. Medication of Serotonin modulator/SSRI&lt;br&gt;&lt;br&gt;          7. Pre-existing Pulmonary Hypertension&lt;br&gt;&lt;br&gt;          8. CKD-Stage IV/V&lt;br&gt;&lt;br&gt;          9. Patients with GI bleed&lt;br&gt;&lt;br&gt;         10. Patients on DNR&lt;br&gt;&lt;br&gt;         11. Patients declared Brain dead&lt;br&gt;</t>
  </si>
  <si>
    <t>Survival in both groups</t>
  </si>
  <si>
    <t>Decrease of vasopressor dose of 20 percent from time of start of test drug.;Mean Arterial Pressure;Systemic Vascular Resistance</t>
  </si>
  <si>
    <t>Non-Randomized, Multi-Site, Single-Arm Study of the LinguaFlex‚Ñ¢ Tongue Retractor (LTR) for the Treatment of Moderate to Severe Obstructive Sleep Apnea and Snoring in Adult Subjects</t>
  </si>
  <si>
    <t>Device: LinguaFlex Tongue Retractor (LTR)</t>
  </si>
  <si>
    <t>https://clinicaltrials.gov/show/NCT04129229</t>
  </si>
  <si>
    <t>LinguaFlex Tongue Retractor (LTR) for the Treatment of OSA and Snoring in Adults</t>
  </si>
  <si>
    <t>NCT04129229</t>
  </si>
  <si>
    <t>Allocation: N/A. Intervention model: Single Group Assignment. Primary purpose: Treatment. Masking: None (Open Label).</t>
  </si>
  <si>
    <t>Linguaflex, Inc.</t>
  </si>
  <si>
    <t>Obstructive Sleep Apnea;Snoring</t>
  </si>
  <si>
    <t>January 10, 2020</t>
  </si>
  <si>
    <t>LTR-006-V01.0-US-CTP</t>
  </si>
  <si>
    <t>Peter Catalano, MD</t>
  </si>
  <si>
    <t>Saint Elizabeth's Medical Center</t>
  </si>
  <si>
    <t>Enrolling by invitation</t>
  </si>
  <si>
    <t>&lt;br&gt;        Inclusion Criteria:&lt;br&gt;&lt;br&gt;          -  Subjects able to read, understand and sign consent&lt;br&gt;&lt;br&gt;          -  Subjects 18 years or older with:&lt;br&gt;&lt;br&gt;               1. Moderate to severe OSA (AHI of = 15 to = 50 as determined by a Diagnostic PSG&lt;br&gt;                  recording within 2 months of inclusion)&lt;br&gt;&lt;br&gt;               2. Subject agrees not to use any type of additional OSA therapy including PAP&lt;br&gt;                  therapy throughout the course of the study&lt;br&gt;&lt;br&gt;        Exclusion Criteria:&lt;br&gt;&lt;br&gt;        Subjects who meet any of the following criteria will be excluded from participation in the&lt;br&gt;        clinical trial:&lt;br&gt;&lt;br&gt;          -  &lt; 18 years of age&lt;br&gt;&lt;br&gt;          -  AHI &lt; 15(mild OSA)&lt;br&gt;&lt;br&gt;          -  AHI &gt; 50&lt;br&gt;&lt;br&gt;          -  Subjects with &gt; 20% of AHI score accounted for from central apnea&lt;br&gt;&lt;br&gt;          -  More than 10% of Total Sleep Time (TST) with blood O2 saturation (SaO2) below 70%&lt;br&gt;&lt;br&gt;          -  Subjects successfully treated with prescribed PAP therapy&lt;br&gt;&lt;br&gt;          -  Tonsillar hypertrophy =3&lt;br&gt;&lt;br&gt;          -  Subjects with significant active comorbid respiratory or cardiac disease (such as COPD&lt;br&gt;             or Heart Failure)&lt;br&gt;&lt;br&gt;          -  Subjects requiring regular use of supplemental oxygen&lt;br&gt;&lt;br&gt;          -  Nasal airway obstruction as seen on examination&lt;br&gt;&lt;br&gt;          -  Congenital malformations of the upper airway, larynx, pharynx, oral cavity or tongue&lt;br&gt;&lt;br&gt;          -  Narrowing of hypopharynx airspace more than velopharyngeal airspace as seen on&lt;br&gt;             examination (suspected epiglottic obstruction)&lt;br&gt;&lt;br&gt;          -  History of radiation therapy to the neck or upper respiratory tract&lt;br&gt;&lt;br&gt;          -  Subjects with bleeding disorders, unresolved impaired immunity for any reason, or&lt;br&gt;             heart attack within the last six months&lt;br&gt;&lt;br&gt;          -  Subjects with an existing tongue stud/piercing&lt;br&gt;&lt;br&gt;          -  Females who are pregnant (anesthesia risk)&lt;br&gt;&lt;br&gt;          -  Allergy to LTR materials (Silicone, PEEK, Polyurethane)&lt;br&gt;&lt;br&gt;          -  Subjects who have in the surgeon's judgment unusual anatomy that would interfere with&lt;br&gt;             treatment or increase the risk for the procedure&lt;br&gt;&lt;br&gt;          -  Unable and/or unwilling to comply with study requirements&lt;br&gt;</t>
  </si>
  <si>
    <t>Responder to Therapy</t>
  </si>
  <si>
    <t>Change in Epworth Sleepiness Scale (ESS);Oxygen Desaturation Index (ODI) Responder</t>
  </si>
  <si>
    <t>The Conservative vs. Liberal Approach to fluid therapy of Septic Shock in Intensive Care Trial - CLASSIC</t>
  </si>
  <si>
    <t>&lt;br&gt;Pharmaceutical Form: Solution for infusion&lt;br&gt;INN or Proposed INN: Sodium Chloride&lt;br&gt;Other descriptive name: SODIUM CHLORIDE SOLUTION 0.9%&lt;br&gt;&lt;br&gt;Pharmaceutical Form: Solution for infusion&lt;br&gt;INN or Proposed INN: Ringers Acetate&lt;br&gt;Other descriptive name: RINGER'S ACETATE SOLUTION&lt;br&gt;&lt;br&gt;Pharmaceutical Form: Solution for infusion&lt;br&gt;INN or Proposed INN: Plasmalyte&lt;br&gt;Other descriptive name: PLASMALYTE-A&lt;br&gt;&lt;br&gt;Pharmaceutical Form: Solution for infusion&lt;br&gt;INN or Proposed INN: Ringers Lactate&lt;br&gt;CAS Number: 8026-79-7&lt;br&gt;Other descriptive name: RINGER'S LACTATE SOLUTION&lt;br&gt;&lt;br&gt;</t>
  </si>
  <si>
    <t>https://www.clinicaltrialsregister.eu/ctr-search/search?query=eudract_number:2018-000404-42</t>
  </si>
  <si>
    <t>The Conservative vs. Liberal Approach to fluid therapy of Septic Shock in Intensive Care Trial</t>
  </si>
  <si>
    <t>EUCTR2018-000404-42-BE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</si>
  <si>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fluid resuscitation reflecting standard care&lt;br&gt;Number of treatment arms in the trial: 2&lt;br&gt;</t>
  </si>
  <si>
    <t>Dept. of Intensive Care, Copenhagen University Hospital, Rigshospitalet</t>
  </si>
  <si>
    <t>Canada;Finland;Spain;Belgium;Denmark;Sweden</t>
  </si>
  <si>
    <t>Septic shock &lt;br&gt;MedDRA version: 20.0Level: LLTClassification code 10040050Term: Sepsis NOSSystem Organ Class: 100000004862;Therapeutic area: Diseases [C] - Bacterial Infections and Mycoses [C01]</t>
  </si>
  <si>
    <t>EUCTR2018-000404-42-SE</t>
  </si>
  <si>
    <t>RH-ITA-007;2018-000404-42-DK</t>
  </si>
  <si>
    <t>Intensive care department</t>
  </si>
  <si>
    <t>Laarbeeklaan 101</t>
  </si>
  <si>
    <t>manu.malbrain@uzbrussel.be</t>
  </si>
  <si>
    <t>University Hospital Brussels</t>
  </si>
  <si>
    <t>The Novo Nordisk Foundation</t>
  </si>
  <si>
    <t>Inclusion criteria: &lt;br&gt;All the following criteria must be fulfilled:&lt;br&gt;-Aged 18 years or above&lt;br&gt;-Admitted to the ICU or plan to be admitted to the ICU regardless of trial participation&lt;br&gt;-Septic shock defined according to the Sepsis-3 criteria:&lt;br&gt;oSuspected or confirmed site of infection or positive blood culture AND&lt;br&gt;oOngoing infusion of vasopressor/inotrope agent to maintain a mean arterial blood pressure of 65 mmHg or above AND&lt;br&gt;oLactate of 2 mmol/L or above in any plasma sample performed within the last 3-hours&lt;br&gt;-Have received at least 1 L of IV fluid (crystalloids, colloids or blood products) in the last 24-hours prior to screening.&lt;br&gt;&lt;br&gt;Are the trial subjects under 18? no&lt;br&gt;Number of subjects for this age range: &lt;br&gt;F.1.2 Adults (18-64 years) yes&lt;br&gt;F.1.2.1 Number of subjects for this age range 754&lt;br&gt;F.1.3 Elderly (&gt;=65 years) yes&lt;br&gt;F.1.3.1 Number of subjects for this age range 800&lt;br&gt;</t>
  </si>
  <si>
    <t>Exclusion criteria: &lt;br&gt;We will exclude patients who fulfil any of the following criteria:&lt;br&gt;-Septic shock for more than 12 hours at the time of screening because we want to include patients early in their course&lt;br&gt;-Life-threatening bleeding as these patients need specific fluid/blood product strategies&lt;br&gt;-Acute burn injury of more than 10% of the body surface area as these patients need a specific fluid strategy&lt;br&gt;-Known pregnancy. &lt;br&gt;-Consent not obtainable as per the model approved for the specific site.&lt;br&gt;&lt;br&gt;&lt;br&gt;</t>
  </si>
  <si>
    <t>Main Objective: The objective of the CLASSIC trial is to assess benefits and harms of IV fluid restriction vs. standard of care on patient-important outcome measures in adult ICU patients with septic shock.;Secondary Objective: Not applicable;Primary end point(s): All-cause mortality at day 90 after randomisation;Timepoint(s) of evaluation of this end point: day 90 after randomisation</t>
  </si>
  <si>
    <t>Secondary end point(s): -Number of participants with one or more serious adverse events (SAEs) in the ICU defined as ischaemic events (cerebral, cardiac, intestinal or limb ischaemia) or as a new episode of severe acute kidney injury (modified KDIGO3)&lt;br&gt;-Number of participants with one or more serious adverse reactions (SARs) to IV crystalloids in the ICU.&lt;br&gt;-Days alive at day 90 without life support (vasopressor / inotropic support, invasive mechanical ventilation or renal replacement therapy)&lt;br&gt;-Days alive and out of hospital at day 90&lt;br&gt;-All-cause mortality at 1-year after randomisation&lt;br&gt;-HRQoL 1-year after randomisation measured using the EuroQoL (EQ)-5D-5L and EQ-VAS scores. Participants who have died will be assigned the lowest possible scores&lt;br&gt;-Cognitive function 1-year after randomisation as assessed by the Montreal Cognitive Assessment (MoCa) score &lt;br&gt;;Timepoint(s) of evaluation of this end point: during ICU admission, day 90 after randomisation or 1 year after randomisation</t>
  </si>
  <si>
    <t>Aug  7 2019 12:00AM</t>
  </si>
  <si>
    <t>Effect of nocturnal oxygen treatment on obstructive sleep apnea/hypopnea syndrome in highlanders: Randomized, controlled, double-blinded trial</t>
  </si>
  <si>
    <t>Oxygen:Oxygen;Sham oxygen:Sham oxygen (air);</t>
  </si>
  <si>
    <t>http://www.chictr.org.cn/showproj.aspx?proj=29768</t>
  </si>
  <si>
    <t>ChiCTR1800017715</t>
  </si>
  <si>
    <t>Randomized cross-over control</t>
  </si>
  <si>
    <t>Other</t>
  </si>
  <si>
    <t>Oxygen:40;Sham oxygen:40;</t>
  </si>
  <si>
    <t>West China Hospital, Sichuan University</t>
  </si>
  <si>
    <t>obstructive sleep apnea/hypopnea syndrome</t>
  </si>
  <si>
    <t>Tang Xiangdong</t>
  </si>
  <si>
    <t>28 Dianxin Street South, Chengdu, Sichuan, China</t>
  </si>
  <si>
    <t>2372564613@qq.com</t>
  </si>
  <si>
    <t>+86 18980602059</t>
  </si>
  <si>
    <t>Li Taomei</t>
  </si>
  <si>
    <t>1401392396@qq.com</t>
  </si>
  <si>
    <t>+86 18302815871</t>
  </si>
  <si>
    <t>Nationla Natural Science Foundation of China (81530002, 81629002, 81770087)</t>
  </si>
  <si>
    <t>Male</t>
  </si>
  <si>
    <t>Inclusion criteria: 1. Men, aged 30 to 60 years;&lt;br&gt;2. Tibetan ethnicity, born and living at an elevation of 3200 m for over 10 years;&lt;br&gt;3. High risk of obstructive sleep apnea syndrome according to Berlin Questionnaire with a complaint of excessive sleepiness, witnessed snoring and apnea or other symptoms;&lt;br&gt;4. An oxygen desaturation index (typical &gt;3% dips) of &gt;30/h according to ambulatory nocturnal pulse oximetry during a screening evaluation.</t>
  </si>
  <si>
    <t>Exclusion criteria: 1. Unstable cardiovascular disease, such as angina, coronary heart disease, hypertension (systolic pressure &gt;160 mmHg, diastolic pressure &gt;100 mmHg) and atrial fibrillation, uncontrolled diabetes (fasting blood glucose &gt;6.5 mmol/L) and previous stoke;&lt;br&gt;2. Exposed to low altitude (altitude below 1500 m) or higher altitude (altitude over 4000 m) in the previous half year for more than 1 week;&lt;br&gt;3. Chronic respiratory disease and/or chronic hypercapnia respiratory failure, such as chronic obstructive pulmonary disease (FEV1/FVC &lt;0.7), obesity hypoventilation syndrome (PaCO2 &gt;6 kPa);&lt;br&gt;4. Liver dysfunction (ALT and AST over 2 fold of upper limit value), renal dysfunction (eGFR &lt;50 ml/min/1.73m2) &lt;br&gt;5. Chronic mountain sickness (Qinghai CMS score over 6);&lt;br&gt;6. Other sleep disorders, such as insomnia, narcolepsy, restless leg syndromes, rapid eye movement behavior disorder and so on;&lt;br&gt;7. Internal, neurologic or psychiatric disease that may prevent compliance with the protocol.</t>
  </si>
  <si>
    <t>AHI;</t>
  </si>
  <si>
    <t>Mean nocturnal oxygen saturation;Oxygen desaturation index;Sleep structure;PVT response speed (1/ reaction time);Subjective well being, sleep quality, questionnaire evaluations;</t>
  </si>
  <si>
    <t>May 31 2018 12:00AM</t>
  </si>
  <si>
    <t>Zuo Zejin</t>
  </si>
  <si>
    <t>+86 028 85422654</t>
  </si>
  <si>
    <t>PROPHYLACTIC OROPHARYNGEAL SURFACTANT FOR PRETERM INFANTS: A RANDOMISED TRIAL (THE POPART TRIAL) - POPART</t>
  </si>
  <si>
    <t>&lt;br&gt;                Trade Name: CUROSURF¬Æ&lt;br&gt;                Product Name: CUROSURF¬Æ&lt;br&gt;                Pharmaceutical Form: Endotracheopulmonary instillation, suspension&lt;br&gt;                INN or Proposed INN: Poractant Alfa&lt;br&gt;                CAS Number: 129069-19-8&lt;br&gt;                Other descriptive name: PORACTANT ALFA&lt;br&gt;                Concentration unit: mg milligram(s)&lt;br&gt;                Concentration type: range&lt;br&gt;                Concentration number: 120-240&lt;br&gt;&lt;br&gt;</t>
  </si>
  <si>
    <t>https://www.clinicaltrialsregister.eu/ctr-search/search?query=eudract_number:2016-004198-41</t>
  </si>
  <si>
    <t>To investigate the use of surfactant in preterm babies as a preventative measure against intubation in the windpipe.</t>
  </si>
  <si>
    <t>EUCTR2016-004198-41-IE</t>
  </si>
  <si>
    <t>Controlled: yes                Randomised: yes                Open: yes                Single blind: no                Double blind: no                Parallel group: no                Cross over: no                Other: no                If controlled, specify comparator, Other Medicinial Product: no                Placebo: no                Other: yes                Other specify the comparator: Continuous positive airway pressure (CPAP) as per routine practice                Number of treatment arms in the trial: 2</t>
  </si>
  <si>
    <t>University College Dublin</t>
  </si>
  <si>
    <t>Portugal;Czech Republic;Belgium;Ireland;Denmark;Norway;Italy;Sweden</t>
  </si>
  <si>
    <t>Preterm Infants at risk of respiratory distress syndrome &lt;br&gt;                MedDRA version: 19.0                Level: PT                Classification code 10054933                Term: Neonatal respiratory distress syndrome prophylaxis                System Organ Class: 10042613 - Surgical and medical procedures            ;Therapeutic area: Diseases [C] - Respiratory Tract Diseases [C08]</t>
  </si>
  <si>
    <t>UCDCRC/16/003</t>
  </si>
  <si>
    <t>Quality &amp; Regulatory Affairs</t>
  </si>
  <si>
    <t>Catherine McAuley Centre, MMUH</t>
  </si>
  <si>
    <t>rabia.hussain@ucd.ie</t>
  </si>
  <si>
    <t>Chiesi Limited</t>
  </si>
  <si>
    <t>Inclusion criteria: &lt;br&gt;                ‚Ä¢born at a participating centres with a gestational age at birth &lt; 29 weeks (i.e. up to 28+6 days gestation) by best obstetric estimate; and&lt;br&gt;                ‚Ä¢the treating doctors plan to offer them intensive care&lt;br&gt;&lt;br&gt;                Are the trial subjects under 18? yes&lt;br&gt;                Number of subjects for this age range: 250&lt;br&gt;                F.1.2 Adults (18-64 years) no&lt;br&gt;                F.1.2.1 Number of subjects for this age range&lt;br&gt;                F.1.3 Elderly (&gt;=65 years) no&lt;br&gt;                F.1.3.1 Number of subjects for this age range&lt;br&gt;</t>
  </si>
  <si>
    <t>Exclusion criteria: &lt;br&gt;                -Infants with major congenital anomalies.&lt;br&gt;                -The treating clinician does not intend to offer the infant intensive care.&lt;br&gt;                -Written informed consent has not been obtained prior to delivery or subjects‚Äô parent(s)/guardian(s) withdraws consent following enrolment.&lt;br&gt;&lt;br&gt;</t>
  </si>
  <si>
    <t>Main Objective: Our primary objective is to investigate the efficacy of prophylactic oropharyngeal surfactant for reducing the rate of endotracheal intubation, compared to no intervention in infants at risk of RDS.;Secondary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hospital.;&lt;br&gt;                Primary end point(s):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;Timepoint(s) of evaluation of this end point: 120 hours after birth</t>
  </si>
  <si>
    <t>&lt;br&gt;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surfactant&lt;br&gt;                10.Respiratory distress syndrome&lt;br&gt;                11.Incidence of pneumothorax&lt;br&gt;                12.Incidence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20Surgical treatment for a patent ductus arteriosus&lt;br&gt;                21.Proven necrotising enterocolitis (= Bell‚Äôs stage 2)&lt;br&gt;                22.Incidence of Intraventricular haemorrhage (IVH) (any and severe: IVH grade = 3)&lt;br&gt;                23.Incidence of cystic periventricular leukomalacia&lt;br&gt;                24.Retinopathy of prematurity treated with laser photocoagulation or intravitreal injections&lt;br&gt;                25.Death before hospital discharge&lt;br&gt;                26.Survival without BPD at hospital discharge&lt;br&gt;                27.Survival without CLD at hospital discharge&lt;br&gt;                28.Duration of hospitalisation&lt;br&gt;                29.Use of home oxygen therapy&lt;br&gt;            ;&lt;br&gt;                Timepoint(s) of evaluation of this end point: Secondary Endpoints 1-5 will be measured between day 0 - 120 hours of life.&lt;br&gt;&lt;br&gt;                Secondary Endpoint 17, Bronchopulmonary dysplasia will be assessed at 28 days of life.&lt;br&gt;&lt;br&gt;                Secondary Endpoint 18, Chronic lung disease prematurity, will be assessed at 36 weeks corrected gestational age.&lt;br&gt;&lt;br&gt;                All remaining secondary endpoints to be assessed at discharge home.&lt;br&gt;</t>
  </si>
  <si>
    <t>PROPHYLACTIC OROPHARYNGEAL SURFACTANT FOR PRETERM INFANTS: A RANDOMISED TRIAL (THE POPART TRIAL)</t>
  </si>
  <si>
    <t>A Double-Blind, Placebo-Controlled, Randomized, Multicenter, Proof of Concept and Dose-Finding Phase II Clinical Trial to Investigate the Safety, Tolerability and Efficacy of ADRECIZUMAB in Patients With Septic Shock and Elevated Adrenomedullin</t>
  </si>
  <si>
    <t>Biological: Adrecizumab;Biological: Placebo</t>
  </si>
  <si>
    <t>https://clinicaltrials.gov/show/NCT03085758</t>
  </si>
  <si>
    <t>Treatment of Patients With Early Septic Shock and Bio-Adrenomedullin(ADM) Concentration &gt; 70 pg/ml With ADRECIZUMAB</t>
  </si>
  <si>
    <t>NCT03085758</t>
  </si>
  <si>
    <t>Adrenomed AG</t>
  </si>
  <si>
    <t>Belgium;France;Germany;Netherlands;Belgium;France;Germany;Netherlands</t>
  </si>
  <si>
    <t>EUCTR2016-003883-38-DE</t>
  </si>
  <si>
    <t>December 12, 2017</t>
  </si>
  <si>
    <t>ADR-02</t>
  </si>
  <si>
    <t>Jens Zimmermann, Dr.</t>
  </si>
  <si>
    <t>&lt;br&gt;        Inclusion Criteria:&lt;br&gt;&lt;br&gt;          1. Written informed consent by patient or legal representative (according to country -&lt;br&gt;             specific regulations)&lt;br&gt;&lt;br&gt;          2. Male and female patient, age = 18 years&lt;br&gt;&lt;br&gt;          3. Body weight 50 kg - 120 kg&lt;br&gt;&lt;br&gt;          4. Bio-ADM concentration &gt; 70 pg/ml&lt;br&gt;&lt;br&gt;          5. Patient with early septic shock (start of vasopressor therapy &lt; 12 hours)&lt;br&gt;&lt;br&gt;          6. Women of childbearing potential must have a negative serum or urine pregnancy test&lt;br&gt;             before randomization&lt;br&gt;&lt;br&gt;          7. Highly effective method of contraception must be maintained for 6 months after study&lt;br&gt;             start by women of childbearing potential and sexually active men.&lt;br&gt;&lt;br&gt;          8. No care limitation&lt;br&gt;&lt;br&gt;        Exclusion Criteria:&lt;br&gt;&lt;br&gt;          1. Moribund&lt;br&gt;&lt;br&gt;          2. Pre-existing unstable condition (e.g. a recent cerebral hemorrhage or infarct, a&lt;br&gt;             recent acute unstable myocardial infarction (all &lt; 3 months), congestive heart failure&lt;br&gt;             - New York Heart Association (NYHA) Class IV&lt;br&gt;&lt;br&gt;          3. Patients that required cardiopulmonary resuscitation in the last 4 weeks prior to&lt;br&gt;             evaluation for enrollment&lt;br&gt;&lt;br&gt;          4. Severe Chronic Obstructive Pulmonary Disease (COPD) with chronic oxygen need at home&lt;br&gt;             (GOLD IV)&lt;br&gt;&lt;br&gt;          5. Any organ or bone marrow transplant within the past 24 weeks&lt;br&gt;&lt;br&gt;          6. Uncontrolled serious hemorrhage (= 2 units of blood / platelets in the previous 24&lt;br&gt;             hrs.). Patients may be considered for enrollment if bleeding has stopped and patient&lt;br&gt;             is otherwise qualified&lt;br&gt;&lt;br&gt;          7. Uncontrolled hematological / oncological malignancies&lt;br&gt;&lt;br&gt;          8. Absolute neutropenia &lt; 500 per ¬µL&lt;br&gt;&lt;br&gt;          9. Severe chronic liver disease (Child-Pugh C)&lt;br&gt;&lt;br&gt;         10. Systemic fungal infection or active tuberculosis&lt;br&gt;&lt;br&gt;         11. Neuromuscular disorders that impact breathing / spontaneous ventilation&lt;br&gt;&lt;br&gt;         12. Burns &gt; 30% of body surface&lt;br&gt;&lt;br&gt;         13. Plasmapheresis&lt;br&gt;&lt;br&gt;         14. Breastfeeding women&lt;br&gt;&lt;br&gt;         15. Participation in a clinical trial involving another investigational drug within 4&lt;br&gt;             weeks prior to inclusion&lt;br&gt;&lt;br&gt;         16. Unwilling or unable to be fully evaluated for all follow-up visits&lt;br&gt;</t>
  </si>
  <si>
    <t>Endpoints for Primary Objective (Safety and Tolerability of Adrecizumab: Mortality);Endpoints for Primary Objective (Safety and Tolerability of Adrecizumab: interruption of infusion);Endpoints for Primary Objective (Safety and Tolerability of Adrecizumab: severity and frequency of TEAEs)</t>
  </si>
  <si>
    <t>Vasopressor use;Patient reported outcomes : Quality of Life by Euro-QoL-5;Vital signs;Efficacy to be determined by Sepsis Support Index (SSI);Sepsis Support Index (SSI);Penalized Sepsis Support Index (pSSI) at 14 and 28 day follow-up;Persistent organ dysfunction or death at 14 and 28 day follow-up;Mortality Rate;SSI and pSSI excluding the renal component;SSI weighted for mortality;Individual Sepsis Support Index components;Sequential Organ Failure Assessment (SOFA) Score : Composite measure: SOFA score and its changes over time;Improvement in renal function;Duration of stay at ICU/ hospital;Changes of functional parameter Mean Arterial Pressure during stay at ICU;Changes of functional parameter creatinine during stay at ICU;Changes of functional Parameter Partial Pressure of Oxygen in Arterial Blood(PaO2) / Fraction of inspired oxygen (FiO2) during stay at ICU;Changes of functional Parameter blood lactate during stay at ICU;Changes of functional Parameter fluid balance during stay at ICU;Changes of functional Parameter Mid-Regional pro-Adrenomedullin (MR-proADM) during stay at ICU;Changes of functional parameter inflammatory marker Procalcitonine (PCT) during stay at ICU;Changes of functional Parameter inflammatory marker Interleukin-6 (IL-6) during stay at ICU;Changes of functional Parameter dipeptidyl peptidase 3 (DPP3) during stay at ICU</t>
  </si>
  <si>
    <t>EUCTR2016-003883-38-BE;EUCTR2016-003883-38-DE;EUCTR2016-003883-38-NL</t>
  </si>
  <si>
    <t>Obstructive Sleep Apnoea and CPAP Treatment Response in Patients With Non-alcoholic Fatty Liver Disease</t>
  </si>
  <si>
    <t>Device: Continuous positive airway pressure (CPAP)</t>
  </si>
  <si>
    <t>https://clinicaltrials.gov/show/NCT02728765</t>
  </si>
  <si>
    <t>NCT02728765</t>
  </si>
  <si>
    <t>Chinese University of Hong Kong</t>
  </si>
  <si>
    <t>Hong Kong</t>
  </si>
  <si>
    <t>Obstructive Sleep Apnea;Non-alcoholic Fatty Liver Disease</t>
  </si>
  <si>
    <t>July 5, 2016</t>
  </si>
  <si>
    <t>Fatty liver/OSA/2016</t>
  </si>
  <si>
    <t>David SC Hui, MD</t>
  </si>
  <si>
    <t>&lt;br&gt;        Inclusion Criteria:&lt;br&gt;&lt;br&gt;          -  symptoms of obstructive sleep apnea with home sleep study showing apnea hypopnea index&lt;br&gt;             of 5/hour or more, subjects with non-alcoholic fatty liver disease (NAFLD) diagnosed&lt;br&gt;             by liver biopsy.&lt;br&gt;&lt;br&gt;        Exclusion Criteria:&lt;br&gt;&lt;br&gt;          -  (a) unstable cardiovascular diseases (e.g. recent unstable angina, myocardial&lt;br&gt;             infarction, stroke or transient ischemic attack within the previous 6 months or severe&lt;br&gt;             left ventricular failure), (b) neuromuscular disease affecting or potentially&lt;br&gt;             affecting respiratory muscles,(c) moderate to severe respiratory disease (i.e.&lt;br&gt;             breathlessness affecting activities of daily living) or documented hypoxemia or awake&lt;br&gt;             oxygen saturation &lt;92% or (d) psychiatric disease that limits the ability to give&lt;br&gt;             informed consent or complete the study, (e) professional drivers, (f) gross structural&lt;br&gt;             ear-nose-throat abnormalities (large nasal polyps, gross nasal turbinate hypertrophy&lt;br&gt;             or septal deviation and enlarged kissing tonsils of significant size) who need early&lt;br&gt;             intervention.&lt;br&gt;</t>
  </si>
  <si>
    <t>Changes in intrahepatic triglyceride content (IHTG)</t>
  </si>
  <si>
    <t>Changes in Epworth Sleepiness Score;Transient elastography by fibroscan;Serum cytokeratin-18 fragment;Change in non-alcoholic fatty liver disease(NAFLD) activity score</t>
  </si>
  <si>
    <t>The Outcome of CPAP Titration Under Sleep Endoscopy: A Randomized Controlled Crossover Trial</t>
  </si>
  <si>
    <t>Device: CPAP</t>
  </si>
  <si>
    <t>https://clinicaltrials.gov/show/NCT03523013</t>
  </si>
  <si>
    <t>The Outcome of CPAP Titration Under Sleep Endoscopy</t>
  </si>
  <si>
    <t>NCT03523013</t>
  </si>
  <si>
    <t>Allocation: Randomized. Intervention model: Crossover Assignment. Primary purpose: Diagnostic. Masking: Single (Participant).</t>
  </si>
  <si>
    <t>Chang Gung Memorial Hospital</t>
  </si>
  <si>
    <t>Obstructive Sleep Apnea;CPAP;DISE</t>
  </si>
  <si>
    <t>201701422A3</t>
  </si>
  <si>
    <t>&lt;br&gt;        Inclusion Criteria:&lt;br&gt;&lt;br&gt;          -  moderate to severe OSA&lt;br&gt;&lt;br&gt;          -  ESS &gt;10&lt;br&gt;&lt;br&gt;        Exclusion Criteria:&lt;br&gt;&lt;br&gt;          -  ASA &gt; 3&lt;br&gt;&lt;br&gt;          -  allergy to Dexmedetomidine&lt;br&gt;&lt;br&gt;          -  second or third degree AVB&lt;br&gt;&lt;br&gt;          -  severe heart failure Fc class IV&lt;br&gt;&lt;br&gt;          -  asthma acute attack&lt;br&gt;</t>
  </si>
  <si>
    <t>complaince of CPAP use</t>
  </si>
  <si>
    <t>sleepiness score</t>
  </si>
  <si>
    <t>Norepinephrine alone vs Norepinephrine and Dobutamine in cardiogenic shock : a randomised, opened, cross-over study. Heart SHOCK-NORDOB Study - HEARTSCHOCK-NORDOB</t>
  </si>
  <si>
    <t>&lt;br&gt;                Trade Name: NORADRENALINE MYLAN&lt;br&gt;                Product Name: NORADRENALINE MYLAN&lt;br&gt;                Pharmaceutical Form: Solution for infusion&lt;br&gt;&lt;br&gt;                Trade Name: Dobutamine&lt;br&gt;                Pharmaceutical Form: Solution for infusion&lt;br&gt;&lt;br&gt;</t>
  </si>
  <si>
    <t>https://www.clinicaltrialsregister.eu/ctr-search/search?query=eudract_number:2017-001270-41</t>
  </si>
  <si>
    <t>Norepinephrine alone vs Norepinephrine and Dobutamine in cardiogenic shock : a randomised, opened, cross-over study. Heart SHOCK-NORDOB Study</t>
  </si>
  <si>
    <t>EUCTR2017-001270-41-FR</t>
  </si>
  <si>
    <t>&lt;br&gt;                Controlled: yes&lt;br&gt;                Randomised: yes&lt;br&gt;                Open: yes&lt;br&gt;                Single blind: no&lt;br&gt;                Double blind: no&lt;br&gt;                Parallel group: no&lt;br&gt;                Cross over: no&lt;br&gt;                Other: no&lt;br&gt;                If controlled, specify comparator, Other Medicinial Product: yes&lt;br&gt;                Placebo: no&lt;br&gt;                Other: no&lt;br&gt;                Number of treatment arms in the trial: 2&lt;br&gt;</t>
  </si>
  <si>
    <t>CHRU NANCY</t>
  </si>
  <si>
    <t>Cardiogenic Shock;Therapeutic area: Diseases [C] - Cardiovascular Diseases [C14]</t>
  </si>
  <si>
    <t>NCT03340779</t>
  </si>
  <si>
    <t>CPRC2015/HSNORDOB-AUCHET/YB</t>
  </si>
  <si>
    <t>Direction Recherche et Innovation</t>
  </si>
  <si>
    <t>B√¢timent Recherche - Rue du Morvan</t>
  </si>
  <si>
    <t>rechclin-innov@chru-nancy.fr</t>
  </si>
  <si>
    <t>33383 15 52 85</t>
  </si>
  <si>
    <t>CHRU de Nancy</t>
  </si>
  <si>
    <t>Inclusion criteria: &lt;br&gt;                Patients with cardiogenic shock (ischemic, rythmic, valvular) defined by :&lt;br&gt;                - Cardiac index (CI) &lt; 2,2 L/min/m¬≤ or CI &lt; 2,5 L/min/m¬≤ under vasopressor/inotropic treatment&lt;br&gt;                - 0rgan hypoperfusion signs :&lt;br&gt;                a) mottles,&lt;br&gt;                b) capillary refill time greater or equal to 3 seconds ,&lt;br&gt;                c) urine output &lt; 0,5 mL/kg/hour during at least one hour or renal replacement therapy,&lt;br&gt;                d) consciouness impairment,&lt;br&gt;                e) pulmonary oedema,&lt;br&gt;                f) hyperlactatemia (&gt;  2 mmoL/L)&lt;br&gt;&lt;br&gt;                - Mean arterial pressure &gt; 65 mmHg under norepinephrine treatement&lt;br&gt;&lt;br&gt;                - Patients with social coverage&lt;br&gt;&lt;br&gt;                - Patient having given his / her consent, free, informed and in writing. If not, consent will be obtained from a family member / support person, if present. As soon as possible, the patient will be informed and his / her consent will be requested for the possible continuation of the research&lt;br&gt;                Are the trial subjects under 18? no&lt;br&gt;                Number of subjects for this age range:&lt;br&gt;                F.1.2 Adults (18-64 years) yes&lt;br&gt;                F.1.2.1 Number of subjects for this age range 12&lt;br&gt;                F.1.3 Elderly (&gt;=65 years) yes&lt;br&gt;                F.1.3.1 Number of subjects for this age range 30&lt;br&gt;</t>
  </si>
  <si>
    <t>Exclusion criteria: &lt;br&gt;                &lt; 18 years old&lt;br&gt;                Pregnancy&lt;br&gt;                Inclusion in other drug study in cardiogenic shock , inclusion in study with medical device (for instance valve replacement)&lt;br&gt;                Poisonings with cardiotoxicants&lt;br&gt;                Patient with intra-aortic ballon pump, extracorporeal life support, ventricular support device&lt;br&gt;                Patient under guardianship&lt;br&gt;</t>
  </si>
  <si>
    <t>Timepoint(s) of evaluation of this end point: During hospitalization in the resuscitation department.;&lt;br&gt;                Primary end point(s): Composite criteria for efficacy of treatment :&lt;br&gt;                - increase of cardiac index &gt; 15%,&lt;br&gt;                - increase of organ perfusion assessed by :&lt;br&gt;                -lactate clearance &gt; 15%,&lt;br&gt;                - decrease of mottling (decrease of 2 points of Mottling score),&lt;br&gt;                - increase of musculaire oxygen saturation measured by NIRS &gt; 15%,&lt;br&gt;                - urine output 50%,&lt;br&gt;                - increase of SVcO2 &gt; 15% ;&lt;br&gt;                and safety (occurence of side effects) :&lt;br&gt;                - increase of heart rate &gt; 15% ,&lt;br&gt;                - increase of oxygen consumption evaluated by decrease of ratio mean arterial pressure / heart rate &gt; 15% (Buffington ratio).&lt;br&gt;&lt;br&gt;                The primary endpoint is defined by the presence of 2 efficacy criterias without any side effects.&lt;br&gt;            ;&lt;br&gt;                Secondary Objective: - To evaluate the efficacy of the treatments on micro- and macrocirculation parameters&lt;br&gt;                - To evaluate the dose and the admistration's kinetics of the treatments&lt;br&gt;                - To evaluate the dose and the admistration's kinetics of the treatments&lt;br&gt;            ;Main Objective: Norepinephrine alone vs Norepinephrine and Dobutamine in cardiogenic shock : a randomised, opened, cross-over study. Heart SHOCK-NORDOB Study</t>
  </si>
  <si>
    <t>Timepoint(s) of evaluation of this end point: During hospitalization in the resuscitation department.;&lt;br&gt;                Secondary end point(s): - Evaluation of efficacy by measure of heart rate, blood pressure, SVcO2, lactate clearance, muscular oxygen musculare, urine output, mottle&lt;br&gt;                - Evaluation of tolerance by measure of atrial and ventricular arythmia&lt;br&gt;                - Measure of catecholamines doses, time to reach the target&lt;br&gt;</t>
  </si>
  <si>
    <t>Clinical Outcome Study of High-dose Meropenem in Sepsis and Septic Shock Patients</t>
  </si>
  <si>
    <t>Drug: Meropenem standard dose;Drug: Meropenem high dose</t>
  </si>
  <si>
    <t>https://clinicaltrials.gov/show/NCT03344627</t>
  </si>
  <si>
    <t>NCT03344627</t>
  </si>
  <si>
    <t>Mahidol University</t>
  </si>
  <si>
    <t>Thailand</t>
  </si>
  <si>
    <t>Sepsis;Septic Shock;Critical Illness;Carbapenem;Pharmacokinetic;Pharmacodynamic;Clinical Outcome;Organ Failure, Multiple;Morality</t>
  </si>
  <si>
    <t>November 27, 2017</t>
  </si>
  <si>
    <t>NCT033</t>
  </si>
  <si>
    <t>ID07-60-19</t>
  </si>
  <si>
    <t>Tospon Lertwattanachai, B.sc.(Pharm)</t>
  </si>
  <si>
    <t>Faculty of Pharmacy, Mahidol University</t>
  </si>
  <si>
    <t>&lt;br&gt;        Inclusion Criteria:&lt;br&gt;&lt;br&gt;          -  Adults (18 years and older) with sepsis and/or septic shock according to SEPSIS-3&lt;br&gt;             criteria and receive meropenem within 1 hour after diagnosis&lt;br&gt;&lt;br&gt;          -  Informed consent signed by patient or their legally authorized representative&lt;br&gt;&lt;br&gt;        Exclusion Criteria:&lt;br&gt;&lt;br&gt;          -  Subjects with infective endocarditis&lt;br&gt;&lt;br&gt;          -  Subjects with central nervous system infection&lt;br&gt;&lt;br&gt;          -  Subjects who requires surgical condition within 72 hours after randomization&lt;br&gt;&lt;br&gt;          -  Subjects on extracorporeal membrane oxygenation (ECMO) within 3 days after&lt;br&gt;             randomization&lt;br&gt;&lt;br&gt;          -  Subjects with active seizure&lt;br&gt;&lt;br&gt;          -  History of receiving meropenem within 1 week prior to randomization&lt;br&gt;&lt;br&gt;          -  Pregnancy women and lactation&lt;br&gt;&lt;br&gt;          -  Known allergy to meropenem&lt;br&gt;&lt;br&gt;          -  Not complete a 72-hour course of empirical meropenem treatment&lt;br&gt;</t>
  </si>
  <si>
    <t>SOFA score change</t>
  </si>
  <si>
    <t>Mortality;Clinical cure;Microbiological cure;Duration of vasopressor agents;Duration of mechanical ventilator;Length of ICU stay;Length of hospital stay;%T &gt; MIC</t>
  </si>
  <si>
    <t>A Comparative effectiveness of honey 12.5% and chlorhexidine 0.2% mouthwash on the oropharyngeal bacterial colonization in mechanically ventilated Patients in ICU: A randomized control trial</t>
  </si>
  <si>
    <t>Intervention 1: Oral rinse with 12.5% honey solution will be done twice a day (8AM-8PM) with a sterile technique and during complete 4 days by two trained nurses. Intervention 2: Oral rinse with 0.2% chlorhexidine solution will be done twice a day (8AM-8PM) with a sterile technique and during complete 4 days by two trained nurses.;Prevention;Prevention;Oral rinse with 12.5% honey solution will be done twice a day (8AM-8PM) with a sterile technique and during complete 4 days by two trained nurses.;Oral rinse with 0.2% chlorhexidine solution will be done twice a day (8AM-8PM) with a sterile technique and during complete 4 days by two trained nurses.</t>
  </si>
  <si>
    <t>http://en.irct.ir/trial/12356</t>
  </si>
  <si>
    <t>Comparison  of  honey and chlorhexidine mouthwashes on the Patients' oral care in ICU</t>
  </si>
  <si>
    <t>IRCT</t>
  </si>
  <si>
    <t>IRCT2016012412257N4</t>
  </si>
  <si>
    <t>Randomization: Randomized, Blinding: Not blinded, Placebo: Not used, Assignment: Parallel, Purpose: Prevention, Other design features: According to difference between color of mouthwash solutions, it is impossible blindness for researchers and participants.</t>
  </si>
  <si>
    <t>Vice- chancellery for Research, Zanjan University of Medical Sciences</t>
  </si>
  <si>
    <t>Iran (Islamic Republic of);Iran (Islamic Republic of)</t>
  </si>
  <si>
    <t>Condition 1: oropharyngeal colonization. Condition 2: oropharyngeal colonization. Condition 3: oropharyngeal colonization. Condition 4: oropharyngeal colonization. &lt;br&gt;Bacterial pneumonia, not elsewhere classified &lt;br&gt;Pneumonia due to Klebsiella pneumoniae &lt;br&gt;Pneumonia due to Pseudomonas &lt;br&gt;Pneumonia due to staphylococcus;Bacterial pneumonia, not elsewhere classified;Pneumonia due to Klebsiella pneumoniae;Pneumonia due to Pseudomonas;Pneumonia due to staphylococcus</t>
  </si>
  <si>
    <t>IRCT20</t>
  </si>
  <si>
    <t>Farhad Ramezani-Badr</t>
  </si>
  <si>
    <t>Department of Critical Care Nursing, School of Nursing and Midwifery, Zanjan University of Medical Sciences, Haj Mahdavi Blv, Zanjan, Iran.</t>
  </si>
  <si>
    <t>ramazanibadr@zums.ac.irramezanibadr@gmail.com</t>
  </si>
  <si>
    <t>+98 24 3527 9412</t>
  </si>
  <si>
    <t>Zanjan University of Medical Sciences</t>
  </si>
  <si>
    <t>Complete</t>
  </si>
  <si>
    <t>18 years</t>
  </si>
  <si>
    <t>65 years</t>
  </si>
  <si>
    <t>Inclusion criteria: Inclusion criteria:&lt;br&gt;Age between 18-65 years, New patients will admit to the ICU with an endotracheal tube intubation and mechanical ventilation undergo less than 12 hours previously, and have at least 4 days of mechanical ventilation. &lt;br&gt;Exclusion criteria:&lt;br&gt;Re-intubation and Re-admission to the ICU; transfer from another ICU; patients with pneumonitis and other systemic infections; a confirmed diagnosis of lung cancer; a evident signs of airway aspiration; a diagnosed thrombocytopenia (platelet count less than 40 and/or a INR&gt;2 or other coagulopathy); anticoagulant therapy;a confirmed diagnosis of immunosuppression; high FBS, a known hypersensitivity to CHX and honey and other complication related to mouthwash solution used to in this study; leukopenia, HIV; pregnant women; organ transplant patients; oral mucositis; advanced periodontal disease; long term steroid therapy; Oral and maxillofacial surgery; extensive burns; contraindication for semi fowlers' position; absence of inform consent.</t>
  </si>
  <si>
    <t>Exclusion criteria:</t>
  </si>
  <si>
    <t>Oropharyngeal colonization. Timepoint: befor intervention, 48 and 96 hours after intervention. Method of measurement: blood agar and EMB medium.</t>
  </si>
  <si>
    <t>anticipated</t>
  </si>
  <si>
    <t>Ethics committee of Zanjan University of Medical Sciences</t>
  </si>
  <si>
    <t>Safety and Immunogenicity of the Butantan Institute Trivalent Seasonal Influenza Vaccine in Comparison With the Sanofi Pasteur Trivalent Seasonal Influenza Vaccine in Brazilian Subjects.</t>
  </si>
  <si>
    <t>Biological: Butantan Institute Trivalent Seasonal Influenza Vaccine;Biological: Sanofi Trivalent Seasonal Influenza Vaccine</t>
  </si>
  <si>
    <t>https://clinicaltrials.gov/show/NCT03777163</t>
  </si>
  <si>
    <t>Safety and Immunogenicity of the Butantan Institute Influenza Vaccine Compared to Sanofi Pasteur Influenza Vaccine</t>
  </si>
  <si>
    <t>NCT03777163</t>
  </si>
  <si>
    <t>Butantan Institute</t>
  </si>
  <si>
    <t>April 22, 2019</t>
  </si>
  <si>
    <t>FLU-07-IB</t>
  </si>
  <si>
    <t>Alexander Precioso, MD, PhD</t>
  </si>
  <si>
    <t>Instituto butantan</t>
  </si>
  <si>
    <t>69 Years</t>
  </si>
  <si>
    <t>&lt;br&gt;        Inclusion Criteria:&lt;br&gt;&lt;br&gt;          -  Adult, male or female, age 18 to 69 years (inclusive) at the time of enrollment;&lt;br&gt;&lt;br&gt;          -  Provide written informed consent;&lt;br&gt;&lt;br&gt;          -  Agrees to complete all study visits, procedures and contacts;&lt;br&gt;&lt;br&gt;        Exclusion Criteria:&lt;br&gt;&lt;br&gt;          -  Chronic medical conditions such as psychiatric conditions, diabetes, hypertension or&lt;br&gt;             any other conditions that might place the subjects at high risk of adverse events.&lt;br&gt;             Study clinicians will use clinical judgment on a case-by-case basis to assess safety&lt;br&gt;             risks under this criterion;&lt;br&gt;&lt;br&gt;          -  Clinically significant abnormalities on physical examination;&lt;br&gt;&lt;br&gt;          -  Use of immunosuppressive medications such as systemic corticosteroids or&lt;br&gt;             chemotherapeutics, or immunosuppressive illness. It will be considered&lt;br&gt;             immunosuppressive dose of systemic corticosteroids the equivalent to a dose =10 mg of&lt;br&gt;             prednisone per day for over 14 days;&lt;br&gt;&lt;br&gt;          -  Women who report being pregnant or have plans to become pregnant during the study&lt;br&gt;             period;&lt;br&gt;&lt;br&gt;          -  Participation in research involving another investigational product within 30 days&lt;br&gt;             before planned date of first vaccination or anytime through the last study safety&lt;br&gt;             visit;&lt;br&gt;&lt;br&gt;          -  Acute febrile illness (axilar temperature = 37.8¬∞C);&lt;br&gt;&lt;br&gt;          -  Hypersensitivity to egg or chicken proteins;&lt;br&gt;&lt;br&gt;          -  History of Guillain-Barre Syndrome;&lt;br&gt;&lt;br&gt;          -  Thrombocytopenia or a bleeding disorder contraindicating intramuscular vaccination;&lt;br&gt;&lt;br&gt;          -  Unstable chronic illness (defined as illness requiring hospitalization or a clinically&lt;br&gt;             significant change in medication in the previous 12 weeks);&lt;br&gt;&lt;br&gt;          -  Alcohol abuse or drug addiction;&lt;br&gt;&lt;br&gt;          -  Any vaccination within the previous 4 weeks;&lt;br&gt;&lt;br&gt;          -  Seasonal influenza vaccination in the previous 6 months.&lt;br&gt;</t>
  </si>
  <si>
    <t>Geometric Mean Titers of Hemaglutination Inhibition (HI) for each of the three vaccine components.;Adverse events occurring over the immediate 30-minute post vaccination;Number of participants with solicited local AE (erythema, swelling, induration, pain, tenderness, ecchymosis, pruritus) until 3 days post vaccination.;Number of participants with solicited systemic AEs (fever, fatigue, malaise, myalgia, arthralgia, chills, nausea, vomiting, and headache) until 3 days post vaccination.;Number of participants with unsolicited adverse events up to 3 days after vaccination.;All adverse reactions with severity graded 3/4 over the entire study period.</t>
  </si>
  <si>
    <t>Effect of persica and chlorhexidine on the prevention of ventilator  Associated pneumonia</t>
  </si>
  <si>
    <t>Intervention 1: chlorhexidin mouth wash. Intervention 2: Persica mouth wash.;Treatment - Drugs;Treatment - Drugs;chlorhexidin mouth wash;Persica mouth wash</t>
  </si>
  <si>
    <t>http://en.irct.ir/trial/25392</t>
  </si>
  <si>
    <t>Comparing the effect of persica and chlorhexidine on the prevention of ventilator  Associated pneumonia in patient admitted in ICU</t>
  </si>
  <si>
    <t>IRCT2017022032676N1</t>
  </si>
  <si>
    <t>Randomization: Randomized, Blinding: Double blinded, Placebo: Not used, Assignment: Parallel, Purpose: Prevention.</t>
  </si>
  <si>
    <t>Vice Chanceller for Research, Mazandran University of Medical Sciense</t>
  </si>
  <si>
    <t>Iran (Islamic Republic of)</t>
  </si>
  <si>
    <t>ventilator associated pneumonia. &lt;br&gt;Pneumonia due to Streptococcus pneumoniae; Pneumonia due to Haemophilus influenzae; Bacterial pneumonia, not elsewhere classified;J13; J14; ;Pneumonia due to Streptococcus pneumoniae; Pneumonia due to Haemophilus influenzae; Bacterial pneumonia, not elsewhere classified</t>
  </si>
  <si>
    <t>Frashad Hassanzadeh Kiabi</t>
  </si>
  <si>
    <t>Imam Khomeini Hospital, Rzai Street, Sari</t>
  </si>
  <si>
    <t>fhasanzadehk@mazums.ac.ir</t>
  </si>
  <si>
    <t>+98 113337770</t>
  </si>
  <si>
    <t>Department of Anesthesiology, Mazandaran University of Medical Science</t>
  </si>
  <si>
    <t>Farshad Hassanzadeh Kiabi</t>
  </si>
  <si>
    <t>Imam Khomeini Hospital, Razi Street, Sari</t>
  </si>
  <si>
    <t>Department of Anesthesiolog, Mazandaran University of Medical Science</t>
  </si>
  <si>
    <t>Inclusion criteria: Inclusion Criteria: Age between 18 and 65; be intubated; be under mechanical ventilation in 48 hours after admission. Exclusion criteria: dissatisfaction with the patient at any time in the study; Re - intubation; autoimmune diseases and malignancies; history of radiotherapy and the use of immunosuppressive drugs such as corticosteroids and immunosuppressive diseases; mouthwash allergy history; asthma and allergic rhinitis and dermatitis; previous use of antibiotics in the hospital in two weeks before; history of any antimicrobial mouthwash two weeks before hospitalization; Oral mucositis and periodontal disease; patients with pneumonia; pregnant women; history of lung disease</t>
  </si>
  <si>
    <t>Pneumonia. Timepoint: 3 days. Method of measurement: CPIS.</t>
  </si>
  <si>
    <t>Complication. Timepoint: 3 days. Method of measurement: examination.;Intubation duration. Timepoint: extubation. Method of measurement: examination.;ICU mortality. Timepoint: dead time. Method of measurement: observation.</t>
  </si>
  <si>
    <t>Ethics Committee for Biological Research of Mazandaran University of Medical Science</t>
  </si>
  <si>
    <t>A Multicenter, Open-label, Single Arm Study to Evaluate the Immunological Efficacy and Safety of GC3110A. Administered Intramuscularly in Healthy Subjects Aged 65 Years and Older</t>
  </si>
  <si>
    <t>Biological: GC3110A vaccine;Biological: GC3110A vaccine;Biological: GC3110A vaccine;Biological: GC3110A vaccine</t>
  </si>
  <si>
    <t>https://clinicaltrials.gov/show/NCT02917304</t>
  </si>
  <si>
    <t>A Study to Evaluate the Efficacy and Safety of GC3110A in Healthy Subjects Aged 65 Years and Older</t>
  </si>
  <si>
    <t>NCT02917304</t>
  </si>
  <si>
    <t>Intervention model: Single Group Assignment. Primary purpose: Prevention. Masking: None (Open Label).</t>
  </si>
  <si>
    <t>Green Cross Corporation</t>
  </si>
  <si>
    <t>Korea, Republic of;Korea, Republic of;Korea, Republic of;Korea, Republic of;Korea, Republic of</t>
  </si>
  <si>
    <t>October 10, 2016</t>
  </si>
  <si>
    <t>GC3110A_ED_P3</t>
  </si>
  <si>
    <t>&lt;br&gt;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t>
  </si>
  <si>
    <t>Percentage of Participants Achieving Pre-defined Seroconversion Before and following vaccination;Percentage of Participants Achieving Pre-defined Seroprotection Before and following vaccination;Percentage of Participants Achieving Pre-defined Seroconversion Before and following vaccination;Percentage of Participants Achieving Pre-defined Seroprotection Before and following vaccination;Percentage of Participants Achieving Pre-defined Seroconversion Before and following vaccination;Percentage of Participants Achieving Pre-defined Seroprotection Before and following vaccination</t>
  </si>
  <si>
    <t>Geometric Mean Titer and Geometric Mean Titer Ratios of Antibodies to the GC3110A Before and Following Vaccination</t>
  </si>
  <si>
    <t>&lt;br&gt;                Product Name: Pimodivir&lt;br&gt;                Product Code: JNJ-63623872-ZCD&lt;br&gt;                Pharmaceutical Form: Film-coated tablet&lt;br&gt;                INN or Proposed INN: Pimodivir&lt;br&gt;                CAS Number: 1777721-70-6&lt;br&gt;                Other descriptive name: JNJ-63623872-ZCD&lt;br&gt;                Concentration unit: mg milligram(s)&lt;br&gt;                Concentration type: equal&lt;br&gt;                Concentration number: 300-&lt;br&gt;                Pharmaceutical form of the placebo: Film-coated tablet&lt;br&gt;                Route of administration of the placebo: Oral use&lt;br&gt;&lt;br&gt;</t>
  </si>
  <si>
    <t>EUCTR2017-002217-59-BG</t>
  </si>
  <si>
    <t>&lt;br&gt;                Controlled: yes&lt;br&gt;                Randomised: yes&lt;br&gt;                Open: no&lt;br&gt;                Single blind: no&lt;br&gt;                Double blind: yes&lt;br&gt;                Parallel group: no&lt;br&gt;                Cross over: no&lt;br&gt;                Other: yes&lt;br&gt;                Other trial design description: Add-on design to SoC (investigator's choice: antiviral therapy and/or supportive care)&lt;br&gt;                If controlled, specify comparator, Other Medicinial Product: no&lt;br&gt;                Placebo: yes&lt;br&gt;                Other: no&lt;br&gt;                Number of treatment arms in the trial: 2&lt;br&gt;</t>
  </si>
  <si>
    <t>United States;Taiwan;Estonia;Slovakia;Thailand;Spain;Ukraine;Russian Federation;Israel;Chile;Italy;Vietnam;India;France;Malaysia;Peru;Australia;South Africa;Netherlands;Latvia;Korea, Republic of;Lithuania;Turkey;Austria;United Kingdom;Czech Republic;Hungary;Mexico;Canada;Argentina;Poland;Belgium;Brazil;Romania;Bulgaria;Germany;New Zealand;Sweden</t>
  </si>
  <si>
    <t>Influenza A Infection &lt;br&gt;                MedDRA version: 20.1                Level: LLT                Classification code 10022002                Term: Influenza A virus infection                System Organ Class: 100000004862            ;Therapeutic area: Diseases [C] - Virus Diseases [C02]</t>
  </si>
  <si>
    <t>Inclusion criteria: &lt;br&gt;                ‚Ä¢ Male or female, 13 to 85 years of age, inclusive. Note: Adolescent subjects (13-17 years) will be enrolled in selected countries and study sites consistent with local regulations.&lt;br&gt;                ‚Ä¢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 1 of the Flu-iiQTM and the Pre-existing Symptom Questionnaire in the ePRO device. Symptoms must include the following by category: respiratory symptoms: cough, sore throat, nasal congestion; systemic symptoms: headache, body aches or pain, feverishness, fatigue.&lt;br&gt;                ‚Ä¢ Tested positive for influenza A infection after the onset of symptoms, using a rapid influenza diagnostic test (RIDT) or, if available, a PCR-based molecular diagnostic assay. &lt;br&gt;                ‚Ä¢ Not be in need of hospitalized medical care at screening. Emergency room or hospital observation status for &lt;24 hours is not considered hospitalization as long as a determination of the need for hospitalization has not been made.&lt;br&gt;                ‚Ä¢ Enrollment and initiation of study drug treatment =72 hours after onset of influenza symptoms. &lt;br&gt;                ‚Ä¢ Subjects 13 to 65 years of age, inclusive must also have at least one of the following: &lt;br&gt;                - Cardiovascular or cerebrovascular disease (including congenital heart disease, chronic heart failure, coronary artery disease, or stroke; excluding isolated hypertension).&lt;br&gt;                - Chronic lung disease (eg, asthma, chronic obstructive lung disease [COPD] or cystic fibrosis).&lt;br&gt;                - Weakened immune system due to disease or medication (eg, subjects with human immunodeficiency virus [HIV], cancer, or chronic liver or kidney disease, or subjects taking chronic systemic steroids).&lt;br&gt;                Are the trial subjects under 18? yes&lt;br&gt;                Number of subjects for this age range: 72&lt;br&gt;                F.1.2 Adults (18-64 years) yes&lt;br&gt;                F.1.2.1 Number of subjects for this age range 324&lt;br&gt;                F.1.3 Elderly (&gt;=65 years) yes&lt;br&gt;                F.1.3.1 Number of subjects for this age range 324&lt;br&gt;</t>
  </si>
  <si>
    <t>Exclusion criteria: &lt;br&gt;                ‚Ä¢ Received more than 1 dose of influenza antiviral medication (eg, oseltamivir [OST] or zanamivir), or any dose of ribavirin within 2 weeks, prior to first study drug intake, or received intravenous (IV) peramivir more than 1 day prior to screening.&lt;br&gt;                ‚Ä¢ Unwilling to undergo regular nasal mid-turbinate (MT) swabs or has any physical abnormality which limits the ability to collect regular nasal MT specimens.&lt;br&gt;                ‚Ä¢ Unstable angina pectoris or myocardial infarction within 30 days prior to screening (inclusive).&lt;br&gt;                ‚Ä¢ Presence of clinically significant heart arrhythmias, uncontrolled, unstable atrial arrhythmia, or sustained ventricular arrhythmia, or risk factors for Torsade de Pointes syndrome.&lt;br&gt;                ‚Ä¢ Known severe hepatic impairment (Child Pugh C cirrhosis) or chronic&lt;br&gt;                hepatitis C infection undergoing hepatitis C antiviral.&lt;br&gt;                ‚Ä¢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transplant).&lt;br&gt;</t>
  </si>
  <si>
    <t>&lt;br&gt;                Secondary Objective: Compare Pi in combination with SOC treatment to placebo in combination with SOC tmt (Pi+SOC_Pl+SOC) re.:&lt;br&gt;                ‚Ä¢ Safety, tolerability&lt;br&gt;                ‚Ä¢ Time to return to daily activities as assessed by the subject&lt;br&gt;                ‚Ä¢ Time to resolution of fever&lt;br&gt;                ‚Ä¢ All-cause mortality&lt;br&gt;                ‚Ä¢ Impact of influenza (on daily activities, emotions and others), as defined by Flu-iiQTM questionnaire&lt;br&gt;                Evaluate superiority of Pi+SOC vs.Pl+SOC with respect to:&lt;br&gt;                ‚Ä¢ Hospital admission rate 28 days after initiation of tmt&lt;br&gt;                ‚Ä¢ Incidence of complications associated with influenza after start of study tmt&lt;br&gt;                ‚Ä¢ Time to viral negativity by quantitative real time polymerase chain reaction (qRT-PCR) and viral culture&lt;br&gt;                Assess PK of Pi and explore PK/PD relationships of Pi for efficacy and safety&lt;br&gt;                Investigate:&lt;br&gt;                ‚Ä¢ Acceptability (taste and swallowability) of Pi formulation in adolescents&lt;br&gt;                ‚Ä¢ Time to resolution of influenza-related symptoms&lt;br&gt;                ‚Ä¢ Emerge of viral resistance against Pi detected by genotyping and/or&lt;br&gt;                phenotyping.&lt;br&gt;            ;Primary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28+/-1;Main Objective: The primary objective is to evaluate superiority of pimodivir (Pi) in combination with standard-of-care (SOC) treatment (tmt) compared to placebo in combination with SOC treatment, with respect to the time to resolution of influenza-related symptoms.</t>
  </si>
  <si>
    <t>&lt;br&gt;                Timepoint(s) of evaluation of this end point: 1.-6. Day 28+/1&lt;br&gt;                7.-8. Day 6&lt;br&gt;                9. Day 5&lt;br&gt;                10.-12. Day 14+/-1&lt;br&gt;                13. Day 0-1&lt;br&gt;            ;&lt;br&gt;                Secondary end point(s): 1. Safety and tolerability based on assessment of adverse events (AEs),&lt;br&gt;                clinical laboratory assessments, 12-lead electrocardiograms (ECGs) and vital signs.&lt;br&gt;                2. The hospital admission rate 28 days after treatment initiation.&lt;br&gt;                3. Incidence of complications associated with influenza after the start of study treatment.&lt;br&gt;                A blinded Adjudication Committee (AC) will be established to adjudicate AEs on predefined criteria for complications (pulmonary versus extrapulmonary, major versus minor, as well as infectious versus noninfectious complications). The AC will receive data on AEs, including medical assessments (eg chest X-ray results, lab results) and&lt;br&gt;                concomitant therapy of cases selected from the AEs. Details will be provided in an AC charter.&lt;br&gt;                4. Time to resolution of each of the 10 individual influenza-related&lt;br&gt;                symptoms as assessed by the PRO measure Flu-iiQTM. The resolution of each influenza-related symptom is defined as the beginning of the 24-hour period when the influenza symptom score is at most mild or at least back to the previous level of symptom severity in case the subject reported the symptom as pre-existing.&lt;br&gt;                5. Time to return to daily activities as assessed by the subject.&lt;br&gt;                6. Time to resolution of fever. Resolution of fever is defined as a body&lt;br&gt;                temperature &lt;37.0¬∞C during a period of 24 hours without the use of&lt;br&gt;                antipyretics.&lt;br&gt;                7. All-cause mortality.&lt;br&gt;                8. PK parameters of pimodivir (ie, plasma concentration just prior to the beginning or at the end of a dosing interval [Ctrough], Cmax, tmax, and AUC12h), as determined by population PK analysis.&lt;br&gt;                9. The acceptability of the pimodivir formulation in adolescents, as&lt;br&gt;                measured by a taste and swallowability questionnaire.&lt;br&gt;                10. The emergence of viral resistance against pimodivir detected by&lt;br&gt;                genotyping and/or phenotyping.&lt;br&gt;                11. Time to viral negativity by qRT-PCR and viral culture.&lt;br&gt;                12. Viral load over time by qRT-PCR and viral culture.&lt;br&gt;</t>
  </si>
  <si>
    <t>Therapeutic effect of heated, humidified, high-flow nasal cannula (HHHFNC) and Nasal intermittent mandatory ventilation (NIMV) as initial therapy of respiratory distress syndrome (RDS) in very Low Birth Weight (VLBW) Infants</t>
  </si>
  <si>
    <t>Intervention 1: For infants in early-NIMV group (non-synchronized mode), NIMV will set at peak inspiratory pressure (PIP) of 16 -20&lt;br&gt;cmH2O (according to infant‚Äôs birth weight and chest wall expansion), positive end expiratory pressure (PEEP) of 5 to 6&lt;br&gt;cmH2O, rate of 40- 50 breaths/min (according to PaCO2), inspiratory time (Ti) of 0.4 seconds and flow rate of 8 to 10 L/minute. &lt;br&gt;Setting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 Intervention 2: For infants in HHHFNC group, high flow was initiated with a flow of 2.5-3 L/minute by a short bi-nasal prongs. 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groups.;Treatment - Devices;Treatment - Drugs;For infants in early-NIMV group (non-synchronized mode), NIMV will set at peak inspiratory pressure (PIP) of 16 -20&lt;br&gt;cmH2O (according to infant‚Äôs birth weight and chest wall expansion), positive end expiratory pressure (PEEP) of 5 to 6&lt;br&gt;cmH2O, rate of 40- 50 breaths/min (according to PaCO2), inspiratory time (Ti) of 0.4 seconds and flow rate of 8 to 10 L/minute. &lt;br&gt;Setting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groups;For infants in HHHFNC group, high flow was initiated with a flow of 2.5-3 L/minute by a short bi-nasal prongs. 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t>
  </si>
  <si>
    <t>http://en.irct.ir/trial/10525</t>
  </si>
  <si>
    <t>Therapeutic effect of heated, humidified, high-flow nasal cannula (HHHFNC) in respiratory distress syndrome</t>
  </si>
  <si>
    <t>IRCT2016052510026N7</t>
  </si>
  <si>
    <t>Randomization: Randomized, Blinding: Double blinded, Placebo: Not used, Assignment: Parallel, Purpose: Treatment.</t>
  </si>
  <si>
    <t>Isfahan University of Medical Sciences</t>
  </si>
  <si>
    <t>Respiratory distress syndrome. &lt;br&gt;Respiratory distress syndrome of newborn;Respiratory distress syndrome of newborn</t>
  </si>
  <si>
    <t>Dr. Mahdi Parvaneh</t>
  </si>
  <si>
    <t>Department of Pediatrics, Isfahan University of Medical Sciences, Isfahan, Iran</t>
  </si>
  <si>
    <t>Drmparvaneh@gmail.com</t>
  </si>
  <si>
    <t>+98 31 3337 8059</t>
  </si>
  <si>
    <t>Dr.Amir Mohammad Armanian</t>
  </si>
  <si>
    <t>Number 133, Shahid ansari Alley, Saeb Street, Isfahan</t>
  </si>
  <si>
    <t>armanian@med.mui.ac.ir</t>
  </si>
  <si>
    <t>+98 31 3235 5059</t>
  </si>
  <si>
    <t>Isfahan University of Medical Sciences;Isfahan University of Medical Sciences</t>
  </si>
  <si>
    <t>no limit</t>
  </si>
  <si>
    <t>1 month</t>
  </si>
  <si>
    <t>Inclusion criteria: Inclusion criteria: premature infants, weighing less than 1500 g and RDS symptoms requires treatment. Exclusion criteria: are major congenital anomalies; respiratory anomalies; orofacial malformations and cyanotic heart diseases.</t>
  </si>
  <si>
    <t>The duration of non-invasive respiratory support. Timepoint: at the 3th and 7th days of life. Method of measurement: Daily recorded sheets.</t>
  </si>
  <si>
    <t>Time to full enteral feeds. Timepoint: at the 3th, 7th and 15th days of life. Method of measurement: Daily recorded sheets.</t>
  </si>
  <si>
    <t>A Multi-Center, Randomized, Double-Blind, Placebo-Controlled, Multiple-Dose, 2-period, Crossover, Sleep Laboratory Study to Assess the Effect of Seltorexant Compared to Placebo on Respiration During Sleep in Adult Patients With Obstructive Sleep Apnea</t>
  </si>
  <si>
    <t>Drug: Seltorexant 40 mg;Drug: Placebo</t>
  </si>
  <si>
    <t>https://clinicaltrials.gov/show/NCT03796026</t>
  </si>
  <si>
    <t>A Study to Assess the Effect of Seltorexant Compared to Placebo on Respiration During Sleep in Adult Participants With Obstructive Sleep Apnea</t>
  </si>
  <si>
    <t>NCT03796026</t>
  </si>
  <si>
    <t>Allocation: Randomized. Intervention model: Crossover Assignment. Primary purpose: Treatment. Masking: Double (Participant, Investigator).</t>
  </si>
  <si>
    <t>Sleep Apnea, Obstructive</t>
  </si>
  <si>
    <t>January 4, 2019</t>
  </si>
  <si>
    <t>42847922MDD1010;CR108576</t>
  </si>
  <si>
    <t>Janssen Research &amp; Development, LLC Clinical Trial</t>
  </si>
  <si>
    <t>70 Years</t>
  </si>
  <si>
    <t>&lt;br&gt;        Inclusion Criteria:&lt;br&gt;&lt;br&gt;          -  Participant must be a women of non-childbearing potential (WONCBP) or man. A WONCBP is&lt;br&gt;             defined as: a) Postmenopausal (postmenopausal state is defined as no menses for 12&lt;br&gt;             months without an alternative medical cause. A high follicle stimulating hormone (FSH)&lt;br&gt;             level in the postmenopausal range may be used to confirm a postmenopausal state in&lt;br&gt;             women not using hormonal contraception or hormonal replacement therapy; b) Permanently&lt;br&gt;             sterile (permanent sterilization methods include hysterectomy, bilateral&lt;br&gt;             salpingectomy, bilateral tubal occlusion/ligation procedures, and bilateral&lt;br&gt;             oophorectomy&lt;br&gt;&lt;br&gt;          -  Meet the International Classification of Sleep Disorder diagnostic criteria for&lt;br&gt;             obstructive sleep apnea (OSA) based on the investigator's assessment with or without&lt;br&gt;             sleep study. The OSA diagnosis can be confirmed by previous sleep studies, appropriate&lt;br&gt;             documentations (for example, medical records or letters from treating physicians) or&lt;br&gt;             documented conversation with the treating physician&lt;br&gt;&lt;br&gt;          -  Mild to moderate OSA, defined as AHI greater than or equal to (&gt;=)5 to less than&lt;br&gt;             (&lt;)30, based on screening polysomnography (PSG)&lt;br&gt;&lt;br&gt;          -  Body mass index (BMI) between 18 and 40 kilogram per meter square (kg/m^2) (inclusive)&lt;br&gt;             (BMI = weight/height^2)&lt;br&gt;&lt;br&gt;          -  Must be otherwise healthy based on physical examination, medical history, vital signs,&lt;br&gt;             12-lead electrocardiogram (ECG), and clinical laboratory tests performed at screening.&lt;br&gt;             If there are abnormalities, they must be consistent with the underlying illness in the&lt;br&gt;             study population. If the results of the clinical laboratory tests are outside the&lt;br&gt;             normal reference ranges, the participant may be included only if the investigator&lt;br&gt;             judges the abnormalities from normal to be not clinically significant or to be&lt;br&gt;             appropriate and reasonable for the population under study&lt;br&gt;&lt;br&gt;        Exclusion Criteria:&lt;br&gt;&lt;br&gt;          -  Has a history of, or current signs and symptoms of, severe renal insufficiency&lt;br&gt;             (creatinine clearance &lt;30 milliliter per minute [mL/min]); moderate to severe hepatic&lt;br&gt;             insufficiency (Child-Pugh Score &gt;=7), significant or unstable cardiovascular,&lt;br&gt;             respiratory, gastrointestinal, neurologic, hematologic, rheumatologic, immunologic, or&lt;br&gt;             endocrine disorders (including uncontrolled hypo- or hyperthyroidism or diabetes&lt;br&gt;             mellitus). Participants with diabetes mellitus who are under good control (hemoglobin&lt;br&gt;             A1c [HbA1c] &lt;= 8.5 percent [%] and fasting glucose &lt;=140 milligram per deciliter&lt;br&gt;             [mg/dL] at screening) may be eligible to participate if otherwise medically healthy,&lt;br&gt;             and if on a stable regimen of glucose-lowering medications for at least 2 months prior&lt;br&gt;             to screening&lt;br&gt;&lt;br&gt;          -  Screening PSG with oxygen (O2) saturation &lt;=80% for &gt;=5% of total sleep time (TST)&lt;br&gt;&lt;br&gt;          -  Screening PSG with &gt;=10 periodic limb movements per hour associated with an arousal&lt;br&gt;&lt;br&gt;          -  Currently using or used within 7 days of screening a continuous positive airway&lt;br&gt;             pressure (CPAP), a dental appliance, or home oxygen use for OSA, or required to use&lt;br&gt;             any of them for the duration of the study&lt;br&gt;&lt;br&gt;          -  Has other respiratory disorders such as chronic obstructive pulmonary disease (COPD)&lt;br&gt;             or asthma that need systemic and/or inhaled steroids, bronchiectasis, or emphysema,&lt;br&gt;             documented by history or physical examination&lt;br&gt;</t>
  </si>
  <si>
    <t>Apnea-Hypopnea Index (AHI) Score as Measured by Polysomnography (PSG)</t>
  </si>
  <si>
    <t>AHI Score as Measured by PSG;Mean Oxygen Saturation (SpO2) During Total Sleep Time (TST);Mean SpO2 During Rapid Eye Movement (REM), Non-Rapid Eye Movement (NREM), and Awake Stages;Percentage of Total Sleep Time with SpO2 less than 90 percent (%), 85%, and 80%;Mean Latency to Persistent Sleep (LPS) as Assessed by PSG;Wake After Sleep Onset (WASO) by PSG;Sleep Efficiency (SE) by PSG;Total Sleep Time (TST);Rapid Eye Movement (REM) Sleep Latency;Total Duration of Rapid Eye Movement (REM) Sleep;NREM Sleep Latency;Total Duration of NREM Sleep;Number of Participants with Adverse Events (AEs) as a Measure of Safety and Tolerability;Percentage of Participants with all Serious Adverse Events (SAEs) and Events of Special Interest;Number of Participants with Clinically Significant Vital Signs Abnormalities;Number of Participants with Clinically Significant Physical Examination Abnormalities;Number of Participants with Clinically Significant Electrocardiogram (ECG) Abnormalities;Number of Participants with Clinically Significant Laboratory Abnormalities;Number of participants with suicidal ideation measured using Columbia Suicide Severity Rating Scale (C-SSRS);Bond-Lader Visual Analog Scales (B-L VAS) Score;Next-Day Residual Effect Measured by the Karolinska Sleepiness Scale (KSS) Score;Residual Effect on a Cognitive Test Battery Evaluated by Symbol Digit Modalities Test (SDMT);Performance Score on a Cognitive Test Battery Evaluated by Trail Making Test Form B (TMT-B);Residual Effect on Cognitive Function Measured by Hopkins Verbal Learning Test-Revised (HVLT-R)</t>
  </si>
  <si>
    <t>Laryngeal mask airway Versus Endotracheal tube for Surfactant administration in Respiratory Distress Syndrome in Preterm neonates more than  30 weeks of gestation-A Randomized Control Trial</t>
  </si>
  <si>
    <t>Intervention1: Intervention group : Surfactant administration through Laryngeal mask airway &lt;br&gt;: surfactant would be administered through the babies diagnosed ton have respiratory distress syndrome through laryngeal mask airway&lt;br&gt;Control Intervention1: Control group : Surfactant  administration through Endotracheal tube&lt;br&gt;: Surfactant would be administered through endotracheal tube ,as a standard of care for babies diagnosed to have Respiratory distress syndrome&lt;br&gt;</t>
  </si>
  <si>
    <t>http://www.ctri.nic.in/Clinicaltrials/pmaindet2.php?trialid=13602</t>
  </si>
  <si>
    <t>A clinical trial to study the effects of two methods of surfactant administration, through Laryngeal mask airway and endotracheal tube in preterm babies with Respiratory distress syndrome</t>
  </si>
  <si>
    <t>CTRI</t>
  </si>
  <si>
    <t>CTRI/2016/12/007540</t>
  </si>
  <si>
    <t>Randomized, Parallel Group Trial&lt;br&gt;  Method of generating randomization sequence:Stratified block randomization  Method of allocation concealment:Sequentially numbered, sealed, opaque envelopes  Blinding and masking:Investigator Blinded</t>
  </si>
  <si>
    <t>Phase 2/ Phase 3</t>
  </si>
  <si>
    <t>Dr Ramkumaar</t>
  </si>
  <si>
    <t>Health Condition 1: null- Respiratory distress syndrome</t>
  </si>
  <si>
    <t>CTRI/2</t>
  </si>
  <si>
    <t>NIL</t>
  </si>
  <si>
    <t>Institute of Child health and Hospital for Children,EgmoreChennai</t>
  </si>
  <si>
    <t>drmangalabharathi@gmail.com</t>
  </si>
  <si>
    <t>Affiliation</t>
  </si>
  <si>
    <t>Dr Mangala Bharathi</t>
  </si>
  <si>
    <t>Open to Recruitment</t>
  </si>
  <si>
    <t>nil</t>
  </si>
  <si>
    <t>Inclusion criteria: 1.Birth weight of more than 1200 grams  &lt;br/ &gt;&lt;br&gt;2.Gestational age of more than 30 weeks &lt;br/ &gt;&lt;br&gt;3.Chronological age of less than 48 hours  &lt;br/ &gt;&lt;br&gt;4.Diagnosis of RDS with clinical  and radiological criteria  &lt;br/ &gt;&lt;br&gt;5.Requiring nasal CPAP with Peep of less than 7 and FiO2 between 0.4 to 0.7 &lt;br/ &gt;&lt;br&gt;6.Hemodynamically stable  &lt;br/ &gt;&lt;br&gt;A written consent will be obtained from the parents / care givers of the infant for willingness for enrolment in the study &lt;br/ &gt;&lt;br&gt;</t>
  </si>
  <si>
    <t>Exclusion criteria: 1.Babies who underwent Endotracheal intubation earlier   &lt;br/ &gt;&lt;br&gt;2.Analgesia &amp; or sedation during first 6 hours of life  &lt;br/ &gt;&lt;br&gt;3.APGAR score of less than 3 at 5 minutes of life  &lt;br/ &gt;&lt;br&gt;4.Babies with Major congenital anomalies</t>
  </si>
  <si>
    <t>Need for mechanical ventilation within 48 hours of interventionTimepoint: 48 hours</t>
  </si>
  <si>
    <t>1.Any need for mechanical ventilation  &lt;br/ &gt;&lt;br&gt;2.Evaluation of pain (Neonatal Infant Pain score) &lt;br/ &gt;&lt;br&gt;3.Duration of oxygen requirement  &lt;br/ &gt;&lt;br&gt;4.Rate of pneumothorax  &lt;br/ &gt;&lt;br&gt;5.Compilations related to the intervention    &lt;br/ &gt;&lt;br&gt;6.Incidence of Sepsis  &lt;br/ &gt;&lt;br&gt;7.MortalityTimepoint: Till the time of discharge</t>
  </si>
  <si>
    <t>Jul  7 2015 12:00AM</t>
  </si>
  <si>
    <t>institutional ethics committee,madras medical college ,chennai-3</t>
  </si>
  <si>
    <t>A Phase 3, Randomized, Double-blind Study to Evaluate the Efficacy and Safety of MEDI3250 Compared to Placebo in Healthy Japanese Children age 2 years through 18 years</t>
  </si>
  <si>
    <t>Intervention name : MEDI3250&lt;br&gt;Dosage And administration of the intervention : Intranasal administration was 0.1 mL per nostril.(total 0.2mL)&lt;br&gt;Control intervention name : placebo&lt;br&gt;Dosage And administration of the control intervention : Intranasal administration was 0.1 mL per nostril.(total 0.2mL)</t>
  </si>
  <si>
    <t>https://www.clinicaltrials.jp/user/showCteDetailE.jsp?japicId=JapicCTI-163400</t>
  </si>
  <si>
    <t>JPRN-JapicCTI-163400</t>
  </si>
  <si>
    <t>INTERVENTIONAL</t>
  </si>
  <si>
    <t>Multicenter, randomized, placebo-controlled double-blind study</t>
  </si>
  <si>
    <t>DAIICHI SANKYO CO., LTD.</t>
  </si>
  <si>
    <t>Prophylaxis of influenza infection</t>
  </si>
  <si>
    <t>JPRN-J</t>
  </si>
  <si>
    <t>DAIICHI SANKYO Co.,Ltd. Contact for Clinical Trial Information</t>
  </si>
  <si>
    <t>dsclinicaltrial@daiichisankyo.co.jp</t>
  </si>
  <si>
    <t>Refer to the information of contact(s)</t>
  </si>
  <si>
    <t>BOTH</t>
  </si>
  <si>
    <t>Inclusion criteria: 1) Healthy Japanese Children age 2 years through 18 years at the time of informed consent.&lt;br&gt;2) The ability of the subject to give to comply with study procedures and performed any study-specific procedure, to offer any symptom.</t>
  </si>
  <si>
    <t>Exclusion criteria: 1) Administration of any influenza virus vaccine within 6 months prior to informed consent.&lt;br&gt;2) Use of antiviral agents with activity against influenza virus within 28 days prior to informed consent.</t>
  </si>
  <si>
    <t>1)Efficacy&lt;br&gt;The incidence of laboratory-confirmed symptomatic influenza infection caused by any community-acquired wild-type strains regardless of match to the vaccine.&lt;br&gt;2) Safety&lt;br&gt;Incidence of treatment-emergent adverse events&lt;br&gt;-Solicited adverse events for 14 days post vaccination&lt;br&gt;-Adverse events for 28 days post vaccination&lt;br&gt;-Serious adverse events from informed consent until the end of the study.&lt;br&gt;The endpoint is evaluated by constructing a 2-sided 95% exact confidence interval for the risk reduction of MEDI3250 compared to placebo.</t>
  </si>
  <si>
    <t>The incidence of wild type influenza infection from the genotyping test, caused by vaccine-matched strain in the influenza surveillance period.&lt;br&gt;The endpoint is evaluated by constructing a 2-sided 95% exact confidence interval for the risk reduction of MEDI3250 compared to placebo.</t>
  </si>
  <si>
    <t>Dual Obstructive Sleep Apnea (OSA) Therapy (MAS With PAP)</t>
  </si>
  <si>
    <t>Combination Product: Dual Therapy;Combination Product: Dual Therapy;Combination Product: Dual Therapy</t>
  </si>
  <si>
    <t>https://clinicaltrials.gov/show/NCT03435731</t>
  </si>
  <si>
    <t>Dual Obstructive Sleep Apnea Therapy</t>
  </si>
  <si>
    <t>NCT03435731</t>
  </si>
  <si>
    <t>Intervention model: Single Group Assignment. Primary purpose: Supportive Care. Masking: None (Open Label).</t>
  </si>
  <si>
    <t>University of British Columbia</t>
  </si>
  <si>
    <t>Canada;Canada;Canada;Canada;Canada;Canada</t>
  </si>
  <si>
    <t>Obstructive Sleep Apnea;Obstructive Sleep Apnea;Obstructive Sleep Apnea</t>
  </si>
  <si>
    <t>March 8, 2018</t>
  </si>
  <si>
    <t>FCRC1801;H18-00175</t>
  </si>
  <si>
    <t>Universit√© de Montr√©al</t>
  </si>
  <si>
    <t>&lt;br&gt;        Inclusion Criteria:&lt;br&gt;&lt;br&gt;          -  Age 19-80 years old who are able to freely provide informed consent;&lt;br&gt;&lt;br&gt;          -  Prior participation in the CHOICE study;&lt;br&gt;&lt;br&gt;          -  Have been optimally titrated to PAP and MAS therapy;&lt;br&gt;&lt;br&gt;          -  Have both PAP and MAS appliances at home and ready for use;&lt;br&gt;&lt;br&gt;          -  Body mass index (BMI) of 35 or less;&lt;br&gt;&lt;br&gt;          -  = 8 teeth per arch to support treatment with MAS;&lt;br&gt;&lt;br&gt;          -  Have an objective of diagnosis of OSA based on the following criteria:&lt;br&gt;&lt;br&gt;          -  - an Apnea-Hypopnea Index (AHI) within the range 10 = AHI = 70 documented with&lt;br&gt;             polysomnography in the last 2 years; ***OR***&lt;br&gt;&lt;br&gt;          -  - a Respiratory Disturbance Index (RDI) within the range 20 = RDI = 70 documented with&lt;br&gt;             level III portable sleep test; ***OR***&lt;br&gt;&lt;br&gt;          -  - an Oxygen Desaturation Index (ODI) = 10;&lt;br&gt;&lt;br&gt;          -  Sleep investigations confirming the object diagnosis of OSA have been performed within&lt;br&gt;             the past 4 years&lt;br&gt;&lt;br&gt;        Exclusion Criteria:&lt;br&gt;&lt;br&gt;          -  Use of a full face mask as the PAP interface;&lt;br&gt;&lt;br&gt;          -  Extensive periodontal disease with significant tooth mobility;&lt;br&gt;&lt;br&gt;          -  Inability to protrude jaw;&lt;br&gt;&lt;br&gt;          -  Insufficient vertical opening to accommodate treatment with MAS;&lt;br&gt;&lt;br&gt;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dialysis);&lt;br&gt;&lt;br&gt;          -  History of a near miss or prior automobile accident due to sleepiness within the past&lt;br&gt;             12 months;&lt;br&gt;&lt;br&gt;          -  At nighttime, 30% of the night is at = 90% oxygen saturation levels.&lt;br&gt;      ;&lt;br&gt;        Inclusion Criteria:&lt;br&gt;&lt;br&gt;          -  Age 19-80 years old who are able to freely provide informed consent;&lt;br&gt;&lt;br&gt;          -  Prior participation in the CHOICE study;&lt;br&gt;&lt;br&gt;          -  Have been optimally titrated to PAP and MAS therapy;&lt;br&gt;&lt;br&gt;          -  Have both PAP and MAS appliances at home and ready for use;&lt;br&gt;&lt;br&gt;          -  Body mass index (BMI) of 35 or less;&lt;br&gt;&lt;br&gt;          -  = 8 teeth per arch to support treatment with MAS;&lt;br&gt;&lt;br&gt;          -  Have an objective of diagnosis of OSA based on the following criteria:&lt;br&gt;&lt;br&gt;          -  - an Apnea-Hypopnea Index (AHI) within the range 10 = AHI = 70 documented with&lt;br&gt;             polysomnography in the last 2 years; ***OR***&lt;br&gt;&lt;br&gt;          -  - a Respiratory Disturbance Index (RDI) within the range 20 = RDI = 70 documented with&lt;br&gt;             level III portable sleep test; ***OR***&lt;br&gt;&lt;br&gt;          -  - an Oxygen Desaturation Index (ODI) = 10;&lt;br&gt;&lt;br&gt;          -  Sleep investigations confirming the object diagnosis of OSA have been performed within&lt;br&gt;             the past 4 years&lt;br&gt;&lt;br&gt;        Exclusion Criteria:&lt;br&gt;&lt;br&gt;          -  Use of a full face mask as the PAP interface;&lt;br&gt;&lt;br&gt;          -  Extensive periodontal disease with significant tooth mobility;&lt;br&gt;&lt;br&gt;          -  Inability to protrude jaw;&lt;br&gt;&lt;br&gt;          -  Insufficient vertical opening to accommodate treatment with MAS;&lt;br&gt;&lt;br&gt;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dialysis);&lt;br&gt;&lt;br&gt;          -  History of a near miss or prior automobile accident due to sleepiness within the past&lt;br&gt;             12 months;&lt;br&gt;&lt;br&gt;          -  At nighttime, 30% of the night is at = 90% oxygen saturation levels.&lt;br&gt;      ;&lt;br&gt;        Inclusion Criteria:&lt;br&gt;&lt;br&gt;          -  Age 19-80 years old who are able to freely provide informed consent;&lt;br&gt;&lt;br&gt;          -  Prior participation in the CHOICE study;&lt;br&gt;&lt;br&gt;          -  Have been optimally titrated to PAP and MAS therapy;&lt;br&gt;&lt;br&gt;          -  Have both PAP and MAS appliances at home and ready for use;&lt;br&gt;&lt;br&gt;          -  Body mass index (BMI) of 35 or less;&lt;br&gt;&lt;br&gt;          -  = 8 teeth per arch to support treatment with MAS;&lt;br&gt;&lt;br&gt;          -  Have an objective of diagnosis of OSA based on the following criteria:&lt;br&gt;&lt;br&gt;          -  - an Apnea-Hypopnea Index (AHI) within the range 10 = AHI = 70 documented with&lt;br&gt;             polysomnography in the last 2 years; ***OR***&lt;br&gt;&lt;br&gt;          -  - a Respiratory Disturbance Index (RDI) within the range 20 = RDI = 70 documented with&lt;br&gt;             level III portable sleep test; ***OR***&lt;br&gt;&lt;br&gt;          -  - an Oxygen Desaturation Index (ODI) = 10;&lt;br&gt;&lt;br&gt;          -  Sleep investigations confirming the object diagnosis of OSA have been performed within&lt;br&gt;             the past 4 years&lt;br&gt;&lt;br&gt;        Exclusion Criteria:&lt;br&gt;&lt;br&gt;          -  Use of a full face mask as the PAP interface;&lt;br&gt;&lt;br&gt;          -  Extensive periodontal disease with significant tooth mobility;&lt;br&gt;&lt;br&gt;          -  Inability to protrude jaw;&lt;br&gt;&lt;br&gt;          -  Insufficient vertical opening to accommodate treatment with MAS;&lt;br&gt;&lt;br&gt;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dialysis);&lt;br&gt;&lt;br&gt;          -  History of a near miss or prior automobile accident due to sleepiness within the past&lt;br&gt;             12 months;&lt;br&gt;&lt;br&gt;          -  At nighttime, 30% of the night is at = 90% oxygen saturation levels.&lt;br&gt;</t>
  </si>
  <si>
    <t>Change in CPAP Pressure;Comfort;Treatment Adherence (hrs/night);Treatment Adherence (% nights);Change in CPAP Pressure;Comfort;Treatment Adherence (hrs/night);Treatment Adherence (% nights);Change in CPAP Pressure;Comfort;Treatment Adherence (hrs/night);Treatment Adherence (% nights)</t>
  </si>
  <si>
    <t>Daytime Sleepiness;Quality of Life using Functional Outcomes of Sleep Questionnaire (FOSQ-10);Efficacy - Oxygen Desaturation Index;Efficacy - Time below 90% Saturation;Efficacy - Minimum Saturation</t>
  </si>
  <si>
    <t>Prospective, Randomized, Open, Controlled, Multicenter Study to Evaluate the Safety and Efficacy of the MON4STRAT Approach for Optimizing Meropenem Therapy in Intubated and Mechanically-Ventilated, Adult Patients with Gram-Negative Lower Respiratory Tract Infection Including Nosocomial Pneumonia and Severe Tracheobronchitis - MONS4STRAT</t>
  </si>
  <si>
    <t>&lt;br&gt;                Trade Name: Meropenem Accordpharma 1 g POLVO PARA SOLUCION INYECTABLE Y PARA PERFUSION EFG&lt;br&gt;                Pharmaceutical Form: Solution for injection/infusion&lt;br&gt;                INN or Proposed INN: MEROPENEM&lt;br&gt;                CAS Number: 96036-03-2&lt;br&gt;                Current Sponsor code: Pfizer GEP S.L.&lt;br&gt;                Other descriptive name: MEROPENEM&lt;br&gt;                Concentration unit: mg/ml milligram(s)/millilitre&lt;br&gt;                Concentration type: range&lt;br&gt;                Concentration number: 500-6000&lt;br&gt;&lt;br&gt;</t>
  </si>
  <si>
    <t>https://www.clinicaltrialsregister.eu/ctr-search/search?query=eudract_number:2018-000450-21</t>
  </si>
  <si>
    <t>Study to Evaluate the Safety and Efficacy of the MON4STRAT Approach for Optimizing Meropenem Therapy in Intubated and Mechanically-Ventilated, Adult Patients with Gram-Negative Lower Respiratory Tract Infection Including Nosocomial Pneumonia and Severe Tracheobronchitis</t>
  </si>
  <si>
    <t>EUCTR2018-000450-21-ES</t>
  </si>
  <si>
    <t>&lt;br&gt;                Controlled: yes&lt;br&gt;                Randomised: yes&lt;br&gt;                Open: yes&lt;br&gt;                Single blind: no&lt;br&gt;                Double blind: no&lt;br&gt;                Parallel group: yes&lt;br&gt;                Cross over: no&lt;br&gt;                Other: no&lt;br&gt;                If controlled, specify comparator, Other Medicinial Product: no&lt;br&gt;                Placebo: no&lt;br&gt;                Other: yes&lt;br&gt;                Other specify the comparator: Conventional treatment&lt;br&gt;                Number of treatment arms in the trial: 2&lt;br&gt;</t>
  </si>
  <si>
    <t>Human pharmacology (Phase I): no                Therapeutic exploratory (Phase II): no                Therapeutic confirmatory - (Phase III): no                Therapeutic use (Phase IV): yes</t>
  </si>
  <si>
    <t>Fundaci√≥n Investigaci√≥n Biom√©dica Hospital Ram√≥n y Cajal</t>
  </si>
  <si>
    <t>France;Spain</t>
  </si>
  <si>
    <t>Nosocomial pneumonia or severe tracheobronchitis  caused by Gram-negative pathogens in subjects that requiring mechanical ventilation.;Therapeutic area: Diseases [C] - Respiratory Tract Diseases [C08]</t>
  </si>
  <si>
    <t>NCT03915236</t>
  </si>
  <si>
    <t>MONS4STRAT</t>
  </si>
  <si>
    <t>Marta del √Ålamo</t>
  </si>
  <si>
    <t>Carretera de Colmenar Km9.100</t>
  </si>
  <si>
    <t>martadelalamo.hrc@gmail.com</t>
  </si>
  <si>
    <t>Fundaci√≥n Investigaci√≥n Biom√©dica Hospital Universitario Ram√≥n y Cajal</t>
  </si>
  <si>
    <t>Inclusion criteria: &lt;br&gt;                The inclusion criteria are the following (all should be fulfilled):&lt;br&gt;                1.Males and non-pregnant, non-lactating females, 18 years of age or older&lt;br&gt;                2.Currently intubated and mechanically-ventilated subjects in the ICU&lt;br&gt;                3.Suspicion of lower respiratory tract infection defined as at least two of the following:&lt;br&gt;                ?fever, defined as a tympanic/ rectal/core temperature &gt; 38,3¬∞C , or hypothermia, defined as a rectal/core body temperature of &lt; 35,0¬∞C;&lt;br&gt;                ?leukocyte count &gt; 10 000/mm3 or &lt; 4 500/mm3, or an immature neutrophil (band) count &gt; 15% regardless of the peripheral leukocyte count;&lt;br&gt;                ?new onset of purulent sputum or respiratory secretions, or a change in the character of sputum;&lt;br&gt;                ?a new or progressive pulmonary infiltrate on chest X-rays.&lt;br&gt;                4.Presence of Gram-negative organism(s) by Gram stain OR by culture of pre-therapy respiratory specimen (eg, endotracheal aspirate [ETA], bronchoalveolar lavage [BAL], or mini-BAL) OR previous colonization 48h before screening.&lt;br&gt;                5.Initial empiric antimicrobial regimen combining meropenem with an aminoglycoside or a fluoroquinolone active on Pseudomonas, plus MRSA coverage when indicated, in accordance with the ATS/IDSA guidelines for HAP/VAP/HCAP.&lt;br&gt;                6.At least two risk factors for multidrug-resistant organisms:&lt;br&gt;                ?Antimicrobial therapy in the preceding two weeks;&lt;br&gt;                ?Current hospitalization = 5 days;&lt;br&gt;                ?High frequency (&gt; 10%) of antibiotic resistance in the community or in the specific hospital unit;&lt;br&gt;                ?Immunosuppressive disease and/or therapy;&lt;br&gt;                ?Residence in a nursing home or extended care facility.&lt;br&gt;                7.Clinical pulmonary infection score (CPIS) = 6&lt;br&gt;                8.Expected to remain intubated and mechanically ventilated for = 72 hours based on investigator estimate.&lt;br&gt;                9.Expected to participate in the study through 28 days post first dose of meropenem.&lt;br&gt;                10.Provision of written informed consent by the subject or a family member or a close relative within 36 hours after the beginning of the initial antibiotic therapy. [A waiver of consent will be asked to each Ethical Committee allowing for randomizing patients when they are unable to give consent and no, family member or a close relative can be contacted, in accordance with law specifications of emergency consent. In that case, patients will be asked to give their consent for continuation of the trial when their condition permits].&lt;br&gt;                11.In order to be eligible for the primary microbiologically evaluable population (Micro-ITT Analysis Set), subjects must demonstrate presence of Gram-negative organism(s) by semi-quantitative or quantitative cultures of pre-therapy respiratory secretions in concentrations above prespecified values (ETA cultures =105 CFU/mL; BAL cultures =104 CFU/mL)&lt;br&gt;                12.Affiliation to a social security system (recipient or assign)&lt;br&gt;                Are the trial subjects under 18? no&lt;br&gt;                Number of subjects for this age range:&lt;br&gt;                F.1.2 Adults (18-64 years) yes&lt;br&gt;                F.1.2.1 Number of subjects for this age range 35&lt;br&gt;                F.1.3 Elderly (&gt;=65 years) yes&lt;br&gt;                F.1.3.1 Number of subjects for this age range 15&lt;br&gt;</t>
  </si>
  <si>
    <t>Exclusion criteria: &lt;br&gt;                Any of the following would exclude the subject from participation in the study:&lt;br&gt;                1.Subjects who have received antibiotic therapy for Gram-negative LRT infection for =36 hours  at the time of randomization&lt;br&gt;                2.Subjects with known or suspected type 1 hypersensitivity (e.g., anaphylaxis) to betalactam and/or cephalosporin&lt;br&gt;                3.Infection caused by a pathogen resistant to meropenem&lt;br&gt;                4.Subjects taking valproic acid for a seizure disorder will not be included. Other anticonvulsants are allowed.&lt;br&gt;                5.Subjects who have had a left hemisphere stroke (right hemisphere is allowed) within five days and there is an increased risk of fatal brain oedema as indicated by a major early computerized tomography hypodensity exceeding 50% of the middle cerebral artery territory, and/or involvement of additional vascular territories&lt;br&gt;                6.Subjects who have cystic fibrosis, human immunodeficiency virus (HIV) infection with CD4 count &lt; 100 cell/mm3 (HIV testing is not required as part of this protocol), or invasive fungal infection of the lung&lt;br&gt;                7.Neutropenia (screening absolute neutrophil count &lt; 103 neutrophils/mm3)&lt;br&gt;                8.Bone marrow transplant&lt;br&gt;                9.Subjects who have primary lung cancer with known endobronchial obstruction (postoperative patients after lung cancer resection are eligible for the study)&lt;br&gt;                10.Subjects with another focus of infection requiring concurrent antibiotics that would interfere with evaluation of the response to study treatment&lt;br&gt;                11.Subjects for whom therapy will require aerosolized antibiotics&lt;br&gt;                12.Subjects for whom therapy will require intermittent hemodialysis (patients treated with continuous renal replacement techniques are eligible for the study)&lt;br&gt;                13.Subjects only infected by Haemophilus spp.&lt;br&gt;                14.Burns greater than 40% of total body surface area&lt;br&gt;                15.Subjects with intractable septic shock (subjects requiring ongoing treatment with vasopressors will be eligible for the study if their hypotension is controlled and profound acidosis has resolved)&lt;br&gt;                16.Rapidly fatal illness with death likely within the next 72 hours&lt;br&gt;                17.Subjects who have been on mechanical ventilation for &gt;28 days&lt;br&gt;                18.Subjects who were previously enrolled in this study&lt;br&gt;                19.Patients under curatorship or tutorship&lt;br&gt;</t>
  </si>
  <si>
    <t>Main Objective: To document the superiority of the MON4STRAT approach for reaching and maintaining a meropenem pre-determined PK-PD target (optimized for efficacy, mitigation of drug resistance and control of adverse effects) during the whole duration of treatment of hospitalized subjects with nosocomial pneumonia or severe tracheobronchitis requiring mechanical ventilation caused by Gram-negative pathogens when compared to conventional therapies.;Secondary Objective: To determine whether the MON4STRAT approach is associated with a relevant clinical benefit in terms of clinical cure rate, mortality, duration of mechanical ventilation, pathogen eradication, emergence of drug resistance, safety, and healthcare utilization.;Primary end point(s): The main PK/PD efficacy assessment will be determined every day during antibiotic treatment course in the modified intent-to-treat (ITT) study population. Primary endpoint is the proportion of time from day 1 after randomization to end of therapy (EOT) in which the free meropenem trough concentration in serum was maintained above 8 mg/L or above 4 x MIC if antibiotic MIC &gt; 2 and = 8 ¬µg/mL, without exceeding 140 mg/L at peak level, as determined by a method of reference (HPLC).;Timepoint(s) of evaluation of this end point: 17 Months</t>
  </si>
  <si>
    <t>&lt;br&gt;                Secondary end point(s): ?Proportion of time from day 1 after randomization to end of therapy (EOT) in which the free meropenem trough concentration in serum was maintained above 8 mg/L or above 4 x MIC if antibiotic MIC &gt;2 and =8 ¬µg/mL, without exceeding 140 mg/L at peak level, as determined by a method of reference (HPLC) in the modified Micro-ITT (patients with microbiologically confirmed pneumonia or ventilator-associated tracheobronchitis) sets of patients.&lt;br&gt;                ?Clinical response rates observed at test of cure (TOC) visit (7 to 10 days after last study drug infusion) in the modified ITT and Micro-ITT (patients with microbiologically confirmed pneumonia or ventilator-associated tracheobronchitis) sets of patients.&lt;br&gt;                ?Rate of emergence of antibiotic resistance in P. aeruginosa and Acinetobacter spp.: defined as a change of antibiotic MIC by two tube dilutions (four fold) from baseline in the modified ITT and Micro-ITT sets of patients.&lt;br&gt;                ?Microbiological response rates at EOT and TOC (7 to 10 days after last meropenem infusion): will be judged as satisfactory (documented eradication, presumed eradication,) or unsatisfactory (documented persistence, presumed persistence, or recurrence), based on the results of the respiratory specimen cultures obtained at EOT and TOC.&lt;br&gt;                ?Time to LRT bacterial eradication, as assessed by follow-up cultures of ETA obtained on days 3, 5, 7 and EOT in the modified ITT and Micro-ITT sets of patients.&lt;br&gt;                ?Day-14 and day-28 all-cause mortality in the modified ITT and Micro-ITT sets of patients.&lt;br&gt;                ?ICU and hospital length of stay in the modified ITT and Micro-ITT sets of patients.&lt;br&gt;                ?Number of mechanical ventilation-free days between days 1 and 28 after randomization, defined as the number of days of unassisted breathing in the modified ITT and Micro-ITT sets of patients.&lt;br&gt;                ?Number of antibiotic-free days between days 1 and 28, defined as the number of days without any antibiotics in the modified ITT and Micro-ITT sets of patients.&lt;br&gt;                ?CPIS and SOFA scores kinetics between day-1 and day-14 in the modified ITT and Micro-ITT sets of patients.&lt;br&gt;                ?Procalcitonin and/or C-reactive protein kinetics between day-1 and day-14 after randomization in the modified ITT and Micro-ITT sets of patients.&lt;br&gt;                ?Pharmacodynamic relationship existing between meropenem exposure in plasma and the probability of clinical and/or microbiological outcome in the modified ITT and Micro-ITT sets of patients.&lt;br&gt;                ?Pathogen-specific clinical and microbiological responses in the two treatment groups.&lt;br&gt;                ?Number of serious adverse effects [SAEs] observed in the two groups. A special attention will be brought to neurologic complications observed in the two groups.&lt;br&gt;                ?Rates of resistance of other Gram-negative bacteria (non-Pseudomonas or Acinetobacter spp) in the two treatment groups.&lt;br&gt;                ?Healthcare resource utilization in the two treatment groups, as assessed by numbers of ICU and hospital days, duration of mechanical ventilation and antimicrobial therapy in the modified ITT and Micro-ITT sets of patients.&lt;br&gt;            ;Timepoint(s) of evaluation of this end point: 17 Months</t>
  </si>
  <si>
    <t>Prospective, Randomized, Open, Controlled, Multicenter Study to Evaluate the Safety and Efficacy of the MON4STRAT Approach for Optimizing Meropenem Therapy in Intubated and Mechanically-Ventilated, Adult Patients with Gram-Negative Lower Respiratory Tract Infection Including Nosocomial Pneumonia and Severe Tracheobronchitis</t>
  </si>
  <si>
    <t>Mar 26 2018 12:00AM</t>
  </si>
  <si>
    <t>Effect of Shen-Fu injection on hemodynamics and clinical outcomes in patients with cardiogenic shock in acute decompensated heart failure: a multicenter, stratified-randomized, patient and assessor-blinded, single-dummy, placebo-controlled trial</t>
  </si>
  <si>
    <t>Experimental:Under the basal therapy, experimental group will be proffered a continues infusion of SFI (40ml SFI dissolved in 10ml 5% GLI in each set, and proceeded according to the same volume) for 96 hours via a light-proof syringe and infusion set with a infusion speed of 5ml/h;Control :Under the basal therapy, control group will be proffered a continues infusion of placebo (50ml 5% GLI in each set, and proceeded according to the same volume) for 96 hours via a light-proof syringe and infusion set with a infusion speed of 5ml/h;</t>
  </si>
  <si>
    <t>http://www.chictr.org.cn/showproj.aspx?proj=42335</t>
  </si>
  <si>
    <t>ChiCTR1900026086</t>
  </si>
  <si>
    <t>Experimental:52;Control :52;</t>
  </si>
  <si>
    <t>The First Affiliated Hospital of Guangzhou University of Chinese Medicine</t>
  </si>
  <si>
    <t>Acute decompensation heart failure complicated by cardiogenic shock</t>
  </si>
  <si>
    <t>Weitao Chen, Shaoxiang Xian</t>
  </si>
  <si>
    <t>16 Jichang Road, Baiyun District, Guangzhou, Guangdong, China</t>
  </si>
  <si>
    <t>86534371@qq.com</t>
  </si>
  <si>
    <t>+86 020-36588741</t>
  </si>
  <si>
    <t>Weitao Chen</t>
  </si>
  <si>
    <t>National Clinical Research Base of Traditional Chinese Medicine (grant No. [2018]131)</t>
  </si>
  <si>
    <t>Inclusion criteria: 1.Aged 18 to 80 years, regardless of gender;&lt;br&gt;2.Diagnosis of acute decompensation heart failure;&lt;br&gt;3.Stage of cardiogenic shock labeled B to C;&lt;br&gt;4.The syndrome of TCM is yang-qi deficiency, blood stasis and water stagnation;&lt;br&gt;5.Requiring norepinephrine to maintain a MAP &gt;= 65mmHg, but still CI &lt; 3.0L/min/m2, or GEF&lt;25%, or CPI &lt; 0.5W/m2, while PVPI &lt; 3.0;&lt;br&gt;6.Provision of written informed consent by participants or next of kin.</t>
  </si>
  <si>
    <t>Exclusion criteria: 1.Patients with acute myocarditis, hypertrophic obstructive cardiomyopathy, malignant arrhythmias, or severe valvular heart disease, etc.;&lt;br&gt;2.Undergoing the treatment of IABP, Impella, ECMO, or other MCS devices;&lt;br&gt;3.Diabetics with poor blood glucose control within 24 hours before randomization;&lt;br&gt;4.Combined with severe primary diseases in the liver, renal, or hematopoietic system, etc.;&lt;br&gt;5.Pregnant or lactating women;&lt;br&gt;6.Drug dependence or psychosis;&lt;br&gt;7.Participation in other clinical trials within 3 months;&lt;br&gt;8.Allergy to any ingredient of Shen-Fu injection, or allergic constitution;&lt;br&gt;9.Researchers estimate that the patient is not appropriate for the study.</t>
  </si>
  <si>
    <t>Reduction of norepinephrine dosage;Incidence of composite cardiovascular end-point events at 28- and 90-day after randomization (cardiovascular death, abandonment for worsening HF, cardiac arrest with resuscitation, malignant arrhythmia, and unplanned readmission to ICU/CCU because of worsening HF);</t>
  </si>
  <si>
    <t>PiCCO parameters within the first 96 hours after randomization;SOFA score;NT-proBNP;Cardiogenic shock classification;echocardiographic variables;</t>
  </si>
  <si>
    <t>May 12 2020 12:00AM</t>
  </si>
  <si>
    <t>gztcmlunli@163.com</t>
  </si>
  <si>
    <t>Miss. Li</t>
  </si>
  <si>
    <t>+86 020-36588667</t>
  </si>
  <si>
    <t>Efficiency of novel splash-proof ventilator circuit component in preventing ventilator-associated pneumonia</t>
  </si>
  <si>
    <t>open tracheal suction group:open tracheal suction;closed tracheal suction group:closed tracheal suction;splash-proof suction group:splash-proof suction;</t>
  </si>
  <si>
    <t>http://www.chictr.org.cn/showproj.aspx?proj=16528</t>
  </si>
  <si>
    <t>ChiCTR-IOR-16009694</t>
  </si>
  <si>
    <t>Randomized parallel controlled trial</t>
  </si>
  <si>
    <t>open tracheal suction group:108;closed tracheal suction group:105;splash-proof suction group:105;</t>
  </si>
  <si>
    <t>The First Hospital of Jiaxing</t>
  </si>
  <si>
    <t>ventilator-associated pneumonia</t>
  </si>
  <si>
    <t>Huijie Yu</t>
  </si>
  <si>
    <t>1882 South Zhonghuan Road, Jiaxing, Zhejiang, China</t>
  </si>
  <si>
    <t>yhjtj88@sina.com</t>
  </si>
  <si>
    <t>+86 13957328742</t>
  </si>
  <si>
    <t>The First Hospital of Jiaxing,China</t>
  </si>
  <si>
    <t>The First Hospital of Jiaxing, China</t>
  </si>
  <si>
    <t>Inclusion criteria: 1. aged 18 years and elder;&lt;br&gt;2. receiving mechanical ventilation through tracheal cannula and/or tracheal incision;&lt;br&gt;3. with a proposed duration of mechanical ventilation of more than 48 h, and staying in the ICU for at least 5 days.</t>
  </si>
  <si>
    <t>Exclusion criteria: 1. those with contraindications for the mechanical ventilation such as pneumothorax and/or hemoptysis;&lt;br&gt;2. those with special infection such as tubercle by tubercle bacillus.</t>
  </si>
  <si>
    <t>The incidence of VAP;</t>
  </si>
  <si>
    <t>Serial, Non-invasive Molecular Analysis of Exhaled Breath Condensate to Define the Pulmonary Flora in Critically Injured, Ventilated Adults: The Clinical Trial</t>
  </si>
  <si>
    <t>Procedure: molecular analysis of exhaled breath condensate;Procedure: molecular analysis of mini-bronchoalveolar lavage (BAL) aspirate;Procedure: molecular analysis of bronchoalveolar lavage (BAL) aspirate</t>
  </si>
  <si>
    <t>https://clinicaltrials.gov/show/NCT02652247</t>
  </si>
  <si>
    <t>Serial, Non-invasive Analysis of Exhaled Breath Condensate in Ventilated Trauma Patients</t>
  </si>
  <si>
    <t>NCT02652247</t>
  </si>
  <si>
    <t>Allocation: Non-Randomized. Intervention model: Single Group Assignment. Primary purpose: Diagnostic. Masking: None (Open Label).</t>
  </si>
  <si>
    <t>Vanderbilt University Medical Center</t>
  </si>
  <si>
    <t>Ventilator Associated Pneumonia (VAP)</t>
  </si>
  <si>
    <t>NCT026</t>
  </si>
  <si>
    <t>1R01GM115353-01;151194</t>
  </si>
  <si>
    <t>Addison K May, MD;Addison K May, MD</t>
  </si>
  <si>
    <t>;615-936-0189</t>
  </si>
  <si>
    <t>Vanderbilt University Medical Center;</t>
  </si>
  <si>
    <t>National Institute of General Medical Sciences (NIGMS)</t>
  </si>
  <si>
    <t>&lt;br&gt;        Inclusion Criteria:&lt;br&gt;&lt;br&gt;          -  Age 18 or older&lt;br&gt;&lt;br&gt;          -  Admitted to the Vanderbilt Trauma (TICU) and Surgical Intensive Care Units (SICU)&lt;br&gt;&lt;br&gt;          -  Mechanically ventilated for =2 successive days (without planned extubation within 24&lt;br&gt;             hours of enrollment)&lt;br&gt;&lt;br&gt;        Exclusion Criteria:&lt;br&gt;&lt;br&gt;          -  Less than 18 years of age&lt;br&gt;&lt;br&gt;          -  Expected survival less than 24 hours&lt;br&gt;&lt;br&gt;          -  Anticipated extubation within 24 hours of enrollment&lt;br&gt;&lt;br&gt;          -  Conditions limiting the subject's ability to tolerate collection of lavage specimens,&lt;br&gt;             including: FIO2 &gt; 80%; PEEP &gt; 16 cmH2O; Intracranial pressure &gt;20 cmH2O; Tracheal or&lt;br&gt;             mucosal bleeding; Platelet count &lt; 20,000 cells/uL; INR &gt; 2.0&lt;br&gt;&lt;br&gt;          -  Known prisoners&lt;br&gt;&lt;br&gt;          -  Pneumonia diagnosis at the time of ICU admission&lt;br&gt;</t>
  </si>
  <si>
    <t>The number of patients with a positive association between the exhaled breath condensate fluid and BAL fluid in in patients suspected of pneumonia.;The per cent of positive correlation for the development &amp; resolution of pneumonia based on changes in bacteria found in the exhaled breath condensate.</t>
  </si>
  <si>
    <t>Somatostatin Receptor Imaging in Inflammatory Heart Disease</t>
  </si>
  <si>
    <t>Diagnostic Test: 68Ga-DOTA-TOC PET/CT;Biological: Blood sample</t>
  </si>
  <si>
    <t>https://clinicaltrials.gov/show/NCT04206163</t>
  </si>
  <si>
    <t>Somatostatin Receptor Imaging in Acute Myocarditis and Cardiac Sarcoidosis</t>
  </si>
  <si>
    <t>NCT04206163</t>
  </si>
  <si>
    <t>Allocation: Non-Randomized. Intervention model: Parallel Assignment. Primary purpose: Diagnostic. Masking: None (Open Label).</t>
  </si>
  <si>
    <t>Vastra Gotaland Region</t>
  </si>
  <si>
    <t>Sweden</t>
  </si>
  <si>
    <t>Acute Myocarditis;Cardiac Sarcoidosis</t>
  </si>
  <si>
    <t>January 20, 2020</t>
  </si>
  <si>
    <t>NCT042</t>
  </si>
  <si>
    <t>2019-001300-38</t>
  </si>
  <si>
    <t>Christian L Polte, MD, PhD, MSc;Entela Bollano, MD, PhD;Niklas Bergh, MD, PhD</t>
  </si>
  <si>
    <t>;entela.bollano@vgregion.se;niklas.bergh@vgregion.se</t>
  </si>
  <si>
    <t>;+46-31-3421000;+46-31-3421000</t>
  </si>
  <si>
    <t>Sahlgrenska University Hospital, Sweden;</t>
  </si>
  <si>
    <t>&lt;br&gt;        Inclusion Criteria:&lt;br&gt;&lt;br&gt;          -  Willingness to participate in the study&lt;br&gt;&lt;br&gt;          -  Provision of written informed consent&lt;br&gt;&lt;br&gt;          -  All patients between the age of 18 and 85 of both genders&lt;br&gt;&lt;br&gt;          -  Newly clinically suspected acute myocarditis or newly clinically suspected cardiac&lt;br&gt;             sarcoidosis with or without known extra-cardiac sarcoid&lt;br&gt;&lt;br&gt;        Exclusion Criteria:&lt;br&gt;&lt;br&gt;          -  Pregnancy or lactation&lt;br&gt;&lt;br&gt;          -  Severe obesity (limited by the scanner)&lt;br&gt;&lt;br&gt;          -  Other known significant cardiac disease, including previous myocarditis&lt;br&gt;&lt;br&gt;          -  Known tumour disease, especially (neuro)endocrine tumours&lt;br&gt;&lt;br&gt;          -  Terminal disease(s), advanced psychiatric disease and/or significant dementia&lt;br&gt;&lt;br&gt;          -  Recent or current immunosuppressive treatment&lt;br&gt;&lt;br&gt;          -  Recent or current somatostatin analogue (octreotide) therapy&lt;br&gt;&lt;br&gt;          -  Known relative/absolute contraindications for contrast-enhanced MRI and/or PET/CT&lt;br&gt;             imaging&lt;br&gt;&lt;br&gt;          -  Known contraindications for endomyocardial biopsy&lt;br&gt;</t>
  </si>
  <si>
    <t>Sensitivity of 68Ga-DOTA-TOC PET/CT versus contrast-enhanced MRI in patients with clinically suspected acute myocarditis (using clinical diagnostic criteria as well as endomyocardial biopsy as reference);Specificity of 68Ga-DOTA-TOC PET/CT versus contrast-enhanced MRI in patients with clinically suspected acute myocarditis (using clinical diagnostic criteria as well as endomyocardial biopsy as reference);Sensitivity of 68Ga-DOTA-TOC PET/CT versus contrast-enhanced MRI and 18F-FDG PET/CT in patients with clinically suspected cardiac sarcoidosis (using clinical diagnostic criteria as well as endomyocardial biopsy as reference);Specificity of 68Ga-DOTA-TOC PET/CT versus contrast-enhanced MRI and 18F-FDG PET/CT in patients with clinically suspected cardiac sarcoidosis (using clinical diagnostic criteria as well as endomyocardial biopsy as reference)</t>
  </si>
  <si>
    <t>Hemodynamic Effects of Changes in Transpulmonary Pressure During Recruitment Maneuver in Patients Under Pressure Support Mechanical Ventilation</t>
  </si>
  <si>
    <t>Procedure: alveolar recruitment</t>
  </si>
  <si>
    <t>https://clinicaltrials.gov/show/NCT04141293</t>
  </si>
  <si>
    <t>Hemodynamic Effects of Changes in Transpulmonary Pressure During Recruitment Maneuver in Patients Under Pressure Supported Mechanical Ventilation</t>
  </si>
  <si>
    <t>NCT04141293</t>
  </si>
  <si>
    <t>Intervention model: Single Group Assignment. Primary purpose: Basic Science. Masking: None (Open Label).</t>
  </si>
  <si>
    <t>Szeged University</t>
  </si>
  <si>
    <t>ARDS, Human</t>
  </si>
  <si>
    <t>August 1, 2017</t>
  </si>
  <si>
    <t>101/2017-SZTE</t>
  </si>
  <si>
    <t>&lt;br&gt;        Inclusion Criteria:&lt;br&gt;&lt;br&gt;          -  orotracheal intubation&lt;br&gt;&lt;br&gt;          -  pressure supported ventilation&lt;br&gt;&lt;br&gt;          -  moderate-to-severe hypoxemic respiratory failure according to ARDS Berlin Criteria&lt;br&gt;             Moderate: 100 Hgmm = PaO2/FiO2 = 200 Hgmm, PEEP = 5 cmH2O Severe: PaO2/FiO2 = 100&lt;br&gt;             Hgmm, PEEP = 5 cmH2O&lt;br&gt;&lt;br&gt;        Exclusion Criteria:&lt;br&gt;&lt;br&gt;          -  age &lt; 18 years&lt;br&gt;&lt;br&gt;          -  pregnancy&lt;br&gt;&lt;br&gt;          -  previous pulmonary resection, pulmonectomy&lt;br&gt;&lt;br&gt;          -  clinically verified, end-stage COPD&lt;br&gt;&lt;br&gt;          -  severe hemodynamic instability (i.e. refractory shock to vasopressors)&lt;br&gt;&lt;br&gt;          -  severe emphysema and/or spontaneous pneumothorax in past medical history&lt;br&gt;&lt;br&gt;          -  contraindications of a balloon-catheter (e.g. esophageal abscess, esophageal&lt;br&gt;             perforation, esophageal diverticulosis, esophagus tumor, esophagus varix, recent&lt;br&gt;             esophagus or gastric surgery, severe coagulopathy)&lt;br&gt;</t>
  </si>
  <si>
    <t>Comparison of transpulmonary pressure and hemodynamic changes during alveolar recruitment</t>
  </si>
  <si>
    <t>Changes in left and right ventricular volume (systolic ventricular interdependence);Changes in pulmonary air content;Changes in arterial oxygen content;Changes in hemodynamic parameters (SV);Changes in hemodynamic parameters (MAP);Changes in hemodynamic parameters (HR);Changes in hemodynamic parameters (CI)</t>
  </si>
  <si>
    <t>Probiotics intervention in azithromycin for intestinal microecology in children with pneumonia</t>
  </si>
  <si>
    <t>Group 1:Probiotic intervention;Group 2:Normal treatment without probiotics;</t>
  </si>
  <si>
    <t>http://www.chictr.org.cn/showproj.aspx?proj=31202</t>
  </si>
  <si>
    <t>ChiCTR1800018471</t>
  </si>
  <si>
    <t>Basic Science</t>
  </si>
  <si>
    <t>Group 1:210;Group 2:210;</t>
  </si>
  <si>
    <t>Qilu Children's Hospital of Shandong University</t>
  </si>
  <si>
    <t>Mycoplasma pneumoniae pneumonia</t>
  </si>
  <si>
    <t>Ma Xiang</t>
  </si>
  <si>
    <t>23976 Jingshi Road, Ji'nan, Shandong, China</t>
  </si>
  <si>
    <t>ubiome@126.com</t>
  </si>
  <si>
    <t>+86 15053100156</t>
  </si>
  <si>
    <t>Ji'nan Children's Hospital</t>
  </si>
  <si>
    <t>Liu Jian</t>
  </si>
  <si>
    <t>2755 Yingxiu Road, High-tech Zone, Ji'nan, Shandong, China</t>
  </si>
  <si>
    <t>tankelj@126.com</t>
  </si>
  <si>
    <t>+86 0531-88755508</t>
  </si>
  <si>
    <t>Shandong tanke Biotechnology Co., Ltd.</t>
  </si>
  <si>
    <t>Inclusion criteria: Children with Mycoplasma pneumoniae admitted to the Department of Respiratory Medicine of Qilu Children's Hospital, the clinical diagnostic criteria refer to the Children's Pneumococcal Pneumonia Expert Consensus 2015 edition, severe and mild children with mycoplasma pneumonia treated with Azithromycin. It is included in children aged 3-14 years old in Jinan, Shandong Province and surrounding areas of Dezhou, Liaocheng, Jining, Heze, Zibo, Tai'an and Laiwu.</t>
  </si>
  <si>
    <t>Exclusion criteria: (1) cases of immunodeficiency diseases, tuberculosis and repeated respiratory infections;&lt;br&gt;(2) Pathogenic examination of cases with bacterial and viral infections after admission;&lt;br&gt;(3) Incomplete cases of clinical data that need to be intercepted in this paper;&lt;br&gt;(4) Children with mycoplasmal pneumonia treated with other antibiotics;&lt;br&gt;(5) Child patients who have used antibiotics within half a year.</t>
  </si>
  <si>
    <t>16S rDNA;</t>
  </si>
  <si>
    <t>ZhangLiu</t>
  </si>
  <si>
    <t>The ACUTE (Ambulance CPAP: Use, Treatment Effect and Economics) feasibility study: a pilot randomised controlled trial of prehospital CPAP for acute respiratory failure</t>
  </si>
  <si>
    <t>&lt;br&gt;                A stand-alone randomised controlled pilot trial will be conducted. Patients with acute respiratory failure will be identified by paramedics responding to 999 ambulance call and enrolled in the study.&lt;br&gt;&lt;br&gt;                Patients randomised to the intervention arm will receive treatment with CPAP, a form of noninvasive ventilation where oxygen is supplied to the upper airways at increased pressure through a tight-fitting mask. The O_two CPAP unit will be used: a lightweight, single use, low flow system. Patients randomised to the control arm will receive oxygen delivered at normal atmospheric pressure via nasal cannula, an air entrainment ‚ÄòVenturi‚Äô mask, a simple face mask, or a non-rebreathing reservoir face mask. Patients in both trial arms will receive other standard pre-hospital and hospital treatments.&lt;br&gt;</t>
  </si>
  <si>
    <t>http://isrctn.com/ISRCTN12048261</t>
  </si>
  <si>
    <t>Ambulance CPAP: use, treatment effect and economics feasibility study</t>
  </si>
  <si>
    <t>ISRCTN</t>
  </si>
  <si>
    <t>ISRCTN12048261</t>
  </si>
  <si>
    <t>Stand-alone randomised controlled pilot trial (Treatment)</t>
  </si>
  <si>
    <t>Not Specified</t>
  </si>
  <si>
    <t>University of Sheffield</t>
  </si>
  <si>
    <t>United Kingdom</t>
  </si>
  <si>
    <t>Acute respiratory failure (ARF) &lt;br&gt;Respiratory &lt;br&gt;Acute respiratory failure</t>
  </si>
  <si>
    <t>HTA 15/08/40</t>
  </si>
  <si>
    <t>Sam</t>
  </si>
  <si>
    <t>Keating</t>
  </si>
  <si>
    <t>Clinical Trials Research Unit                    ScHARR                    University of Sheffield                    Regent Court                    30 Regent Street</t>
  </si>
  <si>
    <t>s.m.keating@sheffield.ac.uk</t>
  </si>
  <si>
    <t>+44 (0)114 22 25156</t>
  </si>
  <si>
    <t>Gordon</t>
  </si>
  <si>
    <t>Fuller</t>
  </si>
  <si>
    <t>Health Technology Assessment Programme</t>
  </si>
  <si>
    <t>Inclusion criteria: &lt;br&gt;                1. Adults aged over 18&lt;br&gt;                2. Acute respiratory failure defined as respiratory distress with peripheral oxygen saturation below BTS target levels (88% for patients with COPD, 94% for other conditions), despite supplemental oxygen&lt;br&gt;</t>
  </si>
  <si>
    <t>Exclusion criteria: &lt;br&gt;                1. The time difference between being able to start prehospital CPAP and being able to start in-hospital CPAP is expected to be less than 15 minutes&lt;br&gt;                2. Age &lt; 18 years&lt;br&gt;                3. Known to have terminal illness&lt;br&gt;                4. Known pre-existing lack of capacity (confirmed by relatives, carers or documentary evidence, such as Lasting Power of Attorney)&lt;br&gt;                5. Documented not for resuscitation status&lt;br&gt;                6. Acutely incapacitated patients with valid advanced directive declining non-invasive ventilation or participation in research&lt;br&gt;                7. The patient has an oxygen alert card&lt;br&gt;                8. Anticipated inability to apply CPAP (e.g. facial deformity)&lt;br&gt;                9. Respiratory failure due to chest trauma&lt;br&gt;                10. Contraindication to CPAP (suspected pneumothorax,  respiratory arrest, epistaxis, vomiting, hypotension)&lt;br&gt;</t>
  </si>
  <si>
    <t>&lt;br&gt;                The following feasibility outcomes will be reported descriptively together with their 95% confidence interval:&lt;br&gt;                1. Recruitment rate per 100,000 population per year (target 8, i.e. 120 across 1.5 million)&lt;br&gt;                2. Proportion recruited in error and classified as violations or deviations (target 0% and =10%)&lt;br&gt;                3. Adherence to the allocation schedule (target =90%)&lt;br&gt;                4. Adherence to treatment in the CPAP arm (target =75%)&lt;br&gt;                5. Retention at 30 days (target =90%)&lt;br&gt;                6. Data completeness (target =90%)&lt;br&gt;</t>
  </si>
  <si>
    <t>&lt;br&gt;                Summary estimates of effectiveness outcomes will also be reported with 95% confidence intervals across the whole trial population using an as randomised analysis:&lt;br&gt;                1. Proportion surviving to 30 days&lt;br&gt;                2. Proportion undergoing endotracheal intubation by 30 days&lt;br&gt;                3. Proportion admitted to critical care at any point up to 30 days&lt;br&gt;                4. Mean and median length of hospital stay&lt;br&gt;                5. Mean EQ-5D-3L (measured for each participant at baseline and at the 30-day follow-up)&lt;br&gt;                6. Key elements of health-care resource use up to 30 days&lt;br&gt;</t>
  </si>
  <si>
    <t>Anticipated</t>
  </si>
  <si>
    <t>2018 protocol in https://www.ncbi.nlm.nih.gov/pubmed/29946477                 2020 results in https://pubmed.ncbi.nlm.nih.gov/32709643/ (added 28/07/2020)</t>
  </si>
  <si>
    <t>Available on request</t>
  </si>
  <si>
    <t>The trial protocol will be submitted for open access publication and presented at relevant conferences. Results of the study and the updated economic model will be disseminated in high-profile peer-reviewed scientific journals and relevant academic conferences. Authorship will include funding co-applicants, research paramedics and the study manager, according to International Committee of Medical Journal Editors (ICMJE) guidelines.         Details of the trial, including regularly updated progress reports, will be available on a dedicated study website hosted by the CTRU. Plain English study progress reports will be provided to participants, patient advocacy groups, local PPI panels and our service user advisory group. Study developments will also be communicated through social media including twitter and podcasts. The lay TMG member and service user advisory group will contribute to writing any scientific publications, particularly plain English summaries and conference presentations.         At the end of the study a report will be submitted to the trial funders with full details of study progress and study findings. It is anticipated that this report will be independently peer reviewed and the final accepted report published as a ‚Äúgold‚Äù open access monograph in the Health Technology Assessment journal.         2019 results presented as a poster at the 999 EMS Research Forum 2019 (added 13/02/2020)         IPD sharing statement:        The datasets generated during and/or analysed during the current study are/will be available upon request from the trial Manager Dr Sam Keating (s.m.keating@sheffield.ac.uk).</t>
  </si>
  <si>
    <t>Yorkshire &amp; The Humber - Leeds East Research Ethics Committee, 31/10/2016, ref: 16/YH/0406</t>
  </si>
  <si>
    <t>Phase IV, multicenter, prospective, randomized, open-label, controlled study on Landiolol in patients with septic shock resident in an Intensive Care Unit - LANDI-SEP</t>
  </si>
  <si>
    <t>&lt;br&gt;Trade Name: Rapibloc 300 mg Pulver zur Herstellung einer Infusionsl√∂sung&lt;br&gt;Product Name: RAPIBLOC (Landiolol hydrochloride lyophilized powder 300 mg/50 ml)&lt;br&gt;Pharmaceutical Form: Powder for infusion&lt;br&gt;INN or Proposed INN: LANDIOLOL HYDROCHLORIDE &lt;br&gt;CAS Number: 144481-98-1&lt;br&gt;Current Sponsor code: LDLL300 &lt;br&gt;Other descriptive name: LANDIOLOL HYDROCHLORIDE&lt;br&gt;Concentration unit: mg milligram(s)&lt;br&gt;Concentration type: equal&lt;br&gt;Concentration number: 300-&lt;br&gt;&lt;br&gt;</t>
  </si>
  <si>
    <t>https://www.clinicaltrialsregister.eu/ctr-search/search?query=eudract_number:2017-002138-22</t>
  </si>
  <si>
    <t>Study the effect of Landiolol on elevated heart rate by septic shock patients</t>
  </si>
  <si>
    <t>EUCTR2017-002138-22-DE</t>
  </si>
  <si>
    <t>Controlled: yesRandomised: yesOpen: yesSingle blind: noDouble blind: noParallel group: yesCross over: noOther: noIf controlled, specify comparator, Other Medicinial Product: noPlacebo: noOther: yesOther specify the comparator: standard treatment for septic shock according to the SSCG 2016 guidelinesNumber of treatment arms in the trial: 2</t>
  </si>
  <si>
    <t>AOP Orphan Pharmaceuticals AG</t>
  </si>
  <si>
    <t>Estonia;Czech Republic;Slovenia;Lithuania;Austria;Germany;Italy</t>
  </si>
  <si>
    <t>Adult patients in ICU with septic shock who remain tachycardic (HR =95 bpm) and require vasopressor therapy to maintain a Mean arterial pressure (MAP) of =65 mmHg after a hemodynamic optimization period (at least 12 hours and up to 36 hours). &lt;br&gt;MedDRA version: 20.0Level: PTClassification code 10043071Term: TachycardiaSystem Organ Class: 10007541 - Cardiac disorders &lt;br&gt;MedDRA version: 20.0Level: PTClassification code 10040070Term: Septic shockSystem Organ Class: 10021881 - Infections and infestations;Therapeutic area: Diseases [C] - Cardiovascular Diseases [C14]</t>
  </si>
  <si>
    <t>EUCTR2017-002138-22-AT</t>
  </si>
  <si>
    <t>LDLL300.401;2017-002138-22-AT</t>
  </si>
  <si>
    <t>Wilhelminenstra√üe 91/II f</t>
  </si>
  <si>
    <t>landi-sep@aoporphan.com</t>
  </si>
  <si>
    <t>Inclusion criteria: &lt;br&gt;1) Informed consent (signed informed consent by the patient or a legal representative or other country-specific documentation, as required) &lt;br&gt;2) Age =18 years &lt;br&gt;3) Confirmed septic shock: a. Confirmed or suspected infection b. Acute increase of =2 points on SOFA Score c. Need for continuous vasopressor therapy to maintain a mean arterial pressure (MAP) of &gt;65 mmHg despite adequate fluid resuscitation   d. Blood lactate &gt;2mmol/L (18mg/dl) Presence of blood lactate &gt;2mmol/L (18mg/dl) and increase of =2 points on SOFA Score are only necessary for the diagnosis of septic shock but not at time of study inclusion &lt;br&gt;4) Tachycardia and/or tachyarrhythmia with heart rate =95 beats/min  &lt;br&gt;5) Norepinephrine infusion (any dose) at the time of study inclusion &lt;br&gt;6) Patients must have undergone a haemodynamic optimization period of at least 12 hours but a maximum of 36 hours, during which period they received continuous vasopressor treatment and standard treatment for septic shock according to the SSCG 2016 guidelines&lt;br&gt;&lt;br&gt;Are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</si>
  <si>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Any form of compensatory tachycardia &lt;br&gt;2. √ü-blocker treatment after septic shock diagnosis &lt;br&gt;3. Sick Sinus syndrome&lt;br&gt;4. Severe atrioventricular (AV) nodal conductance disorders (without pacemaker); 2nd or 3rd degree AV block &lt;br&gt;5. A known serious cardiovascular condition such as ischemic stroke or transient ischaemic attack within last 6 months, or preexisting heart failure New York Heart Association Class IV  &lt;br&gt;6. Cardiogenic shock &lt;br&gt;7. MAP &lt;65 mmHg &lt;br&gt;8. Known pulmonary hypertension &lt;br&gt;9. Known terminal illness other than septic shock with expected patient‚Äôs survival &lt;28 days &lt;br&gt;10. Known presence of an advanced condition to withhold life-sustaining treatment &lt;br&gt;11. Patients for whom a Do Not Resuscitate‚Äù (DNR) exists &lt;br&gt;12. Known sensitivity to any component of the study medication (e.g. Landiolol, mannitol) &lt;br&gt;13. Participation in a clinical drug trial within 30 days prior randomization or prior participation in the LANDI-SEP trial &lt;br&gt;14. Any condition that, in the Investigator‚Äôs opinion, makes the subject unsuitable for study participation (to be documented) &lt;br&gt;15. Pregnant or breast feeding patients &lt;br&gt;16. Untreated Pheochromocytoma&lt;br&gt;17. Anticipated to be in need of beta-blocker therapy prior to vasopressor discontinuation due to their prior medication/ medical history (Investigator ¬¥s opinion)&lt;br&gt;</t>
  </si>
  <si>
    <t>Timepoint(s) of evaluation of this end point: 24 hours;Primary end point(s): Heart rate response (80-94 bpm) and maintenance thereof and no increase in vasopressor requirements during the first 24 hours;Secondary Objective: To further assess efficacy and safety in the two treatment arms.;Main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&lt;br&gt;And &lt;br&gt;Group C: will receive standard treatment according to SSCG 2016 which is not specifically targeted to the HR control</t>
  </si>
  <si>
    <t>Timepoint(s) of evaluation of this end point: End of study;Secondary end point(s): 1) Change in vasopressor requirements over the study period (dose and duration). &lt;br&gt;2) Heart rate response (80-94bpm) during the first 24 hours. &lt;br&gt;3) 28 day mortality (all cause). &lt;br&gt;4) ICU mortality (all cause). &lt;br&gt;5) Duration of ICU stay in (survivors/non-survivors). &lt;br&gt;6) Duration of hospital stay (survivors/non-survivors). &lt;br&gt;7) SOFA score (as long as the patient is treated with vasopressors) on day 1, 2, 3, 4, 7, 10, 13, 16, 19, 22, 25 and 28. &lt;br&gt;8) Daily inotropic requirements (as long as the patient is treated with vasopressors).                                                                                                  &lt;br&gt;Secondary Safety Endpoints: &lt;br&gt;1) Incidence rate of bradycardic episodes requiring intervention. &lt;br&gt;2) Incidence of Adverse Events (AE). 3) Incidence of Serious Adverse Events (SAE)</t>
  </si>
  <si>
    <t>Phase IV, multicenter, prospective, randomized, open-label, controlled study on Landiolol in patients with septic shock resident in an Intensive Care Unit</t>
  </si>
  <si>
    <t>Feb 15 2018 12:00AM</t>
  </si>
  <si>
    <t>Immunogenicity and Safety of Quadrivalent Influenza Vaccine (VaxigripTetra‚Ñ¢) in Pregnant Women</t>
  </si>
  <si>
    <t>&lt;br&gt;Trade Name: VaxigripTetra&lt;br&gt;Product Name: VaxigripTetra&lt;br&gt;Product Code: 481&lt;br&gt;Pharmaceutical Form: Suspension for injection in pre-filled syringe&lt;br&gt;INN or Proposed INN: INFLUENZA VACCINE (SPLIT VIRION, INACTIVATED) A/H1N1-like strain&lt;br&gt;Other descriptive name: INFLUENZA VACCINE (SPLIT VIRION, INACTIVATED)&lt;br&gt;Concentration unit: mg/l milligram(s)/litre&lt;br&gt;Concentration type: not less then&lt;br&gt;Concentration number: 30-&lt;br&gt;INN or Proposed INN: INFLUENZA VACCINE (SPLIT VIRION, INACTIVATED) A/H3N2-like strain&lt;br&gt;Other descriptive name: INFLUENZA VACCINE (SPLIT VIRION, INACTIVATED)&lt;br&gt;Concentration unit: ¬µg/ml microgram(s)/millilitre&lt;br&gt;Concentration type: not less then&lt;br&gt;Concentration number: 30-&lt;br&gt;INN or Proposed INN: INFLUENZA VACCINE (SPLIT VIRION, INACTIVATED) B-like strain (Yamagata lineage)&lt;br&gt;Other descriptive name: INFLUENZA VACCINE (SPLIT VIRION, INACTIVATED)&lt;br&gt;Concentration unit: ¬µg/ml microgram(s)/millilitre&lt;br&gt;Concentration type: not less then&lt;br&gt;Concentration number: 30-&lt;br&gt;INN or Proposed INN: INFLUENZA VACCINE (SPLIT VIRION, INACTIVATED) B-like strain (Victoria lineage)&lt;br&gt;Other descriptive name: INFLUENZA VACCINE (SPLIT VIRION, INACTIVATED)&lt;br&gt;Concentration unit: ¬µg/ml microgram(s)/millilitre&lt;br&gt;Concentration type: not less then&lt;br&gt;Concentration number: 30-&lt;br&gt;&lt;br&gt;Trade Name: Vaxigrip&lt;br&gt;Product Name: Vaxigrip&lt;br&gt;Product Code: 314&lt;br&gt;Pharmaceutical Form: Suspension for injection in pre-filled syringe&lt;br&gt;INN or Proposed INN: INFLUENZA VACCINE (SPLIT VIRION, INACTIVATED) A / H1N1-like strain&lt;br&gt;Other descriptive name: INFLUENZA VACCINE (SPLIT VIRION, INACTIVATED)&lt;br&gt;Concentration unit: ¬µg/ml microgram(s)/millilitre&lt;br&gt;Concentration type: not less then&lt;br&gt;Concentration number: 30-&lt;br&gt;INN or Proposed INN: INFLUENZA VACCINE (SPLIT VIRION, INACTIVATED) A/H3N2-like strain&lt;br&gt;Other descriptive name: INFLUENZA VACCINE (SPLIT VIRION, INACTIVATED)&lt;br&gt;Concentration unit: ¬µg/ml microgram(s)/millilitre&lt;br&gt;Concentration type: not less then&lt;br&gt;Concentration number: 30-&lt;br&gt;INN or Proposed INN: INFLUENZA VACCINE (SPLIT VIRION, INACTIVATED) B-like strain (Victoria lineage or Yamaga</t>
  </si>
  <si>
    <t>https://www.clinicaltrialsregister.eu/ctr-search/search?query=eudract_number:2016-004763-40</t>
  </si>
  <si>
    <t>Immunogenicity and Safety of Quadrivalent Influenza Vaccine (VaxigripTetra‚Ñ¢) inPregnant Women</t>
  </si>
  <si>
    <t>EUCTR2016-004763-40-FI</t>
  </si>
  <si>
    <t>Controlled: yes&lt;br&gt;Randomised: yes&lt;br&gt;Open: no&lt;br&gt;Single blind: no&lt;br&gt;Double blind: no&lt;br&gt;Parallel group: no&lt;br&gt;Cross over: no&lt;br&gt;Other: yes&lt;br&gt;Other trial design description: blind observer&lt;br&gt;If controlled, specify comparator, Other Medicinial Product: yes&lt;br&gt;Placebo: no&lt;br&gt;Other: no&lt;br&gt;Number of treatment arms in the trial: 2&lt;br&gt;</t>
  </si>
  <si>
    <t>Sanofi Pasteur</t>
  </si>
  <si>
    <t>Finland</t>
  </si>
  <si>
    <t>Prophylaxix of influenza in Pregnant Women;Therapeutic area: Diseases [C] - Virus Diseases [C02]</t>
  </si>
  <si>
    <t>GQM14</t>
  </si>
  <si>
    <t>Global Medical Affairs,</t>
  </si>
  <si>
    <t>2, avenue Pont Pasteur</t>
  </si>
  <si>
    <t>nathalie.lavis@sanofipasteur.com</t>
  </si>
  <si>
    <t>+33(0)437377173</t>
  </si>
  <si>
    <t>&lt;br&gt;Female: yes&lt;br&gt;Male: no&lt;br&gt;</t>
  </si>
  <si>
    <t>Inclusion criteria: &lt;br&gt;- Aged at least 18 years on the day of inclusion&lt;br&gt;- Pregnant women with estimated gestational age of 20 to 32 weeks&lt;br&gt;Are the trial subjects under 18? no&lt;br&gt;Number of subjects for this age range: &lt;br&gt;F.1.2 Adults (18-64 years) yes&lt;br&gt;F.1.2.1 Number of subjects for this age range 729&lt;br&gt;F.1.3 Elderly (&gt;=65 years) no&lt;br&gt;F.1.3.1 Number of subjects for this age range &lt;br&gt;</t>
  </si>
  <si>
    <t>Exclusion criteria: &lt;br&gt;- Previous vaccination against influenza with the 2017-2018 Northern hemisphere formulation with either the trial vaccines or another vaccine&lt;br&gt;- Pregnancy complications (in the current pregnancy)&lt;br&gt;- Chronic illness that, in the opinion of the Investigator, is at a stage where it might interfere with trial conduct or completion&lt;br&gt;&lt;br&gt;</t>
  </si>
  <si>
    <t>Main Objective: Immunogenicity&lt;br&gt;To demonstrate the non-inferiority of immunogenicity response induced by one dose of VaxigripTetra compared with one dose of Vaxigrip  in pregnant women.&lt;br&gt;&lt;br&gt;Safety&lt;br&gt;To describe the safety profile of one dose of VaxigripTetra or Vaxigrip ;Secondary Objective: Immunogenicity&lt;br&gt;-To demonstrate the superiority of the immune response induced by one dose of VaxigripTetra compared with one dose of Vaxigrip for the B strain not contained in Vaxigrip &lt;br&gt;-To describe the immune response induced by one dose of VaxigripTetra or Vaxigrip in pregnant women&lt;br&gt;-To evaluate the transplacental transfer of antibody from mother to newborn from the cord blood after one dose of VaxigripTetra or one dose of Vaxigrip&lt;br&gt;&lt;br&gt;Safety&lt;br&gt;Descriptive analysis of the safety profile of VaxigripTetra and Vaxigrip in terms of pregnancy and birth outcomes&lt;br&gt;;Primary end point(s): Immunogenicity&lt;br&gt;Hemagglutination inhibition antibody titers obtained on Day (D)21. The GMT will be used as the main parameter&lt;br&gt;&lt;br&gt;Safety&lt;br&gt;-Occurrence of unsolicited systemic adverse events (AEs) reported in the 30 minutes following vaccination&lt;br&gt;-Occurrence of solicited (prelisted in the subject diary card [DC] and the electronic Case Report Form [eCRF]) injection site reactions and systemic reactions occurring between D0 and D7 after vaccination&lt;br&gt;-Occurrence of unsolicited (spontaneously reported) non-serious AEs from D0 to D21 after vaccination&lt;br&gt;-Occurrence of serious adverse events (SAEs) (including adverse events of specific interest [AESIs]) up to delivery&lt;br&gt;&lt;br&gt;;Timepoint(s) of evaluation of this end point: 21 days after the vaccination</t>
  </si>
  <si>
    <t>Secondary end point(s): Immunogenicity&lt;br&gt;The derived secondary endpoints for the description of the immune response will be based on D0 and on D21 as follows:&lt;br&gt;-Individual titers on D0 and on D21&lt;br&gt;-Individual titer ratio D21/D0&lt;br&gt;-Detectable titer = 10 (1/dilution [1/dil]) on D0 and on D21&lt;br&gt;-Titer = 40 (1/dil) on D0 and on D21&lt;br&gt;-Seroconversion or significant increase: Seroconversion: titer &lt; 10 (1/dil) on D0 and post-injection titer = 40 (1/dil) on D21, or significant increase: titer = 10 (1/dil) on D0 and = 4-fold increase of post-injection titer on D21.&lt;br&gt;&lt;br&gt;Safety&lt;br&gt;Pregnancy and birth outcomes will be described. &lt;br&gt;;Timepoint(s) of evaluation of this end point: - 21 days after the vaccination&lt;br&gt;- At the time of delivery for transplacental transfer of antibodies</t>
  </si>
  <si>
    <t>An Open-Label Study to Evaluate the Single-Dose Pharmacokinetics and Safety of Ceftobiprole in Neonate and Infant Subjects Aged up to 3 Months Undergoing Treatment with Systemic Antibiotics</t>
  </si>
  <si>
    <t>&lt;br&gt;Trade Name: Zevtera¬©&lt;br&gt;Pharmaceutical Form: Powder for concentrate for solution for infusion&lt;br&gt;INN or Proposed INN: Ceftobiprole medocaril sodium&lt;br&gt;CAS Number: 252188-71-9&lt;br&gt;Current Sponsor code: BAL5788-001&lt;br&gt;Other descriptive name: CEFTOBIPROLE MEDOCARIL SODIUM&lt;br&gt;Concentration unit: mg milligram(s)&lt;br&gt;Concentration type: equal&lt;br&gt;Concentration number: 666.6-&lt;br&gt;&lt;br&gt;</t>
  </si>
  <si>
    <t>https://www.clinicaltrialsregister.eu/ctr-search/search?query=eudract_number:2013-004614-18</t>
  </si>
  <si>
    <t>A pharmacokinetic study to see the effect of Zevtera, a new infusion antibiotic, in babies younger than or equal 3 months.</t>
  </si>
  <si>
    <t>EUCTR2013-004614-18-LT</t>
  </si>
  <si>
    <t>Controlled: no&lt;br&gt;Randomised: no&lt;br&gt;Open: yes&lt;br&gt;Single blind: no&lt;br&gt;Double blind: no&lt;br&gt;Parallel group: no&lt;br&gt;Cross over: no&lt;br&gt;Other: no&lt;br&gt;If controlled, specify comparator, Other Medicinial Product: no&lt;br&gt;Placebo: no&lt;br&gt;Other: no&lt;br&gt;</t>
  </si>
  <si>
    <t>Basilea Pharmaceutica International Ltd.</t>
  </si>
  <si>
    <t>United States;Poland;Belgium;Ukraine;Lithuania;Latvia;Germany</t>
  </si>
  <si>
    <t>documented or presumed bacterial infections, or at risk of a bacterial infection &lt;br&gt;MedDRA version: 20.1Level: LLTClassification code 10010120Term: Community acquired pneumoniaSystem Organ Class: 100000004862 &lt;br&gt;MedDRA version: 20.1Level: LLTClassification code 10052596Term: Nosocomial pneumoniaSystem Organ Class: 100000004862;Therapeutic area: Diseases [C] - Bacterial Infections and Mycoses [C01]</t>
  </si>
  <si>
    <t>EUCTR2013-004614-18-BE</t>
  </si>
  <si>
    <t>BPR-PIP-001;2013-004614-18-BE</t>
  </si>
  <si>
    <t>Dr Agnes Kaelin Aebi</t>
  </si>
  <si>
    <t>Grenzacherstrasse 487</t>
  </si>
  <si>
    <t>Agnes.KaelinAebi@basilea.com</t>
  </si>
  <si>
    <t>4161567 15 34</t>
  </si>
  <si>
    <t>Inclusion criteria: &lt;br&gt;- Neonates and infants up to 3 months, with gestational age =¬†28 weeks&lt;br&gt;- Documented or presumed (or at risk of) bacterial infections, and currently receiving antibiotic treatment&lt;br&gt;- Expected to survive beyond the first 7 days after enrolment&lt;br&gt;- Sufficient vascular access to receive study drug, and to allow blood sampling at a site separate from the study drug infusion site&lt;br&gt;- Parent‚Äôs / legally acceptable representative‚Äôs informed consent to participate in the study&lt;br&gt;Are the trial subjects under 18? yes&lt;br&gt;Number of subjects for this age range: 45&lt;br&gt;F.1.2 Adults (18-64 years) no&lt;br&gt;F.1.2.1 Number of subjects for this age range &lt;br&gt;F.1.3 Elderly (&gt;=65 years) no&lt;br&gt;F.1.3.1 Number of subjects for this age range &lt;br&gt;</t>
  </si>
  <si>
    <t>Exclusion criteria: &lt;br&gt;¬∑ Major birth defect or malformation syndrome&lt;br&gt;¬∑ Proven presence of an immunodeficiency&lt;br&gt;¬∑ HIV or other congenital viral or fungal infection&lt;br&gt;¬∑ Significant laboratory abnormalities&lt;br&gt;¬∑ Impaired renal function or known significant renal disease, as evidenced by an estimated glomerular filtration rate (using the Schwartz formula or other applicable formula) less than 2/3 of normal for the applicable age group&lt;br&gt;¬∑ Any condition which would make the subject or caregiver, in the opinion of the investigator, unsuitable for the study.&lt;br&gt;</t>
  </si>
  <si>
    <t>Main Objective: The primary objective is to characterize the pharmacokinetics of a single dose of ceftobiprole in neonates and infants aged up to 3 months. ;Secondary Objective: The secondary objective is to evaluate the safety and tolerability of ceftobiprole in neonates and infants aged up to 3 months.;Primary end point(s): Analyse plasma and urine for concentrations of ceftobiprole, and if applicable for concentrations of ceftobiprole medocaril and the open-ring metabolite (BAL1029). ;Timepoint(s) of evaluation of this end point: -2 to 0 h&lt;br&gt;-15 min&lt;br&gt;Pre dose&lt;br&gt;0 to 2 h&lt;br&gt;1 h&lt;br&gt;2 h&lt;br&gt;2 h 15 min&lt;br&gt;2 to 4 h&lt;br&gt;4 h (end of infusion)&lt;br&gt;4 to 8 h&lt;br&gt;6 h&lt;br&gt;8 h&lt;br&gt;8  to 12 h&lt;br&gt;12 h&lt;br&gt;</t>
  </si>
  <si>
    <t>Secondary end point(s): Safety ;Timepoint(s) of evaluation of this end point: Day -1&lt;br&gt;Day 1&lt;br&gt;Day 7</t>
  </si>
  <si>
    <t>Jun 22 2016 12:00AM</t>
  </si>
  <si>
    <t>Human Immune Responses to an Adjuvanted H5 Vaccine: Durability and Impact of the Seasonal Influenza Vaccine on H5 Induced B Cell Response</t>
  </si>
  <si>
    <t>Biological: Seasonal Influenza Vaccine;Biological: Seasonal Influenza Vaccine</t>
  </si>
  <si>
    <t>https://clinicaltrials.gov/show/NCT03701061</t>
  </si>
  <si>
    <t>Durability and Impact of the Seasonal Influenza Vaccine on H5 Induced B Cell Response</t>
  </si>
  <si>
    <t>NCT03701061</t>
  </si>
  <si>
    <t>Emory University</t>
  </si>
  <si>
    <t>Influenza A Subtype H5N1 Infection</t>
  </si>
  <si>
    <t>October 11, 2018</t>
  </si>
  <si>
    <t>U19AI090023;IRB00100804</t>
  </si>
  <si>
    <t>Nadine Rouphael, MD</t>
  </si>
  <si>
    <t>&lt;br&gt;        Inclusion Criteria:&lt;br&gt;&lt;br&gt;          -  Participated in HIPCVAX-010 Systems Biology of Influenza A (H5N1) Virus Monovalent&lt;br&gt;             Vaccine with and without AS03 Adjuvant study.&lt;br&gt;&lt;br&gt;          -  Capable of informed consent and provision of written informed consent before any study&lt;br&gt;             procedures.&lt;br&gt;&lt;br&gt;          -  Capable of attending all study visits according to the study schedule.&lt;br&gt;&lt;br&gt;          -  Are in good health, as determined by medical history and targeted physical exam&lt;br&gt;             related to this history.&lt;br&gt;&lt;br&gt;          -  Female subjects of childbearing age must have a negative urine pregnancy test before&lt;br&gt;             study vaccination, and must use at least one form of contraception to avoid pregnancy&lt;br&gt;             for 28 days before and 28 days after Fluarix Quadrivalent administration.&lt;br&gt;&lt;br&gt;        Exclusion Criteria:&lt;br&gt;&lt;br&gt;          -  Have an acute illness, including any fever (&gt; 100.4 F [&gt; 38 degrees C], regardless of&lt;br&gt;             the route) within 72 hours before vaccination.&lt;br&gt;&lt;br&gt;          -  Have any acute or chronic medical condition that, in the opinion of the principal&lt;br&gt;             investigator, would make vaccination unsafe or interfere with the evaluation of immune&lt;br&gt;             response to study vaccination.&lt;br&gt;&lt;br&gt;          -  Alcohol or drug abuse and psychiatric conditions that, in the opinion of the&lt;br&gt;             investigator, would preclude compliance with the trial or interpretation of safety or&lt;br&gt;             endpoint data.&lt;br&gt;&lt;br&gt;          -  Have a suppressed immune system as a result of illness, immunosuppressive medication,&lt;br&gt;             chemotherapy, or radiation therapy within 3 years prior to study vaccination.&lt;br&gt;&lt;br&gt;          -  Are pregnant or breastfeeding or plan to within one month of vaccination.&lt;br&gt;&lt;br&gt;          -  Have taken oral or parenteral corticosteroids of any dose within 28 days before study&lt;br&gt;             vaccination.&lt;br&gt;&lt;br&gt;          -  Have a known history of autoimmune disease.&lt;br&gt;&lt;br&gt;          -  Have a history of Guillain-Barre Syndrome.&lt;br&gt;&lt;br&gt;          -  Have a history of bleeding disorders.&lt;br&gt;&lt;br&gt;          -  Have known hypersensitivity or allergy to any component of the vaccine, including egg&lt;br&gt;             and latex allergies, or history of anaphylaxis with influenza vaccine or vaccine&lt;br&gt;             component.&lt;br&gt;&lt;br&gt;          -  Have received blood or blood products 3 months prior to study entry or expected to&lt;br&gt;             receive through 6 months after study entry.&lt;br&gt;&lt;br&gt;          -  Have received any live virus vaccines within 4 weeks prior to study entry or expected&lt;br&gt;             receipt within 4 weeks after study entry.&lt;br&gt;&lt;br&gt;          -  Have received any inactivated vaccine within 2 weeks or expected receipt within 2&lt;br&gt;             weeks after study entry.&lt;br&gt;&lt;br&gt;          -  Have received any experimental agents within 6 weeks prior to study or plan to through&lt;br&gt;             study duration.&lt;br&gt;&lt;br&gt;          -  Have received the 2018-2019 influenza seasonal vaccine.&lt;br&gt;&lt;br&gt;          -  Documented influenza infection during the 2018-2019 influenza season.&lt;br&gt;&lt;br&gt;          -  Social, occupational, or any other condition that in the opinion of the investigator&lt;br&gt;             might interfere with compliance with the study and vaccine evaluation.&lt;br&gt;</t>
  </si>
  <si>
    <t>Number of Participants With a Four-fold Increase in Stem-specific Antibody Titers (H5, Hemagglutinin Antibody) Against H5N1 at Day 29 After Vaccination With the Seasonal Influenza Vaccine Among All the Participants in Both Arms</t>
  </si>
  <si>
    <t>Number of Solicited (AE's) Grade 2 and Above at Day 8 After Vaccination With the Seasonal Influenza Vaccine Among the Participants in Both Arms;Number of Unsolicited Adverse Events (AE's) Grade 2 and Above at Day 29 After Vaccination With the Seasonal Influenza Vaccine Among the Participants in Both Arms;Number of Serious Adverse Events at Day 365 Among the Participants in Both Arms</t>
  </si>
  <si>
    <t>https://clinicaltrials.gov/ct2/show/results/NCT03701061</t>
  </si>
  <si>
    <t>Removal of the Laryngeal Mask Airway in Children underwent electron bronchoscopy examination: Deep Anesthesia versus Awake</t>
  </si>
  <si>
    <t>Two groups:anaesthetized versus awake removal of LMA;</t>
  </si>
  <si>
    <t>http://www.chictr.org.cn/showproj.aspx?proj=25525</t>
  </si>
  <si>
    <t>ChiCTR1800015744</t>
  </si>
  <si>
    <t>Two groups:110;</t>
  </si>
  <si>
    <t>Kunming Children's  Hospital</t>
  </si>
  <si>
    <t>children with pneumonia</t>
  </si>
  <si>
    <t>Chunyan Chen</t>
  </si>
  <si>
    <t>288 Qianxing Road, Xishan District, Kunming, Yunnan, China</t>
  </si>
  <si>
    <t>chenchunyan@etyy.cn</t>
  </si>
  <si>
    <t>+86 15887169511</t>
  </si>
  <si>
    <t>Kunming Children's Hospital</t>
  </si>
  <si>
    <t>Haifei Gu</t>
  </si>
  <si>
    <t>550345980@qq.com</t>
  </si>
  <si>
    <t>+86 13529374907</t>
  </si>
  <si>
    <t>self-financing</t>
  </si>
  <si>
    <t>Inclusion criteria: Children between 1 and 12 yr of age, ASA I and II, undergoing electric bronchoscopy examination</t>
  </si>
  <si>
    <t>Exclusion criteria: Obesity (body = 30% standard body weighty); fever (temperature=38.5 degree C); acute or chronic upper airway disease; patient be suspected with difficult airway; asthma and congenital heart disease at risk of gastric aspiration (gastroesophageal reflux disease), and with contraindication to LMA.</t>
  </si>
  <si>
    <t>Adverse events;</t>
  </si>
  <si>
    <t>Jiayi Yang</t>
  </si>
  <si>
    <t>Improving Influenza Vaccination Delivery Across a Health System by the Electronic Health Records Patient Portal- RCT #2</t>
  </si>
  <si>
    <t>Behavioral: Portal Reminders for Influenza Vaccination: Gain-framed;Behavioral: Portal Reminders for Influenza Vaccination: Loss-framed;Behavioral: Pre-commitment prompt</t>
  </si>
  <si>
    <t>https://clinicaltrials.gov/show/NCT04110314</t>
  </si>
  <si>
    <t>Patient Portal Reminder/Recall for Influenza Vaccination in a Health System- RCT 2</t>
  </si>
  <si>
    <t>NCT04110314</t>
  </si>
  <si>
    <t>Allocation: Randomized. Intervention model: Factorial Assignment. Primary purpose: Health Services Research. Masking: Single (Participant).</t>
  </si>
  <si>
    <t>Influenza;Respiratory Tract Infections</t>
  </si>
  <si>
    <t>October 18, 2019</t>
  </si>
  <si>
    <t>R01AI135029</t>
  </si>
  <si>
    <t>4 Months</t>
  </si>
  <si>
    <t>&lt;br&gt;        Inclusion Criteria:&lt;br&gt;&lt;br&gt;          -  A patient within the UCLA Health System identified as a primary care patient per an&lt;br&gt;             internal algorithm,&lt;br&gt;&lt;br&gt;        Exclusion Criteria:&lt;br&gt;&lt;br&gt;          -  A patient within the UCLA Health System not identified as a primary care patient per&lt;br&gt;             an internal algorithm&lt;br&gt;</t>
  </si>
  <si>
    <t>Receipt of the annual influenza vaccine among index patients.</t>
  </si>
  <si>
    <t>Receipt of annual influenza vaccine among all included patients in identified households.</t>
  </si>
  <si>
    <t>Positive End Expiratory Pressure Titrated by Transpulmonary Pressure in Patients with Acute Respiratory Distress Syndrome</t>
  </si>
  <si>
    <t>Group 1:PEEP Titrated by Transpulmonary Pressure;Group 2:PEEP Guided by The Best Compliance;</t>
  </si>
  <si>
    <t>http://www.chictr.org.cn/showproj.aspx?proj=29520</t>
  </si>
  <si>
    <t>ChiCTR1800018215</t>
  </si>
  <si>
    <t>New Treatment Measure Clinical Study</t>
  </si>
  <si>
    <t>Group 1:23;Group 2:23;</t>
  </si>
  <si>
    <t>Gansu Provincial Hospital</t>
  </si>
  <si>
    <t>Acute Respiratory Distress Syndrome</t>
  </si>
  <si>
    <t>Yuan Yuan</t>
  </si>
  <si>
    <t>204 Donggang Road West, Lanzhou, Gansu, China</t>
  </si>
  <si>
    <t>lanzhouyy@163.com</t>
  </si>
  <si>
    <t>+86 0931-8281460</t>
  </si>
  <si>
    <t>Jing Zhao</t>
  </si>
  <si>
    <t>804627669@qq.com</t>
  </si>
  <si>
    <t>Medical research project of Gansu Provincial Hospital</t>
  </si>
  <si>
    <t>Inclusion criteria: 1. Aged 18 - 75 years old;&lt;br&gt;2. There is no gender limit;&lt;br&gt;3. Patients were included in the study if they had ARDS according to the BoLin definitions.</t>
  </si>
  <si>
    <t>Exclusion criteria: 1. Pregnant or lactating women;&lt;br&gt;2. Patients with unstable hemodynamics are expected to die 24 h;&lt;br&gt;3. Bronchopleural fistula, esophageal obstruction, esophageal perforation, severe esophageal variceal bleeding, and upper digestive tract surgery;&lt;br&gt;4. Thoracic deformity and diaphragmatic hernia;&lt;br&gt;5. Untreated pneumothorax, large amount of pleural effusion;&lt;br&gt;6. Severe heart, liver, kidney and other organ failure;&lt;br&gt;7. Other patients who are not suitable for placement of esophageal balloon catheter.</t>
  </si>
  <si>
    <t>Pa02/Fi02;</t>
  </si>
  <si>
    <t>Rrespiratory-system Compliance;28-Day mortality;180-Day mortality;Ventilator Days;ICU hospitalization days;Hospitalization days;</t>
  </si>
  <si>
    <t>Jul 18 2017 12:00AM</t>
  </si>
  <si>
    <t>Ning Zheng</t>
  </si>
  <si>
    <t>The Mechanism of Adenotonsillar Hypertrophy and Medication in Children with Obstructive Sleep Apnea Hypopnea Syndrome</t>
  </si>
  <si>
    <t>OSAHS-inhaled corticosteroids(ICS):use ICS before adenotonsillectomy;</t>
  </si>
  <si>
    <t>http://www.chictr.org.cn/showproj.aspx?proj=14056</t>
  </si>
  <si>
    <t>Leukotriene antagonists and corticosteroids suppress in vitro adenotonsillar proliferation in children with obstructive sleep apnea hypopnea syndrome</t>
  </si>
  <si>
    <t>ChiCTR-IIC-16008366</t>
  </si>
  <si>
    <t>Cross-sectional</t>
  </si>
  <si>
    <t>I (Phase I study)</t>
  </si>
  <si>
    <t>OSAHS-inhaled corticosteroids(ICS):10;</t>
  </si>
  <si>
    <t>State Key Laboratory of Respiratory Disease, The First Affiliated Hospital of Guangzhou Medical University</t>
  </si>
  <si>
    <t>obstructive sleep apnea hypopnea syndrome</t>
  </si>
  <si>
    <t>Aihuan Chen</t>
  </si>
  <si>
    <t>151 Yanjiang Road, Guangzhou, Guangdong, China</t>
  </si>
  <si>
    <t>Chaih163@163.com</t>
  </si>
  <si>
    <t>+86 13501489828</t>
  </si>
  <si>
    <t>Lijun Zeng</t>
  </si>
  <si>
    <t>865391757@qq.com</t>
  </si>
  <si>
    <t>+86 13450360939</t>
  </si>
  <si>
    <t>funding from State Key Laboratory of Respiratory Disease</t>
  </si>
  <si>
    <t>Inclusion criteria: The children who is snoring and the polysomnorgraphy show that OAHI&gt;1.&lt;br&gt;Since adenotonsillar tissue cannot be obtained from normal children due to ethical reasons, patients with recurrent infectious tonsillitis (at least 5 tonsillar infections &lt;6 months) but without snoring were selected as controls before surgery.</t>
  </si>
  <si>
    <t>Exclusion criteria: the presence of craniofacial, neuromuscular, cardiovascular, or genetic disordors; use of corticosteroids, antibiotics or leukotriene receptor antagonists(LTRAs) within 4 weeks; and previous AT.</t>
  </si>
  <si>
    <t>cysteinyl leukotriene;leukotriene C4 synthase mRNA;cell proliferation rate;</t>
  </si>
  <si>
    <t>Outcomes of Metabolic Resuscitation Using Ascorbic Acid, Thiamine, and Glucocorticoids in the Early Treatment of Sepsis.</t>
  </si>
  <si>
    <t>Drug: Ascorbic Acid;Drug: Thiamine;Drug: Hydrocortisone;Drug: Sodium Chloride 0.9%</t>
  </si>
  <si>
    <t>https://clinicaltrials.gov/show/NCT03422159</t>
  </si>
  <si>
    <t>Metabolic Resuscitation Using Ascorbic Acid, Thiamine, and Glucocorticoids in Sepsis.</t>
  </si>
  <si>
    <t>NCT03422159</t>
  </si>
  <si>
    <t>Allocation: Randomized. Intervention model: Parallel Assignment. Primary purpose: Treatment. Masking: Triple (Participant, Care Provider, Investigator).</t>
  </si>
  <si>
    <t>Community Medical Center, Toms River, NJ</t>
  </si>
  <si>
    <t>Sepsis, Severe;Septic Shock</t>
  </si>
  <si>
    <t>February 5, 2018</t>
  </si>
  <si>
    <t>17-004</t>
  </si>
  <si>
    <t>&lt;br&gt;        Inclusion Criteria:&lt;br&gt;&lt;br&gt;        i. Diagnosis of sepsis or septic shock within 12 hours of admission to the ICU ii. Informed&lt;br&gt;        consent as dictated by IRB and local practice. iii. Compliance with the 3 hour sepsis&lt;br&gt;        bundle&lt;br&gt;&lt;br&gt;          -  30ml/kg of intravenous crystalloid fluid (e.g.: sodium chloride 0.9%) for lactic acid&lt;br&gt;             &gt;4 and/or systolic blood pressure &lt;90mmHg / mean arterial pressure &lt;65mmHg&lt;br&gt;&lt;br&gt;          -  Lactic acid level drawn&lt;br&gt;&lt;br&gt;          -  Broad spectrum antibiotics given after obtaining blood cultures&lt;br&gt;&lt;br&gt;        Exclusion Criteria:&lt;br&gt;&lt;br&gt;        i. Age &lt; 18 years ii. Pregnant iii. DNR/DNI with limitations of care on admission iv.&lt;br&gt;        Patients with terminal end stage disease (i.e. stage IV cancer, end stage heart failure)&lt;br&gt;        that are unlikely to survive to hospital discharge v. Patients with a primary admitting&lt;br&gt;        diagnosis of an acute cerebral vascular event, acute coronary syndrome, active&lt;br&gt;        gastrointestinal bleeding, burn or trauma [64-66] vi. Requirement for immediate surgery&lt;br&gt;        [64-66] vii. Patients with HIV and a CD4 &lt; 50 mm2 [64-66] viii. Patients with known&lt;br&gt;        glucose-6 phosphate dehydrogenase (G-6PD) deficiency.[39] ix. Patients with sepsis/septic&lt;br&gt;        shock transferred from another hospital x. Patients with features of sepsis/septic shock &gt;&lt;br&gt;        24 hours after admission&lt;br&gt;</t>
  </si>
  <si>
    <t>Time to vasopressor independence (hours);Change in Sequential Organ Failure Assessment (SOFA) score</t>
  </si>
  <si>
    <t>28-day mortality;Procalcitonin (PCT) clearance;ICU Mortality;ICU Length of Stay;ICU-Free Days;Hospital Length of Stay;Hospital Mortality</t>
  </si>
  <si>
    <t>Analysis of the use of noninvasive ventilation in patients after cardiac surgery</t>
  </si>
  <si>
    <t>Patients in the postoperative period of cardiac surgery (CABG and heart valve exchange) after arriving in the intensive care unit and were extubated, will be randomized into the control group and experimental. The case group: 25 patients will undergo three noninvasive ventilation applications in continuous mode positive pressure (CPAP) via oronasal mask within the first 48 hours after extubation, wherein the first application to be performed within the first 24 hours after withdrawal of the tube. Each application of noninvasive ventilation will last thirty minutes to two hours, the pressure being used for the treatment of 8 to 12 cmH2O, according to the comfort and acceptance of patient. In addition to treatment with non-invasive ventilation the experimental group will maintain the conventional physical therapy in the postoperative period of cardiac surgery. The control group: composed of 25 patients who will not make use of noninvasive ventilation, which is performed only the standard therapy of hospital based on the guidelines of the American Heart Association, throughout hospitalization. The collections of variables happen preoperatively in the third, fifth and seventh postoperative days in both groups. Researched variables: vital signs, clinical diagnosis, type of surgery, medical history, medications and fraction of preoperative ejection, besides the application of the Pulmonary Function Test (Spirometry) aimed at verifying the forced vital capacity (FVC), expiratory volume pitchfork in first second (FEV1) and expiratory peak flow (PEF), patients will also be submitted to the questionnaires Functional Independence Measure Summary (MIF) Health Profile Notthingham (PSN) and Barthel Index. In addition to these variables will be added to the seventh day post operative ;Other;Continuous Positive Airway Pressure;/rehabilitation</t>
  </si>
  <si>
    <t>http://www.ensaiosclinicos.gov.br/rg/RBR-8bxdd3/</t>
  </si>
  <si>
    <t>Use of positive pressure face mask as a resource treatment in postoperative cardiac surgery</t>
  </si>
  <si>
    <t>RBR-8bxdd3</t>
  </si>
  <si>
    <t>Clinical trial for the prevention, randomized-controlled, factorial, open, with two arms.</t>
  </si>
  <si>
    <t>Universidade Federal de Sergipe - Aracaju, SE, Brazil</t>
  </si>
  <si>
    <t>Thoracic surgery, heart failur, acute respiratory failure. &lt;br&gt;Acute respiratory failure  &lt;br&gt;Heart failure  &lt;br&gt;Thoracic Surgery;I00-I99;J00-J99;Acute respiratory failure ;Heart failure ;Thoracic Surgery</t>
  </si>
  <si>
    <t>RBR-8b</t>
  </si>
  <si>
    <t>021211R</t>
  </si>
  <si>
    <t>Amaro</t>
  </si>
  <si>
    <t>Ara√∫jo Filho</t>
  </si>
  <si>
    <t>Rua Dr. Rolando Vieira de Melo 248, cond. Praias de Havana casa 03</t>
  </si>
  <si>
    <t>amarofisio@yahoo.com.br</t>
  </si>
  <si>
    <t>55(79)99648489</t>
  </si>
  <si>
    <t>Universidade Tiradentes</t>
  </si>
  <si>
    <t>Universidade Tiradentes - Aracaju, SE, Brazil</t>
  </si>
  <si>
    <t>Funda√ß√£o de Benefic√™ncia Hospital de Cirurgia - Aracaju, SE, Brazil;LAPERF - Laborat√≥rio de Pesquisa em Readapta√ß√£o Funcional - Aracaju, SE, Brazil</t>
  </si>
  <si>
    <t>20Y</t>
  </si>
  <si>
    <t>70Y</t>
  </si>
  <si>
    <t>Inclusion criteria: Inclusion criteria include: patients admitted to the Hospital Charitable Foundation Surgery in preoperative procedure for cardiac surgery (valvuloplasty or valve replacement and / or CABG); both sexes aged 20 and 70 years; absence of psychiatric condition, cognitive decline or dementia influencing the communication process; absence of neuromuscular or musculoskeletal disorder or recent unresolved that may affect your ability to walk or mobility.&lt;br&gt;&lt;br&gt;&lt;br&gt;&lt;br&gt;&lt;br&gt;</t>
  </si>
  <si>
    <t>Exclusion criteria: Patients will be excluded conditions : contraindications to the use of therapies with noninvasive positive pressure as decreased level of consciousness , ineffective cough , airway obstruction , abdominal distension , vomiting , upper gastrointestinal bleeding , hemodynamic instability , coronary syndrome acute , complex arrhythmias , facial trauma , surgery , esophageal barotrauma undrained ; patients requiring mechanical ventilation , invasive for over 24hrs , patients who refuse to sign the consent form or refuses to perform the treatment , patients in the control group at any time of the present study indicate ventilatory support both invasive and non -invasive clinically by dyspnea characterized by: increased respiratory rate &gt; 25 bpm , paradoxical pattern , use of accessory muscles , runs and fall of oxygen saturation ; surgical complications that impede patient participation in research .</t>
  </si>
  <si>
    <t>The walk test of six minutes was the variable used to calculate the sample size, so will be our primary outcome.&lt;br&gt;Expected outcome: Patients who make use of noninvasive ventilation prophylactic, will present a better cardiorespiratory fitness, measured by distance meters, the walk test of six minutes, ie the experimental group will walk longer distances, measured in meters, in the control group, for a period of six minutes.&lt;br&gt;With the progress of research we are finding that those using non-invasive ventilation after cardiac surgery can roam longer distances during the walk test of six minutes performed at hospital discharge of the patient.</t>
  </si>
  <si>
    <t>Expected outcome: Patients who make use of noninvasive ventilation prophylactic, present a better quality of life, measured by a specific instrument and validated as an evaluator of the patient's quality of life, called Questionnaire Health Profile Notthingham - PSN.&lt;br&gt;In the course of the research, questionnaire has proved a very effective tool in measuring the quality of life in patients evaluated in the postoperative period of cardiac surgery.;Expected outcome: Patients who make use of noninvasive ventilation prophylactic, present improved functionality, measured through two specific and validated tools to assess the patient's functionality, which are the questionnaires Measure Independence Functional Summary (MIF) and Barthel Index .&lt;br&gt;In the course of the research the MIF has been shown to be more sensitive than the Barthel index to assess functionality of the patients surveyed.;Expected outcome: Patients who make use of noninvasive ventilation prophylactic, present reduction in the number of days of hospitalization in the intensive care unit and hospitalization in general.&lt;br&gt;In the course of research noninvasive ventilation has not been shown to influence the time of ICU and hospital stay of the patient in the postoperative period of cardiac surgery.;Expected outcome: Patients who make use of noninvasive ventilation prophylactic, will present an increase in volumes and lung capacities, measured by lung function test known as spirometry.&lt;br&gt;Patients in the experimental group by spirometry have shown an increase in volumes and capacities in the control group.</t>
  </si>
  <si>
    <t>Subjects are treated with respiratory care&lt;br&gt;Subjects are treated with early mobilization</t>
  </si>
  <si>
    <t>https://upload.umin.ac.jp/cgi-open-bin/ctr_e/ctr_view.cgi?recptno=R000036707</t>
  </si>
  <si>
    <t>Comparison between respiratory care and early mobilization on patients with pneumonia</t>
  </si>
  <si>
    <t>JPRN-UMIN000032173</t>
  </si>
  <si>
    <t>Not selected</t>
  </si>
  <si>
    <t>Kio University</t>
  </si>
  <si>
    <t>pneumonia</t>
  </si>
  <si>
    <t>Inclusion criteria: Person who was hospitalized for diagnosis of pneumonia and who intervened in rehabilitation within 48 hours from admission</t>
  </si>
  <si>
    <t>Exclusion criteria: Person with severe complications other than pneumonia</t>
  </si>
  <si>
    <t>mortality rate, antibiotic administration period, readmission rate</t>
  </si>
  <si>
    <t>physical function, respiratory function, swallowing function</t>
  </si>
  <si>
    <t>Specialized Proresolving Mediators Evaluation in Pneumocystis Pneumonia Human Infection : Pilot Study.</t>
  </si>
  <si>
    <t>Other: Blood sampling;Other: urine sampling</t>
  </si>
  <si>
    <t>https://clinicaltrials.gov/show/NCT03606252</t>
  </si>
  <si>
    <t>Specialized Proresolving Mediators in Pneumocystis Jirovecii Pneumonia</t>
  </si>
  <si>
    <t>NCT03606252</t>
  </si>
  <si>
    <t>Allocation: Non-Randomized. Intervention model: Parallel Assignment. Primary purpose: Other. Masking: Single (Outcomes Assessor).</t>
  </si>
  <si>
    <t>University Hospital, Toulouse</t>
  </si>
  <si>
    <t>Pneumonia, Pneumocystis</t>
  </si>
  <si>
    <t>2018-A01062-53;RC31/18/0098</t>
  </si>
  <si>
    <t>Antoine Berry, PHD;Antoine Berry, PHD;Antoine Berry, PHD</t>
  </si>
  <si>
    <t>;berry.a@chu-toulouse.fr;</t>
  </si>
  <si>
    <t>;05 67 69 04 62;</t>
  </si>
  <si>
    <t>Toulouse University Hospital;</t>
  </si>
  <si>
    <t>&lt;br&gt;        Inclusion Criteria:&lt;br&gt;&lt;br&gt;          -  Patient over 18 years old&lt;br&gt;&lt;br&gt;          -  Patient with a social security cover.&lt;br&gt;&lt;br&gt;          -  Free and informed oral consent given.&lt;br&gt;&lt;br&gt;          -  Pneumocystis infection or colonization diagnosed on BAL (Broncho-alveolar liquid) or&lt;br&gt;             sputum at Toulouse University hospital Mycology laboratory.&lt;br&gt;&lt;br&gt;          -  Adequate Pneumocystis therapy for infected patients (cotrimoxazole).&lt;br&gt;&lt;br&gt;        Exclusion Criteria:&lt;br&gt;&lt;br&gt;          -  individuals placed under juridical protection,&lt;br&gt;&lt;br&gt;          -  individuals placed under guardianship, or supervision.&lt;br&gt;&lt;br&gt;          -  Pregnancy or breastfeeding.&lt;br&gt;</t>
  </si>
  <si>
    <t>14,15-DHET blood level at the inclusio;14,15-DHET blood level</t>
  </si>
  <si>
    <t>14,15-DHET urine level;Specialized Pro-Resolving Mediators in blood;Specialized Pro-Resolving Mediators in urine;Expression levels of the SPM enzymes;Inflammatory blood profile;Immune cells profile</t>
  </si>
  <si>
    <t>Effect of oropharyngeal decontamination by topical antibiotics on  incidence of ventilator-associated pneumonia  in hospitalized traumatic patients in intensive care units</t>
  </si>
  <si>
    <t>Intervention 1: Intervention group: On the first day of intubation, oral washing perform four times a day, with normal saline solution. On the second day of intubation, collect the initial sample of the pharyngeal and tracheal secretions and sent to the laboratory for culture, then with a 2% concentration of poly-myxin, nystatin and neomycin, prepared and combined by investigator administer with a syringe on the oral cavity and the lips are used in such a way that the mucus is impregnated with it. This action is repeated four times after normal oral saline mouthwash. The duration of the study is at least three days, and if the terms of exclusion are not established, it lasts for a maximum of five days. At the end of the fifth day, the throat and tracheal secretions are again sampled and the intervention is completed. Intervention 2: Control group: On the first day of intubation, mouth washing is perform four times in day, with normal saline solution. On the second day, first sampled the tracheal and pharyngeal discharge, then, daily after each oral wash with normal saline, a solution with the appearance and volume of the same basic solution used by the researcher with a syringe in the mouth and lips, is applied in such a way that the mucosa is impregnated. This action is repeated four times. The duration of the study is at least three days, and if the terms of exclusion are not established, it lasts for a maximum of five days. At the end of the fifth day, the throat and tracheal secretions are again sampled and the intervention is completed.</t>
  </si>
  <si>
    <t>http://en.irct.ir/trial/28891</t>
  </si>
  <si>
    <t>Effect of oropharyngeal decontamination by topical antibiotics on the ventilator associated pneumonia</t>
  </si>
  <si>
    <t>IRCT20180110038298N1</t>
  </si>
  <si>
    <t>Randomization: Randomized, Blinding: Double blinded, Placebo: Used, Assignment: Parallel, Purpose: Prevention, Randomization description: At first, patients will be selected from eligible people with valid entry criteria and then assigned to two groups of intervention and control in a simple random manner. The randomization will be as follows: 100 cards (corresponding to the estimated sample size) are colored with green and orange colors. Green cards are assigned to the control group and 50 red cards for the intervention group. Cards are arranged randomly. After referring to the department and examining the patient and determining his eligibility, depending on the color of card is assigned to each patient, the control group or intervention is determined, Blinding description: Only researcher will be aware of the randomness. In order to blindness, a nurse familiar with critical care , after education about the method of mouthwash and the use of tools, recruitment as a partner</t>
  </si>
  <si>
    <t>Zahedan University of Medical Sciences</t>
  </si>
  <si>
    <t>Ventilator associated pneumonia. &lt;br&gt;Ventilator associated pneumonia;J95.851</t>
  </si>
  <si>
    <t>Morteza Barani</t>
  </si>
  <si>
    <t>No. 1, Behdasht Blvd.,Mashahir square, Faculty of Nursing and Midwifery</t>
  </si>
  <si>
    <t>mimbaran@yahoo.com</t>
  </si>
  <si>
    <t>+98 54 3344 2482</t>
  </si>
  <si>
    <t>Aliakbar Keykha</t>
  </si>
  <si>
    <t>aliakbar.keykha@gmail.com</t>
  </si>
  <si>
    <t>Inclusion criteria: The age of the patient is between 18 and 65 years&lt;br&gt;Perform intubation in the first 24 hours and stay at least 72 hours&lt;br&gt;Clinical pulmonary infection score less than 6 at the time of arrival&lt;br&gt;Oral hygiene assessment checklist score 10 or less&lt;br&gt;GCS less than 9</t>
  </si>
  <si>
    <t>Exclusion criteria: damage to the mouth, jaw and face&lt;br&gt;cancer and diabetes and chronic obstructive pulmonary disease&lt;br&gt;immunosuppression due to certain medications or diseases&lt;br&gt;history of broad-based antibiotic therapy in the past 3 months&lt;br&gt;perform a cardiopulmonary resuscitation process</t>
  </si>
  <si>
    <t>The incidence of ventilator-dependent pneumonia. Timepoint: At the beginning of the study, before the intervention, and daily until the end of the intervention. Method of measurement: Clinical pulmonary infection score.</t>
  </si>
  <si>
    <t>Microorganisms grown from pharyngeal  and tracheal secretion samples. Timepoint: The first day of the study before the intervention and 5. Method of measurement: Perform culturing in the laboratory by a laboratory collaborator.</t>
  </si>
  <si>
    <t>Undecided - It is not yet known if there will be a plan to make this available</t>
  </si>
  <si>
    <t>Justification or reason for indecision in sharing IPD is No more information</t>
  </si>
  <si>
    <t>Ethics committee of zahedan university of medical Sciences</t>
  </si>
  <si>
    <t>Randomized evaluation of All Babies Are Equal - a conditional cash transfer for routine childhood immunization in north-west Nigeria</t>
  </si>
  <si>
    <t>&lt;br&gt;                The study will be structured as a two-arm cluster RCT. One arm (83 clinics) will serve as the control and will operate as the status quo, while the other arm (84 clinics) will receive New Incentives full program. This design will measure the causal effect of New Incentives program on the likelihood of an infant receiving a vaccine.&lt;br&gt;                New Incentives, an international non-governmental organization (NGO), is addressing the apparent shortfall in demand for immunization by offering cash incentives to caregivers for bringing their child to clinics for the first five visits of the Nigerian Routine Immunization schedule. These small cash transfers can provide some material benefit to new caregivers from poor communities. At a minimum, they help offset time and transport costs. The cash incentives are offered to caregivers who bring their child for vaccination at a program clinic. To be eligible, the child must reside in the catchment area of the clinic and fall within the age range targeted for the vaccination in question. Infants do not need to have received the previous vaccine in the schedule to be eligible. New Incentives has a team of field officers responsible for disbursing incentives to caregivers. On each vaccination day, the field officers check vaccine quality and stock,  and then prepare to disburse incentives. Incentives are paid in cash by a New Incentives staff member who also ensures the infant meets the eligibility criteria outlined above.&lt;br&gt;                We plan to limit our interaction and follow-ups to the duration of the evaluation (scoping to endline). Our (researchers' and implementers') interactions with participants (caregivers and infants) consist of census and immunization surveys and cash disbursements. The last of th</t>
  </si>
  <si>
    <t>http://isrctn.com/ISRCTN10808433</t>
  </si>
  <si>
    <t>ISRCTN10808433</t>
  </si>
  <si>
    <t>Cluster-randomized controlled trial  (Prevention)</t>
  </si>
  <si>
    <t>GiveWell</t>
  </si>
  <si>
    <t>Nigeria</t>
  </si>
  <si>
    <t>Prevention of tuberculosis (BCG vaccine); diphtheria, tetanus, pertussis, hepatitis B and Haemophilus influenzae Type B (Pentavalent Vaccine), pneumococcal bacteria (PCV vaccine), measles, rotavirus, polio, yellow fever &lt;br&gt;Infections and Infestations</t>
  </si>
  <si>
    <t>NCT03870061;N/A</t>
  </si>
  <si>
    <t>Zack;Alison</t>
  </si>
  <si>
    <t>Devlin-Foltz;Connor</t>
  </si>
  <si>
    <t>IDInsight West Africa, Route de l'a√©roport, Rue NG-89, Ngor - Dakar;Hurlingham Park, A5, Argwings Kodhek Road, Nairobi</t>
  </si>
  <si>
    <t>zack.devlinfoltz@idinsight.org;alison.connor@idinsight.org</t>
  </si>
  <si>
    <t>+221 (0)77 232 11 80; +1 (0)301-466-5034;-</t>
  </si>
  <si>
    <t>Ongoing</t>
  </si>
  <si>
    <t>Inclusion criteria: &lt;br&gt;                1. Children aged 0 to 16 months can be enrolled in the program and incentives paid to their caregivers&lt;br&gt;                2. Children aged 12 to 16 months will have their data measured at endline&lt;br&gt;                3. All participants must reside in study clinic catchment areas.&lt;br&gt;                4. Vaccination status will be measured by caregiver survey. Caregivers must consent to the survey&lt;br&gt;</t>
  </si>
  <si>
    <t>Exclusion criteria: &lt;br&gt;                1. Residence outside the study area (self-reported)&lt;br&gt;                2. Outside the age range (self-reported)&lt;br&gt;</t>
  </si>
  <si>
    <t>&lt;br&gt;                Current primary outcome measures as of 12/12/2019:&lt;br&gt;                1. The probability that a 12- to 16-month-old in a community served by a program clinic received BCG&lt;br&gt;                2. The probability that a 12- to 16-month-old in a community served by a program clinic received at least one dose of PENTA&lt;br&gt;                3. The probability that a 12- to 16-month-old in a community served by a program clinic received Measles 1&lt;br&gt;&lt;br&gt;                Previous primary outcome measures:&lt;br&gt;                1. The odds that a 12- to 16-month-old in a community served by a program clinic received BCG&lt;br&gt;                2. The odds that a 12- to 16-month-old in a community served by a program clinic received at least one dose of PENTA&lt;br&gt;                3. The odds that a 12- to 16-month-old in a community served by a program clinic received Measles 1&lt;br&gt;&lt;br&gt;                Data collection takes place at three points (baseline, midline, and endline) using a series of self-reported surveys of caregivers, examination of the child's health card (where available) and reviewing clinic records. Baseline was completed between August and October 2017, midline is scheduled for March 2019, and endline is planned for November 2019 to January 2020.&lt;br&gt;                Across all outcome measurements, sampled infants will be aged between 12 and 16 months (though baseline surveyed some infants aged up to 24 months to increase sample size). We sample these age groups as they are well beyond the age at which children should receive the program vaccinations. (The Nigerian Routine Immunization schedule aims to give the vaccinations we measure between birth and 9 months old.) We do not follow the same infants from baseline to midline to endline but, rather, compare coverage rates in the same age group at each point in time.&lt;br&gt;</t>
  </si>
  <si>
    <t>&lt;br&gt;                Current secondary outcome measures as of 12/12/2019:&lt;br&gt;                1. The probability that a 12- to 16-month-old in a community served by a program clinic is fully immunized (loose and strict)&lt;br&gt;                2. The timeliness of vaccination, particularly for Measles 1, among 12- to 16-month-olds in communities served by a program clinic&lt;br&gt;                3. The average number of vaccines received per 12- to 16-month-old child in communities served by a program clinic&lt;br&gt;                4. The percentage of 12- to 16-month-olds in communities served by a program clinic who received at least one injectable vaccine&lt;br&gt;                5. The probability that a 12- to 16-month-old in a community served by a study clinic received at least one dose of PCV&lt;br&gt;                6. The change over time in the volume of BCG, Penta 1, Penta 2, Penta 3, and Measles vaccinations recorded in clinic administrative records between treatment and control&lt;br&gt;&lt;br&gt;                Previous secondary outcome measures:&lt;br&gt;                1. The odds that a 12- to 16-month-old in a community served by a program clinic is fully immunized (loose and strict)&lt;br&gt;                2. The timeliness of vaccination, particularly for Measles 1,  among 12- to 16-month-olds in communities served by a program clinic&lt;br&gt;                3. The average number of vaccines  received per 12- to 16-month-old child in communities served by a program clinic&lt;br&gt;                4. The percentage of 12- to 16-month-olds in communities served by a program clinic who received at least one injectable vaccine&lt;br&gt;&lt;br&gt;                Data collection takes place at three points (baseline, midline, and endline) using a series of self-reported surveys of caregivers, examination of the child's health card (where available) and reviewing clinic records. Baseline was completed between August and October 2017, midline is scheduled for March 2019, and endline is planned for November 2019 to January 2020.&lt;br&gt;                Across all outcome measurements, sampled infants will be aged between 12 and 16 months (though baseline surveyed some infants aged up to 24 months to increase sample size). We sample these age groups as they are well beyond the age at which children should receive the program vaccinations. (The Nigerian Routine Immunization schedule aims to give the vaccinations we measure between birth and 9 months old.) We do not follow the same infants from baseline to midline to endline but, rather, compare coverage rates in the same age group at each point in time.&lt;br&gt;</t>
  </si>
  <si>
    <t>NCT03870061</t>
  </si>
  <si>
    <t>Stored in repository</t>
  </si>
  <si>
    <t>Results to be published on the funder's website: https://www.givewell.org/  IPD sharing statement: All participant-level data is anonymized through removing any information that could lead to back-tracking the identity of the respondent ‚Äî each respondent is allocated a random identification number in place of their name. Anonymized data are currently stored in a password-protected repository on IDinsight's Dropbox site. Access is restricted to IDinsight staff that are on the project. IDinsight and New Incentives collect various clinic-level data as well for use as covariates and to inform operational decisions. These data are stored in the same repositories and in New Incentives' own password-protected internal dashboard. Requests for access to data can be made directly to IDinsight (Manager: Zack Devlin-Foltz (zack.devlinfoltz@idinsight.org) and Corresponding Investigator: Dr. Niklas Heusch (niklas.heusch@idinsight.org))</t>
  </si>
  <si>
    <t>1. National Health Research Ethics Committee of Nigeria, 07/08/2017, ref: NHREC/01/01/2007-07/08/2017                    2. National Health Research Ethics Committee of Nigeria, 11/08/2018, ref: NHREC/01/01/2007-11/11/2018B (extension)                    3. National Health Research Ethics Committee of Nigeria, 12/11/2019, ref: NHREC/01/01/2007-12/112019C</t>
  </si>
  <si>
    <t>Assessment of the return of pulsatile flow by carotid artery two-dimension or colourDoppler ultrasound using cardiac bypass patients as a model for the return of spontaneous circulation: A Pilot study</t>
  </si>
  <si>
    <t>This is an interventional trial with two arms. The trial will evaluate the use of US to detect pulsatile flow compared to the blood pressure as measured on the radial arterial line. The participants will be randomised to 2D US or colour-Doppler. One of the investigators will ultrasound the carotid artery of patients as they come off bypass and a video of the image recorded. At the same time a video will be recorded of the anaesthetic monintor. Three Independent investigators will assess the ultrasound images and will record the time at which they think sustained pulsatile flow occurs, This will then be correlated to the blood presssure of the participants. Those assessing the ultrasound images will not have access to the monitor videos. The assessors will be three anaesthetists (two cardiac and one general anaesthetist). Videos will be recorded as rewarming of the heart begins and continue for approximately 5 minutes after the return of spontaneous circulation</t>
  </si>
  <si>
    <t>https://anzctr.org.au/ACTRN12616001591448.aspx</t>
  </si>
  <si>
    <t>Assessment of the return of pulsatile flow by carotid artery ultrasound using cardiac bypass patients as a model of the return of spontaneous circulation</t>
  </si>
  <si>
    <t>ACTRN12616001591448</t>
  </si>
  <si>
    <t>Purpose: Diagnosis; Allocation: Randomised controlled trial; Masking: Open (masking not used);Assignment: Parallel;Type of endpoint: Efficacy;</t>
  </si>
  <si>
    <t>St George Hospital</t>
  </si>
  <si>
    <t>Cardiac Arrest; &lt;br&gt;Cardiac Arrest;Cardiovascular - Other cardiovascular diseases</t>
  </si>
  <si>
    <t>None</t>
  </si>
  <si>
    <t>Inclusion criteria: Age &gt; 18. Ability to offer informed consent. Undergoing cardiac surgery requiring cardiac bypass from the perfusion machine.</t>
  </si>
  <si>
    <t>Exclusion criteria: Previous surgery involving the great blood vessels including aorta or carotid arteries. Patients in whom the cardiac surgeon considers enrolment will be inappropriate due to high surgical risk, patients with intraaortic balloon pump, known peripheral vascular disease.</t>
  </si>
  <si>
    <t>The ptimary outcome is the agreement between assessors as to the time of return of pulsatile flow on 2D and colourDoppler ultrasound assessed by interrelator agreement[time of the detection of pulsatile flow]</t>
  </si>
  <si>
    <t>The secondary outcome will be the MAP when pulsatile flow first detected by 2d or colourDoppler by inter-relator agreement. [Time when pulsatile flow visible on arterial line trace]</t>
  </si>
  <si>
    <t>South Eastern Sydney  Local Health District</t>
  </si>
  <si>
    <t>Immunogenicity and Safety of the Shenzhen Quadrivalent Inactivated Influenza Vaccine Versus the Shenzhen Trivalent Inactivated Influenza Vaccine in Chinese Subjects From 6 Months of Age</t>
  </si>
  <si>
    <t>Biological: Quadrivalent Influenza Vaccine;Biological: Trivalent Influenza Vaccine 1 SP Shz TIV1;Biological: Trivalent Influenza Vaccine 2 SP Shz TIV2</t>
  </si>
  <si>
    <t>https://clinicaltrials.gov/show/NCT04210349</t>
  </si>
  <si>
    <t>Study of Shenzhen Quadrivalent Inactivated Influenza Vaccine Versus the Shenzhen Trivalent Inactivated Influenza Vaccine in Chinese Subjects From 6 Months of Age</t>
  </si>
  <si>
    <t>NCT04210349</t>
  </si>
  <si>
    <t>Allocation: Randomized. Intervention model: Parallel Assignment. Primary purpose: Prevention. Masking: Triple (Participant, Investigator, Outcomes Assessor).</t>
  </si>
  <si>
    <t>Sanofi Pasteur, a Sanofi Company</t>
  </si>
  <si>
    <t>January 9, 2020</t>
  </si>
  <si>
    <t>U1111-1174-4698;FSQ02</t>
  </si>
  <si>
    <t>Clinical Sciences &amp; Operations;Trial Transparency email recommended (Toll free number for US &amp; Canada)</t>
  </si>
  <si>
    <t>;Contact-US@sanofi.com</t>
  </si>
  <si>
    <t>;800-633-1610</t>
  </si>
  <si>
    <t>Sanofi Pasteur, a Sanofi Company;</t>
  </si>
  <si>
    <t>&lt;br&gt;        Inclusion criteria :&lt;br&gt;&lt;br&gt;          -  Aged = 6 months on the day of the first study visit/inclusion&lt;br&gt;&lt;br&gt;          -  In good health or with underlying medical condition(s) that are judged to be stable by&lt;br&gt;             the investigator. Medically-stable is defined as:&lt;br&gt;&lt;br&gt;               -  No new diagnosis OR&lt;br&gt;&lt;br&gt;               -  No new class of prescription drug initiated during the 3 months prior to&lt;br&gt;                  enrollment&lt;br&gt;&lt;br&gt;          -  For participants aged 6 months through 17 years: Informed consent form has been signed&lt;br&gt;             and dated by the parent(s) or another legally acceptable representative, if&lt;br&gt;             applicable. Additionally an assent form has been signed and dated by the subject if&lt;br&gt;             aged 8 through 17 years (based on local regulations). For subjects aged 18 years and&lt;br&gt;             above: Informed consent form has been signed and dated&lt;br&gt;&lt;br&gt;          -  Subject / subject and parent/legally acceptable representative are able to attend all&lt;br&gt;             scheduled visits and to comply with all trial procedures&lt;br&gt;&lt;br&gt;          -  For subjects aged 6 months to less than 12 months only: Born at full term of pregnancy&lt;br&gt;             (= 37 weeks) and with a birth weight = 2.5 kg&lt;br&gt;&lt;br&gt;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 or post-menopausal for at&lt;br&gt;             least 1 year, or surgically sterile&lt;br&gt;&lt;br&gt;          -  Participation at the time of study enrollment (or in the 4 weeks preceding the trial&lt;br&gt;             vaccination) or planned participation during the present trial period in another&lt;br&gt;             clinical trial investigating a vaccine, drug, medical device, or medical procedure&lt;br&gt;&lt;br&gt;          -  Receipt of any vaccine or planned receipt of any vaccine within the period from 2&lt;br&gt;             weeks before trial vaccination to 2 weeks following trial vaccination (or the last&lt;br&gt;             trial vaccination)&lt;br&gt;&lt;br&gt;          -  For previously influenza vaccinated subjects: Previous vaccination against influenza&lt;br&gt;             (in the 2019-2020 season) with either the trial vaccine or another vaccine&lt;br&gt;&lt;br&gt;          -  For previously influenza unvaccinated subjects: Any influenza vaccination (from birth&lt;br&gt;             to the day of inclusion) with either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Self-reported thrombocytopenia or known thrombocytopenia as reported by the&lt;br&gt;             parent/legally acceptable representative, contraindicating intramuscular (IM)&lt;br&gt;             vaccination&lt;br&gt;&lt;br&gt;          -  Bleeding disorder, or receipt of anticoagulants in the 3 weeks preceding inclusion,&lt;br&gt;             contraindicating IM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Personal history of clinically significant developmental delay (at the discretion of&lt;br&gt;             the Investigator), neurologic disorder, or seizure disorder&lt;br&gt;&lt;br&gt;          -  Known seropositivity for human immunodeficiency virus, including known HIV carrier or&lt;br&gt;             patient&lt;br&gt;&lt;br&gt;          -  Moderate or severe acute illness/infection (according to investigator judgment) on the&lt;br&gt;             day of vaccination or febrile illness (axillary temperature = 37.1¬∞C). A prospective&lt;br&gt;             subject should not be included in the study until the condition has resolved or the&lt;br&gt;             febrile event has subsided&lt;br&gt;&lt;br&gt;          -  Personal history of Guillain-Barre syndrome&lt;br&gt;&lt;br&gt;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t>
  </si>
  <si>
    <t>Geometric Mean Titers of Influenza Antibodies for Subjects 6-35 months;Participants Achieving Seroconversion Against Antigens for Subjects 6-35 months;Geometric Mean Titers of Antibodies for Subjects = 3 years;Number of Participants Achieving Seroconversion Against Antigens for Subjects = 3 years;Number of Participants with Immediate Adverse Events;Number of Participants With Solicited Injection Site or Systemic Reactions;Number of Participants with Unsolicited Adverse Events;Number of Participants with Serious Adverse Events</t>
  </si>
  <si>
    <t>Geometric Mean Titers of Antibodies;Geometric Mean Individual Titer Ratio;Number of Participants with Detectable Titer = 10 (1/dilution [1/dil]);Percentage of Participants with Seroprotection to Antigens After Vaccination;Percentage of Participants with Seroconversion to Antigens After Vaccination;Geometric Mean Individual Titer Ratio for Participants Aged 65 years or Older;Percentage of Participants with Seroconversion to Antigens After Vaccination for Participants Aged 65 years or Older</t>
  </si>
  <si>
    <t>The evaluation of obstructive sleep apnea incidence after mandibular setback orthognathic surgery in patients with skeletal class III deficiencies, by combination of Epworth, Berlin and STOP-BANG questionnaires.</t>
  </si>
  <si>
    <t>Intervention 1: Intervention group: The amount of posterior movement of mandible and chin (mm), following the mandibular setback sagittal osteotomy surgery. Intervention 2: Control group: ?Without posterior movement of mandible and chin , following the mandibular setback sagittal osteotomy surgery.</t>
  </si>
  <si>
    <t>http://en.irct.ir/trial/32465</t>
  </si>
  <si>
    <t>The evaluation of obstructive sleep apnea incidence after mandibular setback  surgery by combination of questionnaires.</t>
  </si>
  <si>
    <t>IRCT20150613022697N5</t>
  </si>
  <si>
    <t>Randomization: Not randomized, Blinding: Double blinded, Placebo: Not used, Assignment: Other, Purpose: Treatment, Other design features: This study will be a quasi-experimental and  before-after interventional research, Blinding description: Person who would be responsible for information collection and also who investigate and analyse the data are blind.</t>
  </si>
  <si>
    <t>Mashhad University of Medical Sciences</t>
  </si>
  <si>
    <t>Condition 1: Obstructive sleep apnea. Condition 2: class III malocclusion. &lt;br&gt;Obstructive sleep apnea (adult) (pediatric) &lt;br&gt;Dentofacial anomalies [including malocclusion];G47.33</t>
  </si>
  <si>
    <t>Sahand Samiee rad</t>
  </si>
  <si>
    <t>oral and maxillofacial surgery department, Mashhad dental school, Vakil abad street.</t>
  </si>
  <si>
    <t>samieerads@mums.ac.ir</t>
  </si>
  <si>
    <t>+98 51 3882 9501</t>
  </si>
  <si>
    <t>30 years</t>
  </si>
  <si>
    <t>Inclusion criteria: All of the patients with class III deformities with the age range of 18-30 years old who candidate for orthogenetic surgery&lt;br&gt;Patients with ASA 1 or 2</t>
  </si>
  <si>
    <t>Exclusion criteria: Patients with maxillofacial congenital syndromes history.&lt;br&gt;Patients with the history of respiratory diseases like rhinitis, asthma, bronchitis.</t>
  </si>
  <si>
    <t>Obstructive sleep apnea incidence. Timepoint: 1 week before surgery - 1 month and 3 month postoperatively. Method of measurement: STOP-BANG, Berlin and Epworth questionnaires.</t>
  </si>
  <si>
    <t>Yes - There is a plan to make this available</t>
  </si>
  <si>
    <t>What will be shared: All collected unindetified data would be shared for all researchers.  When: The access to data will be started 6 months after publication.  To whom: The data would only be available for people working in academic institutions.  Conditions: It is allowed to use the data for meta-analysis and systematic reviews.  Where to obtain: The data can be obtained via email, from the corresponding researches (Dr Sahand samiee rad). E-mail: samieerads@mums.ac.ir  How to obtain: The new research proposal and the processes details should be e-mailed to corresponding researcher in order to get the access permission.  Comments:</t>
  </si>
  <si>
    <t>Ethics commitee of Mashhad university of medical sciences</t>
  </si>
  <si>
    <t>Evaluating Effectiveness of a Communication Facilitator to Reduce Distress and Improve Goal Concordant Care for Critically Ill Patients and Their Families: A Randomized Trial</t>
  </si>
  <si>
    <t>Behavioral: Facilitator-Based Intervention</t>
  </si>
  <si>
    <t>https://clinicaltrials.gov/show/NCT03721952</t>
  </si>
  <si>
    <t>Facilitating Communication Study</t>
  </si>
  <si>
    <t>NCT03721952</t>
  </si>
  <si>
    <t>Allocation: Randomized. Intervention model: Parallel Assignment. Primary purpose: Supportive Care. Masking: Single (Outcomes Assessor).</t>
  </si>
  <si>
    <t>University of Washington</t>
  </si>
  <si>
    <t>Chronic Disease;Neoplasm Metastasis;Lung Neoplasm;Pulmonary Disease, Chronic Obstructive;Heart Failure, Congestive;Liver Cirrhosis;Kidney Failure, Chronic;Multiple Organ Failure;Health Care Quality, Access, and Evaluation;Intensive Care Units;Palliative Care, Health Services;Palliative Care, Patient Care;Lung Diseases;Cerebrovascular Disorders;Brain Injuries</t>
  </si>
  <si>
    <t>April 17, 2019</t>
  </si>
  <si>
    <t>STUDY00005369</t>
  </si>
  <si>
    <t>J. Randall Curtis, MD, MPH;J. Randall Curtis, MD, MPH</t>
  </si>
  <si>
    <t>;jrc@uw.edu</t>
  </si>
  <si>
    <t>;206-744-3356</t>
  </si>
  <si>
    <t>University of Washington;</t>
  </si>
  <si>
    <t>&lt;br&gt;        Inclusion Criteria:&lt;br&gt;&lt;br&gt;          -  PATIENTS. Eligible patients 18 years of age or older, English-speaking, with a chronic&lt;br&gt;             life-limiting illness suggesting a median survival of approximately 2 years or a&lt;br&gt;             severe acute illness with a risk of hospital mortality of at least 15%. Chronic&lt;br&gt;             life-limiting illnesses include: cancer with a poor prognosis (e.g. metastatic&lt;br&gt;             cancer); chronic pulmonary disease (e.g. COPD, restrictive lung disease); coronary&lt;br&gt;             artery disease (CAD); congestive heart failure (CHF); peripheral vascular disease&lt;br&gt;             (PVD); severe liver disease (e.g. cirrhosis); diabetes with end-organ damage; renal&lt;br&gt;             failure (e.g. ESRD); and dementia. Acute illness criteria include a SOFA, APACHE or&lt;br&gt;             trauma severity score predicting a 15% or greater risk of hospital mortality. Acute&lt;br&gt;             illnesses and conditions also include: age &gt;=80 years; acute respiratory distress&lt;br&gt;             syndrome (ARDS) with P/F ratio &lt;=300; subarachnoid hemorrhage (SAH) Fisher grade 3/4&lt;br&gt;             with Glasgow coma score (GCS) &lt;=12; spontaneous hemorrhage (ICH, IPH, EDH, SDH) with&lt;br&gt;             GCS &lt;=12; stroke or cardiovascular accident (CVA) with GCS &lt;=12; decompressive/crash&lt;br&gt;             craniotomy (bone flap) with GCS &lt;=12; traumatic brain injury (TBI) or diffuse axonal&lt;br&gt;             injury (DAI) based on MRI ~day 10; or anoxic brain injury due to cardiac arrest &gt;48&lt;br&gt;             hours. All potential participants screened for facility with English and absence of&lt;br&gt;             significant cognitive impairment (prior to their current hospitalization) that would&lt;br&gt;             limit their ability to complete survey instruments.&lt;br&gt;&lt;br&gt;          -  FAMILY. Eligible family subjects18 years of age or older, English-speaking, and&lt;br&gt;             identified as someone involved in patient's medical care or decision-making. Eligible&lt;br&gt;             family may include any of the following: legal guardians, durable power of attorney&lt;br&gt;             for healthcare, spouses, adult children, parents, siblings, domestic partners, other&lt;br&gt;             relatives, and friends.&lt;br&gt;&lt;br&gt;          -  CLINICIAN AND ADMINISTRATOR INTERVIEW SUBJECTS. Eligible clinicians and administrators&lt;br&gt;             18 years of age or older, English-speaking, employed at a participating hospital and&lt;br&gt;             have a familiarity with the study and the intervention.&lt;br&gt;&lt;br&gt;        Exclusion Criteria:&lt;br&gt;&lt;br&gt;          -  PATIENTS. We will exclude patients with an anticipated ICU stay of less than 2 days,&lt;br&gt;             as assessed by the critical care attending physician or his/her designee. We will&lt;br&gt;             exclude patients who have been in the ICU for more than 14 days.&lt;br&gt;&lt;br&gt;          -  PATIENTS AND FAMILY. Reasons for exclusion for patient and family member subject&lt;br&gt;             groups include: legal or risk management concerns (as determined by the attending&lt;br&gt;             physician or via hospital record designation); psychological illness or morbidity; and&lt;br&gt;             physical or mental limitations preventing ability to complete questionnaires.&lt;br&gt;&lt;br&gt;          -  CLINICIAN AND ADMINISTRATOR INTERVIEW SUBJECTS. n/a&lt;br&gt;</t>
  </si>
  <si>
    <t>Hospital Anxiety and Depression Scale (HADS) - family</t>
  </si>
  <si>
    <t>Hospital Anxiety and Depression Scale (HADS) - patient;Goal-concordant care (SUPPORT items);Impact of Event Scale-6 (IES-6) - patients and family;Perceived Competence Scale (PCS) - patients and family;Healthcare Costs and Utilization - patient;Patient &amp; Family Costs of Care;Comprehensive Score for Financial Toxicity (COST) - patients and family;QUAL-E;QUAL-E (Fam)</t>
  </si>
  <si>
    <t>Therapist-Directed VS Online Therapy for Insomnia Co-Occuring With Sleep Apnea</t>
  </si>
  <si>
    <t>Behavioral: Online Cognitive Behavioral Therapy (OCBT);Behavioral: Therapist-directed Cognitive Behavioral Therapy (TCBT)</t>
  </si>
  <si>
    <t>https://clinicaltrials.gov/show/NCT03109210</t>
  </si>
  <si>
    <t>NCT03109210</t>
  </si>
  <si>
    <t>Allocation: Randomized. Intervention model: Factorial Assignment. Primary purpose: Treatment. Masking: Single (Outcomes Assessor).</t>
  </si>
  <si>
    <t>National Jewish Health</t>
  </si>
  <si>
    <t>Insomnia, Primary;Sleep Apnea, Obstructive</t>
  </si>
  <si>
    <t>April 15, 2017</t>
  </si>
  <si>
    <t>HS2989</t>
  </si>
  <si>
    <t>Rachel Johnson, MA</t>
  </si>
  <si>
    <t>johnsonr@njhealth.org</t>
  </si>
  <si>
    <t>303-398-1058</t>
  </si>
  <si>
    <t>21 Years</t>
  </si>
  <si>
    <t>&lt;br&gt;        Inclusion Criteria:&lt;br&gt;&lt;br&gt;        To be included participants must &gt; 21 years old and:&lt;br&gt;&lt;br&gt;          1. have a diagnosis of OSA with an AHI &gt; 5 on a diagnostic polysomnogram;&lt;br&gt;&lt;br&gt;          2. accept PAP as primary/sole OSA therapy, been given a prescription for PAP and filled&lt;br&gt;             it within the last 3 months, have had an opportunity to use PAP for at least one&lt;br&gt;             month, and show mean use of &gt; 1 hour per night;&lt;br&gt;&lt;br&gt;          3. have a complaint of persistent (i.e., &gt; 3 months) sleep onset or sleep maintenance&lt;br&gt;             difficulties despite having adequate opportunity for sleep and accompanied by&lt;br&gt;             significant daytime impairment or distress about poor sleep;&lt;br&gt;&lt;br&gt;          4. an Insomnia Severity Index (ISI) score &gt; 10 indicating at least mild insomnia; and&lt;br&gt;&lt;br&gt;          5. a sleep onset latency or wake time after sleep onset &gt; 30 minutes 3 or more nights per&lt;br&gt;             week during two weeks of sleep diary monitoring.&lt;br&gt;&lt;br&gt;        Exclusion Criteria:&lt;br&gt;&lt;br&gt;          1. an untreated psychiatric disorder (e.g., major depression) found on structured&lt;br&gt;             interviews as these conditions have specific treatments and it would be inappropriate&lt;br&gt;             not to offer those treatments;&lt;br&gt;&lt;br&gt;          2. a lifetime diagnosis of any psychotic or bipolar disorder as sleep restriction for&lt;br&gt;             insomnia may precipitate hallucinations and mania;&lt;br&gt;&lt;br&gt;          3. an imminent risk for suicide;&lt;br&gt;&lt;br&gt;          4. alcohol or drug abuse within the past year;&lt;br&gt;&lt;br&gt;          5. terminal illness (e.g., cancer), or neurological degenerative disease (e.g.,&lt;br&gt;             dementia);&lt;br&gt;&lt;br&gt;          6. current use of medications known to cause insomnia (e.g., stimulants);&lt;br&gt;&lt;br&gt;          7. comorbid narcolepsy, idiopathic hypersomnia, restless legs syndrome (score of &gt;11 in&lt;br&gt;             the IRLS), periodic limb movement during sleep (known PLMS with arousal &gt; 15 per&lt;br&gt;             hour), or a circadian rhythm sleep disorder if habitual bedtimes are later than 3:00&lt;br&gt;             AM or rising times are later than 11:00 AM; or&lt;br&gt;&lt;br&gt;          8. consuming &gt; 2 alcoholic beverages per day on a regular basis; or&lt;br&gt;&lt;br&gt;          9. consuming more than 10 caffeinated beverages per day on a regular basis; or&lt;br&gt;&lt;br&gt;         10. consuming marijuana in any form on a regular basis &gt;1 time per week, or if used after&lt;br&gt;             4:00 p.m; or&lt;br&gt;&lt;br&gt;         11. change in thyroid medication dosage or received a new prescription for thyroid&lt;br&gt;             medication 3 months before the screening visit; or&lt;br&gt;&lt;br&gt;         12. physician-diagnosed or self-reported seizure disorder.&lt;br&gt;</t>
  </si>
  <si>
    <t>Insomnia Severity Index (ISI) score change;Quebec Sleep Questionnaire (QSQ) score change</t>
  </si>
  <si>
    <t>Change in subjective measurement of total sleep time;Change in subjective measurement of sleep efficiency;Positive Airway Pressure (PAP) Therapy Adherence</t>
  </si>
  <si>
    <t>Randomized Controlled Trial of Home Therapy With Caffeine Citrate in Moderately Preterm Infants With Apnea of Prematurity</t>
  </si>
  <si>
    <t>Drug: Caffeine Citrate;Drug: Placebo</t>
  </si>
  <si>
    <t>https://clinicaltrials.gov/show/NCT03340727</t>
  </si>
  <si>
    <t>Moderately Preterm Infants With Caffeine at Home for Apnea (MoCHA) Trial</t>
  </si>
  <si>
    <t>NCT03340727</t>
  </si>
  <si>
    <t>NICHD Neonatal Research Network</t>
  </si>
  <si>
    <t>Apnea of Prematurity</t>
  </si>
  <si>
    <t>February 27, 2019</t>
  </si>
  <si>
    <t>UG1HD034216;UG1HD027904;UG1HD021364;UG1HD027853;UG1HD040689;UG1HD040492;UG1HD027851;UG1HD087229;UG1HD053109;UG1HD068278;UG1HD068244;UG1HD068263;UG1HD027880;UG1HD053089;UG1HD087226;U10HD036790;NICHD-NRN-0056</t>
  </si>
  <si>
    <t>Waldemar Carlo, MD;Waldemar Carlo, MD</t>
  </si>
  <si>
    <t>;wcarlo@peds.uab.edu</t>
  </si>
  <si>
    <t>;205-934-4680</t>
  </si>
  <si>
    <t>University of Alabama at Birmingham;</t>
  </si>
  <si>
    <t>Eunice Kennedy Shriver National Institute of Child Health and Human Development (NICHD)</t>
  </si>
  <si>
    <t>29 Weeks</t>
  </si>
  <si>
    <t>33 Weeks</t>
  </si>
  <si>
    <t>&lt;br&gt;        Inclusion Criteria:&lt;br&gt;&lt;br&gt;          -  Inborn and outborn infants of 29 0/7 to 33 6/7 weeks gestational age at birth&lt;br&gt;&lt;br&gt;          -  admitted to hospitals of the NICHD NRN who, are at time of enrollment:&lt;br&gt;&lt;br&gt;          -  =35 6/7 weeks post-menstrual age at the time of randomization&lt;br&gt;&lt;br&gt;          -  Receiving caffeine with plan to discontinue treatment or just discontinued caffeine&lt;br&gt;             treatment&lt;br&gt;&lt;br&gt;          -  Receiving feeds at a volume of =120 ml/kg/day by oral and/or tube feeding&lt;br&gt;&lt;br&gt;          -  Ability to start study medication within 72 hours after stopping caffeine&lt;br&gt;&lt;br&gt;        Exclusion Criteria:&lt;br&gt;&lt;br&gt;          -  On respiratory therapy (oxygen more than room air equivalent for high altitude sites,&lt;br&gt;             nasal cannula, continuous positive pressure ventilation, and/or mechanical&lt;br&gt;             ventilation)&lt;br&gt;&lt;br&gt;          -  Infants who would otherwise be discharged home on apnea monitor due to underlying&lt;br&gt;             disease or family history, including history of a sibling with sudden infant death&lt;br&gt;             syndrome&lt;br&gt;&lt;br&gt;          -  Parental request for apnea monitor&lt;br&gt;&lt;br&gt;          -  Congenital heart disease other than atrial septal defect, ventricular septal defect,&lt;br&gt;             or patent ductus arteriosus&lt;br&gt;&lt;br&gt;          -  Neuromuscular conditions affecting respiration&lt;br&gt;&lt;br&gt;          -  Major congenital malformation and/or genetic disorder&lt;br&gt;&lt;br&gt;          -  Plans to transfer to a non-NRN site before discharge&lt;br&gt;&lt;br&gt;          -  Unable to obtain parental or guardian consent&lt;br&gt;</t>
  </si>
  <si>
    <t>Number of days of hospitalization</t>
  </si>
  <si>
    <t>The number of days to physiologic maturity after randomization;PMA at discharge;The number of all-cause hospital re-admissions;The number of all-cause sick visits;Death;Weight;Elevated Heart Rate;High Blood Pressure;Periods of NPO;Reflux;Significant Apnea;Significant Bradycardia;Arrhythmia;Seizures</t>
  </si>
  <si>
    <t>Role of Innate Lymphoid Cells in the Immunosuppression of Septic Shock</t>
  </si>
  <si>
    <t>Behavioral: Blood sample;Behavioral: Blood sample;Behavioral: Blood sample;Behavioral: Blood sample</t>
  </si>
  <si>
    <t>https://clinicaltrials.gov/show/NCT03297203</t>
  </si>
  <si>
    <t>Innate Lymphoid Cells in Septic Shock</t>
  </si>
  <si>
    <t>NCT03297203</t>
  </si>
  <si>
    <t>Allocation: Non-Randomized. Intervention model: Parallel Assignment. Primary purpose: Other. Masking: None (Open Label).</t>
  </si>
  <si>
    <t>Assistance Publique Hopitaux De Marseille</t>
  </si>
  <si>
    <t>France;France;France;France;France</t>
  </si>
  <si>
    <t>Septic Shock;Septic Shock;Septic Shock;Septic Shock</t>
  </si>
  <si>
    <t>August 2, 2017</t>
  </si>
  <si>
    <t>2017-24</t>
  </si>
  <si>
    <t>Arnaud VANNESTE;Marc GAINNIER;Marc Gainnier;Arnaud VANNESTE;Marc GAINNIER;Marc Gainnier;Arnaud VANNESTE;Marc GAINNIER;Marc Gainnier;Arnaud VANNESTE;Marc GAINNIER;Marc Gainnier;Arnaud VANNESTE;Marc GAINNIER;Marc Gainnier</t>
  </si>
  <si>
    <t>;Marc.GAINNIER@ap-hm.fr;Marc.GAINNIER@ap-hm.fr;;Marc.GAINNIER@ap-hm.fr;Marc.GAINNIER@ap-hm.fr;;Marc.GAINNIER@ap-hm.fr;Marc.GAINNIER@ap-hm.fr;;Marc.GAINNIER@ap-hm.fr;Marc.GAINNIER@ap-hm.fr;;Marc.GAINNIER@ap-hm.fr;Marc.GAINNIER@ap-hm.fr</t>
  </si>
  <si>
    <t>;0413429637;0413429637;;0413429637;0413429637;;0413429637;0413429637;;0413429637;0413429637;;0413429637;0413429637</t>
  </si>
  <si>
    <t>Assistance Publisque H√¥pitaux de Marseille;;Assistance Publisque H√¥pitaux de Marseille;;Assistance Publisque H√¥pitaux de Marseille;;Assistance Publisque H√¥pitaux de Marseille;;Assistance Publisque H√¥pitaux de Marseille;</t>
  </si>
  <si>
    <t>&lt;br&gt;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      ;&lt;br&gt;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      ;&lt;br&gt;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      ;&lt;br&gt;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t>
  </si>
  <si>
    <t>Secondary infections;Secondary infections;Secondary infections</t>
  </si>
  <si>
    <t>Pentaglobin as Early Adjuvant Treatment for Febrile Neutropenia in Acute Leukemia or Allogeneic Hematopoietic Stem Cell Transplant Patients Colonized by Carbapenem-resistant Enterobacteriaceae (CRE) or Pseudomonas Aeruginosa (PA)</t>
  </si>
  <si>
    <t>Drug: Pentaglobin</t>
  </si>
  <si>
    <t>https://clinicaltrials.gov/show/NCT03494959</t>
  </si>
  <si>
    <t>Pentaglobin in CRE and PA Neutropenic Infections</t>
  </si>
  <si>
    <t>NCT03494959</t>
  </si>
  <si>
    <t>Gruppo Italiano Trapianto di Midollo Osseo</t>
  </si>
  <si>
    <t>Italy</t>
  </si>
  <si>
    <t>2018-001344-57;GITMO PENTALLO</t>
  </si>
  <si>
    <t>Fabio Ciceri;MAssimo Martino</t>
  </si>
  <si>
    <t>;massimo.martino@ospedalerc.it</t>
  </si>
  <si>
    <t>;334 /3293566</t>
  </si>
  <si>
    <t>Ospedale San Rafafele;</t>
  </si>
  <si>
    <t>&lt;br&gt;        Inclusion Criteria:&lt;br&gt;&lt;br&gt;          -  Age &gt; or = 18 years&lt;br&gt;&lt;br&gt;          -  Performance status: ECOG &lt;3&lt;br&gt;&lt;br&gt;          -  Diagnosis of acute myeloid leukemia or acute lymphoblastic leukemia candidate to&lt;br&gt;             intensive chemotherapy&lt;br&gt;&lt;br&gt;          -  Indication to allogeneic Hematopoietic stem cell transplantation (HSCT) for&lt;br&gt;             hematological cancers, including severe aplastic anemia (second transplants allowed)&lt;br&gt;&lt;br&gt;          -  Pre-treatment colonization by Carbapenem-resistant Enterobacteriaceae (CRE) or&lt;br&gt;             Pseudomonas aeruginosa (PA) documented by rectal and/or pharyngeal swab.&lt;br&gt;&lt;br&gt;          -  Pre-treatment bloodstream infection sustained by CRE or PA.&lt;br&gt;&lt;br&gt;          -  Written and signed informed consent&lt;br&gt;&lt;br&gt;        Exclusion Criteria:&lt;br&gt;&lt;br&gt;          -  Uncontrolled systemic infection&lt;br&gt;&lt;br&gt;          -  Anaphylaxis or severe prior reactions to immunoglobulins preparation&lt;br&gt;&lt;br&gt;          -  Severe concomitant illness:&lt;br&gt;&lt;br&gt;               -  patients with severe renal impairment, i.e. patients on dialysis or prior renal&lt;br&gt;                  transplantation or S-creatinine &gt; 3.0 x ULN or calculated (CKD-EPI)&lt;br&gt;                  creatinine-clearance &lt; 50 ml/min&lt;br&gt;&lt;br&gt;               -  patients with severe pulmonary impairment (DLCOSB (Hb-adjusted)/or FEV1 &lt; 50 % or&lt;br&gt;                  severe dyspnea at rest or requiring oxygen supply);&lt;br&gt;&lt;br&gt;               -  patients with severe cardiac impairment (LVEF &lt; 40 %)&lt;br&gt;&lt;br&gt;               -  patients with severe hepatic impairment (hyperbilirubinemia &gt; 3 x ULN or ALT /&lt;br&gt;                  AST &gt; 5 x ULN).&lt;br&gt;&lt;br&gt;          -  patients who on the basis of the investigator's consideration are not able to give the&lt;br&gt;             informed consent&lt;br&gt;</t>
  </si>
  <si>
    <t>Sepsis-related mortality;Overall Survival;Non-Relapse Mortality</t>
  </si>
  <si>
    <t>Placebo-controlled, Double-blind, Randomized Study of Aerucin¬Æ as Adjunct Therapy to Antibiotics in the Treatment of P. Aeruginosa Pneumonia</t>
  </si>
  <si>
    <t>Drug: AR-105;Drug: placebo</t>
  </si>
  <si>
    <t>https://clinicaltrials.gov/show/NCT03027609</t>
  </si>
  <si>
    <t>Adjunctive Therapeutic Treatment With Human Monoclonal Antibody AR-105 (Aerucin¬Æ) in P. Aeruginosa Pneumonia</t>
  </si>
  <si>
    <t>NCT03027609</t>
  </si>
  <si>
    <t>Aridis Pharmaceuticals, Inc.</t>
  </si>
  <si>
    <t>United States;Australia;Belarus;Belgium;Czechia;France;Georgia;Greece;Hungary;Korea, Republic of;Mexico;Peru;Poland;Russian Federation;Spain;Taiwan;Ukraine;Australia;Belarus;Belgium;Czechia;France;Georgia;Greece;Hungary;Korea, Republic of;Mexico;Peru;Poland;Russian Federation;Spain;Taiwan;Ukraine;United States</t>
  </si>
  <si>
    <t>Pseudomonas Aeruginosa Pneumonia</t>
  </si>
  <si>
    <t>EUCTR2016-004261-10-DE</t>
  </si>
  <si>
    <t>March 29, 2017</t>
  </si>
  <si>
    <t>AR-105-002</t>
  </si>
  <si>
    <t>Bruno Fran√ßois, MD</t>
  </si>
  <si>
    <t>Hospital Dupuytren</t>
  </si>
  <si>
    <t>&lt;br&gt;        Inclusion Criteria:&lt;br&gt;&lt;br&gt;          -  Informed consent&lt;br&gt;&lt;br&gt;          -  =18 years of age, = 20 years of age (Taiwan only),= 19 (S. Korea only)&lt;br&gt;&lt;br&gt;          -  pneumonia due to P. aeruginosa&lt;br&gt;&lt;br&gt;          -  ventilated&lt;br&gt;&lt;br&gt;          -  intubated&lt;br&gt;&lt;br&gt;          -  APACHE II score between 10 and 35&lt;br&gt;&lt;br&gt;        Exclusion Criteria (main criteria):&lt;br&gt;&lt;br&gt;          -  being moribund&lt;br&gt;&lt;br&gt;          -  effective antibiotic therapy =48 hours&lt;br&gt;&lt;br&gt;          -  immunocompromised&lt;br&gt;&lt;br&gt;          -  underlying pulmonary disease that may preclude the assessment of a therapeutic&lt;br&gt;             response&lt;br&gt;</t>
  </si>
  <si>
    <t>Clinical Cure: treatment success, treatment failure</t>
  </si>
  <si>
    <t>Mortality, all-cause, the difference in the number of patients who die with Standard of Care (SOC) alone and AR-105 plus SOC;Microbiological outcome: eradicated, not eradicated;Health Economics assessments: time ventilated, time in ICU, time in the hospital;Safety - adverse events;Safety - immunogenicity, concentration of anti-drug antibody;Pharmacokinetic: AR-105 blood level</t>
  </si>
  <si>
    <t>EUCTR2016-004261-10-BE;EUCTR2016-004261-10-CZ;EUCTR2016-004261-10-DE;EUCTR2016-004261-10-ES;EUCTR2016-004261-10-GR;EUCTR2016-004261-10-HU;EUCTR2016-004261-10-PL</t>
  </si>
  <si>
    <t>A Phase III/IV, Stratified, Randomized, Observer Blind, Multicenter Clinical Study to Evaluate the Efficacy, Safety and Immunogenicity of a Cell-Based Quadrivalent Subunit Influenza Virus Vaccine Compared to Non-Influenza Comparator Vaccine in Subjects =2 to &lt;18 Years of Age</t>
  </si>
  <si>
    <t>Biological: QIVc;Biological: Non-influenza Comparator Vaccine</t>
  </si>
  <si>
    <t>https://clinicaltrials.gov/show/NCT03165617</t>
  </si>
  <si>
    <t>Clinical Study to Evaluate the Efficacy, Safety and Immunogenicity of QIVc in Subjects =2 to &lt;18 Years of Age</t>
  </si>
  <si>
    <t>NCT03165617</t>
  </si>
  <si>
    <t>Seqirus</t>
  </si>
  <si>
    <t>Australia;Estonia;Finland;Lithuania;Philippines;Poland;Spain;Thailand;Australia;Estonia;Finland;Lithuania;Philippines;Poland;Spain;Thailand</t>
  </si>
  <si>
    <t>May 25, 2017</t>
  </si>
  <si>
    <t>2016-002883-15;V130_12</t>
  </si>
  <si>
    <t>Clinical Program Director</t>
  </si>
  <si>
    <t>2 Years</t>
  </si>
  <si>
    <t>17 Years</t>
  </si>
  <si>
    <t>&lt;br&gt;        Inclusion Criteria:&lt;br&gt;&lt;br&gt;          -  Male or female =2 to &lt;18 years of age on the day of the first study vaccination&lt;br&gt;&lt;br&gt;          -  Subject's parent(s) or legal guardian(s) who was/were able to give informed&lt;br&gt;             consent/dissent after the nature of the study had been explained in accordance with&lt;br&gt;             the practices described in the study and according to local regulatory requirements&lt;br&gt;&lt;br&gt;          -  If the subject was of an age where, according to local regulations, informed assent&lt;br&gt;             was required, he/she must have provided assent to participate in the study&lt;br&gt;&lt;br&gt;          -  Subject/subject's parent(s) or legal guardian(s) was/were able to comply with study&lt;br&gt;             procedures and was/were available for follow-up; and&lt;br&gt;&lt;br&gt;          -  Subject was in generally good health as per the investigator's medical judgment&lt;br&gt;&lt;br&gt;        Exclusion Criteria:&lt;br&gt;&lt;br&gt;          -  Clinical signs of fever and/or an oral temperature of =100.4¬∞F (38.0¬∞C) within 3 days&lt;br&gt;             prior to vaccination;&lt;br&gt;&lt;br&gt;          -  A known history of any anaphylaxis, serious vaccine reactions or hypersensitivity to&lt;br&gt;             any of the vaccine components described in the Investigator's Brochure, or had any of&lt;br&gt;             the contraindications listed in the package insert of the comparator vaccine;&lt;br&gt;&lt;br&gt;          -  A history of Guillain-Barr√© syndrome or other de-myelinating diseases such as&lt;br&gt;             encephalomyelitis and transverse myelitis;&lt;br&gt;&lt;br&gt;          -  Female subject of childbearing potential (ie, post onset of menarche and before&lt;br&gt;             natural or induced menopause), sexually active, and who did not use any acceptable&lt;br&gt;             contraceptive methods for at least 2 months prior to study entry and who did not&lt;br&gt;             intend to use any acceptable contraceptive methods throughout subject participation&lt;br&gt;             (acceptable contraceptive methods included: abstinence; hormonal contraceptive [such&lt;br&gt;             as oral, injection, transdermal patch, implant]; diaphragm with spermicide; tubal&lt;br&gt;             occlusion device; intrauterine device [IUD]; tubal ligation; male partner using&lt;br&gt;             condom; or male partner having been vasectomized);&lt;br&gt;&lt;br&gt;          -  Pregnant or breast feeding female;&lt;br&gt;&lt;br&gt;          -  Subject and/or subject's parent/guardians who were not able to comprehend or follow&lt;br&gt;             all required study procedures for the entire period of the study;&lt;br&gt;&lt;br&gt;          -  Received prior Meningococcal ACWY vaccination that conflicted with national&lt;br&gt;             recommendations or local practices for the timing of the primary or the booster&lt;br&gt;             vaccination;&lt;br&gt;&lt;br&gt;          -  Received influenza vaccination or had documented influenza disease in the last 6&lt;br&gt;             months;&lt;br&gt;&lt;br&gt;          -  Known or suspected congenital or acquired immunodeficiency; or received&lt;br&gt;             immunosuppressive therapy, such as anti-cancer chemotherapy or radiation therapy,&lt;br&gt;             within the preceding 6 months; or systemic corticosteroid therapy (prednisone or&lt;br&gt;             equivalent) at any dose for more than 2 consecutive weeks (14 days) within the past 3&lt;br&gt;             months. Topical, inhaled and intra-nasal corticosteroids were permitted. Intermittent&lt;br&gt;             use (1 dose in 30 days) of intra-articular corticosteroids was also permitted;&lt;br&gt;&lt;br&gt;          -  Administration of immunoglobulin and/or any blood products within the 3 months&lt;br&gt;             preceding vaccination, or administration was planned during the study;&lt;br&gt;&lt;br&gt;          -  Participated in any clinical study with another investigational product within 30 days&lt;br&gt;             prior to first study visit or intended to participate in another clinical study at any&lt;br&gt;             time during the conduct of this study. Concomitant participation in an observational&lt;br&gt;             study (not involving drugs, vaccines, or medical devices) was acceptable;&lt;br&gt;&lt;br&gt;          -  Medical conditions or treatments contraindicating IM vaccination due to increased risk&lt;br&gt;             of bleeding. These included known bleeding disorders (such as thrombocytopenia), or&lt;br&gt;             treatment with anticoagulants (such as warfarin) in the 3 weeks preceding vaccination.&lt;br&gt;             Antiplatelet agents such as low-dose aspirin, ticlopidine (Ticlid) and clopidogrel&lt;br&gt;             (Plavix) were permitted;&lt;br&gt;&lt;br&gt;          -  Evidence or history (within the previous 12 months) of drug or alcohol abuse;&lt;br&gt;&lt;br&gt;          -  Study personnel or immediate family members (brother, sister, child, parent), the&lt;br&gt;             spouse of study personnel or individuals who were financially or emotionally dependent&lt;br&gt;             on study staff;&lt;br&gt;&lt;br&gt;          -  Participated in this study in a prior season, if applicable; or&lt;br&gt;&lt;br&gt;          -  Any clinical condition that, in the opinion of the investigator, may have interfered&lt;br&gt;             with the results of the study or pose additional risk to the subject due to&lt;br&gt;             participation in the study.&lt;br&gt;</t>
  </si>
  <si>
    <t>Primary Efficacy: First Occurrence of Either RT-PCR- or Culture-confirmed Influenza (Time-to-event Analyses) Due to Any Influenza Type A or B Strain Regardless of Antigenic Match to the Strains Selected for the Seasonal Vaccine in Subjects =2 to &lt;18 Years;Co-Primary: First Occurrence of Either RT-PCR- or Culture-confirmed Influenza (Time-to-event Analyses) Due to Any Influenza Type A or B Strain Regardless of Antigenic Match to the Strains Selected for the Seasonal Vaccine in Subjects =3 to &lt;18 Years</t>
  </si>
  <si>
    <t>Secondary Efficacy #1: First Occurrence of Either RT-PCR- or Culture-confirmed Influenza Due to Any Influenza Type A or B Strain Regardless of Antigenic Match to the Strains Selected for the Seasonal Vaccine;Secondary Efficacy #2: First Occurrence of RT-PCR-confirmed Influenza Due to Any Influenza Type A or B Strain Regardless of Antigenic Match to the Strains Selected for the Seasonal Vaccine;Secondary Efficacy #3: First Occurrence of Culture-confirmed Influenza Due to Any Influenza Type A or B Strain Regardless of Antigenic Match to the Strains Selected for the Seasonal Vaccine;Secondary Efficacy #4: First Occurrence of Culture-confirmed Influenza Due to Influenza Type A or B Strain Antigenically Matched to the Strains Selected for the Seasonal Vaccine;Secondary Immunogenicity: Geometric Mean Titers for 4 Influenza Strains (HI Assay);ISecondary Immunogenicity: Percentage of Subjects Achieving Seroconversion for 4 Influenza Strains (HI Assay);Secondary Immunogenicity: Geometric Mean Ratio for 4 Influenza Strains (HI Assay);Secondary Immunogenicity: Percentage of Subjects With HI Titer =1:40 for All 4 Influenza Strains (HI Assay);Safety: Percentage of Subjects With Solicited Local and Systemic Adverse Events for 7 Days After Vaccination;Safety: Percentage of Subjects With Unsolicited AEs for 21 Days After Vaccination;Safety: Subjects With SAEs, AEs Leading to Withdrawal From Vaccination and/or the Study,(MAAEs) Within 30 Days of a 1st Occurrence, Post-ILI, and NOCDs Reported During Entire Study Participation or End of Flue Season, Whichever Was Longer</t>
  </si>
  <si>
    <t>EUCTR2016-002883-15-EE;EUCTR2016-002883-15-ES;EUCTR2016-002883-15-FI;EUCTR2016-002883-15-PL</t>
  </si>
  <si>
    <t>https://clinicaltrials.gov/ct2/show/results/NCT03165617</t>
  </si>
  <si>
    <t>A Phase III, Randomized, Observer-Blind, Controlled, Multicenter Clinical Study to Evaluate the Efficacy, Safety and Immunogenicity of an MF59-Adjuvanted Quadrivalent Influenza Vaccine Compared to Non-influenza Vaccine Comparator in Adults = 65 Years of Age - Phase III Efficacy Study of aQIV in Elderly Adults</t>
  </si>
  <si>
    <t>&lt;br&gt;                Product Name: Adjuvanted Quadrivalent Influenza Vaccine (aQIV) -surface antigen, inactivated, adjuvanted with MF59&lt;br&gt;                Product Code: aQIV&lt;br&gt;                Pharmaceutical Form: Suspension for injection in pre-filled syringe&lt;br&gt;                INN or Proposed INN: A/ (H1N1)-LIKE VIRUS ANTIGEN&lt;br&gt;                CAS Number: -&lt;br&gt;                Current Sponsor code: -&lt;br&gt;                Other descriptive name: A/ (H1N1)-LIKE VIRUS ANTIGEN (CALIFORNIA)&lt;br&gt;                Concentration unit: ¬µg microgram(s)&lt;br&gt;                Concentration type: not less then&lt;br&gt;                Concentration number: 15-&lt;br&gt;                INN or Proposed INN: A/ (H3N2)-LIKE VIRUS ANTIGEN&lt;br&gt;                CAS Number: -&lt;br&gt;                Current Sponsor code: -&lt;br&gt;                Other descriptive name: A/ (H3N2)-LIKE VIRUS ANTIGEN (HONG KONG)&lt;br&gt;                Concentration unit: ¬µg microgram(s)&lt;br&gt;                Concentration type: not less then&lt;br&gt;                Concentration number: 15-&lt;br&gt;                INN or Proposed INN: B/ -LIKE VIRUS ANTIGEN&lt;br&gt;                CAS Number: -&lt;br&gt;                Current Sponsor code: -&lt;br&gt;                Other descriptive name: B/ -LIKE VIRUS ANTIGEN (PHUKET)&lt;br&gt;                Concentration unit: ¬µg microgram(s)&lt;br&gt;                Concentration type: not less then&lt;br&gt;                Concentration number: 15-&lt;br&gt;                INN or Proposed INN: B/ -LIKE VIRUS ANTIGEN&lt;br&gt;                CAS Number: -&lt;br&gt;                Current Sponsor code: -&lt;br&gt;                Other descriptive name: B/ -LIKE VIRUS ANTIGEN (BRISBANE)&lt;br&gt;                Concentration unit: ¬µg microgram(s)&lt;br&gt;                Concentration type: not less then&lt;br&gt;                Concentration number: 15-&lt;br&gt;&lt;br&gt;                Trade Name: Boostrix&lt;br&gt;                Product Name: Boostrix&lt;br&gt;                Pharmaceutical Form: Suspension for injection in pre-filled syringe&lt;br&gt;                INN or Proposed INN: -&lt;br&gt;                CAS Number: -&lt;br&gt;                Current Sponsor code: -&lt;br&gt;                Other descriptive name: DIPHTHERIA, TETANUS AN</t>
  </si>
  <si>
    <t>https://www.clinicaltrialsregister.eu/ctr-search/search?query=eudract_number:2015-000728-27</t>
  </si>
  <si>
    <t>Clinical Study in Elderly to Evaluate the Safety, Immunogenicity and Efficacy of Investigational Flu Vaccine Compared to an Approved non-Flu Vaccine</t>
  </si>
  <si>
    <t>EUCTR2015-000728-27-CZ</t>
  </si>
  <si>
    <t>&lt;br&gt;                Controlled: yes&lt;br&gt;                Randomised: yes&lt;br&gt;                Open: no&lt;br&gt;                Single blind: no&lt;br&gt;                Double blind: no&lt;br&gt;                Parallel group: yes&lt;br&gt;                Cross over: no&lt;br&gt;                Other: yes&lt;br&gt;                Other trial design description: Observer-blind&lt;br&gt;                If controlled, specify comparator, Other Medicinial Product: no&lt;br&gt;                Placebo: no&lt;br&gt;                Other: yes&lt;br&gt;                Other specify the comparator: Non-flu comparator&lt;br&gt;                Number of treatment arms in the trial: 2&lt;br&gt;</t>
  </si>
  <si>
    <t>Seqirus UK Limited</t>
  </si>
  <si>
    <t>Philippines;Estonia;Finland;Thailand;Turkey;Lithuania;Austria;Colombia;Czech Republic;Malaysia;Poland;Romania;Bulgaria;Latvia</t>
  </si>
  <si>
    <t>Profylaxis for Influenza virus &lt;br&gt;                MedDRA version: 20.0                Level: PT                Classification code 10022000                Term: Influenza                System Organ Class: 10021881 - Infections and infestations            ;Therapeutic area: Diseases [C] - Virus Diseases [C02]</t>
  </si>
  <si>
    <t>EUCTR2015-000728-27-BG</t>
  </si>
  <si>
    <t>V118_18;2015-000728-27-EE</t>
  </si>
  <si>
    <t>Wim Vermeulen</t>
  </si>
  <si>
    <t>Hullenbergweg 89</t>
  </si>
  <si>
    <t>wim.vermeulen@seqirus.com</t>
  </si>
  <si>
    <t>Inclusion criteria: &lt;br&gt;                1.Males and females = 65 years old who are healthy or have co-morbidities  &lt;br&gt;                2.Individuals who or whose legal guardian have voluntarily given written consent after the nature of the study has been explained according to local regulatory requirements, prior to study entry. &lt;br&gt;                3. Ability to attend all scheduled visits and to comply with study procedures including follow-up  (and responding to messages and telephone contact).&lt;br&gt;                Are the trial subjects under 18? no&lt;br&gt;                Number of subjects for this age range:&lt;br&gt;                F.1.2 Adults (18-64 years) no&lt;br&gt;                F.1.2.1 Number of subjects for this age range&lt;br&gt;                F.1.3 Elderly (&gt;=65 years) yes&lt;br&gt;                F.1.3.1 Number of subjects for this age range 10692&lt;br&gt;</t>
  </si>
  <si>
    <t>Exclusion criteria: &lt;br&gt;                1.Receipt of diphtheria or tetanus toxoid or pertussis (acellular or whole cell) vaccines within the previous 5 years.&lt;br&gt;                2.History of behavioral or cognitive impairment or psychiatric condition that, in the opinion of the investigator, may interfere with the subject's ability to participate in the study. &lt;br&gt;                3.History of any medical condition considered an adverse event of special interest, see Section 7.1.4.1, Adverse Events of Special Interest. &lt;br&gt;                4.Progressive or severe neurological disorder, seizure disorder, or history of Guillain-Barr√© syndrome.&lt;br&gt;                5.Hypersensitivity, including allergy, to any component of vaccines see Table 6.1-1 and Table 6.1-2 , medicinal products or medical equipment whose use is foreseen in this study.&lt;br&gt;                6.Encephalopathy (e.g. coma, decreased level of consciousness, prolonged seizures) within 7 days of administration of a previous pertussis antigen-containing vaccine.&lt;br&gt;                7.Clinical conditions representing a contraindication to intramuscular vaccination and blood draws, including bleeding diathesis, or any other condition that may be associated with prolonged bleeding. &lt;br&gt;                8.Abnormal function of the immune system resulting from:&lt;br&gt;                a.Clinical conditions.&lt;br&gt;                b.Systemic administration of corticosteroids (PO/IV/IM) at a dose equivalent to 20 mg of prednisone for more than 14 consecutive days within 90 days prior to informed consent.&lt;br&gt;                c.Administration of antineoplastic and immunomodulating agents (e.g. TNF a antagonists or anti-B cell antibodies) or radiotherapy within 1 year prior to informed consent.&lt;br&gt;                9.Receipt of immunoglobulins or any blood products within 180 days prior to informed consent.&lt;br&gt;                10.Receipt of an investigational or non-registered medicinal product within 30 days prior to informed consent or before completion of the safety follow-up period in another study and who are unwilling to refuse participation in another clinical study at any time during the conduct of this study (note: concomitant participation in an observational study not involving drugs, vaccines, or medical devices, is acceptable).&lt;br&gt;                11.Study personnel or immediate family members (brother, sister, child, parent), the spouse of study personnel or individuals who are financially or emotionally dependent on study staff.&lt;br&gt;                12.Receipt of any influenza vaccine within 6 months prior to enrolment in this study or who plan to receive influenza vaccine while participating in the study. &lt;br&gt;                13.Receipt of any inactivated vaccine 14 days or live-attenuated vaccine 28 days prior to enrolment in this study or who are planning to receive any vaccine within 28 days from study vaccination. &lt;br&gt;                14.Fever at the time of screening, defined as oral temperature =38.0 degrees Celsius (= 100.4¬∞ F). Enrolment could be considered if fever is absent for 72 hours. &lt;br&gt;                15.Signs or symptoms of acute respiratory tract infection at the time of screening. Enrolment could be deferred if signs and symptoms are absent for 72 hours.&lt;br&gt;                16.Residence in a chronic care facility (e.g. nursing home).&lt;br&gt;                17.Participation in this trial in a prior season, if applicable. &lt;br&gt;                18.Fatal prognosis of an underlying medical condition (&lt;12 months life expectancy).&lt;br&gt;                19. An</t>
  </si>
  <si>
    <t>&lt;br&gt;                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 Primary safety objective: To evaluate the safety of aQIV through assessment for local and systemic solicited adverse events through Day 7 in a subset of subjects. &lt;br&gt;                - To evaluate the rates in each vaccine group of medically-attended adverse events within 30 days after the first occurrence RT-PCR confirmed ILI.&lt;br&gt;                -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vaccination.&lt;br&gt;            ;&lt;br&gt;                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                Secondary  immunogenicity objectives: &lt;br&gt;                -To evaluate the immunogenicity of aQIV measured by HI titer 21 days after vaccination, against influenza strains homologous to the seasonal vaccine.&lt;br&gt;            ;&lt;br&gt;                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 Percentage of subjects with medically-attended adverse events within 30 days after of first occurrence RT-PCR confirmed ILI.&lt;br&gt;                - Percentages of subjects with any unsolicited AEs and concomitant medications reported from Day 1 through Day 22;&lt;br&gt;                - Percentages of subjects with SAEs, AEs leading to withdrawal from the study, NOCD, AESI reported from Day 1 to Day 366 and all concomitant medications associated with these events.&lt;br&gt;                &lt;br&gt;                Primary efficacy endpoint: the time to first-occurrence of RT-PCR-confirmed influenza from 21 through 180 days after vaccination or end of the influenza season, whichever is longer.&lt;br&gt;            ;&lt;br&gt;                Timepoint(s) of evaluation of this end point: Safety endpoint: &lt;br&gt;                1. Day 1 through Day 7&lt;br&gt;                2. Within 30 days after of first occurrence RT-PCR confirmed ILI.&lt;br&gt;                3. Day 1 through Day 22&lt;br&gt;                4. Day 1 to Day 366&lt;br&gt;                &lt;br&gt;                Primary efficacy endpoint: from 21 through 180 days after vaccination or end of  influenza season, whichever is longer.&lt;br&gt;</t>
  </si>
  <si>
    <t>&lt;br&gt;                Secondary end point(s): Secondary efficacy endpoint:&lt;br&gt;                Vaccine efficacy will be determined based on either:&lt;br&gt;                -Antigenically matched strains of influenza virus (Secondary Efficacy Objective 1).&lt;br&gt;                -Influenza strains regardless of antigenic match (Secondary Efficacy Objective 2 and 4)&lt;br&gt;                -Antigenically unmatched strains of influenza (Secondary Efficacy Objective 3). &lt;br&gt;                &lt;br&gt;                Secondary immunogenicity endpoints:&lt;br&gt;                The measures of immunogenicity used for Objective 5 as determined by the HI assay against homologous strains at Days 1 and 22 , include the following:&lt;br&gt;                1.Geometric mean HI titers (GMT);&lt;br&gt;                2.GMT ratios (GMRs) at Day 22/Day 1;&lt;br&gt;                3.Percentages of subjects with an HI titer =1:40; &lt;br&gt;                4.Percentages of subjects achieving seroconversion (defined as: HI =1:40 for subjects sero-negative at baseline [HI titer &lt;1:10]; or a minimum 4-fold increase in HI titer for subjects sero-positive at baseline [HI titer =1:10]) on Day 22;&lt;br&gt;                5.Reverse cumulative distributions of HI titers at Day 22.&lt;br&gt;            ;Timepoint(s) of evaluation of this end point: Immunogenicity endpoints:Days 1 and 22</t>
  </si>
  <si>
    <t>https://www.clinicaltrialsregister.eu/ctr-search/trial/2015-000728-27/results</t>
  </si>
  <si>
    <t>A Phase III, Randomized, Observer-Blind, Controlled, Multicenter Clinical Study to Evaluate the Efficacy, Safety and Immunogenicity of an MF59-Adjuvanted Quadrivalent Influenza Vaccine Compared to Non-influenza Vaccine Comparator in Adults = 65 Years of Age</t>
  </si>
  <si>
    <t>https://www.clinicaltrialsregister.eu/ctr-search/trial/2015-000728-27/results#baselineCharacteristicsSection</t>
  </si>
  <si>
    <t>https://www.clinicaltrialsregister.eu/ctr-search/trial/2015-000728-27/results#subjectDispositionSection</t>
  </si>
  <si>
    <t>https://www.clinicaltrialsregister.eu/ctr-search/trial/2015-000728-27/results#adverseEventsSection</t>
  </si>
  <si>
    <t>https://www.clinicaltrialsregister.eu/ctr-search/trial/2015-000728-27/results#endPointsSection</t>
  </si>
  <si>
    <t>Assessment of the Nasopharyngeal Carriage of Streptococcus Pneumoniae (Sp) and Other Common Pathogens in Infants (6-30 Months of Age) With Acute Otitis Media and in Healthy Infants (6-30 Months of Age) Attending Day-care Centers</t>
  </si>
  <si>
    <t>Other: Nasopharyngeal sampling with a swab</t>
  </si>
  <si>
    <t>https://clinicaltrials.gov/show/NCT02888457</t>
  </si>
  <si>
    <t>Carriage of Streptococcus Pneumoniae in Infants With Acute Otitis Media and in Infants Attending Day-care Centers</t>
  </si>
  <si>
    <t>NCT02888457</t>
  </si>
  <si>
    <t>Pierre Van Damme</t>
  </si>
  <si>
    <t>Belgium</t>
  </si>
  <si>
    <t>Streptococcus Pneumoniae;Nasopharyngeal Carriage</t>
  </si>
  <si>
    <t>15/45/471</t>
  </si>
  <si>
    <t>Heidi Theeten, Professor</t>
  </si>
  <si>
    <t>Universiteit Antwerpen</t>
  </si>
  <si>
    <t>Centre Hospitalier Intercommunal Creteil;University of Bristol;University Ghent;Centre Hospitalier Universitaire Dinant Godinne - UCL Namur</t>
  </si>
  <si>
    <t>30 Months</t>
  </si>
  <si>
    <t>&lt;br&gt;        Inclusion Criteria AOM:&lt;br&gt;&lt;br&gt;          -  Informed consent read and signed AND acute onset of AOM symptoms within the preceding&lt;br&gt;             7 days AND otoscopic signs OR new onset otorrhea not due to otitis externa&lt;br&gt;&lt;br&gt;        Inclusion Criteria DCC:&lt;br&gt;&lt;br&gt;          -  Informed consent read and signed AND residing in a day-care center with a minimum of 9&lt;br&gt;             infants daily present&lt;br&gt;&lt;br&gt;        Exclusion Criteria:&lt;br&gt;&lt;br&gt;          -  Having received antibiotics in the past 7 days AND/OR a severe associated pathology&lt;br&gt;             AND/OR infant already included in the same winter season AND/OR (for infants recruited&lt;br&gt;             in hospital) referral by GP or having received 3 or more antibiotic treatments in the&lt;br&gt;             past 3 months&lt;br&gt;</t>
  </si>
  <si>
    <t>prevalence</t>
  </si>
  <si>
    <t>The effect of improving oxygen saturation during sleep with an oral appliance and Nasal Breathing Stimulator(NBST). - The effect of improving oxygen saturation during sleep with an oral appliance and Nasal Breathing Stimulator(NBST).</t>
  </si>
  <si>
    <t>Wearing OA and NBST&lt;br&gt;Wearing OA and Breathe right&lt;br&gt;Wearing OA and taking 10 deep breaths</t>
  </si>
  <si>
    <t>https://upload.umin.ac.jp/cgi-open-bin/ctr_e/ctr_view.cgi?recptno=R000042136</t>
  </si>
  <si>
    <t>The effect of improving oxygen saturation during sleep with an oral appliance and Nasal Breathing Stimulator(NBST).</t>
  </si>
  <si>
    <t>JPRN-UMIN000036986</t>
  </si>
  <si>
    <t>Nihon University School of Dentistry at Matsudo</t>
  </si>
  <si>
    <t>Obstructive sleep apnea</t>
  </si>
  <si>
    <t>Arisa</t>
  </si>
  <si>
    <t>Sawa</t>
  </si>
  <si>
    <t>2-850-1 Sakaecho-nishi, Matsudo-shi, Chiba</t>
  </si>
  <si>
    <t>maar17004@g.nihon-u.ac.jp</t>
  </si>
  <si>
    <t>Nihon University School of Dentistry at Matsudo Division of Oral Function and Rehabilitation, Department of Oral Health Science</t>
  </si>
  <si>
    <t>Hiroshi</t>
  </si>
  <si>
    <t>80years-old</t>
  </si>
  <si>
    <t>Exclusion criteria: Those with central or mixed apnea, currently being treated for otolaryngologic diseases</t>
  </si>
  <si>
    <t>3% oxygen desaturation index, lowest arterial blood oxygen saturation, AHI</t>
  </si>
  <si>
    <t>Randomized, Embedded, Multifactorial, Adaptive Platform trial for Community-Acquired Pneumonia (REMAP-CAP) - COVID-19 patients included. - REMAP-CAP</t>
  </si>
  <si>
    <t>&lt;br&gt;Trade Name: Levofloxacin&lt;br&gt;Product Name: Levofloxacin 5mg/ml Solution for Infusion&lt;br&gt;Pharmaceutical Form: Solution for infusion&lt;br&gt;INN or Proposed INN: LEVOFLOXACIN HEMIHYDRATE&lt;br&gt;CAS Number: CAS 138199-7&lt;br&gt;Concentration unit: mg/ml milligram(s)/millilitre&lt;br&gt;Concentration type: equal&lt;br&gt;Concentration number: 5-&lt;br&gt;&lt;br&gt;Trade Name: Solu-Cortef¬Æ(Hydrocortisone)&lt;br&gt;Product Name: hydrocortisone&lt;br&gt;Pharmaceutical Form: Powder for solution for injection/infusion&lt;br&gt;INN or Proposed INN: HYDROCORTISONE&lt;br&gt;CAS Number: 50-23-7&lt;br&gt;Concentration unit: mg milligram(s)&lt;br&gt;Concentration type: equal&lt;br&gt;Concentration number: 100-&lt;br&gt;&lt;br&gt;Trade Name: Ceftriaxone&lt;br&gt;Product Name: Ceftriaxone&lt;br&gt;Pharmaceutical Form: Powder for solution for injection/infusion&lt;br&gt;INN or Proposed INN: CEFTRIAXONE&lt;br&gt;CAS Number: 73384-59-5&lt;br&gt;Concentration unit: g gram(s)&lt;br&gt;Concentration type: up to&lt;br&gt;Concentration number: 2-&lt;br&gt;&lt;br&gt;Trade Name: Zedbac (azithromycin)&lt;br&gt;Product Name: azithromycin&lt;br&gt;Pharmaceutical Form: Powder for solution for infusion&lt;br&gt;INN or Proposed INN: AZITHROMYCIN&lt;br&gt;CAS Number: 83905-01-5&lt;br&gt;Concentration unit: mg milligram(s)&lt;br&gt;Concentration type: equal&lt;br&gt;Concentration number: 500-&lt;br&gt;&lt;br&gt;Trade Name: Clarithromycin&lt;br&gt;Product Name: clarithromycin&lt;br&gt;Pharmaceutical Form: Powder for concentrate for solution for infusion&lt;br&gt;INN or Proposed INN: CLARITHROMYCIN&lt;br&gt;CAS Number: 81103-11-9&lt;br&gt;Other descriptive name: CLARITHROMYCIN LACTOBIONATE&lt;br&gt;Concentration unit: mg milligram(s)&lt;br&gt;Concentration type: equal&lt;br&gt;Concentration number: 500-&lt;br&gt;&lt;br&gt;Trade Name: Erythrocin (Erythromycin)&lt;br&gt;Product Name: Erythrocin IV Lactobionate Injection&lt;br&gt;Pharmaceutical Form: Powder for solution for infusion&lt;br&gt;INN or Proposed INN: ERYTHROMYCIN LACTOBIONATE&lt;br&gt;CAS Number: 3847-29-8&lt;br&gt;Concentration unit: g gram(s)&lt;br&gt;Concentration type: equal&lt;br&gt;Concentration number: 1-&lt;br&gt;&lt;br&gt;Trade Name: Augmentin (Amoxicilline-clavulanate)&lt;br&gt;Product Name: Amoxicillin-Clavulanate&lt;br&gt;</t>
  </si>
  <si>
    <t>https://www.clinicaltrialsregister.eu/ctr-search/search?query=eudract_number:2015-002340-14</t>
  </si>
  <si>
    <t>Adaptive trial in severe pneumonia (REMAP-CAP)</t>
  </si>
  <si>
    <t>EUCTR2015-002340-14-BE</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</si>
  <si>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</si>
  <si>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University Medical Center Utrecht</t>
  </si>
  <si>
    <t>Croatia;Australia;Denmark;Germany;Netherlands;New Zealand;Romania;Belgium;Canada;Hungary;Czech Republic;France;United Kingdom;Ireland;Spain;Finland;Greece;Portugal</t>
  </si>
  <si>
    <t>Severe Community Acquired Pneumonia &lt;br&gt;MedDRA version: 20.1Level: LLTClassification code 10010120Term: Community acquired pneumoniaSystem Organ Class: 100000004862;Therapeutic area: Diseases [C] - Respiratory Tract Diseases [C08]</t>
  </si>
  <si>
    <t>EUCTR2015-002340-14-NL</t>
  </si>
  <si>
    <t>REMAP-CAP;NCT02735707;2015-002340-14-NL</t>
  </si>
  <si>
    <t>Julius Centrum UMCU</t>
  </si>
  <si>
    <t>Universiteitsweg 100</t>
  </si>
  <si>
    <t>juliuscenter@umcutrecht.nl</t>
  </si>
  <si>
    <t>+31(0)8875 681 81</t>
  </si>
  <si>
    <t>FP7-HEALTH-2013-INNOVATION-1</t>
  </si>
  <si>
    <t>Inclusion criteria: &lt;br&gt;General REMAP-CAP Inclusion Criteria:&lt;br&gt;&lt;br&gt;1. Adult patient admitted to an ICU for acute severe CAP within 48 hours of hospital admission with&lt;br&gt;a.symptoms or signs or both that are consistent with lower respiratory tract infection (for example, acute onset of dyspnea, cough, pleuritic chest pain) AND&lt;br&gt;b.Radiological evidence of new onset infiltrate of infective origin (in patients with pre-existing radiological changes, evidence of new infiltrate)&lt;br&gt;&lt;br&gt;Up to 48 hours after ICU admission, receiving organ support with one or more of: &lt;br&gt;a.Non-invasive or invasive ventilatory support;&lt;br&gt;b.Receiving infusion of vasopressor or inotropes or both&lt;br&gt;Are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</si>
  <si>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 &lt;br&gt;1. Healthcare-associated pneumonia:&lt;br&gt;a.Prior to this illness, is known to have been an inpatient in any healthcare facility within the last 30 days&lt;br&gt;b.Resident of a nursing home or long-term care facility.&lt;br&gt;2.Death is deemed to be imminent and inevitable during the next 24 hours AND one or more of the patient, substitute decision maker or attending physician are not committed to full active treatment.&lt;br&gt;3.Previous participation in this REMAP within the last 90 days&lt;br&gt;Intervention-specific exclusions:&lt;br&gt;Known hypersensitivity to an agent specified as an intervention in this domain will exclude a patient from receiving that agent&lt;br&gt;‚Ä¢Receiving an agent that is specified as an intervention in this domain as a usual medication prior to this hospitalization will exclude a patient from receiving that agent&lt;br&gt;‚Ä¢Known HIV infection will exclude a patient from receiving&lt;br&gt;lopinavir/ritonavir&lt;br&gt;‚Ä¢Receiving amiodarone as a usual medication prior to this hospitalization or any administration of amiodarone within the 72 hours prior to assessment of eligibility will exclude a patient from receiving lopinavir/ritonavir&lt;br&gt;Patients may also be excluded from receiving one or more interventions within the domain for patient-specific reasons. In such cases, patients will be randomly allocated a remaining intervention from among those available at that site.&lt;br&gt;Patients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clinician's discretion.&lt;br&gt;‚Ä¢Known hypersensitivity to an agent specified as an intervention in this domain will exclude a patient from receiving that agent&lt;br&gt;‚Ä¢Receiving an agent that is specified as an intervention in this domain as a usual medication prior to this hospitalization will exclude a patient from receiving that agent&lt;br&gt;‚Ä¢Intention to prescribe systemic corticosteroids for any reason, other than participation in the Corticosteroid Domain of this platform, will result in exclusion from receiving IFN-√ü1a&lt;br&gt;‚Ä¢Known hypersensitivity to proteins produced by E. coli will result in exclusion from receiving anakinra&lt;br&gt;‚Ä¢Known or suspected pregnancy will result in exclusion from the anakinra and IFN-√ü1a interventions. It is normal clinical practice that women admitted who are in an age group in which pregnancy is possible will have a pregnancy test conducted. The results of such tests will be used to determine interpretation of this exclusion criteria.&lt;br&gt;COVID-19 antiviral therapy domain:&lt;br&gt;Patients will be excluded from this domain if they have any of the following:&lt;br&gt;‚Ä¢More than 24 hours has elapsed since ICU admission&lt;br&gt;‚Ä¢Patient has already received more than 36 hours of treatment with any non-trial prescribed systemic antiviral medication intended to be active against COVID-19 during this hospital admission&lt;br&gt;‚Ä¢Patient has been randomized in a trial evaluating an antiviral intended to be active against COVID-19, where the protocol of that trial requires ongoing administration of study drug&lt;br&gt;‚Ä¢In areas where MERS-CoV infection is endemic, the patient has laboratory confirmed MERS-CoV infection&lt;br&gt;‚Ä¢The treating clinician believes that participation in the domain would not be in the best interests of the patient&lt;br&gt;&lt;br&gt;&lt;br&gt;There are domain-specific exclusion criteria in the Antibiotic, macrolide duration, corti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</si>
  <si>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 ;Primary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</si>
  <si>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Secondary end point(s):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 ;Timepoint(s) of evaluation of this end point: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
  </si>
  <si>
    <t>Randomized, Embedded, Multifactorial, Adaptive Platform trial for Community-Acquired Pneumonia (REMAP-CAP) - COVID-19 patients included.</t>
  </si>
  <si>
    <t>Feb 25 2019 12:00AM</t>
  </si>
  <si>
    <t>Comparison of Amiodarone and Lidocaine in return of spontaneous circulation in patients with ventricular fibrillation / pulseless ventricular tachycardia in CPR</t>
  </si>
  <si>
    <t>Intervention 1: First group: administration of amiodarone 300 mg in 30 mL of normal saline rapidly and if previous rhythm continued after 5 minutes then administration of other 150 mg of amiodarone. Intervention 2: Second group: administration of lidocaine 1.5 mg per kg per hour if previous rhythm continued after 10 minutes then administration 75 mg per kg per hour of lidocaine.;Treatment - Drugs;Treatment - Drugs;First group: administration of amiodarone 300 mg in 30 mL of normal saline rapidly and if previous rhythm continued after 5 minutes then administration of other 150 mg of amiodarone;Second group: administration of lidocaine 1.5 mg per kg per hour if previous rhythm continued after 10 minutes then administration 75 mg per kg per hour of lidocaine</t>
  </si>
  <si>
    <t>http://en.irct.ir/trial/25808</t>
  </si>
  <si>
    <t>Comparison study of amiodarone and lidocaine effect in cardiopulmonary resuscitation patients</t>
  </si>
  <si>
    <t>IRCT2017041733480N1</t>
  </si>
  <si>
    <t>Randomization: Randomized, Blinding: Single blinded, Placebo: Used, Assignment: Parallel, Purpose: Treatment.</t>
  </si>
  <si>
    <t>Vice chancellor for research, Zahedan University of Medical Sciences</t>
  </si>
  <si>
    <t>Cardiopulmonary resuscitation. &lt;br&gt;Cardiac arrest;I46, I46.0;Cardiac arrest</t>
  </si>
  <si>
    <t>Mehdi Nedadahande</t>
  </si>
  <si>
    <t>Operation room, Ali-ebn Abi Taleb Hospital, Salamat Blvd, Dr.Hesabi Sq., Daneshgah Ave., Zahedan</t>
  </si>
  <si>
    <t>Dr.neda@zaums.ac.ir</t>
  </si>
  <si>
    <t>+98 54 3329 5794</t>
  </si>
  <si>
    <t>Maziyar Mahjoubi Fard</t>
  </si>
  <si>
    <t>Cardiac surgery Department, Ali-ebn Abi Taleb Hospital, Salamt Blvd, Dr.Hesabi Sq., Daneshgah Ave., Zahedan</t>
  </si>
  <si>
    <t>Dr.mahjoubi@zaums.ac.ir</t>
  </si>
  <si>
    <t>+98 54 3329 5580</t>
  </si>
  <si>
    <t>Inclusion criteria: Main inclusion criteria: patients with ventricular tachycardia without a pulse and ventricular fibrillation resistant to three shocks that after the second shock have received a period of epinephrine intravenously; patients with appropriate venous access; patients who are hospitalised and underwent non-traumatic arrest. Main exclusion criteria: age under 18 years; ventricular fibrillation that not different secondary to the previous rhythm; lidocaine or amiodarone cases have already been opened.</t>
  </si>
  <si>
    <t>Return of spontaneous circulation. Timepoint: During resuscitation. Method of measurement: Pulse and blood pressure measurement.</t>
  </si>
  <si>
    <t>Ethics Committee of Zahedan University of Medical Sciences</t>
  </si>
  <si>
    <t>Comparison of Preoperative Fentanyl Test and A Short OSAS Screening Scale for Identifying Severe Obstructive Sleep Apnea Syndrome</t>
  </si>
  <si>
    <t>Other: the short OSAS scale;Diagnostic Test: fentanyl test</t>
  </si>
  <si>
    <t>https://clinicaltrials.gov/show/NCT03705780</t>
  </si>
  <si>
    <t>Fentanyl Test and A Short OSAS Screening Scale for Severe Obstructive Sleep Apnea</t>
  </si>
  <si>
    <t>NCT03705780</t>
  </si>
  <si>
    <t>Allocation: Non-Randomized. Intervention model: Sequential Assignment. Primary purpose: Diagnostic. Masking: None (Open Label).</t>
  </si>
  <si>
    <t>Children's Hospital of Fudan University</t>
  </si>
  <si>
    <t>June 21, 2018</t>
  </si>
  <si>
    <t>Xuan Wang</t>
  </si>
  <si>
    <t>&lt;br&gt;        Inclusion Criteria:&lt;br&gt;&lt;br&gt;          1. The American society of anesthesiologists (ASA) class ? ~ ?&lt;br&gt;&lt;br&gt;          2. Age greater than or equal to 3 years&lt;br&gt;&lt;br&gt;          3. Children were diagnosed by polysomnography and plan to adenotonsillectomy.&lt;br&gt;&lt;br&gt;        Exclusion Criteria:&lt;br&gt;&lt;br&gt;          1. craniofacial malformations&lt;br&gt;&lt;br&gt;          2. mental retardation&lt;br&gt;&lt;br&gt;          3. BMI &gt; 30 kg/m2&lt;br&gt;&lt;br&gt;          4. Combined with other neuromuscular diseases&lt;br&gt;&lt;br&gt;          5. a recent history of opioid use&lt;br&gt;</t>
  </si>
  <si>
    <t>Sensitivity, specificity ,positive predictive value and negative predictive value,likelihood ratio</t>
  </si>
  <si>
    <t>hydromorphone requirement in PACU</t>
  </si>
  <si>
    <t>Yiqi Huoxue Huatan Granule for Reducing Mortality in COPD With Chronic Respiratory Failure: A Randomized, Double-blind, Placebo Controlled Trial</t>
  </si>
  <si>
    <t>Drug: Yiqi Huoxue Huatan granule;Drug: Placebo Yiqi Huoxue Huatan granule</t>
  </si>
  <si>
    <t>https://clinicaltrials.gov/show/NCT04208581</t>
  </si>
  <si>
    <t>Yiqi Huoxue Huatan Granule for Reducing Mortality in COPD With Chronic Respiratory Failure</t>
  </si>
  <si>
    <t>NCT04208581</t>
  </si>
  <si>
    <t>Peking University People's Hospital</t>
  </si>
  <si>
    <t>Chronic Obstructive Pulmonary Disease;Chronic Respiratory Failure</t>
  </si>
  <si>
    <t>October 8, 2019</t>
  </si>
  <si>
    <t>TCM for COPD with CRF</t>
  </si>
  <si>
    <t>Suyun Li, Doctor</t>
  </si>
  <si>
    <t>The First Affiliated Hospital of Henan University of Chinese Medicine</t>
  </si>
  <si>
    <t>The Affiliated Hospital of Liaoning University of TCM</t>
  </si>
  <si>
    <t>40 Years</t>
  </si>
  <si>
    <t>&lt;br&gt;        Inclusion Criteria:&lt;br&gt;&lt;br&gt;          -  A confirmed diagnosis of stable COPD;&lt;br&gt;&lt;br&gt;               -  Arterial blood gas analysis meets criteria of PaO2 &lt; 60mmHg and PaCO2 &gt; 50mmHg&lt;br&gt;                  during quiet breathing at sea level;&lt;br&gt;&lt;br&gt;               -  Syndrome differentiation meets criteria of Qi deficiency, blood stasis and phlegm&lt;br&gt;                  turbidity obstructing orifice syndrome;&lt;br&gt;&lt;br&gt;               -  Age ranges from 40 years to 80 years;&lt;br&gt;&lt;br&gt;               -  With informed consent signed.&lt;br&gt;&lt;br&gt;        Exclusion Criteria:&lt;br&gt;&lt;br&gt;          -  ‚Ä¢ CRF resulting from other respiratory diseases, such as bronchiectasis, pulmonary&lt;br&gt;             cystic fibrosis, lung cancer, etc.;&lt;br&gt;&lt;br&gt;               -  Acute exacerbation of CRF;&lt;br&gt;&lt;br&gt;               -  Patients with severe cardiovascular and cerebrovascular diseases;&lt;br&gt;&lt;br&gt;               -  Pregnant and lactating women;&lt;br&gt;&lt;br&gt;               -  Patients with psychiatric disorders;&lt;br&gt;&lt;br&gt;               -  Patients with diabetes;&lt;br&gt;&lt;br&gt;               -  Patients who have participated in other clinical studies in the past 4 weeks;&lt;br&gt;&lt;br&gt;               -  Patients who have experienced one or more acute exacerbation of COPD in the past&lt;br&gt;                  4 weeks.&lt;br&gt;</t>
  </si>
  <si>
    <t>All-cause mortality;Frequency of acute exacerbation of COPD</t>
  </si>
  <si>
    <t>Clinical symptom assessment questionnaire;CAT;Arterial partial pressure of oxygen (PaO2);Arterial partial pressure of carbon dioxide (PaCO2);FEV1;Duration of mechanical ventilation;Health economics</t>
  </si>
  <si>
    <t>A Randomized, Placebo-controlled Trial of Early Caffeine in Preterm Neonates</t>
  </si>
  <si>
    <t>Drug: Caffeine Citrate;Drug: Placebo (Normal Saline)</t>
  </si>
  <si>
    <t>https://clinicaltrials.gov/show/NCT03086473</t>
  </si>
  <si>
    <t>Early Caffeine in Preterm Neonates</t>
  </si>
  <si>
    <t>NCT03086473</t>
  </si>
  <si>
    <t>Allocation: Randomized. Intervention model: Parallel Assignment. Primary purpose: Prevention. Masking: Triple (Participant, Care Provider, Investigator).</t>
  </si>
  <si>
    <t>Jennifer Shepherd</t>
  </si>
  <si>
    <t>BPD - Bronchopulmonary Dysplasia;Apnea of Prematurity;Hemodynamic Instability;Intubation</t>
  </si>
  <si>
    <t>February 1, 2017</t>
  </si>
  <si>
    <t>HS-15-00899</t>
  </si>
  <si>
    <t>Jennifer L Shepherd, MD;Jennifer L Shepherd, MD</t>
  </si>
  <si>
    <t>;jeshepherd@chla.usc.edu</t>
  </si>
  <si>
    <t>;(361) 323-5939</t>
  </si>
  <si>
    <t>University of Southern California;</t>
  </si>
  <si>
    <t>The Gerber Foundation</t>
  </si>
  <si>
    <t>1 Day</t>
  </si>
  <si>
    <t>&lt;br&gt;        Inclusion Criteria:&lt;br&gt;&lt;br&gt;          -  Neonates &lt;32 weeks' gestational age born at LAC+USC Medical Center, Hollywood&lt;br&gt;             Presbyterian Medical Center, or other sites affiliated with USC or CHLA will be&lt;br&gt;             considered for enrollment.&lt;br&gt;&lt;br&gt;        Exclusion Criteria:&lt;br&gt;&lt;br&gt;          -  Exclusions are major congenital anomalies, major cardiac defects (other than patent&lt;br&gt;             ductus arteriosus, patent foramen ovale, small atrial septal defect, and small&lt;br&gt;             ventricular septal defect), and intubation in the delivery room&lt;br&gt;&lt;br&gt;          -  If intravenous access is not obtained within the first 2 hours of life (either through&lt;br&gt;             peripheral IV or central venous catheter), then the neonate will no longer be eligible&lt;br&gt;             for the study.&lt;br&gt;</t>
  </si>
  <si>
    <t>Intubation</t>
  </si>
  <si>
    <t>Cardiac output</t>
  </si>
  <si>
    <t>COMPARISON OF ANALGESIC EFFICACY AND SAFETY OF ERECTOR SPINAE PLANE BLOCK VERSUS LOCAL INFILTRATION IN VIDEO ASSISTED THORACOSCOPIC SURGERY IN ADULT PATIENTS</t>
  </si>
  <si>
    <t>Intervention1: Erector Spinae Plane Block: Ultra sound guided erector spinae plane block with 0.375% ropivacaine with adrenaline 5 microgram/ml&lt;br&gt;Control Intervention1: Local Infiltration: 20 ml of 0.375% ropivacaine with adrenaline 5 microgram/ml injected at the surgical port site&lt;br&gt;</t>
  </si>
  <si>
    <t>http://www.ctri.nic.in/Clinicaltrials/pmaindet2.php?trialid=26330</t>
  </si>
  <si>
    <t>Comparison of pain relief and safety of doing a nerve blcok versus injection of local anaesthetics at surgical site in patients undergoing video assisted thoracic surgery</t>
  </si>
  <si>
    <t>CTRI/2018/10/015914</t>
  </si>
  <si>
    <t>Randomized, Parallel Group Trial&lt;br&gt;  Method of generating randomization sequence:Computer generated randomization  Method of allocation concealment:Sequentially numbered, sealed, opaque envelopes  Blinding and masking:Participant Blinded</t>
  </si>
  <si>
    <t>Phase 1/ Phase 2</t>
  </si>
  <si>
    <t>Department Of Anaesthesiology Pain Medicine and Critical Care</t>
  </si>
  <si>
    <t>Health Condition 1: J852- Abscess of lung without pneumoniaHealth Condition 2: O- Medical and SurgicalHealth Condition 3: G700- Myasthenia gravis</t>
  </si>
  <si>
    <t>Dr Lokesh Kashyap</t>
  </si>
  <si>
    <t>Department Of Anaesthesiology,Pain Medicine and Critical Care All India Institute Of Medical Sciences,New Delhi</t>
  </si>
  <si>
    <t>lokeshkashyap@yahoo.com</t>
  </si>
  <si>
    <t>All India Institute Of Medical Sciences,New Delhi</t>
  </si>
  <si>
    <t>Not Yet Recruiting</t>
  </si>
  <si>
    <t>All India Institute Of Medical Sciences,New DelhiAnsari Nagar,New Delhi-110029</t>
  </si>
  <si>
    <t>Inclusion criteria: ASA I OR II &lt;br/ &gt;&lt;br&gt;Patients scheduled for VATS</t>
  </si>
  <si>
    <t>Exclusion criteria: Patient refusal &lt;br/ &gt;&lt;br&gt;Known allergy to local anesthetics &lt;br/ &gt;&lt;br&gt;Bleeding diathesis &lt;br/ &gt;&lt;br&gt;Patients suffering from chronic pain &lt;br/ &gt;&lt;br&gt;Inability to operate PCA pump</t>
  </si>
  <si>
    <t>VAS score for pain and total analgesic requirementTimepoint: VAS (visual analogue scale) score at rest and during movement is assessed at 0, 2, 4, 6, 8, 12, 24 hours after surgery.  &lt;br/ &gt;&lt;br&gt;All patients are given PCA morphine pump after ensuring a VAS of less than 4 with the use of morphine 3mg iv bolus. PCA will be provided with 1 mg morphine bolus with a lock out time of 10 minutes,allowing a maximum dose of 20mg in 4 hours.The time taken for the first use of PCA is noted. &lt;br/ &gt;&lt;br&gt;PCA morphine consumption is assessed at the end of 6 12 and 24 hours.</t>
  </si>
  <si>
    <t>Incidence of side effects- PONV, pruritis, neurological sequelae,local side effects, respiratory depressionTimepoint: 24 hours;Intraoperative hemodynamics and blood lossTimepoint: Intraoperative;Overall patient satisfaction for pain managementTimepoint: 24 hours</t>
  </si>
  <si>
    <t>Sep  5 2018 12:00AM</t>
  </si>
  <si>
    <t>Institute ethics committee for post graduate research, All India Institute of Medical Sciences New Delhi</t>
  </si>
  <si>
    <t>Pilot Clinical Study on Patient-Specific Adjustment of Ventilator Settings Using Electrical Impedance Tomography in Patients With Acute Respiratory Distress Syndrome</t>
  </si>
  <si>
    <t>Other: Adjustment of ventilator settings by EIT</t>
  </si>
  <si>
    <t>https://clinicaltrials.gov/show/NCT02703012</t>
  </si>
  <si>
    <t>Clinical Application of Electrical Impedance Tomography for Individual Adjustment of Ventilator Settings</t>
  </si>
  <si>
    <t>NCT02703012</t>
  </si>
  <si>
    <t>University of Schleswig-Holstein</t>
  </si>
  <si>
    <t>ARDS</t>
  </si>
  <si>
    <t>UKSH-EIT-01</t>
  </si>
  <si>
    <t>&lt;br&gt;        Inclusion Criteria:&lt;br&gt;&lt;br&gt;          -  Acute Respiratory Distress Syndrome (according to Berlin Definition)&lt;br&gt;&lt;br&gt;        Exclusion Criteria:&lt;br&gt;&lt;br&gt;          -  Hemodynamic Instability (defined as mean arterial pressure &lt; 65 mmHg OR heart rate &lt;&lt;br&gt;             40 / min OR heart rate &gt; 150 / min OR cardiac index &lt; 2.0 l/min/m^2 DESPITE adequate&lt;br&gt;             fluid resuscitation and adequate therapy with inotropes and / or vasopressors)&lt;br&gt;&lt;br&gt;          -  Thoracic burns or severe skin injuries&lt;br&gt;&lt;br&gt;          -  High frequency oscillatory ventilation&lt;br&gt;&lt;br&gt;          -  Pregnancy&lt;br&gt;&lt;br&gt;          -  Severe chronic obstructive pulmonary disease (GOLD IV)&lt;br&gt;&lt;br&gt;          -  Esophageal varices &gt; grade I&lt;br&gt;&lt;br&gt;          -  Esophageal resection&lt;br&gt;&lt;br&gt;          -  Invasive ventilation prior to study inclusion for more than 72 hours after onset of&lt;br&gt;             ARDS&lt;br&gt;&lt;br&gt;          -  Inspiratory oxygen requirement &gt; 80%&lt;br&gt;</t>
  </si>
  <si>
    <t>Stress;Strain</t>
  </si>
  <si>
    <t>Compliance;Driving Pressure;Standard Deviation of regional ventilation delay;PaO2 / FiO2 Ratio</t>
  </si>
  <si>
    <t>Caliber of Upper Airway Measured by Acoustic Pharyngometry in Children With Obstructive Sleep Apnea Before and After the Use of Presurgical CPAP and After Adentonsillectomy, and Their Relation With Surgical Complications and Residual Apneas</t>
  </si>
  <si>
    <t>https://clinicaltrials.gov/show/NCT03169491</t>
  </si>
  <si>
    <t>Effect of CPAP and Adenotonsillectomy in Upper Airway Volume of Children With OSAS</t>
  </si>
  <si>
    <t>NCT03169491</t>
  </si>
  <si>
    <t>Allocation: Randomized. Intervention model: Parallel Assignment. Primary purpose: Prevention. Masking: Double (Participant, Investigator).</t>
  </si>
  <si>
    <t>Instituto Nacional de Enfermedades Respiratorias</t>
  </si>
  <si>
    <t>Mexico</t>
  </si>
  <si>
    <t>Sleep Apnea, Obstructive;Child;Continuous Positive Airway Pressure;Adenoidectomy;Tonsillectomy</t>
  </si>
  <si>
    <t>July 4, 2016</t>
  </si>
  <si>
    <t>C12-16</t>
  </si>
  <si>
    <t>Jos√© Rogelio P√©rez-Padilla, MD;Ang√©lica M Portillo-V√°squez, MD;Ang√©lica M Portillo-V√°squez, MD</t>
  </si>
  <si>
    <t>;ampvs1986@gmail.com;ampvs1986@gmail.com</t>
  </si>
  <si>
    <t>;+525554871700;+525554871700</t>
  </si>
  <si>
    <t>Instituto Nacional Enfermedades Respiratorias;</t>
  </si>
  <si>
    <t>4 Years</t>
  </si>
  <si>
    <t>&lt;br&gt;        Inclusion Criteria:&lt;br&gt;&lt;br&gt;          -  Age between 4 and 14 years old. Both genders. Diagnosis of OSAS based on sleep study&lt;br&gt;             (respiratory polygraphy or polysomnography).&lt;br&gt;&lt;br&gt;        Surgical treatment planned by the ORL department of the Institute of Respiratory Diseases&lt;br&gt;        of Mexico.&lt;br&gt;&lt;br&gt;        Residents of the Metropolitan Area of Mexico City Parents and child accept to particpate in&lt;br&gt;        the study, singning informed consent and assent.&lt;br&gt;&lt;br&gt;        Exclusion Criteria:&lt;br&gt;&lt;br&gt;          -  Previous surgery in upper airway. Craneofacial malformation. Previous use of CPAP.&lt;br&gt;             Syndromatic patient.&lt;br&gt;</t>
  </si>
  <si>
    <t>Oropharyngeal volume postCPAP.</t>
  </si>
  <si>
    <t>Oropharyngeal volume post-surgery;OSA-18.;OSA-18.;Pediatric Sleep Questionnaire.;Pediatric Sleep Questionnaire.;Surgical complications.</t>
  </si>
  <si>
    <t>A randomized single blind multi-center clinical study to early bundle treatment on elderly patients with severe pneumonia</t>
  </si>
  <si>
    <t>bundle treatment group:bundle treatment strategies;conventional treatment group:conventional treatment strategies;</t>
  </si>
  <si>
    <t>http://www.chictr.org.cn/showproj.aspx?proj=16193</t>
  </si>
  <si>
    <t>ChiCTR-INR-16009510</t>
  </si>
  <si>
    <t>bundle treatment group:300;conventional treatment group:300;</t>
  </si>
  <si>
    <t>Xinhua Hospital, Shanghai Jiaotong University School of Medicine</t>
  </si>
  <si>
    <t>elderly patients with severe pneumonia</t>
  </si>
  <si>
    <t>Ling Yang</t>
  </si>
  <si>
    <t>1665 Kongjiang Road, Shanghai</t>
  </si>
  <si>
    <t>yanglingjoy@hotmail.com</t>
  </si>
  <si>
    <t>+86 13917222627</t>
  </si>
  <si>
    <t>Clinical Research Plan of SHDC</t>
  </si>
  <si>
    <t>Inclusion criteria: (1) Meet the diagnosis criteria of severe pneumonia by 2016 China's adult community-acquired pneumonia diagnosis and treatment guidelines;&lt;br&gt;(2) aged &gt; 65 years;&lt;br&gt;(3) signed the informed consent.</t>
  </si>
  <si>
    <t>Exclusion criteria: (1) patients who participated in other clinical trials within 1 month;&lt;br&gt;(2) psychiatric patients;&lt;br&gt;(3) hemorrhagic disease and thromboembolic disease, patients have a history of major surgery within three months;&lt;br&gt;(4) for severe liver, kidney failure, severe patients with disease of heart head blood-vessel.</t>
  </si>
  <si>
    <t>CPIS score;APACH II score;Duration of mechanical ventilation;Weaning  from mechanical ventilation;Health care costs;Quality of life;Mortality rates;ICU Stay Time;</t>
  </si>
  <si>
    <t>SOFA score;Blood biochemical indexes;Inflammatory cytokines;</t>
  </si>
  <si>
    <t>Effects of Continuous Haemofiltration vs Intermittent Haemodialysis on Microcirculatory Parameters in Septic Shock</t>
  </si>
  <si>
    <t>Device: muscle microdialysis</t>
  </si>
  <si>
    <t>https://clinicaltrials.gov/show/NCT02962700</t>
  </si>
  <si>
    <t>NCT02962700</t>
  </si>
  <si>
    <t>Allocation: Randomized, Endpoint Classification: Safety/Efficacy Study, Intervention Model: Parallel Assignment, Masking: Open Label, Primary Purpose: Screening</t>
  </si>
  <si>
    <t>Military Hospital of Tunis</t>
  </si>
  <si>
    <t>Tunisia</t>
  </si>
  <si>
    <t>CVVHFmicro</t>
  </si>
  <si>
    <t>mustapha ferhjani;zied hajjej;mustapha ferjani</t>
  </si>
  <si>
    <t>;hajjej_zied@hotmail.com;mustapha.ferjani@planet.tn</t>
  </si>
  <si>
    <t>;20358907;98329256</t>
  </si>
  <si>
    <t>Department of C ritical C are Medicine and Anesthesiology, Military Hospital of Tunis, Tunisia, Tunis, Tunisia;</t>
  </si>
  <si>
    <t>16 Years</t>
  </si>
  <si>
    <t>&lt;br&gt;        Inclusion Criteria:&lt;br&gt;&lt;br&gt;          -  septic shock&lt;br&gt;&lt;br&gt;        Exclusion Criteria:&lt;br&gt;</t>
  </si>
  <si>
    <t>changes in the concentration of glucose (mmol/l) in the extracellular fluid of the skeletal muscle using a microdialysis probe inserted into the quadriceps femoris muscle.;changes in the concentration of lactate (mmol/l) in the extracellular fluid of the skeletal muscle using a microdialysis probe inserted into the quadriceps femoris muscle;changes in the concentration of pyruvate (¬µmol/l) in the extracellular fluid of the skeletal muscle using a microdialysis probe inserted into the quadriceps femoris muscle;changes in the concentration of glycerol (¬µmol/l) in the extracellular fluid of the skeletal muscle using a microdialysis probe inserted into the quadriceps femoris muscle</t>
  </si>
  <si>
    <t>changes in mean arterial blood pressure;changes in heart rate;changes in vasopressor support doses</t>
  </si>
  <si>
    <t>The Effects of Attenuated Versus Inactivated Flu Vaccine in Twin Sets</t>
  </si>
  <si>
    <t>Biological: Live attenuated influenza vaccine (LAIV4);Biological: Inactivated Influenza Vaccine (IIV4)</t>
  </si>
  <si>
    <t>https://clinicaltrials.gov/show/NCT03898986</t>
  </si>
  <si>
    <t>NCT03898986</t>
  </si>
  <si>
    <t>5U19AI057229-15;50200</t>
  </si>
  <si>
    <t>Philip Grant</t>
  </si>
  <si>
    <t>pmgrant@stanford.edu</t>
  </si>
  <si>
    <t>National Institutes of Health (NIH);National Institute of Allergy and Infectious Diseases (NIAID)</t>
  </si>
  <si>
    <t>&lt;br&gt;        Inclusion Criteria:&lt;br&gt;&lt;br&gt;          1. 2-20 year old male and female patients&lt;br&gt;&lt;br&gt;          2. Willing and able to complete the informed consent process&lt;br&gt;&lt;br&gt;          3. Availability of twin pair also agreeable and eligible for study inclusion&lt;br&gt;&lt;br&gt;          4. Availability for follow-up for the planned duration of the study&lt;br&gt;&lt;br&gt;          5.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LAIV4)&lt;br&gt;&lt;br&gt;          4. Allergy to egg or egg products or to vaccine components including gentamicin, gelatin,&lt;br&gt;             arginine or MSG.&lt;br&gt;&lt;br&gt;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in close contact with anyone who has a severely weakened immune system&lt;br&gt;&lt;br&gt;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[If yes, may not eligible if unable to schedule at an appropriate interval].&lt;br&gt;&lt;br&gt;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Guillain-Barre# syndrome&lt;br&gt;&lt;br&gt;         23. Pregnant woman&lt;br&gt;&lt;br&gt;         24. Breastfeeding woman&lt;br&gt;&lt;br&gt;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t>
  </si>
  <si>
    <t>HAI titers</t>
  </si>
  <si>
    <t>Mechanical compressions on lifeboats at sea</t>
  </si>
  <si>
    <t>Comparing thoracic compressions by lifeboat crewmembers of the Royal Netherlands Sea Rescue Institution (KNRM) versus  an MCD during a simulation on a resuscitation mannequin.</t>
  </si>
  <si>
    <t>https://trialregister.nl/trial/8222</t>
  </si>
  <si>
    <t>NL8222</t>
  </si>
  <si>
    <t>Randomized: No,                         Masking: None,                         Control: Active,                         Group: undefined,                         Type: 2 or more arms, non-randomized</t>
  </si>
  <si>
    <t>University Medical Center Groningen, Department of Anestesiology</t>
  </si>
  <si>
    <t>Cardiac arrest on sea</t>
  </si>
  <si>
    <t>T.F.</t>
  </si>
  <si>
    <t>Buisman</t>
  </si>
  <si>
    <t>t.f.buisman@umcg.nl</t>
  </si>
  <si>
    <t>050 3611464</t>
  </si>
  <si>
    <t>Inclusion criteria: ‚Ä¢He/she is an active lifeboat crew member (including trainees/aspirants) &lt;br&gt;‚Ä¢Age 18 years or older &lt;br&gt;‚Ä¢Informed consent provided. &lt;br&gt;</t>
  </si>
  <si>
    <t>Exclusion criteria: ‚Ä¢KNRM members who are not part of a lifeboat crew (office members, inspectors, board, etc.)&lt;br&gt;‚Ä¢(possible) pregnancy&lt;br&gt;‚Ä¢Physical restraints&lt;br&gt;</t>
  </si>
  <si>
    <t>quality of thoracic compressions, measuring compliance and performance relative to published standards:&lt;br&gt;- mean compression depth &lt;br&gt;- mean compression rate &lt;br&gt;- percentage of correct compression depth&lt;br&gt;- percentage of not leaning on the thorax &lt;br&gt;- percentage of correct hand placement on the thorax</t>
  </si>
  <si>
    <t>Demographics of the crewmembers&lt;br&gt;Weather/sea conditions&lt;br&gt;Opinion of crewmembers regarding mechanical compressions&lt;br&gt;</t>
  </si>
  <si>
    <t>Impact of Positive Airway Pressure Therapy on Clinical Outcomes in Older Veterans With Chronic Obstructive Pulmonary Disease and Comorbid Obstructive Sleep Apnea (Overlap Syndrome)</t>
  </si>
  <si>
    <t>Device: Positive airway pressure;Other: Conservative care (control arm)</t>
  </si>
  <si>
    <t>https://clinicaltrials.gov/show/NCT04179981</t>
  </si>
  <si>
    <t>NCT04179981</t>
  </si>
  <si>
    <t>VA Office of Research and Development</t>
  </si>
  <si>
    <t>Sleep Apnea Syndrome;Obstructive Sleep Apnea;COPD;Overlap Syndrome;Quality of Life;Neurocognitive Function;Sleepiness;Elderly;Positive Airway Pressure</t>
  </si>
  <si>
    <t>November 23, 2020</t>
  </si>
  <si>
    <t>E3124-R</t>
  </si>
  <si>
    <t>Susmita Chowdhuri, MD;Susmita Chowdhuri, MD</t>
  </si>
  <si>
    <t>;Susmita.Chowdhuri@va.gov</t>
  </si>
  <si>
    <t>;(313) 576-1000</t>
  </si>
  <si>
    <t>John D. Dingell VA Medical Center, Detroit, MI;</t>
  </si>
  <si>
    <t>60 Years</t>
  </si>
  <si>
    <t>&lt;br&gt;        Inclusion Criteria:&lt;br&gt;&lt;br&gt;          -  OSA with moderate-to-severe disease, AHI 20 per hour by in-lab polysomnography with&lt;br&gt;             concomitant moderate-severe COPD based on pulmonary function tests (PFTS) and with&lt;br&gt;             past significant history (&gt;10 pack-years) of smoking&lt;br&gt;&lt;br&gt;          -  Male or female gender&lt;br&gt;&lt;br&gt;          -  Age greater than or equal to 60 years&lt;br&gt;&lt;br&gt;          -  Stable treatment regimen for COPD&lt;br&gt;&lt;br&gt;        Exclusion Criteria:&lt;br&gt;&lt;br&gt;          -  Current or prior treatment with PAP or oral appliance&lt;br&gt;&lt;br&gt;          -  Central sleep apnea defined as central apnea index &gt;5 per hour and comprising 50% of&lt;br&gt;             AHI&lt;br&gt;&lt;br&gt;          -  Known primary neuromuscular diseases&lt;br&gt;&lt;br&gt;          -  Disorders that may impact cognitive function including:&lt;br&gt;&lt;br&gt;               -  neurodegenerative disorders&lt;br&gt;&lt;br&gt;               -  traumatic brain injury&lt;br&gt;&lt;br&gt;          -  untreated PTSD and/or history of learning disability&lt;br&gt;&lt;br&gt;          -  Medicines that may cause or alter sleepiness: sedative hypnotics, or stimulants as&lt;br&gt;             these may alter the results&lt;br&gt;&lt;br&gt;          -  Patient is actively suicidal due to depression, unstable mental health condition&lt;br&gt;&lt;br&gt;          -  Epworth sleepiness score &gt;16 (severe sleepiness) or a near-miss or prior automobile&lt;br&gt;             accident due to sleepiness within the past 12 months&lt;br&gt;&lt;br&gt;          -  Narcolepsy is the primary sleep disorder, with requirement of stimulant medications&lt;br&gt;&lt;br&gt;          -  Employed as a commercial driver or operating heavy machinery&lt;br&gt;&lt;br&gt;          -  On long-term oxygen therapy prior to start of study, more than 12 hr/day&lt;br&gt;&lt;br&gt;          -  Patients is unable to use either a nasal or face mask (e.g., facial trauma,&lt;br&gt;             claustrophobia)&lt;br&gt;&lt;br&gt;          -  Consumption of &gt;3 alcoholic beverages per day or current use of some illicit drugs, as&lt;br&gt;             these may contribute to cognitive deficits&lt;br&gt;&lt;br&gt;          -  Patients who cannot give informed consent&lt;br&gt;&lt;br&gt;          -  Patients receiving hospice care&lt;br&gt;&lt;br&gt;          -  Pregnant women due to unknown risks&lt;br&gt;</t>
  </si>
  <si>
    <t>Neurocognitive function Trails A and Trails B;Neurocognitive function PASAT;Neurocognitive function Stroop color-word interference;Neurocognitive function DIGIT;Neurocognitive function WASI;Neurocognitive function WMS;Neurocognitive function PVT;Neurocognitive function HVLT-R;Sleepiness ESS;Sleepiness PSQI;Quality of life SF-36v2;Quality of life FOSQ;Quality of life SGRQ</t>
  </si>
  <si>
    <t>Hours of nightly positive airway pressure (PAP) use;Patient preferance for type of PAP (PAP arm);Fatigue severity;Sleep-dependent memory;Blood CO2 or bicarbonate level</t>
  </si>
  <si>
    <t>A phase II observer-blind, multicentre, dose-ranging study of children 6 to less than 36 months of age who are to be primed with a 2-dose series of GSK Biologicals‚Äô AS03-adjuvanted A/Indonesia/05/2005 (H5N1) vaccine. - FLU Q-PAN H5N1=AS03-023</t>
  </si>
  <si>
    <t>&lt;br&gt;Product Name: Influenza A (H5N1) Virus Monovalent Vaccine 1.9 mcg, Adjuvanted with AS03B&lt;br&gt;Pharmaceutical Form: Suspension for injection&lt;br&gt;INN or Proposed INN: -&lt;br&gt;Other descriptive name: Split-virion Monovalent, A/Indonesia/5/2005 (H5N1) &lt;br&gt;Concentration unit: ¬µg/ml microgram(s)/millilitre&lt;br&gt;Concentration type: equal&lt;br&gt;Concentration number: 15-&lt;br&gt;&lt;br&gt;Product Name: Influenza A (H5N1) Virus Monovalent Vaccine 0.9 mcg, Adjuvanted with AS03C&lt;br&gt;Pharmaceutical Form: Suspension for injection&lt;br&gt;INN or Proposed INN: -&lt;br&gt;Other descriptive name: Split-virion Monovalent, A/Indonesia/5/2005 (H5N1) &lt;br&gt;Concentration unit: ¬µg/ml microgram(s)/millilitre&lt;br&gt;Concentration type: equal&lt;br&gt;Concentration number: 15-&lt;br&gt;&lt;br&gt;Product Name: Influenza A (H5N1) Virus Monovalent Vaccine 1.9 mcg, Adjuvanted with AS03C&lt;br&gt;Pharmaceutical Form: Suspension for injection&lt;br&gt;INN or Proposed INN: -&lt;br&gt;Other descriptive name: Split-virion Monovalent, A/Indonesia/5/2005 (H5N1) &lt;br&gt;Concentration unit: ¬µg/ml microgram(s)/millilitre&lt;br&gt;Concentration type: equal&lt;br&gt;Concentration number: 15-&lt;br&gt;&lt;br&gt;Product Name: Influenza A (H5N1) Virus Monovalent Vaccine 3.75 mcg, Adjuvanted with AS03C&lt;br&gt;Pharmaceutical Form: Suspension for injection&lt;br&gt;INN or Proposed INN: -&lt;br&gt;Other descriptive name: Split-virion Monovalent, A/Indonesia/5/2005 (H5N1) &lt;br&gt;Concentration unit: ¬µg/ml microgram(s)/millilitre&lt;br&gt;Concentration type: equal&lt;br&gt;Concentration number: 30-&lt;br&gt;&lt;br&gt;Product Name: Influenza A (H5N1) Virus Monovalent Vaccine 3.75 mcg, Adjuvanted with AS03D&lt;br&gt;Pharmaceutical Form: Suspension for injection&lt;br&gt;INN or Proposed INN: -&lt;br&gt;Other descriptive name: Split-virion Monovalent, A/Indonesia/5/2005 (H5N1) &lt;br&gt;Concentration unit: ¬µg/ml microgram(s)/millilitre&lt;br&gt;Concentration type: equal&lt;br&gt;Concentration number: 30-&lt;br&gt;&lt;br&gt;Product Name: Influenza A (H5N1) Virus Monovalent Vaccine 3.75 mcg, non-adjuvanted&lt;br&gt;Pharmaceutical Form: Suspension for injection&lt;br&gt;INN or Proposed INN: -&lt;br&gt;Other descriptive name: Split-virion Monovalent, A/Indonesia/5/2005 (H5N1) &lt;br&gt;Concentration unit: ¬µg/ml microgram(s)/millilitre&lt;br&gt;Concentration type: equal&lt;br&gt;Concentr</t>
  </si>
  <si>
    <t>https://www.clinicaltrialsregister.eu/ctr-search/search?query=eudract_number:2015-003458-42</t>
  </si>
  <si>
    <t>A dose ranging safety and immunogenicity study of GlaxoSmithKline (GSK) Biologicals‚Äô GSK1557484A vaccine in children 6 to less than 36 months of age.</t>
  </si>
  <si>
    <t>EUCTR2015-003458-42-Outside-EU/EEA</t>
  </si>
  <si>
    <t>Controlled: yesRandomised: yesOpen: noSingle blind: noDouble blind: noParallel group: yesCross over: noOther: yesOther trial design description: observer blindIf controlled, specify comparator, Other Medicinial Product: noPlacebo: noOther: yesOther specify the comparator: Different dosage of the same product  that is the currently available H5N1 pediatric dosage Number of treatment arms in the trial: 5</t>
  </si>
  <si>
    <t>Human pharmacology (Phase I): noTherapeutic exploratory (Phase II): yesTherapeutic confirmatory - (Phase III): noTherapeutic use (Phase IV): no</t>
  </si>
  <si>
    <t>Taiwan;Thailand</t>
  </si>
  <si>
    <t>Healthy volunteers (Active immunization against influenza A virus H5N1 subtype).;Therapeutic area: Diseases [C] - Virus Diseases [C02]</t>
  </si>
  <si>
    <t>EUCTR2015-003458-42-PL</t>
  </si>
  <si>
    <t>Rue de l‚ÄôInstitut, 89</t>
  </si>
  <si>
    <t>GlaxoSmithKline Biologicals S.A.</t>
  </si>
  <si>
    <t>Inclusion criteria: &lt;br&gt;‚Ä¢ Subject's parent(s)/ Legally Acceptable Representative(s) [LAR(s)] who, in the opinion of the investigator, can and will comply with the requirements of the protocol.&lt;br&gt;‚Ä¢ Male or female children 6 months to less than 36 months old at the time of the first vaccination. Children who are not 36 months old as of Day 0, the day of first vaccine dose under this protocol, can be enrolled.&lt;br&gt;‚Ä¢ Written informed consent obtained from the parent(s)/legally acceptable representative(s) [LAR(s)] of the subject prior to performance of any study specific procedure.&lt;br&gt;‚Ä¢ Healthy subjects as established by medical history and standard physical examination before entering into the study.&lt;br&gt;‚Ä¢ Born full-term to be confirmed by interview with parent/LAR or available medical records.&lt;br&gt;Are the trial subjects under 18? yes&lt;br&gt;Number of subjects for this age range: 185&lt;br&gt;F.1.2 Adults (18-64 years) no&lt;br&gt;F.1.2.1 Number of subjects for this age range &lt;br&gt;F.1.3 Elderly (&gt;=65 years) no&lt;br&gt;F.1.3.1 Number of subjects for this age range &lt;br&gt;</t>
  </si>
  <si>
    <t>Exclusion criteria: &lt;br&gt;‚Ä¢ Child in care&lt;br&gt;‚Ä¢ Medical history of physician-confirmed infection with an H5N1 virus.&lt;br&gt;‚Ä¢ Previous vaccination at any time with an H5N1 vaccine.&lt;br&gt;‚Ä¢ Concurrently participating in another clinical study, or use of an investigational or a non-registered vaccine, pharmaceutical product, or device within 30 days preceding the first dose of study vaccine, or planned use during the study period.&lt;br&gt;‚Ä¢ Presence in the parent(s) / LAR(s) of evidence of substance abuse or of neurological or psychiatric diagnoses which, even if stable, are deemed by the investigator to render the parent(s)/LAR(s) unable/unlikely to provide accurate safety reports.&lt;br&gt;‚Ä¢ Acute disease and/or fever at the time of enrolment. &lt;br&gt;‚Ä¢ Administration of immunoglobulins, any blood products, or long-acting immune-modifying drugs during the period starting 3 months before the first dose of study vaccine, or planned administration during the study period.&lt;br&gt;‚Ä¢ History of any neurological disorders or seizures, or Guillain-Barr√© Syndrome. &lt;br&gt;‚Ä¢ Diagnosed with excessive daytime sleepiness  or narcolepsy; or history of narcolepsy in a subject‚Äôs parent or sibling.&lt;br&gt;‚Ä¢ Administration of an inactive vaccine within 14 days or of a live attenuated vaccine within 30 days before the first vaccination.&lt;br&gt;‚Ä¢ Planned administration of any vaccine not foreseen by the study protocol between Day 0 and Day 42 or planned administration of an inactive vaccine within 14 days or of a live attenuated vaccine within 30 days be-fore through 30 days after the booster vaccination. Note: routine vaccinations may be provided on Day 42 after all study assessments have been performed.&lt;br&gt;‚Ä¢ History of any reaction or hypersensitivity likely to be exacerbated by any component of the vaccine; a history of anaphylactic-type reaction to consumption of eggs; or a history of severe adverse reaction to a previous influenza vaccine. &lt;br&gt;‚Ä¢ Any medical condition that in the judgment of the investigator would make intramuscular injection unsafe. &lt;br&gt;‚Ä¢ Chronic administration  of immunosuppressants or other immune-modifying drugs during the period starting six months prior to the first vaccine. For corticosteroids, this will mean a dose of prednisone or equivalent of &gt; 2 mg/kg/day of body weight or = 20 mg/day (for persons who weigh = 10 kg). Inhaled and topical steroids are allowed. &lt;br&gt;‚Ä¢ Any confirmed or suspected immunosuppressive or immunodeficient condition, based on medical history and physical examination. &lt;br&gt;‚Ä¢ Family history of congenital or hereditary immunodeficiency. &lt;br&gt;‚Ä¢ Major congenital defects&lt;br&gt;‚Ä¢ Any condition which, in the opinion of the investigator, prevents the subject from participating in the study.&lt;br&gt;</t>
  </si>
  <si>
    <t>Main Objective: Primary Doses&lt;br&gt;‚Ä¢ To assess the performance of alternative dosing regimens for primary immunization with Q-Pan H5N1 vaccine using an immunogenicity-fever index that considers:&lt;br&gt;- immunogenicity by Hemagglutination Inhibition (HI) assay 21 days after the second priming dose. &lt;br&gt;- fever scores after the first and second priming doses.&lt;br&gt;- immunogenicity by Microneutralization (MN) assay 21 days after the second priming dose.&lt;br&gt;- fever scores after the first and second priming doses.&lt;br&gt;Booster Dose&lt;br&gt;‚Ä¢ To assess the performance of dosing regimens for booster immunization with Q-Pan H5N1 vaccine considering:&lt;br&gt;- immune response (IR) by HI assay 7 days after a 12-month booster dose of Hemagglutinin (HA) Q-Pan H5N1 plain antigen.&lt;br&gt;- immune response by MN assay 7 days after a 12-month booster dose of HA Q-Pan H5N1 plain antigen.;Secondary Objective: To assess:&lt;br&gt;‚Ä¢ performance of alternative dosing regimens for primary immunization with H5N1 vaccine considering persistence of IR by HI &amp; MN assay at D 385 in terms of persistence index.&lt;br&gt;‚Ä¢ performance of the H5N1 vaccine regimens in terms of vaccine-homologous HI &amp; MN antibody titers on Days 0 ,42, 385 &amp; 392.&lt;br&gt;‚Ä¢ immunogenicity of the H5N1 vaccine regimens in terms of vaccine-heterologous HI antibody titers on Days 0, 42, 385 &amp; 392.&lt;br&gt;‚Ä¢ vaccine induced cell-mediated IR on Days 0, 42, 385 &amp; 392.&lt;br&gt;To describe:&lt;br&gt;‚Ä¢ HI IR to the vaccine-homologous virus 21 days after dose 2 for each dosing regimen&lt;br&gt;‚Ä¢ reactogenicity and safety of the different priming regimens in terms of solicited (7-days after each vaccination) &amp; unsolicited (21 days after each vaccination) adverse events (AEs).&lt;br&gt;‚Ä¢ safety of the unadjuvanted booster dose in terms of solicited (7 days post boost) &amp; unsolicited (30 days post boost) AEs.&lt;br&gt;‚Ä¢ safety in terms of MAEs, pIMDs, SAEs, AESIs, during the entire study period.;Primary end point(s): 1. Calculation of immunogenicity-fever indices based on evaluation of humoral immune response in terms of vaccine-homologous hemagglutination Inhibition (HI) and microneutralization (MN) antibodies for each group:&lt;br&gt;- Geometric Mean Titer (GMTs) ‚Äì HI and MN and fever scores.&lt;br&gt;     - For each subject, a fever index will be calculated using temperature measurements 3-days post Dose 1 (D0-D2) and 3-days post Dose 2 (D21-D23).&lt;br&gt;&lt;br&gt;2. Evaluation of Mean Geometric Increase (MGI),in terms of HI and MN antibodies against vaccine-homologous antigen &lt;br&gt;- MGI is defined as the geometric mean of the within-subject ratios of the post-vaccination reciprocal HI titer to the pre-vaccination (Day 385) reciprocal HI titer for the vaccine virus.;Timepoint(s) of evaluation of this end point: 1. At Day 42&lt;br&gt;2. At Day 392</t>
  </si>
  <si>
    <t>Secondary end point(s): 1. Evaluation of humoral immune response in terms of HI antibodies against vaccine-homologous/heterologous antigens post primary immunization&lt;br&gt;- Seroconversion rates (SCR)*&lt;br&gt;- Seroprotection rates (SPR)**&lt;br&gt;- MGI&lt;br&gt;*SCR is defined as the proportion of subjects who have either a pre-vaccination reciprocal HI titer &lt; 10 and a post-vaccination reciprocal titer = 40, or a pre-vaccination reciprocal HI titer = 10 and at least a 4-fold increase in post vaccination reciprocal titer against the vaccine virus.&lt;br&gt;**SPR is defined as the proportion of subjects with H5N1 reciprocal HI titers = 40 against the tested vaccine virus.&lt;br&gt;&lt;br&gt;2. Evaluation of humoral immune response in terms of vaccine-homologous MN antibody post the primary immunization&lt;br&gt;- MGI&lt;br&gt;&lt;br&gt;3. Evaluation of humoral immune response in terms of HI antibodies against vaccine-homologous/heterologous  antigens&lt;br&gt;- Seropositivity rates &lt;br&gt;- Geometric Mean Titer (GMT)&lt;br&gt;&lt;br&gt;4. Evaluation of humoral immune response in terms of HI antibodies against vaccine-homologous/heterologous  antigens &lt;br&gt; - Seroconversion rates (SCR) &lt;br&gt;- MGI &lt;br&gt;&lt;br&gt;5. Evaluation of humoral immune response in terms of HI antibodies against vaccine-homologous/heterologous  antigens &lt;br&gt;- Seroprotection rates (SPR)&lt;br&gt;&lt;br&gt;6. Evaluation of humoral immune response in terms of vaccine-homologous MN antibody&lt;br&gt;- Seropositivity rates &lt;br&gt;- GMT &lt;br&gt;&lt;br&gt;7. Evaluation of humoral immune response in terms of vaccine-homologous MN antibody&lt;br&gt;- Vaccine response rate (VRR) &lt;br&gt;&lt;br&gt;8. Evaluation of Cell mediated Immunity (CMI) in terms of frequencies of antigen-specific cells(CD3+/CD4+/CD8+)&lt;br&gt;&lt;br&gt;9.  Occurrence of solicited local and general AEs&lt;br&gt;- Percentage, intensity and duration of solicited local AEs&lt;br&gt;- Percentage, intensity, duration and relationship to vaccination of solicited general AEs&lt;br&gt;&lt;br&gt;10. Occurrence of unsolicited adverse events (AEs)&lt;br&gt;- For the primary series: Percentage, intensity and relationship to vaccination of unsolicited AEs &lt;br&gt;&lt;br&gt;11. Occurrence of unsolicited adverse events (AEs)&lt;br&gt;- For the booster dose [unadjuvanted]: Percentage, intensity and relationship to vaccination of unsolicited AEs &lt;br&gt;&lt;br&gt;12. Occurrence and relationship to vaccination of adverse events with medically attended events (MAEs)&lt;br&gt;- Percentage and relationship to vaccination of MAEs &lt;br&gt;&lt;br&gt;13. Occurrence and relationship to vaccination of potential immune-mediated diseases (pIMDs), serious adverse events (SAEs) and adverse events of special interest (AESIs)&lt;br&gt;- Percentage and relationship to vaccination of pIMDs, SAEs, AESIs ;Timepoint(s) of evaluation of this end point: 1. At Day 42&lt;br&gt;2. At Day 385&lt;br&gt;3. At Days 0, 42, 385 and Day 392 &lt;br&gt;4. At Day 385 (relative to Day 0) and  Day 392 (relative to Days 0 and 385) &lt;br&gt;5. At Days 0, 385 and Day 392&lt;br&gt;6. At Days 0, 42,385 and Day 392&lt;br&gt;7. At Days 42, 385 (relative to Day 0) and  Day 392 (relative to Days 0 and 385)&lt;br&gt;8. At Days 0, 42, 385 and 392&lt;br&gt;9. During a 7-day follow-up period (Day 0-Day 6) after any vaccination&lt;br&gt;10. During a 21-day follow-up period (Day 0-Day 20) after each vaccine dose.&lt;br&gt;11. Within 30 days after vaccination&lt;br&gt;12. During the entire study period (Day 0 up to Day 415 approximately)&lt;br&gt;13. During the entire study period (Day 0 up to Day 415 approximately)</t>
  </si>
  <si>
    <t>Effectiveness of early streamlining of antibiotics vs. conventional therapy In pediatric severe pneumonia : An open label Randomized Trial - ABx LRI</t>
  </si>
  <si>
    <t>Intervention1: Antibiotics: Early change of intravenous to oral antibiotics in severe pediatric pneumonia&lt;br&gt; Amoxyclav - 80mg/kg/day Q12H&lt;br&gt; Ceftriaxone-100mg/kg/day Q12H&lt;br&gt;  for a duration of 2 days followed by oral therapy in clinically stable children.&lt;br&gt;Control Intervention1: Duration of Hospital Stay: To compare the duration of hospital stay between conventional therapy and those with early streamlining of antibiotics&lt;br&gt;</t>
  </si>
  <si>
    <t>http://www.ctri.nic.in/Clinicaltrials/pmaindet2.php?trialid=29185</t>
  </si>
  <si>
    <t>Change of drug treatment for lung infection in children.</t>
  </si>
  <si>
    <t>CTRI/2019/04/018836</t>
  </si>
  <si>
    <t>Randomized, Parallel Group Trial&lt;br&gt;  Method of generating randomization sequence:Computer generated randomization  Method of allocation concealment:Sequentially numbered, sealed, opaque envelopes  Blinding and masking:Open Label</t>
  </si>
  <si>
    <t>Jawaharlal Institute of Post graduate Medical Education Research Hospital</t>
  </si>
  <si>
    <t>Health Condition 1: J159- Unspecified bacterial pneumonia</t>
  </si>
  <si>
    <t>Shapna Lakshmi T</t>
  </si>
  <si>
    <t>No. 6210, Department of Pediatrics,Women and Children Hospital ,JIPMER</t>
  </si>
  <si>
    <t>drnbiswal@yahoo.com</t>
  </si>
  <si>
    <t>Jawaharlal Institute Of Postgraduate Medical Education and Research</t>
  </si>
  <si>
    <t>Dr Niranjan Biswal</t>
  </si>
  <si>
    <t>Jipmer Hospial,Dhanvantri Nagar,Puducherry</t>
  </si>
  <si>
    <t>Inclusion criteria: Children of age 6 months to 5 years admitted as a case of severe pneumonia in JIPMER with having clinical improvements ( afebrile  &gt; 24 hours, hemodynamic stability, progressively reducing WBC count, ESR) after therapy for 2 days.</t>
  </si>
  <si>
    <t>Exclusion criteria: 1)Children with complications of pneumonia like empyema, necrotizing  &lt;br/ &gt;&lt;br&gt;pneumonia, extrapulmonary infection such as meningitis, arthritis, pericarditis.  &lt;br/ &gt;&lt;br&gt;2)Immunocompromised children &lt;br/ &gt;&lt;br&gt;3)Intensive care unit admission at the time of first evaluation &lt;br/ &gt;&lt;br&gt;</t>
  </si>
  <si>
    <t>To study the duration of hospital stay between the conventional therapy and early streamlined groupTimepoint: At discharge.</t>
  </si>
  <si>
    <t>Readmissions &lt;br/ &gt;&lt;br&gt;                 Cost of treatment between the 2 groups &lt;br/ &gt;&lt;br&gt;Timepoint: Follow up visit at 1 week and 1 month</t>
  </si>
  <si>
    <t>Jul  6 2018 12:00AM</t>
  </si>
  <si>
    <t>Institutional Ethics Committee</t>
  </si>
  <si>
    <t>Safety and Immunogenicity of Seasonal Influenza Vaccine With Topical Imiquimod in Immunocompromised Patients: A Randomized Controlled Pilot Trial</t>
  </si>
  <si>
    <t>Biological: Intanza;Biological: Mutagrip;Drug: Aldara;Biological: Intanza;Biological: Mutagrip;Drug: Aldara;Biological: Intanza;Biological: Mutagrip;Drug: Aldara;Biological: Intanza;Biological: Mutagrip;Drug: Aldara</t>
  </si>
  <si>
    <t>https://clinicaltrials.gov/show/NCT02960815</t>
  </si>
  <si>
    <t>Imiquimod and Influenza Vaccine for Immunocompromised Patients</t>
  </si>
  <si>
    <t>NCT02960815</t>
  </si>
  <si>
    <t>University of Lausanne Hospitals</t>
  </si>
  <si>
    <t>Switzerland;Switzerland;Switzerland;Switzerland;Switzerland</t>
  </si>
  <si>
    <t>Influenza Vaccine;Influenza Vaccine;Influenza Vaccine;Influenza Vaccine</t>
  </si>
  <si>
    <t>2016-01540</t>
  </si>
  <si>
    <t>Oriol Manuel, MD;Oriol Manuel, MD;Oriol Manuel, MD;Oriol Manuel, MD;Oriol Manuel, MD</t>
  </si>
  <si>
    <t>CHUV;CHUV;CHUV;CHUV;CHUV</t>
  </si>
  <si>
    <t>&lt;br&gt;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      ;&lt;br&gt;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      ;&lt;br&gt;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      ;&lt;br&gt;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t>
  </si>
  <si>
    <t>Response to the vaccine;Response to the vaccine;Response to the vaccine</t>
  </si>
  <si>
    <t>Seroprotection rates</t>
  </si>
  <si>
    <t>A Prospective Randomised Trial of Early LV Venting Using Impella CP for Recovery in Patients With Cardiogenic Shock Managed With VA ECMO</t>
  </si>
  <si>
    <t>Device: Impella-CP LV Vent</t>
  </si>
  <si>
    <t>https://clinicaltrials.gov/show/NCT03431467</t>
  </si>
  <si>
    <t>Impella CP With VA ECMO for Cardiogenic Shock</t>
  </si>
  <si>
    <t>NCT03431467</t>
  </si>
  <si>
    <t>University of Pennsylvania</t>
  </si>
  <si>
    <t>Cardiogenic Shock</t>
  </si>
  <si>
    <t>March 19, 2018</t>
  </si>
  <si>
    <t>Christian Bermudez, MD;Michael Ibrahim, MD PhD;Michael Ibrahim, MD PhD;Michael Ibrahim, MD PhD</t>
  </si>
  <si>
    <t>;;michael.ibrahim@uphs.upenn.edu;michael.ibrahim@uphs.upenn.edu</t>
  </si>
  <si>
    <t>;;2677605502;</t>
  </si>
  <si>
    <t>University of Pennsylvania;University of Pennsylvania;</t>
  </si>
  <si>
    <t>&lt;br&gt;        Inclusion Criteria:&lt;br&gt;&lt;br&gt;          -  Cardiogenic shock: Including refractory to conventional therapy, including systolic&lt;br&gt;             blood pressure &lt; 90mm Hg, Cardiac Index &lt; 1.8 or a cardiac index &lt; 2.0 on moderate to&lt;br&gt;             high doses of inotropes and vasopressors for greater than 30 mins, or systemic signs&lt;br&gt;             of tissue hypoxia.&lt;br&gt;&lt;br&gt;          -  Post-acute myocardial infarction cardiogenic shock: excluding mechanical complications&lt;br&gt;             requiring surgical intervention after extracorpeal membrane oxygenator (ECMO) such as&lt;br&gt;             post-ischaemic ventricular septal defect (VSD).&lt;br&gt;&lt;br&gt;          -  Drug overdose-induced cardiogenic shock.&lt;br&gt;&lt;br&gt;          -  Early graft failure: post orthotropic heart transplantation cardiogenic shock,&lt;br&gt;             excluding immediate intra-operative failure.&lt;br&gt;&lt;br&gt;          -  Acute on chronic cardiomyopathy with progressive shock and decompensation unresponsive&lt;br&gt;             to medical therapies.&lt;br&gt;&lt;br&gt;        Exclusion Criteria:&lt;br&gt;&lt;br&gt;          -  Recent Significant Pulmonary Embolus&lt;br&gt;&lt;br&gt;          -  Moderate to severe aortic valve insufficiency (AI)&lt;br&gt;&lt;br&gt;          -  Ongoing significant sepsis&lt;br&gt;&lt;br&gt;          -  Severe pulmonary hypertension &amp; shock&lt;br&gt;&lt;br&gt;          -  Hypothermia&lt;br&gt;&lt;br&gt;          -  Post-cardiotomy cardiogenic shock&lt;br&gt;&lt;br&gt;          -  Continuous cardiopulmonary resuscitation (CPR) &gt;20-30 minutes, except if neurological&lt;br&gt;             status is satisfactory&lt;br&gt;&lt;br&gt;          -  Transfer from outside hospital on VA ECMO or with history of CPR&lt;br&gt;&lt;br&gt;          -  Listed for cardiopulmonary transplantation or being evaluated for cardiopulmonary&lt;br&gt;             transplantation or permanent mechanical circulatory support&lt;br&gt;&lt;br&gt;          -  Known or suspected chronic heart failure with echocardiogram documenting left&lt;br&gt;             ventricular diastolic diameter &gt;6.5cm&lt;br&gt;&lt;br&gt;          -  Known or suspected chronic heart failure with echocardiogram documenting left&lt;br&gt;             ventricular ejection fraction &lt; 25%&lt;br&gt;&lt;br&gt;          -  Mechanical aortic valve replacement&lt;br&gt;&lt;br&gt;          -  Presence of left ventricular thrombus&lt;br&gt;&lt;br&gt;          -  Pre-existing Impella 2.5, CP, 3.5 or 5.0&lt;br&gt;&lt;br&gt;          -  Cardiogenic shock due to primary respiratory failure&lt;br&gt;&lt;br&gt;          -  Mechanical complications requiring surgical intervention after ECMO such as&lt;br&gt;             post-ischaemic VSD.&lt;br&gt;&lt;br&gt;          -  Severe liver failure&lt;br&gt;&lt;br&gt;          -  Active malignancy&lt;br&gt;&lt;br&gt;          -  Acute aortic dissection&lt;br&gt;&lt;br&gt;          -  Intracranial hemorrhage&lt;br&gt;&lt;br&gt;          -  Neurological injury including recent cerebrovascular accident or suspected severe&lt;br&gt;             neurologic injury&lt;br&gt;</t>
  </si>
  <si>
    <t>Recovery from cardiogenic shock.</t>
  </si>
  <si>
    <t>Survival to hospital discharge.</t>
  </si>
  <si>
    <t>Assessment Of Pharyngeal Anatomy In Obstructive Sleep Apnea With High Resolution Manometry</t>
  </si>
  <si>
    <t>Device: High-resolution pharyngeal manometry catheter</t>
  </si>
  <si>
    <t>https://clinicaltrials.gov/show/NCT03198416</t>
  </si>
  <si>
    <t>Pharyngeal Anatomy In Obstructive Sleep Apnea With HRM</t>
  </si>
  <si>
    <t>NCT03198416</t>
  </si>
  <si>
    <t>Allocation: N/A. Intervention model: Single Group Assignment. Primary purpose: Device Feasibility. Masking: None (Open Label).</t>
  </si>
  <si>
    <t>December 11, 2017</t>
  </si>
  <si>
    <t>David T. Kent, MD;Kate Von Wahlde, MJ, CCRP;Kate Von Wahlde, MJ, CCRP</t>
  </si>
  <si>
    <t>;kate.vonwahlde@vumc.org;kate.vonwahlde@vumc.org</t>
  </si>
  <si>
    <t>;615-322-0333;615-322-0333</t>
  </si>
  <si>
    <t>&lt;br&gt;        Inclusion Criteria:&lt;br&gt;&lt;br&gt;          -  Adult patient (=18 years old)&lt;br&gt;&lt;br&gt;          -  A diagnosis of obstructive sleep apnea as determined by polysomnogram with an&lt;br&gt;             apnea-hypopnea index of = 5.0/hr&lt;br&gt;&lt;br&gt;          -  Intolerant of continuous positive airway pressure (CPAP) therapy due to physical or&lt;br&gt;             psychosocial limitations as determined by PI&lt;br&gt;&lt;br&gt;          -  Scheduled to undergo DISE as part of routine clinical assessment for further&lt;br&gt;             evaluation of pharyngeal anatomy&lt;br&gt;&lt;br&gt;        Exclusion Criteria:&lt;br&gt;&lt;br&gt;          -  Patient is unable to consent for research due to a pre-existing neurologic condition&lt;br&gt;             as determined by PI&lt;br&gt;&lt;br&gt;          -  Patient is unable to consent for research due to language barriers&lt;br&gt;&lt;br&gt;          -  Patient has a history of egg allergy as determined by history or self- report&lt;br&gt;&lt;br&gt;          -  Patient is pregnant as determined by patient report or preoperative anesthesia&lt;br&gt;             evaluation&lt;br&gt;&lt;br&gt;          -  Cardiopulmonary or other medical conditions precluding safe sedation as determined by&lt;br&gt;             clinical history and exam&lt;br&gt;&lt;br&gt;          -  History of palatal or pharyngeal airway surgery except tonsillectomy as determined by&lt;br&gt;             clinical history and exam&lt;br&gt;&lt;br&gt;          -  History of radiation treatment to the head or neck as determined by clinical history&lt;br&gt;             and/or exam&lt;br&gt;&lt;br&gt;          -  Severe nasal airway obstruction preventing simultaneous flexible nasopharyngoscopy and&lt;br&gt;             manometry probe insertion as determined by physical exam&lt;br&gt;</t>
  </si>
  <si>
    <t>Pharyngeal pressure differentials;Video endoscopy of pharyngeal collapse</t>
  </si>
  <si>
    <t>Patient tolerance of catheter;Patient tolerance of catheter</t>
  </si>
  <si>
    <t>Assessment of Detailed Systematized Serial Echocardiography (DSSE) versus routine echocardiography in the management of severe sepsis and septic shock in children. A prospective open labeled sequential period study.</t>
  </si>
  <si>
    <t>Intervention1: Detailed Systematized Serial Echocardiography: During the second half of the study period, the cases with severe sepsis and septic shock will undergo DSSE by the trained primary investigator and management decisions will be taken by the treating team based on the echocardiography findings which are done serially by the single observer&lt;br&gt;Control Intervention1: Routine Echocardiography (IVC collapsibility and Fractional shortening of left ventricle): During the first half of the study period Routine echocardiography done by managing done as and when required by the treating pediatric intensivist and the parameters such as Inferior vena cava collapsibility, Fractional shortening of Left ventricle will be assessed and management decisions will be taken based on the echocardiography findings.&lt;br&gt;</t>
  </si>
  <si>
    <t>http://www.ctri.nic.in/Clinicaltrials/pmaindet2.php?trialid=12577</t>
  </si>
  <si>
    <t>To see which type of heart scan is better in the management of severe infection in children: Detailed Heart scan compared to regular heart scan</t>
  </si>
  <si>
    <t>CTRI/2017/10/010022</t>
  </si>
  <si>
    <t>Other&lt;br&gt;  Method of generating randomization sequence:Not Applicable  Method of allocation concealment:Not Applicable  Blinding and masking:Open Label</t>
  </si>
  <si>
    <t>JIPMER Puducherry</t>
  </si>
  <si>
    <t>Health Condition 1: null- Children with severe sepsis and septic shock</t>
  </si>
  <si>
    <t>Dr P Satheesh</t>
  </si>
  <si>
    <t>Dept of Pediatrics Women and Childrens hospitalJIPMERDhanvantri nagar</t>
  </si>
  <si>
    <t>krramesh_iway@yahoo.co.in</t>
  </si>
  <si>
    <t>JIPMER</t>
  </si>
  <si>
    <t>Dr Rameshkumar R Guide</t>
  </si>
  <si>
    <t>Jawaharlal Institute of Postgraduate Medical Education &amp; Research (JIPMER), Dhanvantri nagar, Puducherry - 605006.</t>
  </si>
  <si>
    <t>Inclusion criteria: 1. Suspected or confirmed sepsis AND &lt;br/ &gt;&lt;br&gt;2. The presence of the evidence of systemic inflammatory response syndrome (SIRS) criteria AND &lt;br/ &gt;&lt;br&gt; 3. Evidence of either refractory hypotension OR hypoperfusion. &lt;br/ &gt;&lt;br&gt;</t>
  </si>
  <si>
    <t>Exclusion criteria: 1. Primary cardiac illness &lt;br/ &gt;&lt;br&gt;2. Refusal to give consent for the study</t>
  </si>
  <si>
    <t>The primary outcome measure for the study is to compare death from all causes at 28-days between the DSSE group and Routine echocardiography group.Timepoint: 28 days all cause mortality</t>
  </si>
  <si>
    <t>1. To compare the duration of hospital stay (including pediatric intensive care unit stay) in the study groups  &lt;br/ &gt;&lt;br&gt;2. To study the incidence myocardial injury (elevation of cardiac Troponin I and CPK-MB) among children with ventricular dysfunction as detected by the echocardiography.Timepoint: Duration of ICU and hospital stay</t>
  </si>
  <si>
    <t>Jul 22 2015 12:00AM</t>
  </si>
  <si>
    <t>INSTITUTE ETHICS COMMITTEE (HUMAN STUDIES), JIPMER, Pondicherry</t>
  </si>
  <si>
    <t>A Phase III, Prospective, Randomized, Open-Labeled, Active-Controlled, Multi-Center Study to Evaluate the Safety and Immunogenicity of Quadrivalent Influenza Vaccine, GC FLU, in Adults Aged 20 to 50</t>
  </si>
  <si>
    <t>Biological: GC FLU Quadrivalent;Biological: Fluarix Tetra</t>
  </si>
  <si>
    <t>https://clinicaltrials.gov/show/NCT03718468</t>
  </si>
  <si>
    <t>A Study to Evaluate the Safety and Immunogenicity of Quadrivalent Influenza Vaccine</t>
  </si>
  <si>
    <t>NCT03718468</t>
  </si>
  <si>
    <t>Medigen Vaccine Biologics Corp.</t>
  </si>
  <si>
    <t>October 30, 2018</t>
  </si>
  <si>
    <t>CT-QV-31</t>
  </si>
  <si>
    <t>Szu-Min Hsieh, MD</t>
  </si>
  <si>
    <t>National Taiwan University Hospital</t>
  </si>
  <si>
    <t>50 Years</t>
  </si>
  <si>
    <t>&lt;br&gt;        Inclusion Criteria:&lt;br&gt;&lt;br&gt;          1. Provision of signed and dated informed consent form&lt;br&gt;&lt;br&gt;          2. Either gender, aged 20 to 50 years old (inclusive)&lt;br&gt;&lt;br&gt;          3. Willing and able to comply with all the required study visits and follow-up defined by&lt;br&gt;             this protocol&lt;br&gt;&lt;br&gt;          4. Female subject with childbearing potential or male subject with female spouse/partner&lt;br&gt;             with childbearing potential must agree to use highly effective contraceptives from 15&lt;br&gt;             days prior to vaccination until 60 days after vaccination. At least two forms of birth&lt;br&gt;             control must be adopted and one of which must be a barrier method. Acceptable forms&lt;br&gt;             include:&lt;br&gt;&lt;br&gt;               -  Established use of oral, injected or implanted hormonal methods of contraception&lt;br&gt;&lt;br&gt;               -  Placement of an intrauterine device (IUD) or intrauterine system (IUS)&lt;br&gt;&lt;br&gt;               -  Barrier methods of contraception: condom, or occlusive cap (diaphragm or&lt;br&gt;                  cervical/vault caps) with spermicidal foam/gel/film/cream/suppository&lt;br&gt;&lt;br&gt;        Exclusion Criteria:&lt;br&gt;&lt;br&gt;          1. With previous known or potential exposure to influenza virus within 12 weeks prior to&lt;br&gt;             vaccination&lt;br&gt;&lt;br&gt;          2. Received seasonal influenza vaccine (registered or investigational) within 24 weeks&lt;br&gt;             prior to vaccination&lt;br&gt;&lt;br&gt;          3. Received any vaccine other than seasonal influenza vaccine within 6 weeks prior to&lt;br&gt;             vaccination&lt;br&gt;&lt;br&gt;          4. Received other investigational products (including medications and vaccines) within 6&lt;br&gt;             weeks prior to vaccination&lt;br&gt;&lt;br&gt;          5. Administered immunoglobulins and/or other blood products within the 12 weeks prior to&lt;br&gt;             vaccination&lt;br&gt;&lt;br&gt;          6. Known or suspected hypersensitivity to any component of vaccines (including egg&lt;br&gt;             proteins); or history of allergy to consumption of eggs&lt;br&gt;&lt;br&gt;          7. History of inflammatory or degenerative neurological disease (e.g., Guillain-Barre&lt;br&gt;             syndrome)&lt;br&gt;&lt;br&gt;          8. With confirmed or suspected immunosuppressive or immunodeficient condition (e.g. HIV&lt;br&gt;             infection), or received &gt; 14 days of systemic steroid with equivalent dosage equal or&lt;br&gt;             over to 0.5 mg/kg/day prednisolone or other immune-modifying agents within 24 weeks&lt;br&gt;             prior to vaccination&lt;br&gt;&lt;br&gt;          9. Positive in HIV, HBsAg, or HCV test&lt;br&gt;&lt;br&gt;         10. With fever (defined as body temperature equal or over to 38 ¬∞C by any method) on the&lt;br&gt;             day of vaccination&lt;br&gt;&lt;br&gt;         11. With ongoing acute diseases or within the past 2 years serious medical conditions&lt;br&gt;             (e.g. concomitant illness) such as cardiovascular (e.g. New York Heart Association&lt;br&gt;             grade III or IV), hepatic (e.g. Child-Pugh Class C), psychiatric condition (e.g.&lt;br&gt;             alcoholism, drug abuse), medical history, physical findings, or laboratory abnormality&lt;br&gt;             that in the investigators' opinion could interfere with the results of the trial or&lt;br&gt;             adversely affect the safety of the subject&lt;br&gt;&lt;br&gt;         12. Female subject who is lactating or has positive serum or urine pregnancy test at&lt;br&gt;             screening or vaccination&lt;br&gt;</t>
  </si>
  <si>
    <t>The Geometric Mean Titer (GMT) Ratio;The Seroconversion Rate</t>
  </si>
  <si>
    <t>Diagnosis and Treatment of Mycoplasma Pneumoniae and Vaccine Development</t>
  </si>
  <si>
    <t>Drug: Doxycycline;Drug: Azithromycin</t>
  </si>
  <si>
    <t>https://clinicaltrials.gov/show/NCT03911440</t>
  </si>
  <si>
    <t>Treatment and Vaccine Development of Mycoplasma Pneumoniae</t>
  </si>
  <si>
    <t>NCT03911440</t>
  </si>
  <si>
    <t>Atypical Pneumonia</t>
  </si>
  <si>
    <t>November 10, 2018</t>
  </si>
  <si>
    <t>201712045MINA</t>
  </si>
  <si>
    <t>Li-Min Huang, MD, PhD</t>
  </si>
  <si>
    <t>lmhuang@ntu.edu.tw</t>
  </si>
  <si>
    <t>886-2-23123456</t>
  </si>
  <si>
    <t>&lt;br&gt;        Inclusion Criteria:&lt;br&gt;&lt;br&gt;          -  Children aged 0-18 years, admitted due to lower respiratory tract infections.&lt;br&gt;             Mycoplamsa pneumonia is diagnosed.&lt;br&gt;&lt;br&gt;          -  The diagnosis is made within 72 hours after fever onset.&lt;br&gt;&lt;br&gt;          -  The patient and his/her guardians are willing to participate the study and able to&lt;br&gt;             follow the instruction.&lt;br&gt;&lt;br&gt;        Exclusion Criteria:&lt;br&gt;</t>
  </si>
  <si>
    <t>Defervescence</t>
  </si>
  <si>
    <t>Hospital stay</t>
  </si>
  <si>
    <t>A Randomized, Active-Controlled Study to Evaluate the Efficacy and Safety of Intravenous Sulbactam-ETX2514 in the Treatment of Patients With Infections Caused by Acinetobacter baumannii-calcoaceticus Complex</t>
  </si>
  <si>
    <t>&lt;br&gt;Product Name: durlobactam&lt;br&gt;Product Code: durlobactam, ETX2514 Sodium, NaETX2514&lt;br&gt;Pharmaceutical Form: Powder for solution for infusion&lt;br&gt;INN or Proposed INN: durlobactam&lt;br&gt;CAS Number: 1467157-21-6&lt;br&gt;Current Sponsor code: durlobactam&lt;br&gt;Other descriptive name: ETX2514, ETX2514 Sodium, NaETX2514, durlobactam sodium, durlobactam Na, Na durlobactam&lt;br&gt;Concentration unit: mg milligram(s)&lt;br&gt;Concentration type: equal&lt;br&gt;Concentration number: 500-&lt;br&gt;&lt;br&gt;Product Name: Sulbactam&lt;br&gt;Pharmaceutical Form: Powder for solution for infusion&lt;br&gt;INN or Proposed INN: Sulbactam Sodium&lt;br&gt;CAS Number: 69388-84-7&lt;br&gt;Current Sponsor code: Sulbactam&lt;br&gt;Other descriptive name: SULBACTAM SODIUM&lt;br&gt;Concentration unit: g gram(s)&lt;br&gt;Concentration type: equal&lt;br&gt;Concentration number: 1.0-&lt;br&gt;&lt;br&gt;Trade Name: Imipenem/Cilastatin Kabi 500 mg/500 mg Fresenius Kabi&lt;br&gt;Product Name: Imipenem/Cilastatin&lt;br&gt;Pharmaceutical Form: Powder for solution for infusion&lt;br&gt;INN or Proposed INN: Imipenem&lt;br&gt;CAS Number: 74431-23-5&lt;br&gt;Current Sponsor code: Imipenem&lt;br&gt;Other descriptive name: IMIPENEM&lt;br&gt;Concentration unit: g gram(s)&lt;br&gt;Concentration type: equal&lt;br&gt;Concentration number: 500-&lt;br&gt;INN or Proposed INN: Cilastatin&lt;br&gt;CAS Number: 82009-34-5&lt;br&gt;Current Sponsor code: Cilastatin&lt;br&gt;Other descriptive name: CILASTATIN SODIUM&lt;br&gt;Concentration unit: mg milligram(s)&lt;br&gt;Concentration type: equal&lt;br&gt;Concentration number: 500-&lt;br&gt;&lt;br&gt;Trade Name: COLOMYCIN INJECTION 2 million IU/vial&lt;br&gt;Product Name: Colistin&lt;br&gt;Pharmaceutical Form: Powder for solution for infusion&lt;br&gt;INN or Proposed INN: COLISTIMETHATE SODIUM&lt;br&gt;CAS Number: 2680-63-9&lt;br&gt;Current Sponsor code: Colistin&lt;br&gt;Concentration unit: million IU million international units&lt;br&gt;Concentration type: equal&lt;br&gt;Concentration number: 2-&lt;br&gt;&lt;br&gt;Trade Name: COLOMYCIN INJECTION 2 million IU/vial&lt;br&gt;Product Name: Colistin&lt;br&gt;Pharmaceutical Form: Powder for solution for infusion&lt;br&gt;INN or Proposed INN: COLISTIMETHATE SODIUM</t>
  </si>
  <si>
    <t>https://www.clinicaltrialsregister.eu/ctr-search/search?query=eudract_number:2018-002526-23</t>
  </si>
  <si>
    <t>A Clinical Trial to Evaluate the Efficacy and Safety of Sulbactam-ETX2514, a New Drug in the Treatment of Patients With ABC Infections Caused by Acinetobacter baumannii-calcoaceticus Complex</t>
  </si>
  <si>
    <t>EUCTR2018-002526-23-LT</t>
  </si>
  <si>
    <t>Controlled: yesRandomised: yesOpen: noSingle blind: yesDouble blind: noParallel group: yesCross over: noOther: yesOther trial design description: Part A: Assessor and Sponsor blinded; Part B: open-label non randomisedIf controlled, specify comparator, Other Medicinial Product: yesPlacebo: noOther: noNumber of treatment arms in the trial: 3</t>
  </si>
  <si>
    <t>Entasis Therapeutics</t>
  </si>
  <si>
    <t>United States;Belarus;Taiwan;Greece;Thailand;Korea, Democratic People's Republic of;Turkey;Lithuania;Israel;Russian Federation;India;Hungary;Mexico;Puerto Rico;Brazil;Peru;China</t>
  </si>
  <si>
    <t>Infections Caused by Acinetobacter baumannii-calcoaceticus Complex &lt;br&gt;MedDRA version: 20.0Level: LLTClassification code 10003999Term: BacteremiaSystem Organ Class: 10021881 - Infections and infestations &lt;br&gt;MedDRA version: 20.0Level: HLTClassification code 10046577Term: Urinary tract infectionsSystem Organ Class: 10021881 - Infections and infestations &lt;br&gt;MedDRA version: 20.1Level: PTClassification code 10037597Term: Pyelonephritis acuteSystem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LLTClassification code 10078408Term: Surgical site infectionSystem Organ Class: 10021881 - Infections and infestations;Therapeutic area: Diseases [C] - Bacterial Infections and Mycoses [C01]</t>
  </si>
  <si>
    <t>EUCTR2018-002526-23-HU</t>
  </si>
  <si>
    <t>CS2514-2017-0004;2018-002526-23-HU</t>
  </si>
  <si>
    <t>Clinical Trial Manager</t>
  </si>
  <si>
    <t>M√ºnchensteinerstrasse 43</t>
  </si>
  <si>
    <t>regsubmissions@medpace.com</t>
  </si>
  <si>
    <t>+4179 55 73 784</t>
  </si>
  <si>
    <t>Roberta Carboni</t>
  </si>
  <si>
    <t>Inclusion criteria: &lt;br&gt;General Inclusion Criteria for Part A and B:&lt;br&gt;1. A signed informed consent form (ICF); Note: If a study patient is unable to provide informed consent due to their medical condition, the patient‚Äôs legally authorized representative may consent on behalf of the study patient, or the decision can be made according to the procedure permitted by local law and institutional Standard Operating Procedures in compliance with the protocol;&lt;br&gt;2. Male or female 18 years of age or older;&lt;br&gt;3. A confirmed diagnosis of a serious infection and the expectation, in the judgment of the Investigator, that the patient‚Äôs infection will require treatment with intravenous (IV) antibiotics;&lt;br&gt;4. A known infection caused by ABC (bacteremia, HABP, VABP, VP, cUTI or AP, or surgical or post traumatic wound infections) as either a single pathogen or member of a polymicrobial infection based on evidence from culture or, if available, rapid diagnostic test from a sample collected within 72 hours prior to randomization (HABP/VABP/VP patients), AND 1 of the following:&lt;br&gt;a. Has received no more than 48 hours of potentially effective (i.e. Gram negative coverage) antimicrobial therapy prior to enrollment; OR&lt;br&gt;b. Is clinically failing prior treatment regimens (i.e., clinical deterioration or failure to improve after at least 48 hours of antibiotic treatment);&lt;br&gt;5. APACHE II score between 10 and 30, inclusive, OR SOFA score between 7 and 11, inclusive, at the time of diagnosis of infection. Patients who are not being treated in an intensive care unit and cannot have an APACHE II or SOFA score performed should have a SOFA score more/equal 2 for enrollment;&lt;br&gt;6. Expectation, in the judgment of the Investigator, that the patient will benefit from effective antibiotic therapy and appropriate supportive care&lt;br&gt;for the anticipated duration of the study; and&lt;br&gt;Women of childbearing potential (i.e., not post-menopausal or surgically sterilized) must have highly sensitive urine or serum pregnancy test before randomization. Participating women of childbearing potential must be willing to consistently use one highly effective method of contraception (ie, condom, combined oral contraceptive, implant, injectable, indwelling intrauterine device, or a vasectomized partner) from Screening until at least 30 days after administration of the last dose of study drug; &lt;br&gt;Are the trial subjects under 18? no&lt;br&gt;Number of subjects for this age range: &lt;br&gt;F.1.2 Adults (18-64 years) yes&lt;br&gt;F.1.2.1 Number of subjects for this age range 256&lt;br&gt;F.1.3 Elderly (&gt;=65 years) yes&lt;br&gt;F.1.3.1 Number of subjects for this age range 52&lt;br&gt;</t>
  </si>
  <si>
    <t>Exclusion criteria: &lt;br&gt;1. Presence of suspected or confirmed deep-seated infection (eg, lung abscess in patients with pneumonia, skin abscess, or decubitus ulcer)&lt;br&gt;that is not planned on being drained or debrided within 24 hours after randomization;&lt;br&gt;2. Evidence of active concurrent pneumonia requiring additional antimicrobial treatment caused by e.g. Streptococcus pneumoniae, Haemophilus influenzae, etc;&lt;br&gt;3. Pulmonary disease that precludes evaluation of a therapeutic response (such as lung cancer resulting in bronchial obstruction or on the same&lt;br&gt;side as the pneumonia, active tuberculosis, cystic fibrosis, granulomatous disease, fungal pulmonary infection, lung abscess, pleural empyema, or post obstructive pneumonia);&lt;br&gt;4. Presence of suspected or confirmed deep seated bacterial infections such as bacterial Gram negative osteomyelitis, endocarditis, or meningitis requiring prolonged therapy, as determined by history and/or physical examination;&lt;br&gt;5. Acute infective endocarditis due to Gram positive bacteria that require urgent/emergent indication of surgery (ie, heart failure because of valvular insufficiency or septic shock), or patients in whom surgery is contraindicated due to prohibitive risk for surgery due to comorbidities;&lt;br&gt;6. Irremovable implantable device or line thought to be the potential source of ABC infection;&lt;br&gt;7. Sustained shock with persisting hypotension requiring vasopressors to maintain mean arterial pressure (MAP) above/equal to 60 mmHg;&lt;br&gt;8. For patients to be enrolled with the primary indication of HABP, VABP or VP any of the following conditions:&lt;br&gt;a. Diagnosis of ventilator-associated tracheobronchitis; or&lt;br&gt;b. Inability to provide proper respiratory specimens for culture. Respiratory samples from expectorated or induced sputum should show &lt;10 squamous epithelial cells and &gt;25 polymorphonuclear neutrophils per 100  field;&lt;br&gt;9. For patients to be enrolled with the primary indication of cUTI or AP, any of the following urologic conditions:&lt;br&gt;a. Likely to receive ongoing antibacterial drug prophylaxis after treatment of cUTI (eg, patients with vesico-uretal reflux);&lt;br&gt;b. Suspected or confirmed prostatitis;&lt;br&gt;c. Requirement for bladder irrigation with antibiotics or for antibiotics to be administered directly via urinary catheter;&lt;br&gt;d. Previous or planned cystectomy or ileal loop surgery;&lt;br&gt;e. Uncomplicated urinary tract infection (eg, female patients with urinary frequency, urgency, or pain or discomfort without systemic symptoms or signs of infection);&lt;br&gt;f. Complete, permanent obstruction of the urinary tract;&lt;br&gt;g. Suspected or confirmed perinephric or renal corticomedullary abscess;&lt;br&gt;h. Polycystic kidney disease; or&lt;br&gt;i. Any recent history of trauma to the pelvis or urinary tract;&lt;br&gt;10. Pregnant or breastfeeding women;&lt;br&gt;11. APACHE II score &gt;30 and SOFA score &gt; 11 at the time of diagnosis of infection;&lt;br&gt;12.Receiving peritoneal dialysis;&lt;br&gt;13. Requirement for temporary or acute onset treatment with antiseizure medication that, in the opinion of the Investigator, would prohibit the patient from complying with the protocol. Patients at risk of seizure or requiring prophylactic antiseizure medications during the study can be considered for enrollment at the discretion of the Investigator. Patients with a history of epilepsy or who are on stable treatment (ie, no recurrent episodes in the past 30 days) and no history of imipenem-associated seizures may be considered for enrollment in the study;&lt;br&gt;14. Requirement for continuing treatment with probenecid, methotrexate, ganciclovir, v</t>
  </si>
  <si>
    <t>Timepoint(s) of evaluation of this end point: Day 5, Day 7, EOT, TOC, and LFU Visits.;Primary end point(s): 28-day all-cause mortality in the CRABC m-MITT Population in Part A.;Secondary Objective: ‚Ä¢To compare the efficacy of ETX2514SUL plus imipenem/cilastatin to colistin plus imipenem/cilastatin in all randomized patients in Part A;&lt;br&gt;‚Ä¢To evaluate the efficacy of ETX2514SUL plus imipenem/cilastatin in patients with colistin - or polymyxin B - resistant ABC infections in Part B; &lt;br&gt;‚Ä¢To estimate the efficacy of ETX2514SUL plus imipenem/cilastatin for each primary infection site; &lt;br&gt;‚Ä¢To evaluate and compare the safety of ETX2514SUL and colistin;&lt;br&gt;‚Ä¢To describe the overall safety profile of ETX2514SUL; &lt;br&gt;‚Ä¢To determine the systemic exposure of ETX2514 and sulbactam in a small cohort of severely ill patients administered ETX2514SUL in Part A.;Main Objective: ‚Ä¢To compare the efficacy of ETX2514SUL plus imipenem/cilastatin to colistin plus imipenem/cilastatin in patients with carbapenem-resistant ABC (CRABC) infections in Part A; &lt;br&gt;‚Ä¢To compare the incidence of nephrotoxicity, as measured by the Risk‚ÄìInjury‚ÄìFailure‚ÄìLoss‚ÄìEnd stage renal disease (RIFLE) criteria, of ETX2514SUL to colistin in patients with ABC infections in Part A.&lt;br&gt;</t>
  </si>
  <si>
    <t>Secondary end point(s): ‚Ä¢28-day all-cause mortality in the ITT Population;&lt;br&gt;‚Ä¢Mortality in the CRABC m-MITT Population;&lt;br&gt;‚Ä¢Clinical cure at TOC in the CRABC m-MITT Population;&lt;br&gt;‚Ä¢Clinical cure at TOC in the m-MITT, Clinical Evaluable (CE), Microbiologic Evaluable (ME), and CRABC ME Populations;&lt;br&gt;‚Ä¢Clinical cure at Day 5, Day 7, EOT, and LFU in the m-MITT, CRABC m MITT, CE, ME, and CRABC ME Populations;&lt;br&gt;‚Ä¢Microbiological favorable assessment at Day 5, Day 7, EOT, TOC, and LFU in the m-MITT, CRABC m-MITT, ME, and CRABC ME Populations;&lt;br&gt;‚Ä¢14-day all-cause mortality in the CRABC m-MITT and m-MITT Populations; &lt;br&gt;‚Ä¢28-day all-cause mortality in the m-MITT and CRABC ME Populations; and&lt;br&gt;‚Ä¢PK exposure of ETX2514 and sulbactam in the PK Population.;Timepoint(s) of evaluation of this end point:  28 days</t>
  </si>
  <si>
    <t>EUCTR2018-002526-23-GR;EUCTR2018-002526-23-HU</t>
  </si>
  <si>
    <t>Mar 19 2019 12:00AM</t>
  </si>
  <si>
    <t>Evaluation of the Immunogenicity, Relative Efficacy, Safety and Reactogenicity of Flublok Quadrivalent¬Æ (Quadrivalent Recombinant Influenza Vaccine, Seasonal Formulation) Compared With a Marketed Quadrivalent Vaccine in Healthy Children and Adolescents Aged 3 to 17 Years-old.</t>
  </si>
  <si>
    <t>Biological: Study group - quadrivalent recombinant hemagglutinin influenza vaccine;Biological: Control group - quadrivalent inactivated influenza vaccine</t>
  </si>
  <si>
    <t>https://clinicaltrials.gov/show/NCT03460743</t>
  </si>
  <si>
    <t>Evaluation of a Recombinant Quadrivalent Influenza Vaccine Versus a Marketed Quadrivalent Inactivated Influenza Vaccine in Children 3 to 17.</t>
  </si>
  <si>
    <t>NCT03460743</t>
  </si>
  <si>
    <t>Allocation: Randomized. Intervention model: Parallel Assignment. Primary purpose: Other. Masking: Double (Participant, Investigator).</t>
  </si>
  <si>
    <t>Laboratorios Liomont</t>
  </si>
  <si>
    <t>March 22, 2018</t>
  </si>
  <si>
    <t>LIO-04-16</t>
  </si>
  <si>
    <t>Mercedes Macias, MD</t>
  </si>
  <si>
    <t>National Institute of Pediatrics</t>
  </si>
  <si>
    <t>Epic-CRO;ILS Clinical Research;Q Square Solutions</t>
  </si>
  <si>
    <t>&lt;br&gt;        Inclusion Criteria:&lt;br&gt;&lt;br&gt;          -  Male or female age 3 to 17 years.&lt;br&gt;&lt;br&gt;          -  History of two previous influenza immunizations at any time, or influenza infection&lt;br&gt;             during the previous year.&lt;br&gt;&lt;br&gt;          -  Female subjects of child-bearing potential (as defined by the onset of menses) must&lt;br&gt;             agree to prevent pregnancy and usage of an effective contraception, or having&lt;br&gt;             practiced sexual abstinence for at least 28 day prior to the first study vaccine&lt;br&gt;             administration. Female subjects of child-bearing potential must be tested for&lt;br&gt;             pregnancy within 24 hours prior to vaccine administration.&lt;br&gt;&lt;br&gt;          -  In good general health, healthy or medically stable, as determined by the medical&lt;br&gt;             history, physical examination and the Investigator's judgment.&lt;br&gt;&lt;br&gt;          -  Parent(s) or legal representative of each potential subject must comprehend the study&lt;br&gt;             requirements, sign the informed consent before any procedure, and agree to comply with&lt;br&gt;             planned study procedures and visits. Provide written consent prior to enrollment and&lt;br&gt;             initiation of any study procedure.&lt;br&gt;&lt;br&gt;          -  Pediatric consent will be attained as per the Research Ethics Committee's&lt;br&gt;             determination when subject is aged 8 or older.&lt;br&gt;&lt;br&gt;        Exclusion Criteria:&lt;br&gt;&lt;br&gt;          -  Known allergy to eggs (anaphylaxis, angioedema, respiratory distress), severe allergy&lt;br&gt;             (e.g. anaphylaxis) to other components of the vaccine or contraindications to receive&lt;br&gt;             the comparator IIV4.&lt;br&gt;&lt;br&gt;          -  Use of systemic steroids at doses of 2mg/kg/day for more than 10 days of prednisone or&lt;br&gt;             its equivalent.&lt;br&gt;&lt;br&gt;        (The use of nasal or topical steroids will be allowed).&lt;br&gt;&lt;br&gt;          -  Active neoplastic disease or a history of any malignancy.&lt;br&gt;&lt;br&gt;          -  History of receiving the influenza vaccine within the previous 6 months.&lt;br&gt;&lt;br&gt;          -  Plan to receive another influenza vaccine, during the study term.&lt;br&gt;&lt;br&gt;          -  History of receiving immunoglobulin or another blood product within the 3 months prior&lt;br&gt;             to enrollment in this study.&lt;br&gt;&lt;br&gt;          -  Acute or chronic medical condition that, in the opinion of the Investigator, would&lt;br&gt;             render immunization unsafe or would interfere with the evaluation of efficacy or the&lt;br&gt;             immune response to the vaccine.&lt;br&gt;&lt;br&gt;          -  An acute illness, including a body temperature greater than 37.7¬∞C, within 3 days&lt;br&gt;             prior to immunization.&lt;br&gt;&lt;br&gt;          -  Receive an experimental vaccine or medication within 1 month prior to enrollment in&lt;br&gt;             this study, or the expectation to receive an experimental vaccine, medication, or&lt;br&gt;             blood product during the study period.&lt;br&gt;&lt;br&gt;          -  Developmental delay, neurologic disorder, or seizure disorder requiring ongoing&lt;br&gt;             medical assistance (note: history of febrile seizure is not considered an exclusion&lt;br&gt;             criterion).&lt;br&gt;&lt;br&gt;          -  History of Guillain-Barr√© syndrome within 6 weeks after the application a previous&lt;br&gt;             influenza vaccine.&lt;br&gt;&lt;br&gt;          -  Concurrent participation in another clinical trial (active or follow-up phase).&lt;br&gt;&lt;br&gt;          -  Any other condition or situation that would, in the opinion of the investigator, place&lt;br&gt;             them at an unacceptable risk of injury or render the subject unable to meet the&lt;br&gt;             requirements of the protocol.&lt;br&gt;</t>
  </si>
  <si>
    <t>Seroconversion</t>
  </si>
  <si>
    <t>Opioid Sensitivity in Adults With Treated and Untreated Obstructive Sleep Apnea</t>
  </si>
  <si>
    <t>Drug: Targeted infusion of remifentanil;Drug: Targeted infusion of remifentanil</t>
  </si>
  <si>
    <t>https://clinicaltrials.gov/show/NCT02898792</t>
  </si>
  <si>
    <t>Remifentanil in Adults With OSA</t>
  </si>
  <si>
    <t>NCT02898792</t>
  </si>
  <si>
    <t>Early Phase 1</t>
  </si>
  <si>
    <t>Washington University School of Medicine</t>
  </si>
  <si>
    <t>United States;United States</t>
  </si>
  <si>
    <t>Apnea, Sleep;Apnea, Sleep</t>
  </si>
  <si>
    <t>September 16, 2016</t>
  </si>
  <si>
    <t>Evan Kharasch, MD, PhD;Evan Kharasch, MD, PhD</t>
  </si>
  <si>
    <t>Washington University School of Medicine;Washington University School of Medicine</t>
  </si>
  <si>
    <t>&lt;br&gt;        Inclusion Criteria&lt;br&gt;&lt;br&gt;          1. 18 to 70 year-old males or non-pregnant females&lt;br&gt;&lt;br&gt;          2. Provide informed consent&lt;br&gt;&lt;br&gt;        Exclusion Criteria&lt;br&gt;&lt;br&gt;          1. History of liver disease&lt;br&gt;&lt;br&gt;          2. pregnant or nursing females&lt;br&gt;&lt;br&gt;          3. known history of addiction to drugs or alcohol&lt;br&gt;&lt;br&gt;          4. craniofacial anomalies that preclude proper fit of pupillometry goggles&lt;br&gt;&lt;br&gt;          5. eye abnormalities that preclude the measurement of pupil diameter&lt;br&gt;&lt;br&gt;          6. use of home oxygen&lt;br&gt;      ;&lt;br&gt;        Inclusion Criteria&lt;br&gt;&lt;br&gt;          1. 18 to 70 year-old males or non-pregnant females&lt;br&gt;&lt;br&gt;          2. Provide informed consent&lt;br&gt;&lt;br&gt;        Exclusion Criteria&lt;br&gt;&lt;br&gt;          1. History of liver disease&lt;br&gt;&lt;br&gt;          2. pregnant or nursing females&lt;br&gt;&lt;br&gt;          3. known history of addiction to drugs or alcohol&lt;br&gt;&lt;br&gt;          4. craniofacial anomalies that preclude proper fit of pupillometry goggles&lt;br&gt;&lt;br&gt;          5. eye abnormalities that preclude the measurement of pupil diameter&lt;br&gt;&lt;br&gt;          6. use of home oxygen&lt;br&gt;</t>
  </si>
  <si>
    <t>The relationship between remifentanil concentration and miotic effect;The relationship between remifentanil concentration and miotic effect</t>
  </si>
  <si>
    <t>Video-assisted Telephone CPR With the EmergencyEye-Software - a Pilot Study - Proof of Concept</t>
  </si>
  <si>
    <t>Device: EmergencyEye;Device: EmergencyEye</t>
  </si>
  <si>
    <t>https://clinicaltrials.gov/show/NCT03654846</t>
  </si>
  <si>
    <t>NCT03654846</t>
  </si>
  <si>
    <t>Allocation: Randomized. Intervention model: Parallel Assignment. Primary purpose: Other. Masking: Single (Care Provider).</t>
  </si>
  <si>
    <t>University of Cologne</t>
  </si>
  <si>
    <t>Germany;Germany</t>
  </si>
  <si>
    <t>Cardiac Arrest;Cardiac Arrest</t>
  </si>
  <si>
    <t>August 25, 2018</t>
  </si>
  <si>
    <t>EmergencyEye-POC</t>
  </si>
  <si>
    <t>&lt;br&gt;        Inclusion Criteria:&lt;br&gt;&lt;br&gt;          -  healthy volunteers&lt;br&gt;&lt;br&gt;        Exclusion Criteria:&lt;br&gt;&lt;br&gt;          -  cardiovascular diseases&lt;br&gt;&lt;br&gt;          -  pulmonary diseases&lt;br&gt;&lt;br&gt;          -  pregnancy&lt;br&gt;&lt;br&gt;          -  all other conditions that make CPR impossible&lt;br&gt;      ;&lt;br&gt;        Inclusion Criteria:&lt;br&gt;&lt;br&gt;          -  healthy volunteers&lt;br&gt;&lt;br&gt;        Exclusion Criteria:&lt;br&gt;&lt;br&gt;          -  cardiovascular diseases&lt;br&gt;&lt;br&gt;          -  pulmonary diseases&lt;br&gt;&lt;br&gt;          -  pregnancy&lt;br&gt;&lt;br&gt;          -  all other conditions that make CPR impossible&lt;br&gt;</t>
  </si>
  <si>
    <t>Recognition of CPR quality through video transmission;Recognition of CPR quality through video transmission</t>
  </si>
  <si>
    <t>Time to first chest compression;Precision of Geolocalisation</t>
  </si>
  <si>
    <t>A Double-blind, Randomized, Placebo-controlled Study of the Safety,Tolerability and Pharmacokinetics of Increasing Doses of XC221 After Single and Repeated Oral Administration in Healthy Volunteers</t>
  </si>
  <si>
    <t>Drug: XC221 60 mg;Drug: XC221 200 mg;Drug: Placebo;Drug: XC221 60 mg;Drug: XC221 200 mg;Drug: Placebo;Drug: XC221 60 mg;Drug: XC221 200 mg;Drug: Placebo</t>
  </si>
  <si>
    <t>https://clinicaltrials.gov/show/NCT03459391</t>
  </si>
  <si>
    <t>Study to Assess Safety, Tolerability and Pharmacokinetics of XC221 in Healthy Volunteers</t>
  </si>
  <si>
    <t>NCT03459391</t>
  </si>
  <si>
    <t>Allocation: Randomized. Intervention model: Sequential Assignment. Primary purpose: Treatment. Masking: Double (Participant, Investigator).</t>
  </si>
  <si>
    <t>PHARMENTERPRISES LLC</t>
  </si>
  <si>
    <t>Russian Federation;Russian Federation;Russian Federation;Russian Federation;Russian Federation;Russian Federation</t>
  </si>
  <si>
    <t>Influenza;Acute Respiratory Infection;Influenza;Acute Respiratory Infection;Influenza;Acute Respiratory Infection</t>
  </si>
  <si>
    <t>May 22, 2017</t>
  </si>
  <si>
    <t>ARI-XC221-01</t>
  </si>
  <si>
    <t>&lt;br&gt;        Inclusion Criteria:&lt;br&gt;&lt;br&gt;          1. Non-smoking men aged 18 to 45 years (inclusive);&lt;br&gt;&lt;br&gt;          2. Verified diagnosis healthy according to standard clinical, laboratory and&lt;br&gt;             instrumental methods of examination;&lt;br&gt;&lt;br&gt;          3. Body mass &gt;50 kg and body mass index of 18.5 to 30 kg/m2 (inclusive);&lt;br&gt;&lt;br&gt;          4. Negative result of tests for alcohol and drugs;&lt;br&gt;&lt;br&gt;          5. Consent to use reliable methods of contraception during the study and 3 months after&lt;br&gt;             its completion (condoms with spermicide);&lt;br&gt;&lt;br&gt;          6. Signed patient information sheet and informed consent form for participation in the&lt;br&gt;             study.&lt;br&gt;&lt;br&gt;        Exclusion Criteria:&lt;br&gt;&lt;br&gt;          1. Chronic diseases of cardiovascular, bronchopulmonary, neuroendocrine, musculoskeletal&lt;br&gt;             system and also disease of digestive tract, liver, kidneys, blood;&lt;br&gt;&lt;br&gt;          2. Laboratory abnormalities at screening;&lt;br&gt;&lt;br&gt;          3. Surgical interventions on digestive tract in the anamnesis (except for an&lt;br&gt;             appendectomies);&lt;br&gt;&lt;br&gt;          4. Systolic pressure is less than 90 mm Hg. or more than 130 mm Hg., diastolic pressure&lt;br&gt;             is less than 60 mm Hg. or more than 85 mm Hg., pulse rate less than 60/min. or more&lt;br&gt;             than 80/min.;&lt;br&gt;&lt;br&gt;          5. Course intake of medicinal products (including herbs and biologically active&lt;br&gt;             additives) for preventive or curative purposes within 1 month prior to screening;&lt;br&gt;&lt;br&gt;          6. Antibodies to HIV and hepatitis C virus, the presence of the hepatitis B surface&lt;br&gt;             antigen, a positive syphilis test;&lt;br&gt;&lt;br&gt;          7. The presence of a sleep disorder (for example, night work, sleep disturbances,&lt;br&gt;             insomnia, recent return from another time zone, etc.);&lt;br&gt;&lt;br&gt;          8. Signs of alcohol or drug abuse; taking alcohol or drugs during 4 days before&lt;br&gt;             screening; smoking 3 months before screening;&lt;br&gt;&lt;br&gt;          9. History of allergies (including medicines and food products);&lt;br&gt;&lt;br&gt;         10. Blood donation / plasma, surgical intervention (in a hospital environment) during 12&lt;br&gt;             weeks before screening;&lt;br&gt;&lt;br&gt;         11. Participation in other clinical trials or taking the study drug during 3 months before&lt;br&gt;             screening;&lt;br&gt;&lt;br&gt;         12. Acute infectious diseases less than 4 weeks before the start of the study;&lt;br&gt;&lt;br&gt;         13. Impossibility to understand or follow protocol instructions/&lt;br&gt;      ;&lt;br&gt;        Inclusion Criteria:&lt;br&gt;&lt;br&gt;          1. Non-smoking men aged 18 to 45 years (inclusive);&lt;br&gt;&lt;br&gt;          2. Verified diagnosis healthy according to standard clinical, laboratory and&lt;br&gt;             instrumental methods of examination;&lt;br&gt;&lt;br&gt;          3. Body mass &gt;50 kg and body mass index of 18.5 to 30 kg/m2 (inclusive);&lt;br&gt;&lt;br&gt;          4. Negative result of tests for alcohol and drugs;&lt;br&gt;&lt;br&gt;          5. Consent to use reliable methods of contraception during the study and 3 months after&lt;br&gt;             its completion (condoms with spermicide);&lt;br&gt;&lt;br&gt;          6. Signed patient information sheet and informed consent form for participation in the&lt;br&gt;             study.&lt;br&gt;&lt;br&gt;        Exclusion Criteria:&lt;br&gt;&lt;br&gt;          1. Chronic diseases of cardiovascular, bronchopulmonary, neuroendocrine, musculoskeletal&lt;br&gt;             system and also disease of digestive tract, liver, kidneys, blood;&lt;br&gt;&lt;br&gt;          2. Laboratory abnormalities at screening;&lt;br&gt;&lt;br&gt;          3. Surgical interventions on digestive tract in the anamnesis (except for an&lt;br&gt;             appendectomies);&lt;br&gt;&lt;br&gt;          4. Systolic pressure is less than 90 mm Hg. or more than 130 mm Hg., diastolic pressure&lt;br&gt;             is less than 60 mm Hg. or more than 85 mm Hg., pulse rate less than 60/min. or more&lt;br&gt;             than 80/min.;&lt;br&gt;&lt;br&gt;          5. Course intake of medicinal products (including herbs and biologically active&lt;br&gt;             additives) for preventive or curative purposes within 1 month prior to screening;&lt;br&gt;&lt;br&gt;          6. Antibodies to HIV and hepatitis C virus, the presence of the hepatitis B surface&lt;br&gt;             antigen, a positive syphilis test;&lt;br&gt;&lt;br&gt;          7. The presence of a sleep disorder (for example, night work, sleep disturbances,&lt;br&gt;             insomnia, recent return from another time zone, etc.);&lt;br&gt;&lt;br&gt;          8. Signs of alcohol or drug abuse; taking alcohol or drugs during 4 days before&lt;br&gt;             screening; smoking 3 months before screening;&lt;br&gt;&lt;br&gt;          9. History of allergies (including medicines and food products);&lt;br&gt;&lt;br&gt;         10. Blood donation / plasma, surgical intervention (in a hospital environment) during 12&lt;br&gt;             weeks before screening;&lt;br&gt;&lt;br&gt;         11. Participation in other clinical trials or taking the study drug during 3 months before&lt;br&gt;             screening;&lt;br&gt;&lt;br&gt;         12. Acute infectious diseases less than 4 weeks before the start of the study;&lt;br&gt;&lt;br&gt;         13. Impossibility to understand or follow protocol instructions/&lt;br&gt;      ;&lt;br&gt;        Inclusion Criteria:&lt;br&gt;&lt;br&gt;          1. Non-smoking men aged 18 to 45 years (inclusive);&lt;br&gt;&lt;br&gt;          2. Verified diagnosis healthy according to standard clinical, laboratory and&lt;br&gt;             instrumental methods of examination;&lt;br&gt;&lt;br&gt;          3. Body mass &gt;50 kg and body mass index of 18.5 to 30 kg/m2 (inclusive);&lt;br&gt;&lt;br&gt;          4. Negative result of tests for alcohol and drugs;&lt;br&gt;&lt;br&gt;          5. Consent to use reliable methods of contraception during the study and 3 months after&lt;br&gt;             its completion (condoms with spermicide);&lt;br&gt;&lt;br&gt;          6. Signed patient information sheet and informed consent form for participation in the&lt;br&gt;             study.&lt;br&gt;&lt;br&gt;        Exclusion Criteria:&lt;br&gt;&lt;br&gt;          1. Chronic diseases of cardiovascular, bronchopulmonary, neuroendocrine, musculoskeletal&lt;br&gt;             system and also disease of digestive tract, liver, kidneys, blood;&lt;br&gt;&lt;br&gt;          2. Laboratory abnormalities at screening;&lt;br&gt;&lt;br&gt;          3. Surgical interventions on digestive tract in the anamnesis (except for an&lt;br&gt;             appendectomies);&lt;br&gt;&lt;br&gt;          4. Systolic pressure is less than 90 mm Hg. or more than 130 mm Hg., diastolic pressure&lt;br&gt;             is less than 60 mm Hg. or more than 85 mm Hg., pulse rate less than 60/min. or more&lt;br&gt;             than 80/min.;&lt;br&gt;&lt;br&gt;          5. Course intake of medicinal products (including herbs and biologically active&lt;br&gt;             additives) for preventive or curative purposes within 1 month prior to screening;&lt;br&gt;&lt;br&gt;          6. Antibodies to HIV and hepatitis C virus, the presence of the hepatitis B surface&lt;br&gt;             antigen, a positive syphilis test;&lt;br&gt;&lt;br&gt;          7. The presence of a sleep disorder (for example, night work, sleep disturbances,&lt;br&gt;             insomnia, recent return from another time zone, etc.);&lt;br&gt;&lt;br&gt;          8. Signs of alcohol or drug abuse; taking alcohol or drugs during 4 days before&lt;br&gt;             screening; smoking 3 months before screening;&lt;br&gt;&lt;br&gt;          9. History of allergies (including medicines and food products);&lt;br&gt;&lt;br&gt;         10. Blood donation / plasma, surgical intervention (in a hospital environment) during 12&lt;br&gt;             weeks before screening;&lt;br&gt;&lt;br&gt;         11. Participation in other clinical trials or taking the study drug during 3 months before&lt;br&gt;             screening;&lt;br&gt;&lt;br&gt;         12. Acute infectious diseases less than 4 weeks before the start of the study;&lt;br&gt;&lt;br&gt;         13. Impossibility to understand or follow protocol instructions/&lt;br&gt;</t>
  </si>
  <si>
    <t>Number of Adverse events per treatment arm;Number of Adverse events per treatment arm;Number of Adverse events per treatment arm</t>
  </si>
  <si>
    <t>Pharmacokinetics of XC221GI by assessing AUC0-inf;Pharmacokinetics of XC221A by assessing AUC0-inf;Pharmacokinetics of XC221GI by assessing Cmax;Pharmacokinetics of XC221A by assessing Cmax;Pharmacokinetics of XC221GI by assessing AUC0-t;Pharmacokinetics of XC221A by assessing AUC0-t;Pharmacokinetics of XC221GI by assessing Tmax;Pharmacokinetics of XC221A by assessing Tmax;Pharmacokinetics of XC221GI by assessing T1/2;Pharmacokinetics of XC221A by assessing T1/2</t>
  </si>
  <si>
    <t>Impact of seasonal influenza infection on patients with pre-existing interstitial lung disease - Impact of seasonal influenza infection on patients with pre-existing interstitial lung disease</t>
  </si>
  <si>
    <t>blood test</t>
  </si>
  <si>
    <t>https://upload.umin.ac.jp/cgi-open-bin/ctr_e/ctr_view.cgi?recptno=R000042327</t>
  </si>
  <si>
    <t>Impact of seasonal influenza infection on patients with pre-existing interstitial lung disease</t>
  </si>
  <si>
    <t>JPRN-UMIN000037144</t>
  </si>
  <si>
    <t>Toranomon Hospital</t>
  </si>
  <si>
    <t>interstitial pneumonia</t>
  </si>
  <si>
    <t>Kazumasa</t>
  </si>
  <si>
    <t>Ogawa</t>
  </si>
  <si>
    <t>2-2-2,Toranomon,Minato-ku</t>
  </si>
  <si>
    <t>kaz.sap.tok@toranomon.gr.jp</t>
  </si>
  <si>
    <t>03-3588-1111</t>
  </si>
  <si>
    <t>Toranomon Hospital respiratory centor</t>
  </si>
  <si>
    <t>Atsushi</t>
  </si>
  <si>
    <t>Miyamoto</t>
  </si>
  <si>
    <t>kaz_sap_tok@yahoo.co.jp</t>
  </si>
  <si>
    <t>none</t>
  </si>
  <si>
    <t>Exclusion criteria: patients whom their doctor do not think appropriate</t>
  </si>
  <si>
    <t>occurence and mortality of acute exacerbations of IP by flu</t>
  </si>
  <si>
    <t>comparison of the education deep breathing exercises and effective cough on two methods of multimedia and demonstration and return- demonstration on postoperative pulmonary complications after elective upper abdominal surgery</t>
  </si>
  <si>
    <t>In the first intervention group, the training of  deep breathing exercises and effective cough was performed using a fifteen minute educational video of a researcher who was given a patient a week before surgery to watch educational videos based on the educational needs. In the second intervention group, exercises for  deep breathing exercises and effective cough are done through the show at the day before the surgery and re-examination by the patients. Also, an hour before the start of a surgery to commemorate the training of respiratory training by the researcher is taught to patients..;Treatment - Drugs;In the first intervention group, the training of  deep breathing exercises and effective cough was performed using a fifteen minute educational video of a researcher who was given a patient a week before surgery to watch educational videos based on the educational needs. In the second intervention group, exercises for  deep breathing exercises and effective cough are done through the show at the day before the surgery and re-examination by the patients. Also, an hour before the start of a surgery to commemorate the training of respiratory training by the researcher is taught to patients.</t>
  </si>
  <si>
    <t>http://en.irct.ir/trial/27683</t>
  </si>
  <si>
    <t>comparison of the effect of training deep breathing exercises and effective cough on two methods of multimedia and demonstration - return demonstration on post pulmonary complications after elective upper abdominal surgery</t>
  </si>
  <si>
    <t>IRCT20171112037405N1</t>
  </si>
  <si>
    <t>Randomization: Randomized, Blinding: Single blinded, Placebo: Not used, Assignment: Parallel, Purpose: Prevention, Other design features: ETCO2 measurement of patients through capnography, Randomization description: in the surgical ward, observing the ethical considerations and considering the informed consent of the patients to participate in the study, with the available sampling method and target-based, eligible units will be selected. Then, the patients are randomly assigned (through time blocking) randomly (in time blocking) to the two groups of presentation, replay and multimedia training, so that in both hospitals, there are two groups of patients in the research environment. Due to the non-intersection of the two methods of teaching and publishing information, they were randomly selected through a lottery of eligible patients, Blinding description: Participants in the study are unaware of the allocation of study groups.</t>
  </si>
  <si>
    <t>Mashhad University of Medical Sciences - Vice chancellor of research and technology</t>
  </si>
  <si>
    <t>Condition 1: Atelectasis. Condition 2: Hypoxemia. Condition 3: Acute respiratory failure with hypoxia. &lt;br&gt;Atelectasis &lt;br&gt;Hypoxemia &lt;br&gt;Acute respiratory failure with hypoxia;J98.11;R09.02;J96.01;Atelectasis;Hypoxemia;Acute respiratory failure with hypoxia</t>
  </si>
  <si>
    <t>Mohammad Kazem Jafari</t>
  </si>
  <si>
    <t>Shirvan - Ayatollah Hashemi Hospital, Emergency Department</t>
  </si>
  <si>
    <t>INFO@NKUMS.AC.IR</t>
  </si>
  <si>
    <t>+98 5831632221910</t>
  </si>
  <si>
    <t>North Khorasan University of Medical Sciences</t>
  </si>
  <si>
    <t>Seyed Reza Mazlum</t>
  </si>
  <si>
    <t>Mashhad, Avicenna St, Nursing Midwifery Faculty</t>
  </si>
  <si>
    <t>mazlomr@mums.ac.ir</t>
  </si>
  <si>
    <t>+98 51300985138591511</t>
  </si>
  <si>
    <t>20 years</t>
  </si>
  <si>
    <t>60 years</t>
  </si>
  <si>
    <t>Inclusion criteria: Age between 20 and 60 years&lt;br&gt;The desire to participate in the study&lt;br&gt;Having a minimum reading and writing literacy by a patient or one of his carers&lt;br&gt;The patient's Pao2 rate is between 60% and 100%&lt;br&gt;The  patient's spo2 rate is between 92% and 99%&lt;br&gt;Having a chest radiograph before surgery&lt;br&gt;hearing natural sounds of the lungs&lt;br&gt;Not having cardiovascular disease&lt;br&gt;Not having attelectasis</t>
  </si>
  <si>
    <t>Exclusion criteria: Refusal to continue participating in the study&lt;br&gt;Disorder of the hemodynamic symptoms of the patient and transfer to the ICU&lt;br&gt;Inability to walk after surgery&lt;br&gt;No use of educational content before surgery&lt;br&gt;Inability to walk after surgery&lt;br&gt;Creating a MAP pressure of less than 60 millimeters during the study</t>
  </si>
  <si>
    <t>Percentage of people with acute respiratory failure hypoxia or hypercapnia. Timepoint: Time intervals of acute respiratory failure measurement before and after intervention and on the first to fourth days after surgery. Method of measurement: Complete the physiological characteristics questionnaire before and after the intervention. - Complete the demographic and clinical characteristics of the patients before intervention. - Complete the patient's learning questionnaire from the educational content after the intervention.;Percentage of people with atelectasis. Timepoint: Time intervals of measurement of atelectasis before the intervention and on the first to fourth days after surgery. Method of measurement: Complete the physiological characteristics questionnaire before and after the intervention. - Complete the demographic and clinical characteristics of the patients before intervention. - Complete the patient's learning questionnaire from the educational content after the intervention.;Percentage of people with hypoxemia. Timepoint: Periods of measurement of hypoxemia before the onset of intervention and on the first to fourth days after surgery. Method of measurement: Complete the physiological characteristics questionnaire before and after the intervention. - Complete the demographic and clinical characteristics of the patients before intervention. - Complete the patient's learning questionnaire from the educational content after the intervention.</t>
  </si>
  <si>
    <t>What will be shared: Information and data relating to the results of the original outcome are shared.  When: Get started 3 months after printing results  To whom: Data and results of this study will only be available to researchers working in academic institutions.  Conditions: The use of the documentation and data is intended solely for educational purposes at academic institutions and compares the effectiveness of the training method to the patient. Also, educational supervisors  can be used by effective educational methods to prevent pulmonary complications and reduce hospital costs and increase the satisfaction of hospitalized patients. No type of analysis is allowed on the objects of this study.  Where to obtain: Applicants can refer to the following email address for obtaining the required documentation or data : jafarimk941@mums.ac.ir; Or by phone number 009889155866280 ; Mohammad Kazem Jafari; Contact.  How to obtain: After completing the necessary examinations and having the required conditions for obtaining the required documents or files, the applicant may send an application by e-mail and the researcher will be required to submit the documents to the applicant within a maximum of 20 days.  Comments:</t>
  </si>
  <si>
    <t>Mashhad University of Medical Sciences - Ethics Committee</t>
  </si>
  <si>
    <t>EUCTR2016-004904-74-SK</t>
  </si>
  <si>
    <t>EUCTR2016-004904-74-EE</t>
  </si>
  <si>
    <t>INFQ3003</t>
  </si>
  <si>
    <t>EUCTR2016-004904-74-BG;EUCTR2016-004904-74-DK;EUCTR2016-004904-74-SI</t>
  </si>
  <si>
    <t>May 23 2017 12:00AM</t>
  </si>
  <si>
    <t>Short-term effects of mechanical ventilation with two levels of PEEP (BiPEEP) in patients with Acute Respiratory Distress Syndrome</t>
  </si>
  <si>
    <t>Randomized crossover clinical trial, which will be included patients with acute respiratory distress syndrome who are undergoing invasive mechanical ventilation later, they will be randomized to one of two ventilation mode to be studied. Primarily in both groups will be checked respiratory mechanics parameters, gas exchange and hemodynamics of patients.&lt;br&gt;¬†&lt;br&gt;Experimental group: 15 patients will be included with syndrome acute respiratory distress undergoing mechanical ventilation with two levels of PEEP (5 and 10 cmH2O), the controlled pressure is adjusted to maintain a tidal volume 6 ml / kg, and respiratory rate of 20. patients will be fan for a period of 60 minutes in this mode at the beginning and end of this period will be assessed respiratory mechanics (dynamic and static compliance, resistance, current expiratory volume), gas exchange (assessed by blood gas analysis and arterial oxygen saturation) and hemodynamic (heart rate, mean arterial pressure) patients.&lt;br&gt;&lt;br&gt;Control group: 15 patients with syndrome acute respiratory distress who will undergo protective ventilation where PEEP is 5 cmH2O, the controlled pressure is adjusted to maintain a tidal volume 6 ml / kg, respiratory rate 20 . patients will be fan for a period of 60 minutes in this mode at the beginning and end of this period will be assessed respiratory mechanics (dynamic and static compliance, resistance, current expiratory volume), gas exchange (assessed by arterial blood gas and peripheral saturation oxygen) and hemodynamic (heart rate, mean arterial pressure) patients.;Other;Severe Acute Respiratory Syndrome</t>
  </si>
  <si>
    <t>http://www.ensaiosclinicos.gov.br/rg/RBR-5bb65v/</t>
  </si>
  <si>
    <t>Rating of ventilation with two pressure levels when the patient exhales in patients with severe inflammatory disease in the lung.</t>
  </si>
  <si>
    <t>RBR-5bb65v</t>
  </si>
  <si>
    <t>Clinical trial, treatment, crossover, open, randomized controlled prospective.</t>
  </si>
  <si>
    <t>Centro Universit√°rio Metodista - IPA - Porto Alegre, RS, Brazil</t>
  </si>
  <si>
    <t>Acute Respiratory Distress Syndrome &lt;br&gt;Respiratory disorder, unspecified ;Respiratory disorder, unspecified</t>
  </si>
  <si>
    <t>RBR-5b</t>
  </si>
  <si>
    <t>N√∫mero do CAAE: 38176114.4.0000.5335;N√∫mero do Parecer Consubstanciado do CEP: 928.427</t>
  </si>
  <si>
    <t>Luiz</t>
  </si>
  <si>
    <t>Forgiarini Junior</t>
  </si>
  <si>
    <t>Rua Coronel Joaquim Pedro Salgado, 80</t>
  </si>
  <si>
    <t>forigiarini.luiz@gmail.com</t>
  </si>
  <si>
    <t>+55 (51) 9136.5047</t>
  </si>
  <si>
    <t>Centro Universit√°rio Metodista - IPA</t>
  </si>
  <si>
    <t>forgiarini.luiz@gmail.com</t>
  </si>
  <si>
    <t>Complexo Hospitalar Santa Casa de Porto Alegre - Porto Alegre, RS, Brazil</t>
  </si>
  <si>
    <t>Inclusion criteria: Mechanically ventilated patients for more than 24 hours; presenting hemodynamically stable (mean arterial pressure between 70 and 120 mm Hg); PaO 2 / FiO 2 100-300; diffuse infiltrates on chest radiograph.</t>
  </si>
  <si>
    <t>Exclusion criteria: Patients with a history of pulmonary emphysema; presence of barotrauma; chest tube; undrained pneumothorax.</t>
  </si>
  <si>
    <t>Increased blood oxygenation after 60 minutes period with the experimental ventilator checked by arterial blood gas from finding a variation of at least 10% in pre and post intervention measurements.</t>
  </si>
  <si>
    <t>Increased lung compliance after 60 minutes period with the experimental ventilator checked by arterial blood gases from the realization of a range of at least 15% in the pre and post intervention measurements.</t>
  </si>
  <si>
    <t>Refractory Cardiac Arrest Management With Veno-Arterial Extra Corporeal Oxygenation Membrane Registry</t>
  </si>
  <si>
    <t>Procedure: Fast track access to vaECMO;Procedure: Fast track access to vaECMO;Procedure: Fast track access to vaECMO;Procedure: Fast track access to vaECMO</t>
  </si>
  <si>
    <t>https://clinicaltrials.gov/show/NCT03352999</t>
  </si>
  <si>
    <t>Cardiac Arrest Extra Corporeal Oxygenation Membrane</t>
  </si>
  <si>
    <t>NCT03352999</t>
  </si>
  <si>
    <t>Intervention model: Single Group Assignment. Primary purpose: Other. Masking: None (Open Label).</t>
  </si>
  <si>
    <t>Cardiac Arrest;Cardiopulmonary Resuscitation;Advanced Cardiac Life Support;Extracorporeal Life Support;Cardiac Arrest;Cardiopulmonary Resuscitation;Advanced Cardiac Life Support;Extracorporeal Life Support;Cardiac Arrest;Cardiopulmonary Resuscitation;Advanced Cardiac Life Support;Extracorporeal Life Support;Cardiac Arrest;Cardiopulmonary Resuscitation;Advanced Cardiac Life Support;Extracorporeal Life Support</t>
  </si>
  <si>
    <t>December 1, 2017</t>
  </si>
  <si>
    <t>2016-A01873-48.</t>
  </si>
  <si>
    <t>; ; ; ; ; ; ; ; ;</t>
  </si>
  <si>
    <t>Antoine Kimmoun, MD;Antoine Kimmoun, MD;Antoine Kimmoun, MD;Antoine Kimmoun, MD;Antoine Kimmoun, MD;Antoine Kimmoun, MD;Antoine Kimmoun, MD;Antoine Kimmoun, MD;Antoine Kimmoun, MD;Antoine Kimmoun, MD</t>
  </si>
  <si>
    <t>;a.kimmoun@chru-nancy.fr;;a.kimmoun@chru-nancy.fr;;a.kimmoun@chru-nancy.fr;;a.kimmoun@chru-nancy.fr;;a.kimmoun@chru-nancy.fr</t>
  </si>
  <si>
    <t>;0033383154079;;0033383154079;;0033383154079;;0033383154079;;0033383154079</t>
  </si>
  <si>
    <t>CHRU Nancy;;CHRU Nancy;;CHRU Nancy;;CHRU Nancy;;CHRU Nancy;</t>
  </si>
  <si>
    <t>&lt;br&gt;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      ;&lt;br&gt;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      ;&lt;br&gt;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      ;&lt;br&gt;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t>
  </si>
  <si>
    <t>Number of survivors without neurological sequelae Number of survivors without neurological sequelae (DRS scale from 0 to 6);Number of survivors without neurological sequelae Number of survivors without neurological sequelae (DRS scale from 0 to 6);Number of survivors without neurological sequelae Number of survivors without neurological sequelae (DRS scale from 0 to 6)</t>
  </si>
  <si>
    <t>Number of survivors with or without neurological sequelae.;Number of survivors with or without neurological sequelae.;Ischemia-reperfusion assessment;Renal failure;Hepatic failure;Coagulation Failure;Respiratory failure;Hemodynamic Failure;Quality of Resuscitation;Pupillary status;Lactate;bispectral index;Nosocomial complications;Nosocomial complications;Bleeding complications;Bleeding complications</t>
  </si>
  <si>
    <t>High dose vitamin C as an adjuvant therapy in patient with septic shock</t>
  </si>
  <si>
    <t>Vitamin C 1.5 gm add in 0.9% NaCl 100 ml iv drip in 30 min q6h x 4 days or until vasopressor was stopped for 24 hr with standard treatment, NSS 100 ml iv drip in 30 min q6h x 4 days or until vasopressor was stopped for 24 hr with standard treatment</t>
  </si>
  <si>
    <t>http://www.clinicaltrials.in.th/index.php?tp=regtrials&amp;menu=trialsearch&amp;smenu=fulltext&amp;task=search&amp;task2=view1&amp;id=3905</t>
  </si>
  <si>
    <t>TCTR</t>
  </si>
  <si>
    <t>TCTR20180925004</t>
  </si>
  <si>
    <t>Randomized controlled trial</t>
  </si>
  <si>
    <t>Bhumibol Adulyadej Hospital Fund</t>
  </si>
  <si>
    <t>Patient with septic shock &lt;br&gt;septic shock, vitamin c, ascorbic acid;septic shock, vitamin c, ascorbic acid</t>
  </si>
  <si>
    <t>TCTR20</t>
  </si>
  <si>
    <t>Woottipong</t>
  </si>
  <si>
    <t>Chanto</t>
  </si>
  <si>
    <t>Department of out-patient care, Bhumibol Adulyadej hospital Bangkok 10220</t>
  </si>
  <si>
    <t>woottipong.chanto@gmail.com</t>
  </si>
  <si>
    <t>Bhumibol Adulyadej hospital</t>
  </si>
  <si>
    <t>Inclusion criteria: 1. Age over 18 year-old and less than 80 year-old&lt;br&gt;2. Septic shock is diagnosed in ER. (SIRS criteria √¢?¬•2 or qSOFA √¢?¬•2, require vasopressor for keeping MAP &gt; 65 mmHg and serum lactate &gt; 2 mmol/L)</t>
  </si>
  <si>
    <t>Exclusion criteria: 1. Can not start intervention within 24 hours after septic shock is diagnosed&lt;br&gt;2. Prior antioxidant use eg. N-acetylcysteine, vitamin E, selenium, coenzyme Q10&lt;br&gt;3. There are contraindications for intravenous vitamin C (Allergic to vitamin C, bilateral ureteric obstruction, chronic hemodialysis, iron overload, oxalate stone former, hemochromatosis, G6PD deficiency and sickle cell disease)&lt;br&gt;4. Pregnant or breastfeeding woman&lt;br&gt;5. Patient who survives following CPR&lt;br&gt;6. Palliative care patients&lt;br&gt;7. Patients who will be enrolled in this study previously.&lt;br&gt;8. Patients who will be enrolled in other drug trials within 30 days before enrolment in this study</t>
  </si>
  <si>
    <t>28-day all cause mortality [Timeframe 28 days visit in person, telephone contact]</t>
  </si>
  <si>
    <t>Severity changing [Timeframe 4 days SOFA score]</t>
  </si>
  <si>
    <t>Obstructive Sleep Apnoea and Cardiac Arrhythmias and the Impact of an Implantable Loop Recorder</t>
  </si>
  <si>
    <t>Device: Reveal LINQ</t>
  </si>
  <si>
    <t>https://clinicaltrials.gov/show/NCT03866148</t>
  </si>
  <si>
    <t>Obstructive Sleep Apnoea and Cardiac Arrhythmias</t>
  </si>
  <si>
    <t>NCT03866148</t>
  </si>
  <si>
    <t>University Hospitals Coventry and Warwickshire NHS Trust</t>
  </si>
  <si>
    <t>Obstructive Sleep Apnea;Cardiovascular Diseases;Arrhythmia;Atrial Fibrillation New Onset</t>
  </si>
  <si>
    <t>October 3, 2019</t>
  </si>
  <si>
    <t>FO409918</t>
  </si>
  <si>
    <t>Hejie He, MBBS;Hejie He, MBBS</t>
  </si>
  <si>
    <t>hejie.he@nhs.net;hejie.he@nhs.net</t>
  </si>
  <si>
    <t>02476964000;02476964000</t>
  </si>
  <si>
    <t>&lt;br&gt;        Inclusion Criteria:&lt;br&gt;&lt;br&gt;          -  Patients with moderate to severe sleep apnoea who require CPAP as standard care (AHI&lt;br&gt;             &gt;15)&lt;br&gt;&lt;br&gt;          -  Patients between the age of 18 and 75&lt;br&gt;&lt;br&gt;        Exclusion Criteria:&lt;br&gt;&lt;br&gt;          -  Patients with a diagnosis of atrial fibrillation (AF), atrial flutter and/or&lt;br&gt;             ventricular tachycardia (VT)&lt;br&gt;&lt;br&gt;          -  Patients with an ILR already in-situ or an established indication for ILR&lt;br&gt;&lt;br&gt;          -  Patients with a palliative diagnosis i.e. life expectancy less than 3 years&lt;br&gt;&lt;br&gt;          -  Patients who lack capacity&lt;br&gt;</t>
  </si>
  <si>
    <t>Incidence of arrhythmia</t>
  </si>
  <si>
    <t>Onset and frequency of atrial fibrillation;Rate of Cardiovascular Morbidity;Rate of Cardiovascular Mortality;Cardiovascular biomarkers before and after CPAP;Echocardiography before and after CPAP;Autonomic function before and after CPAP;Quality of life between the two arms: EQ-5D-5L questionnaire;Magnetocardiography</t>
  </si>
  <si>
    <t>A Single Center, Randomized, Double-blind, Placebo-controlled, Parallel Study to Investigate the Ability of a Euglena Beta Glucan Supplementation to Augment Immune Function in Endurance Athletes</t>
  </si>
  <si>
    <t>Dietary Supplement: Whole Cell Euglena containing Beta Glucan;Dietary Supplement: Placebo</t>
  </si>
  <si>
    <t>https://clinicaltrials.gov/show/NCT03518281</t>
  </si>
  <si>
    <t>Ability of a Euglena Beta Glucan Supplementation to Augment Immune Function</t>
  </si>
  <si>
    <t>NCT03518281</t>
  </si>
  <si>
    <t>Kemin Foods LC</t>
  </si>
  <si>
    <t>Canada</t>
  </si>
  <si>
    <t>Symptoms Flu;Symptoms Cold</t>
  </si>
  <si>
    <t>March 28, 2018</t>
  </si>
  <si>
    <t>18ECHK-1</t>
  </si>
  <si>
    <t>KGK Science Inc.</t>
  </si>
  <si>
    <t>25 Years</t>
  </si>
  <si>
    <t>&lt;br&gt;        Inclusion Criteria:&lt;br&gt;&lt;br&gt;          1. Body Mass Index (BMI) &gt; 18 kg/m2 to &lt;35 kg/m2.&lt;br&gt;&lt;br&gt;          2. Willing to comply with a wash-out period for nutritional supplements known to affect&lt;br&gt;             immune function and to not consume these supplements for the entire study period&lt;br&gt;&lt;br&gt;          3. Females of childbearing potential must agree to use a medically approved method of&lt;br&gt;             birth control&lt;br&gt;&lt;br&gt;          4. Agree to maintaining a consistent diet and lifestyle routine throughout the study&lt;br&gt;&lt;br&gt;          5. An endurance training athlete&lt;br&gt;&lt;br&gt;          6. Healthy as determined by laboratory results and medical history&lt;br&gt;&lt;br&gt;        Exclusion Criteria:&lt;br&gt;&lt;br&gt;          1. Women who are pregnant, breastfeeding, or planning to become pregnant during the&lt;br&gt;             course of the trial&lt;br&gt;&lt;br&gt;          2. Verbal confirmation of previous major gastrointestinal surgery&lt;br&gt;&lt;br&gt;          3. Consuming doses of beta-glucan-containing nutritional supplements&lt;br&gt;&lt;br&gt;          4. Chronic consumption of anti-inflammatory medications&lt;br&gt;&lt;br&gt;          5. Taking antibiotics within 4 weeks of screening and during the study period&lt;br&gt;&lt;br&gt;          6. Verbal confirmation of a diagnosed chronic inflammatory condition or autoimmune&lt;br&gt;             disorder&lt;br&gt;&lt;br&gt;          7. Verbal confirmation of Type I or Type II diabetes or clinically important renal,&lt;br&gt;             hepatic, cardiac, pulmonary, pancreatic, neurologic, or biliary disorder, or a recent&lt;br&gt;             history (prior 2 years) of cancer other than non-melanoma skin cancer&lt;br&gt;&lt;br&gt;          8. Currently taking antipsychotic medications&lt;br&gt;&lt;br&gt;          9. Chronic recurring respiratory signs and symptoms due to allergies (including seasonal&lt;br&gt;             allergies) or chronic bronchitis, asthma, or wheezing&lt;br&gt;&lt;br&gt;         10. Use of immunomodulators (including corticosteroids) such as immunosuppressant or&lt;br&gt;             immunostimulant medications within 4 weeks of baseline and during the study period&lt;br&gt;&lt;br&gt;         11. Chronic use of Antacids and Proton Pump Inhibitors (PPI)&lt;br&gt;&lt;br&gt;         12. Individuals who have received or are planning to receive the flu vaccination for the&lt;br&gt;             current flu season&lt;br&gt;&lt;br&gt;         13. Active infection or signs/symptoms of an acute infection&lt;br&gt;&lt;br&gt;         14. Heavy use of tobacco&lt;br&gt;&lt;br&gt;         15. Alcohol or drug abuse within the last 2 years&lt;br&gt;</t>
  </si>
  <si>
    <t>Incidence of upper respiratory tract infections</t>
  </si>
  <si>
    <t>Gastrointestinal status;Natural Killer (NK) Cell Population;Secretory IgA;Stress;Symptom Duration</t>
  </si>
  <si>
    <t>Aerosolized Plus Intravenous Colistin Compared With Intravenous Colistin for Adjunctive Treatment of Ventilator-associated Pneumonia Due to Pandrugs-resistant Acinetobacter Baumannii in the Neonates: Randomized Controlled Trial</t>
  </si>
  <si>
    <t>Drug: Aerosolized plus intravenous colistin;Drug: Intravenous colistin</t>
  </si>
  <si>
    <t>https://clinicaltrials.gov/show/NCT02806141</t>
  </si>
  <si>
    <t>Aerosolized Plus Intravenous vs. Intravenous Colistin for VAP Due to Pandrugs-resistant A. Baumannii in Neonates</t>
  </si>
  <si>
    <t>NCT02806141</t>
  </si>
  <si>
    <t>Hat Yai Medical Education Center</t>
  </si>
  <si>
    <t>Pneumonia, Ventilator-Associated;Colistin Adverse Reaction;Infection Due to Multidrug Resistant Acinetobacter;Infection Resistant to Multiple Drugs</t>
  </si>
  <si>
    <t>HatYaiMec-Neonate</t>
  </si>
  <si>
    <t>Narongsak Nakwan, MD</t>
  </si>
  <si>
    <t>30 Days</t>
  </si>
  <si>
    <t>&lt;br&gt;        Inclusion Criteria:&lt;br&gt;&lt;br&gt;          -  Neonates who are admitted to the neonatal intensive care unit, Hat Yai Hospital during&lt;br&gt;             the study period.&lt;br&gt;&lt;br&gt;          -  Neonates who were complicated with VAP due to PDR-Acinetobacter baumannii susceptible&lt;br&gt;             to colistin (by minimal inhibitory concentration (MIC) &lt; 2 mcg/dL).&lt;br&gt;&lt;br&gt;        Exclusion Criteria:&lt;br&gt;&lt;br&gt;          -  Neonates who have a major anomaly or chromosomal abnormality.&lt;br&gt;&lt;br&gt;          -  Neonates who receive colistin prior 7 days prior to study.&lt;br&gt;&lt;br&gt;          -  Neonates who have a significant renal dysfunction defined as a serum creatinine (SCr)&lt;br&gt;             &gt;1.5 mg/dL or a decrease in urine output to &lt; 1 mL/kg/h;&lt;br&gt;</t>
  </si>
  <si>
    <t>Number of Patients With Cure;Number of Patients With Improved;Number of Patients With Failure;Number of Patients With Death</t>
  </si>
  <si>
    <t>Number of Patients With Eradication;Number of Patients With Persistence;Number of Patients With Superinfection;Number of Patients With Adverse Events That Are Related to Study Drug</t>
  </si>
  <si>
    <t>Assessing the Ventilatory Parameters in Patients With Acute Respiratory Failure After Vibroacoustic Pulmonary Therapy.</t>
  </si>
  <si>
    <t>Device: Vibrolung</t>
  </si>
  <si>
    <t>https://clinicaltrials.gov/show/NCT03911947</t>
  </si>
  <si>
    <t>Evaluation of the Effectiveness of Vibroacoustic Therapy in the Complex Treatment of Acute Respiratory Failure</t>
  </si>
  <si>
    <t>NCT03911947</t>
  </si>
  <si>
    <t>Allocation: Non-Randomized. Intervention model: Parallel Assignment. Primary purpose: Treatment. Masking: None (Open Label).</t>
  </si>
  <si>
    <t>Astana Medical University</t>
  </si>
  <si>
    <t>Kazakhstan</t>
  </si>
  <si>
    <t>Respiratory Failure</t>
  </si>
  <si>
    <t>May 2, 2019</t>
  </si>
  <si>
    <t>Aidos Konkayev, Phd</t>
  </si>
  <si>
    <t>konkaev@mail.ru</t>
  </si>
  <si>
    <t>&lt;br&gt;        Inclusion Criteria:&lt;br&gt;&lt;br&gt;          -  adults&lt;br&gt;&lt;br&gt;          -  P/F less 300 torr&lt;br&gt;&lt;br&gt;          -  ARDS by Berlin convention&lt;br&gt;&lt;br&gt;        Exclusion Criteria:&lt;br&gt;&lt;br&gt;          -  children&lt;br&gt;&lt;br&gt;          -  acute stroke&lt;br&gt;&lt;br&gt;          -  acute coronary syndrome&lt;br&gt;&lt;br&gt;          -  DVT&lt;br&gt;&lt;br&gt;          -  implanted pacemaker&lt;br&gt;&lt;br&gt;          -  rib fracture&lt;br&gt;&lt;br&gt;          -  infection on chest&lt;br&gt;</t>
  </si>
  <si>
    <t>Change of time spent on ventilation</t>
  </si>
  <si>
    <t>New Information and Communication Technologies (ICT¬¥s) in Basic Life Support Training for Non-medical Students: Educational Trial.</t>
  </si>
  <si>
    <t>Other: Basic Life Support training based on ICTs;Other: Classic Basic Life Support training</t>
  </si>
  <si>
    <t>https://clinicaltrials.gov/show/NCT04286204</t>
  </si>
  <si>
    <t>New Information and Communication Technologies (ICT¬¥s) in Basic Life Support Training for Non-medical Students: Educational Trial</t>
  </si>
  <si>
    <t>NCT04286204</t>
  </si>
  <si>
    <t>Universidad de Antioquia</t>
  </si>
  <si>
    <t>Colombia</t>
  </si>
  <si>
    <t>Cardiac Arrest, Out-Of-Hospital</t>
  </si>
  <si>
    <t>March 1, 2020</t>
  </si>
  <si>
    <t>SIIU 2019-28530</t>
  </si>
  <si>
    <t>Juan Villa-Velasquez, Dr;Fabian Casas, Dr;Fabian Casas, MD</t>
  </si>
  <si>
    <t>;fabian.casas@udea.edu.co;fabian.casas@udea.edu.co</t>
  </si>
  <si>
    <t>;057-3005746882;0344441333</t>
  </si>
  <si>
    <t>Univeridad de Antioquia`s Professor;</t>
  </si>
  <si>
    <t>&lt;br&gt;        Inclusion Criteria:&lt;br&gt;&lt;br&gt;          -  Senior students over 14 years in high school.&lt;br&gt;&lt;br&gt;        Exclusion Criteria:&lt;br&gt;&lt;br&gt;          -  Cognitive disorders.&lt;br&gt;&lt;br&gt;          -  Cardiovascular o pulmonary diseases.&lt;br&gt;&lt;br&gt;          -  Any condition that prevents physical activities.&lt;br&gt;&lt;br&gt;          -  To have any previous training in basic life support.&lt;br&gt;</t>
  </si>
  <si>
    <t>Quality in survival chain in basic life support</t>
  </si>
  <si>
    <t>Time of survival chain activation;Student Satisfaction;Costs</t>
  </si>
  <si>
    <t>Safety of CO2 insufflation during coloscopy in patients with chronic hypercapnia - CO2-Endo</t>
  </si>
  <si>
    <t>Intervention 1: Patients with chronic hypercapnia and intermittent non-invasive home care ventilation who are having a prevention coloscopy with air-insufflation Intervention 2: Patients with chronic hypercapnia and intermittent non-invasive home care ventilation who are having a prevention coloscopy with cO2-insufflation</t>
  </si>
  <si>
    <t>http://www.drks.de/DRKS00010784</t>
  </si>
  <si>
    <t>Safety of CO2 insufflation during coloscopy in patients with chronic hypercapnia</t>
  </si>
  <si>
    <t>DRKS00010784</t>
  </si>
  <si>
    <t>Allocation: Non-randomized controlled trial;. Masking: Open (masking not used). Control: Active control (effective treament of control group). Assignment: Parallel. Study design purpose: Prevention;</t>
  </si>
  <si>
    <t>Klinikum Konstanz, II. Medizin</t>
  </si>
  <si>
    <t>;J96.11 - [generalization J96.1: Chronic respiratory failure]</t>
  </si>
  <si>
    <t>U1111-1184-9025;01/2017</t>
  </si>
  <si>
    <t>Stephan</t>
  </si>
  <si>
    <t>Walterspacher</t>
  </si>
  <si>
    <t>Luisenstr. 7</t>
  </si>
  <si>
    <t>stephan.walterspacher@glkn.de</t>
  </si>
  <si>
    <t>Inclusion criteria: Chronic hypercapnia with intermitttent non-invasive home care ventilation (for at least 6 months)</t>
  </si>
  <si>
    <t>Exclusion criteria: Acute exacerbation of respiratory situation (pH &lt; 7,35)</t>
  </si>
  <si>
    <t>The primary endpoint is the difference between baseline transcutaneous PCO2 and maximum PCO2 during coloscopy.</t>
  </si>
  <si>
    <t>respiratory rate, oxygen saturation (with pulse oximetry) during examination, heart rate, amount of sedation, time of examination</t>
  </si>
  <si>
    <t>Mar 13 2017 12:00AM</t>
  </si>
  <si>
    <t>(leading) Ethics Committee-No. (Ethik-Kommission der Universit√§t Witten/Herdecke)</t>
  </si>
  <si>
    <t>A randomized, double-blind, placebo-controlled, multicenter clinical trial for efficacy and safety of traditional Chinese medicine combined with antibiotics in the treatment of bacterial pneumonia in children</t>
  </si>
  <si>
    <t>Experiment group 1:Basic treatment: 1. General treatment, including fluid therapy and antipyretic treatment when necessary; 2. Antibiotic treatment: initially ceftriaxone sodium will be intravenous dripped at the dose of 50mg/kg once a day, no more than 2g a day. For patients with no obvious remission or aggravation of clinical s;Experiment group 2:Basic treatment: 1. General treatment, including fluid therapy and antipyretic treatment when necessary; 2. Antibiotic treatment: initially ceftriaxone sodium will be intravenous dripped at the dose of 50mg/kg once a day, no more than 2g a day. For patients with no obvious remission or aggravation of clinical s;Control group:Basic treatment: 1. General treatment, including fluid therapy and antipyretic treatment when necessary; 2. Antibiotic treatment: initially ceftriaxone sodium will be intravenous dripped at the dose of 50mg/kg once a day, no more than 2g a day. For patients with no obvious remission or aggravation of clinical s;</t>
  </si>
  <si>
    <t>http://www.chictr.org.cn/showproj.aspx?proj=40739</t>
  </si>
  <si>
    <t>Clinical evaluation for traditional Chinese medicine combined with antibiotics in the treatment of bacterial pneumonia in children</t>
  </si>
  <si>
    <t>ChiCTR1900025354</t>
  </si>
  <si>
    <t>Experiment group 1:80;Experiment group 2:80;Control group:80;</t>
  </si>
  <si>
    <t>Affiliated Hospital of Changchun University of Traditional Chinese Medicine</t>
  </si>
  <si>
    <t>Bacterial pneumonia in children</t>
  </si>
  <si>
    <t>Liping Sun</t>
  </si>
  <si>
    <t>1478 Gongnong Road, Chaoyang District, Changchun, Jilin, China</t>
  </si>
  <si>
    <t>slpwzt7063@163.com</t>
  </si>
  <si>
    <t>+86 0431-86177529</t>
  </si>
  <si>
    <t>Lina Wei</t>
  </si>
  <si>
    <t>384043382@qq.com</t>
  </si>
  <si>
    <t>National Key Research and Development Program</t>
  </si>
  <si>
    <t>Inclusion criteria: 1. Male and female children aged less than 5 years and older than 1 years; &lt;br&gt;2. Children with community-acquired pneumonia meet the following criteria: &lt;br&gt;(1) The imaging findings (chest X-ray or chest CT) are consistent with the characteristics of bacterial pneumonia: new or progressive infiltrating inflammation of the lung. Chest X-ray show punctate or patchy infiltration shadow of pulmonary parenchyma, or increased texture, blurred or striped shadow in both lungs, or even clustered into reticular, or deepened shadow of hilum, or even infiltration around hilum. Chest CT show patchy and nodular increased density shadow, or pulmonary texture thickening and patchy increased density shadow.  And &lt;br&gt;(2) acute course of disease (&lt; 5 days); and &lt;br&gt;(3) at least three clinical manifestations meet the following symptoms or signs of lower respiratory tract infection; a. new onset or aggravation of cough; &lt;br&gt;b. purulent sputum or a change in the nature of the sputum; &lt;br&gt;c. axillary temperature (&gt;38.5 degree C); &lt;br&gt;d. dyspnea or shortness of breath or hypoxemia (SPO 2 saturation in indoor air &lt; 92%) (sea level) or &lt; 90% (plateau); e. lung auscultation consistent with pneumonia auscultation (early rough or reducing breathing sounds can be heard and coarsening or dry-wet rales or tubular breathing sounds can be heard lately); &lt;br&gt;f. white blood cell count &gt; 10^9/L, neutrophil percentage &gt; 50%; &lt;br&gt;g. C reactive protein &gt; 10mg/L; h. PCT &gt; 0.5ug/L. &lt;br&gt;3.Meet TCM syndrome differentiation criteria of asthma and cough of pneumonia, wind-heat stagnation of lung syndrome: Guidelines for Diagnosis and Treatment of Common Diseases in Pediatrics of TCM(2012) by Chinese Academy of Traditional Chinese Medicine. Wind-heat stagnation of lung: main symptoms: fever; cough; asthma and nasal agitation; yellow phlegm or phlegm hoarseness in the throat. Secondary symptoms: nasal obstruction, runny or yellow; pharynx red; headache; reddish complexion; thirst; constipation; yellow urine. Tongue, pulse and fingerprint: red tongue; thin yellow fur; pulse floating and fast, fingerprint floating purple. With at least two main symptoms and at least two secondary symptoms, the diagnosis can be made by referring to the tongue, pulse and fingerprints. &lt;br&gt;4. Children who can be admitted to hospital for routine treatment; &lt;br&gt;5. Informed consent process conforms to the requirements, and legal agent signs the informed consent.</t>
  </si>
  <si>
    <t>Exclusion criteria: 1. Pneumonia is identified or suspected casued by non-community-acquired bacterial pathogens (e.g. ventilator-associated pneumonia, hospital-acquired pneumonia, aspiration pneumonia, suspected viral, fungal, and partial Mycobacterium pneumoniae infections); &lt;br&gt;2. Non-infectious causes of infiltration (such as pulmonary embolism, chemical pneumonia caused by inhalation, hypersensitivity pneumonitis, congestive heart failure); &lt;br&gt;3. Pleural empyema (excluding non-suppurative pneumonia pleural effusion); &lt;br&gt;4. Confirmed or suspected of infection with atypical pathogens based on epidemiological background (Mycoplasma pneumoniae MP antibody titer &gt;=1:160 or IgM positive; Chlamydia pneumoniae single serum IgM titer &gt;=1:16 or Ig G titer &gt;=1:512) Virus (such as Coxsackie virus, influenza A virus, influenza B virus, human parainfluenza virus, human respiratory syncytial virus, adenovirus IgM positive) infected; &lt;br&gt;5. Including but not limited to pneumonia with bronchial asthma, bronchus Foreign body, pneumonia with measles, whooping cough, influenza; pneumonia with other serious primary diseases of the lung; &lt;br&gt;6. Community acquired pneumonia need to enter the ICU treatment; &lt;br&gt;7. 72h before enrollment Those who used antibiotics (except for one-day oral or intravenous short-acting antibiotics; systemic antibacterial therapy &gt;= 48h failure and isolation of previously used systemic antibiotic-resistant pathogenic microorganisms); &lt;br&gt;8. Oral according to doctor's prescription within 72 hours before enrollment Chinese medicine, Chinese patent medicine treatment (excluding medication &gt;=48h failure); &lt;br&gt;9. Use traditional Chinese medicine injection within 72 hours before enrollment; &lt;br&gt;10. Use Chinese medicine used in this test within 72 hours before enrollment (Maxingshigan Tang and Qingfei experience prescription).&lt;br&gt;11. Use ceftriaxone (or other third-generation cephalosporin antibiotics) to treat this CABP-ineffective person according to clinical or epidemiological background, or to isolate ceftriaxone-resistant pathogenic microorganisms in the early stage of CABP; &lt;br&gt;12. Previously to √ü - lactam antibiotics and allergens used in the study of traditional Chinese medicine components; 13. Previous history of epilepsy or convulsions (except for well-documented children with febrile seizures); &lt;br&gt;14. For any reason requires simultaneous antibacterial or systemic antifungal treatment Except: topical antifungal or antibacterial treatment, a single oral antibiotic treatment of vaginal candidiasis. &lt;br&gt;15. Patients with neoplastic lung disease, cystic fibrosis, fatal diseases, chronic neurological diseases affecting the clearance of lung secretions, life expectancy of less than or equal to 3 months; &lt;br&gt;16. Within 3 days before starting the study treatment plan Use probenecid or if you need to be treated with probenecid; &lt;br&gt;17. Infection may require the use of systemic corticosteroids simultaneously; &lt;br&gt;18. Evidence of immediate life-threatening illnesses, including but not limited to current or impending respiratory failure, Acute heart failure, shock, acute liver failure, active gastrointestinal bleeding; &lt;br&gt;19. Primary disease with heart, liver, kidney, digestion and hematopoietic system; 12-lead ECG abnormalities, including but not limited to: ST-T changes, pathological Q waves, various arrhythmias, such as sinus tachycardia, bradycardia, ventricular premature beats, atrial premature beats, atrial fibrillation, supraventricular and ventricular tachycardia, and various c</t>
  </si>
  <si>
    <t>Clinical cure rate;Antibiotic application days;</t>
  </si>
  <si>
    <t>Complete antipyretic rate;Complete antipyretic days;Achieved the rate of transfer to the ICU indication;Disease efficacy;TCM syndrome effect;Effect time of antipyretic, cough, cough phlegm, antiasthmatic ;Effect of single symptom (fever, cough, cough, asthma) and pulmonary signs;Antibiotics upgrade treatment rates;</t>
  </si>
  <si>
    <t>Mar 21 2019 12:00AM</t>
  </si>
  <si>
    <t>Hongwei Gao</t>
  </si>
  <si>
    <t>The effectiveness of the Peer Assisted Learning Strategies for Reading UK programme</t>
  </si>
  <si>
    <t>&lt;br&gt;                Peer Assisted Learning Strategies for Reading UK (PALS-UK) is a whole-class structured paired reading intervention that is designed to improve children‚Äôs reading fluency and reading comprehension skills.  Pupils are paired and take it in turns to act as tutor and tutee in a set of structured activities. PALS sessions comprise of four activities: (i) partner reading, in which the tutor corrects the tutee‚Äôs reading errors using the PALS check-it procedure; (ii) re-tell, in which the tutee re-tells a story with prompts from the tutor; (iii) paragraph shrinking, in which both pupils summarise what they have read using ten or fewer words; and (iv) prediction relay, in which both  pupils have to predict what will take place in the next half-page of a story after reading each half page. As an intervention, PALS-UK is quite intensive: each session lasts 30-35 minutes and takes place three times a week over a period of 20 weeks.&lt;br&gt;&lt;br&gt;                In this evaluation, PALS-UK will be delivered to children in Year 5 classes in approximately 80 schools in England. Approximately half of the schools will be in the Midlands and half will be in the North East England. Schools will be recruited by Coventry University but allocated to either the intervention or control group by RAND Europe. Region will be the main stratifying variable, as around half of the schools will be recruited from the Midlands and another half from the North East. In addition, the researchers plan to stratify on school size (single-entry versus multiple-entry school), as reported by the school.&lt;br&gt;&lt;br&gt;                Control group:  Schools in the control group will teach business as usual‚Äù, apart from that pupils will be asked to participate in outcome testing, which will be independently administered and invigilated in September 2019 and June 2020.&lt;br&gt;                Intervention group: The implementation of PALS-UK will involve the following activities:&lt;br&gt;                1. All Year 5 teachers in inter</t>
  </si>
  <si>
    <t>http://isrctn.com/ISRCTN10664882</t>
  </si>
  <si>
    <t>Peer assisted learning strategies for reading UK (PALS-UK)</t>
  </si>
  <si>
    <t>ISRCTN10664882</t>
  </si>
  <si>
    <t>Two-group parallel stratified cluster-randomised trial with school as the unit of randomisation (Other)</t>
  </si>
  <si>
    <t>Education Endowment Foundation</t>
  </si>
  <si>
    <t>Reading comprehensions and fluency in typically developing children in Year five &lt;br&gt;Not Applicable</t>
  </si>
  <si>
    <t>Nil known;Nil known;RR-3159-EEF</t>
  </si>
  <si>
    <t>Sashka</t>
  </si>
  <si>
    <t>Dimova</t>
  </si>
  <si>
    <t>Westbrook Centre                    Milton Road</t>
  </si>
  <si>
    <t>PALS@rand.org</t>
  </si>
  <si>
    <t>+44 (0)1223 353 329 ext. 2597</t>
  </si>
  <si>
    <t>Inclusion criteria: &lt;br&gt;                Schools:&lt;br&gt;                Schools will be recruited by the Delivery team (Coventry University), based on the following eligibility criteria:&lt;br&gt;                1. Schools have never used PALS in the last three years&lt;br&gt;                2. Schools have not taken part or will not take part in other trials for KS2 in the school year of 2019/2020&lt;br&gt;                3. Schools should not have mixed age classes. There must be at least a one single-form entry Year 5 classroom in the school&lt;br&gt;&lt;br&gt;                Teachers:&lt;br&gt;                All Year 5 teachers in schools taking part in the trial&lt;br&gt;&lt;br&gt;                Children:&lt;br&gt;                There are no inclusion/exclusion criteria based on pupil characteristics as PALS-UK is a whole-class intervention.  children with Special Educational Needs and Disabilities (SEND) will not be paired with other children but will implement PALS activities with a Teaching Assistant (TA).&lt;br&gt;</t>
  </si>
  <si>
    <t>Exclusion criteria: To minimise burden on schools, pupils enrolled at the time of school recruitment in 2019 are included in the study, but pupils who join the schools at a later time will not be included in the evaluation as this would require additional information collected from schools. Parents can withdraw children at any time.</t>
  </si>
  <si>
    <t>Reading attainment will be measured using the Progress in Reading Assessment (PiRA) test at baseline and 9-months</t>
  </si>
  <si>
    <t>&lt;br&gt;                At baseline and 9-months:&lt;br&gt;                1. Oral fluency and language comprehension based on the Wechsler Individual Achievement Test‚ÄìIII (WIAT III) oral fluency and reading comprehension subscale&lt;br&gt;                2. Reading self-efficacy. Self-efficacy refers to children‚Äôs beliefs in their capability to produce satisfactory attainment. The final measure is yet to be confirmed&lt;br&gt;</t>
  </si>
  <si>
    <t>The findings from this study will be reported in the main study report containing details of the study design, implementation, process data and results for all included pupils. This will be reported in the Winter of 2020 using the Education Endowment Foundation (EEF- the funder of this trial) reporting template. The research teams will also seek to publish the results in an educational journal but this will not be published until after the EEF report.  IPD sharing statement: The datasets generated during and/or analysed during the current study are available from the corresponding author on reasonable request. Aggregated outcome data, together with UPN‚Äôs, will be sent to the Education Endowment Foundation (EEF) archive, managed by the Fischer Family Trust (FFT). This is to allow for follow up investigations in the future, for example to investigate long term effects by comparing it to Nation Pupil Database data. Data will be kept indefinitely and be available on request for the purposes outlined before. Parents of participating children are informed about this process in a privacy notice prior to the trial and can choose to withdraw their consent of their children‚Äôs data being used in this trial. This process concerns all primary and secondary outcomes. The EEF may be contacted under the following address:  Education Endowment Foundation 5th Floor, Millbank Tower 21-24 Millbank London SW1P 4QP info@eefoundation.org.uk 0207 802 1676</t>
  </si>
  <si>
    <t>1. Approved 18/02/2019, Departmental Research Ethics Committee (DREC) at Coventry University (Faculty Research Support Office, Faculty of Health and Life Sciences, Coventry University, Richard Crossman Building, Jordan Well, Coventry, CV1 5RW; +44 (0)24 7765 9132; ethics.hls@coventry.ac.uk, ref: ED-CIA-18-192.                    2. Approved 17/06/2019, RAND U.S. Human Subjects Protection Committee (HSPC) (Sandra H. Berry, HSPC Chair; berry@rand.org; +1 310-393-0411 x7779),</t>
  </si>
  <si>
    <t>ROle of Dexmedetomidine in Modifying Immune Paralysis In Patient With Septic Shock: Randomized Controlled Trial (RODIS Trial)</t>
  </si>
  <si>
    <t>Drug: Dexmedetomidine Injection [Precedex];Drug: Midazolam</t>
  </si>
  <si>
    <t>https://clinicaltrials.gov/show/NCT03989609</t>
  </si>
  <si>
    <t>Dexmedetomidine in Modifying Immune Paralysis In Patient With Septic Shock</t>
  </si>
  <si>
    <t>NCT03989609</t>
  </si>
  <si>
    <t>Kasr El Aini Hospital</t>
  </si>
  <si>
    <t>Egypt</t>
  </si>
  <si>
    <t>June 20, 2019</t>
  </si>
  <si>
    <t>N-5-2019</t>
  </si>
  <si>
    <t>Ahmed Mohamed Mukhtar, M,D;Mohamed Elayashy Mohamed Ahmed Hassan, M.D, FCAI;Mohamed Elayashy Mohamed Ahmed Hassan, M.D, FCAI</t>
  </si>
  <si>
    <t>;mohamedelayashy@kasralainy.edu.eg;mohamedelayashy@kasralainy.edu.eg</t>
  </si>
  <si>
    <t>;00201001833155;00201001833155</t>
  </si>
  <si>
    <t>kasralainy faculty of medicine, Cairo university;</t>
  </si>
  <si>
    <t>&lt;br&gt;        Inclusion Criteria:&lt;br&gt;&lt;br&gt;          -  Age more than 18 years old&lt;br&gt;&lt;br&gt;          -  All mechanically ventilated patients who will be clinically suspected of having septic&lt;br&gt;             shock defined by infusion of at least one vasopressor and lactate &gt; 2.0 mmol/l (5)&lt;br&gt;&lt;br&gt;        Exclusion Criteria:&lt;br&gt;&lt;br&gt;          -  Age &lt; 18 years old&lt;br&gt;&lt;br&gt;          -  Pregnant patient&lt;br&gt;&lt;br&gt;          -  Source of sepsis not controlled&lt;br&gt;&lt;br&gt;          -  Acute hepatitis or severe liver disease (Child-Pugh class C)&lt;br&gt;&lt;br&gt;          -  Left ventricular ejection fraction less than 30%&lt;br&gt;&lt;br&gt;          -  Heart rate less than 50 beats/min&lt;br&gt;&lt;br&gt;          -  Second or third degree heart block&lt;br&gt;&lt;br&gt;          -  Systolic pressure &lt; 90 mmHg despite of infusion of 2 vasopressors.&lt;br&gt;&lt;br&gt;          -  Psychological illness or severe cognitive dysfunction&lt;br&gt;&lt;br&gt;          -  Patients who are allergic to dexmedetomidine&lt;br&gt;</t>
  </si>
  <si>
    <t>Change in CD42/CD14</t>
  </si>
  <si>
    <t>effect on HLA-DR/CD14;TNFa;IL10;KIM-1 level;number of participants that will die within 28 days</t>
  </si>
  <si>
    <t>Comparison Between Two Programs of Inspiratory Muscle Training, Low Resistance vs High Resistance, in Institutionalized Older Women</t>
  </si>
  <si>
    <t>Device: Inspiratory muscle trainer (IMT)</t>
  </si>
  <si>
    <t>https://clinicaltrials.gov/show/NCT03827356</t>
  </si>
  <si>
    <t>Inspiratory Muscle Training in Older Women</t>
  </si>
  <si>
    <t>NCT03827356</t>
  </si>
  <si>
    <t>Allocation: Randomized. Intervention model: Parallel Assignment. Primary purpose: Treatment. Masking: Single (Investigator).</t>
  </si>
  <si>
    <t>University of Salamanca</t>
  </si>
  <si>
    <t>Respiratory Insufficiency</t>
  </si>
  <si>
    <t>April 10, 2019</t>
  </si>
  <si>
    <t>ANA MARIA MARTIN-NOGUERAS, DR</t>
  </si>
  <si>
    <t>Female</t>
  </si>
  <si>
    <t>&lt;br&gt;        Inclusion criteria:&lt;br&gt;&lt;br&gt;          -  Women&lt;br&gt;&lt;br&gt;          -  Older 65 years&lt;br&gt;&lt;br&gt;          -  Barthel &gt; 60&lt;br&gt;&lt;br&gt;          -  Understand the objectives and be able to complete questionaires&lt;br&gt;&lt;br&gt;        Exclusion criteria:&lt;br&gt;&lt;br&gt;          -  Respiratory pathology during the 4 weeks prior the start of the study&lt;br&gt;&lt;br&gt;          -  Any complication that may impeded the performance of the evaluation tests or breathing&lt;br&gt;             techniques&lt;br&gt;</t>
  </si>
  <si>
    <t>Maximal inspiratory pressure (MIP);Maximal expiratory pressure (MEP)</t>
  </si>
  <si>
    <t>Maximum voluntary ventilation (MVV);Forced expiratory volume in the first second (FEV1);Peak expiratory flow (PEF);Mean expiratory flow (FEF25-75);Vital capacity (VC);Tidal volume (VT);Forced vital capacity (FVC);Functional capacity;Dyspnea</t>
  </si>
  <si>
    <t>Effectiveness of pulmonary rehabilitation in non-,ex- and current smokers with chronic respiratory disorders by the measurement of functional capacity,quality of life and pulmonary function test.</t>
  </si>
  <si>
    <t>Intervention1: Pulmonary Rehabilitation Program as per AACVPR Guidelines: Pulmonary Rehabilitation Program of total 8 weeks,3 times per week(2 times-Supervised,Once-unsupervised),lasting 30-40 minutes each session.&lt;br&gt;Control Intervention1: Not Applicable: Not Applicable&lt;br&gt;</t>
  </si>
  <si>
    <t>http://www.ctri.nic.in/Clinicaltrials/pmaindet2.php?trialid=35602</t>
  </si>
  <si>
    <t>Effectiveness of lung rehabilitation training in smokers with chronic lung diseases</t>
  </si>
  <si>
    <t>CTRI/2019/08/020920</t>
  </si>
  <si>
    <t>Other&lt;br&gt;  Method of generating randomization sequence:Not Applicable  Method of allocation concealment:Not Applicable  Blinding and masking:Not Applicable</t>
  </si>
  <si>
    <t>Shah Dolly Ashvinbhai</t>
  </si>
  <si>
    <t>Health Condition 1: J851- Abscess of lung with pneumoniaHealth Condition 2: J840- Alveolar and parieto-alveolar conditionsHealth Condition 3: J470- Bronchiectasis with acute lower respiratory infectionHealth Condition 4: J479- Bronchiectasis, uncomplicatedHealth Condition 5: J680- Bronchitis and pneumonitis due tochemicals, gases, fumes and vaporsHealth Condition 6: J660- ByssinosisHealth Condition 7: J40-J47- Chronic lower respiratory diseasesHealth Condition 8: J440- Chronic obstructive pulmonary disease with acute lower respiratory infectionHealth Condition 9: J449- Chronic obstructive pulmonary disease, unspecifiedHealth Condition 10: J684- Chronic respiratory conditions dueto chemicals, gases, fumes and vaporsHealth Condition 11: J60- Coalworkers pneumoconiosisHealth Condition 12: J60- Coalworkers pneumoconiosisHealth Condition 13: J439- Emphysema, unspecifiedHealth Condition 14: J941- FibrothoraxHealth Condition 15: J849- Interstitial pulmonary disease, unspecifiedHealth Condition 16: J60-J70- Lung diseases due to external agentsHealth Condition 17: J453- Mild persistent asthmaHealth Condition 18: J454- Moderate persistent asthmaHealth Condition 19: J459- Other and unspecified asthmaHealth Condition 20: J90-J94- Other diseases of the pleuraHealth Condition 21: J96-J99- Other diseases of the respiratory systemHealth Condition 22: J984- Other disorders of lungHealth Condition 23: J841- Other interstitial pulmonary diseases with fibrosisHealth Condition 24: J80-J84- Other respiratory diseases principally affecting the interstitiumHealth Condition 25: J848- Other specified interstitial pulmonary diseasesHealth Condition 26: J918- Pleural effusion in other conditions classified elsewhereHealth Condition 27: J65- Pneumoconiosis associated with tuberculosisHealth Condition 28: J61- Pneumoconiosis due to asbestos andother mineral fibersHealth Condition 29: J628- Pneumoconiosis due to other dust containing silicaHealth Condition 30: J869- P</t>
  </si>
  <si>
    <t>A-804,Tirupati Akruti Greenz,Opp Malabar County,B/H Nirma University,Chharodi,Ahmedabad 1st Floor,PhD department,Gujarat University,Ahmedabad</t>
  </si>
  <si>
    <t>anjalibhise@gmail.com</t>
  </si>
  <si>
    <t>Gujarat University</t>
  </si>
  <si>
    <t>Dr Anjali Bhise</t>
  </si>
  <si>
    <t>Government Physiotherapy College and Government Spine Institute,Paraplegia Hospital,Civil Hospital Campus,Asarwa,Ahmedabad Government Physiotherapy College and Government Spine Institute,Paraplegia Hospital,Civil Hospital Campus,Asarwa,Ahmedabad</t>
  </si>
  <si>
    <t>Shah Dolly Ashvinbhai,PhD Scholar,PhD dept.,2nd Floor,PG Section,Gujarat University,Navrangpura,Ahmedabad-380009.</t>
  </si>
  <si>
    <t>Inclusion criteria: Non-,Ex- and Current Smokers with Chronic Respiratory Disorders</t>
  </si>
  <si>
    <t>Exclusion criteria: Patients below 30 years and above 80 years,Children,Patients before and after surgery,Pulmonary oedema,Acute Exacerbation,Pulmonary Arterial Hypertension,Lung Cancer,Uncooperative,no willingness to participate,Unconscious</t>
  </si>
  <si>
    <t>Functional Capacity(6 Minute Walk Distance)Timepoint: 8 Weeks</t>
  </si>
  <si>
    <t>Quality of Life,Pulmonary Function TestTimepoint: 8 Weeks</t>
  </si>
  <si>
    <t>May  8 2018 12:00AM</t>
  </si>
  <si>
    <t>The Institutional Ethics Committee, B .J.Medical College &amp; Civil Hospital,Ahmedabad</t>
  </si>
  <si>
    <t>A Phase 3, Randomized, Observer-Blind, Placebo-Controlled, Group-Sequential Study to Determine the Immunogenicity and Safety of a Respiratory Syncytial Virus (RSV) F Nanoparticle Vaccine with Aluminum in Healthy Third-trimester Pregnant Women; and Safety and Efficacy of Maternally Transferred Antibodies in Preventing RSV Disease in their Infants</t>
  </si>
  <si>
    <t>&lt;br&gt;                Product Name: Adjuvanted RSV F Vaccine&lt;br&gt;                Pharmaceutical Form: Solution for injection&lt;br&gt;                INN or Proposed INN: RESPIRATORY SYNCYTIAL VIRUS FUSION PROTEIN&lt;br&gt;                Other descriptive name: RESPIRATORY SYNCYTIAL VIRUS FUSION PROTEIN&lt;br&gt;                Concentration unit: ¬µg microgram(s)&lt;br&gt;                Concentration type: equal&lt;br&gt;                Concentration number: 120-&lt;br&gt;                Pharmaceutical form of the placebo: Solution for injection&lt;br&gt;                Route of administration of the placebo: Intramuscular use&lt;br&gt;&lt;br&gt;</t>
  </si>
  <si>
    <t>https://www.clinicaltrialsregister.eu/ctr-search/search?query=eudract_number:2016-002302-39</t>
  </si>
  <si>
    <t>A Study to Evaluate the Efficacy of Maternal Immunization with RSV F Vaccine in Preventing RSV Lower Respiratory Tract Infection in Young Infants</t>
  </si>
  <si>
    <t>EUCTR2016-002302-39-GB</t>
  </si>
  <si>
    <t>Controlled: yes                Randomised: yes                Open: no                Single blind: no                Double blind: yes                Parallel group: no                Cross over: no                Other: no                If controlled, specify comparator, Other Medicinial Product: no                Placebo: yes                Other: no                Number of treatment arms in the trial: 2</t>
  </si>
  <si>
    <t>Novavax, Inc.</t>
  </si>
  <si>
    <t>United States;Philippines;Mexico;Argentina;Spain;Australia;Chile;South Africa;New Zealand;United Kingdom;India</t>
  </si>
  <si>
    <t>Respiratory syncytial virus (RSV) is the leading viral cause of severe lower respiratory tract disease in infants and young children worldwide. In industrialized countries, nearly all children have been infected with RSV by 2 years of age. Most infected children present with mild upper respiratory tract symptoms, but a subset develops severe lower respiratory tract disease characterized by tachypnea, hyperinflation, crackles, and expiratory wheezing (i.e., bronchiolitis and pneumonia). &lt;br&gt;                MedDRA version: 20.0                Level: PT                Classification code 10061603                Term: Respiratory syncytial virus infection                System Organ Class: 10021881 - Infections and infestations            ;Therapeutic area: Diseases [C] - Respiratory Tract Diseases [C08]</t>
  </si>
  <si>
    <t>RSV-M-301;NCT02624947</t>
  </si>
  <si>
    <t>Lauren Glenn</t>
  </si>
  <si>
    <t>20 Firstfield Road</t>
  </si>
  <si>
    <t>lglenn@Novavax.com</t>
  </si>
  <si>
    <t>Partially funded by BMGF</t>
  </si>
  <si>
    <t>Inclusion criteria: &lt;br&gt;                1) = 18 and = 40 years-of-age (which connotes a lower limit of 18 years and 0 days and an upper limit of 40 years and 0 days).&lt;br&gt;                2) Singleton pregnancy of 28 to 360/7 weeks gestation on the day of planned vaccination. Documentation of gestational age will be based on one of the following composite criteria: &lt;br&gt;                (a) Gestational Age Dating Based on First Trimester Data (data obtained = 136/7 weeks): &lt;br&gt;                (b) Gestational Age Dating Based on Early Second Trimester Data (data obtained 140/7 to 216/7 weeks): &lt;br&gt;                (c) Gestational Age Dating Based on Later Second Trimester Data (data obtained 220/7 to 276/7 weeks) &lt;br&gt;                (d) Gestational Age Dating When the LMP is Uncertain or Unknown AND No Prior First or Second Trimester Ultrasound Has Been Performed: An ultrasound performed at screening, within the second trimester (= 276/7 weeks) will be used to establish the gestational age.&lt;br&gt;                3) Documentation of a second or third (between 180/7 weeks and prior to randomization) trimester ultrasound with no major fetal anomalies identified.&lt;br&gt;                4) Good general maternal health as demonstrated by:&lt;br&gt;                o Medical history (including history of clinically significant adverse reactions to prior vaccines and allergies). &lt;br&gt;                o Physical examination including at least vital signs (blood pressure, pulse, respirations, and axillary body temperature); weight; height; examination of the HEENT, cardiovascular, pulmonary, gastrointestinal (abdominal), musculoskeletal, lymphatic, and dermatologic organ systems; and documentation of fetal heart tones. Note that abnormal vital signs may be repeated at the investigator's discretion since these measures may be labile. Vital signs should be assessed in the context of normal values for the third trimester of pregnancy (see the Study Operations Manual).&lt;br&gt;                o Clinical laboratory parameters that include:&lt;br&gt;                o For the first year of study conduct in any country, normal/clinically insignificant blood urea nitrogen (BUN), creatinine, alanine aminotransferase (ALT), aspartate aminotransferase (AST), total&lt;br&gt;                bilirubin, alkaline phosphatase (ALP), hemoglobin, white blood count, and platelet count. Note that normal ranges for clinical laboratory parameters will be based on reference ranges appropriate for the third trimester of pregnancy, specified in the toxicity grading scale (TGS, provided in the Study Operations Manual) and should be referenced to assess for any abnormalities. This testing should be performed by the central laboratory.&lt;br&gt;                o For all subjects, serologic exclusion of infection with hepatitis B (HBV) and C (HCV) viruses, syphilis and HIV as documented by testing (performed at the central or local laboratory) at screening or by medical records during the current pregnancy.&lt;br&gt;                5) Able to understand, and both willing and physically able to comply with study procedures. This includes anticipation of reasonable geographic proximity to the study clinic and adequate transportation to comply with scheduled and unscheduled study follow-up visits. &lt;br&gt;                6) Able and willing to provide written informed consent for themselves and infant.&lt;br&gt;                Are the trial subjects under 18? yes&lt;br&gt;                Number of subjects for this age range: 8618&lt;br&gt;                F.1.2 Adults (18-64 years) yes&lt;br&gt;                F.1.2.1 Nu</t>
  </si>
  <si>
    <t>Exclusion criteria: &lt;br&gt;                1) Symptomatic cardiac or pulmonary disease requiring chronic drug therapy, including hypertension and asthma. Asthma is exclusionary if the subject is receiving chronic systemic glucocorticoids at any dose or inhaled glucocorticoids at any dose &gt; 500 ¬µg per day of beclomethasone or fluticasone, or &gt; 800 ¬µg per day of budesonide.&lt;br&gt;                2) Pregnancy complications (in the current pregnancy) such as preterm labor, hypertension (blood pressure [BP] &gt; 140/90 in the presence of proteinuria or BP &gt; 150/100 with or without proteinuria) or currently on an antihypertensive therapy or pre-eclampsia; or evidence of intrauterine growth restriction.&lt;br&gt;                3) Grade 2 or higher clinical laboratory or vital sign abnormality. Exclusion of subjects with grade 1 abnormalities will be based on the subject's prior medical history and the investigator's clinical judgment that the abnormality is indicative of a meaningful physiologic event.&lt;br&gt;                4) Receipt of any licensed vaccine (e.g., Tdap, inactivated influenza vaccine) within 14 days of study vaccination.&lt;br&gt;                5) Received any RSV vaccine at any time.&lt;br&gt;                6) Body mass index (BMI) of = 40, at the time of the screening visit.&lt;br&gt;                7) Hemoglobinopathy (even if asymptomatic) or blood dyscrasias.&lt;br&gt;                8) Hepatic or renal dysfunction. &lt;br&gt;                9) Established diagnosis of seizure disorder, regardless of therapy.&lt;br&gt;                10) Known, active auto-immune disease or immunodeficiency syndrome.&lt;br&gt;                11) Endocrine disorders, including (but not limited to) untreated hyperthyroidism, untreated hypothyroidism (unless due to auto-immune disease), and glucose intolerance (e.g., diabetes mellitus type 1 or 2) antedating pregnancy, or occurring during pregnancy and requiring interventions other than diet for control.&lt;br&gt;                12) History of major gynecologic or major abdominal surgery, including bariatric surgery (previous Caesarean section is not an exclusion). &lt;br&gt;                13) Known HIV, syphilis, HBV, or HCV infection, as assessed by serologic tests conducted during the current pregnancy or as a procedure during the screening period of the study.&lt;br&gt;                14) Primary genital Herpes simplex virus (HSV) infection during the current pregnancy.&lt;br&gt;                15) Current alcohol or drug abuse based on the investigator's knowledge of present or recent (within the last 2 years) use/abuse of alcohol or illegal or non-prescription drugs.&lt;br&gt;                16) Documentation that the current pregnancy results from in vitro fertilization (IVF).&lt;br&gt;                17) Documentation that the current pregnancy results from rape or incest.&lt;br&gt;                18) Documentation that the infant will be a ward of the state or be released for adoption. &lt;br&gt;                19) History/presence of deep venous thrombosis or thromboembolism, or the use of anticoagulants during pregnancy (use of low-dose aspirin as prophylaxis [e.g., for the prevention of morbidity and mortality from preeclampsia] is acceptable in dosages consistent with local standards&lt;br&gt;                of care).&lt;br&gt;                20) Red blood cell allo-immunization.&lt;br&gt;                21) Prior stillbirth or neonatal death, or multiple (= 3) spontaneous abortions.&lt;br&gt;                22) Prior preterm delivery = 34 weeks gestation or having ongoing intervention (medical/surgical) in current pregnancy to prevent preterm birth.&lt;br&gt;                23</t>
  </si>
  <si>
    <t>Main Objective: To determine the efficacy of maternal immunization with the RSV F vaccine against medically-significant RSV lower respiratory tract infection (LRTI) with EITHER hypoxemia (peripheral oxygen saturation [SpO2] &lt; 95% at sea level or &lt; 92% at altitudes &gt; 1800 meters) OR tachypnea (= 70 bpm for infants 0 to 59 days of age or = 60 bpm for infants = 60 days of age) through the first 90 days of life in infants of maternal RSV F vaccinees as compared to placebo recipients. In the event that efficacy is shown through the first 90 days of life, a hierarchical sequence of hypothesis tests will be carried out to examine efficacy at 120, 150, and 180 days of life.;Secondary Objective: To determine the efficacy of maternal immunization with the RSV F vaccine in reducing the incidence of: RSV LRTI with severe hypoxemia (SpO2 &lt; 92% at sea level or &lt; 87% at altitudes &gt; 1800 meters) or the need for high flow nasal cannula or mechanical ventilatory support, RSV LRTI leading to hospitalization, and resulting in death, through the first 90 days of life in infants of maternal RSV F vaccinees as compared to placebo recipients; to determine the efficacy of maternal immunization with the RSV F vaccine in reducing the incidence of all RSV LRTI through the first 90 days of life in infants of maternal RSV F vaccinees as compared to placebo recipients; to determine the efficacy of maternal immunization with the RSV F vaccine in reducing the incidence of healthcare interventions associated with wheezing through the first year of life in infants of maternal RSV F vaccinees as compared to placebo recipients.;&lt;br&gt;                Primary end point(s): Primary Efficacy Endpoint (In Infant Subjects):&lt;br&gt;                ‚Ä¢Incidence of medically-significant RSV LRTI, as defined by: &lt;br&gt;                oThe presence of RSV infection confirmed by detection of RSV genome by RT-PCR on respiratory secretions (obtained within the continuous illness episode which fulfills the other criteria listed below); AND &lt;br&gt;                oAt least one manifestation of lower respiratory tract infection [LRTI] from among the following: cough, nasal flaring, lower chest wall indrawing, subcostal retraction, stridor, rales, rhonchi, wheezing, crackles/crepitations, or observed apnea; AND &lt;br&gt;                oEvidence of medical significance as defined by the presence of: &lt;br&gt;                -EITHER hypoxemia (peripheral oxygen saturation [SpO2]  &lt; 95%  at sea level or &lt; 92% at altitudes &gt; 1800 meters) OR &lt;br&gt;                -Tachypnea (= 70 bpm in infants 0 to 59 days of age and = 60 bpm in infants = 60 days&lt;br&gt;            ;Timepoint(s) of evaluation of this end point: 90 days of age</t>
  </si>
  <si>
    <t>&lt;br&gt;                Secondary end point(s): ‚Ä¢Incidence of RSV LRTI with severe hypoxemia (SpO2 &lt; 92% at sea level or &lt; 87% at altitudes &gt; 1800 meters) or the need of high flow nasal cannula or mechanical ventilatory support in infants through 90 days of life, &lt;br&gt;                ‚Ä¢Incidence of RSV LRTI with hospitalization in infants through 90 days of life, &lt;br&gt;                ‚Ä¢Incidence of RSV LRTI resulting in death in infants through 90 days of life,&lt;br&gt;                ‚Ä¢Incidence of RSV LRTI (all severities) in infants through 90 days of life.&lt;br&gt;                ‚Ä¢Incidence of healthcare interventions associated with wheezing through the first year of life.&lt;br&gt;                A subgroup analysis for all efficacy endpoints will consider all infants of mothers who received test article &lt; 2 weeks prior to delivery and all infants of mothers who received any test article. For all secondary efficacy endpoints, analyses at 120, 150, and 180 days of age will be performed dependent on successful outcomes at the prior, shorter intervals.&lt;br&gt;            ;Timepoint(s) of evaluation of this end point: 90 days of age</t>
  </si>
  <si>
    <t>EUCTR2016-004198-41-BE</t>
  </si>
  <si>
    <t>&lt;br&gt;                Controlled: yes&lt;br&gt;                Randomised: yes&lt;br&gt;                Open: yes&lt;br&gt;                Single blind: no&lt;br&gt;                Double blind: no&lt;br&gt;                Parallel group: no&lt;br&gt;                Cross over: no&lt;br&gt;                Other: no&lt;br&gt;                If controlled, specify comparator, Other Medicinial Product: no&lt;br&gt;                Placebo: no&lt;br&gt;                Other: yes&lt;br&gt;                Other specify the comparator: Continuous positive airway pressure (CPAP) as per routine practice&lt;br&gt;                Number of treatment arms in the trial: 2&lt;br&gt;</t>
  </si>
  <si>
    <t>Preterm Infants at risk of respiratory distress syndrome &lt;br&gt;                MedDRA version: 20.0                Level: PT                Classification code 10054933                Term: Neonatal respiratory distress syndrome prophylaxis                System Organ Class: 10042613 - Surgical and medical procedures            ;Therapeutic area: Diseases [C] - Respiratory Tract Diseases [C08]</t>
  </si>
  <si>
    <t>EUCTR2016-004198-41-SE</t>
  </si>
  <si>
    <t>UCDCRC/16/003;2016-004198-41-IE</t>
  </si>
  <si>
    <t>Clinical Researcher</t>
  </si>
  <si>
    <t>1A-B, rue Thomas Edison</t>
  </si>
  <si>
    <t>ecrin@lih.lu</t>
  </si>
  <si>
    <t>+352 26970-947</t>
  </si>
  <si>
    <t>Luxembourg Institute of Health/Clinical and Epidemiological Investigation Center</t>
  </si>
  <si>
    <t>Exclusion criteria: &lt;br&gt;                -Infants with major congenital anomalies including neural tube defects, major structural cardiac anomalies (excluding PDA/ASD/VSD), abdominal wall defects and congenital diaphragmatic hernia and  major dysmorphic features with an abnormal karyotype e.g. T21, T13, T18&lt;br&gt;                -The treating clinician does not intend to offer the infant intensive care.&lt;br&gt;                -Written informed consent has not been obtained prior to delivery or subjects‚Äô parent(s)/guardian(s) withdraws consent following enrolment. &lt;br&gt;&lt;br&gt;</t>
  </si>
  <si>
    <t>Main Objective: Our primary objective is to investigate the efficacy of prophylactic oropharyngeal surfactant for reducing the rate of endotracheal intubation, compared to no intervention in infants at risk of RDS.;Secondary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hospital.;&lt;br&gt;                Primary end point(s): The incidence of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 &lt;br&gt;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;Timepoint(s) of evaluation of this end point: 120 hours after birth</t>
  </si>
  <si>
    <t>&lt;br&gt;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 &lt;br&gt;                10.Respiratory distress syndrome&lt;br&gt;                oClinical evidence of respiratory distress with radiological evidence (ground glass appearance on CXR) &lt;br&gt;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 Bell‚Äôs stage 2)&lt;br&gt;                22.Incidence of Intraventricular haemorrhage (IVH) (any and severe: IVH grade =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            ;&lt;br&gt;                Timepoint(s) of evaluation of this end point: Secondary Endpoints 1-5 will be measured between day 0 - 120 hours of life. &lt;br&gt;                &lt;br&gt;                Secondary Endpoint 17, Bronchopulmonary dysplasia will be assessed at 28 days of life. &lt;br&gt;                &lt;br&gt;                Secondary Endpoint 18, Chronic lung disease prematurity, will be assessed at 36 weeks corrected gestational age. &lt;br&gt;                &lt;br&gt;                All remaining secondary endpoints to be assessed at discharge home. &lt;br&gt;</t>
  </si>
  <si>
    <t>EUCTR2016-004198-41-CZ;EUCTR2016-004198-41-NO;EUCTR2016-004198-41-PT;EUCTR2016-004198-41-SE</t>
  </si>
  <si>
    <t>A Pilot Study of Combined Cycle Ergometry and Amino Acids in the ICU</t>
  </si>
  <si>
    <t>Other: IV amino acids and in-bed cycle ergometry;Other: IV amino acids and in-bed cycle ergometry;Other: IV amino acids and in-bed cycle ergometry;Other: IV amino acids and in-bed cycle ergometry</t>
  </si>
  <si>
    <t>https://clinicaltrials.gov/show/NCT02822170</t>
  </si>
  <si>
    <t>NCT02822170</t>
  </si>
  <si>
    <t>Acute Respiratory Failure;Acute Respiratory Failure;Acute Respiratory Failure;Acute Respiratory Failure</t>
  </si>
  <si>
    <t>CHRMS16-540</t>
  </si>
  <si>
    <t>&lt;br&gt;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      ;&lt;br&gt;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      ;&lt;br&gt;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      ;&lt;br&gt;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t>
  </si>
  <si>
    <t>6-minute walk distance (6MWD);6-minute walk distance (6MWD);6-minute walk distance (6MWD)</t>
  </si>
  <si>
    <t>Impact of manual chest physiotherapy in community acquired pneumonia (CAP)</t>
  </si>
  <si>
    <t>Intervention 1: Standard therapy of pneumonia with antibiotics, broncholytics and adjunctive oxygen.&lt;br&gt;Additionally, manual chest physiotherapy was applied, consisting of posterior-anterior manual movements of the vertebral joints, rib-joints mobilisation with extension, lateral flexion and rotation of the spinal column, and rib compression. Intervention 2: Standard therapy of pneumonia with antibiotics, broncholytics and adjunctive oxygen.&lt;br&gt;No additional manual chest physiotherapy.</t>
  </si>
  <si>
    <t>http://www.drks.de/DRKS00011741</t>
  </si>
  <si>
    <t>DRKS00011741</t>
  </si>
  <si>
    <t>Allocation: Non-randomized controlled trial;. Masking: Open (masking not used). Control: Active control (effective treament of control group). Assignment: Parallel. Study design purpose: Treatment;</t>
  </si>
  <si>
    <t>Universit√§tsklinik f√ºr Innere Medizin VI, Infektiologie, Immunologie, Tropenmedizin, Pneumologie und RheumatologieMedizinische Universit√§t Innsbruck, √ñsterreich</t>
  </si>
  <si>
    <t>;J18.9 - Pneumonia, unspecified</t>
  </si>
  <si>
    <t>U1111-1193-3676;UN3985</t>
  </si>
  <si>
    <t>Rosa</t>
  </si>
  <si>
    <t>Bellmann-Weiler</t>
  </si>
  <si>
    <t>Anichstr. 35</t>
  </si>
  <si>
    <t>rosa.bellmann-weiler@i-med.ac.at</t>
  </si>
  <si>
    <t>Inclusion criteria: Male/female patients with community acquired pneumonia, aged 18 - 90 years, signed informed consent</t>
  </si>
  <si>
    <t>Exclusion criteria: Age &lt; 18 years, missing signed informed consent, pregnancy, dementia, invasive Ventilation or non-invasive ventilation (NIV), short inhospital stay, malignancy</t>
  </si>
  <si>
    <t>The primary outcome includes changes in thoracic perimeters, subjective performance and measurement of physical fitness by the use of the 6-minute walk test, which are obtained by physiotherapists on days 1 and 5. &lt;br&gt;Thoracic perimeters are measured at the axillary, xyphoidal and subxyphoidal level, and given in cm.&lt;br&gt;Dyspnea score is calculated by using questionnaires including a scale from 0 to 10, where 0 is no shortness of breath and 10 represents shortness of breath at rest. Pain score and physical disability score are calculated analogously. &lt;br&gt;Physical Fitness is measured with the standardized 6-minute walk test.</t>
  </si>
  <si>
    <t>Laboratory parameters on days 1, 3, and 5 include blood counts (BC) and differential BC, and determination of markers of inflammation including C-reactive protein (CRP), procalcitonin (PCT), erythrocyte sedimentation rate (ESR), and blood urea nitrogen levels.</t>
  </si>
  <si>
    <t>May 26 2010 12:00AM</t>
  </si>
  <si>
    <t>(leading) Ethics Committee-No. (Ethikkommission Medizinische Universit√§t Innsbruck, √ñsterreich)</t>
  </si>
  <si>
    <t>The clinical application of extracellular histones in the treatment of ARDS by ECMO with the new lung ventilation strategies guided by transpulmonary pressure</t>
  </si>
  <si>
    <t>New ventilation strategy group vs traditional ventilation strategy group:the choice of ventilation strategy;</t>
  </si>
  <si>
    <t>http://www.chictr.org.cn/showproj.aspx?proj=29482</t>
  </si>
  <si>
    <t>ChiCTR1800017384</t>
  </si>
  <si>
    <t>New ventilation strategy group vs traditional ventilation strategy group:60;</t>
  </si>
  <si>
    <t>Shanghai Pulmonary Hospital</t>
  </si>
  <si>
    <t>Acute respiratory distress syndrome</t>
  </si>
  <si>
    <t>Wen Zongmei</t>
  </si>
  <si>
    <t>507 Zhengmin Road, Yangpu District, Shanghai, China</t>
  </si>
  <si>
    <t>wzm1103@126.com</t>
  </si>
  <si>
    <t>+86 13761635280</t>
  </si>
  <si>
    <t>Jin Yang</t>
  </si>
  <si>
    <t>jinyangyang222@sina.com</t>
  </si>
  <si>
    <t>+86 18018595252</t>
  </si>
  <si>
    <t>Supported by the Fundamental Research Funds for the Central Universities (22120170168)</t>
  </si>
  <si>
    <t>Inclusion criteria: 1. Pathogeny reversible ARDS;&lt;br&gt;2. Oxygenation index(PaO2/FiO2)&lt;100 under the condition of pure oxygen absorption;&lt;br&gt;3. Alveolo-arterial oxygen partial pressure difference(P(A-a)O2)&gt;600mmHg;&lt;br&gt;4. Murray lung injury score=3.0;&lt;br&gt;5. Blood gas analysis pH&lt;7.2;&lt;br&gt;6. Aged 18 to 65 years.</t>
  </si>
  <si>
    <t>Exclusion criteria: 1. Airway pressure&gt;30cmH2O;&lt;br&gt;2. Inspired oxygen concentration&gt;80%;&lt;br&gt;3. Duration of mechanical ventilation&gt;7 days;&lt;br&gt;4. Intracranial hemorrhage;&lt;br&gt;5. Contraindications to the use of heparin;&lt;br&gt;6. History of esophagus surgery or injury.</t>
  </si>
  <si>
    <t>parameters of pulmonary mechanics;hemodynamics parameters;Oxygen dynamics parameters;extracellular histones;Inflammatory cytokines;</t>
  </si>
  <si>
    <t>Jun 12 2018 12:00AM</t>
  </si>
  <si>
    <t>Zhang Lei</t>
  </si>
  <si>
    <t>A randomised, single blind, two arm, parallel group controlled trial of the efficacy of rhinothermy delivered by nasal high flow therapy (rNHF) in the treatment of influenza</t>
  </si>
  <si>
    <t>There are two possible interventions:&lt;br&gt;1.Standard rNHF: 100% humidified air delivered via the rNHF device at 35L/min and 41¬∞C for 2 hours daily for 5 days. On Day 1 this will be administered under the supervision of investigators at the MRINZ clinic and then participants will go on to self-administer the treatment at home for a further 4 days.  The participant will be encouraged to self-administer their rhinothermy in a single 2 hour session on each day of treatment. However, if the participant is unable to do so, then the daily rhinothermy treatment can be split into 2 sessions aiming for the participant to complete a total of 2 hours of rhinothermy each day.  Participants may also reduce the flow to a minimum of 30L/min at home according to comfort. &lt;br&gt;2.‚ÄòSham‚Äô rhinothermy: 100% humidified air delivered via the myAIRVO 2 device at 10L/min and 31¬∞C for 10 minutes daily for 5 days. On Day 1 this will be administered under the supervision of investigators at the MRINZ clinic and then participants will go on to self-administer the treatment at home for a further 4 days.  The participant will be encouraged to self-administer the ‚Äòsham‚Äô rhinothermy in a single 10 minute session on each day of treatment. &lt;br&gt;</t>
  </si>
  <si>
    <t>https://anzctr.org.au/ACTRN12617001331325.aspx</t>
  </si>
  <si>
    <t>Nasal High Flow Rhinothermy (rNHF) in Influenza</t>
  </si>
  <si>
    <t>ACTRN12617001331325</t>
  </si>
  <si>
    <t>Purpose: Treatment; Allocation: Randomised controlled trial; Masking: Blinded (masking used);Assignment: Parallel;Type of endpoint: Efficacy;</t>
  </si>
  <si>
    <t>Fisher and Paykel Healthcare Limited</t>
  </si>
  <si>
    <t>Influenza; &lt;br&gt;Influenza;Respiratory - Other respiratory disorders / diseases;Infection - Other infectious diseases</t>
  </si>
  <si>
    <t>MRINZ 17/04</t>
  </si>
  <si>
    <t>Stopped early</t>
  </si>
  <si>
    <t>Inclusion criteria: Aged 18 to 75 years.&lt;br&gt;‚Ä¢ In the Investigator‚Äôs opinion, is able and willing to comply with all trial requirements.&lt;br&gt;‚Ä¢ Onset of symptoms within the last 48 hours at time of consent. &lt;br&gt;‚Ä¢ A POSITIVE test for Influenza A or B viruses using the GeneXpert¬Æ Xpress Flu/RSV point-of-care test (Cepheid, Ca, USA)&lt;br&gt;</t>
  </si>
  <si>
    <t>Exclusion criteria: ‚Ä¢ Immunocompromised condition:&lt;br&gt;o Conditions causing immunosuppression e.g. HIV/AIDS, active cancer&lt;br&gt;o Currently prescribed systemic steroids or other immunosuppressant medication&lt;br&gt;‚Ä¢ Nasal conditions such as deviated septum, chronic rhinitis, which the investigator considers could impair nasal breathing.&lt;br&gt;‚Ä¢ Current use of or requirement for oral antibiotics for respiratory tract infection, pneumonia or infective exacerbation of underlying respiratory condition.&lt;br&gt;‚Ä¢ Current use of or requirement for parenteral antibiotics. &lt;br&gt;‚Ä¢ Daily intra-nasal or inhaled steroids will be allowed if part of the participant‚Äôs regular therapy. If not taken prior to enrolment, they should be withheld for the duration of this study.&lt;br&gt;‚Ä¢ The investigator believes the participant or their care giver will be unable to safely use rNHF without medical supervision.&lt;br&gt;‚Ä¢ Have any other condition which, at the investigator‚Äôs discretion, is believed may present a safety risk or impact the feasibility of the study or the study results.&lt;br&gt;‚Ä¢ Have an implantable medical device.&lt;br&gt;‚Ä¢ Have a notifiable disease&lt;br&gt;‚Ä¢ Have existing travel plans that require them to leave the greater Wellington region during the first 5 days of the study (the period during which the participant will be using the rhinothermy device. &lt;br&gt;‚Ä¢ A NEGATIVE influenza point of care screening test.&lt;br&gt;‚Ä¢ Known pregnancy or a positive pregnancy test during screening.</t>
  </si>
  <si>
    <t>To compare the area under the curve (AUC) quantitative PCR influenza log10 viral load (Day 1 to Day 5) between the treatment groups using Quantitative PCR influenza log10 viral load Days 1, 3 and 5 per Canterbury District Health Board; Canterbury Health Laboratories (CDHB: CHL) laboratory testing.   &lt;br&gt;The influenza viral load is assessed from the nasopharyngeal swabs taken on Days 1, 3 and 5.[Day 1 (primary time point), 3 and 5]</t>
  </si>
  <si>
    <t>To compare between the treatment groups, the composite Influenza Symptom Score on Day 2 through to Day 14 (as captured in the participant's daily symptom diary) adjusted for baseline (Day 1) score.&lt;br&gt;&lt;br&gt;The composite Influenza Symptom Score has previously been utliised in trials of antiviral medication (Nicholson KG, Aoki FY, Osterhaus AD, Trottier S, Carewicz O, Mercier CH, Rose A, Kinnersley N, Ward P. Efficacy and safety of oseltamivir in treatment of acute influenza: a randomised controlled trial. Lancet 2000;355:1845-1850 AND Hayden FG, Treanor JJ, Betts RF, Lobo M, Esinhart JD, Hussey EK. Safety and efficacy of the neuraminidase inhibitor GG167 in experimental human influenza. JAMA. 1996; 275: 295-299. doi:10.1001/jama.1996.03530280047035), and in a previous trial of the use of paracetamol in the treatment of influenza that the MRINZ undertook in 2013/2014 (Jefferies S, Braithwaite I, Walker S, Weatherall M, Jennings L, Luck M, et al. Randomized controlled trial of the effect of regular paracetamol on influenza infection. Respirology. 2016;21(2):370‚Äì7).[Daily on day 1 to day 14 inclusive];To compare between the treatment groups, the number of days until a participant returns to their normal daily activities‚Äù using the day the participant selects that they have returned to [their] normal daily activities in the daily symptom diary..[Day 2 to day 14 inclusive];Time until feeling a little better‚Äù compared to study entry (day 1), as captured in the participant daily symptom diary[Day 2 to day 14 inclusive];To compare between the treatment groups, the daily mean temperature on day 1 to day 5 inclusive. The participant's will measure their own temperature twice daily, using a tympanic thermometer on day 1 to day 5 inclusive. They will record this in their daily symptom diary.[Twice daily on day 1 to day 5 inclusive];To compare between the treatment groups, the time until resolution of symptoms (defined as the start of a 24 hour period in which the composite Influenza Symptom Score was less than or equal to 1 and remained so for 24 hours) as captured in the participant's daily symptom diary.&lt;br&gt;&lt;br&gt;The composite influenza score has previously been utliised in trials of antiviral medication (Nicholson KG, Aoki FY, Osterhaus AD, Trottier S, Carewicz O, Mercier CH, Rose A, Kinnersley N, Ward P. Efficacy and safety of oseltamivir in treatment of acute influenza: a randomised controlled trial. Lancet 2000;355:1845-1850 AND Hayden FG, Treanor JJ, Betts RF, Lobo M, Esinhart JD, Hussey EK. Safety and efficacy of the neuraminidase inhibitor GG167 in experimental human influenza. JAMA. 1996; 275: 295-299. doi:10.1001/jama.1996.03530280047035), and in a previous trial of the use of paracetamol in the treatment of influenza that the MRINZ undertook in 2013/2014 (Jefferies S, Braithwaite I, Walker S, Weatherall M, Jennings L, Luck M, et al. Randomized controlled trial of the effect of regular paracetamol on influenza infection. Respirology. 2016;21(2):370‚Äì7).[Daily from day 2 to day 14 inclusive.];Time until feeling a lot better‚Äù compared to study entry (day 1), as captured in the participant daily symptom diary[Day 2 to day 14 inclusive];To compare between the treatment groups, the proportion of participants with undetectable viral load by RT-PCR at Day 3 using the quantitative PCR influenza viral load on Day 3 as per Canterbury District Health Board: Canterbury Health Laboratories (CDHB: CHL) laboratory testing.[Day 3];To compare between the treatment groups, the proportion of participants with &gt;2 log10 decrease in viral load at Day 3 using the quantitative PCR influenza log10 viral load Days 1 and 3 as per Canterbury District Health Board: Canterbury Health Laboratories (CDHB: CHL) laboratory testing.[Day 3];To compare between the treatment groups, the proportion of participants with undetectable viral load by RT-PCR at Day 5 using the quantitative PCR influenza viral load on Day 5 as per Canterbury District Health Board: Canterbury Health Laboratories (CDHB: CHL) laboratory testing.[Day 5];To compare between the treatment groups, the maximum temperature on day 1 to day 5 inclusive. The participant's will measure their own temperature twice daily, using a tympanic thermometer on day 1 to day 5 inclusive. They will record this in their daily symptom diary.[Day 1 to day 5 inclusive];To compare between the treatment groups, the proportion of participants with &gt;2 log10 decrease in viral load at Day 5 using the quantitative PCR influenza log10 viral load on Days 1 and 5 as per Canterbury District Health Board: Canterbury Health Laboratories (CDHB: CHL) laboratory testing. [Day 5];The patterns of use of the rNHF device: mean number of minutes used per day. This will be determined by the device use data downloaded from the device on Day 5.[ Day 1 to day 5 inclusive];The patterns of use of the rNHF device: mean number of sessions per day. This will be determined by the device use data downloaded from the device on Day 5.[ Day 1 to day 5 inclusive];The patterns of use of the rNHF device: average set flow rate (L/min) This will be determined by the device use data downloaded from the device on Day 5.[ Day 1 to day 5 inclusive];The adherence to rNHF therapy (defined as a minimum of 90 minutes use per day, delivered in no more than 2 sessions per day), this will be determined by device use data downloaded from the device on Day 5.[Day 1 to day 5 inclusive];Ease of use of rNHF therapy. This will be determined by the participants on the Tolerability Questionnaire (given to the participants on Day 5) which has been designed specifically for this study.[Day 5];How comfortable the participant found using the rNHF device. This will be determined by the participants on the Tolerability Questionnaire (given to the participants on Day 5) which has been designed specifically for this study.[Day 5];The likelihood of participants using rNHF in the future. This will be determined by the participants on the Tolerability Questionnaire (given to the participants on Day 5) which has been designed specifically for this study.[Day 5];The Modified Jackson Symptom Score on Day 2 to Day 14 inclusive, adjusted for baseline (Day 1) score.&lt;br&gt;&lt;br&gt;The Modified Jackson Score has previously been validated (Jackson GG, Dowling HF, Spiesman IG, et al. Transmission of the common cold to volunteers under controlled conditions. I. The common cold as a clinical entity. AMA Arch Intern Med 1958;101:267‚Äì78.http://www.ncbi.nlm.nih.gov/pubmed/13497324)[Daily from day 2 to day 14 inclusive];The Modified Jackson Symptom Score Area Under The Curve (AUC) between Day 1 and Day 5.[Day 1 to Day 5 inclusive]</t>
  </si>
  <si>
    <t>New Zealand Health and Disability Ethics Committee (Southern)</t>
  </si>
  <si>
    <t>The Role of CD4+ Memory Phenotype, Memory, and Effector T Cells in Vaccination and Infection Adaptive Immune Responses and Repertoire in Influenza Vaccination and Infection</t>
  </si>
  <si>
    <t>Biological: Fluzone¬Æ;Biological: FluMist¬Æ</t>
  </si>
  <si>
    <t>https://clinicaltrials.gov/show/NCT03453801</t>
  </si>
  <si>
    <t>The Role of CD4+ Memory Phenotype, Memory, and Effector T Cells in Vaccination and Infection</t>
  </si>
  <si>
    <t>NCT03453801</t>
  </si>
  <si>
    <t>September 30, 2014</t>
  </si>
  <si>
    <t>U19AI057229-11;SU-31256</t>
  </si>
  <si>
    <t>Cornelia L Dekker, MD;Mark M Davis, PhD;Philip M Grant, MD</t>
  </si>
  <si>
    <t>Stanford University;Stanford University;Stanford University</t>
  </si>
  <si>
    <t>10 Years</t>
  </si>
  <si>
    <t>&lt;br&gt;        Inclusion Criteria:&lt;br&gt;&lt;br&gt;          1. Otherwise healthy non-twins 6 months - 10 years old, or 2-5 year old identical (MZ)&lt;br&gt;             twins.&lt;br&gt;&lt;br&gt;          2. Willing to complete the informed consent process (including assent for minors 7 years&lt;br&gt;             old and above).&lt;br&gt;&lt;br&gt;          3. Availability for follow-up for the planned duration of the study - annually until&lt;br&gt;             2018-2019 influenza vaccination season&lt;br&gt;&lt;br&gt;          4. Acceptable medical history by review of inclusion/exclusion criteria and vital signs.&lt;br&gt;&lt;br&gt;          5. Non-twin flu/MMRV naive group: Willing to have primary care physician immunize child&lt;br&gt;             with the MMRV vaccine and return for a study visit approximately 60 days later.&lt;br&gt;&lt;br&gt;        Exclusion Criteria:&lt;br&gt;&lt;br&gt;          1. Prior off-study vaccination with the current year's seasonal influenza vaccine.&lt;br&gt;&lt;br&gt;          2. Life-threatening reactions to previous influenza vaccinations&lt;br&gt;&lt;br&gt;          3. Allergy to egg or egg products, or to vaccine components&lt;br&gt;&lt;br&gt;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systemic&lt;br&gt;             glucocorticoids (corticosteroid nasal sprays and topical steroids are permissible in&lt;br&gt;             all groups; inhaled steroid use is not permissible)&lt;br&gt;&lt;br&gt;          9. Malignancy&lt;br&gt;&lt;br&gt;         10.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11. History of blood dyscrasias, renal disease, or hemoglobinopathies requiring regular&lt;br&gt;             medical follow up or hospitalization during the preceding year&lt;br&gt;&lt;br&gt;         12. Receipt of blood or blood products within the past 6 months or planned used during the&lt;br&gt;             study.&lt;br&gt;&lt;br&gt;         13. Receipt of Inactivated vaccine 14 days prior to study enrollment, or planned&lt;br&gt;             vaccinations prior to completion of last study visit ( ~ 28 Day after study&lt;br&gt;             vaccination)&lt;br&gt;&lt;br&gt;         14. Receipt of live, attenuated vaccine within 60 days prior to enrollment of planned&lt;br&gt;             vaccination prior to completion of last study visit (~ 28 Day after study vaccination)&lt;br&gt;&lt;br&gt;         15. Need for allergy immunization (that cannot be postponed) during the study period.&lt;br&gt;&lt;br&gt;         16. History of Guillain-Barr√© syndrome&lt;br&gt;&lt;br&gt;         17. Use of investigational agents within 30 days prior to enrollment or planned use during&lt;br&gt;             the study.&lt;br&gt;&lt;br&gt;         18. Donation of the equivalent of a unit of blood within 6 weeks prior to enrollment or&lt;br&gt;             planned donation prior to completion of the last visit.&lt;br&gt;&lt;br&gt;         19. Any condition which, in the opinion of the investigator, might interfere with&lt;br&gt;             volunteer safety, study objectives or the ability of the participant to understand or&lt;br&gt;             comply with the study protocol.&lt;br&gt;</t>
  </si>
  <si>
    <t>Frequency of antigen-specific T memory phenotype cells (TMP)</t>
  </si>
  <si>
    <t>T cell receptor (TCR) repertoire analysis deep phenotyping by mass cytometry (CyTOF);Deep phenotyping by mass cytometry (CyTOF)</t>
  </si>
  <si>
    <t>Study on the scheme and personnel training of community acquired pneumonia treated with integrated traditional Chinese and Western Medicine</t>
  </si>
  <si>
    <t>treatment group:Integrated traditional Chinese and Western medicine treatment;control group:Basic treatment of Western Medicine;</t>
  </si>
  <si>
    <t>http://www.chictr.org.cn/showproj.aspx?proj=15976</t>
  </si>
  <si>
    <t>ChiCTR-IOR-16009410</t>
  </si>
  <si>
    <t>treatment group:400;control group:200;</t>
  </si>
  <si>
    <t>Shuguang Hospital affiliated Shanghai University of Traditional Chinese Medicine</t>
  </si>
  <si>
    <t>Community acquired pneumonia</t>
  </si>
  <si>
    <t>Wang Qian</t>
  </si>
  <si>
    <t>528 Zhangheng Road, Shanghai, China</t>
  </si>
  <si>
    <t>doctorshi@126.com</t>
  </si>
  <si>
    <t>+86 021 20256203</t>
  </si>
  <si>
    <t>Shi Rong</t>
  </si>
  <si>
    <t>+86 13512143791</t>
  </si>
  <si>
    <t>Inclusion criteria: 1. Aged 18 to 80 years old;&lt;br&gt;2. Diagnostic criteria of Western medicine in line with community acquired pneumonia;&lt;br&gt;3. Conforms to the traditional Chinese medicine diagnosis standard patient;&lt;br&gt;4. Voluntary and signed informed consent;&lt;br&gt;5. PSI score: I-III grade, 0-1 score CURB-65 points.</t>
  </si>
  <si>
    <t>Exclusion criteria: 1. Previously identified with structural lung disease;&lt;br&gt;2. Over the past 1 months, the use of broad-spectrum antibiotics over 7 days;&lt;br&gt;3. Peripheral blood neutrophil is less than 1 * 10^9/L;&lt;br&gt;4. Long term use of glucocorticoids;&lt;br&gt;5. Combination of malignant tumor or organ transplantation and the treatment of immune inhibitor;&lt;br&gt;6. Known to penicillin, cephalosporins and other beta lactam antibiotics allergy.</t>
  </si>
  <si>
    <t>Routine blood test;Chest CT;Liver and kidney function;</t>
  </si>
  <si>
    <t>Inflammatory factors;</t>
  </si>
  <si>
    <t>A Randomized, Double-blind, Placebo-controlled, Phase 2 Study of ZSP1273 in Adults With Acute Uncomplicated Influenza A</t>
  </si>
  <si>
    <t>Drug: ZSP1273 200 mg;Drug: Placebo;Drug: ZSP1273-400 mg;Drug: Placebo;Drug: ZSP1273-600 mg;Drug: Placebo;Drug: Placebo</t>
  </si>
  <si>
    <t>https://clinicaltrials.gov/show/NCT04024137</t>
  </si>
  <si>
    <t>Study of ZSP1273 in Patients With Acute Uncomplicated Influenza A</t>
  </si>
  <si>
    <t>NCT04024137</t>
  </si>
  <si>
    <t>Guangdong Raynovent Biotech Co., Ltd</t>
  </si>
  <si>
    <t>Influenza A</t>
  </si>
  <si>
    <t>December 7, 2019</t>
  </si>
  <si>
    <t>ZSP1273-18-02</t>
  </si>
  <si>
    <t>&lt;br&gt;        Inclusion Criteria:&lt;br&gt;&lt;br&gt;          1. Males and female subjects between 18-65 years (Both inclusive).&lt;br&gt;&lt;br&gt;          2. Patients with a diagnosis of influenza virus A infection confirmed by all of the&lt;br&gt;             following:&lt;br&gt;&lt;br&gt;               -  Positive Rapid Antigen Test (RAT) with throat swabs;and&lt;br&gt;&lt;br&gt;               -  Fever=38.0¬∫C (axillary) in the predose examinations;and&lt;br&gt;&lt;br&gt;               -  At least one of the following general systemic symptoms and respiratory symptoms&lt;br&gt;                  respectively associated with influenza are present with a severity of moderate or&lt;br&gt;                  greater:&lt;br&gt;&lt;br&gt;                    -  General systemic symptoms:Headache,Feverishness or chills,Muscle or joint&lt;br&gt;                       pain,Fatigue;&lt;br&gt;&lt;br&gt;                    -  Respiratory symptoms:Cough,Sore throat,Nasal congestion.&lt;br&gt;&lt;br&gt;          3. The time interval between the onset of symptoms and the enrollment is=48 hours. The&lt;br&gt;             onset of symptoms is defined as:&lt;br&gt;&lt;br&gt;               -  Time of the first increase in body temperature(axillary temperature=38.0¬∫C),or&lt;br&gt;&lt;br&gt;               -  Time when the patient experiences at least one general or respiratory symptom.&lt;br&gt;&lt;br&gt;          4. Subjects who agree to use an appropriate method of contraception during the study and&lt;br&gt;             up to 6 months after drug withdrawal.&lt;br&gt;&lt;br&gt;          5. Signature of a dated Informed Consent Form (ICF) indicating that the subject has been&lt;br&gt;             informed of all the relevant aspects(including adverse events) of the trial prior to&lt;br&gt;             enrollment.&lt;br&gt;&lt;br&gt;        Exclusion Criteria:&lt;br&gt;&lt;br&gt;          1. Known hypersensitivity and/or allergy to some drugs and food,especially for the&lt;br&gt;             composition that is similar to ZSP1273;&lt;br&gt;&lt;br&gt;          2. Dysphagia or any medical history in gastrointestinal that interferes with the&lt;br&gt;             absorption of drugs.&lt;br&gt;&lt;br&gt;          3. Use of the following medications within 7 days prior to screening:&lt;br&gt;&lt;br&gt;               -  Influenza antiviral medication:oseltamivir,peramivir,famivir,abidol,amantadine or&lt;br&gt;                  rimantadine.&lt;br&gt;&lt;br&gt;               -  Chinese patent medicine or herbal medicine with antiviral effect.&lt;br&gt;&lt;br&gt;          4. Patients who have received influenza vaccine within 6 months prior to enrollment.&lt;br&gt;&lt;br&gt;          5. Presence of clinically significant abnormalities in ECG .&lt;br&gt;&lt;br&gt;          6. Chest X - ray examination confirmed bronchitis,pneumonia,pleural effusion or pulmonary&lt;br&gt;             interstitial lesions.&lt;br&gt;&lt;br&gt;          7. Patients who have experienced respiratory tract infection,Otitis media,nasosinusitis.&lt;br&gt;&lt;br&gt;          8. White blood cells(WBC)&gt;10.0√ó109/L at screening.&lt;br&gt;&lt;br&gt;          9. Subject who produces purulent sputum or has suppurative tonsillitis.&lt;br&gt;&lt;br&gt;         10. Patients with severe or uncontrollable underlying diseases:blood disorders,severe&lt;br&gt;             chronic obstructive pulmonary disease(COPD),liver disorders(ALT or AST=3 ULN,total&lt;br&gt;             bilirubin=1.5 ULN),kidney disorders(serum creatinine&gt;177¬µmol/L or 2mg/dL),chronic&lt;br&gt;             congestive heart failure(NYHA III-IV),mental disorders.&lt;br&gt;&lt;br&gt;         11. Immunodeficiency,including malignant tumor,organ or marrow transplant,human&lt;br&gt;             immunodeficiency virus [HIV] infection,or patients receiving immunosuppressant therapy&lt;br&gt;             3 months prior to enrollment.&lt;br&gt;&lt;br&gt;         12. Concomitant therapy with aspirin or salicylic acid.&lt;br&gt;&lt;br&gt;         13. Morbid obesity(Body mass index [BMI]=30kg/m2).&lt;br&gt;&lt;br&gt;         14. Known history of alcohol abuse or drug abuse.&lt;br&gt;&lt;br&gt;         15. Pregnancy or breastfeeding at screening and during the study.All female subjects of&lt;br&gt;             childbearing potential must have a negative urine pregnancy test at screening and&lt;br&gt;             during the trial.&lt;br&gt;&lt;br&gt;         16. Have received any other investigational products within 3 months prior to dosing.&lt;br&gt;&lt;br&gt;         17. Subjects who should not be included in the study in the opinion of the Investigator.&lt;br&gt;</t>
  </si>
  <si>
    <t>Time to alleviation of influenza symptoms in participants</t>
  </si>
  <si>
    <t>AUC of the log10 pharyngeal viral load;Change in the total score of 7 influenza symptoms;Time to alleviation of each influenza symptom.;Time to Resolution of Fever;Proportion of patients reporting normal temperature;Percentage of subjects with virus titer detected;Duration of detectable virus;Change in virus titer;Change in viral RNA load;Incidence of influenza-related complications;Time to return to normal activities of daily life;Proportion of patients with the Serological conversion of neutralizing antibody titer relative to that in Visit 1 =4;Proportion of patients and frequency in combination use of acetaminophen.;Change in EQ-5D-5L</t>
  </si>
  <si>
    <t>EURO SHOCK Testing the Value of Novel Strategy and Its Cost Efficacy in Order to Improve the Poor Outcomes in Cardiogenic Shock</t>
  </si>
  <si>
    <t>Procedure: Percutaneous coronary intervention (PCI);Other: Pharmacological Support;Device: VA-ECMO</t>
  </si>
  <si>
    <t>https://clinicaltrials.gov/show/NCT03813134</t>
  </si>
  <si>
    <t>Testing the Value of Novel Strategy and Its Cost Efficacy in Order to Improve the Poor Outcomes in Cardiogenic Shock</t>
  </si>
  <si>
    <t>NCT03813134</t>
  </si>
  <si>
    <t>University of Leicester</t>
  </si>
  <si>
    <t>Austria;Belgium;Germany;Italy;Latvia;Norway;Spain;United Kingdom;Austria;Belgium;Germany;Italy;Latvia;Norway;Spain;United Kingdom</t>
  </si>
  <si>
    <t>October 11, 2019</t>
  </si>
  <si>
    <t>Anthony H Gershlick</t>
  </si>
  <si>
    <t>European Commission;University of Glasgow;KU Leuven;University of East Anglia;Deutsches Herzzentrum Muenchen;A.O. Ospedale Papa Giovanni XXIII;Chalice Medical Ltd;Ludwig-Maximilians - University of Munich;University of Tromso;Institut d'Investigacions Biom√®diques August Pi i Sunyer;Paula Stradina Liniska Universitates;Accelopment AG;Universiteit Antwerpen;Cardiovascular European Research Centre (CERC)</t>
  </si>
  <si>
    <t>&lt;br&gt;        Inclusion Criteria:&lt;br&gt;&lt;br&gt;          1. Willing to provide informed consent/assent.&lt;br&gt;&lt;br&gt;          2. Presentation CGS within 24 hours of onset of Acute Coronary Syndrome (ACS) symptoms.&lt;br&gt;&lt;br&gt;          3. CGS can only be secondary to ACS (Type 1 MI STEMI or N-STEMI) or secondary to ACS&lt;br&gt;             following previous recent PCI (acute/sub-acute stent thrombosis ARC)&lt;br&gt;&lt;br&gt;          4. PCI has been attempted.&lt;br&gt;&lt;br&gt;          5. Persistence of CGS 30 minutes after successful or unsuccessful revascularisation of&lt;br&gt;             culprit coronary artery to allow for echocardiography and clinical assessment.&lt;br&gt;&lt;br&gt;             CGS will be defined by the following 2 criteria:&lt;br&gt;&lt;br&gt;             ‚Ä¢ Systolic blood pressure &lt;90 mmHg for at least 30 minutes, or a requirement for a&lt;br&gt;             continuous infusion of vasopressor or inotropic therapy to maintain systolic blood&lt;br&gt;             pressure &gt; 90 mmHg.&lt;br&gt;&lt;br&gt;             Clinical signs of pulmonary congestion, plus signs of impaired organ perfusion with at&lt;br&gt;             least one of the following manifestations:&lt;br&gt;&lt;br&gt;               -  altered mental status.&lt;br&gt;&lt;br&gt;               -  cold and clammy skin and limbs.&lt;br&gt;&lt;br&gt;               -  oliguria with a urine output of less than 30 ml per hour.&lt;br&gt;&lt;br&gt;               -  elevated arterial lactate level of &gt;2.0 mmol per litre.&lt;br&gt;&lt;br&gt;          6. Provision of informed assent followed by patient consent; [or relative or physician&lt;br&gt;             consent if the patient is unable to consent].&lt;br&gt;&lt;br&gt;        Exclusion Criteria:&lt;br&gt;&lt;br&gt;          1. Unwilling to provide informed assent/consent.&lt;br&gt;&lt;br&gt;          2. Echocardiographic evidence) of mechanical cause for CGS: eg ventricular septal defect,&lt;br&gt;             LV-free wall rupture, ischaemic mitral regurgitation (recorded within 30 mins of end&lt;br&gt;             of PCI procedure).&lt;br&gt;&lt;br&gt;          3. Age &lt;18 and&gt;90 years.&lt;br&gt;&lt;br&gt;          4. Deemed appropriately frail (= 5 Canadian frailty score)&lt;br&gt;&lt;br&gt;          5. Shock from another cause (sepsis, haemorrhagic/hypovolaemic shock, anaphylaxis,&lt;br&gt;             myocarditis etc.).&lt;br&gt;&lt;br&gt;          6. Significant systemic illness&lt;br&gt;&lt;br&gt;          7. Known dementia of any severity.&lt;br&gt;&lt;br&gt;          8. Comorbidity with life expectancy &lt;12 months.&lt;br&gt;&lt;br&gt;          9. Severe peripheral vascular disease (precluding access making ECMO contra- indicated).&lt;br&gt;&lt;br&gt;         10. Severe allergy or intolerance to pharmacological or antithrombotic anti-platelet&lt;br&gt;             agents.&lt;br&gt;&lt;br&gt;         11. Out-of-hospital cardiac arrest (OHCA) under any of the following circumstances:-&lt;br&gt;&lt;br&gt;               -  without return of spontaneous circulation (ongoing resuscitation effort).&lt;br&gt;&lt;br&gt;               -  without pH or &gt;7 without bystander CPR within 10 minutes of collapse.&lt;br&gt;&lt;br&gt;         12. Involved in another randomised research trial within the last 12 months.&lt;br&gt;&lt;br&gt;         13. Arterial lactate level of &lt;2.0 mmol per litre.&lt;br&gt;</t>
  </si>
  <si>
    <t>All-cause mortality at 30 days</t>
  </si>
  <si>
    <t>All-cause mortality or admission for heart failure at 12 months;All-cause mortality at 12 months;Admission for heart failure at 12 months</t>
  </si>
  <si>
    <t>A randomised, double-blind, placebo-controlled, single-centre phase IIb trial as part of the EU-funded UNISEC project to assess the immunogenicity and safety of different formulations and dosing regimens of FLU-v vaccine administered subcutaneously in healthy adults aged 18-60 years.</t>
  </si>
  <si>
    <t>&lt;br&gt;Product Name: FLU-v&lt;br&gt;Product Code: FLU-v&lt;br&gt;Pharmaceutical Form: Powder for suspension for injection&lt;br&gt;INN or Proposed INN: FLU-5&lt;br&gt;Other descriptive name: FLU-5&lt;br&gt;Concentration unit: ¬µg microgram(s)&lt;br&gt;Concentration type: equal&lt;br&gt;Concentration number: 180-&lt;br&gt;INN or Proposed INN: FLU-7&lt;br&gt;Other descriptive name: FLU-7&lt;br&gt;Concentration unit: ¬µg microgram(s)&lt;br&gt;Concentration type: equal&lt;br&gt;Concentration number: 113.5-&lt;br&gt;INN or Proposed INN: FLU-8NEW&lt;br&gt;Other descriptive name: FLU-8NEW&lt;br&gt;Concentration unit: ¬µg microgram(s)&lt;br&gt;Concentration type: equal&lt;br&gt;Concentration number: 108.4-&lt;br&gt;INN or Proposed INN: FLU-10&lt;br&gt;Other descriptive name: FLU-10&lt;br&gt;Concentration unit: ¬µg microgram(s)&lt;br&gt;Concentration type: equal&lt;br&gt;Concentration number: 151-&lt;br&gt;Pharmaceutical form of the placebo: Solution for injection&lt;br&gt;Route of administration of the placebo: Subcutaneous use&lt;br&gt;Pharmaceutical form of the placebo: Solution for injection&lt;br&gt;Route of administration of the placebo: Subcutaneous use&lt;br&gt;&lt;br&gt;</t>
  </si>
  <si>
    <t>https://www.clinicaltrialsregister.eu/ctr-search/search?query=eudract_number:2015-001932-38</t>
  </si>
  <si>
    <t>A Phase IIb trial to examine the immune system response and safety of the FLU-v vaccine administered to healthy adults</t>
  </si>
  <si>
    <t>EUCTR2015-001932-38-NL</t>
  </si>
  <si>
    <t>Controlled: yesRandomised: yesOpen: noSingle blind: noDouble blind: yesParallel group: yesCross over: noOther: noIf controlled, specify comparator, Other Medicinial Product: noPlacebo: yesOther: noNumber of treatment arms in the trial: 4</t>
  </si>
  <si>
    <t>PepTcell Limited (trading as SEEK)</t>
  </si>
  <si>
    <t>Netherlands</t>
  </si>
  <si>
    <t>Influenza A and/or B &lt;br&gt;MedDRA version: 19.0Level: PTClassification code 10022000Term: InfluenzaSystem Organ Class: 10021881 - Infections and infestations;Therapeutic area: Diseases [C] - Virus Diseases [C02]</t>
  </si>
  <si>
    <t>NCT02962908</t>
  </si>
  <si>
    <t>FLU-v003</t>
  </si>
  <si>
    <t>Clinical trials information</t>
  </si>
  <si>
    <t>45 beech street</t>
  </si>
  <si>
    <t>44207 153 6570</t>
  </si>
  <si>
    <t>UNISEC;PepTcell Limited (trading as SEEK)</t>
  </si>
  <si>
    <t>Inclusion criteria: &lt;br&gt;- Healthy males or healthy non-pregnant females (as indicated by a negative blood pregnancy test done during the screening visit) between the ages of 18 and 60 years, inclusive;&lt;br&gt;- Women of childbearing potential (not surgically sterile or postmenopausal for greater than or equal to one year) and men must agree to practice appropriate contraception (a combination of barrier and hormonal methods for women and a condom for men) from screening and until at least 30 days (up to Study Day 51 for females) and 90 days (up to Study Day 111 for males), after the last vaccination.&lt;br&gt;- A subject is in good health, as determined by a comprehensive clinical assessment {vital signs (heart rate, blood pressure, oral temperature)}, blood chemistry test (electrolytes, renal/kidney function, liver function, C-reactive&lt;br&gt;protein, complete blood count), medical history, general physical examination, self-reported illness} and the clinical judgment of the investigator;&lt;br&gt;- Able to understand and comply with planned study procedures;&lt;br&gt;- Provides signed informed consent form&lt;br&gt;&lt;br&gt;Are the trial subjects under 18? no&lt;br&gt;Number of subjects for this age range: &lt;br&gt;F.1.2 Adults (18-64 years) yes&lt;br&gt;F.1.2.1 Number of subjects for this age range 222&lt;br&gt;F.1.3 Elderly (&gt;=65 years) no&lt;br&gt;F.1.3.1 Number of subjects for this age range &lt;br&gt;</t>
  </si>
  <si>
    <t>Exclusion criteria: &lt;br&gt;- Has a known allergy to any of the components of the vaccine.&lt;br&gt;- Has a history of severe reaction following immunization.&lt;br&gt;- Persons with immune deficiency/disorder, whether due to genetic defect, immunodeficiency disease, or immunosuppressive therapy.&lt;br&gt;- Women who have a positive pregnancy test during the screening visit or who are breastfeeding.&lt;br&gt;- Has a history of any of the following (reported by subjects):&lt;br&gt;o Acute disseminated encephalomyelitis (ADEM);&lt;br&gt;o Neoplastic disease ‚Äì current or previous;&lt;br&gt;o Asthma or severe allergic disease;&lt;br&gt;o Bleeding disorders&lt;br&gt;o Chronic Hepatitis B and/or C infection;&lt;br&gt;o Chronic liver disease;&lt;br&gt;o Diabetes mellitus;&lt;br&gt;o Guillain-Barr√© syndrome;&lt;br&gt;o HIV;&lt;br&gt;o Rheumatoid arthritis or other autoimmune diseases;&lt;br&gt;o Severe renal disease;&lt;br&gt;o Transplant recipients;&lt;br&gt;o Unstable or progressive neurological disorders.&lt;br&gt;- Receipt of medicines/treatments that may affect evaluation of immunogenicity such as:&lt;br&gt;o Oral or parenteral steroids, high-dose inhaled steroids (greater than 800 micrograms/day of beclomethasone dipropionate or equivalent) or other immunosuppressive or cytotoxic drugs (azathioprine (Imuran), cyclosporine (Neoral, Sandimmune, SangCya); monoclonal antibodies such as basiliximab (Simulect), daclizumab (Zinbryta), infliximab (Remicade), rituximab (MabThera), alemtuzumab (Campath and Lemtrada), omalizumab (Xolair), abatacept (Orencia), adalimumab (Humira and Exemptia) and etanercept (Enbrel)basiliximab (Simulect), daclizumab (Zenapax), and muromonab (Orthoclone OKT3); corticosteroids such as prednisone (Deltasone, Orasone); tacrolimus (Prograf, Advagraf, Protopic); Glatiramer acetate (Copaxone); Mycopehnolate (Cellcept); Sirolimus (Rapamune); (within 6 months of vaccination in this study)&lt;br&gt;o Immunoglobulin or other blood products (within 3 months of vaccination&lt;br&gt;in this study);&lt;br&gt;o An experimental agent (vaccine, drug, biologic, device, blood product, or medication) within 1 month of vaccination in this study, or expects to receive an experimental agent (during the study period).&lt;br&gt;o Influenza antiviral medication (within 4 weeks of vaccination in this study).&lt;br&gt;- Has received any influenza vaccine within 6 months of vaccination in this study &lt;br&gt;- Has influenza-like illness (a sudden onset of symptoms and at least one of the four systemic symptoms-fever or feverishness, malaise, headache, myalgia and at least one of the three respiratory symptoms-cough, sore throat, shortness of breath) or acute respiratory infection (a sudden onset of symptoms and at least one of the four respiratory symptoms-cough, sore throat, shortness of breath, coryza (Rhinitis) and a clinician‚Äôs judgement that the illness is due to&lt;br&gt;an infection) within 6 months prior to vaccination in this study. These symptoms must have stopped the subject from carrying out their normal daily activities such as attending work or school for a period of at least 3 days.&lt;br&gt;- Has an acute illness, including an oral temperature greater than 38 degrees Celsius, within 1 week of vaccination.&lt;br&gt;- Has a history of alcohol or drug abuse within the last 2 years deemed unsuitable for inclusion by the investigator.&lt;br&gt;- Any abnormal haematology values and/or serum chemistries judged by the Investigator as clinically significant.&lt;br&gt;</t>
  </si>
  <si>
    <t>Timepoint(s) of evaluation of this end point: Immunogenicity:&lt;br&gt;Cellular immune responses in all subjects at 0, 42 and 180 days following FLU-v vaccination. &lt;br&gt;&lt;br&gt;Safety:&lt;br&gt;Evaluation of the solicited AEs in all subjects until 21 days after the last dosing of study vaccine (FLU-v). &lt;br&gt;Evaluation of the unsolicited AEs and SAEs in all subjects during the whole study period. ;Primary end point(s): Immunogenicity:&lt;br&gt;Cellular immune responses in all subjects at 0, 42 and 180 days following FLU-v vaccination. &lt;br&gt;&lt;br&gt;Safety:&lt;br&gt;Evaluation of the solicited AEs in all subjects until 21 days after the last dosing of study vaccine (FLU-v). &lt;br&gt;Evaluation of the unsolicited AEs and SAEs in all subjects during the whole study period. &lt;br&gt;;Secondary Objective: - To evaluate the antibody responses in all subjects at 0, 42 and 180 days following FLU-v vaccination.;Main Objective: (1) Cellular Immunogenicity&lt;br&gt;- To evaluate the cellular immune responses based on multi-parametric FACS analysis in all subjects at 0 and 42 and 180 days following FLU-v vaccination.&lt;br&gt;- To evaluate the cellular immune responses based on IFN-? ELISA assays in all subjects at 0 and 42 and 180 days following FLU-v vaccination.&lt;br&gt;&lt;br&gt;(2) Safety&lt;br&gt;- To evaluate the solicited AEs in all subjects until 21 days after the last dosing of the study vaccine (FLU-v).&lt;br&gt;- To evaluate the unsolicited AEs and SAEs in all subjects during the whole study period. &lt;br&gt;</t>
  </si>
  <si>
    <t>Secondary end point(s): To evaluate the humoral immune responses in all subjects at 0, 42 and 180 days following FLU-v vaccination. ;Timepoint(s) of evaluation of this end point: To evaluate the humoral immune responses in all subjects at 0, 42 and 180 days following FLU-v vaccination.</t>
  </si>
  <si>
    <t>Multimodal characterization of inflammatory processes in myocarditis by combined  [18F]FDG-PET/MRT - GK-PET/MR T√º-20</t>
  </si>
  <si>
    <t>Intervention 1: [18F]FDG-PET/MRT of the heart including MR-testsequences myocardial T1/T2-mapping and motion correction</t>
  </si>
  <si>
    <t>http://www.drks.de/DRKS00014634</t>
  </si>
  <si>
    <t>Multimodal characterization of inflammatory processes in myocarditis by combined  [18F]FDG-PET/MRT</t>
  </si>
  <si>
    <t>DRKS00014634</t>
  </si>
  <si>
    <t>Allocation: Single arm study;. Masking: Open (masking not used). Control: Uncontrolled/Single arm. Assignment: Single (group). Study design purpose: Diagnostic;</t>
  </si>
  <si>
    <t>Universit√§tsklinikum T√ºbingen</t>
  </si>
  <si>
    <t>;I40 - Acute myocarditis;I41 - Myocarditis in diseases classified elsewhere</t>
  </si>
  <si>
    <t>251/2018BO2</t>
  </si>
  <si>
    <t>Simon</t>
  </si>
  <si>
    <t>Greulich</t>
  </si>
  <si>
    <t>Otfried-M√ºller-Str. 10</t>
  </si>
  <si>
    <t>simon.greulich@med.uni-tuebingen.de</t>
  </si>
  <si>
    <t>07071-2968888</t>
  </si>
  <si>
    <t>Universit√§tsklinikum T√ºbingen, Innere Medizin III, Kardiologie &amp; Kreislauferkrankungen</t>
  </si>
  <si>
    <t>Sergios</t>
  </si>
  <si>
    <t>Gatidis</t>
  </si>
  <si>
    <t>Hoppe-Seyler-Str. 3</t>
  </si>
  <si>
    <t>sergios.gatidis@med.uni-tuebingen.de</t>
  </si>
  <si>
    <t>07071-2986676</t>
  </si>
  <si>
    <t>Universit√§tsklinikum T√ºbingen, Radiologische Klinik, Abt. f√ºr Diagnostische &amp; Interventionelle Radiologie</t>
  </si>
  <si>
    <t>Inclusion criteria: Patients with clinical proved or suspected inflammation of the myocardium,&lt;br&gt;warrant clinical indication for a [18F]FDG-PET examination,&lt;br&gt;age: =18 years,&lt;br&gt;written informed consent.</t>
  </si>
  <si>
    <t>Exclusion criteria: Pregnant and/or breast feeding women,&lt;br&gt;contra-indication for a MR-examination,&lt;br&gt;contra-indication for gadolinium-based contrast agend,&lt;br&gt;adiposities with &gt;150 kg body weight&lt;br&gt;limited capacity to consent.</t>
  </si>
  <si>
    <t>Correlation of functional MR-parameters (particularly T1/T2-mapping) and [18F]FDG-PET with spatial separated tissue characterizations of the myocarditis during PET/MRT.</t>
  </si>
  <si>
    <t>Application of a MR-based PET-motion correction to improve the spatial accuracy and image quality of the PET acquisition.&lt;br&gt;establishment of a workflow for heart PET/MRT,&lt;br&gt;improvement of patient‚Äôs comfort.</t>
  </si>
  <si>
    <t>Apr 26 2018 12:00AM</t>
  </si>
  <si>
    <t>(leading) Ethics Committee-No. (Ethik-Kommission an der Medizinischen Fakult√§t der Eberhard-Karls-Universit√§t und am Universit√§tsklinikum T√ºbingen)</t>
  </si>
  <si>
    <t>Comparison of the effects of epidural and spinal anesthesia on the neonate blood gas born through normal delivery: a randomized clinical trial</t>
  </si>
  <si>
    <t>Intervention 1: Intervention group: Epidural anesthesia with Bupivacaine 25% single dose. Intervention 2: Control group: Spinal anesthesia with Bupivacaine 25% single dose.</t>
  </si>
  <si>
    <t>http://en.irct.ir/trial/36287</t>
  </si>
  <si>
    <t>Comparison of the effects of epidural and spinal anesthesia on the neonate blood gas born through normal delivery</t>
  </si>
  <si>
    <t>IRCT20120215009014N256</t>
  </si>
  <si>
    <t>Randomization: Randomized, Blinding: Not blinded, Placebo: Not used, Assignment: Parallel, Purpose: Treatment, Randomization description: The patients will be randomly assigned to intervention and control groups using block randomization. For this purpose, we will prepare six sheets of paper, writing on every two sheets the name of each treatment. The paper sheets will be pooled, placed in a container, and randomly drawn one at a time for each patient without replacement until all six sheets are drawn. The six paper sheets will be then placed back into the container, and this action repeated until the sample size is reached.</t>
  </si>
  <si>
    <t>Hamedan University of Medical Sciences</t>
  </si>
  <si>
    <t>Birth asphyxia. &lt;br&gt;Respiratory distress syndrome of newborn</t>
  </si>
  <si>
    <t>Dr Khatereh Maboodi</t>
  </si>
  <si>
    <t>Fatemieh Hospital, Pasdaran Ave.</t>
  </si>
  <si>
    <t>khatereh.mail@gmail.com</t>
  </si>
  <si>
    <t>+98 81 3828 3939</t>
  </si>
  <si>
    <t>Dr. Soghra Rabiei</t>
  </si>
  <si>
    <t>rabiei@umsha.ac.ir</t>
  </si>
  <si>
    <t>35 years</t>
  </si>
  <si>
    <t>Inclusion criteria: Age of 18 to 35 years;&lt;br&gt;A pregnant woman;&lt;br&gt;First or second delivery;&lt;br&gt;Gestational age of 37 week or more;&lt;br&gt;Singleton;&lt;br&gt;Cephalic presentation</t>
  </si>
  <si>
    <t>Exclusion criteria: Contraindication of normal delivery such as placenta Previa, breech presentation or transverse presentation;&lt;br&gt;Fetus weight above 4.5 kg;&lt;br&gt;History of cesarean;&lt;br&gt;Heart disease, Asthma, or renal failure</t>
  </si>
  <si>
    <t>Pain severity. Timepoint: ?t 10 and 30 minutes of delivery. Method of measurement: By using visual analog scale (VAS).;Apgar score. Timepoint: At 1 and 5 minutes after delivery. Method of measurement: By clinical examination.;The pH mean of umbilical cord. Timepoint: Immediately after delivery. Method of measurement: Through a laboratory test.</t>
  </si>
  <si>
    <t>Justification or reason for indecision in sharing IPD is It depends on the situations and the results of the study as well as approval of the financial supporting organization.</t>
  </si>
  <si>
    <t>Ethics Committee of Hamadan University of Medical Sciences</t>
  </si>
  <si>
    <t>Effect of Continuous Positive Airway Pressure (CPAP) for Obstructive Sleep Apnea (OSA) on Myocardial Salvage After Primary Percutaneous Coronary Intervention for Acute ST-Segment Elevation Myocardial Infarction: A Prospective, Multicenter, Randomized Controlled Trial</t>
  </si>
  <si>
    <t>Device: Continuous positive airway pressure</t>
  </si>
  <si>
    <t>https://clinicaltrials.gov/show/NCT03444857</t>
  </si>
  <si>
    <t>CPAP for OSA on Myocardial Salvage After pPCI for STEMI Patients</t>
  </si>
  <si>
    <t>NCT03444857</t>
  </si>
  <si>
    <t>Beijing Anzhen Hospital</t>
  </si>
  <si>
    <t>Obstructive Sleep Apnea;ST Elevation Myocardial Infarction</t>
  </si>
  <si>
    <t>March 26, 2018</t>
  </si>
  <si>
    <t>Shao-Ping NIE, MD;Shao-Ping NIE, MD;Fu-Sui JI, MD</t>
  </si>
  <si>
    <t>;spnie@126.com;</t>
  </si>
  <si>
    <t>;86 13701186772;</t>
  </si>
  <si>
    <t>Beijing Anzhen Hospital;</t>
  </si>
  <si>
    <t>&lt;br&gt;        Inclusion Criteria:&lt;br&gt;&lt;br&gt;          1. 18 to 80 years old&lt;br&gt;&lt;br&gt;          2. First-time STEMI&lt;br&gt;&lt;br&gt;          3. Successful PPCI (=1 coronary artery) within 24h after symptom onset&lt;br&gt;&lt;br&gt;          4. Moderate to severe OSA (AHI=15)&lt;br&gt;&lt;br&gt;          5. Written informed consent&lt;br&gt;&lt;br&gt;        Exclusion Criteria:&lt;br&gt;&lt;br&gt;          1. Prior myocardial infarction&lt;br&gt;&lt;br&gt;          2. Prior myocardial revascularization (PCI or CABG)&lt;br&gt;&lt;br&gt;          3. Cardiogenic shock (mean arterial pressure &lt;60mmHg), severe heart failure (Killip=3)&lt;br&gt;&lt;br&gt;          4. LM or multivessel disease indicated for CABG&lt;br&gt;&lt;br&gt;          5. History of stroke&lt;br&gt;&lt;br&gt;          6. Severe insomnia, chronic sleep deprivation, abnormal circadian rhythm (sleep&lt;br&gt;             &lt;4h/night)&lt;br&gt;&lt;br&gt;          7. Severe COPD: FEV1/FVC &lt;70% or FEV1 &lt;50% predicted value (within 4 weeks)&lt;br&gt;&lt;br&gt;          8. Predominantly central sleep apnea (=25% central events or central AHI =10/h)&lt;br&gt;&lt;br&gt;          9. Previous or current use of CPAP&lt;br&gt;&lt;br&gt;         10. Severe comorbidities: eg. malignancy (life expectancy &lt;2 years)&lt;br&gt;&lt;br&gt;         11. Known or planned pregnancy&lt;br&gt;&lt;br&gt;         12. Known contraindication to CMR&lt;br&gt;&lt;br&gt;         13. Patients with contraindication to CPAP or who cannot tolerate it&lt;br&gt;&lt;br&gt;         14. Participation in other clinical trial in recent 3 months&lt;br&gt;&lt;br&gt;         15. Any condition that in the opinion of investigator that may jeopardize patient&lt;br&gt;             compliance, eg. significant memory, perceptual, or behavioral disorder, depression,&lt;br&gt;             severe alcohol consumption, or a history of noncompliance&lt;br&gt;</t>
  </si>
  <si>
    <t>Myocardial salvage index</t>
  </si>
  <si>
    <t>Comparing intramuscular and intradermal injection of trivalent influenza vaccine, and topical imiquimod use before intradermal vaccination, on the post-vaccination immunogenicity, in patients on maintenance hemodialysis: A randomized clinical trial</t>
  </si>
  <si>
    <t>Intervention 1: The first group (Intervention): 250mg Imiquimod 5% cream (Aldara)&lt;br&gt;was rubbed on deltoid region of right arm, and after 15 minutes, 0.25cc of trivalent influenza vaccine was injected intradermal.&lt;br&gt;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 Intervention 2: The second group (Intervention/Control): received 0.25cc trivalent influenza vaccine via intradermal route after rubbing 250 mg aqueous cream in the same region with the&lt;br&gt;same prior interval.  &lt;br&gt;The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 Intervention 3: The third group (control): 0.5 cc trivalent influenza vaccine was injected intramuscular after using 250 mg aqueous topical cream on the same area. &lt;br&gt;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vaccine.;Treatment - Drugs;Placebo;Prevention;The first group (Intervention): 250mg Imiquimod 5% cream (Aldara)&lt;br&gt;was rubbed on deltoid region of right arm, and after 15 minutes, 0.25cc of trivalent influenza vaccine was injected intradermal.&lt;br&gt;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vaccine.;The second group (Intervention/Control): received 0.25cc trivalent influenza vaccine via intradermal route after rubbing 250 mg aqueous cream in the same region with the&lt;br&gt;same prior interval.  &lt;br&gt;The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vaccine.;The third group (control): 0.5 cc trivalent influenza vaccine was injected intramuscular after using 250 mg aqueous topical cream on the same area. &lt;br&gt;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
  </si>
  <si>
    <t>http://en.irct.ir/trial/20710</t>
  </si>
  <si>
    <t>Comparing different methods of trivalent influenza vaccination on the post-vaccination immunogenicity in patients on maintenance hemodialysis</t>
  </si>
  <si>
    <t>IRCT2015101724575N1</t>
  </si>
  <si>
    <t>Randomization: Randomized, Blinding: Not blinded, Placebo: Used, Assignment: Parallel, Purpose: Prevention, Other design features: Randomization was done by means of random table of digits;&lt;br&gt;Patients were informed about the goals of study, to the extent that further assignment and randomization would not be interfered, and they were aware that participation was completely facultative. The volunteers then asked to sign the written consent before initiation of study.</t>
  </si>
  <si>
    <t>Vice chancellor for research, Shahid Beheshti University of Medical Sciences</t>
  </si>
  <si>
    <t>Iran (Islamic Republic of);Iran (Islamic Republic of);Iran (Islamic Republic of)</t>
  </si>
  <si>
    <t>Need for immunization against influenza. &lt;br&gt;Need for immunization against influenza;Need for immunization against influenza</t>
  </si>
  <si>
    <t>Zahra Doosti</t>
  </si>
  <si>
    <t>Infectious Diseases and Tropical Medicine Research Center, Faculty of Medicine, Shahid Beheshti University of Medical Sciences, Shahid A'arabi street, Yaman street, Chamran highway, Tehran, Iran</t>
  </si>
  <si>
    <t>z.doosti@sbmu.ac.ir; sayeroshan1383@gmail.com</t>
  </si>
  <si>
    <t>+98 21 4481 2171</t>
  </si>
  <si>
    <t>Infectious Diseases and Tropical Medicine Research Center, Shahid Beheshti University of Medical Sci</t>
  </si>
  <si>
    <t>100 years</t>
  </si>
  <si>
    <t>Inclusion criteria: Inclusion criteria: Individuals more than 18 years old who are known to have end stage renal disease and need routine dialysis (i.e. at least 2 times a week for more than one month).&lt;br&gt;Exclusion criteria: History of influenza or other viral diseases and also live viral vaccination in recent 4 weeks; History of influenza vaccination in prior 6 months; Prior history of hypersensitivity to egg, components of influenza vaccine; Documented primary or secondary immunosuppression especially  impaired cellular and humoral immunity.</t>
  </si>
  <si>
    <t>Comparing the immunogenicity against influenza vaccine via intradermal and intramuscular routes. Timepoint: Obtaining blood samples for antibody titration, before and 14 to 21 days after vaccination. Method of measurement: Antibody titration within the sera obtained before and after vaccination, by hemagglutination inhibition assay test.</t>
  </si>
  <si>
    <t>The effect of imiquimod pretreatment before intradermal influenza vaccination on immunogenicity of vaccine. Timepoint: Antibody titration within blood samples obtained before and 14 to 21 days after vaccination. Method of measurement: Antibody titration within the sera obtained before and after vaccination, by hemagglutination inhibition assay test.</t>
  </si>
  <si>
    <t>Ethics committee of Shahid Beheshti University of Medical Sciences</t>
  </si>
  <si>
    <t>VRC 321: A Phase I Open-Label Clinical Trial to Evaluate Dose, Safety, Tolerability, and Immunogenicity of an Influenza H1 Stabilized Stem Ferritin Vaccine, VRCFLUNPF099-00-VP, in Healthy Adults</t>
  </si>
  <si>
    <t>Biological: VRC-FLUNPF099-00-VP (H1ssF_3928)</t>
  </si>
  <si>
    <t>https://clinicaltrials.gov/show/NCT03814720</t>
  </si>
  <si>
    <t>Dose, Safety, Tolerability and Immunogenicity of an Influenza H1 Stabilized Stem Ferritin Vaccine, VRCFLUNPF099-00-VP, in Healthy Adults</t>
  </si>
  <si>
    <t>NCT03814720</t>
  </si>
  <si>
    <t>April 1, 2019</t>
  </si>
  <si>
    <t>19-I-0032;190032</t>
  </si>
  <si>
    <t>Alicia T Widge, M.D.</t>
  </si>
  <si>
    <t>&lt;br&gt;        -  INCLUSION CRITERIA:&lt;br&gt;&lt;br&gt;               1. Healthy adults between the ages of 18-70 years inclusive&lt;br&gt;&lt;br&gt;               2. Based on history and examination, in good general health and without history of&lt;br&gt;                  any of the conditions listed in the exclusion criteria&lt;br&gt;&lt;br&gt;               3. Received at least one licensed influenza vaccine from 2014 to the present&lt;br&gt;&lt;br&gt;               4. Able and willing to complete the informed consent process&lt;br&gt;&lt;br&gt;               5. If enrolled in Group 1: Available for clinic visits for 52 weeks after enrollment&lt;br&gt;                  and through an influenza season&lt;br&gt;&lt;br&gt;               6. If enrolled in Group 2A, 2B, 2C, or 2D: Available for clinic visits for 68 weeks&lt;br&gt;                  after enrollment and through an influenza season&lt;br&gt;&lt;br&gt;               7. Willing to have blood samples collected, stored indefinitely, and used for&lt;br&gt;                  research purposes&lt;br&gt;&lt;br&gt;               8. Able to provide proof of identity to the satisfaction of the study clinician&lt;br&gt;                  completing the enrollment process&lt;br&gt;&lt;br&gt;               9. Physical examination and laboratory results without clinically significant&lt;br&gt;                  findings and a Body Mass Index (BMI) less than or equal to 40 within the 28 days&lt;br&gt;                  before enrollment&lt;br&gt;&lt;br&gt;                  Laboratory Criteria within 28 days before enrollment&lt;br&gt;&lt;br&gt;              10. White blood cells (WBC) and differential either within institutional normal range&lt;br&gt;                  or accompanied by the site Principal Investigator (PI) or designee approval&lt;br&gt;&lt;br&gt;              11. Total lymphocyte count greater than or equal to 800 cells/mm^3&lt;br&gt;&lt;br&gt;              12. Platelets = 125,000 - 500,000/mm3&lt;br&gt;&lt;br&gt;              13. Hemoglobin within institutional normal range&lt;br&gt;&lt;br&gt;              14. Serum iron either within institutional normal range or accompanied by the site PI&lt;br&gt;                  or designee approval&lt;br&gt;&lt;br&gt;              15. Serum ferritin within institutional normal range or accompanied by the site PI or&lt;br&gt;                  designee approval&lt;br&gt;&lt;br&gt;              16. Alanine aminotransferase (ALT) less than or equal to 1.25 x institutional upper&lt;br&gt;                  limit of normal (ULN)&lt;br&gt;&lt;br&gt;              17. Aspartate aminotransferase (AST) less than or equal to 1.25 x institutional ULN&lt;br&gt;&lt;br&gt;              18. Alkaline phosphatase (ALP) &lt;1.1 x institutional ULN&lt;br&gt;&lt;br&gt;              19. Total bilirubin within institutional normal range&lt;br&gt;&lt;br&gt;              20. Serum creatinine less than or equal to 1.1 x institutional ULN&lt;br&gt;&lt;br&gt;              21. Negative for HIV infection by an FDA-approved method of detection&lt;br&gt;&lt;br&gt;                  Criteria applicable to women of childbearing potential:&lt;br&gt;&lt;br&gt;              22. Negative beta-human chorionic gonadotropin (beta-HCG) pregnancy test (urine or&lt;br&gt;                  serum) on the day of enrollment&lt;br&gt;&lt;br&gt;              23. Agrees to use an effective means of birth control from at least 21 days prior to&lt;br&gt;                  enrollment through the end of the study&lt;br&gt;&lt;br&gt;        EXCLUSION CRITERIA:&lt;br&gt;&lt;br&gt;          1. Breast-feeding or planning to become pregnant during the study.&lt;br&gt;&lt;br&gt;             Subject has received any of the following substances:&lt;br&gt;&lt;br&gt;          2. More than 10 days of systemic immunosuppressive medications or cytotoxic medications&lt;br&gt;             within the 4 weeks prior to enrollment or any within the 14 days prior to enrollment&lt;br&gt;&lt;br&gt;          3. Blood products within 16 weeks prior to enrollment&lt;br&gt;&lt;br&gt;          4. Live attenuated vaccines within 4 weeks prior to enrollment&lt;br&gt;&lt;br&gt;          5. Inactivated vaccines within 2 weeks prior to enrollment&lt;br&gt;&lt;br&gt;          6. Investigational research agents within 4 weeks prior to enrollment or planning to&lt;br&gt;             receive investigational products while on the study&lt;br&gt;&lt;br&gt;          7. Current allergy treatment with allergen immunotherapy with antigen injections, unless&lt;br&gt;             on maintenance schedule&lt;br&gt;&lt;br&gt;          8. Current anti-TB prophylaxis or therapy&lt;br&gt;&lt;br&gt;          9. Previous investigational H1 influenza vaccine&lt;br&gt;&lt;br&gt;         10. Previous investigational ferritin-based vaccine&lt;br&gt;&lt;br&gt;         11. Receipt of a licensed influenza vaccine within 6 weeks before trial enrollment&lt;br&gt;&lt;br&gt;             Subject has a history of any of the following clinically significant conditions:&lt;br&gt;&lt;br&gt;         12. Serious reactions to vaccines that preclude receipt of study vaccinations as&lt;br&gt;             determined by the investigator&lt;br&gt;&lt;br&gt;         13. Hereditary angioedema, acquired angioedema, or idiopathic forms of angioedema&lt;br&gt;&lt;br&gt;         14. Asthma that is not well controlled&lt;br&gt;&lt;br&gt;         15. Diabetes mellitus (type I or II), with the exception of gestational diabetes&lt;br&gt;&lt;br&gt;         16. Thyroid disease that is not well controlled&lt;br&gt;&lt;br&gt;         17. Idiopathic urticaria within the past year&lt;br&gt;&lt;br&gt;         18. Autoimmune disease or immunodeficiency&lt;br&gt;&lt;br&gt;         19. Hypertension that is not well controlled (baseline systolic &gt; 140 mmHg or diastolic &gt;&lt;br&gt;             90 mmHg)&lt;br&gt;&lt;br&gt;         20. Bleeding disorder diagnosed by a doctor (e.g. factor deficiency, coagulopathy, or&lt;br&gt;             platelet disorder requiring special precautions) or significant bruising or bleeding&lt;br&gt;             difficulties with IM injections or blood draws&lt;br&gt;&lt;br&gt;         21. Malignancy that is active or history of malignancy that is likely to recur during the&lt;br&gt;             period of the study.&lt;br&gt;&lt;br&gt;         22. Seizure disorder other than 1) febrile seizures, 2) seizures secondary to alcohol&lt;br&gt;             withdrawal more than 3 years ago, or 3) seizures that have not required treatment&lt;br&gt;             within the last 3 years&lt;br&gt;&lt;br&gt;         23. Asplenia, functional asplenia or any condition resulting in the absence or removal of&lt;br&gt;             the spleen&lt;br&gt;&lt;br&gt;         24. Guillain-Barr(SqrRoot)(Copyright) Syndrome&lt;br&gt;&lt;br&gt;         25. Any medical, psychiatric, social condition, occupational reason or other&lt;br&gt;             responsibility that, in the judgment of the investigator, is a contraindication to&lt;br&gt;             protocol participation or impairs a subject s ability to give informed consent.&lt;br&gt;</t>
  </si>
  <si>
    <t>Evaluate the safety and tolerability - 20 mcg of HlssF_3928 IM;Evaluate safety and tolerability - 60 mcg of HlssF_3928 IM</t>
  </si>
  <si>
    <t>Evaluate antibody response - 20 mcg;Evaluate antibody response - 60 mcg IM</t>
  </si>
  <si>
    <t>Treatment of Upper and Lower Respiratory Tract Infections in Young Children Using Probiotic</t>
  </si>
  <si>
    <t>Dietary Supplement: Probiotic;Dietary Supplement: Placebo</t>
  </si>
  <si>
    <t>https://clinicaltrials.gov/show/NCT04122495</t>
  </si>
  <si>
    <t>NCT04122495</t>
  </si>
  <si>
    <t>University of Science Malaysia</t>
  </si>
  <si>
    <t>Malaysia</t>
  </si>
  <si>
    <t>Respiratory Infection (for Example, Pneumonia, Bronchitis)</t>
  </si>
  <si>
    <t>August 29, 2019</t>
  </si>
  <si>
    <t>USM/JEPEM/19030177</t>
  </si>
  <si>
    <t>Min Tze Liong, PhD;Min Tze Liong, PhD;Fahisham Taib, MMEDSCI</t>
  </si>
  <si>
    <t>;mintze.liong@usm.my;fahisham@usm.my</t>
  </si>
  <si>
    <t>;6046532114;6097676515</t>
  </si>
  <si>
    <t>University of Science Malaysia;</t>
  </si>
  <si>
    <t>Beijing Scitop Bio-Tech Shareholding Co.Ltd.</t>
  </si>
  <si>
    <t>1 Month</t>
  </si>
  <si>
    <t>24 Months</t>
  </si>
  <si>
    <t>&lt;br&gt;        Inclusion Criteria:&lt;br&gt;&lt;br&gt;          -  young children aged 1-24 month, admitted to hospital for having respiratory diseases.&lt;br&gt;&lt;br&gt;          -  Willing to commit throughout the experiment&lt;br&gt;&lt;br&gt;        Exclusion Criteria:&lt;br&gt;&lt;br&gt;          -  Long term medication due to certain severe illness&lt;br&gt;&lt;br&gt;          -  Glucose-6-phosphate dehydrogenase (G6PD) deficiency&lt;br&gt;</t>
  </si>
  <si>
    <t>Duration of hospitalization in young children with respiratory tract infections upon administration of B. lactis M8</t>
  </si>
  <si>
    <t>Clinical symptoms in young children with respiratory tract infections upon administration of B. lactis M8 as assessed using the Monthly Health Questionnaire;Clinical symptoms in young children with respiratory tract infections upon administration of B. lactis M8 as assessed using the Monthly Gastrointestinal Questionnaire;Microbiota profiles of saliva and fecal samples in young children with respiratory tract infections upon administration of B. lactis M8 as assessed via pyrosequencing;Concentrations of proteins in saliva and fecal samples in young children with respiratory tract infections upon administration of B. lactis M8 as assessed via biochemical tests;Gene expressions for inflammation and immunity from saliva and fecal samples in young children with respiratory tract infections upon administration of B. lactis M8 as assessed via real time PCR</t>
  </si>
  <si>
    <t>A multicenter, double-blind, placebo-controlled study to investigate the effects of oral everolimus alone or in combination with BEZ235 on the immune response to influenza vaccination in the elderly at increased risk of influenza illness.</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</si>
  <si>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weeks)&lt;br&gt;I.Everolimus 0.1 mg or matched placebo&lt;br&gt;II.Everolimus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&lt;br&gt;III.Everolimus 0.1 mg or matched placebo&lt;br&gt;IV.Everolimus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</si>
  <si>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https://anzctr.org.au/ACTRN12618000365268.aspx</t>
  </si>
  <si>
    <t>A clinical research study to find out if the oral medication everolimus alone or combination with BEZ235 is safe and enhances the immune response to influenza vaccination in people 65 years of age or older when dosing begins 2 weeks before or at the same time as an influenza vaccination.</t>
  </si>
  <si>
    <t>ACTRN12618000365268</t>
  </si>
  <si>
    <t>Purpose: Prevention; Allocation: Randomised controlled trial; Masking: Blinded (masking used);Assignment: Parallel;Type of endpoint: Safety/efficacy;</t>
  </si>
  <si>
    <t>resTORbio Inc.</t>
  </si>
  <si>
    <t>Respiratory Tract Infections;Influenza; &lt;br&gt;Respiratory Tract Infections &lt;br&gt;Influenza;Respiratory - Other respiratory disorders / diseases;Infection - Other infectious diseases</t>
  </si>
  <si>
    <t>RTB-101- 203</t>
  </si>
  <si>
    <t>Inclusion criteria: 1.      Male and female subjects&lt;br&gt;a.       Age greater than or equal to 85 years&lt;br&gt;b.      Age greater than or equal to 65 years and &lt; 85 years with one or more of the following conditions&lt;br&gt;          i.      Asthma&lt;br&gt;          ii.      COPD Gold Class I or II&lt;br&gt;          iii.      T2DM&lt;br&gt;          iv.      CHF New York Heart Association functional classification I-II&lt;br&gt;                    v.      Current smoker&lt;br&gt;                    vi.      One or more emergency room visits or hospitalizations for a RTI during the previous 12 months</t>
  </si>
  <si>
    <t>Exclusion criteria: 1.       The following cardiac conditions:&lt;br&gt;a.       Unstable angina pectoris or acute ischemic changes on ECG at screening.&lt;br&gt;b.      History of myocardial infarction, coronary bypass surgery, or any percutaneous coronary intervention (PCI) within 6 months prior to screening.&lt;br&gt;c.       Ventricular arrhythmias except for benign premature ventricular contractions&lt;br&gt;d.      Supraventricular and nodal arrhythmias not controlled with medication or a pacemaker.&lt;br&gt;e.      Symptomatic pericarditis.&lt;br&gt;f.        New York Heart Association functional classification III-IV CHF.&lt;br&gt;g.       History of familial long QT syndrome or known family history of Torsades de Pointes.&lt;br&gt;2.       History of malignancy in any organ system. &lt;br&gt;3.       Subjects with active infection.&lt;br&gt;4.       Subjects with Type I diabetes mellitus.&lt;br&gt;5.       Subjects with clinically significant underlying pulmonary disease. &lt;br&gt;6.      Subjects with a history of a systemic autoimmune disease or receiving immunosuppressive therapy including prednisone &gt; 10 mg for chronic use,&lt;br&gt;7.   Recent major surgery (such as involving entry into a body cavity) within 2 months of the screening visit or any evidence of unhealed surgical wound or lack of significant recovery from the surgery.</t>
  </si>
  <si>
    <t>To determine if everolimus alone or combination with BEZ235 enhances the immune response to vaccination in the elderly as determined by the change in hemagglutination inhibition (HI) geometric mean titers 4-weeks post influenza vaccination[4 weeks post influenza vaccination.]</t>
  </si>
  <si>
    <t>To assess the efficacy of everolimus alone or in combination with BEZ235 in enhancing the immune response to vaccination in the elderly as determined by rate of seroconversion 4-weeks post influenza vaccination.&lt;br&gt;Seroconversion to be assessed by blood tests.[4 weeks post influenza vaccination.];To assess the safety and tolerability of everolimus alone or in combination with BEZ235 when given 2 weeks before or at the same time as influenza vaccination.&lt;br&gt;This outcome will be assessed by following adverse event reports, safety labs (haematology and chemistry) and physical exams.  Examples of possible adverse events; Mouth ulcers, Gastrointestinal symptoms, Fatigue, Headache, Rash, Increased glucose levels, Decreased blood cell counts, Increased cholesterol levels, Liver or Kidney Damage, Lung Inflammation, Angioedema, Peripheral oedema, Change in taste, Bloody nose, Irritation of mucous membranes, Decreased weight, Itching, Cough, Dry skin, Nail disorder, Fever. [Timepoints: Physical examination at baseline, targeted physical examination (oral, skin, lungs) at Day 2, Week 2, Week 4, Week 5 (Group A), Week 6 (Group B only), Week 7 (Group B).  Safety labs at each visit and adverse event reporting as required during study.];To determine if everolimus alone or in combination with BEZ235 increases antiviral gene expression 4 hours after dosing[4 hours after dosing.];To assess the efficacy of everolimus alone or in combination with BEZ235 in enhancing the immune response to vaccination in the elderly as determined by rate of seroprotection 4-weeks post influenza vaccination.&lt;br&gt;Seroprotection to be assessed by blood tests.[4 weeks post influenza vaccination.]</t>
  </si>
  <si>
    <t>General audience summary of RTB-101-203 results  Older adults are at increased risk of influenza infections due to declining immune function that occurs with aging, which is associated with a reduced response to influenza vaccination. This risk is further increased in those who are over 85 years of age, or those over 65 years who also have asthma, type 2 diabetes mellitus, COPD, or an active habit of smoking tobacco. In a prior clinical trial, drugs that inhibit the TORC1 protein were observed to increase the immune response to influenza vaccination when given to healthy older adults for 6 weeks, followed by a 2-week break before administration of the influenza vaccination. This study asked if drugs that inhibited the TORC1 protein would increase the immune response to influenza vaccination when given either 2 weeks before, or at the same time as, administration of the influenza vaccination to older adults at increased risk of influenza infection.  This study was a randomized, double-blind, placebo-controlled trial in 253 older adults at increased risk of influenza infections. The purpose of the study was to evaluate the safety, tolerability, and efficacy of the TORC1 inhibitor everolimus taken once daily, alone or in combination with the TORC1 inhibitor BEZ235, for increasing the immune response to influenza vaccination when the study drugs were given 2 weeks before or at the same time as influenza vaccination.  When study drug was started at the same time as influenza vacci</t>
  </si>
  <si>
    <t>http://anzctr.org.au/Steps11and12/374552-(Uploaded-23-12-2019-14-10-01)-Basic results summary.pdf</t>
  </si>
  <si>
    <t>Apr  6 2018 12:00AM</t>
  </si>
  <si>
    <t>Health and Disability Ethics Committee</t>
  </si>
  <si>
    <t>Prevention of Ulinastatin on Acute Respiratory Distress Syndrome (ARDS) A Randomized Controlled Trial</t>
  </si>
  <si>
    <t>Drug: Ulinastatin;Other: Usual care</t>
  </si>
  <si>
    <t>https://clinicaltrials.gov/show/NCT03089957</t>
  </si>
  <si>
    <t>Prevention of Ulinastatin on Acute Respiratory Distress Syndrome (ARDS)</t>
  </si>
  <si>
    <t>NCT03089957</t>
  </si>
  <si>
    <t>Peking University Third Hospital</t>
  </si>
  <si>
    <t>Acute Respiratory Distress Syndrome;Critical Illness</t>
  </si>
  <si>
    <t>April 10, 2017</t>
  </si>
  <si>
    <t>2016-0001</t>
  </si>
  <si>
    <t>Xi Zhu, M.D.;Xi Zhu, M.D.</t>
  </si>
  <si>
    <t>;xizhuccm@163.com</t>
  </si>
  <si>
    <t>Peking University Third Hospital;</t>
  </si>
  <si>
    <t>Chinese PLA General Hospital;The First Affiliated Hospital of Zhengzhou University;Peking University Shenzhen Hospital;Central Hospital of Zi Bo;Beijing Anzhen Hospital;The Second Affiliated Hospital of Dalian Medical University;First Affiliated Hospital of Guangxi Medical University;Beijing Shijitan Hospital Affiliated to Capital Medical University</t>
  </si>
  <si>
    <t>&lt;br&gt;        Inclusion Criteria:&lt;br&gt;&lt;br&gt;          -  Patients should be more than 18 years old&lt;br&gt;&lt;br&gt;          -  Patients are expected to living within 72 hours of ICU admission&lt;br&gt;&lt;br&gt;          -  Patients' Lung Injury Prediction Score (LIPS) more than 4 and got at least 1 risk&lt;br&gt;             factors as below: bacteremia, sepsis or sepsis shock, pneumonia, multiple fractures,&lt;br&gt;             pulmonary contusion, aspiration, multiple blood transfusion, severe acute&lt;br&gt;             pancreatitis.&lt;br&gt;&lt;br&gt;        Exclusion Criteria: Patients will be excluded when they are&lt;br&gt;&lt;br&gt;          -  diagnosed as ARDS&lt;br&gt;&lt;br&gt;          -  without written informed consent&lt;br&gt;&lt;br&gt;          -  with HIV infection&lt;br&gt;&lt;br&gt;          -  with other immunologic deficiency (leukaemia, immune deficiency syndrome, etc)&lt;br&gt;&lt;br&gt;          -  with organ transplantation or bone marrow transplantation&lt;br&gt;&lt;br&gt;          -  with chronic pulmonary disease (except for Chronic Obstructive Pulmonary Disease&lt;br&gt;             (COPD) or asthma)&lt;br&gt;&lt;br&gt;          -  with angitis&lt;br&gt;&lt;br&gt;          -  with neutropenia (except for secondary to sepsis)&lt;br&gt;&lt;br&gt;          -  using granulocyte-macrophage colony-stimulating factor or granulocyte&lt;br&gt;             colony-stimulating factor&lt;br&gt;&lt;br&gt;          -  using asprin or clopidogrel&lt;br&gt;&lt;br&gt;          -  using glucocorticoid&lt;br&gt;&lt;br&gt;          -  withdrawing treatment&lt;br&gt;&lt;br&gt;          -  treated by Xuebijing, thymosin, or intravenous immunoglobulin 1 month before&lt;br&gt;             enrollment&lt;br&gt;&lt;br&gt;          -  enrolled in other clinical trials 3 months before enrollment&lt;br&gt;&lt;br&gt;          -  being pregnancy&lt;br&gt;&lt;br&gt;          -  being lactation&lt;br&gt;</t>
  </si>
  <si>
    <t>The incidence of ARDS</t>
  </si>
  <si>
    <t>The numbers of ARDS patients who meet the criteria for mild, moderate, and severe using the Berlin Definition, separately.;The number of patients who need mechanical ventilation;Lengths of mechanical ventilation;Lengths of ICU;Lengths of stay;The incidence of other organ disorders;Mortality of 28 days;Mortality of 60 days;Total cost in admission;Adverse events related to drugs.</t>
  </si>
  <si>
    <t>A Randomized Controlled Trial Comparing High-dose vs. Standard Influenza Vaccine in Adult Solid Organ Transplant Recipients</t>
  </si>
  <si>
    <t>Biological: Fluzone High-dose Influenza Vaccine;Biological: Standard 2016-2017 Flu vaccine</t>
  </si>
  <si>
    <t>https://clinicaltrials.gov/show/NCT03139565</t>
  </si>
  <si>
    <t>High Dose vs. Standard Influenza Vaccine in Adult SOT</t>
  </si>
  <si>
    <t>NCT03139565</t>
  </si>
  <si>
    <t>University Health Network, Toronto</t>
  </si>
  <si>
    <t>Influenza;Immunosuppression</t>
  </si>
  <si>
    <t>UHNTID004</t>
  </si>
  <si>
    <t>Deepali Kumar, MD</t>
  </si>
  <si>
    <t>&lt;br&gt;        Inclusion Criteria:&lt;br&gt;&lt;br&gt;          -  Organ transplant recipient on at least one immunosuppressive&lt;br&gt;&lt;br&gt;          -  Age &gt;=18&lt;br&gt;&lt;br&gt;          -  Outpatient status&lt;br&gt;&lt;br&gt;          -  Greater than 3 months post transplant&lt;br&gt;&lt;br&gt;        Exclusion Criteria:&lt;br&gt;&lt;br&gt;          -  Has already received influenza vaccination for 2016-2017 season&lt;br&gt;&lt;br&gt;          -  Egg allergy or allergy to previous influenza vaccine&lt;br&gt;&lt;br&gt;          -  Febrile illness in the past one week&lt;br&gt;&lt;br&gt;          -  Active Cytomegalovirus viremia&lt;br&gt;&lt;br&gt;          -  Use of Rituximab in the past 6 months&lt;br&gt;&lt;br&gt;          -  Ongoing or recent (in past 30 days) therapy for acute rejection&lt;br&gt;&lt;br&gt;          -  Chronic kidney insufficiency (creatinine clearance =30mL/min or dialysis-dependent&lt;br&gt;&lt;br&gt;          -  Previous life-threatening reaction to influenza vaccine (i.e. Guillain Barre Syndrome)&lt;br&gt;&lt;br&gt;          -  Receipt of intravenous immunoglobulin (IVIG) in the past 30 days or planning to&lt;br&gt;             receive IVIG in the next 4 weeks&lt;br&gt;</t>
  </si>
  <si>
    <t>Vaccine Immunogenicity (antibody titers)</t>
  </si>
  <si>
    <t>Vaccine Safety (local and systemic adverse events to vaccination).;Vaccine Safety (rates of rejection).;Vaccine Immunogenicity (CMI);Vaccine Efficacy (influenza infection)</t>
  </si>
  <si>
    <t>Association between Cardiorespiratory fitness and Sleep in Elderly</t>
  </si>
  <si>
    <t>Two interventions were carried out:&lt;br&gt;&lt;br&gt;1. Cardiopulmonary Exercise Test&lt;br&gt;&lt;br&gt;The Cardiopulmonary Exercise Testing was performed on a cycle ergometer electromagnetic braking using Inbras port CG-04 (Inbrasport, Porto Alegre, Rio Grande do Sul, Brazil). Each subject was submitted to the ramp protocol, starting the cycling procedure without load with load increments individually selected (5-10 W / min) up to the limit of tolerance. Participants were encouraged by verbal stimulation to achieve maximum effort. The VO2000 (MedGraphics, St. Paul, Minnesota, USA) was used for the analysis of gases being calibrated daily according to the manufacturer's instructions.&lt;br&gt;&lt;br&gt;Variables analyzed: workload (WR), oxygen consumption (VO2), ventilation (VE), oxygen pulse (PuO2), respiratory exchange ratio (RER), cardiocirculatory efficiency index (FC /VO2), metabolic efficiency ratio (VO2 /WR), ventilatory efficiency (VE / VCO2slope) and deviation VO2 efficiency (OUES).&lt;br&gt;&lt;br&gt;2. Polysomnography Exam&lt;br&gt;&lt;br&gt;All participants underwent an examination portable polysomnography and the diagnosis of the presence or absence of OSAS was performed and laudado by medical sleep specialist. The survey was conducted during a full night in the participant s residence in spontaneous sleep and without sedation. Monitoring of variables was performed using a portable breathing monitor Embletta type (Embla, Embletta¬Æ Gold, USA). The Embletta monitor is able to continuously monitor the pulse oximetry to detect respiratory efforts (plethysmographic strap thoracoabdominal), measuring the airflow (this pressure sensor nasal cannula pressure) and record snores; Moreover, the FC is continuously measured by the pulse wave read by the oximeter, as well as electrodes C3, D1, D2 mentonianos were affixed to d;Other;Exercise Tolerance;Polysomnography</t>
  </si>
  <si>
    <t>http://www.ensaiosclinicos.gov.br/rg/RBR-7cnj5g/</t>
  </si>
  <si>
    <t>Association between Aerobic Capacity and Sleep in Elderly</t>
  </si>
  <si>
    <t>RBR-7cnj5g</t>
  </si>
  <si>
    <t>Clinical Trial, Controlled non-randomized, parallel, with two arms, with masking type open.</t>
  </si>
  <si>
    <t>Universidade Federal da Para√≠ba - Jo√£o Pessoa, PB, Brazil</t>
  </si>
  <si>
    <t>Obstructive Sleep Apnea Syndrome; Systemic Arterial Hypertension &lt;br&gt;Sleep Apnea, Obstructive &lt;br&gt;Hypertension;Sleep Apnea, Obstructive;Hypertension</t>
  </si>
  <si>
    <t>RBR-7c</t>
  </si>
  <si>
    <t>1.329.368;48423815.1.0000.5188</t>
  </si>
  <si>
    <t>Bruno</t>
  </si>
  <si>
    <t>Banc√°rio Waldemar de Mesquita Accioly, n¬∫ 317, Apt 401</t>
  </si>
  <si>
    <t>brunobarbosacg@gmail.com</t>
  </si>
  <si>
    <t>+55 (83) 9 9814 0500</t>
  </si>
  <si>
    <t>Universidade Federal da Para√≠ba</t>
  </si>
  <si>
    <t>Pulmonar Diagn√≥stico - Jo√£o Pessoa, PB, Brazil</t>
  </si>
  <si>
    <t>Conselho Nacional de Desenvolvimento Cient√≠fico e Tecnol√≥gico - Brazil</t>
  </si>
  <si>
    <t>60Y</t>
  </si>
  <si>
    <t>100Y</t>
  </si>
  <si>
    <t>Inclusion criteria: Aged 60 years or older; Men and women; body mass index (BMI) between 18.5 and 29.9 kg / m¬≤; Diagnosed with hypertension; No use of beta-blockers; Considered irregularly active (IPAQ adapted for the elderly).</t>
  </si>
  <si>
    <t>Exclusion criteria: Smokers / recent ex-smokers (&lt;6 months); Diabetes mellitus; restrictive respiratory diseases / obstructive and / or cardiovascular</t>
  </si>
  <si>
    <t>Cardiorespiratory response was considered our primary outcome. For its evaluation was performed Cardiopulmonary Exercise Test. Participants were instructed to eat light foods usually up to 2 hours prior to CPET, instructed to continue taking the medication in doses and usual hours, avoid physical activities and refrain from drinking alcohol or stimulating foods (with caffeine) 24 hours before testing. It was also requested that used comfortable clothes and shoes suitable for movement on the exercise bike. Before the test, the volunteers remained seated on the bike for about two minutes for evaluation and record blood pressure at rest through period auscultation technique which also received guidelines on cardiopulmonary exercise testing. The technical procedures followed the guidelines of the American Thoracic Society / American College of Chest Physicians for testing in cycle ergometers. Briefly, each patient underwent sitting at home a peripheral saturation recording (SpO2), electrocardiogram (ECG) and blood pressure and then started the ramp protocol in cycle ergometer (CG-04, Inbrasport, Porto Alegre, Brazil) with a rate of increase of constant load, starting without charge and 5-12 W / min increase rate up to the maximum tolerance limit (determined by the inability to continue pedaling frequency of pedaling 60 rpm). Subjects were encouraged through verbal stimuli to a test succeeded length between 8 and 12 minutes where every 2 minutes was recorded PA, ECG and SpO2. After the effort, the patients were monitored for 3 minutes pedaling without charge. The results of the cardiopulmonary stress test are shown in Table 1 (attached). In it, we see that both groups performed the exercise protocol with a similar workload (SAH: 78 (66-96) W / min; SAH + OSA: 85 (47-114) W / min, p&gt; 0 , 05). Still, the cardiorespiratory variables and systolic blood pressure (SBP) were similar in both the groups (p&gt; 0.05). On the other hand, SAH group + OSA had lower FCrec2 in relation to older people without obstructive sleep disorder (SAH: 41 (38-54) bpm; SAH + OSA: 34 (27-45) bpm, p&lt;0.05).</t>
  </si>
  <si>
    <t>The quality of sleep was the secondary endpoint of this study, assessed by polysomnography. All participants underwent an examination portable polysomnography and the diagnosis of the presence or absence of OSAS was performed and laudado by medical sleep specialist. The presence of OSAS was confirmed by the IAH. The survey was conducted during a full night in the participant's residence in spontaneous sleep and without sedation. Monitoring of variables was performed using a portable breathing monitor Embletta type (Embla, Embletta¬Æ Gold, USA), previously validated, as well as instruction on its operation. The Embletta monitor is able to continuously monitor the pulse oximetry to detect respiratory efforts (plethysmographic strap thoracoabdominal), measuring the airflow (this pressure sensor nasal cannula pressure) and record snores; Moreover, the FC is continuously measured by the pulse wave read by the oximeter, as well as electrodes C3, D1, D2 mentonianos were affixed to detect brain and muscle activity. The DSatO2 event was defined as the amount of reduction in SaO2 4% / h. As can be seen in Table 2 (attached), the SAH + OSA group had higher AHI values(SAH: 2.0 (0.8 to 3.3) events / h; SAH + OSA: 22.9 (17 , 9 to 27.5) events / h, p = 0.02) and DSatO2 (SAH: 1.7 (0.9 to 4.3) events / h; SAH+ OSAS: 11.5 (2.9 - 21.6) events / h, p = 0.02) when compared to the SAH group. There were significant differences in sleep architecture, characterized by a total time of greater sleep in OSAS + SAH group in relation to the SAH group (p &lt;0.05).</t>
  </si>
  <si>
    <t>Replacing Protein Via Enteral Nutrition in a Stepwise Approach in Critically Ill Patients: Feasibility Randomized Controlled Trial</t>
  </si>
  <si>
    <t>Dietary Supplement: Replenish Protein;Dietary Supplement: Standard protein</t>
  </si>
  <si>
    <t>https://clinicaltrials.gov/show/NCT03480555</t>
  </si>
  <si>
    <t>Replacing Protein Via Enteral Nutrition in a Stepwise Approach in Critically Ill Patients</t>
  </si>
  <si>
    <t>NCT03480555</t>
  </si>
  <si>
    <t>King Abdullah International Medical Research Center</t>
  </si>
  <si>
    <t>Saudi Arabia</t>
  </si>
  <si>
    <t>Critical Illness;ARDS;Septic Shock;Multiple Trauma;Seizure Disorder;Hemorrhagic Shock</t>
  </si>
  <si>
    <t>May 16, 2018</t>
  </si>
  <si>
    <t>RC17/252/R</t>
  </si>
  <si>
    <t>Yaseen M Arabi, MD</t>
  </si>
  <si>
    <t>King Abdulaziz Medical City-Ministry of National Guard</t>
  </si>
  <si>
    <t>&lt;br&gt;        Inclusion criteria&lt;br&gt;&lt;br&gt;          1. Age = 18 years&lt;br&gt;&lt;br&gt;          2. Mechanically ventilated&lt;br&gt;&lt;br&gt;          3. Receiving enteral feeding via nasogastric/orogastric or duodenal or PEG or jejunostomy&lt;br&gt;             tubes and&lt;br&gt;&lt;br&gt;          4. Expected to stay = 1 week in the ICU&lt;br&gt;&lt;br&gt;        Exclusion criteria&lt;br&gt;&lt;br&gt;          1. Lack of commitment to ongoing life support, which includes;&lt;br&gt;&lt;br&gt;               -  Terminal Illness (Malignancy or irreversible condition with 6 month mortality &gt;&lt;br&gt;                  50%)&lt;br&gt;&lt;br&gt;               -  DNR order in the first 48 hours and brain death within 48 hours of admission)&lt;br&gt;                  (Don't include the presence of a Do Not Resuscitate order alone, if there is a&lt;br&gt;                  commitment to ongoing life support).&lt;br&gt;&lt;br&gt;          2. Patients not fed within 48 hours of admission&lt;br&gt;&lt;br&gt;          3. Patients on total parenteral nutrition (TPN)&lt;br&gt;&lt;br&gt;          4. Patients being fed orally&lt;br&gt;&lt;br&gt;          5. Chronic renal failure&lt;br&gt;&lt;br&gt;          6. Chronic liver disease&lt;br&gt;&lt;br&gt;          7. Renal replacement therapy&lt;br&gt;&lt;br&gt;          8. Pregnancy.&lt;br&gt;&lt;br&gt;          9. Kidney transplant&lt;br&gt;&lt;br&gt;         10. Post-liver transplant.&lt;br&gt;&lt;br&gt;         11. Post cardiac arrest.&lt;br&gt;&lt;br&gt;         12. Burn patients.&lt;br&gt;&lt;br&gt;         13. Prisoners&lt;br&gt;&lt;br&gt;        Screened patients will be screened again for eligibility at day 5, should be mechanically&lt;br&gt;        ventilated and expected to stay = 3 days in the ICU. At this point, patients will be&lt;br&gt;        excluded if they meet the following;&lt;br&gt;&lt;br&gt;          1. New onset renal replacement therapy.&lt;br&gt;&lt;br&gt;          2. Acute Kidney Injury (serum creatinine &gt; 3 times the preacute level or serum creatinine&lt;br&gt;             &gt;350mmol/L with a recent increase of &gt;44 mmols/L)&lt;br&gt;&lt;br&gt;          3. Significant liver impairment&lt;br&gt;</t>
  </si>
  <si>
    <t>Recruitment;Retention rate;Achieved protein intake</t>
  </si>
  <si>
    <t>Functional assessment;Functional assessment</t>
  </si>
  <si>
    <t>A Randomized, Double-blind, Event-driven, Multicenter Study Comparing the Efficacy and Safety of Oral Rivaroxaban with Placebo for Reducing the Risk of Death, Myocardial Infarction or Stroke in Subjects with Heart Failure and Significant Coronary Artery Disease Following an Episode of Decompensated Heart Failure - COMMANDER HF Study</t>
  </si>
  <si>
    <t>&lt;br&gt;                Trade Name: Xarelto&lt;br&gt;                Product Name: Rivaroxaban&lt;br&gt;                Product Code: JNJ-39039039/BAY 59-7939&lt;br&gt;                Pharmaceutical Form: Film-coated tablet&lt;br&gt;                INN or Proposed INN: RIVAROXABAN&lt;br&gt;                CAS Number: 366789-02-8&lt;br&gt;                Current Sponsor code: BAY 59-7939&lt;br&gt;                Concentration unit: mg milligram(s)&lt;br&gt;                Concentration type: equal&lt;br&gt;                Concentration number: 2.5-&lt;br&gt;                Pharmaceutical form of the placebo: Film-coated tablet&lt;br&gt;                Route of administration of the placebo: Oral use&lt;br&gt;&lt;br&gt;</t>
  </si>
  <si>
    <t>https://www.clinicaltrialsregister.eu/ctr-search/search?query=eudract_number:2013-000046-19</t>
  </si>
  <si>
    <t>A Study to Assess the Effectiveness and Safety of Rivaroxaban in Reducing the Risk of Death, Myocardial Infarction or Stroke in Participants with Heart Failure and Coronary Artery Disease Following an Episode of Decompensated Heart Failure</t>
  </si>
  <si>
    <t>EUCTR2013-000046-19-SK</t>
  </si>
  <si>
    <t>Argentina;Brazil;Poland;Romania;Bulgaria;Germany;Japan;Sweden;Canada;Mexico;Hungary;Czech Republic;United Kingdom;Turkey;Lithuania;Korea, Republic of;China;Netherlands;Latvia;Australia;Denmark;Malaysia;France;Italy;Russian Federation;Ukraine;Spain;Greece;Slovakia;Estonia;United States;Portugal</t>
  </si>
  <si>
    <t>Prevention of death, heart attack and stroke in patients with heart failure and significant coronary artery disease  following an episode of decompensated HF (index event). &lt;br&gt;                MedDRA version: 19.1                Level: LLT                Classification code 10008908                Term: Chronic heart failure                System Organ Class: 100000004849            ;Therapeutic area: Diseases [C] - Cardiovascular Diseases [C14]</t>
  </si>
  <si>
    <t>RIVAROXHFA3001;2013-000046-19-ES</t>
  </si>
  <si>
    <t>William Byra, MD</t>
  </si>
  <si>
    <t>920 Route 202 South</t>
  </si>
  <si>
    <t>wbyra@its.jnj.com</t>
  </si>
  <si>
    <t>011908927 3540</t>
  </si>
  <si>
    <t>Janssen Research and Development</t>
  </si>
  <si>
    <t>Janssen Research &amp; Development</t>
  </si>
  <si>
    <t>Inclusion criteria: &lt;br&gt;                - Must have symptomatic heart failure for at least 3 months prior to Screening&lt;br&gt;                - Participants must have an episode of decompensated heart failure (index event) requiring:&lt;br&gt;                a) an overnight stay [that is, staying past midnight] in a hospital, emergency department, or medical facility with the capability of treating with intravenous medications and observing heart failure patients before randomization or;&lt;br&gt;                b) an unscheduled outpatient visit to a heart failure management center, where parenteral therapy is required for heart failure stabilization. An episode of decompensated heart failure is defined as symptoms of worsening dyspnea or fatigue, objective signs of congestion such as peripheral edema or ascites, and/or adjustment of pre-hospitalization/outpatient visit heart failure medications. Participants are eligible for randomization at discharge from the facility treating the index event and up to 30 days after discharge if they are in stable condition&lt;br&gt;                - Must have a documented left ventricular ejection fraction (LVEF) of less than or equal to 40 percent (%) within 1 year before randomization&lt;br&gt;                - Must have evidence of significant coronary artery disease&lt;br&gt;                - Must be medically stable in terms of heart failure clinical status at the time of randomization&lt;br&gt;                - Must have a brain natriuretic peptide (BNP) level greater than or equal to (&gt;=) 200 picogram per milliliter (pg/ml) or N-terminal-proBNP (NT-proBNP) level &gt;=800 pg/ml (preferred assay) during the Screening period and before randomization&lt;br&gt;                Are the trial subjects under 18? no&lt;br&gt;                Number of subjects for this age range:&lt;br&gt;                F.1.2 Adults (18-64 years) yes&lt;br&gt;                F.1.2.1 Number of subjects for this age range 1750&lt;br&gt;                F.1.3 Elderly (&gt;=65 years) yes&lt;br&gt;                F.1.3.1 Number of subjects for this age range 3250&lt;br&gt;</t>
  </si>
  <si>
    <t>Exclusion criteria: &lt;br&gt;                - Any condition that, in the opinion of the investigator, contraindicates anticoagulant therapy or would have an unacceptable risk of bleeding, such as, but not limited to, active internal bleeding, clinically significant bleeding, bleeding at noncompressible site, or bleeding diathesis within 28 days of randomization&lt;br&gt;                - Severe concomitant disease such as:&lt;br&gt;                a) atrial fibrilation (AFib) or another condition that requires chronic anticoagulation (participants with isolated transient AFib may be allowed at the discretion of the treating physician investigator) and;&lt;br&gt;                b) Documented acute myocardial infarction (MI) during index event&lt;br&gt;                - Prior stroke within 90 days of randomization&lt;br&gt;                - Has been hospitalized for longer than 21 days during the index event&lt;br&gt;                - Planned intermittent outpatient treatment with positive inotropic drugs administered intravenously&lt;br&gt;</t>
  </si>
  <si>
    <t>Main Objective: The primary objective is to demonstrate that rivaroxaban is superior to placebo in subjects with HF and significant CAD, who are receiving standard care, in reducing the risk of the composite of ACM, MI, or stroke following an index event.;&lt;br&gt;                Secondary Objective: The secondary objectives are to compare rivaroxaban with placebo in addition to standard care in subjects with HF and significant CAD following an index event in reducing the risk of the following outcomes:&lt;br&gt;                ‚Ä¢Composite of cardiovascular mortality and re-hospitalization for worsening heart failure&lt;br&gt;                ‚Ä¢Cardiovascular mortality &lt;br&gt;                ‚Ä¢Re-hospitalization for worsening of heart failure&lt;br&gt;                ‚Ä¢Re-hospitalization for cardiovascular events&lt;br&gt;            ;&lt;br&gt;                Primary end point(s): - Time to the first occurence of any of the following: death from any cause, myocardial infarction, or stroke&lt;br&gt;                - Time to the first occurence of either fatal bleeding or bleeding into a critical space with potential for permanent disability&lt;br&gt;            ;&lt;br&gt;                Timepoint(s) of evaluation of this end point: - Day 1 up to approximately Month 30&lt;br&gt;                - Day 1 up to approximately Month 30&lt;br&gt;</t>
  </si>
  <si>
    <t>&lt;br&gt;                Secondary end point(s): - Time to the first occurence of either death due to a cardiovascular cause or re-hospitalization for worsening of heart failure&lt;br&gt;                - Time to death due to a cardiovascular cause&lt;br&gt;                - Time to rehospitalization for worsening of heart failure&lt;br&gt;                - Time to rehospitalization for cardiovascular events&lt;br&gt;                - Bleeding requiring hospitalization&lt;br&gt;            ;&lt;br&gt;                Timepoint(s) of evaluation of this end point: - Day 1 up to approximately Month 30&lt;br&gt;                - Day 1 up to approximately Month 30&lt;br&gt;                - Day 1 up to approximately Month 30&lt;br&gt;                - Day 1 up to approximately Month 30&lt;br&gt;                - Day 1 up to approximately Month 30&lt;br&gt;</t>
  </si>
  <si>
    <t>https://www.clinicaltrialsregister.eu/ctr-search/trial/2013-000046-19/results</t>
  </si>
  <si>
    <t>A Randomized, Double-blind, Event-driven, Multicenter Study Comparing the Efficacy and Safety of Rivaroxaban with Placebo for Reducing the Risk of Death, Myocardial Infarction or Stroke in Subjects with Heart Failure and Significant Coronary Artery Disease Following an Episode of Decompensated Heart Failure</t>
  </si>
  <si>
    <t>https://www.clinicaltrialsregister.eu/ctr-search/trial/2013-000046-19/results#baselineCharacteristicsSection</t>
  </si>
  <si>
    <t>https://www.clinicaltrialsregister.eu/ctr-search/trial/2013-000046-19/results#subjectDispositionSection</t>
  </si>
  <si>
    <t>https://www.clinicaltrialsregister.eu/ctr-search/trial/2013-000046-19/results#adverseEventsSection</t>
  </si>
  <si>
    <t>https://www.clinicaltrialsregister.eu/ctr-search/trial/2013-000046-19/results#endPointsSection</t>
  </si>
  <si>
    <t>A Phase 1/2, randomized, observer-blind, controlled, multi-center study to evaluate safety, reactogenicity and immunogenicity of GSK Biologicals‚Äô respiratory syncytial virus (RSV) investigational vaccine based on the RSV viral proteins F, N and M2-1 encoded by chimpanzee-derived adenovector (ChAd155-RSV) (GSK3389245A), when administered intramuscularly as a single dose or as two doses according to a 0, 1-month schedule to infants aged 6 and 7 months.</t>
  </si>
  <si>
    <t>&lt;br&gt;Product Name: ChAd155-RSV (high dose)&lt;br&gt;Pharmaceutical Form: Suspension for injection&lt;br&gt;INN or Proposed INN: NA&lt;br&gt;Current Sponsor code: ChAd155-RSV&lt;br&gt;Concentration unit: Other&lt;br&gt;Concentration type: equal&lt;br&gt;Concentration number: 50000000000-&lt;br&gt;Pharmaceutical form of the placebo: Solution for injection&lt;br&gt;Route of administration of the placebo: Intramuscular use&lt;br&gt;&lt;br&gt;Product Name: ChAd155-RSV (low dose)&lt;br&gt;Pharmaceutical Form: Suspension for injection&lt;br&gt;INN or Proposed INN: NA&lt;br&gt;Current Sponsor code: ChAd155-RSV&lt;br&gt;Concentration unit: Other&lt;br&gt;Concentration type: equal&lt;br&gt;Concentration number: 15000000000-&lt;br&gt;Pharmaceutical form of the placebo: Solution for injection&lt;br&gt;Route of administration of the placebo: Intramuscular use&lt;br&gt;&lt;br&gt;Trade Name: Bexsero&lt;br&gt;Pharmaceutical Form: Suspension for injection&lt;br&gt;INN or Proposed INN: NA&lt;br&gt;Current Sponsor code: NHBA&lt;br&gt;Other descriptive name: RECOMBINANT NEISSERIA MENINGITIDIS GROUP B NHBA FUSION PROTEIN PRODUCED IN E. COLI CELLS BY RECOMBINANT DNA TECHNOLOGY ADSORBED ON ALUMINIUM HYDROXIDE&lt;br&gt;Concentration unit: ¬µg microgram(s)&lt;br&gt;Concentration type: equal&lt;br&gt;Concentration number: 50-&lt;br&gt;INN or Proposed INN: NA&lt;br&gt;Current Sponsor code: NadA&lt;br&gt;Other descriptive name: RECOMBINANT NEISSERIA MENINGITIDIS GROUP B NADA PROTEIN PRODUCED IN E. COLI CELLS BY RECOMBINANT DNA TECHNOLOGY ADSORBED ON ALUMINIUM HYDROXIDE&lt;br&gt;Concentration unit: ¬µg microgram(s)&lt;br&gt;Concentration type: equal&lt;br&gt;Concentration number: 50-&lt;br&gt;INN or Proposed INN: NA&lt;br&gt;Current Sponsor code: fHbp&lt;br&gt;Other descriptive name: RECOMBINANT NEISSERIA MENINGITIDIS GROUP B FHBP FUSION PROTEIN PRODUCED IN E. COLI CELLS BY RECOMBINANT DNA TECHNOLOGY ADSORBED ON ALUMINIUM HYDROXIDE&lt;br&gt;Concentration unit: ¬µg microgram(s)&lt;br&gt;Concentration type: equal&lt;br&gt;Concentration number: 50-&lt;br&gt;INN or Proposed INN: NA&lt;br&gt;Current Sponsor code: OMV&lt;br&gt;Other descriptive name: OUTER MEMBRANE VESICLES (OMV) FROM NEISSERIA MENINGITIDIS GROUP B STRAIN NZ98/254 MEASURED AS AMOUNT OF TOTAL PROTEIN CONTAINING THE PORA P1.4 ADSORBED ON ALUMINIUM HYDROXIDE&lt;br&gt;Concentration unit: ¬µg microgram(s)&lt;br&gt;Concentration type:</t>
  </si>
  <si>
    <t>https://www.clinicaltrialsregister.eu/ctr-search/search?query=eudract_number:2018-000431-27</t>
  </si>
  <si>
    <t>Respiratory syncytial virus (RSV) investigational vaccine in infants aged 6 and 7 months likely to be unexposed to RSV</t>
  </si>
  <si>
    <t>EUCTR2018-000431-27-FI</t>
  </si>
  <si>
    <t>Controlled: yes&lt;br&gt;Randomised: yes&lt;br&gt;Open: no&lt;br&gt;Single blind: no&lt;br&gt;Double blind: no&lt;br&gt;Parallel group: yes&lt;br&gt;Cross over: no&lt;br&gt;Other: yes&lt;br&gt;Other trial design description: observer blind&lt;br&gt;If controlled, specify comparator, Other Medicinial Product: yes&lt;br&gt;Placebo: yes&lt;br&gt;Other: no&lt;br&gt;Number of treatment arms in the trial: 15&lt;br&gt;</t>
  </si>
  <si>
    <t>Human pharmacology (Phase I): yesTherapeutic exploratory (Phase II): yesTherapeutic confirmatory - (Phase III): noTherapeutic use (Phase IV): no</t>
  </si>
  <si>
    <t>Panama;United States;Hong Kong;Finland;Spain;Thailand;Turkey;Colombia;Italy;United Kingdom;Mexico;Canada;Argentina;Poland;Belgium;Brazil;Australia;South Africa</t>
  </si>
  <si>
    <t>Active immunization of infants for the prevention of any lower respiratory tract infections (LRTI; bronchiolitis and [broncho] pneumonia) associated with respiratory syncytial virus (RSV).;Therapeutic area: Diseases [C] - Respiratory Tract Diseases [C08]</t>
  </si>
  <si>
    <t>NCT03636906</t>
  </si>
  <si>
    <t>Inclusion criteria: &lt;br&gt;‚Ä¢Subjects' parent(s)/Legally Acceptable Representative [LAR(s)] who, in the opinion of the investigator, can and will comply with the requirements of the protocol &lt;br&gt;‚Ä¢Written informed consent obtained from the parent(s)/LAR(s) of the subject prior to performing any study specific procedure.&lt;br&gt;‚Ä¢A male or female between and including 6 and 7 months of age (from the day the infant becomes 6 months of age until the day before the infant achieves 8 months of age) at the time of the first vaccination.&lt;br&gt;‚Ä¢Healthy subjects as established by medical history and clinical examination before entering into the study.&lt;br&gt;‚Ä¢Born full-term with a minimum birth weight of 2.5 kg.&lt;br&gt;‚Ä¢Subjects' parent(s)/LAR(s) need to have access to a consistent mean of telephone contact or computer.&lt;br&gt;Are the trial subjects under 18? yes&lt;br&gt;Number of subjects for this age range: 176&lt;br&gt;F.1.2 Adults (18-64 years) no&lt;br&gt;F.1.2.1 Number of subjects for this age range &lt;br&gt;F.1.3 Elderly (&gt;=65 years) no&lt;br&gt;F.1.3.1 Number of subjects for this age range &lt;br&gt;</t>
  </si>
  <si>
    <t>Exclusion criteria: &lt;br&gt;‚Ä¢Child in care&lt;br&gt;‚Ä¢Use of any investigational or non-registered product  other than the study vaccine during the period starting 30 days before the first dose of study vaccine (Day -29 to Day 1), or planned use during the study period. &lt;br&gt;‚Ä¢Chronic administration of immunosuppressants or other immune-modifying drugs during the period starting six months prior to the first vaccine. For corticosteroids, this will mean prednisone = 0.5 mg/kg/day (for pediatric subjects), or equivalent. Topical steroids are allowed.&lt;br&gt;‚Ä¢Administration of long-acting immune-modifying drugs or planned administration at any time during the study period.&lt;br&gt;‚Ä¢Administration of immunoglobulins and/or any blood products during the period starting three months before the first dose of study vaccine or planned administration during the study period.&lt;br&gt;‚Ä¢Planned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dose.&lt;br&gt;‚Ä¢Acute or chronic, clinically significant pulmonary, cardio-vascular, hepatic or renal functional abnormality, as determined by physical examination or laboratory screening tests.&lt;br&gt;‚Ä¢A history of, or on-going confirmed RSV disease or highly compatible clinical picture.&lt;br&gt;‚Ä¢Serious chronic illness.&lt;br&gt;‚Ä¢Major congenital defects.&lt;br&gt;‚Ä¢History of any neurological disorders or seizures.&lt;br&gt;‚Ä¢History of or current autoimmune disease.&lt;br&gt;‚Ä¢History of recurrent wheezing. &lt;br&gt;‚Ä¢History of chronic cough.&lt;br&gt;‚Ä¢Previous hospitalization for lower respiratory illnesses.&lt;br&gt;‚Ä¢Previous, current or planned administration of Synagis (palivizumab).&lt;br&gt;‚Ä¢Neurological complications following any prior vaccination.&lt;br&gt;‚Ä¢Born to a mother known or suspected to be Human Immmunodeficiency Virus (HIV)-positive.&lt;br&gt;‚Ä¢Any confirmed or suspected immunosuppressive or immunodeficient condition, based on medical history and physical examination .&lt;br&gt;‚Ä¢Family history of congenital or hereditary immunodeficiency.&lt;br&gt;‚Ä¢Previous vaccination with a recombinant simian or human adenoviral vaccine.&lt;br&gt;‚Ä¢History of any reaction or hypersensitivity likely to be exacerbated by any component of the vaccine.&lt;br&gt;‚Ä¢Hypersensitivity to latex.&lt;br&gt;‚Ä¢Current severe eczema.&lt;br&gt;‚Ä¢Acute disease and/or fever at the time of enrolment (Visit 1).&lt;br&gt;‚Ä¢Any clinically significant Grade 1 or any =Grade 2 hematological or biochemical laboratory abnormality detected at the last screening blood sampling.&lt;br&gt;‚Ä¢Any medical condition that in the judgment of the investigator would make IM injection unsafe.&lt;br&gt;‚Ä¢Any other conditions that the investigator judges may interfere with study procedures, findings.&lt;br&gt;‚Ä¢Any conditions that could constitute a risk for the subjects while participating to this study.&lt;br&gt;‚Ä¢Weight below the fifth percentile of the local weight-for-age curve.&lt;br&gt;‚Ä¢Concurrently participating in another clinical study, at any time during the study period, in which the subject or mother has been or will be exposed to an investigational or a non-investigational vaccine/product.&lt;br&gt;‚Ä¢Planned move to a location that will prohibit participating in the trial until study end.&lt;br&gt;‚Ä¢For Thailand only, subjects who have received Synflorix pr</t>
  </si>
  <si>
    <t>Main Objective: To evaluate the safety and reactogenicity of the RSV investigational vaccine when administered intramuscularly (IM) as one (1.5x10^10 viral particles [vp]) dose or as two (5x10^10 vp) doses according to a 0, 1-month schedule, up to 60 days after Dose 1 (i.e., Day 61) in infants aged 6 and 7 months. ;Secondary Objective: To evaluate RSV respiratory tract infections of any severity from Visit 1 through end of first RSV transmission season, in infants (6 and 7 months); To evaluate the safety of the RSV investigational vaccine administered IM as 1 (1.5x10^10 vp) or 2 (5x10^10 vp) doses by a 0, 1-month schedule from study start to the end of the second RSV transmission season in infants (6 and 7 months); To evaluate RSV respiratory tract infections from Visit 1 to the end of the second RSV transmission season, in infants (6 and 7 months); To evaluate very severe RSV-LRTI from Visit 1 to the end of the first RSV transmission season in RSV infected infants (6 and 7 months) with negative RSV exposure status; To evaluate humoral immunogenicity induced by the RSV investigational vaccine administered IM as 1 (1.5x10^10 vp) or 2 (5x10^10 vp) doses by a 0, 1-month schedule, from study start to the end of the first RSV transmission season in infants (6 and 7 months).;Primary end point(s): Number of subjects with any solicited local adverse events; &lt;br&gt;Number of subjects with any solicited general adverse events; &lt;br&gt;Number of subjects with any unsolicited adverse events (AEs); &lt;br&gt;Number of subjects with any serious adverse events (SAEs); &lt;br&gt;Number of subjects with any AEs of specific interest;Timepoint(s) of evaluation of this end point: During a 7-day follow-up period after each vaccination (i.e., the day of vaccination and 6 subsequent days); &lt;br&gt;During a 7-day follow-up period after each vaccination (i.e., the day of vaccination and 6 subsequent days); &lt;br&gt;During a 30-day follow-up period after each vaccination (i.e., the day of vaccination and 29 subsequent days);&lt;br&gt;From Day 1 up to Day 61; &lt;br&gt;During a 30-day follow-up period after each vaccination (i.e., the day of vaccination and 29 subsequent days).</t>
  </si>
  <si>
    <t>Secondary end point(s): Number of subjects with respiratory tract infection (RTI), lower respiratory tract infection (LRTI), severe LRTI and very severe LRTI associated with RSV infection; &lt;br&gt;Number of subjects with SAEs; &lt;br&gt;Number of subjects with RSV LRTI AE of special interest;&lt;br&gt;Titers of neutralizing antibodies against RSV type A;&lt;br&gt;Concentrations of RSV type F antibodies; &lt;br&gt;Palivizumab-competing antibody concentrations;Timepoint(s) of evaluation of this end point: From first vaccination (Day 1) up to the end of the first RSV transmission season (up to 1 year); &lt;br&gt;From first vaccination (Day 1) up to the end of the second RSV transmission season (up to 2 years); &lt;br&gt;From first vaccination (Day 1) up to the end of the first RSV transmission season (up to 1 year), and up to the end of the second RSV transmission season (up to 2 years); &lt;br&gt;At pre-vaccination (Screening), post-Dose 1 (Day 31) and post-Dose 2 (Day 61) and at the end of the first RSV transmission season (up to 1 year); &lt;br&gt;At pre-vaccination (Screening), post Dose 1 (Day 31) and post Dose 2 (Day 61) and at the end of the first RSV transmission season (up to 1 year); &lt;br&gt;At pre-vaccination (Screening), post Dose 1 (Day 31) and post-Dose 2 (Day 61)&lt;br&gt;</t>
  </si>
  <si>
    <t>Immunogenicity and Safety of a High-Dose Quadrivalent Influenza Vaccine Administered by the Intramuscular Route in Subjects 60 Years of Age and Older</t>
  </si>
  <si>
    <t>&lt;br&gt;Product Name: quadrivalent influenza vaccine &lt;br&gt;Product Code: 522&lt;br&gt;Pharmaceutical Form: Suspension for injection in pre-filled syringe&lt;br&gt;INN or Proposed INN: INFLUENZA VACCINE (SPLIT VIRION, INACTIVATED)&lt;br&gt;Other descriptive name: A/H1N1-like strain&lt;br&gt;Concentration unit: ¬µg microgram(s)&lt;br&gt;Concentration type: not less then&lt;br&gt;Concentration number: 60-&lt;br&gt;INN or Proposed INN: INFLUENZA VACCINE (SPLIT VIRION, INACTIVATED)&lt;br&gt;Other descriptive name: A/H3N2 -like strain&lt;br&gt;Concentration unit: ¬µg microgram(s)&lt;br&gt;Concentration type: not less then&lt;br&gt;Concentration number: 60-&lt;br&gt;INN or Proposed INN: INFLUENZA VACCINE (SPLIT VIRION, INACTIVATED)&lt;br&gt;Other descriptive name: B/Victoria Lineage &lt;br&gt;Concentration unit: ¬µg microgram(s)&lt;br&gt;Concentration type: not less then&lt;br&gt;Concentration number: 60-&lt;br&gt;INN or Proposed INN: INFLUENZA VACCINE (SPLIT VIRION, INACTIVATED)&lt;br&gt;Other descriptive name: B/Yamagata Lineage &lt;br&gt;Concentration unit: ¬µg microgram(s)&lt;br&gt;Concentration type: not less then&lt;br&gt;Concentration number: 60-&lt;br&gt;&lt;br&gt;Trade Name: Influvac Tetra &lt;br&gt;Product Name: Influvac Tetra &lt;br&gt;Pharmaceutical Form: Suspension for injection in pre-filled syringe&lt;br&gt;INN or Proposed INN: INFLUENZA VACCINE (SURFACE ANTIGEN, INACTIVATED)&lt;br&gt;Other descriptive name: A/H1N1-like strain&lt;br&gt;Concentration unit: ¬µg microgram(s)&lt;br&gt;Concentration type: not less then&lt;br&gt;Concentration number: 15-&lt;br&gt;INN or Proposed INN: INFLUENZA VACCINE (SURFACE ANTIGEN, INACTIVATED)&lt;br&gt;Other descriptive name: A/H3N2-like strain&lt;br&gt;Concentration unit: ¬µg microgram(s)&lt;br&gt;Concentration type: not less then&lt;br&gt;Concentration number: 15-&lt;br&gt;INN or Proposed INN: INFLUENZA VACCINE (SURFACE ANTIGEN, INACTIVATED)&lt;br&gt;Other descriptive name: B/Victoria Lineage &lt;br&gt;Concentration unit: ¬µg microgram(s)&lt;br&gt;Concentration type: not less then&lt;br&gt;Concentration number: 15-&lt;br&gt;INN or Proposed INN: INFLUENZA VACCINE (SURFACE ANTIGEN, INACTIVATED)&lt;br&gt;Other descripti</t>
  </si>
  <si>
    <t>https://www.clinicaltrialsregister.eu/ctr-search/search?query=eudract_number:2019-000655-14</t>
  </si>
  <si>
    <t>Study to Assess the Immuno Response and the Safety Profile of a High-Dose Quadrivalent Influenza Vaccine (QIV-HD) Compared to a Standard-Dose Quadrivalent Influenza Vaccine (QIV-SD) in European Adults 60 Years and Older</t>
  </si>
  <si>
    <t>EUCTR2019-000655-14-FR</t>
  </si>
  <si>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2&lt;br&gt;</t>
  </si>
  <si>
    <t>France;Netherlands;Germany</t>
  </si>
  <si>
    <t>Prevention of influenza infection in adults from 60 years of age and older &lt;br&gt;MedDRA version: 20.0Level: PTClassification code 10022000Term: InfluenzaSystem Organ Class: 10021881 - Infections and infestations;Therapeutic area: Diseases [C] - Virus Diseases [C02]</t>
  </si>
  <si>
    <t>EUCTR2019-000655-14-DE</t>
  </si>
  <si>
    <t>QHD00011</t>
  </si>
  <si>
    <t>St√©phanie Pepin</t>
  </si>
  <si>
    <t>1541 avenue Marcel M√©rieux</t>
  </si>
  <si>
    <t>Stephanie.Pepin@sanofi.com</t>
  </si>
  <si>
    <t>+33437 37 58 50</t>
  </si>
  <si>
    <t>Inclusion criteria: &lt;br&gt;- Sixty years of age and older on the day of inclusion&lt;br&gt;- Able to attend all scheduled visits and to comply with all trial procedures&lt;br&gt;Are the trial subjects under 18? no&lt;br&gt;Number of subjects for this age range: &lt;br&gt;F.1.2 Adults (18-64 years) yes&lt;br&gt;F.1.2.1 Number of subjects for this age range 770&lt;br&gt;F.1.3 Elderly (&gt;=65 years) yes&lt;br&gt;F.1.3.1 Number of subjects for this age range 770&lt;br&gt;</t>
  </si>
  <si>
    <t>Exclusion criteria: &lt;br&gt;- Participant is pregnant, or lactating, or of childbearing potential and not using an effective method of contraception or abstinence from at least 4 weeks prior to vaccination until at least 4 weeks after vaccination. To be considered of non-childbearing potential, a female must be post-menopausal for at least 1 year, or surgically sterile&lt;br&gt;- Participation at the time of study enrollment (or in the 4 weeks [28 days] preceding the trial vaccination) or planned participation during the present trial period in another clinical trial investigating a vaccine, drug, medical device, or medical procedure&lt;br&gt;- Receipt of any vaccine in the 4 weeks (28 days) preceding the trial vaccination or planned receipt of any vaccine prior to V02&lt;br&gt;- Previous vaccination against influenza (in the previous 6 months) with either the trial vaccine or another vaccine&lt;br&gt;- Receipt of immune globulins, blood or blood-derived products in the past 3 months&lt;br&gt;-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months)&lt;br&gt;- Known systemic hypersensitivity to any of the vaccine components, or history of a life-threatening reaction to the vaccines used in the trial or to a vaccine containing any of the same substances&lt;br&gt;- Thrombocytopenia or bleeding disorder, contraindicating intramuscular (IM) vaccination based on Investigator‚Äôs judgement&lt;br&gt;- Alcohol or substance abuse that, in the opinion of the Investigator might interfere with the trial conduct or completion&lt;br&gt;- Chronic illness that, in the opinion of the Investigator, is at a stage where it might interfere with trial conduct or completion&lt;br&gt;- Moderate or severe acute illness/infection (according to Investigator judgment) or febrile illness (temperature = 38.0¬∞C) on the day of vaccination. A prospective participant should not be included in the study until the condition has resolved or the febrile event has subsided&lt;br&gt;-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study&lt;br&gt;- Personal or family history of Guillain Barr√© syndrome (GBS)&lt;br&gt;- Neoplastic disease or any hematologic malignancy (except localized skin or prostate cancer that is stable at the time of vaccination in the absence of therapy and participants who have a history of neoplastic disease and have been disease free for = 5 years)&lt;br&gt;</t>
  </si>
  <si>
    <t>Main Objective: To demonstrate that QIV-HD induces an immune response that is superior to the responses induced by QIV-SD for all 4 virus strains 28 days post-vaccination in subjects 60 to 64 years of age and in subjects 65 years of age and older.;Timepoint(s) of evaluation of this end point: Day 28 (post-vaccination);Primary end point(s): Geometric Mean Titers (GMTs) of influenza vaccine antibodies (post-vaccination) : Antibody titers will be measured by hemagglutination inhibition (HAI) assay;Secondary Objective: To further describe the immune response induced by QIV-HD and QIV-SD in all subjects by age group, in pooled age groups, and by vaccine group (QIV-HD; QIV-SD).&lt;br&gt;&lt;br&gt;To describe the safety profile of all subjects by age group, in pooled age groups, and by vaccine group (QIV-HD; QIV-SD).</t>
  </si>
  <si>
    <t>Secondary end point(s): - Geometric Mean Titers (GMTs) of influenza vaccine antibodies (pre- and post-vaccination) : Antibody titers will be measured by HAI assay&lt;br&gt;&lt;br&gt;- Geometric Mean Titers Ratio (GMTR) of influenza vaccine antibodies (post-/pre-vaccination) : Antibody titers will be measured by HAI assay&lt;br&gt;&lt;br&gt;- Percentage of participants with antibody titers = 40 [1/dil] : Antibody titers will be measured by HAI assay&lt;br&gt;&lt;br&gt;- Percentage of participants achieving serconversion : Influenza vaccine antigens will be measured by HAI assay&lt;br&gt;Seroconversion is defined as either a pre-vaccination titer lower than (&lt;) 10 [1/dil] and a post-vaccination titer greater than or equal to (=) 40 [1/dil], or a pre-vaccination titer = 10 [1/dil] and a = 4-fold increase in post-vaccination titer&lt;br&gt;&lt;br&gt;- Percentage of participants reporting solicited injection site reactions and systemic reactions : Injection site reactions: pain, erythema, swelling, induration and ecchymosis&lt;br&gt;Systemic reactions: fever, headache, malaise, myalgia and shivering;Timepoint(s) of evaluation of this end point: - Geometric Mean Titers (GMTs) of influenza vaccine antibodies (pre- and post-vaccination) : Day 0 (pre-vaccination) and Day 28( post-vaccination)&lt;br&gt;&lt;br&gt;- Geometric Mean Titers Ratio (GMTR) of influenza vaccine antibodies (post-/pre-vaccination) : Day 0 (pre-vaccination) and Day 28 (post-vaccination)&lt;br&gt;&lt;br&gt;- Percentage of participants with antibody titers = 40 [1/dil] : Day 28 (post-vaccination)&lt;br&gt;&lt;br&gt;- Percentage of participants achieving serconversion : Day 28 (post-vaccination)&lt;br&gt;&lt;br&gt;- Percentage of participants reporting solicited injection site reactions and systemic reactions : Within 7 days post-vaccination&lt;br&gt;</t>
  </si>
  <si>
    <t>EUCTR2019-000655-14-BE;EUCTR2019-000655-14-DE;EUCTR2019-000655-14-IT</t>
  </si>
  <si>
    <t>Jul  2 2019 12:00AM</t>
  </si>
  <si>
    <t>Ultrasound Assessment of Metoclopramide Effect on Gastric Volume in Patients Undergoing Cesarean Section: A Randomized, Double-blind, Cross-sectional Study</t>
  </si>
  <si>
    <t>Drug: normal saline;Drug: Metoclopramide 10mg</t>
  </si>
  <si>
    <t>https://clinicaltrials.gov/show/NCT04157998</t>
  </si>
  <si>
    <t>Ultrasound Assessment of Metoclopramide Effect on Gastric Volume in Cesarean Section</t>
  </si>
  <si>
    <t>NCT04157998</t>
  </si>
  <si>
    <t>Assiut University</t>
  </si>
  <si>
    <t>November 1, 2019</t>
  </si>
  <si>
    <t>rasha hamed, MD</t>
  </si>
  <si>
    <t>rashaahmed11@@yahoo.com</t>
  </si>
  <si>
    <t>Esam Hamed;Wafaa Hamza</t>
  </si>
  <si>
    <t>38 Years</t>
  </si>
  <si>
    <t>&lt;br&gt;        Inclusion Criteria:&lt;br&gt;&lt;br&gt;          -  pregnant women&lt;br&gt;&lt;br&gt;          -  age range between 20 to 38 years&lt;br&gt;&lt;br&gt;          -  provided informed consent to participate.&lt;br&gt;&lt;br&gt;        Exclusion Criteria:&lt;br&gt;&lt;br&gt;          -  patient refusal&lt;br&gt;&lt;br&gt;          -  associated co-morbidity as diabetes mllitus, hypertension, preeclampsia, renal or&lt;br&gt;             hepatic diseases&lt;br&gt;&lt;br&gt;          -  neurological and psychological disorders, ,&lt;br&gt;&lt;br&gt;          -  chronic gastroesophageal reflux diseases&lt;br&gt;</t>
  </si>
  <si>
    <t>ultrasound quantitative assessment of gastric antrum cross-sectional area;the gastric antrum cross-sectional area</t>
  </si>
  <si>
    <t>The effect of correct application education of anesthesia and surgery safety checklists on discharge from recovery in patients undergoing orthopedic surgery by general anesthesia in Imam Khomeini Treatment and Educational center of Urmia in 2017</t>
  </si>
  <si>
    <t>Intervention 1: Intervention group: Education of Aldrete recovery discharge criteria. Intervention 2: Control group: Without specific education.</t>
  </si>
  <si>
    <t>http://en.irct.ir/trial/31692</t>
  </si>
  <si>
    <t>The effect of correct application education of anesthesia and surgery safety checklists on  on discharge from recovery in patients</t>
  </si>
  <si>
    <t>IRCT20151205025366N19</t>
  </si>
  <si>
    <t>Randomization: N/A, Blinding: Not blinded, Placebo: Not used, Assignment: Parallel, Purpose: Prevention.</t>
  </si>
  <si>
    <t>Oroumia University of Medical Sciences</t>
  </si>
  <si>
    <t>Adult respiratory distress syndrome. &lt;br&gt;Adult respiratory distress syndrome</t>
  </si>
  <si>
    <t>Rahim Baghaei</t>
  </si>
  <si>
    <t>Urmia University of Medical Sciences, 11th km of Sarv road, Urmia</t>
  </si>
  <si>
    <t>rbaghaei@umsu.ac.ir</t>
  </si>
  <si>
    <t>+98 44 3275 4916</t>
  </si>
  <si>
    <t>baghaei rahim</t>
  </si>
  <si>
    <t>nazlou .nursing and midwifery univercity</t>
  </si>
  <si>
    <t>rbaghaei2001@yahoo.com</t>
  </si>
  <si>
    <t>+98 44 3275 4918</t>
  </si>
  <si>
    <t>Inclusion criteria: Elective orthopedic surgery in upper and lower extremities&lt;br&gt;Use of general anesthesia (up to 2 hours)&lt;br&gt;Age range between 20 to 60 years&lt;br&gt;Non-substance abuse</t>
  </si>
  <si>
    <t>Exclusion criteria: Acute hemorrhage&lt;br&gt;patients with cardiac emergencies</t>
  </si>
  <si>
    <t>Aldrete score. Timepoint: Entrance to recovery, first 15 minutes, second 15 minutes second,  Third 15 minutes , fourth 15 minutes and exit of recovery. Method of measurement: Aldrete checklist.</t>
  </si>
  <si>
    <t>What will be shared: Data can be shared for research purposes.  When: After six months  To whom: Students and professors of university  Conditions: Providing unanimous data  Where to obtain: Send email to me  How to obtain: Email is enogh  Comments:</t>
  </si>
  <si>
    <t>Ethics committee of Urmia University of Medical Sciences</t>
  </si>
  <si>
    <t>Extending CPAP Therapy in Stable Preterm Infants to Increase Lung Growth and Function: A Randomized Controlled Trial</t>
  </si>
  <si>
    <t>Other: Additional 2 weeks of CPAP</t>
  </si>
  <si>
    <t>https://clinicaltrials.gov/show/NCT04295564</t>
  </si>
  <si>
    <t>Extending CPAP Therapy in Stable Preterm Infants to Increase Lung Growth and Function</t>
  </si>
  <si>
    <t>NCT04295564</t>
  </si>
  <si>
    <t>Phase 2/Phase 3</t>
  </si>
  <si>
    <t>Cynthia McEvoy</t>
  </si>
  <si>
    <t>Neonatal;Premature Birth;Respiratory Distress Syndrome</t>
  </si>
  <si>
    <t>eCPAP</t>
  </si>
  <si>
    <t>Cindy McEvoy, MD, MCR;Cindy McEvoy, MD</t>
  </si>
  <si>
    <t>mcevoyc@ohsu.edu;mcevoyc@ohsu.edu</t>
  </si>
  <si>
    <t>503-494-0223;503-494-0223</t>
  </si>
  <si>
    <t>Indiana University</t>
  </si>
  <si>
    <t>12 Weeks</t>
  </si>
  <si>
    <t>&lt;br&gt;        Inclusion Criteria:&lt;br&gt;&lt;br&gt;          1. Infants born at &gt;24 to = 32 weeks gestation&lt;br&gt;&lt;br&gt;          2. Treated with CPAP for = 24 hours for respiratory distress (either as initial therapy&lt;br&gt;             or following extubation)&lt;br&gt;&lt;br&gt;        Exclusion Criteria:&lt;br&gt;&lt;br&gt;          1. Significant congenital heart disease&lt;br&gt;&lt;br&gt;          2. Major malformations&lt;br&gt;&lt;br&gt;          3. Chromosomal anomalies&lt;br&gt;&lt;br&gt;          4. Culture proven sepsis at consent&lt;br&gt;&lt;br&gt;          5. Complex maternal medical conditions&lt;br&gt;&lt;br&gt;          6. Clinical instability&lt;br&gt;&lt;br&gt;          7. Multiple gestations &gt; twins&lt;br&gt;&lt;br&gt;          8. &lt;3rd or &gt;97th percentile for weight85&lt;br&gt;&lt;br&gt;          9. Participating in another neonatal randomized clinical trial with a competing outcome&lt;br&gt;&lt;br&gt;         10. Mother/legal guardian without stable method of communication&lt;br&gt;</t>
  </si>
  <si>
    <t>Alveolar Volume</t>
  </si>
  <si>
    <t>Forced Expiratory Flows;Lung Diffusion</t>
  </si>
  <si>
    <t>Safety and Immunogenicity of Different Dosages of High-Dose Quadrivalent Influenza Vaccine in Children 6 Months to 17 Years of Age</t>
  </si>
  <si>
    <t>Biological: QIV-HD, 30 ¬µg HA/strain/dose;Biological: QIV-HD, 45 ¬µg ¬µg HA/strain/dose;Biological: QIV-HD 60 ¬µg HA/strain/dose;Biological: Unadjuvanted QIV-SD, 15 ¬µg HA/strain/dose;Biological: Adjuvanted TIV, 7.5 ¬µg HA/strain/dose</t>
  </si>
  <si>
    <t>https://clinicaltrials.gov/show/NCT03698279</t>
  </si>
  <si>
    <t>NCT03698279</t>
  </si>
  <si>
    <t>Allocation: Randomized. Intervention model: Sequential Assignment. Primary purpose: Prevention. Masking: Triple (Participant, Investigator, Outcomes Assessor).</t>
  </si>
  <si>
    <t>United States;Canada;United States</t>
  </si>
  <si>
    <t>October 9, 2018</t>
  </si>
  <si>
    <t>U1111-1189-3713;QHD04</t>
  </si>
  <si>
    <t>Clinical Sciences &amp; Operations</t>
  </si>
  <si>
    <t>&lt;br&gt;        Inclusion criteria :&lt;br&gt;&lt;br&gt;          -  Aged 6 months to 17 years on the day of inclusion&lt;br&gt;&lt;br&gt;          -  Assent form has been signed and dated by the subject (7 to 17 years of age) and&lt;br&gt;             informed consent form has been signed and dated by the parent(s) or guardian(s) and by&lt;br&gt;             an independent witness, if required by local regulations&lt;br&gt;&lt;br&gt;          -  Subject / and subject and parent / guardian are able to attend all scheduled visits&lt;br&gt;             and to comply with all study procedures&lt;br&gt;&lt;br&gt;          -  For subjects aged &lt; 24 months: Born at full term of pregnancy (= 37 weeks) and/or with&lt;br&gt;             a birth weight = 2.5 kg&lt;br&gt;&lt;br&gt;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pre-menarche&lt;br&gt;&lt;br&gt;          -  Participation at the time of study enrollment (or in the 4 weeks preceding the first&lt;br&gt;             study vaccination) or planned participation during the present study period in another&lt;br&gt;             clinical study investigating a vaccine, drug, medical device, or medical procedure&lt;br&gt;&lt;br&gt;          -  Receipt of any vaccine in the 30 days preceding the first study vaccination, or&lt;br&gt;             planned receipt of any vaccine before Visit 3 for subjects receiving 1 dose of&lt;br&gt;             influenza vaccine or Visit 5 for subjects receiving 2 doses of influenza vaccine&lt;br&gt;&lt;br&gt;          -  For previously influenza vaccinated subjects: Previous vaccination against influenza&lt;br&gt;             in the preceding 6 months with either the study vaccine or another vaccine&lt;br&gt;&lt;br&gt;          -  For previously influenza unvaccinated subjects: Any influenza vaccination (from birth&lt;br&gt;             to the day of inclusion) with either the study vaccine or another influenza vaccine&lt;br&gt;&lt;br&gt;          -  For previously influenza unvaccinated subjects: Any previous laboratory confirmed&lt;br&gt;             influenza infection (from birth to the day of inclusion)&lt;br&gt;&lt;br&gt;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study or to a vaccine containing&lt;br&gt;             any of the same substances&lt;br&gt;&lt;br&gt;          -  Thrombocytopenia or bleeding disorder, contraindicating IM vaccination based on&lt;br&gt;             Investigator's judgement&lt;br&gt;&lt;br&gt;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vaccination or febrile illness (temperature = 38.0 C [= 100.4 F]). A&lt;br&gt;             prospective subject should not be included in the study until the condition has&lt;br&gt;             resolved or the febrile event has subsided&lt;br&gt;&lt;br&gt;          -  Identified as an immediate family member (ie, spouse, natural or adopted child,&lt;br&gt;             grandchild, nephew, or niece) of the Investigator or employee with direct involvement&lt;br&gt;             in the proposed study&lt;br&gt;&lt;br&gt;          -  Personal history of GBS&lt;br&gt;&lt;br&gt;          -  Any condition that in the opinion of the Investigator would pose a health risk to the&lt;br&gt;             subject if enrolled or could interfere with the evaluation of the vaccine&lt;br&gt;&lt;br&gt;          -  Personal history of clinically significant development delay (at the discretion of the&lt;br&gt;             Investigator), neurologic disorder, or seizure disorder&lt;br&gt;&lt;br&gt;          -  Known seropositivity for hepatitis B or hepatitis C&lt;br&gt;&lt;br&gt;        The above information is not intended to contain all considerations relevant to a patient's&lt;br&gt;        potential participation in a clinical trial.&lt;br&gt;</t>
  </si>
  <si>
    <t>Number of participants reporting solicited injection site reactions or systemic reactions;Geometric mean titers (GMTs) of influenza vaccine antibodies;Influenza vaccine antibody titer ratio;Number of participants with seroconversion;Number of participants with titers = 40 (1/dil);Neutralization test (NT) titers of influenza vaccine antibodies;Influenza vaccine antibody NT titer ratio;Participants with influenza vaccine antibody NT titers above pre-defined thresholds;Fold-increase in influenza vaccine antibody NT titer</t>
  </si>
  <si>
    <t>Placebo-controlled, double-blind, randomized study of Aerucin¬Æ as                adjunct therapy to antibiotics in the treatment of P. aeruginosa                pneumonia</t>
  </si>
  <si>
    <t>&lt;br&gt;                Product Name: Aerucin¬Æ&lt;br&gt;                Product Code: AR-105&lt;br&gt;                Pharmaceutical Form: Concentrate for solution for infusion&lt;br&gt;                INN or Proposed INN: INN name not assigned yet&lt;br&gt;                Current Sponsor code: Aerucin¬Æ&lt;br&gt;                Other descriptive name: AR-105,  CM101, F429, aerubumab&lt;br&gt;                Concentration unit: mg/ml milligram(s)/millilitre&lt;br&gt;                Concentration type: equal&lt;br&gt;                Concentration number: 27.5-&lt;br&gt;                Pharmaceutical form of the placebo: Concentrate for solution for infusion&lt;br&gt;                Route of administration of the placebo: Intravenous use&lt;br&gt;&lt;br&gt;</t>
  </si>
  <si>
    <t>https://www.clinicaltrialsregister.eu/ctr-search/search?query=eudract_number:2016-004261-10</t>
  </si>
  <si>
    <t>EUCTR2016-004261-10-CZ</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</si>
  <si>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</si>
  <si>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Human pharmacology (Phase I): no                Therapeutic exploratory (Phase II): yes                Therapeutic confirmatory - (Phase III): yes                Therapeutic use (Phase IV): no</t>
  </si>
  <si>
    <t>United States;Belarus;Taiwan;Greece;Spain;Ukraine;Russian Federation;Italy;United Kingdom;France;Hungary;Czech Republic;Mexico;Poland;Belgium;Peru;Australia;Georgia;Germany;Korea, Republic of</t>
  </si>
  <si>
    <t>Pseudomonas aeruginosa pneumonia &lt;br&gt;                MedDRA version: 20.0                Level: PT                Classification code 10035664                Term: Pneumonia                System Organ Class: 10021881 - Infections and infestations            ;Therapeutic area: Diseases [C] - Respiratory Tract Diseases [C08]</t>
  </si>
  <si>
    <t>AR-105-002;NCT03027609;2016-004261-10-BE</t>
  </si>
  <si>
    <t>Clinical Group</t>
  </si>
  <si>
    <t>5941 Optical Court</t>
  </si>
  <si>
    <t>dummerw@aridispharma.com</t>
  </si>
  <si>
    <t>+1408385 1742</t>
  </si>
  <si>
    <t>Inclusion criteria: &lt;br&gt;                1. Written Informed Consent given by the patient or, if not possible, by a legally authorized representative and/or an independent physician as authorized by the competent ethics committee (EC) or independent review board (IRB) and local regulations.&lt;br&gt;                2. To be atleast 18 years of age&lt;br&gt;                3. To be treated in andICUat the time of enrollment.&lt;br&gt;                4. Endotracheal tube in place (tracheostomy is allowed)&lt;br&gt;                5. the patient is mechanically ventilated.&lt;br&gt;                6. Diagnosis of pneumonia based on the following criteria (a, b and c all must be met) :&lt;br&gt;                a. A sequence of at least 2 chest X-rays showing the presence of new or progressive infiltrate(s) suggestive of bacterial pneumonia.&lt;br&gt;                b. Hypoxemia based on at least one of the following measurements criteria:&lt;br&gt;                i. PaO2/FiO2 &lt;250 mmHg (at sea level or equivalent for significant elevations above sea level) while intubated and mechanically ventialted, as one or more measures within &lt;/=24 hours prior to randomization, or&lt;br&gt;                ii. PaO2 &lt;60 mmHg (at sea level or equivalent for significant elevations above sea level) while intubated and mechanically ventialted, as one or more measures within &lt;/=24 hours prior to randomization, or&lt;br&gt;                iii. Respiratory failure necessitating intubation and mechanical ventilation. If tracheostomy is in place, the need for mechanical ventilation.&lt;br&gt;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                3. To be at least 18 years of age.&lt;br&gt;                4. To be treated in an ICU at the time of enrollment.&lt;br&gt;                5. Endotracheal tube in place (tracheostomy is allowed),&lt;br&gt;                6. The patient is mechanically ventilated.&lt;br&gt;                7. Documented pulmonary infection with P. aeruginosa obtained by BAL, mini-BAL, protected endotracheal tube aspiration (ETA) (collectively ¬¥airway specimen¬¥). For the study randomization, P. aeruginosa must be identified by on of the three methods below:&lt;br&gt;                a. An airway specimen culture positive by any method for P. aeruginosa of a sample obtained less than 72 hours prior to randomization. A fresh airway specimen must be obtained prior to treatment initiation for baseline standard microbial culture by the locl Laboratory (including organism identification, quantitative/semi-quantitative culture and susceptibility testing); the corresponding culture results are NOT required prior to randomization.&lt;br&gt;                OR&lt;br&gt;                b. A rapid diagnostic test. In such case, the same sample must ALSO be used for standard microbial culture by the local laboratory (including organism identification, quantitative/semi-quantitative culture and susceptibility testing). The corresponding culture results are NOT required prior to randomization.&lt;br&gt;                OR&lt;br&gt;                c. A positive airway specimen culture by any method of P. aeruginosa fro</t>
  </si>
  <si>
    <t>Exclusion criteria: &lt;br&gt;                1. The subject is moribund. Clinical judgment by the investigator that the subject is unlikely to survive the current illness/ICU-adimission/treatment period despite delivery of adequate antibiotics for treatment of P.aeruginosa pneumonia.&lt;br&gt;                2. Effective antibacterial drug therapy for the index pneumonia administered continuously for 48 hours or more prior to initiation of study treatment. Effective antibiotics would include those typically used to treat P.aeruginosa.&lt;br&gt;                3. Plasmapheresis (ongoing or planned) or any procedure tha would remove/filter out the monoclonl antibody/study drug.&lt;br&gt;                4. Immunocompromised and at risk of infection by opportunistic pathogens including, but not limited to the following:&lt;br&gt;                a. HIV / AIDS who are not stable under medication and/or most recent CD4 &lt;200&lt;br&gt;                b. Expected neutropenia due to chemotherapy&lt;br&gt;                c. Absolute neutrophil count less than 500/¬µL (mm3)&lt;br&gt;                d. Heart or lung transplant recipient within the past 6 months&lt;br&gt;                5. Known hereditary complement deficiency.&lt;br&gt;                6. Liver dysfunction with a Child Pugh C score (Child- Pugh score A or B are acceptable at discretion of the PI).&lt;br&gt;                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                8. Patient has received IV immunoglobulin therapy within 3 months prior to the Screening Visit.&lt;br&gt;                9.Any woman of child-bearing potential (WOCBP) who does not have a negative pregnancy test result at Screening using SERUM or URINE testing based on Beta-subunit human chorionic gonadotropin (HCG) standard tests and methods from the local laboratory. Non-pregnant and non-lactating with confirmation via local laboratory testing is required. Women who are post-menopausal as evidenced by the absence of menstruation for at least 1 year are eligible; the date of last menstruation is to be recorded in the study files unless post-menopausal status is obvious due to age.&lt;br&gt;                10. Any sexually active subject who is unwilling to use an effective methods of contraception for 120 days after dosing. WOCBP must agree to use to 2 acceptable methods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 120 days after dosing.&lt;br&gt;                11. Known lack of treatment compliance from prior studies or ongoing medical care based on medical records and Principal Investigator‚Äôs judgment and/or the capacity of the patient to comply with all study requirements.&lt;br&gt;                12. Any medical, psychological, cognitive, social or legal conditions that would interfere in the ability to give an Informed Consent OR the absence of a legally valid representative of the patient or independent physician allowed and able to</t>
  </si>
  <si>
    <t>&lt;br&gt;                Secondary Objective: -Clin. Efficacy Obj.:&lt;br&gt;                1.Clin.cure: Clin.cure rate at d. 7,14,28,using the same crit. as for the&lt;br&gt;                prim.eff.obj.Time to clin.cure&lt;br&gt;                2. Mortality and pneumonia-related mort. post-treatment&lt;br&gt;                3.Respir.funct.assess.:Time on mech.ventil. (incl. if tracheostomy in place). Time on supplem.oxygen. Meas. of respir. healh such as changes in  PaO2/FiO2, using arterial blood gases and/or pulse oximetry meas.&lt;br&gt;                4.Overall clin.status:Changes in sequential organ failure ass.(SOFA) score&lt;br&gt;                5.Health econom.:antibiotic utiliz., duration of: stay in ICU,hospitaliz.,and intub. with ventil. or mech.ventil. if tracheostomy in place&lt;br&gt;                -PK: to assess the PK Profile of Aerucin¬Æ&lt;br&gt;                -Safety Obj:To assess the immunogenicity of Aerucin¬Æ&lt;br&gt;                -Microb.Efficacy Obj:&lt;br&gt;                1.Eradic.of index P.aeruginosa at 21, 28 d. post-treatment&lt;br&gt;                2.Re-infection/new infection def. as a reoccurrence of pneumonia due to P.aeruginosa within the 28-day f-up period&lt;br&gt;                3.Reduction in bact. load rel.to the index P. aeruginosa&lt;br&gt;            ;&lt;br&gt;                Timepoint(s) of evaluation of this end point: The proportion of patients with Clinical Cure at Day 21 in patients treated with Aerucin¬Æ versus the placebo group as assessed by the investigator. The investigators‚Äô assessment will be the primary analysis of the primary endpoint.&lt;br&gt;                Additionally, newly defined Clinical Cure criteria will be applied post hoc by an independent adjudication committee&lt;br&gt;            ;&lt;br&gt;                Primary end point(s): The proportion of patients with Clinical Cure at Day 21 in patients treated with Aerucin¬Æ versus the placebo group as assessed by the investigator. The investigators‚Äô assessment will be the primary analysis of the primary endpoint.&lt;br&gt;                Additionally, newly defined Clinical Cure criteria will be applied post hoc by an independent adjudication committee:&lt;br&gt;                1. The subject must be alive through the index day visit&lt;br&gt;                2. The patient must have improved respiratory function evaluated at the index day, because: &lt;br&gt;                ‚Ä¢  The patient is now off the ventilator and extubated &lt;br&gt;                or&lt;br&gt;                ‚Ä¢  if the patient entered the study with mechanical ventilation due to reasons other than pneumonia and was assessed likely ventilated beyond day 28‚Äù at screening, criteria #1 (survival) and #3 (no signs and symptoms of pneumonia) are sufficient to establish Clinical Cure (presumed not ventilated)&lt;br&gt;                3. The subject must show no clinical signs and symptoms of bacterial pneumonia at the index day, which is determined by &lt;br&gt;                ‚Ä¢  Not receiving any antibiotic therapy active against the initial P. aeruginosa strain or against persisting pulmonary bacterial infection for 48 hours (antibiotic therapy for documented extra-pulmonary infection permitted)&lt;br&gt;                and&lt;br&gt;                ‚Ä¢  Resolution of signs and symptoms of bacterial pneumonia, as determined by the PI based on their clinical assessment. Parameters to be considered may include: &lt;br&gt;                o  Fever &gt; 38¬∞C or hypothermia (&lt; 35¬∞C) attributable to the primary bacterial pneumonia&lt;br&gt;                o  Tachypnea or shortness of breath (&gt; 22 respirations/min) if off the ventilator and/or back to baseline respiratory rate&lt;br&gt;                o Tachycardia (&gt; 100 bpm) or bradycardia (&lt; 60 bpm) and/or back to baseline heart rate&lt;br&gt;                o Improvement of hypoxemia (ABG or PaO2/FiO2 &gt; 200 or pulse oximetry &gt; 90%)&lt;br&gt;                o If patient still produces sputum - negative P. aeruginosa culture from sputum, blood or pleural fluid&lt;br&gt;            ;&lt;br&gt;                Main Objective: 1. To assess the efficacy of Aerucin¬Æ, administered as a single dose in addition to standard of care (SOC) antibiotic regimen on Clinical Cure rates (resolution of pneumonia) beteen SOC alone and SOC with Aerucin¬Æ at Day 21.&lt;br&gt;                2. To assess the clinical safety and tolerability of Aerucin¬Æ in the study population.&lt;br&gt;</t>
  </si>
  <si>
    <t>Timepoint(s) of evaluation of this end point: Secondary endpoints will be assessed for analytical purposes on day  7, 14, 21 and 28.;&lt;br&gt;                Secondary end point(s): 1. Proportion of patients with Clinical Cure at Day 28&lt;br&gt;                2. Proportion of patients with Clinical Cure at Day 14&lt;br&gt;                3. All-cause mortality&lt;br&gt;                4. Pneumonia-related mortality&lt;br&gt;                5. Proportion of patients with Clinical Cure at Day 7&lt;br&gt;                6. Change from baseline in respiratory functional assessment: Time on mechanical ventilation (including if tracheostomy is in place). Time on supplemental oxygenation. Measures of respiratory health such as changes in PaO2/FiO2, using arterial blood gases and/or pulse oximetry measurements.&lt;br&gt;                7. Mean change from baseline in overall clinical status measured by SOFA scores.&lt;br&gt;                8. Health economics: antibiotic utilization, duration of stay in the ICU, duration of hospitalization, duration of intubation with ventilation or duration of mechanical ventilation if tracheostomy is in place.&lt;br&gt;                Microbiological Endpoints&lt;br&gt;                1. Microbiological outcome of the index P. aeruginosa pneumonia based on the data provided by the local microbiology laboratory and central microbiology laboratory.&lt;br&gt;                2. Eradication of P. aeruginosa at Day 21 and 28. Eradication is considered as obtained when a specimen of respiratory secretions is obtained between the visit day and Day 28 and is negative. When no specimen is obtained within this time frame, microbiological outcome will be assessed as Eradicated‚Äù only if the study subject is not receiving any antibiotic active against the initial strain after the study drug administration visit day and displays no signs and symptoms of pneumonia.&lt;br&gt;                3. Change in bacterial load related to the index P. aeruginosa on the basis of quantitative or semi quantitative cultures by the local microbiological laboratory.&lt;br&gt;                Pharmacokinetic Endpoints&lt;br&gt;                Assessment of the PK parameters during full PK sub-study.&lt;br&gt;                Assessment of the PK parameters during sparse PK sub-study.&lt;br&gt;                Safety Endpoints:&lt;br&gt;                1. Assessment of clinical adverse events&lt;br&gt;                2. Assessment of clinical laboratory safety tests &lt;br&gt;                3. Assessment of immunogenicity to Aerucin¬Æ?&lt;br&gt;</t>
  </si>
  <si>
    <t>Placebo-controlled, double-blind, randomized study of Aerucin¬Æ as                 adjunct therapy to antibiotics in the treatment of P. aeruginosa                 pneumonia</t>
  </si>
  <si>
    <t>Comparison of intubation with  simple endotracheal tube, evac tube and bactiguard tube on incidence of Ventilator-Associated Pneumonia</t>
  </si>
  <si>
    <t>Intervention 1: simple endotracheal tubes in control group. Intervention 2: bactiguard endotracheal tubes in first prevention group. Intervention 3: Evac endotracheal tubes in second prevention group.;Prevention;Prevention;Prevention;simple endotracheal tubes in control group;bactiguard endotracheal tubes in first prevention group;Evac endotracheal tubes in second prevention group</t>
  </si>
  <si>
    <t>http://en.irct.ir/trial/24414</t>
  </si>
  <si>
    <t>Comparision of three types of endotrracheal tubes on incidence of pneumonia</t>
  </si>
  <si>
    <t>IRCT2016111430895N1</t>
  </si>
  <si>
    <t>Shahid Beheshti University of Medical Sciences</t>
  </si>
  <si>
    <t>pneumonia. &lt;br&gt;pneumonitis, due to external agents;J67-J70;pneumonitis, due to external agents</t>
  </si>
  <si>
    <t>Siamak Moghadamzadeh</t>
  </si>
  <si>
    <t>Loghman Hakim Hospital</t>
  </si>
  <si>
    <t>siamak6355@gmail.com</t>
  </si>
  <si>
    <t>+98 21 5541 9005</t>
  </si>
  <si>
    <t>Mehrdad Taghizadeh</t>
  </si>
  <si>
    <t>Loghman Hakim Hospital, Lashkar Squre, Makhsus Street</t>
  </si>
  <si>
    <t>siamak19822012@gamil.com</t>
  </si>
  <si>
    <t>Shaid Beheshti University of Medical Sciences</t>
  </si>
  <si>
    <t>Inclusion criteria: inclusion criteria: all intubated patients that stay more than 48 hours at Loghman Hakim Hospital&lt;br&gt;exclusion criteria: expiered or extubated patients before 48 hours</t>
  </si>
  <si>
    <t>Pneumonia. Timepoint: every 6 hours. Method of measurement: clinical and labratory exams.</t>
  </si>
  <si>
    <t>Shahid Beheshty Univercity of Medical Sciences</t>
  </si>
  <si>
    <t>Anxiety and Depression In Patients With Obstructive Sleep Apnoea Before and After Continuous Positive Airway Pressure: the ADIPOSA Study</t>
  </si>
  <si>
    <t>https://clinicaltrials.gov/show/NCT04104880</t>
  </si>
  <si>
    <t>Anxiety and Depression In Patients With Obstructive Sleep Apnoea Before and After Continuous Positive Airway Pressure</t>
  </si>
  <si>
    <t>NCT04104880</t>
  </si>
  <si>
    <t>Universidad de Granada</t>
  </si>
  <si>
    <t>ADIPOSA-19</t>
  </si>
  <si>
    <t>Gualberto Buela-Casal, PhD</t>
  </si>
  <si>
    <t>University Hospital Virgen de las Nieves</t>
  </si>
  <si>
    <t>&lt;br&gt;        Inclusion Criteria:&lt;br&gt;&lt;br&gt;          -  Previous clinical diagnosis of mild/moderate/severe OSA (AHI &gt; 5) by a healthcare&lt;br&gt;             professional&lt;br&gt;&lt;br&gt;          -  Use of CPAP&lt;br&gt;&lt;br&gt;          -  Motivation to participate in the study&lt;br&gt;&lt;br&gt;          -  Willing to provide informed consent&lt;br&gt;&lt;br&gt;        Exclusion Criteria:&lt;br&gt;&lt;br&gt;          -  Presence of any other primary sleep disorder&lt;br&gt;&lt;br&gt;          -  Presence of any mental disorder (including depression, anxiety, and addiction to&lt;br&gt;             alcohol or other substances)&lt;br&gt;&lt;br&gt;          -  Presence of any other severe organic disease, except for those comorbid to OSA&lt;br&gt;</t>
  </si>
  <si>
    <t>Change in anxiety symptoms measured by State-Trait Anxiety Inventory (STAI);Change in depression symptoms measured by Beck's Depression Inventory-Fast Screen (BDI-FS)</t>
  </si>
  <si>
    <t>Change in apnoea-hypopnoea index (AHI) from baseline to post-intervention;Change in oxygen desaturation index (ODI) from baseline to post-intervention.;Change in excessive daytime sleepiness (EDS) from baseline to post-intervention;Change in body mass index (BMI)</t>
  </si>
  <si>
    <t>A Phase 4 Double-blind Study to Evaluate the Shedding and Immunogenicity of Trivalent and Quadrivalent Formulations of FluMist in Children 24 to &lt; 48 Months of Age</t>
  </si>
  <si>
    <t>Biological: FluMist Quadrivalent 2017-2018 formulation;Biological: FluMist Quadrivalent 2015-2016 formulation;Biological: FluMist Trivalent 2015-2016 formulation;Biological: FluMist Quadrivalent 2017-2018 formulation;Biological: FluMist Quadrivalent 2015-2016 formulation;Biological: FluMist Trivalent 2015-2016 formulation;Biological: FluMist Quadrivalent 2017-2018 formulation;Biological: FluMist Quadrivalent 2015-2016 formulation;Biological: FluMist Trivalent 2015-2016 formulation;Biological: FluMist Quadrivalent 2017-2018 formulation;Biological: FluMist Quadrivalent 2015-2016 formulation;Biological: FluMist Trivalent 2015-2016 formulation</t>
  </si>
  <si>
    <t>https://clinicaltrials.gov/show/NCT03143101</t>
  </si>
  <si>
    <t>Evaluate the Shedding and Immunogencity of Different Formulations of FluMist in Children 24 to &lt;48 Months of Age</t>
  </si>
  <si>
    <t>NCT03143101</t>
  </si>
  <si>
    <t>MedImmune LLC</t>
  </si>
  <si>
    <t>Influenza;Healthy;Influenza;Healthy;Influenza;Healthy;Influenza;Healthy</t>
  </si>
  <si>
    <t>May 8, 2017</t>
  </si>
  <si>
    <t>D2560C00013</t>
  </si>
  <si>
    <t>AstraZeneca</t>
  </si>
  <si>
    <t>47 Months</t>
  </si>
  <si>
    <t>&lt;br&gt;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      ;&lt;br&gt;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      ;&lt;br&gt;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      ;&lt;br&gt;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t>
  </si>
  <si>
    <t>Proportion of subjects with strain-specific hemagglutination inhibition seroconversion rates;Proportion of subjects with strain-specific hemagglutination inhibition seroconversion rates;Proportion of subjects with strain-specific hemagglutination inhibition seroconversion rates</t>
  </si>
  <si>
    <t>Proportion of subjects that shed vaccine viruses;Duration of shedding of vaccine viruses;Quantification of the titer of shed vaccine viruses;Level of serum neutralizing antibody responses induced by trivalent and quadrivalent formulations of FluMist against antigenically matched influenza strains;Level of mucosal antibody responses induced by trivalent and quadrivalent formulations of FluMist against antigenically matched influenza strains;Safety and tolerability of trivalent and quadrivalent formulations of FluMist;Proportion of subjects with any strain-specific antibody response</t>
  </si>
  <si>
    <t>Immunological Response to Influenza Vaccination in Children, Adolescents, and Young Adults: A RCT of FluMist vs. Flucelvax</t>
  </si>
  <si>
    <t>Biological: FluMist live attenuated influenza vaccine;Biological: Flucelvax inactivated influenza vaccine</t>
  </si>
  <si>
    <t>https://clinicaltrials.gov/show/NCT03982069</t>
  </si>
  <si>
    <t>Immunologic Response to FluMist vs. Flucelvax</t>
  </si>
  <si>
    <t>NCT03982069</t>
  </si>
  <si>
    <t>Richard Zimmerman MD</t>
  </si>
  <si>
    <t>Influenza, Human;Immune Response</t>
  </si>
  <si>
    <t>September 20, 2019</t>
  </si>
  <si>
    <t>1U01|P001035-01;STUDY19040242</t>
  </si>
  <si>
    <t>Richard K Zimmerman, MD, MPH, MA;Richard K Zimmerman, MD, MPH, MA</t>
  </si>
  <si>
    <t>;zimmrk@upmc.edu</t>
  </si>
  <si>
    <t>;412-383-2354</t>
  </si>
  <si>
    <t>University of Pittsburgh, School of Medicine, Dept. Family Medicine;</t>
  </si>
  <si>
    <t>&lt;br&gt;        Inclusion Criteria:&lt;br&gt;&lt;br&gt;          -  aged 4-21 years;&lt;br&gt;&lt;br&gt;          -  has prior vaccination history available (which can be determined based either on&lt;br&gt;             medical record review or through state registry review);&lt;br&gt;&lt;br&gt;          -  plans to receive the current seasonal influenza vaccination at one of the recruiting&lt;br&gt;             sites&lt;br&gt;&lt;br&gt;        Exclusion Criteria:&lt;br&gt;&lt;br&gt;          -  unable or unwilling to completed required study activities, including informed&lt;br&gt;             consent, randomization to vaccine, and bloodwork;&lt;br&gt;&lt;br&gt;          -  has already received influenza vaccine for the current season;&lt;br&gt;&lt;br&gt;          -  has a known immunocompromising condition or is on an immunosuppressing medication&lt;br&gt;             (e.g., high dose steroids &gt;10 days);&lt;br&gt;&lt;br&gt;          -  is known to be pregnant;&lt;br&gt;&lt;br&gt;          -  has a history of severe allergy to eggs or to influenza vaccine or any of its&lt;br&gt;             components&lt;br&gt;</t>
  </si>
  <si>
    <t>Determining Seroconversion response - change in HI titers from pre- to post vaccination</t>
  </si>
  <si>
    <t>Determining Seroprotection level at each time point;Determining Geometric mean titers (GMTs) at each time point</t>
  </si>
  <si>
    <t>Efficacy of Opioid-free Anesthesia in Reducing Postoperative Respiratory Depression in Children Undergoing Tonsillectomy: a Pilot Study</t>
  </si>
  <si>
    <t>Drug: Acetaminophen, gabapentin;Drug: Acetaminophen;Drug: Ketamine , Lidocaine , Dexmedetomidine;Drug: Fentanyl, Dexmedetomidine;Drug: Dexamethasone , Ondansetron;Drug: Sevoflurane;Drug: Sevoflurane, Fentanyl</t>
  </si>
  <si>
    <t>https://clinicaltrials.gov/show/NCT02987985</t>
  </si>
  <si>
    <t>Efficacy of Opioid-free Anesthesia in Reducing Postoperative Respiratory Depression in Children Undergoing Tonsillectomy</t>
  </si>
  <si>
    <t>NCT02987985</t>
  </si>
  <si>
    <t>University of Saskatchewan</t>
  </si>
  <si>
    <t>Anesthesia;General Anesthesia;Analgesics, Opioid;Postoperative Complications;Pathologic Processes;Physiologic Effects of Drugs;Narcotics;Analgesics;Sleep Disordered Breathing;Obstructive Sleep Apnea of Child;Tonsillectomy;Respiratory Depression;Dexmedetomidine;Ketamine;Lidocaine;Gabapentin;Pulse Oximetry</t>
  </si>
  <si>
    <t>October 15, 2017</t>
  </si>
  <si>
    <t>BIO 16-255</t>
  </si>
  <si>
    <t>Jon Gamble, MD;Jon Gamble, MD;Jon Gamble</t>
  </si>
  <si>
    <t>;jonathan.gamble@saskhealthauthority.ca;</t>
  </si>
  <si>
    <t>;1-306-655-1183;1-306-655-1183</t>
  </si>
  <si>
    <t>University of Saskatchewan;</t>
  </si>
  <si>
    <t>&lt;br&gt;        Inclusion Criteria:&lt;br&gt;&lt;br&gt;          -  Patients aged 0-12 years with Sleep Disordered Breathing (SDB) who are scheduled for&lt;br&gt;             elective Tonsillectomy/AdenoTonsillectomy (T/AT) will be recruited at Royal University&lt;br&gt;             Hospital, Saskatoon, Saskatchewan.&lt;br&gt;&lt;br&gt;        Exclusion Criteria:&lt;br&gt;&lt;br&gt;          -  age &gt; 12; American Society of Anesthesiologists (ASA) Classification &gt; IV; significant&lt;br&gt;             cardiorespiratory, neurological, craniofacial, hepatic, renal, or genetic disorders,&lt;br&gt;             excluding SDB; concomitant surgical procedures other than myringotomy and tubes; and&lt;br&gt;             allergy to any of the study drugs&lt;br&gt;</t>
  </si>
  <si>
    <t>Respiratory depression</t>
  </si>
  <si>
    <t>Quantified opioid consumption;Pediatric Agitation Emergence Delirium (PAED) scale;Face Legs Activity Cry Consolability (FLACC) scale;Time until Post Anesthesia Care Unit (PACU) discharge readiness;Other adverse effects</t>
  </si>
  <si>
    <t>Clinical efficacy of tongue protruding device(TSD)in obstructive sleep apnea(OSA) - Clinical efficacy of TSD in OSA</t>
  </si>
  <si>
    <t>One week use of OA&lt;br&gt;One week use of TSD</t>
  </si>
  <si>
    <t>https://upload.umin.ac.jp/cgi-open-bin/ctr_e/ctr_view.cgi?recptno=R000031390</t>
  </si>
  <si>
    <t>Clinical efficacy of tongue protruding device(TSD)in obstructive sleep apnea(OSA)</t>
  </si>
  <si>
    <t>JPRN-UMIN000027394</t>
  </si>
  <si>
    <t>Parallel Non-randomized</t>
  </si>
  <si>
    <t>Tokyo Medical and Dental University</t>
  </si>
  <si>
    <t>Hideshima</t>
  </si>
  <si>
    <t>Masayuki</t>
  </si>
  <si>
    <t>1-5-45,Yushima,Bunkyo-ku,Tokyo,Japan</t>
  </si>
  <si>
    <t>m.hideshima.rpro@tmd.ac.jp</t>
  </si>
  <si>
    <t>03-5803-4955</t>
  </si>
  <si>
    <t>Tokyo Medical and Dental University Dental Clinic forSleep Disorders</t>
  </si>
  <si>
    <t>Japan Society for the Promotion Science</t>
  </si>
  <si>
    <t>Exclusion criteria: 1)Patient who have diagnosed temporomandiblar disorders.&lt;br&gt;2)Patient who have diagnosed tongue diseases.&lt;br&gt;3)Patient who have chronic nosal congestion a high degree of tonsillar hypertrophy.&lt;br&gt;4)Patient who have diagnosed mental disorders.&lt;br&gt;5)Patient who need dental treatment for caries and periodontal disease in oral cavity.</t>
  </si>
  <si>
    <t>Apnea Hypopnea Index(AHI)&lt;br&gt;Lowest SpO2 blood pressure(Lowest SpO2)</t>
  </si>
  <si>
    <t>Japan Epworth Sleepiness Scale(JESS)&lt;br&gt;Pittsburgh Sleep Quality Index(PSQI)&lt;br&gt;Measurement of upper airway volume with MRI.</t>
  </si>
  <si>
    <t>NO</t>
  </si>
  <si>
    <t>Effect of using respirometer during cardiopulmonary resuscitation on quality of neonatal cardio pulmonary resuscitation and Pneumotorax Incidence</t>
  </si>
  <si>
    <t>Control group: Put respirometer at the junction of the mask and bag-valve mask During neonatal resuscitation with respirometer feedback to Reviver.;Prevention;Control group: Put respirometer at the junction of the mask and bag-valve mask During neonatal resuscitation with respirometer feedback to Reviver</t>
  </si>
  <si>
    <t>http://en.irct.ir/trial/20437</t>
  </si>
  <si>
    <t>The effect Of ventilation monitoring on the quality of Neonatal resuscitation</t>
  </si>
  <si>
    <t>IRCT2015092224139N1</t>
  </si>
  <si>
    <t>Randomization: N/A, Blinding: Single blinded, Placebo: Not used, Assignment: Single, Purpose: Prevention.</t>
  </si>
  <si>
    <t>Vice chancellor for research,Mashhad University of Medical Sciences</t>
  </si>
  <si>
    <t>Cardiopulmonary resuscitation. &lt;br&gt;Cardiac arrest with successful resuscitation;Cardiac arrest with successful resuscitation</t>
  </si>
  <si>
    <t>Akram rezaeean</t>
  </si>
  <si>
    <t>School of Nursing</t>
  </si>
  <si>
    <t>rezaeeana@mums.ac.ir</t>
  </si>
  <si>
    <t>+98 51 3859 1511</t>
  </si>
  <si>
    <t>Mashhad University Of Medical Sciences</t>
  </si>
  <si>
    <t>Hasan boskabadi</t>
  </si>
  <si>
    <t>Ghaem Hospital.</t>
  </si>
  <si>
    <t>boskabadih@mums.ac.ir</t>
  </si>
  <si>
    <t>+98 51 3840 0000</t>
  </si>
  <si>
    <t>1 day</t>
  </si>
  <si>
    <t>Inclusion criteria: Inclusion criteria: baby's first steps after resuscitation and heart rate less than 100 per minute, based on a preliminary assessment and the need to have a bag-valve ventilation reduction with intervention and  exclusion criteria is  the baby who needs  to cardiac massage.</t>
  </si>
  <si>
    <t>Exhalled tidal volume. Timepoint: Before and after feedback feedback. Method of measurement: with respirometer.;The number of ventilation per minute. Timepoint: Before and after feedback feedback. Method of measurement: with respirometer.;First minute Apgar. Timepoint: Before and after feedback feedback. Method of measurement: Recorded in the check list.;Fifth minute Apgar. Timepoint: Before and after feedback feedback. Method of measurement: Recorded in the check list.;Pneumothorax. Timepoint: Before and after feedback feedback. Method of measurement: Clinical symptoms and chest x-ray and the doctor confirmed.</t>
  </si>
  <si>
    <t>Ethics committee of Mashhad University of Medical Sciences</t>
  </si>
  <si>
    <t>A Pilot, Feasibility Randomized Controlled Trial of a Behavioral Activation And Rehabilitation Intervention To Improve Psychological And Physical Impairments In Acute Respiratory Failure Survivors</t>
  </si>
  <si>
    <t>Behavioral: Behavioral Activation - Rehabilitation</t>
  </si>
  <si>
    <t>https://clinicaltrials.gov/show/NCT03431493</t>
  </si>
  <si>
    <t>Behavioral Activation-Rehabilitation to Improve Depressive Symptoms &amp; Physical Function After Acute Respiratory Failure</t>
  </si>
  <si>
    <t>NCT03431493</t>
  </si>
  <si>
    <t>Johns Hopkins University</t>
  </si>
  <si>
    <t>Respiratory Insufficiency;Depression;Rehabilitation;Critical Care</t>
  </si>
  <si>
    <t>March 2, 2018</t>
  </si>
  <si>
    <t>K23HL138206;IRB00143231</t>
  </si>
  <si>
    <t>Ann M Parker, MD;Albahi M Malik</t>
  </si>
  <si>
    <t>;amalik37@jhmi.edu</t>
  </si>
  <si>
    <t>;4109558706</t>
  </si>
  <si>
    <t>Johns Hopkins University;</t>
  </si>
  <si>
    <t>National Heart, Lung, and Blood Institute (NHLBI)</t>
  </si>
  <si>
    <t>100 Years</t>
  </si>
  <si>
    <t>&lt;br&gt;        Inclusion Criteria:&lt;br&gt;&lt;br&gt;          -  =18 years old&lt;br&gt;&lt;br&gt;          -  Living at home before the current admission (not in a facility)&lt;br&gt;&lt;br&gt;          -  Acute respiratory failure managed in the ICU &gt; 24hrs (=1 of the following):&lt;br&gt;&lt;br&gt;               1. Mechanical ventilation via an endotracheal tube or tracheostomy &gt; 12hrs (and not&lt;br&gt;                  ventilator-dependent before admission) OR&lt;br&gt;&lt;br&gt;               2. Non-invasive ventilation (CPAP, BiPAP) &gt; 4 hours in a 24 hour period provided for&lt;br&gt;                  acute respiratory failure (not for Obstructive Sleep Apnoea (OSA) or other stable&lt;br&gt;                  use) OR&lt;br&gt;&lt;br&gt;               3. High flow nasal cannula with Fraction of Inspired Oxygen (FiO2) = 0.5 for =4&lt;br&gt;                  hours in a 24hr period&lt;br&gt;&lt;br&gt;          -  At least mild depressive symptoms (score =2 on PHQ-2 scale)&lt;br&gt;&lt;br&gt;        Exclusion Criteria:&lt;br&gt;&lt;br&gt;          -  Pre-existing cognitive impairment (based on review of medical records, or proxy-&lt;br&gt;             administered Informant Questionnaire on Cognitive Decline in the Elderly (IQCODE)&lt;br&gt;             score &gt;3.3)&lt;br&gt;&lt;br&gt;          -  Declines informed consent or not capable of providing informed consent&lt;br&gt;&lt;br&gt;          -  Non-English speaking&lt;br&gt;&lt;br&gt;          -  Homelessness or living &gt;50 miles away from study site&lt;br&gt;&lt;br&gt;          -  Bedbound prior to the current admission&lt;br&gt;&lt;br&gt;          -  Expected survival &lt; 6 months according to ICU attending&lt;br&gt;&lt;br&gt;          -  ICU Length Of Stay (LOS) &gt; 30 days&lt;br&gt;&lt;br&gt;          -  Not discharged home from the hospital&lt;br&gt;&lt;br&gt;          -  Complex medical care expected soon after discharge (e.g. multiple planned surgeries,&lt;br&gt;             transplantation evaluation, extensive travel needs for hemodialysis, chemotherapy or&lt;br&gt;             radiation therapy, etc)&lt;br&gt;&lt;br&gt;          -  Active substance abuse or psychosis&lt;br&gt;&lt;br&gt;          -  Lack of access to telephone or inability to use telephone independently&lt;br&gt;&lt;br&gt;          -  Pregnancy&lt;br&gt;&lt;br&gt;          -  Suicidality&lt;br&gt;&lt;br&gt;          -  Incarcerated&lt;br&gt;</t>
  </si>
  <si>
    <t>Feasibility measure per participant;Total feasibility measure;Feasibility measure/Assess loss to follow-up;Feasibility measure</t>
  </si>
  <si>
    <t>Hospital Anxiety and Depression Scale (HADS);Personal Health Questionnaire - 8 item version (PHQ-8);Diagnostic and Statistical Manual of Mental Disorders (DSM-5) (SCID-5);Activity Measure for Post-Acute Care Computer Adaptive Test (AMPAC-CAT);EQ-5D-5L;Healthcare Utilization;Brief Coping with Problems Experienced (Brief COPE);Behavioral Activation for Depression SCALE (BAS);Connor-Davidson Resilience Scale (CD RISC);Number of phone attempts needed by the OT to reach the participant for each session;Proportion of sessions fully completed and partially completed;Montreal Cognitive Assessment (MoCA) - BLIND;Impact of Events Scale - Revised (IES-R)</t>
  </si>
  <si>
    <t>Inspire¬Æ Upper Airway Stimulation System: Randomized Control Trial / European Post-Market Study</t>
  </si>
  <si>
    <t>Device: Inspire¬Æ Upper Airway Stimulation (UAS) System</t>
  </si>
  <si>
    <t>https://clinicaltrials.gov/show/NCT02675816</t>
  </si>
  <si>
    <t>Inspire¬Æ Upper Airway Stimulation System</t>
  </si>
  <si>
    <t>NCT02675816</t>
  </si>
  <si>
    <t>Endpoint Classification: Safety/Efficacy Study, Intervention Model: Single Group Assignment, Masking: Open Label, Primary Purpose: Treatment</t>
  </si>
  <si>
    <t>Inspire Medical Systems, Inc.</t>
  </si>
  <si>
    <t>Belgium;Germany;Belgium;Germany</t>
  </si>
  <si>
    <t>2015-001</t>
  </si>
  <si>
    <t>Clemens Heiser, Dr. med.;Joachim T Maurer, OA Dr. med.;Armin Steffen, PD Dr. med.;Olivier Vanderveken, Prof. dr.</t>
  </si>
  <si>
    <t>Klinikum rechts der Isar der Technischen Universit√§t M√ºnchen;Universit√§ts-HNO-Klinik Mannheim;Klinik f√ºr HNO-Heilkunde/HNO-Schlaflabor;University Hospital, Antwerp</t>
  </si>
  <si>
    <t>&lt;br&gt;        Inclusion Criteria:&lt;br&gt;&lt;br&gt;          1. Meet the requirements per current CE Mark labeling&lt;br&gt;&lt;br&gt;          2. Willing and capable to have stimulation hardware permanently implanted, and to use&lt;br&gt;             the patient remote to activate the stimulation&lt;br&gt;&lt;br&gt;          3. Willing and capable to return for all follow-up visits and conduct sleep studies at&lt;br&gt;             home, including the evaluation procedures and filling out questionnaires&lt;br&gt;&lt;br&gt;          4. Willing and capable of providing informed consent&lt;br&gt;&lt;br&gt;        Exclusion Criteria:&lt;br&gt;&lt;br&gt;          1. Do not meet any contraindications per current CE Mark labeling&lt;br&gt;&lt;br&gt;          2. Body Mass Index (BMI) of &gt; 35&lt;br&gt;&lt;br&gt;          3. Central + mixed apneas &gt; 25% of the total apnea-hypopnea index (AHI)&lt;br&gt;&lt;br&gt;          4. Any chronic medical illness or condition that contraindicates a surgical procedure&lt;br&gt;             under general anesthesia, as judged by the clinical study Investigator&lt;br&gt;&lt;br&gt;          5. Has a terminal illness with life expectancy &lt; 12 months&lt;br&gt;&lt;br&gt;          6. Active psychiatric disease (psychotic illness, major depression, or acute anxiety&lt;br&gt;             attacks) which prevents subject compliance with the requirements of the&lt;br&gt;             investigational study testing&lt;br&gt;&lt;br&gt;          7. Any other reason the investigator deems subject is unfit for participation in the&lt;br&gt;             study&lt;br&gt;</t>
  </si>
  <si>
    <t>Change from Baseline OSA at 3 Months</t>
  </si>
  <si>
    <t>Number of Reported SAEs / Procedure &amp; Device Related AEs;Change from Baseline OSA at 6 Months;Change from Baseline Breathing Indices at 6 Months;Change from Baseline Quality of Life Questionnaires (QoL)</t>
  </si>
  <si>
    <t>Effects of SGLT-2 Inhibition With Dapagliflozin on Myocardial Fibrosis and Inflammation as Assessed by Cardiac MRI With T1- and T2-mapping in Patients With Type-2 Diabetes</t>
  </si>
  <si>
    <t>Drug: dapagliflozin;Other: Placebo</t>
  </si>
  <si>
    <t>https://clinicaltrials.gov/show/NCT03782259</t>
  </si>
  <si>
    <t>Effects of SGLT-2 Inhibition on Myocardial Fibrosis and Inflammation as Assessed by Cardiac MRI in Patients With DM2</t>
  </si>
  <si>
    <t>NCT03782259</t>
  </si>
  <si>
    <t>Allocation: Randomized. Intervention model: Parallel Assignment. Primary purpose: Screening. Masking: Quadruple (Participant, Care Provider, Investigator, Outcomes Assessor).</t>
  </si>
  <si>
    <t>Type 2 Diabetes Mellitus;Myocardial Fibrosis;Myocardial Inflammation</t>
  </si>
  <si>
    <t>February 26, 2019</t>
  </si>
  <si>
    <t>ESR 17-13124;STUDY00004982</t>
  </si>
  <si>
    <t>Xue-Qiao Zhao, MD;Xue-Qiao Zhao, MD;Xue-Qiao Zhao, MD</t>
  </si>
  <si>
    <t>;xueqiao@uw.edu;xueqiao@uw.edu</t>
  </si>
  <si>
    <t>;206-744-8305;206-744-8305</t>
  </si>
  <si>
    <t>&lt;br&gt;        Inclusion Criteria:&lt;br&gt;&lt;br&gt;          1. Men and women at least 18 years of age&lt;br&gt;&lt;br&gt;          2. Subjects with type-2 diabetes history &gt;=5 years&lt;br&gt;&lt;br&gt;          3. HbA1C 7-10% with glucose control medications including insulin, metformin or&lt;br&gt;             sulfonylurea&lt;br&gt;&lt;br&gt;          4. Medically stable&lt;br&gt;&lt;br&gt;          5. Willing to participate and sign informed consent.&lt;br&gt;&lt;br&gt;        Exclusion Criteria:&lt;br&gt;&lt;br&gt;          1. Contraindication to MRI&lt;br&gt;&lt;br&gt;          2. Currently or within last three months treatment with a SGLT2 inhibitor&lt;br&gt;&lt;br&gt;          3. Currently taking GLP-1 receptor antagonist&lt;br&gt;&lt;br&gt;          4. GFR &lt;60 mL/min/1.73 m2&lt;br&gt;&lt;br&gt;          5. Unstable or rapidly progressive renal disease&lt;br&gt;&lt;br&gt;          6. Hypotension with SBP &lt;100 mmHg&lt;br&gt;&lt;br&gt;          7. Hypersensitivity to dapagliflozin or any excipients&lt;br&gt;&lt;br&gt;          8. Patients with severe hepatic impairment (Child-Pugh class C)&lt;br&gt;&lt;br&gt;          9. Patients with active hepatitis B or C infection&lt;br&gt;&lt;br&gt;         10. Any of the following CV/Vascular Diseases within 3 months prior to signing the consent&lt;br&gt;             at enrollment, as assessed by the investigator:&lt;br&gt;&lt;br&gt;               1. Myocardial infarction&lt;br&gt;&lt;br&gt;               2. Cardiac surgery or revascularization (CABG/PTCA)&lt;br&gt;&lt;br&gt;               3. Unstable angina&lt;br&gt;&lt;br&gt;               4. HF New York Heart Association (NYHA) Class IV&lt;br&gt;&lt;br&gt;               5. Transient ischemic attack (TIA) or significant cerebrovascular disease&lt;br&gt;&lt;br&gt;               6. Unstable or previously undiagnosed arrhythmia&lt;br&gt;&lt;br&gt;               7. Established PAD&lt;br&gt;&lt;br&gt;        (18) Active bladder cancer (19) Recent episode of Diabetic ketoacidosis (DKA), frequent&lt;br&gt;        episodes of DKA (20) High risk of fractures, amputations and fibrosis (21) Women of&lt;br&gt;        child-bearing potential (ie, those who are not chemically or surgically sterilized or who&lt;br&gt;        are not post-menopausal) who have a positive pregnancy test at enrollment or randomization,&lt;br&gt;        OR women who are not willing to use a medically accepted method of contraception that is&lt;br&gt;        considered reliable in the judgment of the investigator, from the time of signing the&lt;br&gt;        informed consent until two weeks after the last dose of IP, OR women who are&lt;br&gt;        breast-feeding.&lt;br&gt;</t>
  </si>
  <si>
    <t>Extracellular volume fraction (ECV)</t>
  </si>
  <si>
    <t>T2 relaxation time</t>
  </si>
  <si>
    <t>Study on circular protective ventilation strategy in acute respiratory distress syndrome</t>
  </si>
  <si>
    <t>minimum PVRI group:Titrate peep while minimum PVRI;best oxygenation group:Titrate peep while best oxygenation;</t>
  </si>
  <si>
    <t>http://www.chictr.org.cn/showproj.aspx?proj=19225</t>
  </si>
  <si>
    <t>ChiCTR-INR-17011406</t>
  </si>
  <si>
    <t>minimum PVRI group:30;best oxygenation group:30;</t>
  </si>
  <si>
    <t>Peking Union Medical College Hospital</t>
  </si>
  <si>
    <t>acute respiratory distress syndrome</t>
  </si>
  <si>
    <t>Yun Long</t>
  </si>
  <si>
    <t>1 Shuaifuyuan, Dongcheng District, Beijing</t>
  </si>
  <si>
    <t>ly_icu@aliyun.com</t>
  </si>
  <si>
    <t>+86 13911608699</t>
  </si>
  <si>
    <t>Peking Union Medical College Hosptical</t>
  </si>
  <si>
    <t>Qinghe Hu</t>
  </si>
  <si>
    <t>huqinghe1274@126.com</t>
  </si>
  <si>
    <t>+86 13475373803</t>
  </si>
  <si>
    <t>Peking Union Medical College Hospital Youth Research Fund</t>
  </si>
  <si>
    <t>Inclusion criteria: 1. Conforms to the Berlin definition of ARDS,PaO2/FiO2 is less than or equal to 200mmHg with PEEP greater than 5 cmH2O;&lt;br&gt;2. CVP=8mmHg after fluid infusion, PPV&lt;13%;&lt;br&gt;3. PH&gt;7.35, BE&lt;5</t>
  </si>
  <si>
    <t>Exclusion criteria: Bronchial fistula, Organ transplantation,Dying,Heart function extreme exhaustion and hemodynamic instability (NE greater than 0.4ug/kg/min and lactate showed an upward trend), Presence of S-G catheter contraindications, Patients or family members refused to join the group.</t>
  </si>
  <si>
    <t>PVRI;Mechanical ventilation time;28-day mortality;ICU days;Oxygenation index;compliance of the respiratory system;PEEP;Pplat;Tidal volume;breathing rate;Ppeak;Pmean;CO;SvO2;CVP;GEDI;SVRI;EVLWI;Gap;lactate;CI;PAP;PAWP;DO2I;ABP;TAPSE;E/E';E/A;</t>
  </si>
  <si>
    <t>Non-invasive Neurally Adjusted Ventilatory Assist Versus nCPAP or Non Synchronized NIPPV in Preterm Infants Under 32 Weeks Gestational Age: A Randomized Clinical Trial</t>
  </si>
  <si>
    <t>Device: NIV-NAVA;Device: Conventional;Device: NIV-NAVA;Device: Conventional;Device: NIV-NAVA;Device: Conventional;Device: NIV-NAVA;Device: Conventional</t>
  </si>
  <si>
    <t>https://clinicaltrials.gov/show/NCT02860325</t>
  </si>
  <si>
    <t>NIV-NAVA Versus Nasal Continuous Positive Airway Pressure (nCPAP) or Non Synchronized NIPPV</t>
  </si>
  <si>
    <t>NCT02860325</t>
  </si>
  <si>
    <t>Complejo Hospitalario Universitario Insular Materno Infantil</t>
  </si>
  <si>
    <t>Spain;Spain;Spain;Spain</t>
  </si>
  <si>
    <t>Respiratory Distress Syndrome, Newborn;Apnea of Prematurity;Respiratory Distress Syndrome, Newborn;Apnea of Prematurity;Respiratory Distress Syndrome, Newborn;Apnea of Prematurity;Respiratory Distress Syndrome, Newborn;Apnea of Prematurity</t>
  </si>
  <si>
    <t>August 1, 2016</t>
  </si>
  <si>
    <t>CEIC-CHUIMI-2014/761</t>
  </si>
  <si>
    <t>Ferm√≠n Garc√≠a-Mu√±oz Rodrigo, Ph.D;Ferm√≠n Garc√≠a-Mu√±oz Rodrigo, Ph.D;Ferm√≠n Garc√≠a-Mu√±oz Rodrigo, Ph.D;Ferm√≠n Garc√≠a-Mu√±oz Rodrigo, Ph.D</t>
  </si>
  <si>
    <t>Head of Neonatal Unit;Head of Neonatal Unit;Head of Neonatal Unit;Head of Neonatal Unit</t>
  </si>
  <si>
    <t>&lt;br&gt;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      ;&lt;br&gt;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      ;&lt;br&gt;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      ;&lt;br&gt;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t>
  </si>
  <si>
    <t>Survival without moderate or severe bronchopulmonary dysplasia (BPD);Survival without moderate or severe bronchopulmonary dysplasia (BPD);Survival without moderate or severe bronchopulmonary dysplasia (BPD);Survival without moderate or severe bronchopulmonary dysplasia (BPD)</t>
  </si>
  <si>
    <t>Blood level of cytokines: Tumor necrosis factor alpha (TNF-a), interleukin (IL) 1 beta (IL-1√ü), IL-6, and IL-8.;Total time of ventilatory support (in days);Intervention failure;Total time of oxygen therapy (in days);Length of stay (in days)</t>
  </si>
  <si>
    <t>Evaluation and comparison of efficacy and adverse drug reactions for single or two divided caffeine dosing and simulation of pharmacokinetic parameters to treat apnea of prematurity in preterm neonates</t>
  </si>
  <si>
    <t>Intervention 1: control group: dose of 5 mg/ kg once daily group 1. Intervention 2: intervention group: dose of 2.5 mg/ kg twice daily in Group 2.;Treatment - Drugs;Treatment - Drugs;control group: dose of 5 mg/ kg once daily group 1;intervention group: dose of 2.5 mg/ kg twice daily in Group 2</t>
  </si>
  <si>
    <t>http://en.irct.ir/trial/1994</t>
  </si>
  <si>
    <t>Evaluation and comparison of efficacy and adverse drug reactions for single or two divided caffeine dosing  to treat apnea of prematurity in preterm neonates</t>
  </si>
  <si>
    <t>IRCT201510172342N4</t>
  </si>
  <si>
    <t>Randomization: Randomized, Blinding: Single blinded, Placebo: Not used, Assignment: Parallel, Purpose: Treatment.</t>
  </si>
  <si>
    <t>Vice chancellor for Research, Mazandaran University of Medical Sciences</t>
  </si>
  <si>
    <t>Apnea of prematurity. &lt;br&gt;Other preterm infants;Other preterm infants</t>
  </si>
  <si>
    <t>Dr.Fatemeh Faramarzi</t>
  </si>
  <si>
    <t>Sari</t>
  </si>
  <si>
    <t>faramarzif1984@gmail.com</t>
  </si>
  <si>
    <t>Mazandaran University of Medical Sciences</t>
  </si>
  <si>
    <t>DR Mohammadreza Rafati</t>
  </si>
  <si>
    <t>rafati293@yahoo.com</t>
  </si>
  <si>
    <t>Inclusion criteria: Inclusion criteria: Neonates with gestational age of 37 weeks &lt;br&gt;exclusion criteria: asphyxia, hypoglycemia, intracranial hemorrhage, major inherited anomaly</t>
  </si>
  <si>
    <t>Extubation failure. Timepoint: during treatment. Method of measurement: Clinical observations.;CPAP failure. Timepoint: during treatment. Method of measurement: clinical observations and levels of blood gases in ABG.</t>
  </si>
  <si>
    <t>Adverse reactions. Timepoint: during the treatment. Method of measurement: Questionnaire.</t>
  </si>
  <si>
    <t>Ethics Committee of Mazandaran University of Medical Science</t>
  </si>
  <si>
    <t>A Phase 3 Randomized, Double-blind, Placebo-controlled, Multicenter Study to Evaluate the Efficacy and Safety of Pimodivir in Combination With the Standard-of-care Treatment in Adolescent, Adult, and Elderly Hospitalized Patients With Influenza A Infection</t>
  </si>
  <si>
    <t>https://www.clinicaltrialsregister.eu/ctr-search/search?query=eudract_number:2017-002156-84</t>
  </si>
  <si>
    <t>SAPPHIRE - A study to see if pimodivir in combination with standard of care treatment is useful and safe in the treatment of adolescent, adult and elderly hospitalized patients with influenza A infection.</t>
  </si>
  <si>
    <t>EUCTR2017-002156-84-BE</t>
  </si>
  <si>
    <t>Czech Republic;United Kingdom;Austria;Turkey;Lithuania;Korea, Republic of;Latvia;Netherlands;South Africa;Australia;Peru;Malaysia;France;India;Vietnam;Italy;Israel;Chile;Russian Federation;Ukraine;Spain;Thailand;Slovakia;Taiwan;United States;Hungary;Mexico;Argentina;Poland;Belgium;Brazil;Singapore;Romania;Bulgaria;Germany;New Zealand;Sweden</t>
  </si>
  <si>
    <t>EUCTR2017-002156-84-SE</t>
  </si>
  <si>
    <t>63623872FLZ3001;2017-002156-84-SE</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</si>
  <si>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Having an SpO2 &lt;94% on room air. Subjects with known pre influenza SpO2 &lt;94% must have an SpO2 decline =3% from pre-influenza SpO2.&lt;br&gt;‚Ä¢ Having a screening/baseline NEWS of =4. &lt;br&gt;&lt;br&gt;Treatment Extension Criteria - Subjects will be given the option for treatment extension in case all of the following conditions are met:&lt;br&gt;‚Ä¢ The subject completed the 5-day treatment period.&lt;br&gt;‚Ä¢ The subject is still hospitalized.&lt;br&gt;‚Ä¢ Subject has an ongoing respiratory deficiency as evidenced by having an SpO2 &lt;94% on room air, or in case of pre-existing chronic hypoxia (eg, due to COPD), the current blood oxygen saturation on room air is lower than pre-influenza infection levels by at least 2%.&lt;br&gt;‚Ä¢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new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</si>
  <si>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any history of a lung transplant). &lt;br&gt;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</si>
  <si>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Length of hospital stay,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</si>
  <si>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AEs, clinical laboratory assessments, 12-lead electrocardiograms (ECGs), vital signs, and peripheral capillary oxygen saturation.&lt;br&gt;2. Length of hospital stay.&lt;br&gt;3. Length of time in the ICU. &lt;br&gt;4. Length of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PK/pharmacodynamic (PD) analyses.&lt;br&gt;17. The acceptability of the pimodivir formulation in adolescents, as measured by a taste and swallowability questionnaire.&lt;br&gt;18. Time to viral negativity by qRT-PCR and viral culture.&lt;br&gt;19. Viral load over time by qRT-PCR and viral culture.&lt;br&gt;20. The emergence of viral resistance against pimodivir detected by genotyping and/or phenotyping.&lt;br&gt;21. Virologic response by baseline viral resistance to pimodivir/other antivirals in the SOC.;Timepoint(s) of evaluation of this end point: 1.-4., 6.-9. Day 33&lt;br&gt;5. Day 14&lt;br&gt;10.-16. Final analysis&lt;br&gt;17. Day 5&lt;br&gt;18.-20 Day19&lt;br&gt;21. Day 0/1</t>
  </si>
  <si>
    <t>Jul 30 2018 12:00AM</t>
  </si>
  <si>
    <t>Phase IV, multicenter, prospective, randomized, open-label, controlled study on Landiolol in patients with septic shock resident in ICUs - LANDI-SEP</t>
  </si>
  <si>
    <t>&lt;br&gt;Trade Name: Raploc 300 mg milteliai infuziniam tirpalui&lt;br&gt;Product Name: RAPLOC (Landiolol hydrochloride lyophilized powder 300 mg/50 ml)&lt;br&gt;Pharmaceutical Form: Powder for infusion&lt;br&gt;INN or Proposed INN: LANDIOLOL HYDROCHLORIDE &lt;br&gt;CAS Number: 144481-98-1&lt;br&gt;Current Sponsor code: LDLL300 &lt;br&gt;Other descriptive name: LANDIOLOL HYDROCHLORIDE&lt;br&gt;Concentration unit: mg milligram(s)&lt;br&gt;Concentration type: equal&lt;br&gt;Concentration number: 300-&lt;br&gt;&lt;br&gt;</t>
  </si>
  <si>
    <t>EUCTR2017-002138-22-LT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</si>
  <si>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 for septic shock according to the SSCG 2016 guidelines&lt;br&gt;Number of treatment arms in the trial: 2&lt;br&gt;</t>
  </si>
  <si>
    <t>Inclusion criteria: &lt;br&gt;1) Informed consent (signed informed consent by the patient or a legal representative or other country-specific documentation, as required) &lt;br&gt;2) Age =18 years &lt;br&gt;3) Confirmed septic shock: a. Confirmed or suspected infection b. Acute increase of =2 points on SOFA Score c. Need for continuous vasopressor therapy to maintain a mean arterial pressure (MAP) of &gt;65 mmHg despite adequate fluid resuscitation   d. Blood lactate &gt;2mmol/L (18mg/dl) Presence of blood lactate &gt;2mmol/L (18mg/dl) and increase of =2 points on SOFA Score are only necessary for the diagnosis of septic shock but not at time of study inclusion &lt;br&gt;4) Tachycardia and/or tachyarrhythmia with heart rate =95 beats/min  &lt;br&gt;5) Norepinephrine infusion (any dose) at the time of study inclusion &lt;br&gt;6) Patients must have undergone a haemodynamic optimization period of at least 12 hours but a maximum of 36 hours, during which period they received continuous vasopressor treatment and standard treatment for septic shock according to the SSCG 2016 guidelines &lt;br&gt;Are the trial subjects under 18? no&lt;br&gt;Number of subjects for this age range: &lt;br&gt;F.1.2 Adults (18-64 years) yes&lt;br&gt;F.1.2.1 Number of subjects for this age range 100&lt;br&gt;F.1.3 Elderly (&gt;=65 years) yes&lt;br&gt;F.1.3.1 Number of subjects for this age range 100&lt;br&gt;</t>
  </si>
  <si>
    <t>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&lt;br&gt;And &lt;br&gt;Group C: will receive standard treatment according to SSCG 2016 which is not specifically targeted to the HR control ;Secondary Objective: To further assess efficacy and safety in the two treatment arms.;Primary end point(s): Heart rate response (80-94 bpm) and maintenance thereof and no increase in vasopressor requirements during the first 24 hours;Timepoint(s) of evaluation of this end point: 24 hours</t>
  </si>
  <si>
    <t>Secondary end point(s): 1) Change in vasopressor requirements over the study period (dose and duration). &lt;br&gt;2) Heart rate response (80-94bpm) during the first 24 hours. &lt;br&gt;3) 28 day mortality (all cause). &lt;br&gt;4) ICU mortality (all cause). &lt;br&gt;5) Duration of ICU stay in (survivors/non-survivors). &lt;br&gt;6) Duration of hospital stay (survivors/non-survivors). &lt;br&gt;7) SOFA score (as long as the patient is treated with vasopressors) on day 1, 2, 3, 4, 7, 10, 13, 16, 19, 22, 25 and 28. &lt;br&gt;8) Daily inotropic requirements (as long as the patient is treated with vasopressors).                                                                                                  &lt;br&gt;Secondary Safety Endpoints: &lt;br&gt;1) Incidence rate of bradycardic episodes requiring intervention. &lt;br&gt;2) Incidence of Adverse Events (AE). 3) Incidence of Serious Adverse Events (SAE);Timepoint(s) of evaluation of this end point: End of study</t>
  </si>
  <si>
    <t>Phase IV, multicenter, prospective, randomized, open-label, controlled study on Landiolol in patients with septic shock resident in ICUs</t>
  </si>
  <si>
    <t>Jan 27 2020 12:00AM</t>
  </si>
  <si>
    <t>Ubiquinol as a Metabolic Resuscitator in Post-Cardiac Arrest</t>
  </si>
  <si>
    <t>Drug: Ubiquinol;Dietary Supplement: Ensure</t>
  </si>
  <si>
    <t>https://clinicaltrials.gov/show/NCT02934555</t>
  </si>
  <si>
    <t>NCT02934555</t>
  </si>
  <si>
    <t>Allocation: Randomized. Intervention model: Parallel Assignment. Primary purpose: Other. Masking: Quadruple (Participant, Care Provider, Investigator, Outcomes Assessor).</t>
  </si>
  <si>
    <t>Cardiac Arrest</t>
  </si>
  <si>
    <t>2015P000319</t>
  </si>
  <si>
    <t>Michael W Donnino, MD</t>
  </si>
  <si>
    <t>Kaneka Pharma America LLC</t>
  </si>
  <si>
    <t>&lt;br&gt;        Inclusion Criteria:&lt;br&gt;&lt;br&gt;          -  Adult (= 18 years)&lt;br&gt;&lt;br&gt;          -  Cardiac arrest defined by cessation of pulse requiring chest compressions&lt;br&gt;&lt;br&gt;          -  Not following commands after ROSC&lt;br&gt;&lt;br&gt;          -  Admission to the ICU&lt;br&gt;&lt;br&gt;          -  Naso/orogastric tube&lt;br&gt;&lt;br&gt;          -  Ability to receive enteral medication&lt;br&gt;&lt;br&gt;        Exclusion Criteria:&lt;br&gt;&lt;br&gt;          -  Protected populations (pregnant women, prisoners, the intellectual disabled)&lt;br&gt;&lt;br&gt;          -  Current CoQ10 supplementation&lt;br&gt;&lt;br&gt;          -  Anticipated death within 24 hours&lt;br&gt;&lt;br&gt;          -  &gt; 12 hours from ROSC to estimated randomization&lt;br&gt;&lt;br&gt;          -  Jejunostomy tube (J-tube)&lt;br&gt;</t>
  </si>
  <si>
    <t>Oral ubiquinol absorption</t>
  </si>
  <si>
    <t>Decreased neurological injury;Cellular oxygen consumption;Global oxygen consumption;Mortality;Neurological outcome</t>
  </si>
  <si>
    <t>Biomarkers Predicting Infectivity in an Experimental Human Influenza Model</t>
  </si>
  <si>
    <t>Biological: Influenza A/California/04/09</t>
  </si>
  <si>
    <t>https://clinicaltrials.gov/show/NCT03207152</t>
  </si>
  <si>
    <t>NCT03207152</t>
  </si>
  <si>
    <t>Duke University</t>
  </si>
  <si>
    <t>September 11, 2017</t>
  </si>
  <si>
    <t>Pro00082500</t>
  </si>
  <si>
    <t>Christopher Chiu, BMBCh PhD</t>
  </si>
  <si>
    <t>Imperial College London</t>
  </si>
  <si>
    <t>United States Department of Defense;Imperial College of London</t>
  </si>
  <si>
    <t>55 Years</t>
  </si>
  <si>
    <t>&lt;br&gt;        Inclusion Criteria:&lt;br&gt;&lt;br&gt;          -  Healthy persons aged 18 to 55 years, able to give informed consent&lt;br&gt;&lt;br&gt;        Exclusion Criteria:&lt;br&gt;&lt;br&gt;          -  Chronic respiratory disease (asthma, chronic obstructive pulmonary disease, rhinitis,&lt;br&gt;             sinusitis) in adulthood&lt;br&gt;&lt;br&gt;          -  Inhaled bronchodilator or steroid use within the last 12 months&lt;br&gt;&lt;br&gt;          -  Use of any medication or other product (prescription or over-the-counter) for symptoms&lt;br&gt;             of rhinitis or nasal congestion within the last 6 months&lt;br&gt;&lt;br&gt;          -  Acute upper respiratory infection or sinusitis in the past 6 weeks&lt;br&gt;&lt;br&gt;          -  Smoking in the past 6 months OR &gt;5 pack-year lifetime history&lt;br&gt;&lt;br&gt;          -  Subjects with allergic symptoms present at baseline&lt;br&gt;&lt;br&gt;          -  Clinically relevant abnormality on chest X-ray&lt;br&gt;&lt;br&gt;          -  Those in close domestic contact (i.e. sharing a household with, caring for, or daily&lt;br&gt;             face to face contact) with children under 3 years, the elderly (&gt;65 years),&lt;br&gt;             immunosuppressed persons, or those with chronic respiratory disease&lt;br&gt;&lt;br&gt;          -  Subjects with known or suspected immune deficiency&lt;br&gt;&lt;br&gt;          -  Receipt of systemic glucocorticoids (in a dose = 5 mg prednisone daily or equivalent)&lt;br&gt;             within one month, or any other cytotoxic or immunosuppressive drug within 6 months&lt;br&gt;             prior to challenge&lt;br&gt;&lt;br&gt;          -  Known immunoglobulin A deficiency, immotile cilia syndrome, or Kartagener's syndrome&lt;br&gt;&lt;br&gt;          -  History of frequent nose bleeds&lt;br&gt;&lt;br&gt;          -  Any significant medical condition or prescribed drug deemed by the study doctor to&lt;br&gt;             make the participant unsuitable for the study&lt;br&gt;&lt;br&gt;          -  Pregnant or breastfeeding women&lt;br&gt;&lt;br&gt;          -  Positive urine drug screen&lt;br&gt;&lt;br&gt;          -  Detectable baseline haemagglutination inhibition titres against influenza challenge&lt;br&gt;             strains&lt;br&gt;&lt;br&gt;          -  History of hypersensitivity to eggs, egg proteins, gentamicin, gelatin or arginine, or&lt;br&gt;             with life-threatening reactions to previous influenza vaccinations&lt;br&gt;&lt;br&gt;        All women of childbearing age will have a pregnancy test performed prior to virus&lt;br&gt;        inoculation to exclude pregnancy and be required to use contraception throughout the study.&lt;br&gt;</t>
  </si>
  <si>
    <t>Viral load</t>
  </si>
  <si>
    <t>Symptoms;Differentially expressed genes in blood;Differentially expressed genes in nasal curettage;Metabolomics in serum</t>
  </si>
  <si>
    <t>A Randomised Trial of Expedited Transfer to a Cardiac Arrest Centre for Non-ST Elevation Out-of-hospital Cardiac Arrest</t>
  </si>
  <si>
    <t>Procedure: Transfer to cardiac arrest centre</t>
  </si>
  <si>
    <t>https://clinicaltrials.gov/show/NCT03872960</t>
  </si>
  <si>
    <t>NCT03872960</t>
  </si>
  <si>
    <t>Guy's and St Thomas' NHS Foundation Trust</t>
  </si>
  <si>
    <t>Out-Of-Hospital Cardiac Arrest</t>
  </si>
  <si>
    <t>ISRCTN96585404</t>
  </si>
  <si>
    <t>February 2, 2018</t>
  </si>
  <si>
    <t>ISRCTN96585404;MJKTUAR</t>
  </si>
  <si>
    <t>Simon Redwood, MBBS, PhD</t>
  </si>
  <si>
    <t>King's College London;London School of Hygiene and Tropical Medicine;Barts &amp; The London NHS Trust;King's College Hospital NHS Trust;Imperial College Healthcare NHS Trust;Royal Brompton &amp; Harefield NHS Foundation Trust;Royal Free Hospital NHS Foundation Trust;St George's University Hospitals NHS Foundation Trust;London Ambulance Service NHS Trust</t>
  </si>
  <si>
    <t>&lt;br&gt;        Inclusion Criteria:&lt;br&gt;&lt;br&gt;          -  Out-of-hospital cardiac arrest (OHCA)&lt;br&gt;&lt;br&gt;          -  Return of spontaneous circulation (ROSC)&lt;br&gt;&lt;br&gt;          -  Age 18 or over (known or presumed)&lt;br&gt;&lt;br&gt;          -  Absence of non-cardiac cause (for example; trauma, drowning, suicide, drug overdose)&lt;br&gt;&lt;br&gt;        Exclusion Criteria:&lt;br&gt;&lt;br&gt;          -  Criteria for ST-elevation myocardial infarction on 12-Lead electrocardiogram (ECG)&lt;br&gt;&lt;br&gt;          -  Do Not Attempt Resuscitation (DNAR) Order&lt;br&gt;&lt;br&gt;          -  Cardiac arrest suffered after care pathway set and patient en route&lt;br&gt;&lt;br&gt;          -  Suspected pregnancy&lt;br&gt;</t>
  </si>
  <si>
    <t>Patient's quality of life;All-cause mortality;All-cause mortality;All-cause mortality;Modified Rankin Score;Cerebral performance category score;Modified Rankin Score;Cerebral performance category score</t>
  </si>
  <si>
    <t>CareRA2020: Effectiveness of a combination of Methotrexate and a step down glucocorticoid regimen (COBRA-Slim) for remission induction in patients with early Rheumatoid Arthritis (RA), with or without fast access to 24 weeks of Tumor Necrosis Factor (TNF) blockade in insufficient responders, a randomized, multicenter, pragmatic trial. - CareRA2020</t>
  </si>
  <si>
    <t>&lt;br&gt;                Product Name: etanercept&lt;br&gt;                Pharmaceutical Form: Solution for injection in pre-filled pen&lt;br&gt;                INN or Proposed INN: ETANERCEPT&lt;br&gt;                CAS Number: 185243-69-0&lt;br&gt;                Concentration unit: mg milligram(s)&lt;br&gt;                Concentration type: equal&lt;br&gt;                Concentration number: 50-&lt;br&gt;&lt;br&gt;                Pharmaceutical Form: Coated tablet&lt;br&gt;                INN or Proposed INN: LEFLUNOMIDE&lt;br&gt;                CAS Number: 75706-12-6&lt;br&gt;                Concentration unit: mg milligram(s)&lt;br&gt;                Concentration type: range&lt;br&gt;                Concentration number: 10-20&lt;br&gt;&lt;br&gt;</t>
  </si>
  <si>
    <t>https://www.clinicaltrialsregister.eu/ctr-search/search?query=eudract_number:2017-004054-41</t>
  </si>
  <si>
    <t>COBRA-Slim with or without fast access to TNF blockade for remission induction in early RA</t>
  </si>
  <si>
    <t>EUCTR2017-004054-41-BE</t>
  </si>
  <si>
    <t>&lt;br&gt;                Controlled: yes&lt;br&gt;                Randomised: yes&lt;br&gt;                Open: yes&lt;br&gt;                Single blind: no&lt;br&gt;                Double blind: no&lt;br&gt;                Parallel group: no&lt;br&gt;                Cross over: no&lt;br&gt;                Other: yes&lt;br&gt;                Other trial design description: prospective study to evaluate the role of a biological in a remission induction scheme&lt;br&gt;                If controlled, specify comparator, Other Medicinial Product: yes&lt;br&gt;                Placebo: no&lt;br&gt;                Other: no&lt;br&gt;                Number of treatment arms in the trial: 2&lt;br&gt;</t>
  </si>
  <si>
    <t>University Hospitals Leuven</t>
  </si>
  <si>
    <t>early active Rheumatoid Arthritis, previously untreated with DMARDs &lt;br&gt;                MedDRA version: 20.0                Level: PT                Classification code 10039073                Term: Rheumatoid arthritis                System Organ Class: 10028395 - Musculoskeletal and connective tissue disorders            ;Therapeutic area: Diseases [C] - Musculoskeletal Diseases [C05]</t>
  </si>
  <si>
    <t>NCT03649061</t>
  </si>
  <si>
    <t>KCE-16002</t>
  </si>
  <si>
    <t>Patrick Verschueren</t>
  </si>
  <si>
    <t>Herestraat 49</t>
  </si>
  <si>
    <t>patrick.verschueren@uzleuven.be</t>
  </si>
  <si>
    <t>+321634 25 41</t>
  </si>
  <si>
    <t>Belgian Health Care Knowledge Center (KCE)</t>
  </si>
  <si>
    <t>Inclusion criteria: &lt;br&gt;                -Age 18 years and older&lt;br&gt;                -Diagnosis of RA as defined by the ACR/EULAR2010 criteria for early RA&lt;br&gt;                -Early RA defined by a diagnosis made = 1 year ago.&lt;br&gt;                -Use a reliable method of contraception for women of childbearing potential&lt;br&gt;                -Able and willing to give written informed consent and to participate in the study&lt;br&gt;                -Understanding and able to write Dutch or French&lt;br&gt;&lt;br&gt;                Are the trial subjects under 18? no&lt;br&gt;                Number of subjects for this age range:&lt;br&gt;                F.1.2 Adults (18-64 years) yes&lt;br&gt;                F.1.2.1 Number of subjects for this age range 385&lt;br&gt;                F.1.3 Elderly (&gt;=65 years) yes&lt;br&gt;                F.1.3.1 Number of subjects for this age range 55&lt;br&gt;</t>
  </si>
  <si>
    <t>Exclusion criteria: &lt;br&gt;                -Previous treatment with:&lt;br&gt;                oMTX or leflunomide&lt;br&gt;                ocyclophosphamide, azathioprine or cyclosporine&lt;br&gt;                osulphasalazine (SSZ) for more than 3 weeks&lt;br&gt;                ohydroxychloroquine for more than 6 weeks&lt;br&gt;                ooral GC for more than 4 weeks within 4 months before screening&lt;br&gt;                ooral GC at a daily dosage of more than 10 mg prednisone equivalent within 4 weeks before baseline&lt;br&gt;                ooral GC at a daily dosage equal to or less than 10 mg prednisone equivalent within 2 weeks before baseline&lt;br&gt;                ointra-articular GC within 4 weeks before BL&lt;br&gt;                oan investigational drug for the treatment/prevention of RA&lt;br&gt;                -History of chronic heart failure&lt;br&gt;                -History of severe infections or chronic infection&lt;br&gt;                -History of malignant neoplasm within 5 years&lt;br&gt;                -Contra indications for GC&lt;br&gt;                -Contra indications for TNF blocking agents&lt;br&gt;                -Contra indications for Methotrexate&lt;br&gt;                -Psoriatic Arthritis&lt;br&gt;                -Underlying cardiac, pulmonary, metabolic, renal or gastrointestinal conditions, chronic or latent infectious diseases or immune deficiency which in the opinion of the investigator places the patient at an unacceptable risk for participation in the study&lt;br&gt;                -Pregnancy, breastfeeding or no use of a reliable method of contraception for woman of childbearing potential&lt;br&gt;                -Alcohol or drug abuse&lt;br&gt;                -Active TB&lt;br&gt;                -Latent TB unless adequate prophylactic treatment is given&lt;br&gt;                -No access to the Belgian Health Insurance system&lt;br&gt;&lt;br&gt;</t>
  </si>
  <si>
    <t>Primary end point(s): Area under the curve of DAS28-CRP over 104 weeks (long term effectiveness) in insufficient responders randomized to either COBRA-Slim Bio-Induction or Standard COBRA-Slim  Induction.;Timepoint(s) of evaluation of this end point: at week 104;Main Objective: The primary objective is to compare in an early RA population with insufficient response (not achieving DAS28CRP=3.2 within 32 weeks) to COBRA-Slim remission induction, the long term effectiveness of accelerated access to a six-month course of anti-TNF therapy (etanercept) within a time window from w8 up to w32, versus further treatment adaptation according to the standard COBRA-Slim strategy.;&lt;br&gt;                Secondary Objective: Main secondary objective&lt;br&gt;                To investigate in insufficient responders to the COBRA-Slim regimen if accelerated access to a six-month course of anti-TNF therapy (etanercept), is leading to improved remission rates when compared to conventional treatment adaptation according to the COBRA-Slim strategy, 28 weeks after randomization into one of two treatment arms.&lt;br&gt;&lt;br&gt;                Other secondary objectives:&lt;br&gt;                1.To further determine the clinical efficacy of accelerated access to etanercept versus the standard COBRA-Slim strategy in terms of remission rates and functionality scales.&lt;br&gt;                2.To compare radiographic progression between all treatment schemes.&lt;br&gt;                3.To evaluate the side effects of the given treatments as evaluated according to the regulatory guidelines for marketed products.&lt;br&gt;                4.To evaluate the primary outcome using the DAS28ESR instead of the DAS28CRP.&lt;br&gt;</t>
  </si>
  <si>
    <t>&lt;br&gt;                Secondary end point(s): Main secondary outcome measure&lt;br&gt;                Proportion of insufficient responders achieving remission (DAS28CRP&lt;2.6) 28 weeks after randomization (short term efficacy) to either COBRA-Slim Bio-Induction or Standard COBRA-Slim Induction.&lt;br&gt;                Other secondary outcome measures&lt;br&gt;                The following analyses will be performed in the randomized early insufficient responder population (w8-w32) with or without accelerated access to a six-month course of etanercept. The same analyses will also be performed including the randomized groups of insufficient responders, each completed with an early responder control population.&lt;br&gt;&lt;br&gt;                1.Clinical efficacy:&lt;br&gt;                oRemission (DAS28CRP&lt;2.6) at w104.&lt;br&gt;                oEULAR response at 28 weeks after randomization and at w104&lt;br&gt;                oHAQ response at 28 weeks after randomization and at w104&lt;br&gt;                2.Radiographic progression: X-ray evolution at w52 and w104 compared to BL as reviewed and evaluated by the central team.&lt;br&gt;                3.Side effects: (S)ARs from BL until w104&lt;br&gt;                4.To evaluate the primary outcome using the DAS28ESR instead of the DAS28CRP.&lt;br&gt;            ;&lt;br&gt;                Timepoint(s) of evaluation of this end point: at 28 weeks after randomisation;&lt;br&gt;                at week 52;&lt;br&gt;                at week 64;&lt;br&gt;                at week104&lt;br&gt;</t>
  </si>
  <si>
    <t>CareRA2020: Effectiveness of a combination of Methotrexate and a step down glucocorticoid regimen (COBRA-Slim) for remission induction in patients with early Rheumatoid Arthritis (RA), with or without fast access to 24 weeks of Tumor Necrosis Factor (TNF) blockade in insufficient responders, a randomized, multicenter, pragmatic trial.</t>
  </si>
  <si>
    <t>EUCTR2017-002217-59-CZ</t>
  </si>
  <si>
    <t>United States;Taiwan;Estonia;Slovakia;Thailand;Spain;Ukraine;Russian Federation;Chile;Israel;Italy;Vietnam;India;France;Malaysia;Australia;Peru;South Africa;Latvia;Netherlands;Korea, Republic of;Turkey;Lithuania;Austria;United Kingdom;Hungary;Czech Republic;Mexico;Canada;Argentina;Brazil;Belgium;Poland;Romania;Bulgaria;Germany;New Zealand;Sweden</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</si>
  <si>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subject‚Äôs ratings on Module 1 of the Flu-iiQTM and the Pre-existing Symptom Questionnaire in the 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 Cardiovascular or cerebrovascular disease (including congenital heart disease, chronic heart failure, coronary artery disease, or stroke; excluding isolated hypertension).&lt;br&gt;   - Chronic lung disease (eg, asthma, chronic obstructive lung disease [COPD] or cystic fibrosis).&lt;br&gt;   -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</si>
  <si>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</si>
  <si>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Time to resolution of fever &lt;br&gt;‚Ä¢ All-cause mortality&lt;br&gt;Evaluate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and viral culture&lt;br&gt;Assess PK of Pi and explore PK/PD relationships of Pi for efficacy and safety&lt;br&gt;Investigate:&lt;br&gt;‚Ä¢ Acceptability (taste, swallowability) of Pi formulation in adolescents&lt;br&gt;‚Ä¢ Time to resolution of influenza-related symptoms&lt;br&gt;‚Ä¢ Emerge of viral resistance against Pi detected by genotyping and/or phenotyping.;Primary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</si>
  <si>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adverse events (AEs), clinical laboratory assessments, 12-lead electrocardiograms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(pulmonary versus extrapulmonary, major versus minor, as well as infectious versus non-infectious complications). The AC will receive data on AEs, including medical assessments (eg chest X-ray results, lab results) and concomitant therapy of cases selected from the AEs. Details will be provided in an AC charter. &lt;br&gt;4. Time to resolution of each of the 10 individual influenza-related symptoms as assessed by the PRO measure Flu-iiQTM. The resolution of each influenza-related symptom is defined as the beginning of the 24-hour period when the influenza symptom score is at most mild or at least back to the previous level of symptom severity in case the subject reported the symptom as pre-existing.&lt;br&gt;5. Time to return to daily activities as assessed by the subject.&lt;br&gt;6. Time to resolution of fever. Resolution of fever is defined as a body temperature &lt;37.0¬∞C during a period of 24 hours without the use of antipyretics.&lt;br&gt;7. All-cause mortality.&lt;br&gt;8. PK parameters of pimodivir (ie, plasma concentration just prior to the beginning or at the end of a dosing interval [Ctrough], Cmax, tmax, and AUC12h), as determined by population PK analysis.&lt;br&gt;9. The acceptability of the pimodivir formulation in adolescents, as measured by a taste and swallowability questionnaire.&lt;br&gt;10. The emergence of viral resistance against pimodivir detected by genotyping and/or phenotyping.&lt;br&gt;11. Time to viral negativity by qRT-PCR and viral culture.&lt;br&gt;12. Viral load over time by qRT-PCR and viral culture.;Timepoint(s) of evaluation of this end point: 1.-7. Day 28 +/-1&lt;br&gt;8: Day6&lt;br&gt;9. Day 5&lt;br&gt;10.-12. Day 14 +/-1</t>
  </si>
  <si>
    <t>Jun 27 2018 12:00AM</t>
  </si>
  <si>
    <t>Impact of Blocked Cysteinyl Leukotriene Pathway on Endothelial Function in Patients With Obstructive Sleep Apnea Syndrome: Multicenter Randomized Placebo Controlled Crossover Trial</t>
  </si>
  <si>
    <t>Drug: Montelukast 10mg;Drug: Placebo</t>
  </si>
  <si>
    <t>https://clinicaltrials.gov/show/NCT03545997</t>
  </si>
  <si>
    <t>Montelukast for Patients With Obstructive Sleep Apnea Syndrome</t>
  </si>
  <si>
    <t>NCT03545997</t>
  </si>
  <si>
    <t>November 29, 2019</t>
  </si>
  <si>
    <t>38RC17.107</t>
  </si>
  <si>
    <t>Fran√ßoise FS STANKE-LABESQUE, PhD</t>
  </si>
  <si>
    <t>FStanke@chu-grenoble.fr</t>
  </si>
  <si>
    <t>4 76 76 54 92</t>
  </si>
  <si>
    <t>Act For Chronic Diseases;Direction G√©n√©rale de l'Offre de Soins</t>
  </si>
  <si>
    <t>&lt;br&gt;        Inclusion Criteria:&lt;br&gt;&lt;br&gt;          -  With mild to moderate obstructive sleep apnea syndrome (apnea / hypopnea index&gt; 15 and&lt;br&gt;             &lt;30 events per hour)&lt;br&gt;&lt;br&gt;          -  Little symptomatic (Epworth sleepiness score &lt;10)&lt;br&gt;&lt;br&gt;          -  Polysomnography within 3 months prior to inclusion&lt;br&gt;&lt;br&gt;          -  With a history of myocardial infarction or stroke&lt;br&gt;&lt;br&gt;          -  Affiliation to Social Security or beneficiary of such a scheme&lt;br&gt;&lt;br&gt;          -  Signed consent&lt;br&gt;&lt;br&gt;        Exclusion Criteria:&lt;br&gt;&lt;br&gt;          -  OSAS support by PPC&lt;br&gt;&lt;br&gt;          -  Cancer&lt;br&gt;&lt;br&gt;          -  Chronic inflammatory disease&lt;br&gt;&lt;br&gt;          -  Asthma previously treated with Montelukast&lt;br&gt;&lt;br&gt;          -  Chronic infectious disease&lt;br&gt;&lt;br&gt;          -  Epworth sleepiness scale =10&lt;br&gt;&lt;br&gt;          -  Contraindication to Montelukast: Hypersensitivity to the active substance or to the&lt;br&gt;             excipients&lt;br&gt;&lt;br&gt;          -  Contraindications to trinitrin: hypersensitivity to nitrates, state of shock, severe&lt;br&gt;             hypotension, association with sildenafil, obstructive cardiomyopathy, inferior right&lt;br&gt;             sided myocardial infarction with right ventricular extension, acute, except in case of&lt;br&gt;             signs left ventricular failure, intracranial hypertension, breastfeeding&lt;br&gt;&lt;br&gt;          -  Treatment with phenobarbital, phenytoin, rifampicin: risk of montelukast metabolism&lt;br&gt;             increase and thus decrease of its effectiveness&lt;br&gt;&lt;br&gt;          -  Persons referred in Articles L1121-5 to L1121-8 of the CSP (pregnant woman,&lt;br&gt;             parturient, nursing mothers, person deprived of liberty by judicial or administrative&lt;br&gt;             decision, person subject to a measure of legal protection, can not be included in&lt;br&gt;             clinical trials)&lt;br&gt;&lt;br&gt;          -  Subject in exclusion period of another study&lt;br&gt;&lt;br&gt;          -  Subject can not be contacted in case of emergency&lt;br&gt;</t>
  </si>
  <si>
    <t>Change in FMD of the brachial artery between the beginning and end of each treatment period (Montelukast and placebo), expressed as absolute value (FMD unit is %) and measured in a standardized manner.</t>
  </si>
  <si>
    <t>Concentrations of urinary LTE4 at the beginning and end of each treatment period;24h ambulatory blood pressure (systolic and diastolic) measurement;Polysomnography at inclusion and at the end of each treatment period;Plasma concentration of Montelukast measured by HPLC-MS at the end of the Montelukast treatment period;Collection of adverse events;Comparison of Cardiovascular Events occurence (myocardial infarction, Stroke, Cardiovascular Death) between the two periods;Concentrations of plasma CRPus at baseline and at the beginning and end of each treatment period</t>
  </si>
  <si>
    <t>The Effects of the Dietary Supplement CardioFlex Q10 on Reducing Cardiovascular Disease Risk Factors in Adults</t>
  </si>
  <si>
    <t>Dietary Supplement: CardioFlex Q10;Dietary Supplement: Placebo</t>
  </si>
  <si>
    <t>https://clinicaltrials.gov/show/NCT03826914</t>
  </si>
  <si>
    <t>NCT03826914</t>
  </si>
  <si>
    <t>University of Manitoba</t>
  </si>
  <si>
    <t>Cardiovascular Diseases;Cardiovascular Abnormalities;Heart Attack;Stroke;Hypertension</t>
  </si>
  <si>
    <t>November 6, 2018</t>
  </si>
  <si>
    <t>CardioFLex Q10</t>
  </si>
  <si>
    <t>Semone Myrie, PhD</t>
  </si>
  <si>
    <t>&lt;br&gt;        Inclusion Criteria:&lt;br&gt;&lt;br&gt;          -  Age 30-55&lt;br&gt;&lt;br&gt;          -  A resting pulse rate of 60 beats per minute (BPM) or higher&lt;br&gt;&lt;br&gt;          -  An accelerated plethysmograph (APG) type (biological age of arteries) of D, E, F or G&lt;br&gt;&lt;br&gt;          -  A high density lipoprotein (HDL) to total cholesterol (TC) ratio of =24 percent&lt;br&gt;&lt;br&gt;          -  A triglyceride (TG) to HDL ratio = 2 percent&lt;br&gt;&lt;br&gt;          -  Contain a minimum of 2 traits of metabolic syndrome&lt;br&gt;&lt;br&gt;          -  Perform less then 150 minutes of moderate to rigorous activity per week&lt;br&gt;&lt;br&gt;          -  Not pregnant or planning on getting pregnant during the study&lt;br&gt;&lt;br&gt;          -  Have not used prescription cholesterol or blood pressure medication in the last 3&lt;br&gt;             months&lt;br&gt;</t>
  </si>
  <si>
    <t>Blood Pressure</t>
  </si>
  <si>
    <t>Inflammatory and endothelial blood work biomarkers;Inflammatory and endothelial blood work biomarkers;Inflammatory and endothelial blood work biomarkers;Inflammatory and endothelial blood work biomarkers;Inflammatory and endothelial blood work biomarkers</t>
  </si>
  <si>
    <t>A Comparative Study of Serum Potassium Rate Between Peripheral and Central Venous Sample Collection in Patients With Hypothermia Related Cardiac Arrest</t>
  </si>
  <si>
    <t>Diagnostic Test: blood draw from three different vessels;Diagnostic Test: blood draw from three different vessels;Diagnostic Test: blood draw from three different vessels;Diagnostic Test: blood draw from three different vessels</t>
  </si>
  <si>
    <t>https://clinicaltrials.gov/show/NCT03096561</t>
  </si>
  <si>
    <t>Measurement of Serum Potassium Rate During Accidental Hypothermia.</t>
  </si>
  <si>
    <t>NCT03096561</t>
  </si>
  <si>
    <t>Accidental Hypothermia;Hyperkalemia;Cardiac Arrest;Accidental Hypothermia;Hyperkalemia;Cardiac Arrest;Accidental Hypothermia;Hyperkalemia;Cardiac Arrest;Accidental Hypothermia;Hyperkalemia;Cardiac Arrest</t>
  </si>
  <si>
    <t>November 14, 2016</t>
  </si>
  <si>
    <t>N¬∞ ID-RCB: 2016-A01762-49</t>
  </si>
  <si>
    <t>Marc Blancher, MD;Marc Blancher, MD;Marc Blancher, MD;Marc Blancher, MD;Marc Blancher, MD</t>
  </si>
  <si>
    <t>MBlancher@chu-grenoble.fr;MBlancher@chu-grenoble.fr;MBlancher@chu-grenoble.fr;MBlancher@chu-grenoble.fr;MBlancher@chu-grenoble.fr</t>
  </si>
  <si>
    <t>+33 (0) 476634266;+33 (0) 476634266;+33 (0) 476634266;+33 (0) 476634266;+33 (0) 476634266</t>
  </si>
  <si>
    <t>University Grenoble Alps;Emergency Department, University Hospital Vaudois, Lausanne;Emergency Department, Hospital of Valais, Sion</t>
  </si>
  <si>
    <t>&lt;br&gt;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      ;&lt;br&gt;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      ;&lt;br&gt;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      ;&lt;br&gt;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t>
  </si>
  <si>
    <t>Comparison of potassium rate in central venous blood and blood from a peripheral vein (measured in mmol/l);Comparison of potassium rate in central venous blood and blood from a peripheral vein (measured in mmol/l);Comparison of potassium rate in central venous blood and blood from a peripheral vein (measured in mmol/l)</t>
  </si>
  <si>
    <t>Comparison of potassium rate in venous and arterial blood (measured in mmol/l);Comparison of potassium rate from laboratory analysis and at bedside via blood gas analyser (measured in mmol/l);Comparison of the time difference between laboratory analysis and blood gas analyzer at bed side (measured in minutes);Survival and neurological outcome as measured by the Cerebral Performance Category Scale;Study of biological parameters to calculate the Strong Ion Gap (measured in mEq/l) according to the Stewart Approach</t>
  </si>
  <si>
    <t>Validating the Use of a Novel Subjectively Reported Sleep Vital Sign for the Identification and Management of Sleep Disorders</t>
  </si>
  <si>
    <t>Other: Sleep VS</t>
  </si>
  <si>
    <t>https://clinicaltrials.gov/show/NCT03018912</t>
  </si>
  <si>
    <t>Validating the Use of a Subjectively Reported Sleep Vital Sign</t>
  </si>
  <si>
    <t>NCT03018912</t>
  </si>
  <si>
    <t>Kaiser Permanente</t>
  </si>
  <si>
    <t>Obstructive Sleep Apnea (OSA);Insomnia;Restless Leg Syndrome (RLS);Hypersomnia Type; Sleep Disorder;Shift Work Sleep Disorders</t>
  </si>
  <si>
    <t>October 22, 2018</t>
  </si>
  <si>
    <t>KPSleep-002</t>
  </si>
  <si>
    <t>Dennis Hwang, MD</t>
  </si>
  <si>
    <t>&lt;br&gt;        Inclusion Criteria:&lt;br&gt;&lt;br&gt;          -  Patients that have a scheduled office visit with their primary care physician.&lt;br&gt;&lt;br&gt;          -  Patients have to be Kaiser Permanente members&lt;br&gt;&lt;br&gt;        Exclusion Criteria:&lt;br&gt;&lt;br&gt;          -  Non-English speaking patients unable to understand English to complete the surveys.&lt;br&gt;</t>
  </si>
  <si>
    <t>Sleep Disorder Identification Rates</t>
  </si>
  <si>
    <t>Referral Rates;Sleep VS vs Sleep Questionnaires;Assessing response to treatment using Sleep VS;Medications and Encounters</t>
  </si>
  <si>
    <t>Randomized Controlled Trial of Trazodone Dose Tolerance and APAP Adherence</t>
  </si>
  <si>
    <t>Drug: Trazodone;Drug: Placebo</t>
  </si>
  <si>
    <t>https://clinicaltrials.gov/show/NCT02945644</t>
  </si>
  <si>
    <t>Trazodone Dose Tolerance and APAP Adherence</t>
  </si>
  <si>
    <t>NCT02945644</t>
  </si>
  <si>
    <t>Louis Stokes VA Medical Center</t>
  </si>
  <si>
    <t>February 13, 2017</t>
  </si>
  <si>
    <t>16025-H17</t>
  </si>
  <si>
    <t>Kingman P Strohl, MD</t>
  </si>
  <si>
    <t>Louis Stokes Cleveland VA Medical Center</t>
  </si>
  <si>
    <t>&lt;br&gt;        Inclusion Criteria:&lt;br&gt;&lt;br&gt;          -  Louis Stokes Cleveland VA Sleep Medicine clinic patient&lt;br&gt;&lt;br&gt;          -  AHI greater than or equal to 5&lt;br&gt;&lt;br&gt;          -  obstructive sleep apnea&lt;br&gt;&lt;br&gt;          -  new initiation or nonadherence to APAP&lt;br&gt;&lt;br&gt;        Exclusion Criteria:&lt;br&gt;&lt;br&gt;          -  schizophrenia&lt;br&gt;&lt;br&gt;          -  bipolar disorder&lt;br&gt;&lt;br&gt;          -  current use of trazodone or sedative hypnotics&lt;br&gt;&lt;br&gt;          -  allergy to trazodone&lt;br&gt;&lt;br&gt;          -  current use of tricyclic antidepressants or monoamine oxidase inhibitors&lt;br&gt;&lt;br&gt;          -  current alcohol or drug abuse&lt;br&gt;&lt;br&gt;          -  heart failure&lt;br&gt;&lt;br&gt;          -  heart attack in past 3 months&lt;br&gt;&lt;br&gt;          -  congenital long QT, ventricular arrhythmia (including Torsades de Pointes),&lt;br&gt;             bradycardia, or digoxin therapy&lt;br&gt;&lt;br&gt;          -  use of amiodarone, sotalol, dofetilide, or dronedarone&lt;br&gt;&lt;br&gt;          -  epilepsy&lt;br&gt;&lt;br&gt;          -  liver disease&lt;br&gt;&lt;br&gt;          -  pregnancy (or planning pregnancy)&lt;br&gt;&lt;br&gt;          -  right of priapism: history of priapism, sickle cell disease, Farby disease&lt;br&gt;</t>
  </si>
  <si>
    <t>Discontinuation rate by participant</t>
  </si>
  <si>
    <t>3 month APAP adherence;Respiratory patterning;Medication Satisfaction;side-effect profile;sleepiness;insomnia;general self-efficacy;depression;anxiety</t>
  </si>
  <si>
    <t>Efficacy, safety and pharmacokinetics profile of nebulized Aztreonam Lysine (AZLI) for prevention of Gram negative pneumonia in heavily colonized mechanically ventilated patients: AZLIS - AZLIS</t>
  </si>
  <si>
    <t>&lt;br&gt;Trade Name: Cayston&lt;br&gt;Pharmaceutical Form: Inhalation solution&lt;br&gt;INN or Proposed INN: AZTREONAM LYSINE&lt;br&gt;CAS Number: 827611-49-4&lt;br&gt;Current Sponsor code: Cayston&lt;br&gt;Other descriptive name: AZTREONAM LYSINE&lt;br&gt;Concentration unit: mg milligram(s)&lt;br&gt;Concentration type: equal&lt;br&gt;Concentration number: 75-&lt;br&gt;&lt;br&gt;</t>
  </si>
  <si>
    <t>https://www.clinicaltrialsregister.eu/ctr-search/search?query=eudract_number:2018-003865-32</t>
  </si>
  <si>
    <t>Clinical trial to evaluate the efficacy, safety and pharmacokinetics profile of nebulized Aztreonam Lysine (AZLI) for prevention of Gram negative pneumonia in heavily colonized mechanically ventilated patients</t>
  </si>
  <si>
    <t>EUCTR2018-003865-32-ES</t>
  </si>
  <si>
    <t>Controlled: noRandomised: yesOpen: yesSingle blind: noDouble blind: noParallel group: noCross over: noOther: noIf controlled, specify comparator, Other Medicinial Product: noPlacebo: noOther: no</t>
  </si>
  <si>
    <t>Alejandro Rodriguez Oviedo - Critical Care Department ‚Äì Hospital Universitario de Tarragona Joan XXIII</t>
  </si>
  <si>
    <t>Gram negative pneumonia in heavily colonized mechanically ventilated patients &lt;br&gt;MedDRA version: 20.0Level: LLTClassification code 10035725Term: Pneumonia NOSSystem Organ Class: 100000004862;Therapeutic area: Diseases [C] - Respiratory Tract Diseases [C08]</t>
  </si>
  <si>
    <t>AZLI-2018-AR</t>
  </si>
  <si>
    <t>Alejandro Rodr√≠guez Oviedo</t>
  </si>
  <si>
    <t>C/ Mallafr√© Guasch, 4</t>
  </si>
  <si>
    <t>arodri.hj23.ics@gencat.cat</t>
  </si>
  <si>
    <t>Critical Care Department ‚Äì Hospital Universitario de Tarragona Joan XXIII</t>
  </si>
  <si>
    <t>Institut d'Investigaci√≥ Sanit√†ria Pere Virgili (IISPV)</t>
  </si>
  <si>
    <t>Inclusion criteria: &lt;br&gt;1. Age = 18 years.&lt;br&gt;2. Patients under mechanical ventilation for more than 5 day &lt;br&gt;3. Patient with heavy colonization by Gram-negative microorganisms&lt;br&gt;4. No clinical suspicion of infections-related  ventilator-associated complications (IVAC) according CDC criteria&lt;br&gt;5. Patients with ability to understand the requirements of the study, provide written informed consent and authorization of use and disclosure of protected health information, and agree to abide by the study restrictions and to return for the required assessments.&lt;br&gt;6. Informed consent signed&lt;br&gt;Are the trial subjects under 18? no&lt;br&gt;Number of subjects for this age range: &lt;br&gt;F.1.2 Adults (18-64 years) yes&lt;br&gt;F.1.2.1 Number of subjects for this age range 4&lt;br&gt;F.1.3 Elderly (&gt;=65 years) yes&lt;br&gt;F.1.3.1 Number of subjects for this age range 16&lt;br&gt;</t>
  </si>
  <si>
    <t>Exclusion criteria: &lt;br&gt;1. Suspected of IVAC. &lt;br&gt;2. Patients with known hypersensitivity to Aztreonam.&lt;br&gt;3. Patients who received more than 48 hours of broad spectrum antibiotics.&lt;br&gt;4. Evidence of active mycobacterium infections, chronic pulmonary infection or bronchial obstruction.&lt;br&gt;5. Granulomatous disease, lung cancer or lung transplant. &lt;br&gt;6. Acute respiratory distress syndrome (ARDS)&lt;br&gt;7.Woman who is pregnant or breast-feeding while enrolled in this study.&lt;br&gt;8. Any medical condition which, in the opinion of the Investigator, places the patient at an unacceptable risk for toxicities if entered into the clinical study&lt;br&gt;</t>
  </si>
  <si>
    <t>Main Objective: To evaluate efficacy (microbiological cure) of nebulized AZLI for the prevention of Gram-negative IVAC  after 5 day of treatment.;Secondary Objective: - To determine safety and tolerability of nebulized AZLI in ventilated patients &lt;br&gt;- To determine the pharmacokinetics profile of AZLI in tracheal aspirate (EA) or bronchoalveolar lavage (BAL) in patients who received AZLI nebulized by a novel ultrasonic nebulizer (Aeroneb solo¬Æ) plus Combihaler¬Æ spacer at  baseline, and 10 minutes, 2 hours and 4 hourss post-treatment .  Determinations AZLI in respiratory samples will be made at day 1 and at day 2 of treatment. &lt;br&gt;- To determine plasma Aztreonam levels at 9 time points on day 3 of treatment: before treatment, immediately post-treatment and at 0.5, 1, 2, 4 ,5, 6 and 8 hours post-treatment;Primary end point(s): To compare the microbiological cure at day-5 of treatment and the incidence of Gram-negative IVAC between 7th and 10th days after first dose in patients heavily colonized by Gram-negative bacteria treated with nebulized AZLI vs. no treatment.;Timepoint(s) of evaluation of this end point: The evaluation of primary endpoint will be on days 5, 7 and 10</t>
  </si>
  <si>
    <t>Secondary end point(s): - Safety and tolerability of AZLI administered during 5 days in adults patients under mechanical ventilation heavily colonized by Gram-negative bacteria&lt;br&gt;- The pharmacokinetic profile in tracheal aspirate (EA) or bronchoalveolar lavage (BAL) &lt;br&gt;- The plasma levels of nebulized AZLI in patients under mechanical ventilation heavily colonized by Gram-negative bacteria.;Timepoint(s) of evaluation of this end point: - Safety and tolerability from day 1 to 10&lt;br&gt;- Pharmacokinetics days 1 and 2&lt;br&gt;- Plasma leves day 3</t>
  </si>
  <si>
    <t>Efficacy, safety and pharmacokinetics profile of nebulized Aztreonam Lysine (AZLI) for prevention of Gram negative pneumonia in heavily colonized mechanically ventilated patients: AZLIS</t>
  </si>
  <si>
    <t>Nov 29 2018 12:00AM</t>
  </si>
  <si>
    <t>Patient Centered Quality Reporting</t>
  </si>
  <si>
    <t>Other: NHCPlus</t>
  </si>
  <si>
    <t>https://clinicaltrials.gov/show/NCT02738320</t>
  </si>
  <si>
    <t>NCT02738320</t>
  </si>
  <si>
    <t>Allocation: Randomized, Intervention Model: Parallel Assignment, Masking: Single Blind (Subject), Primary Purpose: Health Services Research</t>
  </si>
  <si>
    <t>University of California, Irvine</t>
  </si>
  <si>
    <t>Quality Report Cards</t>
  </si>
  <si>
    <t>HS# 2012-9098</t>
  </si>
  <si>
    <t>Dana Mukamel, PhD</t>
  </si>
  <si>
    <t>University of California</t>
  </si>
  <si>
    <t>&lt;br&gt;        Inclusion Criteria:&lt;br&gt;&lt;br&gt;          -  Patients who have been admitted as an inpatient into the departments of Medicine or&lt;br&gt;             Surgery at the UC Irvine Medical Center, and whose discharge plan is to a nursing&lt;br&gt;             home.&lt;br&gt;&lt;br&gt;          -  Family members of these patients, if they are involved in the choice of nursing home,&lt;br&gt;             were also recruited to the study, either as joint decision makers with the patients&lt;br&gt;             or as proxy decision makers for the patient.&lt;br&gt;&lt;br&gt;        Exclusion Criteria:&lt;br&gt;&lt;br&gt;          -  Patients less than 50 years of age.&lt;br&gt;&lt;br&gt;          -  Patients unable to use NHCPlus technology or participate in the nursing home choice&lt;br&gt;             decision (i.e. non-English speaking, severely visual or hearing impaired, dementia,&lt;br&gt;             or other debilitating illnesses) will be excluded unless they have a&lt;br&gt;             representative/proxy who will be involved in the decision to select the nursing home.&lt;br&gt;</t>
  </si>
  <si>
    <t>Use of Nursing Home Compare information;Quality Measures of chosen nursing home;Distance between patient/family residence and the chosen nursing home.;Length of stay in hospital</t>
  </si>
  <si>
    <t>Bimaxillary Implant Supported Mandibular Advancement Pilot</t>
  </si>
  <si>
    <t>Device: Implant Supported Mandibular Advancement Oral Appliance;Device: Orthodontic Mini Implant;Device: Implant Supported Mandibular Advancement Oral Appliance;Device: Orthodontic Mini Implant;Device: Implant Supported Mandibular Advancement Oral Appliance;Device: Orthodontic Mini Implant</t>
  </si>
  <si>
    <t>https://clinicaltrials.gov/show/NCT03362671</t>
  </si>
  <si>
    <t>Implant Supported Oral Appliance Treatment of OSA</t>
  </si>
  <si>
    <t>NCT03362671</t>
  </si>
  <si>
    <t>14G31862</t>
  </si>
  <si>
    <t>; ; ; ; ; ; ; ; ; ; ; ; ; ; ; ; ;</t>
  </si>
  <si>
    <t>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t>
  </si>
  <si>
    <t>;pliska@dentistry.ubc.ca;pliska@dentistry.ubc.ca;;pliska@dentistry.ubc.ca;pliska@dentistry.ubc.ca;;pliska@dentistry.ubc.ca;pliska@dentistry.ubc.ca;;pliska@dentistry.ubc.ca;pliska@dentistry.ubc.ca;;pliska@dentistry.ubc.ca;pliska@dentistry.ubc.ca;;pliska@dentistry.ubc.ca;pliska@dentistry.ubc.ca</t>
  </si>
  <si>
    <t>;604-822-7237;604-822-7237;;604-822-7237;604-822-7237;;604-822-7237;604-822-7237;;604-822-7237;604-822-7237;;604-822-7237;604-822-7237;;604-822-7237;604-822-7237</t>
  </si>
  <si>
    <t>University British Columbia;;University British Columbia;;University British Columbia;;University British Columbia;;University British Columbia;;University British Columbia;</t>
  </si>
  <si>
    <t>&lt;br&gt;        Inclusion Criteria:&lt;br&gt;&lt;br&gt;        This trial will recruit 10 patients with an objective diagnosis of obstructive sleep apnea&lt;br&gt;        who are not na√Øve to treatment. The inclusion criteria are:&lt;br&gt;&lt;br&gt;          -  Currently receive or have previously received successful OSA treatment with an OAm;&lt;br&gt;&lt;br&gt;          -  Age 25 - 65 years old, who are able to freely provide informed consent;&lt;br&gt;&lt;br&gt;          -  Body Mass Index (BMI) = 35;&lt;br&gt;&lt;br&gt;          -  Apnea-Hypopnea Index (AHI) within the range 5=AHI=50 documented with polysomnography&lt;br&gt;             in the last 2 years ***OR***&lt;br&gt;&lt;br&gt;          -  Respiratory Disturbance Index (RDI) within the range 20 = RDI = 50 documented with&lt;br&gt;             Level III portable sleep test ***OR***&lt;br&gt;&lt;br&gt;          -  Oxygen Desaturation Index (ODI) = 10&lt;br&gt;&lt;br&gt;        Exclusion Criteria:&lt;br&gt;&lt;br&gt;        The patient is excluded if it meets any of the following criteria:&lt;br&gt;&lt;br&gt;          -  Extensive periodontal disease;&lt;br&gt;&lt;br&gt;          -  Bleeding disorder;&lt;br&gt;&lt;br&gt;          -  Bone metabolic disorder&lt;br&gt;&lt;br&gt;          -  Immunocompromised&lt;br&gt;&lt;br&gt;          -  Diabetes mellitus&lt;br&gt;&lt;br&gt;          -  Xerostomia&lt;br&gt;&lt;br&gt;          -  Titanium allergy&lt;br&gt;&lt;br&gt;          -  Insufficient vertical opening to accommodate treatment with OAm;&lt;br&gt;&lt;br&gt;          -  Pregnancy (if a participant becomes pregnant during the trial, the participant will be&lt;br&gt;             withdrawn from the study).&lt;br&gt;&lt;br&gt;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      ;&lt;br&gt;        Inclusion Criteria:&lt;br&gt;&lt;br&gt;        This trial will recruit 10 patients with an objective diagnosis of obstructive sleep apnea&lt;br&gt;        who are not na√Øve to treatment. The inclusion criteria are:&lt;br&gt;&lt;br&gt;          -  Currently receive or have previously received successful OSA treatment with an OAm;&lt;br&gt;&lt;br&gt;          -  Age 25 - 65 years old, who are able to freely provide informed consent;&lt;br&gt;&lt;br&gt;          -  Body Mass Index (BMI) = 35;&lt;br&gt;&lt;br&gt;          -  Apnea-Hypopnea Index (AHI) within the range 5=AHI=50 documented with polysomnography&lt;br&gt;             in the last 2 years ***OR***&lt;br&gt;&lt;br&gt;          -  Respiratory Disturbance Index (RDI) within the range 20 = RDI = 50 documented with&lt;br&gt;             Level III portable sleep test ***OR***&lt;br&gt;&lt;br&gt;          -  Oxygen Desaturation Index (ODI) = 10&lt;br&gt;&lt;br&gt;        Exclusion Criteria:&lt;br&gt;&lt;br&gt;        The patient is excluded if it meets any of the following criteria:&lt;br&gt;&lt;br&gt;          -  Extensive periodontal disease;&lt;br&gt;&lt;br&gt;          -  Bleeding disorder;&lt;br&gt;&lt;br&gt;          -  Bone metabolic disorder&lt;br&gt;&lt;br&gt;          -  Immunocompromised&lt;br&gt;&lt;br&gt;          -  Diabetes mellitus&lt;br&gt;&lt;br&gt;          -  Xerostomia&lt;br&gt;&lt;br&gt;          -  Titanium allergy&lt;br&gt;&lt;br&gt;          -  Insufficient vertical opening to accommodate treatment with OAm;&lt;br&gt;&lt;br&gt;          -  Pregnancy (if a participant becomes pregnant during the trial, the participant will be&lt;br&gt;             withdrawn from the study).&lt;br&gt;&lt;br&gt;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      ;&lt;br&gt;        Inclusion Criteria:&lt;br&gt;&lt;br&gt;        This trial will recruit 10 patients with an objective diagnosis of obstructive sleep apnea&lt;br&gt;        who are not na√Øve to treatment. The inclusion criteria are:&lt;br&gt;&lt;br&gt;          -  Currently receive or have previously received successful OSA treatment with an OAm;&lt;br&gt;&lt;br&gt;          -  Age 25 - 65 years old, who are able to freely provide informed consent;&lt;br&gt;&lt;br&gt;          -  Body Mass Index (BMI) = 35;&lt;br&gt;&lt;br&gt;          -  Apnea-Hypopnea Index (AHI) within the range 5=AHI=50 documented with polysomnography&lt;br&gt;             in the last 2 years ***OR***&lt;br&gt;&lt;br&gt;          -  Respiratory Disturbance Index (RDI) within the range 20 = RDI = 50 documented with&lt;br&gt;             Level III portable sleep test ***OR***&lt;br&gt;&lt;br&gt;          -  Oxygen Desaturation Index (ODI) = 10&lt;br&gt;&lt;br&gt;        Exclusion Criteria:&lt;br&gt;&lt;br&gt;        The patient is excluded if it meets any of the following criteria:&lt;br&gt;&lt;br&gt;          -  Extensive periodontal disease;&lt;br&gt;&lt;br&gt;          -  Bleeding disorder;&lt;br&gt;&lt;br&gt;          -  Bone metabolic disorder&lt;br&gt;&lt;br&gt;          -  Immunocompromised&lt;br&gt;&lt;br&gt;          -  Diabetes mellitus&lt;br&gt;&lt;br&gt;          -  Xerostomia&lt;br&gt;&lt;br&gt;          -  Titanium allergy&lt;br&gt;&lt;br&gt;          -  Insufficient vertical opening to accommodate treatment with OAm;&lt;br&gt;&lt;br&gt;          -  Pregnancy (if a participant becomes pregnant during the trial, the participant will be&lt;br&gt;             withdrawn from the study).&lt;br&gt;&lt;br&gt;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t>
  </si>
  <si>
    <t>Change in Apnea-Hypopnea Index (AHI);Change in Apnea-Hypopnea Index (AHI);Change in Apnea-Hypopnea Index (AHI)</t>
  </si>
  <si>
    <t>Daytime Sleepiness;Arterial Oxygen Saturation;Treatment Adherence;Patient Experience;Mini Implant Side Effects - Mobility;Mini Implant Side Effects - Gingival Irritation;Mini Implant Side Effects - Soreness;Mini Implant Side Effects - Jaw Pain;Mini Implant Side Effects - Excess Salivation;Mini Implant Side Effects - Other</t>
  </si>
  <si>
    <t>The Effect of Bi-PAP at Individualized Pressures on the Postoperative Pulmonary Recovery of Morbidly Obese Patients (MOP) Undergoing Open Bariatric Surgery (OBS) and Possible Placebo Device-related Effects (Sham-Bi-PAP)</t>
  </si>
  <si>
    <t>Device: Bi-PAP;Device: Sham Bi-PAP</t>
  </si>
  <si>
    <t>https://clinicaltrials.gov/show/NCT03438383</t>
  </si>
  <si>
    <t>Bi-PAP vs Sham Bi-PAP on Pulmonary Function in Morbidly Obese Patients After Bariatric Surgery</t>
  </si>
  <si>
    <t>NCT03438383</t>
  </si>
  <si>
    <t>Evangelismos Hospital</t>
  </si>
  <si>
    <t>Atelectasis;Pulmonary Infection;COPD;Pulmonary Disease;Hypoxemic Respiratory Failure;Hypoxemia;Morbid Obesity</t>
  </si>
  <si>
    <t>May 23, 2011</t>
  </si>
  <si>
    <t>142/23-05-2011</t>
  </si>
  <si>
    <t>Konstantinos Louis, MD, PhD;Konstantinos Roditis, MD, MSc;Aikaterini N. Alexandropoulou, MD, PhD</t>
  </si>
  <si>
    <t>Dpt of ObGyn, Konstantopouleio-Patision General Hospital, Nea Ionia, Greece;Dpt of Vascular Surgery, Korgialeneio-Benakeio General Hospital of the Hellenic Red Cross, Athens, Greece;Anaesthesiology Dpt, Evangelismos General Hospital, Athens, Greece</t>
  </si>
  <si>
    <t>Elpis General Hospital;Sotiria General Hospital;Evgenidion Hospital</t>
  </si>
  <si>
    <t>&lt;br&gt;        Inclusion Criteria:&lt;br&gt;&lt;br&gt;          -  All patients have been Morbidly Obese (BMI&gt; 40kg/m2) for at least 10 years&lt;br&gt;&lt;br&gt;          -  All patients had unsuccessfully tried to lose weight by other non-invasive means.&lt;br&gt;&lt;br&gt;          -  All patients enrolled were CPAP and Bi-PAP na√Øve and had no knowledge about the Bi-PAP&lt;br&gt;             apparatus prior to enrollment&lt;br&gt;&lt;br&gt;          -  All patients underwent OBS (gastroplasty by Mason or gastric bypass) by the same&lt;br&gt;             operating team&lt;br&gt;&lt;br&gt;          -  All patients were treated with the same standard anesthetic protocol&lt;br&gt;&lt;br&gt;        Exclusion Criteria:&lt;br&gt;&lt;br&gt;          -  Cardiovascular and pulmonary disease not related to obesity status&lt;br&gt;&lt;br&gt;          -  Chronic renal disease&lt;br&gt;&lt;br&gt;          -  Patients who were initially enrolled but did not use the allocated device (Bi-PAP or&lt;br&gt;             Sham Bi-PAP) for at least 12 h daily were also excluded at a later point.&lt;br&gt;</t>
  </si>
  <si>
    <t>FEV1 difference;FVC difference;PEFR difference;SpO2 difference;hypoxemia;atelectasis</t>
  </si>
  <si>
    <t>post-operative pain;days of hospitalization</t>
  </si>
  <si>
    <t>A Phase 2, Randomized, Double-Blind, Placebo-Controlled Study to Determine the Safety and Efficacy of a Single Dose of ASN100 for the Prevention of Staphylococcus aureus Pneumonia in Heavily Colonized, Mechanically Ventilated Subjects</t>
  </si>
  <si>
    <t>&lt;br&gt;Product Name: ASN-1&lt;br&gt;Pharmaceutical Form: Solution for infusion&lt;br&gt;INN or Proposed INN: Not yet assigned&lt;br&gt;Other descriptive name: ASN-1&lt;br&gt;Concentration unit: mg/ml milligram(s)/millilitre&lt;br&gt;Concentration type: equal&lt;br&gt;Concentration number: 20-&lt;br&gt;Pharmaceutical form of the placebo: Infusion&lt;br&gt;Route of administration of the placebo: Intravenous use&lt;br&gt;&lt;br&gt;Product Name: ASN-2&lt;br&gt;Pharmaceutical Form: Solution for infusion&lt;br&gt;INN or Proposed INN: Not yet assigned&lt;br&gt;Other descriptive name: ASN-2&lt;br&gt;Concentration unit: mg/ml milligram(s)/millilitre&lt;br&gt;Concentration type: equal&lt;br&gt;Concentration number: 20-&lt;br&gt;Pharmaceutical form of the placebo: Infusion&lt;br&gt;Route of administration of the placebo: Intravenous use&lt;br&gt;&lt;br&gt;</t>
  </si>
  <si>
    <t>https://www.clinicaltrialsregister.eu/ctr-search/search?query=eudract_number:2016-002146-23</t>
  </si>
  <si>
    <t>Study of ASN100 in Ventilated Subjects</t>
  </si>
  <si>
    <t>EUCTR2016-002146-23-HU</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</si>
  <si>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</si>
  <si>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Arsanis, Inc.</t>
  </si>
  <si>
    <t>United States;Portugal;Spain;Austria;Israel;Russian Federation;Italy;France;Hungary;Czech Republic;Poland;Georgia;Germany</t>
  </si>
  <si>
    <t>Prevention of Staphylococcus aureus Pneumonia in Heavily Colonized, Mechanically Ventilated Subjects;Therapeutic area: Diseases [C] - Respiratory Tract Diseases [C08]</t>
  </si>
  <si>
    <t>NCT02940626</t>
  </si>
  <si>
    <t>ASN100-201;NCT02940626;2016-002146-23-FR</t>
  </si>
  <si>
    <t>Regulatory Submissions</t>
  </si>
  <si>
    <t>Prague Office Park II, K Hajum 2606/2b</t>
  </si>
  <si>
    <t>Medpace Czech Republic s.r.o</t>
  </si>
  <si>
    <t>Inclusion criteria: &lt;br&gt;1.Subject or legally authorized representative (LAR) or CIP (if applicable) has provided written informed consent;&lt;br&gt;2.Subject is 18 years of age or older at the time of enrollment;&lt;br&gt;3.Subject is currently hospitalized and is mechanically ventilated endotracheally (i.e., orotracheal or nasotracheal) and, in the Investigator‚Äôs opinion, will require ongoing ventilator support for at least 48 hours;&lt;br&gt;NOTE: Subjects with a tracheostomy at the time of enrollment are not eligible. After enrollment, conversion to tracheostomy is permitted per standard of care.&lt;br&gt;4.Female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</si>
  <si>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&lt;br&gt;1.Subject has received intravenous (IV) immunoglobulin therapy within 4 months prior to the Screening Visit;&lt;br&gt;2.Subject has a chest X-ray or thoracic CT scan that is definitive for a diagnosis of pneumonia;&lt;br&gt;3.Subject demonstrates both of the following:&lt;br&gt;a.Need for acute changes in ventilator support to enhance oxygenation or to the amount of positive end-expiratory pressure; and&lt;br&gt;NOTE: Changes made in ventilator support due to day to day maintenance other than those changes made to improve oxygenation will not exclude a subject from participation in the study.&lt;br&gt;b.New onset of purulent suctioned respiratory secretions;&lt;br&gt;4.Subject  has a known and documented ETA culture showing heavy colonization with a Gram negative organism at enrollment or at any time during the Screening period; &lt;br&gt;NOTE: Randomization should not be delayed while waiting for Gram-negative results if heavy colonization with S. aureus has been confirmed.&lt;br&gt;5.Subject has been diagnosed with neutropenia (absolute neutrophil count 500/mm3);&lt;br&gt;6.Subject has a severe non-pulmonary source of infection which, in the Investigator‚Äôs opinion, would interfere with the conduct of the study or jeopardize the subject‚Äôs safety;&lt;br&gt;7.Subject is currently on either continuous veno- venous hemodialysis or extracorporeal membrane oxygenation;&lt;br&gt;8.Subject has been previously exposed to ASN100 or ASN-1 or ASN-2, individually;&lt;br&gt;9.Subject has a known hypersensitivity to ASN100 or any of its excipients;&lt;br&gt;10.Subject has received any investigational product within 30 days prior to the Screening Visit (or 5 half-lives of the investigational product, whichever is longer);&lt;br&gt;11.Subject has, in the opinion of the Investigator, a high probability of death within 72 hours of enrollment; &lt;br&gt;12. Subject  is, in the opinion of the Investigator, not able or willing to comply with the protocol;&lt;br&gt;13. Any condition that, in the opinion of the Investigator, would compromise the safety  of the subject, the potential activity of the study drug, or the quality of the data; or&lt;br&gt;14. Subjects with a known history or current (suspected) diagnosis of cytokine release syndrome associated with the administration of peptides, proteins, and/or antibodies.&lt;br&gt;NOTE: Subjects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</si>
  <si>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primary efficacy endpoint is the proportion of subjects in the MITT Population who develop S. aureus  pneumonia as defined in the protocol Section 7.4 up to but not including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</si>
  <si>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ITT and PP Population.&lt;br&gt;;Timepoint(s) of evaluation of this end point: Microbiological and clinical assessments will be done throughout the monitoring period.</t>
  </si>
  <si>
    <t>Role of Probiotic and Influenza Vaccination on Immune Response Enchancement and Influenza-Like Illness Incidence Reduction in Elderly</t>
  </si>
  <si>
    <t>Biological: Flubio;Dietary Supplement: Lacidofil;Other: Placebo Vaccine;Other: Placebo probiotic;Biological: Flubio;Dietary Supplement: Lacidofil;Other: Placebo Vaccine;Other: Placebo probiotic</t>
  </si>
  <si>
    <t>https://clinicaltrials.gov/show/NCT03695432</t>
  </si>
  <si>
    <t>Probiotic and Influenza Vaccination to Reducing Influenza-like Illness Incident in Elderly</t>
  </si>
  <si>
    <t>NCT03695432</t>
  </si>
  <si>
    <t>Allocation: Randomized. Intervention model: Factorial Assignment. Primary purpose: Prevention. Masking: Single (Outcomes Assessor).</t>
  </si>
  <si>
    <t>Indonesia University</t>
  </si>
  <si>
    <t>Indonesia;Indonesia</t>
  </si>
  <si>
    <t>Influenza-like Illness;Influenza-like Illness</t>
  </si>
  <si>
    <t>Vaccine2016</t>
  </si>
  <si>
    <t>Sukamto Koesnoe, MD;Sukamto Koesnoe, MD</t>
  </si>
  <si>
    <t>Division of Allergic and Imunologic, Department of Internal Medicine, Indonesia University;Division of Allergic and Imunologic, Department of Internal Medicine, Indonesia University</t>
  </si>
  <si>
    <t>&lt;br&gt;        Inclusion Criteria:&lt;br&gt;&lt;br&gt;          -  all health elderly aged = 60 years&lt;br&gt;&lt;br&gt;          -  who came to the vaccination and health education activities in the entire East Jakarta&lt;br&gt;             District Health Center&lt;br&gt;&lt;br&gt;          -  with Body Mass Index (BMI) 17,5-29,9&lt;br&gt;&lt;br&gt;          -  healthy mental status (MMSE score of 28-30)&lt;br&gt;&lt;br&gt;        Exclusion Criteria:&lt;br&gt;&lt;br&gt;          -  subject who have contraindications to influenza vaccinations&lt;br&gt;&lt;br&gt;          -  are undergoing treatment related to immune system modulation in the past 4 weeks&lt;br&gt;&lt;br&gt;          -  therapy for immunossuppresants and/ or corticosteroids eqivalent to prednisone = 20&lt;br&gt;             mg/day that is being lived more than 2 weeks or has only been stopped less than 3&lt;br&gt;             months before the study&lt;br&gt;&lt;br&gt;          -  recieved influenza vaccination less than one year before&lt;br&gt;&lt;br&gt;          -  Currently consuming probiotic agents, either in the form of a manufacturer or natural&lt;br&gt;             for more than 7 days.&lt;br&gt;      ;&lt;br&gt;        Inclusion Criteria:&lt;br&gt;&lt;br&gt;          -  all health elderly aged = 60 years&lt;br&gt;&lt;br&gt;          -  who came to the vaccination and health education activities in the entire East Jakarta&lt;br&gt;             District Health Center&lt;br&gt;&lt;br&gt;          -  with Body Mass Index (BMI) 17,5-29,9&lt;br&gt;&lt;br&gt;          -  healthy mental status (MMSE score of 28-30)&lt;br&gt;&lt;br&gt;        Exclusion Criteria:&lt;br&gt;&lt;br&gt;          -  subject who have contraindications to influenza vaccinations&lt;br&gt;&lt;br&gt;          -  are undergoing treatment related to immune system modulation in the past 4 weeks&lt;br&gt;&lt;br&gt;          -  therapy for immunossuppresants and/ or corticosteroids eqivalent to prednisone = 20&lt;br&gt;             mg/day that is being lived more than 2 weeks or has only been stopped less than 3&lt;br&gt;             months before the study&lt;br&gt;&lt;br&gt;          -  recieved influenza vaccination less than one year before&lt;br&gt;&lt;br&gt;          -  Currently consuming probiotic agents, either in the form of a manufacturer or natural&lt;br&gt;             for more than 7 days.&lt;br&gt;</t>
  </si>
  <si>
    <t>The precentage enhancement of the immune response to flubio vaccine and probiotic compared to plasebo 6 months after vaccination;The precentage enhancement of the immune response to flubio vaccine and probiotic compared to plasebo 6 months after vaccination</t>
  </si>
  <si>
    <t>Percentage of subjects with anti HI titer &gt;=1:40;Percentage subjects with increasing antibody titer &gt;=4 times</t>
  </si>
  <si>
    <t>Randomised Controlled Clinical Trial Investigating Benefits of Using Response to Broad Spectrum Antibiotics as an Exclusion Diagnostic for Tuberculosis (TB) in Primary Care Adult Patients Versus Risk of Antimicrobial Resistance (AMR)</t>
  </si>
  <si>
    <t>Drug: Azithromycin;Drug: Amoxicillin</t>
  </si>
  <si>
    <t>https://clinicaltrials.gov/show/NCT03545373</t>
  </si>
  <si>
    <t>Accuracy and Consequences of Using Trial-of-antibiotics for TB Diagnosis (ACT-TB Study)</t>
  </si>
  <si>
    <t>NCT03545373</t>
  </si>
  <si>
    <t>Allocation: Randomized. Intervention model: Parallel Assignment. Primary purpose: Diagnostic. Masking: Single (Outcomes Assessor).</t>
  </si>
  <si>
    <t>London School of Hygiene and Tropical Medicine</t>
  </si>
  <si>
    <t>Malawi</t>
  </si>
  <si>
    <t>Tuberculosis;Respiratory Tract Infections;Pneumonia</t>
  </si>
  <si>
    <t>February 25, 2019</t>
  </si>
  <si>
    <t>Titus H Divala, MBBS MPH MS;Titus H Divala, MBBS MPH MS;Titus H Divala, MBBS</t>
  </si>
  <si>
    <t>;titus.divala@lshtm.ac.uk;ckandulu@gmail.com</t>
  </si>
  <si>
    <t>;+ 447405231847;+265996891479</t>
  </si>
  <si>
    <t>London School of Hygiene and Tropical Medicine;</t>
  </si>
  <si>
    <t>University of Malawi College of Medicine</t>
  </si>
  <si>
    <t>&lt;br&gt;        Inclusion Criteria:&lt;br&gt;&lt;br&gt;          -  Ambulatory clinic attendees presenting with cough&lt;br&gt;&lt;br&gt;          -  Unwell for at least 14 days&lt;br&gt;&lt;br&gt;          -  Aged at least 18 years&lt;br&gt;&lt;br&gt;          -  Reside in Blantyre and willing to return to the same clinic for follow up visits over&lt;br&gt;             the entire study period.&lt;br&gt;&lt;br&gt;        Exclusion Criteria:&lt;br&gt;&lt;br&gt;          -  Self-reported allergy to study medications&lt;br&gt;&lt;br&gt;          -  WHO/Malawi National tuberculosis Program (NTP) danger signs: respiratory rate &gt;&lt;br&gt;             30/min, temperature &gt;39oC, Heart rate &gt;120/minute, confused/agitated, respiratory&lt;br&gt;             distress, systolic blood pressure &lt;90 mmHg, inability to walk unassisted&lt;br&gt;&lt;br&gt;          -  Treated with antibiotics other than co-trimoxazole prophylaxis within the past 14 days&lt;br&gt;&lt;br&gt;          -  Tuberculosis treatment or isoniazid preventive therapy within the last 6 months&lt;br&gt;</t>
  </si>
  <si>
    <t>Diagnostic accuracy of trial-of-antibiotics: proportion of patients without tuberculosis (by sputum tests) who report improvement of their baseline illness when asked 7 days after randomisation (Day 8 study visit).;Clinical impact of trial-of-antibiotics</t>
  </si>
  <si>
    <t>Impact of trial-of-antibiotics on antimicrobial resistance;diagnostic value of trial-of-antibiotics in all patients including those without a valid sputum result;Economic analysis of use of trial-of-antibiotics</t>
  </si>
  <si>
    <t>A phase Ib/IIa, randomised, double blind, parallel group, placebo controlled, multicentre study to assess the safety and efficacy of expanded Cx611 allogeneic adipose-derived stem cells (eASCs) for the intravenous treatment of adult patients with severe community-acquired bacterial pneumonia and admitted to the intensive care unit - SEPCELL</t>
  </si>
  <si>
    <t>&lt;br&gt;Product Code: Cx611&lt;br&gt;Pharmaceutical Form: Solution for infusion&lt;br&gt;INN or Proposed INN: to be determined&lt;br&gt;Current Sponsor code: Cx611&lt;br&gt;Other descriptive name: EXPANDED HUMAN ALLOGENEIC MESENCHYMAL ADULT STEM CELLS EXTRACTED FROM ADIPOSE TISSUE&lt;br&gt;Concentration unit: Munit million units&lt;br&gt;Concentration type: equal&lt;br&gt;Concentration number: 80-&lt;br&gt;Pharmaceutical form of the placebo: Solution for infusion&lt;br&gt;Route of administration of the placebo: Intravenous use&lt;br&gt;&lt;br&gt;</t>
  </si>
  <si>
    <t>https://www.clinicaltrialsregister.eu/ctr-search/search?query=eudract_number:2015-002994-39</t>
  </si>
  <si>
    <t>Clinical trial to study the effects and safety of stem cells, derived from fat tissue from human donors, administered intravenously to treat patients with severe bacterial pneumonia acquired outside the hospital, nursing home or long-term care facilities.</t>
  </si>
  <si>
    <t>EUCTR2015-002994-39-FR</t>
  </si>
  <si>
    <t>Controlled: yesRandomised: yesOpen: noSingle blind: noDouble blind: yesParallel group: noCross over: noOther: noIf controlled, specify comparator, Other Medicinial Product: noPlacebo: yesOther: noNumber of treatment arms in the trial: 2</t>
  </si>
  <si>
    <t>TIGENIX, S.A.U.</t>
  </si>
  <si>
    <t>France;Belgium;Spain;Lithuania;United Kingdom</t>
  </si>
  <si>
    <t>Severe community-acquired bacterial pneumonia requiring mechanical ventilation and/or vasopressors.;Therapeutic area: Diseases [C] - Bacterial Infections and Mycoses [C01]</t>
  </si>
  <si>
    <t>EUCTR2015-002994-39-ES</t>
  </si>
  <si>
    <t>Cx611-0204;2015-002994-39-ES</t>
  </si>
  <si>
    <t>Chief Medical Officer</t>
  </si>
  <si>
    <t>C/ Marconi, 1 Parque Tecnol√≥gico de Madrid</t>
  </si>
  <si>
    <t>mariepaule.richard@tigenix.com</t>
  </si>
  <si>
    <t>+34 91 804 92 64</t>
  </si>
  <si>
    <t>Tigenix</t>
  </si>
  <si>
    <t>Tigenix S.A.U;HORIZON 2020</t>
  </si>
  <si>
    <t>Inclusion criteria: &lt;br&gt;1. Subjects of either sex aged = 18 years and = 80 years old.&lt;br&gt;2. Body weight between 50 kg and 100 kg. &lt;br&gt;3. Clinical diagnosis of acute (developed within = 21 past days) community-acquired bacterial pneumonia based on the presence of two relevant signs (fever, tachypnea, leukocytosis, or hypoxemia) and radiographic findings of new pulmonary infiltrate/s. &lt;br&gt;4. Subjects with pneumonia of sufficient severity requiring ICU management and with at least one of the two following major criteria of severity present for less than 18 hours:&lt;br&gt;a) Requiring invasive mechanical ventilation because of the pneumonia, or&lt;br&gt;b) Requiring treatment with vasopressors (i.e., dopamine &gt;5 mg/kg/min or any dose of epinephrine, norepinephrine, phenylephrine or vasopressin) for at least 2 hours to maintain or attempt to maintain systolic blood pressure (SBP) &gt;90 mm Hg (or mean arterial pressure (MAP) &gt;70 mm Hg) after adequate fluid resuscitation.&lt;br&gt;5. Female subjects who are surgically sterile (e.g. 2-sided tubal resection or ovariectomy) or post-menopausal (history of no menses for at least 24 months) &lt;br&gt;or&lt;br&gt;Women of childbearing potential* must have negative serum or urine pregnancy test (sensitive to 25 IU human chorionic gonadotropin [hCG]). Sexually active women of childbearing potential must agree to use an adequate method of contraception during the entire duration of the study or for three months after the last dose of the investigational medicinal product, whichever occurs later. An adequate method of contraception is defined as sexual abstinence, adequate hormonal contraception (to have started at least 7 days prior to Screening visit), or an intra-uterine device (to have been in place for at least 2 months prior to Screening visit). &lt;br&gt;*A woman of childbearing potential is sexually mature, has not undergone a hysterectomy or bilateral oophorectomy and has not been naturally postmenopausal for at least 24 consecutive months(i.e. has had menses at any time in the preceding 24 consecutive months)‚Äù&lt;br&gt;or&lt;br&gt;Male subjects agreeing to use condoms during the entire duration of the study or for three months after the last dose of the investigational medicinal product, whichever occurs later, or subjects having a partner who is using a highly efficient method of contraception as described above.&lt;br&gt;6. Signed informed consent provided by the subject, the relatives or the designated legal representative according to local guidelines.&lt;br&gt;&lt;br&gt;Are the trial subjects under 18? no&lt;br&gt;Number of subjects for this age range: &lt;br&gt;F.1.2 Adults (18-64 years) yes&lt;br&gt;F.1.2.1 Number of subjects for this age range 90&lt;br&gt;F.1.3 Elderly (&gt;=65 years) yes&lt;br&gt;F.1.3.1 Number of subjects for this age range 90&lt;br&gt;</t>
  </si>
  <si>
    <t>Exclusion criteria: &lt;br&gt;1. Subjects with Hospital acquired-, Health Care acquired- or Ventilator associated-pneumonia.&lt;br&gt;2. Subjects with pneumonia exclusively of viral or fungal origin*. Subjects with bacterial pneumonia co-infected with viruses and/or other microorganisms may be entered into the study.&lt;br&gt;*Due to the short time window (up to 18 hours) between fulfilment of severity criteria (i.e. initiation of invasive mechanical ventilation or vasopressors) and administration of the first dose of study treatment, patients with a pneumonia of suspected bacterial origin can be entered into the study (confirmation of bacterial origin must be obtained afterwards)&lt;br&gt;3. Subjects with known or suspected Pneumocystis jirovecii (formerly known as Pneumocystis carinii) pneumonia.&lt;br&gt;4. Subjects with an aspiration pneumonia.&lt;br&gt;5. Subjects with known active tuberculosis.&lt;br&gt;6. Subjects with a history of post-obstructive pneumonia.&lt;br&gt;7. Subjects with cystic fibrosis.&lt;br&gt;8. Subjects with any chronic lung disease requiring oxygen therapy at home. &lt;br&gt;9. Presence of other infection (i.e. meningitis) caused by same pathogen.&lt;br&gt;10. Subjects expected to have rapidly fatal disease within 72 hours after randomization.&lt;br&gt;11. Inability to maintain a mean arterial pressure =50 mmHg prior to Screening despite the presence of vasopressors and intravenous fluids.&lt;br&gt;12. Subjects not expected to survive for 3 months due to other medical conditions such as end-stage neoplasm or other diseases.&lt;br&gt;13. Subjects with primary or metastatic lung cancer or with anticipated chemotherapy within the next 90 days.&lt;br&gt;14. Subjects with known primary immunodeficiency disorder or with acquired immune deficiency syndrome (AIDS) with CD4 count &lt; 200 cells/mm3 or not receiving highly active antiretroviral therapy (HAART).&lt;br&gt;15. Subjects receiving immunosuppressant therapy (including chronic treatment with any anti-tumor necrosis factor alpha (TNFa) or on chronic high doses of steroids (single administration of =2 mg/kg body weight or 20 mg/day of prednisone or equivalent for =2 weeks).&lt;br&gt;16. Granulocytopenia, not due to sepsis, as evidenced by leukocyte absolute neutrophil count &lt;500 per ¬µL. &lt;br&gt;17. Haematopoietic and lymphoreticular malignancies, unless in remission.&lt;br&gt;18. Subjects who received any stem cell, organ or bone marrow transplant within the past 6 months.&lt;br&gt;19. Subjects with ongoing treatment with a biological agent (e.g. antibodies, cells) or with plasma exchange treatment within the last 8 weeks.&lt;br&gt;20. Subjects currently receiving, or having received another investigational medication within 90 days prior to start of the study (or 5 half-lives of the investigational compound, whichever is longer).&lt;br&gt;21. Known allergies or hypersensivity to antibiotics and/or any component of CryoStor (please refer to section 9.1.2)&lt;br&gt;22. Subjects with a known liver function deficiency, e.g. associated with liver cirrhosis (Child Pugh C) or known oesophageal varices.&lt;br&gt;23. Subjects hospitalised in previous 15 days&lt;br&gt;24. Conditions resulting in a New York Heart Association Class IV functional status.&lt;br&gt;25. End-stage neuromuscular disorders that impair weaning (e.g. amyotrophic lateral sclerosis).&lt;br&gt;26. Patients with complete quadriplegia (traumatic or otherwise).&lt;br&gt;</t>
  </si>
  <si>
    <t>Primary end point(s): Safety endpoints&lt;br&gt;Subjects will be continuously monitored during and after treatment for:&lt;br&gt;‚Ä¢  Frequency, duration, severity, seriousness, relatedness to study treatment, actions taken and outcome of adverse events (AEs), from time of signature of informed consent until end of study (EOS) (Day 90) or study discontinuation. &lt;br&gt;‚Ä¢  Adverse events of specific interest.&lt;br&gt;‚Ä¢  Signs for allergic reactions such as anaphylaxis (changes in systolic and diastolic blood pressures, heart rate, skin reactions and rapid increase of lung resistance due to bronchoconstriction) at Days 1 and 3 (at Pre-dose, and at 0.5, 1, 2, 4, 12 and 24 h after start of infusion).&lt;br&gt;‚Ä¢  Changes in vital signs as follows: Screening, Day 1 (at Pre-dose, and at 0.5, 1, 2, 4, 12 and 24 hr post each dose), Day 2 (at least 4 times), Day 3 (at Pre-dose, and at 0.5, 1, 2, 4, 12 and 24 hr post each dose), then at least 4 times daily while in the ICU or, if discharged from ICU at least once on Days 4, 5, 6, 7, 8-10, 14, 29, 90 or study discontinuation.&lt;br&gt;‚Ä¢  Changes in 12-lead electrocardiogram (ECG) from Screening, Day 1 and Day 3 both Post-dose.&lt;br&gt;‚Ä¢  Changes in haematology and coagulation, clinical chemistry (at least including renal, liver, cholesterol and triglycerides profiles), and urine analysis at Screening, Day 1 Pre-dose, and then at least on Days 2, 3 (only haematology and coagulation), 4, 7, 14, 29, and 90 or study discontinuation.&lt;br&gt;‚Ä¢  Anti-human leukocyte antigen complex (HLA)/donor antibodies (Abs) on Day 1 Pre-dose, Day 14 and Day 90 or study discontinuation.&lt;br&gt;&lt;br&gt;;Timepoint(s) of evaluation of this end point: See E.5.1;Main Objective: Investigate the safety profile of 2 allogeneic Cx611 central line infusions within 3 days (on days 1 and 3) at a dose of 160 million cells and to monitor any adverse event and potential immunological host responses against the administered cells during 90 days of follow-up.;Secondary Objective: 1. Explore the clinical efficacy of Cx611 in terms of a reduction of the duration of mechanical ventilation and/or vasopressors needed and/or improved survival, and/or clinical cure of the CABP, and other infection-related endpoints&lt;br&gt;2. Understand the mode-of-action of Cx611 in patients with sCABP by identifying the pro-inflammatory and anti- inflammatory pathways through which Cx611 may affect the underlying processes of sepsis.&lt;br&gt;&lt;br&gt;The completion of this study will contribute to the basic knowledge on stem cells and their mode-of-action, and has a large translational character, i.e. to document the safety and explore the efficacy of Cx611 in patients with sCABP. The study results will be critical for the design of further confirmatory clinical trials in terms of definition of endpoints, key biomarkers and sample size determination. &lt;br&gt;</t>
  </si>
  <si>
    <t>Secondary end point(s): Efficacy endpoints&lt;br&gt;1. Mechanical ventilator and vasopressors treatment-free days over 28 days.&lt;br&gt;2. Percentage of patients alive and free of mechanical ventilation and free of vasopressors at Day 29.&lt;br&gt;3. Percentage of patients alive and free of mechanical ventilation at Day 29.&lt;br&gt;4. Ventilator free days (VFD) over 28 days. VFD are defined as one point for each day during the measurement period that [subjects] are both alive and free of mechanical ventilation (4).&lt;br&gt;a.  E.g., a patient who is extubated on Day 2 of the study and remains alive and free of the ventilator for the remainder of the 28-day study period would receive a VFD score of 26, whereas the patient who is ventilated until death on Day 2 would receive a score of zero.&lt;br&gt;5. Percentage of patients alive and free of vasopressors at Day 29. &lt;br&gt;6. Vasopressors-free days over 28 days defined as one point for each day during the measurement period that subjects are both alive and free of vasopressors. &lt;br&gt;7. Time to end of invasive mechanical ventilation.&lt;br&gt;8. Time to end of invasive and/or non-invasive mechanical ventilation.&lt;br&gt;9. Time to end of vasopressors treatment.&lt;br&gt;&lt;br&gt;CABP Clinical Response&lt;br&gt;‚Ä¢ Clinical response visit at Day 14¬±2 assessed as follows: &lt;br&gt;o Cure: complete resolution of pneumonia signs and symptoms present at baseline, no new symptoms or complications attributable to the pneumonia. &lt;br&gt;o Non Response: any of the following: &lt;br&gt;-  Failure related to pneumonia: persistence/progression of baseline signs/symptoms of pneumonia; or baseline radiographic abnormalities after at least 2 days of treatment; or development of new pulmonary/extra pulmonary clinical findings consistent with active infection, or development of new pulmonary infection or extrapulmonary infection requiring antimicrobial therapy other than or in addition to the study product; or persistence/progression of baseline signs/symptoms of severe sepsis; or development of new signs/symptoms of severe sepsis; or death due to sepsis. &lt;br&gt;-  Failure unrelated to pneumonia: any other cause of clinical response failure than in the investigator‚Äôs judgement is unrelated to the index pneumonia (i.e. myocardial infarction, pulmonary thromboembolism, sepsis of urinary origin, etc).&lt;br&gt;o Indeterminate: extenuating circumstances precluding classification to one of the above.&lt;br&gt;‚Ä¢ Clinical response visits at Day 8-10 and Day 29.&lt;br&gt;‚Ä¢ Time to clinical cure.&lt;br&gt;‚Ä¢ Duration of antibiotic treatment.&lt;br&gt;‚Ä¢ Rate of pneumonia recurrence/reinfection after clinical cure.&lt;br&gt;‚Ä¢ Time to recurrence/reinfection of pneumonia after clinical cure at clinical response assessments.&lt;br&gt;&lt;br&gt;Survival&lt;br&gt;‚Ä¢ 28-day all-cause mortality.&lt;br&gt;‚Ä¢ Mortality due to index pneumonia.&lt;br&gt;‚Ä¢ Survival at Day 7, 14, 29, and 90 visits.&lt;br&gt;‚Ä¢ Time to death.&lt;br&gt;&lt;br&gt;Other efficacy endpoints&lt;br&gt;‚Ä¢ Time to discharge from ICU.&lt;br&gt;‚Ä¢ Time to discharge from hospital.&lt;br&gt;‚Ä¢ Length of stay (LOS) in ICU and hospital after randomization. &lt;br&gt;‚Ä¢ Number of ICU-free days over 28 days.&lt;br&gt;‚Ä¢ Changes in Sepsis-related Organ Failure Assessment (SOFA) (and respiratory SOFA) score daily during stay at ICU.&lt;br&gt;‚Ä¢ Changes on chest X-ray (CXR) (assessed at Screening, and then as medically required. At least one assessment from Day 1 to Day 29).&lt;br&gt;‚Ä¢ Evolution of PaO2/FiO2 daily until Day 7. &lt;br&gt;‚Ä¢ Need of mechanical ventilation or need of non-invasive ventilation 12 hours after Cx611 administration. &lt;br&gt;‚Ä¢ Use of rescue antibiotics.&lt;br&gt;&lt;br&gt;Biological endpoints&lt;br&gt;‚Ä¢ T cell responses on Day 1 Pre-dose and Days 7, 14 and 29 or early discontinuation:&lt;br&gt;o Cell proliferative capacity in the presence and absence of stimulation&lt;br&gt;o Cell activation status (phenotype pro/anti-inflammatory monocytes, pro/anti-inflammatory T cells, HLADR, CD69)&lt;br&gt;o Secretion assay of peripheral blood mononuclear cells (PBMCs) in response to stimulation&lt;br&gt;‚Ä¢ Evaluation of ribonucleic acid (RNA) expression profiles (messenger and non-coding RNA‚Äôs) of blood leukocytes Screening, Day 1 Post-dose, Day 2, Day 3 Post-dose and Days 7 and 14.&lt;br&gt;‚Ä¢ Evolution of plasma concentrations of biomarkers* on Screening, Day 1 Post-dose, Day 2, Day 3 Post-dose, and Days 7 and 14.&lt;br&gt;*Protein biomarkers: TNF-a, interleukin (IL)-1√ü, IL-6, IL-8, IL-10, soluble triggering receptor expressed on myeloid cells 1 (TREM-1), C-reactive protein (CRP), procalcitonin (PCT), pro-adrenomedullin (Pro-ADM), D-dimer, plasminogen activator inhibitor-1 (PAI-1), protein C, sE selectin, angiopoietin-1, angiopoietin-2, International Normalised Ratio (INR), thrombin-antithrombin complexes (TATc), copeptin, B-type natriuretic peptide (BNP)&lt;br&gt;;Timepoint(s) of evaluation of this end point: See E.5.2</t>
  </si>
  <si>
    <t>A phase Ib/IIa, randomised, double blind, parallel group, placebo controlled, multicentre study to assess the safety and efficacy of expanded Cx611 allogeneic adipose-derived stem cells (eASCs) for the intravenous treatment of adult patients with severe community-acquired bacterial pneumonia and admitted to the intensive care unit</t>
  </si>
  <si>
    <t>Apr  5 2018 12:00AM</t>
  </si>
  <si>
    <t>Evaluation of the Effects of Acupuncture Press Needle in Mild to Moderate Obstructive Sleep Apnea Patients</t>
  </si>
  <si>
    <t>Device: acupuncture press needle</t>
  </si>
  <si>
    <t>https://clinicaltrials.gov/show/NCT04143022</t>
  </si>
  <si>
    <t>NCT04143022</t>
  </si>
  <si>
    <t>Allocation: Randomized. Intervention model: Crossover Assignment. Primary purpose: Treatment. Masking: Single (Participant).</t>
  </si>
  <si>
    <t>Apnea, Obstructive Sleep;Snoring</t>
  </si>
  <si>
    <t>October 23, 2019</t>
  </si>
  <si>
    <t>201801807A3</t>
  </si>
  <si>
    <t>YUAN-CHIEH YEH, Doctor</t>
  </si>
  <si>
    <t>b9005030@gmail.com</t>
  </si>
  <si>
    <t>&lt;br&gt;        Inclusion Criteria:&lt;br&gt;&lt;br&gt;          -  Willing to sign inform consent with aged more than 20 years old&lt;br&gt;&lt;br&gt;          -  Mild to moderate OSA, AHI &lt; 30&lt;br&gt;&lt;br&gt;        Exclusion Criteria:&lt;br&gt;&lt;br&gt;          -  Severe OSA, AHI &gt; 30&lt;br&gt;&lt;br&gt;          -  Significant lung disease&lt;br&gt;&lt;br&gt;          -  Skeletal facial framework problems&lt;br&gt;&lt;br&gt;          -  Central apnea&lt;br&gt;&lt;br&gt;          -  Undergone oropharyngeal operations, continuous positive airway pressure or oral&lt;br&gt;             devices&lt;br&gt;&lt;br&gt;          -  Taking hypnotic drugs&lt;br&gt;&lt;br&gt;          -  Pregnancy or breast-feeding&lt;br&gt;&lt;br&gt;          -  Receiving acupuncture in recent 2 weeks&lt;br&gt;</t>
  </si>
  <si>
    <t>Change of Apnea-Hypopnea Index (AHI) measured by polysomnography (PSG);Change of Snore Index (SI) measured by polysomnography (PSG)</t>
  </si>
  <si>
    <t>Change of snore outcome survey questionnaire (SOS);Change of anti-snore solution record (apnea counts and snore counts);Change of anti-snore solution record (snore volume)</t>
  </si>
  <si>
    <t>A Randomised Placebo-controlled Multi-centre Effectiveness Trial of Adjunct Betamethasone Therapy in Hospitalised Children With Community Acquired Pneumonia (CAP)</t>
  </si>
  <si>
    <t>Drug: Celestamine¬Æ</t>
  </si>
  <si>
    <t>https://clinicaltrials.gov/show/NCT03474991</t>
  </si>
  <si>
    <t>KIDS-STEP_Betamethasone Therapy in Hospitalised Children With CAP</t>
  </si>
  <si>
    <t>NCT03474991</t>
  </si>
  <si>
    <t>University Hospital, Basel, Switzerland</t>
  </si>
  <si>
    <t>Switzerland</t>
  </si>
  <si>
    <t>Community-acquired Pneumonia</t>
  </si>
  <si>
    <t>October 17, 2018</t>
  </si>
  <si>
    <t>2018-00563; me15CC7</t>
  </si>
  <si>
    <t>Johannes van der Anker, Prof MD;Julia A Bielicki, MD</t>
  </si>
  <si>
    <t>;julia.bielicki@ukbb.ch</t>
  </si>
  <si>
    <t>;+41 61 704</t>
  </si>
  <si>
    <t>University of Basel Children's Hospital (UKBB);</t>
  </si>
  <si>
    <t>Swiss National Fund for Scientific Research</t>
  </si>
  <si>
    <t>12 Months</t>
  </si>
  <si>
    <t>&lt;br&gt;        Inclusion Criteria:&lt;br&gt;&lt;br&gt;          -  Body weight between 7 kg and 35 kg&lt;br&gt;&lt;br&gt;          -  Admission to hospital (i.e. assignment of an inpatient case number)&lt;br&gt;&lt;br&gt;          -  Clinical diagnosis of CAP (according to predefined criteria)&lt;br&gt;&lt;br&gt;          -  Parent and/or child (as age-appropriate) willing to accept all possible randomised&lt;br&gt;             allocations and to be contacted by telephone weekly up to and including at 4 weeks&lt;br&gt;             after randomisation&lt;br&gt;&lt;br&gt;          -  Informed consent form for trial participation signed by parent&lt;br&gt;&lt;br&gt;        Exclusion Criteria:&lt;br&gt;&lt;br&gt;          -  Presence of local chest complications&lt;br&gt;&lt;br&gt;          -  Chronic underlying disease associated with an increased risk of very severe CAP or CAP&lt;br&gt;             of unusual aetiology&lt;br&gt;&lt;br&gt;          -  Bilateral wheezing without focal chest signs (most likely to represent respiratory&lt;br&gt;             tract infection affecting the medium airways, i.e. not pneumonia)&lt;br&gt;&lt;br&gt;          -  Inability to tolerate oral medication&lt;br&gt;&lt;br&gt;          -  Documented allergy or any other known contraindication to any trial medication&lt;br&gt;&lt;br&gt;          -  Subacute or chronic conditions requiring higher betamethasone equivalent or known&lt;br&gt;             primary or secondary adrenal insufficiency&lt;br&gt;&lt;br&gt;          -  Transfer for any reason to a non-participating hospital directly from the paediatric&lt;br&gt;             emergency department&lt;br&gt;&lt;br&gt;          -  Parent are unlikely to be able to reliably participate in telephone follow-up because&lt;br&gt;             of significant language barriers&lt;br&gt;&lt;br&gt;          -  Participation in another study with investigational drug within the 30 days preceding&lt;br&gt;             and during the present study,&lt;br&gt;&lt;br&gt;          -  Previous enrolment into the current study,&lt;br&gt;&lt;br&gt;          -  Enrolment of the investigator, his/her family members, and other dependent persons.&lt;br&gt;</t>
  </si>
  <si>
    <t>time to clinical stability;CAP-related re-admission measured by number of childs re-admitted to hospital due to CAP</t>
  </si>
  <si>
    <t>A Phase 3, Randomized, Double-Blind Study of the Safety, Tolerability, Lot-to-Lot Consistency, Immunogenicity &amp; Non-Interference With Concomitant Vaccinations of Serum Institute of PNEUMOSIL in Healthy Infants in The Gambia</t>
  </si>
  <si>
    <t>Biological: Pneumosil;Biological: Synflorix</t>
  </si>
  <si>
    <t>https://clinicaltrials.gov/show/NCT03197376</t>
  </si>
  <si>
    <t>Phase 3 Study of 10-valent Pneumococcal Conjugate Vaccine (PNEUMOSIL) in Healthy Infants</t>
  </si>
  <si>
    <t>NCT03197376</t>
  </si>
  <si>
    <t>PATH</t>
  </si>
  <si>
    <t>Gambia</t>
  </si>
  <si>
    <t>Pneumonia, Pneumococcal</t>
  </si>
  <si>
    <t>June 21, 2017</t>
  </si>
  <si>
    <t>VAC-056</t>
  </si>
  <si>
    <t>Ed Clarke</t>
  </si>
  <si>
    <t>Medical Research Council (MRC) Unit, The Gambia</t>
  </si>
  <si>
    <t>6 Weeks</t>
  </si>
  <si>
    <t>8 Weeks</t>
  </si>
  <si>
    <t>&lt;br&gt;        Inclusion Criteria:&lt;br&gt;&lt;br&gt;          -  They are healthy infants based on medical history and clinical assessment.&lt;br&gt;&lt;br&gt;          -  They are between 6 and 8 weeks (ie 42 to 56 days) old, inclusive.&lt;br&gt;&lt;br&gt;          -  Subject's parent must provide voluntary written/thumb-printed informed consent and be&lt;br&gt;             willing to comply with study requirements and procedures.&lt;br&gt;&lt;br&gt;        Exclusion Criteria:&lt;br&gt;&lt;br&gt;          -  Use of any investigational medicinal product prior to randomization.&lt;br&gt;&lt;br&gt;          -  Previous vaccination against or infection with S. pneumoniae.&lt;br&gt;&lt;br&gt;          -  History of anaphylactic shock or an allergic reaction to any prior vaccination.&lt;br&gt;&lt;br&gt;          -  Any fever, illness (including malaria).&lt;br&gt;&lt;br&gt;          -  Receipt of another vaccine within 30 days of study start.&lt;br&gt;&lt;br&gt;          -  Chronic administration of an immunosuppressant or administration of immunoglobulins&lt;br&gt;&lt;br&gt;          -  History of blood disorder, primary immunodeficiency, or a sibling who has such a&lt;br&gt;             diagnosis or who died of suddenly without apparent cause.&lt;br&gt;&lt;br&gt;          -  History of meningitis, seizures or any neurological disorder.&lt;br&gt;</t>
  </si>
  <si>
    <t>Serotype-specific Geometric Mean Concentration of IgG Antibody;Number and Percentage of Subjects With Serotype-specific IgG Antibody Responses = 0.35 ¬µg/mL;Serotype-specific Geometric Mean Concentration of IgG Antibody;Number and Percentage of Subjects With EPI Vaccine Immune Responses (Diphtheria, Tetanus, Hepatitis B, Hib, Polio and Rotavirus);Anti-pertussis Toxoid GMCs for the Pertussis Antigen;Anti Fimbriae 2/3 IgG GMCs for the Pertussis Antigen;Number and Percentage of Solicited Local and Systemic Reactogenicity by Severity- Vaccination 1;Number and Percentage of Solicited Local and Systemic Reactogenicity by Severity- Vaccination 2;Number and Percentage of Solicited Local and Systemic Reactogenicity by Severity- Vaccination 3;Number and Percentage of Solicited Local and Systemic Reactogenicity by Severity- Booster;Number and Percentage of All AEs Including SAEs Occurring in Greater Than 1% Subjects by Severity and Relatedness;Number and Percentage of All SAEs by Severity and Relatedness</t>
  </si>
  <si>
    <t>Number and Percentage of Subjects With 6A and 19A Serotype-specific Concentrations of Immunoglobulin G Antibody;6A and 19A Serotype Specific Geometric Mean Concentration of IgG Antibody;Number and Percentage of Subjects With Functional Antibody Responses;Serotype-specific OPA Geometric Mean Titer;Comparison of Serotype-specific Geometric Mean Concentration of IgG Antibody Response 4 Weeks After a 3-dose Primary Series to 4 Weeks After a Booster Dose;Serotype-specific Geometric Mean Concentration of IgG Antibody Response and Treatment-Group GMC Ratios 4 Weeks After a Booster Dose;Comparison of Functional Response (OPA) From 4 Weeks After a 3-dose Primary Series to 4 Weeks After a Booster Dose;Serotype-specific OPA GMT and Treatment-Group GMT Ratios 4 Weeks After a Booster Dose;Number and Percentage of Subjects With EPI Vaccine Immune Responses (Measles, Rubella and Yellow Fever)</t>
  </si>
  <si>
    <t>https://clinicaltrials.gov/ct2/show/results/NCT03197376</t>
  </si>
  <si>
    <t>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 - IMI/REL (MK-7655A) vs. PIP/TAZ in Treatment of Subjects with HABP/VABP.</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</si>
  <si>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                Other descriptive name: PIPERACILLIN&lt;br&gt;                Concentration unit: mg milligram(s)&lt;br&gt;                Concentration type: equal&lt;br&gt;                Concentration number: 4000-&lt;br&gt;&lt;br&gt;                Trade Name: Piperacillin / Tazobactam-Accord&lt;br&gt;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t>
  </si>
  <si>
    <t>https://www.clinicaltrialsregister.eu/ctr-search/search?query=eudract_number:2015-000246-34</t>
  </si>
  <si>
    <t>IMI/REL (MK-7655A) vs. PIP/TAZ in Treatment of Subjects with HABP/VABP.</t>
  </si>
  <si>
    <t>EUCTR2015-000246-34-CZ</t>
  </si>
  <si>
    <t>&lt;br&gt;                Controlled: yes&lt;br&gt;                Randomised: yes&lt;br&gt;                Open: no&lt;br&gt;                Single blind: no&lt;br&gt;                Double blind: yes&lt;br&gt;                Parallel group: no&lt;br&gt;                Cross over: no&lt;br&gt;                Other: no&lt;br&gt;                If controlled, specify comparator, Other Medicinial Product: yes&lt;br&gt;                Placebo: no&lt;br&gt;                Other: no&lt;br&gt;                Number of treatment arms in the trial: 2&lt;br&gt;</t>
  </si>
  <si>
    <t>Serbia;Portugal;United States;Philippines;Estonia;Spain;Ukraine;Russian Federation;Colombia;Italy;France;Australia;Peru;Latvia;Korea, Republic of;Guatemala;Turkey;Lithuania;Czech Republic;Mexico;Canada;Argentina;Brazil;Romania;Croatia;Bulgaria;Georgia;Germany;Norway;Japan</t>
  </si>
  <si>
    <t>Treatment for hospital-acquired/ventilator-associated bacterial pneumonia (HABP/VABP). &lt;br&gt;                MedDRA version: 20.0                Level: LLT                Classification code 10071097                Term: Beta-lactam antibiotic resistance                System Organ Class: 100000004862            ;Therapeutic area: Diseases [C] - Bacterial Infections and Mycoses [C01]</t>
  </si>
  <si>
    <t>EUCTR2015-000246-34-EE</t>
  </si>
  <si>
    <t>7655A-014;2015-000246-34-DE</t>
  </si>
  <si>
    <t>Global Clinical Trial Operations</t>
  </si>
  <si>
    <t>One Merck Drive; P.O. Box 100</t>
  </si>
  <si>
    <t>elizabeth.rhee@merck.com</t>
  </si>
  <si>
    <t>Inclusion criteria: &lt;br&gt;                1. be = 18 years of age on the day of signing informed consent.&lt;br&gt;                2. require treatment with IV antibiotic therapy for hospital-acquired bacterial pneumonia (HABP) or ventilator-associated bacterial pneumonia (VABP).  &lt;br&gt;                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                4. have a baseline (at or within 48 hours of screening) lower respiratory tract specimen obtained for Gram stain and culture.  &lt;br&gt;                5. have an infection known or thought to be, in the opinion of the investigator, caused by microorganisms susceptible to the IV study therapy.&lt;br&gt;                6. agree to allow any bacterial isolates obtained from protocol-required specimens related to the current infection to be provided to the Central Microbiology Reference Laboratory for study-related microbiological testing, long-term storage, and other future testing.&lt;br&gt;                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                8. if male or female of childbearing potential, use appropriate contraception (refer to protocol for contraception guidance details).&lt;br&gt;                Are the trial subjects under 18? no&lt;br&gt;                Number of subjects for this age range:&lt;br&gt;                F.1.2 Adults (18-64 years) yes&lt;br&gt;                F.1.2.1 Number of subjects for this age range 430&lt;br&gt;                F.1.3 Elderly (&gt;=65 years) yes&lt;br&gt;                F.1.3.1 Number of subjects for this age range 106&lt;br&gt;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</si>
  <si>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                9. has received effective antibacterial drug therapy for the index infection of HABP/VABP for a continuous duration of more than 24 hours during the previous 72 hours. &lt;br&gt;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 &lt;br&gt;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  &lt;br&gt;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</si>
  <si>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&lt;br&gt;                Main Objective: To determine the incidence rate of all-cause mortality through Day 28 post-randomization associated with treatment with IMI/REL compared to treatment with PIP/TAZ in subjects diagnosed with HABP/VABP in the modified intention-to-treat (MITT) population.&lt;br&gt;            ;&lt;br&gt;                Secondary Objective: To evaluate the efficacy of IMI/REL versus PIP/TAZ with respect to clinical response at the early follow-up (EFU) visit 7 to 14 days after the end of therapy (EOT) for subjects diagnosed with HABP/VABP in the MITT population. &lt;br&gt;                &lt;br&gt;                &lt;br&gt;            ;Primary end point(s): Survival/All-cause Mortality: Survival status (i.e., whether the subject is alive or dead) through Day 28 post-randomization and EFU visits will be evaluated for all subjects in support of the primary and key secondary objectives, respectively.  ;Timepoint(s) of evaluation of this end point: 1. Survival/All-cause Mortality: Day 28.</t>
  </si>
  <si>
    <t>Secondary end point(s): Clinical response will be assessed for all subjects based on evaluation by the investigator at the OTX1, OTX2, OTX3 (if applicable), EOT, EFU, and Day 28 post-randomization visits.  Microbiological response will be evaluated separately for each lower respiratory tract pathogen isolated in the baseline culture (i.e., by-pathogen).  The by-pathogen response rating determined by the investigator will be assessed based on local laboratory results.;&lt;br&gt;                Timepoint(s) of evaluation of this end point: 1. Clinical response: OTX1, OTX2, OTX3 (if applicable), EOT, EFU, and Day 28 post-randomization visits.&lt;br&gt;                2. Microbiological response: EOT &amp; EFU.&lt;br&gt;</t>
  </si>
  <si>
    <t>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</si>
  <si>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Transfusion of Red Blood Cells for Acute Respiratory Distress Syndrome(ARDS) in Neonates: A Randomized Controlled Trial</t>
  </si>
  <si>
    <t>Other: conventional treatment with RBC transfusion;Other: conventional treatment</t>
  </si>
  <si>
    <t>https://clinicaltrials.gov/show/NCT03296059</t>
  </si>
  <si>
    <t>Transfusion of Red Blood Cells for Acute Respiratory Distress Syndrome(ARDS) in Neonates</t>
  </si>
  <si>
    <t>NCT03296059</t>
  </si>
  <si>
    <t>Daping Hospital and the Research Institute of Surgery of the Third Military Medical University</t>
  </si>
  <si>
    <t>Red Blood Cells(RBC);Acute Respiratory Distress Syndrome (ARDS)</t>
  </si>
  <si>
    <t>October 1, 2017</t>
  </si>
  <si>
    <t>Shi Yuan, PhD,MD;Ma Juan, MD;Shi Yuan, PhD,MD</t>
  </si>
  <si>
    <t>;476679422@qq.com;</t>
  </si>
  <si>
    <t>;13508300283;</t>
  </si>
  <si>
    <t>Daping Hospital and the Research Institute of Surgery of the Third Military Medical University;</t>
  </si>
  <si>
    <t>&lt;br&gt;        Inclusion Criteria:&lt;br&gt;&lt;br&gt;          -  diagnosed with neonatal ARDS.&lt;br&gt;&lt;br&gt;          -  informed parental consent has been obtained&lt;br&gt;&lt;br&gt;        Exclusion Criteria:&lt;br&gt;&lt;br&gt;          -  major congenital malformations or complex congenital heart disease&lt;br&gt;&lt;br&gt;          -  transferred out of the neonatal intensive care unit without treatment&lt;br&gt;</t>
  </si>
  <si>
    <t>death rate</t>
  </si>
  <si>
    <t>Public Access Defibrillation by Activated Citizen First-responders - The HeartRunner Trial</t>
  </si>
  <si>
    <t>Other: Activation of HeartRunners</t>
  </si>
  <si>
    <t>https://clinicaltrials.gov/show/NCT03835403</t>
  </si>
  <si>
    <t>The HeartRunner Trial</t>
  </si>
  <si>
    <t>NCT03835403</t>
  </si>
  <si>
    <t>Emergency Medical Services, Capital Region, Denmark</t>
  </si>
  <si>
    <t>May 15, 2019</t>
  </si>
  <si>
    <t>Fredrik Folke, MD, PhD;Fredrik Folke, MD, PhD;Carolina Malta Hansen, MD, PhD</t>
  </si>
  <si>
    <t>;ff@heart.dk;carolina.malta.hansen.01@regionh.dk</t>
  </si>
  <si>
    <t>;+45 28182978;</t>
  </si>
  <si>
    <t>Copenhagen EMS;</t>
  </si>
  <si>
    <t>TrygFonden, Denmark</t>
  </si>
  <si>
    <t>8 Years</t>
  </si>
  <si>
    <t>&lt;br&gt;        Inclusion Criteria:&lt;br&gt;&lt;br&gt;          -  All out-of-hospital cardiac arrests recognized by Emergency Medical Dispatcher and&lt;br&gt;             where the HeartRunner system is activated.&lt;br&gt;&lt;br&gt;          -  Non-traumatic etiology, this excludes intoxication, drowning or suicide.&lt;br&gt;&lt;br&gt;          -  Age &gt; 7 years&lt;br&gt;&lt;br&gt;        Exclusion Criteria:&lt;br&gt;&lt;br&gt;          -  Caller is not in direct contact with the patient&lt;br&gt;&lt;br&gt;          -  If Emergency Medical Dispatcher deems AED is not indicated, e.g., in nursing homes&lt;br&gt;             where trained personal is present.&lt;br&gt;&lt;br&gt;          -  OHCAs not treated by the EMS due to ethical reasons or obvious signs of death&lt;br&gt;&lt;br&gt;          -  OHCAs with no heart runners within 1800 meters&lt;br&gt;&lt;br&gt;          -  Not true cardiac arrest (suspected, but not verified)&lt;br&gt;&lt;br&gt;          -  EMS-witnessed OHCAs&lt;br&gt;&lt;br&gt;        Emergency medical dispatchers are instructed not to activate heart runners in case any of&lt;br&gt;        the exclusion criteria above. However, since it can be challenging for emergency medical&lt;br&gt;        dispatchers to gather sufficient information about the patient within the first few&lt;br&gt;        minutes, heart runners will admittedly be activated even though they should not have been.&lt;br&gt;        Since randomization will occur for all cases in which a heart runner is activated, cases&lt;br&gt;        with any of the exclusion criteria will be secondarily excluded.&lt;br&gt;&lt;br&gt;        These cases will be accounted for but not included in analyses of outcome. Our pilot study&lt;br&gt;        showed approximately 60% of suspected cardiac arrests were true cardiac arrests. Therefore,&lt;br&gt;        we expect 40% of cases for which heart runners were dispatched not to be true cardiac&lt;br&gt;        arrests.&lt;br&gt;</t>
  </si>
  <si>
    <t>30-day survival</t>
  </si>
  <si>
    <t>Rates of neurological intact survival;Rates of survival after 1 year;Rates of return of spontaneuous circulation;Rates of bystander cardiopulmonary resuscitation;Rates of bystander defibrillation</t>
  </si>
  <si>
    <t>Effect of Nasal Continuous Positive Airway Pressure (nCPAP) With RAM Cannula Versus Standard Binasal Prongs on Diaphragm Electrical Activity in Very Low Birth Weight (VLBW) Preterm Infants</t>
  </si>
  <si>
    <t>Other: respiratory support- interface;Other: respiratory support- interface</t>
  </si>
  <si>
    <t>https://clinicaltrials.gov/show/NCT03121781</t>
  </si>
  <si>
    <t>Diaphragm Electrical Activity of Preterm Infants on nCPAP With Binasal Prongs Versus RAM Cannula</t>
  </si>
  <si>
    <t>NCT03121781</t>
  </si>
  <si>
    <t>Allocation: Randomized. Intervention model: Crossover Assignment. Primary purpose: Treatment. Masking: None (Open Label).</t>
  </si>
  <si>
    <t>Sunnybrook Health Sciences Centre</t>
  </si>
  <si>
    <t>Preterm Infants;Respiratory Distress Syndrome;CPAP;RAM Cannula;Diaphragm Electrical Activity</t>
  </si>
  <si>
    <t>RAM cannula study</t>
  </si>
  <si>
    <t>Michael Dunn, MD;Michael Dunn, MD;Michael Dunn, MD</t>
  </si>
  <si>
    <t>;michael.dunn@sunnybrook.ca;michael.dunn@sunnybrook.ca</t>
  </si>
  <si>
    <t>;(416) 480-6100;(416) 480-6100</t>
  </si>
  <si>
    <t>Staff Neonatologist - NICU;</t>
  </si>
  <si>
    <t>23 Weeks</t>
  </si>
  <si>
    <t>32 Weeks</t>
  </si>
  <si>
    <t>&lt;br&gt;        Inclusion Criteria:&lt;br&gt;&lt;br&gt;          -  Clinically stable preterm infants (defined as: cardiovascular stability with normal&lt;br&gt;             blood pressure and heart rate for GA and no recent increase in apneic episodes or&lt;br&gt;             spells and confirmed by the attending neonatologist) with birth weights less than 1500&lt;br&gt;             gr and/or gestational age bellow 32 weeks, admitted to the NICU at Sunnybrook Health&lt;br&gt;             Sciences Centre on nasal continuous positive airway pressure of 5 to 8 cmH20 support,&lt;br&gt;             for at least 48 h and requiring less than 35% of oxygen.&lt;br&gt;&lt;br&gt;        Exclusion Criteria:&lt;br&gt;&lt;br&gt;          -  Infants with congenital anomalies of the gastrointestinal tract, phrenic nerve damage,&lt;br&gt;             diaphragmatic paralysis, esophageal perforation; infants with congenital or acquired&lt;br&gt;             neurological deficit (including significant intraventricular hemorrhage greater than&lt;br&gt;             Grade II), neonatal seizure; infants with significant congenital heart disease&lt;br&gt;             (including symptomatic PDA); infant with congenital anomalies of the diaphragm; infant&lt;br&gt;             with congenital anomalies of the respiratory tracts (e.g. Congenital Cystic&lt;br&gt;             Adenomatoid Malformation (CCAM)) infants requiring ongoing treatment for sepsis,&lt;br&gt;             necrotizing enterocolitis (NEC), antibiotics for lung infections, narcotic analgesics,&lt;br&gt;             or gastric motility agents will be excluded. Infants on nasal CPAP and requiring more&lt;br&gt;             than 35% oxygen will be excluded from the study. Infants with significant gastric&lt;br&gt;             residuals and vomiting, infants with facial anomalies, infants with pneumothorax or&lt;br&gt;             pneumomediastinum, and infants in the immediate postoperative period will be excluded.&lt;br&gt;             Infants with nasal excoriations will be excluded from the study as they may be&lt;br&gt;             electively placed on the RAM cannula to prevent further nasal trauma.&lt;br&gt;</t>
  </si>
  <si>
    <t>Differences in Edi min between CPAP with binasal prongs versus with the RAM cannula</t>
  </si>
  <si>
    <t>Difference in neural respiratory rate;Difference in neural inspiratory time;Difference in Edi peak;Difference in transcutaneous pCO2;Difference in number of apnea episodes;Needs of oxygen</t>
  </si>
  <si>
    <t>Selecting PEEP in Ventilated Premature Infants by Reducing Ventilation/Perfusion Mismatch: a Pilot Feasibility Study</t>
  </si>
  <si>
    <t>Device: Positive end-expiratory pressure (PEEP)</t>
  </si>
  <si>
    <t>https://clinicaltrials.gov/show/NCT03109613</t>
  </si>
  <si>
    <t>PEEP and V/Q Mismatch in Premature Infants</t>
  </si>
  <si>
    <t>NCT03109613</t>
  </si>
  <si>
    <t>Respiratory Insufficiency Syndrome of Newborn;Infant, Premature, Diseases</t>
  </si>
  <si>
    <t>April 11, 2016</t>
  </si>
  <si>
    <t>Haresh Kirpalani, BM, MSc</t>
  </si>
  <si>
    <t>Children's Hospital of Philadelphia;Christiana Care Health Services</t>
  </si>
  <si>
    <t>28 Days</t>
  </si>
  <si>
    <t>&lt;br&gt;        Inclusion Criteria:&lt;br&gt;&lt;br&gt;          1. Preterm birth before 32 weeks gestational age by best obstetric estimate, determined&lt;br&gt;             by the clinical obstetric team during antepartum admission&lt;br&gt;&lt;br&gt;          2. Birth weight less than 1500 grams, as measured by the clinical team at neonatal&lt;br&gt;             admission.&lt;br&gt;&lt;br&gt;          3. Presence of endotracheal intubation and invasive mechanical ventilation&lt;br&gt;&lt;br&gt;          4. Less than or equal to 28 days chronologic age&lt;br&gt;&lt;br&gt;          5. Supplemental oxygen requirement, with a fraction of inspired oxygen (FiO2) equal to or&lt;br&gt;             greater than 0.25 as documented on the bedside infant flow sheet.&lt;br&gt;&lt;br&gt;        Exclusion Criteria:&lt;br&gt;&lt;br&gt;          1. Congenital anomalies, as determined by the clinical supervising physician&lt;br&gt;&lt;br&gt;          2. Current of prior air leak syndrome, as determined by the clinical supervising&lt;br&gt;             physician.&lt;br&gt;&lt;br&gt;          3. Non-English speaking parents&lt;br&gt;&lt;br&gt;          4. Non-viable birth, as determined by the clinical supervising physician&lt;br&gt;</t>
  </si>
  <si>
    <t>Feasibility assessed by rate of successfully study enrollment and completion</t>
  </si>
  <si>
    <t>Ventilation/perfusion mismatch</t>
  </si>
  <si>
    <t>EUCTR2017-002156-84-NL</t>
  </si>
  <si>
    <t>Controlled: yes                Randomised: yes                Open: no                Single blind: no                Double blind: yes                Parallel group: no                Cross over: no                Other: yes                Other trial design description: Add-on design to SoC (investigator's choice: antiviral therapy and/or supportive care)                If controlled, specify comparator, Other Medicinial Product: no                Placebo: yes                Other: no                Number of treatment arms in the trial: 2</t>
  </si>
  <si>
    <t>United States;Taiwan;Slovakia;Thailand;Spain;Ukraine;Russian Federation;Chile;Israel;Italy;Vietnam;India;France;Malaysia;Peru;Australia;South Africa;Latvia;Netherlands;Korea, Republic of;Lithuania;Turkey;Austria;United Kingdom;Czech Republic;Hungary;Mexico;Argentina;Poland;Belgium;Brazil;Singapore;Romania;Bulgaria;Germany;New Zealand;Sweden</t>
  </si>
  <si>
    <t>63623872FLZ3001;NCT03376321;2017-002156-84-SE</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</si>
  <si>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or other rapid molecular diagnostic assay. &lt;br&gt;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                ‚Ä¢ Enrollment and initiation of study drug treatment =96 hours after onset of influenza symptoms. &lt;br&gt;                ‚Ä¢ Being on invasive mechanical ventilation or having an SpO2 &lt;94% on room air during screening. Subjects with known pre influenza SpO2 &lt;94% must have an SpO2 decline =3% from pre-influenza SpO2.&lt;br&gt;                ‚Ä¢ Having a screening/baseline National Early Warning Score (NEWS) of =4. &lt;br&gt;                &lt;br&gt;                Treatment Extension Criteria - Subjects will be given the option for treatment extension in case all of the following conditions are met:&lt;br&gt;                ‚Ä¢ The subject completed the 5-day treatment period.&lt;br&gt;                ‚Ä¢ The subject is still hospitalized.&lt;br&gt;                ‚Ä¢ The subject is on invasive mechanical ventilation or has or has an ongoing respiratory deficiency as evidenced by having an SpO2 &lt;94% on room air, or in case of known pre-influenza SPO&lt;94% pre-existing chronic hypoxia (eg, due to COPD), the current blood oxygen saturation on room air is lower than pre-influenza infection levels by at least 3%.&lt;br&gt;                ‚Ä¢ The subject is expected to derive clinical benefit from extending the treatment period, in the opinion of the investigator. &lt;br&gt;                ‚Ä¢ The investigator agrees to extend treatment with the same SOC. If the SOC contained no influenza antiviral during the first treatment period, no influenza antiviral can be started in the treatment extension as part of the SOC.&lt;br&gt;                Are the trial subjects under 18? yes&lt;br&gt;                Number of subjects for this age range: 60&lt;br&gt;                F.1.2 Adults (18-64 years) yes&lt;br&gt;                F.1.2.1 Number of subjects for this age range 270&lt;br&gt;                F.1.3 Elderly (&gt;=65 years) yes&lt;br&gt;                F.1.3.1 Number of subjects for this age range 270&lt;br&gt;</t>
  </si>
  <si>
    <t>Exclusion criteria: &lt;br&gt;                ‚Ä¢ Received more than 3 doses of influenza antiviral medication (eg, oseltamivir [OST] or zanamivir), or any dose of ribavirin within 2 weeks, prior to first study drug intake. Received intravenous (IV) peramivir more than one day prior to screening.&lt;br&gt;                ‚Ä¢ Unwilling to undergo regular nasal mid-turbinate (MT) swabs or has any physical abnormality which limits the ability to collect regular nasal MT specimens.&lt;br&gt;                ‚Ä¢ Unstable angina pectoris or myocardial infarction within 30 days prior to screening (inclusive).&lt;br&gt;                ‚Ä¢ Presence of clinically significant heart arrhythmias, uncontrolled, unstable atrial arrhythmia, or sustained ventricular arrhythmia, or risk factors for Torsade de Pointes syndrome.&lt;br&gt;                ‚Ä¢ Known severe hepatic impairment (Child Pugh C cirrhosis) or chronic hepatitis C infection undergoing hepatitis C antiviral therapy.&lt;br&gt;                ‚Ä¢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any history of a lung transplant).&lt;br&gt;</t>
  </si>
  <si>
    <t>&lt;br&gt;                Secondary Objective: Compare pimodivir (Pi) in combination with SOC treatment (tmt) to placebo in combination with SOC tmt (Pi+SOC_Pl+SOC) re.:&lt;br&gt;                * Safety, tolerability&lt;br&gt;                * All-cause mortality&lt;br&gt;                * Incidence, duration of antibiotic tmt&lt;br&gt;                * No. of subjects needing extended tmt, requiring re-hospitalization, not hospitalized at Day 6&lt;br&gt;                * Time to clin response&lt;br&gt;                * Time to improvement of respiratory status&lt;br&gt;                Evaluate superiority of Pi+SOC vs.Pl+SOC with respect to:&lt;br&gt;                * Tmt time in hospital, time in ICU, time on mechanical ventilation, time to return to daily activities&lt;br&gt;                * Clinical outcome on hospital recovery scale&lt;br&gt;                * Incidence of complications associated with influenza after start of study tmt&lt;br&gt;                * Time to viral negativity a. viral load over time by qRT-PCR and viral culture&lt;br&gt;                * PK of Pi; PK/PD relationships of Pi&lt;br&gt;                Investigate:&lt;br&gt;                * Acceptability (taste, swallowability) of Pi formulation in adolescents&lt;br&gt;                * Emergence of viral resistance against Pi&lt;br&gt;                * Virologic response by baseline resistance to Pi/other antivirals in SOC&lt;br&gt;            ;Main Objective: The primary objective is to evaluate superiority of pimodivir in combination with standard-of-care (SOC) treatment compared to placebo in combination with SOC treatment on Day 6, with respect to the clinical outcome on the hospital recovery scale.;Primary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</si>
  <si>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&lt;br&gt;                Timepoint(s) of evaluation of this end point: 1.-4., 6.-9. Day 33&lt;br&gt;                5. Day 14&lt;br&gt;                10.-15. Final analysis&lt;br&gt;                16. Day 5&lt;br&gt;                17.-19. Day19&lt;br&gt;            ;&lt;br&gt;                Secondary end point(s): 1. Safety and tolerability based on assessment of adverse events (AEs),&lt;br&gt;                clinical laboratory assessments, 12-lead electrocardiograms (ECGs), vital&lt;br&gt;                signs, and peripheral capillary oxygen saturation.&lt;br&gt;                2. Time from start of study drug to hospital discharge and total length of&lt;br&gt;                hospital stay.&lt;br&gt;                3. Time from ICU admission to ICU discharge and total time in ICU.&lt;br&gt;                4. Time from start to end of mechanical ventilation and total time on&lt;br&gt;                mechanical ventilation.&lt;br&gt;                5. The hospital recovery scale as assessed each separate day from Days&lt;br&gt;                2 to 14 (excluding the primary time point).&lt;br&gt;                6. Time to return to daily activities.&lt;br&gt;                7. Incidence of complications associated with influenza after the start of&lt;br&gt;                study treatment.&lt;br&gt;                8. All-cause mortality.&lt;br&gt;                9. Incidence and duration of antibiotic treatment.&lt;br&gt;                10. The number (proportion) of subjects needing extended treatment.&lt;br&gt;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to&lt;br&gt;                the beginning or at the end of a dosing interval [Ctrough], Cmax, tmax,&lt;br&gt;                and AUC12h), as determined by population PK analysis.&lt;br&gt;                16. The acceptability of the pimodivir formulation in adolescents, as&lt;br&gt;                measured by a taste and swallowability questionnaire.&lt;br&gt;                17. Time to viral negativity by qRT-PCR and viral culture.&lt;br&gt;                18. Viral load over time by qRT-PCR and viral culture.&lt;br&gt;                19. The emergence of viral resistance against pimodivir detected by&lt;br&gt;                genotyping and/or phenotyping.&lt;br&gt;</t>
  </si>
  <si>
    <t>Randomised Double-blind Placebo Controlled Multicenter Clinical Trial of Efficacy and Safety of Ingavirin¬Æ Capsules 30mg, in Daily Dose 60mg for the Treatment of Influenza and Other Acute Respiratory Viral Infections at Patients 13-18 y.o.</t>
  </si>
  <si>
    <t>Drug: Ingavirin;Drug: Placebo oral capsule;Drug: Ingavirin;Drug: Placebo oral capsule;Drug: Ingavirin;Drug: Placebo oral capsule;Drug: Ingavirin;Drug: Placebo oral capsule</t>
  </si>
  <si>
    <t>https://clinicaltrials.gov/show/NCT03206346</t>
  </si>
  <si>
    <t>Efficacy and Safety Study of Ingavirin¬Æ to Treat Influenza and Acute Respiratory Viral Infections in Patients 13-17 y.o.</t>
  </si>
  <si>
    <t>NCT03206346</t>
  </si>
  <si>
    <t>Valenta Pharm JSC</t>
  </si>
  <si>
    <t>Russian Federation;Russian Federation;Russian Federation;Russian Federation;Russian Federation</t>
  </si>
  <si>
    <t>Influenza, Human;Acute Respiratory Infection;Viral Infection;Common Cold;Influenza, Human;Acute Respiratory Infection;Viral Infection;Common Cold;Influenza, Human;Acute Respiratory Infection;Viral Infection;Common Cold;Influenza, Human;Acute Respiratory Infection;Viral Infection;Common Cold</t>
  </si>
  <si>
    <t>4P/10</t>
  </si>
  <si>
    <t>Ekaterina Zakharova, MD, PhD;Ekaterina Zakharova, MD, PhD;Ekaterina Zakharova, MD, PhD;Ekaterina Zakharova, MD, PhD;Ekaterina Zakharova, MD, PhD</t>
  </si>
  <si>
    <t>Valenta Pharm JSC;Valenta Pharm JSC;Valenta Pharm JSC;Valenta Pharm JSC;Valenta Pharm JSC</t>
  </si>
  <si>
    <t>13 Years</t>
  </si>
  <si>
    <t>&lt;br&gt;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t>
  </si>
  <si>
    <t>Time to resolution of fever;Time to resolution of fever;Time to resolution of fever</t>
  </si>
  <si>
    <t>Time to resolution of intoxication symptoms;Time to resolution of catarrhal symptoms;Time to resolution/alleviation of cough</t>
  </si>
  <si>
    <t>the impact of continuous control endotracheal tube cuff pressure on ventilator-associated pneumonia</t>
  </si>
  <si>
    <t>control group:Not minitor the  tracheal tube cuff pressure;experimental group:continuous control tracheal tube cuff pressure;</t>
  </si>
  <si>
    <t>http://www.chictr.org.cn/showproj.aspx?proj=18235</t>
  </si>
  <si>
    <t>Impact of continuous control endotracheal tube cuff pressure on ventilator-associated pneumonia</t>
  </si>
  <si>
    <t>ChiCTR-INR-17010916</t>
  </si>
  <si>
    <t>control group:90;experimental group:90;</t>
  </si>
  <si>
    <t>Shanghai Sixth People's Hospital East Campus</t>
  </si>
  <si>
    <t>Yan Zou</t>
  </si>
  <si>
    <t>222 West 3rd Huanhu Road, Pudong District, Shanghai, China</t>
  </si>
  <si>
    <t>2396244015@qq.com</t>
  </si>
  <si>
    <t>+86 18721623136</t>
  </si>
  <si>
    <t>Funding from hospital</t>
  </si>
  <si>
    <t>Inclusion criteria: 1. Expectancy to remain on mechanical ventilation for more than 48 hours;&lt;br&gt;2. Expectancy to survive for more than 7 days.</t>
  </si>
  <si>
    <t>Exclusion criteria: 1. Pneumonia;&lt;br&gt;2. Age&lt;18 or &gt;18 years old;&lt;br&gt;3. Interstitial Lung Disease (ILD);&lt;br&gt;4. Post Lung Transplant State;&lt;br&gt;5. Immunosuppression;&lt;br&gt;6. Pregnant women.</t>
  </si>
  <si>
    <t>incidence of VAP;Duration of MV;</t>
  </si>
  <si>
    <t>ICU length of stay;Hospital length of stay;Mortality in ICU;Mortality in Hospital;Hospital charges;</t>
  </si>
  <si>
    <t>Use of the ICOUGH RECOVERY App to Improve Protocol Adherence and Post-Operative Outcomes in the Inpatient Space</t>
  </si>
  <si>
    <t>Other: ICOUGH Recovery App v2.0</t>
  </si>
  <si>
    <t>https://clinicaltrials.gov/show/NCT03599037</t>
  </si>
  <si>
    <t>Inpatient ICOUGH RECOVERY App Version 2.0</t>
  </si>
  <si>
    <t>NCT03599037</t>
  </si>
  <si>
    <t>Boston Medical Center</t>
  </si>
  <si>
    <t>Post Operative Complications;Pneumonia</t>
  </si>
  <si>
    <t>August 7, 2018</t>
  </si>
  <si>
    <t>H-37554</t>
  </si>
  <si>
    <t>David McAneny, MD</t>
  </si>
  <si>
    <t>&lt;br&gt;        Inclusion Criteria:&lt;br&gt;&lt;br&gt;          -  Patients undergoing emergent general surgery with the Acute Care Surgery service&lt;br&gt;&lt;br&gt;          -  English speaker with the ability to read English at 5th grade level&lt;br&gt;&lt;br&gt;          -  Able to ambulate, with or without assistance&lt;br&gt;&lt;br&gt;        Exclusion Criteria:&lt;br&gt;&lt;br&gt;          -  Presence of neuromuscular disease or inability to perform all the measures in the&lt;br&gt;             ICOUGH protocol&lt;br&gt;&lt;br&gt;          -  Visually impaired or blind&lt;br&gt;&lt;br&gt;          -  Homeless&lt;br&gt;&lt;br&gt;          -  Prisoner&lt;br&gt;&lt;br&gt;          -  Pregnancy&lt;br&gt;&lt;br&gt;          -  Body mass index &lt; 15 kg/m-2 or &gt; 54 kg/m-2&lt;br&gt;</t>
  </si>
  <si>
    <t>Adherence to oral health;Adherence to ambulation;Adherence to incentive spirometry</t>
  </si>
  <si>
    <t>Length of stay;Postoperative pneumonia;Unplanned intubation;Death</t>
  </si>
  <si>
    <t>Safety and Efficacy of Fecal Microbiota Transplantation: A Pilot Study</t>
  </si>
  <si>
    <t>Procedure: Fecal Microbiota Transplantation</t>
  </si>
  <si>
    <t>https://clinicaltrials.gov/show/NCT04014413</t>
  </si>
  <si>
    <t>Safety and Efficacy of Fecal Microbiota Transplantation</t>
  </si>
  <si>
    <t>NCT04014413</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</si>
  <si>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</si>
  <si>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July 15, 2019</t>
  </si>
  <si>
    <t>FMT-Pilot</t>
  </si>
  <si>
    <t>Siew Ng;Kitty Cheung</t>
  </si>
  <si>
    <t>;kittyccy@cuhk.edu.hk</t>
  </si>
  <si>
    <t>;+852 26373260</t>
  </si>
  <si>
    <t>Chinese University of Hong Kong;</t>
  </si>
  <si>
    <t>&lt;br&gt;        Inclusion Criteria:&lt;br&gt;&lt;br&gt;        Confirmed diagnosis of any of the following diseases:&lt;br&gt;&lt;br&gt;          -  Crohn's disease&lt;br&gt;&lt;br&gt;          -  Ulcerative colitis&lt;br&gt;&lt;br&gt;          -  Celiac disease&lt;br&gt;&lt;br&gt;          -  Irritable bowel syndrome&lt;br&gt;&lt;br&gt;          -  Functional dyspepsia&lt;br&gt;&lt;br&gt;          -  Constipation&lt;br&gt;&lt;br&gt;          -  Antibiotic-associated diarrhea or any antibiotic- associated complications/symptoms&lt;br&gt;&lt;br&gt;          -  Metabolic syndrome such as diabetes mellitus and obesity&lt;br&gt;&lt;br&gt;          -  Multidrug-resistant infection&lt;br&gt;&lt;br&gt;          -  Hepatic encephalopathy&lt;br&gt;&lt;br&gt;          -  Multiple sclerosis&lt;br&gt;&lt;br&gt;          -  Pseudo-obstruction&lt;br&gt;&lt;br&gt;          -  Carbapenem-resistant Enterobacteriaceae (CRE) or Vancomycin-resistant Enterococci&lt;br&gt;             (VRE) infection&lt;br&gt;&lt;br&gt;          -  Multiple organ dysfunction&lt;br&gt;&lt;br&gt;          -  Dysbiotic bowel syndrome&lt;br&gt;&lt;br&gt;          -  MRSA enteritis&lt;br&gt;&lt;br&gt;          -  Pseudomembranous enteritis&lt;br&gt;&lt;br&gt;          -  Alopecia, autism&lt;br&gt;&lt;br&gt;          -  Graft-versus-host disease&lt;br&gt;&lt;br&gt;          -  Idiopathic thrombocytopenic purpura (ITP)&lt;br&gt;&lt;br&gt;          -  Atopy or allergy&lt;br&gt;&lt;br&gt;          -  Liver disease such as Nonalcoholic fatty liver disease (NAFLD) and Nonalcoholic&lt;br&gt;             steatohepatitis (NASH)&lt;br&gt;&lt;br&gt;          -  Alcohol dependence&lt;br&gt;&lt;br&gt;          -  Psoriatic arthropathy that has suboptimal control of disease despite standard&lt;br&gt;             treatment.&lt;br&gt;&lt;br&gt;        Exclusion Criteria:&lt;br&gt;&lt;br&gt;          -  Known contraindication to all FMT infusion method such as nasoduodenal tube insertion,&lt;br&gt;             oesophago-gastro-duodenoscopy (OGD), enteroscopy, colonoscopy and enema&lt;br&gt;&lt;br&gt;          -  Any conditions that may render the efficacy of FMT or at the discretion of the&lt;br&gt;             investigators&lt;br&gt;&lt;br&gt;          -  Current pregnancy&lt;br&gt;</t>
  </si>
  <si>
    <t>The efficacy of FMT in treating dysbiosis-associated disorder will be assessed by number of patients who have improvement in clinical symptoms (depends on each disease as stated in outcome)</t>
  </si>
  <si>
    <t>Number of Participants With Treatment-Related Adverse Events as Assessed by CTCAE v4.0</t>
  </si>
  <si>
    <t>A Randomized, Double-Blind, Placebo-Controlled Clinical Trial to Evaluate the Effect of Tibet Rhodiola Capsule on Hypoxia and Cardiovascular Risk Factors in Patients With Obstructive Sleep Apnea: A Pilot Trial</t>
  </si>
  <si>
    <t>Drug: Tibet Rhodiola Capsule;Drug: Placebo oral capsule;Drug: Tibet Rhodiola Capsule;Drug: Placebo oral capsule;Drug: Tibet Rhodiola Capsule;Drug: Placebo oral capsule;Drug: Tibet Rhodiola Capsule;Drug: Placebo oral capsule</t>
  </si>
  <si>
    <t>https://clinicaltrials.gov/show/NCT03163615</t>
  </si>
  <si>
    <t>Effect of Tibet Rhodiola Capsule on Hypoxia and Cardiovascular Risk Factors in Patients With Obstructive Sleep Apnea</t>
  </si>
  <si>
    <t>NCT03163615</t>
  </si>
  <si>
    <t>Shao-Ping Nie</t>
  </si>
  <si>
    <t>China;China;China;China;China</t>
  </si>
  <si>
    <t>Obstructive Sleep Apnea;Obstructive Sleep Apnea;Obstructive Sleep Apnea;Obstructive Sleep Apnea</t>
  </si>
  <si>
    <t>June 17, 2017</t>
  </si>
  <si>
    <t>Shao-Ping Nie, MD, PhD;Shao-Ping Nie, MD, PhD;Shao-Ping Nie, MD, PhD;Shao-Ping Nie, MD, PhD;Shao-Ping Nie, MD, PhD</t>
  </si>
  <si>
    <t>spnie@126.com;spnie@126.com;spnie@126.com;spnie@126.com;spnie@126.com</t>
  </si>
  <si>
    <t>86-10-84005256;86-10-84005256;86-10-84005256;86-10-84005256;86-10-84005256</t>
  </si>
  <si>
    <t>&lt;br&gt;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      ;&lt;br&gt;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      ;&lt;br&gt;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      ;&lt;br&gt;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t>
  </si>
  <si>
    <t>Average oxygen saturation;Average oxygen saturation;Average oxygen saturation</t>
  </si>
  <si>
    <t>Lowest saturation;Percentage of total sleep time associated with saturation lower than 90% (T90SaO2 );AHI;Heart rate variability;Coronary flow reserve;Platelet(PLT) count;Low density lipoprotein-cholesterol(LDL-C);Glycosylated hemoglobin (HbAlc);Epworth sleepiness scale (ESS);Quality of life scale (WHOQOL-BREF)</t>
  </si>
  <si>
    <t>Clinical performance test</t>
  </si>
  <si>
    <t>https://upload.umin.ac.jp/cgi-open-bin/ctr_e/ctr_view.cgi?recptno=R000021514</t>
  </si>
  <si>
    <t>Study of the clinical utility of  chlamydia pneumoniae detection using the LAMP method</t>
  </si>
  <si>
    <t>JPRN-UMIN000027444</t>
  </si>
  <si>
    <t>Kawasaki Medical School</t>
  </si>
  <si>
    <t>Chlamydia pneumonia</t>
  </si>
  <si>
    <t>Eiken Chemical Co.</t>
  </si>
  <si>
    <t>6months-old</t>
  </si>
  <si>
    <t>Inclusion criteria: Patients with bronchitis or pulmonary inflammatory symptoms suspected of atypical pathogen infection</t>
  </si>
  <si>
    <t>Exclusion criteria: Use of prohibited drugs&lt;br&gt;Macrolide&lt;br&gt;tetracycline&lt;br&gt;New quinolone</t>
  </si>
  <si>
    <t>Consistency of results of PCR method and test of antibody titer method and LAMP method</t>
  </si>
  <si>
    <t>Double-blinded multicenter randomized controlled trial comparing inhaled amikacin versus placebo to prevent ventilator associated pneumonia - AMIKINHAL</t>
  </si>
  <si>
    <t>&lt;br&gt;Trade Name: AMIKACIN  1 g, powder for nebulization&lt;br&gt;Product Name: AMIKACIN&lt;br&gt;Pharmaceutical Form: Powder for nebuliser solution&lt;br&gt;Pharmaceutical form of the placebo: Nebuliser solution&lt;br&gt;Route of administration of the placebo: Inhalation use&lt;br&gt;&lt;br&gt;</t>
  </si>
  <si>
    <t>https://www.clinicaltrialsregister.eu/ctr-search/search?query=eudract_number:2016-001054-17</t>
  </si>
  <si>
    <t>AMIKINHAL (AMIKACIN inhaled)</t>
  </si>
  <si>
    <t>EUCTR2016-001054-17-FR</t>
  </si>
  <si>
    <t>CHRU de Tours</t>
  </si>
  <si>
    <t>Patient with mechanical ventilation through an endotracheal tube &lt;br&gt;MedDRA version: 19.1Level: LLTClassification code 10065153Term: Ventilator associated pneumoniaSystem Organ Class: 100000004862;Therapeutic area: Diseases [C] - Respiratory Tract Diseases [C08]</t>
  </si>
  <si>
    <t>PHRN15-SE/AMIKINHAL</t>
  </si>
  <si>
    <t>Clinical research Associate</t>
  </si>
  <si>
    <t>DRCI - Cellule Promotion &amp; Contr√¥le Qualit√© - 2 bd Tonnell√©</t>
  </si>
  <si>
    <t>marie.leclerc@univ-tours.fr</t>
  </si>
  <si>
    <t>Inclusion criteria: &lt;br&gt;- Age = 18 years the day of inclusion&lt;br&gt;- Mechanical ventilation through an endotracheal tube for more than three consecutive days (72h)&lt;br&gt;- Written informed consent of the patient or a proxy&lt;br&gt;- Patients covered by or having the rights to French social security&lt;br&gt;&lt;br&gt;Are the trial subjects under 18? no&lt;br&gt;Number of subjects for this age range: &lt;br&gt;F.1.2 Adults (18-64 years) yes&lt;br&gt;F.1.2.1 Number of subjects for this age range 600&lt;br&gt;F.1.3 Elderly (&gt;=65 years) yes&lt;br&gt;F.1.3.1 Number of subjects for this age range 250&lt;br&gt;</t>
  </si>
  <si>
    <t>Exclusion criteria: &lt;br&gt;- Suspicion or confirmed VAP&lt;br&gt;- Clinical indication for systemic aminoglycoside therapy&lt;br&gt;- Stage 3 KDIGO classification acute kidney injury excepted in patients undergoing renal replacement therapy&lt;br&gt;- Patient scheduled for extubation within the next 24h&lt;br&gt;- Patient ventilated more than 4 days before inclusion (96h) &lt;br&gt;- Patient ventilated through a tracheostomy &lt;br&gt;- Patients allergic to aminoglycosides &lt;br&gt;- Myasthenia gravis &lt;br&gt;- Pregnant or lactating patients &lt;br&gt;- Patients undergoing guardianship or trusteeship &lt;br&gt;- Patients previously included in this study&lt;br&gt;&lt;br&gt;</t>
  </si>
  <si>
    <t>Main Objective: To prove that after the third day of invasive mechanical ventilation a three-day course of inhaled amikacin reduces the incidence of subsequent VAP;Secondary Objective: To prove that a three-day course of inhaled amikacin reduces the incidence of subsequent VAP in the subgroup of patients with tracheobronchial bacterial colonization and with tracheobronchitis at randomization, subsequent VAP due to Gram negative bacteria sensitive to amikacin,clinical signs of tracheobronchial and lung infection, reduces the subsequent use of systemic antibiotics, the length of stay in the intensive care unit and in the hospital and intensive care unit, hospital, day28 and day90 mortality, speeds up weaning from mechanical ventilation and is not associated with an increased incidence of acute kidney injury. To assess the impact on the incidence of antibiotic-resistant bacteria nosocomial infection and rectal carriage of antibiotic resistant bacteria and the respiratory and digestive microbiota composition over a subsample of included patients. To assess pharmacokinetics of inhaled amikacin in a large multicenter sample over a subsample of included patients.&lt;br&gt;;Primary end point(s): Incidence of a first VAP episode from randomization to day 28: &lt;br&gt;&lt;br&gt;diagnosis will be standardized : two criteria among hyperleukocytosis/leukopenia, fever, purulent secretion with a new chest X-ray infiltrate and significant bacterial growth in a pulmonary sample. Outcome will be adjudicated by a blinded committee at study end.&lt;br&gt;;Timepoint(s) of evaluation of this end point: Day 28</t>
  </si>
  <si>
    <t>Secondary end point(s): From randomization to day 28: &lt;br&gt;&lt;br&gt;- Incidence of a first VAP episode in the subgroups of patients with tracheobronchial colonization or tracheobronchitis at randomization &lt;br&gt;Incidence of VAP due to Gram negative amikacin sensitive bacteria&lt;br&gt;- Clinical pulmonary infection score evolution&lt;br&gt;- Ventilator associated events incidence&lt;br&gt;- Number of systemic antibiotics administered per day&lt;br&gt;- Number of days with at least one administration of a systemic antibiotic&lt;br&gt;- Incidence of antibiotic resistant bacteria isolated on clinical and hygiene samples&lt;br&gt;- Incidence of acute kidney injury&lt;br&gt;&lt;br&gt;- Days spent on mechanical ventilation from randomization to day 90 &lt;br&gt;- Days from randomization to the first successful spontaneous breathing trial &lt;br&gt;- Days spent in the intensive care unit and in the hospital after randomization &lt;br&gt;- Intensive care unit, hospital, day-28 and day-90 mortality &lt;br&gt;- Incidence of bacteria producing extended spectrum beta-lactamase or high level derepressed celphalosporinase, of vancomycin resistant Enterococcus Sp. on rectal samples at discharge compared to randomization &lt;br&gt;- Relative bacterial species composition of respiratory and digestive microbiota&lt;br&gt;- Sputum and serum amikacin population pharmacokinetics&lt;br&gt;- Respiratory mechanics before and after aerosol&lt;br&gt;;Timepoint(s) of evaluation of this end point: randomization to day 28,  at the end of ICU-stay, day 28, day 90</t>
  </si>
  <si>
    <t>Evaluation of Early Association of Terlipressin and Norepinephrine During Septic Shock; the TerliNor Study</t>
  </si>
  <si>
    <t>Drug: Terlipressin;Other: Placebo</t>
  </si>
  <si>
    <t>https://clinicaltrials.gov/show/NCT03336814</t>
  </si>
  <si>
    <t>NCT03336814</t>
  </si>
  <si>
    <t>July 27, 2018</t>
  </si>
  <si>
    <t>2017-000441-43;2017-07</t>
  </si>
  <si>
    <t>Jean-Olivier ARNAUD;Gary Duclos;Duclos Gary</t>
  </si>
  <si>
    <t>;gary.duclos@ap-hm.fr;gary.duclos@ap-hm.fr</t>
  </si>
  <si>
    <t>Assistance Publique H√¥pitaux de Marseille;</t>
  </si>
  <si>
    <t>&lt;br&gt;        Inclusion Criteria:&lt;br&gt;&lt;br&gt;          -  Older than 18 years&lt;br&gt;&lt;br&gt;          -  Dose of norepinephrine greater than 0.3 ¬µg / kg / min&lt;br&gt;&lt;br&gt;          -  Lactate greater than 2.0 mmol / l&lt;br&gt;&lt;br&gt;        Exclusion Criteria:&lt;br&gt;&lt;br&gt;          -  A left heart failure objectified in ultrasound transthoracique by a fraction of&lt;br&gt;             left(awkward) ejection of the ventricle lower than 30 % either by thermodilution&lt;br&gt;             transpulmonaire with a cardiac index lower than 2,5 l / min / m2 after optimization of&lt;br&gt;             the vol√©mie or a central venous saturation in oxygen ( SVcO2) lower than 60 % after&lt;br&gt;             optimization of the blood volume.&lt;br&gt;&lt;br&gt;          -  Minors&lt;br&gt;&lt;br&gt;          -  Pregnant&lt;br&gt;&lt;br&gt;          -  Not having terlipressin allergy&lt;br&gt;&lt;br&gt;          -  Not having excipient allergy&lt;br&gt;&lt;br&gt;          -  A history known for recent acute coronary syndrome (&lt; 3mois)&lt;br&gt;&lt;br&gt;          -  An acute coronary syndrome defined by an increase of the troponine and a rise of the&lt;br&gt;             segment ST in the electrocardiogram&lt;br&gt;</t>
  </si>
  <si>
    <t>Sequential Organ Failure Assessment (SOFA) score difference between the groups</t>
  </si>
  <si>
    <t>Mortality rate;Lactates clearance</t>
  </si>
  <si>
    <t>Study of the effect of dexmetedomidine on the outcome of patients with septic shock admitted to the intensive care unit, a randomized single blind placebo controlled trial</t>
  </si>
  <si>
    <t>Intervention 1: Intervention group: Dexmedetomidine 0.8 micro/kg/h for 12 hours. Intervention 2: Control group: Serum Normal saline 6 cc/kg/hr up to 12 hr.</t>
  </si>
  <si>
    <t>http://en.irct.ir/trial/34554</t>
  </si>
  <si>
    <t>effect of dexmedetomidine on the outcome of septic shock patients</t>
  </si>
  <si>
    <t>IRCT20100107003014N22</t>
  </si>
  <si>
    <t>Randomization: Randomized, Blinding: Single blinded, Placebo: Not used, Assignment: Parallel, Purpose: Treatment, Randomization description: patients will be divided into two groups by block randomization allocation with random table number. Each patient will be given a dedicated code.33 patients will be in the control group and 33 patients will be in the recipient group, Blinding description: The investigator who register patient's hemodynamic changes, is blind to which patients receive which intervention.</t>
  </si>
  <si>
    <t>Sari University of Medical Sciences</t>
  </si>
  <si>
    <t>Septic shock. &lt;br&gt;Other shock</t>
  </si>
  <si>
    <t>Shahram Ala</t>
  </si>
  <si>
    <t>Payambar Azam University Complex, Mazandaran University of Medical Sciences, Faculty of Pharmacy, Km 18 Khazar Abad Road, Sari, Mazandaran,</t>
  </si>
  <si>
    <t>sala@mazums.ac.ir</t>
  </si>
  <si>
    <t>+98 11 3354 3083</t>
  </si>
  <si>
    <t>Payambar Azam University Complex, Mazandaran University of Medical Sciences, Faculty of Pharmacy, Km 18 Khazar Abad Road, Sari, Mazandaran</t>
  </si>
  <si>
    <t>Inclusion criteria: Patients with septic shock&lt;br&gt;patients treated with norepinephrine or vasopressor&lt;br&gt;Patients over the age of 18 years</t>
  </si>
  <si>
    <t>Exclusion criteria: uncontrolled diabet melitus&lt;br&gt;patients with severe hepatic failure&lt;br&gt;hypovolemic patients&lt;br&gt;patients with a history of beta blocker use&lt;br&gt;patients with a history of COPD&lt;br&gt;patients with sick sinus syndrome&lt;br&gt;patients with heart block 2,3</t>
  </si>
  <si>
    <t>Clinical success. Timepoint: Every hour to 12 hours and then 7 days after intervention. Method of measurement: Data collecting form.</t>
  </si>
  <si>
    <t>Heart rate changes. Timepoint: Every hour up to 12 hours. Method of measurement: Recorder monitor.;Mean arterial pressure changes. Timepoint: Every hour up to 12 hours. Method of measurement: Recorder monitor.;Systolic blood pressure changes. Timepoint: Every hour up to 12 hours. Method of measurement: Recorder monitor.;Diastolic blood pressure changes. Timepoint: Every hour up to 12 hours. Method of measurement: Recorder monitor.;Norepinephrine dose. Timepoint: Every hour up to 12 hours. Method of measurement: Data collecting form.;Morphine dose. Timepoint: Every hour up to 12 hours. Method of measurement: Data collecting form.;Midazolam dose. Timepoint: Every hour up to 12 hours. Method of measurement: Data collecting form.;SOFA score. Timepoint: Prime of entrance and 7days later. Method of measurement: Data collecting form.;GCS. Timepoint: Prime of entrance. Method of measurement: Data collecting form.;APACHE II. Timepoint: Prime of entrance. Method of measurement: Data collecting form.;Delirium. Timepoint: Prime of entrance. Method of measurement: Data collecting form.;Dependence on ventilator. Timepoint: 7days after intervention. Method of measurement: Data collecting form.;Survival of patients. Timepoint: 7 days after intervention. Method of measurement: Data collecting form.</t>
  </si>
  <si>
    <t>Justification or reason for indecision in sharing IPD is There is not any more information.</t>
  </si>
  <si>
    <t>ethics.research.ac.ir</t>
  </si>
  <si>
    <t>Comparison the effect of  Zataria Multiflora Boiss%0.5 oral solution and chlorhexidine on bacterial pathogens of  Ventilator Associated Pneumonia ( VAP) in patient admitted in cardiac surgery intensive care unit</t>
  </si>
  <si>
    <t>Intervention 1: Zataria Multiflora Boiss%0.5  oral solution three times a day up to the end of extubation. Intervention 2: Chlorhexidine  0.12% oral solution three times a day up to the end of extubation. Intervention 3: Placebo( normal saline) oral solution three times a day up to the end of extubation.;Prevention;Prevention;Prevention;Zataria Multiflora Boiss%0.5  oral solution three times a day up to the end of extubation;Chlorhexidine  0.12% oral solution three times a day up to the end of extubation;Placebo( normal saline) oral solution three times a day up to the end of extubation</t>
  </si>
  <si>
    <t>http://en.irct.ir/trial/21665</t>
  </si>
  <si>
    <t>Effect of  Zataria Multiflora Boiss On Ventilator Associated Pneumonia</t>
  </si>
  <si>
    <t>IRCT2016011225986N1</t>
  </si>
  <si>
    <t>Randomization: Randomized, Blinding: Double blinded, Placebo: Used, Assignment: Parallel, Purpose: Prevention.</t>
  </si>
  <si>
    <t>Babol University of Medical Sciences, Deputy of Research &amp; Technology</t>
  </si>
  <si>
    <t>Pneumonia. &lt;br&gt;Bacterial pneumonia, not elsewhere classified;Bacterial pneumonia, not elsewhere classified</t>
  </si>
  <si>
    <t>Ghasem Faghanzadeh Ganji</t>
  </si>
  <si>
    <t>Babol University of Medical Science, Ganj Afrooz Avenue, Babol, Mazandaran, Iran</t>
  </si>
  <si>
    <t>ghf.ganji@yahoo.com</t>
  </si>
  <si>
    <t>+98 11322383015</t>
  </si>
  <si>
    <t>Babol University of Medical Science</t>
  </si>
  <si>
    <t>Atena Shirzad</t>
  </si>
  <si>
    <t>Dental School, Babol University of Medical Science, Ganj Afrooz Avenue, Babol,  Mazandaran, Iran</t>
  </si>
  <si>
    <t>ats60dent@gmail.com</t>
  </si>
  <si>
    <t>+98 11 3229 1408</t>
  </si>
  <si>
    <t>50 years</t>
  </si>
  <si>
    <t>70 years</t>
  </si>
  <si>
    <t>Inclusion criteria: inclusion criteria:&lt;br&gt;patients with age between 50-70 years, who underwent open heart  surgery; dentate patients; admition inintensive care unit minimum 2 days and maximum 5 days; intubation minimum 12 hours. &lt;br&gt;exclusion criteria:&lt;br&gt;Patients with emergent surgery; preoperative antibiotic therapy; preoperative respiratory infection;  history of radiotherapy; history of  corticosteroid therapy; hypersensitivity to  chlorhexidine; oral mucosal  lesions; advanced periodontitis;  active caries; pregnancy death</t>
  </si>
  <si>
    <t>Infetion with Acinetobacter bacteria. Timepoint: at the begining of intubation, at the end of extubation. Method of measurement: Colony Count.;Infection With Enterobacter bacteria. Timepoint: at the begining of intubation, at the end of extubation. Method of measurement: Colony Count.;Infection With Pseudomonas aeruginosa. Timepoint: at the begining of intubation, at the end of extubation. Method of measurement: Colony Count.</t>
  </si>
  <si>
    <t>Non-integrated Costs Increase Effectiveness of Incentives</t>
  </si>
  <si>
    <t>Behavioral: Email Message;Behavioral: Incentive for Vaccination;Behavioral: Incentive for completing a short survey;Behavioral: Email Message;Behavioral: Incentive for Vaccination;Behavioral: Incentive for completing a short survey;Behavioral: Email Message;Behavioral: Incentive for Vaccination;Behavioral: Incentive for completing a short survey</t>
  </si>
  <si>
    <t>https://clinicaltrials.gov/show/NCT03507231</t>
  </si>
  <si>
    <t>NCT03507231</t>
  </si>
  <si>
    <t>Carnegie Mellon University</t>
  </si>
  <si>
    <t>Control - No Incentive for Flu Vaccine;Direct Incentive;Indirect Incentive;Control - No Incentive for Flu Vaccine;Direct Incentive;Indirect Incentive;Control - No Incentive for Flu Vaccine;Direct Incentive;Indirect Incentive</t>
  </si>
  <si>
    <t>September 20, 2017</t>
  </si>
  <si>
    <t>P30AG0345462017</t>
  </si>
  <si>
    <t>George Loewenstein, PhD;George Loewenstein, PhD;George Loewenstein, PhD;George Loewenstein, PhD;George Loewenstein, PhD;George Loewenstein, PhD</t>
  </si>
  <si>
    <t>Carnegie Mellon University;Carnegie Mellon University;Carnegie Mellon University;Carnegie Mellon University;Carnegie Mellon University;Carnegie Mellon University</t>
  </si>
  <si>
    <t>Rutgers University;University of Pennsylvania</t>
  </si>
  <si>
    <t>&lt;br&gt;        Inclusion Criteria:&lt;br&gt;&lt;br&gt;          -  Must be faculty or staff at Rutgers University.&lt;br&gt;&lt;br&gt;        Exclusion Criteria:&lt;br&gt;      ;&lt;br&gt;        Inclusion Criteria:&lt;br&gt;&lt;br&gt;          -  Must be faculty or staff at Rutgers University.&lt;br&gt;&lt;br&gt;        Exclusion Criteria:&lt;br&gt;      ;&lt;br&gt;        Inclusion Criteria:&lt;br&gt;&lt;br&gt;          -  Must be faculty or staff at Rutgers University.&lt;br&gt;&lt;br&gt;        Exclusion Criteria:&lt;br&gt;</t>
  </si>
  <si>
    <t>Number of people vaccinated;Number of people vaccinated;Number of people vaccinated</t>
  </si>
  <si>
    <t>Intention to get vaccinated</t>
  </si>
  <si>
    <t>Changing the Trajectory of Mild Cognitive Impairment With CPAP Treatment of Obstructive Sleep Apnea</t>
  </si>
  <si>
    <t>https://clinicaltrials.gov/show/NCT03113461</t>
  </si>
  <si>
    <t>MCI: CPAP Treatment of OSA (Memories2)</t>
  </si>
  <si>
    <t>NCT03113461</t>
  </si>
  <si>
    <t>Allocation: Non-Randomized. Intervention model: Parallel Assignment. Primary purpose: Treatment. Masking: Single (Outcomes Assessor).</t>
  </si>
  <si>
    <t>Mild Cognitive Impairment;Sleep Apnea, Obstructive</t>
  </si>
  <si>
    <t>R01AG054435;PD10057866</t>
  </si>
  <si>
    <t>Nalaka Gooneratne, MD, MSc;Kathy Richards, PhD;David Wolk, MD;Jennifer Morris, MS</t>
  </si>
  <si>
    <t>;;;jennifer.morris3@uphs.upenn.edu</t>
  </si>
  <si>
    <t>;;;(215)-573-7293</t>
  </si>
  <si>
    <t>Associate Professor;Professor;Associate Professor;</t>
  </si>
  <si>
    <t>National Institute on Aging (NIA)</t>
  </si>
  <si>
    <t>&lt;br&gt;        Inclusion Criteria:&lt;br&gt;&lt;br&gt;          1. age 55-85 years;&lt;br&gt;&lt;br&gt;          2. moderate to severe OSA as defined by an AHI = 15 events/hr, or no apnea defined by an&lt;br&gt;             AHI&lt;5 events/hr using American Academy of Sleep Medicine (AASM) diagnostic methodology&lt;br&gt;             as determined on a diagnostic polysomnography;&lt;br&gt;&lt;br&gt;          3. Scoring education adjusted scores 28-35 (inclusive) on optional Telephone Interview&lt;br&gt;             for Cognitive Status Modified (pre-screen);&lt;br&gt;&lt;br&gt;          4. Scoring 0-0.5 on the Clinical Dementia Rating Scale (CDR);&lt;br&gt;&lt;br&gt;          5. Scoring 24-30 on the Mini Mental State Examination (MMSE) (exceptions may be made for&lt;br&gt;             participants with &lt;8 years of education as determined by the clinical research team);&lt;br&gt;&lt;br&gt;          6. Memory impairment approximately 1.0-1.5 standard deviations below normal (adjusted for&lt;br&gt;             age and education) determined by scores on the Logical Memory II a test from the&lt;br&gt;             Wechsler memory scale;&lt;br&gt;&lt;br&gt;          7. permitted medications (antidepressants, etc.) stable for at least 4 weeks (12 weeks&lt;br&gt;             for cholinesterase inhibitors/memantine) as per ADNI3 criteria;&lt;br&gt;&lt;br&gt;          8. Non-depressed: Scoring &lt; 6 on the Geriatric Depression Scale;&lt;br&gt;&lt;br&gt;          9. study partner, defined as an informant/caregiver who will be able to answer questions&lt;br&gt;             about the study participant, and meets one of the following criteria: (a) lives with&lt;br&gt;             the participant; (b) spends at least 3 times per week in-person contact with the&lt;br&gt;             participant; (c) spends at least 3 times per week in phone contact with the&lt;br&gt;             participant; or (d) spends at least 10 hours per week in any combination of phone or&lt;br&gt;             in person contact;&lt;br&gt;&lt;br&gt;         10. adequate visual and auditory acuity to allow testing;&lt;br&gt;&lt;br&gt;         11. Post-menopause or surgically sterile;&lt;br&gt;&lt;br&gt;         12. testability - willing and able to complete baseline, 6-month, and 1-year outcome&lt;br&gt;             measures, and willing to send in the CPAP Smartcard for adherence;&lt;br&gt;&lt;br&gt;         13. completed at least 6 grades of education; and&lt;br&gt;&lt;br&gt;         14. fluent in English or Spanish.&lt;br&gt;&lt;br&gt;        Exclusion Criteria:&lt;br&gt;&lt;br&gt;          1. any significant neurologic disease other than aMCI, such as Parkinson's Disease,&lt;br&gt;             Huntington's disease, normal pressure hydrocephalus, progressive supranuclear palsy,&lt;br&gt;             multiple sclerosis, head trauma followed by permanent neurologic deficits or known&lt;br&gt;             congenital brain structure abnormalities; within the past 6 months brain tumor, or&lt;br&gt;             seizure disorder, or subdural hematoma, or post-stroke (based on Modified Hachinski&lt;br&gt;             Ischemic Score);&lt;br&gt;&lt;br&gt;          2. Optional: MRI exclusions - presence of pacemakers, aneurysm clips, artificial heart&lt;br&gt;             valves, ear implants, metal fragments or foreign objects in the eyes, skin, or body;&lt;br&gt;             however, the participant has the option of participating in the study without having&lt;br&gt;             an MRI;&lt;br&gt;&lt;br&gt;          3. psychiatric disorders, including uncontrolled major depression, newly diagnosed or&lt;br&gt;             exacerbation in past 6 months of bipolar disorder as described in the DSM-IV,&lt;br&gt;             psychotic features, agitation or behavioral problems within the past 6 months that&lt;br&gt;             could lead to difficulty complying with the protocol, or history of schizophrenia&lt;br&gt;             (DSM-IV criteria);&lt;br&gt;&lt;br&gt;          4. history of alcohol abuse or dependence within the past 6 months (DSM-IV criteria);&lt;br&gt;&lt;br&gt;          5. any current significant systemic illness or unstable medical condition that could lead&lt;br&gt;             to difficulty in complying with the protocol (such as unstable cardiovascular&lt;br&gt;             disease); current use of supplemental oxygen or hypoxemia indicated by documented&lt;br&gt;             daytime oxyhemoglobin saturation &lt;90% on room air, uncontrolled thyroid disease (to be&lt;br&gt;             included must be on stable dose of thyroid medication for &gt;6 months), uncontrolled&lt;br&gt;             cirrhosis, cancer diagnosis within the past 6 months, clinically significant&lt;br&gt;             laboratory abnormalities such as reported untreated folate, B12, or TSH disease, or&lt;br&gt;             resident of a skilled nursing facility;&lt;br&gt;&lt;br&gt;          6. participation in clinical studies involving neuropsychological measures being&lt;br&gt;             conducted more than twice a year;&lt;br&gt;&lt;br&gt;          7. received and was adherent to CPAP or bi-level pressure for OSA within the past 6&lt;br&gt;             months;&lt;br&gt;</t>
  </si>
  <si>
    <t>Digit Symbol-Coding test</t>
  </si>
  <si>
    <t>Clinical Dementia Rating Scale</t>
  </si>
  <si>
    <t>A Validation Study of the NightOwl PAT-based Home Sleep Apnea Test</t>
  </si>
  <si>
    <t>Device: NightOwl</t>
  </si>
  <si>
    <t>https://clinicaltrials.gov/show/NCT04191668</t>
  </si>
  <si>
    <t>NCT04191668</t>
  </si>
  <si>
    <t>Ectosense NV</t>
  </si>
  <si>
    <t>Sleep Apnea</t>
  </si>
  <si>
    <t>December 2, 2019</t>
  </si>
  <si>
    <t>NightOwl-01</t>
  </si>
  <si>
    <t>Frederik Massie, MSc</t>
  </si>
  <si>
    <t>&lt;br&gt;        Inclusion Criteria:&lt;br&gt;&lt;br&gt;          -  Subjects with an indication for an in-lab polysomnography&lt;br&gt;&lt;br&gt;        Exclusion Criteria:&lt;br&gt;&lt;br&gt;          -  Intellectually disabled people&lt;br&gt;&lt;br&gt;          -  People younger than 13 years of age.&lt;br&gt;</t>
  </si>
  <si>
    <t>Pearson correlation between the AHI;Pearson correlation between the TST;The evaluation of the level of agreement between patient categorization</t>
  </si>
  <si>
    <t>Nasal high flow in patients with exacerbation COPD and/or pneumonia on the lungward</t>
  </si>
  <si>
    <t>Patients will be randomized into 2 groups: the standard care group will receive oxygen therapy by the regular oxygen application. The intervention group will receive oxygen by the Nasal high flow.</t>
  </si>
  <si>
    <t>https://trialregister.nl/trial/8196</t>
  </si>
  <si>
    <t>NL8196</t>
  </si>
  <si>
    <t>Randomized: No,                         Masking: None,                         Control: Active,                         Group: undefined,                         Type: 2 or more arms, randomized</t>
  </si>
  <si>
    <t>Materials are offered by Fisher and Paykel Healthcare</t>
  </si>
  <si>
    <t>COPD and pneumonia</t>
  </si>
  <si>
    <t>Lian</t>
  </si>
  <si>
    <t>Trapman</t>
  </si>
  <si>
    <t>l.trapman@antoniusziekenhuis.nl</t>
  </si>
  <si>
    <t>088 320 1545</t>
  </si>
  <si>
    <t>St Antonius Hospital and Antoniusfonds</t>
  </si>
  <si>
    <t>Inclusion criteria: Exacerbation COPD and/or pneumonia using a minimal of 1 liter oxygen/minute</t>
  </si>
  <si>
    <t>Exclusion criteria: - Indication voor NPPV&lt;br&gt;- Pneumothorax&lt;br&gt;- Delirium&lt;br&gt;- ILD patients&lt;br&gt;- Patients post lungtransplantation&lt;br&gt;- Astma patients without persisting obstruction&lt;br&gt;- Patient using Bi-pap or C-pap at home&lt;br&gt;- Patients who are not able to read and speak Dutch&lt;br&gt;</t>
  </si>
  <si>
    <t>Primaire parameter is comfort. we ask patients to complete CCQ daily during admittion</t>
  </si>
  <si>
    <t>Besides the primaire parameter, there will also measurements to investigate cough, dyspnea, oxygenation, respiration, heartfrequency, viscocity of the mucus and duration of admittion</t>
  </si>
  <si>
    <t>Positive airway pressure (PAP) therapy and its impact on the components of metabolic syndrome in obstructive sleep apnea (OSA) patients</t>
  </si>
  <si>
    <t>PAP therapy.;Treatment - Devices;PAP therapy</t>
  </si>
  <si>
    <t>http://en.irct.ir/trial/25168</t>
  </si>
  <si>
    <t>The effect of positive airway pressure (PAP) therapy on the components of metabolic syndrome in obstructive sleep apnea (OSA)</t>
  </si>
  <si>
    <t>IRCT2017012832249N1</t>
  </si>
  <si>
    <t>Randomization: N/A, Blinding: Not blinded, Placebo: Not used, Assignment: Single, Purpose: Treatment.</t>
  </si>
  <si>
    <t>Vice chancellor for research, Tehran University of Medical Sciences</t>
  </si>
  <si>
    <t>Obstructive Sleep Apnea. &lt;br&gt;A disorder characterized by cessation of breathing for short periods during sleep;A disorder characterized by cessation of breathing for short periods during sleep</t>
  </si>
  <si>
    <t>Mohammad Mehraban</t>
  </si>
  <si>
    <t>Baharloo Hospital, Behdari St., Rahahan Sq.</t>
  </si>
  <si>
    <t>dr_m_mehraban@yahoo.com</t>
  </si>
  <si>
    <t>+98 21 5567 7333</t>
  </si>
  <si>
    <t>Tehran University of Medical Sciences</t>
  </si>
  <si>
    <t>Zahra Banafsheh Alemohammad</t>
  </si>
  <si>
    <t>alemohammadz@sina.tums.ac.ir</t>
  </si>
  <si>
    <t>14 years</t>
  </si>
  <si>
    <t>85 years</t>
  </si>
  <si>
    <t>Inclusion criteria: Inclusion criteria consist of adult patients with OSA and clinical indication for PAP therapy. Exclusion criteria consist of pregnancy, cardiopulmonary disorder, upper airway cancer or surgery, change or new administration of drug for hyperlipidemia, hypertension and diabetes mellitus.</t>
  </si>
  <si>
    <t>Blood pressure. Timepoint: before treatment and 3 months following beginning of the treatment. Method of measurement: Sphygomanometer.;High density lipoprotein. Timepoint: before treatment and 3 months following beginning of the treatment. Method of measurement: Direct Enzymatic Colorimetric Method.;Fasting blood sugar. Timepoint: before treatment and 3 months following beginning of the treatment. Method of measurement: glucose oxidase assay.;Triglyceride. Timepoint: before treatment and 3 months following beginning of the treatment. Method of measurement: lipase peroxidase colorometric.;Abdominal Circumference. Timepoint: before treatment and 3 months following beginning of the treatment. Method of measurement: Metre.</t>
  </si>
  <si>
    <t>Weight. Timepoint: before treatment and 3 months following beginning of the treatment. Method of measurement: scale.;Body Mass Index. Timepoint: before treatment and 3 months following beginning of the treatment. Method of measurement: scale and stadiometer.;C reactive protein. Timepoint: before treatment and 3 months following beginning of the treatment. Method of measurement: quantitative latex immunoturbidimetric assay.;Erythrocyte sedimentation rate. Timepoint: before treatment and 3 months following beginning of the treatment. Method of measurement: the Westergren method (therma).;Alkaline phosphatase. Timepoint: before treatment and 3 months following beginning of the treatment. Method of measurement: nitrophenyl phosphate kinetic.;Complete blood count. Timepoint: before treatment and 3 months following beginning of the treatment. Method of measurement: cell counter.;Hemoglobin A1c. Timepoint: before treatment and 3 months following beginning of the treatment. Method of measurement: High Performance Liquid Chromatography.;Alanine amino transferase. Timepoint: before treatment and 3 months following beginning of the treatment. Method of measurement: NADH Kinetic UV.;Aspartate amino tranferase. Timepoint: before treatment and 3 months following beginning of the treatment. Method of measurement: NADH Kinetic UV.;Uric acid. Timepoint: before treatment and 3 months following beginning of the treatment. Method of measurement: enzymatic colorimetric.;Cholesterol. Timepoint: before treatment and 3 months following beginning of the treatment. Method of measurement: cholestrol oxidase peroxidase colorimetric.;25 hydroxy vitamin D3. Timepoint: before treatment and 3 months following beginning of the treatment. Method of measurement: High Performance Liquid Chromatography.;Creatinine. Timepoint: before treatment and 3 months following beginning of the treatment. Method of measurement: jaffe kinetic colorimetric.;Blood urea nitrogen. Timepoint: before treatment and 3 months following beginning of the treatment. Method of measurement: Urease GLDH Kinetic.;Low density lipoprotein. Timepoint: before treatment and 3 months following beginning of the treatment. Method of measurement: Direct Enzymatic colorimetric.</t>
  </si>
  <si>
    <t>Ethics committee of Tehran University of Medical Sciences</t>
  </si>
  <si>
    <t>A study to evaluate the safety, reactogenicity and immunogenicity of GSK Biologicals‚Äô investigational unadjuvanted RSV maternal vaccine compared to placebo when administered to healthy non-pregnant women - RSV MAT-001</t>
  </si>
  <si>
    <t>&lt;br&gt;Product Name: 30¬µg RSVPreF3&lt;br&gt;Pharmaceutical Form: Powder and solvent for solution for injection&lt;br&gt;Pharmaceutical form of the placebo: Solution for injection&lt;br&gt;Route of administration of the placebo: Intramuscular use&lt;br&gt;&lt;br&gt;Product Name: 60¬µg RSVPreF3&lt;br&gt;Pharmaceutical Form: Powder and solvent for solution for injection&lt;br&gt;Pharmaceutical form of the placebo: Solution for injection&lt;br&gt;Route of administration of the placebo: Intramuscular use&lt;br&gt;&lt;br&gt;Product Name: 120¬µg RSVPreF3&lt;br&gt;Pharmaceutical Form: Powder and solvent for solution for injection&lt;br&gt;Pharmaceutical form of the placebo: Solution for injection&lt;br&gt;Route of administration of the placebo: Intramuscular use&lt;br&gt;&lt;br&gt;</t>
  </si>
  <si>
    <t>https://www.clinicaltrialsregister.eu/ctr-search/search?query=eudract_number:2018-001340-62</t>
  </si>
  <si>
    <t>A study to evaluate different dose levels of GlaxoSmithKline (GSK) Biologicals‚Äô investigational Respiratory Syncytial Virus (RSV) vaccine (GSK3888550A), based on the safety of the vaccine and the antibodies (body defences) that the body produces following the vaccine administration, when given to healthy non-pregnant women</t>
  </si>
  <si>
    <t>EUCTR2018-001340-62-DE</t>
  </si>
  <si>
    <t>Controlled: yesRandomised: yesOpen: noSingle blind: noDouble blind: noParallel group: yesCross over: noOther: yesOther trial design description: Observer blindIf controlled, specify comparator, Other Medicinial Product: noPlacebo: yesOther: noNumber of treatment arms in the trial: 4</t>
  </si>
  <si>
    <t>United States;Finland;Germany</t>
  </si>
  <si>
    <t>Healthy volunteers (Prevention of RSV LRTI in infants) &lt;br&gt;MedDRA version: 20.1Level: LLTClassification code 10035692Term: Pneumonia due to respiratory syncytial virusSystem Organ Class: 10021881 - Infections and infestations &lt;br&gt;MedDRA version: 20.1Level: PTClassification code 10038718Term: Respiratory syncytial virus bronchiolitisSystem Organ Class: 10021881 - Infections and infestations &lt;br&gt;MedDRA version: 20.1Level: LLTClassification code 10066741Term: Respiratory syncytial virus infection recurrentSystem Organ Class: 10021881 - Infections and infestations &lt;br&gt;MedDRA version: 20.1Level: PTClassification code 10061603Term: Respiratory syncytial virus infectionSystem Organ Class: 10021881 - Infections and infestations &lt;br&gt;MedDRA version: 20.1Level: LLTClassification code 10052200Term: Respiratory syncytial virus infection NOSSystem Organ Class: 10021881 - Infections and infestations &lt;br&gt;MedDRA version: 20.1Level: LLTClassification code 10067384Term: Respiratory syncytial virus pneumonitisSystem Organ Class: 10021881 - Infections and infestations;Therapeutic area: Diseases [C] - Respiratory Tract Diseases [C08]</t>
  </si>
  <si>
    <t>NCT03674177</t>
  </si>
  <si>
    <t>208068;2018-001340-62-FI</t>
  </si>
  <si>
    <t>Rue de l'Institut, 89</t>
  </si>
  <si>
    <t>Inclusion criteria: &lt;br&gt;Subjects who the investigator believes will comply with the requirements of the protocol (e.g. completion of the diary cards/questionnaires, return for follow-up visits, have regular contact to allow evaluation during the study); &lt;br&gt;‚Ä¢Written informed consent obtained from the subject;&lt;br&gt;‚Ä¢Healthy female subjects; as established by medical history and clinical examination, aged 18 to 45 years at the time of the vaccination;&lt;br&gt;‚Ä¢Female subjects of childbearing potential may be enrolled in the study, if the subject:&lt;br&gt;?has practiced adequate contraception for 30 days prior to vaccination, and&lt;br&gt;?has a negative pregnancy test on the day of vaccination, and has agreed to continue adequate contraception until 90 days after vaccination&lt;br&gt;&lt;br&gt;Are the trial subjects under 18? no&lt;br&gt;Number of subjects for this age range: &lt;br&gt;F.1.2 Adults (18-64 years) yes&lt;br&gt;F.1.2.1 Number of subjects for this age range 500&lt;br&gt;F.1.3 Elderly (&gt;=65 years) no&lt;br&gt;F.1.3.1 Number of subjects for this age range &lt;br&gt;</t>
  </si>
  <si>
    <t>Exclusion criteria: &lt;br&gt;‚Ä¢Use of any investigational or non-registered product other than the study vaccine within 30 days preceding vaccination or any planned use during the study period;&lt;br&gt;‚Ä¢Concurrently participating in the active phase of another clinical study, at any time during the study period, in which the subject has been or will be exposed to an in-vestigational or a non-investigational vaccine/product&lt;br&gt;‚Ä¢Chronic administration (defined as more than 14 days in total) of immunosuppressant or other immune-modifying drugs, as well as administration of long acting immune modifying drugs, within 6 months prior to the vaccine dose (for corticosteroids, this will mean prednisone higher than or equal to (=) 5 milligrams per day (mg/day), or equivalent). Inhaled and topical steroids are allowed;&lt;br&gt;‚Ä¢Administration or planned administration of immunoglobulins and/or any blood products during the period starting 3 months before or 3 months after&lt;br&gt;‚Ä¢Planned administration/administration of a vaccine not foreseen by the study protocol within the period starting 30 days before and ending 30 days after study vaccination, with the exception of any licensed influenza vaccine which may be administered = 15 days before or after study vaccination;&lt;br&gt;‚Ä¢Previous experimental vaccination against RSV;&lt;br&gt;‚Ä¢Presence of neurological or psychiatric diagnoses which, although stable, are deemed by the investigator to render the potential subject unable/unlikely to provide accurate safety reports;&lt;br&gt;‚Ä¢Family history of congenital or hereditary immunodeficiency;&lt;br&gt;‚Ä¢Any confirmed or suspected immunosuppressive or immunodeficient condition;&lt;br&gt;‚Ä¢History of allergic disease or reactions likely to be exacerbated by any component of the vaccine;&lt;br&gt;‚Ä¢Any acute or chronic, clinically significant disease &lt;br&gt;The following conditions will be exclusionary:&lt;br&gt;?Diabetes mellitus,&lt;br&gt;?Respiratory diseases, such as: &lt;br&gt;oChronic Pulmonary diseases, including Chronic Obstructive Pulmonary Disease (COPD),&lt;br&gt;oBronchopulmonary dysplasia (note: history of past bronchopulmonary dysplasia as a neonate/infant will not be exclusionary),&lt;br&gt;oUncontrolled asthma or asthma necessitating treatment with chronic systemic glucocorticoids &lt;br&gt;?Significant and/or uncontrolled psychiatric illness: &lt;br&gt;ohospitalization for psychiatric illness, history of suicide attempt(s) or confinement for danger to self or others within 10 years &lt;br&gt;oclinically significant depression &lt;br&gt;?Major neurological disease including:&lt;br&gt;oseizure or adulthood epilepsy &lt;br&gt;omyasthenia gravis&lt;br&gt;ohistory of repetitive migraine mal/status mi-grainosus &lt;br&gt;?Significant cardiovascular disease, including:&lt;br&gt;oUncontrolled arterial hypertension,&lt;br&gt;oCongenital heart disease (with the exception of corrected atrial or ventricular septal defects), &lt;br&gt;oPrevious myocardial infarction, &lt;br&gt;oValvular heart disease or history of rheumatic fever, &lt;br&gt;oPrevious bacterial endocarditis, &lt;br&gt;oHistory of cardiac surgery (with the exception of corrected atrial or ventricular septal defects), &lt;br&gt;oPersonal or family history of cardiomyopathy or sudden adult death.&lt;br&gt;?Known or suspected Hepatitis B or Hepatitis C infection,&lt;br&gt;?Any other significant uncontrolled medical illness, defined as any illness requiring new medical and/or surgical treatment or significant modification of treatment dose due to uncontrolled symptoms or drug toxicity, within 3 months prior to study vaccination. &lt;br&gt;‚Ä¢History of or current autoimmune disease;&lt;br&gt;‚Ä¢Body mass index (BMI) &gt; 40 Kilograms (kg)/square meters(m^2);&lt;br&gt;‚Ä¢Pregnant or lactating femal</t>
  </si>
  <si>
    <t>Main Objective: To evaluate the safety and reactogenicity of three dose levels (30, 60, 120 ¬µg) of the RSV maternal investigational vaccine administered as a single intramuscular injection, as compared to placebo up to 1month post vaccination (Day 31).;Secondary Objective: To evaluate the safety of three dose levels (30, 60, 120 ¬µg) of the RSV maternal investigational vaccine compared to placebo up to 6 months post vaccination (Day 181).&lt;br&gt;To evaluate the humoral immune response to three dose levels (30, 60, 120 ¬µg) of the RSV maternal investigational vaccine compared to placebo up to 3 months post vaccination (Day 91).&lt;br&gt;;Primary end point(s): Number of subjects with any solicited local adverse events (AE) &lt;br&gt;Number of subjects with any solicited local adverse events (AE) &lt;br&gt;Number of subjects with any unsolicited AEs &lt;br&gt;Number of subjects with serious adverse events (SAEs) &lt;br&gt;Number of subjects presenting haematological laboratory abnormalities.&lt;br&gt;Number of subjects presenting haematological laboratory abnormalities.&lt;br&gt;Number of subjects presenting biochemical laboratory abnor-malities&lt;br&gt;Number of subjects presenting biochemical laboratory abnor-malities&lt;br&gt;Number of subjects presenting biochemical laboratory abnor-malities, by maximum grading&lt;br&gt;;Timepoint(s) of evaluation of this end point: During a 7-day follow-up period (i.e., on the day of vaccination and 6 subsequent days). &lt;br&gt;During a 7-day follow-up period (i.e., on the day of vaccination and 6 subsequent days). &lt;br&gt;During a 30-day follow-up period after vaccination (i.e., on the day of vaccination and 29 subsequent days). &lt;br&gt;From Day 1 (vaccination) up to Day 30 (i.e., on the day of vaccination and 29 subsequent days). &lt;br&gt;At Day 8. &lt;br&gt;At Day 31 &lt;br&gt;At Day 8&lt;br&gt;At Day 31&lt;br&gt;From baseline to Day 31 &lt;br&gt;From Baseline to Day 31</t>
  </si>
  <si>
    <t>Secondary end point(s): Number of subjects with SAEs &lt;br&gt;Neutralizing antibody (Nab) titers against RSV serotype A.&lt;br&gt;Anti-Respiratory Syncytial Virus Prefusion 3 (RSVPreF3) Immunoglobulin G (IgG) antibody concentrations.;Timepoint(s) of evaluation of this end point: From Day 1 (vaccination) up to Day 91  and up to Day 181&lt;br&gt;At pre-vaccination (Screening visit), 7 days post vaccination (Day 8), 30 days post vaccination (Day 31), 60 days post vaccination (Day 61) and 90 days post vaccination (Day 91) &lt;br&gt;At pre-vaccination (Screening visit), 7 days post vaccination (Day 8), 30 days post vaccination (Day 31), 60 days post vaccination (Day 61) and 90 days post vaccination (Day 91)</t>
  </si>
  <si>
    <t>A study to evaluate the safety, reactogenicity and immunogenicity of GSK Biologicals‚Äô investigational unadjuvanted RSV maternal vaccine compared to placebo when administered to healthy non-pregnant women</t>
  </si>
  <si>
    <t>Ghrelin treatment of comatose patients after cardiac arrest: A clinical trial to promote cerebral recovery</t>
  </si>
  <si>
    <t>Intravenous treatment with acylated ghrelin 600micrg twice daily for 1 week vs. placebo.</t>
  </si>
  <si>
    <t>https://trialregister.nl/trial/7155</t>
  </si>
  <si>
    <t>Ghrelin in coma</t>
  </si>
  <si>
    <t>NTR7354</t>
  </si>
  <si>
    <t>Randomized: No,                         Masking: Double,                         Control: Placebo,                         Group: undefined,                         Type: 2 or more arms, randomized</t>
  </si>
  <si>
    <t>University of TwenteClinical neurophysiologyDrienerlolaan 57522NB Enschede</t>
  </si>
  <si>
    <t>Postanoxic encephalopathy, postanoxic, coma after cardiac arrest, ghrelin administration, neuroprotection</t>
  </si>
  <si>
    <t>NTR735</t>
  </si>
  <si>
    <t>J.</t>
  </si>
  <si>
    <t>Hofmeijer</t>
  </si>
  <si>
    <t>jhofmeijer@rijnstate.nl</t>
  </si>
  <si>
    <t>ZonMW</t>
  </si>
  <si>
    <t>Inclusion criteria: In order to be eligible to participate in this study a subject must meet the following criteria:&lt;br&gt;- Age &amp;#8805;18 years&lt;br&gt;- Out of hospital cardiac arrest&lt;br&gt;- Successful cardiopulmonary resuscitation&lt;br&gt;- Return of spontaneous circulation ¬°√ú12 hours ago&lt;br&gt;- GCS score on admission &amp;#8804; 8 or suspected coma in patients who are sedated&lt;br&gt;- Admission to intensive care unit&lt;br&gt;- Hemodynamic and respiratory stability as determined by the treating intensive care physician, with the minimum requirement of mean arterial pressure &gt; 65 mmHg. Treatment with inotropes, vasopressors or IABP is allowed. &lt;br&gt;</t>
  </si>
  <si>
    <t>Exclusion criteria: A potential subject who meets any of the following criteria will be excluded from participation in this study:&lt;br&gt;&lt;br&gt;- Age &lt;18 years&lt;br&gt;- A known progressive neurological disease&lt;br&gt;- Expected death within 48 hours</t>
  </si>
  <si>
    <t>We aim to measure safety and efficacy of intravenous treatment with acyl-ghrelin to promote cerebral recovery in comatose patients after cardiac arrest. Safety will be monitored throughout hospitalization and during follow-up using all AEs reported, and by interim analyses by an independent DSMB. Efficacy will be measured by the primary outcome measure, i.e. functional recovery as measured by the Cerebral Performance Category (CPC) scale at six months after cardiac arrest.</t>
  </si>
  <si>
    <t>To estimate efficacy of ghrelin to modify:&lt;br&gt;1.Case fatality&lt;br&gt;2.Time to awaken (time interval between resuscitation and Glasgow Coma Scale (GCS) score of 14)&lt;br&gt;3.Long term outcome: CPC and cognitive functioning at 12 months&lt;br&gt;4.Cardiovascular measures:&lt;br&gt;‚Ä¢Mean arterial blood pressure day 1-7 (mean, highest, lowest)&lt;br&gt;‚Ä¢Heart rate day 1-7 (mean, highest, lowest)&lt;br&gt;‚Ä¢Arrhythmia day 1-7: yes / no. If yes: type of arrhythmia&lt;br&gt;‚Ä¢Cumulative dose of vasopressive medication day 1-7&lt;br&gt;‚Ä¢Cumulative dose of inotropic medication day 1-7&lt;br&gt;‚Ä¢Sequential Organ Failure Assessment score day 1-7&lt;br&gt;‚Ä¢Kidney function day expressed as GFR day 1-7&lt;br&gt;‚Ä¢CVVH day 1-7: yes / no&lt;br&gt;‚Ä¢Assist devices day 1-7: yes / no&lt;br&gt;5.Biomarkers&lt;br&gt;‚Ä¢Cardiac: troponine and CK / CK-MB ratio at day 0, 1, 2 or 3&lt;br&gt;‚Ä¢Neurological: NSE day 1, 2, 3&lt;br&gt;‚Ä¢Endocrinological: cortisol, growth hormone, prolactine, ACTH, IGF-1 day 1, 2, 3&lt;br&gt;6.Gastro-intestinal: gastric residual volume (day 1-7, during ICU admission)&lt;br&gt;</t>
  </si>
  <si>
    <t>A multicenter, phase III, randomized, blind, controlled trial for the efficacy and safety of Cuitang Granules in the treatment of Influenza</t>
  </si>
  <si>
    <t>Group 1:Cui-Tang granules;Group 2:Cui-Tang pills;</t>
  </si>
  <si>
    <t>http://www.chictr.org.cn/showproj.aspx?proj=33743</t>
  </si>
  <si>
    <t>Phase III study for Cui-Tang Granules in the Treatment of Influenza</t>
  </si>
  <si>
    <t>ChiCTR1900020945</t>
  </si>
  <si>
    <t>III (Phase III study)</t>
  </si>
  <si>
    <t>Group 1:228;Group 2:76;</t>
  </si>
  <si>
    <t>Beijing Hospital of Traditional Chinese Medicine affiliated to Capital Medical University</t>
  </si>
  <si>
    <t>Qingquan Liu</t>
  </si>
  <si>
    <t>23 Back Street of Art Gallery, Dongcheng District, Beijing, China</t>
  </si>
  <si>
    <t>liuqingquan2003@126.com</t>
  </si>
  <si>
    <t>+86 18910566722</t>
  </si>
  <si>
    <t>Beijing hospital of Traditional Chinese Medicine affiliated to Capital Medical University</t>
  </si>
  <si>
    <t>Zhuang Zhang</t>
  </si>
  <si>
    <t>Room 701, Block D, Yeqing Mansion, 9 Wangjing Road North, Chaoyang District, Beijing, China</t>
  </si>
  <si>
    <t>ZZZ1801@QZH.CN</t>
  </si>
  <si>
    <t>+86 15910599075</t>
  </si>
  <si>
    <t>Gansu Cheezheng Tibetan Medicine Co., Ltd.</t>
  </si>
  <si>
    <t>State-funded funds and self-financing of enterprises</t>
  </si>
  <si>
    <t>Inclusion criteria: &lt;br&gt;                (1) According to the diagnosis of influenza;&lt;br&gt;                (2) Flu rapid antigen test results are positive;&lt;br&gt;                (3) Body temperature (under axilla) 37.8 to 39.0 degree C at the time of consultation;&lt;br&gt;                (4) The course of influenza is within 48 hours;&lt;br&gt;                (5) TCM syndrome differentiation is wind-cold and internal heat syndrome;&lt;br&gt;                (6) Aged 18-65 years old;&lt;br&gt;                (7) Those who voluntarily sign the informed consent.&lt;br&gt;</t>
  </si>
  <si>
    <t>Exclusion criteria: &lt;br&gt;                (1) Severe flu patients or critically ill patients;&lt;br&gt;                (2) The total number of white blood cells in blood routine examination &gt; 11.0 *10^9/L, or the percentage of neutrophils &gt; 80%, or CRP exceeding the upper limit of reference value;&lt;br&gt;                (3) Patients with acute episodes of upper respiratory tract diseases such as sinusitis, allergic rhinitis, chronic pharyngitis, tonsillitis, herpes angina were diagnosed;&lt;br&gt;                (4) Complicated with lower respiratory tract infection (such as pneumonia, acute, chronic bronchitis, bronchiectasis);&lt;br&gt;                (5) During the course of the disease, those who had taken antiviral drugs,antibiotics or traditional Chinese medicine for treating influenza before admission to the group;&lt;br&gt;                (6) Patients who have received influenza vaccine within 1 year;&lt;br&gt;                (7) Patients with BMI &gt;30;&lt;br&gt;                (8) Patients complicated with serious primary diseases such as heart, lung, brain and hematopoietic system or malignant tumors;&lt;br&gt;                (9) Drug allergies to test drugs, including those who have allergic history to the ingredients of the product, paracetamol or pharmaceutical excipients;&lt;br&gt;                (10) Women in pregnancy or planned pregnancy, breast-feeding women, who are unable or unwilling to take adequate contraception during the trial or whose spouses are unwilling to take contraceptive measures;&lt;br&gt;                (11) Psychiatric subjects and those unable to cooperate with clinical trials;&lt;br&gt;                (12) Those who have participated in other clinical trials within four weeks or are participating in other drug clinical trials at present;&lt;br&gt;                (13) Doctors do not consider it appropriate for the patient to participate in clinical trials.&lt;br&gt;</t>
  </si>
  <si>
    <t>3 days antipyretic rate;</t>
  </si>
  <si>
    <t>Onset time of antipyretic;Body temperature recovery time;Improvement of main clinical symptoms (cough, headache, joint soreness);Clinical curative effect of influenza;TCM syndrome curative effect;Administration of paracetamol tablets;</t>
  </si>
  <si>
    <t>Dec 24 2018 12:00AM</t>
  </si>
  <si>
    <t>lunlihui@163.com</t>
  </si>
  <si>
    <t>Jing Wang</t>
  </si>
  <si>
    <t>+86 010-64011516</t>
  </si>
  <si>
    <t>Immunogenicity and Safety of 13-valent Pneumococcal Conjugate Vaccine Among HIV-infected Adults in the Era of Highly Active Antiretroviral Therapy: Analysis Stratified by CD4 T-cell Count</t>
  </si>
  <si>
    <t>Biological: Prevenar13</t>
  </si>
  <si>
    <t>https://clinicaltrials.gov/show/NCT03838497</t>
  </si>
  <si>
    <t>Immunogenicity and Safety of 13-valent Pneumococcal Conjugate Vaccine Among HIV-infected Adults</t>
  </si>
  <si>
    <t>NCT03838497</t>
  </si>
  <si>
    <t>Allocation: Non-Randomized. Intervention model: Parallel Assignment. Primary purpose: Prevention. Masking: Single (Outcomes Assessor).</t>
  </si>
  <si>
    <t>Korea University Guro Hospital</t>
  </si>
  <si>
    <t>Streptococcal Pneumonia;HIV/AIDS</t>
  </si>
  <si>
    <t>April 2, 2015</t>
  </si>
  <si>
    <t>2014GR0014</t>
  </si>
  <si>
    <t>&lt;br&gt;        Inclusion Criteria:&lt;br&gt;&lt;br&gt;          -  HIV-infeted subjects who received antiretroviral therapy for = 4 weeks&lt;br&gt;&lt;br&gt;        Exclusion Criteria:&lt;br&gt;&lt;br&gt;          -  a history of pneumococcal infection within the recent five years&lt;br&gt;&lt;br&gt;          -  previous pneumococcal vaccination&lt;br&gt;&lt;br&gt;          -  current opportunistic infections&lt;br&gt;&lt;br&gt;          -  known immunodeficiency other than HIV infection&lt;br&gt;&lt;br&gt;          -  coagulation disorders&lt;br&gt;</t>
  </si>
  <si>
    <t>Opsonophagocytic assay (OPA) titers for PCV13</t>
  </si>
  <si>
    <t>Frequency and duration of local and systemic adverse events</t>
  </si>
  <si>
    <t>CanROC Epinephrine Dose: Optimal Versus Standard Evaluation Trial (CanROC EpiDOSE Trial)</t>
  </si>
  <si>
    <t>Drug: Epinephrine</t>
  </si>
  <si>
    <t>https://clinicaltrials.gov/show/NCT03826524</t>
  </si>
  <si>
    <t>Epinephrine Dose: Optimal Versus Standard Evaluation Trial</t>
  </si>
  <si>
    <t>NCT03826524</t>
  </si>
  <si>
    <t>St. Michael's Hospital, Toronto</t>
  </si>
  <si>
    <t>Cardiac Arrest, Out-Of-Hospital;Sudden Cardiac Arrest;Ventricular Fibrillation;Ventricular Tachycardia-Pulseless</t>
  </si>
  <si>
    <t>EpiDOSE Protocol Version 2.0</t>
  </si>
  <si>
    <t>Paul Dorian, MD, MSc;Steve Lin, MD, MSc;Theresa Aves, MSc</t>
  </si>
  <si>
    <t>;;theresa.aves@unityhealth.to</t>
  </si>
  <si>
    <t>;;416-864-6060</t>
  </si>
  <si>
    <t>St. Michael's Hospital, Toronto;St. Michael's Hospital, Toronto;</t>
  </si>
  <si>
    <t>Canadian Institutes of Health Research (CIHR);Pfizer</t>
  </si>
  <si>
    <t>&lt;br&gt;        Inclusion Criteria:&lt;br&gt;&lt;br&gt;          1. Out-of-hospital cardiac arrest treated by paramedics&lt;br&gt;&lt;br&gt;          2. Initial EMS recorded cardiac rhythm of VF or pulseless VT, or EMS AED shock&lt;br&gt;&lt;br&gt;          3. Established intravenous vascular access&lt;br&gt;&lt;br&gt;        Exclusion Criteria:&lt;br&gt;&lt;br&gt;          1. Known or apparent age &lt;18 years&lt;br&gt;&lt;br&gt;          2. Initial recorded cardiac rhythm of pulseless electrical activity (PEA) or asystole&lt;br&gt;&lt;br&gt;          3. Cardiac arrest due to an obvious non-cardiac primary cause (e.g. blunt or penetrating&lt;br&gt;             trauma, exsanguination, burns, drug overdose, drowning, anaphylaxis, sudden&lt;br&gt;             asphyxiation, etc.)&lt;br&gt;&lt;br&gt;          4. Prior receipt of open-label intravenous or intramuscular epinephrine during&lt;br&gt;             resuscitation&lt;br&gt;</t>
  </si>
  <si>
    <t>Survival to hospital discharge</t>
  </si>
  <si>
    <t>Return of spontaneous circulation in out-of-hospital setting;Survival to emergency department arrival;Survival to admission with death prior to discharge;Survival to discharge outside of a long-term healthcare facility e.g. nursing home;Modified Rankin Scale (mRS) score;Health Utility Index-3 (HUI-3) score;Hospital Anxiety and Depression Scale score;Length of stay in hospital;Length of stay in critical care unit;Survival post-arrest;Recurrent cardiac arrest(s);ICD implant post-arrest;Cardiovascular re-hospitalization(s);All-cause re-hospitalizations(s)</t>
  </si>
  <si>
    <t>Evaluation of a Full-Face Mask for the Treatment of Obstructive Sleep Apnea (OSA)</t>
  </si>
  <si>
    <t>Device: F&amp;P Vitera Full-Face Mask</t>
  </si>
  <si>
    <t>https://clinicaltrials.gov/show/NCT03329352</t>
  </si>
  <si>
    <t>NCT03329352</t>
  </si>
  <si>
    <t>November 3, 2017</t>
  </si>
  <si>
    <t>CIA-227</t>
  </si>
  <si>
    <t>David Ostransky, MD</t>
  </si>
  <si>
    <t>Board Certified Sleep Specialist</t>
  </si>
  <si>
    <t>22 Years</t>
  </si>
  <si>
    <t>&lt;br&gt;        Inclusion Criteria:&lt;br&gt;&lt;br&gt;          -  AHI = 5 from diagnostic PSG night&lt;br&gt;&lt;br&gt;          -  Aged 22 and over (FDA defined as adult)&lt;br&gt;&lt;br&gt;          -  Either prescribed APAP, CPAP or Bi-Level PAP for OSA&lt;br&gt;&lt;br&gt;          -  Existing full-face mask users&lt;br&gt;&lt;br&gt;          -  Fluent in spoken and written English&lt;br&gt;&lt;br&gt;        Exclusion Criteria:&lt;br&gt;&lt;br&gt;          -  Inability to give informed consent&lt;br&gt;&lt;br&gt;          -  Patient intolerant to CPAP therapy&lt;br&gt;&lt;br&gt;          -  Anatomical or physiological conditions making PAP therapy inappropriate&lt;br&gt;&lt;br&gt;          -  Current diagnosis of respiratory disease or CO2 retention&lt;br&gt;&lt;br&gt;          -  Pregnant or think they may be pregnant.&lt;br&gt;</t>
  </si>
  <si>
    <t>Trial mask ease-of-use;Trial mask usability;Trial Mask Performance - Subjective;Trial Mask Performance - Objective;Trial Mask Comfort</t>
  </si>
  <si>
    <t>Mask leak data;Seal size determination</t>
  </si>
  <si>
    <t>Effect of High Flow Nasal Cannula vs. Standard Care on Respiratory Stability in Pediatric Procedural Sedation: A Randomized Controlled Pilot Trial</t>
  </si>
  <si>
    <t>Other: High Flow nasal cannula;Other: Standard respiratory care</t>
  </si>
  <si>
    <t>https://clinicaltrials.gov/show/NCT02930525</t>
  </si>
  <si>
    <t>Effect of High Flow Nasal Cannula vs. Standard Care on Respiratory Stability in Pediatric Procedural Sedation</t>
  </si>
  <si>
    <t>NCT02930525</t>
  </si>
  <si>
    <t>Allocation: Randomized. Intervention model: Parallel Assignment. Primary purpose: Supportive Care. Masking: None (Open Label).</t>
  </si>
  <si>
    <t>University of Freiburg</t>
  </si>
  <si>
    <t>143/16</t>
  </si>
  <si>
    <t>Daniel Klotz, M.D.</t>
  </si>
  <si>
    <t>Center for Pediatrics, Dep. of Pediatric Intensive Care, Medical Center - University of Freiburg, Freiburg, Germany</t>
  </si>
  <si>
    <t>&lt;br&gt;        Inclusion Criteria:&lt;br&gt;&lt;br&gt;          1. Age 6 years - 18 years&lt;br&gt;&lt;br&gt;          2. Undergoing pediatric non-emergency upper gastrointestinal endoscopy under sedation&lt;br&gt;&lt;br&gt;          3. Informed consent/assent for enrollment by parents/legal guardians/patient&lt;br&gt;&lt;br&gt;        Exclusion Criteria:&lt;br&gt;&lt;br&gt;          1. Congenital or acquired malformations involving the airways&lt;br&gt;&lt;br&gt;          2. Patients with the history of spontaneous pneumothorax or connectives tissue diseases&lt;br&gt;             (Marfan syndrome, Ehlers-Danlos-Syndrome)&lt;br&gt;&lt;br&gt;          3. Patients with a history of traumatic/iatrogenic air leak within the last 3 months&lt;br&gt;             before enrollment&lt;br&gt;</t>
  </si>
  <si>
    <t>Respiratory instability</t>
  </si>
  <si>
    <t>Duration of respiratory instability;Number of interventions to regain respiratory stability;Need for noninvasive ventilation;Time of procedure in minutes;Time of sedation in minutes;Use of sedatives;Use of analgesics;Nausea and vomiting</t>
  </si>
  <si>
    <t>Effects of Colostrum Supplement on Inflammatory and Growth Factors, Immune System Function and Clinical Outcomes in Hospitalized Patients With Enteral Feeding in Intensive Care Unit</t>
  </si>
  <si>
    <t>Dietary Supplement: Colostrum;Dietary Supplement: Maltodextrin</t>
  </si>
  <si>
    <t>https://clinicaltrials.gov/show/NCT03019250</t>
  </si>
  <si>
    <t>A Trial of Enteral Colostrum on Clinical Outcomes in Critically Ill Patients</t>
  </si>
  <si>
    <t>NCT03019250</t>
  </si>
  <si>
    <t>National Nutrition and Food Technology Institute</t>
  </si>
  <si>
    <t>Iran, Islamic Republic of</t>
  </si>
  <si>
    <t>Critical Illness;Infection Complication;Multiple Organ Dysfunction Syndrome</t>
  </si>
  <si>
    <t>January 15, 2017</t>
  </si>
  <si>
    <t>Ghazaleh Eslamian, MS,PhDcandid</t>
  </si>
  <si>
    <t>National Nutrition and Food Technology Research Institute Shahid Beheshti University of Medical Sciences, Tehran, Iran</t>
  </si>
  <si>
    <t>&lt;br&gt;        Inclusion Criteria:&lt;br&gt;&lt;br&gt;          -  Adult patients (&gt;18 years old) admitted to ICU&lt;br&gt;&lt;br&gt;          -  Start of study intervention within 48 hours after ICU admission&lt;br&gt;&lt;br&gt;          -  Expected to require enteral nutrition for at least 72 hours aiming for full enteral&lt;br&gt;             nutrition and receive at least 80 percent of enteral formula during the first 48 hour&lt;br&gt;&lt;br&gt;          -  Written informed consent of patient or written informed consent of legal&lt;br&gt;             representative&lt;br&gt;&lt;br&gt;        Exclusion Criteria:&lt;br&gt;&lt;br&gt;          -  Enrollment in a related ICU interventional study&lt;br&gt;&lt;br&gt;          -  Requiring other specific enteral nutrition for medical reason&lt;br&gt;&lt;br&gt;          -  Death or Discharge before 5th day&lt;br&gt;&lt;br&gt;          -  Having any contra-indication to receive enteral nutrition&lt;br&gt;&lt;br&gt;          -  Pregnant patients or lactating with the intent to breastfeed&lt;br&gt;&lt;br&gt;          -  BMI &lt;18 or &gt; 40.0 kg/m2&lt;br&gt;&lt;br&gt;          -  Have life expectancy of &lt;6 mo&lt;br&gt;&lt;br&gt;          -  Patients who are moribund&lt;br&gt;&lt;br&gt;          -  History of allergy or intolerance to the study product components&lt;br&gt;&lt;br&gt;          -  Receiving colostrum during two weeks before start study product&lt;br&gt;&lt;br&gt;          -  Have other reasons&lt;br&gt;</t>
  </si>
  <si>
    <t>Occurrence of infection</t>
  </si>
  <si>
    <t>28-day Mortality;6-month mortality;Length of stay in ICU;Serum Immunity Markers;Serum Inflammatory Markers</t>
  </si>
  <si>
    <t>Evaluation of clinical efficacy and prognostic risk factors of peramivir antiviral therapy for severe influenza A complicated with primary pneumonia</t>
  </si>
  <si>
    <t>Group A:Oral oseltamivir;Group B:Intravenous drip of peramivir;</t>
  </si>
  <si>
    <t>http://www.chictr.org.cn/showproj.aspx?proj=35531</t>
  </si>
  <si>
    <t>Clinical Effectiveness and safety of Peramivir in the Treatment of Severe Influenza A with  Pneumonia</t>
  </si>
  <si>
    <t>ChiCTR1900021135</t>
  </si>
  <si>
    <t>Post-market</t>
  </si>
  <si>
    <t>Group A:20;Group B:20;</t>
  </si>
  <si>
    <t>Suqian People's Hospital of Nanjing Gulou Hospital Group</t>
  </si>
  <si>
    <t>Severe Influenza A with  Pneumonia</t>
  </si>
  <si>
    <t>Jinna Wang</t>
  </si>
  <si>
    <t>138 Huanghe Road South, Sucheng District, Suqian, Jiangsu, China</t>
  </si>
  <si>
    <t>593372527@qq.com</t>
  </si>
  <si>
    <t>+86 15751514806</t>
  </si>
  <si>
    <t>Suqian City's Guiding Science and Technology Project and Suqian People's Hospital of Nanjing Gulou Hospital Group</t>
  </si>
  <si>
    <t>Inclusion criteria: 1. The pharyngeal swabs of the patients were tested with nucleic acid test kits for influenza A and B pathogens, and the results showed that the patients were positive for influenza A; &lt;br&gt;2. Patients aged 18 years or older, and male or female are not limited. &lt;br&gt;3. combined with pneumonia;</t>
  </si>
  <si>
    <t>Exclusion criteria: (1) vaccinated for influenza within the past six months; (2) taking M2 channel blockers (e.g., amantadine, rimantadine) and neuraminidase inhibitors (oseltamivir, zanamivir, etc.) within the past one month.</t>
  </si>
  <si>
    <t>The duration of virus nucleic acid positivity;Biochemical indexes;</t>
  </si>
  <si>
    <t>Time to fever alleviation;The remission time of clinical symptoms;</t>
  </si>
  <si>
    <t>Jan 18 2019 12:00AM</t>
  </si>
  <si>
    <t>Bing Li</t>
  </si>
  <si>
    <t>A PHASE 3, MULTICENTER, RANDOMIZED, DOUBLE-BLIND, COMPARATOR-CONTROLLED STUDY TO EVALUATE THE SAFETY AND EFFICACY OF INTRAVENOUS TO ORAL DELAFLOXACIN IN ADULT SUBJECTS WITH COMMUNITY-ACQUIRED BACTERIAL PNEUMONIA</t>
  </si>
  <si>
    <t>&lt;br&gt;Product Name: Delafloxacin&lt;br&gt;Product Code: RX-3341-83&lt;br&gt;Pharmaceutical Form: Powder for solution for infusion&lt;br&gt;INN or Proposed INN: Delafloxacin meglumine&lt;br&gt;CAS Number: 352458-37-8&lt;br&gt;Current Sponsor code: RX-3341-83&lt;br&gt;Other descriptive name: DELAFLOXACIN MEGLUMINE&lt;br&gt;Concentration unit: mg milligram(s)&lt;br&gt;Concentration type: equal&lt;br&gt;Concentration number: 300-&lt;br&gt;&lt;br&gt;Product Name: Delafloxacin oral tablet&lt;br&gt;Product Code: RX-3341-83&lt;br&gt;Pharmaceutical Form: Tablet&lt;br&gt;INN or Proposed INN: Delafloxacin meglumine&lt;br&gt;CAS Number: 352458-37-8&lt;br&gt;Current Sponsor code: RX-3341-83&lt;br&gt;Other descriptive name: DELAFLOXACIN MEGLUMINE&lt;br&gt;Concentration unit: mg milligram(s)&lt;br&gt;Concentration type: equal&lt;br&gt;Concentration number: 450-&lt;br&gt;Pharmaceutical form of the placebo: Tablet&lt;br&gt;Route of administration of the placebo: Oral use&lt;br&gt;&lt;br&gt;Product Name: Moxifloxacin&lt;br&gt;Pharmaceutical Form: Solution for infusion&lt;br&gt;INN or Proposed INN: Moxifloxacin&lt;br&gt;CAS Number: 186826-86-8&lt;br&gt;Other descriptive name: MOXIFLOXACIN HYDROCHLORIDE&lt;br&gt;Concentration unit: mg/ml milligram(s)/millilitre&lt;br&gt;Concentration type: equal&lt;br&gt;Concentration number: 1.6-&lt;br&gt;Pharmaceutical form of the placebo: Solution for injection/infusion&lt;br&gt;Route of administration of the placebo: Intravenous use&lt;br&gt;Pharmaceutical form of the placebo: Solution for injection/infusion&lt;br&gt;Route of administration of the placebo: Intravenous use&lt;br&gt;&lt;br&gt;Product Name: Moxifloxacin&lt;br&gt;Pharmaceutical Form: Film-coated tablet&lt;br&gt;INN or Proposed INN: Moxifloxacin&lt;br&gt;CAS Number: 186826-86-8&lt;br&gt;Other descriptive name: MOXIFLOXACIN HYDROCHLORIDE&lt;br&gt;Concentration unit: mg milligram(s)&lt;br&gt;Concentration type: equal&lt;br&gt;Concentration number: 400-&lt;br&gt;Pharmaceutical form of the placebo: Capsule&lt;br&gt;Route of administration of the placebo: Oral use&lt;br&gt;&lt;br&gt;Product Name: Linezolid&lt;br&gt;Pharmaceutical Form: Solution for infusion&lt;br&gt;INN or Proposed INN: Linezolid&lt;br&gt;CAS Number: 165800-03-3&lt;br&gt;Other descriptive name: LINEZOLID&lt;br&gt;Concentration unit: mg/ml milligram(s)/millilitre&lt;br&gt;Concentration type: equal&lt;br&gt;Concentration number: 2-&lt;br&gt;Pharmaceutical form of the placebo: Solution for injection/infusion&lt;br&gt;Route of administr</t>
  </si>
  <si>
    <t>https://www.clinicaltrialsregister.eu/ctr-search/search?query=eudract_number:2015-003026-14</t>
  </si>
  <si>
    <t>A STUDY TO EVALUATE THE SAFETY AND EFFICACY OF INTRAVENOUS TO ORAL DELAFLOXACIN IN ADULT SUBJECTS WITH COMMUNITY-ACQUIRED BACTERIAL PNEUMONIA</t>
  </si>
  <si>
    <t>EUCTR2015-003026-14-PL</t>
  </si>
  <si>
    <t>Controlled: yesRandomised: yesOpen: noSingle blind: noDouble blind: yesParallel group: yesCross over: noOther: yesOther trial design description: IV to oral switch If controlled, specify comparator, Other Medicinial Product: yesPlacebo: noOther: yesOther specify the comparator: Matching Placebo to Delafloxacin oral, Moxifloxacin oral, Moxifloxacin IV and Linezolid IVNumber of treatment arms in the trial: 2</t>
  </si>
  <si>
    <t>Melinta Therapeutics, Inc.</t>
  </si>
  <si>
    <t>Serbia;United States;Slovenia;Greece;Spain;Ukraine;Russian Federation;Colombia;Hungary;Argentina;Poland;Brazil;Romania;South Africa;Bulgaria;Georgia;Latvia;Germany</t>
  </si>
  <si>
    <t>Community-Acquired Bacterial Pneumonia &lt;br&gt;MedDRA version: 20.1Level: LLTClassification code 10010120Term: Community acquired pneumoniaSystem Organ Class: 100000004862;Therapeutic area: Diseases [C] - Respiratory Tract Diseases [C08]</t>
  </si>
  <si>
    <t>EUCTR2015-003026-14-HU</t>
  </si>
  <si>
    <t>ML-3341-306;NCT02679573;2015-003026-14-HU</t>
  </si>
  <si>
    <t>Melinta Clinical Trials</t>
  </si>
  <si>
    <t>300 Tri-State International, Suite 272</t>
  </si>
  <si>
    <t>clinicaltrials@melinta.com</t>
  </si>
  <si>
    <t>+1312724 9400</t>
  </si>
  <si>
    <t>Inclusion criteria: &lt;br&gt;1.   Male or female 18 years of age or older&lt;br&gt;2.  Evidence of acute onset of CABP with 2 or more of the following symptoms (new or worsening)&lt;br&gt;‚Ä¢  Cough&lt;br&gt;‚Ä¢  Production of purulent sputum consistent with bacterial infection&lt;br&gt;‚Ä¢  Difficulty breathing&lt;br&gt;‚Ä¢  Chest pain due to pneumonia&lt;br&gt;AND have at least 2 of the following findings:&lt;br&gt;‚Ä¢  Fever (oral temperature &gt;38.0¬∞C)&lt;br&gt;‚Ä¢  Hypothermia (oral temperature &lt;35.0¬∞C)&lt;br&gt;‚Ä¢  Tachycardia (heart rate &gt;100 beats/min)&lt;br&gt;‚Ä¢  Tachypnea (respiratory rate &gt;18 breaths/min)&lt;br&gt;AND have at least 1 of the following findings:&lt;br&gt;‚Ä¢  Hypoxemia (oxygen saturation &lt; 90% or PaO2 &lt; 60 mmHg) on room air or with subject‚Äôs baseline (pre-CABP under study) supplemental oxygen&lt;br&gt;‚Ä¢  Clinical evidence of pulmonary consolidation and/or presence of pulmonary rales&lt;br&gt;‚Ä¢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drug&lt;br&gt;4.   PORT risk class of II to V&lt;br&gt;5.   Must be a suitable candidate for possible IV to oral switch antibiotic therapy and must also be able to swallow large tablets/capsules intact without crushing&lt;br&gt;&lt;br&gt;Are the trial subjects under 18? no&lt;br&gt;Number of subjects for this age range: &lt;br&gt;F.1.2 Adults (18-64 years) yes&lt;br&gt;F.1.2.1 Number of subjects for this age range 559&lt;br&gt;F.1.3 Elderly (&gt;=65 years) yes&lt;br&gt;F.1.3.1 Number of subjects for this age range 301&lt;br&gt;</t>
  </si>
  <si>
    <t>Exclusion criteria: &lt;br&gt;1.   A medical history of significant hypersensitivity or allergic reaction to antibiotics of the quinolone or oxazolidinone class or study drug excipients in the judgment of the investigator&lt;br&gt;2.   Any infection expected to require other systemic antibiotics in addition to study drug&lt;br&gt;3.  Receipt of systemic antibiotic therapy in the 7 days before enrollment&lt;br&gt;‚Ä¢  one dose of a single potentially effective, short-acting antibacterial drug or drug regimen for CABP within 24 hours before enrollment is allowed - limited to 25% of enrolled patients&lt;br&gt;4.   Respiratory infection confirmed or suspected to be secondary to hospital-required or ventilator-associated pneumonia or requires treatment in an intensive care setting, or mechanical ventilation&lt;br&gt;5.   Current or suspected diagnosis of viral, fungal, or aspiration pneumonia, noninfectious causes of pulmonary infiltrates, lung cancer, cystic fibrosis, tuberculosis, empyema (not including sterile parapneumonic effusions)&lt;br&gt;6.   Known anatomical or pathological obstruction or history of bronchiectasis or GOLD Stage 4 COPD or history of post obstructive pneumonia&lt;br&gt;7.   Severely compromised immune system&lt;br&gt;8.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agents&lt;br&gt;&lt;br&gt;</t>
  </si>
  <si>
    <t>Primary end point(s): The Clinical Outcome responder rate at 5 to 10 days after the last dose of&lt;br&gt;study drug (TOC) defined as resolution or near resolution of the symptoms of CABP present at study entry, and no use of additional antimicrobial therapy for the current infection, and no new symptoms associated with the current CABP infection (success) in the ModITT and ModCE populations.;Main Objective: EMA&lt;br&gt;To assess the clinical efficacy of IV to oral delafloxacin in adult subjects with CABP at 5 to 10 days after the last dose of study drug (TOC) compared to IV to oral comparator study drug arm in the Modified ITT (ModITT) and Modified CE (ModCE) populations.&lt;br&gt;&lt;br&gt;FDA&lt;br&gt;To assess the clinical efficacy of IV to oral delafloxacin in adult subjects with CABP based on Early Clinical Response (ECR) defined as improvement at 96 hours (¬± 24 hours) after the first dose of study drug compared to IV to oral moxifloxacin in the&lt;br&gt;ITT population.;Secondary Objective: EMA&lt;br&gt;- To assess the clinical efficacy of IV to oral delafloxacin in adult subjects&lt;br&gt;with CABP based on ECR defined as improvement at&lt;br&gt;96 hours (¬± 24 hours) after the first dose of study drug compared to IV to oral moxifloxacin in the ModITT and ModCE populations.&lt;br&gt;- To assess the clinical efficacy of IV to oral delafloxacin in adult subjects&lt;br&gt;with CABP at the TOC visit compared to IV to oral&lt;br&gt;moxifloxacin in the Modified MITT (ModMITT) and Modified ME (ModME)&lt;br&gt;populations.&lt;br&gt;- To assess the microbiologic response to delafloxacin in respiratory pathogens in the ModMITT and ModME populations.&lt;br&gt;- To assess the safety and tolerability of IV to oral delafloxacin in adult subjects with CABP in safety population.&lt;br&gt;- To assess the all-cause mortality in adult subjects with CABP on Day 28 in ModITT.&lt;br&gt;- To assess delafloxacin PK in adult subjects with CABP in PK population.&lt;br&gt;&lt;br&gt;FDA&lt;br&gt;Secondary objectives for FDA can be found at pages 34-35 of the current protocol amendment.;Timepoint(s) of evaluation of this end point: Days 5 to 10</t>
  </si>
  <si>
    <t>Secondary end point(s): The secondary efficacy endpoints are:&lt;br&gt;- ECR defined as improvement at 96 hours (¬± 24 hours) after first dose&lt;br&gt;of study drug in at least 2 of the following symptoms: chest pain, frequency or severity of cough, amount and quality of productive sputum and difficulty breathing and no worsening of any of the other symptoms&lt;br&gt;in the ModITT and ModCE populations&lt;br&gt;- ECR with the addition of improvement in vital signs and no worsening of the 4 symptoms required as Response in the ModITT and ModCE populations&lt;br&gt;- Clinical Outcome at EOT (ModITT and ModCE)&lt;br&gt;- Clinical Outcome at TOC in the ModMITT and ModME populations&lt;br&gt;- Microbiologic response (ModMITT and ModME)&lt;br&gt;- All-cause mortality (ModITT);Timepoint(s) of evaluation of this end point: Clinical Outcome at the Test of Cure (TOC) visit, 5 to 10 days after the last dose of study drug&lt;br&gt;All-cause mortality (ModITT)- Day 28 &lt;br&gt;96 h ¬± 24 h for Early Clinical Response&lt;br&gt;</t>
  </si>
  <si>
    <t>Nasogastric Versus Orogastric Route of Feeding in Preterm (&lt;32 Weeks) Neonates</t>
  </si>
  <si>
    <t>Procedure: feeding tube insertion;Procedure: feeding tube insertion;Procedure: feeding tube insertion;Procedure: feeding tube insertion</t>
  </si>
  <si>
    <t>https://clinicaltrials.gov/show/NCT03073993</t>
  </si>
  <si>
    <t>NCT03073993</t>
  </si>
  <si>
    <t>Max Super Speciality Hospital</t>
  </si>
  <si>
    <t>Apnea Prematurity;Apnea Prematurity;Apnea Prematurity;Apnea Prematurity</t>
  </si>
  <si>
    <t>NGOG</t>
  </si>
  <si>
    <t>Naveen P Gupta, MD, DNB;Naveen P Gupta, MD, DNB;Naveen P Gupta, MD, DNB;Naveen P Gupta, MD, DNB;Naveen P Gupta, MD, DNB</t>
  </si>
  <si>
    <t>Consultant Neonatologist;Consultant Neonatologist;Consultant Neonatologist;Consultant Neonatologist;Consultant Neonatologist</t>
  </si>
  <si>
    <t>25 Weeks</t>
  </si>
  <si>
    <t>&lt;br&gt;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      ;&lt;br&gt;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      ;&lt;br&gt;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      ;&lt;br&gt;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t>
  </si>
  <si>
    <t>Heart rate and saturation;Heart rate and saturation;Heart rate and saturation</t>
  </si>
  <si>
    <t>infant feeding tube</t>
  </si>
  <si>
    <t>Feasibility Study - Whether the Administration of the Dronabinol and PEA May Act as a Therapy for Obstructive Sleep Apnea</t>
  </si>
  <si>
    <t>Drug: THX-110</t>
  </si>
  <si>
    <t>https://clinicaltrials.gov/show/NCT03646552</t>
  </si>
  <si>
    <t>A Study to Examine the Efficacy of a Therapeutic THX-110 for Obstructive Sleep Apnea</t>
  </si>
  <si>
    <t>NCT03646552</t>
  </si>
  <si>
    <t>Therapix Biosciences Ltd.</t>
  </si>
  <si>
    <t>June 4, 2018</t>
  </si>
  <si>
    <t>0079-17-ASMC</t>
  </si>
  <si>
    <t>Amit S Green, PhD;Lilach Kamer, MD</t>
  </si>
  <si>
    <t>amitg@assuta.co.il;lilachk@assuta.co.il</t>
  </si>
  <si>
    <t>+972 3 764 3226;+972 3 764 3226</t>
  </si>
  <si>
    <t>&lt;br&gt;        Inclusion Criteria:&lt;br&gt;&lt;br&gt;          -  OSA diagnosis; OSA severity AHI: 15-30&lt;br&gt;&lt;br&gt;          -  Population aged 20-65&lt;br&gt;&lt;br&gt;          -  Gender: Males and Females&lt;br&gt;&lt;br&gt;          -  BMI &lt; 30&lt;br&gt;&lt;br&gt;          -  OSA patients that cannot tolerate CPAP&lt;br&gt;&lt;br&gt;          -  OSA patients who use CPAP will not use the device during the entire duration of the&lt;br&gt;             study&lt;br&gt;&lt;br&gt;        Exclusion Criteria:&lt;br&gt;&lt;br&gt;          -  Minors&lt;br&gt;&lt;br&gt;          -  Severity of OSA outside the determined boundaries&lt;br&gt;&lt;br&gt;          -  Pregnancy&lt;br&gt;&lt;br&gt;          -  BMI &gt; 30&lt;br&gt;&lt;br&gt;          -  Medical history of narcotic dependency&lt;br&gt;</t>
  </si>
  <si>
    <t>A Significant Change in AHI Index</t>
  </si>
  <si>
    <t>A Change in Oxygen Desaturation Index (ODI)</t>
  </si>
  <si>
    <t>Spontaneous Breathing Test as a predictor of successful extubation in Extremely Preterms Infants: comparison between two protocols</t>
  </si>
  <si>
    <t>Infants will be included in the study as soon as they meet the extubation criteria, which are considered the gold standard to define the ideal time for extubation and are defined by the Neonatal Intensive Care Unit team. Infants who meet extubation criteria eligible will be randomized in three groups: 30 in control group, 30 in test group 1 and 30 in test group 2. In the control group, the baby who met the clinical criteria for extubation will be extubated and soon after being placed on non-invasive ventilation (NIV). In the test group 1, the baby who meets the clinical criteria for extubation will undergo the Spontaneous Breathing Test (SBT) with the CPAP ventilatory mode for 5 minutes, after 30 minutes will be extubated and placed in NIV. In the test group 2, the baby who meets the clinical criteria for extubation will be submitted to SBT with the CPAP ventilatory mode for 10 minutes, after 30 minutes will be extubated and placed in NIV. Babies will be characterized as success or failure in the test, following the test evaluation script. The SBT consists of altering the ventilatory mode of mecanical ventilation to CPAP, with flow 10L/min, PEEP 5cmH2O and FiO2 30%, simulating a spontaneous breathing, and monitor the clinical stability of the baby during the test time, returning to the previous mode after this time or in the event of a test failure. Heart rate (HR) less than 100bpm for more than 15 seconds, peripheral oxygen saturation (SpO2) less than 85% for more than 15 seconds and Silverman Andersen Bulletin (SAB) greater than 5, will be considered as failure criteria in the SBT (evaluated during the time of the test). Babies who show signs of intolerance during the test will be returned to pre-test ventilatory parameters. After 30 minutes (and normalization of HR;Other;Airway Extubation;Diagnostic Techniques and Procedures</t>
  </si>
  <si>
    <t>http://www.ensaiosclinicos.gov.br/rg/RBR-9vdnz3/</t>
  </si>
  <si>
    <t>Ability of a Test that simulates spontaneous breathing predict successful extubation of Premature Infants: comparison between two protocols</t>
  </si>
  <si>
    <t>RBR-9vdnz3</t>
  </si>
  <si>
    <t>Diagnostic intervention clinical trial, randomized-controlled, parallel, double-blind, three-arm</t>
  </si>
  <si>
    <t>Centro Universit√°rio CESMAC - Maceio, AL, Brazil</t>
  </si>
  <si>
    <t>Respiratory distress syndrome of newborn; Ventilator-Induced Lung Injury &lt;br&gt;Respiratory distress syndrome of newborn  &lt;br&gt;Ventilator-Induced Lung Injury;Respiratory distress syndrome of newborn ;Ventilator-Induced Lung Injury</t>
  </si>
  <si>
    <t>RBR-9v</t>
  </si>
  <si>
    <t>N¬∫ CAAE 83960117.7.0000.0039;N√∫mero do Parecer do CEP: 2.711.446</t>
  </si>
  <si>
    <t>Raphaela</t>
  </si>
  <si>
    <t>Farias Teixeira</t>
  </si>
  <si>
    <t>Rua Vinicius de Moares, 611</t>
  </si>
  <si>
    <t>ftraphaelafarias@hotmail.com</t>
  </si>
  <si>
    <t>Centro Universit√°rio CESMAC</t>
  </si>
  <si>
    <t>Universidade Federal de Sergipe - S√£o Crist√≥v√£o, SE, Brazil;Universidade Estadual de Ci√™ncias da Sa√∫de de Alagoas - Maceio, AL, Brazil</t>
  </si>
  <si>
    <t>Centro Universit√°rio CESMAC - Maceio, AL, Brazil;Universidade Federal de Sergipe - S√£o Crist√≥v√£o, SE, Brazil;Universidade Estadual de Ci√™ncias da Sa√∫de de Alagoas - Maceio, AL, Brazil</t>
  </si>
  <si>
    <t>24W</t>
  </si>
  <si>
    <t>33W</t>
  </si>
  <si>
    <t>Inclusion criteria: Preterm infants; both sexes; birth weight less than 1500g; Early Respiratory Distress Syndrome diagnostic; on invasive mechanical ventilation for more than 24 hours.</t>
  </si>
  <si>
    <t>Exclusion criteria: Presence of cardiac malformation, neurological dysfunction or genetic syndrome; occurrence of non-scheduled extubation or death before extubation.</t>
  </si>
  <si>
    <t>72 hour reintubation rate&lt;br&gt;Infant reintubation rate at 7 days, assessed by the number of infants who return for invasive mechanical ventilation after being extubated and placed on noninvasive ventilation in each study group, measured between the time of extubation up to 7 days after.</t>
  </si>
  <si>
    <t>Infant reintubation rate at 7 days, assessed by the number of infants who return for invasive mechanical ventilation after being extubated and placed on noninvasive ventilation in each study group, measured between the time of extubation up to 7 days after.&lt;br&gt;&lt;br&gt;;Infant reintubation rate at 14 days, assessed by the number of infants who return for invasive mechanical ventilation after being extubated and placed on noninvasive ventilation in each study group, measured between the time of extubation up to 14 days after.;Total hospitalization time, measured by the total time in hours the baby stays in the hospital, from birth to discharge, considering the various sectors of the maternity unit.;Mortality rate, measured by number of deaths among infants included in the study;Incidence of pulmonary bronchodysplasia, measured by the number of babies included in the study who present the diagnosis of pulmonary bronchodysplasia until hospital discharge, evaluated by the registry of the disease in medical records</t>
  </si>
  <si>
    <t>Safety and Immunogenicity of Fluzone¬Æ Quadrivalent and Fluzone¬Æ High-Dose, Influenza Vaccines, 2017-2018 Formulations</t>
  </si>
  <si>
    <t>Biological: Fluzone Quadrivalent vaccine;Biological: Fluzone Quadrivalent vaccine;Biological: Fluzone High-Dose vaccine;Biological: Fluzone Quadrivalent vaccine;Biological: Fluzone Quadrivalent vaccine;Biological: Fluzone High-Dose vaccine;Biological: Fluzone Quadrivalent vaccine;Biological: Fluzone Quadrivalent vaccine;Biological: Fluzone High-Dose vaccine;Biological: Fluzone Quadrivalent vaccine;Biological: Fluzone Quadrivalent vaccine;Biological: Fluzone High-Dose vaccine</t>
  </si>
  <si>
    <t>https://clinicaltrials.gov/show/NCT03308825</t>
  </si>
  <si>
    <t>Safety and Immunogenicity of Fluzone¬Æ Quadrivalent and Fluzone¬Æ High-Dose, Influenza Vaccines</t>
  </si>
  <si>
    <t>NCT03308825</t>
  </si>
  <si>
    <t>United States;United States;United States;United States</t>
  </si>
  <si>
    <t>Influenza;Flu;Influenza;Flu;Influenza;Flu;Influenza;Flu</t>
  </si>
  <si>
    <t>U1111-1183-5816;GRC73</t>
  </si>
  <si>
    <t>Medical Director;Medical Director;Medical Director;Medical Director</t>
  </si>
  <si>
    <t>Sanofi Pasteur, a Sanofi Company;Sanofi Pasteur, a Sanofi Company;Sanofi Pasteur, a Sanofi Company;Sanofi Pasteur, a Sanofi Company</t>
  </si>
  <si>
    <t>&lt;br&gt;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t>
  </si>
  <si>
    <t>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t>
  </si>
  <si>
    <t>The change of serum prealbumin levels and serum protein markers between, egg white powder and casein protein additives in standard enteral feeding formulas, in critically ill patients with acute respiratory failure</t>
  </si>
  <si>
    <t>Add Egg White powders 40 grams to standard feeding formulas of 1500 Kcal, Add casein protein 40 gm to standard feeding formulas 1500 Kcal</t>
  </si>
  <si>
    <t>http://www.clinicaltrials.in.th/index.php?tp=regtrials&amp;menu=trialsearch&amp;smenu=fulltext&amp;task=search&amp;task2=view1&amp;id=1707</t>
  </si>
  <si>
    <t>TCTR20160126002</t>
  </si>
  <si>
    <t>-Patient with acute respiratory failure-Enteral feeding-Standard feeding formulas 1500 Kcal &lt;br&gt;prealbuminegg white powder casein protein;prealbuminegg white powder casein protein</t>
  </si>
  <si>
    <t>Rungsun</t>
  </si>
  <si>
    <t>Bhurayanontachai</t>
  </si>
  <si>
    <t>Medical ICU, Songklanagarind Hospital Hat Yai/Songkhla 90110</t>
  </si>
  <si>
    <t>rungsun2346@gmail.com</t>
  </si>
  <si>
    <t>Faculty of Medicine, Prince of Songkla University</t>
  </si>
  <si>
    <t>Inclusion criteria: patients with acute respiratory failure who required invasive mechanical ventilation, age √Ø?¬≥ 18 year-old along with initiation of early enteral nutrition within 48 hours after admission</t>
  </si>
  <si>
    <t>Exclusion criteria: an expected time of less than five consecutive days for nasogastric tube feeding, required top-up parenteral nutrition, morbid obesity (BMI &gt; 30 kg/m2), renal failure requiring renal replacement therapy, hepatic dysfunction (total bilirubin &gt; 3 mg%), immune suppressive conditions (eg. AIDS, chronic steroid use &gt; 2 weeks, on immunosuppressive drugs), malignancy patients that currently received chemotherapy or radiation therapy, pregnancy and those with a history of egg white allergies.</t>
  </si>
  <si>
    <t>To determine the change of serum prealbumin levels between egg white powders compared to casein addi [Timeframe 7 days serum prealbumin (mg%)]</t>
  </si>
  <si>
    <t>to determine the change of inflammatory markers, including C-reactive protein (CRP), Erythrocyte Sed [Timeframe 7 days ESR and CRP measurement]</t>
  </si>
  <si>
    <t>AHI under no treatment&lt;br&gt;AHI using Nastent</t>
  </si>
  <si>
    <t>https://upload.umin.ac.jp/cgi-open-bin/ctr_e/ctr_view.cgi?recptno=R000034578</t>
  </si>
  <si>
    <t>Effectiveness of a Nasal Airway Stent for Treatment of Obstructive Sleep Apnea</t>
  </si>
  <si>
    <t>JPRN-UMIN000030281</t>
  </si>
  <si>
    <t>Cross-over Non-randomized</t>
  </si>
  <si>
    <t>Sleep clinic Chofu</t>
  </si>
  <si>
    <t>Obstructive sleep apnea syndrome</t>
  </si>
  <si>
    <t>Inclusion criteria: Obstructive sleep apnea syndrome</t>
  </si>
  <si>
    <t>Exclusion criteria: None</t>
  </si>
  <si>
    <t>Apnea hypopnea index</t>
  </si>
  <si>
    <t>A phase III, double-blind, randomized placebo-controlled study to evaluate the effects of dalcetrapib on cardiovascular (CV) risk in a genetically defined population with a recent Acute Coronary Syndrome (ACS): The dal-GenE trial - dal-GenE trial</t>
  </si>
  <si>
    <t>&lt;br&gt;                Product Name: Dalcetrapib&lt;br&gt;                Pharmaceutical Form: Film-coated tablet&lt;br&gt;                INN or Proposed INN: Dalcetrapib&lt;br&gt;                CAS Number: 211513-37-0&lt;br&gt;                Current Sponsor code: RO4607381&lt;br&gt;                Other descriptive name: DALCETRAPIB&lt;br&gt;                Concentration unit: mg milligram(s)&lt;br&gt;                Concentration type: equal&lt;br&gt;                Concentration number: 300-&lt;br&gt;                Pharmaceutical form of the placebo: Film-coated tablet&lt;br&gt;                Route of administration of the placebo: Oral use&lt;br&gt;&lt;br&gt;</t>
  </si>
  <si>
    <t>https://www.clinicaltrialsregister.eu/ctr-search/search?query=eudract_number:2015-003895-65</t>
  </si>
  <si>
    <t>A clinical trial in which the effects of dalcetrapib on heart and blood vessel risks will be compared against placebo in people who have specific genetic patterns and who have had a recent history of sudden, reduced blood flow to the heart: the dal-GenE trial</t>
  </si>
  <si>
    <t>EUCTR2015-003895-65-SE</t>
  </si>
  <si>
    <t>DalCor Pharma UK Ltd, Stockport, Swiss Branch Zug</t>
  </si>
  <si>
    <t>Portugal;United States;United Arab Emirates;Slovakia;Spain;Russian Federation;Chile;Israel;Switzerland;Italy;France;Puerto Rico;Australia;Denmark;South Africa;Netherlands;Finland;Turkey;Austria;United Kingdom;Czech Republic;Hungary;Canada;Argentina;Poland;Belgium;Brazil;Romania;Bulgaria;Germany;New Zealand;Sweden</t>
  </si>
  <si>
    <t>This study is investigating the cardiovascular morbidity and mortality (cardiovascular death, resuscitated cardiac arrest, non-fatal myocardial infarction (MI) and non-fatal stroke) in subjects with a documented recent ACS and the AA genotype at variant rs1967309 in the ADCY9 gene. &lt;br&gt;                MedDRA version: 20.0                Level: PT                Classification code 10051592                Term: Acute coronary syndrome                System Organ Class: 10007541 - Cardiac disorders            ;Therapeutic area: Diseases [C] - Cardiovascular Diseases [C14]</t>
  </si>
  <si>
    <t>DAL-301;NCT02525939;2015-003895-65-NL</t>
  </si>
  <si>
    <t>Donald M. Black</t>
  </si>
  <si>
    <t>42 Allison Road</t>
  </si>
  <si>
    <t>Dblack@dalcorpharma.com</t>
  </si>
  <si>
    <t>+1609683 1606</t>
  </si>
  <si>
    <t>DalCor Pharma</t>
  </si>
  <si>
    <t>DalCor</t>
  </si>
  <si>
    <t>Inclusion criteria: &lt;br&gt;                Subjects with the appropriate genetic background and recently hospitalized for ACS (between 1 and 3 months following the index event), will be enrolled in this trial. ACS is defined as the occurrence of at least one of the following events:&lt;br&gt;                &lt;br&gt;                Myocardial Infarction (MI)&lt;br&gt;                &lt;br&gt;                Spontaneous MI&lt;br&gt;                &lt;br&gt;                A diagnosis of a qualifying MI event will be defined by a rise and/or fall of cardiac biomarkers (preferably cardiac troponin) with at least one determination greater than the 99th percentile upper reference limit (URL)  plus at least one of the following described below:&lt;br&gt;                &lt;br&gt;                ‚Ä¢Symptoms of myocardial ischemia, or&lt;br&gt;                ‚Ä¢New or presumed new significant ST-segment-T wave (ST-T) changes or new left bundle branch block, or &lt;br&gt;                ‚Ä¢Development of pathological Q waves in the ECG, or &lt;br&gt;                ‚Ä¢Imaging evidence of new loss of viable myocardium or new regional wall motion abnormality, or&lt;br&gt;                ‚Ä¢Identification of an intracoronary thrombus by angiography&lt;br&gt;                &lt;br&gt;                Procedure-Related MI after Percutaneous Coronary Intervention (PCI)&lt;br&gt;                &lt;br&gt;                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                &lt;br&gt;                ‚Ä¢Symptoms suggestive of myocardial ischemia&lt;br&gt;                ‚Ä¢New ischemic ECG changes &lt;br&gt;                ‚Ä¢Imaging demonstration of new loss of viable myocardium or new regional wall motion abnormality&lt;br&gt;                ‚Ä¢Angiographic findings consistent with a procedural complication &lt;br&gt;                &lt;br&gt;                &lt;br&gt;                Hospitalization for ACS (ECG Abnormalities without Biomarkers):&lt;br&gt;                &lt;br&gt;                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                &lt;br&gt;                ‚Ä¢at least 50% stenosis of an epicardial coronary artery &lt;br&gt;                ‚Ä¢positive exercise or pharmacologic stress indicating reversible ischemia&lt;br&gt;                ‚Ä¢presence of pathologic Q-waves on ECG&lt;br&gt;                &lt;br&gt;                Examples of New ECG findings include:&lt;br&gt;                ‚Ä¢New or presumed new ST depression of at least 0.5mm in at least 2 contiguous leads or T wave inversion of at least 1mm in leads with predominant R wave or R/S &gt;1 in at least 2 contiguous leads&lt;br&gt;                ‚Ä¢New or presumed new ST elevation at the J point in = 2 contiguous leads with the following cut-off points: = 0.2mV in men or = 0.15mV in women in leads V2-V3 and/or =0.1 mV in other leads or new or presumed new left bundle branch block (LBBB) &lt;br&gt;                ‚Ä¢New tall R wave of at least 40ms in V1 and/or V2 and R/S = 1 in V1 with concordant positive T-wave in the</t>
  </si>
  <si>
    <t>Exclusion criteria: &lt;br&gt;                1.  Females who are pregnant (negative pregnancy test required for all women of child-bearing potential at Visit 2, Day 0) or breast-feeding &lt;br&gt;                2.  Women of childbearing potential (women who are not surgically sterile or postmenopausal defined as amenorrhea for &gt;12 months) who are not using at least one method of contraception. &lt;br&gt;                3.  New York Heart Association (NYHA) Class III or IV heart failure &lt;br&gt;                4.  Last known hemoglobin &lt;10 g/dL &lt;br&gt;                5.  Index ACS event presumed due to uncontrolled hypertension &lt;br&gt;                6.  Systolic blood pressure (BP) &gt;180 mmHg and/or diastolic blood pressure &gt;110 mmHg by the time of randomization despite anti-hypertensive therapy&lt;br&gt;                7.  Last known serum triglyceride level &gt; 500 mg/dL (&gt; 5.65 mmol/L) as assessed within 6 months prior to randomization&lt;br&gt;                8.  Last known hemoglobin A1c (HbA1c) &gt;10% as assessed within 6 months prior to randomization&lt;br&gt;                9.  Subjects with clinically apparent liver disease, eg, jaundice, cholestasis, hepatic synthetic impairment, or active hepatitis &lt;br&gt;                10.  Last known ALT or AST level &gt; 3 times the upper limit of normal (ULN) or last known alkaline phosphatase level &gt; 2 times the ULN as assessed within 6 months prior to randomization (excluding index event)&lt;br&gt;                11.  History of persistent and unexplained creatine phosphokinase (CPK) levels &gt; 3 times the ULN as assessed within 6 months prior to randomization (excluding index event)&lt;br&gt;                12. Last known serum creatinine &gt; 2.2 mg/dL (195 ¬µmol/l) as assessed within 6 months prior to randomization &lt;br&gt;                13. Previous exposure to anacetrapib or evacetrapib or documented allergic reaction to any CETP inhibitor&lt;br&gt;                14. History of malignancy (except for curatively treated basal cell or squamous cell carcinoma of the skin) during the 1 year prior to the screening &lt;br&gt;                15. Any clinically significant medical condition that according to the investigator could interfere with the conduct of the study&lt;br&gt;                16. Subjects whose life expectancy is shorter than 3 years&lt;br&gt;                17. Presence of any last known laboratory value as evaluated prior to randomization that is considered by the investigator to potentially limit the patient‚Äôs successful participation in the study&lt;br&gt;                18. Current alcohol or drug abuse or history thereof within 2 years prior to screening that would likely interfere with compliance, based on investigator assessment&lt;br&gt;                19. Subjects who have received any investigational drug within 1 month of randomization, or who expect to participate in any other investigational drug or device study during the conduct of this trial &lt;br&gt;                20. Subjects unable or unwilling to comply with protocol requirements, or deemed by the investigator to be unfit for the study&lt;br&gt;                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</si>
  <si>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;Timepoint(s) of evaluation of this end point: At the time 582 primary CEC adjudicated events occur in the combined treatment groups.;&lt;br&gt;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t>
  </si>
  <si>
    <t>Timepoint(s) of evaluation of this end point: At the time 582 primary CEC adjudicated events occur in the combined treatment groups.;&lt;br&gt;                Secondary end point(s): Time to first occurrence of&lt;br&gt;                ‚Ä¢The composite of CV death, resuscitated cardiac arrest, non-fatal MI, non-fatal stroke, or hospitalization for new or worsening heart failure&lt;br&gt;                ‚Ä¢The composite of CV death, resuscitated cardiac arrest, non-fatal MI, non-fatal stroke, hospitalization for ACS (with ECG abnormalities) requiring coronary revascularization, or hospitalization for new or worsening heart failure&lt;br&gt;                ‚Ä¢The composite of all-cause death, resuscitated cardiac arrest, non-fatal MI, non-fatal stroke, or hospitalization for new or worsening heart failure&lt;br&gt;                ‚Ä¢Fatal or non-fatal MI&lt;br&gt;                ‚Ä¢All-cause death&lt;br&gt;</t>
  </si>
  <si>
    <t>A phase III, double-blind, randomized placebo-controlled study to evaluate the effects of dalcetrapib on cardiovascular (CV) risk in a genetically defined population with a recent Acute Coronary Syndrome (ACS): The dal-GenE trial</t>
  </si>
  <si>
    <t>Beneficial Effects of Obstructive Sleep Apnea Syndrome (OSAS) Treatment by Automatic Continuous Positive Airway Pressure (APAP) vs Constant Continuous Positive Airway Pressure (Constant CPAP) According to the Level of the Efficient Pressure and Its Variability. A Multicentric Randomized Trial</t>
  </si>
  <si>
    <t>Device: Constant Continuous Positive Airway Pressure;Device: Automatic continuous Positive Airway Pressure</t>
  </si>
  <si>
    <t>https://clinicaltrials.gov/show/NCT02749812</t>
  </si>
  <si>
    <t>Interest of Treatment of Obstructive Sleep Apnea Syndrome by Constant CPAP and Auto CPAP</t>
  </si>
  <si>
    <t>NCT02749812</t>
  </si>
  <si>
    <t>Allocation: Randomized, Endpoint Classification: Efficacy Study, Intervention Model: Parallel Assignment, Masking: Open Label, Primary Purpose: Treatment</t>
  </si>
  <si>
    <t>Poitiers University Hospital</t>
  </si>
  <si>
    <t>Obstructive Sleep Apnea Syndromes</t>
  </si>
  <si>
    <t>PREDIVARIUS</t>
  </si>
  <si>
    <t>&lt;br&gt;        Inclusion Criteria:&lt;br&gt;&lt;br&gt;          -  Adult patients &gt; 18 with severe OSAS (AHI &gt; 30/h)&lt;br&gt;&lt;br&gt;          -  Patients naive of any previous OSAS treatment&lt;br&gt;&lt;br&gt;          -  Written informed consent&lt;br&gt;&lt;br&gt;        Exclusion Criteria:&lt;br&gt;&lt;br&gt;        Patients&lt;br&gt;&lt;br&gt;          -  with more than 20% of central events at the initial polygraphic recording&lt;br&gt;&lt;br&gt;          -  previously treated by CPAP&lt;br&gt;&lt;br&gt;          -  previously treated for OSAS by any surgical procedure involving upper airways&lt;br&gt;&lt;br&gt;          -  &lt; 18&lt;br&gt;&lt;br&gt;          -  with cardiac insufficiency&lt;br&gt;&lt;br&gt;          -  with Chronic Obstructive Pulmonary Disease or obesity-hypoventilation syndrome&lt;br&gt;&lt;br&gt;          -  without health insurance&lt;br&gt;&lt;br&gt;          -  pregnant or lactating&lt;br&gt;&lt;br&gt;          -  presumed uncooperativeness or legal incapacity&lt;br&gt;</t>
  </si>
  <si>
    <t>A combined score that takes into account the residual apnea hypopnea index (AHI) under CPAP associated with the value of the Epworth score after 3 months of treatment.</t>
  </si>
  <si>
    <t>Poly-stakeholders integrated care for chronic patients in acute phases - POLYCARE</t>
  </si>
  <si>
    <t>Intervention 1: The target group of the study are chronically ill patients over the age of 65 years in acute medical situations. This is a pilot study in which the satisfaction and acceptance of the users (patients, relatives, nurses, doctors, social workers) with the provided services, here: the use of an app in the area of ??Inegrated Care, is to be evaluated. Moreover, another aim of the study is to examine the usability of the system. The results are evaluated by various questionnaires. &lt;br&gt;The system is tested on the patient for 4-14 days and then evaluated using the questionnaires. In total, 30 patients are aimed to be enrolled until December 2018. The system includes an browser-based web app for the Professionals, a mobile app on a tablet for the patient, as well as various measuring systems for vital signs (chest band, blood pressure, glucometer, sPO2 meter, balance), which are connected via Bluetooth with the mobile app.</t>
  </si>
  <si>
    <t>http://www.drks.de/DRKS00014645</t>
  </si>
  <si>
    <t>Poly-stakeholders integrated care for chronic patients in acute phases</t>
  </si>
  <si>
    <t>DRKS00014645</t>
  </si>
  <si>
    <t>Allocation: Single arm study;. Masking: Open (masking not used). Control: Uncontrolled/Single arm. Assignment: Single (group). Study design purpose: Health care system;</t>
  </si>
  <si>
    <t>Universit√§tsklinikum Bonn - Studienzentrale SZB - Institut f√ºr klinische Chemie und klinische Pharmakologie</t>
  </si>
  <si>
    <t>;I50 - Heart failure;J44 - Other chronic obstructive pulmonary disease;J18 - Pneumonia, organism unspecified;N10 - Acute tubulo-interstitial nephritis;A46 - Erysipelas</t>
  </si>
  <si>
    <t>Nils</t>
  </si>
  <si>
    <t>Heiland</t>
  </si>
  <si>
    <t>Sigmund-Freund-Str. 25</t>
  </si>
  <si>
    <t>nils.heiland@ukbonn.de</t>
  </si>
  <si>
    <t>Uniklinik Bonn - Institut f√ºr Hausarztmedizin</t>
  </si>
  <si>
    <t>European Union- Horizon 2020</t>
  </si>
  <si>
    <t>Inclusion criteria: ‚Ä¢ Age = 65 years&lt;br&gt;‚Ä¢ Living in the area of coverage&lt;br&gt;‚Ä¢ Patients with the ability to follow study instructions and likely to attend and complete all required visits&lt;br&gt;‚Ä¢ Written informed consent&lt;br&gt;Social:&lt;br&gt;‚Ä¢ Supported by either a nursing service or an informal carer living in the same household&lt;br&gt;‚Ä¢ Appropiate Housing Conditions&lt;br&gt;‚Ä¢ Informal carer available (at least by telephone) all day&lt;br&gt;‚Ä¢ Having social needs, defined as&lt;br&gt;‚Ä¢ Barber at least 2 answers in the affirmative + Any Barthel-Score OR &lt;br&gt;‚Ä¢ Barthel-Score between 80 and 95 + Barber at least 1 answer in the affirmative OR &lt;br&gt;‚Ä¢ Barthel-Score 75 or less + any Barber &lt;br&gt;Medical:&lt;br&gt;COPD exacerbation (without indication for in-patient treatment according to the GP)&lt;br&gt;‚Ä¢ physician-diagnosed COPD (defined as FEV1/ FVC &lt;70%)&lt;br&gt;‚Ä¢ new exertional dyspnea or worsening of existing exertional dyspnea&lt;br&gt;‚Ä¢ necessity of a systemic therapy with antibiotics and/or corticosteroids&lt;br&gt;Decompensated heart failure (without indication for in-patient treatment according to the GP)&lt;br&gt;‚Ä¢ physician-diagnosed heart failure (all functional classes)&lt;br&gt;‚Ä¢ At least one of the following symptoms&lt;br&gt;o new exertional dyspnea or worsening of existing exertional dyspnea &lt;br&gt;o new peripheral oedema or worsening of existing oedema&lt;br&gt;o increase in weight of = 2 kg within 5 days or less&lt;br&gt;‚Ä¢ necessity of new medication with a (additional) diuretic or modification (increase) of an existing diuretic therapy&lt;br&gt;Pneumonia (without indication for in-patient treatment according to the GP)&lt;br&gt;‚Ä¢ Suspected pneumonia by the GP PLUS at least one of the following&lt;br&gt;o Corresponding auscultation of the lung&lt;br&gt;o Elevated CRP&lt;br&gt;o Corresponding Chest-x-ray&lt;br&gt;‚Ä¢ At least two points in the Charlson Comorbidity Index (CCI)&lt;br&gt;Pyelonephritis (without indication for in-patient treatment according to the GP)&lt;br&gt;‚Ä¢ Suspected pyelonephritis by the GP PLUS at least one of the following:&lt;br&gt;o Elevated CRP&lt;br&gt;o Corresponding urine test strip&lt;br&gt;o Corresponding ultrasound&lt;br&gt;‚Ä¢ At least two points in the Charlson Comorbidity Index (CCI)&lt;br&gt;Erysipel (without indication for in-patient treatment according to the GP)&lt;br&gt;‚Ä¢ Suspected erysipel by the GP&lt;br&gt;‚Ä¢ At least two points in the Charlson Comorbidity Index (CCI)</t>
  </si>
  <si>
    <t>Exclusion criteria: ‚Ä¢ Patients not able to give consent&lt;br&gt;‚Ä¢ Necessity of hospitalization according to the appraisal of the GP&lt;br&gt;‚Ä¢ Severe dyspnea&lt;br&gt;‚Ä¢ Oxygen saturation &lt; 90% (if measured)&lt;br&gt;‚Ä¢ Rapid progression of symptoms&lt;br&gt;‚Ä¢ Clouding of conscioussness&lt;br&gt;‚Ä¢ Central cyanosis&lt;br&gt;‚Ä¢ Uncertain diagnosis&lt;br&gt;‚Ä¢ Hypotension, defined as systolic blood pressure &lt; 100 mmHg&lt;br&gt;‚Ä¢ Pulmonary oedema&lt;br&gt;‚Ä¢ New or hemodynamic relevant arrhythmias (including new atrial fibrillation) &lt;br&gt;‚Ä¢ Patients without legal capacity who is unable to understand the nature, scope, significance and consequences of this clinical trial&lt;br&gt;‚Ä¢ Patients with implanted pacemaker or ICD-system&lt;br&gt;‚Ä¢ Patients with severe mental retardation, psychiatrical disorders or other cognitive impairment resulting in incapability to adequately estimate the risks and benefits of study participitation (e.g. advanced dementia)&lt;br&gt;‚Ä¢ Patient lacks suitability for Polycare in estimation of the local Polycare-Team (consisting of staff of SZB and IfH of the UKB)</t>
  </si>
  <si>
    <t>Evaluation of the ICT system with the System Usability Score (SUS)</t>
  </si>
  <si>
    <t>- Satisfaction of all users with the Polycare-service (eCCIS)&lt;br&gt;- Level of satisfaction of the patients regarding the devices (eCCIS)&lt;br&gt;- Number of patients who felt better supervised (questionnaire)&lt;br&gt;- Number of professional and informal carers who find the care provided by the service better/worse than usual (questionnaire)&lt;br&gt;- Level of satisfaction of Mobile App (patients) and Web App (formal and informal carers) (eCCIS)&lt;br&gt;- Level of satisfaction regarding the cooperation between the professional participants (questionnaire + focus group)&lt;br&gt;- Average of use of the devices (retroperspective analysis via system-queries)&lt;br&gt;- Frequency of accessing and duration of use of the Mobile App and Web App (Compliance) (analysis of the use of different components of the system)&lt;br&gt;- Retroperspective Identification of relevant changes in recorded vital signs not detected by the carers (system queries)&lt;br&gt;- Assessment of technical problems occurred at the patient‚Äôs home  &lt;br&gt;- Number of alerts generated by the system regarding vital signs out of range (system queries)&lt;br&gt;- Number of alerts generated by the system regarding possible interactions in the medication plan (system queries)&lt;br&gt;- Improvement of quality of life during the project (EQ5D)&lt;br&gt;- Improvement of the Carer burden (Zarit)&lt;br&gt;- Improvement of Empowerment (PAM)&lt;br&gt;- Number of Hospitalizations during the project&lt;br&gt;- Assessment of the coordination between the stakeholders (focus group)&lt;br&gt;- Assessment of the impact (positive or negative) on the daily work for the professional carers (questionnaire)&lt;br&gt;- Assessment of the benefit of particular components of the system (questionnaire)</t>
  </si>
  <si>
    <t>Jan  4 2018 12:00AM</t>
  </si>
  <si>
    <t>(leading) Ethics Committee-No. (Ethikkommission der √Ñrztekammer Nordrhein)</t>
  </si>
  <si>
    <t>Development and evaluation of prevention bundle for neonatal healthcare associated infections - An interventional study</t>
  </si>
  <si>
    <t>Intervention1: Prevention bundle for healthcare associated infections in NICU: To disseminate the knowledge on the process and techniques developed under prevention bundle training modules will be developed categorizing the process and techniques based on its difficulty level. If the process and technique are simple and easy to understand then only one type of training mode will be adopted however the m ore the complex the process or technique the more number of training modes (limited to mentioned below) will be adopted including hands on training using dummy model. The training module will be developed by adopting various types of training techniques. Implementation and evaluation of prevention bundle: &lt;br&gt;Prevention bundle will be implemented and tested at study setting for nine months. At the beginning of the training module a mock written exam of multiple choice questions will be conducted for all the healthcare workers. &lt;br&gt;&lt;br&gt;Training will be delivered with the consent of head pediatrics, medical superintendent, nursing superintendent and respective functional heads.&lt;br&gt;The training will be given to all the healthcare providers of NICU and mother. Three training will be provided as a part of reinforcement and retraining for a period of one week with a time interval of three months. The one-week training will be done in the evening at the time of shift change for a period of 30 minutes. However, if any healthcare worker is not able to attend the training, due to unavoidable circumstances at that particular week, will be receiving the training in the later quarter and then will become the part of the study. &lt;br&gt;&lt;br&gt;Active surveillance will be carried out during this implementation phase, where all the healthcare workers who have undergone the training will be the part of observatio</t>
  </si>
  <si>
    <t>http://www.ctri.nic.in/Clinicaltrials/pmaindet2.php?trialid=17211</t>
  </si>
  <si>
    <t>Measures to prevent infection arising in hospital among newly born babies.</t>
  </si>
  <si>
    <t>CTRI/2017/08/009538</t>
  </si>
  <si>
    <t>Manipal University</t>
  </si>
  <si>
    <t>Health Condition 1: B961- Klebsiella pneumoniae [K. pneumoniae] as the cause of diseases classified elsewhere</t>
  </si>
  <si>
    <t>Usha Rani</t>
  </si>
  <si>
    <t>Department of public health, Manipal University, Manipal, Udupi</t>
  </si>
  <si>
    <t>ushanaha@gmail.com</t>
  </si>
  <si>
    <t>Department of Public Health, Manipal University, Madhav Nagar, Manipal, Udupi, Karnataka-576104</t>
  </si>
  <si>
    <t>Inclusion criteria: All neonate admitted to NICU acquiring HAIs</t>
  </si>
  <si>
    <t>Exclusion criteria: Discharge/ transfer of neonate to other hospital during the course of treatment. &lt;br/ &gt;&lt;br&gt;Discharge against medical advice &lt;br/ &gt;&lt;br&gt;</t>
  </si>
  <si>
    <t>Change in behavioral practice of healthcare workers towards prevention of HAIs in NICU and reduction in rate of HAIs (minimum 5%) compared to baseline will be the outcome of the study. Knowledge dissemination will be done to prevent HAIs in NICU.Timepoint: Four years - December 2020</t>
  </si>
  <si>
    <t>Knowledge dissemination will be done to prevent HAIs in NICU.Timepoint: 4 years</t>
  </si>
  <si>
    <t>Aug  5 2016 12:00AM</t>
  </si>
  <si>
    <t>MUEC</t>
  </si>
  <si>
    <t>Comparison of Short Infusion Versus Prolonged Infusion of Ceftolozane-tazobactam Among Patients With Ventilator Associated-pneumonia to Pseudomonas Aeruginosa in Intensive Care Units</t>
  </si>
  <si>
    <t>Drug: 1 hour infusion;Drug: 4 hours infusion</t>
  </si>
  <si>
    <t>https://clinicaltrials.gov/show/NCT03581370</t>
  </si>
  <si>
    <t>Short Infusion Versus Prolonged Infusion of Ceftolozane-tazobactam Among Patients With Ventilator Associated-pneumonia</t>
  </si>
  <si>
    <t>NCT03581370</t>
  </si>
  <si>
    <t>Ventilator-associated Pneumonia</t>
  </si>
  <si>
    <t>September 20, 2018</t>
  </si>
  <si>
    <t>2018-000059-42;RC 31/17/0334</t>
  </si>
  <si>
    <t>St√©phanie RUIZ, MD;St√©phanie RUIZ, MD;St√©phanie RUIZ, MD</t>
  </si>
  <si>
    <t>;ruiz.s@chu-toulouse.fr;Ruiz.stephanie@chu-toulouse.fr</t>
  </si>
  <si>
    <t>;33561777032;05 61 32 44 64</t>
  </si>
  <si>
    <t>University Hospital, Toulouse;</t>
  </si>
  <si>
    <t>&lt;br&gt;        inclusion criteria&lt;br&gt;&lt;br&gt;          -  patients with ventilator associated-pneumonia to Pseudomonas aeruginosa&lt;br&gt;&lt;br&gt;          -  patients hospitalized in intensive care units&lt;br&gt;&lt;br&gt;          -  Pseudomonas aeruginosa susceptible to ceftolozane-tazobactam&lt;br&gt;&lt;br&gt;          -  Simplified Acute Physiological Score II (SAPS II () &gt; 20&lt;br&gt;&lt;br&gt;          -  Expected duration of survival &gt; 7 days&lt;br&gt;&lt;br&gt;          -  Informed consent of the patient or, failing that, the patient's close or trustworthy&lt;br&gt;             person&lt;br&gt;&lt;br&gt;          -  Affiliated to a social security scheme or equivalent&lt;br&gt;&lt;br&gt;        Non inclusion criteria:&lt;br&gt;&lt;br&gt;          -  history of allergy to one of the two molecules&lt;br&gt;&lt;br&gt;          -  history of allergy to betalactamines&lt;br&gt;&lt;br&gt;          -  Strain Isolated resistant to Ceftolozane-Tazobactam combination&lt;br&gt;&lt;br&gt;          -  Renal insufficiency with a glomerular filtration rate evaluated by Chronic Kidney&lt;br&gt;             Disease Epidemiology Collaboration (CKD-EPI) &lt; 50 ml/min&lt;br&gt;&lt;br&gt;          -  Patient on dialysis or under continuous hemodiafiltration&lt;br&gt;&lt;br&gt;          -  pregnant or nursing women&lt;br&gt;&lt;br&gt;          -  patient benefiting from a system of legal protection for adults&lt;br&gt;&lt;br&gt;          -  patient with active immunodepression&lt;br&gt;</t>
  </si>
  <si>
    <t>Time that the concentration spends above 5 Minimum inhibitory Concentration (T&gt;5*MIC)</t>
  </si>
  <si>
    <t>Percentage of patients with concentrations greater than 5*Minimum inhibitory Concentration;Bactericidal rate;Percentage of patients recovering at the end of the treatment period;Percentage of patients failing at the end of the treatment period;Number of days without artificial ventilation;The duration of hospitalization;Survival at D28;The alveolar concentration of Ceftolozane-Tazobactam;Evaluation of the serious adverse events</t>
  </si>
  <si>
    <t>A Phase 3 Double Blinded, Randomized, Placebo- Controlled Study to Examine the Safety and Immunogenicity of a Seasonal Trivalent Split Inactivated Influenza Vaccine Produced by Institute Torlak in 18-65 Year Old Volunteers in Serbia</t>
  </si>
  <si>
    <t>Biological: Seasonal Influenza Vaccine;Other: Phosphate Buffered Saline;Biological: Seasonal Influenza Vaccine;Other: Phosphate Buffered Saline;Biological: Seasonal Influenza Vaccine;Other: Phosphate Buffered Saline;Biological: Seasonal Influenza Vaccine;Other: Phosphate Buffered Saline</t>
  </si>
  <si>
    <t>https://clinicaltrials.gov/show/NCT02935192</t>
  </si>
  <si>
    <t>Phase 3 Trial of Serbian Seasonal Influenza Vaccine</t>
  </si>
  <si>
    <t>NCT02935192</t>
  </si>
  <si>
    <t>Institute of Virology, Vaccines and Sera, Torlak</t>
  </si>
  <si>
    <t>Serbia;Serbia;Serbia;Serbia;Serbia</t>
  </si>
  <si>
    <t>Influenza;Influenza;Influenza;Influenza</t>
  </si>
  <si>
    <t>November 28, 2016</t>
  </si>
  <si>
    <t>Torlak-300</t>
  </si>
  <si>
    <t>Goran Stevanovic, MD;Goran Stevanovic, MD;Goran Stevanovic, MD;Goran Stevanovic, MD;Goran Stevanovic, MD</t>
  </si>
  <si>
    <t>Cliniical Center of Serbia, Clinic for Infectious and Tropical Diseases;Cliniical Center of Serbia, Clinic for Infectious and Tropical Diseases;Cliniical Center of Serbia, Clinic for Infectious and Tropical Diseases;Cliniical Center of Serbia, Clinic for Infectious and Tropical Diseases;Cliniical Center of Serbia, Clinic for Infectious and Tropical Diseases</t>
  </si>
  <si>
    <t>PATH;Comac Medical;World Health Organization</t>
  </si>
  <si>
    <t>&lt;br&gt;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      ;&lt;br&gt;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      ;&lt;br&gt;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      ;&lt;br&gt;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t>
  </si>
  <si>
    <t>Safety of the Torlak seasonal influenza vaccine as assessed by number of participants experiencing AEs throughout the study;Immunogenicty of the Torlak seasonal influenza vaccine;Safety of the Torlak seasonal influenza vaccine as assessed by number of participants experiencing AEs throughout the study;Immunogenicty of the Torlak seasonal influenza vaccine;Safety of the Torlak seasonal influenza vaccine as assessed by number of participants experiencing AEs throughout the study;Immunogenicty of the Torlak seasonal influenza vaccine</t>
  </si>
  <si>
    <t>Evaluation of Obstructive Sleep Apnea  patients with difficulty of CPAP adaptation through Drug-induced Sleep Endoscopy</t>
  </si>
  <si>
    <t>All the 19 patients enrolled in this study underwent diagnostic polysomnography and drug-sleep endoscopy (DISE). The only anesthetic agent used was propofol. Sleep-endoscopy was performed using a target-controlled infusion system (Diprifusor), and a variable range of pressure was delivered through both nasal and oronasal masks. The effects of jaw thrust maneuver and its association to CPAP were also studied. DISE findings were graded according to the VOTE classification.;Device;Procedure/surgery;Endoscopy;Interactive Ventilatory Support;Polysomnography;Deep Sedation</t>
  </si>
  <si>
    <t>http://www.ensaiosclinicos.gov.br/rg/RBR-9wdkjh/</t>
  </si>
  <si>
    <t>Evaluation of patients with Sleep Apnea and difficulty in use continuous positive airway pressure device (CPAP) through endoscopy of upper airways under sedation</t>
  </si>
  <si>
    <t>RBR-9wdkjh</t>
  </si>
  <si>
    <t>Prospective diagnostic clinical trial, open, with one arm</t>
  </si>
  <si>
    <t>Faculdade de Medicina de Ribeir√£o Preto da Universidade de S√£o Paulo - Ribeir√£o Preto, SP, Brazil</t>
  </si>
  <si>
    <t>Obstructive Sleep Apnea Syndrome &lt;br&gt;Sleep apnoea ;Sleep apnoea</t>
  </si>
  <si>
    <t>RBR-9w</t>
  </si>
  <si>
    <t>92.931;CAAE: 01292012.8.0000.5440</t>
  </si>
  <si>
    <t>Fabiana</t>
  </si>
  <si>
    <t>Valera</t>
  </si>
  <si>
    <t>Av. dos Bandeirantes, 3900 HCRP 12 andar</t>
  </si>
  <si>
    <t>facpvalera@fmrp.usp.br</t>
  </si>
  <si>
    <t>+55 (16) 3602 2523</t>
  </si>
  <si>
    <t>Faculdade de Medicina de Ribeir√£o Preto da Universidade de S√£o Paulo</t>
  </si>
  <si>
    <t>Funda√ß√£o de Amparo √† Pesquisa do Estado de S√£o Paulo - SP, Brazil</t>
  </si>
  <si>
    <t>80Y</t>
  </si>
  <si>
    <t>Inclusion criteria: Obstructive sleep apnea syndrome; both genres; age &gt; 18 years; IMC &lt; 40 Kg/m2; suffocation related to the CPAP usage. Patients with no complaints related to CPAP usage were recruited as control group.</t>
  </si>
  <si>
    <t>Exclusion criteria: age &lt; 18 years; IMC &gt; 40 Kg/m2; medical conditions that contraindicated the exam</t>
  </si>
  <si>
    <t>The distribution of obstruction patterns in each group was compared through Fisher's exact test. Student's t-test was used to compare DISE findings between analyzed moments. Spearman correlation coefficient was applied to correlate DISE findings to patient's clinical data and to compliance to CPAP. All test were considered with statistical significance when p&lt;0,05%.</t>
  </si>
  <si>
    <t>Effects of the association of CPAP and jaw thrust maneuver on the treatment of pharynx obstruction. Correlation of the pressure titrated with DISE and the one titrated in a sleep laboratory. Efficacy of CPAP and jaw thrust maneuver association in the pharynx obstruction.</t>
  </si>
  <si>
    <t>Comparison the effects of Meropenem, intravenous Colistin plus nebolized Colistin and Meropenem, intravenous Colistin plus nebolized  Granulocyte Colony Stimulating Factor(G-CSF ) on treating patients with Ventilator Associated Pneumonia (VAP) due to multidrug_resistance Acinetobacter</t>
  </si>
  <si>
    <t>Intervention 1: Intervention group: In this group patients  that received  Meropenem (Dana company)   2g every 8 hour  , injectable Colistin ( Exir company) 4.5 million IU every 12 hour,  plus nebulized G-CSF(Sinagen company) with the dose of 150 microgram every 48h for 14 days. Intervention 2: Control group: In this group patients that received Meropenem (Dana copmany) 2 gr every 8 hours, injectable Colistin  (Exir company ) pluse nebulized Colistin 4.5 million units every 12 hours for 14 days.</t>
  </si>
  <si>
    <t>http://en.irct.ir/trial/41023</t>
  </si>
  <si>
    <t>Effect of nebolized G-CSF in treatment of Ventilator Associated Pneumonia (VAP)</t>
  </si>
  <si>
    <t>IRCT20150824023743N2</t>
  </si>
  <si>
    <t>Randomization: Randomized, Blinding: Not blinded, Placebo: Not used, Assignment: Parallel, Purpose: Treatment, Other design features: Using block randomization, Randomization description: Using block randomization.</t>
  </si>
  <si>
    <t>Esfahan University of Medical Sciences</t>
  </si>
  <si>
    <t>Ventilator associated pneumonia. &lt;br&gt;other infectious diseases;B99-B99</t>
  </si>
  <si>
    <t>Fatemeh Mohajeri</t>
  </si>
  <si>
    <t>Isfahan University of Medical Science, Hezar Jerib Avenue</t>
  </si>
  <si>
    <t>mohajerifatemeh4@gmail.com</t>
  </si>
  <si>
    <t>+98 31 3668 0048</t>
  </si>
  <si>
    <t>Inclusion criteria: Age over 18 years&lt;br&gt;Mechanical ventilation more than 48 hours&lt;br&gt;Multidrug resistance Acinetobacter in tracheal culture&lt;br&gt;Satisfaction with the first class family</t>
  </si>
  <si>
    <t>Exclusion criteria: Allergy to Colistin&lt;br&gt;Other infections</t>
  </si>
  <si>
    <t>Achieve in treatment. Timepoint: 1,3,5,7 and 14 days after intervention. Method of measurement: Calculate the Clinical Pulmonary Infection Score table.</t>
  </si>
  <si>
    <t>Justification or reason for indecision in sharing IPD is Study data is still raw</t>
  </si>
  <si>
    <t>Ethics committee of Isfahan University of Medical Sciences</t>
  </si>
  <si>
    <t>Exploring the effect of Silymarin on generalized hypoxia-induced liver damage</t>
  </si>
  <si>
    <t>Intervention 1: Intervention group: We treat patients with 280 milligram Silymarin orally(mouth or gavage) every 8 hours for 3 days. Intervention 2: Control group: We treat patients with placebo every 8 hours for 3 days.</t>
  </si>
  <si>
    <t>http://en.irct.ir/trial/39792</t>
  </si>
  <si>
    <t>IRCT20141209020258N112</t>
  </si>
  <si>
    <t>Randomization: Randomized, Blinding: Double blinded, Placebo: Used, Assignment: Parallel, Purpose: Treatment, Randomization description: Simple individual randomization with random number table in division of groups in two groups A and B Randomization method: Simple randomization. Random unit: Individual. How to build sequences: First, we set the framework for our statistical society. We started from a table point in a row or column. Given the type of code in the row, we chose the same number of digits. After that, the numbers control the path. We noticed smaller numbers of the statistical community. We have to continue this work so that the number of samples is completed.Even numbers were used for intervention group and odd numbers were used for the control group. Allocation concealment:Numbered drug containers, Blinding description: This study is double blind. Researcher who complete questionnaire and analyzer are blind (double blind). Outcome assessor and analyzer don't aware</t>
  </si>
  <si>
    <t>Arak University of Medical Sciences</t>
  </si>
  <si>
    <t>Hypoxia. &lt;br&gt;Acute respiratory failure with hypoxia;J96.01</t>
  </si>
  <si>
    <t>Dr Mohammad Jamalian</t>
  </si>
  <si>
    <t>Payambar Azam Complex, Basij square, Sardasht, Arak</t>
  </si>
  <si>
    <t>Jamalian@arakmu.ac.ir</t>
  </si>
  <si>
    <t>+98 86 3417 3505</t>
  </si>
  <si>
    <t>Inclusion criteria: Hypoxia patients&lt;br&gt;Age older than 18 years</t>
  </si>
  <si>
    <t>Exclusion criteria: Death of the patient&lt;br&gt;Dissatisfaction</t>
  </si>
  <si>
    <t>Liver enzymes (ALT,AST? CPK). Timepoint: Before and after treatment. Method of measurement: Blood test.;White blood cell count. Timepoint: Before and after treatment. Method of measurement: Blood test.;Coagulation factors (PT? PTT? INR ). Timepoint: Before and after treatment. Method of measurement: Blood test.</t>
  </si>
  <si>
    <t>What will be shared: When we publish article in journal  When: After the article is published  To whom: researcher in university  Conditions: If there are additional questions  Where to obtain: Dr Jamalian  How to obtain: They have to write letters to the professors and the university  Comments:</t>
  </si>
  <si>
    <t>Ethics comittee of Arak University of Medical Sciences</t>
  </si>
  <si>
    <t>Long-term Persistence of Hepatitis B and Pertussis Antibody Responses in Healthy 4- to 5 year old Children Previously Vaccinated with a 2-dose or 3-dose Infants series and Toddler dose with VAXELIS¬Æ or INFANRIX¬Æ hexa</t>
  </si>
  <si>
    <t>&lt;br&gt;Trade Name: Vaxelis suspension for injection in pre-filled syringe&lt;br&gt;Product Name: Vaxelis&lt;br&gt;Product Code: V419-358&lt;br&gt;Pharmaceutical Form: Suspension for injection&lt;br&gt;INN or Proposed INN: Diphtheria Toxoid&lt;br&gt;Other descriptive name: DIPHTHERIA TOXOID&lt;br&gt;Concentration unit: IU international unit(s)&lt;br&gt;Concentration type: not less then&lt;br&gt;Concentration number: 20-&lt;br&gt;INN or Proposed INN: TETANUS TOXOID&lt;br&gt;Other descriptive name: TETANUS TOXOID&lt;br&gt;Concentration unit: IU international unit(s)&lt;br&gt;Concentration type: not less then&lt;br&gt;Concentration number: 40-&lt;br&gt;INN or Proposed INN: PERTUSSIS TOXOID&lt;br&gt;Other descriptive name: PERTUSSIS TOXOID&lt;br&gt;Concentration unit: ¬µg microgram(s)&lt;br&gt;Concentration type: equal&lt;br&gt;Concentration number: 20-&lt;br&gt;INN or Proposed INN: Filamentous Haemagglutinin&lt;br&gt;Other descriptive name: FILAMENTOUS HAEMAGGLUTININ&lt;br&gt;Concentration unit: ¬µg microgram(s)&lt;br&gt;Concentration type: equal&lt;br&gt;Concentration number: 20-&lt;br&gt;INN or Proposed INN: Pertactin&lt;br&gt;Other descriptive name: PERTUSSIS PERTACTIN&lt;br&gt;Concentration unit: ¬µg microgram(s)&lt;br&gt;Concentration type: equal&lt;br&gt;Concentration number: 3-&lt;br&gt;INN or Proposed INN: Fimbriae Types 2 and 3&lt;br&gt;Other descriptive name: PERTUSSIS FIMBRIAL AGGLUTINOGENS (FIM) 2 AND 3&lt;br&gt;Concentration unit: ¬µg microgram(s)&lt;br&gt;Concentration type: equal&lt;br&gt;Concentration number: 5-&lt;br&gt;INN or Proposed INN: Hepatitis B Surface Antigen&lt;br&gt;Other descriptive name: HEPATITIS B SURFACE ANTIGEN (RDNA)&lt;br&gt;Concentration unit: ¬µg microgram(s)&lt;br&gt;Concentration type: equal&lt;br&gt;Concentration number: 10-&lt;br&gt;INN or Proposed INN: Inactivated Type 1 poliovirus (Mahoney)&lt;br&gt;Other descriptive name: POLIOVIRUS (INACTIVATED) TYPE 1 (MAHONEY STRAIN)&lt;br&gt;Concentration unit: DAgU D antigen unit(s)&lt;br&gt;Concentration type: equal&lt;br&gt;Concentration number: 40-&lt;br&gt;INN or Proposed INN: Inactivated Type 2 poliovirus (MEF1)&lt;br&gt;Other descriptive name: POLIOVIRUS (INACTIVATED) TYPE 2 (MEF-1 STRAIN)&lt;br&gt;Concentration unit: DAgU D antigen unit(s)&lt;br&gt;Concentration type: equal&lt;br&gt;Concentration number: 8-&lt;br&gt;INN or Proposed INN: Inactivated Type 3 poliovirus (Saukett)&lt;br&gt;Other descriptive name: POLIOVIRUS (INACTIVATED)</t>
  </si>
  <si>
    <t>https://www.clinicaltrialsregister.eu/ctr-search/search?query=eudract_number:2016-000274-37</t>
  </si>
  <si>
    <t>Persistence of antibody responses against hepatitis B and whooping cough in healthy 4¬†to¬†5-year-old children who have previously been vaccinated with VAXELIS¬Æ or INFANRIX¬Æ hexa vaccines using two different vaccination schedules.</t>
  </si>
  <si>
    <t>EUCTR2016-000274-37-FI</t>
  </si>
  <si>
    <t>Controlled: yesRandomised: noOpen: yesSingle blind: noDouble blind: noParallel group: yesCross over: noOther: yesOther trial design description: DescriptiveIf controlled, specify comparator, Other Medicinial Product: yesPlacebo: noOther: noNumber of treatment arms in the trial: 4</t>
  </si>
  <si>
    <t>MCM Vaccine B.V.</t>
  </si>
  <si>
    <t>Vaxelis is indicated for primary and booster vaccination in infants and toddlers against diphtheria, tetanus, pertussis, hepatitis B (HB), poliomyelitis and invasive diseases caused by Haemophilus influenzae type B (Hib). &lt;br&gt;MedDRA version: 19.0Level: LLTClassification code 10054187Term: Polio immunizationSystem Organ Class: 100000004865 &lt;br&gt;MedDRA version: 19.0Level: LLTClassification code 10069543Term: Hemophilus influenzae type b immunizationSystem Organ Class: 100000004865 &lt;br&gt;MedDRA version: 19.0Level: LLTClassification code 10069593Term: Pertussis immunizationSystem Organ Class: 100000004865 &lt;br&gt;MedDRA version: 19.0Level: LLTClassification code 10054181Term: Hepatitis B immunizationSystem Organ Class: 100000004865 &lt;br&gt;MedDRA version: 19.0Level: LLTClassification code 10054180Term: Diphtheria immunizationSystem Organ Class: 100000004865 &lt;br&gt;MedDRA version: 19.0Level: LLTClassification code 10054183Term: Tetanus immunizationSystem Organ Class: 100000004865;Therapeutic area: Body processes [G] - Immune system processes [G12]</t>
  </si>
  <si>
    <t>NCT02759354</t>
  </si>
  <si>
    <t>PRI03C</t>
  </si>
  <si>
    <t>Project Manager</t>
  </si>
  <si>
    <t>Sinikalliontie 3D</t>
  </si>
  <si>
    <t>leena.kamari@tfscro.com</t>
  </si>
  <si>
    <t>+358 (0) 40 838 2365</t>
  </si>
  <si>
    <t>TFS Clinical Operations</t>
  </si>
  <si>
    <t>MCM Vaccines B.V.</t>
  </si>
  <si>
    <t>Inclusion criteria: &lt;br&gt;An individual must fulfill all of the following criteria in order to be eligible for study enrolment:&lt;br&gt;&lt;br&gt;1. Healthy child of either gender, who has received a complete 3-dose primary series or a complete 2 dose primary series followed by a toddler dose with VAXELIS¬Æ or INFANRIX¬Æ hexa as part of the V419-007 or V419-008 study respectively;&lt;br&gt;2. Informed consent signed by the subject's parent(s) or legal representative.&lt;br&gt;&lt;br&gt;Are the trial subjects under 18? yes&lt;br&gt;Number of subjects for this age range: 760&lt;br&gt;F.1.2 Adults (18-64 years) no&lt;br&gt;F.1.2.1 Number of subjects for this age range &lt;br&gt;F.1.3 Elderly (&gt;=65 years) no&lt;br&gt;F.1.3.1 Number of subjects for this age range &lt;br&gt;</t>
  </si>
  <si>
    <t>Exclusion criteria: &lt;br&gt;Subjects meeting at least one of the following criteria will be ineligible for study enrolment:&lt;br&gt;1. Subject who has received any dose of HB containing vaccine at any time other than study vaccine in V419-007 or V419-008 study;&lt;br&gt;2. Subject with a history of diagnosis (clinical, serological or microbiological) of HB virus infection of the V419-007 or V419-008 study;&lt;br&gt;3. Subject who has received any dose of pertussis containing vaccine after completion of the V419-008 study;&lt;br&gt;4. Subject with a history of diagnosis (clinical, serological or microbiological) of infection due to pertussis after completion of V419-008 study;&lt;br&gt;5. Participation at the time of study enrolment or in the 4 weeks preceding the study enrolment in another clinical study investigating a vaccine, drug medical device, or medical procedure*;&lt;br&gt;6. Subject who received immunoglobulins, blood or blood-derived products within 3 months prior to inclusion*;&lt;br&gt;7. Receipt of immunosuppressive therapy or other immune-modifying drugs, such as anti-cancer chemotherapy or radiation therapy since completion of V419-007 or V419-008 studies;&lt;br&gt;8. Subject with suspected or known blood dyscrasias, leukemia, lymphomas of any type or other malignant neoplasms affecting the haematopietic and lymphatic systems since completion of V419-007 or V419-008 studies.&lt;br&gt;</t>
  </si>
  <si>
    <t>Main Objective: - To describe the percentage of subjects with anti-HBs concentration = 10 mIU/mL approximately 4 years after completion of a 3+1 schedule&lt;br&gt;- To describe the percentage of subjects with anti-HBs concentration = 10 mIU/mL approximately 4 years after completion of a 2+1 schedule&lt;br&gt;- To describe the percentage of subjects with anti-PT (Pertussis Toxin), anti FHA (Filamentous Hemagglutinin), anti-PRN (Pertactin) and anti-FIM (Fimbriae 2&amp;3) concentration = LLOQ*, = 2 √ó LLOQ*, and = 4 √ó LLOQ*, 3 to 4 years after completion of a 2+1 schedule.&lt;br&gt;&lt;br&gt;* Lower Limit of Quantification (LLOQ) = 4 EU/mL for PT, PRN, FIM; LLOQ = 3 EU/mL for FHA;Secondary Objective: - To describe the anti-HBs levels in terms of geometric mean concentration (GMC) approximately 4 years after completion of a 3+1 schedule. &lt;br&gt;- To describe the anti-HBs levels in terms of geometric mean concentration (GMC) approximately 4 years after completion of a 2+1 schedule&lt;br&gt;- To describe the pertussis antibody levels in terms of GMC at 3 to 4 years after completion of a 2+1 schedule.;Primary end point(s): - The percentage of subjects with anti-HBs concentration = 10 mIU/mL &lt;br&gt;&lt;br&gt;- The percentages of subjects with anti-PT, anti-FHA, anti-PRN and anti FIM concentration = LLOQ*, = 2√ó LLOQ*, and = 4 √ó LLOQ*&lt;br&gt;* Lower Limit of Quantification (LLOQ) = 4 EU/mL for PT, PRN, FIM; LLOQ = 3 EU/mL for FHA&lt;br&gt;;Timepoint(s) of evaluation of this end point: Approximately 4 years after completion of a primary series and toodler dose schedule with VAXELIS¬Æ or INFANRIX¬Æ hexa</t>
  </si>
  <si>
    <t>Secondary end point(s): - Anti-HBs GMC&lt;br&gt;- Anti-PT, anti-FHA, anti-PRN, and anti-FIM GMCs;Timepoint(s) of evaluation of this end point: Approximately 4 years after completion of a primary series and toddler dose schedule with VAXELIS¬Æ or INFANRIX¬Æ hexa</t>
  </si>
  <si>
    <t>&lt;br&gt;Product Name: Dalcetrapib&lt;br&gt;Pharmaceutical Form: Film-coated tablet&lt;br&gt;INN or Proposed INN: Dalcetrapib&lt;br&gt;CAS Number: 211513-37-0&lt;br&gt;Current Sponsor code: RO4607381&lt;br&gt;Other descriptive name: DALCETRAPIB&lt;br&gt;Concentration unit: mg milligram(s)&lt;br&gt;Concentration type: equal&lt;br&gt;Concentration number: 300-&lt;br&gt;Pharmaceutical form of the placebo: Film-coated tablet&lt;br&gt;Route of administration of the placebo: Oral use&lt;br&gt;&lt;br&gt;</t>
  </si>
  <si>
    <t>EUCTR2015-003895-65-HU</t>
  </si>
  <si>
    <t>DalCor Pharma UK Ltd, Altrincham, Swiss Branch Zug</t>
  </si>
  <si>
    <t>Portugal;United States;United Arab Emirates;Slovakia;Spain;Russian Federation;Chile;Israel;Switzerland;Italy;France;Puerto Rico;Australia;Denmark;South Africa;Netherlands;Finland;Turkey;Austria;United Kingdom;Hungary;Czech Republic;Canada;Argentina;Poland;Belgium;Brazil;Romania;Bulgaria;Germany;New Zealand;Sweden</t>
  </si>
  <si>
    <t>This study is investigating the cardiovascular morbidity and mortality (cardiovascular death, resuscitated cardiac arrest, non-fatal myocardial infarction (MI) and non-fatal stroke) in subjects with a documented recent ACS and the AA genotype at variant rs1967309 in the ADCY9 gene. &lt;br&gt;MedDRA version: 20.0Level: PTClassification code 10051592Term: Acute coronary syndromeSystem Organ Class: 10007541 - Cardiac disorders;Therapeutic area: Diseases [C] - Cardiovascular Diseases [C14]</t>
  </si>
  <si>
    <t>NCT02525939</t>
  </si>
  <si>
    <t>Inclusion criteria: &lt;br&gt;Subjects with the appropriate genetic background and recently hospitalized for ACS (between 1 and 3  months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</si>
  <si>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least one method of contraception.&lt;br&gt;3.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</si>
  <si>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;Secondary Objective: Time to first occurrence of: &lt;br&gt;‚Ä¢The composite of CV death, resuscitated cardiac arrest, non-fatal MI, non-fatal stroke, or hospitalization for ACS (with ECG abnormalities) requiring coronary revascularization&lt;br&gt;‚Ä¢The composite of CV death, resuscitated cardiac arrest, non-fatal MI, non-fatal stroke, hospitalization for ACS (with ECG abnormalities), or unanticipated coronary revascularization&lt;br&gt;‚Ä¢The composite of all cause death, resuscitated cardiac arrest, non-fatal MI, or non-fatal stroke &lt;br&gt;;Primary end point(s): The primary endpoint of this study is the time from randomization to first occurrence of any component of the composite endpoint as adjudicated by the CEC. Components of the primary endpoint are:&lt;br&gt;&lt;br&gt;‚Ä¢ Cardiovascular death&lt;br&gt;‚Ä¢Resuscitated cardiac arrest&lt;br&gt;‚Ä¢Non-fatal MI&lt;br&gt;‚Ä¢Non-fatal stroke&lt;br&gt;;Timepoint(s) of evaluation of this end point: At the time 582 primary CEC adjudicated events occur in the combined treatment groups.</t>
  </si>
  <si>
    <t>Timepoint(s) of evaluation of this end point: At the time 582 primary CEC adjudicated events occur in the combined treatment groups.;Secondary end point(s): Time to first occurrence of&lt;br&gt;‚Ä¢The composite of CV death, resuscitated cardiac arrest, non-fatal MI, non-fatal stroke, or hospitalization for new or worsening heart failure&lt;br&gt;‚Ä¢The composite of CV death, resuscitated cardiac arrest, non-fatal MI, non-fatal stroke, hospitalization for ACS (with ECG abnormalities) requiring coronary revascularization, or hospitalization for new or worsening heart failure&lt;br&gt;‚Ä¢The composite of all-cause death, resuscitated cardiac arrest, non-fatal MI, non-fatal stroke, or hospitalization for new or worsening heart failure&lt;br&gt;‚Ä¢Fatal or non-fatal MI&lt;br&gt;‚Ä¢All-cause death&lt;br&gt;</t>
  </si>
  <si>
    <t>Ascorbic Ccid, Hydrocortisone, and Thiamine in Sepsis and Septic Shock - A Randomized, Double-Blind, Placebo-Controlled Trial</t>
  </si>
  <si>
    <t>Drug: vitamin C, vitamin B1, hydrocortisone;Drug: Normal saline</t>
  </si>
  <si>
    <t>https://clinicaltrials.gov/show/NCT03389555</t>
  </si>
  <si>
    <t>Ascorbic Acid, Corticosteroids, and Thiamine in Sepsis (ACTS) Trial</t>
  </si>
  <si>
    <t>NCT03389555</t>
  </si>
  <si>
    <t>Sepsis;Septic Shock;Metabolic Disturbance</t>
  </si>
  <si>
    <t>February 9, 2018</t>
  </si>
  <si>
    <t>2017P000436</t>
  </si>
  <si>
    <t>Open Philanthropy Project</t>
  </si>
  <si>
    <t>&lt;br&gt;        Inclusion Criteria:&lt;br&gt;&lt;br&gt;          1. Adult patient (age = 18 years)&lt;br&gt;&lt;br&gt;          2. Suspected (cultures drawn and antibiotic given) or confirmed (via culture results)&lt;br&gt;             infection&lt;br&gt;&lt;br&gt;          3. Receiving vasopressor (norepinephrine, phenylephrine, epinephrine, dopamine,&lt;br&gt;             angiotensin II or vasopressin)&lt;br&gt;&lt;br&gt;        Exclusion Criteria:&lt;br&gt;&lt;br&gt;          1. Member of a protected population (pregnant, prisoner)&lt;br&gt;&lt;br&gt;          2. Known kidney stones within the past 1 year (except for asymptomatic, incidentally&lt;br&gt;             noted stones on imaging)&lt;br&gt;&lt;br&gt;          3. End stage renal disease (ESRD) requiring dialysis&lt;br&gt;&lt;br&gt;          4. Known Glucose-6-Phosphate Dehydrogenase deficiency&lt;br&gt;&lt;br&gt;          5. Known Hemachromatosis&lt;br&gt;&lt;br&gt;          6. Comfort Measures Only status&lt;br&gt;&lt;br&gt;          7. Anticipated death within 24-hours despite maximal therapy (as determined by the&lt;br&gt;             enrolling physician)&lt;br&gt;&lt;br&gt;          8. Receiving supplemental thiamine in a dose greater than that contained in a&lt;br&gt;             multivitamin&lt;br&gt;&lt;br&gt;          9. Clinical indication for steroids (e.g. chronic use) as determined by the clinical team&lt;br&gt;             providing this drug&lt;br&gt;&lt;br&gt;         10. Clinical indication for thiamine as determined by the clinical team providing this&lt;br&gt;             drug&lt;br&gt;&lt;br&gt;         11. Clinical indication for ascorbic acid as determined by the clinical team providing&lt;br&gt;             this drug&lt;br&gt;&lt;br&gt;         12. Known allergy to vitamin C, hydrocortisone, or thiamine&lt;br&gt;</t>
  </si>
  <si>
    <t>Sequential Organ Failure Assessment (SOFA) Score Change</t>
  </si>
  <si>
    <t>30-day mortality;Renal Failure</t>
  </si>
  <si>
    <t>Mechanisms of Weight Gain During CPAP Treatment in Patients With Obstructive Sleep Apnea</t>
  </si>
  <si>
    <t>Device: CPAP withdrawal</t>
  </si>
  <si>
    <t>https://clinicaltrials.gov/show/NCT03567317</t>
  </si>
  <si>
    <t>Weight Gain After CPAP Treatment in Patients With Obstructive Sleep Apnea</t>
  </si>
  <si>
    <t>NCT03567317</t>
  </si>
  <si>
    <t>Allocation: Randomized. Intervention model: Crossover Assignment. Primary purpose: Supportive Care. Masking: None (Open Label).</t>
  </si>
  <si>
    <t>University of Sao Paulo General Hospital</t>
  </si>
  <si>
    <t>March 1, 2018</t>
  </si>
  <si>
    <t>weightgain</t>
  </si>
  <si>
    <t>Pedro R Genta, MD</t>
  </si>
  <si>
    <t>Sleep Laboratoy, Heart Institute</t>
  </si>
  <si>
    <t>&lt;br&gt;        Inclusion Criteria:&lt;br&gt;&lt;br&gt;          -  Patients with a diagnosis of severe OSA (AHI&gt;30 events/h)&lt;br&gt;&lt;br&gt;          -  50 and 80 years old&lt;br&gt;&lt;br&gt;          -  regular treatment with CPAP with an average daily use of &gt;4hours&lt;br&gt;&lt;br&gt;        Exclusion Criteria:&lt;br&gt;&lt;br&gt;          -  congestive heart failure&lt;br&gt;&lt;br&gt;          -  renal insufficiency&lt;br&gt;&lt;br&gt;          -  hepatic failure&lt;br&gt;&lt;br&gt;          -  urinary incontinency&lt;br&gt;&lt;br&gt;          -  diuretic therapy&lt;br&gt;</t>
  </si>
  <si>
    <t>Extracellular fluid volume</t>
  </si>
  <si>
    <t>Basal metabolic rate;Weight change</t>
  </si>
  <si>
    <t>Phase II Randomized, Intervention Versus Non-Intervention, Multi-center Study of the Effects of Thyroid Hormone (T3) on Extravascular Lung Water (EVLW) in Subjects With Acute Respiratory Distress Syndrome (ARDS)</t>
  </si>
  <si>
    <t>Drug: Liothyronine Sodium (T3) (modified formulation)</t>
  </si>
  <si>
    <t>https://clinicaltrials.gov/show/NCT04115514</t>
  </si>
  <si>
    <t>Treatment of ARDS With Instilled T3</t>
  </si>
  <si>
    <t>NCT04115514</t>
  </si>
  <si>
    <t>University of Minnesota</t>
  </si>
  <si>
    <t>ARDS, Human;Lung, Wet;Thyroid;Pulmonary Edema;Lung Inflammation</t>
  </si>
  <si>
    <t>October 21, 2019</t>
  </si>
  <si>
    <t>Timothy P Rich, MD;David H Ingbar, MD;Kelly M McCormick, MBA, MSL</t>
  </si>
  <si>
    <t>;;kmmccorm@umn.edu</t>
  </si>
  <si>
    <t>;;6126243315</t>
  </si>
  <si>
    <t>University of Minnesota;University of Minnesota;</t>
  </si>
  <si>
    <t>&lt;br&gt;        Inclusion Criteria:&lt;br&gt;&lt;br&gt;        Clinical diagnosis of ARDS:&lt;br&gt;&lt;br&gt;          -  Chest x-ray: bilateral pulmonary infiltrates&lt;br&gt;&lt;br&gt;          -  Hypoxemia: PaO2:FIO2 ratio &lt;200&lt;br&gt;&lt;br&gt;          -  Volume status: wedge and CVP&lt;18&lt;br&gt;&lt;br&gt;        Main inclusion criteria:&lt;br&gt;&lt;br&gt;          -  Adults (=18 years of age), non-pregnant&lt;br&gt;&lt;br&gt;          -  On mechanical ventilatory support&lt;br&gt;&lt;br&gt;        Exclusion Criteria:&lt;br&gt;&lt;br&gt;          1. Inadequate medical history for determining inclusion/exclusion criteria, as determined&lt;br&gt;             by the Principal Investigator and/or Sub-Investigators.&lt;br&gt;&lt;br&gt;          2. Unlikely to complete the protocol with clinic follow-up after discharge, as determined&lt;br&gt;             by the Principal Investigator and/or Sub-Investigators or hospice status.&lt;br&gt;&lt;br&gt;          3. Active drug/alcohol use with positive drug screen or alcohol level on admission.&lt;br&gt;&lt;br&gt;          4. Prior history of thyroid cancer or hyperthyroidism, per thorough patient/family&lt;br&gt;             interviews, review of past medical history, medication list, laboratory test.&lt;br&gt;&lt;br&gt;          5. Prior history of cardiovascular disease including:&lt;br&gt;&lt;br&gt;               1. Hypertensive crisis in the past 3 months (systolic &gt;200, or diastolic &gt;120 mmHg),&lt;br&gt;&lt;br&gt;               2. Sustained ventricular arrhythmia in the past 3 months (duration &gt; 30 seconds)&lt;br&gt;&lt;br&gt;               3. Coronary artery disease (documented &gt;50% occlusion in any coronary vessel)&lt;br&gt;&lt;br&gt;               4. Cardiac-related angina pectoris (&gt; 2 episodes in the past 3 months)&lt;br&gt;&lt;br&gt;               5. Myocardial infarction with ischemia on ECG (i.e., new ST-elevation/depression of&lt;br&gt;                  &gt;1mm in contiguous leads), or positive cardiac enzymes (Ratio of CK-MB: Total CK&lt;br&gt;                  &gt; 3.5).&lt;br&gt;&lt;br&gt;               6. Peripheral vascular disease (documented &gt;50% occlusion in any peripheral vessel).&lt;br&gt;&lt;br&gt;               7. Moderate or severe ischemic/non-ischemic cardiomyopathy (documented ejection&lt;br&gt;                  fraction &lt; 40%).&lt;br&gt;&lt;br&gt;               8. Decompensated or symptomatic heart failure (i.e., hospitalized for CHF&lt;br&gt;                  exacerbation, or a change in CHF medications within two weeks prior)&lt;br&gt;&lt;br&gt;          6. Currently pregnant or breastfeeding.&lt;br&gt;&lt;br&gt;          7. Currently taking tricyclic antidepressants, glycosides, ketamine, or vasopressors with&lt;br&gt;             ongoing evidence of myocardial ischemia.&lt;br&gt;&lt;br&gt;          8. Known allergy to study drug.&lt;br&gt;</t>
  </si>
  <si>
    <t>Change in Extravascular Lung Water Index (EVLWI);Change in Extravascular Lung Water Index (EVLWI);Change in Extravascular Lung Water Index (EVLWI)</t>
  </si>
  <si>
    <t>Change in Arterial Oxygenation</t>
  </si>
  <si>
    <t>Comparison of mucoadhesive polymer gel containing chlorhexidine %0.2 and the solution of chlorhexidine%0.2 in the prevention of ventilator-associated pneumonia in patients who admitted in intensive care unit</t>
  </si>
  <si>
    <t>Intervention 1: The first group 5 ml chlorhexidine 0.2% product of Behsa pharmaceutical company which will be produced to mucoadhesive form by the School of Pharmacy of Zanjan University of Medical Sciences as mouthwash will be received three times a day. Intervention 2: The control group 5 ml oral solution containing chlorhexidine %0.2 product of Behsa pharmaceutical company as mouthwash will be received three times a day.;Treatment - Drugs;Treatment - Drugs;The first group 5 ml chlorhexidine 0.2% product of Behsa pharmaceutical company which will be produced to mucoadhesive form by the School of Pharmacy of Zanjan University of Medical Sciences as mouthwash will be received three times a day;The control group 5 ml oral solution containing chlorhexidine %0.2 product of Behsa pharmaceutical company as mouthwash will be received three times a day</t>
  </si>
  <si>
    <t>http://en.irct.ir/trial/5759</t>
  </si>
  <si>
    <t>The effect of mucoadhesive polymer gel containing chlorhexidine %0.2 in the prevention of ventilator-associated pneumonia</t>
  </si>
  <si>
    <t>IRCT201602095363N9</t>
  </si>
  <si>
    <t>Randomization: Randomized, Blinding: Not blinded, Placebo: Used, Assignment: Parallel, Purpose: Prevention, Other design features: Table of random numbers will be used for Randomization in this study.</t>
  </si>
  <si>
    <t>Vice- Chancellor for Research of Zanjan University</t>
  </si>
  <si>
    <t>Ventilator Associated Pneumonia. &lt;br&gt;Pneumonitis due to other solids and liquids;Pneumonitis due to other solids and liquids</t>
  </si>
  <si>
    <t>Ali Zargar</t>
  </si>
  <si>
    <t>Mosavi Hospital, Gavazang Road, Zanjan</t>
  </si>
  <si>
    <t>Zargar.ali@gmail.com</t>
  </si>
  <si>
    <t>+98 24 3313 0001</t>
  </si>
  <si>
    <t>Dr Taraneh Naghibi</t>
  </si>
  <si>
    <t>Mosavi Hospital, Gavazang Road, Zanjan, Iran</t>
  </si>
  <si>
    <t>tnaghibi@zums.ac.ir</t>
  </si>
  <si>
    <t>Inclusion criteria: Inclusion criteria: Age between 20 and 50 years, Intubated patients and under mechanical ventilation, patients who have tooth, patients who are not pregnant, patients who have not Tracheostomy or T tube, Do not feeding  from jejunostomy, don't have parental feeding.&lt;br&gt;exclusion criteria: Admission less than one week, Death in less than 7 days after intubation,Extubation in less than 7 days</t>
  </si>
  <si>
    <t>Ventilator Associated Pneumonia. Timepoint: Third day, Sixth day, Ninth day, The twelfth day. Method of measurement: Clinical Pulmonary Infection Score.</t>
  </si>
  <si>
    <t>Connection to ventilator days. Timepoint: End of the study. Method of measurement: Records.;Length of Intensive Care Unit stay. Timepoint: End of the study. Method of measurement: Records.;Mortality during hospitalization in Intensive Care Unit. Timepoint: End of the study. Method of measurement: Records.</t>
  </si>
  <si>
    <t>A Phase III, Randomized, Observer-blind, Multicenter Study to Evaluate the Efficacy, Immunogenicity and Safety of Seqirus' Cell-Based Quadrivalent Subunit Influenza Virus Vaccine (QIVc) Compared to a Non-Influenza Vaccine when Administrated in Healthy Subjects aged 6 Months through 47 Months</t>
  </si>
  <si>
    <t>&lt;br&gt;Trade Name: Flucelvax Tetra&lt;br&gt;Pharmaceutical Form: Suspension for injection in pre-filled syringe&lt;br&gt;INN or Proposed INN: A/(H1N1)-LIKE VIRUS ANTIGEN&lt;br&gt;Other descriptive name: A/(H1N1)-LIKE VIRUS ANTIGEN&lt;br&gt;Concentration unit: ¬µg microgram(s)&lt;br&gt;Concentration type: not less then&lt;br&gt;Concentration number: 15-&lt;br&gt;INN or Proposed INN: A/(H3N2)-LIKE VIRUS ANTIGEN&lt;br&gt;Other descriptive name: A/(H3N2)-LIKE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15-&lt;br&gt;Pharmaceutical form of the placebo: Solution for injection&lt;br&gt;Route of administration of the placebo: Intramuscular use&lt;br&gt;&lt;br&gt;Trade Name: NeisVac-C&lt;br&gt;Pharmaceutical Form: Suspension for injection in pre-filled syringe&lt;br&gt;INN or Proposed INN: Neisseria meningitidis group C (strain 11) polysaccharide (de-O-acetylated)&lt;br&gt;Other descriptive name: N. MENINGITIDIS GROUP C POLYSACCHARIDE&lt;br&gt;Concentration unit: ¬µg microgram(s)&lt;br&gt;Concentration type: equal&lt;br&gt;Concentration number: 10-&lt;br&gt;Pharmaceutical form of the placebo: Solution for injection&lt;br&gt;Route of administration of the placebo: Intramuscular use&lt;br&gt;&lt;br&gt;</t>
  </si>
  <si>
    <t>https://www.clinicaltrialsregister.eu/ctr-search/search?query=eudract_number:2018-001857-29</t>
  </si>
  <si>
    <t>A Phase III Efficacy Study with QIVc in Pediatric Subjects</t>
  </si>
  <si>
    <t>EUCTR2018-001857-29-BG</t>
  </si>
  <si>
    <t>Controlled: yes&lt;br&gt;Randomised: yes&lt;br&gt;Open: no&lt;br&gt;Single blind: no&lt;br&gt;Double blind: no&lt;br&gt;Parallel group: no&lt;br&gt;Cross over: no&lt;br&gt;Other: yes&lt;br&gt;Other trial design description: Observer-blind&lt;br&gt;If controlled, specify comparator, Other Medicinial Product: no&lt;br&gt;Placebo: no&lt;br&gt;Other: yes&lt;br&gt;Other specify the comparator: Non-flu vaccine comparator and saline&lt;br&gt;Number of treatment arms in the trial: 2&lt;br&gt;</t>
  </si>
  <si>
    <t>Philippines;Estonia;Thailand;Ukraine;Czech Republic;Honduras;Malaysia;Poland;Dominican Republic;Romania;Bulgaria;Latvia;Bangladesh;New Zealand</t>
  </si>
  <si>
    <t>Prophylaxis of influenza virus infection &lt;br&gt;MedDRA version: 20.0Level: PTClassification code 10022000Term: InfluenzaSystem Organ Class: 10021881 - Infections and infestations;Therapeutic area: Diseases [C] - Virus Diseases [C02]</t>
  </si>
  <si>
    <t>EUCTR2018-001857-29-LV</t>
  </si>
  <si>
    <t>V130_14</t>
  </si>
  <si>
    <t>Clinical Trial Disclosures</t>
  </si>
  <si>
    <t>Point, 29 Market Street</t>
  </si>
  <si>
    <t>Seqirus.ClinicalTrials@seqirus.com</t>
  </si>
  <si>
    <t>Inclusion criteria: &lt;br&gt;Individuals of 6 through 47 months of age on the day of informed consent.&lt;br&gt;Individuals whose parent(s)/LAR have voluntarily given written informed consent after the nature of the study has been explained according to local regulatory requirements, prior to study entry.&lt;br&gt;Individuals who can comply with study procedures including follow-up.&lt;br&gt;Individuals in generally good health as per the Investigator‚Äôs medical judgement.&lt;br&gt;Are the trial subjects under 18? yes&lt;br&gt;Number of subjects for this age range: 3830&lt;br&gt;F.1.2 Adults (18-64 years) no&lt;br&gt;F.1.2.1 Number of subjects for this age range &lt;br&gt;F.1.3 Elderly (&gt;=65 years) no&lt;br&gt;F.1.3.1 Number of subjects for this age range &lt;br&gt;</t>
  </si>
  <si>
    <t>Exclusion criteria: &lt;br&gt;1. Acute (severe) febrile illness (see Section 4.3 Criteria for Delay of&lt;br&gt;Vaccination). Enrollment could be considered if the fever is absent for 72&lt;br&gt;hours.&lt;br&gt;2. History of any anaphylaxis, serious vaccine reactions or&lt;br&gt;hypersensitivity, including allergic reactions, to any component of&lt;br&gt;vaccine or medical equipment whose use is foreseen in this study.&lt;br&gt;3. Clinical conditions representing a contraindication to intramuscular&lt;br&gt;vaccination and blood draws. These may include known bleeding&lt;br&gt;disorders, or treatment with anticoagulants in the 3 weeks preceding&lt;br&gt;vaccination.&lt;br&gt;4. A known history of Guillain-Barr√© Syndrome or other demyelinating&lt;br&gt;diseases such as encephalomyelitis and transverse myelitis.&lt;br&gt;5. Abnormal function of the immune system resulting from clinical&lt;br&gt;conditions, which include:&lt;br&gt;a. Known or suspected congenital or acquired immunodeficiency.&lt;br&gt;b. Systemic administration of corticosteroids (PO/IV/IM) at any dose for&lt;br&gt;more than 14 days, within 90 days prior to informed consent. Topical,&lt;br&gt;inhaled and intranasal corticosteroids are permitted. Intermittent use&lt;br&gt;(one dose in 30 days) of intra-articular corticosteroids is also permitted.&lt;br&gt;c. Administration of antineoplastic and immunomodulating agents or&lt;br&gt;radiotherapy within 90 days prior to informed consent.&lt;br&gt;6. Received immunoglobulins or any blood products within 180 days&lt;br&gt;prior to informed consent.&lt;br&gt;7. Received an investigational or non-registered medicinal product&lt;br&gt;within 30 days prior to informed consent, or intend to participate in&lt;br&gt;another clinical trial during the study.&lt;br&gt;8. Participated in this trial in a prior season or is discontinued after&lt;br&gt;randomization in the current season.&lt;br&gt;9. Study personnel, family and household members of study personnel&lt;br&gt;should not participate.&lt;br&gt;10. Any other clinical condition that, in the opinion of the investigator,&lt;br&gt;might interfere with the results of the study or pose additional risk to&lt;br&gt;the subject due to participation in the study.&lt;br&gt;11. Received influenza vaccination or has had documented influenza&lt;br&gt;disease in the last 6 months prior to informed consent.&lt;br&gt;12. Prior vaccination to prevent Neisseria meningitides serogroup C&lt;br&gt;disease or prior infection caused by this organism.&lt;br&gt;13. Received any other vaccines than influenza vaccine within 14 days&lt;br&gt;(for inactivated vaccines) or 28 days (for live vaccines) prior to study&lt;br&gt;vaccination or who are planning to receive any vaccine within 28 days&lt;br&gt;after study vaccination.&lt;br&gt;</t>
  </si>
  <si>
    <t>Main Objective: EFFICACY: To demonstrate the absolute vaccine efficacy of QIVc versus a non-influenza vaccine to prevent at least one of the following:&lt;br&gt;- RT-PCR confirmed illness caused by any influenza Type A and/or Type B virus, regardless of antigenic match.&lt;br&gt;- Culture confirmed illness caused by influenza virus strains antigenically matched to the influenza strains selected for the seasonal influenza vaccine.;Secondary Objective: EFFICACY: Efficacy objectives evaluating QIVc compared to a non-influenza vaccine or placebo:&lt;br&gt;- Prevention of culture confirmed illness caused by influenza virus strains antigenically dissimilar to the influenza strains selected for the seasonal vaccine.&lt;br&gt;- Prevention of culture confirmed illness caused by any Type A and/or Type B virus.&lt;br&gt;- Prevention of RT-PCR confirmed moderate-to-severe influenza caused by any influenza Type A and/or Type B virus.&lt;br&gt;&lt;br&gt;IMMUNOGENICITY: To evaluate the immune response after vaccination with QIVc, 4 weeks after last vaccination in a sub-set of subjects 6 months&lt;br&gt;through 47 months of age in each study vaccine group.&lt;br&gt;&lt;br&gt;SAFETY: To evaluate the safety and tolerability of QIVc among subjects 6 months through 47 months of age in the QIVc group and comparator group.;Primary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symptoms&lt;br&gt;2.Efficacy Endpoint: First occurrence of culture confirmed influenza, due to influenza Type A and/or B virus antigenically matched by ferret antigenicity testing to the influenza strains selected for the seasonal influenza vaccine in association with protocol-defined ILI symptoms;Timepoint(s) of evaluation of this end point: &gt; 14 days after the last vaccination and until the end of the influenza season</t>
  </si>
  <si>
    <t>Secondary end point(s): 1. Efficacy Endpoint: first occurrence of culture confirmed influenza caused by influenza virus strains antigenically dissimilar to the influenza strains selected for the seasonal vaccine &lt;br&gt;2. Efficacy Endpoint: first occurrence of culture confirmed influenza due to any influenza Type A and/or Type B virus regardless of antigenic match to the influenza strains selected for the seasonal influenza vaccine in association with protocol-defined ILI symptoms.&lt;br&gt;3.Efficacy Endpoint: first occurrence of RT-PCR confirmed moderate-to-severe influenza due to any influenza Type A and/or Type B virus regardless of antigenic match to the influenza strains selected for the seasonal influenza vaccine&lt;br&gt;4. Immunogenicity Endpoint: Pre and post-vaccination geometric mean titers (GMTs)&lt;br&gt;5.Immunogenicity Endpoint: 2. Seroconversion rates (SCR)&lt;br&gt;6. Immunogenicity Endpoint: Geometric mean ratio (GMR)&lt;br&gt;7. Safety Endpoint: Percentage of subjects with solicited local and systemic adverse events&lt;br&gt;8. Safety Endpoint: Percentage of subjects with unsolicited adverse events&lt;br&gt;9. Safety Endpoint: Percentage of subjects with SAEs, NOCDs, AE leading to withdrawal from the study or vaccination&lt;br&gt;10. Safety Endpoint: Percentage of subjects with medically attended adverse events after ILI onset;Timepoint(s) of evaluation of this end point: Efficacy endpoints 1, 2 and 3: &gt; 14 days after the last vaccination and until the end of the influenza season&lt;br&gt;Immunogenicity endpoint 4, 5 and 6: Day 1 and 28 days after last vaccination&lt;br&gt;Safety endpoint 7: 1 to 7 days after each vaccination &lt;br&gt;Safety endpoint 8: Day 1 to  28 days after last vaccination&lt;br&gt;Safety endpoint 9: Day 1 to LSLV&lt;br&gt;Safety endpoint 10: day of ILI onset to 30 days after ILI onset</t>
  </si>
  <si>
    <t>EUCTR2018-001857-29-CZ;EUCTR2018-001857-29-LV</t>
  </si>
  <si>
    <t>Mar 13 2019 12:00AM</t>
  </si>
  <si>
    <t>A study for the value of PetCO2, S100B in the treatment of abdominal cardiopulmonary cerebral resuscitation and its prognostic evaluation</t>
  </si>
  <si>
    <t>Group 1:chest compression CPR;Group 2:abdominal compression-decompression CPR;</t>
  </si>
  <si>
    <t>http://www.chictr.org.cn/showproj.aspx?proj=34477</t>
  </si>
  <si>
    <t>ChiCTR1900020558</t>
  </si>
  <si>
    <t>Treatment study</t>
  </si>
  <si>
    <t>Case-Control study</t>
  </si>
  <si>
    <t>Group 1:30;Group 2:30;</t>
  </si>
  <si>
    <t>Sisen Zhang</t>
  </si>
  <si>
    <t>Cardiac arrest</t>
  </si>
  <si>
    <t>33 Huanghe Road, Jinshui District, Zhengzhou, He'nan, China</t>
  </si>
  <si>
    <t>2362176700@qq.com</t>
  </si>
  <si>
    <t>+86 13937120886</t>
  </si>
  <si>
    <t>Southern Medical University Affiliated Zhengzhou People‚Äôs Hospital</t>
  </si>
  <si>
    <t>Unit of funding</t>
  </si>
  <si>
    <t>Inclusion criteria: (1) Comply with the indications for abdominal compression-decompression CPR, no contraindications; Indications: general anesthesia patients with chest traumatic cardiac respiratory arrest, respiratory muscle weakness and respiratory depression, especially those with Chest compression contraindications such as chest deformity and trauma, rib fracture and blood and pneumothorax. Contraindications: abdominal trauma, diaphragmatic rupture, abdominal organ bleeding, abdominal aortic aneurysm, abdominal giant masses;&lt;br&gt;(2) adults weighing 40-150kg, regardless of gender;&lt;br&gt;(3) the patient's close relatives agreed to use the abdominal compressive CPR device to treat the patient and signed the informed consent. The rescue of cardiac arrest needs to race against time and time is urgent. In order not to delay the rescue time of patients, all patients first obtain oral consent from their relatives before the test, and then sign the relevant detailed informed consent documents.</t>
  </si>
  <si>
    <t>Exclusion criteria: (1) no indication for abdominal lift CPR;&lt;br&gt;(2) contraindication of abdominal compressive CPR or abdominal organ injury during abdominal compressive CPR;Contraindications: abdominal trauma, diaphragmatic rupture, abdominal organ bleeding, abdominal aortic aneurysm, abdominal giant masses;&lt;br&gt;(3) the patient's close relatives do not agree to use abdominal compressive cardiopulmonary resuscitation device for treatment;&lt;br&gt;(4) cardiac arrest time was too long (CA time&gt;10 min), without signs of resuscitation;&lt;br&gt;(5) weight less than 40Kg or more than 150Kg;&lt;br&gt;(6) patients with previous severe respiratory diseases (such as emphysema, extensive bronchiectasis, pulmonary interstitial fibrosis, etc.) and neurological diseases (including cro-ya disease, alzheimer's disease, amyotrophic lateral sclerosis and recent stroke, etc.);&lt;br&gt;(7) patients with cardiac valvular disease, aortic dissection and other effects on hemodynamic stability.</t>
  </si>
  <si>
    <t>ROSC rate;</t>
  </si>
  <si>
    <t>partial pressure of end-tidal carbon dioxide;Hemodynamic data;Blood gas analysis results;Types and incidence of complications;Rate of ROSC and mortality rate 7 days after ROSC;Contents of neuron specific enolase(NSE);S100B protein;Content of glial fibrous acidic protein (GFAP);brain natriuretic peptide (BNP);</t>
  </si>
  <si>
    <t>Weiwei Liu</t>
  </si>
  <si>
    <t>Sleep position trainer versus MRA: a randomized controlled cross-over clinical trial</t>
  </si>
  <si>
    <t>SPT (sleep position trainer)&lt;br&gt;&lt;br&gt;MRA (mandibular rteatraction apparatus)</t>
  </si>
  <si>
    <t>https://trialregister.nl/trial/6742</t>
  </si>
  <si>
    <t>Vergelijking van slaap positie trainer versus slaapbeugel</t>
  </si>
  <si>
    <t>NTR6920</t>
  </si>
  <si>
    <t>Amphia ziekenhuis</t>
  </si>
  <si>
    <t>OSAobstructive sleepapnea</t>
  </si>
  <si>
    <t>NTR692</t>
  </si>
  <si>
    <t>Asin</t>
  </si>
  <si>
    <t>jasin@amphia.nl</t>
  </si>
  <si>
    <t>0162-327053</t>
  </si>
  <si>
    <t>Nightbalance (SPT)SomnomedMainly selffinancing</t>
  </si>
  <si>
    <t>Inclusion criteria: - Newly diagnosed OSA patient (according to Dutch guidelines: AHI &gt; 5/hr &amp; ¬°√ù 2 of the following complaints: faltering breathing during sleep, repeatedly startle awakening during sleep, non-refreshing sleep, daytime fatigue, concentrationloss) [11] &lt;br&gt;- Apnea hypopnea index 6-29/hour &lt;br&gt;&lt;br&gt;- Time in supine position 10-90 % during the night, AHI/ non supine &lt; 5/hour.&lt;br&gt;&lt;br&gt;- AHI supine ¬°√ù 2x AHI any other sleeping position&lt;br&gt;&lt;br&gt;- ESS &gt; 10  &lt;br&gt;&lt;br&gt;- Age 18-70 years of age&lt;br&gt;&lt;br&gt;- Follow-up possible&lt;br&gt;&lt;br&gt;- Ability to read and write&lt;br&gt;</t>
  </si>
  <si>
    <t>Exclusion criteria: - Central sleep apnea or significant central sleep apnea component&lt;br&gt;&lt;br&gt;- Unsuitable for MRA&lt;br&gt;&lt;br&gt;- Concentration disorder due to OSA potentially leading to dangerous situations&lt;br&gt;&lt;br&gt;- Reversible / treatable upper airway disease (i.e. enlarged tonsils)&lt;br&gt;&lt;br&gt;- Expectation of great change on physical status during study-period (for example condition with expected great change in bodyweight, pregnancy, operative treatment especially of the face, OSA-surgery, bariatric surgery)&lt;br&gt;&lt;br&gt;- Medication for sleep disorder or related to sleeping disorder. &lt;br&gt;&lt;br&gt;- Known comorbidity causing fatigue or severe sleep disturbances (insomnia, PLMS, narcolepsy)&lt;br&gt;&lt;br&gt;- Complains of loud snoring in non-supine position&lt;br&gt;&lt;br&gt;- Neck, shoulder or back problems&lt;br&gt;&lt;br&gt;- Patients with a diagnosed anxiety disorder&lt;br&gt;&lt;br&gt;- Mental disorder/retardation&lt;br&gt;&lt;br&gt;- Impossibility for informed consent &lt;br&gt;&lt;br&gt;- Nightshift-profession &lt;br&gt;&lt;br&gt;- Severe cardiac failure&lt;br&gt;&lt;br&gt;- Epilepsy&lt;br&gt;&lt;br&gt;- Simultaneous use of other treatment modalities for OSA&lt;br&gt;&lt;br&gt;- History of former treatment for OSA using MRA, CPAP or SPT&lt;br&gt;&lt;br&gt;- Combination therapy (weight reduction, ENT-surgery, CPAP)&lt;br&gt;&lt;br&gt;- Other reasons for a strong need for CPAP-therapy&lt;br&gt;&lt;br&gt;- BMI &gt; 35 kg/m2.&lt;br&gt;&lt;br&gt;- Elevation off headside of the bedside more than 30 degrees or sleeping on more than two pillows &lt;br&gt;</t>
  </si>
  <si>
    <t>AHI (total and supine)&lt;br&gt;&lt;br&gt;ESS</t>
  </si>
  <si>
    <t>- Compliance  (Somnomed dentitrac and Nightbalance) after 3 and 9 months of treatment&lt;br&gt;&lt;br&gt;- Mean disease alleviation (MDA) as the product of the adjusted compliance with the therapeutic efficacy divided by 100 (%)[17]&lt;br&gt;&lt;br&gt;- Total sleep time (TST)&lt;br&gt;&lt;br&gt;- Sleepposition, percentage of sleep in supine-position &lt;br&gt;&lt;br&gt;- FOSQ-10 questionaire (appendix )&lt;br&gt;&lt;br&gt;- SF-36  questionaire (appendix )&lt;br&gt;&lt;br&gt;- MFIQ (Mandibular function impairment questionnaire, appendix)&lt;br&gt;&lt;br&gt;- Total costs&lt;br&gt;&lt;br&gt;- Sleepposition (including % in supine position, as acquired by Zorginstituut Nederland)&lt;br&gt;&lt;br&gt;- Patient satisfaction (questionaires, numerical rating scale (NRS) / visual analoge scale (VAS), including sleepiness and fatigue) (appendix)&lt;br&gt;&lt;br&gt;- Snoring (patient / bedpartner reported NRS / VAS 0-10) &lt;br&gt;&lt;br&gt;- Patient anamnesis / diary (usage, hinder, alcoholusage) &lt;br&gt;&lt;br&gt;- Partner satisfaction (snoring, movement, disturbance of sleep due to therapyy, NRS 0-5) (appendix 19, 20)&lt;br&gt;&lt;br&gt;- Therapy preference&lt;br&gt;&lt;br&gt;- Sleepstages&lt;br&gt;&lt;br&gt;- Sleepefficiency&lt;br&gt;&lt;br&gt;- Adverse events&lt;br&gt;</t>
  </si>
  <si>
    <t>&lt;br&gt;                Product Name: ChAd155-RSV (high dose)&lt;br&gt;                Pharmaceutical Form: Suspension for injection&lt;br&gt;                INN or Proposed INN: NA&lt;br&gt;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NA&lt;br&gt;                Current Sponsor code: ChAd155-RSV&lt;br&gt;                Concentration unit: Other&lt;br&gt;                Concentration type: equal&lt;br&gt;                Concentration number: 15000000000-&lt;br&gt;                Pharmaceutical form of the placebo: Solution for injection&lt;br&gt;                Route of administration of the placebo: Intramuscular use&lt;br&gt;&lt;br&gt;                Trade Name: Bexsero&lt;br&gt;                Product Name: Bexsero&lt;br&gt;                Pharmaceutical Form: Suspension for injection&lt;br&gt;                INN or Proposed INN: NA&lt;br&gt;                Current Sponsor code: NHBA&lt;br&gt;                Other descriptive name: RECOMBINANT NEISSERIA MENINGITIDIS GROUP B NHBA FUSION PROTEIN PRODUCED IN E. COLI CELLS BY RECOMBINANT DNA TECHNOLOGY ADSORBED ON ALUMINIUM HYDROXIDE&lt;br&gt;                Concentration unit: ¬µg microgram(s)&lt;br&gt;                Concentration type: equal&lt;br&gt;                Concentration number: 50-&lt;br&gt;                INN or Proposed INN: NA&lt;br&gt;                Current Sponsor code: NadA&lt;br&gt;                Other descriptive name: RECOMBINANT NEISSERIA MENINGITIDIS GROUP B NADA PROTEIN PRODUCED IN E. COLI CELLS BY RECOMBINANT DNA TECHNOLOGY ADSORBED ON ALUMINIUM HYDROXIDE&lt;br&gt;                Concentration unit: ¬µg microgram(s)&lt;br&gt;                Concentration type: equal&lt;br&gt;                Concentration number: 50-&lt;br&gt;                INN or Proposed INN: NA&lt;br&gt;                Current Spons</t>
  </si>
  <si>
    <t>EUCTR2018-000431-27-PL</t>
  </si>
  <si>
    <t>Controlled: yes                Randomised: yes                Open: no                Single blind: no                Double blind: no                Parallel group: yes                Cross over: no                Other: yes                Other trial design description: observer blind                If controlled, specify comparator, Other Medicinial Product: yes                Placebo: yes                Other: no                Number of treatment arms in the trial: 15</t>
  </si>
  <si>
    <t>Human pharmacology (Phase I): yes                Therapeutic exploratory (Phase II): yes                Therapeutic confirmatory - (Phase III): no                Therapeutic use (Phase IV): no</t>
  </si>
  <si>
    <t>204894;2018-000431-27-FI</t>
  </si>
  <si>
    <t>Inclusion criteria: &lt;br&gt;                ‚Ä¢Subjects' parent(s)/Legally Acceptable Representative [LAR(s)] who, in the opinion of the investigator, can and will comply with the requirements of the protocol &lt;br&gt;                ‚Ä¢Written informed consent obtained from the parent(s)/LAR(s) of the subject prior to performing any study specific procedure.&lt;br&gt;                ‚Ä¢A male or female between and including 6 and 7 months of age (from the day the infant becomes 6 months of age until the day before the infant achieves 8 months of age) at the time of the first vaccination.&lt;br&gt;                ‚Ä¢Healthy subjects as established by medical history and clinical examination before entering into the study.&lt;br&gt;                ‚Ä¢Born full-term with a minimum birth weight of 2.5 kg.&lt;br&gt;                ‚Ä¢Subjects' parent(s)/LAR(s) need to have access to a consistent mean of telephone contact or computer.&lt;br&gt;                Are the trial subjects under 18? yes&lt;br&gt;                Number of subjects for this age range: 176&lt;br&gt;                F.1.2 Adults (18-64 years) no&lt;br&gt;                F.1.2.1 Number of subjects for this age range&lt;br&gt;                F.1.3 Elderly (&gt;=65 years) no&lt;br&gt;                F.1.3.1 Number of subjects for this age range&lt;br&gt;</t>
  </si>
  <si>
    <t>Exclusion criteria: &lt;br&gt;                ‚Ä¢Child in care&lt;br&gt;                ‚Ä¢Use of any investigational or non-registered product  other than the study vaccine during the period starting 30 days before the first dose of study vaccine (Day -29 to Day 1), or planned use during the study period. &lt;br&gt;                ‚Ä¢Chronic administration of immunosuppressants or other immune-modifying drugs during the period starting six months prior to the first vaccine. For corticosteroids, this will mean prednisone = 0.5 mg/kg/day (for pediatric subjects), or equivalent. Topical steroids are allowed.&lt;br&gt;                ‚Ä¢Administration of long-acting immune-modifying drugs or planned administration at any time during the study period.&lt;br&gt;                ‚Ä¢Administration of immunoglobulins and/or any blood products during the period starting three months before the first dose of study vaccine or planned administration during the study period.&lt;br&gt;                ‚Ä¢Planned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                ‚Ä¢Acute or chronic, clinically significant pulmonary, cardio-vascular, hepatic or renal functional abnormality, as determined by physical examination or laboratory screening tests.&lt;br&gt;                ‚Ä¢A history of, or on-going confirmed RSV disease or highly compatible clinical picture.&lt;br&gt;                ‚Ä¢Serious chronic illness.&lt;br&gt;                ‚Ä¢Major congenital defects.&lt;br&gt;                ‚Ä¢History of any neurological disorders or seizures.&lt;br&gt;                ‚Ä¢History of or current autoimmune disease.&lt;br&gt;                ‚Ä¢History of recurrent wheezing. (Recurrent wheezing is defined as = 2 episodes of wheezing in the subject¬¥s lifetime). Wheezing should&lt;br&gt;                have been verified on auscultation by doctor.&lt;br&gt;                ‚Ä¢History of chronic cough.&lt;br&gt;                ‚Ä¢Previous hospitalization for lower respiratory illnesses.&lt;br&gt;                ‚Ä¢Previous, current or planned administration of Synagis (palivizumab).&lt;br&gt;                ‚Ä¢Neurological complications following any prior vaccination.&lt;br&gt;                ‚Ä¢Born to a mother known or suspected to be Human Immmunodeficiency Virus (HIV)-positive.&lt;br&gt;                ‚Ä¢Any confirmed or suspected immunosuppressive or immunodeficient condition, based on medical history and physical examination .&lt;br&gt;                ‚Ä¢Family history of congenital or hereditary immunodeficiency.&lt;br&gt;                ‚Ä¢Previous vaccination with a recombinant simian or human adenoviral vaccine.&lt;br&gt;                ‚Ä¢History of any reaction or hypersensitivity likely to be exacerbated by any component of the vaccine.&lt;br&gt;                ‚Ä¢History of any reaction or hypersensitivity to any component of the&lt;br&gt;                vaccines (investigational or control) or placebo used in this study or&lt;br&gt;                any contraindication to them.&lt;br&gt;                ‚Ä¢Hypersensitivity to latex.&lt;br&gt;                &lt;br&gt;                ‚Ä¢Current severe eczema.&lt;br&gt;                ‚Ä¢Acute disease and/or fever at the time of enrolment (Visit 1).&lt;br&gt;                ‚Ä¢Any clinically significant Grade 1 or any =Grade 2 hematologi</t>
  </si>
  <si>
    <t>Main Objective: To evaluate the safety and reactogenicity of the RSV investigational vaccine when administered intramuscularly (IM) as one (1.5x10^10 viral particles [vp]) dose or as two (5x10^10 vp) doses according to a 0, 1-month schedule, up to 60 days after Dose 1 (i.e., Day 61) in infants aged 6 and 7 months. ;Secondary Objective: To evaluate RSV respiratory tract infections of any severity from Visit 1 through end of first RSV transmission season, in infants (6 and 7 months); To evaluate the safety of the RSV investigational vaccine administered IM as 1 (1.5x10^10 vp) or 2 (5x10^10 vp) doses by a 0, 1-month schedule from study start to the end of the second RSV transmission season in infants (6 and 7 months); To evaluate RSV respiratory tract infections from Visit 1 to the end of the second RSV transmission season, in infants (6 and 7 months); To evaluate very severe RSV-LRTI from Visit 1 to the end of the first RSV transmission season in RSV infected infants (6 and 7 months) with negative RSV exposure status; To evaluate humoral immunogenicity induced by the RSV investigational vaccine administered IM as 1 (1.5x10^10 vp) or 2 (5x10^10 vp) doses by a 0, 1-month schedule, from study start to the end of the first RSV transmission season in infants (6 and 7 months).;&lt;br&gt;                Primary end point(s): Number of subjects with any solicited local adverse events; &lt;br&gt;                Number of subjects with any solicited general adverse events; &lt;br&gt;                Number of subjects with any unsolicited adverse events (AEs); &lt;br&gt;                Number of subjects with any serious adverse events (SAEs); &lt;br&gt;                Number of subjects with any AEs of specific interest&lt;br&gt;            ;&lt;br&gt;                Timepoint(s) of evaluation of this end point: During a 7-day follow-up period after each vaccination (i.e., the day of vaccination and 6 subsequent days); &lt;br&gt;                During a 7-day follow-up period after each vaccination (i.e., the day of vaccination and 6 subsequent days); &lt;br&gt;                During a 30-day follow-up period after each vaccination (i.e., the day of vaccination and 29 subsequent days);&lt;br&gt;                From Day 1 up to Day 61; &lt;br&gt;                During a 30-day follow-up period after each vaccination (i.e., the day of vaccination and 29 subsequent days).&lt;br&gt;</t>
  </si>
  <si>
    <t>&lt;br&gt;                Secondary end point(s): Number of subjects with respiratory tract infection (RTI), lower respiratory tract infection (LRTI), severe LRTI and very severe LRTI associated with RSV infection; &lt;br&gt;                Number of subjects with SAEs; &lt;br&gt;                Number of subjects with RSV LRTI AE of special interest;&lt;br&gt;                Titers of neutralizing antibodies against RSV type A;&lt;br&gt;                Concentrations of RSV type F antibodies; &lt;br&gt;                Palivizumab-competing antibody concentrations&lt;br&gt;            ;&lt;br&gt;                Timepoint(s) of evaluation of this end point: From first vaccination (Day 1) up to the end of the first RSV transmission season (up to 1 year); &lt;br&gt;                From first vaccination (Day 1) up to the end of the second RSV transmission season (up to 2 years); &lt;br&gt;                From first vaccination (Day 1) up to the end of the first RSV transmission season (up to 1 year), and up to the end of the second RSV transmission season (up to 2 years); &lt;br&gt;                At pre-vaccination (Screening), post-Dose 1 (Day 31) and post-Dose 2 (Day 61) and at the end of the first RSV transmission season (up to 1 year); &lt;br&gt;                At pre-vaccination (Screening), post Dose 1 (Day 31) and post Dose 2 (Day 61) and at the end of the first RSV transmission season (up to 1 year); &lt;br&gt;                At pre-vaccination (Screening), post Dose 1 (Day 31) and post-Dose 2 (Day 61)&lt;br&gt;</t>
  </si>
  <si>
    <t>Influenza Vaccination After Myocardial Infarction (IAMI Trial): A Multicenter, Prospective, Randomized Controlled Clinical Trial Based on National Angiography and Angioplasty Registries</t>
  </si>
  <si>
    <t>Biological: Influenza vaccine;Biological: Placebo</t>
  </si>
  <si>
    <t>https://clinicaltrials.gov/show/NCT02831608</t>
  </si>
  <si>
    <t>Study on the Effect of Influenza Vaccination After Heart Attack on Future Cardiovascular Prognosis</t>
  </si>
  <si>
    <t>NCT02831608</t>
  </si>
  <si>
    <t>Ole Frobert, MD, PhD</t>
  </si>
  <si>
    <t>Australia;Bangladesh;Czechia;Denmark;Latvia;Norway;Sweden;United Kingdom;Australia;Bangladesh;Czechia;Denmark;Latvia;Norway;Sweden;United Kingdom</t>
  </si>
  <si>
    <t>Myocardial Infarction;Influenza, Human;Influenza Vaccines;Heart Failure;Stroke</t>
  </si>
  <si>
    <t>EUCTR2014-001354-42-SE</t>
  </si>
  <si>
    <t>IAMI Trial;IAMI-2014</t>
  </si>
  <si>
    <t>Swedish Heart Lung Foundation;Sanofi Pasteur, a Sanofi Company;Uppsala University;Lytics</t>
  </si>
  <si>
    <t>&lt;br&gt;        Inclusion Criteria:&lt;br&gt;&lt;br&gt;          -  Patients with a diagnosis of ST-elevation myocardial infarction (STEMI) or&lt;br&gt;&lt;br&gt;          -  Patients with a diagnosis of non-STEMI or&lt;br&gt;&lt;br&gt;          -  Patients with stable coronary artery disease =75 years of age undergoing&lt;br&gt;             angiography/PCI AND with at least one additional risk criterion&lt;br&gt;&lt;br&gt;        and&lt;br&gt;&lt;br&gt;          -  A finalized coronary angiography/PCI (optional for sites in Bangladesh).&lt;br&gt;&lt;br&gt;          -  Male or female subjects =18 years.&lt;br&gt;&lt;br&gt;          -  Written informed consent.&lt;br&gt;&lt;br&gt;        Exclusion Criteria:&lt;br&gt;&lt;br&gt;          -  Influenza vaccination during the current influenza season or anticipating to be&lt;br&gt;             vaccinated during the current influenza season.&lt;br&gt;&lt;br&gt;          -  Indication for influenza vaccination for some indication other than myocardial&lt;br&gt;             infarction.&lt;br&gt;&lt;br&gt;          -  Severe allergy to eggs or previous allergic reaction to influence vaccine.&lt;br&gt;&lt;br&gt;          -  Suspicion of febrile illness or acute, ongoing infection.&lt;br&gt;&lt;br&gt;          -  Hypersensitivity to the active substances or ingredients of Vaxigrip or against any&lt;br&gt;             residues, such as eggs (ovalbumin or chicken proteins), neomycin, formaldehyde and&lt;br&gt;             octoxinol.&lt;br&gt;&lt;br&gt;          -  Subjects with endogenic or iatrogenic immunosuppression that may result in reduced&lt;br&gt;             immunization response.&lt;br&gt;&lt;br&gt;          -  Inability to provide informed consent.&lt;br&gt;&lt;br&gt;          -  Age below 18 years.&lt;br&gt;&lt;br&gt;          -  Previous randomization in the IAMI trial.&lt;br&gt;</t>
  </si>
  <si>
    <t>The number of participants with death, a new myocardial infarction or stent thrombosis (first occurring) according to ICD-10 codes.</t>
  </si>
  <si>
    <t>The number of participants with stroke/transient ischemic attack according to ICD-10 codes.;The number of participants with hospitalization for heart failure according to ICD-10 codes.;The number of participants with: arrhythmia according to ICD-10 codes.;The number of participants with: stent thrombosis.;The number of participants with: a new myocardial infarction according to ICD-10 codes.;The number of participants with: death according to ICD-10 codes.;The number of participants with a new revascularization;The number of participants with: cardiovascular death according to ICD-10 codes.;The number of participants with: cardiovascular death, a new myocardial infarction or stent thrombosis assessed separately for each diagnosis according ICD-10 codes.;Length of hospital stay per participant.</t>
  </si>
  <si>
    <t>Prophylactic effects of repeated aural stimulation with capsaicin ointment on development of pneumonia in elderly patients: a phase 2 RCT study - A phase 2 RCT study with capsaicin ointment</t>
  </si>
  <si>
    <t>Repeated aural stimulation with capsaicin ointment</t>
  </si>
  <si>
    <t>https://jrct.niph.go.jp/latest-detail/jRCTs061180088</t>
  </si>
  <si>
    <t>Prophylactic effects of repeated aural stimulation with capsaicin ointment on development of pneumonia in elderly patients: a phase 2 RCT study</t>
  </si>
  <si>
    <t>JPRN-jRCTs061180088</t>
  </si>
  <si>
    <t>randomized controlled trial, double blind, historical control, parallel assignment, prevention purpose</t>
  </si>
  <si>
    <t>Takeda Noriaki</t>
  </si>
  <si>
    <t>JPRN-j</t>
  </si>
  <si>
    <t>Nil known</t>
  </si>
  <si>
    <t>Noriaki</t>
  </si>
  <si>
    <t>Takeda</t>
  </si>
  <si>
    <t>3-18-15 Kuramoto, Tokushima 770-8503, Japan</t>
  </si>
  <si>
    <t>takeda@tokushima-u.ac.jp</t>
  </si>
  <si>
    <t>Tokushima University</t>
  </si>
  <si>
    <t>&gt;= 65age old</t>
  </si>
  <si>
    <t>&lt;= 100age old</t>
  </si>
  <si>
    <t>Inclusion criteria: 1) male and female between the age of 65 and 100 years&lt;br&gt;2) inpatients&lt;br&gt;3) a history of pneumonia within 6 months prior to the study</t>
  </si>
  <si>
    <t>Exclusion criteria: 1) Subjects with serious complications&lt;br&gt;2) Subjects who was excluded by investigators</t>
  </si>
  <si>
    <t>Development of pneumonia</t>
  </si>
  <si>
    <t>Adverse reaction such as otalgia or abnormality of eardrum or ear canal</t>
  </si>
  <si>
    <t>Approval</t>
  </si>
  <si>
    <t>brinshoshienk@tokushima-u.ac.jp</t>
  </si>
  <si>
    <t>Clinical Research Review Board of Tokushima University</t>
  </si>
  <si>
    <t>A randomized, double-blind, placebo-controlled, multicenter and Phase IIa clinical trial for the effectiveness and safety of Baicalein Tablets in the treatment of Improve other aspects of healthy adult with influenza fever</t>
  </si>
  <si>
    <t>low-dose group:4 Baicalein Tablets and 2 placebo per time, three times a day;high-dose group:6 Baicalein Tablets per time, three times a day;placebo group:6 placebo per time, three times a day;</t>
  </si>
  <si>
    <t>http://www.chictr.org.cn/showproj.aspx?proj=33420</t>
  </si>
  <si>
    <t>ChiCTR1900020928</t>
  </si>
  <si>
    <t>II (Phase II study)</t>
  </si>
  <si>
    <t>low-dose group:60;high-dose group:60;placebo group:60;</t>
  </si>
  <si>
    <t>Beijing Chinese Medicine Hospital affiliated to Capital Medical University</t>
  </si>
  <si>
    <t>influenza</t>
  </si>
  <si>
    <t>liuqingquan@bjzhongyi.com</t>
  </si>
  <si>
    <t>Kun Lou</t>
  </si>
  <si>
    <t>226 Huanghe Road, Shijiazhuang, Hebei, China</t>
  </si>
  <si>
    <t>loukun@mail.ecspc.com</t>
  </si>
  <si>
    <t>+86 0311-67808817</t>
  </si>
  <si>
    <t>CSPC ZhongQi Pharmaceutical Technology Co, Ltd.</t>
  </si>
  <si>
    <t>Inclusion criteria: &lt;br&gt;                1. Meet the diagnostic criteria for influenza (non-severe);&lt;br&gt;                2. Fever to take medicine for the first time, The patient's maximum temperature (axillary temperature) is over 38?;&lt;br&gt;                3. The rapid virus antigen test of nasal swab was positive;&lt;br&gt;                4. Course of disease = 24 hours(The definition of course of disease is the time from fever to take investigational product for the first time);&lt;br&gt;                5. Aged 18 to 65 years old male and female;&lt;br&gt;                6. Sign the informed consent form.&lt;br&gt;</t>
  </si>
  <si>
    <t>Exclusion criteria: &lt;br&gt;                1. The patients with severe influenza or complication (e.g. secondary bacterial pneumonia, pneumonia caused by other pathogens or other viral pneumonia);&lt;br&gt;                2. The patients with other acute upper respiratory tract infection (e.g. acute pharyngitis, tonsillitis, rhinitis and nasosinuitis);&lt;br&gt;                3. Allergic to baicalin and its analogue, Paracetamol tablets, or allergic people;&lt;br&gt;                4. Patients with any of the following risk factors:&lt;br&gt;                1) Residents living in long-term care facilities (e.g. welfare house, sanatorium);&lt;br&gt;                2) Combined with chronic respiratory diseases (e.g. bronchial asthma, chronic obstrctive palmonary diseases);&lt;br&gt;                3) Combined with chronic cardiovascular disease (e.g. congenital heart disease, congestive heart failure, or coronary artery disease, but doesnt include hypertension without any other cardio-related symptoms);&lt;br&gt;                4) Combined with hematological system diseases (e.g. chronic myelogenous leukemia, lymphocytic leukemia, myelodysplastic syndrome, aplastic anemia);&lt;br&gt;                5) Neurodevelopmental disorders, include cerebrum, spinal cord, Peripheral nerve and muscle disorders (e.g. cerebral palsy, epilepsy[epileptic seizure disorder], stroke, dysgnosia, Moderate to severe dysplasia, myodystrophy, or spinal cord injury);&lt;br&gt;                6) Poor control of chronic metabolic and endocrine diseases;&lt;br&gt;                7) Immunosuppression (long-term use of immunosuppressant, immunocom promise caused by infection by HIV or malignant tumour);&lt;br&gt;                8) Obese people[BMI&gt;30, BMI=Weight(kg)/Height(m2)];&lt;br&gt;                5. Long-term take aspirin under 19 years old;&lt;br&gt;                6. White blood cell count&gt;11.0√ó10^9/L, or the proportion of neutrophils &gt;80%, or need systemic antibacterial therapy;&lt;br&gt;                7. 24 hours before the visit, the patients have received antiviral treatment for influenza;&lt;br&gt;                8. The patients have received Influenza vaccine or research monoclonal antibody in a year;&lt;br&gt;                9. ALT and AST is equal or greater than 1.5 times of upper limit of normal, Scr is greater than upper limit of normal;&lt;br&gt;                10. Suspected or really have a history of alcohol or drug abuse;&lt;br&gt;                11. Gestation (have a positive pregnancy test), lactating women, or have a family planning within the next 6 months;&lt;br&gt;                12. The patients have participated in other clinical trials within 3 months;&lt;br&gt;                13. The investigator considers it inappropriate to participate in this clinical trial.&lt;br&gt;</t>
  </si>
  <si>
    <t>The time of fever relieving;</t>
  </si>
  <si>
    <t>symptom alleviating time of influenza;Percentage of subjects with influenza complications;Percentage of antipyretic drugs used;Percentage of virus positive to negative;</t>
  </si>
  <si>
    <t>Nov  5 2018 12:00AM</t>
  </si>
  <si>
    <t>A Phase III, randomized, double-blind, placebo-controlled, multicenter study to evaluate the efficacy and safety of baloxavir marboxil in combination with standard-of-care neuraminidase inhibitor in hospitalized patients with severe influenza</t>
  </si>
  <si>
    <t>Intervention name : S-033188/RO7191686&lt;br&gt;INN of the intervention : baloxavir marboxil&lt;br&gt;Dosage And administration of the intervention : Oral</t>
  </si>
  <si>
    <t>https://www.clinicaltrials.jp/user/showCteDetailE.jsp?japicId=JapicCTI-184205</t>
  </si>
  <si>
    <t>JPRN-JapicCTI-184205</t>
  </si>
  <si>
    <t>Multicenter, randomized, double-blind, parallel-group</t>
  </si>
  <si>
    <t>F. Hoffmann-La Roche, Ltd.</t>
  </si>
  <si>
    <t>Influenza A and/or B virus infection</t>
  </si>
  <si>
    <t>Shionogi &amp; Co., Ltd. Corporate Communications Department</t>
  </si>
  <si>
    <t>TEL: 06-6209-7885, E-mail: shionogiclintrials-admin@shionogi.co.jp</t>
  </si>
  <si>
    <t>recruiting</t>
  </si>
  <si>
    <t>Inclusion criteria: - Patients who require hospitalization for severe influenza or acquire influenza during hospitalization, the severity of which requires an extension of hospitalization. &lt;br&gt;- The time interval between the onset of symptoms and randomization is within 96 hours.&lt;br&gt;etc.</t>
  </si>
  <si>
    <t>Exclusion criteria: - Known contraindication to neuraminidase inhibitors.&lt;br&gt;- Patients with known severe renal impairment or receiving continuous renal replacement therapy, hemodialysis, peritoneal dialysis.&lt;br&gt;etc.</t>
  </si>
  <si>
    <t>Efficacy, safety, pharmacokinetics</t>
  </si>
  <si>
    <t>Optimization of left ventricular-arterial coupling in early resuscitation of sepsis or septic shock: a prospective randomized controlled trial</t>
  </si>
  <si>
    <t>Experimental group:resuscitation strategy aimed to optimize the left ventricular-arterial coupling;Control group:usual resuscitation strategy;</t>
  </si>
  <si>
    <t>http://www.chictr.org.cn/showproj.aspx?proj=40359</t>
  </si>
  <si>
    <t>A study for application of optimal technique of left ventricular-arterial coupling in early resuscitation of sepsis or septic shock</t>
  </si>
  <si>
    <t>ChiCTR1900024031</t>
  </si>
  <si>
    <t>Randomly Sampling</t>
  </si>
  <si>
    <t>Experimental group:30;Control group:30;</t>
  </si>
  <si>
    <t>HwaMei Hospital, University Of Chinese Academy of Sciences</t>
  </si>
  <si>
    <t>sepsis or septic shock</t>
  </si>
  <si>
    <t>Zhou Xiaoyang</t>
  </si>
  <si>
    <t>41 Xibei Street, Haishu District, Ningbo, Zhejiang, China</t>
  </si>
  <si>
    <t>zhouxiaoyang_1990@163.com</t>
  </si>
  <si>
    <t>+86 18268560726</t>
  </si>
  <si>
    <t>Zhejiang Medicine and Health Sciences Research Fund (No. 2019KY184)</t>
  </si>
  <si>
    <t>Inclusion criteria: 1. the left ventricular-arterial is uncoupling (VAC &gt; 1.36) at time of sepsis or septic shock diagnosis in patients with sepsis or septic shock, which defined by 2016 SSC guidelines;&lt;br&gt;2. Aged =18 years;&lt;br&gt;3. Written informed consent could be obtained from the patients or their legal representatives.</t>
  </si>
  <si>
    <t>Exclusion criteria: 1. left ventricular-arterial coupling at time of sepsis or septic shock diagnosis;&lt;br&gt;2. acute myocardial infarction;&lt;br&gt;3. aortic valve disease;&lt;br&gt;4. postoperative cardiac surgery;&lt;br&gt;5. have a history of pulmonary hypertension;&lt;br&gt;6. complicated with cardiac dysfunction before septic shock;&lt;br&gt;7. Patients who are expected to die within 6 hours after sepsis/septic shock diagnosis;&lt;br&gt;8. are failure to undergo transthoracic echocardiography orobtain satisfactory cardiac ultrasound images;&lt;br&gt;9. There is a contraindication to use of levosimendan or dobutamine (such as heart mechanical obstruction,etc).</t>
  </si>
  <si>
    <t>28-day mortality;</t>
  </si>
  <si>
    <t>ICU mortality;in-hospital mortality;duration of ICU stay;duration of in-hospital stay;duration of mechanical ventilation;</t>
  </si>
  <si>
    <t>Mar  4 2019 12:00AM</t>
  </si>
  <si>
    <t>Ren Yanping</t>
  </si>
  <si>
    <t>+86 0574-93970361</t>
  </si>
  <si>
    <t>disposable oral care&lt;br&gt;toothbrush and swab</t>
  </si>
  <si>
    <t>https://upload.umin.ac.jp/cgi-open-bin/ctr_e/ctr_view.cgi?recptno=R000021566</t>
  </si>
  <si>
    <t>A randomized clinical trial of the disposable oral care kit for preventing ventilator-associated pneumonia.</t>
  </si>
  <si>
    <t>JPRN-UMIN000026521</t>
  </si>
  <si>
    <t>Hyogo College of Medicine</t>
  </si>
  <si>
    <t>NIPRO</t>
  </si>
  <si>
    <t>100years-old</t>
  </si>
  <si>
    <t>Inclusion criteria: --</t>
  </si>
  <si>
    <t>Exclusion criteria: --</t>
  </si>
  <si>
    <t>CPIS</t>
  </si>
  <si>
    <t>Influence of Oxygen Target Range on Intermittent Hypoxemia in Preterm Infants</t>
  </si>
  <si>
    <t>Drug: Oxygen</t>
  </si>
  <si>
    <t>https://clinicaltrials.gov/show/NCT02743988</t>
  </si>
  <si>
    <t>NCT02743988</t>
  </si>
  <si>
    <t>Allocation: Randomized, Endpoint Classification: Safety/Efficacy Study, Intervention Model: Crossover Assignment, Masking: Open Label, Primary Purpose: Treatment</t>
  </si>
  <si>
    <t>University of Ulm</t>
  </si>
  <si>
    <t>Intermittent Hypoxemia;Apnea of Prematurity</t>
  </si>
  <si>
    <t>ULMNEONIRS05</t>
  </si>
  <si>
    <t>Manuel B Schmid, MD;Manuel B Schmid</t>
  </si>
  <si>
    <t>manuel.schmid@uni-ulm.de;manuel.schmid@uni-ulm.de</t>
  </si>
  <si>
    <t>+41762515201;+49 731 500</t>
  </si>
  <si>
    <t>42 Days</t>
  </si>
  <si>
    <t>&lt;br&gt;        Inclusion Criteria:&lt;br&gt;&lt;br&gt;          -  preterm infant &lt; 29 weeks gestation&lt;br&gt;&lt;br&gt;          -  at least 8 hypoxemic events during 8 hours&lt;br&gt;&lt;br&gt;          -  requires supplemental oxygen to achieve high SpO2 target range&lt;br&gt;&lt;br&gt;          -  parental consent given&lt;br&gt;&lt;br&gt;        Exclusion Criteria:&lt;br&gt;&lt;br&gt;          -  congenital life-threatening malformation&lt;br&gt;&lt;br&gt;          -  fatal outcome expected&lt;br&gt;&lt;br&gt;          -  airway malformation&lt;br&gt;&lt;br&gt;          -  higher grade intraventricular bleeding (grade III or IV according to LA Papile)&lt;br&gt;&lt;br&gt;          -  posthaemorrhagic hydrocephalus&lt;br&gt;&lt;br&gt;          -  life-threatening disease at the time of study entry&lt;br&gt;</t>
  </si>
  <si>
    <t>Duration SpO2 &lt; 80%</t>
  </si>
  <si>
    <t>Cerebral tissue oxygen saturation as measured by NIRS;Arterial SpO2 as measured by pulse oxymetry;Heart rate as measured by ECG;cerebral and visceral fractional oxygen extraction as measured by NIRS;Cardiac output as measured by Cardiovelocimetry;Number of hypoxemic and / or bradycardic events;Visceral tissue oxygen saturation as measured by NIRS</t>
  </si>
  <si>
    <t>XePOHCAS: Prospective, randomized, multicenter, interventional trial in adult subjects with out-of-hospital cardiac arrest comparing treatment with standard-of-care post-cardiac arrest intensive care (which is targeted temperature management [TTM]) to standard-of-care post-cardiac arrest intensive care (including TTM) plus xenon by inhalation - XePOHCAS</t>
  </si>
  <si>
    <t>&lt;br&gt;                Product Name: XENEX‚Ñ¢ (Xenon gas for inhalation)&lt;br&gt;                Pharmaceutical Form: Medicinal gas, compressed&lt;br&gt;                INN or Proposed INN: Xenon&lt;br&gt;                Current Sponsor code: XENEX‚Ñ¢&lt;br&gt;                Other descriptive name: Xenon gas by inhalation&lt;br&gt;                Concentration unit: % percent&lt;br&gt;                Concentration type: equal&lt;br&gt;                Concentration number: 100-&lt;br&gt;&lt;br&gt;</t>
  </si>
  <si>
    <t>https://www.clinicaltrialsregister.eu/ctr-search/search?query=eudract_number:2017-002514-32</t>
  </si>
  <si>
    <t>XePOHCAS is a prospective, randomized, multicenter, interventional trial in adult subjects with OHCA during which the standard-of-care for post‚Äìcardiac arrest intensive care  including TTM) is compared to the same treatment with the addition of 50% xenon by inhalation.</t>
  </si>
  <si>
    <t>EUCTR2017-002514-32-ES</t>
  </si>
  <si>
    <t>&lt;br&gt;                Controlled: yes&lt;br&gt;                Randomised: yes&lt;br&gt;                Open: no&lt;br&gt;                Single blind: no&lt;br&gt;                Double blind: no&lt;br&gt;                Parallel group: yes&lt;br&gt;                Cross over: no&lt;br&gt;                Other: yes&lt;br&gt;                Other trial design description: Treating medical personnel: unblinded  / Long-term evaluation rater:  blinded&lt;br&gt;                If controlled, specify comparator, Other Medicinial Product: no&lt;br&gt;                Placebo: no&lt;br&gt;                Other: yes&lt;br&gt;                Other specify the comparator: standard-of-care for post‚Äìcardiac arrest intensive care (including TTM)&lt;br&gt;                Number of treatment arms in the trial: 2&lt;br&gt;</t>
  </si>
  <si>
    <t>NeuroproteXeon, Inc.</t>
  </si>
  <si>
    <t>France;United States;Canada;Poland;Spain;Denmark;Austria;Germany;United Kingdom</t>
  </si>
  <si>
    <t>Post-cardiac arrest syndrome &lt;br&gt;                MedDRA version: 20.0                Level: PT                Classification code 10078202                Term: Post cardiac arrest syndrome                System Organ Class: 10029205 - Nervous system disorders            ;Therapeutic area: Diseases [C] - Nervous System Diseases [C10]</t>
  </si>
  <si>
    <t>NPT-CL-01;125630;2017-002514-32-DK</t>
  </si>
  <si>
    <t>Mervyn Maze</t>
  </si>
  <si>
    <t>50 Cobham Drive</t>
  </si>
  <si>
    <t>mervyn.maze.cal@neuroprotexeon.com</t>
  </si>
  <si>
    <t>Inclusion criteria: &lt;br&gt;                1. Age at least 18 but less than or equal to 80 years.&lt;br&gt;                2. Presumed cardiac cause of arrest.&lt;br&gt;                3. ROSC within 30 minutes and sustained for &gt;20 minutes.&lt;br&gt;                4. No response to verbal commands prior to randomization (Glasgow Coma Scale score of &lt;8).&lt;br&gt;                5. Decision by the attending physician that the subject is eligible for TTM.&lt;br&gt;                Are the trial subjects under 18? no&lt;br&gt;                Number of subjects for this age range:&lt;br&gt;                F.1.2 Adults (18-64 years) yes&lt;br&gt;                F.1.2.1 Number of subjects for this age range 930&lt;br&gt;                F.1.3 Elderly (&gt;=65 years) yes&lt;br&gt;                F.1.3.1 Number of subjects for this age range 500&lt;br&gt;</t>
  </si>
  <si>
    <t>Exclusion criteria: &lt;br&gt;                1. A written do not attempt resuscitation is reported to providers before randomization.&lt;br&gt;                2. There is a traumatic etiology of arrest, defined as concomitant blunt, penetrating, or burn-related injury, or uncontrolled bleeding or exsanguination.&lt;br&gt;                3. The subject is suspected or known to be having a stroke or intracranial hemorrhage.&lt;br&gt;                4. The cardiac arrest was unwitnessed.&lt;br&gt;                5. The subject has a no-flow (cardiac arrest to initiation of chest compressions) time of greater than 10 minutes.&lt;br&gt;                6. The interval from the cardiac arrest to initiation of TTM is greater than 5 hours.&lt;br&gt;                7. The interval from the cardiac arrest to initiation of xenon treatment is greater than 5 hours.&lt;br&gt;                8. The subject is experiencing hypothermia (less than 30¬∞C core temperature).&lt;br&gt;                9. The subject was bed-bound prior to cardiac arrest.&lt;br&gt;                10. The subject experienced unconsciousness before cardiac arrest (cerebral trauma, spontaneous cerebral hemorrhage, intoxication etc.).&lt;br&gt;                11. The subject suffers from coagulopathy.&lt;br&gt;                12. The subject has a systolic arterial pressure less than 80 mmHg or a mean arterial pressure less than 60 mmHg lasting for more than 30 minutes after ROSC or requires a non-pharmacologic cardiac assist device to maintain hemodynamic stability.&lt;br&gt;                13. The subject is known to be pregnant.&lt;br&gt;                14. The subject has received an investigational drug, device, or biologic product within 30 days.&lt;br&gt;                15. The subject is known to be in the terminal phase of a chronic illness.&lt;br&gt;                16. The subject has experienced hypoxemia (SaO2 &lt;85%) for more than 15 minutes after ROSC.&lt;br&gt;                17. The subject is unable to maintain a SaO2 of = 90% while on an FiO2 of 0.5.&lt;br&gt;                18. The subject requires extra-corporal membrane oxygenation for gas exchange and/or perfusion.&lt;br&gt;                19. The subject is known to have any other clinically significant laboratory abnormality, medical condition (such as decompensated liver disease or severe chronic obstructive pulmonary disease), or social circumstance that, in the investigator‚Äôs opinion, makes it inappropriate for the subject to participate in this clinical trial.&lt;br&gt;                20. It is logistically impossible to provide intervention.&lt;br&gt;                21. The subject is known to have a moderate or severe disability precluding their independent performance of complex tasks (e.g., shopping, cleaning, cooking) before the OHCA.&lt;br&gt;</t>
  </si>
  <si>
    <t>Primary end point(s): For both the interim and the final analyses, the primary efficacy endpoint will be the binomial proportion of subjects with good functional outcome on Day 30 and Day 90 post-OHCA. Good functional outcome will be defined as an mRS = 2.;Timepoint(s) of evaluation of this end point: At 30 days and 90 days post-arrest.;Main Objective: The primary objective is to evaluate, on Day 30 and Day 90 post OHCA, whether there is a difference in functional outcome in comatose subjects who achieved ROSC within 30 minutes after OHCA and were treated during TTM with xenon 50% + oxygen vs. those receiving similar oxygen treatment during TTM, but without supplementary xenon during TTM.;&lt;br&gt;                Secondary Objective: - To evaluate whether there is a difference in percent of subjects surviving to Day 30 and Day 90 post-OHCA following treatment with xenon 50% + oxygen during TTM, compared to treatment with oxygen (without xenon) during TTM.&lt;br&gt;&lt;br&gt;                - To compare time to achieve target body temperature in OHCA subjects treated with xenon 50% + oxygen during TTM, compared to similar oxygen treatment (without xenon) during TTM.&lt;br&gt;&lt;br&gt;                - To test for, estimate, and adjust for multivariable effects of selected covariates on Day 30 and Day 90 functional outcome and proportionate survival in subjects treated with xenon 50% + oxygen during TTM, compared to similar oxygen treatment (without xenon) during TTM.&lt;br&gt;&lt;br&gt;                - To conduct sensitivity analyses to investigate the effects of subject dropout on the magnitude of estimates of treatment effects on the primary endpoint.&lt;br&gt;&lt;br&gt;                - To evaluate the safety and tolerability of xenon therapy in the treatment of OHCA.&lt;br&gt;</t>
  </si>
  <si>
    <t>Timepoint(s) of evaluation of this end point: At 30 days and 90 days post-arrest.;&lt;br&gt;                Secondary end point(s): - The binomial proportion of subjects surviving to Day 30 and Day 90 following treatment with xenon 50% + oxygen during TTM or a similar oxygen treatment (without xenon) during TTM.&lt;br&gt;&lt;br&gt;                - Body temperature, during the Intervention Phase, in OHCA subjects treated with xenon 50% oxygen during TTM or with a similar oxygen treatment (without xenon) during TTM.&lt;br&gt;&lt;br&gt;                - Covariates, including site, treatment arm, mode and rate of TTM, initial rhythm, time to ROSC, age, gender, and presence of shock, that may affect Day 30 and Day 90 functional outcome and proportionate survival in subjects treated with xenon 50% + oxygen during TTM or with a similar oxygen treatment (without xenon) during TTM.&lt;br&gt;&lt;br&gt;                - The number and timing of subjects who do not complete the study through the evaluation phase, unless the reason for discontinuation is death.&lt;br&gt;</t>
  </si>
  <si>
    <t>XePOHCAS: Prospective, randomized, multicenter, interventional trial in adult subjects with out-of-hospital cardiac arrest comparing treatment with standard-of-care post-cardiac arrest intensive care (which is targeted temperature management [TTM]) to standard-of-care post-cardiac arrest intensive care (including TTM) plus xenon by inhalation</t>
  </si>
  <si>
    <t>Japanese, multicenter, randomized controlled trial of noninvasive positive pressure ventilation (NPPV) versus high-flow nasal cannula oxygen therapy (HFNC) for severe acute hypoxemic respiratory failure - Ja-NP-Hi trial</t>
  </si>
  <si>
    <t>This is a prospective, randomized parallel study for demonstrating superiority of noninvasive positive pressure ventilation (NPPV) compared to high-flow nasal cannula oxygen therapy (HFNC) in acute hypoxemic respiratory failure in terms of the term from randomization to meeting criteria for endotracheal intubation.</t>
  </si>
  <si>
    <t>https://jrct.niph.go.jp/latest-detail/jRCTs052180236</t>
  </si>
  <si>
    <t>Ja-NP-Hi trial</t>
  </si>
  <si>
    <t>JPRN-jRCTs052180236</t>
  </si>
  <si>
    <t>randomized controlled trial, open(masking not used), active control, parallel assignment, treatment purpose</t>
  </si>
  <si>
    <t>Tomii Keisuke</t>
  </si>
  <si>
    <t>acute hypoxemic respiratory failure</t>
  </si>
  <si>
    <t>UMIN000028827</t>
  </si>
  <si>
    <t>Kazuma</t>
  </si>
  <si>
    <t>Nagata</t>
  </si>
  <si>
    <t>2-1-1, Minatojima-minamimachi, Chuo-ku, Kobe City,  Hyogo Prefecture</t>
  </si>
  <si>
    <t>kazuma_n1101@yahoo.co.jp</t>
  </si>
  <si>
    <t>Kobe City Medical Center General Hospital</t>
  </si>
  <si>
    <t>Keisuke</t>
  </si>
  <si>
    <t>Tomii</t>
  </si>
  <si>
    <t>ktomii@kcho.jp</t>
  </si>
  <si>
    <t>Philips Japan</t>
  </si>
  <si>
    <t>&gt;= 20age old</t>
  </si>
  <si>
    <t>Inclusion criteria: 1. Patients who have acute respiratory failure, which occures within 1 week of a known clinical insult or new or worsening respiratory symptoms. &lt;br&gt;2. Patients who have new infiltrates on chest radiography. &lt;br&gt;3. Patients with PaO2/FIO2 &lt; 300 at screening. &lt;br&gt;4. Patients with PaCO2 &lt;= 45 Torr at screening. &lt;br&gt;5. Patients who are more than 20 years old at the time of the informed consent. &lt;br&gt;6. Patients who agree to participate in the study with the written informed consent.</t>
  </si>
  <si>
    <t>Exclusion criteria: 1. Patients with urgent need for endotracheal intubation. &lt;br&gt;2. Patients with respiratory failure fully explained by cardiac failure or fluid overload. &lt;br&gt;3. Patients with exacerbation of asthma. &lt;br&gt;4. Patients with pulmonary embolism. &lt;br&gt;5. Patients who have received NPPV or HFNC for more than 24 hours at the time of the informed consent. &lt;br&gt;6. Patients who have the following chronic pulmonary disease. &lt;br&gt;a. Chronic interstitial pneumonia apparent on chest radiography. &lt;br&gt;b. Chronic pulmonary disease affecting the efficacy endpoints (for example; COPD, tuberculosis sequelae, bronchiectasis, pneumoconiosis etc.). &lt;br&gt;c. Chronic respiratory failure with need for home oxygen therapy (more than 12 hours/day). &lt;br&gt;d. Chronic pulmonary disease that are regarded as inadequate for the study by the investigators. &lt;br&gt;7. Patients with active malignant tumor affecting the efficacy endpoints. &lt;br&gt;8. Patients with contraindications either to NPPV or HFNC, such as undrained pneumothorax, upper airway obstruction, facial trauma, injury and deformity etc. &lt;br&gt;9. Patients with major surgery within 4 weeks prior to the time of the informed consent. &lt;br&gt;10. Patients with severe leukopenia (WBC &lt; 1000 per microliter of blood). &lt;br&gt;11. Patients with hemodynamic instability (systolic blood pressure &lt; 90 mmHg after fluid administration). &lt;br&gt;12. Patients with need for vasopressors. &lt;br&gt;13. Patients with altered consciousness (Glasgow Coma Scale &lt;= 12 points. &lt;br&gt;14. Patients who have received NPPV or HFNC within the past 4 weeks prior to the informed consent, or are using NPPV or HFNC at home (more than 6 hours/day). &lt;br&gt;15. Patients with tracheostomy. &lt;br&gt;16. Patients who are pregnant. &lt;br&gt;17. Patients with cognitive impairment or mental disorder who are regarded as inadequate to evaluate for the study by the investigators. &lt;br&gt;18. Patients who have participated in the other study at the time of the informed consent, or will participate in the other study. &lt;br&gt;19. Any other cases who are regarded as inadequate for the study enrollment by the investigators.</t>
  </si>
  <si>
    <t>Term from randomization to meeting criteria for endotracheal intubation censored at 28 days.</t>
  </si>
  <si>
    <t>1. Proportion of patients who required endotracheal intubation within 28 days after randomization. &lt;br&gt;2. Mortality at 28 days &lt;br&gt;3. In-hospital mortality &lt;br&gt;4. Ventilator-free days &lt;br&gt;5. Change of oxygenation (PaO2/FIO2) &lt;br&gt;6. Arterial blood gas analysis &lt;br&gt;7. Duration of need for any respiratory support &lt;br&gt;8. Duration of hospital stay for respiratory illness &lt;br&gt;9. Adverse events &lt;br&gt;10. Need for Continuous sedation (Drug, dose, duration)</t>
  </si>
  <si>
    <t>Jan 31 2019 12:00AM</t>
  </si>
  <si>
    <t>cerb@med.kobe-u.ac.jp</t>
  </si>
  <si>
    <t>Kobe University Clinical Research Ethical Committee</t>
  </si>
  <si>
    <t>A Phase II Study in Healthy Adults 19 Years and Older to Assess the Safety, Reactogenicity and Immunogenicity of a Sanofi Pasteur A/H7N9 Inactivated Influenza Vaccine Administered Intramuscularly With or Without AS03 Adjuvant</t>
  </si>
  <si>
    <t>Drug: AS03;Biological: Inactivated influenza H7N9 vaccine;Other: Phosphate Buffered Saline (PBS) diluent</t>
  </si>
  <si>
    <t>https://clinicaltrials.gov/show/NCT03312231</t>
  </si>
  <si>
    <t>Sanofi 2017 H7N9 With/Without AS03 in Adults/Elderly</t>
  </si>
  <si>
    <t>NCT03312231</t>
  </si>
  <si>
    <t>Avian Influenza;Influenza Immunisation</t>
  </si>
  <si>
    <t>February 14, 2018</t>
  </si>
  <si>
    <t>HHSN272201400004I;17-0075</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</si>
  <si>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19 years of age and older, inclusive.&lt;br&gt;&lt;br&gt;          4. Are in good health*. *As determined by medical history and physical examination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ER, or urgent care for condition and no adverse symptoms that need&lt;br&gt;             medical intervention such as medication change/supplemental oxygen). This includes no&lt;br&gt;             change in chronic prescription medication, dose, or frequency as a result of&lt;br&gt;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principal investigator or appropriate sub-investigator, will&lt;br&gt;             not be considered a deviation of this inclusion criterion. Subjects may be on chronic&lt;br&gt;             or as needed (prn) medications if, in the opinion of the site principal investigator&lt;br&gt;             or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Note: Topical, nasal, and inhaled medications (with the&lt;br&gt;             exception of inhaled corticosteroids as outlined in the Subject Exclusion Criteria),&lt;br&gt;             herbals, vitamins, and supplements are permitted.&lt;br&gt;&lt;br&gt;          5. Oral temperature is less than 100.0 degrees Fahrenheit.&lt;br&gt;&lt;br&gt;          6. Pulse is 47 to 100 bpm, inclusive.&lt;br&gt;&lt;br&gt;          7. Systolic blood pressure is 85 to 150 mmHg, inclusive (subjects &lt;65 years of age), 85&lt;br&gt;             to 160 mmHg, inclusive (subjects = / &gt; 65 years of age).&lt;br&gt;&lt;br&gt;          8. Diastolic blood pressure is 55 to 95 mmHg, inclusive.&lt;br&gt;&lt;br&gt;          9. Erythrocyte sedimentation rate (ESR) is less than 30 mm per hour.&lt;br&gt;&lt;br&gt;         10. Women of childbearing potential* must use an acceptable contraception method** from 30&lt;br&gt;             days before first study vaccination until 60 days after last study vaccination.&lt;br&gt;&lt;br&gt;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&lt;1 year of the last menses if menopausal.&lt;br&gt;&lt;br&gt;             **Acceptable contraception includes non-male sexual relationships, abstinence from&lt;br&gt;             sexual intercourse with a male partner, monogamous relationship with vasectomized&lt;br&gt;             partner who has been vasectomized for 180 days or more prior to the subject receiving&lt;br&gt;             the first study vaccination, barrier methods such as condoms or diaphragms with&lt;br&gt;             spermicide or foam, effective intrauterine devices, NuvaRing(R), and licensed hormonal&lt;br&gt;             methods such as implants, injectables, or oral contraceptives (the pill).&lt;br&gt;&lt;br&gt;         11. Women of childbearing potential must have a negative urine or serum pregnancy test&lt;br&gt;             within 24 hours prior to study vaccination.&lt;br&gt;&lt;br&gt;        Exclusion Criteria:&lt;br&gt;&lt;br&gt;          1. Have an acute illness*, as determined by the site principal investigator or&lt;br&gt;             appropriate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Guillain-Barr√© syndrome.&lt;br&gt;&lt;br&gt;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other&lt;br&gt;             psychiatric diagnosis that may interfere with subject compliance or safety&lt;br&gt;             evaluations.&lt;br&gt;&lt;br&gt;         15. Have been hospitalized for psychiatric illness, history of suicide attempt, or&lt;br&gt;             confinement for danger to self or others within 10 years prior to study vaccination.&lt;br&gt;&lt;br&gt;         16. Have taken oral or parenteral (including intra-articular) corticosteroids of any dose&lt;br&gt;             within 30 days prior to study vaccination.&lt;br&gt;&lt;br&gt;         17. Ha</t>
  </si>
  <si>
    <t>Geometric Mean Titers (GMTs) of serum HAI antibodies;Geometric Mean Titers (GMTs) of serum Neut antibodies;Occurrence of clinical safety laboratory adverse events;Occurrence of clinical safety laboratory adverse events;Occurrence of solicited injection site events;Occurrence of solicited injection site events;Occurrence of study vaccine-related serious adverse events (SAEs);Occurrence of systemic reactogenicity events;Occurrence of systemic reactogenicity events;Percentage of subjects achieving HAI antibodies titer = / &gt; 1:40;Percentage of subjects achieving Neut antibodies titer = / &gt; 1:40;Percentage of subjects achieving seroconversion (defined as either HAI antibodies pre-vaccination titer &lt;1:10 and a post-vaccination titer = / &gt; 1:40 or a pre-vaccination titer = / &gt; 1:10 and min. 4-fold rise in post-vaccination titer);Percentage of subjects achieving seroconversion (defined as either Neut antibodies pre-vaccination titer &lt;1:10 and a post-vaccination titer = / &gt; 1:40 or a pre-vaccination titer = / &gt; 1:10 and min. 4-fold rise in post-vaccination titer)</t>
  </si>
  <si>
    <t>GMTs of serum HAI antibodies;GMTs of serum HAI antibodies;GMTs of serum HAI antibodies;GMTs of serum HAI antibodies;GMTs of serum Neut antibodies;GMTs of serum Neut antibodies;GMTs of serum Neut antibodies;GMTs of serum Neut antibodies;Occurrence of all serious adverse events (SAEs), regardless of the assessment of relatedness;Occurrence of all unsolicited adverse events, regardless of the assessment of seriousness or relatedness;Occurrence of medically-attended adverse events (MAAEs), including new-onset chronic medical conditions (NOCMCs), and potentially immune-mediated medical conditions (PIMMCs );Occurrence of study vaccine-related unsolicited non-serious AEs;Percentage of subjects achieving HAI antibodies titers of 1:40 or greater;Percentage of subjects achieving HAI antibodies titers of 1:40 or greater;Percentage of subjects achieving HAI antibodies titers of 1:40 or greater;Percentage of subjects achieving HAI antibodies titers of 1:40 or greater;Percentage of subjects achieving Neut antibodies titers of 1:40 or greater;Percentage of subjects achieving Neut antibodies titers of 1:40 or greater;Percentage of subjects achieving Neut antibodies titers of 1:40 or greater;Percentage of subjects achieving Neut antibodies titers of 1:40 or greater;Percentage of subjects achieving seroconversion against the influenza 2017 H7N9 vaccine strain;Percentage of subjects achieving seroconversion against the influenza 2017 H7N9 vaccine strain;Percentage of subjects achieving seroconversion against the influenza 2017 H7N9 vaccine strain</t>
  </si>
  <si>
    <t>Effects of Three Endotracheal Tube Cuff Pressure Control on Microaspiration of Gastric Contents: a Randomized Controlled Trial</t>
  </si>
  <si>
    <t>Device: Smart Cuff Manager;Device: Manometer</t>
  </si>
  <si>
    <t>https://clinicaltrials.gov/show/NCT04061083</t>
  </si>
  <si>
    <t>Effects of Endotracheal Tube Cuff Pressure Control on Microaspiration of Gastric Contents</t>
  </si>
  <si>
    <t>NCT04061083</t>
  </si>
  <si>
    <t>Afyonkarahisar University of Health Sciences</t>
  </si>
  <si>
    <t>Turkey</t>
  </si>
  <si>
    <t>Mechanical Ventilation Complication;Ventilator Associated Pneumonia;Nursing Caries;Aspiration, Respiratory</t>
  </si>
  <si>
    <t>May 16, 2019</t>
  </si>
  <si>
    <t>118S409</t>
  </si>
  <si>
    <t>√ñzlem SOYER, RA, Msc, RN</t>
  </si>
  <si>
    <t>ozlemm_soyer@hotmail.com</t>
  </si>
  <si>
    <t>The Scientific and Technological Research Council of Turkey;Afyonkarahisar Health Sciences University Hospital</t>
  </si>
  <si>
    <t>&lt;br&gt;        Inclusion Criteria:&lt;br&gt;&lt;br&gt;          -  Volunteering of the patient or relatives who will participate in the study,&lt;br&gt;&lt;br&gt;          -  Patients who require mechanical ventilation support with endotracheal tube supply for&lt;br&gt;             48 hours.&lt;br&gt;&lt;br&gt;        Exclusion Criteria:&lt;br&gt;&lt;br&gt;          -  Patients who are contraindicated in giving a semi-fowler position,&lt;br&gt;&lt;br&gt;          -  Patients with enteral nutrition contraindications,&lt;br&gt;&lt;br&gt;          -  Patients connected to mechanical ventilators for more than 48 hours,&lt;br&gt;&lt;br&gt;          -  Patients with tracheostomy,&lt;br&gt;&lt;br&gt;          -  Patients admitted to ICU for gastroesophageal reflux disease, aspiration pneumonia or&lt;br&gt;             suspicion,&lt;br&gt;&lt;br&gt;          -  Nasal endotracheal intubation.&lt;br&gt;</t>
  </si>
  <si>
    <t>Microaspiration of Gastric Contents</t>
  </si>
  <si>
    <t>Feasibility of electronic inspiratory muscle strength training for mechanically-ventilated ICU patients with inspiratory muscle weakness</t>
  </si>
  <si>
    <t>Participants will complete electronic inspiratory muscle training under the direct supervision of a trained ICU physiotherapist (&gt;5 years' clinical experience). Training will be performed in the ICU in the patient's bedspace.&lt;br&gt;&lt;br&gt;Inspiratory muscle training will be performed with an electronic training device (Powerbreathe KH2, U.K). This device provides training from 1  - 200 cmH2O and can be connected to a patient's endotracheal tube or tracheostomy via a disposable connector. &lt;br&gt;&lt;br&gt;The physiotherapist will prescribe a training intensity of at least 50% of maximum inspiratory pressure, and from there will titrate the highest tolerable intensity that allows the participant to just complete the 6th breath in a set of 6 breaths. Intensity will be increased by the physiotherapist across the training period to provide adequate training stimulus. Training will be performed daily on week days, with the physiotherapist assisting the patient to perform 5 sets of 6 breaths each session. Between sets, patients are allowed a rest period as required. The training session will take less than 10 minutes per day. &lt;br&gt;&lt;br&gt;Training will continue daily until 6 weeks or hospital discharge, whichever occurs soonest.</t>
  </si>
  <si>
    <t>https://anzctr.org.au/ACTRN12619000968178.aspx</t>
  </si>
  <si>
    <t>Feasibility of electronic strength training for ICU patients with breathing muscle weakness</t>
  </si>
  <si>
    <t>ACTRN12619000968178</t>
  </si>
  <si>
    <t>Purpose: Treatment; Allocation: Non-randomised trial; Masking: Open (masking not used);Assignment: Single group;Type of endpoint: Safety/efficacy;</t>
  </si>
  <si>
    <t>University of Canberra</t>
  </si>
  <si>
    <t>ICU acquired weakness;Respiratory failure; &lt;br&gt;ICU acquired weakness &lt;br&gt;Respiratory failure;Physical Medicine / Rehabilitation - Physiotherapy;Respiratory - Other respiratory disorders / diseases</t>
  </si>
  <si>
    <t>Princess Alexandra Hospital</t>
  </si>
  <si>
    <t>University of Canberra;Queensland Cardiorespiratory Physiotherapy Network</t>
  </si>
  <si>
    <t>Inclusion criteria: Mechanically ventilated &gt; 5 days  OR&lt;br&gt;Failed spontaneous breathing trial in past 24 hours&lt;br&gt;Alert and able to participate with training&lt;br&gt;</t>
  </si>
  <si>
    <t>Exclusion criteria: ‚Ä¢New or existing condition likely to limit ability to follow simple commands (e.g. severe neurological injury, intellectual disability requiring assistance with personal ADLs)&lt;br&gt;‚Ä¢New or existing persistent respiratory dysfunction (e.g. high C-spine SCI)&lt;br&gt;‚Ä¢Poor prognosis&lt;br&gt;‚Ä¢Significant pain from chest trauma affecting breathing capacity &lt;br&gt;‚Ä¢Fractured or flail ribs&lt;br&gt;‚Ä¢Recent or current pneumothorax (undrained or drained)&lt;br&gt;‚Ä¢Treating intensivist recommends that a patient is not enrolled in the study (rationale to be documented to inform future study design). &lt;br&gt;</t>
  </si>
  <si>
    <t>Safety: incidence of adverse events&lt;br&gt;&lt;br&gt;Pre-defined adverse events:&lt;br&gt;‚Ä¢Unplanned airway removal (assessed clinically and as documented in medical record)&lt;br&gt;‚Ä¢Haemodynamic instability (new arrhythmias, alteration in mean arterial pressure requiring an alteration in vasoactive medication, change in SBP &gt; 20mmHg, change in HR &gt;20 bpm) as clinically assessed by the supervising physiotherapist&lt;br&gt;‚Ä¢Persistent increased RR &gt; 10 breaths/min above baseline for 5 mins (as clinically assessed by the supervising physiotherapist)&lt;br&gt;‚Ä¢Increase in respiratory support (increase in FiO2 or PEEP) (as documented in medical record)&lt;br&gt;‚Ä¢Increased patient agitation requiring medical intervention (as reported in the medical record)&lt;br&gt;‚Ä¢Any additional events requiring medical intervention will also be recorded. &lt;br&gt;[Hospital discharge, or 6 weeks following commencement of training, whichever occurs sooner.];Feasibility: % of planned sessions completed (as per medical record)[Hospital discharge or 6 weeks following commencement of training (whichever happens soonest)]</t>
  </si>
  <si>
    <t>Time breathing spontaneously on ventilator (duration of Pressure Support Ventilation) as recorded in Metavision data system[Point of successful weaning from mechanical ventilation (24 hours ventilator-free)];Change in maximum inspiratory pressure (measured with a respiratory pressure meter)[Hospital discharge or 6 weeks following commencement of training, whichever happens soonest.];Time to wean from mechanical ventilation (as recorded in Metavision data system)[Point of ventilatory weaning (ventilator-free for 24 hours) assessed for up to 3 months following enrolment];Acceptability of Intervention - Patient Questionnaire  (study-specific)[Study completion: hospital discharge or 6 weeks following commencement, whichever occurs soonest];Dyspnoea (Borg Scale) as self-reported by patient (0 -1 0 scale)[Immediately prior to training, immediately following training and 5 minutes later];Heart rate, measured via ECG leads or portable SpO2 monitor[Immediately prior to training, immediately following training and 5 minutes later];Respiratory rate, measured by ventilator screen[Immediately prior to training, immediately following training and 5 minutes later];Pulse oxygen saturation, measured through pulse oximeter[Immediately prior to training, immediately following training and 5 minutes later];Blood pressure, measured via arterial line or sphygmomanometer (whichever is insitu)[Immediately prior to training, immediately following training and 5 minutes later]</t>
  </si>
  <si>
    <t>Metro South Human Research Ethics Committee</t>
  </si>
  <si>
    <t>Effect of Long-acting Levodopa on Obstructive Sleep Apnea in Parkinson's Disease</t>
  </si>
  <si>
    <t>Drug: Sinemet CR;Drug: Placebo oral capsule</t>
  </si>
  <si>
    <t>https://clinicaltrials.gov/show/NCT03111485</t>
  </si>
  <si>
    <t>NCT03111485</t>
  </si>
  <si>
    <t>McGill University Health Centre/Research Institute of the McGill University Health Centre</t>
  </si>
  <si>
    <t>Parkinson's Disease;Obstructive Sleep Apnea</t>
  </si>
  <si>
    <t>May 24, 2017</t>
  </si>
  <si>
    <t>MP-37-2017-2573</t>
  </si>
  <si>
    <t>Marta Kaminska, MD, MSc;Marianne Gingras, MSc;</t>
  </si>
  <si>
    <t>;PDsleepresearch@rimuhc.ca;PDsleepresearch@rimuhc.ca</t>
  </si>
  <si>
    <t>;514-934-1934;514-934-1934</t>
  </si>
  <si>
    <t>McGill University Health Centre/Research Institute of the McGill University Health Centre;</t>
  </si>
  <si>
    <t>Weston Brain Institute</t>
  </si>
  <si>
    <t>&lt;br&gt;        Inclusion Criteria:&lt;br&gt;&lt;br&gt;          1. Diagnosis of idiopathic PD consistent with the UK Brain Bank;&lt;br&gt;&lt;br&gt;          2. Presence of OSA on screening PSG, as defined by an AHI = 15/h (moderate to severe&lt;br&gt;             OSA);&lt;br&gt;&lt;br&gt;          3. Stable regimen of anti-PD medication for 4 weeks prior to entry into the study, and no&lt;br&gt;             planned change during the study&lt;br&gt;&lt;br&gt;        Exclusion Criteria:&lt;br&gt;&lt;br&gt;          1. Other major neurological disorder;&lt;br&gt;&lt;br&gt;          2. Already taking long-acting levodopa (at any time of day);&lt;br&gt;&lt;br&gt;          3. Taking short-acting levodopa at bedtime or during the night;&lt;br&gt;&lt;br&gt;          4. Any contraindication to long-acting levodopa (see below);&lt;br&gt;&lt;br&gt;          5. Severe levodopa induced dyskinesias;&lt;br&gt;&lt;br&gt;          6. Already on or requiring treatment for restless legs syndrome ;&lt;br&gt;&lt;br&gt;          7. Body mass index &gt;35 kg/m2;&lt;br&gt;&lt;br&gt;          8. Intercurrent upper respiratory tract infection;&lt;br&gt;&lt;br&gt;          9. Other known cause of OSA (e.g. craniofacial malformation);&lt;br&gt;&lt;br&gt;         10. Active treatment of OSA (CPAP, dental appliance or other), unless willing to stop&lt;br&gt;             treatment 2 weeks prior to start and during the duration of the study.&lt;br&gt;</t>
  </si>
  <si>
    <t>Apnea-hypopnea index (AHI)</t>
  </si>
  <si>
    <t>Proportion of patients having adverse events leading to discontinuation of drug (Feasibility and tolerability);Oxygenation from polysomnography;Oxygenation from polysomnography;Oxygenation from polysomnography;Objective sleep quality from polysomnography;Objective sleep quality from polysomnography;Objective sleep quality from polysomnography;Objective sleep quality from polysomnography;Objective sleep quality from polysomnography;Subjective sleep quality;Daytime sleepiness;Non-motor symptoms;Cognitive function</t>
  </si>
  <si>
    <t>Extent and Durability of Immune Response Following Seasonal Influenza Vaccination in Healthy Volunteers</t>
  </si>
  <si>
    <t>Biological: Licensed seasonal influenza vaccine;Biological: Licensed seasonal influenza vaccine;Biological: Licensed seasonal influenza vaccine</t>
  </si>
  <si>
    <t>https://clinicaltrials.gov/show/NCT03163342</t>
  </si>
  <si>
    <t>Immune Response Following Seasonal Influenza Vaccination</t>
  </si>
  <si>
    <t>NCT03163342</t>
  </si>
  <si>
    <t>Altimmune, Inc.</t>
  </si>
  <si>
    <t>ALT-FLZ-401</t>
  </si>
  <si>
    <t>Stephan Bart, MD;Stephan Bart, MD;Stephan Bart, MD;Stephan Bart, MD;Stephan Bart, MD;Stephan Bart, MD</t>
  </si>
  <si>
    <t>Optimal Health Research;Optimal Health Research;Optimal Health Research;Optimal Health Research;Optimal Health Research;Optimal Health Research</t>
  </si>
  <si>
    <t>Optimal Health Research</t>
  </si>
  <si>
    <t>&lt;br&gt;        Inclusion Criteria:&lt;br&gt;&lt;br&gt;          1. Men and women 18 to 50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Bilirubin may be Grade 2 if&lt;br&gt;             associated with no1mal alanine aminotransferase (ALT) and aspartate aminotransferase&lt;br&gt;             (AST) and the Investigator considers the result not to be clinically significant (e.g.&lt;br&gt;             vigorous exercise or Gilbert's syndrome)&lt;br&gt;&lt;br&gt;          5. Negative drug and alcohol screen at Screening and pre-dose on Day I&lt;br&gt;&lt;br&gt;          6. For women of child bearing potential, negative pregnancy test&lt;br&gt;&lt;br&gt;          7. Willingness to practice a highly effective method of contraception that may include,&lt;br&gt;             but is not limited to, abstinence, sex only with persons of the same sex,monogamous&lt;br&gt;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Fluzone Intramuscular Quadrivalent vaccine dose.&lt;br&gt;&lt;br&gt;        Exclusion Criteria:&lt;br&gt;&lt;br&gt;          1. Pregnant, possibly pregnant, or lactating women&lt;br&gt;&lt;br&gt;          2. Body mass index&gt; 35.0 kg/m2&lt;br&gt;&lt;br&gt;          3. Positive results for HIV, hepatitis B vims, or hepatitis C virus at Screening&lt;br&gt;&lt;br&gt;          4. Asthma or other chronic lung disease that is greater than mild in severity.&lt;br&gt;             Specifically excluded are participants with any of the following events in the past&lt;br&gt;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5. History of diabetes mellitus (gestational diabetes is allowed if treatment was not&lt;br&gt;             required postpartum and serum glucose is currently in the normal range)&lt;br&gt;&lt;br&gt;          6. History of coronary artery disease, arrhythmia, or congestive heart failure&lt;br&gt;&lt;br&gt;          7. Clinically significant ECG abnormality&lt;br&gt;&lt;br&gt;          8. Poorly controlled hypertension (systolic blood pressure &gt; 150 mmHg or diastolic blood&lt;br&gt;             pressure &gt; 95 mmHg) at Screening or pre-dose on Day I&lt;br&gt;&lt;br&gt;          9. History of anaphylaxis or angioedema&lt;br&gt;&lt;br&gt;         10. Known allergy to any of the ingredients in the vaccine formulation including egg&lt;br&gt;             allergy&lt;br&gt;&lt;br&gt;         11. History of chronic rhinitis, nasal septal defect,cleft palate, nasal polyps, or other&lt;br&gt;             nasal abnormality that might affect vaccine administration&lt;br&gt;&lt;br&gt;         12. Previous nasal surgery or nasal cauterization&lt;br&gt;&lt;br&gt;         13. Any symptoms of upper respiratory infection or temperature&gt; 38¬∞C within 3 days before&lt;br&gt;             Day I&lt;br&gt;&lt;br&gt;         14. Significant nasal congestion or rhinorrhea as assessed by the investigator.&lt;br&gt;&lt;br&gt;         15. Known or suspected malignancy, excluding non-melanoma skin cancers and other early&lt;br&gt;             stage surgically excised malignancies that the Investigator considers to be&lt;br&gt;             exceedingly unlikely to recur&lt;br&gt;&lt;br&gt;         16.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17. Use of statin medication within 30 days before Day I (including atorvastatin,&lt;br&gt;             fluvastatin,lovastatin, pravastatin, rosuvastatin, simvastatin, pitavastatin)&lt;br&gt;&lt;br&gt;         18. Receipt of intranasal medications (including over-the-counter medications) within 30&lt;br&gt;             days before Day 1&lt;br&gt;&lt;br&gt;         19. Receipt of any IP within 30 days before Day 1&lt;br&gt;&lt;br&gt;         20. Receipt of any vaccine within 30 days before Day I&lt;br&gt;&lt;br&gt;         21. Receipt of intranasal vaccine within 90 days before Day I&lt;br&gt;&lt;br&gt;         22. Receipt of any influenza vaccine within 6 months before Day I&lt;br&gt;&lt;br&gt;         23. Any change in medication for a chronic medical condition within 30 days before Day I&lt;br&gt;&lt;br&gt;         24. Past regular use or current use of intranasal illicit drugs or any regular use of&lt;br&gt;             illicit drugs by any other route.&lt;br&gt;&lt;br&gt;         25. Use of tobacco products or electronic cigarettes within 30 days before Day l. Any&lt;br&gt;             other smoking products including marijuana will be excluded.&lt;br&gt;&lt;br&gt;         26. Any medical, psychiatric, or social condition or any occupational or other&lt;br&gt;             responsibility that in the judgment of the Investigator would interfere with or serve&lt;br&gt;             as a contraindication to protocol adherence, assessment of safety (including&lt;br&gt;             immunogenicity), or a subject's ability to give informed consent&lt;br&gt;      ;&lt;br&gt;        Inclusion Criteria:&lt;br&gt;&lt;br&gt;          1. Men and women 18 to 50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Bilirubin may be Grade 2 if&lt;br&gt;             associated with no1mal alanine aminotransferase (ALT) and aspartate aminotransferase&lt;br&gt;             (AST) and the Investigator considers the result not to be clinically significant (e.g.&lt;br&gt;             vigorous exercise or Gilbert's syndrome)&lt;br&gt;&lt;br&gt;          5. Negative drug and alcohol screen at Screening and pre-dose on Day I&lt;br&gt;&lt;br&gt;          6. For women of child bearing potential, negative pregnancy test&lt;br&gt;&lt;br&gt;          7. Willingness to practice a highly effective method of contraception that may include,&lt;br&gt;             but is not limited to, abstinence, sex only with persons of the same sex,monogamous&lt;br&gt;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Fluzone Intramuscular Quadrivalent vaccine dose.&lt;br&gt;&lt;br&gt;        Exclusion Criteria:&lt;br&gt;&lt;br&gt;          1. Pregnant, possibly pregnant, or lactating women&lt;br&gt;&lt;br&gt;          2. Body mass index&gt; 35.0 kg/m2&lt;br&gt;&lt;br&gt;          3. Positive results for HIV, hepatitis B vims, or hepatitis C virus at Screening&lt;br&gt;&lt;br&gt;          4. Asthma or other chronic lung disease that is greater than mild in severity.&lt;br&gt;             Specifically excluded are participants with any of the following events in the past&lt;br&gt;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5. History of diabetes mellitus (gestational diabetes is allowed if treatment was not&lt;br&gt;             required postpartum and serum glucose is currently in the normal range)&lt;br&gt;&lt;br&gt;          6. History of coronary artery disease, arrhythmia, or congestive heart failure&lt;br&gt;&lt;br&gt;          7. Clinically significant ECG abnormality&lt;br&gt;&lt;br&gt;          8. Poorly controlled hypertension (systolic blood pressure &gt; 150 mmHg or diastolic blood&lt;br&gt;             pressure &gt; 95 mmHg) at Screening or pre-dose on Day I&lt;br&gt;&lt;br&gt;          9. History of anaphylaxis or angioedema&lt;br&gt;&lt;br&gt;         10. Known allergy to any of the ingredients in the vaccine formulation including egg&lt;br&gt;             allergy&lt;br&gt;&lt;br&gt;         11. History of chronic rhinitis, nasal septal defect,cleft palate, nasal polyps, or other&lt;br&gt;             nasal abnormality that might affect vaccine administration&lt;br&gt;&lt;br&gt;         12. Previous nasal surgery or nasal cauterization&lt;br&gt;&lt;br&gt;         13. Any symptoms of upper respiratory infection or temperature&gt; 38¬∞C within 3 days before&lt;br&gt;             Day I&lt;br&gt;&lt;br&gt;         14. Significant nasal congestion or rhinorrhea as assessed by the investigator.&lt;br&gt;&lt;br&gt;         15. Known or suspected malignancy, excluding non-melanoma skin cancers and other early&lt;br&gt;             stage surgically excised malignancies that the Investigator considers to be&lt;br&gt;             exceedingly unlikely to recur&lt;br&gt;&lt;br&gt;         16.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17. Use of statin medication within 30 days before Day I (including atorvastatin,&lt;br&gt;             fluvastatin,lovastatin, pravastatin, rosuvastatin, simvastatin, pitavastatin)&lt;br&gt;&lt;br&gt;         18. Receipt of intranasal medications (including over-the-counter medications) within 30&lt;br&gt;             days before Day 1&lt;br&gt;&lt;br&gt;         19. Receipt of any IP within 30 days before Day 1&lt;br&gt;&lt;br&gt;         20. Receipt of any vaccine within 30 days before Day I&lt;br&gt;&lt;br&gt;         21. Receipt of intranasal vaccine within 90 days before Day I&lt;br&gt;&lt;br&gt;         22. Receipt of any influenza vaccine within 6 months before Day I&lt;br&gt;&lt;br&gt;         23. Any change in medication for a chronic medical condition within 30 days before Day I&lt;br&gt;&lt;br&gt;         24. Past regular use or current use of intranasal illicit drugs or any regular use of&lt;br&gt;             illicit drugs by any other route.&lt;br&gt;&lt;br&gt;         25. Use of tobacco products or electronic cigarettes within 30 days before Day l. Any&lt;br&gt;             other smoking products including marijuana will be excluded.&lt;br&gt;&lt;br&gt;         26. Any medical, psychiatric, or social condition or any occupational or other&lt;br&gt;             responsibility that in the judgment of the Investigator would interfere with or serve&lt;br&gt;             as a contraindication to protocol adherence, assessment of safety (including&lt;br&gt;             immunogenicity), or a subject's ability to give informed consent&lt;br&gt;      ;&lt;br&gt;        Inclusion Criteria:&lt;br&gt;&lt;br&gt;          1. Men and women 18 to 50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Bilirubin may be Grade 2 if&lt;br&gt;             associated with no1mal alanine aminotransferase (ALT) and aspartate aminotransferase&lt;br&gt;             (AST) and the Investigator considers the result not to be clinically significant (e.g.&lt;br&gt;             vigorous exercise or Gilbert's syndrome)&lt;br&gt;&lt;br&gt;          5. Negative drug and alcohol screen at Screening and pre-dose on Day I&lt;br&gt;&lt;br&gt;          6. For women of child bearing potential, negative pregnancy test&lt;br&gt;&lt;br&gt;          7. Willingness to practice a highly effective method of contraception that may include,&lt;br&gt;             but is not limited to, abstinence, sex only with persons of the same sex,monogamous&lt;br&gt;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Fluzone Intramuscular Quadrivalent vaccine dose.&lt;br&gt;&lt;br&gt;        Exclusion Criteria:&lt;br&gt;&lt;br&gt;          1. Pregnant, possibly pregnant, or lactating women&lt;br&gt;&lt;br&gt;          2. Body mass index&gt; 35.0 kg/m2&lt;br&gt;&lt;br&gt;          3. Positive results for HIV, hepatitis B vims, or hepatitis C virus at Screening&lt;br&gt;&lt;br&gt;          4. Asthma or other chronic lung disease that is greater than mild in severity.&lt;br&gt;             Specifically excluded are participants with any of the following events in the past&lt;br&gt;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5. History of diabetes mellitus (gestational diabetes is allowed if treatment was not&lt;br&gt;             required postpartum and serum glucose is currently in the normal range)&lt;br&gt;&lt;br&gt;          6. History of coronary artery disease, arrhythmia, or congestive heart failure&lt;br&gt;&lt;br&gt;          7. Clinically significant ECG abnormality&lt;br&gt;&lt;br&gt;          8. Poorly controlled hypertension (systolic blood pressure &gt; 150 mmHg or diastolic blood&lt;br&gt;             pressure &gt; 95 mmHg) at Screening or pre-dose on Day I&lt;br&gt;&lt;br&gt;          9. History of anaphylaxis or angioedema&lt;br&gt;&lt;br&gt;         10. Known allergy to any of the ingredients in the vaccine formulation including egg&lt;br&gt;             allergy&lt;br&gt;&lt;br&gt;         11. History of chronic rhinitis, nasal septal defect,cleft palate, nasal polyps, or other&lt;br&gt;             nasal abnormality that might affect vaccine administration&lt;br&gt;&lt;br&gt;         12. Previous nasal surgery or nasal cauterization&lt;br&gt;&lt;br&gt;         13. Any symptoms of upper respiratory infection or temperature&gt; 38¬∞C within 3 days before&lt;br&gt;             Day I&lt;br&gt;&lt;br&gt;         14. Significant nasal congestion or rhinorrhea as assessed by the investigator.&lt;br&gt;&lt;br&gt;         15. Known or suspected malignancy, excluding non-melanoma skin cancers and other early&lt;br&gt;             stage surgically excised malignancies that the Investigator considers to be&lt;br&gt;             exceedingly unlikely to recur&lt;br&gt;&lt;br&gt;         16.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17. Use of statin medication within 30 days before Day I (including atorvastatin,&lt;br&gt;             fluvastatin,lovastatin, pravastatin, rosuvastatin, simvastatin, pitavastatin)&lt;br&gt;&lt;br&gt;         18. Receipt of intranasal medications (including over-the-counter medications) within 30&lt;br&gt;             days before Day 1&lt;br&gt;&lt;br&gt;         19. Receipt of any IP within 30 days before Day 1&lt;br&gt;&lt;br&gt;         20. Receipt of any vaccine within 30 days before Day I&lt;br&gt;&lt;br&gt;         21. Receipt of intranasal vaccine within 90 days before Day I&lt;br&gt;&lt;br&gt;         22. Receipt of any influenza vaccine within 6 months before Day I&lt;br&gt;&lt;br&gt;         23. Any change in medication for a chronic medical condition within 30 days before Day I&lt;br&gt;&lt;br&gt;         24. Past regular use or current use of intranasal illicit drugs or any regular use of&lt;br&gt;             illicit drugs by any other route.&lt;br&gt;&lt;br&gt;         25. Use of tobacco products or electronic cigarettes within 30 days before Day l. Any&lt;br&gt;             other smoking products including marijuana will be excluded.&lt;br&gt;&lt;br&gt;         26. Any medical, psychiatric, or social condition or any occupational or other&lt;br&gt;             responsibility that in the judgment of the Investigator would interfere with or serve&lt;br&gt;             as a contraindication to protocol adherence, assessment of safety (including&lt;br&gt;             immunogenicity), or a subject's ability to give informed consent&lt;br&gt;</t>
  </si>
  <si>
    <t>Antibody response to matched influenza strains;Antibody response to matched influenza strains;Antibody response to matched influenza strains</t>
  </si>
  <si>
    <t>Antibody response to divergent influenza strains;Cellular immune response;Mucosal influenza antibody response</t>
  </si>
  <si>
    <t>Reduning Injection for the Treatment of Influenza in Children:a Randomized, Double-blinded, Parallel-controlled Clinical Study</t>
  </si>
  <si>
    <t>Drug: Reduning injection;Drug: Oseltamivir phosphate granules</t>
  </si>
  <si>
    <t>https://clinicaltrials.gov/show/NCT04183725</t>
  </si>
  <si>
    <t>Clinical Study of Reduning Injection for the Treatment of Influenza in Children</t>
  </si>
  <si>
    <t>NCT04183725</t>
  </si>
  <si>
    <t>China Academy of Chinese Medical Sciences</t>
  </si>
  <si>
    <t>Influenza in Children</t>
  </si>
  <si>
    <t>Reduning injection</t>
  </si>
  <si>
    <t>Yanming Xie, Study Principal Investigator;Yanming Xie, BA</t>
  </si>
  <si>
    <t>;ktzu2018@163.com</t>
  </si>
  <si>
    <t>;86-13911112416</t>
  </si>
  <si>
    <t>Institute of Basic Research in Clinical Medicine, China Academy of Chinese Medical Sciences;</t>
  </si>
  <si>
    <t>Children's Hospital Of Soochow University;Anhui Provincial Children's Hospital;Qilu Childre's Hospital of Shandong University;Tianjin 4th Centre Hospital;Renmin Hospital of Wuhan University;Hebei Maternity&amp;Child Healthcare Hospital;Second Affiliated Hospital of Jiaxing University;The First Hospital of Hunan University of Chinese Medicine;Affiliated Hospital of Shanxi University of Traditional Chinese Medicine</t>
  </si>
  <si>
    <t>&lt;br&gt;        Inclusion Criteria:&lt;br&gt;&lt;br&gt;          1. With clinical manifestations of influenza.A rapid detection for virus antigen of&lt;br&gt;             influenza result is positive.&lt;br&gt;&lt;br&gt;          2. The patients were suffered from influenza within 48 hours.&lt;br&gt;&lt;br&gt;          3. Subjects aged 2 ~14 years old.&lt;br&gt;&lt;br&gt;          4. Before inclusion into the study, The patient's temperature was over 38 ?.&lt;br&gt;&lt;br&gt;          5. The guardian agreed to participate in this project and signed the informed&lt;br&gt;             consent.Patients aged 8 years old or above with their own wishes must be respected.&lt;br&gt;&lt;br&gt;        Exclusion Criteria:&lt;br&gt;&lt;br&gt;          1. Patients with severe or critical illness of influenza.&lt;br&gt;&lt;br&gt;          2. Patients with pneumonia, combined pharyngeal membrane fever, herpetic pharyngitis,&lt;br&gt;             suppurative tonsillitis and other diseases.&lt;br&gt;&lt;br&gt;          3. Patients were diagnosed with mycoplasma infection with pharyngeal swab positive or&lt;br&gt;             meet the conditions of bacterial infection:White Blood Count(WBC) exceeded 20% of the&lt;br&gt;             upper limit of normal range, accompanied by neutrophils increased and serum PCT=2ug/L,&lt;br&gt;             etc.&lt;br&gt;&lt;br&gt;          4. Serum creatinine(SCR) exceeds the upper limit of normal range.Alanine&lt;br&gt;             Aminotransferase(ALT) and Aspartate Aminotransferase(AST) exceeded the normal range by&lt;br&gt;             more than 2 times.&lt;br&gt;&lt;br&gt;          5. Patients with severe malnutrition, rickets and severe primary diseases of heart,&lt;br&gt;             brain, liver, kidney and hematopoietic system.&lt;br&gt;&lt;br&gt;          6. Patients with immunodeficiency or taking glucocorticoid.Patients take other&lt;br&gt;             immunosuppressive drugs within the last week.&lt;br&gt;&lt;br&gt;          7. Before be included,patient was taken Oseltamivir or traditional Chinese medicine was&lt;br&gt;             used to clear away heat and toxic material within 24 hours.&lt;br&gt;&lt;br&gt;          8. Severely infected persons who must be treated with other antiviral drugs.&lt;br&gt;&lt;br&gt;          9. Allergic to the Reduning injection or Oseltamivir phosphate granules.&lt;br&gt;&lt;br&gt;         10. According to the judgment of the researcher, the patients can cause loss of follow-up&lt;br&gt;             should be excluded,such as patients with unstable living environment.&lt;br&gt;</t>
  </si>
  <si>
    <t>The time of temperature recovery.</t>
  </si>
  <si>
    <t>The time when the fever begins to subside;The time of disease to alleviate;The degree of disease remission;The disappearance rate of individual symptoms;The rate of negative conversion of Influenza viral;The number of antipyretic and analgesic drugs used;The incidence of severe/complications of influenza;Frequency of antipyretic and analgesic drugs used</t>
  </si>
  <si>
    <t>The Evaluation of a Novel Nasal Mask for the Treatment of Obstructive Sleep Apnea</t>
  </si>
  <si>
    <t>Device: Nasal CPAP mask;Device: Nasal CPAP mask;Device: Nasal CPAP mask</t>
  </si>
  <si>
    <t>https://clinicaltrials.gov/show/NCT03413098</t>
  </si>
  <si>
    <t>NCT03413098</t>
  </si>
  <si>
    <t>New Zealand;New Zealand;New Zealand;New Zealand;New Zealand;New Zealand</t>
  </si>
  <si>
    <t>February 12, 2018</t>
  </si>
  <si>
    <t>CIA233</t>
  </si>
  <si>
    <t>Sarah Gunson;Sarah Gunson;Sarah Gunson;Sarah Gunson;Sarah Gunson;Sarah Gunson</t>
  </si>
  <si>
    <t>Sponsor Employee;Sponsor Employee;Sponsor Employee;Sponsor Employee;Sponsor Employee;Sponsor Employee</t>
  </si>
  <si>
    <t>&lt;br&gt;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</si>
  <si>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Ease of use;Acceptability;Ease of use;Acceptability;Ease of use;Acceptability</t>
  </si>
  <si>
    <t>Objective leak data</t>
  </si>
  <si>
    <t>Sleep Apnea and Fetal Growth Restriction</t>
  </si>
  <si>
    <t>Device: S9 VPAP Adapt</t>
  </si>
  <si>
    <t>https://clinicaltrials.gov/show/NCT04084990</t>
  </si>
  <si>
    <t>NCT04084990</t>
  </si>
  <si>
    <t>Allocation: Randomized. Intervention model: Parallel Assignment. Primary purpose: Treatment. Masking: Triple (Care Provider, Investigator, Outcomes Assessor).</t>
  </si>
  <si>
    <t>Obstructive Sleep Apnea;Fetal Growth Restriction;Pregnancy Related</t>
  </si>
  <si>
    <t>November 18, 2019</t>
  </si>
  <si>
    <t>Ellen Lockhart, MD;Ellen Lockhart, MD</t>
  </si>
  <si>
    <t>;elockhart@wustl.edu</t>
  </si>
  <si>
    <t>;314-454-8707</t>
  </si>
  <si>
    <t>Washington University in Saint Louis;</t>
  </si>
  <si>
    <t>ResMed Foundation;The Hebrew University Hadassah Medical School;University of Rochester School of Medicine and Dentistry</t>
  </si>
  <si>
    <t>&lt;br&gt;        Inclusion Criteria:&lt;br&gt;&lt;br&gt;          -  Age = 18 and = 50&lt;br&gt;&lt;br&gt;          -  Fetal growth restriction (defined as &lt;10th percentile based on routine second&lt;br&gt;             trimester ultrasound)&lt;br&gt;&lt;br&gt;          -  Gestational age 22 to 28 completed weeks in the absence of 2 minor or 1 major markers&lt;br&gt;             of aneuploidy.&lt;br&gt;&lt;br&gt;        Exclusion Criteria:&lt;br&gt;&lt;br&gt;          -  Multiple gestation&lt;br&gt;&lt;br&gt;          -  Other known cause of fetal growth restriction (including congenital anomalies or&lt;br&gt;             intrauterine infection)&lt;br&gt;&lt;br&gt;          -  Preexisting diagnosis of OSA being treated with aPAP&lt;br&gt;&lt;br&gt;          -  Chronic pulmonary disease (cystic fibrosis, moderate persistent asthma)&lt;br&gt;&lt;br&gt;          -  Hemoglobinopathies (sickle cell anemia, thalassemia)&lt;br&gt;&lt;br&gt;          -  Craniofacial anomalies&lt;br&gt;</t>
  </si>
  <si>
    <t>Birth weight</t>
  </si>
  <si>
    <t>Gestational age at delivery</t>
  </si>
  <si>
    <t>A Phase IIa, Placebo Controlled, Multicenter Pilot Study to Evaluate the Safety and Efficacy of BIO-11006 Inhalation Solution in Patients With Acute Respiratory Distress Syndrome</t>
  </si>
  <si>
    <t>Drug: BIO-11006;Drug: Placebo</t>
  </si>
  <si>
    <t>https://clinicaltrials.gov/show/NCT03202394</t>
  </si>
  <si>
    <t>Evaluation of Safety &amp; Efficacy of BIO-11006 Inhalation Solution in Patients With ARDS</t>
  </si>
  <si>
    <t>NCT03202394</t>
  </si>
  <si>
    <t>BioMarck Pharmaceuticals, Ltd.</t>
  </si>
  <si>
    <t>Respiratory Distress Syndrome, Adult</t>
  </si>
  <si>
    <t>August 5, 2017</t>
  </si>
  <si>
    <t>BIM-CL-005</t>
  </si>
  <si>
    <t>Brian Dickson, MD</t>
  </si>
  <si>
    <t>Biomarck Pharmaceuticals</t>
  </si>
  <si>
    <t>&lt;br&gt;        Inclusion Criteria:&lt;br&gt;&lt;br&gt;          1. Has provided (or relative has) written informed consent and authorization for use and&lt;br&gt;             disclosure of protected health information&lt;br&gt;&lt;br&gt;          2. Has a clinical diagnosis of sepsis or septic shock defined as:&lt;br&gt;&lt;br&gt;               -  Known or suspected infection&lt;br&gt;&lt;br&gt;               -  Systemic inflammatory response syndrome (SIRS), defined as meeting at least 2 of&lt;br&gt;                  the following 3 criteria for a systemic inflammatory response:&lt;br&gt;&lt;br&gt;                    -  White blood cell count &gt;12,000 or &lt;4,000 or &gt;10% band forms&lt;br&gt;&lt;br&gt;                    -  Body temperature &gt;38¬∞C (any route) or &lt;36¬∞C (by core temperatures only:&lt;br&gt;                       indwelling catheter, esophageal, rectal)&lt;br&gt;&lt;br&gt;                    -  Heart rate &gt;90 beats/min or receiving medications that slow heart rate or&lt;br&gt;                       pace rhythm&lt;br&gt;&lt;br&gt;          3. Enrollment must occur within 48 hours of first meeting ARDS criteria per the Berlin&lt;br&gt;             definition of ARDS (ARDS Task Force 2012) and no more than 72 hours from the&lt;br&gt;             initiation of mechanical ventilation. (The bilateral opacities, respiratory failure,&lt;br&gt;             and decreased P/F ratio must all be present within a 24 hour time period of one&lt;br&gt;             another.):&lt;br&gt;&lt;br&gt;               -  Lung injury of acute onset, within 1 week of an apparent clinical insult, with&lt;br&gt;                  progression of respiratory symptoms&lt;br&gt;&lt;br&gt;               -  Bilateral opacities on chest imaging not fully explained by effusions, lobar/lung&lt;br&gt;                  collapse, or nodules.&lt;br&gt;&lt;br&gt;               -  Respiratory failure not fully explained by cardiac failure or fluid overload.&lt;br&gt;                  (Need objective assessment (e.g. echocardiography) to exclude hydrostatic edema&lt;br&gt;                  if no risk factor present.)&lt;br&gt;&lt;br&gt;               -  Decreased arterial partial pressure of oxygen (PaO2)/ fraction of inspired oxygen&lt;br&gt;                  (FIO2) ratio while on a minimum Positive End Expiratory Pressure (PEEP) of 5 cm&lt;br&gt;                  water (H2O):&lt;br&gt;&lt;br&gt;                    -  Moderate ARDS: 101 to 200 mmHg (= 26.6 kPa)&lt;br&gt;&lt;br&gt;                    -  Severe ARDS: = 100 mmHg (= 13.3 kPa)&lt;br&gt;&lt;br&gt;        Exclusion Criteria:&lt;br&gt;&lt;br&gt;          1. Age &lt; 18 years or &gt;75 years old&lt;br&gt;&lt;br&gt;          2. Greater than 48 hours since first meeting ARDS criteria per the Berlin definition of&lt;br&gt;             ARDS&lt;br&gt;&lt;br&gt;          3. Pregnant or breastfeeding (negative pregnancy test required prior to randomization for&lt;br&gt;             female patients of childbearing potential.)&lt;br&gt;&lt;br&gt;          4. Prisoner&lt;br&gt;&lt;br&gt;          5. Any other irreversible disease or condition for which 6 month mortality is estimated&lt;br&gt;             to be &gt; 50%&lt;br&gt;&lt;br&gt;          6. Moderate to severe liver failure (Child Pugh Score &gt; 12)&lt;br&gt;&lt;br&gt;          7. Severe chronic respiratory disease with a PaCO2 &gt; 50 mmHg or the use of home oxygen&lt;br&gt;&lt;br&gt;          8. Patient, surrogate, or physician not committed to full support (exception: a patient&lt;br&gt;             will not be excluded if he/she would receive all supportive care except for attempts&lt;br&gt;             at resuscitation from cardiac arrest).&lt;br&gt;&lt;br&gt;          9. Major trauma in the prior 5 days&lt;br&gt;&lt;br&gt;         10. Lung transplant patient&lt;br&gt;&lt;br&gt;         11. No consent/inability to obtain consent&lt;br&gt;&lt;br&gt;         12. Moribund patient not expected to survive 24 hours&lt;br&gt;&lt;br&gt;         13. World Health Organization (WHO) Functional Class III or IV pulmonary hypertension&lt;br&gt;&lt;br&gt;         14. No intent/unwillingness to follow lung protective ventilation strategy or fluid&lt;br&gt;             management protocol&lt;br&gt;&lt;br&gt;         15. Currently receiving extracorporeal life support or high frequency oscillatory&lt;br&gt;             ventilation&lt;br&gt;&lt;br&gt;         16. Known hypersensitivity to BIO 11006&lt;br&gt;&lt;br&gt;         17. Burn victims &gt;20% Total Body Surface Area (TBSA) or with known airway inhalation&lt;br&gt;             injury&lt;br&gt;</t>
  </si>
  <si>
    <t>Incidence of treatment-emergent adverse events</t>
  </si>
  <si>
    <t>Incidence of mortality;Number of Intensive Care Unit (ICU)-free days;Number of ventilator-free days;Change in oxygen saturation / fraction of inspired oxygen (S/F) ratio;Change in pro-inflammatory biomarkers from baseline to end of treatment</t>
  </si>
  <si>
    <t>Assessing the validity of two-dimensional ultrasound to detect the presence or absence of a pulse</t>
  </si>
  <si>
    <t>Ten-second two-dimension ultrasound videos of the carotid artery at mean arterial pressure of 20-30mmHg, 40-50mmHg, 60-70 mmHg during cardiac surgery off bypass to be reviewed by critical care resident doctor</t>
  </si>
  <si>
    <t>https://anzctr.org.au/ACTRN12619000904178.aspx</t>
  </si>
  <si>
    <t>Validity of pulsatile flow assessment by carotid artery ultrasound</t>
  </si>
  <si>
    <t>ACTRN12619000904178</t>
  </si>
  <si>
    <t>Purpose: Diagnosis; Allocation: Randomised controlled trial; Masking: Blinded (masking used);Assignment: Single group;Type of endpoint: Efficacy;</t>
  </si>
  <si>
    <t>St George Hospital, Kogarah</t>
  </si>
  <si>
    <t>cardiac arrest; &lt;br&gt;cardiac arrest;Emergency medicine - Resuscitation</t>
  </si>
  <si>
    <t>Inclusion criteria: There will be two groups of participants:&lt;br&gt;&lt;br&gt;1.Carotid ultrasound participants. These participants will be from consenting cardiac surgery volunteers.   All cardiac surgery patients who will be placed on bypass during their surgery, including valve replacement or coronary artery bypass grafts.  Age &gt; 18. Ability to offer informed consent. &lt;br&gt;&lt;br&gt;2.Critical care physician readers. These participants will be consenting volunteer critical care physicians who will be asked to review a maximum of 30 of the carotid ultrasound video clips. Any post-graduate critical care physician who uses ultrasound in their clinical practice, whether for focussed echocardiography, central line placement or trauma assessment. &lt;br&gt;</t>
  </si>
  <si>
    <t>Exclusion criteria: Cardiac surgery participants: Previous surgery involving the great blood vessels including aorta or carotid arteries. Patients who the cardiac surgeon considers to be inappropriate due to a high surgical risk, patients with an intra-aortic balloon pump, and patients with known carotid artery stenosis.&lt;br&gt;&lt;br&gt;Critical care physician readers: No previous experience with ultrasound.</t>
  </si>
  <si>
    <t>Specificity of carotid ultrasound to detect no pulse as assessed by detection of no pulse in patients not on bypass when compared to there also being no pulse on the arterial line, for the total sample[in ten seconds];Sensitivity of carotid ultrasound to detect a pulse as assessed by detection of a pulse in patients not on bypass when compared to there also being a pulse on the arterial line for the total sample[at 10 seconds]</t>
  </si>
  <si>
    <t>a comparison of the sensitivity of carotid ultrasound to detect no pulse as assessed by detection of no pulse in patients not on bypass for each mean arterial pressure range (20-30mmHg, 40-50mmHg, 60-70 mmHg) compared to the presence / absence of a pulse on the arterial line, as assessed by Youdin's Index[10 seconds]; a comparison of the specificity of carotid ultrasound to detect no pulse as assessed by detection of no pulse in patients not on bypass for each mean arterial pressure range (20-30mmHg, 40-50mmHg, 60-70 mmHg) compared to the presence / absence of a pulse on the arterial line, as assessed by Youdin's Index[10 seconds]</t>
  </si>
  <si>
    <t>South Eastern Sydney Local Health District Human Research Ethics Committee</t>
  </si>
  <si>
    <t>ELECTRICAL DIAPHRAGMATIC STIMULATION IN PULMONARY FUNCTION OF CRITICAL PATIENTS</t>
  </si>
  <si>
    <t>Other: Rehabilitation</t>
  </si>
  <si>
    <t>https://clinicaltrials.gov/show/NCT03712215</t>
  </si>
  <si>
    <t>STUDY OF ELECTRICAL STIMULATION IN PULMONARY FUNCTION IN INTENSIVE CARE UNIT</t>
  </si>
  <si>
    <t>NCT03712215</t>
  </si>
  <si>
    <t>Universidade Metodista de Piracicaba</t>
  </si>
  <si>
    <t>September 4, 2018</t>
  </si>
  <si>
    <t>1.762.021</t>
  </si>
  <si>
    <t>Universidade do Estado do Par√°</t>
  </si>
  <si>
    <t>&lt;br&gt;        Inclusion Criteria:&lt;br&gt;&lt;br&gt;          -  Individuals of both sexes aged 60 years and older up to 80 years,&lt;br&gt;&lt;br&gt;          -  in invasive MV for more than 48 hours,&lt;br&gt;&lt;br&gt;          -  with respiratory drive,&lt;br&gt;&lt;br&gt;          -  using MV in the mode of intermittent mandatory synchronized ventilation (VMIS) or&lt;br&gt;             (VPS),&lt;br&gt;&lt;br&gt;          -  connected to the orotracheal tube or via tracheostomy,&lt;br&gt;&lt;br&gt;          -  hemodynamically stable,&lt;br&gt;&lt;br&gt;          -  neuromuscular junction of the entire diaphragm,&lt;br&gt;&lt;br&gt;          -  absence of sedatives.&lt;br&gt;&lt;br&gt;        Exclusion Criteria:&lt;br&gt;&lt;br&gt;          -  presence of pacemaker, hyperthermia (temperature&gt; 38 ¬∞ C),&lt;br&gt;&lt;br&gt;          -  use of neuromuscular blockers,&lt;br&gt;&lt;br&gt;          -  use of thoracic drains, generalized edema,&lt;br&gt;&lt;br&gt;          -  cutaneous lesion in the area of intervention with TEDS.&lt;br&gt;</t>
  </si>
  <si>
    <t>Minute volume</t>
  </si>
  <si>
    <t>The Evaluation of a Full Face and Nasal Mask for the Treatment of Obstructive Sleep Apnea</t>
  </si>
  <si>
    <t>Device: F&amp;P Seal Improvement Project</t>
  </si>
  <si>
    <t>https://clinicaltrials.gov/show/NCT03142438</t>
  </si>
  <si>
    <t>The Evaluation of a Mask for the Treatment of Obstructive Sleep Apnea</t>
  </si>
  <si>
    <t>NCT03142438</t>
  </si>
  <si>
    <t>May 30, 2017</t>
  </si>
  <si>
    <t>CIA-207</t>
  </si>
  <si>
    <t>North Texas Lung &amp; Sleep Clinic</t>
  </si>
  <si>
    <t>&lt;br&gt;        Inclusion Criteria:&lt;br&gt;&lt;br&gt;          -  Adult (22+ years of age)&lt;br&gt;&lt;br&gt;          -  Able to give informed consent&lt;br&gt;&lt;br&gt;          -  Apnea hypopnea Index (AHI) = 5 on diagnostic night&lt;br&gt;&lt;br&gt;          -  Either prescribed Automatic positive airway pressure (APAP), Continuous positive&lt;br&gt;             airway pressure (CPAP) or Bi-level positive airway pressure (PAP) for OSA&lt;br&gt;&lt;br&gt;          -  Fluent in spoken and written English&lt;br&gt;&lt;br&gt;          -  Existing oronasal and nasal mask user&lt;br&gt;&lt;br&gt;        Exclusion Criteria:&lt;br&gt;&lt;br&gt;          -  Inability to give informed consent&lt;br&gt;&lt;br&gt;          -  Participant intolerant to PAP&lt;br&gt;&lt;br&gt;          -  Anatomical or physiological conditions making PAP therapy inappropriate&lt;br&gt;&lt;br&gt;          -  Current diagnosis of respiratory disease or carbon Dioxide (CO2) retention&lt;br&gt;&lt;br&gt;          -  Pregnant or may think they are pregnant.&lt;br&gt;</t>
  </si>
  <si>
    <t>Trial Mask Usability;Trial Mask Usability</t>
  </si>
  <si>
    <t>Trial Mask Treatment Performance - Objective;Trial Mask acceptability;Trial Mask Comfort;Trial Mask Treatment Performance - Subjective</t>
  </si>
  <si>
    <t>A cluster-randomised, non-inferiority trial of the impact of a two-dose compared to a three-dose schedule of pneumococcal conjugate vaccine in rural Gambia.</t>
  </si>
  <si>
    <t>13-valent pneumococcal conjugate vaccine (PCV13) will be delivered in two schedules, one with doses scheduled at ages 6, 10 and 14 weeks (3+0 schedule) and the other with doses scheduled at ages 6 weeks and 9 months (1+1 schedule). The two schedules will be randomly allocated (1:1) to 68 geographic clusters where children attend one immunisation clinic.</t>
  </si>
  <si>
    <t>http://isrctn.com/ISRCTN15056916</t>
  </si>
  <si>
    <t>Pneumococcal Vaccine Schedules (PVS)</t>
  </si>
  <si>
    <t>ISRCTN15056916</t>
  </si>
  <si>
    <t>Single-centre cluster-randomised non-inferiority parallel-group unmasked trial  (Prevention)</t>
  </si>
  <si>
    <t>Phase IV</t>
  </si>
  <si>
    <t>London School of Hygiene &amp; Tropical Medicine</t>
  </si>
  <si>
    <t>Streptococcus pneumoniae disease and pneumococcal colonisation &lt;br&gt;Infections and Infestations &lt;br&gt;Streptococcus pneumoniae infection</t>
  </si>
  <si>
    <t>SCC 1577 v1.2</t>
  </si>
  <si>
    <t>Grant</t>
  </si>
  <si>
    <t>Mackenzie</t>
  </si>
  <si>
    <t>Basse Field Station                    MRCG at LSHTM</t>
  </si>
  <si>
    <t>gmackenzie@mrc.gm</t>
  </si>
  <si>
    <t>+220 5669255</t>
  </si>
  <si>
    <t>Medical Research Council, Wellcome Trust, Department for International Development, National Institute for Health Research, Bill and Melinda Gates Foundation</t>
  </si>
  <si>
    <t>Inclusion criteria: &lt;br&gt;                1. Resident in the study area&lt;br&gt;                2. Children aged 6 weeks to 365 days will be eligible to receive the intervention&lt;br&gt;                3. Children aged 2 weeks to 59 months will be eligible for measurement of the primary endpoint and disease endpoints by disease surveillance&lt;br&gt;</t>
  </si>
  <si>
    <t>Exclusion criteria: &lt;br&gt;                1. Intent to move out of the study area before 4 months of age&lt;br&gt;                2. Aged over 364 days&lt;br&gt;                3. Contraindication to vaccination with PCV13, including severe hypersensitivity to a previous dose of PCV13&lt;br&gt;</t>
  </si>
  <si>
    <t>Nasopharyngeal (NP) carriage of vaccine-type (VT) pneumococci in children aged 2 weeks to 59 months with clinical pneumonia will be measured in the 2nd and 4th year of the trial. Measurement in the 4th year is the primary analysis. Measurement in the 2nd year is a secondary analysis.</t>
  </si>
  <si>
    <t>&lt;br&gt;                1. NP carriage of non-vaccine-type (NVT) pneumococci in children aged 2 weeks to 59 months with clinical pneumonia measured in the 4th year of the trial&lt;br&gt;                2. Population-based NP prevalence of VT and NVT pneumococci&lt;br&gt;                3. NP prevalence of VT and NVT pneumococci in infants presenting for the first dose of PCV aged 6-12 weeks measured in the 4th year of the trial&lt;br&gt;                4. Incidence of radiological pneumonia in children aged 2 weeks to 59 months will be measured by facility-based surveillance  throughout the trial&lt;br&gt;                5. Incidence of clinical pneumonia in children aged 2 weeks to 59 months will be measured by facility-based surveillance  throughout the trial&lt;br&gt;                6. Incidence of serotype-specific invasive pneumococcal disease (IPD in children aged 2 weeks to 59 months will be measured by facility-based surveillance  throughout the trial&lt;br&gt;                7. Incidence of hospitalisation in children aged 2 weeks to 59 months will be measured by facility-based surveillance  throughout the trial&lt;br&gt;                8. Mortality in children aged 2 weeks to 59 months will be measured by facility-based and demographic surveillance throughout the trial&lt;br&gt;</t>
  </si>
  <si>
    <t>The protocol will be published in a peer-reviewed open-access journal in 2020. Final results will be published in a peer-reviewed open-access journal in 2023.         IPD sharing statement:        Anonymised datasets will be available indefinitely after publications of results. Data will be accessible by application to the MRCG at LSHTM scientific coordinating committee. Participant consent will be obtained. Approval of the Gambia government/MRCG at LSHTM joint ethics committee is required for data to be sent out of the country.</t>
  </si>
  <si>
    <t>1. Gambia Government/MRC Joint Ethics Committee; 19/03/201, L2018.E08, SCC1577v1.2                    2. London School of Hygiene &amp; Tropical Medicine Observational/Interventions Research Ethics Committee, 26/02/2018, 14515</t>
  </si>
  <si>
    <t>Efficacy of enhanced model predictive control (eMPC) in insulin therapy in the critically ill</t>
  </si>
  <si>
    <t>This is a randomised controlled trial.&lt;br&gt;&lt;br&gt;The objective of this trial is to compare the efficacy between the delivery of insulin via the eMPC model (through a Space Glucose Device) and delivery of insulin via conventional infusion method with the usage of insulin sliding scale, in regards to glucose control.&lt;br&gt;&lt;br&gt;The Space GlucoseControl Device is a Class IIb medical device. It is a device manufactured by B Braun. The Space GlucoseControl device is a decision support system that calculates an optimum level of insulin dosing. It consists of 3 infusion pumps, 2 for enteral and parenteral nutrition, and 1 for insulin. The system automatically records information from the nutrition pumps including current status of infusion, bolus doses and carbohydrate intake. It combines this information with manually-entered blood glucose measurements, administered insulin doses and patient-specific data, such as previous response to insulin. A proprietary computer algorithm in the system, called the enhanced model predictive control (eMPC) algorithm, then predicts the future blood glucose curve and calculates the best insulin dose rate to keep blood glucose within the range sprecified by the clinician responsible for the patient's care. Based on the algorithm prediction, the Space GlucoseControl system calculates the time interval to the next blood glucose measurement and gives and audio-visual alarm to alert nursing staff when it is due. &lt;br&gt;&lt;br&gt;A total of 60 patients will be recruited for this trial. The patients recruited are critically ill adult patients with severe sepsis or septic shock; and with a blood glucose of more than 8.9mmol/l upon admission to ICU. The blood glucose target is aimed to be 5.5-8.9mmol/l.. Patients recruited for the trial will be radomised into two gr</t>
  </si>
  <si>
    <t>https://anzctr.org.au/ACTRN12616001450404.aspx</t>
  </si>
  <si>
    <t>Comparing glucose control in the critically ill patient through two methods - conventional insulin sliding scale as compared to computerised automated insulin delivery ( enhanced model predictive control).</t>
  </si>
  <si>
    <t>ACTRN12616001450404</t>
  </si>
  <si>
    <t>Purpose: Treatment; Allocation: Randomised controlled trial; Masking: Open (masking not used);Assignment: Parallel;Type of endpoint: Efficacy;</t>
  </si>
  <si>
    <t>University Malaya</t>
  </si>
  <si>
    <t>severe sepsis and septic shock;Critically ill patients admitted to the intensive care unit with blood glucose &gt; 8.9mmol/l; &lt;br&gt;severe sepsis and septic shock &lt;br&gt;Critically ill patients admitted to the intensive care unit with blood glucose &gt; 8.9mmol/l;Anaesthesiology - Other anaesthesiology;Metabolic and Endocrine - Other metabolic disorders</t>
  </si>
  <si>
    <t>nil known</t>
  </si>
  <si>
    <t>University of Malaya</t>
  </si>
  <si>
    <t>Inclusion criteria: Severe Sepsis or Septic Shock&lt;br&gt;Adult patients (&gt;18 years old)&lt;br&gt;Blood Glucose level &gt;8.9mmol/l upon admission OR&lt;br&gt;Already on insulin therapy&lt;br&gt;ICU admission expected to be more than 5days</t>
  </si>
  <si>
    <t>Exclusion criteria: Known allergy to Insulin, &lt;br&gt;Diabetic Ketoacidosis&lt;br&gt;Hyperosmolar Hyperglycaemic Syndrome &lt;br&gt;</t>
  </si>
  <si>
    <t>Percentage of time within Target Range (Blood Glucose: 5.5-8.9mmol/l)[5 days post commencement of intervention];Time to achieve target range. This outcome is assessed by the duration (in hours) required upon commencement of the insulin treatment to achieve the desired blood glucose range. [5 days post commencement of intervention];Mean Blood Glucose Level[5 days post commencement of intervention]</t>
  </si>
  <si>
    <t>Correlation between blood glucose level, blood glucose control and IL-6&lt;br&gt;(Blood glucose level would be measure with a point-of care glucose meter with arterial blood samples. Blood IL-6 level would be determined by chemiluminescent enzyme immunoassay method)[5 days from commencement of intervention];Nursing Satisfaction &lt;br&gt;( A survery form with 5 level Likert Scale would be given to the nurses to fill in at the end of the study to assess the outcome)&lt;br&gt;[10months after commencement of the study/ Completion of recruitment for the study]</t>
  </si>
  <si>
    <t>UMMC Medical Ethics Committee</t>
  </si>
  <si>
    <t>The effect of mechanically In-Exsufflator (MIE: Cough assist E70) for patients with pneumonia or bronchitis - The effect of mechanically In-Exsufflator</t>
  </si>
  <si>
    <t>MIE use&lt;br&gt;6 deep breaths</t>
  </si>
  <si>
    <t>https://upload.umin.ac.jp/cgi-open-bin/ctr_e/ctr_view.cgi?recptno=R000029133</t>
  </si>
  <si>
    <t>The effect of mechanically In-Exsufflator (MIE: Cough assist E70) for patients with pneumonia or bronchitis</t>
  </si>
  <si>
    <t>JPRN-UMIN000025359</t>
  </si>
  <si>
    <t>Tibatokushuukai  hospital of okinawatokushuukai medical Corporation</t>
  </si>
  <si>
    <t>Pneumonia or bronchitis</t>
  </si>
  <si>
    <t>Shoutarou Ishimori</t>
  </si>
  <si>
    <t>2-11-1 Takasudai Funabashi,Chiba Prefecture,Japan 274-0065</t>
  </si>
  <si>
    <t>rehabili@chibatoku.or.jp</t>
  </si>
  <si>
    <t>047-466-7111</t>
  </si>
  <si>
    <t>Tibatokushuukai  hospital of okinawatokushuukai medical Corporation Respiratory medicine department</t>
  </si>
  <si>
    <t>Tibatokushuukai hospital of okinawatokushuukai medical Corporation</t>
  </si>
  <si>
    <t>Exclusion criteria: *Patients with a history of pneumothorax, mediastinal emphysema, emphysema with severe bulla&lt;br&gt;*Patients with pulmonary disorder by ventilator, arrhythmia, heart failure&lt;br&gt;*Patients feel poorly or discomfort using MIE, or refuse to use MIE</t>
  </si>
  <si>
    <t>Availability of self-expectration volume of sputum by bronchus aspiration</t>
  </si>
  <si>
    <t>SpO2, peak inspiratory pressure (PIP), tidal volume (TV),CPF, rattling, breath sound</t>
  </si>
  <si>
    <t>AMCPR (Augmented-Medication CardioPulmonary Resuscitation) for Improving Outcome in Patient With Cardiac Arrest: Multi-center, Double-blind, Prospective Randomized Clinical Trial.</t>
  </si>
  <si>
    <t>Drug: Vasopressins;Drug: Normal saline;Drug: Vasopressins;Drug: Normal saline;Drug: Vasopressins;Drug: Normal saline;Drug: Vasopressins;Drug: Normal saline</t>
  </si>
  <si>
    <t>https://clinicaltrials.gov/show/NCT03191240</t>
  </si>
  <si>
    <t>AMCPR (Augmented-Medication CardioPulmonary Resuscitation) Trial for OHCA</t>
  </si>
  <si>
    <t>NCT03191240</t>
  </si>
  <si>
    <t>Asan Medical Center</t>
  </si>
  <si>
    <t>Out-of-Hospital Cardiac Arrest;Out-of-Hospital Cardiac Arrest;Out-of-Hospital Cardiac Arrest;Out-of-Hospital Cardiac Arrest</t>
  </si>
  <si>
    <t>July 31, 2017</t>
  </si>
  <si>
    <t>AMCPR</t>
  </si>
  <si>
    <t>Won Young Kim, MD, PhD;Youn-Jung Kim, MD;Won Young Kim, MD,PhD;Won Young Kim, MD, PhD;Youn-Jung Kim, MD;Won Young Kim, MD,PhD;Won Young Kim, MD, PhD;Youn-Jung Kim, MD;Won Young Kim, MD,PhD;Won Young Kim, MD, PhD;Youn-Jung Kim, MD;Won Young Kim, MD,PhD;Won Young Kim, MD, PhD;Youn-Jung Kim, MD;Won Young Kim, MD,PhD</t>
  </si>
  <si>
    <t>;yjkim.em@gmail.com;;;yjkim.em@gmail.com;;;yjkim.em@gmail.com;;;yjkim.em@gmail.com;;;yjkim.em@gmail.com;</t>
  </si>
  <si>
    <t>;82-2-3010-0329;;;82-2-3010-0329;;;82-2-3010-0329;;;82-2-3010-0329;;;82-2-3010-0329;</t>
  </si>
  <si>
    <t>Asan Medical Center;;Asan Medical Center;;Asan Medical Center;;Asan Medical Center;;Asan Medical Center;</t>
  </si>
  <si>
    <t>&lt;br&gt;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      ;&lt;br&gt;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      ;&lt;br&gt;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      ;&lt;br&gt;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t>
  </si>
  <si>
    <t>Sustained return of spontaneous circulation (ROSC);Sustained return of spontaneous circulation (ROSC);Sustained return of spontaneous circulation (ROSC)</t>
  </si>
  <si>
    <t>Improvement of arterial diastolic blood pressure assessed by arterial line;Improvement of end-tidal carbon dioxide concentrations assessed by capnography;Improvement of acid-base status measured by blood-gas analysis;Improvement of lactate level measured by blood-gas analysis;Low level of neuron specific enolase level;Good neurological outcome based on Cerebral Performance Categories Scale</t>
  </si>
  <si>
    <t>The Evaluation of the Toffee Mask for the Treatment of Obstructive Sleep Apnea</t>
  </si>
  <si>
    <t>Device: Toffee Full Face Mask</t>
  </si>
  <si>
    <t>https://clinicaltrials.gov/show/NCT03726346</t>
  </si>
  <si>
    <t>NCT03726346</t>
  </si>
  <si>
    <t>November 26, 2018</t>
  </si>
  <si>
    <t>CIA 243</t>
  </si>
  <si>
    <t>Catherine Goodwin;Thomas O'Brien, MD</t>
  </si>
  <si>
    <t>Research Director;Pulmonologist</t>
  </si>
  <si>
    <t>&lt;br&gt;        Inclusion Criteria:&lt;br&gt;&lt;br&gt;          -  Adult (22+ years of age)&lt;br&gt;&lt;br&gt;          -  Able to give informed consent&lt;br&gt;&lt;br&gt;          -  Apnea hypopnea Index (AHI) = 5 on diagnostic night&lt;br&gt;&lt;br&gt;          -  Either prescribed Automatic positive airway pressure (APAP), Continuous positive&lt;br&gt;             airway pressure (CPAP) or Bi-level positive airway pressure (PAP) for OSA&lt;br&gt;&lt;br&gt;          -  Fluent in spoken and written English&lt;br&gt;&lt;br&gt;          -  Existing OSA mask user&lt;br&gt;&lt;br&gt;        Exclusion Criteria:&lt;br&gt;&lt;br&gt;          -  Inability to give informed consent&lt;br&gt;&lt;br&gt;          -  Participant intolerant to PAP&lt;br&gt;&lt;br&gt;          -  Anatomical or physiological conditions making PAP therapy inappropriate&lt;br&gt;&lt;br&gt;          -  Current diagnosis of respiratory disease or carbon Dioxide (CO2) retention&lt;br&gt;&lt;br&gt;          -  Pregnant or may think they are pregnant.&lt;br&gt;</t>
  </si>
  <si>
    <t>Toffee Mask Acceptability;Toffee Mask Comfort;Toffee Mask Treatment Performance-Subjective</t>
  </si>
  <si>
    <t>Toffee Mask Treatment Performance-Objective</t>
  </si>
  <si>
    <t>A Multicenter, Randomized, Open-label Clinical Study of S-649266 or Best Available Therapy for the Treatment of Severe Infections Caused by Carbapenem-resistant Gram-negative Pathogens</t>
  </si>
  <si>
    <t>Intervention 1: Drug: S-649266 Intervention 2: Drug: Best Available Therapy</t>
  </si>
  <si>
    <t>http://www.drks.de/DRKS00010307</t>
  </si>
  <si>
    <t>DRKS00010307</t>
  </si>
  <si>
    <t>III</t>
  </si>
  <si>
    <t>Shionogi</t>
  </si>
  <si>
    <t>Croatia;Germany;Israel;Italy;Japan;Korea, Republic of;Taiwan, Province of China;United States</t>
  </si>
  <si>
    <t>Healthcare-associated Pneumonia (HCAP) # Bloodstream Infections (BSI) # Hospital Acquired Pneumonia (HAP) # Complicated Urinary Tract Infection (cUTI) # Sepsis # Ventilator Associated Pneumonia (VAP);J18 - Pneumonia, organism unspecified;A41.9 - Sepsis, unspecified;N39.0 - Urinary tract infection, site not specified</t>
  </si>
  <si>
    <t>2015-004703-23;NCT02714595;1424R2131;2015-004703-23</t>
  </si>
  <si>
    <t>... [full text available in the primary registry]</t>
  </si>
  <si>
    <t>Shionogiclintrials-admin@shionogi.co.jp</t>
  </si>
  <si>
    <t>800-849-9707</t>
  </si>
  <si>
    <t>Bitte wenden Sie sich an den Sponsor / Please refer to primary sponsor</t>
  </si>
  <si>
    <t>Inclusion criteria: -  Patients with clinically documented infection (HAP/VAP/HCAP, cUTI, or BSI/sepsis)&lt;br&gt;             caused by a Gram-negative pathogen with evidence of carbapenem resistance&lt;br&gt;&lt;br&gt;          -  Patients who have been treated previously with an empiric antibiotic other than the&lt;br&gt;             study medications, but failed treatment, both clinically and microbiologically, are&lt;br&gt;             eligible for the study if they have an identified pathogen which is non-susceptible&lt;br&gt;             to the empiric treatment and is a carbapenem-resistant Gram-negative pathogen before&lt;br&gt;             entering this study&lt;br&gt;&lt;br&gt;          -  Male patients who are sterile or who agreed to use an appropriate method of&lt;br&gt;             contraception (including use of a condom with spermicide) from Screening up to 28&lt;br&gt;             days after EOT or according to country specific requirements, whichever is longer&lt;br&gt;&lt;br&gt;          -  Female patients who are surgically sterile by hysterectomy and/or bilateral&lt;br&gt;             oophorectomy with appropriate documentation of such surgery, are postmenopausal&lt;br&gt;             (defined as cessation of regular menstrual periods for 2 years or more and confirmed&lt;br&gt;             by a follicle-stimulating hormone test), or females of childbearing potential who&lt;br&gt;             agree to use barrier contraception (including condom, diaphragm, or cervical cap)&lt;br&gt;             with spermicide or who agree to use a highly effective method of contraception&lt;br&gt;             (including contraceptive implant, injectable contraceptive, combination oral&lt;br&gt;             contraceptive, intrauterine contraceptive device, and vasectomized partner) from&lt;br&gt;             Screening up to 28 days after EOT or according to country specific requirements,&lt;br&gt;             whichever is longer&lt;br&gt;&lt;br&gt;          -  Patients meeting specific criteria for each infection site</t>
  </si>
  <si>
    <t>Exclusion criteria: 1. Patients who have a documented history of any moderate or severe hypersensitivity or&lt;br&gt;             allergic reaction to any √ü-lactam (Note: for √ü-lactams, a history of a mild rash&lt;br&gt;             followed by uneventful re-exposure is not a contraindication to enrollment)&lt;br&gt;&lt;br&gt;          2. Patients who need more than 3 systemic antibiotics as part of best available therapy&lt;br&gt;             (BAT) for the treatment of the Gram-negative infection (Patients with mixed&lt;br&gt;             Gram-positive or anaerobic infections may receive appropriate concomitant narrow&lt;br&gt;             spectrum antibiotics [eg, vancomycin, linezolid, metronidazole, clindamycin])&lt;br&gt;&lt;br&gt;          3. Patients with co-infection caused by invasive aspergillosis, mucormycosis or other&lt;br&gt;             highly lethal mold&lt;br&gt;&lt;br&gt;          4. Patients who have central nervous system (CNS) infection (eg, meningitis, brain&lt;br&gt;             abscess, shunt infection)&lt;br&gt;&lt;br&gt;          5. Patients with infection requiring &gt; 3 weeks of antibiotic treatment (eg, bone and&lt;br&gt;             joint infection, endocarditis)&lt;br&gt;&lt;br&gt;          6. Patients with cystic fibrosis or bronchiectasis&lt;br&gt;&lt;br&gt;          7. Patients in refractory septic shock defined as persistent hypotension despite&lt;br&gt;             adequate fluid resuscitation or vasopressive therapy at the time of randomization&lt;br&gt;&lt;br&gt;          8. Patients with severe neutropenia, ie, white blood cell (WBC)   30&lt;br&gt;&lt;br&gt;         11. Patients who have received potentially effective antibiotic therapy for the&lt;br&gt;             carbapenem-resistant Gram-negative infections for a continuous duration of more than&lt;br&gt;             24 hours in cUTI, 36 hours in HAP/VAP/HCAP or BSI/sepsis during the previous 72 hours&lt;br&gt;             prior to randomization&lt;br&gt;&lt;br&gt;         12. Patients with any condition or circumstance that, in the opinion of the investigator,&lt;br&gt;             would compromise the safety of the patient or the quality of the study data&lt;br&gt;&lt;br&gt;         13. Patients requires continuing treatment with methotrexate, procainamide, or probenecid&lt;br&gt;&lt;br&gt;         14. Patients who have received another investigational drug or device within 30 days&lt;br&gt;             prior to study entry&lt;br&gt;&lt;br&gt;         15. Patients who have previously been randomized in this study or received S-649266</t>
  </si>
  <si>
    <t>- Clinical outcome per patient at test of cure (TOC) in patients with HAP/VAP/HCAP or BSI/sepsis; time frame: Test of cure, defined as 7 days after end of treatment (treatment duration is 7-14 days); For HAP/VAP/HCAP, clinical cure is defined as resolution or substantial improvement of baseline signs and symptoms of pneumonia including a reduction in SOFA and CPIS scores, and improvement or lack of progression of chest radiographic abnormalities such that no additional antibacterial therapy is required for the treatment of the current infection. For BSI/sepsis clinical cure is the resolution or substantial improvement of baseline signs and symptoms including a reduction in SOFA score, such that no additional antibacterial therapy is required for the treatment of BSI/sepsis.&lt;br&gt;- Microbiologic outcome (for Gram-negative pathogen) per patient at TOC in patients with cUTI; time frame: 7 days after end of treatment (7-14 days); Eradication is defined as a urine culture showing that the baseline Gram-negative uropathogen found at entry at = 10^5 colony forming units (CFU)/mL are reduced to &lt; 10^4 CFU/mL.</t>
  </si>
  <si>
    <t>- Clinical outcome per patient at end of treatment (EOT) (HAP/VAP/HCAP or BSI/sepsis); time frame: End of treatment (7-14 days)&lt;br&gt;- Clinical outcome per pathogen at EOT and TOC (HAP/VAP/HCAP or BSI/sepsis); time frame: End of treatment (7-14 days), and 7 days after end of treatment&lt;br&gt;- Clinical outcome per patient/pathogen at EOT and TOC (cUTI); time frame: End of treatment (7-14 days) and 7 days after end of treatment&lt;br&gt;- Microbiologic outcome (for Gram-negative pathogen) per patient/pathogen at EOT, TOC, and follow-up (FUP) (HAP/VAP/HCAP or BSI/sepsis); time frame: End of treatment, 7 days after end of treatment and 14 days after end of treatment (follow-up)&lt;br&gt;- Microbiologic outcome (for Gram-negative pathogen) per patient at EOT, and FUP (cUTI); time frame: End of treatment (7-14 days) and 14 days after end of treatment&lt;br&gt;- Microbiologic outcome (for Gram-negative pathogen) per pathogen at EOT, TOC, and FUP (cUTI); time frame: End of treatment (7-14 days) and at 7 days and 14 days after end of treatment&lt;br&gt;- Microbiologic outcome with documented carbapenem-resistant Gram-negative bacteremia (regardless of primary infection diagnosis) at EOT, TOC, and FUP; time frame: End of treatment (7-14 days) and at 7 days and 14 days after end of treatment&lt;br&gt;- Participants with positive clinical and microbiologic outcome at EOT and TOC (cUTI only); time frame: End of treatment (7-14 days) and 7 days after end of treatment&lt;br&gt;- All-cause mortality at Day 14 and Day 28 for HAP/VAP/HCAP and BSI/sepsis; time frame: Day 14 and Day 28&lt;br&gt;- Composite endpoint of survival and no change in antibiotic treatment due to either lack of therapeutic benefit or drug-related toxicity at TOC; time frame: 7 days after end of treatment (7-14 days)&lt;br&gt;- Survival time (HAP/VAP/HCAP, BSI/sepsis); time frame: Up to 28 days after the end of treatment (7-14 days)&lt;br&gt;- Clinical Pulmonary Infection Score (CPIS) at EOT and TOC (HAP/VAP/HCAP only); time frame: End of treatment (7-14 days) and 7 days after end of treatment&lt;br&gt;- Sequential Organ Failure Assessment (SOFA) score at EOT and TOC; time frame: End of treatment and 7 days after end of treatment&lt;br&gt;- Number of participants with adverse events; time frame: From Baseline to 28 days after end of treatment (7-14 days); Safety and tolerability profile</t>
  </si>
  <si>
    <t>EUCTR2016-002146-23-FR</t>
  </si>
  <si>
    <t>Portugal;United States;France;Hungary;Czech Republic;Poland;Spain;Austria;Russian Federation;Israel;Germany;Italy</t>
  </si>
  <si>
    <t>ASN100-201;NCT02940626</t>
  </si>
  <si>
    <t>Inclusion criteria: &lt;br&gt;1.Subject or legally authorized representative has provided written informed consent;&lt;br&gt;2.Subject is 18 years of age or older at the time of enrollment;&lt;br&gt;3.Subject is currently hospitalized and is mechanically ventilated endotracheally and, in the Investigator‚Äôs opinion, will require ongoing ventilator support for at least 48 hours;&lt;br&gt;NOTE: Subjects with a chronic tracheostomy are not eligible.&lt;br&gt;4.Female subjects must not be pregnant or lactating. Female subjects of childbearing potential must have a documented negative pregnancy test at Screening.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</si>
  <si>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&lt;br&gt;1.Subject has received intravenous (IV) immunoglobulin therapy within 4 months prior to Screening;&lt;br&gt;2.Subject has a chest X-ray or thoracic computed tomography (CT) scan showing new or progressive infiltrates consistent with the diagnosis of pneumonia;&lt;br&gt;3.Subject demonstrates both of the following:&lt;br&gt;a.Need for acute changes in ventilator support to enhance oxygenation or to the amount of positive end-expiratory pressure; and&lt;br&gt;NOTE: Changes made in ventilator support due to day to day maintenance other than those changes made to improve oxygenation will not exclude a subject from participation in the study.&lt;br&gt;b.New onset of purulent suctioned respiratory secretions;&lt;br&gt;4.Subject has a condition at baseline (e.g., traumatic chest injury with paradoxical breathing OR congestive cardiac failure with bilateral infiltrates) which precludes the radiologic diagnosis of HABP/VABP; &lt;br&gt;5.Subject has known pulmonary heavy colonization or infection with a Gram-negative organism;&lt;br&gt;NOTE: Randomization should not be delayed while waiting for Gram-negative results if heavy colonization with S. aureus has been confirmed.&lt;br&gt;6.Subject has been diagnosed with neutropenia (absolute neutrophil count 500/mm3);&lt;br&gt;7.Subject has a severe non-pulmonary source of infection which, in the Investigator‚Äôs opinion, would interfere with the conduct of the study or jeopardize the subject‚Äôs safety;&lt;br&gt;8.Subject is currently on either continuous veno- venous hemodialysis or extracorporeal membrane oxygenation;&lt;br&gt;9.Subject has been previously exposed to ASN100 or ASN-1 or ASN-2, individually;&lt;br&gt;10.Subject has a known hypersensitivity to ASN100 or any of its excipients;&lt;br&gt;11.Subject has received any investigational product within 30 days prior to the Screening Visit (or 5 half-lives of the investigational product, whichever is longer);&lt;br&gt;12.Subject has, in the opinion of the Investigator, a high probability of death within 72 hours of randomization; &lt;br&gt;13.Subject is, in the opinion of the Investigator, not able or willing to comply with the protocol; &lt;br&gt;14.Any disease or condition (medical or surgical) which, in the opinion of the Investigator, might compromise the hematologic, cardiovascular, pulmonary, renal, endocrine, autoimmune, gastrointestinal, hepatic, skeletal, or central nervous system; or other conditions that, in the opinion of the Investigator, would interfere with the absorption, distribution, metabolism or excretion of ASN100, or would place the subject at increased risk; or&lt;br&gt;15.Subjects with (suspected) previous diagnosis of cytokine release syndrome.&lt;br&gt;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</si>
  <si>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proportion of subjects in the Modified Intent-to-Treat (MITT) Population who develop S. aureus pneumonia up to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</si>
  <si>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Population.&lt;br&gt;;Timepoint(s) of evaluation of this end point: Microbiological and clinical assessments will be done throughout the monitoring period.</t>
  </si>
  <si>
    <t>Pilot of Brief Health Coaching Intervention to Improve Adherence to Positive Airway Pressure Therapy: Retroactive Analysis of a Quality Improvement Project</t>
  </si>
  <si>
    <t>Behavioral: Health coaching</t>
  </si>
  <si>
    <t>https://clinicaltrials.gov/show/NCT04067128</t>
  </si>
  <si>
    <t>Health Coaching for Positive Airway Pressure Adherence</t>
  </si>
  <si>
    <t>NCT04067128</t>
  </si>
  <si>
    <t>17-23281</t>
  </si>
  <si>
    <t>&lt;br&gt;        Inclusion Criteria:&lt;br&gt;&lt;br&gt;          -  English- or Spanish-speaking&lt;br&gt;&lt;br&gt;          -  At least 18 years of age&lt;br&gt;&lt;br&gt;          -  Had previously received a modem-enabled positive airway pressure device for the&lt;br&gt;             treatment of sleep apnea&lt;br&gt;&lt;br&gt;          -  Received care from the San Francisco General Hospital Sleep Clinic&lt;br&gt;&lt;br&gt;        Exclusion Criteria:&lt;br&gt;&lt;br&gt;          -  Not English- or Spanish-speaking&lt;br&gt;&lt;br&gt;          -  Younger than 18 years&lt;br&gt;&lt;br&gt;          -  Does not have phone number at which could be reached&lt;br&gt;</t>
  </si>
  <si>
    <t>Proportion using device at any time in last 30 days</t>
  </si>
  <si>
    <t>Mean number of hours used on average over the last 30 days;Mean number of hours used on average over the last 30 days on nights that device was used;Mean proportion of last 30 days in which device used at least 4 hours/night;Proportion meeting Medicare standard for adherence (at least 4 hours/night for at least 70% of last 30 days)</t>
  </si>
  <si>
    <t>Ketamine intranasal used as sedative for punch venosa in pediatric patients</t>
  </si>
  <si>
    <t>This study consists of two arms: placebo and intervention. Patients in the intervention group receiving ketamine drug dose 4 mg / kg once, and those in the placebo group received saline at a dose 4 mg / kg once. The sample 20 subjects in each group.&lt;br&gt;The attending physician who is treating the child should indicate the use of the sedative before the procedure, citing the study for the escort and requesting the presence of the nurse for further explanation. The accounting Legal consenting to child participation, will be prescribed in the patient's medical record using the solution, route of administration and dose, and participation in research.&lt;br&gt;The child will be brought to the bed or stretcher procedures in the dorsal position with high ment will be given half the dose in each nostril. The professional waiting 15 minutes after administration and performs the procedure, puncturing venous access and completing the study protocol (is attached with the project). Prior to administration of the solution, 1 hour after administration and until 24 hours after the procedure must be recorded vital signs and the patient should be monitored in the first hour with satur√¥metro.&lt;br&gt;After administering the IN solution the nurse will wait 15 minutes and perform the procedure. A second person with the aid of a timer will make the time count. Importantly, the punch time will be timed from the time of placing the tourniquet to the installation of saline showing the success of the puncture.&lt;br&gt;The nurse who performed the procedure will answer the questions of the study protocol on the ease in performing the procedure and the patient's escort will be questioned about the reactions of the patient.&lt;br&gt;The child will remain with satur√¥metro until 1 hour after the procedure, or even when y;Drug;Conscious Sedation;Placebos</t>
  </si>
  <si>
    <t>http://www.ensaiosclinicos.gov.br/rg/RBR-9ztf3b/</t>
  </si>
  <si>
    <t>The use of intranasal ketamine before puncturing a vein in children</t>
  </si>
  <si>
    <t>RBR-9ztf3b</t>
  </si>
  <si>
    <t>Randomized clinical trial, controlled, double-blind, parallel two-arm.</t>
  </si>
  <si>
    <t>Hospital de Cl√≠nicas de Porto Alegre - Porto Alegre, RS, Brazil</t>
  </si>
  <si>
    <t>Respiratory disease, acute respiratory failure, poisoning by drugs and medications, acute pain, allergies, digestive disorders &lt;br&gt;Diseases of the respiratory system  &lt;br&gt;Acute respiratory failure  &lt;br&gt;Poisoning by drugs, medicaments and biological substances  &lt;br&gt;Acute pain  &lt;br&gt;Allergy, unspecified  &lt;br&gt;Diseases of the digestive system ;J00-J99;K00-K93;S00-T98;Diseases of the respiratory system ;Acute respiratory failure ;Poisoning by drugs, medicaments and biological substances ;Acute pain ;Allergy, unspecified ;Diseases of the digestive system</t>
  </si>
  <si>
    <t>RBR-9z</t>
  </si>
  <si>
    <t>46277315.0.00005327;1.195.890</t>
  </si>
  <si>
    <t>Sabrina</t>
  </si>
  <si>
    <t>Pinheiro</t>
  </si>
  <si>
    <t>Rua Ramiro Barcellos, 2350</t>
  </si>
  <si>
    <t>sassa0812@hotmail.com</t>
  </si>
  <si>
    <t>Hospital de Cl√≠nicas de Porto Alegre</t>
  </si>
  <si>
    <t>3M</t>
  </si>
  <si>
    <t>12Y</t>
  </si>
  <si>
    <t>Inclusion criteria: Children hospitalized in the Pediatric Inpatient Units, with the presence of legal guardian; aged 3 months to 12 years; requiring venipuncture independent research.</t>
  </si>
  <si>
    <t>Exclusion criteria: Severe neurological sequelae; Patients who need immediate venipuncture at risk; Presence of active nosebleeds; Patients using antipsicotr√≥picos; Children who have experienced clinical change with ketamine</t>
  </si>
  <si>
    <t>Decreased venipuncture time in sedated patients with a variation of 3 and a difference of 3 minutes compared to patients not sedated, checked by timing the venipuncture time</t>
  </si>
  <si>
    <t>Easier implementation of venipuncture performed by nurses using a questionnaire as a tool</t>
  </si>
  <si>
    <t>A Phase 1, Open-Label, Single-Dose Study To Assess The Pharmacokinetics, Safety And Tolerability Of Ceftazidime-Avibactam (Caz-Avi) In Children From 3 Months To Less Than 18 Years Of Age Who Are Hospitalized And Receiving Systemic Antibiotic Therapy For Suspected Or Confirmed Nosocomial Pneumonia, Including Ventilator-Associated Pneumonia</t>
  </si>
  <si>
    <t>&lt;br&gt;                Trade Name: Zavicefta&lt;br&gt;                Pharmaceutical Form: Powder for concentrate for solution for infusion&lt;br&gt;                INN or Proposed INN: Ceftazidime pentahydrate&lt;br&gt;                CAS Number: 78439-06-2&lt;br&gt;                Current Sponsor code: CAZ&lt;br&gt;                Other descriptive name: CCI 20263BQ, 113/4 pentahydrate&lt;br&gt;                Concentration unit: mg milligram(s)&lt;br&gt;                Concentration type: equal&lt;br&gt;                Concentration number: 2000-&lt;br&gt;                INN or Proposed INN: Avibactam sodium&lt;br&gt;                CAS Number: 1192491-61-4&lt;br&gt;                Current Sponsor code: AVI&lt;br&gt;                Other descriptive name: AVE1330, NXL104&lt;br&gt;                Concentration unit: mg milligram(s)&lt;br&gt;                Concentration type: equal&lt;br&gt;                Concentration number: 500-&lt;br&gt;&lt;br&gt;</t>
  </si>
  <si>
    <t>https://www.clinicaltrialsregister.eu/ctr-search/search?query=eudract_number:2018-002841-12</t>
  </si>
  <si>
    <t>Treatment for Hospital-acquired pneumonia</t>
  </si>
  <si>
    <t>EUCTR2018-002841-12-EE</t>
  </si>
  <si>
    <t>&lt;br&gt;                Controlled: no&lt;br&gt;                Randomised: no&lt;br&gt;                Open: yes&lt;br&gt;                Single blind: no&lt;br&gt;                Double blind: no&lt;br&gt;                Parallel group: no&lt;br&gt;                Cross over: no&lt;br&gt;                Other: no&lt;br&gt;                If controlled, specify comparator, Other Medicinial Product: no&lt;br&gt;                Placebo: no&lt;br&gt;                Other: no&lt;br&gt;                Number of treatment arms in the trial: 1&lt;br&gt;</t>
  </si>
  <si>
    <t>Human pharmacology (Phase I): yes                Therapeutic exploratory (Phase II): no                Therapeutic confirmatory - (Phase III): no                Therapeutic use (Phase IV): no</t>
  </si>
  <si>
    <t>Pfizer Inc. 235 East 42nd Street, New York, New York 10017</t>
  </si>
  <si>
    <t>United States;Hungary;Czech Republic;Taiwan;Estonia;Slovakia;Greece;Romania;Italy;China;United Kingdom;India</t>
  </si>
  <si>
    <t>Suspected Or Confirmed Nosocomial Pneumonia, Including Ventilator-Associated Pneumonia &lt;br&gt;                MedDRA version: 21.1                Level: LLT                Classification code 10052596                Term: Nosocomial pneumonia                System Organ Class: 100000004862            ;Therapeutic area: Diseases [C] - Respiratory Tract Diseases [C08]</t>
  </si>
  <si>
    <t>NCT04040621</t>
  </si>
  <si>
    <t>C3591025;101,307;2018-002841-12-SK</t>
  </si>
  <si>
    <t>Clinical Trials.gov Call Center</t>
  </si>
  <si>
    <t>235 East 42nd Street</t>
  </si>
  <si>
    <t>clinicaltrials.gov_Inquiries@pfizer.com</t>
  </si>
  <si>
    <t>Pfizer Inc.</t>
  </si>
  <si>
    <t>Inclusion criteria: &lt;br&gt;                1. Evidence of a personally signed and dated informed consent document indicating that the subject‚Äôs parent(s), legal guardian, or legally acceptable representative has been informed of all pertinent aspects of the study. As appropriate per local requirements informed assent of subjects must also be documented.&lt;br&gt;                2. Willing and able to comply with scheduled visits, treatment plan, laboratory tests, and other study procedures.&lt;br&gt;                3. Male or female children age =3 months to &lt;18 years at Screening:&lt;br&gt;                a. Cohort 1: age 12 years to &lt;18 years;&lt;br&gt;                b. Cohort 2: age 6 years to &lt;12 years;&lt;br&gt;                c. Cohort 3: age 2 years to &lt;6 years;&lt;br&gt;                d. Cohort 4: age 3 months to &lt;2 years (must be born =37 weeks gestational age).&lt;br&gt;                4. Hospitalized, receiving systemic antibiotic therapy for the treatment of a suspected or confirmed HAP, including VAP, meeting the following criteria, and expected to require hospitalization until after the follow-up evaluations are completed on Day 3 (48 hours after the end of infusion):&lt;br&gt;                a. Onset of symptoms =48 hours after admission or &lt;7 days after discharge from an inpatient acute or chronic care facility;&lt;br&gt;                b. Evidence of new or worsening infiltrate as demonstrated on chest X-ray or other imaging modality that has been performed as part the subject's regular medical care;&lt;br&gt;                c. At least 1 of the following systemic signs prior to the initiation of treatment for Nosocomial Pneumonia:&lt;br&gt;                i. Fever (temperature &gt;38¬∞C) or hypothermia (rectal/core temperature &lt;35¬∞C);&lt;br&gt;                ii. White blood cell (WBC) count &gt;10,000 cells/mm3, or WBC count &lt;4,500 cells/mm3, or &gt;15% band forms.&lt;br&gt;                d. At least 2 of the following respiratory signs or symptoms:&lt;br&gt;                i. A new onset of cough (or worsening of cough).&lt;br&gt;                ii. Production of purulent sputum or endotracheal secretions.&lt;br&gt;                iii. Auscultatory findings consistent with pneumonia/pulmonary consolidation (eg, rales, rhonchi, bronchial breath sounds, dullness to percussion, egophony).&lt;br&gt;                iv. Dyspnea, tachypnea or hypoxemia (O2 saturation &lt;90% or PaO2&lt;60 mmHg while breathing room air).&lt;br&gt;                v. A need for mechanical ventilation or, for already ventilated subjects, acute changes made in the ventilator support system to enhance oxygenation, as determined by, for example arterial blood gas or worsening PaO2/FiO2.&lt;br&gt;                5. Likely to survive the current illness or hospitalization.&lt;br&gt;                6. Sufficient IV access (peripheral or central) to receive study drug and dedicated access for PK sampling.&lt;br&gt;                Are the trial subjects under 18? yes&lt;br&gt;                Number of subjects for this age range: 32&lt;br&gt;                F.1.2 Adults (18-64 years) no&lt;br&gt;                F.1.2.1 Number of subjects for this age range&lt;br&gt;                F.1.3 Elderly (&gt;=65 years) no&lt;br&gt;                F.1.3.1 Number of subjects for this age range&lt;br&gt;</t>
  </si>
  <si>
    <t>Exclusion criteria: &lt;br&gt;                1. Investigator site staff members directly involved in the conduct of the study and their family members, site staff members otherwise supervised by the Investigator, or subjects who are Pfizer employees, including their family members, directly involved in the conduct of the study.&lt;br&gt;                2. Participation in other studies involving investigational drug(s) within 30 days prior to study entry and/or during study participation.&lt;br&gt;                3.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study.&lt;br&gt;                4. Past or current history of epilepsy or seizure disorder (excluding childhood febrile seizures).&lt;br&gt;                5. Severe renal impairment defined as creatinine clearance (CrCL) =30 mL/min/1.73 m2 calculated using the child‚Äôs measured height (length) and serum creatinine with the Bedside Schwartz equation (Schwartz, Munoz, et al., 2009):&lt;br&gt;                CrCL (mL/min/1.73 m2) = 0.413 x height (cm) / serum creatinine (mg/dL)&lt;br&gt;                6. Documented history of any hypersensitivity or allergic reaction to any √ü-lactam antibiotic.&lt;br&gt;                7. Pregnant female subjects; breastfeeding female subjects; fertile male subjects and female subjects of childbearing potential who are sexually active and unwilling or unable to use a highly effective method of contraception as outlined in this protocol for the duration of the study and for at least 28 days after the last dose of CAZ-AVI.&lt;br&gt;                8. Acute hepatitis in the prior 6 months, a prior history of cirrhosis, acute hepatic failure, or acute decompensation of chronic hepatic failure; and/or any of the following blood test results, for any individual, when assessed for eligibility:&lt;br&gt;                a. Bilirubin &gt;3 √ó upper limit of normal (ULN), unless isolated hyperbilirubinemia is directly related to the acute infection or due to known Gilbert‚Äôs disease;&lt;br&gt;                b. ALT or AST &gt;3 √ó ULN values used by the laboratory performing the test.&lt;br&gt;                Subjects with values &gt;3 √ó ULN and &lt;5 √ó ULN are eligible if this value is acute and directly related to the infectious process being treated. This must be documented;&lt;br&gt;                c. ALP &gt;3 √ó ULN. Subjects with values &gt;3 √ó ULN and &lt;5 √ó ULN are eligible if this value is acute and directly related to the infectious process being treated. This must be documented.&lt;br&gt;                9. Any condition (eg, septic shock, burns, cystic fibrosis, acute hemodynamic instability, including those conditions not responding to pressor support) that would make the patient, in the opinion of the Investigator, unsuitable for the study (eg, would place a patient at risk; compromise the quality of the data; or interfere with the absorption, distribution, metabolism, or excretion of CAZ-AVI).&lt;br&gt;                10. Receipt of a blood or blood component or scheduled for transfusion within the PK sampling period (eg, red blood cells, fresh frozen plasma, platelets) transfusion during the 24-hour period before enrollment.&lt;br&gt;                11. Body mass index (BMI) below the 5th percentile or above the 95th percentile for height, a</t>
  </si>
  <si>
    <t>Main Objective: To characterize the pharmacokinetics (PK) of a single intravenous dose of CAZ-AVI in pediatric subjects aged 3 months to less than 18 years who are receiving systemic antibiotic therapy for suspected or confirmed nosocomial pneumonia, including ventilator-associated pneumonia.;Secondary Objective: To evaluate the safety and tolerability of a single intravenous dose of CAZ-AVI in pediatric subjects aged 3 months to less than 18 years with nosocomial pneumonia, including ventilator-associated pneumonia.;&lt;br&gt;                Primary end point(s): CAZ and AVI Plasma concentrations by nominal time.  &lt;br&gt;                CAZ and AVI PK parameters calculated by non-compartmental analysis (Cohorts 1 and 2 only).&lt;br&gt;            ;&lt;br&gt;                Timepoint(s) of evaluation of this end point: Timepoints for each endpoint are listed with the endpoint.&lt;br&gt;                Blood samples for PK analyses (0.5 mL per sample) will be obtained over 22 hours following the CAZ AVI infusion for Cohort 1 (7 samples), over 13 hours for Cohort 2 (6 samples), and over 6 hours for Cohorts 3 and 4 (4 samples).&lt;br&gt;</t>
  </si>
  <si>
    <t>Secondary end point(s): Safety and tolerability endpoints include adverse events (AEs), serious adverse events (SAEs), deaths, discontinuations due to AEs and laboratory abnormalities.;Timepoint(s) of evaluation of this end point: Timepoints for each endpoint are listed with the endpoint.</t>
  </si>
  <si>
    <t>Jan  6 2020 12:00AM</t>
  </si>
  <si>
    <t>Bi-level Positive Airway Pressure for Respiratory Distress Syndrome in Twins:A Randomized Controlled Trials</t>
  </si>
  <si>
    <t>Device: BiPAP;Device: nCPAP</t>
  </si>
  <si>
    <t>https://clinicaltrials.gov/show/NCT03235661</t>
  </si>
  <si>
    <t>Bi-level Positive Airway Pressure for Respiratory Distress Syndrome in Twins Infants</t>
  </si>
  <si>
    <t>NCT03235661</t>
  </si>
  <si>
    <t>nCPAP;BiPAP;Respiratory Distress Syndrome</t>
  </si>
  <si>
    <t>August 15, 2017</t>
  </si>
  <si>
    <t>twins with BiPAP</t>
  </si>
  <si>
    <t>Shi Yuan, PhD,MD;Ma Juan, MD;Juan Ma, physician</t>
  </si>
  <si>
    <t>;476679422@qq.com;zoe330@163.com</t>
  </si>
  <si>
    <t>;13883559467;18680887330</t>
  </si>
  <si>
    <t>6 Hours</t>
  </si>
  <si>
    <t>&lt;br&gt;        Inclusion Criteria:&lt;br&gt;&lt;br&gt;          -  1. Gestational age (GA) is from 26 to 37 weeks;&lt;br&gt;&lt;br&gt;          -  2. Diagnosis of respiratory distress syndrome. The diagnosis of respiratory distress&lt;br&gt;             syndrome will be based on clinical manifestations (tachypnea, nasal flaring and or&lt;br&gt;             grunting) and chest X-ray findings;&lt;br&gt;&lt;br&gt;          -  3. Respiratory distress syndrome Silverman score &gt;5;&lt;br&gt;&lt;br&gt;          -  4. Informed parental consent has been obtained.&lt;br&gt;&lt;br&gt;        Exclusion Criteria:&lt;br&gt;&lt;br&gt;          -  1. Severe respiratory distress syndrome requiring early intubation according to the&lt;br&gt;             American Academy of Pediatrics guidelines for neonatal resuscitation;&lt;br&gt;&lt;br&gt;          -  2. Major congenital malformations or complex congenital heart disease;&lt;br&gt;&lt;br&gt;          -  3. Group B hemolytic streptococcus pneumonia, septicemia, pneumothorax, pulmonary&lt;br&gt;             hemorrhage;&lt;br&gt;&lt;br&gt;          -  4. Cardiopulmonary arrest needing prolonged resuscitation;&lt;br&gt;&lt;br&gt;          -  5. transferred out of the neonatal intensive care unit without treatment.&lt;br&gt;</t>
  </si>
  <si>
    <t>intubation rate</t>
  </si>
  <si>
    <t>Efficacy of Adding Budesonide to Poractant Alfa to Prevent Bronchopulmonary Dysplasia in Preterm Infants With Respiratory Distress Syndrome.</t>
  </si>
  <si>
    <t>Drug: Budesonide;Drug: Poractant Alfa;Drug: Saline</t>
  </si>
  <si>
    <t>https://clinicaltrials.gov/show/NCT03521063</t>
  </si>
  <si>
    <t>Efficacy of Adding Budesonide to Poractant Alfa to Prevent Bronchopulmonary Dysplasia.</t>
  </si>
  <si>
    <t>NCT03521063</t>
  </si>
  <si>
    <t>Hospital Central Dr. Ignacio Morones Prieto</t>
  </si>
  <si>
    <t>Bronchopulmonary Dysplasia;Infant,Premature;Respiratory Distress Syndrome</t>
  </si>
  <si>
    <t>January 1, 2018</t>
  </si>
  <si>
    <t>86-17</t>
  </si>
  <si>
    <t>RAUL H ROQUE SANCHEZ, MD;RAUL H ROQUE SANCHEZ, MD;RAUL H ROQUE SANCHEZ, MD</t>
  </si>
  <si>
    <t>;raul_roque@yahoo.com;raul_roque@yahoo.com</t>
  </si>
  <si>
    <t>;+524448342701;+524448342701</t>
  </si>
  <si>
    <t>Hospital Central Dr. Ignacio Morones Prieto;</t>
  </si>
  <si>
    <t>Universidad Autonoma de San Luis Potos√≠</t>
  </si>
  <si>
    <t>12 Hours</t>
  </si>
  <si>
    <t>&lt;br&gt;        Inclusion Criteria:&lt;br&gt;&lt;br&gt;          -  Birth weight &lt;1500g&lt;br&gt;&lt;br&gt;          -  Gestational age = 26 weeks&lt;br&gt;&lt;br&gt;          -  Respiratory distress syndrome that requires exogenous surfactant at birth or in the&lt;br&gt;             first 12 hours of life.&lt;br&gt;&lt;br&gt;        Exclusion Criteria:&lt;br&gt;&lt;br&gt;          -  Major congenital anomalies.&lt;br&gt;&lt;br&gt;          -  Perinatal asphyxia&lt;br&gt;&lt;br&gt;          -  Respiratory depression secondary to general anesthesia.&lt;br&gt;</t>
  </si>
  <si>
    <t>Bronchopulmonary dysplasia or death</t>
  </si>
  <si>
    <t>Open Phase I and Randomized, Double-blind, Controlled Phase III Clinical Trial to Evaluate the Safety and Immunogenicity of Quadrivalent Influenza Vaccine in Healthy Subjects Aged 6-35 Months</t>
  </si>
  <si>
    <t>Biological: Quadrivalent influenza vaccine;Biological: Quadrivalent influenza vaccine;Biological: Trivalent influenza vaccine (contains B/Victoria strain);Biological: Trivalent influenza vaccine (contains B/Yamagata strain)</t>
  </si>
  <si>
    <t>https://clinicaltrials.gov/show/NCT03859141</t>
  </si>
  <si>
    <t>Clinical Trial to Evaluate the Safety and Immunogenicity of Quadrivalent Influenza Vaccine (7.5¬µg/0.25ml)</t>
  </si>
  <si>
    <t>NCT03859141</t>
  </si>
  <si>
    <t>Sinovac Biotech Co., Ltd</t>
  </si>
  <si>
    <t>Seasonal Influenza</t>
  </si>
  <si>
    <t>February 6, 2018</t>
  </si>
  <si>
    <t>PRO-QINF-3002</t>
  </si>
  <si>
    <t>Yuemei Hu, Bachelor</t>
  </si>
  <si>
    <t>Jiangsu Provincial Center for Disease Prevention and Control</t>
  </si>
  <si>
    <t>35 Months</t>
  </si>
  <si>
    <t>&lt;br&gt;        Inclusion Criteria:&lt;br&gt;&lt;br&gt;          -  Healthy volunteer between 6 - 35 months old; Term birth; Birth weight &gt;2500g;&lt;br&gt;&lt;br&gt;          -  Proven legal identity;&lt;br&gt;&lt;br&gt;          -  Written consent of the guardian(s) of the volunteer;&lt;br&gt;&lt;br&gt;        Exclusion Criteria:&lt;br&gt;&lt;br&gt;          -  Received seasonal influenza vaccine in the current year;&lt;br&gt;&lt;br&gt;          -  Suffering from seasonal influenza in the past 6 moths;&lt;br&gt;&lt;br&gt;          -  Axillaty temperature &gt; 37.0 ¬∞C;&lt;br&gt;&lt;br&gt;          -  History of allergy to any vaccine or vaccine ingredient;&lt;br&gt;&lt;br&gt;          -  History of serious adverse reaction(s) to vaccination, such as urticaria, difficulty&lt;br&gt;             in breathing, angioneurotic edema, abdominal pain, etc;&lt;br&gt;&lt;br&gt;          -  Autoimmune disease or immunodeficiency;&lt;br&gt;&lt;br&gt;          -  Congenital malformation, developmental disorders;&lt;br&gt;&lt;br&gt;          -  Severe malnutrition;&lt;br&gt;&lt;br&gt;          -  Diagnosed coagulation function abnormal (e.g., coagulation factor deficiency,&lt;br&gt;             coagulation disorder, or platelet abnormalities) , or obvious bruising or coagulation&lt;br&gt;             disorders;&lt;br&gt;&lt;br&gt;          -  History of epilepsy (except febrile seizures occurred &lt; 2 years of age or pure&lt;br&gt;             epilepsy occurred within the past 3 years that does not need treatment)&lt;br&gt;&lt;br&gt;          -  Chronic diseases (e.g., viral hepatitis, tuberculosis, diabetes, blood diseases, or&lt;br&gt;             neurological disorders)&lt;br&gt;&lt;br&gt;          -  Acute disease or acute stage of chronic disease;&lt;br&gt;&lt;br&gt;          -  Receipt of any of the following products:&lt;br&gt;&lt;br&gt;               1. Any subunit vaccine or inactivated vaccine (e.g., pneumococcal vaccine) or&lt;br&gt;                  treatment of allergy within 14 days prior to study entry;&lt;br&gt;&lt;br&gt;               2. Any live attenuated vaccine within 30 days prior to study entry;&lt;br&gt;&lt;br&gt;               3. Any other investigational medicine(s) or vaccine within 30 days prior to study&lt;br&gt;                  entry;&lt;br&gt;&lt;br&gt;               4. Blood product within 3 months prior to study entry;&lt;br&gt;&lt;br&gt;               5. Any immunosuppressant, cytotoxic medicine, or inhaled corticosteroids (except&lt;br&gt;                  corticosteroid spray for treatment of allergic rhinitis or corticosteroid&lt;br&gt;                  treatment on surface for acute non-complicated dermatitis) within 6 month prior&lt;br&gt;                  to study entry;&lt;br&gt;&lt;br&gt;          -  Participate or will participate in other clinical trial(s) during this study;&lt;br&gt;&lt;br&gt;          -  Based on the judgment of investigator(s) or the Ethic Committee, there was any&lt;br&gt;             condition indicating that the subject should be excluded;&lt;br&gt;</t>
  </si>
  <si>
    <t>The lower limit of 95% confidence intervals (95%CI) of geometric mean titer (GMT) ratio (experimental group/control group) of hemagglutination inhibition (HI) antibody titer=2/3.;The lower limit of 95% CI of the seroconversion rate difference (experimental group-control group)=-10%.</t>
  </si>
  <si>
    <t>The lower limit of 95%CI of the ratio of GMT (experimental group/control group) &gt;1.5.;The lower limit of 95% CI of the difference of HI antibody seroconversion rate (experimental group-control group)&gt;10%;The lower limit of 95% CI of seroconversion rate for each HI antibody after two doses immunization=40%.;The seroprotective rate (HI antibody titer=1:40) of each HI antibody after two doses immunization=70%.;The geometric mean increase (GMI) of each HI antibody after two doses immunization &gt;2.5.;The lower limit of 95%CI of the ratio of GMT(experimental group/control group)=2/3, in the subjects whose pre-immune HI antibody titer&lt;1:40;The lower limit of 95% CI of the difference of HI antibody seroconversion rate (experimental group-control group)=-10%, in the subjects whose pre-immune HI antibody titer&lt;1:40.;The incidence of the solicited local and general adverse reactions 0-7 days after each immunization.;The incidence of the unsolicited adverse events 0-28 days after each immunization;The incidence of the serious adverse events within 7 months after the first immunization.</t>
  </si>
  <si>
    <t>Adequate Duration of Antibiotic Treatment in Community-acquired Pneumonia With High Risk Class and Adequate Initial Clinical Response</t>
  </si>
  <si>
    <t>Drug: Moxifloxacin;Drug: Placebo</t>
  </si>
  <si>
    <t>https://clinicaltrials.gov/show/NCT03609099</t>
  </si>
  <si>
    <t>NCT03609099</t>
  </si>
  <si>
    <t>David Garcia Cinca</t>
  </si>
  <si>
    <t>February 15, 2019</t>
  </si>
  <si>
    <t>NAC-ATB</t>
  </si>
  <si>
    <t>Adrian Ceccato, MSD</t>
  </si>
  <si>
    <t>aceccato@clinic.cat</t>
  </si>
  <si>
    <t>+34.93.227.54.00</t>
  </si>
  <si>
    <t>Fundacion Clinic per a la Recerca Biom√©dica;Miquel Ferrer - Investigator Coordinator</t>
  </si>
  <si>
    <t>&lt;br&gt;        Inclusion Criteria:&lt;br&gt;&lt;br&gt;          -  Patients of both sexes older than 18 years&lt;br&gt;&lt;br&gt;          -  Hospitalized patients diagnosed with CAP: appearance of a new radiological infiltrate&lt;br&gt;             plus the presence of at least two of the following signs or symptoms: fever (&gt; 38 ¬∞&lt;br&gt;             C), cough, expectoration, chest pain, dyspnea or tachypnea, and signs of occupation of&lt;br&gt;             the alveolar space.&lt;br&gt;&lt;br&gt;          -  That they present a PSI score class IV or V.&lt;br&gt;&lt;br&gt;          -  Patients who have received adequate antibiotic treatment according to clinical&lt;br&gt;             guidelines (SEPAR, ATS) ((1,8,19)) from the first hour of admission to the emergency&lt;br&gt;             room.&lt;br&gt;&lt;br&gt;          -  Patients who reach clinical stability: temperature =37.2 ¬∫C, heart rate =100 beats /&lt;br&gt;             min, respiratory rate =24 breaths / min, systolic blood pressure&gt; 90 mmHg; oxygen&lt;br&gt;             saturation&gt; 90%; or oxygen blood pressure&gt; 60 mmHg (15) before the fourth day.&lt;br&gt;&lt;br&gt;          -  Signature of informed consent.&lt;br&gt;&lt;br&gt;        Exclusion Criteria:&lt;br&gt;&lt;br&gt;          -  Immunosuppression: Co infection with HIV and presence of AIDS, treatment with&lt;br&gt;             neutropenic effect or have received immunosuppressive treatment for any reason.&lt;br&gt;             Patients that are in chronic use of corticosteroids as prednisone or its equivalent&lt;br&gt;             with &gt; 10 mg / day for 14 days.&lt;br&gt;&lt;br&gt;          -  Patients hospitalized in the previous 14 days.&lt;br&gt;&lt;br&gt;          -  Patients with pleural effusion&lt;br&gt;&lt;br&gt;          -  Suspected multiresistant germs of any cause.&lt;br&gt;&lt;br&gt;          -  Hypersensitivity or alterations in the tendons associated with the fuoroquinolones.&lt;br&gt;&lt;br&gt;          -  Pregnancy or lactation.&lt;br&gt;</t>
  </si>
  <si>
    <t>Rate of treatment failure</t>
  </si>
  <si>
    <t>Length of hospital stay;Antibiotic-free days;Proportion of adverse events;Proportion of serious adverse events</t>
  </si>
  <si>
    <t>The effects of telemedicine intervention on weight loss in obese sleep apnea patients with CPAP use - Telemedicine for Obese Sleep Apnea Patients study (TMOSAP)study</t>
  </si>
  <si>
    <t>1.The time interval of the patient&amp;#39;s visits is extended from 1 or 2 to 3 months.&lt;br&gt;2.CPAP telemonitoring system is implemented.&lt;br&gt;3.In the months without patient&amp;#39;s visit, the attending physician checks the patient&amp;#39;s CPAP adherence once a month by the telemonitoring system.&lt;br&gt;4. The physician gives a phone call to the patients to optimize their CPAP adherence.&lt;br&gt;5. The physician provides the weight scale, sphygmomanometer and pedometer to the patient. The physician asks the patient to measure his or her weight, blood pressure and activity level on daily basis at his or her home.&lt;br&gt;6. Based on the data collected at home, the attending physician instructs the patient to lose his or her weigh on every patient&amp;#39;s visit.&lt;br&gt;1.The time interval of the patient&amp;#39;s visits is extended from 1 or 2 to 3 months.&lt;br&gt;2.CPAP telemonitoring system is implemented.&lt;br&gt;3.In the months without patient&amp;#39;s visit, the attending physician checks the patient&amp;#39;s CPAP adherence once a month by the telemonitoring system.&lt;br&gt;4. The physician gives a phone call to the patients to optimize their CPAP adherence.&lt;br&gt;5. The physician provides the weight scale, sphygmomanometer and pedometer to the patient. The physician asks the patient to measure his or her weight, blood pressure and activity level on daily basis at his or her home.&lt;br&gt;6. Based on the data collected at home, the attending physician instructs the patient to lose his or her weigh on every patient&amp;#39;s visit.&lt;br&gt;7. The attending physician checks the data collected at home every month by telemonitoring system and gives a phone call to lose his or her weight.</t>
  </si>
  <si>
    <t>https://upload.umin.ac.jp/cgi-open-bin/ctr_e/ctr_view.cgi?recptno=R000038313</t>
  </si>
  <si>
    <t>The effects of telemedicine intervention on weight loss in obese sleep apnea patients with CPAP use</t>
  </si>
  <si>
    <t>JPRN-UMIN000033607</t>
  </si>
  <si>
    <t>Respiratory Care and Sleep Contorol Medicine, Graduate School of Medicine, Kyoto University</t>
  </si>
  <si>
    <t>Obesity Obstructive Sleep Apnea</t>
  </si>
  <si>
    <t>Murase</t>
  </si>
  <si>
    <t>Kimihiko</t>
  </si>
  <si>
    <t>54 Kawaharacho Sakyo Kyoto Japan</t>
  </si>
  <si>
    <t>enkaku@kuhp.kyoto-u.ac.jp</t>
  </si>
  <si>
    <t>(+81)757513852</t>
  </si>
  <si>
    <t>Graduate School of Medicine, Kyoto University Respiratory Care and Sleep Contorol Medicine</t>
  </si>
  <si>
    <t>Kazuo</t>
  </si>
  <si>
    <t>Chin</t>
  </si>
  <si>
    <t>1.Tohoku university Hospital2.Fukushima Medical University Hospital3.Jichi Medical University Hospital4.Juntendo University Hospital5.Nihon university Hospital6.Tokyo Medical University Hospital7.Jikei Medical universtiy Hospital8.Shinjuku Sleep and Respiratory Clinic9.Toranomon Hospital10. Chiba University Hospital11. Nishi-Niigata Chuo National Hospital12. National Hospital Organization Minami Kyoto Hospital13. Takatsuki Red Cross Hospital14. Osaka Kaisei Hospital15. Nara Medical University Hospital16. Kobe City Medical Center General Hospital17. Tottori University Hospital18. Kyushu university Hospital19. Kirigaoka Tsuda Hospital20. Inoue Hospital, Shunkaikai21. Nakamura Clinic22. Ureshinogaoka Samaritan Hospital23. KKR Takamatsu Hospital24  Kawasaki Medical University Hospital</t>
  </si>
  <si>
    <t>Health , Labour and Welfare Sciences Research Grants, Research on Region Medical (H30-iryou-ippan-009)</t>
  </si>
  <si>
    <t>Exclusion criteria: 1.Secondary obesity (Obesity because of medication and endocrine disorder)&lt;br&gt;2.Impaired cognition&lt;br&gt;3.Chronic diseases affecting body weight (active malignancy and collagen diseases)&lt;br&gt;4.Dialysis&lt;br&gt;5.Body weight more than equal to 135kg (Weight scale for measuring at home is not suitable for these patients.)&lt;br&gt;6.Excercise therapy cannot not recommended (BP &amp;gt;180/100, unstable angina, heart failure, respiratory failure, diabetes with renal failure, stroke and joint pain)&lt;br&gt;7. Hospitalization is scheduled during the study period&lt;br&gt;8. New nutritional or excercise therapy are sceduled during the study period for the different purpose from that of the present study&lt;br&gt;9. The patient who has to see the attending pysician every month or every two months for other reasons than CPAP management&lt;br&gt;10 Telemedicine intervention has already started &lt;br&gt;11. Home oxygen therapy</t>
  </si>
  <si>
    <t>The number of patients with more than three percents of weight reduction within 6 months</t>
  </si>
  <si>
    <t>1. Weight change in 6 months&lt;br&gt;2. The number of days with larger calorie consumption than baseline&lt;br&gt;3. Home blood pressure&lt;br&gt;4. Scores of the questionnaires for sleep, activity and dietary habits&lt;br&gt;5. The number of days with weight, blood presure and activity data collection&lt;br&gt;6. CPAP adherence&lt;br&gt;7. Blood test (HbA1c,T-cho, HDL-cho,LDL-cho)&lt;br&gt;8. Number of days with target body weight</t>
  </si>
  <si>
    <t>Oct 22 2018 12:00AM</t>
  </si>
  <si>
    <t>ethcom@kuhp.kyoto-u.ac.jp</t>
  </si>
  <si>
    <t>Kyoto University Hospital Ethics Committee</t>
  </si>
  <si>
    <t>81-75-753-4680</t>
  </si>
  <si>
    <t>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 - DIAMOND</t>
  </si>
  <si>
    <t>EUCTR2017-002217-59-GB</t>
  </si>
  <si>
    <t>United States;Taiwan;Estonia;Slovakia;Thailand;Spain;Ukraine;Russian Federation;Chile;Israel;Italy;Vietnam;India;France;Malaysia;Australia;Peru;South Africa;Latvia;Netherlands;Korea, Republic of;Turkey;Lithuania;Austria;United Kingdom;Czech Republic;Hungary;Mexico;Canada;Argentina;Poland;Brazil;Belgium;Romania;Bulgaria;Germany;New Zealand;Sweden</t>
  </si>
  <si>
    <t>+31 71 524</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</si>
  <si>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acute&lt;br&gt;influenza and have at least 1 respiratory symptom and at least 1&lt;br&gt;systemic symptom, both scored as at least moderate if the symptom&lt;br&gt;did not pre-exist before influenza onset, or scored worse than usual if&lt;br&gt;the symptom pre existed. as determined by subject's ratings on Module&lt;br&gt;1 of the Flu-iiQTM and the Pre-existing Symptom Questionnaire in the&lt;br&gt;ePRO device. Symptoms must include the following by category:&lt;br&gt;respiratory symptoms: cough, sore throat, nasal congestion; systemic&lt;br&gt;symptoms: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 Cardiovascular or cerebrovascular disease (including congenital heart&lt;br&gt;disease, chronic heart failure, coronary artery disease, or stroke;&lt;br&gt;excluding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</si>
  <si>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(eg,&lt;br&gt;oseltamivir [OST] or zanamivir), or any dose of ribavirin within 2 weeks,&lt;br&gt;prior to first study drug intake, or received intravenous (IV) peramivir&lt;br&gt;more than 1 day prior to screening.&lt;br&gt;‚Ä¢ Unwilling to undergo regular nasal mid-turbinate (MT) swabs or has&lt;br&gt;any physical abnormality which limits the ability to collect regular nasal&lt;br&gt;MT specimens.&lt;br&gt;‚Ä¢ Unstable angina pectoris or myocardial infarction within 30 days prior&lt;br&gt;to screening (inclusive).&lt;br&gt;‚Ä¢ Presence of clinically significant heart arrhythmias, uncontrolled,&lt;br&gt;unstable atrial arrhythmia, or sustained ventricular arrhythmia, or risk&lt;br&gt;factors for Torsade de Pointes syndrome.&lt;br&gt;‚Ä¢ Known severe hepatic impairment (Child Pugh C cirrhosis) or chronic&lt;br&gt;hepatitis C infection undergoing hepatitis C antiviral .&lt;br&gt;‚Ä¢ Severely immunocompromised in the opinion of the investigator (eg,&lt;br&gt;known cluster of differentiation 4+ [CD4+] count &lt;200 cells/mm3,&lt;br&gt;absolute neutrophil count &lt;750/mm3, first course of chemotherapy&lt;br&gt;completed within 2 weeks prior to screening, history of stem cell&lt;br&gt;transplant within 1 year prior to screening, history of a lung transplant).&lt;br&gt;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</si>
  <si>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Time to resolution of fever&lt;br&gt;‚Ä¢ All-cause mortality&lt;br&gt;Evaluate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safety&lt;br&gt;‚Ä¢ Acceptability (taste, swallowability) of Pi formulation in adolescents&lt;br&gt;‚Ä¢ Time to resolution of influenza-related symptoms&lt;br&gt;‚Ä¢ Emerge of viral resistance against Pi detected by genotyping and/or&lt;br&gt;phenotyping.;Primary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</si>
  <si>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adverse events (AEs),&lt;br&gt;clinical laboratory assessments, 12-lead electrocardiograms (ECGs) and&lt;br&gt;vital signs.&lt;br&gt;2. The hospital admission rate 28 days after treatment initiation.&lt;br&gt;3. Incidence of complications associated with influenza after the start of&lt;br&gt;study treatment.&lt;br&gt;A blinded Adjudication Committee (AC) will be established to adjudicate&lt;br&gt;AEs on predefined criteria for complications (pulmonary versus&lt;br&gt;extrapulmonary, major versus minor, as well as infectious versus noninfectious&lt;br&gt;complications). The AC will receive data on AEs, including&lt;br&gt;medical assessments (eg chest X-ray results, lab results) and&lt;br&gt;concomitant therapy of cases selected from the AEs. Details will be&lt;br&gt;provided in an AC charter.&lt;br&gt;4.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culture.;Timepoint(s) of evaluation of this end point: 1.-6. Day 28+/1&lt;br&gt;7.-8. Day 6&lt;br&gt;9. Day 5&lt;br&gt;10.-12. Day 14+/-1&lt;br&gt;13. Day 0-1</t>
  </si>
  <si>
    <t>Aug 29 2018 12:00AM</t>
  </si>
  <si>
    <t>Comparison between the acute effects of intermittent hypoxia and aerobic exercise on the nitric oxide value, blood pressure and the respiratory function in Apnea</t>
  </si>
  <si>
    <t>Intervention group: They will perform aerobic exercise on treadmill with intensity of 0/070 hart rate reserve, along 40 minutes. In intermittent hypoxia, subjects will inhale intermittently 5 minutes normoxic air and hypoxic (0/011) air at sitting position for an hour..</t>
  </si>
  <si>
    <t>http://en.irct.ir/trial/40969</t>
  </si>
  <si>
    <t>IRCT20190718044267N1</t>
  </si>
  <si>
    <t>Randomization: N/A, Blinding: Not blinded, Placebo: Not used, Assignment: Crossover, Purpose: Health service research, Other design features: the research is semi-experimental  with pretest and posttest interference.</t>
  </si>
  <si>
    <t>Razi university</t>
  </si>
  <si>
    <t>Obstructive Sleep Apnea. &lt;br&gt;Exposure to uncontrolled fire in building or structure</t>
  </si>
  <si>
    <t>Ronak Latifnezhad</t>
  </si>
  <si>
    <t>Shohada e daneshanmuz Street., Ostad Shirazi ST., Saqqez.</t>
  </si>
  <si>
    <t>Ronak.latifnezhad@yahoo.com</t>
  </si>
  <si>
    <t>+98 78 3627 9858</t>
  </si>
  <si>
    <t>The University of Shahrood</t>
  </si>
  <si>
    <t>Shohad e daneshamuz street., Ostad shirazi ST., Saqqez</t>
  </si>
  <si>
    <t>+98 87 3627 0858</t>
  </si>
  <si>
    <t>The University of Razii</t>
  </si>
  <si>
    <t>Physical Education Laboratory, Faculty of Physical Education and Sport University of Razi University;Physical Education Laboratory, Faculty of Physical Education and Sport University of Razi University</t>
  </si>
  <si>
    <t>19 years</t>
  </si>
  <si>
    <t>31 years</t>
  </si>
  <si>
    <t>Inclusion criteria: without respiratory infection, without uncontrolled diabetes or hypertension, without bedridden for Apnea since three months ago, lock of smoking, daily mobility without absolute rest.</t>
  </si>
  <si>
    <t>Exclusion criteria: Acute illness,  have absenteeism in sessions, voluntary departure</t>
  </si>
  <si>
    <t>Increased levels of nitric oxide in both aerobic and periodic hypoxia. Timepoint: Before and after each interventions. Method of measurement: Measurement of serum nitric oxide level using ELISA method.</t>
  </si>
  <si>
    <t>Systol blood pressure, diastolic blood pressure and lung function. Timepoint: Before and after each intervention. Method of measurement: Digital pressure mussear and spirometers.</t>
  </si>
  <si>
    <t>Justification or reason for indecision in sharing IPD is I still do not know the process, but I will take action in future</t>
  </si>
  <si>
    <t>Sport sciences Research Institute</t>
  </si>
  <si>
    <t>Comparison of Efficacy of Two Mandibular Advancement Devices (MADs) and Insights Gain From Analysis of Mandibular Behavior During Sleep</t>
  </si>
  <si>
    <t>Device: custom-made adjustable mandibular advancement device</t>
  </si>
  <si>
    <t>https://clinicaltrials.gov/show/NCT04474756</t>
  </si>
  <si>
    <t>Comparison of Efficacy of Two Mandibular Advancement Devices (MADs) During Sleep</t>
  </si>
  <si>
    <t>NCT04474756</t>
  </si>
  <si>
    <t>Apnea Syndrome</t>
  </si>
  <si>
    <t>June 15, 2020</t>
  </si>
  <si>
    <t>NCT044</t>
  </si>
  <si>
    <t>2019-A01714-53</t>
  </si>
  <si>
    <t>Renaud TAMISIER, MD, PhD;Renaud TAMISIER, MD, PhD;Renaud TAMISIER, MD, PhD</t>
  </si>
  <si>
    <t>;RTamisier@chu-grenoble.fr;RTamisier@chu-grenoble.fr</t>
  </si>
  <si>
    <t>;+33(0)4 76 76 84 69;+33(0)4 76 76 84 69</t>
  </si>
  <si>
    <t>Grenoble University Hospital, La Tronche 38700, France,;</t>
  </si>
  <si>
    <t>&lt;br&gt;        Inclusion Criteria:&lt;br&gt;&lt;br&gt;          1. Signed written informed consent before participation&lt;br&gt;&lt;br&gt;          2. Age =18 years&lt;br&gt;&lt;br&gt;          3. Moderate to severe OSA defined by:&lt;br&gt;&lt;br&gt;               -  AHI =30 or,&lt;br&gt;&lt;br&gt;               -  15= AHI &lt;30, but associated with excessive daytime sleepiness or,&lt;br&gt;&lt;br&gt;               -  15= AHI &lt;30, with at least two of the following criteria not explained by other&lt;br&gt;                  factors: severe and daily snoring, choking or suffocating sensation during sleep,&lt;br&gt;                  non-restorative sleep, daytime fatigue, difficulty concentrating, nocturia (more&lt;br&gt;                  than one urination per night).&lt;br&gt;&lt;br&gt;          4. Na√Øve from any mandibular advancement device&lt;br&gt;&lt;br&gt;          5. Patient affiliated to a social security/health insurance system&lt;br&gt;&lt;br&gt;        Exclusion Criteria:&lt;br&gt;&lt;br&gt;          1. One or more of the following contra-indications:&lt;br&gt;&lt;br&gt;               -  dental problems (tooth failure, poor distribution or insufficient dental&lt;br&gt;                  retention)&lt;br&gt;&lt;br&gt;               -  periodontal problems: active periodontitis not stabilized. Presence of&lt;br&gt;                  periodontal pockets, advanced bone loss, significant tooth mobility, insufficient&lt;br&gt;                  dental plaque control.&lt;br&gt;&lt;br&gt;               -  temporomandibular joint disorder (TJD)&lt;br&gt;&lt;br&gt;               -  maximum mandibular propulsion distance limited (&lt; 6 mm)&lt;br&gt;&lt;br&gt;          2. More than 20% of central apnea and hypopnea&lt;br&gt;&lt;br&gt;          3. Severe psychiatric or neuromuscular disorder&lt;br&gt;&lt;br&gt;          4. Body Mass Index (BMI) &gt; 30 kg/m2&lt;br&gt;&lt;br&gt;          5. Current orthodontic treatment or planned during the study&lt;br&gt;&lt;br&gt;          6. Pregnant women based on clinical exam and medical questioning.&lt;br&gt;&lt;br&gt;          7. Subject in exclusion period of another interventional study&lt;br&gt;&lt;br&gt;          8. Subject under administrative or judicial control&lt;br&gt;&lt;br&gt;          9. Subject unable to understand, follow objectives or methods due to cognition or&lt;br&gt;             language problems&lt;br&gt;</t>
  </si>
  <si>
    <t>Comparison of efficacy of two Mandibular Advancement Devices: NarvalTM and TALITM</t>
  </si>
  <si>
    <t>To compare the efficacy of titration with each Mandibular Advancement Devices;To compare the number of patients appropriately treated by Mandibular Advancement Devices between the two devices;To compare the tolerance in the 2 arms;To compare the sleep quality;To compare the mandible behavior (mandibular movement (MM)) during sleep) with each Mandibular Advancement Device;To compare the evolution of obstructive sleep apnea associated subjective daytime sleepiness with each Mandibular Advancement Device;To compare subjective snoring perception by the patient's environment;To compare patient satisfaction;To compare the effect of obstructive sleep apnea on patient's quality of life</t>
  </si>
  <si>
    <t>Comparison of the clinical effectiveness of the two different doses of Meropenem in critically ill patients with hospital acquired or ventilator associated pneumonia: a randomized single-blind clinical trial</t>
  </si>
  <si>
    <t>Intervention 1: Intervention group: Meropenem 3 gram every 8 hours, 3 hours extended infusion for 7 days. Intervention 2: Control group:  Meropenem 2 gram every 8 hours, 3 hours extended infusion for 7 days.</t>
  </si>
  <si>
    <t>http://en.irct.ir/trial/28183</t>
  </si>
  <si>
    <t>Comparison of the clinical effectiveness of the two different doses of Meropenem in pneumonia</t>
  </si>
  <si>
    <t>IRCT20100107003014N19</t>
  </si>
  <si>
    <t>Randomization: Randomized, Blinding: Single blinded, Placebo: Not used, Assignment: Parallel, Purpose: Treatment, Randomization description: Block randomization with sealed envelops, Blinding description: ?he investigator who does the meropenem MIC test on bacteria which had been cultured from patients' sputum samples is blind to which patients receive which interventions.</t>
  </si>
  <si>
    <t>Bacterial pneumonia. &lt;br&gt;Bacterial pneumonia, not elsewhere classified</t>
  </si>
  <si>
    <t>Payambar Azam University Complex, Mazandaran University of Medical Sciences, Faculty of Pharmacy, Km 18 Khazar Abad Road, Sari, Mazandaran, Iran</t>
  </si>
  <si>
    <t>Inclusion criteria: Critically ill patients admitted to the intensive care unit&lt;br&gt;Patients with hospital acquired or ventilator associated pneumonia&lt;br&gt;Indication to receive Meropenem&lt;br&gt;between 18 and 70 years old</t>
  </si>
  <si>
    <t>Exclusion criteria: Pregnant or breastfeeding women&lt;br&gt;Acute or chronic renal failure&lt;br&gt;Epilepsy or history of siezure&lt;br&gt;CNS infection&lt;br&gt;Immune-compromised or using immunomodulator agents&lt;br&gt;Known allergy to carbapenems</t>
  </si>
  <si>
    <t>Clinical success. Timepoint: 7 days after intervention. Method of measurement: Collecting data forum.</t>
  </si>
  <si>
    <t>All-cause mortality. Timepoint: 7, 14 and 28 days after intervention. Method of measurement: Data collecting form.;Clinical success with modification. Timepoint: 7 and 14 days after intervention. Method of measurement: Data collecting form.;Time to weaning. Timepoint: 28 days. Method of measurement: Data collecting form.;Time to intensive care unit discharge. Timepoint: 28 days. Method of measurement: Data collecting form.;Time to hospital discharge. Timepoint: 28 days. Method of measurement: Data collecting form.</t>
  </si>
  <si>
    <t>Ethics committee of Mazandaran University of Medical Sciences</t>
  </si>
  <si>
    <t>Efficacy, Safety and Tolerability of Nangibotide in Patients with Septic Shock. A Randomized, Double-blind, Placebo Controlled Dose Selection Study. - ASTONISH</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</si>
  <si>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400-&lt;br&gt;Pharmaceutical form of the placebo: Lyophilisate and solvent for solution for injection&lt;br&gt;Route of administration of the placebo: Intravenous use&lt;br&gt;&lt;br&gt;Product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</si>
  <si>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https://www.clinicaltrialsregister.eu/ctr-search/search?query=eudract_number:2018-004827-36</t>
  </si>
  <si>
    <t>A study evaluating the efficacy, safety and tolerability of Nangibotide in patients with septic shock.</t>
  </si>
  <si>
    <t>EUCTR2018-004827-36-FI</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</si>
  <si>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</si>
  <si>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INOTREM S.A.</t>
  </si>
  <si>
    <t>United States;France;Finland;Spain;Belgium;Ireland;Denmark</t>
  </si>
  <si>
    <t>Septic shock &lt;br&gt;MedDRA version: 20.0Level: PTClassification code 10040070Term: Septic shockSystem Organ Class: 10021881 - Infections and infestations;Therapeutic area: Diseases [C] - Bacterial Infections and Mycoses [C01]</t>
  </si>
  <si>
    <t>EUCTR2018-004827-36-FR</t>
  </si>
  <si>
    <t>MOT-C-203;2018-004827-36-BE</t>
  </si>
  <si>
    <t>Val√©rie Cuvier-Project Manager</t>
  </si>
  <si>
    <t>54 rue de Ponthieu</t>
  </si>
  <si>
    <t>astonish@inotrem.com</t>
  </si>
  <si>
    <t>+33966 81 7900</t>
  </si>
  <si>
    <t>Inclusion criteria: &lt;br&gt;1. Provide written informed consent (proxy/legal representative) according to local regulations&lt;br&gt;2. Age 18 to 85 years (inclusive)&lt;br&gt;Sepsis &lt;br&gt;3.Documented or suspected infection: lung, abdominal or urinary tract infection (UTI) in the elderly UTI (=65 years)&lt;br&gt;4.Organ dysfunction defined as acute change in total SOFA score = 2 points&lt;br&gt;Shock&lt;br&gt;5. Refractory hypotension requiring vasopressors to maintain MAP =65mm Hg despite adequate volume resuscitation (as per recommendations of the Surviving Sepsis Campaign)&lt;br&gt;6. Hyperlactatemia (blood lactate &gt;2 mmol/L or 18 mg/dL). This criterion must be met at least once for the purpose of diagnosis within the 24 hours before study drug administration&lt;br&gt;&lt;br&gt;Are the trial subjects under 18? no&lt;br&gt;Number of subjects for this age range: &lt;br&gt;F.1.2 Adults (18-64 years) yes&lt;br&gt;F.1.2.1 Number of subjects for this age range 250&lt;br&gt;F.1.3 Elderly (&gt;=65 years) yes&lt;br&gt;F.1.3.1 Number of subjects for this age range 200&lt;br&gt;</t>
  </si>
  <si>
    <t>Exclusion criteria: &lt;br&gt;1. Previous episode of septic shock requiring vasopressor administration within current hospital stay&lt;br&gt;2. Underlying concurrent immunodepression with anti-CD52 alemtuzumab (Campath) or glucocorticoids &gt;75 mg prednisone daily or equivalent for more than 7 days&lt;br&gt;3. Immunosuppressive therapy related to recent (&lt;6 months) transplantation &lt;br&gt;4. Cancer chemotherapy (&lt;3 months) implying an immunodepression&lt;br&gt;5. Known HIV infection with chronic low CD4 cell count (&lt;200) for at least 6 months&lt;br&gt;6. Known pregnancy (positive urine or serum pregnancy test)&lt;br&gt;7. Shock of any other cause, e.g. hypotension related to gastrointestinal bleeding&lt;br&gt;8. Ongoing documented or suspected endocarditis , history of prosthetic heart valves&lt;br&gt;9. Prolonged QT syndrome&lt;br&gt;10. End-stage neurological disease&lt;br&gt;11. End-stage cirrhosis (Child Pugh Class C)&lt;br&gt;12. Acute Physiology and Chronic Health Evaluation (APACHE II) score &lt;15 or = 34 &lt;br&gt;13. Home oxygen therapy on a regular basis for &gt; 6 h/day&lt;br&gt;14. Recent cardiopulmonary resuscitation (CPR) (within current hospital stay)&lt;br&gt;15. Body mass index (BMI) = 40 kg/m2 or weight = 130 kg&lt;br&gt;16. Moribund patients &lt;br&gt;17. Decision to limit full care taken before obtaining informed consent&lt;br&gt;18. Participation in another interventional study in the 3 months prior to randomization&lt;br&gt;&lt;br&gt;</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</si>
  <si>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patients);Secondary Objective: Secondary objectives of the study are to investigate the safety and efficacy of two doses of nangibotide in patients with septic shock in relation to their sTREM-1 levels. This includes:&lt;br&gt;‚Ä¢To evaluate the effect of nangibotide on mortality for up to 12 months&lt;br&gt;‚Ä¢To evaluate the effect of nangibotide on other clinical parameters (e.g. duration of shock, vasopressor use, ventilator and renal replacement use, secondary infections) &lt;br&gt;‚Ä¢To evaluate the safety and tolerability of nangibotide&lt;br&gt;‚Ä¢To evaluate the effect of nangibotide on quality of life, resource utilisation and post shock morbidity&lt;br&gt;‚Ä¢To evaluate the predictive value of the SOFA score reduction as surrogate marker for 28-day &lt;br&gt;;Primary end point(s): Change of total SOFA score (improvement of organ dysfunction) from baseline to day 5 (in the subgroup defined by patients with elevated sTREM-1 baseline levels and in the overall population);Timepoint(s) of evaluation of this end point: from baseline to day 5</t>
  </si>
  <si>
    <t>Secondary end point(s): Key secondary endpoint :&lt;br&gt;‚Ä¢ Survival and all-cause mortality on D28;              &lt;br&gt;Efficacy Parameters&lt;br&gt;‚Ä¢ Duration of ICU stay, hospitalization&lt;br&gt;‚Ä¢ Organ support free survival&lt;br&gt;‚Ä¢ Sepsis support index (SSI)&lt;br&gt;‚Ä¢ Daily change of total SOFA score and individual subscores&lt;br&gt;‚Ä¢ Vasopressor use&lt;br&gt;‚Ä¢ Invasive mechanical ventilation&lt;br&gt;‚Ä¢ Renal support&lt;br&gt;‚Ä¢ All-cause mortality up to 12 months&lt;br&gt;‚Ä¢ Septic shock related mortality up to 12 months&lt;br&gt;‚Ä¢ Incidence of secondary infections and post shock antibiotic use&lt;br&gt;Safety Parameters&lt;br&gt;‚Ä¢ Vital signs: systolic (SBP) and diastolic (DBP) blood pressure, heart rate, and body temperature&lt;br&gt;‚Ä¢ Electrocardiogram (12-lead ECG)&lt;br&gt;‚Ä¢ Safety laboratory tests: hematology, coagulation, plasma biochemistry&lt;br&gt;‚Ä¢ Presence of anti-nangibotide antibodies&lt;br&gt;‚Ä¢ Adverse events (AEs), serious adverse events (SAEs)and deaths&lt;br&gt;Pharmacokinetics&lt;br&gt;‚Ä¢ Nangibotide plasma levels&lt;br&gt;Pharmacodynamics (exploratory)&lt;br&gt;‚Ä¢ sTREM-1, immune and vascular related biomarkers&lt;br&gt;Pharmacoeconomic Endpoints up to 12 months)&lt;br&gt;‚Ä¢ Health related quality of life (EQ 5D)&lt;br&gt;‚Ä¢Post shock morbidity&lt;br&gt;‚Ä¢ Health care resource utilization                                                                                                   ;Timepoint(s) of evaluation of this end point: ‚Ä¢ day 28&lt;br&gt;</t>
  </si>
  <si>
    <t>Efficacy, Safety and Tolerability of Nangibotide in Patients with Septic Shock. A Randomized, Double-blind, Placebo Controlled Dose Selection Study.</t>
  </si>
  <si>
    <t>Nov 20 2019 12:00AM</t>
  </si>
  <si>
    <t>Surfactant for Neonate With Acute Respiratory Distress Syndrome (ARDS): A Randomized Controlled Trial</t>
  </si>
  <si>
    <t>Drug: surfactant combined with mechanical ventilation (MV);Drug: mechanical ventilation (MV)</t>
  </si>
  <si>
    <t>https://clinicaltrials.gov/show/NCT03217162</t>
  </si>
  <si>
    <t>Surfactant for Neonate With Acute Respiratory Distress Syndrome (ARDS)</t>
  </si>
  <si>
    <t>NCT03217162</t>
  </si>
  <si>
    <t>surfactant for ARDS</t>
  </si>
  <si>
    <t>&lt;br&gt;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t>
  </si>
  <si>
    <t>death</t>
  </si>
  <si>
    <t>Bayley Scales of Infant Development</t>
  </si>
  <si>
    <t>A Multi-center, Two-stage, Single-arm, Prospective, First-night Order Cross-over, Evaluator-blind Study to Evaluate the Efficacy, Safety and Tolerance of the iNAP¬Æ Sleep Therapy System in Adults With Obstructive Sleep Apnea (OSA)</t>
  </si>
  <si>
    <t>Device: iNAP¬Æ Sleep Therapy System (iNAP)</t>
  </si>
  <si>
    <t>https://clinicaltrials.gov/show/NCT02698059</t>
  </si>
  <si>
    <t>A Post-marketing Surveillance of the Negative Pressure Sleep Therapy System to Treat Obstructive Sleep Apnea</t>
  </si>
  <si>
    <t>NCT02698059</t>
  </si>
  <si>
    <t>Allocation: Randomized. Intervention model: Crossover Assignment. Primary purpose: Treatment. Masking: Single (Outcomes Assessor).</t>
  </si>
  <si>
    <t>Somnics, Inc.</t>
  </si>
  <si>
    <t>Germany;Taiwan;Germany;Taiwan</t>
  </si>
  <si>
    <t>Obstructive Sleep Apnea (OSA)</t>
  </si>
  <si>
    <t>January 22, 2016</t>
  </si>
  <si>
    <t>iNAP¬Æ-CE-1501</t>
  </si>
  <si>
    <t>Hartmut Schneider, M.D.;C.C. Chen, Ph.D.</t>
  </si>
  <si>
    <t>;chungchu1@somnics.com</t>
  </si>
  <si>
    <t>American Sleep Clinic Frankfurt;</t>
  </si>
  <si>
    <t>&lt;br&gt;        Inclusion Criteria:&lt;br&gt;&lt;br&gt;          -  1) Female or male adults with age between 18~65 years old. (S1)&lt;br&gt;&lt;br&gt;          -  2) Non-obese patients with body mass index (BMI) &lt;29 kg/m2. (S1)&lt;br&gt;&lt;br&gt;          -  3) Patients able to read and sign on the informed consent form and able to comply with&lt;br&gt;             study requirements. (S1)&lt;br&gt;&lt;br&gt;          -  4) Patients able to be properly fitted* with the oral interface as observed by the&lt;br&gt;             device feasibility test. (S1)&lt;br&gt;&lt;br&gt;          -  5) Patients with oxygen desaturation index (ODI) between 10~40 (S2).&lt;br&gt;&lt;br&gt;          -  6) Patients with oral negative vacuum time maintained* by iNAP¬Æ =4 hours/night and&lt;br&gt;             total sleep time (TST) =4 hours/night (S3).&lt;br&gt;&lt;br&gt;               -  iNAP¬Æ pressure more negative than -30 mmHg will be considered evidence of&lt;br&gt;                  effective oral appliance application.&lt;br&gt;&lt;br&gt;          -  7) Patients with apnea-hypopnea index (AHI) between 10~40 and TST =4 hours/night&lt;br&gt;             (Baseline PSG Night).&lt;br&gt;&lt;br&gt;          -  8) Patients with oral negative vacuum time maintained* by iNAP¬Æ =4 hours/night and TST&lt;br&gt;             =4 hours/night (1st Tx PSG Night).&lt;br&gt;&lt;br&gt;               -  iNAP¬Æ pressure more negative than -30 mmHg will be considered evidence of&lt;br&gt;                  effective oral appliance application.&lt;br&gt;&lt;br&gt;        Exclusion Criteria:&lt;br&gt;&lt;br&gt;          -  1) Patients who are allergic to silicone.&lt;br&gt;&lt;br&gt;          -  2) Patients with obstructed nasal passages as evidenced by the inability to breathe&lt;br&gt;             through the nose with the mouth closed.&lt;br&gt;&lt;br&gt;          -  3) Patients who recently experienced a near-miss or prior automobile accident due to&lt;br&gt;             sleepiness.&lt;br&gt;&lt;br&gt;          -  4) Patients who have or have had hypoxemia (SpO2 &lt;80%) in the past six months caused&lt;br&gt;             by diseases other than OSA such as cardiac disease or severe pulmonary/respiratory&lt;br&gt;             disorders such as chronic obstructive pulmonary disease (COPD), interstitial lung&lt;br&gt;             disease, pneumothorax, pneumonia, etc.&lt;br&gt;&lt;br&gt;          -  5) Female patients who are lactating, pregnant or intend to become pregnant during the&lt;br&gt;             study period.&lt;br&gt;&lt;br&gt;          -  6) Patients with primary insomnia or any concomitant diagnosed or suspected sleep&lt;br&gt;             disorder.&lt;br&gt;&lt;br&gt;          -  7) Patients with muscle disease, central nervous disease or chronic neurological&lt;br&gt;             disorders, including central sleep apnea*.&lt;br&gt;&lt;br&gt;               -  Central sleep apnea is defined as a central apnea index (CAI) = 5/hr or if&lt;br&gt;                  central sleep apnea accounts for = 50% of the total AHI.&lt;br&gt;&lt;br&gt;          -  8) Patients in whom it is not suitable to use iNAP¬Æ in the opinion of the Investigator&lt;br&gt;             including, but not limited to, alcohol or substance abuse, loose teeth, missing teeth,&lt;br&gt;             or grinding teeth, completed deviated septum (Type IV or VII) or completed closed&lt;br&gt;             nostrils or advanced periodontal disease or tonsillar volumes greater than grade 3.&lt;br&gt;&lt;br&gt;          -  9) Patients with an inability to sleep through the night including, but not limited&lt;br&gt;             to, menopausal hot flashes, working at nights or rotating night shifts, planned travel&lt;br&gt;             across four or more time zones during the study period or within one week prior to&lt;br&gt;             study participation, or a sleep schedule not compatible with study site practices.&lt;br&gt;&lt;br&gt;          -  10) Patients with potential complications of sleep apnea that, in the opinion of the&lt;br&gt;             Investigator, may affect the study interpretation or the health or safety of the&lt;br&gt;             patients including, but not limited to, narcolepsy, restless leg syndrome,&lt;br&gt;             nasopharyngeal carcinoma (NPC), end stage renal failure, a history of severe&lt;br&gt;             cardiovascular disease (including New York Heart Association (NYHA) class III or IV&lt;br&gt;             cardiac failure, coronary artery disease with angina or myocardial infarction/stroke&lt;br&gt;             in the past six months, uncontrolled hypertension or hypotension or cardiac&lt;br&gt;             arrhythmias), unstable heart or renal transplantation or use of medicine or other&lt;br&gt;             treatment(s) that may confound the result of the study or pose additional risks to the&lt;br&gt;             patient, such as oral anticoagulants or other agents making patients prone to tongue&lt;br&gt;             hemorrhage.&lt;br&gt;&lt;br&gt;        Stage II Inclusion Criteria:&lt;br&gt;&lt;br&gt;        Patients who fulfill all the enrollment criteria of Stage I and whose treated AHI on the&lt;br&gt;        1st Tx PSG Night is below 40.&lt;br&gt;</t>
  </si>
  <si>
    <t>Clinical success rate* of apnea-hypopnea index (AHI)** on the 1st Tx PSG Night when compared to the Baseline PSG Night.</t>
  </si>
  <si>
    <t>AE/SAE rate and type;Clinical success rate* of apnea-hypopnea index (AHI)** on the 2nd Tx PSG Night when compared to the 1st Tx PSG Night.;Change of Oxygen Desaturation Index (ODI)* from the Baseline PSG Night compared to the 1st Tx PSG Night and the 2nd Tx PSG Night; and the change from the 1st Tx PSG Night compared to the 2nd Tx PSG Night.</t>
  </si>
  <si>
    <t>Body biomechanics analysis of chest compression resuscitation - Body biomechanics analysis of chest compression resuscitation</t>
  </si>
  <si>
    <t>Participants wear the Perception Neuron sensor  and perform a chest compression procedure with a mannequin for about 10 minutes.</t>
  </si>
  <si>
    <t>https://upload.umin.ac.jp/cgi-open-bin/ctr_e/ctr_view.cgi?recptno=R000042210</t>
  </si>
  <si>
    <t>Body biomechanics analysis of chest compression resuscitation</t>
  </si>
  <si>
    <t>JPRN-UMIN000037045</t>
  </si>
  <si>
    <t>Mie University HospitalDisaster and Emergency medicine.</t>
  </si>
  <si>
    <t>Eiji</t>
  </si>
  <si>
    <t>Kawamoto</t>
  </si>
  <si>
    <t>Edobashi 2-174, Tsu city</t>
  </si>
  <si>
    <t>a-2kawamoto@clin.medic.mie-u.ac.jp</t>
  </si>
  <si>
    <t>Mie University Hospital Disaster and Emergency medicine.</t>
  </si>
  <si>
    <t>Exclusion criteria: nothing</t>
  </si>
  <si>
    <t>To establish effective cardiopulmonary resuscitation method</t>
  </si>
  <si>
    <t>A multicenter, open-label, randomized, active-controlled, parallel group, pivotal study to investigate the efficacy, safety and tolerability, and pharmacokinetics of murepavadin combined with one anti-pseudomonal antibiotic versus two anti-pseudomonal antibiotics in adult subjects with ventilator-associated bacterial pneumonia suspected or confirmed to be due to Pseudomonas aeruginosa.</t>
  </si>
  <si>
    <t>&lt;br&gt;                Product Name: Murepavadin&lt;br&gt;                Product Code: POL7080&lt;br&gt;                Pharmaceutical Form: Concentrate for solution for infusion&lt;br&gt;                INN or Proposed INN: MUREPAVADIN&lt;br&gt;                CAS Number: 944252-63-5&lt;br&gt;                Current Sponsor code: POL7080 Acetate&lt;br&gt;                Other descriptive name: POL7080; formerly RO7033877&lt;br&gt;                Concentration unit: mg/ml milligram(s)/millilitre&lt;br&gt;                Concentration type: equal&lt;br&gt;                Concentration number: 8-&lt;br&gt;&lt;br&gt;                Product Name: Piperacillin Tazobactam&lt;br&gt;                Pharmaceutical Form:&lt;br&gt;                INN or Proposed INN: PIPERACILLIN&lt;br&gt;                Other descriptive name: PIPERACILLIN SODIUM&lt;br&gt;                INN or Proposed INN: TAZOBACTAM&lt;br&gt;                Other descriptive name: TAZOBACTAM SODIUM&lt;br&gt;&lt;br&gt;                Product Name: Ceftazidime&lt;br&gt;                Pharmaceutical Form:&lt;br&gt;                INN or Proposed INN: CEFTAZIDIME&lt;br&gt;                CAS Number: 72558-82-8&lt;br&gt;&lt;br&gt;                Product Name: Cefepime&lt;br&gt;                Pharmaceutical Form:&lt;br&gt;                INN or Proposed INN: CEFEPIME&lt;br&gt;                CAS Number: 88040-23-7&lt;br&gt;&lt;br&gt;                Product Name: Meropenem&lt;br&gt;                Pharmaceutical Form:&lt;br&gt;                INN or Proposed INN: MEROPENEM&lt;br&gt;                CAS Number: 96036-03-2&lt;br&gt;                Other descriptive name: MEROPENEM&lt;br&gt;&lt;br&gt;                Product Name: Amikacin&lt;br&gt;                Pharmaceutical Form:&lt;br&gt;                INN or Proposed INN: AMIKACIN&lt;br&gt;                CAS Number: 37517-28-5&lt;br&gt;&lt;br&gt;                Product Name: Ciprofloxacin&lt;br&gt;                Pharmaceutical Form:&lt;br&gt;                INN or Proposed INN: CIPROFLOXACIN&lt;br&gt;                Other descriptive name: CIPROFLOXACIN&lt;br&gt;&lt;br&gt;                Product Name: Levofloxacin&lt;br&gt;                Pharmaceutical Form:&lt;br&gt;                INN or Proposed INN: LEVOFLOXACIN&lt;br&gt;                CAS Number: 100986-85-4&lt;br&gt;&lt;br&gt;                Product Name: i.v./inh. CMS&lt;br&gt;                Pharmaceutical Form:&lt;br&gt;                INN or Propose</t>
  </si>
  <si>
    <t>https://www.clinicaltrialsregister.eu/ctr-search/search?query=eudract_number:2017-003933-27</t>
  </si>
  <si>
    <t>A study to investigate the efficacy, safety tolerability, and pharmacokinetics of treatment with the drug murepavadin combined with one anti-pseudomonal antibiotic versus two anti-pseudomonal antibiotics in adult subjects with ventilator-associated bacterial pneumonia (type of lung infection that occurs in people who are on mechanical ventilation breathing machines in hospitals) suspected or confirmed to be due to a bacteria called Pseudomonas aeruginosa.</t>
  </si>
  <si>
    <t>EUCTR2017-003933-27-FR</t>
  </si>
  <si>
    <t>&lt;br&gt;                Controlled: yes&lt;br&gt;                Randomised: yes&lt;br&gt;                Open: yes&lt;br&gt;                Single blind: no&lt;br&gt;                Double blind: no&lt;br&gt;                Parallel group: yes&lt;br&gt;                Cross over: no&lt;br&gt;                Other: no&lt;br&gt;                If controlled, specify comparator, Other Medicinial Product: yes&lt;br&gt;                Placebo: no&lt;br&gt;                Other: no&lt;br&gt;                Number of treatment arms in the trial: 2&lt;br&gt;</t>
  </si>
  <si>
    <t>Polyphor Ltd.</t>
  </si>
  <si>
    <t>United States;France;Hungary;Estonia;Mexico;Greece;Spain;Thailand;Ireland;Croatia;Israel;South Africa</t>
  </si>
  <si>
    <t>Ventilator-associated bacterial pneumonia (VABP) &lt;br&gt;                MedDRA version: 20.1                Level: LLT                Classification code 10065153                Term: Ventilator associated pneumonia                System Organ Class: 100000004862            ;Therapeutic area: Body processes [G] - Circulatory and Respiratory Physiological Phenomena [G09]</t>
  </si>
  <si>
    <t>EUCTR2017-003933-27-HU</t>
  </si>
  <si>
    <t>POL7080-011;120996;2017-003933-27-HU</t>
  </si>
  <si>
    <t>Chief Medical &amp; Development Officer</t>
  </si>
  <si>
    <t>Hegenheimermattweg 125</t>
  </si>
  <si>
    <t>debra.barker@polyphor.com</t>
  </si>
  <si>
    <t>Inclusion criteria: &lt;br&gt;                1. Provide written informed consent prior to any study-related procedure not part of normal medical care. Surrogate consent/use of a legally-authorized representative may be provided, if permitted by local country and institution-specific guidelines. If a subject regains consciousness while still in the study and, per the investigator‚Äôs judgment, the subject is able to read, assess, understand, and make his/her own decision to participate in the trial, the subject can agree to continue study participation and the subject should be re-consented, if required by local country and institution-specific guidelines&lt;br&gt;                2. Male or female subjects, =18 years of age&lt;br&gt;                3. Hospitalized for = 48 hours, intubated (via endo- or nasotracheal tube, including tracheostomy subjects) and receiving mechanical ventilation for = 48 hours at the time of randomization, and with acute changes made in the ventilator support system to enhance oxygenation&lt;br&gt;                4. Chest radiograph shows the presence of new or progressive infiltrate(s) characteristic of bacterial pneumonia (based on Investigator‚Äôs evaluation). A chest computerized tomography (CT) scan may be used in place of a chest X-ray.&lt;br&gt;                5. Clinical findings to support diagnosis of VABP. At least one of the following must be present within 24 hours prior to randomization:&lt;br&gt;                ‚Ä¢  Documented fever (oral = 38.0¬∞C [100.4¬∞F] or a tympanic, temporal, rectal or core temperature = 38.3¬∞C [101¬∞F]), or an axillary or forehead scanner = 37.5¬∞C [99.5¬∞F] OR&lt;br&gt;                ‚Ä¢  Hypothermia (rectal / core body temperature = 35¬∞C [95.2¬∞F]), OR&lt;br&gt;                ‚Ä¢  Total peripheral white blood cell count (WBC) = 10,000 cells/mm3, OR&lt;br&gt;                ‚Ä¢  Leukopenia with WBC = 4500 cells/mm3&lt;br&gt;                6. Acute Physiology and Chronic Health Evaluation (APACHE II) score between 8 and 30 inclusive, within 24 hours prior to randomization&lt;br&gt;                7. High probability of pneumonia caused by P. aeruginosa, defined as follows:&lt;br&gt;                ‚Ä¢  A rapid diagnostic test (RDT), performed within 36 hours prior to randomization, using an acceptable respiratory sample (broncho-alveolar lavage [BAL], mini-BAL endotracheal aspirate [ETA], or sample from an exudative pleural effusion) positive for P. aeruginosa, OR&lt;br&gt;                ‚Ä¢  A surveillance culture from a respiratory sample positive for P. aeruginosa.&lt;br&gt;                Only if the above methods cannot be used, enrollment can be based on:&lt;br&gt;                ‚Ä¢  A Gram stain performed within 36 hours prior to randomization using an acceptable respiratory sample (protected brush specimen [PBS], BAL, mini-BAL, ETA (= 25 PMNs/LPF and = 10 squamous epithelial cells/LPF), or sample from an exudative pleural effusion) showing Gram-negative rods (with or without Gram-positive bacteria). The Gram stain will be performed in all subjects, even if the enrollment is based on a RDT.&lt;br&gt;                Note:if BAL, mini-BAL, or PBS is available at the site, these modalities are recommended rather than an ETA for obtaining the baseline lower respiratory tract specimen.&lt;br&gt;                Are the trial subjects under 18? no&lt;br&gt;                Number of subjects for this age range:&lt;br&gt;                F.1.2 Adults (18-64 years) yes&lt;br&gt;                F.1.2.1 Number of subjects for this age range 75&lt;br&gt;                F.1.3 Elderly (&gt;=65 years) yes&lt;br&gt;                F.1.3.1 Number of subjects for this age range 75&lt;br&gt;</t>
  </si>
  <si>
    <t>Exclusion criteria: &lt;br&gt;                1.  Known or suspected community-acquired bacterial, viral, fungal orparasitic pneumonia&lt;br&gt;                2.  Any of the following health conditions:&lt;br&gt;                ‚Ä¢  Confirmed legionella infection (Legionella pneumophila     &lt;br&gt;                pneumonia), Aspergillus spp. pneumonia (testing is not required)&lt;br&gt;                ‚Ä¢  Cystic fibrosis&lt;br&gt;                ‚Ä¢  Known or suspected Pneumocystitis jiroveci pneumonia&lt;br&gt;                ‚Ä¢  Known or suspected active tuberculosis&lt;br&gt;                ‚Ä¢  Lung abscess&lt;br&gt;                ‚Ä¢  Solid organ transplant within 6 months prior to randomization&lt;br&gt;                ‚Ä¢  Pleural empyema&lt;br&gt;                ‚Ä¢  Evidence of deep-seated infection, e.g., endocarditis, osteomyelitis&lt;br&gt;                3.  Bronchial obstruction or a hisotry of post-obstructive pneumoniathis does not exclude subjects with pneumonia who have an underlying chronic obstructive pulmonary disease)&lt;br&gt;                4.  Expected survival &lt; 72 hours or a Do-Not-Resuscitate Order&lt;br&gt;                5.  Burns &gt; 40% of total body surface area&lt;br&gt;                6.  Current or anticipated neutropenia with absolute neutrophil count (ANC) &lt; 500 cells/mm3&lt;br&gt;                7.  Severe renal disease defined as an eGFR-MDRD-6 &lt; 30 mL/min/1.73m2, or requirement for peritoneal dialysis, hemodialysis, hemofiltration, or a urine output &lt; 20 mL/hour over a 24-hour period.&lt;br&gt;                8.  Alanine aminotransferase (ALT) or aspartate aminotransferase (AST) = 5 times upper limit of normal or Child-Pugh B and C in subjects with chronic liver function impairment&lt;br&gt;                9. Received systemic or inhaled antibiotic therapy potentially effective against P. aeruginosa within 72 hours prior to randomization as follows:&lt;br&gt;                - &gt; 8 i.v. doses of an antibiotic administered q.i.d. (e.g., piperacillin-tazobactam)&lt;br&gt;                - &gt; 6 i.v. doses of an antibiotic administered t.i.d. (e.g., meropenem)&lt;br&gt;                EXCEPTIONS:&lt;br&gt;                ‚Ä¢  Progression of disease on the prior antibacterial regimen for this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10. Investigator‚Äôs opinion of clinically significant ECG finding such as ischemia, infarct, or ventricular arrhythmia with immediate potential for a fatal outcome, or, prior to the current infection, a history of New York Heart Association (NYHA) (Appendix X) Class IV cardiac failure&lt;br&gt;                11. Stroke (ischemic or intracerebral hemorrhage) within 5 days prior to randomization&lt;br&gt;                12. Women who are pregnant or nursing, or who are of childbearing potential and unwilling to use an acceptable method of birth control (e.g., 2 methods of contraception, one of which with a failure rate &lt;1% per year, vasectomized male partner, or true abstinence (excluding women</t>
  </si>
  <si>
    <t>Main Objective: To assess the clinical cure rates of intravenous (i.v.) murepavadin + one anti-pseudomonal antibiotic compared to two anti-pseudomonal antibiotics in the microbiological intention-to-treat (micro-ITT) analysis set in subjects with VABP due to P. aeruginosa at the Test-of-Cure (ToC) visit.;&lt;br&gt;                Secondary Objective: ‚Ä¢ To assess the all-cause mortality (ACM) rates at 14 and 28 days after randomization in different analysis sets&lt;br&gt;                ‚Ä¢ To assess the clinical cure rates at different timepoints and in different analysis sets&lt;br&gt;            ;&lt;br&gt;                Primary end point(s): The primary efficacy endpoint variable is the clinical cure rates determined by the CEC at the ToC visit in the micro-ITT analysis set. Clinical outcomes are defined as follows:&lt;br&gt;                ‚Ä¢  Clinical cure:&lt;br&gt;                o Complete resolution or marked improvement of all signs and symptoms (e.g., changes in fever, oxygenation, purulence of respiratory specimen, absence of respiratory secretions) of pneumonia (unless there is (i) an alternative reason other than pneumonia, (ii) occurrence/persistence of a non-pseudomonal pneumonia, that explains the persistence of certain symptoms, (iii) or presence of residual signs and symptoms of pneumonia that do not require further anti-pseudomonal antibiotic treatment), AND&lt;br&gt;                o None of the clinical failure criteria (see below) are fulfilled&lt;br&gt;                ‚Ä¢  Clinical failure:&lt;br&gt;                o Worsening or no improvement in clinical signs and symptoms,&lt;br&gt;                o Treatment-limiting AE leading to discontinuation of study drugs antibiotic, when subject requires alternative antimicrobial therapy to treat the pneumonia&lt;br&gt;                o Death&lt;br&gt;                The authorized anti-pseudomonal antibiotic(s) can be changed in either treatment arm. The decision to modify the authorized anti-pseudomonal treatment should be based on the absence of clinical improvement as per the investigator‚Äôs evaluation (i.e., infection due to a non-susceptible strain does not necessarily require a modification of treatment if the subject is improving). Changing therapy based on non-susceptibility alone is not considered treatment failure unless accompanied by lack of clinical improvement at the ToC visit.&lt;br&gt;                ‚Ä¢  Indeterminate:&lt;br&gt;                o Lack of clinical cure or clinical failure, insufficient information to determine cure or failure&lt;br&gt;            ;Timepoint(s) of evaluation of this end point: Please refer to Apendix I : Schedule of Assessment of Prototcol: POL7080-011</t>
  </si>
  <si>
    <t>Timepoint(s) of evaluation of this end point: Please refer to Apendix I : Schedule of Assessment of Prototcol: POL7080-011;&lt;br&gt;                Secondary end point(s): All-Cause Mortality (ACM)&lt;br&gt;                ‚Ä¢ ACM rate 28 days after randomization in the micro-ITT analysis set&lt;br&gt;                ‚Ä¢ ACM rate 14 days after randomization in the micro-ITT analysis set&lt;br&gt;                ‚Ä¢ ACM 28 days after randomization in the ITT, micro-MITT, IIAT/IAAT   &lt;br&gt;                and PP analysis sets&lt;br&gt;                ‚Ä¢ ACM 14 days after randomization in the ITT, micro-MITT, IIAT/IAAT &lt;br&gt;                and PP analysis sets&lt;br&gt;                Clinical Response&lt;br&gt;                ‚Ä¢ Clinical cure rates at the ToC visit in the ITT, micro-MITT, IIAT/IAAT &lt;br&gt;                and PP analysis sets&lt;br&gt;                ‚Ä¢ Clinical cure rates at Day 3, 5, 7 10, the EoT visit in the ITT, micro-&lt;br&gt;                ITT, micro-MITT, IIAT/IAAT, and PP analysis sets&lt;br&gt;</t>
  </si>
  <si>
    <t>INtegrated and Sustainable childhood Pneumonia and Infectious disease Reduction In NiGeria ‚Äì the INSPIRING Project, Jigawa</t>
  </si>
  <si>
    <t>&lt;br&gt;                Current interventions as of 10/11/2020:&lt;br&gt;&lt;br&gt;                The intervention is a whole systems approach to building capacity, focussed on child health and paediatric pneumonia.&lt;br&gt;                The intervention will delivered and evaluated as a cluster randomised controlled trial, with primary health facility catchment areas as the unit of randomisation. All primary healthcare facilities of Kiyawa LGA (and their surrounding villages) will be included in the trial, excluding&lt;br&gt;                Kiyawa PHC ‚Äì as this facility is planned to be upgraded to a secondary referral facility during the period of the trial and the cluster is peri-urban, different from the others.&lt;br&gt;                The intervention consists of two elements:&lt;br&gt;                1. Community women‚Äôs and men‚Äôs groups&lt;br&gt;                2. An adapted community-score card process which links men's and women's groups with health facility committees&lt;br&gt;                All facilities in Kiyawa LGA will be supported with Integrated management of childhood illnesses (IMCI), infection prevention and control training and mentorship and supported with personal protective equipment. In addition, the secondary government health facility will be supported to ensure that medical oxygen is always available for children who are referred throughout the whole project period. The intervention will be delivered by Save the Children Nigeria, independent from the evaluation.&lt;br&gt;&lt;br&gt;                _____&lt;br&gt;&lt;br&gt;                Previous interventions:&lt;br&gt;&lt;br&gt;                Cluster randomized controlled trial, that will run from January 2020 to December 2021, with a subsequent scale-up to control clusters from January 2022 to October 2022&lt;br&gt;&lt;br&gt;                Clusters will be populations living within 39 primary health centre catchment areas, with</t>
  </si>
  <si>
    <t>http://isrctn.com/ISRCTN39213655</t>
  </si>
  <si>
    <t>The INSPIRING Project ‚Äì building capacity to reduce child deaths in Jigawa State, Nigeria</t>
  </si>
  <si>
    <t>ISRCTN39213655</t>
  </si>
  <si>
    <t>Cluster randomized controlled trial (Prevention)</t>
  </si>
  <si>
    <t>Institute for Global Health, University College London</t>
  </si>
  <si>
    <t>Under-five mortality, with a specific focus on the prevention of pneumonia morbidity and mortality in children under-five &lt;br&gt;Not Applicable</t>
  </si>
  <si>
    <t>Nil known;Nil known;Nil known</t>
  </si>
  <si>
    <t>Carina</t>
  </si>
  <si>
    <t>King</t>
  </si>
  <si>
    <t>Widerstr√∂mska huset                    Tomtebodav√§gen 18, Solna</t>
  </si>
  <si>
    <t>carina.king@ki.se</t>
  </si>
  <si>
    <t>+44 (0)7780862657</t>
  </si>
  <si>
    <t>Save the Children UK - GSK Partnership</t>
  </si>
  <si>
    <t>Inclusion criteria: &lt;br&gt;                1. Resident in Kiyawa local government area, Jigawa State, Nigeria&lt;br&gt;                2. A child aged 0-59 months is resident in the household&lt;br&gt;</t>
  </si>
  <si>
    <t>Exclusion criteria: &lt;br&gt;                1. Caregivers aged &lt;15 years or &gt;49 years&lt;br&gt;                2. Temporary residents in the study clusters&lt;br&gt;                3. Individuals who decline to participate in the survey&lt;br&gt;                4. Individuals who lack the capacity to consent to participate in the study&lt;br&gt;</t>
  </si>
  <si>
    <t>&lt;br&gt;                Current primary outcome measure as of 10/11/2020:&lt;br&gt;&lt;br&gt;                Under-five mortality compared between intervention and control clusters. This will be calculated as the number of children aged 7 days to 59 months reported to have died over a 12-month period who resided in sampled compounds (numerator), divided by the total number of children aged 7 days to 59 months who reside in sampled compounds (denominator). We will exclude deaths in the first week of life due to inaccuracies in reporting of early neonatal deaths, and we do not expect the intervention to impact on perinatal causes of death. These data will be&lt;br&gt;                collected from self-reporting by women aged 15-49 years old during the vital events surveillance (prospective cohort evaluation), in a random sample of compounds from all villages within study clusters. Compounds will be selected using stratified random sampling within the health facility catchment areas. Primary outcome data will be collected from January 2021 to October 2022.&lt;br&gt;&lt;br&gt;                _____&lt;br&gt;&lt;br&gt;                Previous primary outcome measure:&lt;br&gt;&lt;br&gt;                Under-five mortality after two years of intervention implementation. This will be calculated as the number of children aged 0-59 months reported to have died in the previous 12 months who resided in sampled households (numerator), divided by the total number of children age 0-59 months who reside in sampled households (denominator). These data will be collected from women aged 15-49 years old during household surveys, in a random sample of households from all villages within study clusters. Households will be selected using stratified random sampling. Data will be collected at three timepoints, a baseline survey (January-March 2020), midline survey (January-March 2021) and endline survey (January-March 2022).&lt;br&gt;</t>
  </si>
  <si>
    <t>&lt;br&gt;                Current secondary outcome measures as of 10/11/2020:&lt;br&gt;                1. Suspected-pneumonia under-five mortality rate, assigned using InterVA-4&lt;br&gt;                2. Caregiver knowledge of pneumonia symptoms&lt;br&gt;                3. Clinical pneumonia point prevalence, defined according to the World Health Organisation‚Äôs&lt;br&gt;                Integrated Management of Childhood Illnesses guidelines&lt;br&gt;                4. Care-seeking behaviours for pneumonia&lt;br&gt;                5. Vaccination coverage&lt;br&gt;                6. Protective/prevention measures for pneumonia including exclusive breastfeeding, handwashing with soap, no indoor smoke from cooking.&lt;br&gt;                These data will be collected from women aged 15-49 years old during compound surveys and from clinical screening of children under-five by a study nurse, in a random sample of compounds from all villages within study clusters. Compounds will be selected using stratified random sampling within the health facility catchment areas. The trial will run from January 2021 to October 2022. Two cross-sectional surveys will be conducted (01/21-03/21 baseline survey, 07/22-09/22 ‚Äì endline survey), and prospective recording of vital events will be done every four months in between the baseline and endline survey.&lt;br&gt;&lt;br&gt;                _____&lt;br&gt;&lt;br&gt;                Previous secondary outcome measures:&lt;br&gt;&lt;br&gt;                1. Suspected-pneumonia under-five mortality rate&lt;br&gt;                2. Caregiver knowledge of pneumonia symptoms&lt;br&gt;                3. Clinical pneumonia point prevalence&lt;br&gt;                4. Care-seeking behaviours for pneumonia&lt;br&gt;                5. Vaccination coverage&lt;br&gt;&lt;br&gt;                These data will be collected from women aged 15-49 years old during household surveys and from clinical screening of children under-five by a study nurse, in a random sample of households from all villages within study clusters. Households will be selected using stratified random sampling. Data will be collected at three timepoints, a baseline survey (January-March 2020), midline survey (January-March 2021) and endline survey (January-March 2022).&lt;br&gt;</t>
  </si>
  <si>
    <t>Local dissemination meetings will be held with the Jigawa Ministry of Health and communities in December 2022. Planned publication of study protocol, process evaluation and trial results papers, including cost-effectiveness, in peer-reviewed journals.         IPD sharing statement        The datasets generated during and/or analysed during the current study are/will be available upon email request from Dr Carina King (carina.king@ki.se), Dr Tim Colbourn (t.colbourn@ucl.ac.uk) or Prof. Adegoke Falade (afalade33@hotmail.com). Fully anonymised data will be shared for the purposes of scientific research, subject to review by the co-investigators and approval from research ethics committees. Consent for sharing of anonymised data for research purposes is included in the informed consent process.</t>
  </si>
  <si>
    <t>1. Approved 27/09/2019, University College London Research Ethics Committee (Office of the Vice Provost Research, 2 Taviton Street, University College London, London, WC1H 0BT, UK; +44 (0)20 7679 8717; ethics@ucl.ac.uk), ref: 3433/004 (An amendment was submitted and approved on 14/08/2020)                    2. Approval 26/11/2019, Jigawa State Ministry of Health (Block B-Q2/23, New Secretariat Complex, Dutse, Jigawa State, Nigeria; no telephone number provided; smoh_jigawa</t>
  </si>
  <si>
    <t>Reserch on the Improvement of InSurE‚Äùstrategy in neonate respiratory distress syndrome.</t>
  </si>
  <si>
    <t>new InSureE:Improvement of InSurE technique;control group:InSureE technique;</t>
  </si>
  <si>
    <t>http://www.chictr.org.cn/showproj.aspx?proj=24490</t>
  </si>
  <si>
    <t>Reserch on neonate respiratory distress syndrome</t>
  </si>
  <si>
    <t>ChiCTR1800014527</t>
  </si>
  <si>
    <t>new InSureE:60;control group:60;</t>
  </si>
  <si>
    <t>First affiliated hospital of Nanjing Medical University</t>
  </si>
  <si>
    <t>neonatal respiratory distress syndrome</t>
  </si>
  <si>
    <t>Chen Xiaoqing</t>
  </si>
  <si>
    <t>199-9-401 Olmpic Street, Jianye Distric, Nanjing, Jiangsu, China</t>
  </si>
  <si>
    <t>chenxq2002@foxmail.com</t>
  </si>
  <si>
    <t>+86 13951676702</t>
  </si>
  <si>
    <t>Zhang Ye</t>
  </si>
  <si>
    <t>368 Jiangdong Road North, Nanjing, Jiangsu, China</t>
  </si>
  <si>
    <t>hospital-financing</t>
  </si>
  <si>
    <t>Inclusion criteria: 1) Premature infants of &lt;36 weeks gestation with birth weight &lt;2500 g;&lt;br&gt;2) Clinical or radiographic evidence of RDS that had been established or the infants with early symptons of high risk of RDS;&lt;br&gt;3) Approved by the sponsor Ethics Committee of the First affiliated hospital of Nanjing Medical University;&lt;br&gt;4) Informed written parental consent is required.</t>
  </si>
  <si>
    <t>Exclusion criteria: 1) Major congenital abnormalities considered to be life threatening (Down's syndrome,diaphragmatic hernias and congenital digestive deformity etc.);&lt;br&gt;2) Cyanotic congenital heart disease interfering with hemodynamic lung development or function (such as transposition of the great arteries and tetralogy of Fallot etc.);&lt;br&gt;3) Congenital heredity metabolic disease;&lt;br&gt;4)Informed written parental consent is not acquired from parents.</t>
  </si>
  <si>
    <t>mortality rate;duration of mechanical ventilation;</t>
  </si>
  <si>
    <t>Pharmacokinetics and Pharmacodynamic (PK/PD) of Extended-infusion Meropenem, Piperacillin-tazobactam and Cefepime in the Early Phase of Septic Shock</t>
  </si>
  <si>
    <t>Drug: MEROPENEM;Drug: PIPERACILLIN-TAZOBACTAM;Drug: CEFEPIME</t>
  </si>
  <si>
    <t>https://clinicaltrials.gov/show/NCT02820987</t>
  </si>
  <si>
    <t>PK/PD of Extended-infusion Meropenem, Piperacillin-tazobactam and Cefepime in the Early Phase of Septic Shock</t>
  </si>
  <si>
    <t>NCT02820987</t>
  </si>
  <si>
    <t>Centre Hospitalier Universitaire de Besancon</t>
  </si>
  <si>
    <t>September 1, 2016</t>
  </si>
  <si>
    <t>15/493</t>
  </si>
  <si>
    <t>NAVELLOU Jean Christophe, MD;hadrien winiszewski</t>
  </si>
  <si>
    <t>jcnavellou@chu-besancon.fr;hadrien51@hotmail.com</t>
  </si>
  <si>
    <t>;0673628948</t>
  </si>
  <si>
    <t>&lt;br&gt;        Inclusion Criteria:&lt;br&gt;&lt;br&gt;          -  Septic shock&lt;br&gt;&lt;br&gt;          -  Meropenem, piperacillin-tazobactam or cefepime started after enrollment&lt;br&gt;&lt;br&gt;        Exclusion Criteria:&lt;br&gt;&lt;br&gt;          -  Pregnancy&lt;br&gt;&lt;br&gt;          -  Central nervous system infection&lt;br&gt;&lt;br&gt;          -  Burns&lt;br&gt;</t>
  </si>
  <si>
    <t>Proportion of patients achieving the PK/PD target</t>
  </si>
  <si>
    <t>All cause mortality</t>
  </si>
  <si>
    <t>Safety, Tolerability, Pharmacokinetics and Pharmacodynamics of 3 Doses of MOTREM in Patients with Septic Shock. A Randomised, Double-blind, Two-stage, Placebo Controlled Study. - N/A</t>
  </si>
  <si>
    <t>&lt;br&gt;Product Name: MOTREM&lt;br&gt;Product Code: MOTREM (LR12)&lt;br&gt;Pharmaceutical Form: Lyophilisate for solution for injection&lt;br&gt;INN or Proposed INN: Nangibotide&lt;br&gt;CAS Number: 2014384-91-7&lt;br&gt;Current Sponsor code: MOTREM (LR12)&lt;br&gt;Other descriptive name: MOTREM&lt;br&gt;Concentration unit: mg milligram(s)&lt;br&gt;Concentration type: equal&lt;br&gt;Concentration number: 400-&lt;br&gt;Pharmaceutical form of the placebo: Solution for injection/infusion&lt;br&gt;Route of administration of the placebo: Intravenous use&lt;br&gt;&lt;br&gt;</t>
  </si>
  <si>
    <t>https://www.clinicaltrialsregister.eu/ctr-search/search?query=eudract_number:2016-005032-14</t>
  </si>
  <si>
    <t>Study evaluating the safety, tolerability, pharmacokinetics and pharmacodynamics of MOTREM in patients with septic shock.</t>
  </si>
  <si>
    <t>EUCTR2016-005032-14-ES</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</si>
  <si>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</si>
  <si>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France;Belgium;Spain;Netherlands</t>
  </si>
  <si>
    <t>EUCTR2016-005032-14-NL</t>
  </si>
  <si>
    <t>MOT-C-201;2016-005032-14-BE</t>
  </si>
  <si>
    <t>CEO</t>
  </si>
  <si>
    <t>114 Rue de la Bo√©tie</t>
  </si>
  <si>
    <t>jjg@inotrem.com</t>
  </si>
  <si>
    <t>+33(0)6 30 62 86 51</t>
  </si>
  <si>
    <t>Inclusion criteria: &lt;br&gt;1. Provide written informed consent (proxy/legal representative) according to local regulations&lt;br&gt;2. Age 18 to 80 years&lt;br&gt;&lt;br&gt;Sepsis&lt;br&gt;3. Documented or suspected infection: lung, abdominal or elderly UTI (= 65 years)&lt;br&gt;4. Organ dysfunction defined as acute change in SOFA score = 2 points&lt;br&gt;&lt;br&gt;Shock&lt;br&gt;5. Refractory hypotension requiring vasopressors to maintain MAP =65 mmHg despite adequate volume resuscitation of at least 20 ml/kg within 6 hours&lt;br&gt;6. Hyperlactatemia (blood lactate &gt; 2mmol/L or 18 mg/dL). This criterion must be met at least once for the purpose of diagnosis within the 24 hours before study drug administration&lt;br&gt;Are the trial subjects under 18? no&lt;br&gt;Number of subjects for this age range: &lt;br&gt;F.1.2 Adults (18-64 years) yes&lt;br&gt;F.1.2.1 Number of subjects for this age range 7&lt;br&gt;F.1.3 Elderly (&gt;=65 years) yes&lt;br&gt;F.1.3.1 Number of subjects for this age range 5&lt;br&gt;</t>
  </si>
  <si>
    <t>Exclusion criteria: &lt;br&gt;1. Previous episode of septic shock (vasopressor administration) within current hospital stay&lt;br&gt;2. Underlying concurrent immunodepression &lt;br&gt;3. Solid organ transplant requiring immunosuppressive therapy&lt;br&gt;4. Known pregnancy (positive serum pregnancy test)&lt;br&gt;5. Prolonged QT syndrome (QTc = 440 ms)&lt;br&gt;6. Shock of any other cause, e.g. hypotension related to gastrointestinal bleeding&lt;br&gt;7. Ongoing documented or suspected endocarditis, history of prosthetic heart valves&lt;br&gt;8. End-stage neurological disease&lt;br&gt;9. End-stage cirrhosis (Child Pugh Class C)&lt;br&gt;10. Acute Physiology And Chronic Health Evaluation (APACHE) II score = 34&lt;br&gt;11. End stage chronic renal disease requiring chronic dialysis&lt;br&gt;12. Home oxygen therapy on a regular basis for &gt; 6 h/day&lt;br&gt;13. Severe obesity (BMI = 40)&lt;br&gt;14. Recent CPR (within current hospital stay)&lt;br&gt;15. Moribund patients&lt;br&gt;16. Decision to limit full care taken before obtaining informed consent&lt;br&gt;17. Participation in another interventional study in the 3 months prior to randomisation&lt;br&gt;</t>
  </si>
  <si>
    <t>Timepoint(s) of evaluation of this end point: 1. Screening, Baseline, Day 1 to Day 5, End of Study&lt;br&gt;2. Screening, Baseline, Day 1 to Day 5, End of Study&lt;br&gt;3. Screening, Baseline, Day 1 to Day 5&lt;br&gt;4. Baseline (pre-dose), End of Infusion and FU day 28&lt;br&gt;5. From Screening until study completion;Secondary Objective: - To evaluate the effects of MOTREM exposure over up to 5 days in patients with septic shock&lt;br&gt;- To evaluate the PK/PD and dose/PD relationship to TREM-1 pathway related makers&lt;br&gt;- To evaluate the effect of MOTREM on transcriptomics&lt;br&gt;- To evaluate the effect of MOTREM on clinical parameters (e.g. vasopressor doses, vasopressor-free days, ventilator-free days, mortality);Main Objective: To evaluate the safety and tolerability of MOTREM in patients with septic shock;Primary end point(s): Safety and tolerability parameters:&lt;br&gt;1. Vital signs: systolic (SBP) and diastolic (DBP) blood pressure, heart rate, and body temperature (tympanic)&lt;br&gt;2. ECG (12-lead ECG)&lt;br&gt;3. Safety laboratory tests: haematology, coagulation, plasma biochemistry&lt;br&gt;4. Presence of anti-LR12 antibodies&lt;br&gt;5. Adverse events : from screening until study completion</t>
  </si>
  <si>
    <t>Timepoint(s) of evaluation of this end point: PK: Baseline (pre-dose), Day 1 to Day 5 + End of infusion&lt;br&gt;&lt;br&gt;PD: Baseline, Day 1 to Day 5, End of Study&lt;br&gt;&lt;br&gt;Clinical parameters:&lt;br&gt;1. Screening, Baseline, Day 1 to Day 5, End of Study&lt;br&gt;2. Baseline, Day 1 to Day 5, End of Study&lt;br&gt;3. Baseline, Day 1 to Day 5, End of Study&lt;br&gt;4. Baseline, Day 1 to Day 5, End of Study&lt;br&gt;5. Cessation of vasopressor support for 24 hours&lt;br&gt;6. Day 28 and Day 90;Secondary end point(s): Pharmacokinetics&lt;br&gt;Plasma concentrations of LR12 will be measured by a validated LC-MS/MS assay and analysed using non-compartmental methods to obtain estimates of the PK parameters.&lt;br&gt;&lt;br&gt;Pharmacodynamics (exploratory)&lt;br&gt;The concentration profiles of biomarkers (sTREM-1, sTLT-1, immune and vascular related biomarkers) over time and biomarker mRNA levels will be analysed.&lt;br&gt;&lt;br&gt;Clinical parameters (exploratory)&lt;br&gt;1. Resolution of organ dysfunction (SOFA score total and individual domains)&lt;br&gt;2. Vasopressor use&lt;br&gt;3. Invasive mechanical ventilation&lt;br&gt;4. Renal support&lt;br&gt;5. Time until shock reversal defined as cessation of vasopressor support for 24 hours &lt;br&gt;6. Mortality at day 28 and Day 90</t>
  </si>
  <si>
    <t>A phase III randomized, controlled, open label multicenter clinical trial, with two parallel groups, to evaluate the efficacy of albumin administration in patients hospitalized with community-acquired pneumonia (ALBUCAP)</t>
  </si>
  <si>
    <t>&lt;br&gt;Trade Name: Albutein 20% soluci√≥n para perfusi√≥n&lt;br&gt;Product Name: Alb√∫mina&lt;br&gt;Pharmaceutical Form: Solution for infusion&lt;br&gt;INN or Proposed INN: ALBUMINA&lt;br&gt;CAS Number: 9006-53-5&lt;br&gt;Current Sponsor code: ALBUMINA&lt;br&gt;Other descriptive name: HUMAN SERUM ALBUMIN&lt;br&gt;Concentration unit: g gram(s)&lt;br&gt;Concentration type: equal&lt;br&gt;Concentration number: 20-&lt;br&gt;&lt;br&gt;</t>
  </si>
  <si>
    <t>https://www.clinicaltrialsregister.eu/ctr-search/search?query=eudract_number:2018-003117-18</t>
  </si>
  <si>
    <t>To evaluate the efficacy of albumin administration in patients hospitalized with community-acquired pneumonia (ALBUCAP)</t>
  </si>
  <si>
    <t>EUCTR2018-003117-18-ES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</si>
  <si>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</si>
  <si>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Dr. Jordi Carratal√† Fern√°ndez (Servicio de Enfermedades Infecciosas) del Hospital Universitario de Bellvitge</t>
  </si>
  <si>
    <t>Community-acquired pneumonia (CAP) &lt;br&gt;MedDRA version: 20.0Level: PTClassification code 10035664Term: PneumoniaSystem Organ Class: 10021881 - Infections and infestations;Therapeutic area: Diseases [C] - Respiratory Tract Diseases [C08]</t>
  </si>
  <si>
    <t>NCT04071041</t>
  </si>
  <si>
    <t>HUB-INF-ALBUCAP-402</t>
  </si>
  <si>
    <t>Dr. Alexander Rombauts</t>
  </si>
  <si>
    <t>Calle Feixa Llarga, s/n</t>
  </si>
  <si>
    <t>arombauts@bellvitgehospital.cat</t>
  </si>
  <si>
    <t>Dr. Alexander Rombauts Servicio de Enfermedades Infecciosas. Hospital Universitario de Bellvitge</t>
  </si>
  <si>
    <t>Fondos de Investigaci√≥n Sanitarioas (FIS) Instituto Carlos III</t>
  </si>
  <si>
    <t>Inclusion criteria: &lt;br&gt;1) Adult patients (18 years or older), of both genders, hospitalized for CAP&lt;br&gt;2) Patients with a hypoalbuminemia (serum albumin =30 g/L)&lt;br&gt;3)Subjects, their legal  representative  or closest familiar (in case of incapacity of the subject due to the seriousness of the clinical situation: patients hospitalized in ICU, delirium) otorgates the informed consent.&lt;br&gt;Are the trial subjects under 18? no&lt;br&gt;Number of subjects for this age range: &lt;br&gt;F.1.2 Adults (18-64 years) yes&lt;br&gt;F.1.2.1 Number of subjects for this age range 144&lt;br&gt;F.1.3 Elderly (&gt;=65 years) yes&lt;br&gt;F.1.3.1 Number of subjects for this age range 216&lt;br&gt;</t>
  </si>
  <si>
    <t>Exclusion criteria: &lt;br&gt;1) Pregnancy and/or breastfeeding. If a subject is a female of childbearing potential, she must have a negative result on an approved urine pregnancy test at the time of screening.&lt;br&gt;2) Severe immunosuppressed patients (e.g. chemotherapy or radiotherapy in the previous 90 days, receiving immunosuppressants, chronic use of corticosteroids at a minimum dose of 15 mg/day in the last two weeks, transplantation of hematopoietic progenitors, solid organ transplantation, HIV patients with CD4 less than 200) &lt;br&gt;3) Imminent death&lt;br&gt;4) Congestive heart failure (NYHA class 3 or 4)&lt;br&gt;5) Known adverse reactions to albumin or some of its excipients&lt;br&gt;6) Conditions in which there is another indication for the administration of albumin (e.g. liver cirrhosis with ascites, malabsorption syndrome, nephrotic syndrome)&lt;br&gt;7) Participation in another clinical trial in the three previous months.&lt;br&gt;</t>
  </si>
  <si>
    <t>Main Objective: To study the short-term efficacy (on day 5 from the beginning of the study treatment, 'end of treatment', EoT) of intravenous albumin in adult, hypoalbuminemic patients, hospitalized with CAP, evaluated as number of patients with clinical stability;Secondary Objective: CLINICAL ASSESSMENT CRITERIA: &lt;br&gt; 1) To study the short-term efficacy (on day 5 from starting the study treatment, 'end of treatment', EoT) of intravenous albumin in adult, hypoalbuminemic patients, hospitalized with CAP, evaluated as days to reach clinical stability &lt;br&gt;2) To study the long-term efficacy (30 days after hospital discharge, test of cure, ToC) of intravenous albumin in adult, hypoalbuminemic patients, hospitalized with CAP, evaluated as days to reach clinical stability&lt;br&gt;3) To assess the duration of antibiotic treatment (days, intravenous and total)&lt;br&gt;4) To assess the duration of hospital stay (days)&lt;br&gt;5) To assess the incidence of CAP-related comorbidities up to 30 days after discharge&lt;br&gt;6) To assess the all-cause mortality incidence up to 30 days after discharge&lt;br&gt;SECURITY ASSESSMENT CRITERIA: &lt;br&gt;To evaluate safety (incidence of adverse events according to seriousness and causality by treatment) of experimental vs. control treatment.;Primary end point(s): Number of patients achieving clinical stability on day 5 (EoT);Timepoint(s) of evaluation of this end point: On day 5 from starting study treatment, 'end of treatment', EoT.</t>
  </si>
  <si>
    <t>Secondary end point(s): CLINICAL ASSESSMENT CRITERIA:&lt;br&gt;1) Time (days) to reach clinical stability on day 5; 2) Long-term efficacy: time to reach clinical stability (up to 30 days after discharge);  3) Duration of antibiotic treatment (days) ; 4)Length of hospital stay (days)&lt;br&gt;CAP-RELATED COMORBIDITY:&lt;br&gt; 1) Patients admitted in ICU; 2) Patients requiring mechanical ventilation; 3) Patients admitted in ICU and requiring mechanical ventilation; 4) Patients with a diagnosis of nosocomial infection; 5) Patients re-admitted in the first 30 days after discharge &lt;br&gt;MORTALITY:&lt;br&gt;1) Patients deceased on day 5 from the beginning of the study (early mortality).&lt;br&gt;2) Patients deceased on day 30 from the beginning of the study (30-day mortality); 3) Patients deceased, for CAP-related cause, up to 30 days from hospital discharge; 4) Patients deceased for any cause up to 30 days from hospital discharge&lt;br&gt;SECURITY ASSESSMENT CRITERIA:&lt;br&gt;1) Adverse events incidence according to seriousness and causality by treatment;Timepoint(s) of evaluation of this end point: On day 30 from hospital discharge, 'test of cure', ToC.</t>
  </si>
  <si>
    <t>Jun  6 2019 12:00AM</t>
  </si>
  <si>
    <t>Comparison of Two Fraction Oxygen Inspired (FiO2) Thresholds for the Surfactant Administration in Preterm Infants With Respiratory Disease Syndrome: a Single-center Randomized Phase IV Clinical Trial</t>
  </si>
  <si>
    <t>Drug: Poractant Alfa 80 mg/mL Intratracheal Suspension</t>
  </si>
  <si>
    <t>https://clinicaltrials.gov/show/NCT04199364</t>
  </si>
  <si>
    <t>Medium vs Low Oxygen Threshold for the Surfactant Administration</t>
  </si>
  <si>
    <t>NCT04199364</t>
  </si>
  <si>
    <t>Virgilio Paolo Carnielli</t>
  </si>
  <si>
    <t>Respiratory Distress Syndrome</t>
  </si>
  <si>
    <t>November 1, 2020</t>
  </si>
  <si>
    <t>2019-002923-13;2535</t>
  </si>
  <si>
    <t>Virgilio Carnielli, MD, PHD</t>
  </si>
  <si>
    <t>v.carnielli@staff.univpm.it</t>
  </si>
  <si>
    <t>24 Weeks</t>
  </si>
  <si>
    <t>&lt;br&gt;        Inclusion Criteria:&lt;br&gt;&lt;br&gt;          -  gestational age less than 32 weeks;&lt;br&gt;&lt;br&gt;          -  diagnosis of respiratory distress (RDS);&lt;br&gt;&lt;br&gt;          -  need for ventilatory support;&lt;br&gt;&lt;br&gt;          -  written informed consent.&lt;br&gt;&lt;br&gt;        Exclusion Criteria:&lt;br&gt;&lt;br&gt;          -  congenital malformations;&lt;br&gt;&lt;br&gt;          -  genetic disorders;&lt;br&gt;&lt;br&gt;          -  perinatal asphyxia.&lt;br&gt;&lt;br&gt;          -  neonatal pneumonia or wet lung or meconium aspiration syndrome at birth.&lt;br&gt;</t>
  </si>
  <si>
    <t>Respiratory pulmonary function</t>
  </si>
  <si>
    <t>Endotracheal intubation;Oxygen therapy;Respiratory Support-1;Respiratory Support-1;Respiratory severity-1;Respiratory severity-2;Long-term respiratory pulmonary function;Complications of prematurity;In-hospital death</t>
  </si>
  <si>
    <t>EUCTR2017-002156-84-FR</t>
  </si>
  <si>
    <t>United States;Taiwan;Slovakia;Thailand;Spain;Ukraine;Israel;Chile;Russian Federation;Italy;Vietnam;India;France;Malaysia;Australia;Peru;South Africa;Latvia;Netherlands;Korea, Republic of;Turkey;Lithuania;Austria;United Kingdom;Hungary;Czech Republic;Mexico;Argentina;Brazil;Belgium;Poland;Singapore;Romania;Bulgaria;Germany;New Zealand;Sweden</t>
  </si>
  <si>
    <t>Timepoint(s) of evaluation of this end point: 1.-4., 6.-9. Day 33&lt;br&gt;5. Day 14&lt;br&gt;10.-16. Final analysis&lt;br&gt;17. Day 5&lt;br&gt;18.-20 Day19&lt;br&gt;21. Day 0/1;Secondary end point(s): 1. Safety and tolerability based on assessment of AEs, clinical laboratory assessments, 12-lead electrocardiograms (ECGs), vital signs, and peripheral capillary oxygen saturation.&lt;br&gt;2. Length of hospital stay.&lt;br&gt;3. Length of time in the ICU. &lt;br&gt;4. Length of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PK/pharmacodynamic (PD) analyses.&lt;br&gt;17. The acceptability of the pimodivir formulation in adolescents, as measured by a taste and swallowability questionnaire.&lt;br&gt;18. Time to viral negativity by qRT-PCR and viral culture.&lt;br&gt;19. Viral load over time by qRT-PCR and viral culture.&lt;br&gt;20. The emergence of viral resistance against pimodivir detected by genotyping and/or phenotyping.&lt;br&gt;21. Virologic response by baseline viral resistance to pimodivir/other antivirals in the SOC.</t>
  </si>
  <si>
    <t>Sep 12 2018 12:00AM</t>
  </si>
  <si>
    <t>Prevention of pneumonIA in Nursing hOme</t>
  </si>
  <si>
    <t>Other: On-line training;Other: Usual practice</t>
  </si>
  <si>
    <t>https://clinicaltrials.gov/show/NCT04121182</t>
  </si>
  <si>
    <t>NCT04121182</t>
  </si>
  <si>
    <t>RC31/17/0452</t>
  </si>
  <si>
    <t>Yves Rolland, MD;Yves Rolland, MD;Yves Rolland, MD</t>
  </si>
  <si>
    <t>;rolland.y@chu-toulouse.fr;rolland.y@chu-toulouse.fr</t>
  </si>
  <si>
    <t>;05 34 55 76 07;05 34 55 76 07</t>
  </si>
  <si>
    <t>&lt;br&gt;        Inclusion Criteria:&lt;br&gt;&lt;br&gt;          -  Living in a nursing home for at least 30 days at the start of inclusions,&lt;br&gt;&lt;br&gt;          -  Having received information concerning the study and having not expressed opposition&lt;br&gt;             to participate,&lt;br&gt;&lt;br&gt;          -  For which an agreement in principle of the attending physician has been obtained.&lt;br&gt;&lt;br&gt;        Exclusion Criteria:&lt;br&gt;&lt;br&gt;          -  Refusal of the resident (or of his legal representative) or of his treating physician&lt;br&gt;             after given information,&lt;br&gt;&lt;br&gt;          -  Resident at the end of life (life expectancy evaluated within one month by the&lt;br&gt;             coordinating physician),&lt;br&gt;&lt;br&gt;          -  Resident whose attending physician is already involved in the PIANO study under a&lt;br&gt;             resident of another nursing home.&lt;br&gt;</t>
  </si>
  <si>
    <t>The comparison of the incidence of lung disease number between the two groups;Number of Medical evidence of rattles or crepitates</t>
  </si>
  <si>
    <t>Establish a differential cost-effectiveness ratio at 1 year of the care of the residents in nursing home;Evaluation of the time spent by the health care team to support the patient between two groups;Evaluating the incidence of all-cause hospitalizations;Evaluate the evolution of quality of care indicators in the nursing home;Functional decline of residents</t>
  </si>
  <si>
    <t>Effectiveness of Noninvasive Ventilation Adjusted Automatically in the Obesity Hypoventilation Syndrome</t>
  </si>
  <si>
    <t>Device: Manual Non invasive ventilation titration;Device: Automatic Non invasive ventilation titration</t>
  </si>
  <si>
    <t>https://clinicaltrials.gov/show/NCT04327336</t>
  </si>
  <si>
    <t>Randomized Controlled Trial Between Auto-titration and Manual Titration of Non-invasive Ventilation in Obesity Hypoventilation Syndrome</t>
  </si>
  <si>
    <t>NCT04327336</t>
  </si>
  <si>
    <t>Sociedad Espa√±ola de Neumolog√≠a y Cirug√≠a Tor√°cica</t>
  </si>
  <si>
    <t>Chronic Hypercapnic Respiratory Failure;Obesity Hypoventilation Syndrome</t>
  </si>
  <si>
    <t>April 1, 2020</t>
  </si>
  <si>
    <t>NCT043</t>
  </si>
  <si>
    <t>PI16/01704</t>
  </si>
  <si>
    <t>Juan F Masa, PhD;Juan F Masa, PhD;Juan F Masa, PhD</t>
  </si>
  <si>
    <t>;fmasa@separ.es;fmasa@separ.es</t>
  </si>
  <si>
    <t>;34927256289;34927256289</t>
  </si>
  <si>
    <t>Hospital San Pedro de Alc√°ntara;</t>
  </si>
  <si>
    <t>&lt;br&gt;        Inclusion Criteria:&lt;br&gt;&lt;br&gt;          1. Obesity Hypoventilation Syndrome defined by obesity (IMC=30) and Hypercapnic&lt;br&gt;             respiratory failure (PCO 2&gt; 45 mm Hg) in stable phase (PH=7.35 without clinical signs&lt;br&gt;             of worsening in at least one previous month).&lt;br&gt;&lt;br&gt;          2. Age between 18-80 years.&lt;br&gt;&lt;br&gt;          3. Absence of other diseases causing hypercapnia as moderate or severe chronic&lt;br&gt;             obstructive pulmonary disease (FEV1&gt; 70% predicted if FEV1 / FVC &lt;70), neuromuscular,&lt;br&gt;             thoracic wall or metabolic disease; d) Absence of narcolepsy or restless legs&lt;br&gt;             syndrome.&lt;br&gt;&lt;br&gt;          4. Overcome correctly a 30 minutes test of treatment with VNI in wakefulness.&lt;br&gt;&lt;br&gt;        Exclusion Criteria:&lt;br&gt;&lt;br&gt;          1. Psychophysical disability for questionnaires.&lt;br&gt;&lt;br&gt;          2. Patients who cannot be evaluated by quality of life questionnaires because they&lt;br&gt;             present debilitating chronic disease.&lt;br&gt;&lt;br&gt;          3. Chronic nasal obstruction that prevents the use of NIV.&lt;br&gt;&lt;br&gt;          4. Pregnancy.&lt;br&gt;&lt;br&gt;          5. No informed consent obtained.&lt;br&gt;</t>
  </si>
  <si>
    <t>Change in PaCO2 between arms</t>
  </si>
  <si>
    <t>Cost-effectiveness analysis by primary outcome;Cost-effectiveness analysis by QALY;Change in subjective daytime sleepiness;Change in Quality of life measured by Functional Sleep Outcomes of Sleep Questionnaire (FOSQ);Change in Quality of life measured by visual analogical wellbeing scale (VAWS);Change in Quality of life measured by Euroqol 5D.;Change in Quality of life measured by Short Form-36 (SF36), Mental component;Change in Quality of life measured by Short Form-36 (SF36), Physical component;Change in Bicarbonate arterial blood concentration;Change in PaO2;Change in pH;Change in polysomnographic Sleep periods;Change in Arousal Index;Change in Apnea-Hypopnea index;Change in Oxygen desaturation index;Change in Sleep time with Oxygen saturation below 90%;Change in polysomnographic parameters: Total Sleep time (TTS);Change in the blood pressure monitoring;Incidental cardiovascular events;Health care resources utilization: Hospital admission;Health care resources utilization: Hospital duration;Health care resources utilization: ICU admission;Health care resources utilization: ICU duration;Health care resources utilization: emergency visits;Health care resources utilization: primary care visits;Health care resources utilization: specialist visits;Incidence of new adverse event;Side effects</t>
  </si>
  <si>
    <t>Intubation speed by experts in a simulated model of cardiac arrest with continuous cardiopulmonary resuscitation (CPR)</t>
  </si>
  <si>
    <t>A prospective, randomised, cross over trial.&lt;br&gt;&lt;br&gt;Method:&lt;br&gt;1.Participants will be recruited by volunteering. It will be promoted through an internal email to Anaesthetics staff members of the Hunter New England Area Health Service and at Departmental meetings&lt;br&gt;2.The participants will be initially randomised to either a traditional ‚Äòdirect‚Äô laryngoscope with size four mac-blade, or a McGrath¬Æ videolaryngoscope with size four blade using a random binary number generator (0,1). The binary outcome will be concealed in individual opaque envelopes. &lt;br&gt;3.Participants will enter the room with a high fidelity manikin undergoing continuous compressions via a Lucas II mechanical compression device. &lt;br&gt;4.The participant will be asked to hold the mask and self-inflating bag and when ready, attempt intubation with the randomly allocated device.&lt;br&gt;5.All participants will be required to intubate the manikin with a size 7 endotracheal tube (ETT), and bougie whilst the manikin is receiving continuous compressions.&lt;br&gt;6.A study author will record the time taken to successfully intubate and attempts made. &lt;br&gt;7.The participants will then be asked to do steps 3-5 using the alternate laryngoscope with a washout period of no less than 30seconds&lt;br&gt;8.The participants will be asked to complete a post-procedure questionnaire&lt;br&gt;&lt;br&gt;Fidelity will be assessed by the post-task questionnaire, to be completed by candidates.</t>
  </si>
  <si>
    <t>http://www.anzctr.org.au/ACTRN12618001616268.aspx</t>
  </si>
  <si>
    <t>ACTRN12618001616268</t>
  </si>
  <si>
    <t>Department of Anaesthesia and Pain Management, John Hunter Hospital</t>
  </si>
  <si>
    <t>Dr Simon Ellis</t>
  </si>
  <si>
    <t>Simon EllisC/O Department of AnaestheticsJohn Hunter Hospital, Lookout Road,Lambton Heights, 2300NSW, Australia, Australia</t>
  </si>
  <si>
    <t>simon.ellis@hnehealth.nsw.gov.au</t>
  </si>
  <si>
    <t>+61 404100225</t>
  </si>
  <si>
    <t>In-Kind support from Department of anaesthetics, John Hunter Hospital</t>
  </si>
  <si>
    <t>Inclusion criteria: Inclusion criteria:&lt;br&gt;1.Participants must be advanced trainees in anaesthesia (minimum two years of anaesthetic training) or higher (FANZCA)&lt;br&gt;2.Participants must have experience in both direct and video assisted laryngoscopy&lt;br&gt;</t>
  </si>
  <si>
    <t>Exclusion criteria: Exclusion criteria&lt;br&gt;1.Not an advanced trainee in anaesthesia or FANZCA. &lt;br&gt;2.Has participated in the study previously (one attempt per candidate only)&lt;br&gt;</t>
  </si>
  <si>
    <t>Speed of intubation.&lt;br&gt;&lt;br&gt;Participants were asked to intubate a manikin undergoing continuous CPR using:&lt;br&gt;1.Intubating whole body resuscitation manikin &lt;br&gt;2.Continuous CPR machine (Model LUCAS-2)&lt;br&gt;3.Stop-watch&lt;br&gt;4.Mask &amp; self-inflating bag&lt;br&gt;5.Size 7 ETT&lt;br&gt;6.Direct laryngoscope with size 4 mac blade &lt;br&gt;7.Video laryngoscope (McGrath) with size 4 mac blade &lt;br&gt;8.Gum-elastic bougie&lt;br&gt;9.10ml syringe for cuff inflation.&lt;br&gt;&lt;br&gt;The time taken was assessed using a stopwatch to measure time from removal of BMV to successful delivery of first breath via ETT.</t>
  </si>
  <si>
    <t>Attempts to pass bougie through cords using either direct or videolaryngoscope.&lt;br&gt;&lt;br&gt;Bougie passes was calculated by the amount of times the bougie was pulled back/withdrawn. &lt;br&gt;I.e. if it took three attempts/motions to pass the bougie through the cords, attempts = 3. ;Fidelity of task and manikin via post-task questionnaire:&lt;br&gt;&lt;br&gt;Post-Task Questionnaire&lt;br&gt;&lt;br&gt;1.How would you rate the fidelity of the manikin?&lt;br&gt;&lt;br&gt;Very poorPoorAcceptable GoodVery Good&lt;br&gt;&lt;br&gt;2.How would you rate the fidelity of the task (intubating under continuous CPR)&lt;br&gt;&lt;br&gt;Very poorPoorAcceptable GoodVery Good&lt;br&gt;&lt;br&gt;3.What was your comfort level during intubation with the direct laryngoscope?&lt;br&gt;&lt;br&gt;Very lowLowAcceptableHighVery high&lt;br&gt;&lt;br&gt;4.What was your comfort level during intubation with the video laryngoscope? &lt;br&gt;&lt;br&gt;Very lowLowAcceptableHighVery high&lt;br&gt;&lt;br&gt;5.To what extent has this study changed your opinion of which laryngoscope you would use in this situation? &lt;br&gt;&lt;br&gt;Definitely not Probably notAbout the sameProbably Definitely &lt;br&gt;</t>
  </si>
  <si>
    <t>Compared efficacy and tolerance of the neuromuscular blockade induced by original brand-name (Nimbex¬Æ) and generic (Cisatrex¬Æ) of cisatracurium in mechanically ventilated critically ill patients: A crossover double-blind randomized study</t>
  </si>
  <si>
    <t>&lt;br&gt;                Participants admitted to the ICU under optimised sedation and ventilation for hypoxemic acute respiratory failure a PaO2/FIO2 &lt; 200 and requiring paralysis to improve gas exanges and offset patient-ventilator asynchronies.&lt;br&gt;&lt;br&gt;                Neuromuscular blockade is induced respectively by the two cisatracurium forms during two successive periods, separated by a one-hour washout period. Neuromuscular function was monitored by a calibrated train-of-four (TOF) stimulation.&lt;br&gt;&lt;br&gt;                A pre-protocol test patient is performed in order to define the minimum delay for paralysis, recovery time, better intervals for monitoring and to train the co-investigator residents (NF, JA &amp; SR) to monitor the different parameters and to get familiar with the form designed to collect these parameters. The same co-investigators monitored all the included patients to ensure the maximal consistency and homogeneity of the collected data.&lt;br&gt;&lt;br&gt;                After a one hour of the stabilisation period and referring to the current state-of-the-art targeting respiratory and hemodynamic stability, participants arre randomized to a double-blind inclusion for the order of infusion of the two products under study, based on the random table. The principal investigator (MB) implemented the random allocation sequence, enrolled and assigned participants to interventions. He pre-prepared the assigned drug and concealed the sequence until all interventions were performed. Co-investigators (NF, JA &amp; SR), participants and care providers were blinded after assignment to interventions. Participants are randomised to receiving either one of two paralysis agents, either Nimbex¬Æ and Cisatrex¬Æ.&lt;br&gt;&lt;br&gt;                In all studied patients it was ensured within the study period that the patients displayed no significant patient-ventilator asynchrony.&lt;br&gt;&lt;br&gt;                Paralysis depth is monitored by TOF.&lt;br&gt;&lt;br&gt;                A short period of stabilization under effective analgo-sedation as assessed b</t>
  </si>
  <si>
    <t>http://isrctn.com/ISRCTN89942618</t>
  </si>
  <si>
    <t>Cisatracurium generic vs original brand-name</t>
  </si>
  <si>
    <t>ISRCTN89942618</t>
  </si>
  <si>
    <t>Crossover double-blind randomised trial (Treatment)</t>
  </si>
  <si>
    <t>Farhat Hached University Hospital</t>
  </si>
  <si>
    <t>Patients admitted to ICU, under optimized sedation and ventilation, for hypoxemic acute respiratory failure with a PaO2/FIO2 &lt; 200 and requiring paralysis to improve gas exanges and offset patient-ventilator asynchronies. &lt;br&gt;Respiratory &lt;br&gt;Hypoxemic acute respiratory failure</t>
  </si>
  <si>
    <t>Mohamed</t>
  </si>
  <si>
    <t>Boussarsar</t>
  </si>
  <si>
    <t>Medical Intensive Care Unit                    Farhat Hached University Hospital                    1st, Rue Ibn Al Jazzar</t>
  </si>
  <si>
    <t>Inclusion criteria: &lt;br&gt;                1. Patients admitted to the ICU with severe acute respiratory failure with severe hypoxemia (ratio of arterial oxygen partial pressure to fractional inspired oxygen (PaO2/FiO2) &lt; 200),&lt;br&gt;                2. Put under invasive mechanical ventilation with important patient-ventilator asynchrony and requiring paralysis despite deep analgo-sedation as assessed by RSS&lt;br&gt;                3. Aged 18 and older&lt;br&gt;</t>
  </si>
  <si>
    <t>Exclusion criteria: &lt;br&gt;                1. Patients with history of allergy to cisatracurium&lt;br&gt;                2. Malignant hyperthermia&lt;br&gt;                3. Pregnancy&lt;br&gt;                4. Neuromuscular disorders&lt;br&gt;</t>
  </si>
  <si>
    <t>&lt;br&gt;                1. Paralysis delay is measured using the train of four (TOF) at baseline and each 5 minutes time interval till 2 hours&lt;br&gt;                2. Recovery time is measured using the TOF after stopping paralysis agent and each 5 minutes time interval till 1 hour&lt;br&gt;</t>
  </si>
  <si>
    <t>&lt;br&gt;                1. TOF variability is measured using the changes of TOF responses at each interval time within the paralysis period and recovery time&lt;br&gt;                2. Hemodynamic tolerance is measured using the variation in heart rate above 30% of the baseline value and/or a significant drop of systolic and/or diastolic blood pressures above 30% of the baseline values at each 5 minutes&lt;br&gt;                3. Tolerance is measured using Drug interactions mainly with antibiotics, monitored within the 6 hours protocol period&lt;br&gt;</t>
  </si>
  <si>
    <t>To be made available at a later date</t>
  </si>
  <si>
    <t>Planned publication in a high-impact peer reviewed journal.  IPD sharing statement: The data sharing plans for the current study are unknown and will be made available at a later date.</t>
  </si>
  <si>
    <t>Medical Ethics‚Äô and Research Committee of Farhat Hached University Hospital in Sousse, 01/07/2016, ref: IRB registration number assigned by OHRP: IRB00008931</t>
  </si>
  <si>
    <t>No therapy for 6 months&lt;br&gt;Continuous positive airway pressure (PAP) treatment only for 6 months&lt;br&gt;Inhaled bronchodilators only for 6 months&lt;br&gt;&lt;br&gt;Continuous positive airway pressure (PAP) treatment + inhaled bronchodilators for 6 months</t>
  </si>
  <si>
    <t>https://upload.umin.ac.jp/cgi-open-bin/ctr_e/ctr_view.cgi?recptno=R000026865</t>
  </si>
  <si>
    <t>Analysis of parasympathetic nerve dysfunction during night in overlap syndrome with obstructive sleep apnea (OSA) and chronic obstructive pulmonary disease (COPD)</t>
  </si>
  <si>
    <t>JPRN-UMIN000023323</t>
  </si>
  <si>
    <t>Comprehensive Medical Center of Sleep Disorders, Tokyo Women&amp;#39;s Medical University</t>
  </si>
  <si>
    <t>Overlap syndrome with obstructive sleep apnea syndrome (OSA) and chronic obstructive pulmonary disease (COPD)</t>
  </si>
  <si>
    <t>Internal Medicine, Nihon Koukan HospitalDivision of Pulmonary Medicine, Department of Medicine, Keio University School of Medicine</t>
  </si>
  <si>
    <t>Self funding</t>
  </si>
  <si>
    <t>40years-old</t>
  </si>
  <si>
    <t>Inclusion criteria: OSA: age: more than 40 years old, FEV1/FVC: more than 70% after bronchodilator inhalation, and AHI: more than 20 events/hour &lt;br&gt;COPD: age: more than 40 years old, FEV1/FVC: less than 70% after bronchodilator inhalation, and AHI: less than 10 events/hour&lt;br&gt;Overlap syndrome: age: more than 40 years old, FEV1/FVC: less than 70% after bronchodilator inhalation, and AHI: more than 20 events/hour</t>
  </si>
  <si>
    <t>Exclusion criteria: Central sleep apnea (CSA) predominating over OSA&lt;br&gt;Periodic leg movement disorders&lt;br&gt;Atrial fibrillation, artificial cardiac rhythms by pacemakers, significant ectopic beats&lt;br&gt;Severe systemic diseases, including malignancy in any organ, severe heart failure, heart attack or stroke, renal failure requiring dialysis, and impaired cognitive function</t>
  </si>
  <si>
    <t>Improvement of airflow limitation by continuous PAP therapy in Overlap syndrome</t>
  </si>
  <si>
    <t>1) Nighttime parasympathetic nerve activity and stability estimated by instantaneous time-frequency analysis in OSA, COPD, and Overlap syndrome&lt;br&gt;2) Improvement of nighttime parasympathetic nerve activity and stability by PAP therapy in OSA and Overlap syndrome</t>
  </si>
  <si>
    <t>Multi-center clinical study of drug-induced sleep endoscopy in the precise positioning of upper airway obstructive in pediatric patients with OSAHS</t>
  </si>
  <si>
    <t>Case group:drug-induced sleep endoscopy;the control group:none;</t>
  </si>
  <si>
    <t>http://www.chictr.org.cn/showproj.aspx?proj=30156</t>
  </si>
  <si>
    <t>ChiCTR1800018066</t>
  </si>
  <si>
    <t>Case group:1200;the control group:1200;</t>
  </si>
  <si>
    <t>Shanghai Children's Medical Center Affiliated to the Shanghai Jiaotong University College of Medicine</t>
  </si>
  <si>
    <t>obstructive sleep apnea syndrome of pediatric</t>
  </si>
  <si>
    <t>Chen Jie</t>
  </si>
  <si>
    <t>1678 Dongfang Road, Pudong, Shanghai, China</t>
  </si>
  <si>
    <t>chenjie@scmc.com.cn</t>
  </si>
  <si>
    <t>+86 18930830917</t>
  </si>
  <si>
    <t>Xiao Xiyan</t>
  </si>
  <si>
    <t>xiaoxy1220@163.com</t>
  </si>
  <si>
    <t>+86 15721155608</t>
  </si>
  <si>
    <t>Hospital Development Center of Shanghai</t>
  </si>
  <si>
    <t>Inclusion criteria: (1) With a history of snore, who was diagnosed as OSAHS;&lt;br&gt;(2) Age between 3-12 years old boys and girls;&lt;br&gt;(3) Received past intervention treatment and with full follow-up data, meet the (1) and (2);&lt;br&gt;(4) Regular follow-up for medical assessment is necessary;&lt;br&gt;(5) volunteer for the study, and sign the agreement.</t>
  </si>
  <si>
    <t>Exclusion criteria: (1) OSAHS combined with other illnesses;&lt;br&gt;(2) Can not accept regular follow-up.</t>
  </si>
  <si>
    <t>cross-sectional area  of  pharynx cavity;OSA-18 score;AHI;</t>
  </si>
  <si>
    <t>Nov 16 2016 12:00AM</t>
  </si>
  <si>
    <t>Jiang Fan</t>
  </si>
  <si>
    <t>A Phase 2a Randomized, Double-blind, Placebo-controlled Trial to Evaluate the Safety, Immunogenicity, and Efficacy of Bris10 M2SR (H3N2 A/Brisbane/10/2007) Vaccine Administered as a Single Intranasal Dose (Versus Placebo) in Healthy Adult Volunteers who are Subsequently Challenged with a Live, Antigenically Different Wild-type Influenza Type A Virus (A/Belgium/4217/2015 H3N2)</t>
  </si>
  <si>
    <t>&lt;br&gt;                Product Name: Bris10 M2SR Vaccine&lt;br&gt;                Pharmaceutical Form: Nasal spray, solution&lt;br&gt;                INN or Proposed INN: na&lt;br&gt;                CAS Number: na&lt;br&gt;                Current Sponsor code: Bris10 M2SR Vaccine&lt;br&gt;                Pharmaceutical form of the placebo: Solution for injection&lt;br&gt;                Route of administration of the placebo: Intranasal use (Noncurrent)&lt;br&gt;&lt;br&gt;</t>
  </si>
  <si>
    <t>https://www.clinicaltrialsregister.eu/ctr-search/search?query=eudract_number:2017-004971-30</t>
  </si>
  <si>
    <t>na</t>
  </si>
  <si>
    <t>EUCTR2017-004971-30-BE</t>
  </si>
  <si>
    <t>FluGen, Inc</t>
  </si>
  <si>
    <t>Prophylactic H3N2(A/Brisbane/10/2007) monovalent influenza vaccine, Bris10 M2SR, for protection against influenza disease caused by seasonal influenza A viruses. &lt;br&gt;                MedDRA version: 20.0                Level: HLT                Classification code 10022005                Term: Influenza viral infections                System Organ Class: 100000004862            ;Therapeutic area: Diseases [C] - Virus Diseases [C02]</t>
  </si>
  <si>
    <t>FLUGEN-H3N2-V002</t>
  </si>
  <si>
    <t>Pamuk Bilsel</t>
  </si>
  <si>
    <t>597 Science Drive</t>
  </si>
  <si>
    <t>pbilsel@flugen.com</t>
  </si>
  <si>
    <t>+1 608-442-6562</t>
  </si>
  <si>
    <t>Inclusion criteria: &lt;br&gt;                1. Give written informed consent to participate.&lt;br&gt;                2. Age 18 ‚Äì 55 years old, inclusive.&lt;br&gt;                3. Judged suitable by the Principal Investigator, as determined by medical history, physical examination, vital signs, and clinical safety laboratory examinations.&lt;br&gt;                4. Negative test for pregnancy at screening visit, on Day-28 and at Day -2.&lt;br&gt;                5. Negative test for alcohol (breath) and drugs of abuse (urine).&lt;br&gt;                6. Negative test for influenza prior to vaccination. &lt;br&gt;                7. Female subjects should fulfill one of the following criteria:&lt;br&gt;                a. Post-menopausal status defined as no menses for 12 months without an alternative medical cause and/or high follicle-stimulating hormone (FSH) level (&gt;30 mIU/mL) prior to screening.&lt;br&gt;                b. Surgically sterile.&lt;br&gt;                c. Willing to use oral, implantable, transdermal or injectable contraceptives, as outlined in inclusion criteria 8, from screening and until 28 days after challenge infection.&lt;br&gt;                8. Female subjects of childbearing potential must agree to use a reliable form of contraception approved by the Investigator (e.g., oral, implantable, transdermal, or injectable contraception, combined oral, intrauterine device [IUD], or a sterile sexual partner) from screening and until 28 days after challenge infection. Non-surgically sterile male subjects who are sexually active with a female partner(s) of childbearing potential (i.e. males who have not been sterilized by vasectomy for at least 6 months prior to screening) must be willing to use condoms from screening and until 28 days after challenge infection. &lt;br&gt;                9. Willing to adhere to the requirements of the study and willing and able to communicate with the Investigator and understand the requirements of the study.&lt;br&gt;                10. Willing to be confined during the challenge portion of the study. &lt;br&gt;                11. Non-smoker (including prior smokers having stopped smoking for more than 1 year at time of screening) or non-habitual smoker (non-habitual smokers are persons who smoke fewer than 4 cigarettes or other tobacco products on a weekly basis) who agrees to not use tobacco products during the challenge phase of the study.&lt;br&gt;                12. Absent or low levels of detectable pre-existing antibodies to influenza virus H3N2 subtype, strain A/Belgium/4217/2015, as determined by a MN titer of =20 at screening.&lt;br&gt;&lt;br&gt;                Are the trial subjects under 18? no&lt;br&gt;                Number of subjects for this age range:&lt;br&gt;                F.1.2 Adults (18-64 years) yes&lt;br&gt;                F.1.2.1 Number of subjects for this age range 120&lt;br&gt;                F.1.3 Elderly (&gt;=65 years) no&lt;br&gt;                F.1.3.1 Number of subjects for this age range&lt;br&gt;</t>
  </si>
  <si>
    <t>Exclusion criteria: &lt;br&gt;                1.Any subject who is a family member of a) study site personnel, b) personnel involved in conduct or monitoring of study, or c) Sponsor.&lt;br&gt;                2.Has a BMI at screening of less than or equal to 19.0 kg/m2 or greater than or equal to 32.0 kg/m2.&lt;br&gt;                3.Any condition that would limit the subject‚Äôs ability to complete the study based on the opinion of the Investigator &lt;br&gt;                4.Abnormal screening hematology or chemistry value per the FDA  &lt;br&gt;                5.Pulse rate, blood pressure, or ECG outside the reference range for this study population and considered as clinically significant by the Investigator. &lt;br&gt;                6.Has an acute or chronic medical condition or history of a medical condition &lt;br&gt;                7. Has been vaccinated against influenza within the last 6 months or plans to be inoculated with an influenza vaccine (other than study vaccine) until one month after completion of in-person follow up.&lt;br&gt;                8.Had a flu-like illness, influenza treatment, or prophylactic influenza viral drug administered in the previous 6 months before screening. &lt;br&gt;                9Positive screening test or known infection with HIV, HBV and HCV.&lt;br&gt;                10.History of cancer within 5 years prior to screening &lt;br&gt;                11.Presence or history of lung disease, asthma, chronic obstructive pulmonary disease, or otherwise poor lung function. Childhood asthma that resolved by age 12 years is not criteria for exclusion. &lt;br&gt;                12.Having a forced expiratory volume in 1 second (FEV1)/forced vital capacity (FVC) ratio &lt;0.70 and FEV1 &lt;80 % at screening. The interpretation of the spirometry result is at the investigator‚Äôs discretion. At the discretion of the investigator or designee, subjects with up to 10% deviation from these values may be included.&lt;br&gt;                13.Any significant abnormality altering the anatomy of the nose or nasopharynx. A test swabbing by mock swab may be performed at screening at the Investigator‚Äôs discretion.&lt;br&gt;                14.Any confirmed or suspected immunosuppressive or immunodeficient state including: asplenia, recurrent severe infections and chronic  immunosuppressant medication  within the last 6 months.&lt;br&gt;                15.Use of immunosuppressive medications, such as allergy shots, immune globulin, interferon, immunomodulators, in the past 6 months or planned to be used during the course of the trial.&lt;br&gt;                16.Use of intranasal corticosteroids within the last 7 days before screening.&lt;br&gt;                17.Significant adulthood history of seasonal hay fever, a seasonal allergic rhinitis, perennial allergic rhinitis, chronic nasal or sinus condition such as sinusitis, at the discretion of the investigator.&lt;br&gt;                18.Received any licensed vaccine within 1 month before screening or planned receipt during the 30 days post challenge. &lt;br&gt;                19. Received or planned administration of another investigational vaccine or drug during the period from 90 days prior to Day 1 to 1 month after completion of in-person follow up. &lt;br&gt;                20.History of allergy/hypersensitivity to any vaccine or virus challenge component challenge agent component  or material in nasal delivery device&lt;br&gt;                21.Experienced a life-threatening reaction(s) after a previous administration of any vaccine, or experienced an allergic reaction after a previous administration of any influenza vaccine or component.&lt;br&gt;</t>
  </si>
  <si>
    <t>&lt;br&gt;                Main Objective: 1. To assess the effect of vaccination with Bris10/2007 M2SR (H3N2) vaccine on influenza viral shedding after intranasal challenge with a drifted H3N2 virus, A/Belgium/4217/2015. &lt;br&gt;                2. To assess the safety of the Bris10 M2SR (H3N2) vaccine during the period from study vaccine administration until influenza virus challenge. &lt;br&gt;            ;Secondary Objective: see protocol;Timepoint(s) of evaluation of this end point: during the trial;&lt;br&gt;                Primary end point(s): 1.Area under the curve (AUC) of the influenza RNA log10 viral load by real-time quantitative reverse transcription polymerase chain reaction (qRT-PCR) from nasopharyngeal swabs of study subjects from the time of challenge inoculation with A/Belgium/4217/2015 until discharge (10 days after inoculation) in the vaccine and placebo groups.&lt;br&gt;                2.Number and proportions of study subjects reporting solicited and unsolicited adverse events (AEs) and serious adverse events (SAEs) from the time of administration of the vaccine or placebo until administration of challenge virus.&lt;br&gt;</t>
  </si>
  <si>
    <t>&lt;br&gt;                Secondary end point(s): 1. Proportion of study subjects in vaccine and placebo groups with infection following challenge with A/Belgium/4217/2015 as determined by qRT-PCR. Infection is defined as at least two consecutive qRT-PCR positive swabs starting on the second day after challenge (Day 3).&lt;br&gt;                2. Proportion of study subjects in vaccine and placebo groups with infection AND influenza illness following intranasal challenge with A/Belgium/4217/2015. Influenza illness is defined as either at least one respiratory symptom on two consecutive days OR at least one respiratory and at least one systemic symptom on two consecutive days.&lt;br&gt;                3. Number (%) of vaccine and placebo study subjects reporting occurrence of solicited local reactions and systemic events during the 8-day period that includes the day of vaccination and the following 7 days. The intensity and duration of these reactions and events will be described. &lt;br&gt;                4.  Nasal vaccine virus shedding at 72 hours post-vaccination and every 24 hours thereafter until PCR negative.&lt;br&gt;                5. Number (%) of study subjects reporting treatment-emergent solicited and unsolicited AEs and SAEs.&lt;br&gt;                6. Number (%) of study subjects reporting challenge-emergent solicited and unsolicited AEs and SAEs. &lt;br&gt;                7. Viral load (qRT-PCR) and viral titer (TCID50), in samples of upper respiratory tract secretions collected following influenza virus challenge with A/Belgium/4217/2015 (time to start, time to peak, and time to cessation of viral shedding) in the vaccine and placebo groups.&lt;br&gt;                8. Following administration of investigational product (IP, vaccine or placebo):&lt;br&gt;                a.Influenza-specific serum antibody responses measured at immunogenicity serum sampling time points;&lt;br&gt;                b.Influenza-specific mucosal IgA antibody responses measured at immunogenicity nasal swab sampling time points;&lt;br&gt;                c.Influenza-specific cellular immune responses measured by cytokine enzyme-linked immunospot (ELISPOT) at immunogenicity peripheral blood mononuclear cell (PBMC) sampling time points.&lt;br&gt;                9. Following challenge with A/Belgium/4217/2015:&lt;br&gt;                a.Influenza-specific serum antibody responses measured at immunogenicity serum sampling time points;&lt;br&gt;                b.Influenza-specific mucosal IgA antibody responses measured at immunogenicity nasal swab sampling time points;&lt;br&gt;                c.Influenza-specific cellular immune responses measured by cytokine ELISPOT at immunogenicity PBMC sampling time points.&lt;br&gt;            ;Timepoint(s) of evaluation of this end point: during the trial</t>
  </si>
  <si>
    <t>Predictive Analytics and Peer-Driven Intervention for Guideline-based Care for Sleep Apnea</t>
  </si>
  <si>
    <t>Other: Peer-Buddy System;Other: Usual Care;Other: Peer-Buddy System;Other: Usual Care;Other: Peer-Buddy System;Other: Usual Care;Other: Peer-Buddy System;Other: Usual Care</t>
  </si>
  <si>
    <t>https://clinicaltrials.gov/show/NCT03345524</t>
  </si>
  <si>
    <t>NCT03345524</t>
  </si>
  <si>
    <t>Allocation: Randomized. Intervention model: Parallel Assignment. Primary purpose: Supportive Care. Masking: Double (Investigator, Outcomes Assessor).</t>
  </si>
  <si>
    <t>University of Arizona</t>
  </si>
  <si>
    <t>November 17, 2017</t>
  </si>
  <si>
    <t>1R56HL138377-01;1709834717</t>
  </si>
  <si>
    <t>Sairam Parthasarathy, MD;Sairam Parthasarathy, MD;Sairam Parthasarathy, MD;Sairam Parthasarathy, MD;Sairam Parthasarathy, MD;Sairam Parthasarathy, MD;Sairam Parthasarathy, MD;Sairam Parthasarathy, MD;Sairam Parthasarathy, MD;Sairam Parthasarathy, MD</t>
  </si>
  <si>
    <t>sparthasarathy@deptofmed.arizona.edu;sparthasarathy@deptofmed.arizona.edu;sparthasarathy@deptofmed.arizona.edu;sparthasarathy@deptofmed.arizona.edu;sparthasarathy@deptofmed.arizona.edu;sparthasarathy@deptofmed.arizona.edu;sparthasarathy@deptofmed.arizona.edu;sparthasarathy@deptofmed.arizona.edu;sparthasarathy@deptofmed.arizona.edu;sparthasarathy@deptofmed.arizona.edu</t>
  </si>
  <si>
    <t>520-626-6109;520-626-6109;520-626-6109;520-626-6109;520-626-6109;520-626-6109;520-626-6109;520-626-6109;520-626-6109;520-626-6109</t>
  </si>
  <si>
    <t>&lt;br&gt;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      ;&lt;br&gt;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      ;&lt;br&gt;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      ;&lt;br&gt;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t>
  </si>
  <si>
    <t>Proportion of patients undergoing sleep study testing;Proportion of patients undergoing sleep study testing;Proportion of patients undergoing sleep study testing</t>
  </si>
  <si>
    <t>CPAP Adherence downloads</t>
  </si>
  <si>
    <t>EUCTR2019-000655-14-BE</t>
  </si>
  <si>
    <t>France;Belgium;Netherlands;Germany</t>
  </si>
  <si>
    <t>QHD00011;2019-000655-14-FR</t>
  </si>
  <si>
    <t>Timepoint(s) of evaluation of this end point: Day 28 (post-vaccination);Primary end point(s): Geometric Mean Titers (GMTs) of influenza vaccine antibodies (post-vaccination) : Antibody titers will be measured by hemagglutination inhibition (HAI) assay;Secondary Objective: To further describe the immune response induced by QIV-HD and QIV-SD in all subjects by age group, in pooled age groups, and by vaccine group (QIV-HD; QIV-SD).&lt;br&gt;&lt;br&gt;To describe the safety profile of all subjects by age group, in pooled age groups, and by vaccine group (QIV-HD; QIV-SD).;Main Objective: To demonstrate that QIV-HD induces an immune response that is superior to the responses induced by QIV-SD for all 4 virus strains 28 days post-vaccination in subjects 60 to 64 years of age and in subjects 65 years of age and older.</t>
  </si>
  <si>
    <t>Timepoint(s) of evaluation of this end point: - Geometric Mean Titers (GMTs) of influenza vaccine antibodies (pre- and post-vaccination) : Day 0 (pre-vaccination) and Day 28( post-vaccination)&lt;br&gt;&lt;br&gt;- Geometric Mean Titers Ratio (GMTR) of influenza vaccine antibodies (post-/pre-vaccination) : Day 0 (pre-vaccination) and Day 28 (post-vaccination)&lt;br&gt;&lt;br&gt;- Percentage of participants with antibody titers = 40 [1/dil] : Day 28 (post-vaccination)&lt;br&gt;&lt;br&gt;- Percentage of participants achieving serconversion : Day 28 (post-vaccination)&lt;br&gt;&lt;br&gt;- Percentage of participants reporting solicited injection site reactions and systemic reactions : Within 7 days post-vaccination&lt;br&gt;;Secondary end point(s): - Geometric Mean Titers (GMTs) of influenza vaccine antibodies (pre- and post-vaccination) : Antibody titers will be measured by HAI assay&lt;br&gt;&lt;br&gt;- Geometric Mean Titers Ratio (GMTR) of influenza vaccine antibodies (post-/pre-vaccination) : Antibody titers will be measured by HAI assay&lt;br&gt;&lt;br&gt;- Percentage of participants with antibody titers = 40 [1/dil] : Antibody titers will be measured by HAI assay&lt;br&gt;&lt;br&gt;- Percentage of participants achieving serconversion : Influenza vaccine antigens will be measured by HAI assay&lt;br&gt;Seroconversion is defined as either a pre-vaccination titer lower than (&lt;) 10 [1/dil] and a post-vaccination titer greater than or equal to (=) 40 [1/dil], or a pre-vaccination titer = 10 [1/dil] and a = 4-fold increase in post-vaccination titer&lt;br&gt;&lt;br&gt;- Percentage of participants reporting solicited injection site reactions and systemic reactions : Injection site reactions: pain, erythema, swelling, induration and ecchymosis&lt;br&gt;Systemic reactions: fever, headache, malaise, myalgia and shivering</t>
  </si>
  <si>
    <t>Jun 20 2019 12:00AM</t>
  </si>
  <si>
    <t>Impact of a Novel Sleep Apnea Management Group Intervention on Positive Airway Pressure Adherence: A Randomized Controlled Trial</t>
  </si>
  <si>
    <t>Other: SAM Clinic Intervention</t>
  </si>
  <si>
    <t>https://clinicaltrials.gov/show/NCT03835702</t>
  </si>
  <si>
    <t>SAMPAP Trial -Impact of a Novel Sleep Apnea Management Group Intervention on Positive Airway Pressure Adherence</t>
  </si>
  <si>
    <t>NCT03835702</t>
  </si>
  <si>
    <t>The Cleveland Clinic</t>
  </si>
  <si>
    <t>19-110</t>
  </si>
  <si>
    <t>Harneet K Walia, MD</t>
  </si>
  <si>
    <t>ResMed</t>
  </si>
  <si>
    <t>&lt;br&gt;        Inclusion Criteria:&lt;br&gt;&lt;br&gt;          -  =18 years old&lt;br&gt;&lt;br&gt;          -  Moderate to severe OSA (apnea hypopnea index (AHI)=15 events/hr) on polysomnogram&lt;br&gt;             (PSG)&lt;br&gt;&lt;br&gt;          -  Followed by non-sleep providers for OSA (mainly primary care providers)&lt;br&gt;&lt;br&gt;          -  New PAP set up &lt; 1 month&lt;br&gt;&lt;br&gt;          -  Sub-optimal PAP adherence by objective PAP adherence data (&lt;70 % usage and &lt;4 hours of&lt;br&gt;             average PAP usage)&lt;br&gt;&lt;br&gt;        Exclusion Criteria:&lt;br&gt;&lt;br&gt;          -  Central sleep apnea (&gt;50% apneas are central) and/or presence of Cheyne-Stokes&lt;br&gt;             breathing&lt;br&gt;&lt;br&gt;          -  Pregnant women&lt;br&gt;&lt;br&gt;          -  Patients on supplemental oxygen&lt;br&gt;&lt;br&gt;          -  Patients not able to attend SAM clinic&lt;br&gt;&lt;br&gt;          -  Inability to provide informed consent&lt;br&gt;</t>
  </si>
  <si>
    <t>Hours of PAP usage (&gt;4 hours) in last 4 weeks and at 12 weeks.;Percent days of PAP use in last 4 weeks and at 12 weeks.</t>
  </si>
  <si>
    <t>Measure changes in daytime sleepiness at 4 weeks and then at 12 weeks in PAP adherence group and in usual care group in study sample.;Measure changes in depressive symptoms at 4 weeks and then at 12 weeks in PAP adherence group and in usual care group in study sample.;Measure changes in global health measures at 4 weeks and then at 12 weeks in PAP adherence group and in usual care group in study sample.;Measure changes in fatigue measures at 4 weeks and then at 12 weeks in PAP adherence group and in usual care group in study sample.;Measure changes in sleep related impairment measures at 4 weeks and then at 12 weeks in PAP adherence group and in usual care group in study sample.</t>
  </si>
  <si>
    <t>Respiratory Effect of the LISA (Less Invasive Surfactant Administration) Method With Sedation by Propofol Versus Absence of Sedation: Double-blind Comparative Randomized Clinical Trial.</t>
  </si>
  <si>
    <t>Drug: Propofol-Lipuro;Drug: Placebos</t>
  </si>
  <si>
    <t>https://clinicaltrials.gov/show/NCT04016246</t>
  </si>
  <si>
    <t>Respiratory Effect of the LISA Method With Sedation by Propofol Versus Absence of Sedation.</t>
  </si>
  <si>
    <t>NCT04016246</t>
  </si>
  <si>
    <t>October 7, 2019</t>
  </si>
  <si>
    <t>38RC18.123</t>
  </si>
  <si>
    <t>Thierry DEBILLON, MD PHD;Marie CHEVALLIER, MD</t>
  </si>
  <si>
    <t>;MChevallier3@chu-grenoble.fr</t>
  </si>
  <si>
    <t>;+33476769248</t>
  </si>
  <si>
    <t>CHU de Grenoble Alpes;</t>
  </si>
  <si>
    <t>&lt;br&gt;        Inclusion Criteria:&lt;br&gt;&lt;br&gt;          -  Preterm Infants &lt; 32 wGA (weeks of gestational age)&lt;br&gt;&lt;br&gt;          -  Presenting a RDS (respiratory distress syndrome)&lt;br&gt;&lt;br&gt;               -  in the first 48 hours of life&lt;br&gt;&lt;br&gt;               -  treated by CPAP (continuous positive airway pressure) or BiPAP (Bilevel Positive&lt;br&gt;                  Airway Pressure)&lt;br&gt;&lt;br&gt;               -  requiring surfactant :&lt;br&gt;&lt;br&gt;                    -  FIO2 : (fraction of inspired oxygen)&lt;br&gt;&lt;br&gt;                         -  if 28 - 31 SA : FiO2 =30% for a duration = 10mn&lt;br&gt;&lt;br&gt;                         -  if &lt;28 SA FIO2 =25% for a duration =10mn&lt;br&gt;&lt;br&gt;                    -  SpO2 (arterial oxygen saturation) : to obtain a SpO2 between =88 and = 95%&lt;br&gt;&lt;br&gt;          -  Available IntraVenous line (peripheral, umbilical or central catheter)&lt;br&gt;&lt;br&gt;          -  Recipient of the French Social Security&lt;br&gt;&lt;br&gt;          -  Informed consent form signed&lt;br&gt;&lt;br&gt;        Exclusion Criteria:&lt;br&gt;&lt;br&gt;          -  Congenital and/or major malformations&lt;br&gt;&lt;br&gt;          -  FIO2 &gt;60%&lt;br&gt;&lt;br&gt;          -  Silverman score &gt;6&lt;br&gt;&lt;br&gt;          -  Contraindication to the use of Propofol :&lt;br&gt;&lt;br&gt;          -  Low Blood Pressure with 2 successive measurements (Mean &lt; Gestational Age expressed in&lt;br&gt;             Weeks of Gestation) persisting after one volume expansion,&lt;br&gt;&lt;br&gt;          -  Use of inotropic medication to maintain a normal blood pressure.&lt;br&gt;&lt;br&gt;          -  Use of sedative or analgesic drugs (except paracetamol and ibuprofen) in the previous&lt;br&gt;             24h&lt;br&gt;&lt;br&gt;          -  Coma, convulsions, areactivity at neurological examination&lt;br&gt;</t>
  </si>
  <si>
    <t>need for mechanical ventilation after the procedure</t>
  </si>
  <si>
    <t>At two years of corrected age: audition;At two years of corrected age: vision;At two years of corrected age: motor function;At two years of corrected age: ASQ (Ages and Stages Questionnaire);In-hospital morbidity and mortality: death during hospitalization;In-hospital morbidity and mortality: death 36weeks of Gestational Age;In-hospital morbidity and mortality: patent ductus arteriosus;In-hospital morbidity and mortality;In-hospital morbidity and mortality: retinopathy;In-hospital morbidity and mortality : sepsis;In-hospital morbidity and mortality: Necrotizing Enterocolitis;In-hospital morbidity and mortality: pneumothorax;BPD (bronchopulmonary dysplasia) at 36 weeks of Gestational Age;Tolerance and efficacy (Per procedure events): Viby Mogensen score;Tolerance and efficacy (Per procedure events): emergency intubation;Tolerance and efficacy (Per procedure events): Apnea;Number of laryngoscopies;number of ketamine administrations for rescue;FANS during LISA and 1h after LISA;Rate of MV (mechanical ventilation ) in each class of GA (&lt;28, 28-31wGA)</t>
  </si>
  <si>
    <t>A PROSPECTIVE, RANDOMIZED, OPEN-LABEL, COMPARATIVE STUDY TO ASSESS THE EFFICACY, SAFETY AND TOLERABILITY OF AZTREONAM-AVIBACTAM (ATM-AVI) AND BEST AVAILABLE THERAPY FOR THE TREATMENT OF SERIOUS INFECTIONS DUE TO MULTI-DRUG RESISTANT GRAM- NEGATIVE BACTERIA PRODUCING METALLO-√é?-LACTAMASE (MBL) - ASSEMBLE</t>
  </si>
  <si>
    <t>Intervention1: Aztreonam-Avibactam (ATM-AVI): ATM-AVI doses (loading, extended loading and maintenance) and the dosing frequency of the&lt;br&gt;maintenance dose are dependent on renal function. Subjects will be given a loading dose of&lt;br&gt;500 mg ATM plus 167 mg AVI or 675 mg ATM plus 225 mg AVI over a period of 30 minutes. This treatment will immediately be followed by an extended loading dose of 1500 mg ATM plus 500 mg AVI or 675 mg ATM plus 225 mg AVI over a period of 3 hours. Then there will be a 3 hour or 5 hour gap. Subjects will receive a maintenance dose of 1500 mg ATM plus 500 mg AVI&lt;br&gt;every 6 hours or 750 mg ATM plus 250 mg AVI every 6 hours, or 675 mg ATM plus 225 mg AVI every 8 hours.&lt;br&gt;&lt;br&gt;Subjects with cIAI will also receive Metronidazole (MTZ) 500 mg IV q8h over 60 minutes. The first dose of MTZ will be started immediately after the extended loading dose of ATM-AVI has completed and treatment will be continued until the end of the treatment period.&lt;br&gt;Control Intervention1: Best Available Therapy (BAT): The comparator treatments in this study are to be the best available therapy (BAT) based upon site practice and local epidemiology. The choice of BAT for each subject must be recorded prior to randomization. Acceptable BAT may include but not limit to the following Aminoglycoside;&lt;br&gt;Colistin (or polymixin B if colistin not available /accessible); Fosfomycin; Meropenem; Tigecycline. If the chosen BAT does not provide adequate anaerobic coverage for cIAI subjects&lt;br&gt;MTZ is to be administered as a co therapy. BAT dose, frequency, dose adjustments with renal impairment will be based on per local package inserts.&lt;br&gt;</t>
  </si>
  <si>
    <t>http://www.ctri.nic.in/Clinicaltrials/pmaindet2.php?trialid=29298</t>
  </si>
  <si>
    <t>A Study to Determine the Effect of Aztreonam-Avibactam for the Treatment of Serious Infections Due to Resistant (MBL-producing) Gram Negative Bacteria.</t>
  </si>
  <si>
    <t>CTRI/2019/06/019884</t>
  </si>
  <si>
    <t>Randomized, Parallel Group, Active Controlled Trial&lt;br&gt;  Method of generating randomization sequence:Computer generated randomization  Method of allocation concealment:Centralized  Blinding and masking:Open Label</t>
  </si>
  <si>
    <t>Pfizer Limited</t>
  </si>
  <si>
    <t>Argentina;China;Greece;India;Malaysia;Mexico;Peru;Philippines;Romania;Russian Federation;Taiwan;United States of America</t>
  </si>
  <si>
    <t>Health Condition 1: A499- Bacterial infection, unspecifiedHealth Condition 2: K650- Generalized (acute) peritonitisHealth Condition 3: J159- Unspecified bacterial pneumoniaHealth Condition 4: N390- Urinary tract infection, site notspecified</t>
  </si>
  <si>
    <t>2017-004544-38;C3601009 Amendment 1 dated 05-Jul-2018;NCT03580044</t>
  </si>
  <si>
    <t>Dr Seema Pai</t>
  </si>
  <si>
    <t>The Capital, 1802/1901, Plot No. C - 70, G Block, Bandra Kurla Complex, Bandra (East), Mumbai.</t>
  </si>
  <si>
    <t>Karan.Thakkar@Pfizer.com</t>
  </si>
  <si>
    <t>91-7045788858</t>
  </si>
  <si>
    <t>Dr Karan Thakkar</t>
  </si>
  <si>
    <t>The Capital, 1802/1901, Plot No.C-70, G Block, Bandra Kurla Complex, Bandra (East), Mumbai</t>
  </si>
  <si>
    <t>Pfizer Limited, The Capital, 1802/1901, Plot No. C - 70, G Block, Bandra Kurla Complex, Bandra (East), Mumbai - 400051, India.</t>
  </si>
  <si>
    <t>Inclusion criteria: Inclusion Criteria All Subjects &lt;br/ &gt;&lt;br&gt;1. Subject must be √¢?¬•18 years of age. &lt;br/ &gt;&lt;br&gt;2. Evidence of a personally signed and dated informed consent document indicating that the &lt;br/ &gt;&lt;br&gt;subject or a legally acceptable representative has been informed of all pertinent aspects of the &lt;br/ &gt;&lt;br&gt;study. &lt;br/ &gt;&lt;br&gt;3. Subjects must have a confirmed diagnosis of serious bacterial infection, specifically cIAI, &lt;br/ &gt;&lt;br&gt;HAP/VAP, cUTI, or BSI requiring administration of IV antibacterial therapy. &lt;br/ &gt;&lt;br&gt;4. Subjects must have an MBL- positive Gram- negative bacteria (an Enterobacteriaceae and/or &lt;br/ &gt;&lt;br&gt;Stenotrophomonas maltophilia for which the imipenem or meropenem MIC is √¢?¬• 4 √é¬ºg/mL), that &lt;br/ &gt;&lt;br&gt;was isolated from an appropriate specimen obtained within 5 days prior to screening. &lt;br/ &gt;&lt;br&gt;5. Female subject of childbearing potential must have a negative serum or urine pregnancy test, &lt;br/ &gt;&lt;br&gt;with sensitivity of at least 25 mIU/mL. &lt;br/ &gt;&lt;br&gt;6. Subjects who have received appropriate prior systemic antibiotic[s] for a carbapenem nonsusceptible &lt;br/ &gt;&lt;br&gt;pathogen must meet the following criteria (Note: antibiotic[s] is considered &lt;br/ &gt;&lt;br&gt;appropriate if microbiological susceptibility test results show that all carbapenem non-susceptible &lt;br/ &gt;&lt;br&gt;pathogens are susceptible to the systemic antibiotic[s] received): &lt;br/ &gt;&lt;br&gt;1. Worsening or lack of improvement of objective symptoms or signs of infection after at least &lt;br/ &gt;&lt;br&gt;48 hours of antibacterial therapy Note: Symptomatic subjects (see inclusion criteria 3 and &lt;br/ &gt;&lt;br&gt;4) with an isolated causative pathogen that was not susceptible to the prior systemic &lt;br/ &gt;&lt;br&gt;therapy are eligible for this trial. &lt;br/ &gt;&lt;br&gt;7. Subject must be willing and able to comply with scheduled visits, treatment plan, laboratory tests, and other study procedures. &lt;br/ &gt;&lt;br&gt; &lt;br/ &gt;&lt;br&gt;Additional Inclusion Criteria- cIAI Subjects &lt;br/ &gt;&lt;br&gt; &lt;br/ &gt;&lt;br&gt;1. Subject must have a specimen obtained from an abdominal source during a surgical intervention &lt;br/ &gt;&lt;br&gt;within 5 days prior to screening from which a study qualifying pathogen was isolated upon &lt;br/ &gt;&lt;br&gt;culture. Surgical intervention includes open laparotomy, percutaneous drainage of an abscess, or &lt;br/ &gt;&lt;br&gt;laparoscopic surgery. &lt;br/ &gt;&lt;br&gt;2. The subject has at least 1 of the following diagnosed during the surgical intervention: &lt;br/ &gt;&lt;br&gt;Cholecystitis with gangrenous rupture or perforation or progression of the infection beyond &lt;br/ &gt;&lt;br&gt;the gallbladder wall; &lt;br/ &gt;&lt;br&gt;Diverticular disease with perforation or abscess; &lt;br/ &gt;&lt;br&gt;Appendiceal perforation or peri-appendiceal abscess; &lt;br/ &gt;&lt;br&gt;Acute gastric or duodenal perforations, only if operated on  &gt;24 hours after diagnosis; &lt;br/ &gt;&lt;br&gt;Traumatic perforation of the intestines, only if operated on  &gt;12 hours after diagnosis; &lt;br/ &gt;&lt;br&gt;Other secondary peritonitis (not primary/ spontaneous bacterial peritonitis associated with &lt;br/ &gt;&lt;br&gt;cirrhosis or chronic ascites); &lt;br/ &gt;&lt;br&gt;Intra abdominal abscess (including of the liver and spleen provided that there is extension &lt;br/ &gt;&lt;br&gt;beyond the organ with evidence of intra peritoneal involvement). &lt;br/ &gt;&lt;br&gt;3. Subject has at least 1 of the following signs / symptoms from each of the following 2 groups: &lt;br/ &gt;&lt;br&gt;Group A: Evidence of systemic inflammatory response: &lt;br/ &gt;&lt;br&gt;Documented fever (defined as body temperature √¢?¬•38√Ç¬∞C) or hypothermia (with a rectal core &lt;br/ &gt;&lt;br&gt;body temperature √¢?¬§35√Ç¬∞C); &lt;br/ &gt;&lt;br&gt;Elevated white blood cells (WBC) ( &gt;12000 cells/√é¬ºL); &lt;br/ &gt;&lt;br&gt;Systolic blood pressure (SBP)  &lt;90 mmHg or mean arterial pressure (MAP)  &lt;70 mmHg, or a &lt;br/ &gt;&lt;br&gt;SBP decrease of  &gt;40 mmHg;</t>
  </si>
  <si>
    <t>Exclusion criteria: Exclusion Criteria All Subjects &lt;br/ &gt;&lt;br&gt;1. Subject has an Acute Physiology and Chronic Health Evaluation (APACHE) II score  &gt;30. &lt;br/ &gt;&lt;br&gt;2. Subjects unlikely to respond to up to 14 days of study treatment.  &lt;br/ &gt;&lt;br&gt;3. History of serious allergic reaction (anaphylaxis, angioedema, bronchospasm, hypersensitivity) to any systemic antibacterial allowed per protocol. &lt;br/ &gt;&lt;br&gt;4. Subject has previously been treated with ATM-AVI Subject with known Clostridium difficile associated diarrhea.  &lt;br/ &gt;&lt;br&gt;5. Subjects with perinephric infection.  &lt;br/ &gt;&lt;br&gt;6. Colonization with an MBL-producing Gram-negative bacteria without signs or symptoms. &lt;br/ &gt;&lt;br&gt;7. Estimated CrCL √¢?¬§15 mL/min or anticipated requirement for dialysis during the study. &lt;br/ &gt;&lt;br&gt;8. Hepatic disease as indicated by ALT or AST  &gt;3 x ULN at Screening. Exception: AST and/or ALT up to 5 x ULN if these elevations are acute and directly related to the infectious process. &lt;br/ &gt;&lt;br&gt;9. Bilirubin greater than 2 X ULN, unless related to the acute infection or due to known Gilberts disease. &lt;br/ &gt;&lt;br&gt;10. Alkaline phosphatase (ALP)  &gt;3 x ULN. Exception: up to  &lt;5 x ULN if this value is acute and related to the infectious process. &lt;br/ &gt;&lt;br&gt;11. Absolute neutrophil count  &lt;500/mm3. &lt;br/ &gt;&lt;br&gt; &lt;br/ &gt;&lt;br&gt;Additional Exclusion Criteria - cIAI Subjects &lt;br/ &gt;&lt;br&gt;1. Subject has infections limited to the hollow viscous, such as simple cholecystitis, gangrenous cholecystitis without rupture, and simple appendicitis, or has acute suppurative cholangitis, infected necrotizing pancreatitis, or pancreatic abscess. &lt;br/ &gt;&lt;br&gt;2. Subject has abdominal wall abscess or small bowel obstruction without perforation or ischemic bowel without perforation. &lt;br/ &gt;&lt;br&gt;3. Subject has a cIAI managed by staged abdominal repair (STAR), or open abdomen technique, or &lt;br/ &gt;&lt;br&gt;marsupialization. This criterion is intended to exclude subjects in whom the abdomen is left open,particularly those for whom re operation is planned. &lt;br/ &gt;&lt;br&gt;4. Subject who has prior liver, pancreas or small bowel transplant. &lt;br/ &gt;&lt;br&gt; &lt;br/ &gt;&lt;br&gt;Additional Exclusion Criteria - HAP/VAP Subjects 1. APACHE II score  &lt;10. 2. Subjects with lung &lt;br/ &gt;&lt;br&gt;abscess, pleural empyema, or post obstructive pneumonia. 3. Subject is a recipient of a lung or heart transplant. 4. Subjects with myasthenia gravis. &lt;br/ &gt;&lt;br&gt; &lt;br/ &gt;&lt;br&gt;Additional exclusion criteria - cUTI Subjects &lt;br/ &gt;&lt;br&gt;1. Subjects with suspected or confirmed complete obstruction of any portion of the urinary tract, &lt;br/ &gt;&lt;br&gt;perinephric or intrarenal abscess, or prostatitis, or history of any illness that, in the opinion of the investigator, may confound the results of the study or pose additional risk in administering the study therapy to the subject. &lt;br/ &gt;&lt;br&gt;2. Subjects with renal transplantation. &lt;br/ &gt;&lt;br&gt;3. Subjects with a permanent urinary diversion (eg, with ileal loops, cutaneous ureterostomy or &lt;br/ &gt;&lt;br&gt;vesicoureteral reflux). &lt;br/ &gt;&lt;br&gt;4. Subjects who are likely to receive ongoing antibacterial drug prophylaxis after treatment of cUTI &lt;br/ &gt;&lt;br&gt;(eg, subjects with vesico-ureteric reflux). &lt;br/ &gt;&lt;br&gt;5. Any recent history of trauma to the pelvis or urinary tract. &lt;br/ &gt;&lt;br&gt;6. Subjects with uncomplicated urinary tract infections (generally female subjects with urinary frequency, urgency, or pain or discomfort without systemic symptoms or signs of infection). &lt;br/ &gt;&lt;br&gt; &lt;br/ &gt;&lt;br&gt;Additional exclusion criteria - BSI Subjects &lt;br/ &gt;&lt;br&gt;1. Subject has a prosthetic cardiac valve or synthetic endovascular graft. 2. Subject has a suspected or &lt;br/ &gt;&lt;br&gt;documented medical condition with well</t>
  </si>
  <si>
    <t>Proportion of subjects with clinical cure in the microbiological Intent-To-Treat (micro-ITT) analysis setTimepoint: Up to 31 days</t>
  </si>
  <si>
    <t>Proportion of subjects with clinical cure in the micro-ITT and ME analysis setsTimepoint: within 24 hours after the completion of the last infusion of IV study treatment;Proportion of subjects with clinical cure in the Microbiologically Evaluable (ME) analysis setTimepoint: up to 31 days;Incidence and severity of adverse eventsTimepoint: from first dose up to 48 days;Incidence of abnormalities in physical examinationTimepoint: from first dose up to 48 days;Incidence of clinical laboratory abnormalitiesTimepoint: from first dose up to 48 days;Incidence of ECG abnormalitiesTimepoint: from first dose up to 48 days;Incidence of vital sign abnormalitiesTimepoint: from first dose up to 48 days;Proportion of subjects who died on or before 28 days in the Intent-To-Treat (ITT) and micro-ITT analysis setsTimepoint: from randomization up to 31 days;Proportion of subjects with a favorable per pathogen microbiological response in the micro ITT and ME analysis setsTimepoint: Time Frame: within 24 hours after the completion of the last infusion of IV &lt;br/ &gt;&lt;br&gt;study treatment and up to 31 days;Proportion of subjects with a favorable per subject microbiological response in the micro ITT and &lt;br/ &gt;&lt;br&gt;ME analysis setsTimepoint: within 24 hours after the completion of the last infusion of IV &lt;br/ &gt;&lt;br&gt;study treatment and up to 31 days</t>
  </si>
  <si>
    <t>EUCTR2017-004544-38-GR</t>
  </si>
  <si>
    <t>Approved;Approved;Approved;Approved;Approved;Approved</t>
  </si>
  <si>
    <t>Dec 19 2018 12:00AM;Nov 16 2018 12:00AM;May 21 2019 12:00AM;Aug 30 2019 12:00AM;Jul 25 2018 12:00AM;Aug 13 2018 12:00AM</t>
  </si>
  <si>
    <t>Artemis Health Sciences Institutional Ethics Committee;Ethics Committee of Bangalore Medical College and Research Institute. K.R.Road, Fort, Bangalore 560002, Karnataka, INDIA;Institutional Ethics Committee, Government Medical College;Institutional Ethics Committee, Lata Mangeshkar Medical Foundation√¢??s, Deenanath Mangeshkar Hospital and Centre,Off Karve Road, Erandawane, Pune 411004;Institutional Ethics Committee-Clinical Studies, 21,Greams Lane,Off Greams Road, Chennai, Tamilnadu, India;S.R.Kalla Memorial Ethical Committee for Human,Research, S.R.Kalla Memorial Gastro &amp; General Hospital 78-79 Dhuleshwar Garden,Behind HSBC Bank Sardar Patel Marg C-Scheme Jaipur-302001 Rajasthan India</t>
  </si>
  <si>
    <t>2%hydrogen+oxygen&lt;br&gt;oxygen</t>
  </si>
  <si>
    <t>https://upload.umin.ac.jp/cgi-open-bin/ctr_e/ctr_view.cgi?recptno=R000022898</t>
  </si>
  <si>
    <t>Efficacy of inhaled HYdrogen on neurological outcome following BRain Ischemia During post-cardiac arrest care (Phase II, multicenter, prospective, randomized, double-blinded, placebo-controlled trial)</t>
  </si>
  <si>
    <t>JPRN-UMIN000019820</t>
  </si>
  <si>
    <t>Keio University School of Medicine, Department of Emergency and Critical Care Medicine</t>
  </si>
  <si>
    <t>post cardiac arrest syndrome</t>
  </si>
  <si>
    <t>JPRN-jRCTs031180352</t>
  </si>
  <si>
    <t>Taiyo Nippon Sanso Corporation</t>
  </si>
  <si>
    <t>Inclusion criteria: 1. Age of 20 to 80 years.&lt;br&gt;2. Achieved return of spontaneous circulation irrespective of initial cardiac rhythm after out-of-hospital cardiac arrest.&lt;br&gt;3. Cardiac arrest of a presumed cardiac cause.&lt;br&gt;4. Sustained coma (Glasgow Coma Scale less than 8) on admission.&lt;br&gt;5. Systolic blood pressure equal to or greater than 80 mmHg irrespective of fluid loading, vasopressor and/or inotropic medication.&lt;br&gt;6. Informed consent obtained from patient&amp;#39;s next of kin.&lt;br&gt;7. Possible to receive gas inhalation less than 6 hours after return of spontaneous circulation.</t>
  </si>
  <si>
    <t>Exclusion criteria: 1. Known pre-arrest cerebral performance category (CPC) 3 or 4.&lt;br&gt;2. Known limitations in therapy and do not resuscitate order.&lt;br&gt;3. Cardiac arrest due to trauma, strangulation, intracranial hemorrhage, subarachnoid hemorrhage, cerebral infarction, acute aortic dissection, terminal cancer, or intoxication.&lt;br&gt;4. Oxygen saturation of less than 94% with 50% oxygen inhalation and adequate positive end-expiratory pressure.&lt;br&gt;5. Pregnancy.&lt;br&gt;6. Cardiopulmonary bypass use.&lt;br&gt;7. Determined as being inappropriate for the study by site investigators .</t>
  </si>
  <si>
    <t>Rate of favorable neurological outcome (Cerebral Performance Category (CPC) 1 or 2) at 90 days</t>
  </si>
  <si>
    <t>1. Survival rate at 90 days&lt;br&gt;2. Survival time during 90 days&lt;br&gt;3. Modified Rankin Scale (mRS), Glasgow coma scale (GCS), and Mini-Mental State Exam (MMSE) at 90 days</t>
  </si>
  <si>
    <t>The Effect of High-flow Nasal Oxygenation vs. Low-flow Nasal Oxygenation on Oxygen Saturation During Analgo-sedation in Obese Adult Patients, Randomized Controlled Trial</t>
  </si>
  <si>
    <t>Device: high-flow nasal oxygenation (HFNO);Device: low-flow nasal oxygenation (LFNO)</t>
  </si>
  <si>
    <t>https://clinicaltrials.gov/show/NCT03687424</t>
  </si>
  <si>
    <t>Can High-flow Nasal Oxygenation Improve Oxygen Saturation During Analgo-sedation in Obese Adults?</t>
  </si>
  <si>
    <t>NCT03687424</t>
  </si>
  <si>
    <t>University of Split, School of Medicine</t>
  </si>
  <si>
    <t>Noninvasive Ventilation;Respiratory Insufficiency;Obesity;Deep Sedation;Hypoxia;Airway Management;Colonoscopy</t>
  </si>
  <si>
    <t>01-285/8-3-17-B</t>
  </si>
  <si>
    <t>Anita Vukovic, MD</t>
  </si>
  <si>
    <t>anita_vukovic1@yahoo.com</t>
  </si>
  <si>
    <t>General Hospital Dubrovnik</t>
  </si>
  <si>
    <t>&lt;br&gt;        Inclusion Criteria:&lt;br&gt;&lt;br&gt;          -  normal weight (18&lt;BMI&lt;30 kg/m2)&lt;br&gt;&lt;br&gt;          -  obese patients (30&lt;BMI&lt;40 kg/m2)&lt;br&gt;&lt;br&gt;          -  morbidly obese patients (BMI=40 kg/m2)&lt;br&gt;&lt;br&gt;          -  intravenous analgo-sedation&lt;br&gt;&lt;br&gt;          -  elective colonoscopy&lt;br&gt;&lt;br&gt;          -  colorectal tumors.&lt;br&gt;&lt;br&gt;        Exclusion Criteria:&lt;br&gt;&lt;br&gt;          -  emergency colonoscopy&lt;br&gt;&lt;br&gt;          -  diseases of peripheral blood vessels&lt;br&gt;&lt;br&gt;          -  hematological diseases&lt;br&gt;&lt;br&gt;          -  psychiatric diseases&lt;br&gt;&lt;br&gt;          -  sideropenic anemia&lt;br&gt;&lt;br&gt;          -  patients' refusal&lt;br&gt;&lt;br&gt;          -  ongoing chemotherapy or irradiation&lt;br&gt;&lt;br&gt;          -  propofol allergies&lt;br&gt;&lt;br&gt;          -  fentanyl allergies.&lt;br&gt;</t>
  </si>
  <si>
    <t>Change of peripheral blood oxygenation (SpO2),;Change of arterial blood saturation (PaO2)</t>
  </si>
  <si>
    <t>Change of pH (pH);Change of partial pressure of CO2 (PaCO2);Change of normopnea (FoB);Change of frequency of desaturation (fDE);Change of duration of desaturation (DE/min);Change of frequency of bradypnoea during analgo-sedation (fBRP/min);Change of heart rate (HR/min);Change of mean arterial pressure (MAP)</t>
  </si>
  <si>
    <t>Comparison of the Effect of Vasopressin, Steroid, and Epinephrine Treatment in Patients With Out-of-hospital Cardiac Arrest: Multi-center, Double Blind, Randomized, Placebo-controlled Study</t>
  </si>
  <si>
    <t>Drug: Control Group;Drug: Experimental Group 1;Drug: Experimental Group 2;Drug: Experimental Group 3;Drug: Control Group;Drug: Experimental Group 1;Drug: Experimental Group 2;Drug: Experimental Group 3;Drug: Control Group;Drug: Experimental Group 1;Drug: Experimental Group 2;Drug: Experimental Group 3;Drug: Control Group;Drug: Experimental Group 1;Drug: Experimental Group 2;Drug: Experimental Group 3</t>
  </si>
  <si>
    <t>https://clinicaltrials.gov/show/NCT03317197</t>
  </si>
  <si>
    <t>Effect of Vasopressin, Steroid, and Epinephrine Treatment in Patients With Out-of-hospital Cardiac Arrest</t>
  </si>
  <si>
    <t>NCT03317197</t>
  </si>
  <si>
    <t>Allocation: Randomized. Intervention model: Factorial Assignment. Primary purpose: Treatment. Masking: Double (Participant, Care Provider).</t>
  </si>
  <si>
    <t>Cardiac Arrest;Cardiac Arrest;Cardiac Arrest;Cardiac Arrest</t>
  </si>
  <si>
    <t>KUGH17156 (VSE study)</t>
  </si>
  <si>
    <t>Jung-Youn Kim, MD, Ph.D.;Jung-Youn Kim, MD, Ph.D.;Seung-hoe Song, MBE;Jung-Youn Kim, MD, Ph.D.;Jung-Youn Kim, MD, Ph.D.;Seung-hoe Song, MBE;Jung-Youn Kim, MD, Ph.D.;Jung-Youn Kim, MD, Ph.D.;Seung-hoe Song, MBE;Jung-Youn Kim, MD, Ph.D.;Jung-Youn Kim, MD, Ph.D.;Seung-hoe Song, MBE;Jung-Youn Kim, MD, Ph.D.;Jung-Youn Kim, MD, Ph.D.;Seung-hoe Song, MBE</t>
  </si>
  <si>
    <t>;yellowwizard@hanmail.net;ssessong@korea.ac.kr;;yellowwizard@hanmail.net;ssessong@korea.ac.kr;;yellowwizard@hanmail.net;ssessong@korea.ac.kr;;yellowwizard@hanmail.net;ssessong@korea.ac.kr;;yellowwizard@hanmail.net;ssessong@korea.ac.kr</t>
  </si>
  <si>
    <t>;82-2-2626-3285;82-2-2626-1635;;82-2-2626-3285;82-2-2626-1635;;82-2-2626-3285;82-2-2626-1635;;82-2-2626-3285;82-2-2626-1635;;82-2-2626-3285;82-2-2626-1635</t>
  </si>
  <si>
    <t>Assistant Professor;;Assistant Professor;;Assistant Professor;;Assistant Professor;;Assistant Professor;</t>
  </si>
  <si>
    <t>&lt;br&gt;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      ;&lt;br&gt;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      ;&lt;br&gt;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      ;&lt;br&gt;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t>
  </si>
  <si>
    <t>Examined for neurological prognosis of each group;Examined for neurological prognosis of each group;Examined for neurological prognosis of each group</t>
  </si>
  <si>
    <t>Examined for return of spontaneous circulation (ROSC) status</t>
  </si>
  <si>
    <t>Oxygen Titration Protocol for Exertion of COPD Patients by an Automated Adjustment Device: a Monocentric, Prospective, Cross-over Study.</t>
  </si>
  <si>
    <t>Device: Free 02</t>
  </si>
  <si>
    <t>https://clinicaltrials.gov/show/NCT04189991</t>
  </si>
  <si>
    <t>Oxygen Titration Protocol for Exertion of COPD Patients by an Automated Adjustment Device</t>
  </si>
  <si>
    <t>NCT04189991</t>
  </si>
  <si>
    <t>ADIR Association</t>
  </si>
  <si>
    <t>COPD;Chronic Respiratory Insufficiency</t>
  </si>
  <si>
    <t>February 6, 2020</t>
  </si>
  <si>
    <t>Osixeno</t>
  </si>
  <si>
    <t>Maxime Patout, MD;Antoine Cuvelier, PhD;Jean-Fran√ßois Muir, OhD;Maxime Patout, MD;Laur√®ne Goument, PT</t>
  </si>
  <si>
    <t>;;;maxime.patout@chu-rouen.fr;goument.laurene@laposte.net</t>
  </si>
  <si>
    <t>;;;+33663792328;0680787109</t>
  </si>
  <si>
    <t>ADIR Association;ADIR Association;ADIR Association;</t>
  </si>
  <si>
    <t>&lt;br&gt;        Inclusion Criteria:&lt;br&gt;&lt;br&gt;          -  Patients aged 18 to 85 years&lt;br&gt;&lt;br&gt;          -  COPD patients at the stage of CRF under LTOT or desaturating at exercise&lt;br&gt;&lt;br&gt;          -  Written and signed consent&lt;br&gt;&lt;br&gt;        Exclusion Criteria:&lt;br&gt;&lt;br&gt;          -  Patients under guardianship or curatorship.&lt;br&gt;&lt;br&gt;          -  Pregnant women&lt;br&gt;&lt;br&gt;          -  Patients with non-weaned smoking.&lt;br&gt;&lt;br&gt;          -  Patients using technical assistance to move&lt;br&gt;&lt;br&gt;          -  Inability to perform 6MWT due to locomotor disorders.&lt;br&gt;&lt;br&gt;          -  Inability to understand 6MWT due to cognitive disorders&lt;br&gt;&lt;br&gt;          -  Patients exacerbating&lt;br&gt;&lt;br&gt;          -  Unstable angora&lt;br&gt;&lt;br&gt;          -  myocardial infarction &lt; 1 month&lt;br&gt;&lt;br&gt;          -  HR at rest &gt; 120 bpm&lt;br&gt;&lt;br&gt;          -  systolic blood pressure &gt; 18 and/or diastolic blood pressure &gt; 10&lt;br&gt;</t>
  </si>
  <si>
    <t>Time spent in the pulse oxygen saturation target (Sp02) which is 92% +/- 2 during validation 6 minutes walk-test</t>
  </si>
  <si>
    <t>Time spent with moderate hypoxemia (Sp02 &lt;90%), severe hypoxemia (Sp02 &lt;85%) or hyperoxia (Sp02&gt; 94%).</t>
  </si>
  <si>
    <t>E. coli Nissle 1917 - Suspension for infection prophylaxis; RONi-STUDY; The Multicentre, Prospective, Confirmatory, Randomised, Double-Blinded, Placebo- Controlled Phase IIIb Clinical Trial - RONi-STUDY</t>
  </si>
  <si>
    <t>&lt;br&gt;Trade Name: Mutaflor¬Æ Suspension&lt;br&gt;Pharmaceutical Form: Oral suspension&lt;br&gt;Other descriptive name: E. coli Nissle 1917, EcN&lt;br&gt;Concentration unit: CFU/ml colony forming unit(s)/millilitre&lt;br&gt;Concentration type: equal&lt;br&gt;Concentration number: 1E08-&lt;br&gt;Pharmaceutical form of the placebo: Oral suspension&lt;br&gt;Route of administration of the placebo: Oral use&lt;br&gt;&lt;br&gt;</t>
  </si>
  <si>
    <t>https://www.clinicaltrialsregister.eu/ctr-search/search?query=eudract_number:2015-001763-39</t>
  </si>
  <si>
    <t>E. coli Nissle 1917 - Suspension for infection prophylaxis</t>
  </si>
  <si>
    <t>EUCTR2015-001763-39-PL</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</si>
  <si>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</si>
  <si>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Ardeypharm GmbH</t>
  </si>
  <si>
    <t>Poland;Germany</t>
  </si>
  <si>
    <t>Following viral and bacterial infections:- Acute upper respiratory tract infections (i.e. rhinopharyngitis, laryngitis, angina tonsillitis, tracheitis)- Acute lower respiratory tract infections (i.e. bronchitis, bronchiolitis, bronchopneumonia, pneumonia)- Otitis media- Gastroenteritis- Urinary tract infections.;Therapeutic area: Not possible to specify</t>
  </si>
  <si>
    <t>NCT02802059</t>
  </si>
  <si>
    <t>MU1441;NCT02802059;2015-001763-39-DE</t>
  </si>
  <si>
    <t>Loerfeldstra√üe 20</t>
  </si>
  <si>
    <t>wolff@ardeypharm.de</t>
  </si>
  <si>
    <t>+492330 977 406</t>
  </si>
  <si>
    <t>Corinna Wolff</t>
  </si>
  <si>
    <t>Inclusion criteria: &lt;br&gt;- Signed informed consent form by the parents&lt;br&gt;- Age at first intake of trial medication: max. 120 hours after birth&lt;br&gt;- Functionally mature infant&lt;br&gt;- Gestational age more than 35th week of development&lt;br&gt;- Intention of the mother to breast feed the participant&lt;br&gt;- Readiness of the mother to administer no probiotics additionally to the trial medication to the participant during entire course of the study.&lt;br&gt;Are the trial subjects under 18? yes&lt;br&gt;Number of subjects for this age range: 558&lt;br&gt;F.1.2 Adults (18-64 years) no&lt;br&gt;F.1.2.1 Number of subjects for this age range &lt;br&gt;F.1.3 Elderly (&gt;=65 years) no&lt;br&gt;F.1.3.1 Number of subjects for this age range &lt;br&gt;</t>
  </si>
  <si>
    <t>Exclusion criteria: &lt;br&gt;- Non-fulfilment of the at least one inclusion criteria&lt;br&gt;- Lack of propensity/ compliance of mother&lt;br&gt;- 5 min APGAR SCORE less than 5&lt;br&gt;- 10 min APGAR SCORE less than 8&lt;br&gt;- pH of umbilical cord blood less than 7*&lt;br&gt;* Determination not obligatory, if APGAR SCORES do not indicate that&lt;br&gt;   the child may have suffered from a perinatal asphyxia.&lt;br&gt;- Any perinatal infection required antibiotic treatment&lt;br&gt;- Birth weight less than 2000 g&lt;br&gt;- TORCH-infection of the mother&lt;br&gt;- HIV-infection of the mother&lt;br&gt;- Any severe medical condition of mother or newborn which in the opinion of the investigator may have a critical impact on the conduct of the study.&lt;br&gt;</t>
  </si>
  <si>
    <t>Main Objective: The main objective is to show that the administration of E.coli strain Nissle 1917 results in the reduction of the number of both bacterial and viral infections during the first 24 months of infant‚Äôs life.;Secondary Objective: The secondary objectives are to show that the administration of E. coli strain Nissle reduces of the severity of the course of the infections considered as primary variables and to reveal that the trial medication is generally well tolerated.;Timepoint(s) of evaluation of this end point: After observation period of 24 months.;Primary end point(s): The number of following infections confirmed by paediatricians‚Äô diagnoses:&lt;br&gt;&lt;br&gt;- Acute upper respiratory tract infections  (i.e. rhinopharyngitis, laryngitis, angina tonsillitis, tracheitis)&lt;br&gt;- Acute lower respiratory tract infections (i.e. bronchitis, bronchiolitis, bronchopneumonia, pneumonia)&lt;br&gt;- Otitis media&lt;br&gt;- Gastroenteritis&lt;br&gt;- Urinary tract infections</t>
  </si>
  <si>
    <t>Secondary end point(s): The reduction of the severity of the course of the infections considered as primary variables:&lt;br&gt;- Duration of the infection (number of days with at least one symptom)&lt;br&gt;- Number of hospital admissions caused by infections&lt;br&gt;- Mean number of in-hospital spent days&lt;br&gt;- Number of antibiotic treatments&lt;br&gt;- Adverse events &lt;br&gt;- Tolerance to trial medication&lt;br&gt;;Timepoint(s) of evaluation of this end point: After observation period of 24 months.</t>
  </si>
  <si>
    <t>High Flow Nasal Cannula in Thoracic Surgery: a Physiologic Study</t>
  </si>
  <si>
    <t>Device: High-flow nasal cannula</t>
  </si>
  <si>
    <t>https://clinicaltrials.gov/show/NCT03877172</t>
  </si>
  <si>
    <t>NCT03877172</t>
  </si>
  <si>
    <t>Hospital Clinic of Barcelona</t>
  </si>
  <si>
    <t>Thoracic Surgery;Respiratory Failure</t>
  </si>
  <si>
    <t>February 17, 2020</t>
  </si>
  <si>
    <t>HCB/2019/0049</t>
  </si>
  <si>
    <t>Ricard Mellado Artigas, MD;Ricard Mellado Artigas, MD;Ricard Mellado Artigas, MD</t>
  </si>
  <si>
    <t>;rmartigas@gmail.com;rmartigas@gmail.com</t>
  </si>
  <si>
    <t>;+34 932275400;+34 932275400</t>
  </si>
  <si>
    <t>Hospital Clinic of Barcelona;</t>
  </si>
  <si>
    <t>Getinge Group</t>
  </si>
  <si>
    <t>&lt;br&gt;        Inclusion Criteria:&lt;br&gt;&lt;br&gt;          -  Subjects submitted to lung resection with an expected mechanical ventilation time of&lt;br&gt;             more than 180 minutes.&lt;br&gt;&lt;br&gt;        Exclusion Criteria:&lt;br&gt;&lt;br&gt;          -  Patient refusal to participate&lt;br&gt;&lt;br&gt;          -  Contraindications to nasogastric tube placement (i.e. oesophageal varices)&lt;br&gt;&lt;br&gt;          -  Patients less than 18 years old&lt;br&gt;&lt;br&gt;          -  Pregnancy&lt;br&gt;&lt;br&gt;          -  Neuromuscular disease&lt;br&gt;&lt;br&gt;          -  Prior thoracic surgery&lt;br&gt;</t>
  </si>
  <si>
    <t>Respiratory drive</t>
  </si>
  <si>
    <t>Thickening fraction of the right hemidiaphragm;Diaphragmatic excursion;Oxygenation;Ventilation;Dyspnea</t>
  </si>
  <si>
    <t>Prospective, multicenter, parallel, single-blinded, randomized, non-inferiority clinical study to evaluate the reduction of cold or flu symptoms with Fluviral¬Æ compared to Resfenol¬Æ, in  adult participants</t>
  </si>
  <si>
    <t>Experimental group: 155 adults with flu/cold symptoms treated with one tablet of 400mg of paracetamol + 4 mg chlorpheniramine maleate 4mg + phenylephrine hydrochloride four times a day, for 3 days.&lt;br&gt;Control group: 155 adults with flu/cold symptoms treated with 1 capsule of 400mg paracetamol + 4 mg chlorpheniramine maleate 4mg + phenylephrine hydrochloride every four hours, up to 5 capsules daily maximum, for 3 days.;Drug;Acetaminophen;Chlorpheniramine;Phenylephrine</t>
  </si>
  <si>
    <t>http://www.ensaiosclinicos.gov.br/rg/RBR-3p4npx/</t>
  </si>
  <si>
    <t>Reduction assessment of cold or flu symptoms with Fluviral¬Æ compared to Resfenol¬Æ, in  adult participants</t>
  </si>
  <si>
    <t>RBR-3p4npx</t>
  </si>
  <si>
    <t>Randomized, controlled, parallel, single blind, two-arm, phase 3 Clinical trial.</t>
  </si>
  <si>
    <t>Hospital das Cl√≠nicas de Porto Alegre - Porto Alegre, RS, Brazil</t>
  </si>
  <si>
    <t>Flu, Commom Cold. &lt;br&gt;Common Cold &lt;br&gt;Influenza in Birds;J00-J99;Common Cold;Influenza in Birds</t>
  </si>
  <si>
    <t>RBR-3p</t>
  </si>
  <si>
    <t>57291416.0.1001.5327 - CAAE;n¬∫ 1.645.418</t>
  </si>
  <si>
    <t>Jo√£o Antonio</t>
  </si>
  <si>
    <t>Fittipaldi</t>
  </si>
  <si>
    <t>Rua Antonio das Chagas, 1623</t>
  </si>
  <si>
    <t>joao.fittipaldi@hypermarcas.com.br</t>
  </si>
  <si>
    <t>+55 11 3627 5404</t>
  </si>
  <si>
    <t>BRAINFARMA INDUSTRIA QUIMICA E FARMACEUTICA S.A.</t>
  </si>
  <si>
    <t>Scentryphar - Campinas, SP, Brazil;Hospital Vera Cruz - Belo Horizonte, MG, Brazil;Instituto S√£o Jos√© dos Campos em Pesquisas M√©dicas - S√£o Jos√© dos Campos, SP, Brazil;Cl√≠nica de Alergia Martti Antila - Sorocaba, SP, Brazil;Instituto de Mol√©stias Cardiovasculares de Tatu√≠ - Tatu√≠, SP, Brazil</t>
  </si>
  <si>
    <t>Hospital das Cl√≠nicas de Porto Alegre - Porto Alegre, RS, Brazil;Scentryphar - Campinas, SP, Brazil;Instituto de Mol√©stias Cardiovasculares de Tatu√≠ - Tatu√≠, SP, Brazil;Cl√≠nica de Alergia Martti Antila - Sorocaba, SP, Brazil;Hospital Vera Cruz - Belo Horizonte, MG, Brazil;Instituto S√£o Jos√© dos Campos em Pesquisas M√©dicas - S√£o Jos√© dos Campos, SP, Brazil</t>
  </si>
  <si>
    <t>Inclusion criteria: Adults; Both genders; Age between 18 and 60; Patients diagnosed with flu or cold with congestive and exudative symptoms such as corizas, muscle aches, fever, headache, nasal congestion and other symptoms present in Influenza like illness; Women of childbearing potential should be sexually inactive or be using one of the acceptable methods of contraception; Women without childbearing potential must be surgically sterile or already have over 2 years post-menopause.</t>
  </si>
  <si>
    <t>Exclusion criteria: History of hypersensitivity to the components of the study formulations; history of alcohol or drug abuse; bronchial asthma, severe kidney or liver disease, high blood pressure, heart disease, diabetes, thyroid dysfunction, glaucoma or prostatic hypertrophy; history of asthma maintenance therapy and/or asthma attacks in the last 5 years; clinical evidence of immunosuppression; use of monoamine oxidase inhibitor medicines (eg .: phenelzine, iproniazid, isocarboxazid, harmaline, nialamide, pargyline, selegiline, toloxatone, tranylcypromine, moclobemide); surgery or dental intervention with general or spinal anesthesia; be vaccinated against the flu less than 1 week prior to study enrollment; use of tricyclic antidepressants (amitriptyline, clomipramine, imipramine), barbiturates or oral anticoagulants; pregnant or nursing women.</t>
  </si>
  <si>
    <t>Clinical level variation of the 10 main symptoms of flu or cold (runny nose, muscle aches, fever, headache, nasal congestion, cough, dysphonia, sore throat, throat irritation, sneezing) assessed by the investigator using the Likert scale (score 0 = without symptoms, 1 = mild symptoms, 2 = moderate symptoms, 3 = severe symptoms) after 72h of treatment.&lt;br&gt;The clinical level is measured by the sum of the scores of the top 10 symptoms of cold or flu, ranging from 0 to 30, corresponding to 0 absence of any symptoms and 30 to the maximum level of severity of all symptoms.</t>
  </si>
  <si>
    <t>Measurement by symptom of each of the 10 major symptoms of cold or flu evaluated by the investigator through the Likert scale, after 72h treatment.;Average reduction of the global scale of 10 symptoms between baseline and 72 hours of treatment.;Clinical level variation of the 10 major symptoms of cold or flu evaluated by researcher using the Likert scale at the end of the study (telephone contact).;Measurement by symptom of each of the 10 main symptoms of cold or flu evaluated by researcher using the Likert scale at the end&lt;br&gt;study (telephone contact).;Mean reduction of the overall scale of 10 symptoms between baseline and end of study.;General health conditions of the research participants, evaluated through the Likert scale at all times of the study.;Overall assessment of the treatment regarding the improvement of the participants and researcher through Likert scale, after 72 hours of treatment.;Proportion of adherence to the treatment, evaluated by the medication count that was not used by the research participants, which should be returned to the center, calculated by the ratio between the medication actually observed and the expected medication. Values 75% of the individual proportion of adhesion will be considered a good adhesion.</t>
  </si>
  <si>
    <t>A randomized clinical trial comparing preoperative continuation versus cessation of angiotensin converting enzyme inhibitors and angiotensin receptor blockers in patients undergoing elective, noncardiac surgery at a major tertiary hospital.</t>
  </si>
  <si>
    <t>Withholding angiotensin converting enzyme II inhibitors (ACEi) and angiotensin receptor blockers (ARBs) medication at least twenty-four hours prior to noncardiac surgery. The commencement of ACEi and ARB after surgery will be independent of the clinical trial and at the discretion of the treating clinician.</t>
  </si>
  <si>
    <t>https://anzctr.org.au/ACTRN12617001365358.aspx</t>
  </si>
  <si>
    <t>ACTRN12617001365358</t>
  </si>
  <si>
    <t>Purpose: Treatment; Allocation: Randomised controlled trial; Masking: Blinded (masking used);Assignment: Parallel;Type of endpoint: Safety/efficacy;</t>
  </si>
  <si>
    <t>Metro South Health - Princess Alexandra Hospital</t>
  </si>
  <si>
    <t>noncardiac surgery;perioperative cardiovascular events;cardiovascular mortality;cardiac arrest;decompensated cardiac failure;myocardial infarction;myocardial injury after noncardiac surgery;acute kidney injury;cerebrovascular event; &lt;br&gt;noncardiac surgery &lt;br&gt;perioperative cardiovascular events &lt;br&gt;cardiovascular mortality &lt;br&gt;cardiac arrest&lt;br&gt; &lt;br&gt;decompensated cardiac failure&lt;br&gt; &lt;br&gt;myocardial infarction &lt;br&gt;myocardial injury after noncardiac surgery &lt;br&gt;acute kidney injury &lt;br&gt;cerebrovascular event;Anaesthesiology - Other anaesthesiology;Cardiovascular - Other cardiovascular diseases;Surgery - Other surgery</t>
  </si>
  <si>
    <t>Inclusion criteria: ‚Ä¢Adult (&gt;18 years of age)&lt;br&gt;‚Ä¢Non-pregnant&lt;br&gt;‚Ä¢Patients at Princess Alexandra Hospital (Brisbane, Queensland)&lt;br&gt;‚Ä¢Attendance at preadmission clinic at least twenty-four hours prior to day of surgery&lt;br&gt;‚Ä¢Elective surgery&lt;br&gt;‚Ä¢Planned general anaesthetic&lt;br&gt;‚Ä¢Prescribed an ACEi or ARB on a stable dose for the previous twenty-eight days &lt;br&gt;</t>
  </si>
  <si>
    <t>Exclusion criteria: ‚Ä¢Systolic blood pressure greater than 180 mmHg noted on preadmission clinic visit&lt;br&gt;‚Ä¢Cardiac surgery&lt;br&gt;‚Ä¢Transplant surgery&lt;br&gt;‚Ä¢Cognitive impairment or other neurological disorders resulting in patients lacking capacity to  provide informed consent and a legally authorized substitute decision maker (power of attorney or statutory health attorney or appointed guardian) does not exist  or is unavailable to  provide informed consent.&lt;br&gt;</t>
  </si>
  <si>
    <t>Composite outcome of cardiovascular mortality, cardiac arrest, cardiac arrhythmia, decompensated cardiac failure, stroke, and myocardial infarction in the period from anesthesia induction to five days post-operatively. The outcome will be assessed by reviewing medical records and investigations. All outcome events will be assessed by an independent adjudicator. [Five days postoperatively]</t>
  </si>
  <si>
    <t>Composite outcome of clinical significant haemodynamic instability during operation or up to five days. &lt;br&gt;Consists of the following&lt;br&gt;oIntraoperative hypotension: Mean arterial blood pressure &lt;65mmHg&lt;br&gt;oPostoperative hypotension: Systolic blood pressure &lt; 90 mmHg requiring intervention (fluid administration, vasopressor use&lt;br&gt;oPostoperative hypertension: Systolic blood pressure &gt;180mmHg requiring immediate administration of antihypertensive medication&lt;br&gt;[Five days];Postoperative acute kidney injury&lt;br&gt;- using AKIN definition of AKI as follows:  creatinine: &gt;1.5 times baseline OR &gt; 26.5 mmol/l increase OR urine output: &lt;0.5 ml/kg/h for 6‚Äì12 hours as measured using an indwelling catheter (IDC)&lt;br&gt;[five days];Myocardial injury after noncardiac surgery (MINS) &lt;br&gt;- as defined by peak cTnT &gt;= 0.03ng/ml without evidence of non-ischaemic etiology [three days];cardiovascular mortality&lt;br&gt;- as per ICD-10 coding for cause of death with I00-I99 representing cardiovascular mortality&lt;br&gt;- all outcome events with be reviewed by an independent adjudicator [30-day];all-cause mortality[30-day ]</t>
  </si>
  <si>
    <t>Undecided</t>
  </si>
  <si>
    <t>Metro South Health HREC</t>
  </si>
  <si>
    <t>Training Thoracic Ultrasound Skills: a Multicentre, Blinded, Randomized Controlled Trial of Simulation-based Training Versus Training on Healthy Figurants</t>
  </si>
  <si>
    <t>Device: Simulator;Device: Healthy figurants</t>
  </si>
  <si>
    <t>https://clinicaltrials.gov/show/NCT03728491</t>
  </si>
  <si>
    <t>Education and Training Competences in Thoracic Ultrasound</t>
  </si>
  <si>
    <t>NCT03728491</t>
  </si>
  <si>
    <t>Allocation: Randomized. Intervention model: Sequential Assignment. Primary purpose: Other. Masking: Double (Investigator, Outcomes Assessor).</t>
  </si>
  <si>
    <t>Odense University Hospital</t>
  </si>
  <si>
    <t>Respiratory Failure;Dyspnea;Pleural Effusion;Pulmonary Edema;Pneumothorax</t>
  </si>
  <si>
    <t>October 31, 2018</t>
  </si>
  <si>
    <t>OP_640</t>
  </si>
  <si>
    <t>Pia Iben B Pietersen, MD;Pia Iben Pietersen, MD;Pia Iben Pietersen, MD</t>
  </si>
  <si>
    <t>;pia.iben.pietersen3@rsyd.dk;pia.iben.pietersen3@rsyd.dk</t>
  </si>
  <si>
    <t>;0045 20605630;20605630</t>
  </si>
  <si>
    <t>Odense University Hospital;</t>
  </si>
  <si>
    <t>&lt;br&gt;        Inclusion Criteria:&lt;br&gt;&lt;br&gt;          -  Physicians with no previous experience in thoracic ultrasound&lt;br&gt;&lt;br&gt;        Exclusion Criteria:&lt;br&gt;&lt;br&gt;          -  Physicians with relation to the trial or study&lt;br&gt;&lt;br&gt;          -  Physicians with previous experience in thoracic ultrasound&lt;br&gt;&lt;br&gt;          -  Physicians who do not provide written consent&lt;br&gt;</t>
  </si>
  <si>
    <t>Difference in LUS-OSAUS score</t>
  </si>
  <si>
    <t>Time used for hands-on training;Number of performed examinations</t>
  </si>
  <si>
    <t>A Phase 3 Randomized Double-blind Study Comparing TR-701 FA and Linezolid in Ventilated Gram-positive Nosocomial Pneumonia - TR701-132</t>
  </si>
  <si>
    <t>&lt;br&gt;                Product Name: TR-701 FA Powder for Concentrate for Solution for Infusion&lt;br&gt;                Product Code: TR-701 FA&lt;br&gt;                Pharmaceutical Form: Powder for solution for infusion&lt;br&gt;                INN or Proposed INN: Tedizolid Phosphate&lt;br&gt;                CAS Number: 856867-55-5&lt;br&gt;                Current Sponsor code: TR-701 FA&lt;br&gt;                Other descriptive name: TR-701 FA&lt;br&gt;                Concentration unit: mg milligram(s)&lt;br&gt;                Concentration type: equal&lt;br&gt;                Concentration number: 200-&lt;br&gt;&lt;br&gt;                Trade Name: ZYVOXID - 2 MG/ML SOLUZIONE PER INFUSIONE 25 SACCHE MONOUSO FREEFLEX&lt;br&gt;                Product Name: Linezolid&lt;br&gt;                Product Code: Linezolid&lt;br&gt;                Pharmaceutical Form: Solution for infusion&lt;br&gt;&lt;br&gt;</t>
  </si>
  <si>
    <t>https://www.clinicaltrialsregister.eu/ctr-search/search?query=eudract_number:2013-004154-22</t>
  </si>
  <si>
    <t>The purpose of this study is to learn if an experimental antibiotic called TR-                701 FA can safely and effectively treat ventilated patients with hospitalacquired                bacterial pneumonia (HABP) or ventilator-associated bacterial                pneumonia. The experimental antibiotic will be tested against the already                approved antibiotic Linezolid. The sponsor of the study wants to prove,                that the new medication isn't inferior regarding efficacy and safety as                compared to the already approved medication Linezolid.</t>
  </si>
  <si>
    <t>EUCTR2013-004154-22-IT</t>
  </si>
  <si>
    <t>&lt;br&gt;                Controlled: yes&lt;br&gt;                Randomised: yes&lt;br&gt;                Open: no&lt;br&gt;                Single blind: no&lt;br&gt;                Double blind: yes&lt;br&gt;                Parallel group: no&lt;br&gt;                Cross over: no&lt;br&gt;                Other: no&lt;br&gt;                If controlled, specify comparator, Other Medicinial Product: yes&lt;br&gt;                Placebo: yes&lt;br&gt;                Other: no&lt;br&gt;                Number of treatment arms in the trial: 2&lt;br&gt;</t>
  </si>
  <si>
    <t>CUBIST PHARMACEUTICALS INC.</t>
  </si>
  <si>
    <t>Portugal;Serbia;United Arab Emirates;Estonia;Slovakia;Greece;Spain;Ukraine;Lebanon;Barbados;Russian Federation;Israel;Sri Lanka;Switzerland;Italy;India;France;Jordan;South Africa;Latvia;Bosnia and Herzegovina;Turkey;Austria;United Kingdom;Czech Republic;Hungary;Belgium;Croatia;Kazakhstan;Georgia;Germany</t>
  </si>
  <si>
    <t>Ventilated Gram-positive nosocomial pneumonia &lt;br&gt;                MedDRA version: 20.1                Level: LLT                Classification code 10052596                Term: Nosocomial pneumonia                System Organ Class: 100000004862            ;Therapeutic area: Diseases [C] - Bacterial Infections and Mycoses [C01]</t>
  </si>
  <si>
    <t>NCT02019420</t>
  </si>
  <si>
    <t>TR701-132;2013-004154-22-LV</t>
  </si>
  <si>
    <t>Taylor Sandison, MD MPH</t>
  </si>
  <si>
    <t>4747 Executive Dr Suite 1100</t>
  </si>
  <si>
    <t>taylorsandison@cubist.com</t>
  </si>
  <si>
    <t>+1 858 352 2638</t>
  </si>
  <si>
    <t>Cubist Pharmaceuticals, Inc.</t>
  </si>
  <si>
    <t>Inclusion criteria: &lt;br&gt;                Patients who meet all the following diagnostic and inclusion criteria are&lt;br&gt;                eligible for the study.&lt;br&gt;                1. Males or females = 18 years old&lt;br&gt;                2. Adequate venous access for IV study drug administration&lt;br&gt;                3. Intubated (via endotracheal tube, including tracheostomy patients)&lt;br&gt;                XML File Identifier: Q8pjY7iOcLQVtt1rOFWxPDzqpy4=&lt;br&gt;                Page 15/30&lt;br&gt;                and mechanically ventilated, AND&lt;br&gt;                ‚Ä¢ For HABP, at least 1 of the following signs or symptoms presenting&lt;br&gt;                within 24 hours prior to intubation of a patient hospitalized, including&lt;br&gt;                patients institutionalized in long-term care facilities, for =48 hours. If&lt;br&gt;                the patient has been discharged, discharge must have been within 7&lt;br&gt;                days:&lt;br&gt;                o A new onset of cough (or worsening of baseline cough)&lt;br&gt;                o Dyspnea, tachypnea, or respiratory rate &gt;30/minute, particularly if&lt;br&gt;                any or all of these signs or symptoms are progressive in nature&lt;br&gt;                o Hypoxemia (eg, a partial pressure of oxygen &lt;60 mm Hg while the&lt;br&gt;                patient is breathing on room air as determined by arterial blood gas&lt;br&gt;                (ABG) or oxygen saturation &lt;90% while the patient is breathing on&lt;br&gt;                room air as determined by pulse oximetry, or worsening (decline from&lt;br&gt;                any earlier finding) of the ratio of the partial pressure of oxygen to the&lt;br&gt;                fraction of inspired oxygen (PaO2/FiO2), or respiratory failure requiring&lt;br&gt;                mechanical ventilation&lt;br&gt;                ‚Ä¢ For VABP, receiving mechanical ventilation =48 hours:&lt;br&gt;                Acute changes made in the ventilator support system to enhance&lt;br&gt;                oxygenation, as determined by ABG, or worsening PaO2/FiO2&lt;br&gt;                4. Chest radiograph shows the presence of new or progressive&lt;br&gt;                infiltrate(s) suggestive of bacterial pneumonia (based on Investigator&lt;br&gt;                evaluation; report from qualified medical professional who is not the&lt;br&gt;                Investigator to be provided) 5. Clinical findings to support diagnosis of HABP/VABP&lt;br&gt;                ‚Ä¢ New onset of suctioned respiratory secretions characterized by&lt;br&gt;                purulent appearance indicative of bacterial pneumonia&lt;br&gt;                ‚Ä¢ And at least 1 of the following:&lt;br&gt;                o Documented fever (oral =38¬∞C [100.4¬∞F] or a tympanic, temporal,&lt;br&gt;                rectal, or core temperature =38.3¬∞C [101¬∞F]) OR&lt;br&gt;                o Hypothermia (core body temperature =35¬∞C [95.2¬∞F]) OR&lt;br&gt;                o Total peripheral white blood cell (WBC) count =10,000 cells/mm3 OR&lt;br&gt;                o Leukopenia with total WBC =4500 cells/mm3 OR&lt;br&gt;                o =15% immature neutrophils (bands; if local laboratory has&lt;br&gt;                capabilities to measure)&lt;br&gt;                6. High probability of pneumonia caused by gram-positive cocci only or&lt;br&gt;                in a mixed infection defined as follows:&lt;br&gt;                Respiratory Sample&lt;br&gt;                o Sample acquired and Gram stain performed within 24 hours prior to&lt;br&gt;                first infusion of study drug using an acceptable purulent respiratory&lt;br&gt;                specimen such as sputum or endotracheal aspirate sample with &lt;10&lt;br&gt;                squamous epithelial cells (SEC) per low-power field and more than 25&lt;br&gt;                polymorphonuclear cells per low-power field showing gram-posit</t>
  </si>
  <si>
    <t>Exclusion criteria: &lt;br&gt;                Patients who meet any of the following criteria are not eligible to&lt;br&gt;                participate in this study:&lt;br&gt;                1. Known or suspected community-acquired bacterial pneumonia or&lt;br&gt;                viral, fungal, or parasitic pneumonia&lt;br&gt;                2. Any of the following health conditions:&lt;br&gt;                ‚Ä¢ Legionella infection (Legionella pneumophila pneumonia)&lt;br&gt;                ‚Ä¢ Cystic fibrosis&lt;br&gt;                ‚Ä¢ Bronchiectasis&lt;br&gt;                ‚Ä¢ Human immunodeficiency virus (HIV) infection with last known CD4&lt;br&gt;                count &lt;200 cell/mm¬≥ (HIV testing is not required)&lt;br&gt;                ‚Ä¢ Known or suspected Pneumocystitis jiroveci pneumonia&lt;br&gt;                ‚Ä¢ Known or suspected active tuberculosis&lt;br&gt;                ‚Ä¢ Lung abscess&lt;br&gt;                ‚Ä¢ Evidence of endocarditis&lt;br&gt;                ‚Ä¢ Tracheobronchitis (if no evidence of pneumonia)&lt;br&gt;                3. Received systemic or inhaled antibiotic therapy effective for grampositive&lt;br&gt;                pathogens that cause VNP for &gt;24 hours (for example, &gt;1 dose&lt;br&gt;                of a once-daily antibiotic, &gt;2 doses of a twice daily antibiotic) in the last&lt;br&gt;                72 hours&lt;br&gt;                EXCEPTIONS&lt;br&gt;                ‚Ä¢ Progression of disease on the prior antibacterial regimen for this&lt;br&gt;                episode of VNP after &gt;48 hours of treatment; requires microbiological&lt;br&gt;                confirmation of a gram-positive pathogen,&lt;br&gt;                OR&lt;br&gt;                ‚Ä¢ Patient developed symptoms of pneumonia and a new infiltrate while&lt;br&gt;                receiving the prior antibacterial regimen for reasons other than the&lt;br&gt;                current VNP,&lt;br&gt;                OR&lt;br&gt;                ‚Ä¢ Patient received systemic antibacterial therapy that does not cover the&lt;br&gt;                gram positive pathogen isolated on respiratory culture,&lt;br&gt;                OR&lt;br&gt;                ‚Ä¢ Antibiotic therapy for gut decontamination or gut motility (example,&lt;br&gt;                low-dose erythromycin) or C. difficile infection&lt;br&gt;                4. Receipt of monoamine oxidase A and B inhibitors (see Appendix 1)&lt;br&gt;                from 2 weeks prior to randomization or planned use through the End of&lt;br&gt;                Therapy (EOT) Visit&lt;br&gt;                5. Planned use of agents with serotonergic activity (see Appendix 1 and&lt;br&gt;                Section 1.4) through the EOT Visit&lt;br&gt;                6. Administration of linezolid or tedizolid phosphate =30 days before the&lt;br&gt;                first infusion of study drug, except for receipt of a single administration&lt;br&gt;                of linezolid, within 24 hours prior to the first administration of study&lt;br&gt;                drug to treat the current VNP.&lt;br&gt;                7. Bronchial obstruction or a history of postobstructive pneumonia (this&lt;br&gt;                does not exclude patients with pneumonia who have underlying chronic&lt;br&gt;                obstructive pulmonary disease)&lt;br&gt;                8. Primary lung cancer or another malignancy metastatic to the lungs&lt;br&gt;                9. Recent opportunistic infections where the underlying cause of the&lt;br&gt;                infection is still active (eg, leukemia, transplant, acquired&lt;br&gt;                immunodeficiency syndrome) 10. Expected survival &lt;72 hours or any 1 of the following:&lt;br&gt;                ‚Ä¢ Comfort care measures only&lt;br&gt;                ‚Ä¢ Acute respiratory distress syndrome/acute lung injury secondary to&lt;br&gt;                septic shock, or due to third degree burns or inhalation injury&lt;br&gt;                ‚Ä¢ Nonresolving pulmonary edema secondary to c</t>
  </si>
  <si>
    <t>&lt;br&gt;                Primary end point(s): The primary outcome is ACM within 28 days after randomization in the&lt;br&gt;                ITT Analysis Set.&lt;br&gt;            ;Timepoint(s) of evaluation of this end point: Day 28;&lt;br&gt;                Main Objective: The primary objective is to determine the noninferiority (NI) in all-cause&lt;br&gt;                mortality (ACM) within 28 days after randomization of intravenous (IV)&lt;br&gt;                TR-701 FA compared with IV linezolid in the Intent to Treat (ITT)&lt;br&gt;                Analysis Set in ventilated patients with presumed gram-positive&lt;br&gt;                hospital-acquired bacterial pneumonia (HABP) or gram-positive&lt;br&gt;                ventilator-associated bacterial pneumonia (VABP), collectively defined&lt;br&gt;                as ventilated nosocomial pneumonia (VNP).&lt;br&gt;            ;&lt;br&gt;                Secondary Objective: To compare the ACM observed with TR-701 FA and linezolid within 28&lt;br&gt;                days after randomization in the microbiological ITT (Micro-ITT) Analysis&lt;br&gt;                Set&lt;br&gt;                * To compare clinical response for TR-701 FA and linezolid treatment at&lt;br&gt;                Test of Cure (TOC) in the ITT and Clinically Evaluable (CE) Analysis Sets.&lt;br&gt;                Clinical response at TOC is derived from the Investigator's assessment at&lt;br&gt;                the End of Therapy (EOT) and TOC Visits as detailed in the Statistical&lt;br&gt;                Analysis Plan (SAP)&lt;br&gt;                * To compare the per-patient favorable microbiological response rate at&lt;br&gt;                EOT in the Micro-ITT and Microbiologically Evaluable (ME)-1 Analysis&lt;br&gt;                Sets and at TOC in the Micro-ITT and ME-2 Analysis Sets&lt;br&gt;                * To evaluate the safety profile of TR-701 FA and compare with that of&lt;br&gt;                linezolid&lt;br&gt;                * To assess the population pharmacokinetic (PK) and&lt;br&gt;                PK/pharmacodynamic (PD) profile of TR-700&lt;br&gt;</t>
  </si>
  <si>
    <t>&lt;br&gt;                Secondary end point(s): Secondary outcomes include the following:&lt;br&gt;                ‚Ä¢ ACM within 28 days after randomization (Micro-ITT Analysis Set)&lt;br&gt;                ‚Ä¢ Clinical response at TOC (ITT and CE Analysis Sets). Clinical response&lt;br&gt;                at TOC is derived from the Investigator's assessment at the EOT and TOC&lt;br&gt;                Visits&lt;br&gt;                ‚Ä¢ Microbiological response at EOT and TOC (Micro-ITT, ME-1 and ME-2&lt;br&gt;                Analysis Sets)&lt;br&gt;                ‚Ä¢ ACM in patients with or methicillin-susceptible Staphylococcus aureus&lt;br&gt;                (MSSA) or MRSA (Micro-ITT Analysis Set)&lt;br&gt;                ‚Ä¢ Clinical response by Investigator in patients with MSSA or MRSA&lt;br&gt;                (Micro-ITT and ME-2 Analysis Sets)&lt;br&gt;            ;Timepoint(s) of evaluation of this end point: Day 28</t>
  </si>
  <si>
    <t>https://www.clinicaltrialsregister.eu/ctr-search/trial/2013-004154-22/results</t>
  </si>
  <si>
    <t>A Phase 3 Randomized Double-blind Study Comparing TR-701 FA and Linezolid in Ventilated Gram-positive Nosocomial Pneumonia</t>
  </si>
  <si>
    <t>https://www.clinicaltrialsregister.eu/ctr-search/trial/2013-004154-22/results#baselineCharacteristicsSection</t>
  </si>
  <si>
    <t>https://www.clinicaltrialsregister.eu/ctr-search/trial/2013-004154-22/results#subjectDispositionSection</t>
  </si>
  <si>
    <t>https://www.clinicaltrialsregister.eu/ctr-search/trial/2013-004154-22/results#adverseEventsSection</t>
  </si>
  <si>
    <t>https://www.clinicaltrialsregister.eu/ctr-search/trial/2013-004154-22/results#endPointsSection</t>
  </si>
  <si>
    <t>Cloud Based Follow up of CPAP Treatment in Sleep Apnea Patients - a Multi Center Randomized Controlled Trial</t>
  </si>
  <si>
    <t>Device: CPAP, conventional follow up;Device: CPAP, telemedicine based follow up</t>
  </si>
  <si>
    <t>https://clinicaltrials.gov/show/NCT03446560</t>
  </si>
  <si>
    <t>Cloud Based Follow up of CPAP Treatment</t>
  </si>
  <si>
    <t>NCT03446560</t>
  </si>
  <si>
    <t>Sleep Apnea Syndromes</t>
  </si>
  <si>
    <t>227161;VGFOUREG-663941</t>
  </si>
  <si>
    <t>Ludger Grote</t>
  </si>
  <si>
    <t>Respiratory Medicine, Sahlgrenska University Hospital</t>
  </si>
  <si>
    <t>Bor√•s Lasarett;Skaraborgs Hospital;NU-Hospital Organization, Sweden</t>
  </si>
  <si>
    <t>&lt;br&gt;        Inclusion Criteria:&lt;br&gt;&lt;br&gt;          -  Verified sleep apnea diagnosis according to ICSD II criteria&lt;br&gt;&lt;br&gt;          -  Indication for CPAP treatment according to Swedish national guidelines&lt;br&gt;&lt;br&gt;          -  Capacity to read and understand the Swedish language&lt;br&gt;&lt;br&gt;          -  Willingness to test CPAP treatment&lt;br&gt;&lt;br&gt;        Exclusion Criteria:&lt;br&gt;&lt;br&gt;          -  Instable concomitant disease requiring frequent hospitalization&lt;br&gt;&lt;br&gt;          -  Alcohol and drug abuse&lt;br&gt;&lt;br&gt;          -  Non-availability during the follow up during 3 months (e.g. frequent or long-term&lt;br&gt;             travelling)&lt;br&gt;&lt;br&gt;          -  Hypoventilation syndrome with PCO2&gt;7kpa&lt;br&gt;</t>
  </si>
  <si>
    <t>CPAP treatment compliance at 3 months</t>
  </si>
  <si>
    <t>Reduction of daytime sleepiness;Reduction of the degree of sleep apnea;Non Acceptance Rate of CPAP therapy;Health care utilization during follow up;Patient satisfaction regarding the follow up procedure</t>
  </si>
  <si>
    <t>A Clinical Study of Pre and Post Vaccination Serology in Children Receiving the Seasonal Southern Hemisphere Formulation of Inactivated Influenza Vaccine</t>
  </si>
  <si>
    <t>A total of 40 children (aged between 6 months and 9 years of age) will be enrolled into this research study.  After written and informed parental consent, a 3ml blood sample will be collected to determine the baseline anti-haemagglutination antibody titre. The participant will then be administered the Licensed Quadrivalent Seasonal Influenza vaccine according to the Australian Immunisation Handbook (AIH) guidlines. At the last visit, a second 3ml blood sample will be collected for the determination of post-vaccination antibody titres.&lt;br&gt;&lt;br&gt;All participants will receive an intramuscular injection of the seasonal licensed southern hemisphere seasonal influenza vaccine according to the Australian Immunisation Handbook recommendation. The World Health Organisation (WHO) provides a recommendation for the composition of the Southern Hemisphere influenza virus vaccines.&lt;br&gt; &lt;br&gt;For Children aged 6 months to up to 3 years of age &lt;br&gt;FluQuadri Junior- Sanofi-Aventis Australia Pty Ltd (quadrivalent inactivated influenza virus). Each 0.25mL pre-filled syringe contains 7.5¬µg haemagglutinin of each of the four recommended influenza virus strains; 50¬µg formaldehyde; 125¬µg octoxinol 9; 0.5¬µg ovalbumin.&lt;br&gt;&lt;br&gt;For Children aged 3 years of age and older&lt;br&gt;FluQuadri ‚Äì Sanofi-Aventis Australia Pty Ltd (quadrivalent inactivated influenza virus). Each 0.5 mL pre-filled syringe contains 15 ¬µg haemagglutinin of each of the four recommended influenza virus strains; 100 ¬µg formaldehyde; 250 ¬µg octoxinol 9; 1 ¬µg ovalbumin.&lt;br&gt;&lt;br&gt;According to the Australian Immunisation Handbook, children aged 6 months to &lt;9 years receiving influenza vaccine for the first time require two doses, at least 4 weeks apart, to maximize the immune response to vaccine strains. For children who have previously received 1 or more doses of trivalent or quadrivalent influenza vaccine, only 1 dose of influenza vaccine is required in the current season and all seasons thereafter. Therefore participants in the study wi</t>
  </si>
  <si>
    <t>https://anzctr.org.au/ACTRN12619000118101.aspx</t>
  </si>
  <si>
    <t>ACTRN12619000118101</t>
  </si>
  <si>
    <t>Purpose: Prevention; Allocation: Non-randomised trial; Masking: Open (masking not used);Assignment: Single group;Type of endpoint: Efficacy;</t>
  </si>
  <si>
    <t>Women's and Children's Health Network</t>
  </si>
  <si>
    <t>Influenza; &lt;br&gt;Influenza;Infection - Other infectious diseases</t>
  </si>
  <si>
    <t>WHO Collaborating Centre for Reference and Research on Influenza (VIDRL) Peter Doherty Institute for Infection and Immunity</t>
  </si>
  <si>
    <t>World Health Organisation</t>
  </si>
  <si>
    <t>9 Years</t>
  </si>
  <si>
    <t>Inclusion criteria: ‚Ä¢Be healthy males or females, aged between 6 months and 9 years at the time of providing informed consent.&lt;br&gt;‚Ä¢Plan to be vaccinated with the seasonal Southern Hemisphere formulation of the Inactivated Influenza vaccine&lt;br&gt;‚Ä¢Have a parent able and willing to provide written informed consent for themselves and   child. &lt;br&gt;‚Ä¢Able to understand, and willing and physically able to comply with study procedures. &lt;br&gt;‚Ä¢Be able to provide a sample of up to 3mL of venous blood pre-vaccination without undue distress/discomfort. &lt;br&gt;</t>
  </si>
  <si>
    <t>Exclusion criteria: ‚Ä¢Child has received any licensed or investigational vaccine or receiving any investigational product in the 28 days prior to taking Visit 1 blood sample;&lt;br&gt;‚Ä¢Child has a confirmed or suspected immunosupporessive condition (including cancer), or a previously diagnosed (congenital or acquired) immunodeficiency disorder including human immunodeficiency virus (HIV) infection at the time of study enrolment;&lt;br&gt;‚Ä¢Child has undergone chemotherapy or radiotherapy in the last 6 months at the time of study enrolment.&lt;br&gt;‚Ä¢The child currently (or within the last 90 days prior to blood collection) taking immunosuppressive or immunodulative medication, including systemic corticosteroids. Use of topical, inhalant or intra-articular corticosteroids is permitted prior to the study and during the on study period.&lt;br&gt;‚Ä¢Child has received immunoglobulin and/or blood product in the 28 days prior to taking Visit 1 blood sample.&lt;br&gt;‚Ä¢Parental or child participation in a clinical study that may interfere with participation in this study &lt;br&gt;‚Ä¢Anything that would place the individual at increased risk or preclude the individual‚Äôs full compliance with or completion of the study.  &lt;br&gt;</t>
  </si>
  <si>
    <t>Antibody titres following seasonal influenza vaccination using serum assays.&lt;br&gt;&lt;br&gt;[Baseline and 21 days post vaccination];Proportion achieving seroprotective titres (where a correlate of protection exists) following seasonal influenza vaccination using serum assays.[baseline and 21 days post vaccination]</t>
  </si>
  <si>
    <t>Nil [Nil]</t>
  </si>
  <si>
    <t>Women's and Children's Health Network Human Research Ethics Committee</t>
  </si>
  <si>
    <t>Cellular Immunotherapy for Septic Shock (CISS2) A Phase II Randomized Controlled Trial</t>
  </si>
  <si>
    <t>Biological: Allogeneic Bone Marrow-Derived Human Mesenchymal Stem Cells;Other: Placebo;Biological: Allogeneic Bone Marrow-Derived Human Mesenchymal Stem Cells;Other: Placebo;Biological: Allogeneic Bone Marrow-Derived Human Mesenchymal Stem Cells;Other: Placebo;Biological: Allogeneic Bone Marrow-Derived Human Mesenchymal Stem Cells;Other: Placebo</t>
  </si>
  <si>
    <t>https://clinicaltrials.gov/show/NCT03369275</t>
  </si>
  <si>
    <t>Cellular Immunotherapy for Septic Shock</t>
  </si>
  <si>
    <t>NCT03369275</t>
  </si>
  <si>
    <t>Ottawa Hospital Research Institute</t>
  </si>
  <si>
    <t>Septic Shock;Sepsis;Pathologic Processes;Shock;Infection;Systemic Inflammatory Response Syndrome;Inflammation;Septic Shock;Sepsis;Pathologic Processes;Shock;Infection;Systemic Inflammatory Response Syndrome;Inflammation;Septic Shock;Sepsis;Pathologic Processes;Shock;Infection;Systemic Inflammatory Response Syndrome;Inflammation;Septic Shock;Sepsis;Pathologic Processes;Shock;Infection;Systemic Inflammatory Response Syndrome;Inflammation</t>
  </si>
  <si>
    <t>Lauralyn McIntyre, MD;Josee Champagne;Lauralyn McIntyre, MD;Josee Champagne;Lauralyn McIntyre, MD;Josee Champagne;Lauralyn McIntyre, MD;Josee Champagne;Lauralyn McIntyre, MD;Josee Champagne</t>
  </si>
  <si>
    <t>;jochampagne@ohri.ca;;jochampagne@ohri.ca;;jochampagne@ohri.ca;;jochampagne@ohri.ca;;jochampagne@ohri.ca</t>
  </si>
  <si>
    <t>;613-737-8899;;613-737-8899;;613-737-8899;;613-737-8899;;613-737-8899</t>
  </si>
  <si>
    <t>The Ottawa Hospital Research Institute;;The Ottawa Hospital Research Institute;;The Ottawa Hospital Research Institute;;The Ottawa Hospital Research Institute;;The Ottawa Hospital Research Institute;</t>
  </si>
  <si>
    <t>Canadian Institutes of Health Research (CIHR);Ontario Institute for Regenerative Medicine (OIRM);Stem Cell Network</t>
  </si>
  <si>
    <t>&lt;br&gt;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      ;&lt;br&gt;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      ;&lt;br&gt;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      ;&lt;br&gt;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t>
  </si>
  <si>
    <t>The reduction in days on mechanical ventilation, or renal replacement therapy, or vasopressors.;Incidence of treatment-emergent adverse events (Safety and tolerability);The reduction in days on mechanical ventilation, or renal replacement therapy, or vasopressors.;Incidence of treatment-emergent adverse events (Safety and tolerability);The reduction in days on mechanical ventilation, or renal replacement therapy, or vasopressors.;Incidence of treatment-emergent adverse events (Safety and tolerability)</t>
  </si>
  <si>
    <t>Biological endpoints as markers of vascular permeability;Mortality;Organ Failure Scores;Organ Support Measures;Length of ICU Stay (in days);Length of Hospital Stay (in days);Hospital Re-Admissions;Patient Reported Outcomes-FIM;Patient Reported Outcomes-SF 36</t>
  </si>
  <si>
    <t>Effect of Strength Training on Sleep Apnea in the Elderly</t>
  </si>
  <si>
    <t>Other: Resistance training;Other: Advice on Lifestyle;Other: Resistance training;Other: Advice on Lifestyle;Other: Resistance training;Other: Advice on Lifestyle;Other: Resistance training;Other: Advice on Lifestyle</t>
  </si>
  <si>
    <t>https://clinicaltrials.gov/show/NCT02742792</t>
  </si>
  <si>
    <t>NCT02742792</t>
  </si>
  <si>
    <t>Hospital de Clinicas de Porto Alegre</t>
  </si>
  <si>
    <t>Brazil;Brazil;Brazil;Brazil;Brazil</t>
  </si>
  <si>
    <t>Sleep Apnea;Sleep Apnea;Sleep Apnea;Sleep Apnea</t>
  </si>
  <si>
    <t>15-0613</t>
  </si>
  <si>
    <t>Denis Martinez, PhD;Denis Martinez, PhD;Denis Martinez, PhD;Denis Martinez, PhD;Denis Martinez, PhD</t>
  </si>
  <si>
    <t>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t>
  </si>
  <si>
    <t>&lt;br&gt;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      ;&lt;br&gt;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      ;&lt;br&gt;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      ;&lt;br&gt;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t>
  </si>
  <si>
    <t>Apnea-hypopnea index;Apnea-hypopnea index;Apnea-hypopnea index</t>
  </si>
  <si>
    <t>Muscle strength;Muscle thickness;Muscle quality;Muscle strength of legs;Mobility;Grip strength</t>
  </si>
  <si>
    <t>Rescue Transesophageal Echocardiography for the Guidance of Cardiopulmonary Resuscitation for In-hospital Cardiac Arrest Versus Conventional ACLS</t>
  </si>
  <si>
    <t>Diagnostic Test: Tranesophageal Echocardiography</t>
  </si>
  <si>
    <t>https://clinicaltrials.gov/show/NCT04220619</t>
  </si>
  <si>
    <t>RescueTEE for In-hospital Cardiac Arrest (ReTEECA Trial)</t>
  </si>
  <si>
    <t>NCT04220619</t>
  </si>
  <si>
    <t>Allocation: Randomized. Intervention model: Parallel Assignment. Primary purpose: Diagnostic. Masking: Double (Care Provider, Outcomes Assessor).</t>
  </si>
  <si>
    <t>Echocardiography, Transesophageal;In-hospital Cardiac Arrest;Cardiac Arrest;Cardiopulmonary Arrest With Successful Resuscitation;ACLS;Image Guided ACLS</t>
  </si>
  <si>
    <t>December 1, 2020</t>
  </si>
  <si>
    <t>Jacob Gutsche, MD;Asad A Usman, MD, MPH;Asad Usman, MD, MPH</t>
  </si>
  <si>
    <t>;;asad.usman@pennmedicine.upenn.edu</t>
  </si>
  <si>
    <t>;;2676027025</t>
  </si>
  <si>
    <t>University of Pennsylvania, Department of Anesthesiology and Critical Care;University of Pennsylvania, Department of Anesthesiology and Critical Care;</t>
  </si>
  <si>
    <t>&lt;br&gt;        Inclusion Criteria:&lt;br&gt;&lt;br&gt;          -  All patients greater than 18 years of age;&lt;br&gt;&lt;br&gt;          -  Intubated or permanent tracheostomy in situ;&lt;br&gt;&lt;br&gt;          -  Experiencing extreme hemodynamic instability, cardiac arrest, or respiratory arrest&lt;br&gt;             and TTE is difficult or contraindicated&lt;br&gt;&lt;br&gt;          -  Rapid response, Code calls, ECMO stat evaluation&lt;br&gt;&lt;br&gt;          -  In-patients&lt;br&gt;&lt;br&gt;        Exclusion Criteria:&lt;br&gt;&lt;br&gt;          -  Unsecured airway&lt;br&gt;&lt;br&gt;          -  On-going aspiration&lt;br&gt;&lt;br&gt;          -  History of tracheoesophageal injury&lt;br&gt;&lt;br&gt;          -  History of tracheoesophageal fistula&lt;br&gt;&lt;br&gt;          -  Esophagectomy&lt;br&gt;&lt;br&gt;          -  Active upper GI bleeding&lt;br&gt;&lt;br&gt;          -  Esophageal varices&lt;br&gt;&lt;br&gt;          -  Ongoing hemoptysis&lt;br&gt;&lt;br&gt;          -  Technically challenging TEE placement due to location of code - Small room, intrusive&lt;br&gt;             to the code team, airway trauma&lt;br&gt;</t>
  </si>
  <si>
    <t>ROSC;Number of patients surviving to ICU discharge;30 day survival;Diagnoses of pathology in image guided ACLS;Interventional and therapeutic support during image guided ACLS</t>
  </si>
  <si>
    <t>Optimal Hand Positioning;Feasibility and safety of TEE probe insertion during CPR;Image quality</t>
  </si>
  <si>
    <t>Impact of Continues Positive Airway Pressure Treatment in Patients With Dilated Cardiomyopathy and Obstructive Sleep Apnea (RIDA)</t>
  </si>
  <si>
    <t>Device: Continues Positive Airway Pressure (CPAP);Device: Continues Positive Airway Pressure (CPAP);Device: Continues Positive Airway Pressure (CPAP)</t>
  </si>
  <si>
    <t>https://clinicaltrials.gov/show/NCT02989181</t>
  </si>
  <si>
    <t>Continues Positive Airway Pressure Treatment for Patients With Dilated Cardiomyopathy and Obstructive Sleep Apnea</t>
  </si>
  <si>
    <t>NCT02989181</t>
  </si>
  <si>
    <t>G√∂teborg University</t>
  </si>
  <si>
    <t>Sweden;Sweden;Sweden;Sweden;Sweden;Sweden</t>
  </si>
  <si>
    <t>Dilated Cardiomyopathy;Obstructive Sleep Apnea;Dilated Cardiomyopathy;Obstructive Sleep Apnea;Dilated Cardiomyopathy;Obstructive Sleep Apnea</t>
  </si>
  <si>
    <t>FoU127221</t>
  </si>
  <si>
    <t>; ; ; ; ; ; ; ; ; ; ;</t>
  </si>
  <si>
    <t>Maria Schaufelberger, Associate Professor;Maria Schaufelberger, Assoc.Prof.;Maria Schaufelberger, Associate Professor;Maria Schaufelberger, Assoc.Prof.;Maria Schaufelberger, Associate Professor;Maria Schaufelberger, Assoc.Prof.;Maria Schaufelberger, Associate Professor;Maria Schaufelberger, Assoc.Prof.;Maria Schaufelberger, Associate Professor;Maria Schaufelberger, Assoc.Prof.;Maria Schaufelberger, Associate Professor;Maria Schaufelberger, Assoc.Prof.</t>
  </si>
  <si>
    <t>maria.schaufelberger@gu.se;maria.schaufelberger@gu.se;maria.schaufelberger@gu.se;maria.schaufelberger@gu.se;maria.schaufelberger@gu.se;maria.schaufelberger@gu.se;maria.schaufelberger@gu.se;maria.schaufelberger@gu.se;maria.schaufelberger@gu.se;maria.schaufelberger@gu.se;maria.schaufelberger@gu.se;maria.schaufelberger@gu.se</t>
  </si>
  <si>
    <t>+46313434085;+46313434085;+46313434085;+46313434085;+46313434085;+46313434085;+46313434085;+46313434085;+46313434085;+46313434085;+46313434085;+46313434085</t>
  </si>
  <si>
    <t>&lt;br&gt;        Inclusion Criteria:&lt;br&gt;&lt;br&gt;        Patients with newly diagnosed or previously known DCM, treated and followed at cardiology&lt;br&gt;        outpatients clinic, stable in their symptoms and functional class at least 2 weeks after&lt;br&gt;        the last medicine change.&lt;br&gt;&lt;br&gt;          -  Consent for the study.&lt;br&gt;&lt;br&gt;          -  EF = 45%.&lt;br&gt;&lt;br&gt;          -  OSA diagnosis (Apnea-Hypopnea index&gt; = 15 in the sleep recording below).&lt;br&gt;&lt;br&gt;        Exclusion Criteria:&lt;br&gt;&lt;br&gt;          -  Patients already treated with Continues Positive Airway Pressure.&lt;br&gt;&lt;br&gt;          -  Patients with claustrophobia&lt;br&gt;      ;&lt;br&gt;        Inclusion Criteria:&lt;br&gt;&lt;br&gt;        Patients with newly diagnosed or previously known DCM, treated and followed at cardiology&lt;br&gt;        outpatients clinic, stable in their symptoms and functional class at least 2 weeks after&lt;br&gt;        the last medicine change.&lt;br&gt;&lt;br&gt;          -  Consent for the study.&lt;br&gt;&lt;br&gt;          -  EF = 45%.&lt;br&gt;&lt;br&gt;          -  OSA diagnosis (Apnea-Hypopnea index&gt; = 15 in the sleep recording below).&lt;br&gt;&lt;br&gt;        Exclusion Criteria:&lt;br&gt;&lt;br&gt;          -  Patients already treated with Continues Positive Airway Pressure.&lt;br&gt;&lt;br&gt;          -  Patients with claustrophobia&lt;br&gt;      ;&lt;br&gt;        Inclusion Criteria:&lt;br&gt;&lt;br&gt;        Patients with newly diagnosed or previously known DCM, treated and followed at cardiology&lt;br&gt;        outpatients clinic, stable in their symptoms and functional class at least 2 weeks after&lt;br&gt;        the last medicine change.&lt;br&gt;&lt;br&gt;          -  Consent for the study.&lt;br&gt;&lt;br&gt;          -  EF = 45%.&lt;br&gt;&lt;br&gt;          -  OSA diagnosis (Apnea-Hypopnea index&gt; = 15 in the sleep recording below).&lt;br&gt;&lt;br&gt;        Exclusion Criteria:&lt;br&gt;&lt;br&gt;          -  Patients already treated with Continues Positive Airway Pressure.&lt;br&gt;&lt;br&gt;          -  Patients with claustrophobia&lt;br&gt;</t>
  </si>
  <si>
    <t>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t>
  </si>
  <si>
    <t>Change in measurements of diastolic function after randomization to Continues Positive Airway Pressure (CPAP) or consultation of conservative measures.;Change in measurements of cardiovascular biomarkers at;Change in quality of life questioners;Change in day-time sleepiness</t>
  </si>
  <si>
    <t>Predictive Accuracy of MATRx Plus in Identifying Favorable Candidates for Oral Appliance Therapy</t>
  </si>
  <si>
    <t>Device: MATRx plus</t>
  </si>
  <si>
    <t>https://clinicaltrials.gov/show/NCT03217383</t>
  </si>
  <si>
    <t>NCT03217383</t>
  </si>
  <si>
    <t>Intervention model: Single Group Assignment. Primary purpose: Device Feasibility. Masking: None (Open Label).</t>
  </si>
  <si>
    <t>Zephyr Sleep Technologies</t>
  </si>
  <si>
    <t>Sleep Apnea;Sleep Apnea, Obstructive;Sleep Disordered Breathing</t>
  </si>
  <si>
    <t>July 10, 2017</t>
  </si>
  <si>
    <t>ZCP201703</t>
  </si>
  <si>
    <t>John Remmers, MD</t>
  </si>
  <si>
    <t>&lt;br&gt;        Inclusion Criteria:&lt;br&gt;&lt;br&gt;          1. Aged between 21 and 80 years&lt;br&gt;&lt;br&gt;          2. Obstructive sleep apnea (ODI and AHI &gt; 10hr-1)&lt;br&gt;&lt;br&gt;          3. Body mass index less than 45 kg/m2&lt;br&gt;&lt;br&gt;          4. Neck circumference less than 50 cm&lt;br&gt;&lt;br&gt;          5. Absence of severe oxyhemoglobin desaturation during sleep as indicated by a mean value&lt;br&gt;             of oxygen saturation (SaO2) greater than 87 percent&lt;br&gt;&lt;br&gt;          6. Mandibular range of motion greater than 5 mm&lt;br&gt;&lt;br&gt;          7. Adequate dentition (10 upper and 10 lower teeth)&lt;br&gt;&lt;br&gt;          8. Ability to understand and provide informed consent&lt;br&gt;&lt;br&gt;          9. Ability and willingness to meet the required schedule&lt;br&gt;&lt;br&gt;        Exclusion Criteria:&lt;br&gt;&lt;br&gt;          1. Inability to breathe comfortably through the nose&lt;br&gt;&lt;br&gt;          2. Central Sleep Apnea (&gt;50% of apneas are central)&lt;br&gt;&lt;br&gt;          3. Anticipated change in medical therapy that could alter the severity of OSA during the&lt;br&gt;             protocol&lt;br&gt;&lt;br&gt;          4. Anticipated change in body weight (5% or more) during the protocol&lt;br&gt;&lt;br&gt;          5. Symptomatic, non-respiratory sleep disorder, e.g., restless leg syndrome or chronic&lt;br&gt;             insomnia&lt;br&gt;&lt;br&gt;          6. Severe respiratory disorder(s) other than sleep disordered breathing&lt;br&gt;&lt;br&gt;          7. Loose teeth, faulty restorations, or advanced periodontal disease&lt;br&gt;&lt;br&gt;          8. Participation in other studies that could interfere with study protocol&lt;br&gt;&lt;br&gt;          9. Pregnant or nursing&lt;br&gt;&lt;br&gt;         10. Patients with heart failure&lt;br&gt;&lt;br&gt;         11. Cerebral vascular incident within the last 12 months&lt;br&gt;&lt;br&gt;         12. Use of pacemaker or other life supporting device&lt;br&gt;&lt;br&gt;         13. Regular use of CPAP or oral appliance therapy within the last 1 month&lt;br&gt;</t>
  </si>
  <si>
    <t>Sensitivity;Oral appliance compliance</t>
  </si>
  <si>
    <t>Usability</t>
  </si>
  <si>
    <t>A Multicenter, Open Label, Sponsor Blinded, Randomized, Active Controlled, Parallel Group, Pivotal Study to Evaluate the Efficacy, Safety, and Tolerability of Murepavadin Given With Ertapenem Versus an Anti-pseudomonal-√ü-lactam-based Antibiotic in Adult Subjects With Nosocomial Pneumonia Suspected or Confirmed to be Due to Pseudomonas Aeruginosa</t>
  </si>
  <si>
    <t>Drug: Murepavadin;Drug: One anti-pseudomonal antibiotic</t>
  </si>
  <si>
    <t>https://clinicaltrials.gov/show/NCT03582007</t>
  </si>
  <si>
    <t>Pivotal Study in Nosocomial Pneumonia Suspected or Confirmed to be Due to Pseudomonas</t>
  </si>
  <si>
    <t>NCT03582007</t>
  </si>
  <si>
    <t>United States;Czechia;France;Israel;Czechia;France;Israel;United States</t>
  </si>
  <si>
    <t>PER-054-18</t>
  </si>
  <si>
    <t>POL7080-010</t>
  </si>
  <si>
    <t>&lt;br&gt;        Key Inclusion Criteria:&lt;br&gt;&lt;br&gt;          -  Subject has received mechanical ventilation for at least 48h at the time of the&lt;br&gt;             randomisation OR at least 2 of the following signs or symptoms presenting within 24&lt;br&gt;             hours prior to randomization: New onset of cough or worsening of baseline cough and/or&lt;br&gt;             dyspnea, tachypnea and/or hypoxemia and/or new onset of sputum or suctioned&lt;br&gt;             respiratory secretion characterized by purulent appearance indicative of bacterial&lt;br&gt;             infection or a worsening in character of purulent appearance&lt;br&gt;&lt;br&gt;          -  Acute Physiology and Chronic Health Evaluation (APACHE) of 8 to 25, inclusive, within&lt;br&gt;             24h prior to randomization&lt;br&gt;&lt;br&gt;          -  Presence of new or progressive infiltrate on chest X-ray&lt;br&gt;&lt;br&gt;          -  Presence of clinical criteria consistent with Pneumonia&lt;br&gt;&lt;br&gt;          -  Strong clinical suspicion of pneumonia due to P. aeruginosa&lt;br&gt;&lt;br&gt;        Key Exclusion Criteria:&lt;br&gt;&lt;br&gt;          -  Known or suspected community-acquired bacterial pneumonia or viral, fungal, or&lt;br&gt;             parasitic pneumonia&lt;br&gt;&lt;br&gt;          -  known hypersensitivity to any component of ertapenem, meropenem or to other drugs in&lt;br&gt;             the same class or demonstrated anaphylactic reactions to beta-lactams or a history of&lt;br&gt;             allergic reactions to any of the penicillins, cephalosporins, or √ü-lactamase&lt;br&gt;             inhibitors&lt;br&gt;&lt;br&gt;          -  Severe liver or renal impairment&lt;br&gt;&lt;br&gt;          -  Expected survival &lt; 72 hours&lt;br&gt;&lt;br&gt;          -  Evidence from an available surveillance culture of co infection with ertapenem ,&lt;br&gt;             meropenem or piperacillin tazobactam resistant Gram negative pathogen(s)&lt;br&gt;&lt;br&gt;          -  Women who are pregnant or nursing&lt;br&gt;</t>
  </si>
  <si>
    <t>All cause mortality rates</t>
  </si>
  <si>
    <t>Estimation of Optimal PEEP by Transpulmonary Pressure Measurement Following Recruitment Manoeuvre Under Computer Tomography and Electric Impedance Tomography Control</t>
  </si>
  <si>
    <t>Procedure: Recruitment manoeuvre</t>
  </si>
  <si>
    <t>https://clinicaltrials.gov/show/NCT04174014</t>
  </si>
  <si>
    <t>Optimal PEEP Titration Combining Transpulmonary Pressure Measurement and Electric Impedance Tomography</t>
  </si>
  <si>
    <t>NCT04174014</t>
  </si>
  <si>
    <t>PTP</t>
  </si>
  <si>
    <t>Andr√°s Lovas, MD, PhD;Andr√°s Lovas, M.D., Ph.D.</t>
  </si>
  <si>
    <t>lovas.andras@med.u-szeged.hu;lovas.andras@med.u-szeged.hu</t>
  </si>
  <si>
    <t>+3662545168;+3662545168</t>
  </si>
  <si>
    <t>BUDAPEST UNIVERSITY OF TECHNOLOGY AND ECONOMICS;Furtwangen University</t>
  </si>
  <si>
    <t>&lt;br&gt;        Inclusion Criteria:&lt;br&gt;&lt;br&gt;          -  Orotracheally intubated patients ventilated in volume control mode with moderate and&lt;br&gt;             severe hypoxic respiratory failure according to the ARDS Berlin definition.&lt;br&gt;&lt;br&gt;          -  100 Hgmm = PaO2/FiO2 = 200 Hgmm, PEEP = 5 cmH2O (moderate) or PaO2/FiO2 = 100 Hgmm,&lt;br&gt;             PEEP = 5 cmH2O (sever)&lt;br&gt;&lt;br&gt;        Exclusion Criteria:&lt;br&gt;&lt;br&gt;          -  age under 18&lt;br&gt;&lt;br&gt;          -  pregnancy&lt;br&gt;&lt;br&gt;          -  pulmonectomy, lung resection in the past medical history&lt;br&gt;&lt;br&gt;          -  clinically end stage COPD&lt;br&gt;&lt;br&gt;          -  sever hemodynamic instability (vasopressor refractory shock)&lt;br&gt;&lt;br&gt;          -  sever bullous emphysema and/or spontaneous pneumothorax in the past medical history&lt;br&gt;&lt;br&gt;          -  chest drainage in situ due to pneumothorax and/or bronchopleural fistula&lt;br&gt;&lt;br&gt;          -  contraindication of the application of oesophageal balloon catheter (oesophageal&lt;br&gt;             ulcer, oesophageal perforation, oesophageal diverticulosis, oesophageal cancer,&lt;br&gt;             oesophageal varices, recent operation on oesophagus and/or stomach, sever&lt;br&gt;             coagulopathy)&lt;br&gt;</t>
  </si>
  <si>
    <t>Highest level of transpulmonary pressure to open up the lung;Changes between the two PEEP level (titrated by transpulmonary pressure measurement vs. optimal PEEP by EIT) estimated in cmH2O control</t>
  </si>
  <si>
    <t>Global inhomogeneity index;Center of ventilation;Antero-to-posterior ventilation ratio;Estimation in recruitability;Transpulmonary pressure;Plateau pressure;Gas exchange</t>
  </si>
  <si>
    <t>Efficacy of MVA-NP+M1 in the Influenza H3N2 Human Challenge Model</t>
  </si>
  <si>
    <t>Biological: MVA-NP+M1;Biological: Saline;Biological: H3N2 (A/Belgium/2417/2015)</t>
  </si>
  <si>
    <t>https://clinicaltrials.gov/show/NCT03883113</t>
  </si>
  <si>
    <t>NCT03883113</t>
  </si>
  <si>
    <t>Vaccitech Limited</t>
  </si>
  <si>
    <t>June 3, 2019</t>
  </si>
  <si>
    <t>FLU010</t>
  </si>
  <si>
    <t>Robin Rogiers, MD</t>
  </si>
  <si>
    <t>SGS S.A.</t>
  </si>
  <si>
    <t>&lt;br&gt;        Inclusion Criteria:&lt;br&gt;&lt;br&gt;          -  Healthy males and females aged =18 and =55 years of age at the point of enrolment.&lt;br&gt;&lt;br&gt;          -  Non-smokers or those who stopped smoking = 3 months prior to screening 1 visit.&lt;br&gt;&lt;br&gt;          -  Willingness to remain in isolation for the duration of the study.&lt;br&gt;&lt;br&gt;          -  A female participant is eligible for this study if she is not pregnant or breast&lt;br&gt;             feeding and 1 of the following:&lt;br&gt;&lt;br&gt;               1. Of non-childbearing potential (i.e., women who have had a hysterectomy or tubal&lt;br&gt;                  ligation or are postmenopausal, as defined by no menses in greater than or equal&lt;br&gt;                  to 1 year).&lt;br&gt;&lt;br&gt;               2. Of childbearing potential but has been and agrees to continue practicing highly&lt;br&gt;                  effective contraception or abstinence (if this is the preferred and usual&lt;br&gt;                  lifestyle of the participant) from 6 months prior to vaccination to 6 months&lt;br&gt;                  after administration of the influenza challenge virus. Highly effective methods&lt;br&gt;                  of contraception include 1 or more of the following:&lt;br&gt;&lt;br&gt;             i. male partner who is sterile (vasectomised) prior to the female participants entry&lt;br&gt;             into the study and is the sole sexual partner for the female participant; ii. hormonal&lt;br&gt;             (oral, intravaginal, transdermal, implantable or injectable); iii. an intrauterine&lt;br&gt;             hormone-releasing system (IUS); iv. an intrauterine device (IUD) with a documented&lt;br&gt;             failure rate of &lt; 1%; v. bilateral tubal occlusion.&lt;br&gt;&lt;br&gt;          -  Pre-challenge serum MNT against A/Belgium/4217/2015 (H3N2) challenge strain &lt; 20.&lt;br&gt;&lt;br&gt;        Exclusion Criteria:&lt;br&gt;&lt;br&gt;          -  BMI &lt; 19 and &gt; 32.&lt;br&gt;&lt;br&gt;          -  Presence of any significant acute or chronic, uncontrolled medical (or psychiatric)&lt;br&gt;             illness including a history of chronic respiratory illness.&lt;br&gt;&lt;br&gt;          -  History of seasonal hay fever or a clinically significant seasonal allergic rhinitis&lt;br&gt;             (SAR), including the use of symptomatic prescription only medication and&lt;br&gt;             non-prescription medication.&lt;br&gt;&lt;br&gt;          -  History or evidence of autoimmune disease or known immunodeficiency of any cause -&lt;br&gt;             with the exception of atopic dermatitis/eczema and atopic rhinitis.&lt;br&gt;&lt;br&gt;          -  Any history of anaphylaxis in reaction to vaccination or history of allergic reactions&lt;br&gt;             likely to be exacerbated by any component of the vaccine.&lt;br&gt;&lt;br&gt;          -  History of lung disease (Asthma, COPD).&lt;br&gt;&lt;br&gt;          -  Current smokers or those who stopped smoking &lt; 3months prior to screening 1 visit.&lt;br&gt;&lt;br&gt;          -  Positive diagnostic tests for HIV, Hepatitis B or Hepatitis C indicating active&lt;br&gt;             infection.&lt;br&gt;&lt;br&gt;          -  Evidence of drug abuse or a positive urine drug screen or alcohol breath test.&lt;br&gt;&lt;br&gt;          -  Chronic use of any medication or other product (prescription or over-the-counter), for&lt;br&gt;             symptoms of rhinitis or nasal congestion or for any chronic nasopharyngeal complaint,&lt;br&gt;             or chronic use of any intranasal medication for any indication that has not cessed&lt;br&gt;             within 30 days prior to screening 1.&lt;br&gt;&lt;br&gt;          -  Receipt of any investigational drug within 3 months prior to vaccination, or prior&lt;br&gt;             participation in a clinical trial of any influenza vaccine, or any investigational&lt;br&gt;             vaccine or experimental influenza viral challenge delivered directly to the&lt;br&gt;             respiratory tract within 1 year prior to challenge.&lt;br&gt;&lt;br&gt;          -  Receipt of the 2018/2019 seasonal flu vaccine.&lt;br&gt;&lt;br&gt;          -  Receipt of any live vaccines within the 4 weeks prior to vaccination.&lt;br&gt;&lt;br&gt;          -  Any laboratory test which is abnormal and which is deemed by the Investigator(s) to be&lt;br&gt;             clinically significant.&lt;br&gt;&lt;br&gt;          -  Receipt of any systemic chemotherapy agent at any time.&lt;br&gt;&lt;br&gt;          -  Physician reported influenza or a syndrome consistent with influenza (as judged by the&lt;br&gt;             investigator) in the previous 6 months.&lt;br&gt;&lt;br&gt;          -  Known allergy to treatments for influenza (including but not limited to oseltamivir).&lt;br&gt;&lt;br&gt;          -  History of frequent epistaxis (nose bleeds).&lt;br&gt;&lt;br&gt;          -  Any nasal or sinus surgery within 6 months of Viral Challenge or any significant&lt;br&gt;             abnormality, either of which results in alteration of the anatomy of the nose or&lt;br&gt;             nasopharynx (including significant nasal polyps).&lt;br&gt;&lt;br&gt;          -  Volunteers with household contacts who are at risk for serious or severe complications&lt;br&gt;             of influenza disease including, but not limited to: persons = 65 years; presence of&lt;br&gt;             significant chronic cardiopulmonary, metabolic, renal, or neurological conditions;&lt;br&gt;             immunosuppression due to any condition or therapies; BMI &gt;40.&lt;br&gt;&lt;br&gt;          -  Participants that are an employee or family member of the Investigator or study site&lt;br&gt;             personnel may not be enrolled.&lt;br&gt;&lt;br&gt;          -  Any other finding that, in the opinion of the Investigator, deems the participant&lt;br&gt;             unsuitable for the study.&lt;br&gt;&lt;br&gt;        EXCLUSION (CHALLENGE PERIOD ONLY)&lt;br&gt;&lt;br&gt;          -  Abnormal spirometry assessed to be clinically significant.&lt;br&gt;&lt;br&gt;          -  Known close contact with anyone known to have influenza in the past 7 days at the time&lt;br&gt;             of quarantine.&lt;br&gt;&lt;br&gt;          -  ILI symptoms as assessed at the admission to clinic on Day -2 prior to challenge.&lt;br&gt;&lt;br&gt;          -  Presence of fever, defined as participant presenting with a temperature reading of &gt;&lt;br&gt;             38.0¬∞C on admission to quarantine.&lt;br&gt;&lt;br&gt;          -  Qualitative PCR results positive for viral infection. However, participants may be&lt;br&gt;             included into later challenge cohort.&lt;br&gt;&lt;br&gt;          -  Acute use of any medication or other product, prescription or over-the-counter, for&lt;br&gt;             symptoms of rhinitis or nasal congestion within 7 days prior to challenge. This&lt;br&gt;             includes any oral corticosteroid or beta agonist containing nasal spray.&lt;br&gt;</t>
  </si>
  <si>
    <t>Degree of viral shedding</t>
  </si>
  <si>
    <t>Incidence of laboratory-confirmed influenza-like illness;Attack rate of challenge agent;Self-reported Influenza symptom scores;Total days of fever;Total mucus weight;T Cell responses as defined by ELISpot assay;Safety of MVA-NP+M1 vaccination measured by self-reported symptoms;Safety of H3N2 challenge in the setting of MVA-NP+M1 vaccination measured by self-reported symptoms and adverse event monitoring</t>
  </si>
  <si>
    <t>Prospective, randomized study concerning personalized medicine with Pentaglobin¬Æ after interventional infectious source control in peritonitis patients - PEPPER</t>
  </si>
  <si>
    <t>&lt;br&gt;Trade Name: Pentaglobin&lt;br&gt;Product Name: Pentaglobin&lt;br&gt;Pharmaceutical Form: Injection&lt;br&gt;INN or Proposed INN: Human Plasma Protein&lt;br&gt;CAS Number: 02-AAQ195&lt;br&gt;Other descriptive name: HUMAN NORMAL IMMUNOGLOBULIN (IV)&lt;br&gt;Concentration unit: mg/ml milligram(s)/millilitre&lt;br&gt;Concentration type: equal&lt;br&gt;Concentration number: 50-&lt;br&gt;&lt;br&gt;</t>
  </si>
  <si>
    <t>https://www.clinicaltrialsregister.eu/ctr-search/search?query=eudract_number:2016-001788-34</t>
  </si>
  <si>
    <t>Prospective, randomized study concerning personalized medicine with Pentaglobin¬Æ after interventional infectious source control in peritonitis patients</t>
  </si>
  <si>
    <t>EUCTR2016-001788-34-AT</t>
  </si>
  <si>
    <t>Controlled: yesRandomised: yesOpen: yesSingle blind: noDouble blind: noParallel group: yesCross over: noOther: noIf controlled, specify comparator, Other Medicinial Product: noPlacebo: noOther: yesOther specify the comparator: Standard of Care + PentaglobinNumber of treatment arms in the trial: 2</t>
  </si>
  <si>
    <t>Center for Translational and Clinical Research (CTC-A)</t>
  </si>
  <si>
    <t>Austria;Germany</t>
  </si>
  <si>
    <t>Investigation of the pentaglobin therapy of patients with sepsis / septic shock, which was triggered by peritonitis, after surgical infectious source control and simultaneous administration of antibiotics.;Therapeutic area: Body processes [G] - Immune system processes [G12]</t>
  </si>
  <si>
    <t>15-167;2016-001788-34-DE</t>
  </si>
  <si>
    <t>CTC-A</t>
  </si>
  <si>
    <t>Pauwelsstra√üe 30</t>
  </si>
  <si>
    <t>ckalvelage@ukaachen.de</t>
  </si>
  <si>
    <t>+4924180 36485</t>
  </si>
  <si>
    <t>RWTH Aachen</t>
  </si>
  <si>
    <t>Department of Operative Intensive Medicine and Intermediate Care, Uniklinik RWTH Aachen;Biotest AG</t>
  </si>
  <si>
    <t>Inclusion criteria: &lt;br&gt;1. Peritonitis&lt;br&gt;2. The time of the surgical infectious source control must have been within 6 h after the indication (defined as the time of the registration of the  surgical procedure/ minimal invasive surgery)&lt;br&gt;3. Sepsis and septic shock (according to the current Sepsis Guideline)&lt;br&gt;4. SOFA Score = 8&lt;br&gt;5. IL-6 = 1000 pg / ml&lt;br&gt;6. Start of therapy with antibiotics and IgGAM (Pentaglobin) within 12 hours after admission to the ICU&lt;br&gt;&lt;br&gt;Are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</si>
  <si>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with a life expectancy of less than 90 days due to medical conditions that are not associated with postoperative peritonitis or with sepsis / septic shock&lt;br&gt;2. Pregnant, breastfeeding women&lt;br&gt;3. Minors (&lt; 18 years)&lt;br&gt;4. Patients with a known dialysis-requiring chronic renal function (creatinine = 3.4 mg / dl or creatinine clearance = 30 mL / min / 1.73 m2)&lt;br&gt;5. Patients with pancreatitis or mediastinitis&lt;br&gt;6. BMI&gt; 40&lt;br&gt;7. Patients with a contraindication to study medication&lt;br&gt;8. Participate in another medication study within the last 30 days&lt;br&gt;9. Persons who are in a relationship of dependency or employment relationship with the sponsor or auditor&lt;br&gt;10. Persons who are placed in an institution on a judicial or administrative order&lt;br&gt;</t>
  </si>
  <si>
    <t>Main Objective: Improvement of the MOF (Multiple Organ Failure) score in the organs: lung, heart, kidney, liver, blood in 0.8 points at day 7 after successful source control  in the course of peritonitis.;Secondary Objective: - Evaluation of the 28 day total mortality in the two study arms&lt;br&gt;- Evaluation of the 90 days total mortality in the two study arms&lt;br&gt;- Difference in the study arms in the MOF score on day 5. Difference in the number of patients with a multiorgan failure (4 MOF points on day 7).&lt;br&gt;- Results of elevated biomarkers (PCT, IL-6, HLA-DR, IgM, IgG, IgA), SOFA score, Mannheimer Peritonitis Index (MPI), surrogate parameters of organdysfunction and survival according to Heyland et al and vital parameters&lt;br&gt;- Influence of the biomarkers NF-kB1, ADM and pathogen spectrum on the outcome of the patients&lt;br&gt;- Comparison of the MOF score with further scores, e.g. SOFA score, for determining the organdys function;Primary end point(s): Improvement of the MOF (Multiple Organ Failure) score in the organs: lung, heart, kidney, liver, blood in 0.8 points at day 7 after successful source control  in the course of peritonitis.;Timepoint(s) of evaluation of this end point: day 1 - 5 after source control</t>
  </si>
  <si>
    <t>Secondary end point(s): - Evaluation of the 28 day total mortality in the two study arms&lt;br&gt;- Evaluation of the 90 days total mortality in the two study arms&lt;br&gt;- Difference in the study arms in the MOF score on day 5. Difference in the number of patients with a multiorgan failure (4 MOF points on day 7).&lt;br&gt;- Results of elevated biomarkers (PCT, IL-6, HLA-DR, IgM, IgG, IgA), SOFA score, Mannheimer Peritonitis Index (MPI), surrogate parameters of organdysfunction and survival according to Heyland et al and vital parameters&lt;br&gt;- Influence of the biomarkers NF-kB1, ADM and pathogen spectrum on the outcome of the patients&lt;br&gt;- Comparison of the MOF score with further scores, e.g. SOFA score, for determining the organdys function;Timepoint(s) of evaluation of this end point: 5 days, 28 days, 90 days after source control</t>
  </si>
  <si>
    <t>Investigating the Effect of Altering the Slope of the Rise in Pressure During Mechanical Ventilation of Preterm Babies</t>
  </si>
  <si>
    <t>Device: SIPPV_VG_0_08;Device: SIPPV_VG_0_16;Device: SIPPV_VG_0_24;Device: SIPPV_VG_0_32;Device: SIPPV_VG_0_40;Device: PSV_VG_0_08;Device: PSV_VG_0_16;Device: PSV_VG_0_24;Device: PSV_VG_0_32;Device: PSV_VG_0_40</t>
  </si>
  <si>
    <t>https://clinicaltrials.gov/show/NCT03306524</t>
  </si>
  <si>
    <t>The Role of Circuit Flow During Mechanical Ventilation of Neonates</t>
  </si>
  <si>
    <t>NCT03306524</t>
  </si>
  <si>
    <t>Cambridge University Hospitals NHS Foundation Trust</t>
  </si>
  <si>
    <t>July 1, 2017</t>
  </si>
  <si>
    <t>16/28</t>
  </si>
  <si>
    <t>Gusztav Belteki, M.D., Ph.D.</t>
  </si>
  <si>
    <t>Cambridge University Hospitals NHS Trust</t>
  </si>
  <si>
    <t>&lt;br&gt;        Inclusion Criteria:&lt;br&gt;&lt;br&gt;          -  Birth weight &lt; 2 kg;&lt;br&gt;&lt;br&gt;          -  Ventilated with SIPPV-VG modes,&lt;br&gt;&lt;br&gt;          -  Informed parental consent,&lt;br&gt;&lt;br&gt;          -  Clinician assent.&lt;br&gt;&lt;br&gt;        Exclusion Criteria:&lt;br&gt;&lt;br&gt;          -  Baby's respiratory condition unstable (Inspired oxygen (FiO2) &gt; 50%, PaCO2 &gt; 8.5kPa or&lt;br&gt;             &lt;5kPa in the last 12 hours)&lt;br&gt;&lt;br&gt;          -  Extubation planned in the next 12 hours;&lt;br&gt;&lt;br&gt;          -  Neonatal or surgical procedure in the last 12 hours or planned in the next 12 hours;&lt;br&gt;&lt;br&gt;          -  Significant pneumothorax requiring drainage;&lt;br&gt;&lt;br&gt;          -  Gas leak around the endotracheal tube &gt;50%; #&lt;br&gt;&lt;br&gt;          -  No arterial access;&lt;br&gt;&lt;br&gt;          -  The responsible clinician does not agree with recruitment;&lt;br&gt;&lt;br&gt;          -  Parents do not consent.&lt;br&gt;</t>
  </si>
  <si>
    <t>End tidal CO2 measurement</t>
  </si>
  <si>
    <t>18F-FSPG PET/MRI or PET/CT Imaging of Cardiac Sarcoidosis or Inflammation</t>
  </si>
  <si>
    <t>Drug: 18F-FSPG</t>
  </si>
  <si>
    <t>https://clinicaltrials.gov/show/NCT03103490</t>
  </si>
  <si>
    <t>NCT03103490</t>
  </si>
  <si>
    <t>Cardiac Sarcoidosis;Myocardial Inflammation</t>
  </si>
  <si>
    <t>IRB-40376</t>
  </si>
  <si>
    <t>Andrei Iagaru, MD;Andrea Otte, DPT;Andrea Otte, DPT</t>
  </si>
  <si>
    <t>;anotte@stanford.edu;anotte@stanford.edu</t>
  </si>
  <si>
    <t>;(650) 736-4183;650-736-4183</t>
  </si>
  <si>
    <t>Stanford University;</t>
  </si>
  <si>
    <t>GE Healthcare</t>
  </si>
  <si>
    <t>&lt;br&gt;        Inclusion Criteria:&lt;br&gt;&lt;br&gt;          -  Patient is = 18 years old at the time of the scan&lt;br&gt;&lt;br&gt;          -  Patient with known or suspected cardiac sarcoidosis.&lt;br&gt;&lt;br&gt;          -  Patient is capable of complying with study procedures&lt;br&gt;&lt;br&gt;          -  Patient can remain still for duration of imaging procedure&lt;br&gt;&lt;br&gt;        Exclusion Criteria:&lt;br&gt;&lt;br&gt;          -  Patient is pregnant or nursing&lt;br&gt;&lt;br&gt;          -  Metallic implants (contraindicated for MRI)&lt;br&gt;&lt;br&gt;          -  History of renal insufficiency (only for MRI contrast administration)&lt;br&gt;</t>
  </si>
  <si>
    <t>Number of participants with 18F-FSPG Uptake on PET/MRI Fused Images Indicating Cardiac Involvement of Sarcoidosis</t>
  </si>
  <si>
    <t>Number of Participants with Evidence of Whole Body 18F-FSPG Uptake on PET/MRI Fused Images Indicating Extra-cardiac Sarcoidosis</t>
  </si>
  <si>
    <t>The effect of early enteral nutrition intervention on patients with severe infections after cardiac surgery to intestinal microflora and metabolize</t>
  </si>
  <si>
    <t>early enteral nutrition:EEN of high soluble dietary fiber in 48h;early enteral nutrition:EEN of non high soluble dietary fiber in 48h;routine EN:EN of non high soluble dietary fiber after 48h;</t>
  </si>
  <si>
    <t>http://www.chictr.org.cn/showproj.aspx?proj=21698</t>
  </si>
  <si>
    <t>ChiCTR-INR-17012709</t>
  </si>
  <si>
    <t>early enteral nutrition:15;early enteral nutrition:15;routine EN:30;</t>
  </si>
  <si>
    <t>sepsis and septic shock</t>
  </si>
  <si>
    <t>1 Shuaifuyuan, Dongcheng District, Beijing, China</t>
  </si>
  <si>
    <t>Research of donation</t>
  </si>
  <si>
    <t>Inclusion criteria: 1. Patients from ICU after cardiac surgery;&lt;br&gt;2. The sepsis or septic shock patients;&lt;br&gt;3. Aged 18 to 85 years;&lt;br&gt;4. Informed consent.</t>
  </si>
  <si>
    <t>Exclusion criteria: 1. The AGI IV;&lt;br&gt;2. The pregnant or lactating subjects;&lt;br&gt;3. The expected short-term death of patients;&lt;br&gt;4. Treatment of the primary disease using intestinal probiotics or oral antibiotics are not absorbed by the intestinal.</t>
  </si>
  <si>
    <t>Intestinal microflora;basic data;Respiratory parameters:PEEP,Ppeak,Pmean,FiO2;circulation parameters:HR/SpO2/MAP/PI/ GAP/Lac/Ratio/NE dose;Organ function;Enteral nutrition tolerance;</t>
  </si>
  <si>
    <t>A Multicenter, Randomized, Open-label Clinical Study of S-649266 or Best Available Therapy for the Treatment of Severe Infections Caused by Carbapenem-resistant Gram-negative Pathogens - CREDIBLE</t>
  </si>
  <si>
    <t>&lt;br&gt;                Product Code: S-649266&lt;br&gt;                Pharmaceutical Form: Powder for solution for infusion&lt;br&gt;                INN or Proposed INN: NA&lt;br&gt;                Other descriptive name: S-649266&lt;br&gt;                Concentration unit: g gram(s)&lt;br&gt;                Concentration type: equal&lt;br&gt;                Concentration number: 1-&lt;br&gt;&lt;br&gt;</t>
  </si>
  <si>
    <t>https://www.clinicaltrialsregister.eu/ctr-search/search?query=eudract_number:2015-004703-23</t>
  </si>
  <si>
    <t>Study of S-649266 or Best Available Therapy for the Treatment of Severe Infections Caused by Carbapenem-resistant Gram-negative Pathogens</t>
  </si>
  <si>
    <t>EUCTR2015-004703-23-ES</t>
  </si>
  <si>
    <t>United States;Taiwan;Greece;Spain;Thailand;Guatemala;Turkey;Israel;Colombia;Italy;United Kingdom;France;Brazil;Croatia;Germany;Japan;Korea, Republic of</t>
  </si>
  <si>
    <t>Hospital acquired pneumonia (HAP)/ventilator associated pneumonia (VAP)/healthcare-associated pneumonia (HCAP) or bloodstream infections/sepsis (BSI/sepsis) caused by carbapenem-resistant Gram-negative pathogens.                Complicated urinary tract infection (cUTI) caused by carbapenem-resistant Gram-negative pathogens. &lt;br&gt;                MedDRA version: 19.0                Level: LLT                Classification code 10076918                Term: Hospital acquired pneumonia                System Organ Class: 10021881 - Infections and infestations             &lt;br&gt;                MedDRA version: 19.0                Level: SOC                Classification code 10021881                Term: Infections and infestations                System Organ Class: 10021881 - Infections and infestations             &lt;br&gt;                MedDRA version: 19.0                Level: LLT                Classification code 10065153                Term: Ventilator associated pneumonia                System Organ Class: 10021881 - Infections and infestations             &lt;br&gt;                MedDRA version: 19.0                Level: HLT                Classification code 10046577                Term: Urinary tract infections                System Organ Class: 10021881 - Infections and infestations            ;Therapeutic area: Diseases [C] - Bacterial Infections and Mycoses [C01]</t>
  </si>
  <si>
    <t>NCT02714595</t>
  </si>
  <si>
    <t>1424R2131</t>
  </si>
  <si>
    <t>900 811 335</t>
  </si>
  <si>
    <t>Shionogi &amp; Co., Ltd</t>
  </si>
  <si>
    <t>Inclusion criteria: &lt;br&gt;                General Inclusion Criteria:&lt;br&gt;                Patients who fulfill the following criteria at Screening will be included in the study:&lt;br&gt;                1. Hospitalized male and female patients, 18 years or older at the time of signing&lt;br&gt;                informed consent&lt;br&gt;                2. Patients who have provided written informed consent or their informed consent&lt;br&gt;                was provided by legal guardian. (Note: Country specific rules and local Ethics&lt;br&gt;                Committee approval for legal guardian informed consent will determine whether&lt;br&gt;                or not and how a patient unable to comprehend or sign the informed consent is&lt;br&gt;                allowed to be enrolled in the study)&lt;br&gt;                3. Patients with clinically documented infection (HAP/VAP/HCAP, cUTI, or&lt;br&gt;                BSI/sepsis) caused by a Gram-negative pathogen with evidence of carbapenem&lt;br&gt;                resistance&lt;br&gt;                4. Patients who have been treated previously with an empiric antibiotic regimen and&lt;br&gt;                failed treatment, both clinically and microbiologically, are eligible for the study, if&lt;br&gt;                they have an identified carbapenem-resistant , Gram-negative pathogen which has&lt;br&gt;                either been shown to be nonsusceptible in vitro to each of the antibiotic(s) of the&lt;br&gt;                empiric antibiotic regimen or been grown from a culture performed after at least&lt;br&gt;                two days of the empiric antibiotic regimen&lt;br&gt;                5. Patient is male (no contraception required) or female and meets one of the&lt;br&gt;                following criteria:&lt;br&gt;                - Surgically sterile by hysterectomy and/or bilateral oophorectomy or bilateral&lt;br&gt;                salpingectomy or tubal ligation for the purpose of contraception for at least 6&lt;br&gt;                weeks with appropriate documentation of such surgery&lt;br&gt;                - Postmenopausal (defined as older than 45 years of age with cessation of&lt;br&gt;                regular menstrual periods for 6 months and confirmed by a follicle-stimulating&lt;br&gt;                hormone level of &gt; 40 mIU/ml, or amenorrhea for at least 12 months)&lt;br&gt;                - Of childbearing potential and using combined (estrogen and progestogen) or&lt;br&gt;                progestogen-only hormonal contraception associated with inhibition of&lt;br&gt;                ovulation (including oral, intravaginal, injectable, implantable, and&lt;br&gt;                transdermal contraceptives), or an intrauterine device (IUD), or intrauterine&lt;br&gt;                hormone-releasing system (IUS) for the entire duration of the study&lt;br&gt;                - Of childbearing potential and practice abstinence as a preferred and usual&lt;br&gt;                lifestyle, and agrees to continue practicing abstinence from screening up to 14&lt;br&gt;                days after the last dose of study drug&lt;br&gt;                - Of childbearing potential, whose sole heterosexual partner has been successfully vasectomized and agrees to not have other heterosexual partners&lt;br&gt;                for the entire duration of the study&lt;br&gt;                6. Patients meeting specific inclusion criteria for each infection site (See Diagnosis-&lt;br&gt;                Specific Inclusion Criteria)&lt;br&gt;                Are the trial subjects under 18? no&lt;br&gt;                Number of subjects for this age range:&lt;br&gt;                F.1.2 Adults (18-64 years) yes&lt;br&gt;                F.1.2.1 Number of subjects for this age range 75&lt;br&gt;                F.1.3 Elderly (&gt;=65 years) yes&lt;br&gt;                F.1.3.1 Number of subjects fo</t>
  </si>
  <si>
    <t>Exclusion criteria: &lt;br&gt;                General Exclusion Criteria:&lt;br&gt;                Patients who meet any of the following criteria at Screening will be excluded from the study:&lt;br&gt;                1.Patients who have a documented history of any moderate or severe hypersensitivity or allergic reaction to any √ü-lactam (Note: for √ü-lactams, a history of a mild rash followed by uneventful re-exposure is not a contraindication to enrollment)&lt;br&gt;                2.Patients with severe neutropenia, ie, polymorphonuclear neutrophils (PMNs) &lt; 100 cells/¬µL&lt;br&gt;                3.Patients with Acute Physiology and Chronic Health Evaluation II (APACHE II) score &gt; 30&lt;br&gt;                4.Patients with any condition or circumstance that, in the opinion of the investigator, would compromise the safety of the patient or the quality of the study data&lt;br&gt;                5.Patients meeting specific exclusion criteria for each infection site&lt;br&gt;</t>
  </si>
  <si>
    <t>&lt;br&gt;                Main Objective: -To assess, at test of cure (TOC), the clinical outcome of treatment with S-649266 or best available therapy (BAT) in adult patients with either hospital acquired pneumonia (HAP)/ventilator associated pneumonia (VAP)/healthcare-associated pneumonia (HCAP) or bloodstream infections/sepsis (BSI/sepsis) caused by carbapenem-resistant Gram-negative pathogens&lt;br&gt;                -To assess, at TOC, the microbiologic outcome of treatment with S-649266 or BAT in adult patients with complicated urinary tract infection (cUTI) caused by carbapenem-resistant Gram-negative pathogens&lt;br&gt;            ;&lt;br&gt;                Secondary Objective: Safety of S-649266&lt;br&gt;                Clinical outcome of treatment with S-649266 or BAT in patients with HAP/VAP/HCAP or BSI/sepsis and with cUTI (TOC/EOT)&lt;br&gt;                Microbiologic outcome of treatment with S-649266 or BAT in patients with either HAP/VAP/HCAP or BSI/sepsis, with cUTI and with bacteremia (EOT/TOC/FU)&lt;br&gt;                Composite clinical and microbiologic outcome of S-649266 or BAT in patients with cUTI&lt;br&gt;                All-cause mortality at Day 14 and Day 28 in patients with HAP/VAP/HCAP and BSI/sepsis&lt;br&gt;                Relationship between the PD parameter %Tf &gt;MIC based on plasma drug concentrations at steady state and the clinical and microbiologic outcomes of treatment with S-649266 in patients with HAP/VAP/HCAP, cUTI, or BSI/sepsis&lt;br&gt;                Resource utilization required for the treatment of the study qualifying infection&lt;br&gt;                To compare S-649266 with BAT in patients with HAP/VAP/HCAP, cUTI, or BSI/sepsis on the composite endpoint of Survival and no change in antibiotic treatment due to lack of therapeutic benefit or drug-related toxicity&lt;br&gt;            ;&lt;br&gt;                Primary end point(s): -Clinical outcome per patient at TOC in patients with HAP/VAP/HCAP or BSI/sepsis&lt;br&gt;                -Microbiologic outcome (for Gram-negative pathogen) per patient at TOC in patients with cUTI&lt;br&gt;            ;Timepoint(s) of evaluation of this end point: Test of cure (TOC) -  EOT + 7 days</t>
  </si>
  <si>
    <t>&lt;br&gt;                Secondary end point(s): -Clinical outcome per patient at EOT (HAP/VAP/HCAP or BSI/sepsis)&lt;br&gt;                -Clinical outcome per pathogen at EOT, and TOC (HAP/VAP/HCAP or BSI/sepsis)&lt;br&gt;                -Clinical outcome per patient/pathogen at EOT, and TOC (cUTI)&lt;br&gt;                -Microbiologic outcome (for Gram-negative pathogen) per patient/pathogen at EOT, TOC, and FUP (HAP/VAP/HCAP or BSI/sepsis)&lt;br&gt;                -Microbiologic outcome (for Gram-negative pathogen) per patient at EOT, and FUP (cUTI)&lt;br&gt;                -Microbiologic outcome (for Gram-negative pathogen) per pathogen at EOT, TOC, and FUP (cUTI)&lt;br&gt;                -Microbiologic outcome with documented carbapenem-resistant Gram-negative bacteremia (regardless of primary infection diagnosis) at EOT, TOC, and FUP&lt;br&gt;                -Composite clinical and microbiologic outcome at EOT, and TOC (cUTI only)&lt;br&gt;                -All-cause mortality at Day 14 and Day 28 for HAP/VAP/HCAP and BSI/sepsis&lt;br&gt;                -Composite endpoint of survival and no change in antibiotic treatment due to either lack of therapeutic benefit or drug-related toxicity at TOC&lt;br&gt;                -Survival time (HAP/VAP/HCAP, BSI/sepsis)&lt;br&gt;                -CPIS parameters at EOT and TOC (HAP/VAP/HCAP only)&lt;br&gt;                -SOFA Score at EOT, and TOC&lt;br&gt;            ;&lt;br&gt;                Timepoint(s) of evaluation of this end point: End of treatment (EOT) - Last day of study therapy&lt;br&gt;                Test of cure (TOC) -  EOT + 7 days&lt;br&gt;                Follow-up (FUP) - EOT + 14 days&lt;br&gt;</t>
  </si>
  <si>
    <t>Combined Use of a Respiratory Broad Panel MULTIplex PCR and Procalcitonin to Reduce Antibiotics Exposure in Patients With Severe Community-Acquired Pneumonia: a Multicentre, Parallel-group, Open-label, Randomized Controlled Trial.</t>
  </si>
  <si>
    <t>Device: Antibiotic therapy according to the result of mPCR (device)</t>
  </si>
  <si>
    <t>https://clinicaltrials.gov/show/NCT03452826</t>
  </si>
  <si>
    <t>Combined Use of a Respiratory Broad Panel mPCR and Procalcitonin to Reduce Duration of Antibiotics Exposure in Patients With Severe Community-Acquired Pneumonia</t>
  </si>
  <si>
    <t>NCT03452826</t>
  </si>
  <si>
    <t>October 4, 2018</t>
  </si>
  <si>
    <t>AO 1615-48;P160928J</t>
  </si>
  <si>
    <t>Jean-Fran√ßois TIMSIT, PU-PH;Jean-Fran√ßois TIMSIT, PU-PH;Jean-Fran√ßois TIMSIT, PU-PH</t>
  </si>
  <si>
    <t>;jean-francois.timsit@aphp.fr;jean-francois.timsit@aphp.fr</t>
  </si>
  <si>
    <t>;0140257702;01 40 25 77 02</t>
  </si>
  <si>
    <t>Assistance Publique - H√¥pitaux de Paris;</t>
  </si>
  <si>
    <t>&lt;br&gt;        Inclusion Criteria:&lt;br&gt;&lt;br&gt;          -  Adults (=18 years) with CAP admitted to the ICU since 18 hours or less; the diagnosis&lt;br&gt;             of pneumonia includes two clinical criteria among a temperature &gt; 37.8¬∞C, tachypnea&lt;br&gt;             (respiratory rate &gt; 25/min), chest pain, cough, expectoration, localized crackles,&lt;br&gt;             with or without signs of pleural effusion, pulse oximetry less than 92% while&lt;br&gt;             breathing room air, and a newly-appeared parenchymal infiltrate; the pneumonia is&lt;br&gt;             community-acquired if the time between hospital admission and ICU referral is below or&lt;br&gt;             equal to 48 hours.&lt;br&gt;&lt;br&gt;          -  Informed consent or emergency procedure.&lt;br&gt;&lt;br&gt;        Exclusion Criteria:&lt;br&gt;&lt;br&gt;          -  Pregnancy;&lt;br&gt;&lt;br&gt;          -  Congenital immunodeficiency;&lt;br&gt;&lt;br&gt;          -  HIV infection with the lymphocyte CD4 count below 200/mm3 or unknown in the last year;&lt;br&gt;&lt;br&gt;          -  Acute hematologic malignancy;&lt;br&gt;&lt;br&gt;          -  Neutropenia (&lt;1 leucocyte/mL or &lt; 0.5 neutrophil/mL);&lt;br&gt;&lt;br&gt;          -  Immunosuppressive drugs within the previous 30 days, including anti-cancer&lt;br&gt;             chemotherapy and anti-rejection drugs for organ/bone marrow transplant&lt;br&gt;&lt;br&gt;          -  Corticosteroids = 20 mg/d of prednisone equivalent for more than 14 days;&lt;br&gt;&lt;br&gt;          -  chronic obstructive pulmonary disease (COPD) with previous history of&lt;br&gt;             colonization/infection with Pseudomonas aeruginosa;&lt;br&gt;&lt;br&gt;          -  Tracheostomy;&lt;br&gt;&lt;br&gt;          -  Diffuse bronchiectasis, cystic fibrosis;&lt;br&gt;&lt;br&gt;          -  Aspiration pneumonia;&lt;br&gt;&lt;br&gt;          -  Moribund patient or death expected from underlying disease during the current&lt;br&gt;             admission;&lt;br&gt;&lt;br&gt;          -  Patient deprived of liberty or under legal protection measure;&lt;br&gt;&lt;br&gt;          -  Participation in another interventional trial.&lt;br&gt;</t>
  </si>
  <si>
    <t>The effectiveness of a management combining a broad panel respiratory mPCR and an algorithm of early antibiotic de-escalation and discontinuation based on both the mPCR results and the procalcitonin in severe CAP, as compared to a conventional strategy</t>
  </si>
  <si>
    <t>Mortality at 28 (D28) and 90 days (D90);;Number of defined daily dose (DDD) per 100 patient days of broad- and narrow-spectrum antibiotics;Antibiotics duration at D28;Number of organ-failure free days (based on SOFA) at D28;Incidence rates of bacterial superinfections at D28;Incidence rates of colonization/infection with multidrug resistant bacteria and Clostridium difficile infections at D28;Incidence rates of relapse (same pathogen) or reinfection (another pathogen) at D28;Duration of ICU and hospital stay;Cost of the total hospital admissions (including 90-day repeated admissions), ICU costs, cost of the microbiological diagnostic workup;;Incremental / decremental cost effectiveness ratio in cost per treatment success (90-day composite of all-cause death and infection recurrence).;Sensitivity, specificity, and likelihood ratios of the broad panel mPCR Film Array for the diagnosis of pneumonia, taking the conventional microbiological tests as reference;Euroquol questionary (EQ-5D-3L);To assess the operational values of the broad panel mPCR Film Array for the diagnosis of ventilator associated pneumonia (in the intervention group only).</t>
  </si>
  <si>
    <t>Closed-loop Automatic Oxygen Control (CLAC-4) in Preterm Infants: a Randomized Controlled Trial of a Revised Algorithm</t>
  </si>
  <si>
    <t>Device: Closed-loop automatic oxygen control (CLAC) fast in addition to RMC;Device: Closed-loop automatic oxygen control (CLAC) slow in addition to RMC;Device: Closed-loop automatic oxygen control (CLAC) fast in addition to RMC;Device: Closed-loop automatic oxygen control (CLAC) slow in addition to RMC;Device: Closed-loop automatic oxygen control (CLAC) fast in addition to RMC;Device: Closed-loop automatic oxygen control (CLAC) slow in addition to RMC</t>
  </si>
  <si>
    <t>https://clinicaltrials.gov/show/NCT03163108</t>
  </si>
  <si>
    <t>Closed-loop Automatic Oxygen Control (CLAC-4) in Preterm Infants</t>
  </si>
  <si>
    <t>NCT03163108</t>
  </si>
  <si>
    <t>University Hospital Tuebingen</t>
  </si>
  <si>
    <t>Germany;Germany;Germany;Germany;Germany;Germany</t>
  </si>
  <si>
    <t>Infant Respiratory Distress Syndrome;Ventilator Lung; Newborn;Infant Respiratory Distress Syndrome;Ventilator Lung; Newborn;Infant Respiratory Distress Syndrome;Ventilator Lung; Newborn</t>
  </si>
  <si>
    <t>March 15, 2017</t>
  </si>
  <si>
    <t>CLAC-4</t>
  </si>
  <si>
    <t>Axel R Franz, MD;Axel R Franz, MD;Axel R Franz, MD;Axel R Franz, MD;Axel R Franz, MD;Axel R Franz, MD</t>
  </si>
  <si>
    <t>University Hospital Tuebingen;University Hospital Tuebingen;University Hospital Tuebingen;University Hospital Tuebingen;University Hospital Tuebingen;University Hospital Tuebingen</t>
  </si>
  <si>
    <t>Johannes Gutenberg University Mainz;Heinen und L√∂wenstein GmbH &amp; Co. KG</t>
  </si>
  <si>
    <t>&lt;br&gt;        Inclusion Criteria:&lt;br&gt;&lt;br&gt;          -  gestational age at birth &lt;34+1/7weeks&lt;br&gt;&lt;br&gt;          -  invasive mechanical ventilation OR noninvasive ventilation OR continous positive&lt;br&gt;             airway pressure support&lt;br&gt;&lt;br&gt;          -  Fraction of inspired oxygen above 0.21 before inclusion&lt;br&gt;&lt;br&gt;          -  more than 2 hypoxaemic events (arterial oxygen saturation below 80%) within 8 hours&lt;br&gt;             before inclusion&lt;br&gt;&lt;br&gt;          -  parental written informed consent&lt;br&gt;&lt;br&gt;        Exclusion Criteria:&lt;br&gt;&lt;br&gt;          -  congenital pulmonary anomalies&lt;br&gt;&lt;br&gt;          -  diaphragmatic hernia or other diaphragmatic disorders&lt;br&gt;      ;&lt;br&gt;        Inclusion Criteria:&lt;br&gt;&lt;br&gt;          -  gestational age at birth &lt;34+1/7weeks&lt;br&gt;&lt;br&gt;          -  invasive mechanical ventilation OR noninvasive ventilation OR continous positive&lt;br&gt;             airway pressure support&lt;br&gt;&lt;br&gt;          -  Fraction of inspired oxygen above 0.21 before inclusion&lt;br&gt;&lt;br&gt;          -  more than 2 hypoxaemic events (arterial oxygen saturation below 80%) within 8 hours&lt;br&gt;             before inclusion&lt;br&gt;&lt;br&gt;          -  parental written informed consent&lt;br&gt;&lt;br&gt;        Exclusion Criteria:&lt;br&gt;&lt;br&gt;          -  congenital pulmonary anomalies&lt;br&gt;&lt;br&gt;          -  diaphragmatic hernia or other diaphragmatic disorders&lt;br&gt;      ;&lt;br&gt;        Inclusion Criteria:&lt;br&gt;&lt;br&gt;          -  gestational age at birth &lt;34+1/7weeks&lt;br&gt;&lt;br&gt;          -  invasive mechanical ventilation OR noninvasive ventilation OR continous positive&lt;br&gt;             airway pressure support&lt;br&gt;&lt;br&gt;          -  Fraction of inspired oxygen above 0.21 before inclusion&lt;br&gt;&lt;br&gt;          -  more than 2 hypoxaemic events (arterial oxygen saturation below 80%) within 8 hours&lt;br&gt;             before inclusion&lt;br&gt;&lt;br&gt;          -  parental written informed consent&lt;br&gt;&lt;br&gt;        Exclusion Criteria:&lt;br&gt;&lt;br&gt;          -  congenital pulmonary anomalies&lt;br&gt;&lt;br&gt;          -  diaphragmatic hernia or other diaphragmatic disorders&lt;br&gt;</t>
  </si>
  <si>
    <t>Proportion of time with SpO2 within target range;Proportion of Time with SpO2 within target range;Proportion of time with SpO2 within target range;Proportion of Time with SpO2 within target range;Proportion of time with SpO2 within target range;Proportion of Time with SpO2 within target range</t>
  </si>
  <si>
    <t>Duration of hyperoxaemia;Duration of hypoxaemia;Duration of overshoot hyperoxaemia;Number of overshoot hyperoxaemia;Stability of cerebral oxygenation</t>
  </si>
  <si>
    <t>GRAPHALO: A double blind randomised placebo controlled feasibility study evaluating the effect of Andrographis paniculata (Immunographis) in the treatment of adults with acute respiratory tract infections (ARTIs)</t>
  </si>
  <si>
    <t>&lt;br&gt;                This is a multicentre, double-blind placebo-controlled feasibility study of Andrographis paniculata leaf extract.  The study aims to recruit 60 participants.&lt;br&gt;&lt;br&gt;                Patients will eligible for the trial if they are over 18 years of age and present to their GP with a potential ARTI. Adults 18 years and over presenting with an acute cough (=7 days' duration) or sore throat as their main symptom and, with symptoms localising to the upper respiratory tract (e.g. runny nose, sneezing, fever, muscle ache), for which non-infective diagnoses are judged very unlikely.&lt;br&gt;&lt;br&gt;                Participants will be randomised to 1 week of active treatment using Andrographis capsules or placebo. The capsules contain 250 mg of dried Andrographis paniculata. Participants will take 3 capsules 4 times a day with water before food. Treatments will be randomly allocated and double-blinded so that no one, including the doctor and the participant, will know which participant is getting which treatment. Both groups will continue to receive standard care and GPs can prescribe antibiotics if needed to participants in either group, either taken immediately, or issued as a delayed prescription.&lt;br&gt;</t>
  </si>
  <si>
    <t>http://isrctn.com/ISRCTN13673233</t>
  </si>
  <si>
    <t>Study to explore whether Andrographis (a herbal medicine) can help to treat sore throats, coughs and colds (acute respiratory tract infections (ARTIs))</t>
  </si>
  <si>
    <t>ISRCTN13673233</t>
  </si>
  <si>
    <t>Double-blind placebo-controlled randomised feasibility study  (Treatment)</t>
  </si>
  <si>
    <t>University of Southampton</t>
  </si>
  <si>
    <t>Acute respiratory tract infections with symptoms such as cough, sore throat, fever and muscle ache where pneumonia is not suspected &lt;br&gt;Respiratory</t>
  </si>
  <si>
    <t>IRAS 208314</t>
  </si>
  <si>
    <t>Jackie</t>
  </si>
  <si>
    <t>Seely</t>
  </si>
  <si>
    <t>University of Southampton                    Primary Care &amp; Population Sciences                    Aldermoor Health Centre                    Aldermoor Close</t>
  </si>
  <si>
    <t>GRAPHALO@soton.ac.uk</t>
  </si>
  <si>
    <t>+44 (0)23 8052 2289</t>
  </si>
  <si>
    <t>Pukka Herbs (UK)</t>
  </si>
  <si>
    <t>Inclusion criteria: &lt;br&gt;                1. Aged over 18 years&lt;br&gt;                2. Present to GP with a potential ARTI&lt;br&gt;                3. Acute cough (=7 days' duration) or sore throat as main symptom&lt;br&gt;                4. Symptoms localising to the upper respiratory tract (e.g. runny nose, sneezing, fever, muscle ache), for which non-infective diagnoses are judged very unlikely&lt;br&gt;                5. Willing and able to give written informed consent.&lt;br&gt;</t>
  </si>
  <si>
    <t>Exclusion criteria: &lt;br&gt;                1. Pregnant (or suspected to be pregnant) or breast feeding; patients who become pregnant during the trial will be asked to discontinue with the trial&lt;br&gt;                2. Women at risk of pregnancy (i.e. not on effective contraception ‚Äì combined oral contraceptive pill, an intrauterine hormonal device or subcutaneous hormonal trial implant)&lt;br&gt;                3. Unable to complete trial documentation, including consent form and symptom diary including those who have difficulty understanding English&lt;br&gt;                4. Already taking Andrographis or other herbal medicine for ARTIs&lt;br&gt;                5. Known immunodeficiency state or undertaking chemotherapy treatment&lt;br&gt;                6. Allergic/hypersensitive to Andrographis or capsule material (cellulose)&lt;br&gt;                7. Already taking medication for ARTIs (paracetamol and ibuprofen will be allowed)&lt;br&gt;                8. Severe hepatic and renal diseases (Chronic Kidney Disease Stage 4, GFR &lt;30), as no adequate data are available on safe use of Andrographis in these conditions&lt;br&gt;                9. Suspected pneumonia (i.e., complicated lower-respiratory-tract infection) on the basis of focal chest signs (focal crepitations, bronchial breathing) and systemic features (high fever, hypoxia, tachypnoea)&lt;br&gt;                10. Serious chronic disorders where antibiotics are needed (e.g. cystic fibrosis, valvular heart disease)&lt;br&gt;                11. Signs of severity which may warrant hospital admission (e.g. SpO2 &lt;91%, systolic BP &lt;90 mmHg, heart rate &gt;130 bpm)&lt;br&gt;                12. Recently/currently involved in a respiratory trial&lt;br&gt;                13. Unable to provide informed consent or complete outcome measures&lt;br&gt;                14. Are already involved in an ongoing trial or have recently been involved in a trial&lt;br&gt;</t>
  </si>
  <si>
    <t>&lt;br&gt;                All of the feasibility timepoints will be evaluated after the study finishes (16 weeks):&lt;br&gt;                1. Feasibility of eligibility criteria, assessed using number of patients included and number excluded (and reasons for exclusion) from the trial recorded in on-site screening logs&lt;br&gt;                2. Feasibility of recruitment (ability to recruit patients into the intervention from those attending primary care) assessed using on-site enrolment record, with monthly rate/site adjusted for site list size.&lt;br&gt;                3. Feasibility of randomisation (willingness to be randomised) assessed using the proportion of eligible patients recruited&lt;br&gt;                4. Retention rate calculated from records of enrolment, withdrawal and completed diaries returned after 2 weeks&lt;br&gt;                5. Intervention compliance assessed using patient-record diary data and returned intervention capsules&lt;br&gt;                6. Suitability of the patient diaries and patients‚Äô willingness to complete them and the importance of telephone/text contact from quantitative data collection - percentage of patients returning completed diaries&lt;br&gt;</t>
  </si>
  <si>
    <t>Rates of antibiotic prescription assessed using the participant's record in the diary of the day they started taking antibiotics, evaluated after the study finishes (16 weeks)</t>
  </si>
  <si>
    <t>The protocol will be available once published. Planned publication of the results in a high-impact peer reviewed journal.  IPD sharing statement The data sharing plans for the current study are unknown and will be made available at a later date.</t>
  </si>
  <si>
    <t>1. Hampshire B Research Ethics Committee and the Health Research Authority, 22/11/2018, ref: 208314,  University of Southampton Ethics and Research Governance Online (ERGO) number: 27851</t>
  </si>
  <si>
    <t>&lt;br&gt;                Product Name: quadrivalent influenza vaccine&lt;br&gt;                Product Code: 522&lt;br&gt;                Pharmaceutical Form: Suspension for injection in pre-filled syringe&lt;br&gt;                INN or Proposed INN: INFLUENZA VACCINE (SPLIT VIRION, INACTIVATED)&lt;br&gt;                Other descriptive name: A/H1N1-like strain&lt;br&gt;                Concentration unit: ¬µg microgram(s)&lt;br&gt;                Concentration type: not less then&lt;br&gt;                Concentration number: 60-&lt;br&gt;                INN or Proposed INN: INFLUENZA VACCINE (SPLIT VIRION, INACTIVATED)&lt;br&gt;                Other descriptive name: A/H3N2 -like strain&lt;br&gt;                Concentration unit: ¬µg microgram(s)&lt;br&gt;                Concentration type: not less then&lt;br&gt;                Concentration number: 60-&lt;br&gt;                INN or Proposed INN: INFLUENZA VACCINE (SPLIT VIRION, INACTIVATED)&lt;br&gt;                Other descriptive name: B/Victoria Lineage&lt;br&gt;                Concentration unit: ¬µg microgram(s)&lt;br&gt;                Concentration type: not less then&lt;br&gt;                Concentration number: 60-&lt;br&gt;                INN or Proposed INN: INFLUENZA VACCINE (SPLIT VIRION, INACTIVATED)&lt;br&gt;                Other descriptive name: B/Yamagata Lineage&lt;br&gt;                Concentration unit: ¬µg microgram(s)&lt;br&gt;                Concentration type: not less then&lt;br&gt;                Concentration number: 60-&lt;br&gt;&lt;br&gt;                Trade Name: Influvac Tetra&lt;br&gt;                Product Name: Influvac Tetra&lt;br&gt;                Pharmaceutical Form: Suspension for injection in pre-filled syringe&lt;br&gt;                INN or Proposed INN: INFLUENZA VACCINE (SURFACE ANTIGEN, INACTIVATED)&lt;br&gt;                Other descriptive name: A/H1N1-like strain&lt;br&gt;                Concentration unit: ¬µg microgram(s)&lt;br&gt;                Concentration type: not less then&lt;br&gt;                Concentration number: 15-&lt;br&gt;                INN or Proposed INN: INFLUENZA VACCINE (SURFACE ANTIGEN, INACTIVATED)&lt;br&gt;                Other descriptive name: A/H3N2-like strain&lt;br&gt;                Concentration unit: ¬µg microgram(s)&lt;br&gt;</t>
  </si>
  <si>
    <t>EUCTR2019-000655-14-NL</t>
  </si>
  <si>
    <t>&lt;br&gt;                Controlled: yes&lt;br&gt;                Randomised: yes&lt;br&gt;                Open: no&lt;br&gt;                Single blind: no&lt;br&gt;                Double blind: yes&lt;br&gt;                Parallel group: yes&lt;br&gt;                Cross over: no&lt;br&gt;                Other: no&lt;br&gt;                If controlled, specify comparator, Other Medicinial Product: yes&lt;br&gt;                Placebo: no&lt;br&gt;                Other: no&lt;br&gt;                Number of treatment arms in the trial: 2&lt;br&gt;</t>
  </si>
  <si>
    <t>France;Germany;Netherlands</t>
  </si>
  <si>
    <t>Prevention of influenza infection in adults from 60 years of age and older &lt;br&gt;                MedDRA version: 20.0                Level: PT                Classification code 10022000                Term: Influenza                System Organ Class: 10021881 - Infections and infestations            ;Therapeutic area: Diseases [C] - Virus Diseases [C02]</t>
  </si>
  <si>
    <t>Inclusion criteria: &lt;br&gt;                - Sixty years of age and older on the day of inclusion&lt;br&gt;                - Able to attend all scheduled visits and to comply with all trial procedures&lt;br&gt;                Are the trial subjects under 18? no&lt;br&gt;                Number of subjects for this age range:&lt;br&gt;                F.1.2 Adults (18-64 years) yes&lt;br&gt;                F.1.2.1 Number of subjects for this age range 770&lt;br&gt;                F.1.3 Elderly (&gt;=65 years) yes&lt;br&gt;                F.1.3.1 Number of subjects for this age range 770&lt;br&gt;</t>
  </si>
  <si>
    <t>Exclusion criteria: &lt;br&gt;                - Participant is pregnant, or lactating, or of childbearing potential and not using an effective method of contraception or abstinence from at least 4 weeks prior to vaccination until at least 4 weeks after vaccination. To be considered of non-childbearing potential, a female must be post-menopausal for at least 1 year, or surgically sterile&lt;br&gt;                - Participation at the time of study enrollment (or in the 4 weeks [28 days] preceding the trial vaccination) or planned participation during the present trial period in another clinical trial investigating a vaccine, drug, medical device, or medical procedure&lt;br&gt;                - Receipt of any vaccine in the 4 weeks (28 days) preceding the trial vaccination or planned receipt of any vaccine prior to V02&lt;br&gt;                - Previous vaccination against influenza (in the previous 6 months) with either the trial vaccine or another vaccine&lt;br&gt;                - Receipt of immune globulins, blood or blood-derived products in the past 3 months&lt;br&gt;                -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months)&lt;br&gt;                - Known systemic hypersensitivity to any of the vaccine components, or history of a life-threatening reaction to the vaccines used in the trial or to a vaccine containing any of the same substances&lt;br&gt;                - Thrombocytopenia or bleeding disorder, contraindicating intramuscular (IM) vaccination based on Investigator‚Äôs judgement&lt;br&gt;                - Alcohol or substance abuse that, in the opinion of the Investigator might interfere with the trial conduct or completion&lt;br&gt;                - Chronic illness that, in the opinion of the Investigator, is at a stage where it might interfere with trial conduct or completion&lt;br&gt;                - Moderate or severe acute illness/infection (according to Investigator judgment) or febrile illness (temperature = 38.0¬∞C) on the day of vaccination. A prospective participant should not be included in the study until the condition has resolved or the febrile event has subsided&lt;br&gt;                -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study&lt;br&gt;                - Personal or family history of Guillain Barr√© syndrome (GBS)&lt;br&gt;                - Neoplastic disease or any hematologic malignancy (except localized skin or prostate cancer that is stable at the time of vaccination in the absence of therapy and participants who have a history of neoplastic disease and have been disease free for = 5 years)&lt;br&gt;</t>
  </si>
  <si>
    <t>Main Objective: To demonstrate that QIV-HD induces an immune response that is superior to the responses induced by QIV-SD for all 4 virus strains 28 days post-vaccination in subjects 60 to 64 years of age and in subjects 65 years of age and older.;&lt;br&gt;                Secondary Objective: To further describe the immune response induced by QIV-HD and QIV-SD in all subjects by age group, in pooled age groups, and by vaccine group (QIV-HD; QIV-SD).&lt;br&gt;                &lt;br&gt;                To describe the safety profile of all subjects by age group, in pooled age groups, and by vaccine group (QIV-HD; QIV-SD).&lt;br&gt;            ;Primary end point(s): Geometric Mean Titers (GMTs) of influenza vaccine antibodies (post-vaccination) : Antibody titers will be measured by hemagglutination inhibition (HAI) assay;Timepoint(s) of evaluation of this end point: Day 28 (post-vaccination)</t>
  </si>
  <si>
    <t>&lt;br&gt;                Secondary end point(s): - Geometric Mean Titers (GMTs) of influenza vaccine antibodies (pre- and post-vaccination) : Antibody titers will be measured by HAI assay&lt;br&gt;                &lt;br&gt;                - Geometric Mean Titers Ratio (GMTR) of influenza vaccine antibodies (post-/pre-vaccination) : Antibody titers will be measured by HAI assay&lt;br&gt;                &lt;br&gt;                - Percentage of participants with antibody titers = 40 [1/dil] : Antibody titers will be measured by HAI assay&lt;br&gt;                &lt;br&gt;                - Percentage of participants achieving serconversion : Influenza vaccine antigens will be measured by HAI assay&lt;br&gt;                Seroconversion is defined as either a pre-vaccination titer lower than (&lt;) 10 [1/dil] and a post-vaccination titer greater than or equal to (=) 40 [1/dil], or a pre-vaccination titer = 10 [1/dil] and a = 4-fold increase in post-vaccination titer&lt;br&gt;                &lt;br&gt;                - Percentage of participants reporting solicited injection site reactions and systemic reactions : Injection site reactions: pain, erythema, swelling, induration and ecchymosis&lt;br&gt;                Systemic reactions: fever, headache, malaise, myalgia and shivering&lt;br&gt;            ;&lt;br&gt;                Timepoint(s) of evaluation of this end point: - Geometric Mean Titers (GMTs) of influenza vaccine antibodies (pre- and post-vaccination) : Day 0 (pre-vaccination) and Day 28( post-vaccination)&lt;br&gt;                &lt;br&gt;                - Geometric Mean Titers Ratio (GMTR) of influenza vaccine antibodies (post-/pre-vaccination) : Day 0 (pre-vaccination) and Day 28 (post-vaccination)&lt;br&gt;                &lt;br&gt;                - Percentage of participants with antibody titers = 40 [1/dil] : Day 28 (post-vaccination)&lt;br&gt;                &lt;br&gt;                - Percentage of participants achieving serconversion : Day 28 (post-vaccination)&lt;br&gt;                &lt;br&gt;                - Percentage of participants reporting solicited injection site reactions and systemic reactions : Within 7 days post-vaccination&lt;br&gt;</t>
  </si>
  <si>
    <t>The Effect of Nebulized Colistin on the Incidence of Gram Negative Bacterial Ventilator Associated Pneumonia in Intensive Care Unit Patients.</t>
  </si>
  <si>
    <t>Drug: Colistin</t>
  </si>
  <si>
    <t>https://clinicaltrials.gov/show/NCT04208945</t>
  </si>
  <si>
    <t>Nebulized Colistin for Gram Negative VAP Prevention.</t>
  </si>
  <si>
    <t>NCT04208945</t>
  </si>
  <si>
    <t>Pneumonia, Ventilator-associated;Gram-Negative Pneumonia</t>
  </si>
  <si>
    <t>VAPICO</t>
  </si>
  <si>
    <t>DEMOSTHENES MAKRIS, as prof;DEMOSTHENES MAKRIS, Associate Prof</t>
  </si>
  <si>
    <t>;appollon7@hotmail.com</t>
  </si>
  <si>
    <t>;+3022413502008</t>
  </si>
  <si>
    <t>INTENSIVE CARE DEPARTMENT UNIVERSITY HOSPITAL;</t>
  </si>
  <si>
    <t>&lt;br&gt;        All patients undergoing invasive mechanical ventilation through an endotracheal tube or&lt;br&gt;        tracheostomy will be considered for inclusion and recorded on a screening log. Patients&lt;br&gt;        will be assessed for eligibility within the first 48h of invasive ventilation.&lt;br&gt;&lt;br&gt;        Inclusion criteria&lt;br&gt;&lt;br&gt;          1. - Age = 18 years the day of inclusion&lt;br&gt;&lt;br&gt;          2. - Mechanical ventilation through an endotracheal tube &gt; 48h&lt;br&gt;&lt;br&gt;          3. - Written informed consent of patient or proxy Exclusion criteria&lt;br&gt;&lt;br&gt;        1. Community acquired pneumonia or other nosocomial pneumonia or tracheobronchitis 2. Known&lt;br&gt;        colistin resistant bacteria in tracheo-bronchial aspirate's culture 3. Known allergy to&lt;br&gt;        colistin 4. Patient scheduled for extubation within the next 24h 5. Patient mechanically&lt;br&gt;        ventilated &gt; 96h 6. Known or suspicion of pregnancy at the time of inclusion 7. Pregnant or&lt;br&gt;        breastfeeding women 8. Participation in other studies with inhaled or systemic antibiotics&lt;br&gt;        or in other VAP related studies.&lt;br&gt;</t>
  </si>
  <si>
    <t>The 28th day incidence of gram negative bacterial Ventilator-associated-pneumonia (VAP)</t>
  </si>
  <si>
    <t>Colistin resistant bacteria in tracheobronchial aspirate (TBA) or blood;28 day mortality</t>
  </si>
  <si>
    <t>A study to investigate the efficacy, safety, tolerability, and pharmacokinetics of treatment with the drug murepavadin combined with one anti-pseudomonal antibiotic versus two anti-pseudomonal antibiotics in adult subjects with ventilator-associated bacterial pneumonia (type of lung infection that occurs in people who are on mechanical ventilation breathing machines in hospitals) suspected or confirmed to be due to a bacteria called Pseudomonas aeruginosa.</t>
  </si>
  <si>
    <t>EUCTR2017-003933-27-ES</t>
  </si>
  <si>
    <t>France;United States;Hungary;Estonia;Mexico;Greece;Thailand;Spain;Ireland;Croatia;Israel;South Africa</t>
  </si>
  <si>
    <t>Exclusion criteria: &lt;br&gt;                1.  Known or suspected community-acquired bacterial, viral, fungal orparasitic pneumonia&lt;br&gt;                2.  Any of the following health conditions:&lt;br&gt;                ‚Ä¢  Confirmed legionella infection (Legionella pneumophila&lt;br&gt;                pneumonia), Aspergillus spp. pneumonia (testing is not required)&lt;br&gt;                ‚Ä¢  Cystic fibrosis&lt;br&gt;                ‚Ä¢  Known or suspected Pneumocystitis jiroveci pneumonia&lt;br&gt;                ‚Ä¢  Known or suspected active tuberculosis&lt;br&gt;                ‚Ä¢  Lung abscess&lt;br&gt;                ‚Ä¢  Solid organ transplant within 6 months prior to randomization&lt;br&gt;                ‚Ä¢  Pleural empyema&lt;br&gt;                ‚Ä¢  Evidence of deep-seated infection, e.g., endocarditis, osteomyelitis&lt;br&gt;                3.  Bronchial obstruction or a hisotry of post-obstructive pneumoniathis does not exclude subjects with pneumonia who have an underlying chronic obstructive pulmonary disease)&lt;br&gt;                4.  Expected survival &lt; 72 hours or a Do-Not-Resuscitate Order&lt;br&gt;                5.  Burns &gt; 40% of total body surface area&lt;br&gt;                6.  Current or anticipated neutropenia with absolute neutrophil count (ANC) &lt; 500 cells/mm3&lt;br&gt;                7.  Severe renal disease defined as an eGFR-MDRD-6 &lt; 30 mL/min/1.73m2, or requirement for peritoneal dialysis, hemodialysis, hemofiltration, or a urine output &lt; 20 mL/hour over a 24-hour period.&lt;br&gt;                8.  Alanine aminotransferase (ALT) or aspartate aminotransferase (AST) = 5 times upper limit of normal or Child-Pugh B and C in subjects with chronic liver function impairment&lt;br&gt;                9. Received systemic or inhaled antibiotic therapy potentially effective against P. aeruginosa within 72 hours prior to randomization as follows:&lt;br&gt;                - &gt; 8 i.v. doses of an antibiotic administered q.i.d. (e.g., piperacillin-tazobactam)&lt;br&gt;                - &gt; 6 i.v. doses of an antibiotic administered t.i.d. (e.g., meropenem)&lt;br&gt;                EXCEPTIONS:&lt;br&gt;                ‚Ä¢  Progression of disease on the prior antibacterial regimen for this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10. Investigator‚Äôs opinion of clinically significant ECG finding such as ischemia, infarct, or ventricular arrhythmia with immediate potential for a fatal outcome, or, prior to the current infection, a history of New York Heart Association (NYHA) (Appendix X) Class IV cardiac failure&lt;br&gt;                11. Stroke (ischemic or intracerebral hemorrhage) within 5 days prior to randomization&lt;br&gt;                12. Women who are pregnant or nursing, or who are of childbearing potential and unwilling to use an acceptable method of birth control (e.g., 2 methods of contraception, one of which with a failure rate &lt;1% per year, vasectomized male partner, or true abstinence (excluding women = 12 consecutive months postmeno</t>
  </si>
  <si>
    <t>Main Objective: To assess the clinical cure rates of intravenous (i.v.) murepavadin + one anti-pseudomonal antibiotic compared to two anti-pseudomonal antibiotics in the microbiological intention-to-treat (micro-ITT) analysis set in subjects with VABP due to P. aeruginosa at the Test-of-Cure (ToC) visit.;&lt;br&gt;                Secondary Objective: ‚Ä¢ To assess the all-cause mortality (ACM) rates at 14 and 28 days after randomization in different analysis sets&lt;br&gt;                ‚Ä¢ To assess the clinical cure rates at different timepoints and in different analysis sets&lt;br&gt;            ;Timepoint(s) of evaluation of this end point: Please refer to Apendix I : Schedule of Assessment of Prototcol: POL7080-011;&lt;br&gt;                Primary end point(s): The primary efficacy endpoint variable is the clinical cure rates determined by the CEC at the ToC visit in the micro-ITT analysis set. Clinical outcomes are defined as follows:&lt;br&gt;                ‚Ä¢  Clinical cure:&lt;br&gt;                o Complete resolution or marked improvement of all signs and symptoms (e.g., changes in fever, oxygenation, purulence of respiratory specimen, absence of respiratory secretions) of pneumonia (unless there is (i) an alternative reason other than pneumonia, (ii) occurrence/persistence of a non-pseudomonal pneumonia, that explains the persistence of certain symptoms, (iii) or presence of residual signs and symptoms of pneumonia that do not require further anti-pseudomonal antibiotic treatment), AND&lt;br&gt;                o None of the clinical failure criteria (see below) are fulfilled&lt;br&gt;                ‚Ä¢  Clinical failure:&lt;br&gt;                o Worsening or no improvement in clinical signs and symptoms,&lt;br&gt;                o Treatment-limiting AE leading to discontinuation of study drugs antibiotic, when subject requires alternative antimicrobial therapy to treat the pneumonia&lt;br&gt;                o Death&lt;br&gt;                The authorized anti-pseudomonal antibiotic(s) can be changed in either treatment arm. The decision to modify the authorized anti-pseudomonal treatment should be based on the absence of clinical improvement as per the investigator‚Äôs evaluation (i.e., infection due to a non-susceptible strain does not necessarily require a modification of treatment if the subject is improving). Changing therapy based on non-susceptibility alone is not considered treatment failure unless accompanied by lack of clinical improvement at the ToC visit.&lt;br&gt;                ‚Ä¢  Indeterminate:&lt;br&gt;                o Lack of clinical cure or clinical failure, insufficient information to determine cure or failure&lt;br&gt;</t>
  </si>
  <si>
    <t>&lt;br&gt;                Secondary end point(s): All-Cause Mortality (ACM)&lt;br&gt;                ‚Ä¢ ACM rate 28 days after randomization in the micro-ITT analysis set&lt;br&gt;                ‚Ä¢ ACM rate 14 days after randomization in the micro-ITT analysis set&lt;br&gt;                ‚Ä¢ ACM 28 days after randomization in the ITT, micro-MITT, IIAT/IAAT&lt;br&gt;                and PP analysis sets&lt;br&gt;                ‚Ä¢ ACM 14 days after randomization in the ITT, micro-MITT, IIAT/IAAT&lt;br&gt;                and PP analysis sets&lt;br&gt;                Clinical Response&lt;br&gt;                ‚Ä¢ Clinical cure rates at the ToC visit in the ITT, micro-MITT, IIAT/IAAT&lt;br&gt;                and PP analysis sets&lt;br&gt;                ‚Ä¢ Clinical cure rates at Day 3, 5, 7 10, the EoT visit in the ITT, micro-&lt;br&gt;                ITT, micro-MITT, IIAT/IAAT, and PP analysis sets&lt;br&gt;            ;Timepoint(s) of evaluation of this end point: Please refer to Apendix I : Schedule of Assessment of Prototcol: POL7080-011</t>
  </si>
  <si>
    <t>Investigator-initiated, Placebo-controlled, Double-blind, Multi-center, Randomized Trial to Assess the Efficacy and Safety of Adrecizumab in Subjects With Cardiogenic Shock</t>
  </si>
  <si>
    <t>Biological: Adrecizumab;Drug: Placebo</t>
  </si>
  <si>
    <t>https://clinicaltrials.gov/show/NCT03989531</t>
  </si>
  <si>
    <t>Adrecizumab in Cardiogenic Shock</t>
  </si>
  <si>
    <t>NCT03989531</t>
  </si>
  <si>
    <t>Dr. med. Mahir Karakas</t>
  </si>
  <si>
    <t>Cardiogenic Shock;Endothelial Dysfunction</t>
  </si>
  <si>
    <t>April 4, 2019</t>
  </si>
  <si>
    <t>Accost</t>
  </si>
  <si>
    <t>Mahir Karakas, MD, MBA;Mahir Karakas, MD, MBA</t>
  </si>
  <si>
    <t>;m.karakas@uke.de</t>
  </si>
  <si>
    <t>;+4915222817493</t>
  </si>
  <si>
    <t>University Heart Center Hamburg;</t>
  </si>
  <si>
    <t>&lt;br&gt;        Inclusion Criteria:&lt;br&gt;&lt;br&gt;        -Hospitalization for Cardiogenic shock (at the discretion of the local investigator)&lt;br&gt;&lt;br&gt;        Cardiogenic shock is usually defined as:&lt;br&gt;&lt;br&gt;          -  Systolic blood pressure &lt; 90 mmHg &gt; 30 min or inotropes required to maintain pressure&lt;br&gt;             &gt; 90 mmHg during systole&lt;br&gt;&lt;br&gt;          -  Signs of left heart insufficiency and/ or pulmonary congestion&lt;br&gt;&lt;br&gt;          -  Signs of impaired organ perfusion with at least one of the following:&lt;br&gt;&lt;br&gt;          -  Altered mental status&lt;br&gt;&lt;br&gt;          -  Cold, clammy skin&lt;br&gt;&lt;br&gt;          -  Urine output &lt;30 ml/h&lt;br&gt;&lt;br&gt;          -  Serum lactate &gt;2mmol/l&lt;br&gt;&lt;br&gt;               -  Age above 18 years at time of screening&lt;br&gt;&lt;br&gt;               -  Body weight below 150 kg at time of screening&lt;br&gt;&lt;br&gt;               -  Females/Males who agree to comply with the applicable contraceptive requirements&lt;br&gt;                  of the protocol&lt;br&gt;&lt;br&gt;        Exclusion Criteria:&lt;br&gt;&lt;br&gt;          -  Cardiogenic shock due to significant arrhythmias, which include any of the following:&lt;br&gt;             sustained ventricular tachycardia, bradycardia with sustained ventricular rate &lt;35&lt;br&gt;             beats per minute, or atrial fibrillation/ flutter with sustained ventricular response&lt;br&gt;             of &gt;160 beats per minute&lt;br&gt;&lt;br&gt;          -  Cardiogenic shock due to left ventricular outflow obstruction, obstructive&lt;br&gt;             hypertrophic cardiomyopathy or severe aortic stenosis (i.e., aortic valve area &lt;0.8&lt;br&gt;             cm2 or mean gradient &gt;50 mmHg on prior or current echocardiogram), and severe mitral&lt;br&gt;             stenosis&lt;br&gt;&lt;br&gt;          -  Cardiogenic shock due to mechanical cause or severe bleeding&lt;br&gt;&lt;br&gt;          -  Cardiogenic shock due to untreated clinically significant CAD requiring&lt;br&gt;             revascularization&lt;br&gt;&lt;br&gt;          -  Resuscitation &gt; 60 minutes&lt;br&gt;&lt;br&gt;          -  Severe pre-existing hepatic disease unrelated to cardiogenic shock&lt;br&gt;&lt;br&gt;          -  Severe pre-existing renal disease (dialysis) unrelated to cardiogenic shock etiology&lt;br&gt;</t>
  </si>
  <si>
    <t>Need of cardiovascular organ support within the first 30 days</t>
  </si>
  <si>
    <t>30-day-Mortality</t>
  </si>
  <si>
    <t>Procollagen-3 Driven Corticosteroids for Persistent Acute Respiratory Distress Syndrome</t>
  </si>
  <si>
    <t>Drug: Methylprednisolone;Drug: Methylprednisolone placebo</t>
  </si>
  <si>
    <t>https://clinicaltrials.gov/show/NCT03371498</t>
  </si>
  <si>
    <t>NCT03371498</t>
  </si>
  <si>
    <t>Persistent ARDS</t>
  </si>
  <si>
    <t>December 27, 2018</t>
  </si>
  <si>
    <t>2017-42;2017-002867-16</t>
  </si>
  <si>
    <t>Jean-Olivier ARNAUD;Jean Marie FOREL, MD/PhD;Jean Marie FOREL, MD/PhD</t>
  </si>
  <si>
    <t>;jean-marie.forel@ap-hm.fr;jean-marie.forel@ap-hm.fr</t>
  </si>
  <si>
    <t>;+33491965835;</t>
  </si>
  <si>
    <t>&lt;br&gt;        Inclusion Criteria:&lt;br&gt;&lt;br&gt;          -  Age &gt;= 18 years&lt;br&gt;&lt;br&gt;          -  Continuous endotracheal ventilation&lt;br&gt;&lt;br&gt;          -  Moderate - severe ARDS according to Berlin definition with PaO2/FiO2 = 200 with PEEP&lt;br&gt;             &gt;= 5 cm H2O&lt;br&gt;&lt;br&gt;          -  Date of ARDS onset : &gt;= day 5 and = day 14 after the onset of ARDS criteria&lt;br&gt;             (regardless of ARDS severity)&lt;br&gt;&lt;br&gt;          -  Procollagen III above 9 ¬µg/L in a bronchoalveolar lavage performed by the attending&lt;br&gt;             physician between day 3 and day 13 after the onset of ARDS and realized within 5 days&lt;br&gt;             prior to randomization&lt;br&gt;&lt;br&gt;        Exclusion Criteria:&lt;br&gt;&lt;br&gt;          -  Known pregnancy or breast feeding&lt;br&gt;&lt;br&gt;          -  Participation to another interventional trial within 30 days with mortality or&lt;br&gt;             ventilator free days as the main endpoint&lt;br&gt;&lt;br&gt;          -  Clinical evidence of active untreated infection&lt;br&gt;&lt;br&gt;          -  A known, undrained abscess&lt;br&gt;&lt;br&gt;          -  Intravascular nidus of infection&lt;br&gt;&lt;br&gt;          -  Disseminated fungal infection&lt;br&gt;</t>
  </si>
  <si>
    <t>Ventilator Free Days</t>
  </si>
  <si>
    <t>ICU and hospital mortality</t>
  </si>
  <si>
    <t>ASSURE WCD Clinical Evaluation - Detection and Safety Study (ACE-DETECT)</t>
  </si>
  <si>
    <t>Device: ASSURE‚Ñ¢ Wearable Cardioverter Defibrillator (WCD)</t>
  </si>
  <si>
    <t>https://clinicaltrials.gov/show/NCT03887052</t>
  </si>
  <si>
    <t>ASSURE WCD Clinical Evaluation - Detection and Safety Study</t>
  </si>
  <si>
    <t>NCT03887052</t>
  </si>
  <si>
    <t>Allocation: N/A. Intervention model: Single Group Assignment. Primary purpose: Other. Masking: None (Open Label).</t>
  </si>
  <si>
    <t>Kestra Medical Technologies, Inc.</t>
  </si>
  <si>
    <t>Cardiac Arrest, Sudden</t>
  </si>
  <si>
    <t>March 20, 2019</t>
  </si>
  <si>
    <t>3324582_B</t>
  </si>
  <si>
    <t>Jeanne E. Poole, MD</t>
  </si>
  <si>
    <t>University of Washington Medical Center, Seattle</t>
  </si>
  <si>
    <t>Regulatory and Clinical Research Institute Inc</t>
  </si>
  <si>
    <t>&lt;br&gt;        Inclusion Criteria:&lt;br&gt;&lt;br&gt;          1. Males or females, age = 18 years&lt;br&gt;&lt;br&gt;          2. Patients with an active Implantable Cardioverter Defibrillator (ICD)&lt;br&gt;&lt;br&gt;          3. Left Ventricular Ejection Fraction (LVEF) = 40%, measured within the past year (12&lt;br&gt;             months) by echocardiography, nuclear imaging (including MRI), or left ventricular&lt;br&gt;             angiography&lt;br&gt;&lt;br&gt;          4. Able and willing to provide written informed consent before undergoing any&lt;br&gt;             study-related procedures&lt;br&gt;&lt;br&gt;        Exclusion Criteria:&lt;br&gt;&lt;br&gt;          1. Any condition that by the judgement of the physician investigator precludes the&lt;br&gt;             subject's ability to comply with the study requirements, including cognitive and/or&lt;br&gt;             physical limitations that would prevent the subject from interacting with the device&lt;br&gt;             as intended&lt;br&gt;&lt;br&gt;          2. Any known skin allergy or sensitivity to the study garment materials that will be next&lt;br&gt;             to the skin&lt;br&gt;&lt;br&gt;          3. Any breached or compromised skin on the upper body that would be exacerbated by&lt;br&gt;             wearing the study garment&lt;br&gt;&lt;br&gt;          4. Work with or are frequently around equipment that produces high electromagnetic&lt;br&gt;             fields, for example magnetic resonance imaging devices, power supply facilities, or&lt;br&gt;             welding equipment&lt;br&gt;&lt;br&gt;          5. Any planned surgical or medical procedures during the participation period that would&lt;br&gt;             require the subject to remove the study device for more than 12 hours&lt;br&gt;&lt;br&gt;          6. Any planned air travel during the participation period&lt;br&gt;&lt;br&gt;          7. Pregnancy&lt;br&gt;&lt;br&gt;          8. Use of mechanical circulatory support, including but not limited to Left Ventricular&lt;br&gt;             Assist Device (LVAD) or Total Artificial Heart&lt;br&gt;&lt;br&gt;          9. Implanted Cardiac Resynchronization Therapy Defibrillator (CRT-D)&lt;br&gt;&lt;br&gt;         10. Simultaneous plan/prescription for Holter monitor, mobile cardiac outpatient telemetry&lt;br&gt;             (MCOT), Event Recorder, or in-hospital telemetry&lt;br&gt;&lt;br&gt;         11. Use of any electronic medical device that is worn on or near the body requires Sponsor&lt;br&gt;             approval, other than continuous positive airway pressure (CPAP), continuous blood&lt;br&gt;             glucose monitor, or pulse oximeter oxygen saturation (SpO2) monitor.&lt;br&gt;&lt;br&gt;         12. Under bust chest circumference greater than 52 inches or less than 28 inches&lt;br&gt;&lt;br&gt;         13. Current hospital inpatient&lt;br&gt;</t>
  </si>
  <si>
    <t>WCD False Positive Alarm Rate</t>
  </si>
  <si>
    <t>Adverse Events;Estimated WCD Inappropriate Shock Rate;WCD Missed Events;WCD True Positive Detections</t>
  </si>
  <si>
    <t>A Single-center, Randomized, Double-blind, Placebo-controlled, Parallel Study to Investigate the Ability of Beta-glucan (to Augment Immune Function, Decrease URTI Incidence Rates, and Counter Immune Changes in Marathon Runners</t>
  </si>
  <si>
    <t>Dietary Supplement: Beta-Glucan;Dietary Supplement: Placebo</t>
  </si>
  <si>
    <t>https://clinicaltrials.gov/show/NCT03769012</t>
  </si>
  <si>
    <t>Ability of Beta-glucan Supplementation to Augment Immune Function</t>
  </si>
  <si>
    <t>NCT03769012</t>
  </si>
  <si>
    <t>Cold;Cold Symptom;Flu;Flu Symptom;Supplement;Stress;Gastrointestinal Tolerance</t>
  </si>
  <si>
    <t>19BIHK</t>
  </si>
  <si>
    <t>Andrew Charrette</t>
  </si>
  <si>
    <t>acharrette@kgkscience.com</t>
  </si>
  <si>
    <t>519-438-9374</t>
  </si>
  <si>
    <t>&lt;br&gt;        Inclusion Criteria:&lt;br&gt;&lt;br&gt;          1. Males and Females 21-65 years age&lt;br&gt;&lt;br&gt;          2. Body Mass Index (BMI) &gt; 18 kg/m2 to &lt; 34.99 kg/m2&lt;br&gt;&lt;br&gt;          3. Willing to wash-out for nutritional supplements known to affect immune function&lt;br&gt;&lt;br&gt;          4. Females of childbearing potential must agree to use a medically approved method of&lt;br&gt;             birth control and have a negative urine pregnancy test result.&lt;br&gt;&lt;br&gt;          5. Agree to keep lifestyle habits consistent&lt;br&gt;&lt;br&gt;          6. Currently registered to participate in a full marathon and on a training regimen&lt;br&gt;&lt;br&gt;          7. Healthy as determined by laboratory results, medical history, and physical exam&lt;br&gt;&lt;br&gt;          8. Has given voluntary, written, informed consent to participate in the study&lt;br&gt;&lt;br&gt;        Exclusion Criteria:&lt;br&gt;&lt;br&gt;          1. Women who are pregnant, breastfeeding, or planning to become pregnant during the&lt;br&gt;             occurrence of the trial&lt;br&gt;&lt;br&gt;          2. Verbal confirmation of previous major gastrointestinal surgery or other major&lt;br&gt;             digestive disorder which may interfere with the absorption of nutrients&lt;br&gt;&lt;br&gt;          3. Participant has a known allergy to the test material's active or inactive ingredients&lt;br&gt;&lt;br&gt;          4. Chronic consumption of beta-glucan supplements&lt;br&gt;&lt;br&gt;          5. Consumption of anti-inflammatory medications known to affect immune function&lt;br&gt;&lt;br&gt;          6. On antibiotics within 4 weeks of baseline&lt;br&gt;&lt;br&gt;          7. Currently taking antipsychotic medications&lt;br&gt;&lt;br&gt;          8. Prebiotics and probiotics unless on a stable regimen&lt;br&gt;&lt;br&gt;          9. Verbal confirmation of Type I or Type II diabetes or clinically important renal,&lt;br&gt;             hepatic, cardiac, pulmonary, pancreatic, neurologic, or biliary disorder, or cancer to&lt;br&gt;             be assessed by QI&lt;br&gt;&lt;br&gt;         10. Verbal confirmation of a diagnosed chronic inflammatory condition&lt;br&gt;&lt;br&gt;         11. Verbal confirmation of autoimmune disease or if immune-compromised&lt;br&gt;&lt;br&gt;         12. Chronic recurring respiratory signs and symptoms due to allergies (including seasonal&lt;br&gt;             allergies) or chronic bronchitis, asthma, or wheezing&lt;br&gt;&lt;br&gt;         13. Current or history (within past 6 months) of tobacco use&lt;br&gt;&lt;br&gt;         14. Consumption of &gt;14 standard alcoholic drinks per week&lt;br&gt;</t>
  </si>
  <si>
    <t>Global Cold/Flu Symptom Severity Score Wisconsin Upper Respiratory Symptom Survey (WURSS)</t>
  </si>
  <si>
    <t>URTI Cold/Flu Symptoms from Wisconsin Upper Respiratory Symptom Survey;Severity of cold/flu symptoms from Wisconsin Upper Respiratory Symptom Survey;URTI Episodes from Wisconsin Upper Respiratory Symptom Survey;Sick days;Sick days;Stress Level from the perceived stress scale;C-Reactive Protein;Natural Killer Cell Activity;Gastrointestinal symptoms</t>
  </si>
  <si>
    <t>Effect of Inspiratory Muscle Training in Sleep Apnea of Elderly</t>
  </si>
  <si>
    <t>Other: Intervention;Other: Control;Other: Intervention;Other: Control;Other: Intervention;Other: Control;Other: Intervention;Other: Control</t>
  </si>
  <si>
    <t>https://clinicaltrials.gov/show/NCT03190850</t>
  </si>
  <si>
    <t>Effect of Inspiratory Muscle Training</t>
  </si>
  <si>
    <t>NCT03190850</t>
  </si>
  <si>
    <t>Sleep Apnea, Obstructive;Sleep Apnea, Obstructive;Sleep Apnea, Obstructive;Sleep Apnea, Obstructive</t>
  </si>
  <si>
    <t>April 5, 2016</t>
  </si>
  <si>
    <t>Denis Martinez;Denis Martinez;M√°rcia K Fischer;Denis Martinez;Denis Martinez;M√°rcia K Fischer;Denis Martinez;Denis Martinez;M√°rcia K Fischer;Denis Martinez;Denis Martinez;M√°rcia K Fischer;Denis Martinez;Denis Martinez;M√°rcia K Fischer</t>
  </si>
  <si>
    <t>;dm@ufrgs.br;mkraidef@gmail.com;;dm@ufrgs.br;mkraidef@gmail.com;;dm@ufrgs.br;mkraidef@gmail.com;;dm@ufrgs.br;mkraidef@gmail.com;;dm@ufrgs.br;mkraidef@gmail.com</t>
  </si>
  <si>
    <t>;;+55(51)998587769;;;+55(51)998587769;;;+55(51)998587769;;;+55(51)998587769;;;+55(51)998587769</t>
  </si>
  <si>
    <t>PhD of Graduate Program in Medical Sciences;;PhD of Graduate Program in Medical Sciences;;PhD of Graduate Program in Medical Sciences;;PhD of Graduate Program in Medical Sciences;;PhD of Graduate Program in Medical Sciences;</t>
  </si>
  <si>
    <t>&lt;br&gt;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      ;&lt;br&gt;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      ;&lt;br&gt;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      ;&lt;br&gt;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t>
  </si>
  <si>
    <t>Effect of inspiratory exercise on apnea-hypopnea index in elderly patients with sleep apnea.;Effect of inspiratory exercise on apnea-hypopnea index in elderly patients with sleep apnea.;Effect of inspiratory exercise on apnea-hypopnea index in elderly patients with sleep apnea.</t>
  </si>
  <si>
    <t>Effect of inspiratory training on maximal inspiratory and expiratory pressures;Effect of inspiratory muscle training on diaphragm thickness</t>
  </si>
  <si>
    <t>Impact of Perioperative Dexamethasone and Flurbiprofen Axetil on Long-term Survival After Surgery for Non-small Cell Lung Cancer: A 2x2 Factorial Randomized Controlled Trial</t>
  </si>
  <si>
    <t>Drug: Dexamethasone;Drug: Normal saline;Drug: Flurbiprofen axetil;Drug: Lipid microsphere</t>
  </si>
  <si>
    <t>https://clinicaltrials.gov/show/NCT03172988</t>
  </si>
  <si>
    <t>Dexamethasone, Flurbiprofen Axetil and Long-term Survival After Lung Cancer Surgery</t>
  </si>
  <si>
    <t>NCT03172988</t>
  </si>
  <si>
    <t>Allocation: Randomized. Intervention model: Factorial Assignment. Primary purpose: Supportive Care. Masking: Quadruple (Participant, Care Provider, Investigator, Outcomes Assessor).</t>
  </si>
  <si>
    <t>Peking University First Hospital</t>
  </si>
  <si>
    <t>Carcinoma, Non-Small-Cell Lung;Surgery;Dexamethasone;Flubiprofen Axetil;Long-term Effects Secondary to Cancer Therapy in Adults</t>
  </si>
  <si>
    <t>2017[1359]-2</t>
  </si>
  <si>
    <t>Dong-Xin Wang, MD, PhD</t>
  </si>
  <si>
    <t>Beijing Cancer Hospital</t>
  </si>
  <si>
    <t>&lt;br&gt;        Inclusion Criteria:&lt;br&gt;&lt;br&gt;          1. Age from 18 to 85 years old;&lt;br&gt;&lt;br&gt;          2. Diagnose as non-small-cell lung cancer (stage IA-IIIA);&lt;br&gt;&lt;br&gt;          3. Plan to undergo surgical resection;&lt;br&gt;&lt;br&gt;          4. Provide written informed consents.&lt;br&gt;&lt;br&gt;        Exclusion Criteria:&lt;br&gt;&lt;br&gt;          1. Clinical evidences suggest remote metastasis of the primary cancer; have received&lt;br&gt;             radiotherapy, chemotherapy or targeted therapy before surgery; have received previous&lt;br&gt;             surgery for lung cancer; diagnosed with other cancer (other than lung cancer)&lt;br&gt;             currently or previously;&lt;br&gt;&lt;br&gt;          2. History of therapy with glucocorticoids or immunosuppressants within 1 year, or&lt;br&gt;             therapy with non-steroidal anti-inflammatory drugs (NSAIDs) within 1 month;&lt;br&gt;&lt;br&gt;          3. Allergy to glucocorticoids or NSAIDs;&lt;br&gt;&lt;br&gt;          4. Contraindications to dexamethasone or flurbiprofen axetil, such as asthma or hives&lt;br&gt;             urticaria induced by aspirin or other NSAIDs; active digestive tract ulcer or&lt;br&gt;             bleeding, or history of repeated digestive tract ulcer or bleeding; coagulopathy&lt;br&gt;             (platelet count &lt; 50*10^9/L, International Normalized Ratio &gt; 1.4, or activated&lt;br&gt;             partial thromboplastin time &gt; 4 seconds above upper limit); current therapy with&lt;br&gt;             lomefloxacin, norfloxacin, or enoxacin; severe cardiac dysfunction (New York heart&lt;br&gt;             association class 3 or above, or Left Ventricular Ejection Fraction less than 30%) or&lt;br&gt;             myocardial infarction within 3 months; liver injury (transaminase higher than 2 times&lt;br&gt;             of upper limit); kidney injury (creatinine higher than 1.5 times of upper limit);&lt;br&gt;             uncontrolled severe hypertension before surgery (&gt; 180/120 mmHg);&lt;br&gt;&lt;br&gt;          5. ASA physical status class IV or higher;&lt;br&gt;&lt;br&gt;          6. Refuse to use patient-controlled analgesia pump after surgery;&lt;br&gt;&lt;br&gt;          7. Other conditions that are considered unsuitable for study participation.&lt;br&gt;</t>
  </si>
  <si>
    <t>3-year survival after surgery</t>
  </si>
  <si>
    <t>Survival rates at different times after surgery;Duration of recurrence-free survival;Recurrence-free survival rates at different times after surgery;Quality of life (WHOQOL-BREF) at 3 years after surgery;Cognitive function (TICS-m) at 3 years after surgery</t>
  </si>
  <si>
    <t>The Strategy of Pulmonary Opening by Titration of Positive End-expiratory Pressure Means of a Pulmonary Recruitment Maneuver in Patients With Acute Respiratory Distress Syndrome: for Which Patients?</t>
  </si>
  <si>
    <t>Other: TITRATION</t>
  </si>
  <si>
    <t>https://clinicaltrials.gov/show/NCT04028336</t>
  </si>
  <si>
    <t>NCT04028336</t>
  </si>
  <si>
    <t>Centre Hospitalier de Lens</t>
  </si>
  <si>
    <t>December 20, 2019</t>
  </si>
  <si>
    <t>PI2019-01/OPPRED/DRMARC</t>
  </si>
  <si>
    <t>Julien MARC, DR;Julien MARC, DR;MELANIE VERLAY</t>
  </si>
  <si>
    <t>;jmarc@ch-lens.fr;mverlay@ch-lens.fr</t>
  </si>
  <si>
    <t>;03.21.69.23.46;03.21.69.10.28</t>
  </si>
  <si>
    <t>Hospital of Lens;</t>
  </si>
  <si>
    <t>&lt;br&gt;        Inclusion Criteria:&lt;br&gt;&lt;br&gt;        Will be included in the study, patients:&lt;br&gt;&lt;br&gt;          -  Major patient (age =18 years)&lt;br&gt;&lt;br&gt;          -  Controlled assisted ventilation, sedation and curarization adapted to the respirator.&lt;br&gt;&lt;br&gt;          -  Within the first 72 hours of an ARDS (PaO2 / FiO2 = 200 mmHg, FiO2 = 60% and PEEP of&lt;br&gt;             =5 cmH20) (as recommended by the Berlin criteria)&lt;br&gt;&lt;br&gt;          -  Decision of intensivist in charge of the patient to put an oesophageal probe&lt;br&gt;&lt;br&gt;          -  After hemodynamic optimization (evaluation of the preload dependence and need for&lt;br&gt;             catecholamines)&lt;br&gt;&lt;br&gt;          -  Decision of the intensivist in charge of the patient to perform a pulmonary opening&lt;br&gt;             test by titration of PEEP by means of a pulmonary recruitment test.&lt;br&gt;&lt;br&gt;        Exclusion Criteria:&lt;br&gt;&lt;br&gt;          -  Patients under the age of 18&lt;br&gt;&lt;br&gt;          -  Pregnant women, women who are parturient or breastfeeding&lt;br&gt;&lt;br&gt;          -  Patients with pulmonary broncho-emphysematous pathology or at risk of presenting it.&lt;br&gt;&lt;br&gt;          -  Patients with a history of barotrauma or at risk of presenting it.&lt;br&gt;&lt;br&gt;          -  Patients with a history of intracranial hypertension&lt;br&gt;&lt;br&gt;          -  Patients with suspected or proven right ventricular dysfunction or uncontrolled&lt;br&gt;             hemodynamic instability after hemodynamic management.&lt;br&gt;&lt;br&gt;          -  Patients with a contraindication to the placement of an oesophageal tube (esophageal&lt;br&gt;             surgery, severe esophageal pathology)&lt;br&gt;&lt;br&gt;          -  Patients under guardianship or curatorship or deprived of liberty.&lt;br&gt;&lt;br&gt;          -  Patients who are legally protected&lt;br&gt;&lt;br&gt;          -  Patient not covered by French national health insurance&lt;br&gt;</t>
  </si>
  <si>
    <t>oxygenation and pulmonary compliance</t>
  </si>
  <si>
    <t>Pulmonary compliance at 6 hours, 12 hours and 24 hours;Incidence of barotrauma;The need for recourse to alternative therapies of oxygenation;Hospitalization in intensive care time;Mechanical ventilation time;Oxygenation (PaO2 / FiO2) at 6h, 12h, 24h</t>
  </si>
  <si>
    <t>Evaluation of the Efficacy of Sleepinnov¬© (Spiri+) Continuous Positive Airway Pressure Device</t>
  </si>
  <si>
    <t>Device: Spiri+</t>
  </si>
  <si>
    <t>https://clinicaltrials.gov/show/NCT04141176</t>
  </si>
  <si>
    <t>Obstructive Sleep Apnea Syndrome: Evaluation of the Efficacy of Sleepinnov¬© (Spiri+) Continuous Positive Airway Pressure Device</t>
  </si>
  <si>
    <t>NCT04141176</t>
  </si>
  <si>
    <t>Sleepinnov Technology</t>
  </si>
  <si>
    <t>Obstructive Sleep Apnea Syndrome</t>
  </si>
  <si>
    <t>November 16, 2019</t>
  </si>
  <si>
    <t>2018-A03014-51</t>
  </si>
  <si>
    <t>Renaud Tamisier, PhD;Jean-Louis P√©pin, PhD;Marie Destors, MD;S√©bastien Baillieul, MD</t>
  </si>
  <si>
    <t>University Hospital, Grenoble;University Hospital, Grenoble;University Hospital, Grenoble;University Hospital, Grenoble</t>
  </si>
  <si>
    <t>University Hospital, Grenoble;ICUREsearch</t>
  </si>
  <si>
    <t>&lt;br&gt;        Inclusion Criteria:&lt;br&gt;&lt;br&gt;          -  newly diagnosed and untreated Obstructive sleep apnea syndrome (IAH &gt;15/hour) with an&lt;br&gt;             indication of treatment with CPAP&lt;br&gt;&lt;br&gt;          -  Patients who have given their informed written consent&lt;br&gt;&lt;br&gt;        Exclusion Criteria:&lt;br&gt;&lt;br&gt;          -  Pregnant or lactating women&lt;br&gt;&lt;br&gt;          -  Patients not affiliated to the French social security system or equivalent&lt;br&gt;&lt;br&gt;          -  Patient deprived of liberty by judicial or administrative decision&lt;br&gt;&lt;br&gt;          -  Patients under guardianship or curatorship&lt;br&gt;</t>
  </si>
  <si>
    <t>Part 1: Validation of algorithm detection of respiratory events;Part 2: Validation of overall clinical efficacy</t>
  </si>
  <si>
    <t>Part 1:</t>
  </si>
  <si>
    <t>Prevention of Atrial Fibrillation After Coronary Artery Bypass Grafting in Patients With Obstructive Sleep Apnea: a Multicenter Study</t>
  </si>
  <si>
    <t>Device: CPAP;Device: CPAP;Device: CPAP;Device: CPAP</t>
  </si>
  <si>
    <t>https://clinicaltrials.gov/show/NCT02737215</t>
  </si>
  <si>
    <t>Prevention of Atrial Fibrillation After Coronary Artery Bypass Grafting in Patients With Obstructive Sleep Apnea</t>
  </si>
  <si>
    <t>NCT02737215</t>
  </si>
  <si>
    <t>Rodrigo Pinto Pedrosa</t>
  </si>
  <si>
    <t>Atrial Fibrillation;Obstructive Sleep Apnea;Coronary Artery Bypass Grafting;Atrial Fibrillation;Obstructive Sleep Apnea;Coronary Artery Bypass Grafting;Atrial Fibrillation;Obstructive Sleep Apnea;Coronary Artery Bypass Grafting;Atrial Fibrillation;Obstructive Sleep Apnea;Coronary Artery Bypass Grafting</t>
  </si>
  <si>
    <t>PAFOS01</t>
  </si>
  <si>
    <t>RODRIGO P PEDROSA, PHD;RODRIGO P PEDROSA, PHD;RODRIGO P PEDROSA, PHD;RODRIGO P PEDROSA, PHD;RODRIGO P PEDROSA, PHD</t>
  </si>
  <si>
    <t>rppedrosa@terra.com.br;rppedrosa@terra.com.br;rppedrosa@terra.com.br;rppedrosa@terra.com.br;rppedrosa@terra.com.br</t>
  </si>
  <si>
    <t>55-81-31817179;55-81-31817179;55-81-31817179;55-81-31817179;55-81-31817179</t>
  </si>
  <si>
    <t>&lt;br&gt;        Inclusion Criteria:&lt;br&gt;&lt;br&gt;          -  apnea-hypopnea index &gt; 15 events/hour&lt;br&gt;&lt;br&gt;        Exclusion Criteria:&lt;br&gt;&lt;br&gt;          -  ejection fraction &lt; 45%&lt;br&gt;&lt;br&gt;          -  chronic atrial fibrillation&lt;br&gt;&lt;br&gt;          -  periprocedural instability (haemodynamic, neurological)&lt;br&gt;      ;&lt;br&gt;        Inclusion Criteria:&lt;br&gt;&lt;br&gt;          -  apnea-hypopnea index &gt; 15 events/hour&lt;br&gt;&lt;br&gt;        Exclusion Criteria:&lt;br&gt;&lt;br&gt;          -  ejection fraction &lt; 45%&lt;br&gt;&lt;br&gt;          -  chronic atrial fibrillation&lt;br&gt;&lt;br&gt;          -  periprocedural instability (haemodynamic, neurological)&lt;br&gt;      ;&lt;br&gt;        Inclusion Criteria:&lt;br&gt;&lt;br&gt;          -  apnea-hypopnea index &gt; 15 events/hour&lt;br&gt;&lt;br&gt;        Exclusion Criteria:&lt;br&gt;&lt;br&gt;          -  ejection fraction &lt; 45%&lt;br&gt;&lt;br&gt;          -  chronic atrial fibrillation&lt;br&gt;&lt;br&gt;          -  periprocedural instability (haemodynamic, neurological)&lt;br&gt;      ;&lt;br&gt;        Inclusion Criteria:&lt;br&gt;&lt;br&gt;          -  apnea-hypopnea index &gt; 15 events/hour&lt;br&gt;&lt;br&gt;        Exclusion Criteria:&lt;br&gt;&lt;br&gt;          -  ejection fraction &lt; 45%&lt;br&gt;&lt;br&gt;          -  chronic atrial fibrillation&lt;br&gt;&lt;br&gt;          -  periprocedural instability (haemodynamic, neurological)&lt;br&gt;</t>
  </si>
  <si>
    <t>atrial fibrillation;atrial fibrillation;atrial fibrillation</t>
  </si>
  <si>
    <t>The Impact of High-Flow Nasal Cannula on Swallow Function</t>
  </si>
  <si>
    <t>Device: Airvo 2; High-Flow nasal cannula system</t>
  </si>
  <si>
    <t>https://clinicaltrials.gov/show/NCT03590457</t>
  </si>
  <si>
    <t>NCT03590457</t>
  </si>
  <si>
    <t>Rush University Medical Center</t>
  </si>
  <si>
    <t>Swallowing Disorder;Respiratory Insufficiency</t>
  </si>
  <si>
    <t>June 22, 2018</t>
  </si>
  <si>
    <t>&lt;br&gt;        Inclusion Criteria:&lt;br&gt;&lt;br&gt;          -  21 years of age or older&lt;br&gt;&lt;br&gt;          -  No cognitive impairments&lt;br&gt;&lt;br&gt;        Exclusion Criteria:&lt;br&gt;&lt;br&gt;          -  Less than 21 years old&lt;br&gt;&lt;br&gt;          -  History of swallow dysphagia&lt;br&gt;&lt;br&gt;          -  History of disease/condition that may cause dysphagia&lt;br&gt;&lt;br&gt;          -  Use of medications that may alter swallow function&lt;br&gt;&lt;br&gt;          -  Nasal obstruction&lt;br&gt;&lt;br&gt;          -  Presence of tracheostomy tube&lt;br&gt;</t>
  </si>
  <si>
    <t>Swallow Frequency Recorded by Surface Electromyography (sEMG)</t>
  </si>
  <si>
    <t>Swallow effort</t>
  </si>
  <si>
    <t>Reduction of Length of Stay by Automated Adjustment of Oxygen on Patient With Acute COPD Exacerbation - FreeO2 HypHop</t>
  </si>
  <si>
    <t>Device: FreeO2;Other: manual titration</t>
  </si>
  <si>
    <t>https://clinicaltrials.gov/show/NCT03835741</t>
  </si>
  <si>
    <t>Automated Adjustment of Oxygen on Patient With Acute COPD Exacerbation - FreeO2 HypHop</t>
  </si>
  <si>
    <t>NCT03835741</t>
  </si>
  <si>
    <t>Laval University</t>
  </si>
  <si>
    <t>Oxygen Toxicity;COPD Exacerbation;Hyperoxia;Hypoxemia;Hypoxic Respiratory Failure</t>
  </si>
  <si>
    <t>December 17, 2018</t>
  </si>
  <si>
    <t>Fran√ßois Lellouche;Francois Lellouche</t>
  </si>
  <si>
    <t>francois.lellouche@criucpq.ulaval.ca;francois.lellouche@criucpq.ulaval.ca</t>
  </si>
  <si>
    <t>4186568711;</t>
  </si>
  <si>
    <t>&lt;br&gt;        Inclusion Criteria:&lt;br&gt;&lt;br&gt;          -  COPD or suspected COPD ( Age&gt;40, active or smoking history &gt; 10pack/years), -&lt;br&gt;&lt;br&gt;          -  Acute exacerbation (increasing dyspnea recently)&lt;br&gt;&lt;br&gt;          -  One or more of the following criteria: increased sputum, modification of sputum&lt;br&gt;             purulence,increased dyspnea,&lt;br&gt;&lt;br&gt;          -  Moderate oxygen therapy: Oxygen flow &lt; 8 lpm (or FiO2 &lt; 0.60) to maintain a SpO2 &gt;or =&lt;br&gt;             92% (for long term oxygen therapy, the oxygen flow must be greater than baseline flow&lt;br&gt;             to maintain SpO2 &gt; or = 92%)&lt;br&gt;&lt;br&gt;        Exclusion Criteria:&lt;br&gt;&lt;br&gt;          -  Patient refusal&lt;br&gt;&lt;br&gt;          -  COPD exacerbation with diagnosis highly related to pulmonary embolism, cardiac&lt;br&gt;             pulmonary edema, pneumothorax or sedative overdose&lt;br&gt;&lt;br&gt;          -  No SpO2 signal&lt;br&gt;&lt;br&gt;          -  Encephalopathy score &gt; 2&lt;br&gt;&lt;br&gt;          -  Delirium&lt;br&gt;&lt;br&gt;          -  Other respiratory support needed (intubation or NIV)&lt;br&gt;&lt;br&gt;          -  Patient on withdrawal life support&lt;br&gt;&lt;br&gt;          -  Advance neoplasia (palliative stage) or terminal respiratory distress&lt;br&gt;&lt;br&gt;          -  Unavailability of FreeO2 device at the randomisation&lt;br&gt;&lt;br&gt;          -  Non optimal patient collaboration&lt;br&gt;</t>
  </si>
  <si>
    <t>Hospital length of stay</t>
  </si>
  <si>
    <t>ICU transfer;Oxygen administration duration;Non invasive or invasive mechanic ventilation rate use</t>
  </si>
  <si>
    <t>Plasma exchange.&lt;br&gt;Plasma exchange therapy should be performed once with 2.0 to 3.0 L and three times as one course. Nafamostat mesilate is used as an anticoagulant and fresh frozen plasma is used as a replenisher. Until the introduction of remission, the number of enforcement courses will be decided appropriately between 1 and 6 courses depending on the condition. For this reason, the total number of plasma exchange therapies ranges from 3 to a maximum of 18, resulting in a fresh frozen plasma transfusion volume of 6.0 L to 54.0 L.</t>
  </si>
  <si>
    <t>https://upload.umin.ac.jp/cgi-open-bin/ctr_e/ctr_view.cgi?recptno=R000036525</t>
  </si>
  <si>
    <t>A single center non randomized open-label comparative study using historical controls to verify the effectiveness of plasma exchange therapy for patients with anti-MDA 5 antibody positive rapidly progressive interstitial pneumonia</t>
  </si>
  <si>
    <t>JPRN-UMIN000032000</t>
  </si>
  <si>
    <t>Juntendo university</t>
  </si>
  <si>
    <t>Interstitial pneumonia</t>
  </si>
  <si>
    <t>JPRN-jRCTs032180260</t>
  </si>
  <si>
    <t>Inclusion criteria: Patient who was newly developed or relapsed this time diagnosed as anti-MDA5 antibody positive interstitial pneumonia which is treatment-resistant to standard treatment acquired agreement over 20 years in writing.</t>
  </si>
  <si>
    <t>Exclusion criteria: When there is withdrawal of consent of research cooperation from research subjects.&lt;br&gt;When the whole research is canceled.&lt;br&gt;In cases where the researcher judges that the cancellation of research is appropriate for other reasons.&lt;br&gt;When adverse reactions with difficult plasma continuation therapy appear.</t>
  </si>
  <si>
    <t>One year survival rate</t>
  </si>
  <si>
    <t>Vasculopathic Injury and Plasma as Endothelial Rescue in septic shock (SHOCK) trial - VIPER-SHOCK</t>
  </si>
  <si>
    <t>&lt;br&gt;                Trade Name: OctaplasLG&lt;br&gt;                Pharmaceutical Form: Infusion&lt;br&gt;                INN or Proposed INN: Octaplas&lt;br&gt;                Other descriptive name: HUMAN PLASMA POOLED AND TREATED FOR VIRUS INACTIVATION&lt;br&gt;                Concentration unit: IU/ml international unit(s)/millilitre&lt;br&gt;                Concentration type: equal&lt;br&gt;                Concentration number: 0.8-&lt;br&gt;&lt;br&gt;                Trade Name: Ringer-Acetate&lt;br&gt;                Pharmaceutical Form: Infusion&lt;br&gt;                INN or Proposed INN: Ringer-acetate&lt;br&gt;                CAS Number: 8026-10-6&lt;br&gt;                Other descriptive name: RINGER'S SOLUTION&lt;br&gt;                Concentration unit: mOsm/kg milliosmol(s)/kilogram&lt;br&gt;                Concentration type: equal&lt;br&gt;                Concentration number: 270-&lt;br&gt;&lt;br&gt;</t>
  </si>
  <si>
    <t>https://www.clinicaltrialsregister.eu/ctr-search/search?query=eudract_number:2017-000427-27</t>
  </si>
  <si>
    <t>Efficacy and safety of OctaplasLG¬Æ administration vs. crystalloids (standard) in patients with septic shock ‚Äì a randomized, controlled, open-label investigator-initiated pilot trial‚Äù</t>
  </si>
  <si>
    <t>EUCTR2017-000427-27-DK</t>
  </si>
  <si>
    <t>&lt;br&gt;                Controlled: yes&lt;br&gt;                Randomised: yes&lt;br&gt;                Open: yes&lt;br&gt;                Single blind: no&lt;br&gt;                Double blind: no&lt;br&gt;                Parallel group: no&lt;br&gt;                Cross over: no&lt;br&gt;                Other: no&lt;br&gt;                If controlled, specify comparator, Other Medicinial Product: no&lt;br&gt;                Placebo: yes&lt;br&gt;                Other: no&lt;br&gt;                Number of treatment arms in the trial: 2&lt;br&gt;</t>
  </si>
  <si>
    <t>Section for Transfusion Medicine, Capitol Region Blood Bank</t>
  </si>
  <si>
    <t>Patients with septic shock admitted to the intensive care unit. &lt;br&gt;                MedDRA version: 19.1                Level: PT                Classification code 10040070                Term: Septic shock                System Organ Class: 10021881 - Infections and infestations            ;Therapeutic area: Diseases [C] - Bacterial Infections and Mycoses [C01]</t>
  </si>
  <si>
    <t>NCT03092245</t>
  </si>
  <si>
    <t>VIPER-SHOCK</t>
  </si>
  <si>
    <t>P√§r I. Johansson</t>
  </si>
  <si>
    <t>Blegdamsvej 9</t>
  </si>
  <si>
    <t>per.johansson@regionh.dk</t>
  </si>
  <si>
    <t>Octapharma AG</t>
  </si>
  <si>
    <t>Inclusion criteria: &lt;br&gt;                Inclusion criteria&lt;br&gt;                1.Adult intensive care patients (age = 18 years)&lt;br&gt;                AND&lt;br&gt;                2.Sepsis, defined as life-threatening organ dysfunction caused by a dysregulated host response to infection&lt;br&gt;                AND&lt;br&gt;                3.Quick SOFA (qSOFA) with two or more of&lt;br&gt;                a.Respiratory rate = 22/min&lt;br&gt;                b.Altered mentation (Glasgow Coma Scale score &lt; 15)&lt;br&gt;                c.Systolic blood pressure = 100mmHg&lt;br&gt;                AND&lt;br&gt;                4.Septic shock, defined as a clinical construct of sepsis with persisting hypotension requiring vasopressors to maintain MAP =65 mm Hg and having a serum lactate level &gt;2 mmol/L despite adequate volume resuscitation&lt;br&gt;                AND&lt;br&gt;                5.Requiring infusion of noradrenalin 0.10 mcg/kg/min or more to maintain blood pressure&lt;br&gt;                AND&lt;br&gt;                6.  Respiratory failure requiring intubation and mechanical ventilation&lt;br&gt;                Are the trial subjects under 18? no&lt;br&gt;                Number of subjects for this age range:&lt;br&gt;                F.1.2 Adults (18-64 years) yes&lt;br&gt;                F.1.2.1 Number of subjects for this age range 20&lt;br&gt;                F.1.3 Elderly (&gt;=65 years) yes&lt;br&gt;                F.1.3.1 Number of subjects for this age range 20&lt;br&gt;</t>
  </si>
  <si>
    <t>Exclusion criteria: &lt;br&gt;                Exclusion criteria&lt;br&gt;                Patients are not eligible for inclusion in this trial if they fulfil one or more of the following criteria:&lt;br&gt;                1.Documented refusal of blood transfusion OR&lt;br&gt;                2.Treatment with GPIIb/IIIa inhibitors &lt; 24h from screening OR&lt;br&gt;                3.Withdrawal from active therapy OR&lt;br&gt;                4.Known IgA deficiency with documented antibodies against IgA OR&lt;br&gt;                5.Known hypersensitivity to OctaplasLG¬Æ: the active substance, any of the excipients (Sodium citrate dihydrate, Sodium dihydrogenphosphate dihydrate or Glycine) or residues from the manufacturing process (Tri (N-Butyl) Phosphate (TNBP) and Octoxynol (Triton X-100)) OR&lt;br&gt;                6.Known severe deficiencies of protein S OR&lt;br&gt;                7.Pregnancy (non-pregnancy confirmed by patient being postmenopausal or having a negative urine-hCG) OR&lt;br&gt;                8.Previously within 30 days included in an interventional trial OR&lt;br&gt;                9.Severe cirrhotic hepatic failure with expected need for treatment with terlipressin&lt;br&gt;</t>
  </si>
  <si>
    <t>Main Objective: Efficacy of OctaplasLG¬Æ administration as compared to crystalloids (standard of care) in patients with septic shock;Secondary Objective: Safety of OctaplasLG¬Æadministration as compared to crystalloids (standard of care) in patients with septic shock;&lt;br&gt;                Primary end point(s): Primary endpoints&lt;br&gt;                ‚Ä¢Change in microvascular perfusion from baseline to 24 hours after inclusion as evaluated by sidestream darkfield (SDF; MicroVision Medical, Amsterdam, The Netherlands) imaging technique.&lt;br&gt;                ‚Ä¢Change in biomarkers indicative of endothelial activation and damage (sE-selectin, syndecan-1, thrombomodulin, VEGFR1, VEGF, nucleosomes) from baseline to 24 hours after inclusion.&lt;br&gt;            ;Timepoint(s) of evaluation of this end point: 24 hours after inclusion in the trial as compared to baseline (inclusion)</t>
  </si>
  <si>
    <t>&lt;br&gt;                Secondary end point(s): Secondary endpoints&lt;br&gt;                ‚Ä¢Difference in 24 hours, 7, 30 and 90 day mortality between patients receiving active treatment (OctaplasLG¬Æ) and standard of care (crystalloids, such as Ringer-Acetate)&lt;br&gt;                ‚Ä¢Length of stay in the ICU&lt;br&gt;                ‚Ä¢Days on vasopressors (without vasopressors in ICU)&lt;br&gt;                ‚Ä¢Days on ventilator (of ventilator-free days in ICU)&lt;br&gt;                ‚Ä¢Bleeding requiring &gt; 2 RBC / day during the first 7 days&lt;br&gt;                ‚Ä¢Severe adverse reactions, defined as symptomatic thromboembolism and TACO/TRALI during the first 72 hours and at day 30.&lt;br&gt;                ‚Ä¢Oxygenation as evaluated by the PaO2/FiO2-ratio during the ICU stay&lt;br&gt;                ‚Ä¢Acute Kidney Injury (AKI) according to RIFLE Criteria during the first 7 ICU days&lt;br&gt;                ‚Ä¢Renal replacement therapy, as deemed necessary by the attending physician, during the first 7 days post-randomization.&lt;br&gt;&lt;br&gt;                Safety endpoints&lt;br&gt;                ‚Ä¢Maximal change in SOFA score from baseline to 24, 48 and 72 hours as well as at ICU day 7.&lt;br&gt;                ‚Ä¢Thrombelastograph maximum amplitude (clot strength) in TEG and Functional Fibrinogen (FF) at 24, 48 and 72 hours as compared to baseline.&lt;br&gt;                ‚Ä¢Disseminated intravascular coagulation score (DIC) at 24, 48 and 72 hours as well as at ICU day 7.&lt;br&gt;            ;&lt;br&gt;                Timepoint(s) of evaluation of this end point: Difference in 24 hours, 7, 30 and 90 day mortality between patients receiving active treatment (OctaplasLG¬Æ) and standard of care (crystalloids)&lt;br&gt;                Other secondary and safety endpoint during the first 72 hours and at day 7 and 30.&lt;br&gt;</t>
  </si>
  <si>
    <t>Vasculopathic Injury and Plasma as Endothelial Rescue in septic shock (SHOCK) trial</t>
  </si>
  <si>
    <t>Does a Repeat Course of Antenatal Corticosteroids in Pregnant Women With Preterm Premature Rupture of Membranes Decrease Neonatal Morbidity?</t>
  </si>
  <si>
    <t>Drug: Betamethasone;Drug: Placebo</t>
  </si>
  <si>
    <t>https://clinicaltrials.gov/show/NCT02939742</t>
  </si>
  <si>
    <t>Does a Rescue Course of Betamethasone in Pregnant Women With PPROM Decrease Neonatal Morbidity?</t>
  </si>
  <si>
    <t>NCT02939742</t>
  </si>
  <si>
    <t>The University of Texas Medical Branch, Galveston</t>
  </si>
  <si>
    <t>PPROM;Respiratory Distress Syndrome in Premature Infants</t>
  </si>
  <si>
    <t>15-0280</t>
  </si>
  <si>
    <t>Maged M Costantine, MD;Mauricio La Rosa De Los Rios, MD;Mauricio La Rosa De Los Rios, MD</t>
  </si>
  <si>
    <t>;malarosa@UTMB.EDU;malarosa@UTMB.EDU</t>
  </si>
  <si>
    <t>;409-772-1571;409-772-1571</t>
  </si>
  <si>
    <t>University of Texas Medical Branch in Galveston;</t>
  </si>
  <si>
    <t>&lt;br&gt;        Inclusion Criteria:&lt;br&gt;&lt;br&gt;          -  Maternal age = 18 years&lt;br&gt;&lt;br&gt;          -  Preterm premature rupture of membranes, demonstrated clinically by speculum exam&lt;br&gt;&lt;br&gt;          -  Cervical dilation visually = 5cm on sterile speculum exam&lt;br&gt;&lt;br&gt;          -  Planned delivery at John Sealy Hospital (JSH)&lt;br&gt;&lt;br&gt;          -  Gestational age of membrane rupture and initiation of first course of antenatal&lt;br&gt;             corticosteroids between 23 5/7 - 32 5/7 weeks&lt;br&gt;&lt;br&gt;          -  Planned pregnancy continuation with no indication for delivery for at least 7 days&lt;br&gt;&lt;br&gt;        Exclusion Criteria:&lt;br&gt;&lt;br&gt;          -  Maternal age &gt; 50 years&lt;br&gt;&lt;br&gt;          -  Gestational age &lt; 23 5/7 weeks or &gt; 32 5/7 weeks&lt;br&gt;&lt;br&gt;          -  Known major congenital abnormalities, aneuploidy, or genetic syndrome&lt;br&gt;&lt;br&gt;          -  Intrauterine fetal demise&lt;br&gt;&lt;br&gt;          -  Any indication for expedited delivery&lt;br&gt;&lt;br&gt;          -  Maternal chorioamnionitis&lt;br&gt;&lt;br&gt;          -  Known allergy or adverse reaction to corticosteroids&lt;br&gt;</t>
  </si>
  <si>
    <t>Length of stay in the neonatal intensive care unit (NICU)</t>
  </si>
  <si>
    <t>Composite neonatal morbidity;Duration of oxygen and ventilatory support;Development of Respiratory Distress Syndrome (RDS);Grade III or IV intraventricular hemorrhage (IVH);Neonatal Sepsis;Necrotizing enterocolitis (NEC) stage 2 or 3;Perinatal death</t>
  </si>
  <si>
    <t>The effect assessment of nebulized andrographolide sulfonate on the treatment of acute respiratory distress syndrome in children: A single center,prospective, pre exploratory clinical study</t>
  </si>
  <si>
    <t>Experience group:Nebulization inhalation  Andrographolide sulfonate;Control:inhalation 0.9%NS;</t>
  </si>
  <si>
    <t>http://www.chictr.org.cn/showproj.aspx?proj=21119</t>
  </si>
  <si>
    <t>ChiCTR-IPR-17012450</t>
  </si>
  <si>
    <t>Experience group:15;Control:15;</t>
  </si>
  <si>
    <t>Beijing Children's Hospital affiliated to Capital Medical University</t>
  </si>
  <si>
    <t>Acute respiratory distress syndrome in children</t>
  </si>
  <si>
    <t>SUYUN QIAN</t>
  </si>
  <si>
    <t>56 Lishi Road South, Xicheng District, Beijing, China</t>
  </si>
  <si>
    <t>syqian1211@163.com</t>
  </si>
  <si>
    <t>+86 13370115029</t>
  </si>
  <si>
    <t>Wu Jieping Medical Foundation</t>
  </si>
  <si>
    <t>Inclusion criteria: 1. children was admitted to PICU in Beijing Children's Hospital During the study;&lt;br&gt;2. children meet the P-ARDS criteria for moderate to severe diagnosis and require endotracheal intubation and ventilator assisted ventilation treatment;&lt;br&gt;3. Aged 29 days to 18 years old children.</t>
  </si>
  <si>
    <t>Exclusion criteria: (1) children was correcting the gestational age for less than 41 weeks;&lt;br&gt;(2) children was chronic lung disease requiring long-term oxygen therapy;&lt;br&gt;(3) the presence of other diseases have great influence on the removal of endotracheal intubation, tracheal stenosis and severe tracheomalacia tracheal diseases, serious heart disease, severe brain injury (Glasgow score &lt; 8), neuromuscular disease;&lt;br&gt;(4) long-term use of glucocorticoids because of the underlying diseases, basic diseases has a great impact on ARDS in children.</t>
  </si>
  <si>
    <t>case fatality rate;</t>
  </si>
  <si>
    <t>Inflammatory index;duration of mechanical ventilation;Oxygenation index;</t>
  </si>
  <si>
    <t>Research for the Clinical Effect and Immune Mechanism of Soothing the Lung and Anti-fever, Resolving Blood-stasis and Unblocking Collaterals in the Treatment of Mycoplasma Pneumoniae Pneumonia in Children</t>
  </si>
  <si>
    <t>Experimental group:Azithromycin combined with traditional Chinese herbal decoction;Control group:Azithromycin combined with traditional Chinese herbal simulator;</t>
  </si>
  <si>
    <t>http://www.chictr.org.cn/showproj.aspx?proj=36364</t>
  </si>
  <si>
    <t>ChiCTR1900022590</t>
  </si>
  <si>
    <t>Experimental group:300;Control group:150;</t>
  </si>
  <si>
    <t>First Teaching Hospital of Tianjin University of Traditional Chinese Medicine</t>
  </si>
  <si>
    <t>Mycoplasma Pneumoniae Pneumonia</t>
  </si>
  <si>
    <t>Li Xinmin</t>
  </si>
  <si>
    <t>88 Changling Road, Xiqing District, Tianjin, China</t>
  </si>
  <si>
    <t>tjtcmlxm@163.com</t>
  </si>
  <si>
    <t>+86 13902095399</t>
  </si>
  <si>
    <t>Tianjin University of Traditional Chinese Medicine</t>
  </si>
  <si>
    <t>Wang Jing</t>
  </si>
  <si>
    <t>554317951@qq.com</t>
  </si>
  <si>
    <t>+86 18632663367</t>
  </si>
  <si>
    <t>Tianjin health and family planning commission</t>
  </si>
  <si>
    <t>Inclusion criteria: 1. Mycoplasma pneumoniae pneumonia in children meets the western medical diagnostic criteria;&lt;br&gt;2. Thermal process&gt;48h and&lt;96h;&lt;br&gt;3. The cough is prominent and persistent,and graded=2;&lt;br&gt;4. Peripheral white blood cell (WBC)count was normal;&lt;br&gt;5. It conforms to the TCM syndrome standard of wind-heat closed the lung or poison-heat closed the lung;&lt;br&gt;6. The children are aged 5~14;&lt;br&gt;7. The informed consent process is in compliance with regulations,the legal representative of the children signed the informed consent files.</t>
  </si>
  <si>
    <t>Exclusion criteria: 1. For children with severe pneumonia, segmental or lobar parenchymal infiltration shadow similar to that of bacterial pneumonia can be clearly diagnosed as bacterial pneumonia or viral pneumonia, and simple hilar lymphadenoma with large through the chest X-ray manifestations;&lt;br&gt;2. Those who have used macrolide antibiotics and hormones before enrollment;&lt;br&gt;3. Confirmed mycoplasma pneumoniae infection in the past 3 months;&lt;br&gt;4. Pulmonary complications, including pleural effusion or empyema, pneumothorax, pulmonary abscess, bronchopleural fistula, necrotizing pneumonia, and acute respiratory failure, have occurred;&lt;br&gt;5. Pulmonary infection caused by primary immunodeficiency disease, acquired immunodeficiency syndrome, congenital respiratory tract malformation, abnormal lung development, aspiration pneumonia, lung malignancy and other basic diseases;&lt;br&gt;6. Patients with severe malnutrition, rickets and severe primary diseases of heart, brain, liver, kidney and hematopoietic system;&lt;br&gt;7. Allergic constitution (allergic to more than 2 kinds of substances), or allergic to macrolide antibiotics and components of jinzhen oral liquid;&lt;br&gt;8. According to the researcher's judgment, those who are not suitable for enrollment.</t>
  </si>
  <si>
    <t>Clinical recovery time;Complete antipyretic time;Relieving time of cough and sputum cough;TCM syndrome effect;Complication rate;Saliva sIgA;Blood IgA;blood IgM;blood IgG;T cell subgroups;IL-10;IL-17;IL-18;NO;ROS;Arg-1;ADA;NF-kB;Intestinal sIgA;Intestinal flora;Intestinal environment;Alveolar lavage fluid proteomic analysis;Incidence of clinical adverse events/reactions;Blood routine;Urine routine;Liver function;Kidney function;Electrocardiogram;</t>
  </si>
  <si>
    <t>Jan  3 2019 12:00AM</t>
  </si>
  <si>
    <t>Wu Baoxin</t>
  </si>
  <si>
    <t>The Complement Lectin Pathway in Patients Resuscitated After Cardiac Arrest</t>
  </si>
  <si>
    <t>Other: Targeted temperature management (33 degree Celsius);Other: Targeted temperature management (33 degree Celsius)</t>
  </si>
  <si>
    <t>https://clinicaltrials.gov/show/NCT02826057</t>
  </si>
  <si>
    <t>The Complement Lectin Pathway After Cardiac Arrest</t>
  </si>
  <si>
    <t>NCT02826057</t>
  </si>
  <si>
    <t>Allocation: Randomized, Endpoint Classification: Efficacy Study, Intervention Model: Parallel Assignment, Masking: Single Blind (Outcomes Assessor), Primary Purpose: Basic Science</t>
  </si>
  <si>
    <t>University of Aarhus</t>
  </si>
  <si>
    <t>Denmark;Denmark</t>
  </si>
  <si>
    <t>Out-of-Hospital Cardiac Arrest;Post Cardiac Arrest Syndrome;Out-of-Hospital Cardiac Arrest;Post Cardiac Arrest Syndrome</t>
  </si>
  <si>
    <t>&lt;br&gt;        Inclusion Criteria:&lt;br&gt;&lt;br&gt;          -  Out-of-Hospital Cardiac Arrest of presumed cardiac cause&lt;br&gt;&lt;br&gt;          -  Return of spontaneous circulation (ROSC)&lt;br&gt;&lt;br&gt;          -  Glasgow Coma Score &lt; 8&lt;br&gt;&lt;br&gt;          -  Age &gt; 18 years and &lt; 80 years&lt;br&gt;&lt;br&gt;        Exclusion Criteria:&lt;br&gt;&lt;br&gt;          -  &gt; 60 minutes from the circulatory collapse to ROSC&lt;br&gt;&lt;br&gt;          -  Time interval &gt; 4 hours from cardiac arrest to initiation of targeted temperature&lt;br&gt;             management&lt;br&gt;&lt;br&gt;          -  Terminal illness&lt;br&gt;&lt;br&gt;          -  Coagulation disorder&lt;br&gt;&lt;br&gt;          -  Unwitnessed asystolia&lt;br&gt;&lt;br&gt;          -  Cerebral performance category 3-4 before the cardiac arrest&lt;br&gt;&lt;br&gt;          -  Severe persistent cardiogenic shock&lt;br&gt;&lt;br&gt;          -  Pregnancy&lt;br&gt;&lt;br&gt;          -  Persistent cardiogenic shock (systolic bloodpressure &lt; 80 despite inotropic&lt;br&gt;             treatment)&lt;br&gt;&lt;br&gt;          -  New apoplexy or cerebral hemorrhage&lt;br&gt;&lt;br&gt;          -  Lack of consent from the relatives&lt;br&gt;&lt;br&gt;          -  Lack of consent from the general practitioner&lt;br&gt;&lt;br&gt;          -  Lack of consent from the patient&lt;br&gt;      ;&lt;br&gt;        Inclusion Criteria:&lt;br&gt;&lt;br&gt;          -  Out-of-Hospital Cardiac Arrest of presumed cardiac cause&lt;br&gt;&lt;br&gt;          -  Return of spontaneous circulation (ROSC)&lt;br&gt;&lt;br&gt;          -  Glasgow Coma Score &lt; 8&lt;br&gt;&lt;br&gt;          -  Age &gt; 18 years and &lt; 80 years&lt;br&gt;&lt;br&gt;        Exclusion Criteria:&lt;br&gt;&lt;br&gt;          -  &gt; 60 minutes from the circulatory collapse to ROSC&lt;br&gt;&lt;br&gt;          -  Time interval &gt; 4 hours from cardiac arrest to initiation of targeted temperature&lt;br&gt;             management&lt;br&gt;&lt;br&gt;          -  Terminal illness&lt;br&gt;&lt;br&gt;          -  Coagulation disorder&lt;br&gt;&lt;br&gt;          -  Unwitnessed asystolia&lt;br&gt;&lt;br&gt;          -  Cerebral performance category 3-4 before the cardiac arrest&lt;br&gt;&lt;br&gt;          -  Severe persistent cardiogenic shock&lt;br&gt;&lt;br&gt;          -  Pregnancy&lt;br&gt;&lt;br&gt;          -  Persistent cardiogenic shock (systolic bloodpressure &lt; 80 despite inotropic&lt;br&gt;             treatment)&lt;br&gt;&lt;br&gt;          -  New apoplexy or cerebral hemorrhage&lt;br&gt;&lt;br&gt;          -  Lack of consent from the relatives&lt;br&gt;&lt;br&gt;          -  Lack of consent from the general practitioner&lt;br&gt;&lt;br&gt;          -  Lack of consent from the patient&lt;br&gt;</t>
  </si>
  <si>
    <t>MASP-2 concentration in plasma;MASP-2 concentration in plasma</t>
  </si>
  <si>
    <t>MASP-2 concentration in plasma;MASP-2 concentration in plasma;MASP-2 concentration in plasma;MASP-1 concentration in plasma;MASP-1 concentration in plasma;MASP-1 concentration in plasma;MASP-3 concentration in plasma;MASP-3 concentration in plasma;MASP-3 concentration in plasma;Mannan-Binding-Lectin concentration in plasma;Mannan-Binding-Lectin concentration in plasma;Mannan-Binding-Lectin concentration in plasma;MAp44 concentration in plasma;Map44 concentration in plasma;MAp44 concentration in plasma;MAp19 concentration in plasma;MAp19 concentration in plasma;MAp19 concentration in plasma;H-ficolin concentration in plasma;H-ficolin concentration in plasma;H-ficolin concentration in plasma;M-ficolin concentration in plasma;M-ficolin concentration in plasma;M-ficolin concentration in plasma;CL-L1 concentration in plasma;CL-L1 concentration in plasma;CL-L1 concentration in plasma</t>
  </si>
  <si>
    <t>The effect of hydrocortisone , vitamin C, and thiamine for treatment of patients with septic shock addmited to intensive care unit of Ayatollah Mousavi  hospital in Zanjan , in 2017-18</t>
  </si>
  <si>
    <t>Intervention 1: Intervention  group: This group has received the assessed combination therapy, including hydrocortisone (50mg/each 6h, intravenously), vitamin C (1.5g/6h in 100ml  DW5%, intravenously), and thiamine (200mg/12h in 50ml  DW5%, intravenously)in addition to standard septic shock treatment protocols for seventy two hours. Intervention 2: Control group: This group has treated by standard  septic shock  treatment protocols including  antibiotic therapy, prophylaxis of deep venous thrombosis, sedative medications, mechanical ventilation and prescription of vasopressor without additional intervention .</t>
  </si>
  <si>
    <t>http://en.irct.ir/trial/31599</t>
  </si>
  <si>
    <t>The effect of hydrocortisone, vitamin C, and thiamine for treatment of  septic shock</t>
  </si>
  <si>
    <t>IRCT20150825023760N7</t>
  </si>
  <si>
    <t>Randomization: Randomized, Blinding: Not blinded, Placebo: Not used, Assignment: Parallel, Purpose: Treatment, Randomization description: In this study patients who met inclusion criteria were divided into intervention and control group by simple randomization method. Fiftyeghit patients with diagnosis of septic shock in critical care unit of ayatollah mousavi hospital after matching for demographic data‚Äôs and Apache 2 Score we‚Äôre divided into intervention group and control group by randomization with computerized random number tables.This method is one of  basic methods for sampling in experimental studies, and frequently is used in studies with a few sample size.For randomization between two groups, random  numbers table is used.In this study fiftyeghit patients with diagnosis of septic shock in critical care unit of ayatollah mousavi hospital after matching for demographic data‚Äôs and Apache 2 Score we‚Äôre divided into intervention group and control group by randomization wi</t>
  </si>
  <si>
    <t>Septic shock. &lt;br&gt;Severe sepsis with septic shock;R65.21</t>
  </si>
  <si>
    <t>Mohammadreza Jamshidi</t>
  </si>
  <si>
    <t>Mousavy Hospital, Sobotie Blvd, Zanjan</t>
  </si>
  <si>
    <t>jamshidianes@zums.ac.ir</t>
  </si>
  <si>
    <t>+98 24 3313 0000</t>
  </si>
  <si>
    <t>Zanjan,Gavazang Ave ,Mousavy Hospital</t>
  </si>
  <si>
    <t>Inclusion criteria: All patients with septic shock and the same Acute Physiology, Age, chronic health evaluation II (APACHE II score) admitted to intensive care unit&lt;br&gt;Intubated patients&lt;br&gt;Age between  18 to 70 years&lt;br&gt;Serum pro-calcitonin level = 2ng/ml.</t>
  </si>
  <si>
    <t>Exclusion criteria: Pregnant patients</t>
  </si>
  <si>
    <t>Serum procalcitonin (indicator of sepsis severity). Timepoint: One day later-Three days later. Method of measurement: The measure of procalcitonin was VIDAS B.R.A.M.S PCT assy.;Need for vasopressors (definition  of septic shock is sepsis which   requires treatment with vasopressors). Timepoint: One day later-Three days later. Method of measurement: For measuring the vasopressors, the average pressure is used, the unit is micrograms per minute.;WBC count(leukocyte Count as a factor for evaluation of sepsis  progression). Timepoint: One day Later-Three days Later. Method of measurement: Cell counters were used to measure the number of white blood cells.;Serum lactate( a factor for evaluation of Oran perfusion). Timepoint: One day Later-Three days Later. Method of measurement: Lactate measurement kit was used to measure lactate.;The Sequential organ function assessment (SOFA) score:a factor for   evaluation of organ function. Timepoint: One day Later-Three days Later. Method of measurement: SOFA table was used to measure the performance of the organs.</t>
  </si>
  <si>
    <t>What will be shared: After the end of study,We will share non-identifiable individual data of the participants, the study protocol, the statistical analysis of the data, the informed consent form  patients,clinical reports, analysis codes, and data coding systems (data Dictionary) .  When: We will share our study  results in 2019.  To whom: The data from this study will be available to all people who can play a role in caring of septic patients, such as families, and healthcare workers.  Conditions: The results of this study will be useful for care providers especially  involving in septic patients admitted to intensive care units.  Where to obtain: To receive information anyone can be use the following email: jamshidianes@zums.ac.ir  How to obtain: we will send the results of our study to the applicants .  Comments:</t>
  </si>
  <si>
    <t>Ethics committee of Zanjan University of Medical  Sciences</t>
  </si>
  <si>
    <t>A Multicenter, Randomized, Double-blind, Parallelgroup, Clinical Study of S-649266 Compared with Meropenem for the Treatment of Hospital-acquired Bacterial Pneumonia, Ventilator-associated Bacterial Pneumonia, or Healthcare-associated Bacterial Pneumonia Caused by Gram-negative Pathogens</t>
  </si>
  <si>
    <t>&lt;br&gt;                Product Name: Cefiderocol&lt;br&gt;                Product Code: S-649266&lt;br&gt;                Pharmaceutical Form: Powder for solution for infusion&lt;br&gt;                INN or Proposed INN: Cefiderocol&lt;br&gt;                Other descriptive name: S-649266&lt;br&gt;                Concentration unit: g gram(s)&lt;br&gt;                Concentration type: equal&lt;br&gt;                Concentration number: 1-&lt;br&gt;&lt;br&gt;                Trade Name: Meropenem&lt;br&gt;                Product Name: Meropenem&lt;br&gt;                Pharmaceutical Form: Powder for solution for infusion&lt;br&gt;                INN or Proposed INN: Meropenem&lt;br&gt;                CAS Number: 96036-03-2&lt;br&gt;                Other descriptive name: Meropenem trihydrate&lt;br&gt;                Concentration unit: g gram(s)&lt;br&gt;                Concentration type: equal&lt;br&gt;                Concentration number: 1-&lt;br&gt;&lt;br&gt;</t>
  </si>
  <si>
    <t>https://www.clinicaltrialsregister.eu/ctr-search/search?query=eudract_number:2016-003020-23</t>
  </si>
  <si>
    <t>An international research study on humans of the antibiotic S 649266 to treat pneumonia acquired in hospital or health care structures or ventilator-associated, caused by Gram-negative  bacteria and compared to an antibiotic already on market (Meropenem)</t>
  </si>
  <si>
    <t>EUCTR2016-003020-23-CZ</t>
  </si>
  <si>
    <t>Shionogi B.V.</t>
  </si>
  <si>
    <t>Serbia;United States;Philippines;Taiwan;Estonia;Spain;Ukraine;Russian Federation;Israel;Colombia;United Kingdom;France;Hungary;Czech Republic;Canada;Belgium;Brazil;Georgia;Latvia;Germany;Japan</t>
  </si>
  <si>
    <t>Hospital-acquired Bacterial Pneumonia, Ventilator-associated Bacterial Pneumonia, or Healthcare-associated Bacterial Pneumonia Caused by Gram-negative Pathogens. &lt;br&gt;                MedDRA version: 20.0                Level: SOC                Classification code 10021881                Term: Infections and infestations                System Organ Class: 10021881 - Infections and infestations             &lt;br&gt;                MedDRA version: 20.0                Level: LLT                Classification code 10076918                Term: Hospital acquired pneumonia                System Organ Class: 10021881 - Infections and infestations             &lt;br&gt;                MedDRA version: 20.1                Level: LLT                Classification code 10065153                Term: Ventilator associated pneumonia                System Organ Class: 10021881 - Infections and infestations            ;Therapeutic area: Diseases [C] - Bacterial Infections and Mycoses [C01]</t>
  </si>
  <si>
    <t>NCT03032380</t>
  </si>
  <si>
    <t>1615R2132;NCT03032380</t>
  </si>
  <si>
    <t>3-1-8, Doshomachi 3-chome</t>
  </si>
  <si>
    <t>Shionogi &amp; Co., Ltd.</t>
  </si>
  <si>
    <t>Inclusion criteria: &lt;br&gt;                1. Subjects 18 years or older at the time of signing informed consent&lt;br&gt;                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                3. Subjects who meet the clinical diagnosis criteria for HABP/VABP/HCABP&lt;br&gt;                4. All subjects must fulfill at least 1 of the following clinical criteria at screening:&lt;br&gt;                a. New onset or worsening of pulmonary symptoms or signs, such as cough, dyspnea, tachypnea (eg, respiratory rate greater than 25 breaths/minute), expectorated sputum production, or requirement for mechanical ventilation&lt;br&gt;                b. Hypoxemia (eg, a partial pressure of oxygen [PaO2] less than 60 mm Hg while the subject is breathing room air, as determined by arterial blood gas [ABG], or worsening of the ratio of the PaO2 to the fraction of inspired oxygen [PaO2/FiO2])&lt;br&gt;                c. Need for acute changes in the ventilator support system to enhance oxygenation, as determined by worsening oxygenation (ABG or PaO2/FiO2) or needed changes in the amount of positive end-expiratory pressure&lt;br&gt;                d. New onset of or increase in (quantity or characteristics) suctioned respiratory secretions, demonstrating evidence of inflammation and absence of contamination&lt;br&gt;                5. All subjects must have at least 1 of the following signs:&lt;br&gt;                a. Documented fever (ie, core body temperature [tympanic, rectal, esophageal] not less than [NLT] 38¬∞C [100.4¬∞F], oral temperature NLT 37.5¬∞C, or axillary temperature NLT 37¬∞C)&lt;br&gt;                b. Hypothermia (ie, core body temperature [tympanic, rectal, esophageal] not more than [NMT] 35¬∞C [95.0¬∞F], oral temperature NMT 35.5¬∞C and axillary temperature NMT 36¬∞C)&lt;br&gt;                c. Leukocytosis with a total peripheral white blood cell (WBC) count NLT 10,000 cells/mm3&lt;br&gt;                d. Leukopenia with total peripheral WBC count NMT 4500 cells/mm3&lt;br&gt;                e. Greater than 15% immature neutrophils (bands) noted on peripheral blood smear&lt;br&gt;                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                7. All subjects must have evidence of a Gram-negative infection involving the lower respiratory tract as documented by 1 or more of the following:&lt;br&gt;                a. Gram stain of lower respiratory secretions showing Gram-negative bacteria either alone or mixed with Gram-positive bacteria at or within 72 hours prior to randomization&lt;br&gt;                b. Microbiologic culture of respiratory tract secretions within 72 hours prior to randomization identifying Gram-negative aerobic bacteria&lt;br&gt;                c. Other diagnostic tests, including molecular tests, which provide evidence of Gram-negative bacterial infection of the lower respiratory tract&lt;br&gt;                d. Pneumonia highly suspected to be due to a Gram-negative bacteria based on prior antibiotic use or local epidemiologic evidence of Gra</t>
  </si>
  <si>
    <t>Exclusion criteria: &lt;br&gt;                1. Subjects who have known or suspected community-acquired bacterial pneumonia, atypical pneumonia, viral pneumonia, or chemical pneumonia (including aspiration of gastric contents, inhalation injury)&lt;br&gt;                2. Subjects who have a history of any hypersensitivity to cephalosporins or to carbapenems, or severe hypersensitivity to any other type of √ü-lactams other than cephalosporins and carbapenems (eg, penicillins, monobactams), or hypersensitivity to linezolid (Note: For √ü lactams, a history of a mild rash followed by uneventful re-exposure is not a contraindication to enrollment) &lt;br&gt;                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                4. Subjects with coinfection caused by invasive aspergillosis, mucormycosis or other highly lethal mold&lt;br&gt;                5. Subjects who have central nervous system infection (eg, meningitis, brain abscess, shunt infection)&lt;br&gt;                6. Subjects with cystic fibrosis &lt;br&gt;                7. Subjects in refractory septic shock, defined as persistent hypotension despite adequate fluid resuscitation or despite vasopressive therapy at the time of randomization&lt;br&gt;                8. Subjects with neutropenia (ie, polymorphonuclear neutrophils &lt; 500 cells/¬µL)&lt;br&gt;                9. Female subjects who have a positive pregnancy test at screening, who are lactating, or who refuse to use 1 of the previously specified methods of contraception&lt;br&gt;                10. Subjects with an Acute Physiology and Chronic Health Evaluation II (APACHE) II score of &gt; 35&lt;br&gt;                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                12. Subjects with any condition or circumstance that, in the opinion of the investigator, would compromise the safety of the subject or the quality of the study data&lt;br&gt;                13. Subjects receiving peritoneal dialysis (hemofiltration and hemodialysis are permitted)&lt;br&gt;                14. Subjects requiring continued treatment with methotrexate, procainamide, probenecid, monoamine oxidase inhibitors, or valproic acid (see Section 5.2)&lt;br&gt;                15. Subjects who have received another investigational drug or device within 30 days prior to study entry&lt;br&gt;                16. Subjects who have previously been randomized in this study or have previously received S-649266&lt;br&gt;                17. Subjects with 1 or more of the following laboratory abnormalities in baseline specimens: aspartate aminotransferase (AST), alanine aminotransferase (ALT), alkaline phosphatase, or total bilirubin level &gt; 3 times the upper limit of normal (ULN), absolute neutrophil count &lt; 100/¬µL, platelet count &lt; 40,000/¬µL&lt;br&gt;                18. Subjects with bronchiectasis with symptoms of persistent or recurrent bronchial infection related to irreversibly damaged and dilated bronchi; namely, subjects with clinical bronchiectasis &lt;br&gt;                19. Subjects with lung abscesses&lt;br&gt;</t>
  </si>
  <si>
    <t>Main Objective: To compare all-cause mortality at Day 14 of subjects who receive S-649266 with that of subjects who receive the comparator, meropenem, in adults with hospital-acquired bacterial pneumonia (HABP),ventilator-associated bacterial pneumonia (VABP), or healthcare-associated bacterial pneumonia (HCABP) caused by Gram-negative pathogens;&lt;br&gt;                Secondary Objective: Key Secondary Objectives:&lt;br&gt;                ‚Ä¢ To compare the clinical outcome of treatment with S-649266 with that of&lt;br&gt;                meropenem in subjects at test of cure (TOC)&lt;br&gt;                ‚Ä¢ To compare the microbiologic outcome of treatment with S-649266 with that of meropenem at TOC&lt;br&gt;                Other Secondary Objectives:&lt;br&gt;                Efficacy:&lt;br&gt;                ‚Ä¢ To compare the clinical outcome of treatment with S-649266 with that of meropenem in subjects at early assessment (EA)2, end of treatment (EOT), and follow-up (FU)&lt;br&gt;                ‚Ä¢ To compare the microbiologic outcome of treatment with S-649266 with that of meropenem at EA, EOT, and FU&lt;br&gt;                ‚Ä¢ To compare the all-cause mortality at Day 28 of subjects treated with S-649266 with that of subjects treated with meropenem&lt;br&gt;                ‚Ä¢ To compare the all-cause mortality during treatment and the FU period of subjects treated with S-649266 with that of meropenem&lt;br&gt;                ‚Ä¢ To compare the resource utilization required for the 2 study treatments for the study-qualifying infection&lt;br&gt;                Safety:&lt;br&gt;                ‚Ä¢ To assess the safety of S-649266&lt;br&gt;            ;&lt;br&gt;                Primary end point(s): Primary  Endpoint: &lt;br&gt;                All-cause mortality at Day 14 for S-649266 or the active-comparator, meropenem.&lt;br&gt;            ;Timepoint(s) of evaluation of this end point: Day 14</t>
  </si>
  <si>
    <t>&lt;br&gt;                Secondary end point(s): Key secondary endpoints:&lt;br&gt;                - The clinical outcome of treatment with S-649266 or meropenem per subject at TOC&lt;br&gt;                - The microbiologic outcome of treatment with S-649266 or meropenem per subject at TOC&lt;br&gt;                Other secondary efficacy:&lt;br&gt;                - The clinical outcome of treatment with S-649266 or meropenem per subject at EA, EOT, and FU&lt;br&gt;                - The microbiologic outcome of treatment with S-649266 or meropenem per subject at EA, EOT, and FU&lt;br&gt;                - The all-cause mortality at Day 28&lt;br&gt;                - The all-cause mortality during the full duration of the study&lt;br&gt;                - The resource utilization required for the treatment of the study qualifying infection&lt;br&gt;            ;&lt;br&gt;                Timepoint(s) of evaluation of this end point: Clinical and Microbiological outcome will be evaluated at TOC, EA, EOT, and FU.&lt;br&gt;                The all-cause mortality will be also evaluated at Day 28 and until end of study.&lt;br&gt;                Facility utilization will be assessed by determination of the time in 24-hour days associated with the treatment of the infection.&lt;br&gt;</t>
  </si>
  <si>
    <t>The Impact of Optimized Caloric-proteic Nutrition on Clinical Outcome and Physical Component Summary (PCS) of Quality of Life in Septic and Septic Shock Patients</t>
  </si>
  <si>
    <t>Other: Peptamen intense;Other: Novasource senior;Other: Peptamen intense;Other: Novasource senior;Other: Peptamen intense;Other: Novasource senior;Other: Peptamen intense;Other: Novasource senior</t>
  </si>
  <si>
    <t>https://clinicaltrials.gov/show/NCT02731144</t>
  </si>
  <si>
    <t>Optimized Caloric-proteic Nutrition in Septic and Septic Shock Patients</t>
  </si>
  <si>
    <t>NCT02731144</t>
  </si>
  <si>
    <t>Hospital Sao Domingos</t>
  </si>
  <si>
    <t>Sepsis;Septic Shock;Sepsis;Septic Shock;Sepsis;Septic Shock;Sepsis;Septic Shock</t>
  </si>
  <si>
    <t>CEP-HSD 33/2016</t>
  </si>
  <si>
    <t>JOSE R AZEVEDO, PhD;JOSE R AZEVEDO, PhD;JOSE R AZEVEDO, PhD;JOSE R AZEVEDO, PhD;JOSE R AZEVEDO, PhD</t>
  </si>
  <si>
    <t>COORDINATOR ICU HOSPITAL SAO DOMINGOS;COORDINATOR ICU HOSPITAL SAO DOMINGOS;COORDINATOR ICU HOSPITAL SAO DOMINGOS;COORDINATOR ICU HOSPITAL SAO DOMINGOS;COORDINATOR ICU HOSPITAL SAO DOMINGOS</t>
  </si>
  <si>
    <t>&lt;br&gt;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      ;&lt;br&gt;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      ;&lt;br&gt;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      ;&lt;br&gt;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t>
  </si>
  <si>
    <t>Physical function measured through the tool Physical Component Summary - PCS of Short Form 36;Physical function measured through the tool Physical Component Summary - PCS of Short Form 36;Physical function measured through the tool Physical Component Summary - PCS of Short Form 36</t>
  </si>
  <si>
    <t>Hospital mortality;Length of ICU stay</t>
  </si>
  <si>
    <t>U19 Influenza Immunity: Protective Mechanisms Against a Pandemic Respiratory Virus. Project 1: B-cell Immunity to Influenza. Technical Development Project 1: Measuring the Immunome: Genomic Approaches to B-cell Repertoire- Year 5, 2013</t>
  </si>
  <si>
    <t>Biological: Fluzone;Biological: Fluzone;Biological: Fluzone</t>
  </si>
  <si>
    <t>https://clinicaltrials.gov/show/NCT03020537</t>
  </si>
  <si>
    <t>B-cell Immunity to Influenza (SLVP017)- Year 5, 2013</t>
  </si>
  <si>
    <t>NCT03020537</t>
  </si>
  <si>
    <t>2U19AI057229-06;SU-17218-2013</t>
  </si>
  <si>
    <t>; ; ; ; ; ; ; ; ; ; ; ; ; ; ; ; ; ; ; ; ; ; ;</t>
  </si>
  <si>
    <t>Cornelia Dekker, MD;Harry Greenberg, MD;Stephen Quake, PhD;Xiaosong He, PhD;Cornelia Dekker, MD;Harry Greenberg, MD;Stephen Quake, PhD;Xiaosong He, PhD;Cornelia Dekker, MD;Harry Greenberg, MD;Stephen Quake, PhD;Xiaosong He, PhD;Cornelia Dekker, MD;Harry Greenberg, MD;Stephen Quake, PhD;Xiaosong He, PhD;Cornelia Dekker, MD;Harry Greenberg, MD;Stephen Quake, PhD;Xiaosong He, PhD;Cornelia Dekker, MD;Harry Greenberg, MD;Stephen Quake, PhD;Xiaosong He, PhD</t>
  </si>
  <si>
    <t>;;;;;;;;;;;;;;;;;;;;;;;</t>
  </si>
  <si>
    <t>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t>
  </si>
  <si>
    <t>1 Year</t>
  </si>
  <si>
    <t>&lt;br&gt;        Inclusion Criteria:&lt;br&gt;&lt;br&gt;          1. Healthy, ambulatory children 1-2 years of age or 18-30 year-old young adults.&lt;br&gt;&lt;br&gt;          2. Willing to complete the informed consent process.&lt;br&gt;&lt;br&gt;          3. Availability for follow-up for the planned duration of the study (after last study&lt;br&gt;             immunization, approximately 8 weeks for Group A and 4 weeks for Group B).&lt;br&gt;&lt;br&gt;          4. Acceptable medical history by medical history and vital signs.&lt;br&gt;&lt;br&gt;        Exclusion Criteria:&lt;br&gt;&lt;br&gt;          1. Group A: Prior vaccination with a seasonal flu vaccine (IIV). Group B: Prior&lt;br&gt;             vaccination with the 2012-2013 seasonal flu vaccine (IIV or LAIV).&lt;br&gt;&lt;br&gt;          2. Prior off-study vaccination with the current 2013-2014 seasonal IIV or LAIV&lt;br&gt;&lt;br&gt;          3. Allergy to egg or egg products, or to vaccine components.&lt;br&gt;&lt;br&gt;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Chronic Hepatitis B or C.&lt;br&gt;&lt;br&gt;          9. Recent or current use of immunosuppressive medication, including systemic&lt;br&gt;             glucocorticoids (corticosteroid nasal sprays and topical steroids are permissible; use&lt;br&gt;             of inhaled steroids, or oral steroids (&lt;20mg prednisone-equivalent/day), may be&lt;br&gt;             acceptable after review by the investigator.&lt;br&gt;&lt;br&gt;         10. Malignancy, other than squamous cell or basal cell skin cancer (includes solid tumors&lt;br&gt;             such as breast cancer or prostate cancer with recurrence in the past year, and any&lt;br&gt;             hematologic cancer such as leukemia).&lt;br&gt;&lt;br&gt;         11.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12. History of blood dyscrasias, renal disease, or hemoglobinopathies requiring regular&lt;br&gt;             medical follow up or hospitalization during the preceding year&lt;br&gt;&lt;br&gt;         13. Use of any anti-coagulation medication such as Coumadin or Lovenox, or anti-platelet&lt;br&gt;             agents such as aspirin (except up to 325 mg. per day), Plavix, or Aggrenox must be&lt;br&gt;             reviewed by investigator to determine if this would affect the volunteer's safety.&lt;br&gt;&lt;br&gt;         14. Receipt of blood or blood products within the past 6 months&lt;br&gt;&lt;br&gt;         15. Medical or psychiatric condition or occupational responsibilities that preclude&lt;br&gt;             participant compliance with the protocol&lt;br&gt;&lt;br&gt;         16. Inactivated vaccine within 14 days prior to study vaccination (inform study staff of&lt;br&gt;             any non-study vaccinations received during study period)&lt;br&gt;&lt;br&gt;         17. Live, attenuated vaccine within 30 days prior to first study vaccination, or planned&lt;br&gt;             immunization with a live, attenuated vaccine before completion of study visits (inform&lt;br&gt;             study staff of any non-study vaccinations received during study period).&lt;br&gt;&lt;br&gt;         18. Need for allergy immunizations (that cannot be rescheduled if necessary) during the&lt;br&gt;             study period&lt;br&gt;&lt;br&gt;         19. History of Guillain-Barre Syndrome&lt;br&gt;&lt;br&gt;         20. Pregnant or lactating woman&lt;br&gt;&lt;br&gt;         21. Use of investigational agents within 30 days prior to enrollment or planned use of&lt;br&gt;             investigational agents prior to completion of study visits&lt;br&gt;&lt;br&gt;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Healthy, ambulatory children 1-2 years of age or 18-30 year-old young adults.&lt;br&gt;&lt;br&gt;          2. Willing to complete the informed consent process.&lt;br&gt;&lt;br&gt;          3. Availability for follow-up for the planned duration of the study (after last study&lt;br&gt;             immunization, approximately 8 weeks for Group A and 4 weeks for Group B).&lt;br&gt;&lt;br&gt;          4. Acceptable medical history by medical history and vital signs.&lt;br&gt;&lt;br&gt;        Exclusion Criteria:&lt;br&gt;&lt;br&gt;          1. Group A: Prior vaccination with a seasonal flu vaccine (IIV). Group B: Prior&lt;br&gt;             vaccination with the 2012-2013 seasonal flu vaccine (IIV or LAIV).&lt;br&gt;&lt;br&gt;          2. Prior off-study vaccination with the current 2013-2014 seasonal IIV or LAIV&lt;br&gt;&lt;br&gt;          3. Allergy to egg or egg products, or to vaccine components.&lt;br&gt;&lt;br&gt;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Chronic Hepatitis B or C.&lt;br&gt;&lt;br&gt;          9. Recent or current use of immunosuppressive medication, including systemic&lt;br&gt;             glucocorticoids (corticosteroid nasal sprays and topical steroids are permissible; use&lt;br&gt;             of inhaled steroids, or oral steroids (&lt;20mg prednisone-equivalent/day), may be&lt;br&gt;             acceptable after review by the investigator.&lt;br&gt;&lt;br&gt;         10. Malignancy, other than squamous cell or basal cell skin cancer (includes solid tumors&lt;br&gt;             such as breast cancer or prostate cancer with recurrence in the past year, and any&lt;br&gt;             hematologic cancer such as leukemia).&lt;br&gt;&lt;br&gt;         11.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12. History of blood dyscrasias, renal disease, or hemoglobinopathies requiring regular&lt;br&gt;             medical follow up or hospitalization during the preceding year&lt;br&gt;&lt;br&gt;         13. Use of any anti-coagulation medication such as Coumadin or Lovenox, or anti-platelet&lt;br&gt;             agents such as aspirin (except up to 325 mg. per day), Plavix, or Aggrenox must be&lt;br&gt;             reviewed by investigator to determine if this would affect the volunteer's safety.&lt;br&gt;&lt;br&gt;         14. Receipt of blood or blood products within the past 6 months&lt;br&gt;&lt;br&gt;         15. Medical or psychiatric condition or occupational responsibilities that preclude&lt;br&gt;             participant compliance with the protocol&lt;br&gt;&lt;br&gt;         16. Inactivated vaccine within 14 days prior to study vaccination (inform study staff of&lt;br&gt;             any non-study vaccinations received during study period)&lt;br&gt;&lt;br&gt;         17. Live, attenuated vaccine within 30 days prior to first study vaccination, or planned&lt;br&gt;             immunization with a live, attenuated vaccine before completion of study visits (inform&lt;br&gt;             study staff of any non-study vaccinations received during study period).&lt;br&gt;&lt;br&gt;         18. Need for allergy immunizations (that cannot be rescheduled if necessary) during the&lt;br&gt;             study period&lt;br&gt;&lt;br&gt;         19. History of Guillain-Barre Syndrome&lt;br&gt;&lt;br&gt;         20. Pregnant or lactating woman&lt;br&gt;&lt;br&gt;         21. Use of investigational agents within 30 days prior to enrollment or planned use of&lt;br&gt;             investigational agents prior to completion of study visits&lt;br&gt;&lt;br&gt;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Healthy, ambulatory children 1-2 years of age or 18-30 year-old young adults.&lt;br&gt;&lt;br&gt;          2. Willing to complete the informed consent process.&lt;br&gt;&lt;br&gt;          3. Availability for follow-up for the planned duration of the study (after last study&lt;br&gt;             immunization, approximately 8 weeks for Group A and 4 weeks for Group B).&lt;br&gt;&lt;br&gt;          4. Acceptable medical history by medical history and vital signs.&lt;br&gt;&lt;br&gt;        Exclusion Criteria:&lt;br&gt;&lt;br&gt;          1. Group A: Prior vaccination with a seasonal flu vaccine (IIV). Group B: Prior&lt;br&gt;             vaccination with the 2012-2013 seasonal flu vaccine (IIV or LAIV).&lt;br&gt;&lt;br&gt;          2. Prior off-study vaccination with the current 2013-2014 seasonal IIV or LAIV&lt;br&gt;&lt;br&gt;          3. Allergy to egg or egg products, or to vaccine components.&lt;br&gt;&lt;br&gt;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Chronic Hepatitis B or C.&lt;br&gt;&lt;br&gt;          9. Recent or current use of immunosuppressive medication, including systemic&lt;br&gt;             glucocorticoids (corticosteroid nasal sprays and topical steroids are permissible; use&lt;br&gt;             of inhaled steroids, or oral steroids (&lt;20mg prednisone-equivalent/day), may be&lt;br&gt;             acceptable after review by the investigator.&lt;br&gt;&lt;br&gt;         10. Malignancy, other than squamous cell or basal cell skin cancer (includes solid tumors&lt;br&gt;             such as breast cancer or prostate cancer with recurrence in the past year, and any&lt;br&gt;             hematologic cancer such as leukemia).&lt;br&gt;&lt;br&gt;         11.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12. History of blood dyscrasias, renal disease, or hemoglobinopathies requiring regular&lt;br&gt;             medical follow up or hospitalization during the preceding year&lt;br&gt;&lt;br&gt;         13. Use of any anti-coagulation medication such as Coumadin or Lovenox, or anti-platelet&lt;br&gt;             agents such as aspirin (except up to 325 mg. per day), Plavix, or Aggrenox must be&lt;br&gt;             reviewed by investigator to determine if this would affect the volunteer's safety.&lt;br&gt;&lt;br&gt;         14. Receipt of blood or blood products within the past 6 months&lt;br&gt;&lt;br&gt;         15. Medical or psychiatric condition or occupational responsibilities that preclude&lt;br&gt;             participant compliance with the protocol&lt;br&gt;&lt;br&gt;         16. Inactivated vaccine within 14 days prior to study vaccination (inform study staff of&lt;br&gt;             any non-study vaccinations received during study period)&lt;br&gt;&lt;br&gt;         17. Live, attenuated vaccine within 30 days prior to first study vaccination, or planned&lt;br&gt;             immunization with a live, attenuated vaccine before completion of study visits (inform&lt;br&gt;             study staff of any non-study vaccinations received during study period).&lt;br&gt;&lt;br&gt;         18. Need for allergy immunizations (that cannot be rescheduled if necessary) during the&lt;br&gt;             study period&lt;br&gt;&lt;br&gt;         19. History of Guillain-Barre Syndrome&lt;br&gt;&lt;br&gt;         20. Pregnant or lactating woman&lt;br&gt;&lt;br&gt;         21. Use of investigational agents within 30 days prior to enrollment or planned use of&lt;br&gt;             investigational agents prior to completion of study visits&lt;br&gt;&lt;br&gt;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t>
  </si>
  <si>
    <t>Number of Participants Who Received Influenza Vaccine;Number of Participants Who Received Influenza Vaccine;Number of Participants Who Received Influenza Vaccine</t>
  </si>
  <si>
    <t>Number of Participants With Related Adverse Events</t>
  </si>
  <si>
    <t>https://clinicaltrials.gov/ct2/show/results/NCT03020537</t>
  </si>
  <si>
    <t>efficacy of noble metal alloy endotracheal tube in prevention of ventilatory associated pneumonia</t>
  </si>
  <si>
    <t>The intervention group received noble metal alloy coated endotracheal tube used in patients admitted in the toxicology critical care, requiring mechanical ventilation, performed either by emergency doctors and critical care doctors. &lt;br&gt;endotracheal tube is a device used to protect airway in patients unable to maintain their vital signs.&lt;br&gt;the duration of intubation depends upon the general status (evaluated by research supervision), but the outcomes were evaluates after 5 days of intervention. there is no min or max duration of time for the alloy tube to stay in place</t>
  </si>
  <si>
    <t>https://anzctr.org.au/ACTRN12618002055280.aspx</t>
  </si>
  <si>
    <t>ACTRN12618002055280</t>
  </si>
  <si>
    <t>Purpose: Prevention; Allocation: Randomised controlled trial; Masking: Open (masking not used);Assignment: Parallel;Type of endpoint: Efficacy;</t>
  </si>
  <si>
    <t>tincu radu ciprian</t>
  </si>
  <si>
    <t>Romania</t>
  </si>
  <si>
    <t>Ventilatory associate pneumonia. ; &lt;br&gt;Ventilatory associate pneumonia. ;Infection - Other infectious diseases;Respiratory - Other respiratory disorders / diseases</t>
  </si>
  <si>
    <t>NONE</t>
  </si>
  <si>
    <t>not appliable</t>
  </si>
  <si>
    <t>Inclusion criteria: We included in the study all subjects that needed mechanical ventilation for acute drug poisoning.</t>
  </si>
  <si>
    <t>Exclusion criteria: The exclusion criteria were: trauma patients, inter hospital transferred patients, family refusal.</t>
  </si>
  <si>
    <t>The primary outcome was the ventilatory associated pneumonia appearance, assessed by the presence of pathogenic bacteria in the tracheal tube. [Assessment for ventilatory associated pneumonia was performed after 5 days of mechanical ventilation. ];we want to identity the spectrum of endotracheal microbiology using local cultures.  this is an exploratory outcome.[Timepoint: after 5 days post enrollment.]</t>
  </si>
  <si>
    <t>secondary outcome: the presence of sepsis, using hemoculture. [secondary outcome was assess at 5 days after enrollment. ]</t>
  </si>
  <si>
    <t>http://www.anzctr.org.au/Steps11and12/376499-(Uploaded-14-12-2018-20-40-42)-Basic results summary.docx</t>
  </si>
  <si>
    <t>What data will be shared? all of the individual participant data collected during the trial, after deidentification  When will data be available (start and end dates)? from 15th of January 2019 until 15th April 2019  Available to whom? Data will be available for researchers in the same area of interest.   Available for what types of analyses? IPD metaanalyses  By what mechanism will data be made available? access subject to approvals by Principal Investigator requirement to sign data access agreement,</t>
  </si>
  <si>
    <t>Hospital Ethics Committee</t>
  </si>
  <si>
    <t>A Randomised, Controlled, Phase 1 Study in Healthy Adults to Evaluate the Immunogenicity and Safety of a Recombinant H7 Hemagglutinin Influenza Vaccine</t>
  </si>
  <si>
    <t>Biological: Recombinant influenza hemagglutinin</t>
  </si>
  <si>
    <t>https://clinicaltrials.gov/show/NCT03038776</t>
  </si>
  <si>
    <t>Recombinant H7 Hemagglutinin Influenza Vaccine Trial</t>
  </si>
  <si>
    <t>NCT03038776</t>
  </si>
  <si>
    <t>Vaxine Pty Ltd</t>
  </si>
  <si>
    <t>Influenza, Avian</t>
  </si>
  <si>
    <t>FLU007</t>
  </si>
  <si>
    <t>Dimitar Sajkov, MD, PhD</t>
  </si>
  <si>
    <t>Flinders University/ARASMI</t>
  </si>
  <si>
    <t>Australian Respiratory and Sleep Medicine Institute</t>
  </si>
  <si>
    <t>&lt;br&gt;        Inclusion Criteria:&lt;br&gt;&lt;br&gt;          -  Male or female&lt;br&gt;&lt;br&gt;          -  Age 18 years or over&lt;br&gt;&lt;br&gt;          -  Able to provide written informed consent&lt;br&gt;&lt;br&gt;          -  Willing and able to comply with the protocol for the duration of the study&lt;br&gt;&lt;br&gt;        Exclusion Criteria:&lt;br&gt;&lt;br&gt;          -  History of serious vaccine allergy*&lt;br&gt;&lt;br&gt;          -  History of vasculitis, Wegener's granulomatosis, narcolepsy, Guillain Barre, SLE or&lt;br&gt;             other systemic autoimmune disease that in the opinion of the investigator would make&lt;br&gt;             the vaccine contraindicated&lt;br&gt;&lt;br&gt;          -  History of chronic liver disease or liver transaminases elevated more than 3xULN&lt;br&gt;&lt;br&gt;          -  Women of childbearing potential, unless using a reliable and appropriate contraceptive&lt;br&gt;             method, specifically oral contraceptive pill, IUD or mechanical barrier device.&lt;br&gt;&lt;br&gt;          -  Pregnant or lactating women.&lt;br&gt;&lt;br&gt;          -  Any serious medical, social or mental condition which, in the opinion of the&lt;br&gt;             investigator, would be detrimental to the subjects or the study.&lt;br&gt;&lt;br&gt;          -  Receipt of another investigational agent within 28 days preceding initiation of&lt;br&gt;             treatment.&lt;br&gt;&lt;br&gt;               -  Individuals who have a past history of potential vaccine reactions will be&lt;br&gt;                  assessed by the investigator, who will decide whether any past potential&lt;br&gt;                  vaccine-related side are sufficiently minimal to allow vaccine administration to&lt;br&gt;                  proceed.&lt;br&gt;</t>
  </si>
  <si>
    <t>Seroconversion;Seroprotection;Fold rise in geometric mean titer</t>
  </si>
  <si>
    <t>T cell response;Safety: Frequency and severity of adverse events</t>
  </si>
  <si>
    <t>Analyses on the Effectiveness and Technical Optimization of Therapeutic Plasma Exchange for Patients With Septic Shock, With Special Emphasis on Influencing the Kidney, Liver and Nervous System Through the Extracorporeal Therapy</t>
  </si>
  <si>
    <t>Device: Therapeutic Plasma Exchange (TPE)</t>
  </si>
  <si>
    <t>https://clinicaltrials.gov/show/NCT02906345</t>
  </si>
  <si>
    <t>TPE in Septic Patients and Influence on Organ Failure</t>
  </si>
  <si>
    <t>NCT02906345</t>
  </si>
  <si>
    <t>University of Rostock</t>
  </si>
  <si>
    <t>Multiple Organ Failure</t>
  </si>
  <si>
    <t>A 2016-0144</t>
  </si>
  <si>
    <t>Martin Sauer, MD;Martin Sauer, PD Dr.</t>
  </si>
  <si>
    <t>martin.sauer@uni-rostock.de;</t>
  </si>
  <si>
    <t>493814946409;49 381 4946434</t>
  </si>
  <si>
    <t>&lt;br&gt;        Inclusion Criteria:&lt;br&gt;&lt;br&gt;          -  Septic shock, beginning of shock &lt; 24 hours&lt;br&gt;&lt;br&gt;        Exclusion Criteria:&lt;br&gt;&lt;br&gt;          -  Participation in an another clinical trial within the last 30 days&lt;br&gt;&lt;br&gt;          -  Participation in this study at an earlier date&lt;br&gt;&lt;br&gt;          -  Simultaneous participation in another clinical trial&lt;br&gt;&lt;br&gt;          -  Pregnancy&lt;br&gt;&lt;br&gt;          -  Unpredictable Bleeding (over 2 erythrocyte concentrates daily)&lt;br&gt;&lt;br&gt;          -  Polyneuropathy (known before the beginning of sepsis)&lt;br&gt;</t>
  </si>
  <si>
    <t>SOFA score = 2 Punkte;SOFA score = 2 Punkte</t>
  </si>
  <si>
    <t>28-day survival;Hospital survival</t>
  </si>
  <si>
    <t>Stress Assessment in Preterm Infants With Respiratory Distress Syndrome Treated or Not With an Analgesic Drug During the Traditional or the Less Invasive Method of Surfactant Therapy.</t>
  </si>
  <si>
    <t>Procedure: INSURE;Procedure: LISA;Drug: Analgesic, Opioid</t>
  </si>
  <si>
    <t>https://clinicaltrials.gov/show/NCT04073173</t>
  </si>
  <si>
    <t>Stress Assessment With and Without Analgesia During Surfactant Therapy in Preterm Infants.</t>
  </si>
  <si>
    <t>NCT04073173</t>
  </si>
  <si>
    <t>Respiratory Distress Syndrome in Premature Infants</t>
  </si>
  <si>
    <t>2020-004269-38;StrAAS</t>
  </si>
  <si>
    <t>Virgilio Carnielli, MD, PHD;Clementina Rondina, MD;Virgilio Carnielli, MD, PHD</t>
  </si>
  <si>
    <t>;;v.carnielli@staff.univpm.it</t>
  </si>
  <si>
    <t>;;+390715962045</t>
  </si>
  <si>
    <t>Azienda Ospedaliero-Universitaria Ospedali Riuniti di Ancona;Azienda Ospedaliero-Universitaria Ospedali Riuniti di Ancona;</t>
  </si>
  <si>
    <t>Fondazione Cassa di Risparmio di Verona Vicenza Belluno e Ancona;Istituto di Ricerca Pediatrica Citt√† della Speranza</t>
  </si>
  <si>
    <t>168 Days</t>
  </si>
  <si>
    <t>223 Days</t>
  </si>
  <si>
    <t>&lt;br&gt;        Inclusion Criteria:&lt;br&gt;&lt;br&gt;          -  gestational age at birth between 168 and 223 days,&lt;br&gt;&lt;br&gt;          -  respiratory distress syndrome (diagnosed on the basis of clinical and/or radiological&lt;br&gt;             grounds) with a fraction of inspired oxygen =0.30 (for infants born =26 weeks'&lt;br&gt;             gestational age) or =0.40 (for infants born &gt;26 weeks' gestational age) to achieve a&lt;br&gt;             peripheral oxygen saturation of 90-94% within 24 hours of life and good respiratory&lt;br&gt;             drive,&lt;br&gt;&lt;br&gt;          -  written informed consent.&lt;br&gt;&lt;br&gt;        Exclusion Criteria:&lt;br&gt;&lt;br&gt;          -  major malformations,&lt;br&gt;&lt;br&gt;          -  late admission (after 24 hours of life),&lt;br&gt;&lt;br&gt;          -  intubation in the delivery room,&lt;br&gt;&lt;br&gt;          -  severe birth asphyxia,&lt;br&gt;&lt;br&gt;          -  prolonged rupture of membranes,&lt;br&gt;&lt;br&gt;          -  air leaks,&lt;br&gt;&lt;br&gt;          -  no informed consent.&lt;br&gt;</t>
  </si>
  <si>
    <t>Cortisol concentrations</t>
  </si>
  <si>
    <t>Markers of oxidative stress;Oxygen saturation (SpO2);Brain oxygenation;Heart rate;Galvanic Skin Responses</t>
  </si>
  <si>
    <t>Ketogenic Diet for Obesity Hypoventilation Syndrome</t>
  </si>
  <si>
    <t>Dietary Supplement: Ketogenic Diet</t>
  </si>
  <si>
    <t>https://clinicaltrials.gov/show/NCT04108819</t>
  </si>
  <si>
    <t>NCT04108819</t>
  </si>
  <si>
    <t>Obesity Hypoventilation Syndrome;Ketogenic Dieting;Hypercapnic Respiratory Failure</t>
  </si>
  <si>
    <t>October 30, 2019</t>
  </si>
  <si>
    <t>IRB00212924</t>
  </si>
  <si>
    <t>Jonathan Jun, MD;David Kim, MD</t>
  </si>
  <si>
    <t>;dkim205@jhmi.edu</t>
  </si>
  <si>
    <t>;410-550-8773</t>
  </si>
  <si>
    <t>&lt;br&gt;        Inclusion Criteria:&lt;br&gt;&lt;br&gt;          -  Obesity (BMI=30 kg/m2)&lt;br&gt;&lt;br&gt;          -  Hypercapnia (PaCO2&gt;45 or PvCO2&gt;50) on blood gas, OR a sleep study with&lt;br&gt;             end-tidal/transcutaneous CO2 monitoring showing an awake CO2 level &gt;50&lt;br&gt;&lt;br&gt;          -  Participants without blood gas data may also have suspected OHS on the basis of serum&lt;br&gt;             bicarbonate &gt;=28 mEq/L&lt;br&gt;&lt;br&gt;          -  Lack of an alternative pulmonary diagnosis that adequately explains hypercapnia. Note&lt;br&gt;             that a documented pulmonary diagnosis (e.g. chronic obstructive pulmonary disease&lt;br&gt;             (COPD) or asthma) per se will not necessarily exclude subjects, since OHS is often&lt;br&gt;             misdiagnosed as obstructive lung disease. Functional or radiographic data must&lt;br&gt;             corroborate the presence of the alternate diagnosis.&lt;br&gt;&lt;br&gt;          -  Subjects must have had a sleep study and clinical evaluation for sleep apnea. Most&lt;br&gt;             subjects with OHS are expected to have concomitant obstructive sleep apnea (OSA). This&lt;br&gt;             information is necessary to determine whether continuous positive airway pressure&lt;br&gt;             (CPAP)/noninvasive ventilation (NIV) will be used on the research sleep studies.&lt;br&gt;&lt;br&gt;        Exclusion Criteria:&lt;br&gt;&lt;br&gt;          -  Diabetes (type 1 or 2) requiring use of insulin or insulin secretagogues (glyburide,&lt;br&gt;             glipizide, glimepiride, repaglinide, nateglinide)&lt;br&gt;&lt;br&gt;          -  Concomitant participation in another weight loss or diet program&lt;br&gt;&lt;br&gt;          -  Patients with incomplete OSA diagnosis or management (i.e. those still acclimating to&lt;br&gt;             CPAP, or pending therapeutic decisions about OSA management)&lt;br&gt;&lt;br&gt;          -  Known or suspected abuse of narcotics or alcohol&lt;br&gt;&lt;br&gt;          -  Liver cirrhosis&lt;br&gt;&lt;br&gt;          -  Uncontrolled gout&lt;br&gt;&lt;br&gt;          -  History of chronic renal insufficiency requiring dialysis&lt;br&gt;&lt;br&gt;          -  Females who are pregnant, breast-feeding, or intending to become pregnant&lt;br&gt;&lt;br&gt;          -  Food allergies or diet restrictions that research nutritionists cannot accommodate&lt;br&gt;&lt;br&gt;        FOLLOW THIS LINK TO SEE IF YOU QUALIFY:&lt;br&gt;&lt;br&gt;        &lt;a href=https://is.gd/ketohs&gt;Johns Hopkins KETOHS survey&lt;/a&gt;&lt;br&gt;</t>
  </si>
  <si>
    <t>Change in Awake venous carbon dioxide (PaCO2) Level</t>
  </si>
  <si>
    <t>Change in Venous pH;Change in Glucose level;Change in Insulin level;Change in leptin level;Change in beta-Hydroxybutyrate level;Glucose profile;Change in Body weight (kg);Change in Oxygen saturation;Change in Blood Pressure;Change in percentage of body fat;Change in Apnea Hypopnea Index;Change in LDL Cholesterol;Change in HDL Cholesterol;Change in Triglyceride level</t>
  </si>
  <si>
    <t>A Randomized, Double Blind, Placebo Controlled Trial of Intravenous N-acetylcysteine and Oseltamivir Versus Intravenous 5% Dextrose and Oseltamivir in Adults Hospitalized With Influenza Complicated by Lower Respiratory Tract Infection.</t>
  </si>
  <si>
    <t>Drug: N-acetyl cysteine;Drug: 5% Dextrose</t>
  </si>
  <si>
    <t>https://clinicaltrials.gov/show/NCT03900988</t>
  </si>
  <si>
    <t>Intravenous N-acetylcysteine and Oseltamivir Versus Oseltamivir in Adults Hospitalized With Influenza and Pneumonia</t>
  </si>
  <si>
    <t>NCT03900988</t>
  </si>
  <si>
    <t>Allocation: Randomized. Intervention model: Parallel Assignment. Primary purpose: Treatment. Masking: Triple (Participant, Care Provider, Outcomes Assessor).</t>
  </si>
  <si>
    <t>October 1, 2020</t>
  </si>
  <si>
    <t>NAC Influenza/Hui/2019</t>
  </si>
  <si>
    <t>David SC Hui, MD;Susanna So-Shan Ng, MBChB</t>
  </si>
  <si>
    <t>;drsssng@gmail.com</t>
  </si>
  <si>
    <t>;852 3505 2785</t>
  </si>
  <si>
    <t>&lt;br&gt;        Inclusion Criteria:&lt;br&gt;&lt;br&gt;          -  influenza A and B virus infections confirmed by polymerase chain reaction (PCR) and/or&lt;br&gt;             immunofluorescence assays,&lt;br&gt;&lt;br&gt;          -  hospitalized for the management of severe manifestations of influenza,&lt;br&gt;&lt;br&gt;          -  presenting within 5 days from illness onset,&lt;br&gt;&lt;br&gt;          -  clinical evidence of lower respiratory tract infection (e.g. shortness of breath,&lt;br&gt;             tachypnea, oxygen desaturation &lt;93% on room air, crepitations on auscultation,&lt;br&gt;             infiltrations or consolidations on chest radiograph)&lt;br&gt;&lt;br&gt;          -  ability to provide written informed consent.&lt;br&gt;&lt;br&gt;        Exclusion Criteria:&lt;br&gt;&lt;br&gt;          -  use of systemic corticosteroids (except for those who need low dose hydrocortisone&lt;br&gt;             50mg qid for refractory septic shock)&lt;br&gt;&lt;br&gt;          -  use of other immunosuppressants (e.g. post-chemotherapy, post-transplant, autoimmune&lt;br&gt;             diseases)&lt;br&gt;&lt;br&gt;          -  known immuno-compromised conditions (e.g. active haematological malignancies,&lt;br&gt;             HIV/AIDS),&lt;br&gt;&lt;br&gt;          -  pregnancy&lt;br&gt;&lt;br&gt;          -  lactation,&lt;br&gt;&lt;br&gt;          -  end-stage renal failure&lt;br&gt;&lt;br&gt;          -  hepatic failure&lt;br&gt;&lt;br&gt;          -  cardiac failure&lt;br&gt;&lt;br&gt;          -  patients on anticoagulation,&lt;br&gt;&lt;br&gt;          -  patients with scheduled major surgery within 2 weeks (NAC may affect blood clotting),&lt;br&gt;&lt;br&gt;          -  patients who have received macrolide antibiotics and NSAID for 1 week prior to&lt;br&gt;             enrolment due to their immuno-modulating effects.&lt;br&gt;</t>
  </si>
  <si>
    <t>Normalization of respiratory status in day</t>
  </si>
  <si>
    <t>viral ribonucleic acid (RNA) in copies per milliliter;Interleukin 6 in pg/ml;interleukin-8 in pg/ml;interleukin 17 in pg/ml;Chemokine ligand 9 (CxCL9/MIG) in pg/ml;Soluble tumour necrosis factor receptor-1 (sTNFR-1) in pg/ml;interleukin 18 in pg/ml;CRP in mg/L;phospho-p38 and phospho-ERK (activated MAPKs) in mean fluorescence intensity(MFI);phospho-inhibitor kB/IkB (NF-kB) in mean fluorescence intensity(MFI);resolution of symptoms in days;ICU admission in days;mortality in days;Incidence of Treatment-Emergent Adverse Events in numbers;a six step ordinal scale of clinical status</t>
  </si>
  <si>
    <t>EUCTR2015-003895-65-AT</t>
  </si>
  <si>
    <t>DalCor Pharma UK Ltd., Leatherhead, Swiss Branch Zug</t>
  </si>
  <si>
    <t>Exclusion criteria: &lt;br&gt;                1.  Females who are pregnant (negative pregnancy test required for all women of child-bearing potential at Visit 2, Day 0) or breast-feeding &lt;br&gt;                2.  Women of childbearing potential (women who are not surgically sterile or postmenopausal defined as amenorrhea for &gt;12 months) who are not using at least one method of contraception&lt;br&gt;                3.  New York Heart Association (NYHA) Class III or IV heart failure &lt;br&gt;                4.  Last known hemoglobin &lt;10 g/dL &lt;br&gt;                5.  Index ACS event presumed due to uncontrolled hypertension &lt;br&gt;                6.  Systolic blood pressure (BP) &gt;180 mmHg and/or diastolic blood pressure &gt;110 mmHg by the time of randomization despite anti-hypertensive therapy&lt;br&gt;                7.  Last known serum triglyceride level &gt; 500 mg/dL (&gt; 5.65 mmol/L) as assessed within 6 months prior to randomization&lt;br&gt;                8.  Last known hemoglobin A1c (HbA1c) &gt;10% as assessed within 6 months prior to randomization&lt;br&gt;                9.  Subjects with clinically apparent liver disease, eg, jaundice, cholestasis, hepatic synthetic impairment, or active hepatitis &lt;br&gt;                10.  Last known ALT or AST level &gt; 3 times the upper limit of normal (ULN) or last known alkaline phosphatase level &gt; 2 times the ULN as assessed within 6 months prior to randomization (excluding index event)&lt;br&gt;                11.  History of persistent and unexplained creatine phosphokinase (CPK) levels &gt; 3 times the ULN as assessed within 6 months prior to randomization (excluding index event)&lt;br&gt;                12. Last known serum creatinine &gt; 2.2 mg/dL (195 ¬µmol/l) as assessed within 6 months prior to randomization &lt;br&gt;                13. Previous exposure to anacetrapib or evacetrapib or documented allergic reaction to any CETP inhibitor&lt;br&gt;                14. History of malignancy (except for curatively treated basal cell or squamous cell carcinoma of the skin) during the 1 year prior to the screening &lt;br&gt;                15. Any clinically significant medical condition that according to the investigator could interfere with the conduct of the study&lt;br&gt;                16. Subjects whose life expectancy is shorter than 3 years&lt;br&gt;                17. Presence of any last known laboratory value as evaluated prior to randomization that is considered by the investigator to potentially limit the patient‚Äôs successful participation in the study&lt;br&gt;                18. Current alcohol or drug abuse or history thereof within 2 years prior to screening that would likely interfere with compliance, based on investigator assessment&lt;br&gt;                19. Subjects who have received any investigational drug within 1 month of randomization, or who expect to participate in any other investigational drug or device study during the conduct of this trial &lt;br&gt;                20. Subjects unable or unwilling to comply with protocol requirements, or deemed by the investigator to be unfit for the study&lt;br&gt;                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</si>
  <si>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;Timepoint(s) of evaluation of this end point: At the time  582 primary CEC adjudicated events occur in the combined treatment groups.</t>
  </si>
  <si>
    <t>Evaluation of the effect of vitamin D on the course of pneumonia in patients admitted of Shahid Beheshti Hospital in 2014-2015</t>
  </si>
  <si>
    <t>Intervention 1: The intervention group: start the standard antibiotic treatment for pneumonia and  received 1000 units of vitamin D daily for 7 days from the second day after the entry into the study. Intervention 2: Control group: Starting the standard antibiotic treatment for pneumonia and received placebo tablets with the same shape and size from the second day after entry into the study.;Treatment - Drugs;Treatment - Drugs;The intervention group: start the standard antibiotic treatment for pneumonia and  received 1000 units of vitamin D daily for 7 days from the second day after the entry into the study;Control group: Starting the standard antibiotic treatment for pneumonia and received placebo tablets with the same shape and size from the second day after entry into the study</t>
  </si>
  <si>
    <t>http://en.irct.ir/trial/3679</t>
  </si>
  <si>
    <t>vitamin D on the course of pneumonia</t>
  </si>
  <si>
    <t>IRCT201511023576N3</t>
  </si>
  <si>
    <t>Randomization: Randomized, Blinding: Double blinded, Placebo: Used, Assignment: Parallel, Purpose: Treatment.</t>
  </si>
  <si>
    <t>Vice chancellor for research, Kashan University of Medical Sciences</t>
  </si>
  <si>
    <t>Pneumonia. &lt;br&gt;Influenza and pneumonia;J09, J10, ;Influenza and pneumonia</t>
  </si>
  <si>
    <t>Dr. Zahra Soleimani</t>
  </si>
  <si>
    <t>Kashan university of medical science, Ghotbe Ravandi Boulevard, Kashan, Iran</t>
  </si>
  <si>
    <t>soleimani.zahra@yahoo.com</t>
  </si>
  <si>
    <t>+98 31 5554 0030</t>
  </si>
  <si>
    <t>Kashan University of Medical Sciences</t>
  </si>
  <si>
    <t>soleimani.zahra@kaums.ac.ir</t>
  </si>
  <si>
    <t>+98 31 5554 0026</t>
  </si>
  <si>
    <t>Inclusion criteria: Inclusion criteria: clinical and radiological diagnosis of pneumonia; aged more than 18 years; consent to the entry into the study; able to eat oral vitamin D and placebo. The exclusion criteria: malnutrition; systemic disease; diarrhea; intolerance or sensitivity to vitamin D; recent use of antibiotics.</t>
  </si>
  <si>
    <t>Clinical signs. Timepoint: At admission, 48 hours after taking the drug, 96 hours after taking the drug, at discharge. Method of measurement: Physical examination.</t>
  </si>
  <si>
    <t>Length of stay in hospital. Timepoint: At discharge. Method of measurement: Review patient records.;Hemodynamic. Timepoint: At admission 48 hours after taking the drug, 96 hours after taking the drug, at discharge. Method of measurement: Barometer, thermometer, examination.;Duration of stoping cough and shortness of breath. Timepoint: At admission 48 hours after taking the drug, 96 hours after taking the drug, at discharge. Method of measurement: Question from patient.</t>
  </si>
  <si>
    <t>Ethics committee of Kashan University of Medical Sciences</t>
  </si>
  <si>
    <t>Open-labeled(Part 1), Single-group(Part 2), Randomized(Part 2), Double-blind(Part 2), Active-controlled(Part 2) Pharse II Clinical Trial to Evaluate Safety and Efficacy(Immunogenicity) of GC3114 in Elderly Healthy Subjects</t>
  </si>
  <si>
    <t>Biological: GC3114;Biological: GCFLU Quadrivalent</t>
  </si>
  <si>
    <t>https://clinicaltrials.gov/show/NCT03657719</t>
  </si>
  <si>
    <t>A Study to Evaluate the Safety and Efficacy(Immunogenicity) of GC3114 in Elderly Healthy Subjects</t>
  </si>
  <si>
    <t>NCT03657719</t>
  </si>
  <si>
    <t>GC3114_P2</t>
  </si>
  <si>
    <t>Woo Joo KIm, M.D, Ph.D</t>
  </si>
  <si>
    <t>&lt;br&gt;        Inclusion Criteria:&lt;br&gt;&lt;br&gt;          -  Healthy adults aged over 65 years old&lt;br&gt;&lt;br&gt;          -  Informed consent form has been signed and dated&lt;br&gt;&lt;br&gt;        Exclusion Criteria:&lt;br&gt;&lt;br&gt;          -  Known systemic hypersensitive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t>
  </si>
  <si>
    <t>Adverse Event</t>
  </si>
  <si>
    <t>Percentage of participants achieving pre-defined Seroconversion Before and following vaccination;Percentage of participants achieving pre-defined Seroprotection Before and following vaccination;Geometric Mean Titer of Antibodies to the Investigational Product Before and Following vaccination;Geometric Mean Ratio of Antibodies to the Investigational Product Before and Following vaccination</t>
  </si>
  <si>
    <t>A randomized, double blind  and dose escalation trial in patient for tolerance, pharmacokinetics and food-effects study in healthy volunteers after a single oral or multi oral of Forsythin capsules or placebo</t>
  </si>
  <si>
    <t>Test Group 1:Single Dose;Test Group 2:Multiple Dose;Test Group 3:Food influence;Blank Group:Taking placebo;</t>
  </si>
  <si>
    <t>http://www.chictr.org.cn/showproj.aspx?proj=19604</t>
  </si>
  <si>
    <t>A randomized, double blind and dose escalation trial in patient for tolerance, pharmacokinetics and food-effects study in healthy volunteers after a single oral or multi oral of Forsythin capsules or placebo</t>
  </si>
  <si>
    <t>ChiCTR-IIR-17011570</t>
  </si>
  <si>
    <t>Test Group 1:62;Test Group 2:36;Test Group 3:14;Blank Group:21;</t>
  </si>
  <si>
    <t>The First Hospital of Jilin University</t>
  </si>
  <si>
    <t>Yanhua Ding</t>
  </si>
  <si>
    <t>71 Xinmin Street, Chaoyang District, Changchun, Jilin, China</t>
  </si>
  <si>
    <t>dingyanhua2003@126.com</t>
  </si>
  <si>
    <t>+86 18186879768/15943049468</t>
  </si>
  <si>
    <t>Min Hui</t>
  </si>
  <si>
    <t>5 Tieshan Middle Road, Economic &amp; Technical Development Zone, Dalian, China</t>
  </si>
  <si>
    <t>754341709@qq.com</t>
  </si>
  <si>
    <t>+86 13322230617</t>
  </si>
  <si>
    <t>Dalian Fusheng Natural Medicine Development Co., Ltd.</t>
  </si>
  <si>
    <t>Self-funding</t>
  </si>
  <si>
    <t>Inclusion criteria: 1. Willing to give voluntary written informed consent for participation in the trial,and well understand about the study content ,procedures and averse reaction of the drug may occur during the trial; &lt;br&gt;2. To be able to comply with the study procedures; &lt;br&gt;3. If of child bearing potential( both male and felmale subjects) is willing to use a suitable and effective barrier contraceptive method during the study andat least 6 months after study participation; &lt;br&gt;4. Healthy male and female adult human volunteers between l8 to 45 years of age (both inclusive); &lt;br&gt;5. The weight of a male subject is no lower than 50kg,The female is no lower than 45kg,and having a Body Mass Index (BMI) between 18 to 28 (both inclusive), calculated as weight in kg / height in m2; &lt;br&gt;6. Not having history of any disease or disorder about the cardiovascular, hepatic, renal, gastrointestinal, nervous, respiratory,endocrine or any other body system; &lt;br&gt;7. The results of clinical laboratory evaluations and physical examination are normal or having no clinically significant.</t>
  </si>
  <si>
    <t>Exclusion criteria: 1. Smokers, who smoke 5 or more than 5 cigarettes 1 day within 3 months prior to the study; &lt;br&gt;2. Known test drug or idiosyncratic reaction to Oseltamivir Phosphate or any related excipients; &lt;br&gt;3. History of harmful use of Drugs and alcohol (Alcohol consumption of more than 14 standard drinks per week. A standard drink is defined as 285ml of beer or 25ml of distilled spirits or 100ml of wine); &lt;br&gt;4. Donation of blood or suffering massive blood loss (more than 450ml) within 3 months prior to receiving the first dose of study medicine; &lt;br&gt;5.Taken any drug that change the activity of liver enzyme within 28 days prior to dosing; &lt;br&gt;6. Taken any prescription drugs, over-the-counter medications, vitamins or herbal products within 14 days prior to dosing; &lt;br&gt;7. Taken any special diet (including the pitaya, mango, pomelo,and/or food and drink that contain xanthine etc.), exercise strengly, or having other factor that affect drug absorption, distribution, metabolism and excretion within 2 weeks prior to the study; &lt;br&gt;8. Taken any CYP3A4, P - gp or Bcrp inhibitors or inducers, such as itraconazole, ketoconazole or dronedarone etc.; &lt;br&gt;9. Having any significant change on diet or exercise habit; &lt;br&gt;10. receipt of an investigational medicinal product or participation in a drug research study within 3 months prior to receiving the first dose of study medicine;&lt;br&gt;11. Having difficulty of swallowing or any history of gastrointestinal diseases that affect drug absorption; 12. Having any disease that increasing risk of hemorrhagic, such as hemorrhoids, acute gastritis or gastric and duodenal ulcer, etc.; &lt;br&gt;13. Subjects who were intolerant of high-fat meals (2 boiled eggs, 100g, 20g Bacon, 1 slices of buttered toast, 50g, 115g fries, and 240 ml whole milk) were applied only to subjects who participated in the postprandial test.&lt;br&gt;14. Having clinical significant abnormal in 12-lead ECG; &lt;br&gt;15. a positive serum pregnancy outcomes or nursing mothers in screening or during the study; &lt;br&gt;16. Clinical laboratory evaluations and physical examination are clinically significant abnormal, or having any clinically significant disease Including but not limited to the gastrointestinal, hepatic, renal, nervous, hematic, endocrine, neoplastic, neoplastic, immune, psychic or cardiovascular disease; &lt;br&gt;17. A positive test result for HIV ,HCV and HBV antibody; &lt;br&gt;18. Having acute disease in stage of screening or prior to dosing; &lt;br&gt;19. Consumption of any food and drink containing caffeine, chocolate, or xanthine within 48 hours prior to dosing; &lt;br&gt;20. Consumption of alcohol or alcohol products within 48 hours prior to dosing; &lt;br&gt;21. testing positive in prestudy drug scans and alcohol examinition, or history of drug addiction within 5 years, or Use of any recreational drugs within 3 months prior to study.</t>
  </si>
  <si>
    <t>Forsythin;t1/2;Tmax;Cmax;AUC0-8;AUC0-t;MRT;Trough concentration ;Ae;Fe;Ae;CLr/f;Ae0-t;Ae0-t;CL/f;</t>
  </si>
  <si>
    <t>Laboratory safety outcome test;Clinical symptoms;The result of vital signs;l2-Lead ECGs;physical examination;</t>
  </si>
  <si>
    <t>Efficacy of High-intensity Noninvasive Positive Pressure Ventilation and Low-intensity Noninvasive Positive Pressure Ventilation in Patients With Chronic Hypercapnic Chronic Obstructive Pulmonary Disease</t>
  </si>
  <si>
    <t>Device: Noninvasive positive pressure ventilation</t>
  </si>
  <si>
    <t>https://clinicaltrials.gov/show/NCT03238014</t>
  </si>
  <si>
    <t>Efficacy of High-intensity NPPV and Low-intensity NPPV in Patients With Chronic Hypercapnic COPD</t>
  </si>
  <si>
    <t>NCT03238014</t>
  </si>
  <si>
    <t>Allocation: Randomized. Intervention model: Crossover Assignment. Primary purpose: Treatment. Masking: Double (Care Provider, Outcomes Assessor).</t>
  </si>
  <si>
    <t>The First Affiliated Hospital of Guangzhou Medical University</t>
  </si>
  <si>
    <t>COPD;Hypercapnic Respiratory Failure</t>
  </si>
  <si>
    <t>GIRD201707</t>
  </si>
  <si>
    <t>Rongchang Chen;Lili Guan;Rongchang Chen</t>
  </si>
  <si>
    <t>;dr_nickguan@163.com;chenrcstatekeylab@gmail.com</t>
  </si>
  <si>
    <t>;+8613422288665;+8615622236759</t>
  </si>
  <si>
    <t>Guangzhou Institute of Respiratory Disease;</t>
  </si>
  <si>
    <t>&lt;br&gt;        Inclusion Criteria:&lt;br&gt;&lt;br&gt;        Clinically stable with chronic hypercapnic COPD (baseline arterial carbon dioxide pressure&lt;br&gt;        (PaCO2) of 50 mmHg or higher, measured resting in a sitting position and breathing room air&lt;br&gt;        without having used NPPV for at least 1 hour)&lt;br&gt;&lt;br&gt;        Exclusion Criteria:&lt;br&gt;&lt;br&gt;          -  other lung/pleural diseases or thoracic deformity&lt;br&gt;&lt;br&gt;          -  severe heart failure (New York Heart Association class IV), severe dysrhythmia&lt;br&gt;&lt;br&gt;          -  unstable angina, or malignant comorbidity&lt;br&gt;&lt;br&gt;          -  obesity (BMI = 35 kg/m¬≤)&lt;br&gt;&lt;br&gt;          -  severe obstructive sleep apnea syndrome&lt;br&gt;</t>
  </si>
  <si>
    <t>Partial pressure of arterial blood carbon dioxide (PaCO2)</t>
  </si>
  <si>
    <t>Severe Respiratory Insufficiency (SRI) Questionnaire;Baseline Dyspnea Index/Transition Dyspnea Index;Chromic Respiratory Questionnaire;COPD assessment test;Pulmonary function;6-minute walk test</t>
  </si>
  <si>
    <t>CPAP In-home Assessment NZ</t>
  </si>
  <si>
    <t>Device: Fisher &amp; Paykel Healthcare CPAP Device</t>
  </si>
  <si>
    <t>https://clinicaltrials.gov/show/NCT02804919</t>
  </si>
  <si>
    <t>NCT02804919</t>
  </si>
  <si>
    <t>CIA174</t>
  </si>
  <si>
    <t>Irene Cheung, MSc/RPSGT</t>
  </si>
  <si>
    <t>Fisher &amp; Paykel Healthcare</t>
  </si>
  <si>
    <t>&lt;br&gt;        Inclusion Criteria:&lt;br&gt;&lt;br&gt;          -  Aged 18 and over&lt;br&gt;&lt;br&gt;          -  Diagnosed with Obstructive Sleep Apnea (OSA) and prescribed Positive Airway Pressure&lt;br&gt;             (either Continuous positive airway pressure (CPAP) or AutoCPAP)&lt;br&gt;&lt;br&gt;          -  Be fluent in spoken and written English&lt;br&gt;&lt;br&gt;        Exclusion Criteria:&lt;br&gt;&lt;br&gt;          -  Contraindicated for Positive Airway Pressure (CPAP or AutoCPAP)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Positive Airway Pressure (CPAP or&lt;br&gt;             AutoCPAP) device.&lt;br&gt;&lt;br&gt;          -  Persons with implanted electronic medical devices (e.g cardiac pacemakers)&lt;br&gt;&lt;br&gt;          -  Persons who are pregnant or think they may be pregnant.&lt;br&gt;</t>
  </si>
  <si>
    <t>Apnea Hypopnea Index (AHI), measured as number of events/hour hour.;Log of safety-related events, measured as number of safety-related faults;Machine reported faults, measured as number of machine faults;Participant reported faults, measured as number of participant complaints</t>
  </si>
  <si>
    <t>Perception of the device, measured through questionnaire</t>
  </si>
  <si>
    <t>&lt;br&gt;Product Name: S-033188&lt;br&gt;Pharmaceutical Form: Film-coated tablet&lt;br&gt;INN or Proposed INN: Not yet assigned&lt;br&gt;CAS Number: 1830312-72-5&lt;br&gt;Current Sponsor code: S-033188&lt;br&gt;Other descriptive name: S-033188&lt;br&gt;Concentration unit: mg milligram(s)&lt;br&gt;Concentration type: equal&lt;br&gt;Concentration number: 20-&lt;br&gt;Pharmaceutical form of the placebo: Film-coated tablet&lt;br&gt;Route of administration of the placebo: Oral use&lt;br&gt;&lt;br&gt;Trade Name: Tamiflu¬Æ Hard Capsules 75 mg&lt;br&gt;Product Name: oseltamivir&lt;br&gt;Pharmaceutical Form: Capsule, hard&lt;br&gt;INN or Proposed INN: OSELTAMIVIR&lt;br&gt;CAS Number: 196618-13-0&lt;br&gt;Concentration unit: mg milligram(s)&lt;br&gt;Concentration type: equal&lt;br&gt;Concentration number: 75-&lt;br&gt;Pharmaceutical form of the placebo: Capsule, hard&lt;br&gt;Route of administration of the placebo: Oral use&lt;br&gt;&lt;br&gt;</t>
  </si>
  <si>
    <t>EUCTR2016-002688-32-BG</t>
  </si>
  <si>
    <t>Controlled: yesRandomised: yesOpen: noSingle blind: noDouble blind: yesParallel group: noCross over: noOther: noIf controlled, specify comparator, Other Medicinial Product: yesPlacebo: yesOther: noNumber of treatment arms in the trial: 3</t>
  </si>
  <si>
    <t>United States;Philippines;Taiwan;Spain;Ukraine;United Kingdom;Czech Republic;Hungary;Belgium;Poland;Singapore;Romania;Australia;Bulgaria;South Africa;Latvia;Germany;New Zealand;Moldova, Republic of;Japan;Korea, Republic of</t>
  </si>
  <si>
    <t>Influenza &lt;br&gt;MedDRA version: 20.0Level: HLTClassification code 10022005Term: Influenza viral infectionsSystem Organ Class: 100000004862 &lt;br&gt;MedDRA version: 20.1Level: LLTClassification code 10022002Term: Influenza A virus infectionSystem Organ Class: 100000004862 &lt;br&gt;MedDRA version: 20.1Level: LLTClassification code 10022003Term: Influenza B virus infectionSystem Organ Class: 100000004862;Therapeutic area: Diseases [C] - Virus Diseases [C02]</t>
  </si>
  <si>
    <t>NCT02949011</t>
  </si>
  <si>
    <t>Inclusion criteria: &lt;br&gt;Patients who fulfill all of the following criteria will be included in the study:&lt;br&gt;1.Patients or their legal guardians who provide written informed consent to participate in the study on a voluntary basis. For adolescent patients, informed consent/assent of voluntary participation should be obtained in accordance with local requirements. &lt;br&gt;2.Male or female patients = 12 years at the time of signing the informed consent/assent form. &lt;br&gt;3.Patients with a diagnosis of influenza confirmed by all of the following:&lt;br&gt;a.Fever = 38¬∫C (axillary) during the predose examinations or &gt; 4 hours after dosing of antipyretics if they were taken&lt;br&gt;b.At least 1 each of the following general and respiratory symptoms associated with influenza (excluding those that are chronic and existed in the 30 days prior to the influenza episode) is present with a severity of moderate or greater:&lt;br&gt;i.General symptoms (headache, feverishness or chills, muscle or joint pain, or fatigue)&lt;br&gt;ii.Respiratory symptoms (cough, sore throat, or nasal congestion)&lt;br&gt;4.The time interval between the onset of symptoms and the predose examinations (Screening) is 48 hours or less. The onset of symptoms is defined as either:&lt;br&gt;a.Time of the first increase in body temperature (an increase of at least 1¬∫C from normal body temperature)&lt;br&gt;b.Time when the patient experiences at least 1 new general or respiratory symptom&lt;br&gt;5.If a women of childbearing potential, agrees to use a highly effective method of contraception for 3 months after the first dose of S 033188 or oseltamivir &lt;br&gt;6.Patients will be considered at high risk of influenza complications due to the presence of at least 1 of the following inclusion criteria:&lt;br&gt;a.Asthma or chronic lung disease (such as chronic obstructive pulmonary disease or cystic fibrosis)&lt;br&gt;b.Endocrine disorders (including diabetes mellitus)&lt;br&gt;c.Residents of long-term care facilities (eg, nursing homes)&lt;br&gt;d.Compromised immune system (including patients receiving corticosteroids not exceeding 20 mg of prednisolone or equivalent, and patients being treated for human immunodeficiency virus (HIV) infection with a CD4 count &gt; 350 cells/mm3 within the last 6 months)&lt;br&gt;e.Neurological and neurodevelopmental disorders (including disorders of the brain, spinal cord, peripheral nerve, and muscle, eg, cerebral palsy, epilepsy [seizure disorders], stroke, muscular dystrophy, or spinal cord injury)&lt;br&gt;f.Heart disease (such as congenital heart disease, congestive heart failure, or coronary artery disease), excluding hypertension without any other heart related symptoms&lt;br&gt;g.Adults aged = 65 years&lt;br&gt;h.American Indians and Alaskan Natives&lt;br&gt;i.Blood disorders (such as sickle cell disease) &lt;br&gt;j.Metabolic disorders (such as inherited metabolic disorders and mitochondrial disorders)&lt;br&gt;k.Morbid obesity (body mass index = 40)&lt;br&gt;l.Women who are within 2 weeks postpartum and are not breastfeeding &lt;br&gt;Are the trial subjects under 18? yes&lt;br&gt;Number of subjects for this age range: 431&lt;br&gt;F.1.2 Adults (18-64 years) yes&lt;br&gt;F.1.2.1 Number of subjects for this age range 863&lt;br&gt;F.1.3 Elderly (&gt;=65 years) yes&lt;br&gt;F.1.3.1 Number of subjects for this age range 863&lt;br&gt;</t>
  </si>
  <si>
    <t>Exclusion criteria: &lt;br&gt;Patients who meet any of the following criteria will be excluded from the study:&lt;br&gt;1.Patients with severe influenza virus infection requiring inpatient treatment. &lt;br&gt;2.Patients with known allergy to oseltamivir (Tamiflu¬Æ). &lt;br&gt;3.Patients unable to swallow tablets or capsules. &lt;br&gt;4.Patients who have previously received S-033188. &lt;br&gt;5.Patients weighing &lt; 40 kg. &lt;br&gt;6.Patients who have been exposed to an investigational drug within 30 days prior to the predose examinations. &lt;br&gt;7.Women who are pregnant, breastfeeding, or have a positive pregnancy test at the predose examinations. The following female patients who have documentation of either a or b below do not need to undergo a pregnancy test at the predose examinations:&lt;br&gt;a.Postmenopausal women (defined as cessation of regular menstrual periods for 2 years or more and confirmed by a follicle-stimulating hormone test)&lt;br&gt;b.Women who are surgically sterile by hysterectomy, bilateral oophorectomy, or tubal ligation&lt;br&gt;8.Patients with concurrent infections at the predose examinations requiring systemic antimicrobial therapy. &lt;br&gt;9.Patients with liver disease associated with hepatic impairment. &lt;br&gt;10.Patients with cancer within the last 5 years (unless nonmelanoma skin cancer). &lt;br&gt;11.Patients with untreated HIV infection or treated HIV infection with an unknown CD4 count or a CD4 count below 350 cells/mm3 in the last 6 months. &lt;br&gt;12.Patients with immunosuppression following organ or bone marrow transplants. &lt;br&gt;13.Patients exceeding 20 mg of prednisolone or equivalent dose of chronic systemic corticosteroids. &lt;br&gt;14.Patients who have received peramivir, laninamivir, oseltamivir, zanamivir, rimantadine, umifenovir or amantadine within 30 days prior to the predose examinations. &lt;br&gt;15.Patients who have received an investigational monoclonal antibody for a viral disease in the last year. &lt;br&gt;16.Patients with current creatinine clearance = 60 mL/min (= 30 mL/min in Japan). &lt;br&gt;17.Patients with hereditary galactose intolerance, Lapp lactase deficiency, or glucose-galactose intolerance.&lt;br&gt;18. Pediatric patients in countries where national legislation prohibits the conduct of studies with a placebo arm in pediatrics.&lt;br&gt;19. Patients who, in the opinion of the investigator, would be unlikely to comply with required study visits, self-assessments, and interventions. &lt;br&gt;</t>
  </si>
  <si>
    <t>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protocol.&lt;br&gt;&lt;br&gt;&lt;br&gt;;Main Objective: To evaluate the efficacy of a single, oral dose of S-033188 compared with placebo by measuring the time to improvement of influenza symptoms in patients with influenza;Primary end point(s): The primary efficacy endpoint will be the time to improvement of influenza symptoms.;Timepoint(s) of evaluation of this end point: Throughout study duration</t>
  </si>
  <si>
    <t>Secondary end point(s): ? Proportion of patients positive for virus titer and proportion of patients positive by RT-PCR at each time point&lt;br&gt;? Change from baseline in virus titer and in the amount of virus (RT-PCR) at each time point&lt;br&gt;? AUC adjusted by baseline in virus titer and in the amount of virus RNA (RT-PCR)&lt;br&gt;? Time to cessation of viral shedding by virus titer and by RT-PCR&lt;br&gt;? Proportion of patients whose symptoms has been alleviated at each time point&lt;br&gt;? Time to alleviation of symptoms (cough, sore throat, headache, nasal congestion, feverishness or chills, muscle or joint pain, and fatigue)&lt;br&gt;? Time to improvement in the 4 systemic symptoms (headache, feverishness/chills, muscle/joint pain, and fatigue)&lt;br&gt;? Time to improvement in the 3 respiratory symptoms (cough, nasal congestion,&lt;br&gt;and sore throat)&lt;br&gt;? Time to resolution of fever&lt;br&gt;? Proportion of patients reporting normal temperature at each time point&lt;br&gt;? Body temperature at each time point&lt;br&gt;? Time to improvement of each influenza symptom&lt;br&gt;? Time to return to preinfluenza health status&lt;br&gt;? Requirement for systemic antibiotics for infections secondary to influenza infection&lt;br&gt;? Incidence of influenza-related complications (hospitalization, death, sinusitis, bronchitis, otitis media, and radiologically confirmed pneumonia).;Timepoint(s) of evaluation of this end point: Throughout study duration</t>
  </si>
  <si>
    <t>Pulmonary Function Using Non-invasive Forced Oscillometry Respiratory Testing: A Prospective Observational Study</t>
  </si>
  <si>
    <t>Device: Non-invasive forced airway oscillometry</t>
  </si>
  <si>
    <t>https://clinicaltrials.gov/show/NCT03346343</t>
  </si>
  <si>
    <t>Pulmonary Function Using Non-invasive Forced Oscillometry</t>
  </si>
  <si>
    <t>NCT03346343</t>
  </si>
  <si>
    <t>University of Alabama at Birmingham</t>
  </si>
  <si>
    <t>Infant, Premature, Diseases;Infant, Newborn, Diseases;Bronchopulmonary Dysplasia;Respiratory Distress Syndrome, Newborn;Meconium Aspiration Syndrome;Transient Tachypnea of the Newborn</t>
  </si>
  <si>
    <t>December 6, 2017</t>
  </si>
  <si>
    <t>IRB-300000296</t>
  </si>
  <si>
    <t>Namasivayam Ambalavanan, MD;Colm P Travers, MD;Colm P Travers, MD</t>
  </si>
  <si>
    <t>;ctravers@peds.uab.edu;ctravers@peds.uab.edu</t>
  </si>
  <si>
    <t>;205 9344680;205-934-4680</t>
  </si>
  <si>
    <t>120 Days</t>
  </si>
  <si>
    <t>&lt;br&gt;        Inclusion Criteria:&lt;br&gt;&lt;br&gt;          -  Infants with gestational age at least 22 weeks at birth&lt;br&gt;&lt;br&gt;          -  Infants off ventilator/continuous positive airway pressure = 12 hours&lt;br&gt;&lt;br&gt;          -  Infants whose parents/legal guardians have provided consent&lt;br&gt;&lt;br&gt;        Exclusion Criteria:&lt;br&gt;&lt;br&gt;          -  Infants with major malformation&lt;br&gt;&lt;br&gt;          -  Infants with a neuromuscular condition that affects respiration&lt;br&gt;&lt;br&gt;          -  Infants with terminal illness&lt;br&gt;&lt;br&gt;          -  Infants with a decision made to withhold or limit support&lt;br&gt;</t>
  </si>
  <si>
    <t>Change over time in Lung Reactance x7 quantified by oscillometry</t>
  </si>
  <si>
    <t>Change over time in Resistance r7 quantified by oscillometry;Change over time in Resistance r13 quantified by oscillometry;Change over time in Resistance r19 quantified by oscillometry;Change over time in Reactance x13 quantified by oscillometry;Change over time in Reactance x19 quantified by oscillometry;Change over time in Impedance R(f) quantified by oscillometry;Change over time in Impedance x(f) quantified by oscillometry;Change over time in Coherence quantified by oscillometry;Change over time in Resonance frequency quantified by oscillometry;Change over time in Reactance area quantified by oscillometry;Change over time in Reactance difference quantified by oscillometry;Change over time in Tidal volume quantified by oscillometry;Change over time in Respiratory rate quantified by oscillometry</t>
  </si>
  <si>
    <t>Clinical and basic study of ulinastatin affecting pulmoary vascular permeability of ARDS complicating sepsis on clinical curative effect and dose-effect relationship</t>
  </si>
  <si>
    <t>three doses:ulinastatin;</t>
  </si>
  <si>
    <t>http://www.chictr.org.cn/showproj.aspx?proj=16724</t>
  </si>
  <si>
    <t>ChiCTR-IPD-17011387</t>
  </si>
  <si>
    <t>Dose comparison</t>
  </si>
  <si>
    <t>three doses:200;</t>
  </si>
  <si>
    <t>The Third Hospital of Hebei Medical University</t>
  </si>
  <si>
    <t>Sepsis, acute respiratory distress syndrome</t>
  </si>
  <si>
    <t>Wang Zhiyong</t>
  </si>
  <si>
    <t>139 Ziqiang Road, Shijiazhuang, Hebei, China</t>
  </si>
  <si>
    <t>wzyphd@126.com</t>
  </si>
  <si>
    <t>+86 18533112993</t>
  </si>
  <si>
    <t>Fang Mingxing</t>
  </si>
  <si>
    <t>fanghouse45112@hotmail.com</t>
  </si>
  <si>
    <t>+86 18503116885</t>
  </si>
  <si>
    <t>Temple funds</t>
  </si>
  <si>
    <t>Inclusion criteria: (1) aged 18 to 70 years old, men and women there is no limit;&lt;br&gt;(2) in accordance with the above sepsis ARDS diagnostic criteria;&lt;br&gt;(3) sepsis diagnosed ARDS to include test time 12 hours or less;&lt;br&gt;(4) all needs to accept patients with endotracheal intubation and ventilator help to breathe.</t>
  </si>
  <si>
    <t>Exclusion criteria: (1) pregnant women, lactation and possible pregnancy women;&lt;br&gt;(2) influence the survival of the patients with severe illness (for example, unresectable tumors, blood disease, cerebrovascular disease, leading to long-term lie in bed, dementia, etc.);&lt;br&gt;(3) of acute myocardial infarction (&lt; 1 week);&lt;br&gt;(4) with acute renal failure;&lt;br&gt;(5) AECOPD;&lt;br&gt;(6) from pulmonary fibrosis;&lt;br&gt;(7) clear of valvular heart disease and heart failure;&lt;br&gt;(8)This medicine allergy;&lt;br&gt;(9) in patients with mental illness;&lt;br&gt;(10) doctors think not suitable for patients as the research object.</t>
  </si>
  <si>
    <t>Observe clinical and prognostic indicators;</t>
  </si>
  <si>
    <t>pulmonary vascular permeability evaluation;inflammation index;blood gas analysis;picco;</t>
  </si>
  <si>
    <t>Automatic Oxygen Control (SPOC) in Preterm Infants - Evaluation of a Revised Algorithm and Effect of Averaging Time of Pulse Oximetry Signal</t>
  </si>
  <si>
    <t>Device: SPOCnew;Device: 8s SpO2 averaging;Device: SPOCold;Device: 2s SpO2 averaging</t>
  </si>
  <si>
    <t>https://clinicaltrials.gov/show/NCT03785899</t>
  </si>
  <si>
    <t>Automatic Oxygen Control (SPOC) in Preterm Infants</t>
  </si>
  <si>
    <t>NCT03785899</t>
  </si>
  <si>
    <t>Infantile Respiratory Distress Syndrome;Ventilator Lung; Newborn</t>
  </si>
  <si>
    <t>August 3, 2018</t>
  </si>
  <si>
    <t>optimalSPOC</t>
  </si>
  <si>
    <t>Christoph E Schwarz, MD;Christoph E Schwarz, MD;Christoph E Schwarz, MD</t>
  </si>
  <si>
    <t>;c.schwarz@med.uni-tuebingen.de;c.schwarz@med.uni-tuebingen.de</t>
  </si>
  <si>
    <t>;+49707129-0;+49707129-0</t>
  </si>
  <si>
    <t>University of Tubingen, University Hospital, Dept. Neonatology;</t>
  </si>
  <si>
    <t>Fritz Stephan GmbH</t>
  </si>
  <si>
    <t>34 Weeks</t>
  </si>
  <si>
    <t>&lt;br&gt;        Inclusion Criteria:&lt;br&gt;&lt;br&gt;          -  gestational age at birth &lt;34+1/7weeks and&lt;br&gt;&lt;br&gt;          -  invasive mechanical ventilation OR noninvasive ventilation OR continous positive&lt;br&gt;             airway pressure support and&lt;br&gt;&lt;br&gt;          -  Fraction of inspired oxygen above 0.21 before inclusion and&lt;br&gt;&lt;br&gt;          -  more than 2 hypoxaemic events (arterial oxygen saturation below 80%) within 8 hours&lt;br&gt;             before inclusion and&lt;br&gt;&lt;br&gt;          -  parental written informed consent&lt;br&gt;&lt;br&gt;        Exclusion Criteria (any of the following):&lt;br&gt;&lt;br&gt;          -  congenital pulmonary anomalies&lt;br&gt;&lt;br&gt;          -  congenital heart defects influencing SpO2 (i.e. cyanotic heart defects)&lt;br&gt;&lt;br&gt;          -  right-to -left shunt through a PDA&lt;br&gt;&lt;br&gt;          -  Severe neonatal complications during study period (sepsis, necrotising enterocolitis)&lt;br&gt;&lt;br&gt;          -  diaphragmatic hernia or other diaphragmatic disorders&lt;br&gt;</t>
  </si>
  <si>
    <t>Proportion of time with SpO2 within target range</t>
  </si>
  <si>
    <t>Proportion of Time with SpO2 above target range;Proportion of Time with SpO2 below target range;Proportion of Time with Hypoxia;Proportion of Time with Hyperoxia;Stability of cerebral oxygenation;Severe hypoxemic episodes</t>
  </si>
  <si>
    <t>Enhanced Lung Protective Ventilation With Extracorporeal CO2 Removal During Acute Respiratory Distress Syndrome</t>
  </si>
  <si>
    <t>Device: Low flow Extracorporeal CO2 removal</t>
  </si>
  <si>
    <t>https://clinicaltrials.gov/show/NCT03525691</t>
  </si>
  <si>
    <t>Enhanced Lung Protective Ventilation With ECCO2R During ARDS</t>
  </si>
  <si>
    <t>NCT03525691</t>
  </si>
  <si>
    <t>H√¥pital Europ√©en Marseille</t>
  </si>
  <si>
    <t>ARDS, Human;Ventilator-Induced Lung Injury</t>
  </si>
  <si>
    <t>May 23, 2018</t>
  </si>
  <si>
    <t>2017-A03647-46</t>
  </si>
  <si>
    <t>J√©r√¥me ALLARDET-SERVENT, MD;J√©r√¥me ALLARDET-SERVENT, MD;J√©r√¥me ALLARDET-SERVENT, MD, MSc</t>
  </si>
  <si>
    <t>;j.allardetservent@hopital-europeen.fr;j.allardetservent@hopital-europeen.fr</t>
  </si>
  <si>
    <t>;+33413427155;+33413427155</t>
  </si>
  <si>
    <t>Hopital Europ√©en Marseille;</t>
  </si>
  <si>
    <t>&lt;br&gt;        Inclusion Criteria:&lt;br&gt;&lt;br&gt;          -  ARDS moderate or severe (Berlin criteria)&lt;br&gt;&lt;br&gt;          -  Onset &lt; 48 h&lt;br&gt;&lt;br&gt;          -  Driving pressure = 11 cmH2O&lt;br&gt;&lt;br&gt;        Exclusion Criteria:&lt;br&gt;&lt;br&gt;          -  Lack of consent or social protection&lt;br&gt;&lt;br&gt;          -  Chronic respiratory failure (requiring Oxygen or NIPPV)&lt;br&gt;&lt;br&gt;          -  Severe hypoxemia: PaO2/FIO2 &lt; 80 with PEEP = 18 cmH2O AND FIO2= 1&lt;br&gt;&lt;br&gt;          -  Acute Renal Failure requiring RRT&lt;br&gt;&lt;br&gt;          -  DNR order or death expected within the next 72 hours&lt;br&gt;&lt;br&gt;          -  Planned surgery or transport out-of-ICU expected within the next 72 hours&lt;br&gt;&lt;br&gt;          -  Heparin allergy&lt;br&gt;&lt;br&gt;          -  Contraindication to jugular vein catheterization&lt;br&gt;&lt;br&gt;          -  Intracranial Hypertension&lt;br&gt;</t>
  </si>
  <si>
    <t>Change in PaCO2</t>
  </si>
  <si>
    <t>PaCO2;CO2 removal rate;Transpulmonary pressure and work of breathing;Regional tidal ventilation;End-expiratory Lung Volume;Plasma Cytokines;Pulmonary Cytokines;Type III Procollagen;Pulmonary Inflammatory and Fibrotic pathway</t>
  </si>
  <si>
    <t>Evaluation of polysomnographic parameters in the treatment of sleep-disordered breathing with tongue stabilizer: randomized clinical trial - SDBTTRD: sleep-disordered breathing treated with tongue retaining device</t>
  </si>
  <si>
    <t>experimental group: 32 patients will receive the lingual stabilizer. control group: 32 patients will receive an interocclusal plaque, pressed in acetate. The 64 patients will use for four weeks and will do polysomnography with the devices. They will have two weeks of wash-out, polysomnography without device. The treatments are changed and patients will receive new devices, use for four weeks and polysomnography with the devices.;Device;Activator Appliances;Placebos</t>
  </si>
  <si>
    <t>http://www.ensaiosclinicos.gov.br/rg/RBR-5dy35n/</t>
  </si>
  <si>
    <t>Evaluation of polysomnography data in the treatment of sleep respiratory disorders with intraoral language stabilization device: randomized clinical trial</t>
  </si>
  <si>
    <t>RBR-5dy35n</t>
  </si>
  <si>
    <t>Clinical trial of double-blind, randomized, controlled, double-blind, with 2 arms</t>
  </si>
  <si>
    <t>Universidade Federal de S√£o Paulo - S√£o Paulo, SP, Brazil</t>
  </si>
  <si>
    <t>sleep apnea; respiratory diseases &lt;br&gt;Sleep apnoea ;U00-U99;Sleep apnoea</t>
  </si>
  <si>
    <t>RBR-5d</t>
  </si>
  <si>
    <t>1172/05</t>
  </si>
  <si>
    <t>Luciane</t>
  </si>
  <si>
    <t>de Carvalho</t>
  </si>
  <si>
    <t>Rua Cl√°udio Rossi, 394</t>
  </si>
  <si>
    <t>neuro.sono.unifesp@gmail.com</t>
  </si>
  <si>
    <t>11 50816629</t>
  </si>
  <si>
    <t>Universidade Federal de S√£o Paulo</t>
  </si>
  <si>
    <t>Funda√ß√£o de Amparo √† Pesquisa do Estado de S√£o Paulo - S√£o Paulo, SP, Brazil</t>
  </si>
  <si>
    <t>Inclusion criteria: patients with a polysomnographic diagnosis of mild or moderate OSAS; and who did not adapt or had no access to CPAP treatment</t>
  </si>
  <si>
    <t>Exclusion criteria: patients on drug treatments that may modify muscle tone; alcohol users in their daily routin;, involved in any other type of treatment for OSA; or patients who were pregnant</t>
  </si>
  <si>
    <t>Check if the apnea-hypopnea index reduces to less than 5 events per hour</t>
  </si>
  <si>
    <t>To verify the improvement of polysomnographic parameters;to evaluate adverse events with the use of the lingual stabilizer</t>
  </si>
  <si>
    <t>Effects of PEEP-ZEEP Maneuver on pulmonary secretion clearance and respiratory mechanics</t>
  </si>
  <si>
    <t>Single group: 26 subjects will be positioned in dorsal decubitus and will be submitted to endotracheal suctioning. After 30 minutes, initial heart rate (HR), systolic blood pressure (SBP), diastolic blood pressure (DBP) and mean blood pressure (MBP) will be collected and two minutes of mechanical ventilation will be recorded with CO2SMO¬Æ Plus, a specific respiratory monitor. Thereafter, the PEEP-ZEEP maneuver plus airway suctioning (PEEP-ZEEP+SUC) or airway suctioning alone (SUC) will be applied. The order of performance of each procedure (PEEP-ZEEP+SUC or SUC) will be random and allocation will be concealed from the enrolling investigators. &lt;br&gt;The PEEP-ZEEP +SUC procedure will be performed as follow: five cycles with PEEP = 15 cmH2O, tidal volume to achieve a driving pressure of 15 cmH2O, on volume control ventilation mode, square flow wave, and at the end of the inspiratory time of the fifth cycle, PEEP will be rapidly reduced to zero cmH2O (this sequence will be repeated 5 times, within 3-min) followed by airway suctioning and secretion collection using a sputum trap attached to the suction system. At the end of the maneuver, the patient will be ventilated according to his/her initial ventilator settings.&lt;br&gt;The SUC procedure will be performed as follow: ventilation for 3-min, without mechanical ventilation parameters modification, followed by airway suctioning and secretion collection using a sputum trap attached to the suction system&lt;br&gt;At the end of suctioning performed in the two procedures (PEEP-ZEEP+SUC and SUC), two ml of sterile saline 0.9% will be flushed through the suctioning tubing into the trap to clear any secretions in the catheter. The sputum trap will be weighted and the pulmonary secretion weight will be recorded subtracting the trap weight.&lt;br&gt;Aft;Procedure/surgery;Physical Therapy Modalities;Respiration, Artificial;Critical Care;Respiratory Aspiration</t>
  </si>
  <si>
    <t>http://www.ensaiosclinicos.gov.br/rg/RBR-6gdktv/</t>
  </si>
  <si>
    <t>Effects of PEEP-ZEEP technique on pulmonary secretion removal and respiratory system.</t>
  </si>
  <si>
    <t>RBR-6gdktv</t>
  </si>
  <si>
    <t>Clinical trial of treatment, randomized, crossover, open-label, with two-arms.</t>
  </si>
  <si>
    <t>Universidade Federal do Tri√¢ngulo Mineiro - Uberaba, MG, Brazil</t>
  </si>
  <si>
    <t>Ventilator-associated pneumonia. Prolonged mechanical ventilation. Mechanical ventilation weaning failure. &lt;br&gt;Pneumonia, Ventilator-Associated &lt;br&gt;Respiration, Artificial &lt;br&gt;Ventilator Weaning;J00-J99;Pneumonia, Ventilator-Associated;Respiration, Artificial;Ventilator Weaning</t>
  </si>
  <si>
    <t>RBR-6g</t>
  </si>
  <si>
    <t>62336216.9.0000.5154;N¬∫ 1.859.919</t>
  </si>
  <si>
    <t>Marcia</t>
  </si>
  <si>
    <t>Volpe</t>
  </si>
  <si>
    <t>Rua Capit√£o Domingos, 309</t>
  </si>
  <si>
    <t>marciasvolpe@gmail.com</t>
  </si>
  <si>
    <t>+55(34)991832000</t>
  </si>
  <si>
    <t>Universidade Federal do Tri√¢ngulo Mineiro</t>
  </si>
  <si>
    <t>Universidade Federal de S√£o Paulo - Santos, SP, Brazil</t>
  </si>
  <si>
    <t>Inclusion criteria: Patients with pulmonary secretion on mechanical invasive ventilation; hemodynamically stable (MBP higher than 65 mmHg); PEEP lower or equal than 10 cmH2O; oxygen inspiratory fraction lower or equal than 0,4; peripheral oxygen saturation higher than 90%.</t>
  </si>
  <si>
    <t>Exclusion criteria: Intracranial hypertension; cor pulmonale; pulmonary hypertension; pregnancy; pneumothorax not drained; bronchospasm; rib fractures.</t>
  </si>
  <si>
    <t>Mean difference of suctioned pulmonary secretion of 1 g for the PEEP-ZEEP maneuver plus airway suctioning vs airway suctioning alone.</t>
  </si>
  <si>
    <t>Equivalence on hemodynamics during the 30-minute-interval after PEEP-ZEEP plus airway suctioning vs airway suctioning alone.</t>
  </si>
  <si>
    <t>Endotoxins and Cytokines Removal During Continuous Hemofiltration With oXiris‚Ñ¢</t>
  </si>
  <si>
    <t>Biological: Arterial blood sampling;Biological: Ultrafiltrate sampling;Device: CVVH using oXiris‚Ñ¢ filter;Device: CVVH using PrismafleX HF1400 filter</t>
  </si>
  <si>
    <t>https://clinicaltrials.gov/show/NCT03426943</t>
  </si>
  <si>
    <t>NCT03426943</t>
  </si>
  <si>
    <t>Hospices Civils de Lyon</t>
  </si>
  <si>
    <t>Septic Shock;Peritonitis</t>
  </si>
  <si>
    <t>December 21, 2018</t>
  </si>
  <si>
    <t>2017-A03366-47;69HCL17_0014</t>
  </si>
  <si>
    <t>Thomas RIMMELE, MD, PhD;Thomas RIMMELE, MD, PhD</t>
  </si>
  <si>
    <t>;thomas.rimmele@chu-lyon.fr</t>
  </si>
  <si>
    <t>;+33 (0)4 72 11 69 88</t>
  </si>
  <si>
    <t>Hospices Civils de Lyon;</t>
  </si>
  <si>
    <t>Baxter Healthcare Corporation</t>
  </si>
  <si>
    <t>&lt;br&gt;        Inclusion Criteria:&lt;br&gt;&lt;br&gt;          -  Male or female aged = 18 years old,&lt;br&gt;&lt;br&gt;          -  Early septic shock (in the first 12 hours after Intensive Care Unit (ICU) admission&lt;br&gt;             or readmission in the ICU after surgery), with lactatemia &gt; 2 mmol/L and&lt;br&gt;             norepinephrine needs &gt; 0.2 ¬µg/kg/min 2 hours after the end of the initial surgery (to&lt;br&gt;             ensure that a potential anesthesia effect as disappeared),&lt;br&gt;&lt;br&gt;          -  Secondary to a community-acquired or a nosocomial peritonitis (secondary or tertiary&lt;br&gt;             but not primary peritonitis),&lt;br&gt;&lt;br&gt;          -  AKI KDIGO = stage 2 or another indication for renal replacement therapy, according to&lt;br&gt;             the clinician in charge (if baseline creatinine is unknown, KDIGO = stage 2 can be&lt;br&gt;             defined by a serum creatinine = 2-fold the normal creatinine for age, gender, and&lt;br&gt;             ethnicity).&lt;br&gt;&lt;br&gt;        Exclusion Criteria:&lt;br&gt;&lt;br&gt;          -  Inability to obtain informed consent from the patient or next of kin,&lt;br&gt;&lt;br&gt;          -  Actual participation in another interventional study,&lt;br&gt;&lt;br&gt;          -  Contraindications to citrate,&lt;br&gt;&lt;br&gt;          -  Allergy to heparin,&lt;br&gt;&lt;br&gt;          -  Pregnant or breastfeeding woman,&lt;br&gt;&lt;br&gt;          -  Neutropenia &lt; 0.5 G/L resulting from chemotherapy or other iatrogenic causes&lt;br&gt;&lt;br&gt;          -  Patient receiving immunosuppressive therapy, long-term corticosteroids, therapeutic&lt;br&gt;             antibodies, chemotherapy in the last 6 months (whatever the dose),&lt;br&gt;&lt;br&gt;          -  Patient with innate or acquired immune deficiency (for example severe combined&lt;br&gt;             immunodeficiency, HIV or AIDS)&lt;br&gt;&lt;br&gt;          -  Onco-hematological disease (lymphoma, leukemia, myeloma) treated within the last 5&lt;br&gt;             years (but inclusion of a patient with solid cancer who did not receive chemotherapy&lt;br&gt;             during the past 6 months is possible),&lt;br&gt;&lt;br&gt;          -  Patient with expected ICU length of stay &lt; 48 hours,&lt;br&gt;&lt;br&gt;          -  Patient for whom a limitation of active care was pronounced at the time of enrollment,&lt;br&gt;&lt;br&gt;          -  Patient with no social security insurance, with restricted liberty, or under legal&lt;br&gt;             protection.&lt;br&gt;</t>
  </si>
  <si>
    <t>Interleukin 6 (IL-6) plasmatic concentration;Endotoxin plasmatic mass concentration</t>
  </si>
  <si>
    <t>Pre-filter plasma endotoxin mass;Pre-filter plasma endotoxin activity;Post-filter plasma endotoxin mass;Post-filter plasma endotoxin activity;Pre-filter plasma cytokine level;Post-filter plasma cytokine level;Ultrafiltrate cytokine level;Pre-filter plasma lipids level;Post-filter plasma lipids level;Pre-filter plasma Procalcitonin level;Post-filter plasma Procalcitonin level;Pre-filter plasma Phospholipid Transfer Protein level;Post-filter plasma Phospholipid Transfer Protein level;Pre-filter plasma Cholesteryl Ester Transfer Protein level;Post-filter plasma Cholesteryl Ester Transfer Protein level;Pre-filter plasma lipopolysaccharide (LPS) Binding Protein level;Post-filter plasma LPS-Binding Protein level;Norepinephrine requirements;Fluids infused;Patient survival;Patient survival;Patient survival;Comparison of the results obtained on the above-mentioned parameters, according to the type of bacteria identified from standard care microbiological exams.</t>
  </si>
  <si>
    <t>Non-inferiority Study of Adjuvanted vs. High Dose Flu Vaccine in Residents of Long Term Care</t>
  </si>
  <si>
    <t>Drug: Fluad Vaccine;Drug: Fluzone HD Vaccine</t>
  </si>
  <si>
    <t>https://clinicaltrials.gov/show/NCT03694808</t>
  </si>
  <si>
    <t>FLUAD vs. FLUZONE HD Influenza Vaccine in Residents of Long Term Care</t>
  </si>
  <si>
    <t>NCT03694808</t>
  </si>
  <si>
    <t>David H. Canaday</t>
  </si>
  <si>
    <t>Flu</t>
  </si>
  <si>
    <t>September 23, 2018</t>
  </si>
  <si>
    <t>1R01AI129709-01A1;10-27-29</t>
  </si>
  <si>
    <t>David Canaday, MD;Steven Gravenstein, MD, MPH;Beth Bednarchik, RN BSN CCRP</t>
  </si>
  <si>
    <t>;;Beth.Bednarchik@UHHospitals.org</t>
  </si>
  <si>
    <t>;;216-286-0764</t>
  </si>
  <si>
    <t>University Hospitals Cleveland Medical Center/Case Western Reserve University/Louis Stokes Cleveland VA Medical Center;Brown University and Providence VA Medical Center;</t>
  </si>
  <si>
    <t>Case Western Reserve University;US Department of Veterans Affairs;Brown University;National Institutes of Health (NIH);National Institute of Allergy and Infectious Diseases (NIAID)</t>
  </si>
  <si>
    <t>&lt;br&gt;        Inclusion Criteria:&lt;br&gt;&lt;br&gt;          -  &gt; 65 years old&lt;br&gt;&lt;br&gt;          -  Able to obtain consent from subject or legally authorized representative (subject to&lt;br&gt;             provide assent if cognitively/physically able to do so)&lt;br&gt;&lt;br&gt;          -  Able to participate throughout the study period&lt;br&gt;&lt;br&gt;        Exclusion Criteria:&lt;br&gt;&lt;br&gt;          -  Recent illness (within 30 days) severe enough to require hospitalization or&lt;br&gt;             physician-directed outpatient pharmacotherapy&lt;br&gt;&lt;br&gt;          -  Administration of immunomodulatory agents (e.g. oral corticosteroids except prednisone&lt;br&gt;             &lt; 10 mg daily, cyclosporine, and biologics (DMARDS) for Rheumatologic/Dermatologic&lt;br&gt;             conditions) in the last 3 months&lt;br&gt;&lt;br&gt;          -  Cancer requiring treatment in the past three years, except for non- melanoma skin&lt;br&gt;             cancers or cancers that have clearly been cured or carry an excellent prognosis&lt;br&gt;             including prostate cancer.&lt;br&gt;&lt;br&gt;          -  Myocardial infarction, major heart surgery (i.e. valve replacement or bypass surgery),&lt;br&gt;             stroke, deep vein thrombosis or pulmonary embolus in the past 4 months&lt;br&gt;&lt;br&gt;          -  Allergies or history of significant adverse reactions to any component of influenza&lt;br&gt;             vaccine including egg protein and latex or after a previous dose of any influenza&lt;br&gt;             vaccine.&lt;br&gt;&lt;br&gt;          -  History of Guillian-Barr√© Syndrome within 6 weeks of a prior influenza vaccine.&lt;br&gt;</t>
  </si>
  <si>
    <t>Non-inferiority in overall hemagglutinin inhibition (HAI) titer and seroconversion rate between FLUAD and FLUZONE HD at 1 month post-vaccination will be determined.</t>
  </si>
  <si>
    <t>Non-inferiority in overall neuraminidase inhibition (NAI) titer and seroconversion rate between FLUAD and FLUZONE HD at 1 month post-vaccination will be determined.;Non-inferiority in overall serum virus neutralization (SVN) assays titer and seroconversion rate between FLUAD and FLUZONE HD at 1 month post-vaccination will be determined.;Heterologous immunity at 1 month post-vaccination will be compared between FLUAD and FLUZONE HD.</t>
  </si>
  <si>
    <t>Phase III Study to Evaluate Immunogenicity and Safety of 'Il-Yang Quadrivalent Seasonal Influenza Vaccine' in Healthy Korean Children and Adolescents</t>
  </si>
  <si>
    <t>Biological: IL-YANG Quadrivalent Influenza Vaccine;Biological: IL-YANG Flu Vaccine Pre-filled Syringe</t>
  </si>
  <si>
    <t>https://clinicaltrials.gov/show/NCT03445468</t>
  </si>
  <si>
    <t>Immunogenicity and Safety for 'IL-YANG Quadrivalent Influenza Vaccine' in Healthy Korean Children and Adolescents</t>
  </si>
  <si>
    <t>NCT03445468</t>
  </si>
  <si>
    <t>Il-Yang Pharm. Co., Ltd.</t>
  </si>
  <si>
    <t>IF4CH03</t>
  </si>
  <si>
    <t>Jin-Han Kang, MD.PhD</t>
  </si>
  <si>
    <t>The catholic university of Korea, Seoul ST. Marry's Hospital</t>
  </si>
  <si>
    <t>&lt;br&gt;        Inclusion Criteria:&lt;br&gt;&lt;br&gt;          -  Healthy men or women aged from 3 years to &lt; 19 years&lt;br&gt;&lt;br&gt;          -  Subjects were born after full term pregnancy (37 weeks)&lt;br&gt;&lt;br&gt;          -  Woman of childbearing potential must have a negative result from Urine Human Chorionic&lt;br&gt;             Gonadotropin(HCG) test at the screening visit.&lt;br&gt;&lt;br&gt;          -  Voluntary written informed consent was obtained from the subject and the subject's&lt;br&gt;             legally acceptable representative (consent of legally acceptable representative was&lt;br&gt;             required for subjects younger than 7 years of age)&lt;br&gt;&lt;br&gt;        Exclusion Criteria:&lt;br&gt;&lt;br&gt;          -  Subject with a known serious allergy reaction after influenza vaccination or to any&lt;br&gt;             component vaccine including eggs&lt;br&gt;&lt;br&gt;          -  Subject who had received an influenza vaccine within the last 6 months&lt;br&gt;&lt;br&gt;          -  Subject who has, or has a family history of, an immune system disorder including&lt;br&gt;             immune deficiency disease&lt;br&gt;&lt;br&gt;          -  Subject with a history of Guillain-Barre syndrome&lt;br&gt;&lt;br&gt;          -  Subject with Down's syndrome or cytogenetic disorders.&lt;br&gt;&lt;br&gt;          -  Subject with severe chronic disease which in the investigator's opinion would not make&lt;br&gt;             the subject a good candidate for the clinical trial&lt;br&gt;&lt;br&gt;          -  Subject with hemophilia or being treated with an anticoagulant, who are at increased&lt;br&gt;             risk of serious bleeding during intramuscular injection&lt;br&gt;&lt;br&gt;          -  Subject who had an acute fever with body temperature &gt; 38.0 C¬∫ within 72 hours prior&lt;br&gt;             to administration of the study vaccine&lt;br&gt;&lt;br&gt;          -  Subject who had previously received another vaccine within 28 days before&lt;br&gt;             administration of the study drug, or is scheduled to receive another vaccine during&lt;br&gt;             the study period.&lt;br&gt;&lt;br&gt;          -  Subject who had received immunosuppressant or immune modifying drug within the last 3&lt;br&gt;             months prior to administration of the study vaccine&lt;br&gt;&lt;br&gt;          -  Subject who had previously received immunoglobulin or blood-derived products within&lt;br&gt;             the last 3 months prior to administration of the study vaccine, or is expecting to be&lt;br&gt;             treated with immunoglobulin or blood-derived products during the study.&lt;br&gt;&lt;br&gt;          -  Subject who had participated in another experimental study within 28 days prior to&lt;br&gt;             administration of the study vaccine&lt;br&gt;&lt;br&gt;          -  Subject with other clinically significant medical or psychological condition who in&lt;br&gt;             the investigator's opinion would not be suitable for the study.&lt;br&gt;</t>
  </si>
  <si>
    <t>Seroconversion rate against Hemagglutination Inhibition(HI) antibody;Seroprotection rate against Hemagglutination</t>
  </si>
  <si>
    <t>Geometric Mean Titer(GMT) and Geometric Mean Ratio(GMR)</t>
  </si>
  <si>
    <t>The Effect of Increasing the Mean Arterial Pressure on the Microcirculation and the Prognosis of Patients With Septic Shock</t>
  </si>
  <si>
    <t>Other: vasopressors</t>
  </si>
  <si>
    <t>https://clinicaltrials.gov/show/NCT04136080</t>
  </si>
  <si>
    <t>NCT04136080</t>
  </si>
  <si>
    <t>Fujian Provincial Hospital</t>
  </si>
  <si>
    <t>2019-05-025</t>
  </si>
  <si>
    <t>shang xiuling, Phd</t>
  </si>
  <si>
    <t>zksxling@163.com</t>
  </si>
  <si>
    <t>&lt;br&gt;        Adult patients (=18 years) admitted to The Critical Medicine Departments Three of Fujian&lt;br&gt;        Provincial Hospital will be considered eligible,who are presence of infection or suspected&lt;br&gt;        infection,requiring mechanical ventilation. At the same time, without the vasopressors the&lt;br&gt;        MAP would be less than 65mmHg, and the blood lactic acid level is higher than 2mmol/l.&lt;br&gt;</t>
  </si>
  <si>
    <t>the 28-day all-cause mortality and Changes of sublingual microcirculation</t>
  </si>
  <si>
    <t>Zinc supplementation for pneumonia in Thai children</t>
  </si>
  <si>
    <t>The intervention group will receive 15 mg zinc orally twice a day for 7 days or until discharge from hospital., The control group will receive placebo which is prepared by the same company in the identical package, colour and taste as same as the treatment group.</t>
  </si>
  <si>
    <t>http://www.clinicaltrials.in.th/index.php?tp=regtrials&amp;menu=trialsearch&amp;smenu=fulltext&amp;task=search&amp;task2=view1&amp;id=4486</t>
  </si>
  <si>
    <t>zinc for pneumonia</t>
  </si>
  <si>
    <t>TCTR20190220001</t>
  </si>
  <si>
    <t>Srinakharinwirot University</t>
  </si>
  <si>
    <t>pneumonia &lt;br&gt;pneumoniadietary supplementZincchild;pneumoniadietary supplementZincchild</t>
  </si>
  <si>
    <t>Sanguansak</t>
  </si>
  <si>
    <t>Rerksuppaphol</t>
  </si>
  <si>
    <t>62 Mo 4 Nakorn Nayok 26120</t>
  </si>
  <si>
    <t>sanguansak_r@hotmail.com</t>
  </si>
  <si>
    <t>Faculty of Medicine, SWU</t>
  </si>
  <si>
    <t>60 Months</t>
  </si>
  <si>
    <t>Inclusion criteria: Hospitalized children presented with fastbreathing (respiratory rate more than 50 breaths/min in children &lt; 12 months of age or &gt;40 breaths/min in children &gt;=12 months of age) and/or chest indrawing and crepitation on chest auscultation.&lt;br&gt;</t>
  </si>
  <si>
    <t>Exclusion criteria: 1. patients who need mechanical ventilator&lt;br&gt;2. patients with a history of chronic illness such as chronic pulmonary diseases, asthma or congenital heart diseases&lt;br&gt;3. patients who were previously taking zinc supplementation&lt;br&gt;4. known allergy or intolerance to zinc or zinc containing products</t>
  </si>
  <si>
    <t>time to recovery from pneumonia [Timeframe daily assessment till discharge from hospital disappear of fast breathing and chest indrawing]</t>
  </si>
  <si>
    <t>hospital stay [Timeframe at discharge from hospital duration of hospitalization]</t>
  </si>
  <si>
    <t>Oxygen Control and Weaning by O2matic to Patients Admitted With an Exacerbation of COPD</t>
  </si>
  <si>
    <t>https://clinicaltrials.gov/show/NCT03661086</t>
  </si>
  <si>
    <t>NCT03661086</t>
  </si>
  <si>
    <t>COPD Exacerbation;Hypoxia;Hypoxemia;Hyperoxia;Respiratory Failure;Respiratory Insufficiency;Copd Exacerbation Acute</t>
  </si>
  <si>
    <t>O2MATIC-O2WEAN</t>
  </si>
  <si>
    <t>J√∏rgen Vestbo, DMSc;Ejvind Frausing Hansen, MD</t>
  </si>
  <si>
    <t>Manchester University Hospital;</t>
  </si>
  <si>
    <t>&lt;br&gt;        Inclusion Criteria:&lt;br&gt;&lt;br&gt;          -  COPD verified by Forced Expiratory Volume in 1. second (FEV1) divided by Forced Vital&lt;br&gt;             Capacity (FVC) &lt; 0,70&lt;br&gt;&lt;br&gt;          -  Admission due to exacerbation in COPD&lt;br&gt;&lt;br&gt;          -  COPD exacerbation and pneumonia can be included&lt;br&gt;&lt;br&gt;          -  Expected duration of admission &gt; 48 hours&lt;br&gt;&lt;br&gt;          -  Need for oxygen supplementation (SpO2 &lt;= 88 % on room air)&lt;br&gt;&lt;br&gt;          -  Cognitively able to participate in the study&lt;br&gt;&lt;br&gt;          -  Willing to participate and give informed consent&lt;br&gt;&lt;br&gt;        Exclusion Criteria:&lt;br&gt;&lt;br&gt;          -  Need or anticipated need for mechanical ventilation (intermittent Continuous Positive&lt;br&gt;             Airway Pressure (CPAP) is allowed)&lt;br&gt;&lt;br&gt;          -  Major comorbidities causing hypoxemia (Cancer, heart disease, pulmonary emboli)&lt;br&gt;&lt;br&gt;          -  Asthma or other respiratory condition requiring higher SpO2 than normal for COPD&lt;br&gt;&lt;br&gt;          -  Pregnancy&lt;br&gt;&lt;br&gt;          -  Cognitive barriers for participation&lt;br&gt;</t>
  </si>
  <si>
    <t>Time to weaning from oxygen supplementation</t>
  </si>
  <si>
    <t>Number of patients weaned from oxygen supplementation after day 1;Number of patients weaned from oxygen supplementation after day 3;Time within SpO2 interval;Time with severe hypoxemia;Time with minor hypoxemia;Time with hyperoxia;Sensation of safety;Sensation of anxiety;Sensation of dyspnea;Time to discharge</t>
  </si>
  <si>
    <t>Cluster randomised comparison of the effectiveness of 100% oxygen versus titrated oxygen in patients with a sustained return of spontaneous circulation following out of hospital cardiac arrest: a feasibility study</t>
  </si>
  <si>
    <t>&lt;br&gt;                Paramedics employed full-time by South Western Ambulance Service NHS Foundation Trust (SWAST) on front-line operational duties, and who are based in Bristol or Bath, will be invited to participate in the study through a process of informed consent. All out of hospital cardiac arrest patients attended by a PROXY paramedic are automatically enrolled in the study. Paramedics who consent to take part in the study will be randomly allocated, to one of the two study arms.&lt;br&gt;&lt;br&gt;                Arm 1: Paramedics will be asked to administer either 100 percent oxygen in patients with a sustained (greater than 2 minutes) ROSC following OHCA.&lt;br&gt;&lt;br&gt;                Arm 2: Paramedics will be asked to administer a variable level of oxygen according to the patient‚Äôs measured oxygen levels, in patients with a sustained (greater than 2 minutes) ROSC following OHCA.&lt;br&gt;&lt;br&gt;                The intervention will be maintained for one hour following the achievement of sustained ROSC. Where applicable the intervention will be continued by doctors in the Emergency Department. Patients that survive and agree to active follow up will be asked to complete questionnaires on their health related quality of life and cognitive function at hospital discharge and 90 days after their OHCA. At the end of the study we will compare treatment costs.&lt;br&gt;</t>
  </si>
  <si>
    <t>http://isrctn.com/ISRCTN49548506</t>
  </si>
  <si>
    <t>One hundred percent oxygen versus titrated oxygen following the return of a heartbeat after out of hospital cardiac arrest: a feasibility study</t>
  </si>
  <si>
    <t>ISRCTN49548506</t>
  </si>
  <si>
    <t>Randomised; Interventional; Design type: Treatment, Other (Treatment)</t>
  </si>
  <si>
    <t>University Hospitals Bristol NHS Foundation Trust</t>
  </si>
  <si>
    <t>Specialty: Injuries and emergencies, Primary sub-specialty: Injuries and emergencies &lt;br&gt;Circulatory System &lt;br&gt;Out of hospital cardiac arrest (OHCA)</t>
  </si>
  <si>
    <t>Sarah</t>
  </si>
  <si>
    <t>Voss</t>
  </si>
  <si>
    <t>University of the West of England                    Faculty of Health and Applied Sciences                    Glenside Campus (1H14)                    Blackberry Hill</t>
  </si>
  <si>
    <t>sarah.voss@uwe.ac.uk</t>
  </si>
  <si>
    <t>+44 117 32 88906</t>
  </si>
  <si>
    <t>National Institute for Health Research</t>
  </si>
  <si>
    <t>Inclusion criteria: &lt;br&gt;                1. Sustained a cardiac arrest in the pre-hospital setting believed to be of a non-traumatic cause. Cardiac arrest will be defined according to the Utstein Definition as the cessation of cardiac mechanical activity as confirmed by the absence of signs of circulation. If an EMS provider or physician did not witness the cardiac arrest, he/she may be uncertain as to whether a cardiac arrest actually occurred. For the purposes of this study, patients will be eligible for inclusion if they are attended by ambulance staff and are believed by those staff to have suffered a cardiac arrest.&lt;br&gt;                2. ROSC (indicated by signs of circulation: usually a palpable central or peripheral pulse) for greater than 2 minutes (sustained ROSC) has been achieved&lt;br&gt;                3. Attended by a paramedic participating in the trial&lt;br&gt;                4. Known, or believed to be, 18 years of age, or older&lt;br&gt;</t>
  </si>
  <si>
    <t>Exclusion criteria: &lt;br&gt;                1. Less than 18 years old&lt;br&gt;                2. Cardiac arrest believed to have been caused by trauma (including hanging and drowning)&lt;br&gt;                3. Entered into the study previously&lt;br&gt;                4. Detained by Her Majesty's Prison Service&lt;br&gt;</t>
  </si>
  <si>
    <t>Recruitment rate is measured as the proportion of eligible paramedics attending training and consenting to take part at the end of the recruitment period.</t>
  </si>
  <si>
    <t>&lt;br&gt;                1. Proportion of surviving participants providing quality of life data at discharge and 90 days is measured by the number of patients completing the modified Rankin Scale, EuroQol EQ-5D-5L and the SF-36 instruments at discharge and 90 days following OHCA&lt;br&gt;                2. Survival to discharge and 90-days is measured by reviewing patient notes at hospital discharge and 90 days following OHCA&lt;br&gt;</t>
  </si>
  <si>
    <t>2019 results in: https://www.ncbi.nlm.nih.gov/pubmed/30683057</t>
  </si>
  <si>
    <t>The findings will be presented at national/international conferences, published in peer-reviewed academic journals and accessible formats on a website and in newsletters to patients (where available) and provided as a brief to commissioners and other stakeholders.  IPD Sharing plan: The current data sharing plans for the current study are unknown and will be made available at a later date.</t>
  </si>
  <si>
    <t>NRES Committee South Central - Oxford C, 23/12/2014, ref: 14/SC/1269</t>
  </si>
  <si>
    <t>A Phase 2, Randomized, Observer-Blind, Multicenter Study to Evaluate the Immunogenicity and Safety of Several Doses of Antigen and MF59 Adjuvant Content in a Monovalent H5N1 Pandemic Influenza Vaccine in Healthy Pediatric Subjects 6 Months to &lt; 9 Years of Age - Pediatric Dose-ranging of aH5N1</t>
  </si>
  <si>
    <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1.875-&lt;br&gt;&lt;br&gt;Trade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1.875-&lt;br&gt;&lt;br&gt;Trade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3.75-&lt;br&gt;&lt;br&gt;Trade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3.75-&lt;br&gt;&lt;br&gt;Trade Name: Aflunov&lt;br&gt;Product Name: Zoonotic influenza vaccine (H5N1) (surface antigen, inactivated, adjuvanted)&lt;br&gt;Pharmaceutical Form: Suspension for injection in pre-filled syringe&lt;br&gt;INN or Proposed INN: A/turkey/Turkey/1/2005 (H5N1)-like strain (NIBRG-23) (cla</t>
  </si>
  <si>
    <t>https://www.clinicaltrialsregister.eu/ctr-search/search?query=eudract_number:2016-001898-32</t>
  </si>
  <si>
    <t>Study of the immune system responses and side effects in children of different dosing levels of a flu vaccine for use in a pandemic situation.</t>
  </si>
  <si>
    <t>EUCTR2016-001898-32-EE</t>
  </si>
  <si>
    <t>Controlled: yes&lt;br&gt;Randomised: yes&lt;br&gt;Open: no&lt;br&gt;Single blind: no&lt;br&gt;Double blind: no&lt;br&gt;Parallel group: yes&lt;br&gt;Cross over: no&lt;br&gt;Other: yes&lt;br&gt;Other trial design description: Observer blind&lt;br&gt;If controlled, specify comparator, Other Medicinial Product: no&lt;br&gt;Placebo: no&lt;br&gt;Other: yes&lt;br&gt;Other specify the comparator:  different formulations of the IMP&lt;br&gt;Number of treatment arms in the trial: 6&lt;br&gt;</t>
  </si>
  <si>
    <t>Philippines;Estonia</t>
  </si>
  <si>
    <t>Prophylaxis for Influenza virus &lt;br&gt;MedDRA version: 20.0Level: PTClassification code 10022000Term: InfluenzaSystem Organ Class: 10021881 - Infections and infestations;Therapeutic area: Diseases [C] - Virus Diseases [C02]</t>
  </si>
  <si>
    <t>V87_30</t>
  </si>
  <si>
    <t>Matthew Hohenboken</t>
  </si>
  <si>
    <t>50 Hampshire Street, 9th Floor</t>
  </si>
  <si>
    <t>Seqirus Inc.</t>
  </si>
  <si>
    <t>Inclusion criteria: &lt;br&gt;1. Healthy male and female subjects of 6 months through &lt;9 years of age on the day of informed consent/assent.&lt;br&gt;2. Documented consent provided by the subject‚Äôs parent(s)/LAR(s) have voluntarily given written informed consent/assent after the nature of the study has been explained according to local regulatory requirements, prior to study entry.&lt;br&gt;3. Subject‚Äôs parent(s)/LAR(s) able to comprehend and comply with all study procedures, and available for all clinic visits and telephone contacts scheduled in the study.&lt;br&gt;4. Subjects must provide a baseline blood sample within 10 days prior to the Day 1 vaccination.&lt;br&gt;&lt;br&gt;Are the trial subjects under 18? yes&lt;br&gt;Number of subjects for this age range: 463&lt;br&gt;F.1.2 Adults (18-64 years) no&lt;br&gt;F.1.2.1 Number of subjects for this age range &lt;br&gt;F.1.3 Elderly (&gt;=65 years) no&lt;br&gt;F.1.3.1 Number of subjects for this age range &lt;br&gt;</t>
  </si>
  <si>
    <t>Exclusion criteria: &lt;br&gt;1. Progressive, unstable or uncontrolled clinical conditions.&lt;br&gt;2. Hypersensitivity, including allergy, to any component of vaccines, medicinal products or medical equipment whose use is foreseen in this study.&lt;br&gt;3. Clinical conditions representing a contraindication to intramuscular vaccination and blood draws, i.e.:&lt;br&gt;a. Subjects who have had a fever (body temperature measurement = 38¬∞C) within three days prior to vaccination. The subject may return for vaccination after they have been free of fever for three days.&lt;br&gt;b. History of epilepsy or convulsions (excluding febrile convulsions).&lt;br&gt;c. A subject who has any medical condition meeting the definition of AESI defined for the purposes of this trial (see Appendix A).&lt;br&gt;d. Subjects who have received antipyretic medication within the past 24 hours prior to vaccination. The subject may return for vaccination after a period of 24 hours has passed since the administration of an antipyretic.&lt;br&gt;4. Abnormal function of the immune system resulting from:&lt;br&gt;a. Clinical conditions.&lt;br&gt;b. Systemic administration of corticosteroids (PO/IV/IM) for more than 14 consecutive days within 90 days prior to informed consent/assent. Topical,&lt;br&gt;inhaled and intranasal corticosteroids are permitted. Intermittent use (one dose in 30 days) of intra-articular corticosteroids are also permitted.&lt;br&gt;c. Administration of antineoplastic and immunomodulating agents or radiotherapy within 90 days prior to informed consent/assent.&lt;br&gt;5. Suspicion of pandemic influenza illness within past six months or have ever received previous pandemic H5N1 flu vaccination.&lt;br&gt;6. Received immunoglobulins or any blood products within 180 days prior to informed consent/assent.&lt;br&gt;7. Received an investigational or non-registered medicinal product within 30 days prior to informed consent/assent.&lt;br&gt;8. Children of study site staff (this includes research or clinic staff) or children who are otherwise related to study site staff or have household members who are study site staff. Study site staff are employees with direct or indirect contact with study subjects and/or have access to any study documents containing subject information. This would include receptionists, persons scheduling appointments or making screening calls, regulatory specialists, laboratory technicians, medical assistants, document scanners, etc. study personnel as an immediate family or household member.&lt;br&gt;9. Any other clinical condition that, in the opinion of the investigator, might interfere with the results of the study or pose additional risk to the subject due to participation in the study.&lt;br&gt;10. Individuals who received any other vaccines within 14 days (for inactivated vaccines) or 28 days (for live vaccines) prior to enrolment in this study or who are planning to receive any vaccine prior to day 43. Following day 43 other vaccines may be administered, including seasonal flu. &lt;br&gt;</t>
  </si>
  <si>
    <t>Main Objective: Primary Safety Objective:&lt;br&gt;‚Ä¢ To evaluate the safety in each study vaccine group from Day 1 through Day 387, by total population and by age cohort. &lt;br&gt;&lt;br&gt;Primary Immunogenicity Objective:&lt;br&gt;‚Ä¢ To assess by total population and by age cohort, the antibody responses to each of the study vaccines prior to (Day 1) and at 3 weeks after the first or second vaccination (Day 22 or Day 43), as measured by HI and MN assays.&lt;br&gt;;Secondary Objective: Secondary Immunogenicity Objective:&lt;br&gt;‚Ä¢ To evaluate in each study vaccine group, by total population and by age cohort, the persistence of antibody responses to the H5N1 vaccine strain 6 months after the second vaccination (Day 202) as measured by HI and MN assays.&lt;br&gt;&lt;br&gt;&lt;br&gt;;Primary end point(s): Primary Safety Endpoint(s)&lt;br&gt;&lt;br&gt;The measures for assessing safety and reactogenicity are as follows:&lt;br&gt;&lt;br&gt;‚Ä¢ Percentages of subjects with solicited local and systemic AEs that occur within 7 days following each vaccination and calculated for 4 time intervals after vaccination: 30 minutes, 1 through 3 days, 4 through 7 days, and 1 through 7 days.&lt;br&gt;‚Ä¢ Percentages of subjects with any unsolicited AEs reported within 21 days after each vaccination within each vaccine group.&lt;br&gt;‚Ä¢ Percentages of subjects reporting SAEs, NOCDs, AESIs, and AEs leading to vaccine and/or study withdrawal , as collected from Day 1 through Day 387.&lt;br&gt;&lt;br&gt;Primary Immunogenicity Endpoint(s)&lt;br&gt;&lt;br&gt;The measures of immunogenicity, as determined by the HI and MN assay against the H5N1 pandemic influenza homologous strain include the following:&lt;br&gt;&lt;br&gt;‚Ä¢ Geometric mean titers (GMTs) on Day 1 and Day 22 (3 weeks after the first vaccination) or Day 43 (3 weeks after the second vaccination) as determined by HI and MN assays against the homologous H5N1 pandemic influenza strain;&lt;br&gt;‚Ä¢ Geometric mean ratios (GMRs) calculated as follows: Day 22/Day 1 or Day 43/Day 1 as determined by HI and MN assays against the homologous H5N1 pandemic influenza strain;&lt;br&gt;‚Ä¢ Percentage of subjects achieving seroconversion (non-detectable to = 1:40, or 4-fold increase from a detectable Day 1 titer) on Day 22 or 43&lt;br&gt;‚Ä¢ Percentage of subjects achieving seroconversion with a titer = 1:40 on Days 1, 22 or 43.&lt;br&gt;&lt;br&gt;&lt;br&gt;&lt;br&gt;&lt;br&gt;;Timepoint(s) of evaluation of this end point: Throughout entire treatment and follow-up period&lt;br&gt;&lt;br&gt;Immunogenicity timepoints of evaluation - Day 22, 43 and 202</t>
  </si>
  <si>
    <t>Secondary end point(s): Secondary Immunogenicity Endpoint(s)&lt;br&gt;&lt;br&gt;The measures of persistence of antibody responses on Day 202 to study vaccine after primary vaccinations, as determined by the HI and MN assays against the H5N1 pandemic influenza homologous strain:&lt;br&gt;‚Ä¢ Geometric mean titers on Day 1 and Day 202 (6 months after the second vaccination) as determined by HI and MN assays;&lt;br&gt;‚Ä¢ Geometric mean ratios calculated as follows: Day 202/Day 1 as determined by HI and MN assays;&lt;br&gt;‚Ä¢ Percentage of subjects achieving seroconversion (non-detectable to =1:40, or 4- fold increase from a detectable Day 1 titer) on Day 202;&lt;br&gt;‚Ä¢ Percentage of subjects achieving seroconversion with a titer of =1:40 on Day 202;&lt;br&gt;;Timepoint(s) of evaluation of this end point: Day 1 and 202</t>
  </si>
  <si>
    <t>A Phase 2, Randomized, Observer-Blind, Multicenter Study to Evaluate the Immunogenicity and Safety of Several Doses of Antigen and MF59 Adjuvant Content in a Monovalent H5N1 Pandemic Influenza Vaccine in Healthy Pediatric Subjects 6 Months to &lt; 9 Years of Age</t>
  </si>
  <si>
    <t>Pan-genotypic Direct Acting Antiviral Therapy in Donor HCV-positive to Recipient HCV-negative Lung Transplant</t>
  </si>
  <si>
    <t>Drug: Clinically prescribed direct acting antiviral (Mavyret or Epclusa) HCV treatment for 12 weeks</t>
  </si>
  <si>
    <t>https://clinicaltrials.gov/show/NCT03625687</t>
  </si>
  <si>
    <t>NCT03625687</t>
  </si>
  <si>
    <t>Massachusetts General Hospital</t>
  </si>
  <si>
    <t>Respiratory Failure;Hepatitis C</t>
  </si>
  <si>
    <t>February 5, 2019</t>
  </si>
  <si>
    <t>2018P001697</t>
  </si>
  <si>
    <t>Raymond T Chung, MD;Raymond T Chung, MD;Jenna L Gustafson, MSc</t>
  </si>
  <si>
    <t>;RChung@partners.org;JLGustafson@partners.org</t>
  </si>
  <si>
    <t>;6177247562;617-724-3836</t>
  </si>
  <si>
    <t>Massachusetts General Hospital;</t>
  </si>
  <si>
    <t>&lt;br&gt;        Inclusion Criteria:&lt;br&gt;&lt;br&gt;          -  Met MGH transplant center criteria, listed for lung transplant&lt;br&gt;&lt;br&gt;          -  Able to sign informed consent&lt;br&gt;&lt;br&gt;        Exclusion Criteria:&lt;br&gt;&lt;br&gt;          -  Pregnant or nursing (lactating) women&lt;br&gt;&lt;br&gt;          -  HIV positivity&lt;br&gt;&lt;br&gt;          -  Any contra-indication to lung transplantation per center protocol&lt;br&gt;&lt;br&gt;          -  For study patients in whom Epclusa¬Æ therapy is being considered, exclusion criteria&lt;br&gt;             includes patients on the following p-glycoprotein inducers or moderate to potent CYP&lt;br&gt;             inducers that cannot stop therapy: carbamazepine, phenytoin, phenobarbital,&lt;br&gt;             oxcarbazepine, rifabutin, rifampin, rifapentine, St. John's wort.&lt;br&gt;&lt;br&gt;          -  For study patients in whom MavyretTM therapy is being considered, exclusion criteria&lt;br&gt;             includes patients on the following medications who cannot stop therapy: carbamazepine,&lt;br&gt;             rifampin, St. John's wort, and ethinyl estradiol-containing oral contraceptives.&lt;br&gt;</t>
  </si>
  <si>
    <t>Undetectable blood HCV RNA level</t>
  </si>
  <si>
    <t>Safety (based on number of adverse events and clinically significant lab values) of DAA therapy in patients undergoing lung transplantation;Tolerability (based on number of adverse events and clinically significant laboratory values)</t>
  </si>
  <si>
    <t>Modular Prevention Bundle for Non-ventilator-associated Hospital-acquired Pneumonia (nvHAP)</t>
  </si>
  <si>
    <t>Procedure: nvHAP Prevention Bundle</t>
  </si>
  <si>
    <t>https://clinicaltrials.gov/show/NCT03361085</t>
  </si>
  <si>
    <t>NCT03361085</t>
  </si>
  <si>
    <t>Intervention model: Sequential Assignment. Primary purpose: Prevention. Masking: None (Open Label).</t>
  </si>
  <si>
    <t>University of Zurich</t>
  </si>
  <si>
    <t>Hospital-acquired Pneumonia;Healthcare Associated Infection;Infection Prevention</t>
  </si>
  <si>
    <t>UHZ nvHAP Bundle</t>
  </si>
  <si>
    <t>Aline Wolfensberger, MD;Lauren Clack, PhD</t>
  </si>
  <si>
    <t>University of Zurich;University of Zurich</t>
  </si>
  <si>
    <t>&lt;br&gt;        The study population consists of all patients hospitalized in nine predefined medical and&lt;br&gt;        surgical departments and their corresponding wards chosen based on the following criteria&lt;br&gt;&lt;br&gt;          -  nvHAP rate above the 50th percentile according to UHZ nvHAP data from the year 2017&lt;br&gt;&lt;br&gt;          -  high absolute number of patients with nvHAP according to UHZ nvHAP data from the year&lt;br&gt;             2017&lt;br&gt;&lt;br&gt;          -  organizational structure, e.g. departments sharing same nursing or medical personnel&lt;br&gt;&lt;br&gt;          -  representing both medical and surgical specialties.&lt;br&gt;</t>
  </si>
  <si>
    <t>nvHAP Incidence rate</t>
  </si>
  <si>
    <t>Percentage of patients who passed away during hospitalization (in-hospital mortality);length of stay</t>
  </si>
  <si>
    <t>The Effects of Vitamin D Supplementation in Respiratory Index of Severity in Children (RISC) of Hospitalized Patients With Community-acquired Pneumonia</t>
  </si>
  <si>
    <t>Drug: Vitamin D3;Drug: Placebo;Drug: Vitamin D3;Drug: Placebo</t>
  </si>
  <si>
    <t>https://clinicaltrials.gov/show/NCT02936895</t>
  </si>
  <si>
    <t>Vitamin D Supplementation and Respiratory Index of Severity in Children (RISC) in Pneumonia</t>
  </si>
  <si>
    <t>NCT02936895</t>
  </si>
  <si>
    <t>Allocation: Randomized, Endpoint Classification: Efficacy Study, Intervention Model: Parallel Assignment, Masking: Double Blind (Subject, Investigator), Primary Purpose: Treatment</t>
  </si>
  <si>
    <t>Hormozgan University of Medical Sciences</t>
  </si>
  <si>
    <t>Iran, Islamic Republic of;Iran, Islamic Republic of</t>
  </si>
  <si>
    <t>Pneumonia;Pneumonia</t>
  </si>
  <si>
    <t>188;188</t>
  </si>
  <si>
    <t>Please refer to primary and secondary sponsors;Please refer to primary and secondary sponsors</t>
  </si>
  <si>
    <t>&lt;br&gt;        Inclusion criteria&lt;br&gt;&lt;br&gt;          -  Aged between 2 months to 6 years&lt;br&gt;&lt;br&gt;          -  Definite diagnosis of pneumonia&lt;br&gt;&lt;br&gt;        Exclusion criteria&lt;br&gt;&lt;br&gt;          -  Immunocompromised patients&lt;br&gt;&lt;br&gt;          -  Airway hypersensitivity or asthma&lt;br&gt;&lt;br&gt;          -  allergies&lt;br&gt;&lt;br&gt;          -  nasal polyps&lt;br&gt;&lt;br&gt;          -  Using inhaled medications to one month prior to the study&lt;br&gt;&lt;br&gt;          -  Receiving high doses of vitamin D&lt;br&gt;&lt;br&gt;          -  Avoiding to complete informed consent form&lt;br&gt;      ;&lt;br&gt;        Inclusion criteria&lt;br&gt;&lt;br&gt;          -  Aged between 2 months to 6 years&lt;br&gt;&lt;br&gt;          -  Definite diagnosis of pneumonia&lt;br&gt;&lt;br&gt;        Exclusion criteria&lt;br&gt;&lt;br&gt;          -  Immunocompromised patients&lt;br&gt;&lt;br&gt;          -  Airway hypersensitivity or asthma&lt;br&gt;&lt;br&gt;          -  allergies&lt;br&gt;&lt;br&gt;          -  nasal polyps&lt;br&gt;&lt;br&gt;          -  Using inhaled medications to one month prior to the study&lt;br&gt;&lt;br&gt;          -  Receiving high doses of vitamin D&lt;br&gt;&lt;br&gt;          -  Avoiding to complete informed consent form&lt;br&gt;</t>
  </si>
  <si>
    <t>Respiratory Index of Severity in Children (RISC);Respiratory Index of Severity in Children (RISC)</t>
  </si>
  <si>
    <t>Duration of hospitalization;Duration of hospitalization</t>
  </si>
  <si>
    <t>Comparison Between Different Ventilator Hyperinflation Maneuvers</t>
  </si>
  <si>
    <t>Other: VCV20;Other: VCV40;Other: PCV;Other: PCV+Tins;Other: PSV</t>
  </si>
  <si>
    <t>https://clinicaltrials.gov/show/NCT03631342</t>
  </si>
  <si>
    <t>NCT03631342</t>
  </si>
  <si>
    <t>Allocation: Randomized. Intervention model: Crossover Assignment. Primary purpose: Other. Masking: None (Open Label).</t>
  </si>
  <si>
    <t>Brazilian Institute of Higher Education of Censa</t>
  </si>
  <si>
    <t>Infections, Respiratory;Ventilator Associated Pneumonia</t>
  </si>
  <si>
    <t>March 18, 2017</t>
  </si>
  <si>
    <t>VHI Modality</t>
  </si>
  <si>
    <t>LUCIANO M CHICAYBAN, MSc</t>
  </si>
  <si>
    <t>&lt;br&gt;        Inclusion Criteria:&lt;br&gt;&lt;br&gt;          -  Pulmonary infection&lt;br&gt;&lt;br&gt;          -  Mechanically ventilated for more than 96 hours through pressure-assisted ventilation&lt;br&gt;             (PSV) or pressure-controlled ventilation (PCV)&lt;br&gt;&lt;br&gt;          -  Static compliance between 30 and 70 mL/cmH2O&lt;br&gt;&lt;br&gt;          -  PEEP between 5 and 8 cmH2O.&lt;br&gt;&lt;br&gt;        Exclusion Criteria:&lt;br&gt;&lt;br&gt;          -  Hemodynamic instability&lt;br&gt;&lt;br&gt;          -  Non-drained pleural effusion or pneumothorax&lt;br&gt;&lt;br&gt;          -  Intracranial hypertension&lt;br&gt;&lt;br&gt;          -  Bronchospasm&lt;br&gt;&lt;br&gt;          -  Adult respiratory distress syndrome (ARDS)&lt;br&gt;&lt;br&gt;          -  Decompensated congestive heart failure&lt;br&gt;</t>
  </si>
  <si>
    <t>Inspiratory Volume;Inspiratory time;Mean Pressure;Peak Expiratory Flow;Peak Inspiratory Flow;PIFR/PEFR;Bias Flow</t>
  </si>
  <si>
    <t>Comparison of Cefdinir and Cefdinir/Clavulanic Acid Combination in Treatment of Acute Exacerbation of Chronic Bronchitis (AECB) and Community-acquired Pneumonia (CAP) in Adults</t>
  </si>
  <si>
    <t>Combination Product: Cefdinir/clavulanic acide 300/125 mg film-coated tablets;Drug: Cefdinir 300Mg Capsule</t>
  </si>
  <si>
    <t>https://clinicaltrials.gov/show/NCT03400735</t>
  </si>
  <si>
    <t>Comparison of Cefdinir and Cefdinir/Clavulanic Acid Combination in Adults</t>
  </si>
  <si>
    <t>NCT03400735</t>
  </si>
  <si>
    <t>Neutec Ar-Ge San ve Tic A.S</t>
  </si>
  <si>
    <t>Acute Exacerbation of Chronic Bronchitis;Community-Acquired Pneumoniae</t>
  </si>
  <si>
    <t>November 1, 2017</t>
  </si>
  <si>
    <t>NEU-08.16</t>
  </si>
  <si>
    <t>Neutec R&amp;D</t>
  </si>
  <si>
    <t>iremkaraman@neutecrdc.com</t>
  </si>
  <si>
    <t>&lt;br&gt;        Inclusion Criteria:&lt;br&gt;&lt;br&gt;          -  The diagnosis of chronic bronchitis&lt;br&gt;&lt;br&gt;          -  The diagnosis of community-acquired pneumoniae&lt;br&gt;&lt;br&gt;          -  FEV1 value = 30-80%&lt;br&gt;&lt;br&gt;          -  The diagnosis of mild-severe acute exacerbation of chronic bronchitis (AECB)&lt;br&gt;&lt;br&gt;          -  Oxygen saturation &lt; 90%&lt;br&gt;&lt;br&gt;        Exclusion Criteria:&lt;br&gt;&lt;br&gt;          -  Pregnancy or breastfeeding&lt;br&gt;&lt;br&gt;          -  Allergy against to penicillin or cephalosporins&lt;br&gt;&lt;br&gt;          -  Renal impairment&lt;br&gt;&lt;br&gt;          -  Active hepatic disease&lt;br&gt;&lt;br&gt;          -  Antibiotic use except study drugs&lt;br&gt;&lt;br&gt;          -  Immunosuppressive therapy before 6 months of study initiation&lt;br&gt;&lt;br&gt;          -  Use of probenecid like drugs&lt;br&gt;</t>
  </si>
  <si>
    <t>The comparison of clinical success rates according to laboratory parameters</t>
  </si>
  <si>
    <t>The comparison of remission or relief of inflammation according to laboratory parameters;The comparison of patient satisfaction according to satisfaction questionnaire;The comparison of adverse events</t>
  </si>
  <si>
    <t>A Multicenter, Randomized, Open-label Clinical Study of S-649266 or Best Available Therapy for the Treatment of Severe Infections Caused by Carbapenem-resistant Gram-negative Pathogens - CREDIBLE-CR</t>
  </si>
  <si>
    <t>&lt;br&gt;Product Code: S-649266&lt;br&gt;Pharmaceutical Form: Powder for solution for infusion&lt;br&gt;INN or Proposed INN: Cefiderocol&lt;br&gt;Other descriptive name: S-649266&lt;br&gt;Concentration unit: g gram(s)&lt;br&gt;Concentration type: equal&lt;br&gt;Concentration number: 1-&lt;br&gt;&lt;br&gt;Pharmaceutical Form: &lt;br&gt;&lt;br&gt;</t>
  </si>
  <si>
    <t>EUCTR2015-004703-23-GR</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</si>
  <si>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</si>
  <si>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United States;Taiwan;Greece;Spain;Thailand;Guatemala;Turkey;Israel;United Kingdom;Italy;France;Croatia;Germany;Japan;Korea, Republic of</t>
  </si>
  <si>
    <t>Hospital-acquired pneumonia (HAP)/ventilator-associated pneumonia (VAP)/healthcare-associated pneumonia (HCAP) or bloodstream infections/sepsis (BSI/sepsis) caused by carbapenem-resistant Gram-negative pathogens.Complicated urinary tract infection (cUTI) caused by carbapenem-resistant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infestations;Therapeutic area: Diseases [C] - Bacterial Infections and Mycoses [C01]</t>
  </si>
  <si>
    <t>1424R2131;2015-004703-23-ES</t>
  </si>
  <si>
    <t>+816 6209 7885</t>
  </si>
  <si>
    <t>Inclusion criteria: &lt;br&gt;General Inclusion Criteria:&lt;br&gt;Patients who fulfill the following criteria at Screening will be included in&lt;br&gt;the study:&lt;br&gt;1. Hospitalized male and female patients, 18 years or older at the time of&lt;br&gt;signing informed consent&lt;br&gt;2. Patients who have provided written informed consent or their&lt;br&gt;informed consent has been provided by legal guardian (Note: Country&lt;br&gt;specific rules and local Ethics Committee approval for legal guardian&lt;br&gt;informed consent will determine whether or not and how a patient&lt;br&gt;unable to comprehend or sign the informed consent is allowed to be&lt;br&gt;enrolled in the study)&lt;br&gt;3. Patients with clinically documented infection (HAP/VAP/HCAP, cUTI,&lt;br&gt;or BSI/sepsis) caused by a Gram-negative pathogen with evidence of&lt;br&gt;carbapenem resistance&lt;br&gt;4. Patients who have been treated previously with an empiric antibiotic&lt;br&gt;other than the study medications, but failed treatment, both clinically&lt;br&gt;and microbiologically, are eligible for the study if they have an identified&lt;br&gt;pathogen which is non-susceptible to the empiric treatment and is a&lt;br&gt;carbapenem-resistant Gram-negative pathogen before entering this&lt;br&gt;study&lt;br&gt;5. Male patients who are sterile or who agreed to use an appropriate&lt;br&gt;method of contraception from Screening up to 28 days after EOT or&lt;br&gt;according to country specific requirements, or female patients who are&lt;br&gt;surgically sterile, are postmenopausal, or females of childbearing&lt;br&gt;potential who agree to use barrier contraception or who agree to use a&lt;br&gt;highly-effective method of contraception from Screening up to 28 days&lt;br&gt;after EOT or according to country specific requirements&lt;br&gt;6. Patients meeting specific criteria for each infection site&lt;br&gt;Are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</si>
  <si>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&lt;br&gt;General Exclusion Criteria:&lt;br&gt;Patients who meet any of the following criteria at Screening will be&lt;br&gt;excluded from the study:&lt;br&gt;1.Patients who have a documented history of any moderate or severe&lt;br&gt;hypersensitivity or allergic reaction to any √ü-lactam (Note: for √ü-&lt;br&gt;lactams, a history of a mild rash followed by uneventful re-exposure is&lt;br&gt;not a contraindication to enrollment)&lt;br&gt;2.Patients with severe neutropenia, ie, white blood cell (WBC) &lt; 100&lt;br&gt;cells/¬µL&lt;br&gt;3.Patients with APACHE II &gt; 30&lt;br&gt;4.Patients with any condition or circumstance that, in the opinion of the&lt;br&gt;investigator, would compromise the safety of the patient or the quality&lt;br&gt;of the study data&lt;br&gt;</t>
  </si>
  <si>
    <t>Main Objective: ?To assess, at test of cure (TOC), the clinical outcome of treatment with&lt;br&gt;S-649266 or best available therapy (BAT) in adult patients with either&lt;br&gt;hospital acquired pneumonia (HAP)/ventilator associated pneumonia&lt;br&gt;(VAP)/healthcare-associated pneumonia (HCAP) or bloodstream&lt;br&gt;infections/sepsis (BSI/sepsis) caused by carbapenem-resistant Gramnegative&lt;br&gt;pathogens&lt;br&gt;?To assess, at TOC, the microbiologic outcome of treatment with S-&lt;br&gt;649266 or BAT in adult patients with complicated urinary tract infection&lt;br&gt;(cUTI) caused by carbapenem-resistant Gram-negative pathogens;Secondary Objective: Safety of S-649266&lt;br&gt;Clinical outcome of treatment with S-649266 or BAT in patients with HAP/VAP/HCAP or BSI/sepsis and with cUTI (TOC/EOT)&lt;br&gt;Microbiologic outcome of treatment with S-649266 or BAT in patients with either HAP/VAP/HCAP or BSI/sepsis, with cUTI and with bacteremia (EOT/TOC/FU)&lt;br&gt;Composite clinical and microbiologic outcome of treatment with S- 649266 or BAT in patients with cUTI&lt;br&gt;All-cause mortality at Day 14 and Day 28 in patients with HAP/VAP/HCAP and BSI/sepsis&lt;br&gt;Relationship between the PD parameter %Tf &gt;MIC based on plasma drug concentrations at steady state and the clinical and microbiologic outcomes of treatment with S-649266 in patients with HAP/VAP/HCAP, cUTI,or BSI/sepsis&lt;br&gt;Resource utilization required for the treatment of the study qualifying infection&lt;br&gt;To compare S-649266 with BAT in patients with HAP/VAP/HCAP, cUTI or BSI/sepsis on the composite endpoint of Survival and no change in antibiotic treatment due to lack of therapeutic benefit or drug-related toxicity;Primary end point(s): ?Clinical outcome per patient at TOC in patients with HAP/VAP/HCAP or&lt;br&gt;BSI/sepsis&lt;br&gt;?Microbiologic outcome (for Gram-negative pathogen) per patient at TOC&lt;br&gt;in patients with cUTI;Timepoint(s) of evaluation of this end point: Test of cure (TOC) - EOT + 7 days</t>
  </si>
  <si>
    <t>Secondary end point(s): ?Clinical outcome per patient at EOT (HAP/VAP/HCAP or BSI/sepsis)&lt;br&gt;?Clinical outcome per pathogen at EOT, and TOC (HAP/VAP/HCAP or&lt;br&gt;BSI/sepsis)&lt;br&gt;?Clinical outcome per patient/pathogen at EOT, and TOC (cUTI)&lt;br&gt;?Microbiologic outcome (for Gram-negative pathogen) per&lt;br&gt;patient/pathogen at EOT, TOC, and FUP (HAP/VAP/HCAP or BSI/sepsis)&lt;br&gt;?Microbiologic outcome (for Gram-negative pathogen) per patient at&lt;br&gt;EOT, and FUP (cUTI)&lt;br&gt;?Microbiologic outcome (for Gram-negative pathogen) per pathogen at&lt;br&gt;EOT, TOC, and FUP (cUTI)&lt;br&gt;?Microbiologic outcome with documented carbapenem-resistant Gramnegative&lt;br&gt;bacteremia (regardless of primary infection diagnosis) at EOT,&lt;br&gt;TOC, and FUP&lt;br&gt;?Composite clinical and microbiologic outcome at EOT, and TOC (cUTI&lt;br&gt;only)&lt;br&gt;?All-cause mortality at Day 14 and Day 28 for HAP/VAP/HCAP and&lt;br&gt;BSI/sepsis&lt;br&gt;?Composite endpoint of survival and no change in antibiotic treatment&lt;br&gt;due to either lack of therapeutic benefit or drug-related toxicity at TOC&lt;br&gt;?Survival time (HAP/VAP/HCAP, BSI/sepsis)&lt;br&gt;?CPIS parameters at EOT and TOC (HAP/VAP/HCAP only)&lt;br&gt;?SOFA Score at EOT, and TOC;Timepoint(s) of evaluation of this end point: End of treatment (EOT) - Last day of study therapy&lt;br&gt;Test of cure (TOC) - EOT + 7 days&lt;br&gt;Follow-up (FUP) - EOT + 14 days</t>
  </si>
  <si>
    <t>KD-404 Phase I/II Study</t>
  </si>
  <si>
    <t>Intervention name : KD-404&lt;br&gt;INN of the intervention : -&lt;br&gt;Dosage And administration of the intervention : [part 1] -Subcutaneously administer 0.1 mL twice with an interval of 3 weeks (+-1 week) between administrations. -Subcutaneously administer 0.25 mL twice with an interval of 3 weeks (+-1 week) between administrations. -Subcutaneously administer 0.5 mL twice with an interval of 3 weeks (+-1 week) between administrations.  [part 2] -Subcutaneously administer 0.1 mL twice with an interval of 3 weeks (+-1 week) between administrations. -Subcutaneously administer 0.25 mL twice with an interval of 3 weeks (+-1 week) between administrations. -Subcutaneously administer 0.5 mL twice with an interval of 3 weeks (+-1 week) between administrations.&lt;br&gt;Control intervention name : FLU(QIV)&lt;br&gt;INN of the control intervention : -&lt;br&gt;Dosage And administration of the control intervention : Subcutaneously administer 0.5 mL twice with an interval of 3 weeks (+-1 week) between administrations</t>
  </si>
  <si>
    <t>https://www.clinicaltrials.jp/user/showCteDetailE.jsp?japicId=JapicCTI-184176</t>
  </si>
  <si>
    <t>[part 1]  Open-label, non-randomized, dose-escalation study to confirm the safety and the immunogenicity of KD-404 in healthy adult males [part 2] Multi-center, observer-blind, randomized, active control, parallel-group controlled study to evaluate the immunogenicity and the safety of KD-404 in healthy adult males using the influenza HA vaccine as a control, and to investigate the dose response of  KD-404</t>
  </si>
  <si>
    <t>JPRN-JapicCTI-184176</t>
  </si>
  <si>
    <t>2 parts study[part 1] Open-label, non-randomized, dose-escalation study[part 2] Multi-center, observer-blind, randomized, active control, fixed-dose, parallel-group controlled study</t>
  </si>
  <si>
    <t>KM Biologics Co., Ltd.</t>
  </si>
  <si>
    <t>Prevention of influenza</t>
  </si>
  <si>
    <t>KM Biologics Co., Ltd. Clinical Development Department</t>
  </si>
  <si>
    <t>1314-1 Kyokushi Kawabe, Kikuchi-shi, Kumamoto, Japan</t>
  </si>
  <si>
    <t>ikai-ctinfo@kmbiologics.com</t>
  </si>
  <si>
    <t>complete</t>
  </si>
  <si>
    <t>Japan Agency for Medocal Research and Development</t>
  </si>
  <si>
    <t>Inclusion criteria: -Healthy adult males aged &gt;= 20 years to &lt; 65 years at the time of the first administration of the study drug&lt;br&gt;-Those who judged to be healthy adults qualified to participate in this clinical trial by the principal investigator or subinvestigator as a result of the screening exam&lt;br&gt;-Those who have given written informed consent</t>
  </si>
  <si>
    <t>Exclusion criteria: -Those who had influenza (between the 2017/18 season (9. 2017-8. 2018) and the first administration of the study drug based on hearing from subjects)&lt;br&gt;-Those who had a previous vaccination with influenza HA vaccine within 6 months prior to the first administration of the study drug (based on hearing from subjects)&lt;br&gt;-Those who have clearly presented anaphylaxis caused by the following components in the past&lt;br&gt; Gentamicin sulfate, streptomycin sulfate, thimerosal&lt;br&gt;-Those who have a previous history of the following diseases:&lt;br&gt;Guillain-Barre syndrome, acute disseminated encephalomyelitis, thrombocytopenic purpura, decreased platelet count, vasculitis, encephalitis/encephalopathy, myelitis, mucocutaneous ocular syndrome, nephrotic syndrome&lt;br&gt;-Those who underlying disease(s) such as cardiovascular disease, renal disease, hepatic disease, hematological disease, or developmental disorders, etc.&lt;br&gt;-Those who developed fever or presented allergy-suspected symptoms, such as generalized rash, within 2 days after any previous vaccination&lt;br&gt;-Those who have previous history of convulsion&lt;br&gt;-Those who had diagnosed with immunodeficiency in the past or have a close relative with congenital immunodeficiency syndrome&lt;br&gt;-Those who have respiratory disease(s) such as interstitial pneumonia and bronchial asthma&lt;br&gt;-Those who could be allergic to the components of the study drugs or to chicken eggs, chicken meat, or other chicken derivatives&lt;br&gt;-Those who have participated in another clinical study and received administration of another study drug within 4 months (120 days) prior to the first administration of the study drug&lt;br&gt;-Those who have received blood transfusion or administration of gamma globulin preparation within 3 months (90 days) prior to the first administration of the study drug or have received high-dose gamma globulin therapy (&gt;= 200 mg/kg) within 6 months (180 days) prior to the first administration of the study drug&lt;br&gt;-Those who have received any therapy that affects immune function, such as radiotherapy, immunosuppressants (except for topical products), immunosuppressive therapy, anti-rheumatic drugs, adrenocorticotropic hormone drugs, and corticosteroids (when the treatment period is 14 days or more for prednisolone equivalent or total daily dose &gt;= 20 mg. However, topical preparations are permitted) within 6 months (180 days) prior to the first administration of the study drug&lt;br&gt;-Those who had determined not suitable as study participants by the principle investigator or sub-investigator for other reasons</t>
  </si>
  <si>
    <t>safety, efficacy&lt;br&gt;-Seroconversion rate, GMT conversion rate, seroprotection rate, and GMT for HI antibodies against each vaccine strain after the first administration (Day 21) and second administration (Day 42)&lt;br&gt;-Adverse event ratio&lt;br&gt;-Adverse reaction ratio</t>
  </si>
  <si>
    <t>efficacy&lt;br&gt;-Seroconversion rate, GMT conversion rate, seroprotection rate, and GMT for SRH antibodies against each vaccine strain after the first administration (Day 21) and second administration (Day 42)&lt;br&gt;-Rate of greater than four-fold increase, GMT conversion rate, and GMT for neutralizing antibody titer against each vaccine strain after the first administration (Day 21) and second administration (Day 42)&lt;br&gt;-Rate of greater than four-fold increase, GMT conversion rate, and GMT for neutralizing antibody titer against influenza virus strains other than vaccine strain after the first administration (Day 21) and second administration (Day 42)&lt;br&gt;-Seroconversion rate, GMT conversion rate, seroprotection rate, and GMT for HI antibodies against each vaccine strain after the first administration (Day 3, 7) and second administration (Day 24, 28)</t>
  </si>
  <si>
    <t>Oct 26 2018 12:00AM</t>
  </si>
  <si>
    <t>Hakata Clinic Institutional Review Board</t>
  </si>
  <si>
    <t>The effect of body position Change on the endotracheal tube cuff pressure in patient hospitalized in intensive care unit.</t>
  </si>
  <si>
    <t>Through the first intervention after the first subjects were positioned in a basic position lying on a bed declined about 30 degree with head aligned the body.&lt;br&gt;Then the endotracheal cuff tube pressure is measured with a standard manometer in therm of mmHg.&lt;br&gt;If needed the subjects‚Äô condition will be studied based on different positions subjects will take ( lying on the left with head aligned the body on a bed in 30 degree position, lying on the right with head aligned the body again on a bed in 30 degree position, being semi setting on a bed in 45 degree with head aligned the body, and finally lying on the left and right respectively on a bed in 45 degree position with head aligned the body ). The cuff tube pressure is measured each time. The subjects‚Äô position is change instantly before and after the change..;Prevention;Through the first intervention after the first subjects were positioned in a basic position lying on a bed declined about 30 degree with head aligned the body.&lt;br&gt;Then the endotracheal cuff tube pressure is measured with a standard manometer in therm of mmHg.&lt;br&gt;If needed the subjects‚Äô condition will be studied based on different positions subjects will take ( lying on the left with head aligned the body on a bed in 30 degree position, lying on the right with head aligned the body again on a bed in 30 degree position, being semi setting on a bed in 45 degree with head aligned the body, and finally lying on the left and right respectively on a bed in 45 degree position with head aligned the body ). The cuff tube pressure is measured each time. The subjects‚Äô position is change instantly before and after the change.</t>
  </si>
  <si>
    <t>http://en.irct.ir/trial/16223</t>
  </si>
  <si>
    <t>The effect of body Change position on the endotracheal tube cuff pressure.</t>
  </si>
  <si>
    <t>IRCT2014051817735N1</t>
  </si>
  <si>
    <t>Sabzevar University of Medical Sciences</t>
  </si>
  <si>
    <t>acute respiratory failure. &lt;br&gt;acute respiratory failure;acute respiratory failure</t>
  </si>
  <si>
    <t>Mehdi Miri</t>
  </si>
  <si>
    <t>Asad Abadi st.</t>
  </si>
  <si>
    <t>MEHDI.MIRI11@YAHOO.COM MIRIM1@THUMS.AC.IR</t>
  </si>
  <si>
    <t>+98 51 4401 1000</t>
  </si>
  <si>
    <t>Zahra Estaji</t>
  </si>
  <si>
    <t>z.estaji@yahoo.com</t>
  </si>
  <si>
    <t>Inclusion criteria: Participant: the subjects included in the study were above 18 years old with oral endotracheal tube whose Richmond sedation score were between 3-5. They had received mechanical ventilation for less than a week, had normal body tempreture and their systolic blood pressure were above 90 mmHg. &lt;br&gt;Those whose endotracheal cuff tube pressure rised above 50 mmHg for more than half an hour after the intervention were subject to exclusion.</t>
  </si>
  <si>
    <t>Cuff pressure. Timepoint: Befor intervention, immediately after intervention. Method of measurement: Pressure is controlled by a mercury manometer according mm Hg .</t>
  </si>
  <si>
    <t>Sabzevar University of Medical  Sciences</t>
  </si>
  <si>
    <t>Comparison of two durations of caffeine therapy on clinically significant apnea - A randomized controlled trial.</t>
  </si>
  <si>
    <t>Intervention1: Short duration caffeine therapy-Stopping Caffeine for Apnea of Prematurity after 7 apnea free days.: Caffeine therapy in all premature infants for treatment of apnea will be stopped after attaining 7 apnea free days.&lt;br&gt;Control Intervention1: Longer duration of Caffeine therapy- Continuing caffeine for Apnea of Prematurity till infants reach 34 completed weeks.: caffeine therapy in all premature infants for treatment of apnea will be continued till infants reach 34 completed weeks.&lt;br&gt;</t>
  </si>
  <si>
    <t>http://www.ctri.nic.in/Clinicaltrials/pmaindet2.php?trialid=14195</t>
  </si>
  <si>
    <t>A clinical trial to evaluate the duration of caffeine therapy for apnea of prematurity</t>
  </si>
  <si>
    <t>CTRI/2016/12/007559</t>
  </si>
  <si>
    <t>Kerala Institute of Medical Science</t>
  </si>
  <si>
    <t>Health Condition 1: null- Apnea of Prematurity</t>
  </si>
  <si>
    <t>Raj Prakash</t>
  </si>
  <si>
    <t>Department of Neonatology,Kerala Institute of Medical Science,Trivandrum</t>
  </si>
  <si>
    <t>naveen_19572@hotmail.com</t>
  </si>
  <si>
    <t>Naveen Jain</t>
  </si>
  <si>
    <t>Closed to Recruitment of Participants</t>
  </si>
  <si>
    <t>Dr Naveen Jain</t>
  </si>
  <si>
    <t>Kerala Institute of Medical Science,P.B.No.1, Anayara P.O, Trivandrum √¢?? 695029, Kerala, India</t>
  </si>
  <si>
    <t>Inclusion criteria: All babies with birth gestation between 26 √¢?? 32 weeks, on caffeine therapy.  &lt;br/ &gt;&lt;br&gt;Indications for caffeine therapy: &lt;br/ &gt;&lt;br&gt;1)As treatment for apnea of prematurity. &lt;br/ &gt;&lt;br&gt;2)Prophylactic caffeine therapy in extremely low birth weight infants (birth weight below 1000 g) to avoid intubation and mechanical ventilation, or to enhance extubation. &lt;br/ &gt;&lt;br&gt;3)Periextubation caffeine for infants less than 32 weeks and those  intubated for RDS. &lt;br/ &gt;&lt;br&gt;</t>
  </si>
  <si>
    <t>Exclusion criteria: √¢??Major congenital anomalies  &lt;br/ &gt;&lt;br&gt;√¢??Grade 111 or 1V Intraventricular Hemorrhage (IVH). &lt;br/ &gt;&lt;br&gt;√¢??On drugs that can cause central nervous system depression √¢?? morphine, midazolam, antiepileptic drugs (AED) &lt;br/ &gt;&lt;br&gt;</t>
  </si>
  <si>
    <t>Proportion of babies having clinically significant apnea from randomization till transfer to room in each of the two groups.Timepoint: till rooming in.</t>
  </si>
  <si>
    <t>Abnormal USG cranium at 36-40 weeks &lt;br/ &gt;&lt;br&gt;Timepoint: 36-40 weeks;All cause mortality during initial hospitalizationTimepoint: during hospital stay;EUGR (extrauterine growth retardation, Z from birth weight) on gender specific Fentons chartTimepoint: at discharge;Gestation specific day of recurrence of apnea from the day caffeine is stopped. &lt;br/ &gt;&lt;br&gt;Timepoint: till rooming in.;NEC/feed intolerance / tachycardia requiring decrease in caffeine doseTimepoint: till rooming in;Neurological Outcome at  discharge assessed by Hammersmith examinationTimepoint: at discharge;Oxygen dependency at postnatal day 28Timepoint: 28 days postnatal age;Proportion of babies requiring interventions for apnea of prematurity , after excluding those with apnea secondary to new sepsis, primary pulmonary pathology (pneumthorax, collapse, pulmonary hemorrhage, pneumonia), anemia, hyponatremia, preterm brain injury (USG cranium / MRI √¢?? PVL stage 2 or more), GERD requiring therapy, upper airway problems requiring intervention, inborn errors of metabolismTimepoint: till rooming in;Recurrence risk of apnea in subgroup of babies with minimal vs moderate to severe respiratory illness after birthTimepoint: till rooming in.;ROP requiring laser treatment &lt;br/ &gt;&lt;br&gt;Timepoint: till requiring treatment</t>
  </si>
  <si>
    <t>Jul 24 2015 12:00AM</t>
  </si>
  <si>
    <t>Institutional Human ethics Committee</t>
  </si>
  <si>
    <t>EUCTR2016-002146-23-PL</t>
  </si>
  <si>
    <t>United States;Portugal;Spain;Austria;Israel;Russian Federation;Italy;France;Czech Republic;Hungary;Poland;Georgia;Germany</t>
  </si>
  <si>
    <t>Inclusion criteria: &lt;br&gt;1.Subject or legally authorized representative or CIP (if applicable) has provided written informed consent;&lt;br&gt;2.Subject is 18 years of age or older at the time of enrollment;&lt;br&gt;3.Subject is currently hospitalized and is mechanically ventilated endotracheally (i.e., orotracheal or nasotracheal) and, in the Investigator‚Äôs opinion, will require ongoing ventilator support for at least 48 hours;&lt;br&gt;NOTE: Subjects with a tracheostomy at the time of enrollment are not eligible. After enrollment, conversion to tracheostomy is permitted per standard of care.&lt;br&gt;4.Female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</si>
  <si>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&lt;br&gt;1.Subject has received intravenous (IV) immunoglobulin therapy within 4 months prior to the Screening Visit;&lt;br&gt;2.Subject has a chest X-ray or thoracic computed tomography (CT) scan that is definitive for a diagnosis of pneumonia;&lt;br&gt;3.Subject demonstrates both of the following:&lt;br&gt;a.Need for acute changes in ventilator support to enhance oxygenation or to the amount of positive end-expiratory pressure; and&lt;br&gt;NOTE: Changes made in ventilator support due to day to day maintenance other than those changes made to improve oxygenation will not exclude a subject from participation in the study.&lt;br&gt;b.New onset of purulent suctioned respiratory secretions;&lt;br&gt;4.Subject has a  known and documented ETA culture showing heavy colonization with a Gram negative organism at enrollment or at any time during the Screening period;&lt;br&gt;NOTE: Randomization should not be delayed while waiting for Gram-negative results if heavy colonization with S. aureus has been confirmed.&lt;br&gt;5.Subject has been diagnosed with neutropenia (absolute neutrophil count 500/mm3);&lt;br&gt;6.Subject has a severe non-pulmonary source of infection which, in the Investigator‚Äôs opinion, would interfere with the conduct of the study or jeopardize the subject‚Äôs safety;&lt;br&gt;7.Subject is currently on either continuous veno- venous hemodialysis or extracorporeal membrane oxygenation;&lt;br&gt;8.Subject has been previously exposed to ASN100 or ASN-1 or ASN-2, individually;&lt;br&gt;9.Subject has a known hypersensitivity to ASN100 or any of its excipients;&lt;br&gt;10.Subject has received any investigational product within 30 days prior to the Screening Visit (or 5 half-lives of the investigational product, whichever is longer);&lt;br&gt;11.Subject has, in the opinion of the Investigator, a high probability of death within 72 hours of enrolment; &lt;br&gt;12.Subject is, in the opinion of the Investigator, not able or willing to comply with the protocol; &lt;br&gt;13.Any condition that, in the opinion of the Investigator, would compromise the safety of the subject, the potential activity of the study drug , or the quality of the data; or &lt;br&gt;14.Subjects with known history or current (suspected) diagnosis of cytokine release syndrome associated with the administration of peptides, proteins, and/or antibodies. NOTE: Subject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</si>
  <si>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proportion of subjects in the Modified Intent-to-Treat (MITT) Population who develop S. aureus pneumonia as defined in the protocol Section 7.4 up to but not including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</si>
  <si>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ITT, and PP Population.&lt;br&gt;;Timepoint(s) of evaluation of this end point: Microbiological and clinical assessments will be done throughout the monitoring period.</t>
  </si>
  <si>
    <t>A compersion effect of Citrus Aurantium Fragrance and Cranesbill on Anxiety and Severity of Fatigue</t>
  </si>
  <si>
    <t>Intervention 1: Aromatherapy start in the second and third days after the attack of acute hemodynamic conditions are Bymarpaydar is and will continue to DAY fourth after admission. For those in the intervention group (n = 80) are useful, Azrayhh of sour orange and geranium will be used. Aromatherapy twice daily (hours 10-11Sbh and 6-7Sr), the two Rvzmtvaly a week for 20 minutes will be used. Intervention 2: For patients in the placebo group (n = 40) of  sunflower oil will be used. each time for 20 minutes is performed.;Treatment - Drugs;Placebo;Aromatherapy start in the second and third days after the attack of acute hemodynamic conditions are Bymarpaydar is and will continue to DAY fourth after admission. For those in the intervention group (n = 80) are useful, Azrayhh of sour orange and geranium will be used. Aromatherapy twice daily (hours 10-11Sbh and 6-7Sr), the two Rvzmtvaly a week for 20 minutes will be used;For patients in the placebo group (n = 40) of  sunflower oil will be used. each time for 20 minutes is performed.</t>
  </si>
  <si>
    <t>http://en.irct.ir/trial/20414</t>
  </si>
  <si>
    <t>Effect of Aromathrapy on Anxiety and Severity of Fatigue</t>
  </si>
  <si>
    <t>IRCT2017011824080N10</t>
  </si>
  <si>
    <t>Lorestan University of Medical Sciences</t>
  </si>
  <si>
    <t>?Acute Myocardial Infarecthion. &lt;br&gt;Myocarditis in diseases classified elsewhere;Myocarditis in diseases classified elsewhere</t>
  </si>
  <si>
    <t>RaziehShirzadegan</t>
  </si>
  <si>
    <t>Khorram Abad, Imam Square, the streets of the martyr needle, sub 4</t>
  </si>
  <si>
    <t>raziehshirzad07@gmail.com</t>
  </si>
  <si>
    <t>Mohammad Gholami</t>
  </si>
  <si>
    <t>Lorestan University of Medical Sciences, Campus Kamalvand, Vice Chancellor for Research and Technology</t>
  </si>
  <si>
    <t>mohammad13565@yahoo.com</t>
  </si>
  <si>
    <t>+98 66 3312 0140</t>
  </si>
  <si>
    <t>Lorestan University of Medical Sciences;Lorestan University of Medical Sciences</t>
  </si>
  <si>
    <t>Inclusion criteria: age 18-60 years old;  a definite diagnosis of acute heart attack by a physician, and her EC endorsing  a heart attack; DNR heart; lung at admission;  no history of allergic rhinitis, eczema or respiratory problems such as asthma or chronic obstructive pulmonary disease known;  Lack of sense of smell and taste disorders.  Lack of medical disorders or uncontrolled contagious.  being aware of the time and place and people.  Lack of mental illness known.  with no history of head injury or seizures.  along with a disturbing lack of sleep disorders such as migraine, rheumatoid arthritis, breathing problems at night.  having a drug addiction.  stable vital signs. having no pain at the time of interview and questionnaire.  insensitivity to smell the fragrances;  score of more than 20% of Anxiety Inventory (STAI) and the fatigue score between 20 -100 questionnaire MFI-20. Exclusion criteria:   the patient's unwillingness to continue the study;  cardiogenic shock, cardiac arrest; lung and heart attack this time intervention;  a decreased level of consciousness during intervention;  the risk of heart rhythm, ventricular fibrillation and cardiogenic shock during the intervention; The use of benzodiazepines, analgesics and anti-anxiety for at least ten hours before the intervention and after the intervention;  The use of complementary medicine Sayrdrman for at least a week before the intervention; The incidence of allergic and respiratory dysrhythmias and problems the intervention  hemodynamically unstable time intervention  patient died before the completion of the study</t>
  </si>
  <si>
    <t>Anexity. Timepoint: Half an hour before and 15 minutes after intervention, twice a day. Method of measurement: Questionnaire using the Spielberger.;Fatigue. Timepoint: Half an hour before and half an hour after treatment, twice a day. Method of measurement: Using the questionnaire fatigue Mfi.</t>
  </si>
  <si>
    <t>Headache. Timepoint: An hour after intervention. Method of measurement: Ask the patient.</t>
  </si>
  <si>
    <t>Lorestan Medical Sciences and Health Services</t>
  </si>
  <si>
    <t>To Evaluate the Role of Mobile Phone SMS Messages and Automated Calls in Improving Vaccine Coverage Among Children in Pakistan</t>
  </si>
  <si>
    <t>Behavioral: SMS messages and automated calls;Behavioral: SMS messages and automated calls;Behavioral: SMS messages and automated calls;Behavioral: SMS messages and automated calls</t>
  </si>
  <si>
    <t>https://clinicaltrials.gov/show/NCT03341195</t>
  </si>
  <si>
    <t>Mobile Phone SMS Messages and Automated Calls in Improving Vaccine Coverage Among Children in Pakistan</t>
  </si>
  <si>
    <t>NCT03341195</t>
  </si>
  <si>
    <t>Aga Khan University</t>
  </si>
  <si>
    <t>Tuberculosis;Polio;Diphtheria;Pertussis;Tetanus;Haemophilus Influenzae Type b Infection;Hepatitis B;Pneumococcal Infection;Tuberculosis;Polio;Diphtheria;Pertussis;Tetanus;Haemophilus Influenzae Type b Infection;Hepatitis B;Pneumococcal Infection;Tuberculosis;Polio;Diphtheria;Pertussis;Tetanus;Haemophilus Influenzae Type b Infection;Hepatitis B;Pneumococcal Infection;Tuberculosis;Polio;Diphtheria;Pertussis;Tetanus;Haemophilus Influenzae Type b Infection;Hepatitis B;Pneumococcal Infection</t>
  </si>
  <si>
    <t>4320-Ped_ERC-16</t>
  </si>
  <si>
    <t>Abdul M Kazi, MBBS,MPH;Abdul M Kazi, MBBS,MPH;Abdul M Kazi, MBBS,MPH;Abdul M Kazi, MBBS,MPH;Abdul M Kazi, MBBS,MPH;Abdul M Kazi, MBBS,MPH;Abdul M Kazi, MBBS,MPH;Abdul M Kazi, MBBS,MPH;Abdul M Kazi, MBBS,MPH;Abdul M Kazi, MBBS,MPH</t>
  </si>
  <si>
    <t>;momin.kazi@aku.edu;;momin.kazi@aku.edu;;momin.kazi@aku.edu;;momin.kazi@aku.edu;;momin.kazi@aku.edu</t>
  </si>
  <si>
    <t>;+922134864232;;+922134864232;;+922134864232;;+922134864232;;+922134864232</t>
  </si>
  <si>
    <t>The Aga Khan University, Pakistan;;The Aga Khan University, Pakistan;;The Aga Khan University, Pakistan;;The Aga Khan University, Pakistan;;The Aga Khan University, Pakistan;</t>
  </si>
  <si>
    <t>Grand Challenges Canada;University of British Columbia</t>
  </si>
  <si>
    <t>14 Days</t>
  </si>
  <si>
    <t>&lt;br&gt;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      ;&lt;br&gt;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      ;&lt;br&gt;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      ;&lt;br&gt;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t>
  </si>
  <si>
    <t>The primary outcome will measure the number of children who got vaccinated for routine immunization scheduled at 6, 10 and 14 weeks of life;The primary outcome will measure the number of children who got vaccinated for routine immunization scheduled at 6, 10 and 14 weeks of life;The primary outcome will measure the number of children who got vaccinated for routine immunization scheduled at 6, 10 and 14 weeks of life</t>
  </si>
  <si>
    <t>The secondary outcome will measure the mean improvement in on-time vaccination for routine immunization scheduled at 6, 10 and 14 weeks of life</t>
  </si>
  <si>
    <t>Apnea Treatment in Premature Infants Using an Automatic Vibro-tactile Stimulator Triggered by the Detection of Apnea-bradycardia.</t>
  </si>
  <si>
    <t>Device: SENSITACT System;Device: SENSITACT System</t>
  </si>
  <si>
    <t>https://clinicaltrials.gov/show/NCT03651648</t>
  </si>
  <si>
    <t>NCT03651648</t>
  </si>
  <si>
    <t>Allocation: Randomized. Intervention model: Crossover Assignment. Primary purpose: Treatment. Masking: Double (Participant, Care Provider).</t>
  </si>
  <si>
    <t>Rennes University Hospital</t>
  </si>
  <si>
    <t>35RC16_9894_SENSITACT</t>
  </si>
  <si>
    <t>Patrick PLADYS, Pr;Patrick PLADYS, Pr;Patrick PLADYS, Pr</t>
  </si>
  <si>
    <t>;patrick.pladys@chu-rennes.fr;patrick.pladys@chu-rennes.fr</t>
  </si>
  <si>
    <t>;06 34 19 11 30;</t>
  </si>
  <si>
    <t>Rennes University Hospital;</t>
  </si>
  <si>
    <t>31 Weeks</t>
  </si>
  <si>
    <t>&lt;br&gt;        Inclusion Criteria:&lt;br&gt;&lt;br&gt;          -  written informed consent,&lt;br&gt;&lt;br&gt;          -  Premature infants,&lt;br&gt;&lt;br&gt;               -  born to a term less than 31 weeks of amenorrhea (AS),&lt;br&gt;&lt;br&gt;               -  Age less than 34 weeks post-menstrual age,&lt;br&gt;&lt;br&gt;               -  With a postnatal age greater than 4 days,&lt;br&gt;&lt;br&gt;               -  caffeine treated, for at least 36 hours,&lt;br&gt;&lt;br&gt;               -  Presenting bradycardia apnea with a frequency greater than or equal to 2&lt;br&gt;                  significant apnea-bradycardia (&gt; 10 sec with bradycardia &lt;100 bpm or SaO2 &lt;80%)&lt;br&gt;                  within 6 hours.&lt;br&gt;&lt;br&gt;        Exclusion Criteria:&lt;br&gt;&lt;br&gt;          -  Major congenital neurological abnormalities,&lt;br&gt;&lt;br&gt;          -  Congenital abnormalities of the respiratory tracts,&lt;br&gt;&lt;br&gt;          -  HIV grade 3 or 4,&lt;br&gt;&lt;br&gt;          -  Periventricular leukomalacia,&lt;br&gt;&lt;br&gt;          -  Invasive ventilation and non-invasive ventilation in NAVA mode,&lt;br&gt;&lt;br&gt;          -  Cyanogenic malformative heart disease,&lt;br&gt;&lt;br&gt;          -  Sepsis diagnosed in the 4 days prior to registration (CRP&gt; 10mg / L),&lt;br&gt;&lt;br&gt;          -  maternal addiction during pregnancy,&lt;br&gt;&lt;br&gt;          -  Father and / or mother legally protected (under judicial protection, guardianship or&lt;br&gt;             supervision).&lt;br&gt;</t>
  </si>
  <si>
    <t>Cumulative duration of apnea-bradycardia</t>
  </si>
  <si>
    <t>Distribution of bradycardia durations;Depth of bradycardia;Depth of desaturations;Caregiver interventions;Cardiorespiratory parameters in response to stimulation;Premature's sleep-wake cycles</t>
  </si>
  <si>
    <t>Safety and preliminary efficacy of sequential multiple ascending doses of solnatide to treat pulmonary permeability oedema in patients with moderate-to-severe ARDS - a randomised, placebo-controlled, double-blind trial</t>
  </si>
  <si>
    <t>&lt;br&gt;Product Name: Solnatide&lt;br&gt;Pharmaceutical Form: Powder for nebuliser solution&lt;br&gt;CAS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</si>
  <si>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https://www.clinicaltrialsregister.eu/ctr-search/search?query=eudract_number:2017-003855-47</t>
  </si>
  <si>
    <t>EUCTR2017-003855-47-AT</t>
  </si>
  <si>
    <t>Apeptico Forschung und Entwicklung GmbH</t>
  </si>
  <si>
    <t>Germany;Austria</t>
  </si>
  <si>
    <t>pulmonary permeability oedema in patients with moderate-to-severe ARDS &lt;br&gt;MedDRA version: 21.1Level: LLTClassification code 10003083Term: ARDSSystem Organ Class: 10038738 - Respiratory, thoracic and mediastinal disorders &lt;br&gt;MedDRA version: 20.0Level: PTClassification code 10037423Term: Pulmonary oedemaSystem Organ Class: 10038738 - Respiratory, thoracic and mediastinal disorders;Therapeutic area: Diseases [C] - Respiratory Tract Diseases [C08]</t>
  </si>
  <si>
    <t>EUCTR2017-003855-47-DE</t>
  </si>
  <si>
    <t>AP301-II-002</t>
  </si>
  <si>
    <t>Prof. Dr. Bernhard Fischer</t>
  </si>
  <si>
    <t>Mariahilfer Stra√üe 136, Top 1.15</t>
  </si>
  <si>
    <t>b.fischer@apeptico.com</t>
  </si>
  <si>
    <t>Inclusion criteria: &lt;br&gt;The study will enrol patients with pulmonary permeability oedema (EVLWI = 10) and moderate to severe ARDS admitted to an Intensive Care Unit (ICU) and under mechanical ventilation*. To be eligible to participate in this study, an individual must meet all the following criteria:&lt;br&gt;1.Informed consent (for details see Section 10.1.1)&lt;br&gt;2.Male or female =18 years of age&lt;br&gt;3.Patient has been admitted to an ICU, is mechanically ventilated (according to the ventilation and weaning protocol as outlined in the study protocol) and stable in this condition for at least 8 hours&lt;br&gt;4.Moderate and severe ARDS diagnosis as defined by the Berlin Definition:&lt;br&gt;‚Ä¢Onset of ARDS within 1 week of a known clinical insult or new or worsening respiratory symptoms&lt;br&gt;‚Ä¢Bilateral opacities not fully explained by effusions, lobar/lung collapse, or nodules&lt;br&gt;‚Ä¢Respiratory failure not fully explained by cardiac failure or fluid overload (origin of oedema)&lt;br&gt;‚Ä¢PaO2/FiO2 = 200 mm Hg with Positive End-Expiratory Pressure (PEEP) =5 cm H2O&lt;br&gt;5.Verified ARDS diagnosis (moderate or sever according to BERLIN Definition) not older than 48 hours&lt;br&gt;6.Extravascular lung water index (EVLWI) = 10 mL/PBW, as assessed with a validated bedside measurement (single indicator transpulmonary thermodilution measurement with the PiCCO system)&lt;br&gt;7.Patient who meets criteria for extensive hemodynamic monitoring as per international intensive-care medicine standards&lt;br&gt;&lt;br&gt;&lt;br&gt;Are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</si>
  <si>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&lt;br&gt;1. History of clinically relevant allergies or idiosyncrasies to solnatide&lt;br&gt;2. Known use of any other investigational or non-registered drug within 30 days prior to study enrollment&lt;br&gt;3. Severe state of septic shock with a Mean Arterial Pressure (MAP) = 65 mm Hg and serum lactate level &gt; 4 mmol/L (36 mg/dL) despite adequate volume resuscitation&lt;br&gt;4. An underlying clinical condition that, in the opinion of the Investigator, would make it very unlikely for the patient to be successfully weaned from ventilation due to severe underlying diseases (e.g. severe malnutrition, severe neurological diseases, pulmonary fibrosis or COPD)&lt;br&gt;5. Extra-corporeal membrane oxygenation, high-frequency oscillatory ventilation or any form of extra-corporeal lung support&lt;br&gt;6. Neutrophil count &lt; 0.3 x 10^9/L&lt;br&gt;7. Cancer treatment (chemotherapy or biological) or therapy with other immunosuppressive agents for organ transplantation within 2 weeks&lt;br&gt;8. Cachexia (BMI &lt; 18.5 kg/m2)&lt;br&gt;9. Cardiogenic pulmonary edema diagnosed by echocardiography or pulmonary artery catheter&lt;br&gt;10. Skin burns involving more than 15% of body surface&lt;br&gt;11. Subjects who are extremely unlikely to survive more than 48 hours due to the acute conditions of the patient in the opinion of the Investigator&lt;br&gt;12. Subjects transferred from a hospital not participating in this study who are already planned to be re-transferred during the observation period&lt;br&gt;13. Subjects who are not expected to survive the next month because of an underlying uncorrectable medical condition or a do not resuscitate order&lt;br&gt;14. Women known to be pregnant, lactating or having a positive or indeterminate pregnancy test&lt;br&gt;&lt;br&gt;</t>
  </si>
  <si>
    <t>Main Objective: To assess the local and systemic safety of 7 days orally inhaled sequential multiple ascending doses of solnatide in patients with pulmonary permeability oedema and moderate-to-severe ARDS.;Secondary Objective: To review potential efficacy endpoints for a future phase III pivotal trial.&lt;br&gt;To assess plasma level of orally inhaled solnatide in selected patients.;Timepoint(s) of evaluation of this end point: Baseline to day 7 respectivly da 28 (+7);Primary end point(s): Safety&lt;br&gt;Safety will be assessed by a review of mortality, the incidence of adverse events and serious adverse events, as well as by analysis of relevant laboratory data and ECG.&lt;br&gt;Safety parameters&lt;br&gt;‚Ä¢Drug-related adverse events (through day 14)&lt;br&gt;‚Ä¢All adverse events through day 28&lt;br&gt;‚Ä¢All-cause deaths through day 28&lt;br&gt;‚Ä¢Vital signs daily through day 14 (heart rate, systolic and diastolic blood pressure, and body temperature)&lt;br&gt;‚Ä¢ECG parameters including heart rate PQ, QRS, QT and QTc intervals through day 7&lt;br&gt;‚Ä¢Clinical laboratory assessments (haematology, clinical chemistry, blood gases and urine analysis) daily through day 14&lt;br&gt;‚Ä¢24-hour fluid balance through day 7&lt;br&gt;‚Ä¢Hemodynamic parameters: mean arterial pressure, pulmonary blood volume (PBV), cardiac index and cardiac output assessed at screening and daily until end of treatment&lt;br&gt;‚Ä¢Need for vasoactive drugs assessed at screening and daily until end of treatment&lt;br&gt;Preliminary efficacy parameters&lt;br&gt;‚Ä¢Change from baseline to day 7 in EVLWI and pulmonary vascular permeability index (PVPI) as assessed with a validated bedside measurement (single indicator transpulmonary thermodilution measurement with the PiCCO system)&lt;br&gt;‚Ä¢Lung compliance through day 14, if patient is mechanical ventilated (controlled mechanical ventilation)&lt;br&gt;‚Ä¢Murray lung injury score (LIS) through day 7 if chest x-ray is available &lt;br&gt;‚Ä¢Oxygenation ratio (PaO2/FiO2 ratio) assessed through day 7&lt;br&gt;‚Ä¢Ventilation parameters: ventilatory plateau pressure, tidal volume (Vt), positive end expiratory pressure (PEEP), respiratory rate, FiO2, peak inspiratory pressure (PIP), mean airway pressure, peak airway pressure (Ppeak), ventilation mode through day 14, if patient is mechanical ventilated (controlled mechanical ventilation, assisted breathing, non-invasive ventilation)&lt;br&gt;‚Ä¢Driving pressure (Pplat -PEEP) through Day 14&lt;br&gt;‚Ä¢Spontaneous breathing trial&lt;br&gt;‚Ä¢Time to extubation through day 28&lt;br&gt;‚Ä¢Ventilator-free days (VFD) (corresponding with the standardized ventilation and weaning protocol) through day 28&lt;br&gt;‚Ä¢Days of hospitalization through day 28, defined as the difference between the date of discharge and the date of randomization. Days of outpatient hospitalization will not be included.&lt;br&gt;‚Ä¢ICU days through day 28. ICU days is defined as the number of calendar days a patient was in the ICU until completion of day 28.&lt;br&gt;Plasma concentration of solnatide in selected patients&lt;br&gt;Plasma concentrations of solnatide.</t>
  </si>
  <si>
    <t>Timepoint(s) of evaluation of this end point: n.a.;Secondary end point(s): not applicable</t>
  </si>
  <si>
    <t>Jan 24 2018 12:00AM</t>
  </si>
  <si>
    <t>Therapeutic regimen and neuroendocrine immune mechanism of PARDS</t>
  </si>
  <si>
    <t>Group 1:Conventional therapy;Group 2:Conventional therapy + small dose methylprednisolone;Group 3:Routine treatment + blood purificatio;Normal control (for reference of neuroendocrine immune mechanism but not for treatment):Nil;</t>
  </si>
  <si>
    <t>http://www.chictr.org.cn/showproj.aspx?proj=30702</t>
  </si>
  <si>
    <t>ChiCTR1800018230</t>
  </si>
  <si>
    <t>Group 1:20;Group 2:20;Group 3:20;Normal control (for reference of neuroendocrine immune mechanism but not for treatment):20;</t>
  </si>
  <si>
    <t>Fujian Provincial Maternity and Children's Hospital</t>
  </si>
  <si>
    <t>Pediatric acute respiratory distress syndrome</t>
  </si>
  <si>
    <t>Lin Hai</t>
  </si>
  <si>
    <t>18 Daoshan Road, Gulou District, Fuzhou, Fujian, China</t>
  </si>
  <si>
    <t>linhai652@163.com</t>
  </si>
  <si>
    <t>+86 18050303502</t>
  </si>
  <si>
    <t>Pediatric intensive care unit (PICU), Fujian Provincial Maternity and Children's Hospital</t>
  </si>
  <si>
    <t>Fujian Provincial Maternity and Child Hospital science and technology innovation fund project - Key projects of Department</t>
  </si>
  <si>
    <t>Inclusion criteria: 1. A known clinical manifestation within 7 days;&lt;br&gt;2. Respiratory failure that can not be completely explained by exhaustion or fluid overload;&lt;br&gt;3. New exudative changes in chest imaging are consistent with acute organic lung injury;&lt;br&gt;4. In non-invasive mechanical ventilation, mask BiPAP or CPAP is not less than 5cmH2O, P/F is not more than 300;&lt;br&gt;5. In invasive mechanical ventilation, the oxygenation index is more than 4.</t>
  </si>
  <si>
    <t>Exclusion criteria: 1. Pediatric patients with perinatal related lung disease;&lt;br&gt;2. Children with primary or secondary immunodeficiency or who are using immunosuppressive agents;&lt;br&gt;3. Children with congenital heart disease or dysplasia of the respiratory tract or abnormal development of the chest;&lt;br&gt;4. Children with malignant tumor and chronic kidney disease;&lt;br&gt;5. Children with active tuberculosis infection;&lt;br&gt;6. Children with severe malnutrition.</t>
  </si>
  <si>
    <t>Time of PaO2/FiO2 =300 orOI =4;Mechanical ventilation time;Survival situation;Peripheral blood lymphocyte subgroup;IL-6;IL-10;SP-D;Ang-2;ACTH;cortisol;</t>
  </si>
  <si>
    <t>Time to live in PICU;Time of hospitalization;Peptic ulcer bleeding in digestive tract;Hyperglycemia;Double infection;</t>
  </si>
  <si>
    <t>Fan Xiangqun</t>
  </si>
  <si>
    <t>Unsupervised Machine Learning for Clustering of Septic Patients to Determine Optimal Treatment</t>
  </si>
  <si>
    <t>Diagnostic Test: Treatment-specific InSight;Diagnostic Test: InSight</t>
  </si>
  <si>
    <t>https://clinicaltrials.gov/show/NCT03752489</t>
  </si>
  <si>
    <t>NCT03752489</t>
  </si>
  <si>
    <t>Allocation: Randomized. Intervention model: Parallel Assignment. Primary purpose: Diagnostic. Masking: Triple (Participant, Care Provider, Investigator).</t>
  </si>
  <si>
    <t>Sepsis;Severe Sepsis;Septic Shock</t>
  </si>
  <si>
    <t>July 1, 2020</t>
  </si>
  <si>
    <t>19-426246</t>
  </si>
  <si>
    <t>Ritankar Das, MSc;Ritankar Das, MSc</t>
  </si>
  <si>
    <t>;ritankar@dascena.com</t>
  </si>
  <si>
    <t>;872-228-5332</t>
  </si>
  <si>
    <t>Dascena;</t>
  </si>
  <si>
    <t>&lt;br&gt;        Inclusion Criteria:&lt;br&gt;&lt;br&gt;          -  All adults above age 18 who are a member of one of the clinical subpopulations studied&lt;br&gt;             in this trial are eligible to participate in the study.&lt;br&gt;&lt;br&gt;        Exclusion Criteria:&lt;br&gt;&lt;br&gt;          -  Under age 18&lt;br&gt;</t>
  </si>
  <si>
    <t>In-hospital SIRS-based mortality</t>
  </si>
  <si>
    <t>Immunogenicity and Safety of Fluzone¬Æ Quadrivalent, Southern Hemisphere 2015 Formulation (Intramuscular Route)</t>
  </si>
  <si>
    <t>Biological: Fluzone Quadrivalent Influenza Vaccine</t>
  </si>
  <si>
    <t>https://clinicaltrials.gov/show/NCT03546192</t>
  </si>
  <si>
    <t>NCT03546192</t>
  </si>
  <si>
    <t>Philippines</t>
  </si>
  <si>
    <t>June 17, 2015</t>
  </si>
  <si>
    <t>U1111-1143-9256;GRC85</t>
  </si>
  <si>
    <t>Medical Director</t>
  </si>
  <si>
    <t>&lt;br&gt;        Inclusion Criteria:&lt;br&gt;&lt;br&gt;          -  Subject is = 18 years of age on the day of inclusion .&lt;br&gt;&lt;br&gt;          -  Informed consent form has been signed and dated.&lt;br&gt;&lt;br&gt;          -  Able to attend all scheduled visits and to comply with all trial procedures.&lt;br&gt;&lt;br&gt;        Exclusion Criteria:&lt;br&gt;&lt;br&gt;          -  History of serious adverse reaction to any influenza vaccine.&lt;br&gt;&lt;br&gt;          -  Receipt of any vaccine within 30 days before receiving study vaccine, or plans to&lt;br&gt;             receive another vaccine before Visit 2.&lt;br&gt;&lt;br&gt;          -  Participation in another interventional clinical trial investigating a vaccine, drug,&lt;br&gt;             medical device, or medical procedure in the 30 days preceding the first study&lt;br&gt;             vaccination or during the course of the study.&lt;br&gt;&lt;br&gt;          -  Self-reported thrombocytopenia, which may be a contraindication for intramuscular&lt;br&gt;             vaccination, at the discretion of the Investigator.&lt;br&gt;&lt;br&gt;          -  Vaccination against influenza in the previous 12 months if administered in the context&lt;br&gt;             of a clinical trial or a flu vaccination campaign.&lt;br&gt;&lt;br&gt;          -  Known systemic hypersensitivity to eggs, chicken proteins, or any of the vaccine&lt;br&gt;             components, or a history of a life-threatening reaction to the vaccine or to a vaccine&lt;br&gt;             containing any of the same substances (the complete list of vaccine components is&lt;br&gt;             included in the Prescribing Information) .&lt;br&gt;&lt;br&gt;          -  Receipt of immune globulins, blood, or blood-derived products in the past 3 months.&lt;br&gt;&lt;br&gt;          -  Bleeding disorder or receipt of anticoagulants in the 3 weeks preceding inclusion,&lt;br&gt;             which may be a contraindication for intramuscular vaccination, at the discretion of&lt;br&gt;             the Investigator.&lt;br&gt;&lt;br&gt;          -  Subject is pregnant, or lactating, or of childbearing potential (to be considered of&lt;br&gt;             non-childbearing potential, a female must be post-menopausal for at least 1 year,&lt;br&gt;             surgically sterile, or using an effective method of contraception or abstinence from&lt;br&gt;             at least 4 weeks prior to vaccination and until at least 3 weeks after vaccination).&lt;br&gt;&lt;br&gt;          -  Any condition that in the opinion of the Investigator would pose a health risk to the&lt;br&gt;             subject if enrolled or could interfere with the evaluation of the vaccine.&lt;br&gt;&lt;br&gt;          -  Personal history of Guillain-Barr√© syndrome.&lt;br&gt;&lt;br&gt;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Chronic illness that, in the opinion of the Investigator, is at a stage where it might&lt;br&gt;             interfere with trial conduct or completion .&lt;br&gt;&lt;br&gt;          -  Known seropositivity for human immunodeficiency virus (HIV), hepatitis B, or hepatitis&lt;br&gt;             C, as reported by the subject. (No screening procedures were implemented.)&lt;br&gt;&lt;br&gt;          -  Deprived of freedom by an administrative or court order, or in an emergency setting,&lt;br&gt;             or hospitalized involuntarily.&lt;br&gt;&lt;br&gt;          -  Current alcohol or drug addiction that, in the opinion of the Investigator, might&lt;br&gt;             interfere with the ability to comply with trial procedures.&lt;br&gt;&lt;br&gt;          -  Moderate or severe acute illness/infection (according to Investigator judgment) or&lt;br&gt;             febrile illness (temperature = 38¬∞C) on the day of vaccination. A prospective subject&lt;br&gt;             should not be included in the study until the condition has resolved or the febrile&lt;br&gt;             event has subsided.&lt;br&gt;&lt;br&gt;          -  Identified as an Investigator or employee of an Investigator or study center with&lt;br&gt;             direct involvement in the proposed study, or identified as an immediate family member&lt;br&gt;             (i.e., parent, spouse, natural or adopted child) of an Investigator or employee with&lt;br&gt;             direct involvement in the proposed study.&lt;br&gt;</t>
  </si>
  <si>
    <t>Number of participants with seroprotection;Number of participants with geometric mean titer ratio (GMTR) &gt; 2.5;Number of participants with seroconversion or significant increase;Geometric mean titers (GMTs);Number of participants reporting solicited injection site and systemic reactions;Number of participants reporting reactions listed in the EMA guidelines</t>
  </si>
  <si>
    <t>STudy into the REversal of Septic Shock with Landiolol (Beta Blockade)</t>
  </si>
  <si>
    <t>&lt;br&gt;                Current interventions as of 28/02/2019:&lt;br&gt;                Participants are randomised to receive standard treatment with the addition of a beta blocker infusion (landiolol) or standard treatment alone.&lt;br&gt;&lt;br&gt;                For those in the landiolol group, the rate of drug are adjusted until the heart rate is controlled between 80-94 beats per minute. Landiolol may be used for up to 14 days within the ICU. Follow up continues for up to 90 days following randomisation.&lt;br&gt;&lt;br&gt;                One of the aims of this study is to better understand the biological mechanisms that are altered by beta-blockade in septic shock. As part of standard clinical care blood will be taken from a cannula (a thin tube inserted into a vein or body cavity to administer medication). Additional blood samples will be taken at study entry, on days 0, 1, 2, 4 and 6 and at the end of noradrenaline treatment (if not a sampling day). These samples will be sent to University of Birmingham and University Hospitals Birmingham NHS Foundation Trust and will be used in laboratory research to help define the mechanisms involved in treating sepsis with beta blockade. These samples will be destroyed once analysis has been completed.&lt;br&gt;&lt;br&gt;                Routinely collected clinical data will be recorded for the trial. However the progress of participants will be followed at day 28 and day 90 after trial entry, at these time points the local research team will call the participant and their GP to find out how they are. The trial will not follow participants beyond 90 days.&lt;br&gt;&lt;br&gt;&lt;br&gt;                Previous interventions:&lt;br&gt;                Participants are randomised to receive standard treatment with the addition of a beta blocker infusion (landiolol) or standard treatment alone.&lt;br&gt;&lt;br&gt;                For those in the la</t>
  </si>
  <si>
    <t>http://isrctn.com/ISRCTN12600919</t>
  </si>
  <si>
    <t>A randomised trial to assess whether the addition of a beta blocker infusion (landiolol) to standard treatment in patients with septic shock, requiring prolonged (&gt;24 hours) support with high-dose vasopressor agents, improves organ failure (the STRESS-L trial)</t>
  </si>
  <si>
    <t>ISRCTN12600919</t>
  </si>
  <si>
    <t>Randomised; Interventional; Design type: Treatment, Drug (Treatment)</t>
  </si>
  <si>
    <t>University Hospitals Birmingham NHS Foundation Trust</t>
  </si>
  <si>
    <t>Septic shock &lt;br&gt;Infections and Infestations &lt;br&gt;Infection/ Other infectious diseases, Inflammatory and Immune System/ Certain disorders involving the immune mechanism</t>
  </si>
  <si>
    <t>2017-001785-14;35229</t>
  </si>
  <si>
    <t>Emma</t>
  </si>
  <si>
    <t>Skilton</t>
  </si>
  <si>
    <t>Warwick Clinical Trials Unit                    The University of Warwick                    Gibbet Hill Road</t>
  </si>
  <si>
    <t>STRESS-L@warwick.ac.uk</t>
  </si>
  <si>
    <t>+44 (0)2476572905</t>
  </si>
  <si>
    <t>Inclusion criteria: &lt;br&gt;                Current inclusion criteria as of 14/08/2020:&lt;br&gt;                1. Aged 18 years or above&lt;br&gt;                2. Being treated on an ICU&lt;br&gt;                3. Septic shock according to internationally accepted definitions*&lt;br&gt;                4. Heart rate =95 bpm ( at the time of randomisation)&lt;br&gt;                5. Receiving vasopressor support to maintain a target blood pressure for =24 hours&lt;br&gt;                6. Are being treated with noradrenaline at a rate = 0.1 mcg/kg/min&lt;br&gt;&lt;br&gt;                *Sepsis -3 definitions:&lt;br&gt;                1. Confirmed or suspected infection requiring antibiotic therapy&lt;br&gt;                2. New organ dysfunction, as evidenced by an increase in SOFA score =2&lt;br&gt;                3. A blood lactate &gt;2 mmol/l at any point during shock resuscitation&lt;br&gt;                4. Vasopressor therapy to maintain mean arterial pressure (MAP) =65 mmHg&lt;br&gt;                In particular the presence of a blood lactate &gt; 2 mmol/l is only necessary for the diagnosis of septic shock and is NOT necessary for randomisation 24 hours later.&lt;br&gt;&lt;br&gt;&lt;br&gt;                Previous inclusion criteria from 28/02/2019 to 14/08/2020:&lt;br&gt;                1. Male or female aged 18 years or above&lt;br&gt;                2. Being treated on an ICU&lt;br&gt;                3. Septic shock according to internationally accepted definitions*&lt;br&gt;                4. Heart rate =95 bpm (24 hours after start of vasopressor therapy)&lt;br&gt;                5. Receiving vasopressor support to maintain a target blood pressure for =24 hours&lt;br&gt;                6. Are being treated with noradrenaline at a rate = 0.1 mcg/kg/min&lt;br&gt;&lt;br&gt;                *Sepsis -3 definitions:&lt;br&gt;                1. Confirmed or suspected infection requiring antibiotic therapy&lt;br&gt;                2. New organ dysfunction, as evidenced by an increase in SOFA score =2&lt;br&gt;                3. A blood lactate &gt;2 mmol/l at any point during shock resuscitation&lt;br&gt;                4. Vasopressor therapy to maintain mean arterial pressure (MAP) =65 mmHg&lt;br&gt;                In particular the presence of a blood lactate &gt; 2 mmol/l is only necessary for the diagnosis of septic shock and is NOT necessary for randomisation 24 hours later.&lt;br&gt;&lt;br&gt;&lt;br&gt;                Previous inclusion criteria:&lt;br&gt;                1. Male or female aged 18 years or above&lt;br&gt;                2. Being treated on an ICU&lt;br&gt;                3. Septic shock according to internationally accepted definitions*&lt;br&gt;                4. Heart rate =95 bpm (24 hours after start of vasopressor therapy)&lt;br&gt;                5. Receiving vasopressor support with noradrenaline to maintain a target blood pressure for =24 hours&lt;br&gt;                6. Are being treated with noradrenaline at a rate = 0.1 mcg/kg/min&lt;br&gt;&lt;br&gt;                *Sepsis -3 definitions:&lt;br&gt;                1. Confirmed or suspected infection requiring antibiotic therapy&lt;br&gt;                2. New organ dysfunction, as evidenced by an increase in SOFA score =2&lt;br&gt;                3. A blood lactate &gt;2 mmol/l at any point during shock resuscitation&lt;br&gt;                4. Vasopressor therapy to maintain mean arterial pressure (MAP) =65 mmHg&lt;br&gt;                In particular the presence of a blood lactate &gt; 2 mmol/l is only necessary for the diagnosis of septic shock and is NOT necessary for randomisation 24 hours later&lt;br&gt;</t>
  </si>
  <si>
    <t>Exclusion criteria: &lt;br&gt;                Current exclusion criteria as of 14/08/2020:&lt;br&gt;                1. Tachycardia as a result of pain, discomfort from medical devices (including endotracheal tubes), during interventions or other patient distress&lt;br&gt;                2. Any form of vasodilatory shock that is not caused by sepsis&lt;br&gt;                3. Noradrenaline infusion &lt;0.1mcg/kg/min&lt;br&gt;                4. &gt;72 hours after start of vasopressor therapy&lt;br&gt;                5. &lt;12 hours since noradrenaline to treat a medical condition after than septic shock stopped&lt;br&gt;                6. Having pre-existing severe cardiac dysfunction (NYHA grade 4 or more)&lt;br&gt;                7. Having pre-existing severe pulmonary hypertension (mean PA pressures &gt; 55mmHg)&lt;br&gt;                8. Acute severe bronchospasm (due to asthma or COPD)&lt;br&gt;                9. Untreated second or third-degree heart block&lt;br&gt;                10. Untreated phaeochromocytoma&lt;br&gt;                11. Prinzmetal's angina&lt;br&gt;                12. A past history of ischaemic stroke or transient ischaemic attack (TIA) or untreated severe carotid stenosis.&lt;br&gt;                13. Advanced liver disease with Child-Pugh Score of =B.&lt;br&gt;                14. Known sensitivity to beta-blockers&lt;br&gt;                15. Patient/legal representative unwilling to provide written informed consent&lt;br&gt;                16. Known to be pregnant&lt;br&gt;                17. Terminal illness other than septic shock with a life expectancy &lt; 28 days&lt;br&gt;                18. Participants who have been administered an investigational medicinal product for another research trial in the past 30 days&lt;br&gt;                19. Patients in whom the clinical team feel are about to finish their noradrenaline therapy&lt;br&gt;                20. Receiving extracorporeal membrane oxygenation (ECMO) treatment&lt;br&gt;&lt;br&gt;&lt;br&gt;                Previous exclusion criteria from 12/11/2019 to 14/08/2020:&lt;br&gt;                1. Any form of compensatory tachycardia&lt;br&gt;                2. Any form of vasodilatory shock that is not caused by sepsis&lt;br&gt;                3. Noradrenaline infusion &lt;0.1mcg/kg/min&lt;br&gt;                4. &gt;72 hours in the current cause of septic shock after start of vasopressor therapy&lt;br&gt;                5. Having pre-existing severe cardiac dysfunction (NYHA grade 4 or more)&lt;br&gt;                6. Having pre-existing severe pulmonary hypertension (mean PA pressures &gt; 55mmHg)&lt;br&gt;                7. Acute severe bronchospasm (due to asthma or COPD)&lt;br&gt;                8. Untreated second or third degree heart block&lt;br&gt;                9. Untreated phaeochromocytoma&lt;br&gt;                10. Prinzmetal's angina&lt;br&gt;                11. A past history of ischaemic stroke or transient ischaemic attack (TIA) or untreated&lt;br&gt;                12. Severe carotid stenosis.&lt;br&gt;                13. Advanced liver disease with Child-Pugh Score of =B.&lt;br&gt;                14. Known sensitivity to beta-blockers&lt;br&gt;                15. Patient/legal representative unwilling to provide written informed consent&lt;br&gt;                16. Known to be pregnant&lt;br&gt;                17. Terminal illness other than septic shock with a life expectancy &lt; 28 days&lt;br&gt;                18. Participants who have been administered an investigational medicinal product for&lt;br&gt;                19. Another research trial in the past 30 days&lt;br&gt;                20. Patients in whom the clinical team feel are about to finish their noradrenaline&lt;br&gt;                21. Therapy&lt;br&gt;                22. Decision of withdrawal of care is in place or imminently anticipated&lt;br&gt;&lt;br&gt;&lt;br&gt;                Previous exclusion criteria as of 28/02/2019:&lt;br&gt;</t>
  </si>
  <si>
    <t>Organ failure is measured using the mean SOFA score over the first 14 days from entry to the trial and whilst in ICU. Measurement of the SOFA score will cease if the patient dies or is discharged from the ICU.</t>
  </si>
  <si>
    <t>&lt;br&gt;                Current secondary outcome measures as of 12/11/2019:&lt;br&gt;                1. Mortality is measured using patient records and telephone visits at day 28 and day 90&lt;br&gt;                2. Length of ICU and hospital stay are measured using patient notes up to 90 days&lt;br&gt;                3. Reduction in dose and duration of vasopressor treatment is measured using patient notes for up to 14 days following randomisation&lt;br&gt;&lt;br&gt;                Exploratory Outcome Measures:&lt;br&gt;                4. Myocardial dysfunction and inflammation are measured using assays on blood samples taken on days 0, 1, 2, 4, 6 and the End of Noradrenaline Treatment Visit&lt;br&gt;&lt;br&gt;&lt;br&gt;                Previous secondary outcome measures:&lt;br&gt;                1. Mortality is measured using patient records and telephone visits at day 28 and day 90&lt;br&gt;                2. Length of ICU and hospital stay are measured using patient notes up to 90 days&lt;br&gt;                3. Individual organ failure-days in 28 day survivors is measured using medical tests (recording SOFA score parameters - oxygenation, renal, hepatic and coagulation function) at day 28&lt;br&gt;                4. Reduction in dose and duration of vasopressor treatment (total doses of adrenaline, dobutamine, phosphodiesterase inhibitors) is measured using patient notes for up to 14 days following randomisation&lt;br&gt;                5. Cardiovascular safety outcomes are measured using hospital notes for the first 14 days&lt;br&gt;&lt;br&gt;                Exploratory Outcome Measures:&lt;br&gt;                6. Myocardial dysfunction and inflammation are measured using assays on blood samples taken on days 0, 1, 2, 4, 6 and the End of Noradrenaline Treatment Visit&lt;br&gt;</t>
  </si>
  <si>
    <t>EUCTR2017-001785-14-GB</t>
  </si>
  <si>
    <t>Planned publication in a high-impact peer-reviewed journal. The Warwick Clinical Trials Unit will publish the results of the trial on their website when these are available.         IPD sharing statement:        The datasets generated during and/or analysed during the current study are/will be available upon request from Emma Skilton (stress-l@warwick.ac.uk).</t>
  </si>
  <si>
    <t>East of England ‚Äì Essex Research Ethics Committee, 09/11/2017, ref: 17/EE/0368</t>
  </si>
  <si>
    <t>Open-label randomized comparative study of ceftriaxone vs. ampicillin/sulbactam in adults with mild to moderate community-acquired pneumonia - Comparative study of ceftriaxone vs. ampicillin/sulbactam in adult community-acquired pneumonia</t>
  </si>
  <si>
    <t>Ceftriaxone 2g IV, every 24 hrs, for 4-14 days. &lt;br&gt;Clarithromycin 200mg PO, bid, for 4-14 days. &lt;br&gt;May be adjusted when renal failure. &lt;br&gt;Ampicillin/sulbactam 3g IV, every 12 hrs, for 4-14 days. &lt;br&gt;Clarithromycin 200mg PO, bid, for 4-14 days. &lt;br&gt;May be adjusted when renal failure.</t>
  </si>
  <si>
    <t>https://upload.umin.ac.jp/cgi-open-bin/ctr_e/ctr_view.cgi?recptno=R000042262</t>
  </si>
  <si>
    <t>Open-label randomized comparative study of ceftriaxone vs. ampicillin/sulbactam in adults with mild to moderate community-acquired pneumonia</t>
  </si>
  <si>
    <t>JPRN-UMIN000037464</t>
  </si>
  <si>
    <t>Ono Municipal Hospital</t>
  </si>
  <si>
    <t>Community-acquired pneumonia</t>
  </si>
  <si>
    <t>Isao</t>
  </si>
  <si>
    <t>Ito</t>
  </si>
  <si>
    <t>54 Shogoin-kawaharacho, Sakyo, Kyoto, 606-8507, Japan</t>
  </si>
  <si>
    <t>isaoito@kuhp.kyoto-u.ac.jp</t>
  </si>
  <si>
    <t>075-751-3884</t>
  </si>
  <si>
    <t>Kyoto University Hospital Department of Respiratory Medicine</t>
  </si>
  <si>
    <t>Kyoto University Department of Respiratory Medicine</t>
  </si>
  <si>
    <t>15years-old</t>
  </si>
  <si>
    <t>Exclusion criteria: (1) Hospital-acquired pneumonia &lt;br&gt;(2) Hospitalization within 60 days prior to the development of the symptom(s) &lt;br&gt;(3) Immunocompromising disease or receipt of immunopompromising therapy &lt;br&gt;(4) Active lung cancer &lt;br&gt;(5) Terminal illness &lt;br&gt;(6) Pregnancy or breast-feeding &lt;br&gt;(7) Known allergy to the indicated antibiotics &lt;br&gt;(8) Other infiltrative diseases (e.g. radiation pneumonitis, organizing pneumonia, drug-induced pneumonia, obstructive pneumonia etc.) &lt;br&gt;(9) Tuberculosis, fungal infection &lt;br&gt;(10) Empyema &lt;br&gt;(11) Aspiration pneumonia</t>
  </si>
  <si>
    <t>Clinical response at the end of therapy, days 11-14</t>
  </si>
  <si>
    <t>Early clinical response at days 4 and 7 &lt;br&gt;Bacteriological response at days 11-14 (in bacteriologically evaluable patients) &lt;br&gt;Survival at day 30</t>
  </si>
  <si>
    <t>nothing</t>
  </si>
  <si>
    <t>There was no significant difference in clinical response between ABPC/SBT and CTRX in CAP patients without risk factors for aspiration at EOT. But ABPC/SBT was more effective than CTRX at day 7.</t>
  </si>
  <si>
    <t>CAP patients without risk factor for aspiration</t>
  </si>
  <si>
    <t>CAP patients who had been hospitalized from June 2002 to June 2008 were included. Patients were randomized to receive CTRX or ABPC/SBT intravenously.</t>
  </si>
  <si>
    <t>Adverse events were observed in 18 patients (20 events) in the CTRX group and 16 patients (16 events) in the ABPC/SBT group. Diarrhea was most frequently observed in both groups.</t>
  </si>
  <si>
    <t>Ethics Committee of Ono Municipal Hospital</t>
  </si>
  <si>
    <t>0794-63-2020</t>
  </si>
  <si>
    <t>Pharmacological Activation of Hypoglossal Motor Nucleus for Obstructive Sleep Apnea Aim 2</t>
  </si>
  <si>
    <t>Drug: Placebo oral capsule;Drug: LTM1201AZ;Drug: LTM1201AT;Drug: LTM1201AG;Drug: LTM1201AD</t>
  </si>
  <si>
    <t>https://clinicaltrials.gov/show/NCT03858751</t>
  </si>
  <si>
    <t>Pharmacological Activation of HMN for OSA Aim 2</t>
  </si>
  <si>
    <t>NCT03858751</t>
  </si>
  <si>
    <t>Brigham and Women's Hospital</t>
  </si>
  <si>
    <t>March 1, 2019</t>
  </si>
  <si>
    <t>2018p001201aim2</t>
  </si>
  <si>
    <t>Nicole Calianese, Research Assistant</t>
  </si>
  <si>
    <t>ncalianese@partners.org</t>
  </si>
  <si>
    <t>617-732-8977</t>
  </si>
  <si>
    <t>&lt;br&gt;        Inclusion Criteria:&lt;br&gt;&lt;br&gt;          -  AHI &gt; 10 events/h during NREM supine sleep&lt;br&gt;&lt;br&gt;        Exclusion Criteria:&lt;br&gt;&lt;br&gt;          -  Any medical condition other than well controlled hypertension and mild diabetes.&lt;br&gt;&lt;br&gt;          -  Any medication known to influence breathing, sleep/arousal, or muscle physiology.&lt;br&gt;&lt;br&gt;          -  Claustrophobia.&lt;br&gt;&lt;br&gt;          -  Inability to sleep supine.&lt;br&gt;&lt;br&gt;          -  Allergy to any of the medications tested in the protocol.&lt;br&gt;&lt;br&gt;          -  History of kidney stones, hypercalcemia, primary hyperparathyroidism, sarcoidosis,&lt;br&gt;             hypervitaminosis D.&lt;br&gt;&lt;br&gt;          -  Individuals with underlying cardiac disease, such as arrhythmias.&lt;br&gt;&lt;br&gt;          -  Individuals taking psychiatric medications, such as an MAO-I, SSRI or SNRI, or any of&lt;br&gt;             the studied medications for medical care.&lt;br&gt;&lt;br&gt;          -  For women: Pregnancy.&lt;br&gt;&lt;br&gt;          -  Pulmonary hypertension&lt;br&gt;&lt;br&gt;          -  Severe OSA with a mean SaO2 lower than 88%&lt;br&gt;</t>
  </si>
  <si>
    <t>Apnea hypopnea Index (AHI, average number of events for every hour of sleep)</t>
  </si>
  <si>
    <t>Immunogenicity and Safety of Sanofi Pasteur's DTaP-IPV-Hep B-PRP-T Combined Vaccine at 2, 4, and 6 Months of Age versus Sanofi Pasteur's DTaP-IPV//PRP~T Combined Vaccine at 2, 4, and 6 Months of Age + Hep B Vaccine at 1 and 6 Months of Age, in South Korean Infants Primed with Hep B at Birth</t>
  </si>
  <si>
    <t>&lt;br&gt;Product Name: DTaP-IPV-Hep B-PRP-T combined vaccine&lt;br&gt;Pharmaceutical Form: Suspension for injection&lt;br&gt;&lt;br&gt;Trade Name: Pentaxim&lt;br&gt;Product Name: Pentaxim&lt;br&gt;Pharmaceutical Form: Suspension for injection&lt;br&gt;&lt;br&gt;Trade Name: Euvax B&lt;br&gt;Product Name: Euvax B&lt;br&gt;Pharmaceutical Form: Suspension for injection&lt;br&gt;&lt;br&gt;</t>
  </si>
  <si>
    <t>https://www.clinicaltrialsregister.eu/ctr-search/search?query=eudract_number:2016-002873-36</t>
  </si>
  <si>
    <t>DTaP-IPV-Hep B-PRP~T Combined Vaccine versus DTaP-IPV//PRP~T Combined Vaccine + Hep B Vaccine in Hep B Primed Infants</t>
  </si>
  <si>
    <t>EUCTR2016-002873-36-Outside-EU/EEA</t>
  </si>
  <si>
    <t>Controlled: yesRandomised: yesOpen: yesSingle blind: noDouble blind: noParallel group: noCross over: noOther: noIf controlled, specify comparator, Other Medicinial Product: noPlacebo: noOther: yesOther specify the comparator: DTaP-IPV//PRP~T combined vaccine (Pentaxim) and Recombinant hepatitis B monovalent vaccine (Euvax B)Number of treatment arms in the trial: 2</t>
  </si>
  <si>
    <t>Sanofi Pasteur SA</t>
  </si>
  <si>
    <t>Diphtheria, Tetanus, Pertussis, Haemophilus Influenzae Type b infection, Poliomyelitis, and Hepatitis B;Therapeutic area: Diseases [C] - Virus Diseases [C02]</t>
  </si>
  <si>
    <t>NCT02094833</t>
  </si>
  <si>
    <t>A3L31;NCT02094833</t>
  </si>
  <si>
    <t>Medical Product Leader</t>
  </si>
  <si>
    <t>2 avenue Pont Pasteur</t>
  </si>
  <si>
    <t>Emmanuel.Vidor@sanofipasteur.com</t>
  </si>
  <si>
    <t>Inclusion criteria: &lt;br&gt;An individual must fulfill all of the following criteria in order to be eligible for trial enrollment:&lt;br&gt;1) Aged 30 to 40 days on the day of the first study visit&lt;br&gt;2) Born at full term of pregnancy (=37 weeks) and with a birth weight =2.5 kg&lt;br&gt;3) Informed consent form has been signed and dated by the parent(s) or other legally acceptable representative&lt;br&gt;4) Subject and parent/legally acceptable representative are able to attend all scheduled visits and to comply with all trial procedures&lt;br&gt;5) Born to known hepatitis B surface antigen (HBsAg) seronegative mother: documented HBsAg negative status during the last trimester of pregnancy (or post-birth) or documented HBsAg negative and HBsAb positive status before last trimester of pregnancy&lt;br&gt;6) Have received one documented dose of Hep B vaccine at birth according to the national recommendations&lt;br&gt;Are the trial subjects under 18? yes&lt;br&gt;Number of subjects for this age range: 310&lt;br&gt;F.1.2 Adults (18-64 years) no&lt;br&gt;F.1.2.1 Number of subjects for this age range &lt;br&gt;F.1.3 Elderly (&gt;=65 years) no&lt;br&gt;F.1.3.1 Number of subjects for this age range &lt;br&gt;</t>
  </si>
  <si>
    <t>Exclusion criteria: &lt;br&gt;An individual fulfilling any of the following criteria is to be excluded from trial enrollment:&lt;br&gt;1) Participation in the 4 weeks preceding the trial inclusion or planned participation during the present trial period in another clinical trial&lt;br&gt;investigating a vaccine, drug, medical device, or medical procedure&lt;br&gt;2) Receipt of any vaccine in the 4 weeks preceding any trial vaccination (except Bacille Calmette Guerin [BCG] vaccine) or planned receipt of any vaccine in the 8 days following any trial vaccination&lt;br&gt;3) Previous vaccination against diphtheria, tetanus, pertussis, poliomyelitis, hepatitis B (except the dose of Hep B vaccine given at birth) diseases or Haemophilus influenzae type b infection with either the trial vaccine or another vaccine&lt;br&gt;4) Past or current receipt of immune globulins, blood or blood-derived products or planned administration during the trial&lt;br&gt;5) Known or suspected congenital or acquired immunodeficiency; or receipt of immunosuppressive therapy, such as anti-cancer chemotherapy or radiation therapy, since birth; or long-term systemic corticosteroid therapy (prednisone or equivalent for more than 2 consecutive weeks since birth)&lt;br&gt;6) Known personal or maternal history of Human Immunodeficiency Virus (HIV) or hepatitis C seropositivity&lt;br&gt;7) History of diphtheria, tetanus, pertussis, poliomyelitis, hepatitis B, or Haemophilus influenzae type b infection, confirmed either clinically,&lt;br&gt;serologically, or microbiologically&lt;br&gt;8) Known systemic hypersensitivity to any of the vaccine components, or history of a life-threatening reaction to the vaccines used in the trial or to a vaccine containing any of the same substances&lt;br&gt;9) Known thrombocytopenia, as reported by the parent/legally acceptable representative&lt;br&gt;10) Bleeding disorder, or receipt of anticoagulants in the 3 weeks preceding inclusion, contraindicating intramuscular vaccination&lt;br&gt;11) In an emergency setting, or hospitalized involuntarily&lt;br&gt;12) Chronic illness that, in the opinion of the investigator, is at a stage where it might interfere with trial conduct or completion&lt;br&gt;13) Moderate or severe acute illness/infection (according to investigator judgment) on the day of vaccination or febrile illness (temperature =38.0¬∞C). A prospective subject should not be included in the study until the condition has resolved or the febrile event has subsided.&lt;br&gt;14) Identified as a natural or adopted child of the Investigator or employee with direct involvement in the proposed study&lt;br&gt;15) History of seizures&lt;br&gt;</t>
  </si>
  <si>
    <t>Main Objective: To demonstrate the non-inferiority in terms of seroprotection (Diphtheria, Tetanus, poliovirus types 1, 2, and 3, PRP-T, Hepatitis B) and vaccine response for pertussis antigens (pertussis toxoid [PT] and filamentous haemagglutinin [FHA]) of Group A (DTaP-IPV-Hep B-PRP-T combined vaccine) versus Group B (DTaP-IPV//PRP~T vaccine [Pentaxim]), one month after the third dose of combined vaccines.;Secondary Objective: Immunogenicity:&lt;br&gt;To further study the immunogenicity of the two vaccination schemes, before the first dose and one month after the last dose of vaccines.&lt;br&gt;&lt;br&gt;Safety:&lt;br&gt;To study the safety after each and any dose of vaccines administered in the two vaccination schemes;Primary end point(s): One month after the third dose of study combined vaccines (Day 180, Visit 5, at approximately 7 months of age):&lt;br&gt;‚Ä¢ anti-Diphtheria antibody (Ab) concentrations = 0.01 International Units (IU)/mL&lt;br&gt;‚Ä¢ anti-Tetanus Ab concentrations = 0.1 IU/mL&lt;br&gt;‚Ä¢ anti-PRP Ab concentrations = 0.15 ¬µg/mL&lt;br&gt;‚Ä¢ anti-poliovirus 1, 2, and 3 Ab titers = 8 (1/dilution [dil])&lt;br&gt;‚Ä¢ = 4-fold increase in anti-PT and anti-FHA Ab concentrations (EU/mL) from 1 month pre-dose 1 (Visit 1) to 1 month post-dose 3 (Visit 5)&lt;br&gt;‚Ä¢ anti-Hepatitis B Ab concentrations = 10 mIU/mL;Timepoint(s) of evaluation of this end point: One month post-dose 3 of study combined vaccines (Day 180)</t>
  </si>
  <si>
    <t>Timepoint(s) of evaluation of this end point: Immunogenicity: &lt;br&gt;Pre-dose (Day 0) and 1 month post-dose 3 of study combined vaccines (Day 180)&lt;br&gt;&lt;br&gt;Safety:&lt;br&gt;Unsolicited systemic adverse events, 30 minutes post-each and any vaccination&lt;br&gt;Solicited injection site and systemic reactions, Day 0 up to Day 7 post-each and any vaccination&lt;br&gt;Unsolicited AEs, Day 0 up to Day 30 post-each and any vaccination&lt;br&gt;Serious adverse events, Day 0 up to Day 180 post-each and any vaccination;Secondary end point(s): Immunogenicity:&lt;br&gt;At Day 0 (Visit 1, at 1 month of age), before the first dose of vaccines:&lt;br&gt;‚Ä¢ anti-Diphtheria Ab concentrations = 0.01 IU/mL and = 0.1 IU/mL&lt;br&gt;‚Ä¢ anti-Hepatitis B Ab concentrations = 10 mIU/mL&lt;br&gt;‚Ä¢ individual Ab concentrations: anti-PT, anti-FHA, anti-Hep B, anti-D&lt;br&gt;‚Ä¢ anti-PT and anti-FHA Ab concentrations = LLOQ&lt;br&gt;&lt;br&gt;One month after the third dose of study vaccine (Day 180, Visit 5, at approximately 7 months of age):&lt;br&gt;‚Ä¢ anti-Diphtheria Ab concentrations = 0.1 IU/mL&lt;br&gt;‚Ä¢ anti-Tetanus Ab concentrations = 0.01 IU/mL&lt;br&gt;‚Ä¢ anti-PRP Ab concentrations = 1.0 ¬µg/mL&lt;br&gt;‚Ä¢ vaccine response for PT and FHA antigens defined as post-dose 3 anti-PT and anti-FHA Ab concentrations in ELISA units (EU)/mL = 4 x lower limit of quantitation (LLOQ) if pre-vaccination concentration is &lt; 4 x LLOQ or = pre-vaccination concentration if pre-vaccination concentrations = 4 xLLOQ&lt;br&gt;‚Ä¢ = 2-fold increase in anti-PT and anti-FHA Ab concentrations (EU/mL) from 1 month pre-dose 1 (Vis it 1) to 1 month post-dose 3 (Visit 5)&lt;br&gt;‚Ä¢ anti-PT and anti-FHA Ab concentrations = 5 EU/mL, = 10 EU/mL, and = 25 EU/mL&lt;br&gt;‚Ä¢ individual antibody concentrations/titers: all antibodies&lt;br&gt;‚Ä¢ individual post-/pre-primary vaccination Ab concentration ratios for anti-PT, anti-FHA, anti-Hep B, and anti-D&lt;br&gt;&lt;br&gt;Safety:&lt;br&gt;‚Ä¢ Occurrence of any unsolicited systemic adverse events (AEs) reported in the 30 minutes after each and any vaccination&lt;br&gt;‚Ä¢ Occurrence of solicited (prelisted in the subject‚Äôs diary card and electronic Case Report Form [CRF]) injection site and systemic reactions occurring through 7 days (Day 0 to Day 7) after each and any vaccination&lt;br&gt;‚Ä¢ Occurrence of unsolicited AEs up to 30 days after each and any vaccination, as well as up to 30 days after Visit 1 for subjects in Group A&lt;br&gt;‚Ä¢ Occurrence of serious adverse events (SAEs) throughout the trial</t>
  </si>
  <si>
    <t>Early Non-invasive Ventilation and High-flow Nasal Oxygen Therapy for Preventing Delayed Respiratory Failure in Hypoxemic Blunt Chest Trauma Patients.</t>
  </si>
  <si>
    <t>Combination Product: Preventive strategy;Combination Product: Standard of care</t>
  </si>
  <si>
    <t>https://clinicaltrials.gov/show/NCT03943914</t>
  </si>
  <si>
    <t>NCT03943914</t>
  </si>
  <si>
    <t>University Hospital, Bordeaux</t>
  </si>
  <si>
    <t>Chest Injuries;Respiratory Failure</t>
  </si>
  <si>
    <t>September 25, 2019</t>
  </si>
  <si>
    <t>CHUBX 2018/62</t>
  </si>
  <si>
    <t>Antoine BENARD, MD;Matthieu BIAIS, MD-PhD</t>
  </si>
  <si>
    <t>;matthieu.biais@chu-bordeaux.fr</t>
  </si>
  <si>
    <t>;05 57 82 10 19</t>
  </si>
  <si>
    <t>Unit√© de Soutien M√©thodologique √† la Recherche Clinique et Epid√©miologique (USMR) du CHU de Bordeaux;</t>
  </si>
  <si>
    <t>&lt;br&gt;        Inclusion Criteria:&lt;br&gt;&lt;br&gt;          -  Patient admitted in intensive care unit within 48 hours after a high-risk blunt chest&lt;br&gt;             trauma, defined by a TTS (Thorax Trauma Severity) score = 8.&lt;br&gt;&lt;br&gt;          -  Hypoxemia defined by a PaO2/FiO2 ratio &lt; 300, and the absence of hypercapnia (PaCO2 &lt;&lt;br&gt;             45 mmHg).&lt;br&gt;&lt;br&gt;          -  Without indication of endotracheal intubation at inclusion.&lt;br&gt;&lt;br&gt;          -  Affiliated person or beneficiary of a social security scheme.&lt;br&gt;&lt;br&gt;          -  Free, informed and written consent signed by the participant and the investigator (at&lt;br&gt;             the latest on the day of inclusion and before any examination required by the&lt;br&gt;             research).&lt;br&gt;&lt;br&gt;        Exclusion Criteria:&lt;br&gt;&lt;br&gt;          -  Criteria relating to formal indication to NIV: Exacerbation of underlying chronic&lt;br&gt;             respiratory disease, cardiogenic pulmonary edema, severe neutropenia.&lt;br&gt;&lt;br&gt;          -  Criteria relating to contraindications to NIV: Hemodynamic instability, Glasgow Coma&lt;br&gt;             Scale score = 12 or excessive agitation, or other contraindications to non-invasive&lt;br&gt;             ventilation (active gastrointestinal bleeding, low level of consciousness, multiorgan&lt;br&gt;             failure, airway patency problems, lack of cooperation or hemodynamic instability).&lt;br&gt;&lt;br&gt;          -  Associated traumatic lesions entailing particular risks: severe brain injury, complex&lt;br&gt;             facial trauma, tetraplegia, tracheobronchial or esophageal injuries, thoracic or&lt;br&gt;             abdominal trauma with indication for surgery by thoracotomy or laparotomy.&lt;br&gt;&lt;br&gt;          -  Criteria relating to the regulation: A do-not-intubate order and a decision not to&lt;br&gt;             participate, persons placed under judicial protection, persons participating in&lt;br&gt;             another research including a period of exclusion still in course, severely altered&lt;br&gt;             physical and/or psychological health which, according to the investigator, could&lt;br&gt;             affect the participant's compliance of the study.&lt;br&gt;</t>
  </si>
  <si>
    <t>Necessity to perform endotracheal intubation</t>
  </si>
  <si>
    <t>PaO2/FiO2 ratio;Respiratory rate;Dyspnea score;ICU and hospital length of stay;ICU or in-hospital mortality;Number of ventilator free-days</t>
  </si>
  <si>
    <t>Intrapulmonary Penetration of Sitafloxacin and Treatment Outcomes in Thai Critically Ill Patients with Pneumonia</t>
  </si>
  <si>
    <t>ATB which desired by primary doctors , given sitafloxacin for combination</t>
  </si>
  <si>
    <t>http://www.clinicaltrials.in.th/index.php?tp=regtrials&amp;menu=trialsearch&amp;smenu=fulltext&amp;task=search&amp;task2=view1&amp;id=2394</t>
  </si>
  <si>
    <t>TCTR20170222001</t>
  </si>
  <si>
    <t>Ramathibodi Hospital</t>
  </si>
  <si>
    <t>thailand</t>
  </si>
  <si>
    <t>VAPHAPRespiratory failure &lt;br&gt;SitafloxacinIntrapulmonaryCritically ill patientsPneumoniaPharmacokinetics;SitafloxacinIntrapulmonaryCritically ill patientsPneumoniaPharmacokinetics</t>
  </si>
  <si>
    <t>jaipak</t>
  </si>
  <si>
    <t>Kaemapairoj</t>
  </si>
  <si>
    <t>Ramathibodi Hospital Ratchathewi 10400</t>
  </si>
  <si>
    <t>jai-pak@hotmail.com</t>
  </si>
  <si>
    <t>(66)22011629</t>
  </si>
  <si>
    <t>investigator</t>
  </si>
  <si>
    <t>Terminated (Halted Prematurely)</t>
  </si>
  <si>
    <t>Ramathibodi hospital</t>
  </si>
  <si>
    <t>0 N/A (No limit)</t>
  </si>
  <si>
    <t>Inclusion criteria: 1. aged more than 18 years who compatible with HAP/VAP&lt;br&gt;2. respiratory failure which required mechanical ventilator to maintain oxygen saturation more than 90%&lt;br&gt;3. hemodynamic stable, BP &gt; 90/60&lt;br&gt;4. new or progress of infiltration in chest radiology &lt;br&gt;5. suspected pneumonia caused by A. baumannii, P. aeruginosa, and Extended Spectrum √é¬≤-Lactamase (ESBL)-Gram negative pathogens, and/or received at least one antibiotics for empirical treatment of hospital-acquired infections.</t>
  </si>
  <si>
    <t>Exclusion criteria: 1. patients or their authorities refuse to participate in this study&lt;br&gt;2. patients who pregnant&lt;br&gt;3. patients who lived with HIVS&lt;br&gt;4. patients who have history with fluoroquinolone allergy&lt;br&gt;5. patients who has contraindication to receive sitafloxacin&lt;br&gt;6. patients who has contraindication to BAL&lt;br&gt;7. patients who have QT prolongation (&gt; 480 ms)&lt;br&gt;8. patients who have history of recent unstable angina or myocardial infraction, increase ICP &lt;br&gt;9. patients who have bleeding tendency eg. platelet less than 80,000, INR more than 1.3</t>
  </si>
  <si>
    <t>Outcome of treatment of HAP/VAP with sitafloxacin [Timeframe 72 hours decrease CPIS scores];Sitafloxacin penetration [Timeframe 12 hours Sitafloxacin concentrations in plasma and epithelial lining fluid]</t>
  </si>
  <si>
    <t>ventilator free day [Timeframe 28 day with ventilator];mortality rate [Timeframe 28 days mortality rate]</t>
  </si>
  <si>
    <t>Randomized, Double-Blind and Active-Controlled Study in Children and Adolescents Aged 3‚Äì17 Years to Assess the Safety and Immunogenicity of Abbott‚Äôs Candidate Quadrivalent Influenza Vaccine and its Non-Inferiority versus Trivalent Influenza Vaccine.</t>
  </si>
  <si>
    <t>&lt;br&gt;Product Name: Quadrivalent Influenza Vaccine &lt;br&gt;Product Code: QIV&lt;br&gt;Pharmaceutical Form: Suspension for injection in pre-filled syringe&lt;br&gt;INN or Proposed INN: influenza vaccine (surface antigen, inactivated)&lt;br&gt;Current Sponsor code: QIV&lt;br&gt;Other descriptive name: quadrivalent influenza vaccine &lt;br&gt;Concentration unit: ¬µg microgram(s)&lt;br&gt;Concentration type: equal&lt;br&gt;Concentration number: 15-&lt;br&gt;&lt;br&gt;Trade Name:  Influvac¬Æ &lt;br&gt;Product Name: Influvac (Tiv containing B Yamagata strain) &lt;br&gt;Product Code: TIV (Yam)&lt;br&gt;Pharmaceutical Form: Suspension for injection in pre-filled syringe&lt;br&gt;INN or Proposed INN: Influenza vaccine (surface antigen, inactivated)&lt;br&gt;Current Sponsor code: TIV (Yam)&lt;br&gt;Other descriptive name: trivalent influenza vaccine (Yam)&lt;br&gt;Concentration unit: ¬µg microgram(s)&lt;br&gt;Concentration type: equal&lt;br&gt;Concentration number: 15-&lt;br&gt;&lt;br&gt;Product Name: Influvac (TIV containing B-Victoria strain)&lt;br&gt;Product Code: TIV (Vic)&lt;br&gt;Pharmaceutical Form: Suspension for injection in pre-filled syringe&lt;br&gt;INN or Proposed INN: Influenza vaccine (surface antigen, inactivated)&lt;br&gt;Current Sponsor code: TIV (Vic)&lt;br&gt;Other descriptive name: trivalent influenza vaccine (Vic)&lt;br&gt;Concentration unit: ¬µg microgram(s)&lt;br&gt;Concentration type: equal&lt;br&gt;Concentration number: 15-&lt;br&gt;&lt;br&gt;</t>
  </si>
  <si>
    <t>https://www.clinicaltrialsregister.eu/ctr-search/search?query=eudract_number:2015-005482-23</t>
  </si>
  <si>
    <t>A blinded study to compare the safety and immune response in children and adolescents aged 3-17 years between Abbott's Candidate Quadrivalant Influenza and Trivalent Influenza Vaccine.</t>
  </si>
  <si>
    <t>EUCTR2015-005482-23-DE</t>
  </si>
  <si>
    <t>Controlled: yesRandomised: yesOpen: noSingle blind: noDouble blind: yesParallel group: yesCross over: noOther: noIf controlled, specify comparator, Other Medicinial Product: yesPlacebo: noOther: noNumber of treatment arms in the trial: 3</t>
  </si>
  <si>
    <t>Hungary;Estonia;Finland;Poland;Lithuania;Germany</t>
  </si>
  <si>
    <t>EUCTR2015-005482-23-HU</t>
  </si>
  <si>
    <t>INFQ3002</t>
  </si>
  <si>
    <t>Global Clinical Director</t>
  </si>
  <si>
    <t>Inclusion criteria: &lt;br&gt;‚Ä¢Male and female children and adolescents 3 to 17 years of age at the time of enrolment in stable health determined from medical history, physical examination and clinical judgment of the Investigator*. Subjects may have underlying illnesses as long as their symptoms/signs are controlled. &lt;br&gt;‚Ä¢The subject‚Äôs parent(s) or LAR(s) sign and date a written, informed consent form (ICF). An assent will also be obtained according to age appropriate country-specific regulations.&lt;br&gt;‚Ä¢Subject and parent(s) or LAR(s) are able and willing to attend all scheduled visits and to comply with all trial procedures.&lt;br&gt;&lt;br&gt;*In Germany, due to local requirements, the investigator must adhere to the current recommendation of the German Standing Committee on Vaccination (STIKO) for the clinical trial conduct with children. Accordingly, German subjects may only be enrolled if an influenza vaccination is medically indicated (due to an increased health risk from an underlying disease such as chronic diseases of the respiratory tract [including asthma and COPD], chronic cardiovascular, liver and kidney diseases, chronic neurological diseases, diabetes and other metabolic diseases). This restriction implies that inclusion criterion nr. 5 is not violated (i.e. the requirements for stable underlying conditions are met) and that none of the exclusion criteria are met.&lt;br&gt;Are the trial subjects under 18? yes&lt;br&gt;Number of subjects for this age range: 1200&lt;br&gt;F.1.2 Adults (18-64 years) no&lt;br&gt;F.1.2.1 Number of subjects for this age range &lt;br&gt;F.1.3 Elderly (&gt;=65 years) no&lt;br&gt;F.1.3.1 Number of subjects for this age range &lt;br&gt;</t>
  </si>
  <si>
    <t>Exclusion criteria: &lt;br&gt;1.Child in care (as defined in the protocol)&lt;br&gt;2.History of allergy to egg, chicken proteins, or history of any reaction or hypersensitivity to a previous dose of influenza vaccine components.&lt;br&gt;3.History of serious adverse reaction to any influenza vaccine.&lt;br&gt;4.History of Guillain-Barr√© syndrome. &lt;br&gt;5.History of seizures (subject who had a single uncomplicated febrile convulsion in the past could be included) or progressive neurological disease.&lt;br&gt;6.Any confirmed or suspected immunosuppressive or immunodeficient condition based on medical history and physical examination (no laboratory testing required). &lt;br&gt;7.Prior receipt of any seasonal or pandemic influenza vaccine (registered or investigational) or laboratory-confirmed influenza infection in the 6 months preceding the first study vaccination. &lt;br&gt;8.Receipt of any vaccine (including routine childhood vaccines) within the preceding 30 days or planned vaccination during the study within 30 days after any study vaccine administration.&lt;br&gt;9.Having fever and/or acute disease or infection on the day of first study vaccination (enrolment can be deferred for up to 2 weeks provided subject remains otherwise eligible).&lt;br&gt;10.Any known immunocompromising condition or immunosuppressive therapy within 6 months preceding enrolment.&lt;br&gt;11.Chronic systemic administration (defined as more than 14 days) of immunosuppressant or immune-modifying medication (such as corticosteroids and monoclonal antibodies) during 3 months prior to the first study vaccination or planned use thereof during the study. Topical use of corticosteroids (e.g., cream, ocular drops, inhalation and intranasal sprays), within the dosage noted on the product label, is allowed.&lt;br&gt;12. Any condition that in the opinion of the Investigator would pose a health risk to the subject if enrolled or could interfere with the evaluation of the vaccine including (but not limited to) bleeding disorder, acute or progressive clinically-significant pulmonary, cardiovascular, hepatic or renal functional abnormality, as determined by medical history and/or physical examination. &lt;br&gt;&lt;br&gt;</t>
  </si>
  <si>
    <t>Timepoint(s) of evaluation of this end point: 28 days after study vaccination (Day 29, primed subjects) or 28 days after the second study vaccination (Day 57, unprimed subjects).;Primary end point(s): The primary endpoint concerns the geometric mean HI antibody titers against the 4 vaccine strains ;Secondary Objective: 1.To demonstrate the superiority of QIV to TIV(Vic) and TIV(Yam)with respect to post-vaccination geometric mean HI antibody titers against the alternate-lineage B strain in a population of children and adolescents 3 to 17 years of age.&lt;br&gt;2.To describe the immunogenicity of each of the strains in QIV with respect to HI, Virus Neutralization (VN) and Neuraminidase Inhibition (NI) antibody titers in the study population overall and by subject age, preexisting antibody status and baseline health status.&lt;br&gt;3.To describe Cell-Mediated Immunity (CMI) values for a subset of subjects.&lt;br&gt;Safety Objective:&lt;br&gt;To compare the reactogenicity and safety of QIV with that of TIV in a population of children and adolescents 3 to 17 years of age.&lt;br&gt;;Main Objective: To demonstrate in a population of children and adolescents 3 to 17 years of age the non-inferiority of quadrivalent influenza vaccine (QIV) with respect to post-vaccination geometric mean Hemagglutination  Inhibition (HI) antibody titers against the shared strains compared with the trivalent influenza vaccines (TIV) with either the B-strain of the Victoria (TIV(Vic)) or the B-strain of the Yamagata lineage (TIV(Yam)).</t>
  </si>
  <si>
    <t>Secondary end point(s): The secondary endpoints concern:&lt;br&gt;1)Change from baseline geometric mean HI antibody titers against the 4 vaccine strains. &lt;br&gt;2)Post-vaccination geometric mean VN and NI antibody titers and change from baseline against the 4 vaccine strains for a randomized subset of subjects. &lt;br&gt;3)Seroconversion rates and geometric mean fold increases for HI, VN and NI for the 4 vaccine strains for a randomized subset of subjects.&lt;br&gt;4)Post-vaccination CMI values for a subset of subjects and change from baseline.&lt;br&gt;Safety points:&lt;br&gt;1)All unsolicited (spontaneously reported) AEs &lt;br&gt;2)SAEs, AESIs and NCIs &lt;br&gt;3) Solicited injection site reactions and systemic reactions  ;Timepoint(s) of evaluation of this end point: 1)2)3)4: Day 29 for primed subjects &lt;br&gt;Day 57 for unprimed subjects &lt;br&gt;&lt;br&gt;For Safety points:&lt;br&gt;1) From ICF signature to Day 29 (primed subjects) or Day 57 (unprimed subjects)&lt;br&gt;2) from ICF signature to final follow-up telephone call approximately 6 months later (Day 183)&lt;br&gt;3) within 7 days following each study vaccination.</t>
  </si>
  <si>
    <t>EUCTR2015-005482-23-EE;EUCTR2015-005482-23-FI;EUCTR2015-005482-23-HU;EUCTR2015-005482-23-LT</t>
  </si>
  <si>
    <t>A Randomized Cross-over Study of Tongue Retaining Device and Continuous Positive Airway Pressure for Treatment of Obstructive Sleep Apnea</t>
  </si>
  <si>
    <t>Device: Tongue retaining device;Device: CPAP</t>
  </si>
  <si>
    <t>https://clinicaltrials.gov/show/NCT02788487</t>
  </si>
  <si>
    <t>Randomized Cross-over TRD and CPAP for OSA</t>
  </si>
  <si>
    <t>NCT02788487</t>
  </si>
  <si>
    <t>R015932011</t>
  </si>
  <si>
    <t>Anuch - Durongphan, MD;Wish - Banhiran, MD;Wish - Banhiran, MD</t>
  </si>
  <si>
    <t>;wishbanh@hotmail.com;wishbanh@hotmail.com</t>
  </si>
  <si>
    <t>;6699756405;6624198040</t>
  </si>
  <si>
    <t>Siriraj Hospital;</t>
  </si>
  <si>
    <t>&lt;br&gt;        Inclusion Criteria:&lt;br&gt;&lt;br&gt;          1. OSA patients aged over 18 years old at Siriraj hospital&lt;br&gt;&lt;br&gt;          2. Apnea-hypopnea index (AHI) 5 - 30 events/ h or AHI &gt; 30 events/h but lowest Oxygen&lt;br&gt;             saturation &gt; 70%&lt;br&gt;&lt;br&gt;          3. Positive consented form&lt;br&gt;&lt;br&gt;        Exclusion Criteria:&lt;br&gt;&lt;br&gt;          1. Patients with severe periodontal diseases&lt;br&gt;&lt;br&gt;          2. Patients with unstable medical problems i.e. poorly controlled cardiovascular&lt;br&gt;             diseases, cancers, cerebrovascular diseases, epilepsy, dementia, etc.&lt;br&gt;&lt;br&gt;          3. total sleep time less than 2 hour during previous sleep study&lt;br&gt;&lt;br&gt;          4. Patients who could not tolerate the side effects of CPAP or TRD&lt;br&gt;&lt;br&gt;          5. Patients who could not follow-up until finishing the protocol or withdraw themselves&lt;br&gt;             from the study for any reasons.&lt;br&gt;</t>
  </si>
  <si>
    <t>apnea-hypopnea index (AHI)</t>
  </si>
  <si>
    <t>Functional outcomes of sleep questionnaire (FOSQ ) score;Epworth sleepiness score (ESS) scores;lowest oxygen saturation during sleep test at home;side effects questionnaire;satisfaction and preference of device questionnaire</t>
  </si>
  <si>
    <t>Evaluation of the Clinical Signs and symptoms of Pneumonia Following Metoclopramide administration in unconscious patients with nasogastric tube in the intensive care unit.</t>
  </si>
  <si>
    <t>Intervention 1: Intervention group: patient receives metoclopramide 10 milligram -three times a day for 5 days.first dose prescribe in form of ampul and should be used from intravenous route.the other doses prescribe in form of tablet and should be used in route of gavage. Intervention 2: Control group: patients in this group dont receive any drug or interventio n and we just monitor them .</t>
  </si>
  <si>
    <t>http://en.irct.ir/trial/30725</t>
  </si>
  <si>
    <t>IRCT20160813029327N18</t>
  </si>
  <si>
    <t>Randomization: Randomized, Blinding: Not blinded, Placebo: Not used, Assignment: Parallel, Purpose: Prevention, Randomization description: participants will be recruited to one of  the two groups randomly by Balanced block randomization method ,and will receive especial intervention.</t>
  </si>
  <si>
    <t>Islamic Azad University of Pharmaceutical Science</t>
  </si>
  <si>
    <t>Iran (Islamic Republic of);Iran (Islamic Republic of);Iran (Islamic Republic of);Iran (Islamic Republic of);Iran (Islamic Republic of)</t>
  </si>
  <si>
    <t>pneumonia. &lt;br&gt;Pneumonia due to inhalation of  vomit and gastric secretions;J69.0</t>
  </si>
  <si>
    <t>Mehdi Rajabi</t>
  </si>
  <si>
    <t>Yakhchal street, Shariati street</t>
  </si>
  <si>
    <t>mehdirj@aol.co.uk</t>
  </si>
  <si>
    <t>+98 21 2264 0051</t>
  </si>
  <si>
    <t>Islamic Azad University</t>
  </si>
  <si>
    <t>Shariati street , Yakhchak street</t>
  </si>
  <si>
    <t>Inclusion criteria: dysphagia following the loss of consciousness,in ICU patients.&lt;br&gt;Nasogastric tube requirement, more than 24 hours.</t>
  </si>
  <si>
    <t>Exclusion criteria: oesophageal disorder&lt;br&gt;signs and symptoms of pneumonia&lt;br&gt;pregnancy and lactation&lt;br&gt;histoy of Parkinson disease&lt;br&gt;contraindication of metoclopramide&lt;br&gt;drug interaction with metoclopramide&lt;br&gt;gastrointestinal disorders like:GI bleeding ,obstruction ,cancer and perforation .&lt;br&gt;gastrointestinal surgery.&lt;br&gt;presence of pheochromocytoma</t>
  </si>
  <si>
    <t>Cough incidence. Timepoint: before intervention, day 1,3 and5. Method of measurement: observational information and nursing records.;Tachypnoea (respiratory rate &gt;25 per minute). Timepoint: before intervention, day 1,3 and5. Method of measurement: assessment of vital signs and nursing records.;- Sputum production or oropharyngeal secretions. Timepoint: before intervention, day 1,3 and5. Method of measurement: assessment of clinical situation and nursing records.;-Hypoxia (oxygen saturation =90% ). Timepoint: before intervention, day 1,3 and5. Method of measurement: puls oximeter.;-New abnormal breathing sounds in chest examination. Timepoint: before intervention, day 1,3 and5. Method of measurement: chest physical examination by stethoscope.;Fever &gt;38 degree celsius. Timepoint: before intervention, day 1,3 and5. Method of measurement: termometer.;Leucocytosis (WBC &gt;11 000 per Mililiter). Timepoint: before intervention, day 1,3 and5. Method of measurement: complete blood count.;Abnormal elevation of erythrocyte sedimentation rate. Timepoint: before intervention, day 1and5. Method of measurement: erythrocyte sedimentation rate test.;New chest Radiological shadowing. Timepoint: before intervention, day 3 and 5. Method of measurement: chest x ray radiography.;Leucopoenia (WBC &lt; 3000 per Mililiter). Timepoint: before intervention, day 1,3 and5. Method of measurement: complete blood count.;Abnormal elevation of c reactive protein. Timepoint: before intervention, day 1 and 5. Method of measurement: c reactive protein test.;Symptom complex of sweating, rigors, fever, and aches and pains. Timepoint: before intervention, day 1,3 and5. Method of measurement: observational information,thermometer and critical care pain observation tool.</t>
  </si>
  <si>
    <t>Counting the days that paitient stays in intensive care unit. Timepoint: from the first day of study to last day of staying patient in the  intensive care unit. Method of measurement: assessment  of the patients medical records.;Number of antibiotic therapy days. Timepoint: from the first day of study to last day of staying patient in the intensive care unit. Method of measurement: assessment  of the patients medical records.;Highest  white blood cells  count in millimeter cube. Timepoint: daily from the first day to 5th day. Method of measurement: complete blood count.;Highest C reactive protein( milligram per deciliter). Timepoint: first day and 5th day of study. Method of measurement: c reactive protein assessment test.;Lowest oxygen saturation percent. Timepoint: daily from the first day to 5th day of study. Method of measurement: puls oxymeter.;Mortality at 30 days. Timepoint: from the first day of study to 30th day. Method of measurement: assessment of medical records.;Regurgitation through Nasogastric tube. Timepoint: daily from the first day to 5th day of study. Method of measurement: observational assessment of patients situation.</t>
  </si>
  <si>
    <t>What will be shared: Information about the primary outcome will be shared after  Deidentification of Individual Participant Data  When: after publication of paper,for two years  To whom: Academic persons  Conditions: Academic or clinical use. users should cite the primary document  Where to obtain: via email to corresponding author  How to obtain: Submition of valid and formal documentation of affiliation to the Academic Center, Explaination about how to use the information and the purpose of request  Comments:</t>
  </si>
  <si>
    <t>Ethics committee of Islamic Azad University of Pharmaceutical Sciences</t>
  </si>
  <si>
    <t>A Study of Intranasal Live Attenuated Influenza Vaccine Immunogenicity and Associations With the Nasopharyngeal Microbiome Among Children in the Gambia - The NASIMMUNE Study</t>
  </si>
  <si>
    <t>Biological: Nasovac-S;Drug: Azithromycin</t>
  </si>
  <si>
    <t>https://clinicaltrials.gov/show/NCT02972957</t>
  </si>
  <si>
    <t>A Study of Intranasal Live Attenuated Influenza Vaccine Immunogenicity and Associations With the Nasopharyngeal Microbiome Among Children in the Gambia</t>
  </si>
  <si>
    <t>NCT02972957</t>
  </si>
  <si>
    <t>January 30, 2017</t>
  </si>
  <si>
    <t>SCC 1502</t>
  </si>
  <si>
    <t>University of Edinburgh;Public Health England;University of Oxford;National Institute for Public Health and the Environment (RIVM)</t>
  </si>
  <si>
    <t>59 Months</t>
  </si>
  <si>
    <t>&lt;br&gt;        Inclusion Criteria:&lt;br&gt;&lt;br&gt;          -  ‚Ä¢ Healthy male or female child at least 24 months of age and less than 60 months of&lt;br&gt;             age at the time of study entry.&lt;br&gt;&lt;br&gt;               -  Resident in the study area and with no plans to travel outside the study area&lt;br&gt;                  during the period of subject participation.&lt;br&gt;&lt;br&gt;               -  Informed consent for the study participation obtained from a parent (or guardian&lt;br&gt;                  only if neither parent is alive or if guardianship has been legally transferred&lt;br&gt;                  (see section 11.2).&lt;br&gt;&lt;br&gt;               -  Willingness and capacity to comply with the study protocol as judged by a member&lt;br&gt;                  of the clinical trial team.&lt;br&gt;&lt;br&gt;        Exclusion Criteria:&lt;br&gt;&lt;br&gt;          -  ‚Ä¢ Serious, active, medical condition, including but not limited to:&lt;br&gt;&lt;br&gt;               -  chronic disease of any body system&lt;br&gt;&lt;br&gt;               -  severe protein-energy malnutrition (weight-for-height Z-score of less than -3)&lt;br&gt;&lt;br&gt;               -  known genetic disorders, such as Down's syndrome or other cytogenetic disorder&lt;br&gt;&lt;br&gt;                    -  Active wheezing&lt;br&gt;&lt;br&gt;                    -  History of documented hypersensitivity to eggs or other components of the&lt;br&gt;                       vaccine (including gelatin, sorbitol, lactalbumin and chicken protein), or&lt;br&gt;                       with life-threatening reactions to previous influenza vaccinations.&lt;br&gt;&lt;br&gt;                    -  History of documented hypersensitivity to macrolide antibiotics&lt;br&gt;&lt;br&gt;                    -  History of Guillain-Barr√© syndrome.&lt;br&gt;&lt;br&gt;                    -  Receipt of aspirin therapy or aspirin-containing therapy within the two&lt;br&gt;                       weeks before planned study vaccination.&lt;br&gt;&lt;br&gt;                    -  Any suspected or confirmed congenital or acquired state of immune deficiency&lt;br&gt;                       including but not limited to primary immunodeficiencies including thymus&lt;br&gt;                       disorders, HIV/AIDS, hematological or lymphoid malignancies (blood tests&lt;br&gt;                       will not be routinely undertaken with this regard as part of the study).&lt;br&gt;&lt;br&gt;                    -  Any current immunosuppressive/immunomodulatory treatment or receipt of any&lt;br&gt;                       such treatment within the six months preceding trial enrolment (for&lt;br&gt;                       corticosteroids this is defined as a dose of prednisolone (or equivalent) of&lt;br&gt;                       greater than 2mg/kg/day for one week or 1mg/kg/day for one month. The use of&lt;br&gt;                       topical corticosteroids is not an exclusion criterion.&lt;br&gt;&lt;br&gt;                    -  The use of inhaled corticosteroids within the last one month.&lt;br&gt;&lt;br&gt;                    -  Receipt of an influenza vaccine within the past 12 months.&lt;br&gt;&lt;br&gt;                    -  Has any condition determined by investigator as likely to interfere with&lt;br&gt;                       evaluation of the vaccine or be a significant potential health risk to the&lt;br&gt;                       child or make it unlikely that the child would complete the study.&lt;br&gt;&lt;br&gt;                    -  Any significant signs or symptoms of an acute illness or infection&lt;br&gt;                       including:&lt;br&gt;&lt;br&gt;               -  an axillary temperature of 38.0¬∞C or above or documented fever of 38¬∞C or above&lt;br&gt;                  in the preceding 14 days.&lt;br&gt;&lt;br&gt;               -  Any acute respiratory infection within 14 days of enrollment visit. If the reason&lt;br&gt;                  for ineligibility is likely to be temporary (e.g. a fever of 38¬∞C or above or&lt;br&gt;                  acute respiratory infection) and either will or may resolve before the infant&lt;br&gt;                  reaches 60 months, they will not be recorded as a screening failure but instead&lt;br&gt;                  will be re-screened within an appropriate future time-window (e.g. at least 14&lt;br&gt;                  days after the last documented fever of 38¬∞C or above or resolution of&lt;br&gt;                  respiratory illness) and a decision made regarding eligibility at that point.&lt;br&gt;</t>
  </si>
  <si>
    <t>nasal IgA response;fold increase in oral fluid influenza-specific/total IgA ratio;fold increase in oral fluid influenza-specific/total IgG ratio</t>
  </si>
  <si>
    <t>density of S. Pneumoniae;Changes in the relative abundance of different operational taxanomic units (OTUs) of nasopharyngeal microbiota;gene expression changes in nasal and systemic samples</t>
  </si>
  <si>
    <t>EUCTR2017-002156-84-ES</t>
  </si>
  <si>
    <t>United States;Taiwan;Slovakia;Thailand;Spain;Ukraine;Russian Federation;Chile;Israel;Italy;Vietnam;India;France;Malaysia;Peru;Australia;South Africa;Netherlands;Latvia;Korea, Republic of;Lithuania;Turkey;Czech Republic;Hungary;Mexico;Argentina;Poland;Belgium;Brazil;Singapore;Romania;Bulgaria;Germany;New Zealand;Sweden</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</si>
  <si>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any history of a lung transplant).&lt;br&gt;</t>
  </si>
  <si>
    <t>Main Objective: The primary objective is to evaluate superiority of pimodivir in combination with standard-of-care (SOC) treatment compared to placebo in combination with SOC treatment on Day 6, with respect to the clinical outcome on the hospital recovery scale.;Primary end point(s): The primary endpoint is the hospital recovery scale as assessed on Day 6.;Secondary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Length of hospital stay,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SOC;Timepoint(s) of evaluation of this end point: The hospital recovery scale assesses a subject‚Äôs clinical status and will be assessed as the subject‚Äôs condition on Day 6 as the primary endpoint.</t>
  </si>
  <si>
    <t>AN OPEN LABEL RANDOMZED,  TWO-PERIOD, SINGLE ORAL DOSE CROSSOVER BLOEQUVALENCE STUDY OF TWO PRODUCTS OF OSELTAMIVIR PHOSPHATE CAPSULES 7.5MG IN THEALTH, ADULT, HUMAN SLTBIECTS UNDER FASTING AND FED CONDITION.</t>
  </si>
  <si>
    <t>1:Yichang HEC Changjiang Pharmaceutical Co.,Ltd. produced OSELTAMIVIR PHOSPHATE CAPSULES 7.5MG Under fasting and fed condition, respectively;2:reference product OSELTAMIVIR PHOSPHATE CAPSULES 7.5MG Under fasting and fed condition, respectively;</t>
  </si>
  <si>
    <t>http://www.chictr.org.cn/showproj.aspx?proj=19484</t>
  </si>
  <si>
    <t>ChiCTR-IPR-17011522</t>
  </si>
  <si>
    <t>1:48;2:48;</t>
  </si>
  <si>
    <t>a bioquvalence study,Oseltamivir Phosphate indicated for treatment and prophylaxis of influenza</t>
  </si>
  <si>
    <t>71 Xinmin avenue, Chaoyang District, Changchun, Jilin, China</t>
  </si>
  <si>
    <t>+86 18186879768</t>
  </si>
  <si>
    <t>Shunv Lin</t>
  </si>
  <si>
    <t>368 Mid Zhenan Road, Shangsha, Changan, Dongguan, Guangdong, China</t>
  </si>
  <si>
    <t>linshunv@hec.cn</t>
  </si>
  <si>
    <t>+86 13537417849</t>
  </si>
  <si>
    <t>SHENZHEN DONGYANGGUANG INDUSTRY CO.,LTD.</t>
  </si>
  <si>
    <t>Yichang HEC Changjiang Pharmaceutical Co.,Ltd.</t>
  </si>
  <si>
    <t>Inclusion criteria: 1. Willing to give voluntary written informed consent for participation in the trial,and well understand about the study content ,procedures and averse reaction of the drug may occur during the trial;&lt;br&gt;2. To be able to comply with the study procedures;&lt;br&gt;3. If of child bearing potential( both male and felmale subjects) is willing to use a suitable and effective barrier contraceptive method during the study andat least 6 months after study participation;&lt;br&gt;4. Healthy male and female adult human volunteers between l8 to 65 years of age (both inclusive);&lt;br&gt;5. The weight of a male subject is no lower than 50kg,The female is no lower than 45kg,and  having a Body Mass Index (BMI) between 18 to 28 (both inclusive), calculated as weight in kg / height in m2;&lt;br&gt;6. Not having history of any disease or disorder about the cardiovascular, hepatic, renal, gastrointestinal, nervous, endocrine or any other body system;&lt;br&gt;7. The results of clinical laboratory evaluations and physical examination are normal or having no clinically significant.</t>
  </si>
  <si>
    <t>Exclusion criteria: 1. Smokers, who smoke 5 or more than 5 cigarettes 1 day within 3 months prior to the study;&lt;br&gt;2. Known hypersensitivity or idiosyncratic reaction to Oseltamivir Phosphate or any related excipients;&lt;br&gt;3. History of harmful use of Drugs and alcohol (Alcohol consumption of more than 14 standard drinks per week. A standard drink is defined as 285ml of beer or 25ml of distilled spirits or 100ml of wine);&lt;br&gt;4. Donation of blood or suffering massive blood loss (more than 450ml) within 3 months prior to receiving the first dose of study medicine;&lt;br&gt;5. Any history of asthma or epileptic seizure;&lt;br&gt;6. Having  difficulty of swallowing or any history of gastrointestinal diseases that affect drug absorption;&lt;br&gt;7. Having  any disease that increasing risk of hemorrhagic, such as hemorrhoids, acute gastritis or gastric and duodenal ulcer, etc.;&lt;br&gt;8. Taken any drug that change the activity of liver enzyme within 28 days prior to dosing;&lt;br&gt;9. Taken any prescription drugs, over-the-counter medications, vitamins or herbal products within 14 days prior to dosing;&lt;br&gt;10. Taken any special diet (including the pitaya, mango, pomelo,and/or food and drink that contain xanthine etc.), exercise strengly, or having other factor that affect drug absorption, distribution, metabolism and excretion within 2 weeks prior to the study;&lt;br&gt;11.  Taken any CYP3A4, P - gp or Bcrp inhibitors or inducers, such as itraconazole, ketoconazole or dronedarone etc.;&lt;br&gt;12. Having any significant change on diet or exercise habit;&lt;br&gt;13. receipt of an investigational medicinal product or participation in a drug research study within 3 months  prior to receiving the first dose of study medicine;&lt;br&gt;14. Having clinical significant abnormal in 12-lead ECG;&lt;br&gt;15. a positive serum pregnancy outcomes or nursing mothers in screening or during the study;&lt;br&gt;16. Clinical laboratory evaluations and physical examination are clinically significant abnormal, or having any clinically significant disease Including but not limited to the gastrointestinal, hepatic, renal, nervous, hematic, endocrine, neoplastic, neoplastic, immune, psychic or cardiovascular disease;&lt;br&gt;17. A positive test result for HIV ,HCV and HBV antibody;&lt;br&gt;18. Having acute disease in stage of screening or prior to dosing;&lt;br&gt;19. Consumption of any food and drink containing caffeine, chocolate, or xanthine within 48 hours prior to dosing;&lt;br&gt;20. Consumption of alcohol or alcohol products within 48 hours prior to dosing;&lt;br&gt;21. testing positive in prestudy drug scans and alcohol examinition,or history of drug addiction within 5 years, or Use of any recreational drugs within 3 months prior to study.</t>
  </si>
  <si>
    <t>AUC0-t;AUC0-8;Cmax;</t>
  </si>
  <si>
    <t>Tmax;?z;t1/2;Vd/F;CL/F;F;</t>
  </si>
  <si>
    <t>ventilation-care@home - developing an innovative concept of care for people using long-term mechanical ventilation - Bea@Home</t>
  </si>
  <si>
    <t>Intervention 1: Patients after prolonged weaning or after an initiation of a home mechanical ventilation therapy receive an intersectoral care concept. This concept is comprised of the following components: &lt;br&gt;‚Ä¢ electronic transmission of documents in the scope of the structured transfer process (doctor's letter, transfer-sheet) as well as regular appointments in the weaning center to the REMEO Center&lt;br&gt;‚Ä¢ intersectoral use of an electronic health chart by the supervising weaning center, the outpatient caregiver and the REMEO Center&lt;br&gt;‚Ä¢ realization of  audio-video-appointments and consultations between patient and weaning center and between weaning center and all involved in care&lt;br&gt;‚Ä¢ usage of a personal technical assistance system (AAL - PAUL-tablet) that facilitates communication, environmental control, multi-media-usage, social interaction and engagement&lt;br&gt;‚Ä¢ electronic delivery of accessible training material in PDF-Format on the PAUL-Tablet. This encompasses common treatments and procedures as well as medical and care devices (changing of tracheostomy tubes, care of tracheostoma, nasal, oral and endotracheal aspiration, speaking valves, humidifiers)&lt;br&gt;‚Ä¢ electronic assessment and evaluation of intersectoral care-related key performance indicators &lt;br&gt;‚Ä¢ employment of an intersectoral critical incident reporting system&lt;br&gt;‚Ä¢ interviews of patients and users regarding usage and acceptance of the care concept&lt;br&gt;‚Ä¢ follow-up interviews with family members providing long-term care</t>
  </si>
  <si>
    <t>http://www.drks.de/DRKS00009524</t>
  </si>
  <si>
    <t>ventilation-care@home - developing an innovative concept of care for people using long-term mechanical ventilation</t>
  </si>
  <si>
    <t>DRKS00009524</t>
  </si>
  <si>
    <t>Charit√© Universit√§tsmedizin Berlin</t>
  </si>
  <si>
    <t>patients within the weaning category prolonged weaning group 3c (weaning failure) orpatients after an elective initiation of invasive home mechanical ventilation (HMV);J96.11 - [generalization J96.1: Chronic respiratory failure];J96.10 - [generalization J96.1: Chronic respiratory failure];Z99.1 - Dependence on respirator</t>
  </si>
  <si>
    <t>EA2/149/15</t>
  </si>
  <si>
    <t>Simone</t>
  </si>
  <si>
    <t>Rosseau</t>
  </si>
  <si>
    <t>Charit√©platz 1</t>
  </si>
  <si>
    <t>simone.rosseau@charite.de</t>
  </si>
  <si>
    <t>+49 (30) 450 650 137</t>
  </si>
  <si>
    <t>Charit√© Universit√§tsmedizin BerlinCharit√© Campus Charit√© MitteMed. Klinik m.S. Infektiologie und Pneumologie</t>
  </si>
  <si>
    <t>Charit√© Campus Charit√© Mitte</t>
  </si>
  <si>
    <t>Bundesministerium f√ºr Bildung und ForschungVDI/VDE Innovation + Technik GmbH</t>
  </si>
  <si>
    <t>Inclusion criteria: ‚Ä¢ invasive home mechanical ventilation&lt;br&gt;‚Ä¢ male or female adults (=18 years  when admited to Charit√© university hospital (Charit√©Center 12 or 07)&lt;br&gt;‚Ä¢ transfer to the REMEO-Center (Berlin) after the patient has given an informed consent</t>
  </si>
  <si>
    <t>Exclusion criteria: ‚Ä¢ patients unable to give consent&lt;br&gt;‚Ä¢ lack of understanding the German language&lt;br&gt;‚Ä¢ court-ordered civil committment to an approved institution&lt;br&gt;‚Ä¢ staff of the Charit√© university hospital&lt;br&gt;‚Ä¢ declined informed consent that pseudonymised data may be stored and relayed within the scope of this clinical study</t>
  </si>
  <si>
    <t>proof of principle of an intersectoral care concept with the following outcome:&lt;br&gt;1. Improvement of intersectoral (outpatient and clinical) communication and collaboration, especially concerning the multiprofessional care-team (physicians, nurses, therapists)&lt;br&gt;2. Optimizing the data for outcome, quality of life readmission rate etc. by incorporating the experiences and views of patients (interviews).&lt;br&gt;3. Evaluation of guideline-based processes in home mechanical ventilation by developing and measuring key performance indicators and quality indicators and thereby&lt;br&gt;4. development of evidence in regard to the care situation of patients on long-term home mechanical ventilation&lt;br&gt;5. Optimizing the use of resources (gentle use of limited resources in light of the demographic change, lack of nurses and physicians and financial resources) by early identification of weaning potential and prevention of readmission&lt;br&gt;6. Cost savings by preventing revolving dorr effect‚Äù</t>
  </si>
  <si>
    <t>7. Improvement of self-determination and patient autonomy  of the chronically critically ill by facilitating communication to care-givers and family members&lt;br&gt;8. Empowerment of family members and patients; strengthening of the sense of security; electronic delivery of accessible training material of Linde REMEO for patients, nurses and family members which can be viewed on tjhe PAUL-Tablet in PDF-format.</t>
  </si>
  <si>
    <t>Dec 11 2015 12:00AM</t>
  </si>
  <si>
    <t>(leading) Ethics Committee-No. (Ethik-Kommission der Charit√© -Universit√§tsmedizin Berlin-)</t>
  </si>
  <si>
    <t>A Pilot, Randomised Controlled Study to evaluate whether the administration of enteral Ivabradine plus standard care reduces tachycardia in critically ill adult patients with septic shock compared to standard care alone.</t>
  </si>
  <si>
    <t>Enteral ivabradine 5mg twice daily in addition to standard care.&lt;br&gt;Study treatment will be given for a total of 120 hours (5 days) or until the patient is discharged from ICU (whichever occurs first). In the event of bradycardia with a HR of &lt;50 or in the presence of symptomatic bradycardia or in the event of AF or any visual disturbance, Ivabra-dine will be discontinued. These data will be included in the final manuscript of the study.</t>
  </si>
  <si>
    <t>https://anzctr.org.au/ACTRN12618001675213.aspx</t>
  </si>
  <si>
    <t>A Pilot, Randomised Controlled Study of Ivabradine for Heart Rate Reduction in Critically Ill Patients with Septic Shock</t>
  </si>
  <si>
    <t>ACTRN12618001675213</t>
  </si>
  <si>
    <t>Purpose: Treatment; Allocation: Randomised controlled trial; Masking: Open (masking not used);Assignment: Parallel;Type of endpoint: Safety/efficacy;</t>
  </si>
  <si>
    <t>Perioperative and Critical Care Research Monash Medical Centre</t>
  </si>
  <si>
    <t>Tachycardia;Critical illness;Septic shock; &lt;br&gt;Tachycardia &lt;br&gt;Critical illness &lt;br&gt;Septic shock;Cardiovascular - Other cardiovascular diseases;Infection - Other infectious diseases</t>
  </si>
  <si>
    <t>Nil</t>
  </si>
  <si>
    <t>Monash health pharamcy department</t>
  </si>
  <si>
    <t>Inclusion criteria: ‚Ä¢Patients aged equal and/or older than18 years &lt;br&gt;‚Ä¢Septic shock as defined as &lt;br&gt;oHypotension (mean arterial pressure &lt; 65 mmHg) not respon-sive to fluid resuscitation&lt;br&gt;oRequirements for vasopressors (noradrenaline, vasopressin, metaraminol, phenylephrine)&lt;br&gt;oInfection of any source&lt;br&gt;‚Ä¢Sinus tachycardia with heart rate equal or greater than 100&lt;br&gt;</t>
  </si>
  <si>
    <t>Exclusion criteria: Exclusion criteria&lt;br&gt;‚Ä¢Acute heart failure as defined by the presence of cardiogenic shock or cardiogenic pulmonary edema&lt;br&gt;‚Ä¢Arrhythmmias include Atrial fibrillation (AF) &lt;br&gt;‚Ä¢Acute hepatic failure as defined by the development of severe acute liver injury with encephalopathy and impaired synthetic function (INR equal or greater than 1.5) in a patient with no pre-existing liver disease&lt;br&gt;‚Ä¢Decompensated chronic liver disease as defined by the presence of jaundice, ascites, variceal haemorrhage or hepatic encephalopathy in a patient with known liver cirrhosis&lt;br&gt;‚Ä¢Physician preference&lt;br&gt;‚Ä¢If the patient expected to die during this admission&lt;br&gt;‚Ä¢Pregnancy &lt;br&gt;</t>
  </si>
  <si>
    <t>Proportion of participants with a change in heart rate of less than 20 beats per minute compared to the heart rate before the start of Ivabradine. This outcome will be assessed utilising ongoing cardiac monitoring.[4 hours post administration of first dose of Ivabradine ]</t>
  </si>
  <si>
    <t>Cardiac output as assessed by minimally invasive cardiac output monitoring device such as Vigilo or Flotrac.[every hour post administration of every dose of Ivabradine for total of 6 hours];blood pressure monitoring.All patients will have automated sphygmomanometer. [every hour post administration of every dose of Ivabradine for total of 6 hours]</t>
  </si>
  <si>
    <t>The Monash Health Human Research Ethics Committee (HREC)</t>
  </si>
  <si>
    <t>Short-term effect of positive airway pressure therapy in patients with atrial fibrillation (AF) and sleep-disordered breathing (SDB) - SYNERGY-AF</t>
  </si>
  <si>
    <t>Positive Airway Pressure (Adaptive Servo Ventilation: ASV)</t>
  </si>
  <si>
    <t>https://jrct.niph.go.jp/latest-detail/jRCTs032180344</t>
  </si>
  <si>
    <t>AF-ASV</t>
  </si>
  <si>
    <t>JPRN-jRCTs032180344</t>
  </si>
  <si>
    <t>Kasai Takatoshi</t>
  </si>
  <si>
    <t>Sleep disordered breathing (SDB),atrial fibrillation (AF) &lt;br&gt;Apnea-hypopnea index (AHI) , LV diastolic function (E/e' ) , Sympathetic nerve activity (SNA)</t>
  </si>
  <si>
    <t>UMIN000032188</t>
  </si>
  <si>
    <t>Takatoshi</t>
  </si>
  <si>
    <t>Kasai</t>
  </si>
  <si>
    <t>2-1-1, Hongo, Bunkyo-Ku, Tokyo</t>
  </si>
  <si>
    <t>tkasai@juntendo.ac.jp</t>
  </si>
  <si>
    <t>Juntendo University Hospital</t>
  </si>
  <si>
    <t>3-1-3, Hongo, Bunkyo-Ku, Tokyo</t>
  </si>
  <si>
    <t>ResMed KK</t>
  </si>
  <si>
    <t>Inclusion criteria: 1)Adults (age of 20 or greater)&lt;br&gt;2)Patients with AF (paroxysmal, persistent, and permanent)&lt;br&gt;3)Moderate to severe SDB (i.e. AHI15-39 by home polygraphy test)&lt;br&gt;4)  plasma BNP &gt;40pg/mL or plasma proBNP &gt;125pg/mL</t>
  </si>
  <si>
    <t>Exclusion criteria: 1)LV systolic dysfunction (LV ejection fraction less than or equal to 45% on echocardiogram)&lt;br&gt;2)Severe organic valvular diseases&lt;br&gt;3)Acute coronary syndrome within 3 months&lt;br&gt;4)Patients who underwent or planned for following treatments within 3 months from randomization: pacemaker; implantable cardiac defibrillator (ICD); cardiac resynchronization therapy (CRT); cardiac surgery; percutaneous coronary intervention (PCI); transcatheter aortic valve intervention (TAVI)&lt;br&gt;5)Life-threatening diseases (uncured malignancy, severe chronic pulmonary diseases with oxygen inhalation or specific medication, and end stage renal disease with  dialysis)&lt;br&gt;6)Patients who have already been initiated for PAP therapy&lt;br&gt;7)Epworth sleepiness scale(ESS) greater than or equal to 11 or occupational driver&lt;br&gt;8)Pregnancy&lt;br&gt;9)Symptomatic OSA patients with class1 indication for PAP therapy in guidelines for diagnosis and treatment of acute and chronic heart failure (JCS 2017/JHFS 2017) &lt;br&gt;10)Patients eligible for CPAP initiation with reimbursement (AHI greater than or equal to 40)&lt;br&gt;11)Non-compliant patients (determined during tolerability test period, &lt;70 % and &lt;4 hrs/night will be non-compliant)&lt;br&gt;12)Non-suitable patients judged by principal investigator</t>
  </si>
  <si>
    <t>change in the WOR of 123I-MIBG in 6 months</t>
  </si>
  <si>
    <t>AHI; the H/M ratio of 123I-MIBG; E/e' by echocardiogram; plasma BNP level; QOL score (SF-8); compliance to ASV (intervention group only)</t>
  </si>
  <si>
    <t>Mar 12 2019 12:00AM</t>
  </si>
  <si>
    <t>crbjun@juntendo.ac.jp</t>
  </si>
  <si>
    <t>Juntendo Hospital Certified Review Board</t>
  </si>
  <si>
    <t>Use of Fc Mannose-Binding Lectin to Detect and Monitor the Presence of Pathogen-Associated Molecular Patterns During Septic Shock</t>
  </si>
  <si>
    <t>Biological: Blood Test</t>
  </si>
  <si>
    <t>https://clinicaltrials.gov/show/NCT03457038</t>
  </si>
  <si>
    <t>Use of Fc-MBL to Detect and Monitor the Presence of PAMPs During Septic Shock</t>
  </si>
  <si>
    <t>NCT03457038</t>
  </si>
  <si>
    <t>October 18, 2018</t>
  </si>
  <si>
    <t>2017-A01686-47;RC31/17/0157</t>
  </si>
  <si>
    <t>Eric Oswald, MD;Eric Oswald, MD;Eric Oswald, MD</t>
  </si>
  <si>
    <t>;oswald.e@chu-toulouse.fr;oswald.e@chu-toulouse.fr</t>
  </si>
  <si>
    <t>;5 67 69 04 17;5 67 69 04 17</t>
  </si>
  <si>
    <t>Harvard Medical School</t>
  </si>
  <si>
    <t>&lt;br&gt;        Inclusion Criteria:&lt;br&gt;&lt;br&gt;          -  Adult patients&lt;br&gt;&lt;br&gt;          -  Hospitalized in Intensive Care Unit for sepsis of any etiology&lt;br&gt;&lt;br&gt;          -  Patients with shock criteria: defined by a hypotension, hyperlactatemia, the use of&lt;br&gt;             vasopressive drugs.&lt;br&gt;&lt;br&gt;          -  Patient affiliated to a social security scheme- Patient giving consent&lt;br&gt;&lt;br&gt;        Exclusion Criteria:&lt;br&gt;&lt;br&gt;          -  Minor patients&lt;br&gt;&lt;br&gt;          -  Organ transplant&lt;br&gt;&lt;br&gt;          -  Immunosuppressive drugs, other than corticosteroids&lt;br&gt;&lt;br&gt;          -  Patients who decline participating to the assay&lt;br&gt;&lt;br&gt;          -  Persons placed under legal protection, guardianship&lt;br&gt;&lt;br&gt;          -  Pregnant woman&lt;br&gt;&lt;br&gt;          -  Subject participating in another search including a exclusion period still in progress&lt;br&gt;             at pre-inclusion&lt;br&gt;</t>
  </si>
  <si>
    <t>Quantify in whole blood presence of PAMP during a septic shock,</t>
  </si>
  <si>
    <t>Compare accuracy of Fc-MBL ELISA PAMP assay to CRP and PCT during septic shock.;Study PAMP's kinetic during septic shock from various origins;Identify patients who could beneficiate to a dialysis-like therapy</t>
  </si>
  <si>
    <t>Use of Bubble Continuous Positive Airway Pressure (bCPAP) With High Flow Settings in Treatment of Respiratory Distress Secondary to Signs of Severe Pneumonia in Pediatric Patients in Mali</t>
  </si>
  <si>
    <t>Device: Bubble CPAP;Other: Standard Therapy</t>
  </si>
  <si>
    <t>https://clinicaltrials.gov/show/NCT03944551</t>
  </si>
  <si>
    <t>Bubble Continuous Positive Airway Pressure for Children With Severe Pneumonia in Mali, Africa</t>
  </si>
  <si>
    <t>NCT03944551</t>
  </si>
  <si>
    <t>University of Maryland, Baltimore</t>
  </si>
  <si>
    <t>Mali</t>
  </si>
  <si>
    <t>September 26, 2019</t>
  </si>
  <si>
    <t>HP-82800</t>
  </si>
  <si>
    <t>Adnan T Bhutta, MBBS</t>
  </si>
  <si>
    <t>Center for Vaccine Development - Mali</t>
  </si>
  <si>
    <t>5 Years</t>
  </si>
  <si>
    <t>&lt;br&gt;        Inclusion criteria:&lt;br&gt;&lt;br&gt;        Cases must meet the all following inclusion criteria for eligibility to be placed on bCPAP&lt;br&gt;&lt;br&gt;          -  Hospitalization&lt;br&gt;&lt;br&gt;          -  Age 12 months up to 5 years&lt;br&gt;&lt;br&gt;          -  Fast breathing defined as: (Using a timing device to count rate for one full minute)&lt;br&gt;&lt;br&gt;               -  = 40 breath/min in a child aged 12-23 months&lt;br&gt;&lt;br&gt;               -  = 30 breaths/min in a child aged 2-5 years&lt;br&gt;&lt;br&gt;          -  Any of the following respiratory signs: wheezing, nasal flaring, chest indrawing,&lt;br&gt;             cyanosis, grunting, head nodding, stridor and/or oxygen saturation &lt;90%.&lt;br&gt;&lt;br&gt;          -  Informed written consent obtained Or&lt;br&gt;&lt;br&gt;          -  Age 12 months up to 5 years&lt;br&gt;&lt;br&gt;          -  Weight up to 20Kg&lt;br&gt;&lt;br&gt;          -  With cough AND/OR any sign of difficult breathing Plus ONE general danger sign as&lt;br&gt;             follow:&lt;br&gt;&lt;br&gt;               -  Not able to drink&lt;br&gt;&lt;br&gt;               -  Persistent vomiting&lt;br&gt;&lt;br&gt;               -  Convulsions&lt;br&gt;&lt;br&gt;               -  Lethargy or unconscious&lt;br&gt;&lt;br&gt;               -  Stridor in a calm child or&lt;br&gt;&lt;br&gt;               -  Severe malnutrition&lt;br&gt;&lt;br&gt;          -  Informed written consent obtained&lt;br&gt;&lt;br&gt;        Patients with the following conditions who meet eligible criteria can benefit from bCPAP:&lt;br&gt;&lt;br&gt;          -  Bronchiolitis&lt;br&gt;&lt;br&gt;          -  Respiratory viral infection&lt;br&gt;&lt;br&gt;          -  Lung collapse / atelectasis&lt;br&gt;&lt;br&gt;          -  Asthma exacerbation&lt;br&gt;&lt;br&gt;          -  Patients with congenital heart disease with heart failure&lt;br&gt;&lt;br&gt;          -  Malaria&lt;br&gt;&lt;br&gt;          -  Severe Anemia&lt;br&gt;&lt;br&gt;          -  Sepsis&lt;br&gt;&lt;br&gt;          -  Meningitis&lt;br&gt;&lt;br&gt;          -  Any patient with increased respiratory effort who meet the eligible criteria&lt;br&gt;&lt;br&gt;        We will include patients with progression to severe pneumonia during the hospitalization&lt;br&gt;        and those ones with chronic diseases too.&lt;br&gt;&lt;br&gt;        Definitions:&lt;br&gt;&lt;br&gt;          -  Head nodding: a movement of the head synchronous with inspiration indicating severe&lt;br&gt;             respiratory distress&lt;br&gt;&lt;br&gt;          -  Chest indrawing: lower chest wall goes in when the child breathes in&lt;br&gt;&lt;br&gt;          -  Lethargy: is defined as an infant who does not wake up on stimulation or, on waking,&lt;br&gt;             subsequently moves only on stimulation or does not move at all&lt;br&gt;&lt;br&gt;          -  Not able to drink: refers to difficulty feeding or not feeding well (in an infant who&lt;br&gt;             was previously feeding well)&lt;br&gt;&lt;br&gt;          -  Convulsions: During the enrollment process, the danger sign for 'convulsions' will be&lt;br&gt;             collected by asking about the number and duration of seizures.&lt;br&gt;&lt;br&gt;          -  Severe malnutrition Severe acute malnutrition is defined as per WHO as the presence of&lt;br&gt;             edema of both feet or severe wasting (weight-for-height/length &lt;-3SD) or mid upper arm&lt;br&gt;             circumference &lt; 115 mm [19]&lt;br&gt;&lt;br&gt;          -  Progression to case definition during hospitalization: Cases that progress to severe&lt;br&gt;             pneumonia or meet the inclusion criteria previously mentioned during hospitalization&lt;br&gt;             but do not meet the definition during the time of admission because the disease is in&lt;br&gt;             the early stages of illness will be included.&lt;br&gt;&lt;br&gt;          -  Chronic disease: Children with chronic lung or respiratory disease may be admitted to&lt;br&gt;             the study. We will not exclude patients from the study on the basis of a long history&lt;br&gt;             of symptoms.&lt;br&gt;&lt;br&gt;        Exclusion criteria:&lt;br&gt;&lt;br&gt;        Cases that meet any of the following exclusion criteria will be ineligible to enroll:&lt;br&gt;&lt;br&gt;          -  Skin breakdown around the nose and mouth&lt;br&gt;&lt;br&gt;          -  Facial trauma&lt;br&gt;&lt;br&gt;          -  Persistent episodes of vomiting: more than 3 episodes in 1 hour.&lt;br&gt;</t>
  </si>
  <si>
    <t>Treatment failure rate</t>
  </si>
  <si>
    <t>Mortality rate</t>
  </si>
  <si>
    <t>Early High-dose Vitamin C in Post-cardiac Arrest Syndrome</t>
  </si>
  <si>
    <t>Drug: Vitamin C;Drug: Thiamine;Drug: Placebos</t>
  </si>
  <si>
    <t>https://clinicaltrials.gov/show/NCT03509662</t>
  </si>
  <si>
    <t>Vitamin C in Post-cardiac Arrest</t>
  </si>
  <si>
    <t>NCT03509662</t>
  </si>
  <si>
    <t>VU University Medical Center</t>
  </si>
  <si>
    <t>NL63681.029.17</t>
  </si>
  <si>
    <t>Angelique ME Spoelstra-de Man, Dr.;Sander Rozemeijer, MSc</t>
  </si>
  <si>
    <t>;s.rozemeijer@vumc.nl</t>
  </si>
  <si>
    <t>;+31204443924</t>
  </si>
  <si>
    <t>VU University Medical Center;</t>
  </si>
  <si>
    <t>Gelderse Vallei Hospital;Sint Franciscus Gasthuis;Tergooiziekenhuizen;Amphia Hospital;Erasmus Medical Center;Noordwest Ziekenhuisgroep;Maasstad Hospital;OLVG</t>
  </si>
  <si>
    <t>&lt;br&gt;        Inclusion Criteria:&lt;br&gt;&lt;br&gt;          -  An out-of-hospital cardiac arrest with return of spontaneous circulation&lt;br&gt;&lt;br&gt;          -  Ventricular fibrillation or ventricular tachycardia as first registered cardiac rhythm&lt;br&gt;&lt;br&gt;          -  Glasgow Coma Scale (GCS)-score =8.&lt;br&gt;&lt;br&gt;        Exclusion Criteria:&lt;br&gt;&lt;br&gt;          -  Patients with pre-existent terminal renal insufficiency&lt;br&gt;&lt;br&gt;          -  Known glucose 6-phosphate dehydrogenase deficiency (risk of hemolysis)&lt;br&gt;&lt;br&gt;          -  History of urolithiasis, oxalate nephropathy or hemochromatosis&lt;br&gt;&lt;br&gt;          -  Treatment limitations.&lt;br&gt;</t>
  </si>
  <si>
    <t>The delta (?) Sequential Organ Failure Assessment (SOFA) score</t>
  </si>
  <si>
    <t>Maximal Glasgow Coma Score;Cerebral Performance Categories;Modified Rankin Scale;extended Glasgow Outcome Scale;HUI-3 questionnaire;Neuron-specific enolase;Intensive Care (IC)-stay;Hospital-stay;Mortality;Mortality;Duration of vasopressor support;Troponin and CK-MB;Lung injury score;Ventilation time;Renal function;Renal function;Need of renal replacement therapy;Medical Research Council score;CAM-ICU score;ICDSC score;C-reactive protein;F2-isoprostanes;Oxidation-reduction potential;Antioxidant capacity;Vitamin C plasma concentrations</t>
  </si>
  <si>
    <t>BK1313 High Dose with adjuvant Group (50 persons per group) is intramuscularly vaccinated with the vaccine containing 30microg/dose of hemagglutinin (HA) mixed with aluminum hydroxide (0.15mg). &lt;br&gt;For this study, each groups are vaccinated three times. After 21 days and 81days from first administration, the patients are vaccinated again. &lt;br&gt;BK1313 Super High Dose with adjuvant Group (55 persons per group) is intramuscularly vaccinated with the vaccine containing 45microg/dose of hemagglutinin (HA) mixed with aluminum hydroxide (0.15mg). &lt;br&gt;For this study, each groups are vaccinated three times. After 21 days from first administration, the patients are vaccinated again.After 81days from first administration, the patients receive placebo in this group.</t>
  </si>
  <si>
    <t>https://upload.umin.ac.jp/cgi-open-bin/ctr_e/ctr_view.cgi?recptno=R000026898</t>
  </si>
  <si>
    <t>Efficacy and safety of the avian influenza A/H7N9 inactivated whole-virus vaccine produced using the embryonated egg in human (Investigator-initiated Phase 2b trial)</t>
  </si>
  <si>
    <t>JPRN-UMIN000023732</t>
  </si>
  <si>
    <t>Clinical Research Center, National Hospital Organization</t>
  </si>
  <si>
    <t>Japan Agency for Medical Research and Development</t>
  </si>
  <si>
    <t>Inclusion criteria: 1)Individuals, who have not been vaccinated with influenza A (H7N9) vaccine (over 20 years old) &lt;br&gt;&lt;br&gt;2)Individuals, who could be consent by document that have been approved by IRB &lt;br&gt;&lt;br&gt;3)Individuals, who could be follow up survey for five years after inoculation &lt;br&gt;&lt;br&gt;4)Individuals, who could keep the compliance with this study&amp;#39;s rules &lt;br&gt;&lt;br&gt;5)Individuals, who could be followed under the regulation of the clinical trial, could be examined according to the protocol, and could report their symptoms.</t>
  </si>
  <si>
    <t>Exclusion criteria: 1)Individuals with the history of Avian Influenza A (H7)virus infection.(obtained from subjects) &lt;br&gt;&lt;br&gt;2)Individuals, who had history of anaphylaxis to foods or medicines previously. &lt;br&gt;&lt;br&gt;3)Individuals with severe diseases in cardiovascular, blood, respiratory, liver, kidney, digestive or neurological systems in their clinical recording. &lt;br&gt;&lt;br&gt;4)Individuals with a history of acute disseminated encephalomyelitis and Guillain-Barre syndrome in the past. &lt;br&gt;&lt;br&gt;5)Individuals participated in a clinical trial within four months(counted from the date of vaccination). &lt;br&gt;&lt;br&gt;6)Individuals vaccinated with live vaccine within 27 days, or received a dose of inactivated vaccine within six days(including the day of vaccination). &lt;br&gt;&lt;br&gt;7)Individuals received with gamma globulin or blood transfusion within three months, or received the formulation of high dose of gamma globulin therapy (200 mg/kg or more) within six months (including the day of vaccination). &lt;br&gt;&lt;br&gt;8)From the day of the first administration to the last day of follow-up , Individuals or partners, who wish to become pregnant, and Individuals, who could not perform the appropriate method of contraception. &lt;br&gt;&lt;br&gt;9)A breast-feeding women, a pregnant women or a suspected pregnancy woman. &lt;br&gt;&lt;br&gt;10)Individuals, who are deemed to be inappropriate by the investigator.</t>
  </si>
  <si>
    <t>Immunologic endpoint &lt;br&gt;SRH antibody titer of avian influenza A/H7N9</t>
  </si>
  <si>
    <t>Immunologic endpoint &lt;br&gt;HI antibody titer and neutralizing antibody titer of avian influenza A/H7N9</t>
  </si>
  <si>
    <t>Influenza Vaccine Attitudes, Intent, and Receipt</t>
  </si>
  <si>
    <t>Behavioral: Local educational information;Behavioral: National educational information;Behavioral: Local educational information;Behavioral: National educational information;Behavioral: Local educational information;Behavioral: National educational information;Behavioral: Local educational information;Behavioral: National educational information</t>
  </si>
  <si>
    <t>https://clinicaltrials.gov/show/NCT02907580</t>
  </si>
  <si>
    <t>Influenza Vaccine Attitudes, Intent, and Receipt: Pediatric</t>
  </si>
  <si>
    <t>NCT02907580</t>
  </si>
  <si>
    <t>Allocation: Randomized. Intervention model: Parallel Assignment. Primary purpose: Health Services Research. Masking: Single (Outcomes Assessor).</t>
  </si>
  <si>
    <t>Columbia University</t>
  </si>
  <si>
    <t>Vaccination;Influenza;Vaccination;Influenza;Vaccination;Influenza;Vaccination;Influenza</t>
  </si>
  <si>
    <t>September 13, 2016</t>
  </si>
  <si>
    <t>AAAQ9636</t>
  </si>
  <si>
    <t>Melissa Stockwell, MD MPH;Melissa Stockwell, MD MPH;Melissa Stockwell, MD MPH;Melissa Stockwell, MD MPH;Melissa Stockwell, MD MPH</t>
  </si>
  <si>
    <t>Columbia University;Columbia University;Columbia University;Columbia University;Columbia University</t>
  </si>
  <si>
    <t>&lt;br&gt;        Inclusion Criteria:&lt;br&gt;&lt;br&gt;          -  Age at least 6 months&lt;br&gt;&lt;br&gt;        Exclusion Criteria:&lt;br&gt;&lt;br&gt;          -  Receipt of influenza vaccination that season&lt;br&gt;      ;&lt;br&gt;        Inclusion Criteria:&lt;br&gt;&lt;br&gt;          -  Age at least 6 months&lt;br&gt;&lt;br&gt;        Exclusion Criteria:&lt;br&gt;&lt;br&gt;          -  Receipt of influenza vaccination that season&lt;br&gt;      ;&lt;br&gt;        Inclusion Criteria:&lt;br&gt;&lt;br&gt;          -  Age at least 6 months&lt;br&gt;&lt;br&gt;        Exclusion Criteria:&lt;br&gt;&lt;br&gt;          -  Receipt of influenza vaccination that season&lt;br&gt;      ;&lt;br&gt;        Inclusion Criteria:&lt;br&gt;&lt;br&gt;          -  Age at least 6 months&lt;br&gt;&lt;br&gt;        Exclusion Criteria:&lt;br&gt;&lt;br&gt;          -  Receipt of influenza vaccination that season&lt;br&gt;</t>
  </si>
  <si>
    <t>Number of children who receive influenza vaccination on day of intervention;Number of children who receive influenza vaccination on day of intervention;Number of children who receive influenza vaccination on day of intervention</t>
  </si>
  <si>
    <t>Number of children who receive influenza vaccination during the influenza vaccine season;Number of parents who anticipate influenza vaccination during the influenza vaccine season</t>
  </si>
  <si>
    <t>A PHASE III, RANDOMIZED, DOUBLE-BLIND PLACEBO-CONTROLLED, MULTICENTER STUDY TO EVALUATE THE EFFICACY AND SAFETY OF BALOXAVIR MARBOXIL IN COMBINATION WITHSTANDARD-OF-CARE NEURAMINIDASE INHIBITOR IN HOSPITALIZED PATIENTS WITH SEVERE INFLUENZA</t>
  </si>
  <si>
    <t>&lt;br&gt;Product Name: Baloxavir marboxil&lt;br&gt;Product Code: RO7191686/F04&lt;br&gt;Pharmaceutical Form: Tablet&lt;br&gt;INN or Proposed INN: BALOXAVIR MARBOXIL&lt;br&gt;Current Sponsor code: RO7191686&lt;br&gt;Other descriptive name: S-033188&lt;br&gt;Concentration unit: mg milligram(s)&lt;br&gt;Concentration type: equal&lt;br&gt;Concentration number: 20-&lt;br&gt;Pharmaceutical form of the placebo: Tablet&lt;br&gt;Route of administration of the placebo: Oral use&lt;br&gt;&lt;br&gt;Product Name: Baloxavir marboxil&lt;br&gt;Product Code: RO7191686/F08&lt;br&gt;Pharmaceutical Form: Granules&lt;br&gt;INN or Proposed INN: BALOXAVIR MARBOXIL&lt;br&gt;Current Sponsor code: RO7191686&lt;br&gt;Other descriptive name: S-033188&lt;br&gt;Concentration unit: mg/ml milligram(s)/millilitre&lt;br&gt;Concentration type: equal&lt;br&gt;Concentration number: 2-&lt;br&gt;Pharmaceutical form of the placebo: Granules&lt;br&gt;Route of administration of the placebo: Oral use&lt;br&gt;&lt;br&gt;</t>
  </si>
  <si>
    <t>EUCTR2018-001416-30-BG</t>
  </si>
  <si>
    <t>Bulgaria;Germany;Japan;New Zealand;Sweden;United States;Serbia;Hong Kong;Estonia;Spain;Ukraine;Israel;France;Australia;Peru;Netherlands;Korea, Republic of;Finland;Turkey;Hungary;Czech Republic;Mexico;Canada;Argentina;Brazil;Belgium;Singapore;Romania</t>
  </si>
  <si>
    <t>INFLUENZA &lt;br&gt;MedDRA version: 20.0Level: LLTClassification code 10016790Term: FluSystem Organ Class: 100000004862 &lt;br&gt;MedDRA version: 20.0Level: LLTClassification code 10022001Term: Influenza (epidemic)System Organ Class: 100000004862 &lt;br&gt;MedDRA version: 20.1Level: LLTClassification code 10022003Term: Influenza B virus infectionSystem Organ Class: 100000004862 &lt;br&gt;MedDRA version: 20.1Level: LLTClassification code 10022002Term: Influenza A virus infectionSystem Organ Class: 100000004862;Therapeutic area: Diseases [C] - Virus Diseases [C02]</t>
  </si>
  <si>
    <t>CP40617</t>
  </si>
  <si>
    <t>Inclusion criteria: &lt;br&gt;-  Adult patients: Signed informed consent by any patient capable of giving consent, or, where the patient is not capable of giving consent, by his or her legal/authorized representative&lt;br&gt;-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Age &gt;= 12 years at the time of signing the Informed Consent Form/Assent Form&lt;br&gt;-  Ability to comply with the study protocol, in the investigator‚Äôs judgment&lt;br&gt;-  Patients who require hospitalization for severe influenza or acquire influenza during hospitalization, the severity of which requires an extension of hospitalization &lt;br&gt;-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The time interval between the onset of symptoms and randomization is within 96 hours&lt;br&gt;-  A score of &gt;= 4 based on the NEWS2&lt;br&gt;- Patients will require objective criteria of seriousness defined by at least one of the following criteria: &lt;br&gt;‚Ä¢ Requires ventilation or supplemental oxygen to support respiration&lt;br&gt;‚Ä¢ Has a complication related to influenza that requires hospitalization&lt;br&gt;-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method&lt;br&gt;Are the trial subjects under 18? yes&lt;br&gt;Number of subjects for this age range: 11&lt;br&gt;F.1.2 Adults (18-64 years) yes&lt;br&gt;F.1.2.1 Number of subjects for this age range 191&lt;br&gt;F.1.3 Elderly (&gt;=65 years) yes&lt;br&gt;F.1.3.1 Number of subjects for this age range 165&lt;br&gt;</t>
  </si>
  <si>
    <t>Exclusion criteria: &lt;br&gt;-  Patients who have received more than 48 hours of antiviral treatment for the current influenza infection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  Known hypersensitivity to baloxavir marboxil or the drug product excipients&lt;br&gt;</t>
  </si>
  <si>
    <t>Main Objective: To evaluate the clinical efficacy of baloxavir marboxil plus a standard-of-care (SOC) neuraminidase inhibitor (NAI) compared with matching placebo plus a SOC NAI based on time to clinical improvement;Secondary Objective: To evaluate &lt;br&gt;‚Ä¢ the clinical efficacy of baloxavir marboxil plus a SOC NAI compared with matching placebo plus a SOC NAI based on response rates of the 6-point ordinal scale at Day 7, time to clinical response, incidence and duration of mechanical ventilation, intensive care unit stay, incidence of post-treatment influenza-related complications, time to clinical failure, hospital discharge, National Early Warning Score (NEWS) 2 of &lt;= 2 maintained for 24 hours, mortality rate at Day 7 and 28&lt;br&gt;‚Ä¢ the antiviral activity of baloxavir marboxil plus a SOC NAI compared with matching placebo plus a SOC NAI&lt;br&gt;‚Ä¢ the polymorphic and treatment-emergent amino acid substitutions in the PA, PB1, PB2, and NA genes and drug susceptibility in patients with evaluable virus&lt;br&gt;‚Ä¢ the safety of baloxavir marboxil plus a SOC NAI compared with matching placebo plus a SOC NAI in hospitalized patients with influenza&lt;br&gt;‚Ä¢ the single- and multiple dose pharmacokinetics of baloxavir&lt;br&gt;;Primary end point(s): 1. Time to clinical improvement (defined as time to hospital discharge OR time to NEWS2 of less than or equal to 2 maintained for 24 hours);Timepoint(s) of evaluation of this end point: 1. Up to Day 35</t>
  </si>
  <si>
    <t>Secondary end point(s): Key secondary efficacy:&lt;br&gt;1. Response rates of the 6-point ordinal scale at Day 7&lt;br&gt;2. Time to clinical response based on temperature ranges, oxygen saturation, respiratory status, heart&lt;br&gt;rate, and hospitalization Status&lt;br&gt;&lt;br&gt;Secondary efficacy:&lt;br&gt;3. Incidence of mechanical ventilation&lt;br&gt;4. Duration of mechanical ventilation&lt;br&gt;5. Incidence of Intensive Care Unit stay&lt;br&gt;6. Duration of Intensive Care Unit stay&lt;br&gt;7. Time to clinical failure&lt;br&gt;8. Time to hospital discharge &lt;br&gt;9. Incidence of post-treatment influenza-related complications&lt;br&gt;10. Mortality rate at Day 7 &lt;br&gt;11. Mortality rate at Day 28&lt;br&gt;12. Time to NEWS2 of &lt;= 2 maintained for 24 hours&lt;br&gt;&lt;br&gt;Virology&lt;br&gt;13. Time to cessation of viral shedding by virus titer&lt;br&gt;14. Time to cessation of viral shedding by RT-PCR&lt;br&gt;15. Change from baseline in influenza virus titer and in the amount of virus RNA (RT-PCR) at each time point&lt;br&gt;16. Proportion of patients with positive influenza virus titer and proportion of patients positive by RT-PCR at each time point&lt;br&gt;17. Area under the concentration-time curve (AUC), in virus titer and in the amount of virus RNA (RT PCR)&lt;br&gt;18. Polymorphic and treatment-emergent amino acid substitutions in the PA, PB1, PB2, and NA genes&lt;br&gt;19. Drug susceptibility in patients with evaluable virus&lt;br&gt;Safety&lt;br&gt;20. Compare the incidence and severity of adverse event (AE)s and serious AEs&lt;br&gt;21. Incidence of AEs leading to discontinuation&lt;br&gt;22. Proportion of patients with any post-treatment ALT and AST above baseline and &gt;3 √ó ULN, &gt;5 √ó ULN, &gt;10 √ó ULN&lt;br&gt;PK&lt;br&gt;23. Plasma concentrations of baloxavir (active metabolite) at specified timepoints&lt;br&gt;24. Baloxavir concentration at pre-dose and at 24 hour after each dose of baloxavir marboxil (C24) (all patients)&lt;br&gt;25. Total drug exposure area under the curve (AUC), maximum plasma concentration (Cmax) and Half-life (t1/2) area under the concentration‚Äìtime curve from time 0 to infinity (AUCinf) and clearance at steady state (CL) of baloxavir (only for patients undergoing sequential PK sampling)&lt;br&gt;;Timepoint(s) of evaluation of this end point: 1. At Day 7&lt;br&gt;2-9. Up to Day 35&lt;br&gt;10. At Day 7&lt;br&gt;11. At Day 28&lt;br&gt;12-22. Up to Day 35&lt;br&gt;23-25. Up to Day 35&lt;br&gt;</t>
  </si>
  <si>
    <t>https://www.clinicaltrialsregister.eu/ctr-search/trial/2018-001416-30/results</t>
  </si>
  <si>
    <t>A Phase III, Randomized, Double-Blind Placebo-Controlled, Multicenter Study To Evaluate the Efficacy and Safety of Baloxavir Marboxil in Combination With Standard-of-Care Neuraminidase Inhibitor in Hospitalized Participants With Severe Influenza</t>
  </si>
  <si>
    <t>https://www.clinicaltrialsregister.eu/ctr-search/trial/2018-001416-30/results#baselineCharacteristicsSection</t>
  </si>
  <si>
    <t>https://www.clinicaltrialsregister.eu/ctr-search/trial/2018-001416-30/results#subjectDispositionSection</t>
  </si>
  <si>
    <t>https://www.clinicaltrialsregister.eu/ctr-search/trial/2018-001416-30/results#adverseEventsSection</t>
  </si>
  <si>
    <t>https://www.clinicaltrialsregister.eu/ctr-search/trial/2018-001416-30/results#endPointsSection</t>
  </si>
  <si>
    <t>Dec 12 2018 12:00AM</t>
  </si>
  <si>
    <t>The Effects of Intra Aortic Balloon Pump Prior to Revascularization on Mortality of Patients With Acute Coronary Syndrome Complicated With Cardiogenic Shock</t>
  </si>
  <si>
    <t>Device: Intra Aortic Balloon Pump</t>
  </si>
  <si>
    <t>https://clinicaltrials.gov/show/NCT03635840</t>
  </si>
  <si>
    <t>The Effects of IABP Prior to Revascularization on Mortality of ACS Patients Complicated With Cardiogenic Shock</t>
  </si>
  <si>
    <t>NCT03635840</t>
  </si>
  <si>
    <t>Indonesia</t>
  </si>
  <si>
    <t>January 4, 2018</t>
  </si>
  <si>
    <t>IABP18</t>
  </si>
  <si>
    <t>Dafsah Juzar, MD;Dafsah Juzar, MD;Dafsah Juzar, MD</t>
  </si>
  <si>
    <t>;djuzar@gmail.com;djuzar@gmail.com</t>
  </si>
  <si>
    <t>;+621-5684093;+621-5684093</t>
  </si>
  <si>
    <t>National Cardiovascular Center Harapan Kita Hospital Indonesia;</t>
  </si>
  <si>
    <t>National Cardiovascular Center Harapan Kita Hospital Indonesia</t>
  </si>
  <si>
    <t>&lt;br&gt;        Inclusion Criteria:&lt;br&gt;&lt;br&gt;          -  Age greater than 18 years old&lt;br&gt;&lt;br&gt;          -  Myocardial infarction patients complicated with shock&lt;br&gt;&lt;br&gt;          -  Willing to enroll in the study (signed consent)&lt;br&gt;&lt;br&gt;        Exclusion Criteria:&lt;br&gt;&lt;br&gt;          -  Age greater than 80 years old&lt;br&gt;&lt;br&gt;          -  Heart and lung resuscitation for more than 30 minutes&lt;br&gt;&lt;br&gt;          -  Cardiogenic shock onset &gt;12 hours (if known) or &gt;18 hours (if not known/patient&lt;br&gt;             presented in emergency department already with shock)&lt;br&gt;&lt;br&gt;          -  Mechanical complication of myocardial infarction&lt;br&gt;&lt;br&gt;          -  Moderate and severe aorta regurgitation&lt;br&gt;&lt;br&gt;          -  Peripheral artery disease making IABP unfeasible&lt;br&gt;&lt;br&gt;          -  Patients not receiving revascularization by percutaneous coronary intervention&lt;br&gt;&lt;br&gt;          -  Patients who died before IABP insertion&lt;br&gt;&lt;br&gt;          -  Care termination requested by family&lt;br&gt;</t>
  </si>
  <si>
    <t>The Impact of Low Flow Nocturnal Oxygen Therapy on Hospital Admissions and Mortality in Patients With Heart Failure and Central Sleep Apnea (LOFT-HF)</t>
  </si>
  <si>
    <t>Other: Room Air;Drug: Oxygen</t>
  </si>
  <si>
    <t>https://clinicaltrials.gov/show/NCT03745898</t>
  </si>
  <si>
    <t>The Impact of Low Flow Nocturnal Oxygen Therapy on Hospital Admissions and Mortality in Patients With Heart Failure and Central Sleep Apnea</t>
  </si>
  <si>
    <t>NCT03745898</t>
  </si>
  <si>
    <t>Heart Failure;Central Sleep Apnea</t>
  </si>
  <si>
    <t>April 15, 2019</t>
  </si>
  <si>
    <t>U24HL140412-01;U24HL140412-01_UG3</t>
  </si>
  <si>
    <t>Emily Kaplan</t>
  </si>
  <si>
    <t>ekaplan1@bwh.harvard.edu</t>
  </si>
  <si>
    <t>617-278-0382</t>
  </si>
  <si>
    <t>Ohio State University</t>
  </si>
  <si>
    <t>&lt;br&gt;        Inclusion Criteria:&lt;br&gt;&lt;br&gt;          -  Aged = 21 years at the date of consent.&lt;br&gt;&lt;br&gt;          -  History of chronic, stable heart failure with reduced ejection fraction with left&lt;br&gt;             ventricular ejection fraction (LVEF) = 45% determined by echocardiography,&lt;br&gt;             radionuclide angiography, left ventriculography, or cardiac magnetic resonance&lt;br&gt;             imaging, within the year prior to enrollment.&lt;br&gt;&lt;br&gt;          -  Central sleep apnea, defined using as an apnea-hypopnea index (AHI) &gt; 15/h with = 50%&lt;br&gt;             central events (apnea and hypopneas).&lt;br&gt;&lt;br&gt;          -  New York Heart Association (NYHA) Class III or IV, or NYHA Class II with = 1&lt;br&gt;             hospitalization for HF in the last 24 months.&lt;br&gt;&lt;br&gt;          -  Treatment with stable, optimized guideline-directed medical therapies (GDMT) according&lt;br&gt;             to applicable guidelines in the U.S. and Canada, where stable is defined as the&lt;br&gt;             addition of no new class of disease-modifying drug for = 30 days prior to&lt;br&gt;             randomization.&lt;br&gt;&lt;br&gt;          -  In the investigator's opinion, willing and able to comply with all study requirements&lt;br&gt;&lt;br&gt;          -  Able to fully understand study information and sign an Institutional Review Board&lt;br&gt;             (IRB) approved informed consent&lt;br&gt;&lt;br&gt;        Exclusion Criteria:&lt;br&gt;&lt;br&gt;          -  Current positive airway pressure use of diagnosis of Obstructive Sleep Apnea (OSA).&lt;br&gt;&lt;br&gt;          -  Oxygen saturation &lt; 90% at rest during the day.&lt;br&gt;&lt;br&gt;          -  Oxygen saturation &lt; 88% for &gt; 5 continuous minutes during sleep unaccompanied by&lt;br&gt;             respiratory events.&lt;br&gt;&lt;br&gt;          -  Chronic daytime or nighttime use of supplemental oxygen.&lt;br&gt;&lt;br&gt;          -  Current smoker or bed partner that smokes in the bedroom.&lt;br&gt;&lt;br&gt;          -  Severe pulmonary disease requiring continuous home oxygen therapy or the continuous or&lt;br&gt;             frequent intermittent use of oral steroids or documented severe chronic obstructive&lt;br&gt;             pulmonary disease (COPD) with forced expiratory volume in 1 second (FEV1) &lt; 50%.&lt;br&gt;&lt;br&gt;          -  Cardiac surgery, percutaneous coronary intervention, myocardial infarction or unstable&lt;br&gt;             angina within the previous 3 months.&lt;br&gt;&lt;br&gt;          -  Transient ischemic attack or stroke within the previous 3 months.&lt;br&gt;&lt;br&gt;          -  Cardiac resynchronization therapy implantation scheduled or performed within 3 months&lt;br&gt;             prior to randomization.&lt;br&gt;&lt;br&gt;          -  Primary hemodynamically-significant uncorrected valvular heart disease (obstructive or&lt;br&gt;             regurgitant) or any valvular disease expected to require surgery during the trial&lt;br&gt;&lt;br&gt;          -  Acute myocarditis/pericarditis or other cause of potentially reversible cardiomyopathy&lt;br&gt;             (e.g., post-partum cardiomyopathy, tachycardia-induced cardiomyopathy), within the&lt;br&gt;             previous 6 months.&lt;br&gt;&lt;br&gt;          -  End-stage (Stage D) heart failure (HF) requiring continuous outpatient intravenous&lt;br&gt;             (IV) inotropic therapy, placement of ventricular assist device, listing for cardiac&lt;br&gt;             transplantation, or end-of-life care (e.g. hospice care).&lt;br&gt;&lt;br&gt;          -  Pregnancy or of child bearing potential without a negative pregnancy test within 10&lt;br&gt;             days prior to enrollment.&lt;br&gt;&lt;br&gt;          -  Life expectancy &lt; 1 year for diseases unrelated to chronic HF.&lt;br&gt;&lt;br&gt;          -  Enrolled or planning to enroll in another study that may conflict with protocol&lt;br&gt;             requirements or confound subject results in this trial.&lt;br&gt;</t>
  </si>
  <si>
    <t>First occurrence of mortality due to any cause or an unplanned hospitalization for worsening heart failure or a life-saving cardiovascular (CV) intervention</t>
  </si>
  <si>
    <t>Functional Status;Quality of Life and Symptoms - Sleep symptoms and sleep related daytime impairment;Quality of Life and Symptoms - Depressive symptoms;Quality of Life and Symptoms - Generic-quality of life;Quality of Life and Symptoms - HF disease-specific quality of life;Exercise capacity;Recurrent event analyses of mortality;Recurrent event analyses of morbidity</t>
  </si>
  <si>
    <t>Population Pharmacokinetics and Pharmacodynamics Study of Piperacillin/Tazobactam During Early Phase in Critically Ill Patients With Severe Sepsis</t>
  </si>
  <si>
    <t>Drug: Piperacillin-tazobactam;Drug: Piperacillin-tazobactam;Drug: Piperacillin-tazobactam;Drug: Piperacillin-tazobactam</t>
  </si>
  <si>
    <t>https://clinicaltrials.gov/show/NCT02730624</t>
  </si>
  <si>
    <t>Piperacillin/Tazobactam in Critically Ill Patients With Severe Sepsis and Septic Shock</t>
  </si>
  <si>
    <t>NCT02730624</t>
  </si>
  <si>
    <t>Sutep Jaruratanasirikul</t>
  </si>
  <si>
    <t>Thailand;Thailand;Thailand;Thailand;Thailand</t>
  </si>
  <si>
    <t>Early Phase of Severe Sepsis and Septic Shock;Early Phase of Severe Sepsis and Septic Shock;Early Phase of Severe Sepsis and Septic Shock;Early Phase of Severe Sepsis and Septic Shock</t>
  </si>
  <si>
    <t>PIP-56501141</t>
  </si>
  <si>
    <t>Prince of Songkla University</t>
  </si>
  <si>
    <t>&lt;br&gt;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      ;&lt;br&gt;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      ;&lt;br&gt;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      ;&lt;br&gt;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t>
  </si>
  <si>
    <t>Concentration of piperacillin in plasma;Concentration of piperacillin in plasma;Concentration of piperacillin in plasma</t>
  </si>
  <si>
    <t>AN OPEN-LABEL, RANDOMIZED, ADAPTIVE, TWO-ARM, MULTICENTER TRIAL TO EVALUATE PHARMACOKINETICS AND PHARMACODYNAMICS OF TWO DOSES OF OSELTAMIVIR (TAMIFLU¬Æ) IN THE TREATMENT OF INFLUENZA IN IMMUNOCOMPROMISED CHILDREN LESS THAN 13 YEARS OF AGE, WITH CONFIRMED INFLUENZA INFECTION</t>
  </si>
  <si>
    <t>&lt;br&gt;Trade Name: Tamiflu&lt;br&gt;Pharmaceutical Form: Capsule, hard&lt;br&gt;INN or Proposed INN: OSELTAMIVIR&lt;br&gt;CAS Number: 204255-11-8&lt;br&gt;Current Sponsor code: RO64-0796&lt;br&gt;Other descriptive name: Oseltamivir phosphate&lt;br&gt;Concentration unit: mg milligram(s)&lt;br&gt;Concentration type: equal&lt;br&gt;Concentration number: 30-&lt;br&gt;&lt;br&gt;Trade Name: Tamiflu&lt;br&gt;Pharmaceutical Form: Capsule, hard&lt;br&gt;INN or Proposed INN: OSELTAMIVIR&lt;br&gt;CAS Number: 204255-11-8&lt;br&gt;Current Sponsor code: RO64-0796&lt;br&gt;Other descriptive name: Oseltamivir phosphate&lt;br&gt;Concentration unit: mg milligram(s)&lt;br&gt;Concentration type: equal&lt;br&gt;Concentration number: 45-&lt;br&gt;&lt;br&gt;Trade Name: Tamiflu&lt;br&gt;Pharmaceutical Form: Capsule, hard&lt;br&gt;INN or Proposed INN: OSELTAMIVIR&lt;br&gt;CAS Number: 204255-11-8&lt;br&gt;Current Sponsor code: RO64-0796&lt;br&gt;Other descriptive name: Oseltamivir phosphate&lt;br&gt;Concentration unit: mg milligram(s)&lt;br&gt;Concentration type: equal&lt;br&gt;Concentration number: 75-&lt;br&gt;&lt;br&gt;Trade Name: Tamiflu&lt;br&gt;Pharmaceutical Form: Powder for oral suspension&lt;br&gt;INN or Proposed INN: OSELTAMIVIR&lt;br&gt;CAS Number: 204255-11-8&lt;br&gt;Current Sponsor code: RO64-0796&lt;br&gt;Other descriptive name: Oseltamivir phosphate&lt;br&gt;Concentration unit: mg/ml milligram(s)/millilitre&lt;br&gt;Concentration type: equal&lt;br&gt;Concentration number: 6-&lt;br&gt;&lt;br&gt;</t>
  </si>
  <si>
    <t>https://www.clinicaltrialsregister.eu/ctr-search/search?query=eudract_number:2012-002633-11</t>
  </si>
  <si>
    <t>A study in children with weak immunity and influenza (flu) infection to understand how the study drug (Tamiflu) improves the recovery from influenza (flu).</t>
  </si>
  <si>
    <t>EUCTR2012-002633-11-GR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</si>
  <si>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Tamiflu standard dose compared with Tamiflu 3x standard dose&lt;br&gt;Number of treatment arms in the trial: 2&lt;br&gt;</t>
  </si>
  <si>
    <t>F. Hoffmann-La Roche Ltd.</t>
  </si>
  <si>
    <t>Brazil;South Africa;United States;Greece;Finland;Spain;Chile;Israel;Colombia;Italy;Canada;Poland;Belgium;Netherlands;Germany</t>
  </si>
  <si>
    <t>Treatment of influenza in immunocompromised paedriatric patients. &lt;br&gt;MedDRA version: 19.0Level: PTClassification code 10022000Term: InfluenzaSystem Organ Class: 10021881 - Infections and infestations;Therapeutic area: Diseases [C] - Virus Diseases [C02]</t>
  </si>
  <si>
    <t>EUCTR2012-002633-11-ES</t>
  </si>
  <si>
    <t>NV25719;NCT01715909;2012-002633-11-ES</t>
  </si>
  <si>
    <t>Inclusion criteria: &lt;br&gt;- Male or female children, &lt; 13 years of age&lt;br&gt;- Rapid influenza diagnostic test (RIDT), polymerase chain reaction (PCR), or viral culture positive for influenza&lt;br&gt;- Immunocompromised &lt;br&gt;- Symptoms/signs suggestive of influenza like illness (ILI)&lt;br&gt;- Less than or equal to 96 hours between onset of ILI and first dose of study drug&lt;br&gt;Are the trial subjects under 18? yes&lt;br&gt;Number of subjects for this age range: 27&lt;br&gt;F.1.2 Adults (18-64 years) no&lt;br&gt;F.1.2.1 Number of subjects for this age range &lt;br&gt;F.1.3 Elderly (&gt;=65 years) no&lt;br&gt;F.1.3.1 Number of subjects for this age range &lt;br&gt;</t>
  </si>
  <si>
    <t>Exclusion criteria: &lt;br&gt;- Clinical evidence of severe hepatic impairment&lt;br&gt;- Infants with post-menstrual age (PMA) &lt; 36 weeks&lt;br&gt;- Clinical evidence of significant renal impairment (e.g. defined as creatinine clearance (CRCL) &lt; 60 mL/min/1.73m¬≤ in children &gt; 1 year old)&lt;br&gt;- Allergy to oseltamivir or excipients&lt;br&gt;- Hereditary fructose intolerance&lt;br&gt;- Received anti-viral treatment with activity against influenza (e.g. amantadine, rimantadine, oseltamivir, laninamivir, peramivir, zanamivir, and ribavirin) or probenecid medication within 2 weeks prior to randomization&lt;br&gt;</t>
  </si>
  <si>
    <t>Timepoint(s) of evaluation of this end point: 24 months;Primary end point(s): - Pharmacokinetics: Area under the concentration-time curve (AUC)&lt;br&gt;- Pharmacodynamics: Time to cessation of viral shedding;Secondary Objective: - To estimate the exposure achieved with each of different dose levels of oseltamivir throughthe application of an established population PK model to the sparse concentration data generated&lt;br&gt;- To examine the duration of treatment, of viral shedding, and of fever and to examine the safety, tolerability, incidence of influenza-associated complications and of resistance observed with different doses and duration of treatment and characterize any resistant virus isolates in terms of sequence and phenotype.;Main Objective: To generate data for the purpose of extrapolation of efficacy from adults with immunodeficiency and to compare and/or integrate exposure and response observations in the pediatric immunocompromised population to that seen in other, non-immunocompromised populations.</t>
  </si>
  <si>
    <t>Timepoint(s) of evaluation of this end point: 24 months;Secondary end point(s): - Time to resolution of influenza symptoms&lt;br&gt;- Incidence of adverse events&lt;br&gt;- Incidence of influenza associated complications&lt;br&gt;- Frequency of viral resistance</t>
  </si>
  <si>
    <t>Ultrasound Observation of Diaphragmatic Atrophy Related to Mechanical Ventilation A Prospective Monocentric Study in Intensive Care Unit</t>
  </si>
  <si>
    <t>Device: Ultrasound;Device: Ultrasound;Other: Neuromyopathy score;Other: Respiratory performances</t>
  </si>
  <si>
    <t>https://clinicaltrials.gov/show/NCT02766946</t>
  </si>
  <si>
    <t>Diaphragmatic Atrophy Related to Mechanical Ventilation</t>
  </si>
  <si>
    <t>NCT02766946</t>
  </si>
  <si>
    <t>Allocation: Non-Randomized, Intervention Model: Parallel Assignment, Masking: Open Label</t>
  </si>
  <si>
    <t>Centre Hospitalier Saint Joseph Saint Luc de Lyon</t>
  </si>
  <si>
    <t>Septic Shock;Acute Respiratory Distress</t>
  </si>
  <si>
    <t>SJSL12013</t>
  </si>
  <si>
    <t>&lt;br&gt;        Inclusion Criteria:&lt;br&gt;&lt;br&gt;          -  Age =18 years old&lt;br&gt;&lt;br&gt;          -  Group 1 : under Mechanical Ventilation (time of Mechanical Ventilation for at least 5&lt;br&gt;             days)&lt;br&gt;&lt;br&gt;          -  Group 2 : under Non-invasive Ventilation&lt;br&gt;&lt;br&gt;          -  Group 3 : Spontaneous Ventilation&lt;br&gt;&lt;br&gt;          -  Non opposition of patient (Groups 2 and 3) or non-opposition of patient family member&lt;br&gt;             (Group 1)&lt;br&gt;&lt;br&gt;        Exclusion Criteria:&lt;br&gt;&lt;br&gt;          -  Known diaphragmatic paralysis&lt;br&gt;&lt;br&gt;          -  Neurologic pathology with motor deficit&lt;br&gt;&lt;br&gt;          -  Pregnancy or breast-feeding woman&lt;br&gt;</t>
  </si>
  <si>
    <t>Change from day 1 diaphragm thickness at day 3 and day 5</t>
  </si>
  <si>
    <t>Diaphragm thickness measured by ultrasound;Type of ventilatory support;Ventilatory mode;Pectoralis muscle thickness measured by ultrasound;Diaphragmatic strength;Early or late extubation failure rate (extubation performed before or after 48 hours);MRC score (Medical Research Council);Length of ventilation in hours;Drug administration;Total positive end expiratory pressure;External positive end expiratory pressure;Respiratory rate;Highest inspiratory pressure level;Highest expiratory pressure level;Volume of exhaled air</t>
  </si>
  <si>
    <t>Phase 2 Randomized, Controlled, Human Influenza A (H1N1) Challenge Study Following Administration of an Oral H1N1 HA Adenoviral-Vector Based Seasonal Influenza Vaccine and dsRNA Adjuvant to Healthy Adult Volunteers</t>
  </si>
  <si>
    <t>Biological: VXA-A1.1;Biological: Fluzone¬Æ;Other: Placebo Tablets;Other: Saline Solution for Placebo IM Injection</t>
  </si>
  <si>
    <t>https://clinicaltrials.gov/show/NCT02918006</t>
  </si>
  <si>
    <t>A Phase 2 Influenza A Challenge Study Following Oral Administration of an H1N1 HA Ad-Vector Seasonal Flu Vaccine</t>
  </si>
  <si>
    <t>NCT02918006</t>
  </si>
  <si>
    <t>Vaxart</t>
  </si>
  <si>
    <t>August 31, 2016</t>
  </si>
  <si>
    <t>VXA-CHAL-201</t>
  </si>
  <si>
    <t>Dave Liebowitz, MD, PhD</t>
  </si>
  <si>
    <t>Vaxart, Inc.</t>
  </si>
  <si>
    <t>Biomedical Advanced Research and Development Authority</t>
  </si>
  <si>
    <t>&lt;br&gt;        Inclusion Criteria:&lt;br&gt;&lt;br&gt;          1. Male or female volunteers aged 18 - 49 years, inclusive&lt;br&gt;&lt;br&gt;          2. Able to give written informed consent&lt;br&gt;&lt;br&gt;          3. Low pre-existing antibodies to the study vaccine&lt;br&gt;&lt;br&gt;          4. In general good health (no clinically significant health concerns)&lt;br&gt;&lt;br&gt;          5. Safety laboratory normal range or NCS (with few exceptions)&lt;br&gt;&lt;br&gt;          6. Body mass index between 17 and 35&lt;br&gt;&lt;br&gt;          7. Comprehension of the study requirements with ability and willingness to complete all&lt;br&gt;             assessments and comply with scheduled visits and contacts&lt;br&gt;&lt;br&gt;          8. Female participants must have a negative pregnancy test at screening&lt;br&gt;&lt;br&gt;        Exclusion Criteria:&lt;br&gt;&lt;br&gt;          1. Receipt of any influenza vaccine within two years prior to study&lt;br&gt;&lt;br&gt;          2. Use of any investigational vaccine/adjuvanted vaccine within 8 weeks of study&lt;br&gt;&lt;br&gt;          3. Use of any investigational drug or device within 4 weeks of study&lt;br&gt;&lt;br&gt;          4. Use of any licensed vaccine within 30 days of study&lt;br&gt;&lt;br&gt;          5. Presence of significant uncontrolled medical or psychiatric illness within 3 months of&lt;br&gt;             study&lt;br&gt;&lt;br&gt;          6. Clinically significant and/or protocol defined ECG abnormality&lt;br&gt;&lt;br&gt;          7. Positive serology for HIV-1 or HIV-2, or HBsAg or HCV antibodies&lt;br&gt;&lt;br&gt;          8. Cancer, or treatment for cancer, within 3 years of study&lt;br&gt;&lt;br&gt;          9. History of drug, alcohol or chemical abuse within 1 year&lt;br&gt;&lt;br&gt;         10. Receipt of blood or blood products within 6 months of study&lt;br&gt;&lt;br&gt;         11. Donation of blood within 4 weeks of study&lt;br&gt;&lt;br&gt;         12. Presence of a fever = 38¬∫C measured orally at baseline&lt;br&gt;&lt;br&gt;         13. Stool sample with occult blood at screening&lt;br&gt;&lt;br&gt;         14. Positive urine drug screen for drugs of abuse at screening&lt;br&gt;&lt;br&gt;         15. Positive breath or urine alcohol test at screening or baseline&lt;br&gt;&lt;br&gt;         16. Consistent/habitual smoking within 2 months prior to vaccination&lt;br&gt;&lt;br&gt;         17. History of serious reactions to any vaccination such as anaphylaxis, respiratory&lt;br&gt;             problems, Guillain-Barre syndrome, hives or abdominal pain&lt;br&gt;&lt;br&gt;         18. Asthma, bronchiectasis or chronic obstructive pulmonary disease&lt;br&gt;&lt;br&gt;         19. Any known allergy or intolerance to oseltamivir&lt;br&gt;</t>
  </si>
  <si>
    <t>Occurrence of influenza</t>
  </si>
  <si>
    <t>Randomized, Double-Blinded, Phase 2 Study to Assess Safety and Immunogenicity of Homologous and Heterologous Prime-Boost Vaccination Strategies With Stockpiled Inactivated Monovalent Influenza A(H5) Vaccines Administered Intramuscularly With Either AS03 or MF59¬Æ as Adjuvant</t>
  </si>
  <si>
    <t>Biological: VN;Biological: IN;Biological: dk/BANG;Biological: gf/WA;Biological: bhg/QL;Biological: AS03 adjuvant;Biological: MF59 adjuvant</t>
  </si>
  <si>
    <t>https://clinicaltrials.gov/show/NCT03497845</t>
  </si>
  <si>
    <t>Assess the Safety &amp; Immunogenicity of Prime-Boost Vaccination Strategies Using H5Nx Virus Vaccine Adjuvanted With AS03 or MF59</t>
  </si>
  <si>
    <t>NCT03497845</t>
  </si>
  <si>
    <t>Influenza A Virus, H5N1 Subtype</t>
  </si>
  <si>
    <t>March 15, 2018</t>
  </si>
  <si>
    <t>BP-I-16-005</t>
  </si>
  <si>
    <t>&lt;br&gt;        Inclusion Criteria:&lt;br&gt;&lt;br&gt;          1. Is a male or nonpregnant female 18 to 49 years of age, inclusive, on Day 1 (first&lt;br&gt;             vaccination).&lt;br&gt;&lt;br&gt;          2. Will avoid nonstudy vaccinations until 21 days after the last vaccination.&lt;br&gt;&lt;br&gt;          3. Provides written informed consent prior to the initiation of any study-related&lt;br&gt;             procedures.&lt;br&gt;&lt;br&gt;          4. Has a stable health status, as established by physical examination, vital sign&lt;br&gt;             measurements, and medical history.&lt;br&gt;&lt;br&gt;          5. Has access to a consistent and reliable means of telephone contact, which may be in&lt;br&gt;             the home, workplace, or by personal mobile electronic device.&lt;br&gt;&lt;br&gt;          6. Is able to understand and comply with planned study procedures.&lt;br&gt;&lt;br&gt;          7. Lives a reasonable distance from the site to be able to travel to and from the site&lt;br&gt;             for follow-up visits and agrees to go to the site for evaluation in the case of an&lt;br&gt;             adverse event.&lt;br&gt;&lt;br&gt;          8. Agrees to stay in contact with the site for the duration of the study, has no current&lt;br&gt;             plans to move from the study area, and provides updated contact information as&lt;br&gt;             necessary.&lt;br&gt;&lt;br&gt;        Exclusion Criteria:&lt;br&gt;&lt;br&gt;          1. Has a known allergy to eggs or other components of the vaccine (including gelatin,&lt;br&gt;             formaldehyde, octoxinol-9, thimerosal, or chicken protein), or allergy to&lt;br&gt;             squalene-based adjuvants or has had severe reactions following previous immunizations&lt;br&gt;             with contemporary influenza virus vaccines.&lt;br&gt;&lt;br&gt;          2. A woman who has a positive urine pregnancy test prior to vaccination in this study or&lt;br&gt;             a woman who is breastfeeding.&lt;br&gt;&lt;br&gt;          3. A female of childbearing potential (a) who refuses to use an acceptable method of&lt;br&gt;             birth control (b) from Day 1 (first vaccination) to end-of-study visit and, if&lt;br&gt;             sexually active, who has not used a reliable birth control method for at least 2&lt;br&gt;             months prior to Day 1 (first vaccination).&lt;br&gt;&lt;br&gt;               1. Female of childbearing potential is defined as post-onset menarche and&lt;br&gt;                  premenopausal female capable of becoming pregnant. This does not include females&lt;br&gt;                  who meet any of the following conditions: menopausal &gt;1 year, tubal ligation &gt;1&lt;br&gt;                  year, bilateral salpingo-oophorectomy, or hysterectomy.&lt;br&gt;&lt;br&gt;               2. Adequate contraception is defined as a contraceptive method with failure rate of&lt;br&gt;                  less than 1% per year when used consistently and correctly and, when applicable,&lt;br&gt;                  in accordance with the product label, for example: abstinence from penile-vaginal&lt;br&gt;                  intercourse; oral contraceptives, either combined or progestogen alone;&lt;br&gt;                  injectable progestogen; implants of etonogestrel or levonorgestrel; estrogenic&lt;br&gt;                  vaginal ring; percutaneous contraceptive patches; intrauterine device or&lt;br&gt;                  intrauterine system; male partner sterilization at least 6 months prior to the&lt;br&gt;                  female Day 1 (first vaccination), and this male is the sole partner for that&lt;br&gt;                  subject (The information on the male sterility can come from the site personnel's&lt;br&gt;                  review of the subject's medical records or interview with the subject on her&lt;br&gt;                  medical history); male condom combined with a vaginal spermicide (foam, gel,&lt;br&gt;                  film, cream, or suppository); male condom combined with a female diaphragm,&lt;br&gt;                  either with or without a vaginal spermicide (foam, gel, film, cream, or&lt;br&gt;                  suppository).&lt;br&gt;&lt;br&gt;          4. Is immunosuppressed as a result of an underlying illness or treatment, or anticancer&lt;br&gt;             chemotherapy or radiation therapy (cytotoxic) within the preceding 36 months prior to&lt;br&gt;             Day 1 (first vaccination).&lt;br&gt;&lt;br&gt;          5. Has an active neoplastic disease or a history of any hematologic malignancy. A subject&lt;br&gt;             with superficial skin cancer who does not require intervention other than local&lt;br&gt;             excision is not excluded.&lt;br&gt;&lt;br&gt;          6. Has long-term use (=14 consecutive days) of glucocorticoids including oral or&lt;br&gt;             parenteral prednisone or equivalent (&gt;20 mg total dose per day) or high-dose inhaled&lt;br&gt;             steroids (&gt;800 mcg/day of beclomethasone dipropionate or equivalent) within 1 month&lt;br&gt;             prior to screening. (Low-dose [=800 mcg/day of beclomethasone dipropionate or&lt;br&gt;             equivalent] inhaled and topical steroids are allowed).&lt;br&gt;&lt;br&gt;          7. Has a diagnosis of schizophrenia, bipolar disease, or other major psychiatric&lt;br&gt;             diagnosis.&lt;br&gt;&lt;br&gt;          8. Has been hospitalized for psychiatric illness, history of suicide attempt, or&lt;br&gt;             confinement for danger to self or others, within the past 10 years.&lt;br&gt;&lt;br&gt;          9. Has a neurological or psychiatric diagnosis, which, although stable, is judged by the&lt;br&gt;             investigator to render the potential subject unable or unlikely to comply with the&lt;br&gt;             protocol or to provide accurate safety reports.&lt;br&gt;&lt;br&gt;         10. Has received immunoglobulin or other blood product (with the exception of Rho[D]&lt;br&gt;             immune globulin) within the 3 months prior to Day 1 (first vaccination).&lt;br&gt;&lt;br&gt;         11. Has received any live vaccine within 4 weeks or inactivated vaccines within 2 weeks&lt;br&gt;             prior to Day 1 (first vaccination). This includes seasonal influenza vaccines.&lt;br&gt;&lt;br&gt;         12. Has an acute or chronic medical condition that, in the opinion of the investigator,&lt;br&gt;             would render vaccination unsafe or would interfere with the evaluation of responses.&lt;br&gt;             This includes potentially immune-mediated medical conditions such as Guillain-Barr√©&lt;br&gt;             syndrome, narcolepsy, current or history of autoimmune or chronic inflammatory&lt;br&gt;             disease.&lt;br&gt;&lt;br&gt;         13. Has a first-degree relative with narcolepsy.&lt;br&gt;&lt;br&gt;         14. Has an acute illness, including body temperature greater than 100.4¬∞F, at screening,&lt;br&gt;             immediately prior to each vaccination or, per subject report, within 3 days prior to&lt;br&gt;             each vaccination. Subjects with an acute illness can be rescheduled for a vaccination&lt;br&gt;             as long as the vaccination visit is within the visit window. Note that subjects may&lt;br&gt;             return for randomization following resolution of the acute illness as long as&lt;br&gt;             recruitment remains open and subjects are within 14 days of signing consent.&lt;br&gt;&lt;br&gt;         15. Has a Grade 2 or greater (by US Food and Drug Administration toxicity grade) safety&lt;br&gt;             laboratory value at screening.&lt;br&gt;&lt;br&gt;         16. Has received an experimental agent (vaccine, biologic, device, blood product, or&lt;br&gt;             medication) within 1 month prior to Day 1 (first vaccination) in this study or plans&lt;br&gt;             receipt of an experimental agent during the study period.&lt;br&gt;&lt;br&gt;         17. Is participating or plans to participate in another interventional clinical study&lt;br&gt;             (either active or follow-up phase) during the study period.&lt;br&gt;&lt;br&gt;         18. Has received an influenza H5 vaccine in the past or has a history of H5 influenza&lt;br&gt;             infection prior to enrollment.&lt;br&gt;&lt;br&gt;         19. Has known human immunodeficiency virus, hepatitis B, or hepatitis C infection.&lt;br&gt;&lt;br&gt;         20. Has a history of alcohol or drug abuse within 5 years prior to Day 1 (first&lt;br&gt;             vaccination).&lt;br&gt;&lt;br&gt;         21. Has a body m</t>
  </si>
  <si>
    <t>Number of local and systemic adverse reactions to 2-dose H5 influenza vaccination series;Number of local and systemic adverse reactions to 3-dose H5 influenza vaccination series;Immunogenicity against vaccine strains following 2-dose H5 influenza vaccination series;Immunogenicity against vaccine strains following 3-dose H5 influenza vaccination series</t>
  </si>
  <si>
    <t>Impact on Lactate Clearance of Early Hemodynamic Optimization Through Pleth Variability Index in the ED for Resuscitated Out-of-hospital Cardiac Arrests</t>
  </si>
  <si>
    <t>Device: Pleth variability index;Device: Standard non invasive monitoring</t>
  </si>
  <si>
    <t>https://clinicaltrials.gov/show/NCT03841708</t>
  </si>
  <si>
    <t>Hemodynamic Optimization Through Pleth Variability Index for OHCA</t>
  </si>
  <si>
    <t>NCT03841708</t>
  </si>
  <si>
    <t>Stefano Malinverni, MD</t>
  </si>
  <si>
    <t>Cardiac Arrest With Successful Resuscitation</t>
  </si>
  <si>
    <t>HemOpt-PVI</t>
  </si>
  <si>
    <t>Stefano Malinverni, MD;Stefano Malinverni, MD;Stefano Malinverni, MD</t>
  </si>
  <si>
    <t>;stefano_malinverni@stpierre-bru.be;stefano_malinverni@stpierre-bru.be</t>
  </si>
  <si>
    <t>;+3225354051;+3225354051</t>
  </si>
  <si>
    <t>Centre Hospitalier Universitaire Saint Pierre;</t>
  </si>
  <si>
    <t>Andre Vesale Association</t>
  </si>
  <si>
    <t>&lt;br&gt;        Inclusion Criteria:&lt;br&gt;&lt;br&gt;          -  Out of Hospital Cardiac Arrest&lt;br&gt;&lt;br&gt;          -  ROSC before Emergency department admission&lt;br&gt;&lt;br&gt;          -  Admitted to the emergency department with a lactate &gt; 4mmol/L or a mean arterial&lt;br&gt;             pressure below 65 mmHg.&lt;br&gt;&lt;br&gt;        Exclusion Criteria:&lt;br&gt;&lt;br&gt;          -  Minor&lt;br&gt;&lt;br&gt;          -  Prisoners&lt;br&gt;&lt;br&gt;          -  Pregnant woman&lt;br&gt;</t>
  </si>
  <si>
    <t>Change of lactate;Fluid balance first 24 hours;Fluid balance first 48 hours;Normalization of lactate</t>
  </si>
  <si>
    <t>CPC at hospital discharge;SOFA 24 hours;Mortality 72h;Mortality 24h</t>
  </si>
  <si>
    <t>Low-Flow (LF) Oxygen Versus Heated Humidified High-Flow (HF) Therapy Following Tracheostomy</t>
  </si>
  <si>
    <t>Device: High Flow High Humidity device;Device: Low Flow High Humidity device</t>
  </si>
  <si>
    <t>https://clinicaltrials.gov/show/NCT03721419</t>
  </si>
  <si>
    <t>High-Flow Oxygen Therapy Following Tracheostomy</t>
  </si>
  <si>
    <t>NCT03721419</t>
  </si>
  <si>
    <t>Barnes-Jewish Hospital</t>
  </si>
  <si>
    <t>May 17, 2018</t>
  </si>
  <si>
    <t>Marin Kollef, MD</t>
  </si>
  <si>
    <t>&lt;br&gt;        Inclusion Criteria:&lt;br&gt;&lt;br&gt;          -  Mechanically ventilated patients who receive tracheostomy&lt;br&gt;&lt;br&gt;        Exclusion Criteria:&lt;br&gt;&lt;br&gt;          -  Non-English speaking and pregnancy&lt;br&gt;</t>
  </si>
  <si>
    <t>Days of Mechanical Ventilation (MV)</t>
  </si>
  <si>
    <t>Days of ICU Stay;Days of hospital stay</t>
  </si>
  <si>
    <t>A Randomized, Blind, active-controlled trials to evaluate the safety and immunogenicity of Quadrivalent influenza vaccine (Split Virion) for Human use in the healthy subjects among 6-months to 3 years old</t>
  </si>
  <si>
    <t>trial group:2 dose  of trial vaccine (trivalent) for 21 days interval (+/- 7days);control group A:2 dose of vaccine A (tetravalent) for 21 days interval (+/- 7days);Control group B:2 dose of vaccine B (trivalent) for 21 days interval (+/- 7days);</t>
  </si>
  <si>
    <t>http://www.chictr.org.cn/showproj.aspx?proj=14377</t>
  </si>
  <si>
    <t>ChiCTR-IIR-16008507</t>
  </si>
  <si>
    <t>trial group:690;control group A:690;Control group B:690;</t>
  </si>
  <si>
    <t>Hubei provincial center for disease control and prevention</t>
  </si>
  <si>
    <t>Beifang Yang</t>
  </si>
  <si>
    <t>6 North Zhuodaoquan Road, Hongshan District, Wuhan, Hubei, China</t>
  </si>
  <si>
    <t>308041407@qq.com</t>
  </si>
  <si>
    <t>+86 15927292485</t>
  </si>
  <si>
    <t>Xiaoai Qian</t>
  </si>
  <si>
    <t>840273693@qq.com</t>
  </si>
  <si>
    <t>+86 15207183058</t>
  </si>
  <si>
    <t>Changchun Changsheng Biological Technology Limited company self-financing</t>
  </si>
  <si>
    <t>Inclusion criteria: 1. Healthy permanent residents aged 6 months to 3 years old;&lt;br&gt;2. Subjects'guardians or the subjects who are old than 10 years old agree to participate the trial, and signed the informed consent form;&lt;br&gt;3. The subjects and their guardians can comply with the requirements of clinical trial scheme;&lt;br&gt;4. The axillary temperature is not higher than 37.0 degree.</t>
  </si>
  <si>
    <t>Exclusion criteria: 1. Patients with influenza or having been infected with influenza within 3 months;&lt;br&gt;2. Subjects have any allergy history to vaccine or any ingredients of the experimental vaccine,such as eggs ,ovalbumin, etc;&lt;br&gt;3. There are serious side effects, such as allergies, hives, eczema, dyspnea, angioedema or abdominal pain;&lt;br&gt;4. Subjects with symptoms of acute infection within a week;&lt;br&gt;5. Subjects have a autoimmune disease or being immune deficiencies or have received immunosuppressive therapy, cytotoxic therapy, inhaled corticosteroids within the past six months;&lt;br&gt;6. subjects with congenital malformations, developmental disorders or severe chronic (such as Down's syndrome, diabetes, sickle cell anemia or neurological disorders);&lt;br&gt;7. Subjects with asthma, being the instability phase and in need of emergency treatment ,hospitalization, intubation, oral or intravenous corticosteroids;&lt;br&gt;8. Subjects with a medical diagnosed coagulation abnormalities (such as clotting factor deficiency, coagulation disorders, platelet disorder) or significant bruising or coagulopathy;&lt;br&gt;9. Subjects with convulsions, epilepsy, encephalopathy, mental illness or a history of family medical history;&lt;br&gt;10. Subjects who are asplenia or functional asplenia, and any resulting asplenia or splenectomy;&lt;br&gt;11. Subjects with Guillain-Barre syndrome and other serious neurological and other diseases;&lt;br&gt;12. Subjects who received blood products or seasonal flu vaccine within a month;&lt;br&gt;13. Subjects who have attended another clinical trial within a month;&lt;br&gt;14. Subjects who received attenuated live vaccine within 14 days, any subunit or inactivated vaccine within 7 days;&lt;br&gt;15. Subjects who received allergy treatment within 14 days;&lt;br&gt;16. Subjects who are under therapeutic of anti-TB;&lt;br&gt;17. Subjects with a fever (axillary temperature&gt; 37.0 degree);&lt;br&gt;18. Not suitable for clinical trials according the researchersjudgement.</t>
  </si>
  <si>
    <t>Adverse reaction rate;</t>
  </si>
  <si>
    <t>Comparative clinical trial of an evidence based and clinical pharmacist-recommended treatment protocol for the antimicrobial therapy of aspiration pneumonia in opioid overdosed patients with the current treatment practice in the poisonings referral University hospital of Khorshid</t>
  </si>
  <si>
    <t>Intervention 1: Control group:Patients receiving ceftriaxone + clindamycin. Intervention 2: Case group:Patients receiving  Ampicillin/Sulbactam.</t>
  </si>
  <si>
    <t>http://en.irct.ir/trial/41645</t>
  </si>
  <si>
    <t>The efficacy of recommended treatment protocol for the antimicrobial therapy of aspiration pneumonia in opioid overdosed patients</t>
  </si>
  <si>
    <t>IRCT20090808002306N5</t>
  </si>
  <si>
    <t>Randomization: Randomized, Blinding: Not blinded, Placebo: Not used, Assignment: Parallel, Purpose: Treatment, Randomization description: Patients with inclusion criteria will be randomly assigned to two groups of case and control using Research randomizer software.</t>
  </si>
  <si>
    <t>Aspiration pneumonia. &lt;br&gt;Lobar pneumonia, unspecified organism;J18.1</t>
  </si>
  <si>
    <t>Seyed mohammadreza tabatabaei</t>
  </si>
  <si>
    <t>Isfahan university of Medical science,Hezarjerib Ave,Isfahan</t>
  </si>
  <si>
    <t>mohamadtabatabaei1382@gmail.com</t>
  </si>
  <si>
    <t>...</t>
  </si>
  <si>
    <t>Seyed Mohammadreza Tabatabaei</t>
  </si>
  <si>
    <t>Inclusion criteria: Patients older than 18 years old&lt;br&gt;Opioid Intoxication&lt;br&gt;Having aspiration pneumonia</t>
  </si>
  <si>
    <t>Exclusion criteria: treatment with antibiotics and immunosuppressive drugs within two weeks before hospitalization&lt;br&gt;Patients with hospital-acquired aspiration pneumonia&lt;br&gt;Patients with known allergic drug used  in this study&lt;br&gt;Patients with lung abscess or empyema&lt;br&gt;weman with lung pregnancy or breastfeeding</t>
  </si>
  <si>
    <t>Mortality. Timepoint: The Seventh day intervention. Method of measurement: Observation.;Relative Improvement. Timepoint: The third Day of Intervention. Method of measurement: Clinical and laboratory Monitoring.;Complete Improvement. Timepoint: The third Day of Intervention. Method of measurement: Clinical and laboratory Monitoring.</t>
  </si>
  <si>
    <t>Justification or reason for indecision in sharing IPD is it is not necessary</t>
  </si>
  <si>
    <t>Iran National Committee for Ethics in Biomedical Research</t>
  </si>
  <si>
    <t>A Clinical Study on Levosimendan Improvement of Prognosis of ARDS Patients by Optimizing Pulmonary Hemodynamics</t>
  </si>
  <si>
    <t>Drug: Levosimendan</t>
  </si>
  <si>
    <t>https://clinicaltrials.gov/show/NCT04020003</t>
  </si>
  <si>
    <t>NCT04020003</t>
  </si>
  <si>
    <t>Shenzhen Second People's Hospital</t>
  </si>
  <si>
    <t>July 1, 2019</t>
  </si>
  <si>
    <t>Feng yongwen, master;Meng xinke, master;Nie Guohui, doctor</t>
  </si>
  <si>
    <t>;mengxinke_2006@126.com;</t>
  </si>
  <si>
    <t>;13751017051;0755-83366388</t>
  </si>
  <si>
    <t>Shenzhen Second People's Hospital;</t>
  </si>
  <si>
    <t>&lt;br&gt;        Inclusion Criteria:&lt;br&gt;&lt;br&gt;        Clinical diagnosis of ARDS; joined this study with informed consents&lt;br&gt;&lt;br&gt;        Exclusion Criteria:&lt;br&gt;&lt;br&gt;        neurological and muscle diseases; Chronic severe liver and kidney failure; advanced&lt;br&gt;        malignant tumor; Primary left ventricular insufficiency;&lt;br&gt;</t>
  </si>
  <si>
    <t>APACHE II score;SOFA score</t>
  </si>
  <si>
    <t>Mechanical ventilation time;mecical expense</t>
  </si>
  <si>
    <t>Study of Application of Forced Breath Technique While CPAP Therapy for Apnea Classification</t>
  </si>
  <si>
    <t>Other: CPAP Titration using a Bilevel S/T mode with minimal pressure support and background rate</t>
  </si>
  <si>
    <t>https://clinicaltrials.gov/show/NCT03432910</t>
  </si>
  <si>
    <t>Application of Forced Breath Technique While CPAP Therapy for Apnea Classification</t>
  </si>
  <si>
    <t>NCT03432910</t>
  </si>
  <si>
    <t>Heinen und L√∂wenstein GmbH &amp; Co. KG</t>
  </si>
  <si>
    <t>Sleep Apnea, Obstructive;Sleep Apnea, Central</t>
  </si>
  <si>
    <t>March 24, 2016</t>
  </si>
  <si>
    <t>17-pLINE-FBT-C</t>
  </si>
  <si>
    <t>Georg Nilius, PD Dr. med.;Regina Schaefer;Ulrike Domanski</t>
  </si>
  <si>
    <t>;regina.schaefer@loewensteinmedical.de;</t>
  </si>
  <si>
    <t>;+49 721-82830-23;</t>
  </si>
  <si>
    <t>HELIOS Klinik Hagen Ambrock;</t>
  </si>
  <si>
    <t>L√∂wenstein Medical Technology</t>
  </si>
  <si>
    <t>&lt;br&gt;        Inclusion Criteria:&lt;br&gt;&lt;br&gt;          -  diagnosis of sleep-disordered breathing (AHI &gt;= 15/h)&lt;br&gt;&lt;br&gt;          -  ensued or indicated CPAP titration within a routine PAP therapy setting&lt;br&gt;&lt;br&gt;          -  age &gt;= 18 years&lt;br&gt;&lt;br&gt;          -  presence of written informed consent&lt;br&gt;&lt;br&gt;          -  in case of therapy control or repeated participation: total number of apneas in the&lt;br&gt;             ensued treatment night was &gt; 10&lt;br&gt;&lt;br&gt;        Exclusion Criteria:&lt;br&gt;&lt;br&gt;          -  written informed consent is missing&lt;br&gt;&lt;br&gt;          -  Participation in another clinical trial that influences the initiation of (auto) CPAP&lt;br&gt;             treatment by specifications of device settings or titration procedure&lt;br&gt;&lt;br&gt;          -  NYHA (New York Heart Association) class III or IV&lt;br&gt;&lt;br&gt;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there is leakage of &gt; 50 l/min for&lt;br&gt;&lt;br&gt;          -  application of incorrect device settings&lt;br&gt;&lt;br&gt;          -  insufficient data quality of PSG (Polysomnography) -acquisition&lt;br&gt;&lt;br&gt;          -  the device was applied outside range of indication&lt;br&gt;&lt;br&gt;          -  data of diagnostic night are not acquired as a PSG&lt;br&gt;&lt;br&gt;          -  informed consent isn¬¥t present&lt;br&gt;&lt;br&gt;          -  the total number of apneas during the treatment night with BiLevel ST is &lt; 10&lt;br&gt;</t>
  </si>
  <si>
    <t>Accuracy of the mapping of apneas based on the Forced Breath Technique compared to the manual scoring of polysomnographic data</t>
  </si>
  <si>
    <t>Testing of Continuous Positive Airway Pressure (CPAP) masks on adult obstructive sleep apnea (OSA) patients to assess product usability and performance against benchmark products.</t>
  </si>
  <si>
    <t>A variety of unregistered prototype CPAP masks will be used as the intervention in this study. The number of intervention masks a participant may test will range from 1 to 2 masks. There will be no washout period between masks. CPAP masks may be full face, nasal, or nasal pillows masks (covering mouth and nose, covering nose only, or inserted into nostrils).&lt;br&gt;&lt;br&gt;As this study protocol aims to facilitate the product development of CPAP masks (an iterative process), this protocol allows for a prototype mask to be designed, used as a trial intervention, improved based on patient feedback, and then retested again as trial intervention. This process may occur for several cycles. This particular protocol also allows for the testing of several different prototype masks. As such, the total number of intervention masks being evaluated under this protocol at the beginning of the study is unknown, but will reported at the completion of the study.&lt;br&gt;&lt;br&gt;All CPAP masks will be used for a minimum of 3 nights and a maximum of 7 nights. Other than 'mask type' setting, patient's CPAP therapy settings will not be changed.&lt;br&gt;&lt;br&gt;Adherence will be monitored through data downloads directly from the patient's device or SD card. Adherence may also be monitored through an approved wireless therapy monitoring system (EasyCare Online).&lt;br&gt;</t>
  </si>
  <si>
    <t>https://anzctr.org.au/ACTRN12618001407280.aspx</t>
  </si>
  <si>
    <t>Evaluation of Continuous Positive Airway Pressure Mask Systems: Comparison of Cushions, Frames, Headgear, Components and Accessories for product development</t>
  </si>
  <si>
    <t>ACTRN12618001407280</t>
  </si>
  <si>
    <t>Purpose: Treatment; Allocation: Randomised controlled trial; Masking: Open (masking not used);Assignment: Crossover;Type of endpoint: Efficacy;</t>
  </si>
  <si>
    <t>obstructive sleep apnea; &lt;br&gt;obstructive sleep apnea;Respiratory - Sleep apnoea</t>
  </si>
  <si>
    <t>MA17082018</t>
  </si>
  <si>
    <t>Inclusion criteria: ‚Ä¢Patients willing to give written informed consent&lt;br&gt;‚Ä¢Patients who can read and comprehend English&lt;br&gt;‚Ä¢Patients who are over 18 years of age&lt;br&gt;‚Ä¢Patients being treated for OSA for &gt;6 months&lt;br&gt;‚Ä¢Patients currently using a suitable mask system&lt;br&gt;‚Ä¢Patients who can trial the masks for at least 3 nights each&lt;br&gt;</t>
  </si>
  <si>
    <t>Exclusion criteria: ‚Ä¢Patients using Bilevel flow generators&lt;br&gt;‚Ä¢Patients who are pregnant&lt;br&gt;‚Ä¢Patients with a preexisting lung disease/ condition that would predispose them to pneumothorax (for example: COPD, lung cancer; fibrosis of the lungs; recent (&lt; 2years) case of pneumonia or lung infection; lung injury.&lt;br&gt;‚Ä¢Patients believed to be unsuitable for inclusion by the researcher&lt;br&gt;</t>
  </si>
  <si>
    <t>Subjective mask usability including comfort, seal, and ease of use as assessed by patient questionnaire (ie. 11-point Likert scale designed for this protocol) [After a maximum of 7 nights];Mask efficacy, as collected by Apnea-hypopnoea index downloaded by the CPAP device[After a maximum of 7 nights]</t>
  </si>
  <si>
    <t>Objective mask leak as assessed by CPAP device data [After a maximum of 7 nights]</t>
  </si>
  <si>
    <t>The participants ingest 50mg of beta-glucan twice a day for 6 months via either a naso-gastric tube, gastric fistula or intestinal fistula.&lt;br&gt;No treatment</t>
  </si>
  <si>
    <t>https://upload.umin.ac.jp/cgi-open-bin/ctr_e/ctr_view.cgi?recptno=R000023847</t>
  </si>
  <si>
    <t>The potential of beta-glucan intake in the prevention of viral diseases.</t>
  </si>
  <si>
    <t>JPRN-UMIN000020660</t>
  </si>
  <si>
    <t>Kochi University</t>
  </si>
  <si>
    <t>influenza and norovirus-related gastroenteritis</t>
  </si>
  <si>
    <t>NST Beta?Glucan Co., Ltd.</t>
  </si>
  <si>
    <t>Inclusion criteria: Patients receiving nutrition via naso-gastric tube, gastric fistula or intestinal fistula at a long-term care hospital</t>
  </si>
  <si>
    <t>Exclusion criteria: Patients whose condition is unstable</t>
  </si>
  <si>
    <t>Whether or not the patient develops influenza and/or norovirus-related gastroenteritis within 6 months after beginning the trial</t>
  </si>
  <si>
    <t>Resuscitation in Paediatric Sepsis Using Early Inotropes‚Äì ‚Äì A Randomized Controlled Trial to Assess Impact on Survival Free of Organ Dysfunction</t>
  </si>
  <si>
    <t>Intervention: Early Inotropes: &lt;br&gt;Early Inotropes: Goal-Directed Therapy with initiation of intravenous inotropes after the initial fluid bolus (20ml/kg, minimal amount 10-20ml/kg fluid bolus;  (or 500-1000ml fluid bolus in patients &gt;50kg). The inotrope used is diluted adrenaline initiated at 0.05 to 0.1 (up to 0.3) mcg/kg/min. Dilution is used to fasten drug delivery and response to drug rate changes, to reduce risks with extravasation, and to facilitate peripheral application. Adrenaline will be prepared in 50ml syringes in 5% Dextrose solution that will be connected to peripheral, intraosseus, or central vascular access device. Drug delivery will occur through guardrails or similar system to ensure safe delivery of applied standardized drug concentrations. &lt;br&gt;&lt;br&gt;The study treatment will be given as continuous infusion for the duration of resuscitation until resolution of shock, discharge from intensive care unit, death, decision of the treating physician to stop or replace with other inotrope, or occurrence of major side effects, whichever occurs first. &lt;br&gt;Compliance with protocol will be assessed through the prospective institutional drug charts, and the prospective study case report form&lt;br&gt;</t>
  </si>
  <si>
    <t>https://anzctr.org.au/ACTRN12619000828123.aspx</t>
  </si>
  <si>
    <t>Resuscitation in Paediatric Sepsis Using Early Inotropes (RESPOND-ED)</t>
  </si>
  <si>
    <t>ACTRN12619000828123</t>
  </si>
  <si>
    <t>University of Queensland</t>
  </si>
  <si>
    <t>Sepsis;Septic Shock; &lt;br&gt;Sepsis &lt;br&gt;Septic Shock;Infection - Studies of infection and infectious agents;Emergency medicine - Resuscitation</t>
  </si>
  <si>
    <t>University of Queensland: 2019000089</t>
  </si>
  <si>
    <t>Emergency Medicine Foundation;Gold Coast Hospital Foundation</t>
  </si>
  <si>
    <t>Inclusion criteria: Reword to:&lt;br&gt;Children age =&gt;28days and &lt;18 years where the decision is made by the treating physician to launch the institutional paediatric sepsis bundle treating for sepsis or septic shock. To be eligible, the child must have received at least 20ml/kg of intravenous fluid bolus(es) in the past four hours with the clinician deciding to continue treating for signs of shock.</t>
  </si>
  <si>
    <t>Exclusion criteria: - Preterm babies born &lt;34 weeks gestation that have a corrected age of &lt;28 days&lt;br&gt;- Children who received =&gt;40ml/kg of fluid during the 4 hours pre enrolment&lt;br&gt;- Children on Inotrope infusion&lt;br&gt;- Lack of access (intraosseus, central venous, peripheral) to administer fluids and/or inotropes after 60minutes of enrolment. &lt;br&gt;- Known cardiomyopathy or chronic cardiac failure&lt;br&gt;- Chronic hypertension due to cardiovascular or renal disease, requiring regular antihypertensive treatment. &lt;br&gt;- Known chronic renal failure&lt;br&gt;- Known chronic hepatic failure &lt;br&gt;- Palliative care patient/patient with limitation of treatment (not for inotropes, CPR, ECLS, intubation and ventilation) &lt;br&gt;- Cardiopulmonary arrest in the past two hours requiring CPR &gt;2 min, or death is deemed to be imminent or inevitable during this admission. &lt;br&gt;- Major bleeding with haemorrhagic shock&lt;br&gt;- Sepsis is not likely to be the cause of shock&lt;br&gt;- Enrolment in RESPOND study &lt;6 months ago (except for RESPOND ED randomization prior to RESPOND PICU within the same sepsis episode)</t>
  </si>
  <si>
    <t>The main feasibility outcome is compliance with study protocol during the pilot. &lt;br&gt;&lt;br&gt;We will assess the prospective hospital charts (including electronic health records and paper-based charts) and the study case report form to assess compliance with the study protocol.[28 days after randomisation];The primary outcome is defined as survival free of organ dysfunction, censored at 28 days.&lt;br&gt;&lt;br&gt;We will access the prospective hospital charts (including electronic health records and paper-based charts) and the study case report form to assess organ dysfunction as defined by established organ dysfunction scoring using laboratory and clinical variables. Organ dysfunction will be defined as per the 2005 International Pediatric Sepsis Consensus Definition Conference criteria.[28 days after randomisation]</t>
  </si>
  <si>
    <t>&lt;br&gt;PICU free survival at 7 and 28 days.&lt;br&gt;&lt;br&gt;We will access the prospective hospital charts (including electronic health records and paper-based charts) and the study case report form[28 days from randomisation]; Survival free of vasopressor support at 7 and 28 days&lt;br&gt;&lt;br&gt;We will access the prospective hospital charts (including electronic health records and paper-based charts) and the study case report form[28 days from randomisation];Survival free of multiorgan dysfunction at 7 and 28 days&lt;br&gt;&lt;br&gt;We will access the prospective hospital charts (including electronic health records and paper-based charts) and the study case report form[28 days from randomization];28-day mortality&lt;br&gt;&lt;br&gt;We will access the prospective hospital charts (including electronic health records and paper-based charts) and the study case report form[28 days from randomization];Hospital length of stay&lt;br&gt;&lt;br&gt;We will access the prospective hospital charts (including electronic health records and paper-based charts) and the study case report form[28 days from randomisation];Quality of life  6 months post enrolment&lt;br&gt;&lt;br&gt;Parents will be sent questionnaires by the study team. The questionnaires will be built using validated tools (Pediatric Quality of Life).[&lt;br&gt;6 months from randomisation];&lt;br&gt;Time to normalisation of lactate&lt;br&gt;&lt;br&gt;We will access the prospective hospital charts (including electronic health records and paper-based charts) and the study case report form[28 days from randomisation ];Time to reversal of shock&lt;br&gt;We will access the prospective hospital charts (including electronic health records and paper-based charts) and the study case report form[28 days from randomisation ];Time to reversal of tachycardia&lt;br&gt;We will access the prospective hospital charts (including electronic health records and paper-based charts) and the study case report form[28 days from randomisation ];Functional Status 6 months post enrolment.  Parents will be sent questionnaires by the study team. The questionnaires will be built using validated tools (Functional Status Score and age specific assessment). [6 months post randomisation];PICU length of stay. We will access the prospective hospital charts (including electronic health records and paper-based charts) and the study case report form[28 days from randomisation];Economic evaluation.&lt;br&gt;Evaluation will be undertaken from the health system perspective to compare the cost of providing the study interventions to that of usual care. &lt;br&gt;Resources to be measured and costed will include the number of length of stay (in PICU and/or non-intensive stay), and the length of hospital treatment. [For the duration of hospitalisation]</t>
  </si>
  <si>
    <t>Children's Health Queensland Hospital and Health Human Research Ethics Committee.</t>
  </si>
  <si>
    <t>Definition of the deventilation syndrome in patients treated with non-invasive ventilation - Definition of the deventilation syndrome</t>
  </si>
  <si>
    <t>Intervention 1: Treatment with Vigaro ventilator with integrated pursuit lip brake mode instead of regular ventilator in the second night of the study.</t>
  </si>
  <si>
    <t>http://www.drks.de/DRKS00016941</t>
  </si>
  <si>
    <t>Definition of the deventilation syndrome in patients treated with non-invasive ventilation</t>
  </si>
  <si>
    <t>DRKS00016941</t>
  </si>
  <si>
    <t>Allocation: Single arm study;. Masking: Open (masking not used). Control: Uncontrolled/Single arm. Assignment: Single (group). Study design purpose: Other;</t>
  </si>
  <si>
    <t>Forschungszentrum Borstel</t>
  </si>
  <si>
    <t>;J96.91 - [generalization J96.9: Respiratory failure, unspecified];R06.0 - Dyspnoea</t>
  </si>
  <si>
    <t>19-025</t>
  </si>
  <si>
    <t>Christian</t>
  </si>
  <si>
    <t>Herzmann</t>
  </si>
  <si>
    <t>Parkallee 35</t>
  </si>
  <si>
    <t>studienzentrum@fz-borstel.de</t>
  </si>
  <si>
    <t>04537-188-8080</t>
  </si>
  <si>
    <t>Studienzentrum Forschungszentrum Borstel</t>
  </si>
  <si>
    <t>Inclusion criteria: - the patient is treated by non-invasive ventilation therapy in bilevel-mode (inspiratory pressure &gt; expiratory pressure)&lt;br&gt;- the patient understands the requirements of the study&lt;br&gt;- the patient is in the physical constitution to participate in the examinations</t>
  </si>
  <si>
    <t>Exclusion criteria: - the patient suffers from a current acute respiratory illness (e.g. COPD exacerbation)&lt;br&gt;- patient has a tracheostomy &lt;br&gt;- patient has a pneumothorax&lt;br&gt;- the study personal thinks that the patient is unable to fulfill the requirements of the study</t>
  </si>
  <si>
    <t>After completion of all examinations, the measured parameters (e.g. spirometry, bodyplethysmography, 6-minute-walking-test, blood gas analyses, questionnaires) of several patient groups will be compared afterwards:&lt;br&gt;- patients with severe vs. patients with moderate dyspnea before intervention&lt;br&gt;- patients with noticeably decrease of morning dyspnea vs. patients with low profit of treatment &lt;br&gt;- changes of functional, subjecting and clinical parameters during the day.&lt;br&gt;The primary endpoint will be assessed on the first morning after the intervention.&lt;br&gt;The examinations take place in the morning during the occurrence of the deventilation syndrome, after the patients take of their ventilator masks. Dyspnea will be measured by modified Borg-scale.</t>
  </si>
  <si>
    <t>Feb 13 2019 12:00AM</t>
  </si>
  <si>
    <t>(leading) Ethics Committee-No. (Ethik-Kommission Universit√§t zu L√ºbeck Medizinische Fakult√§t des Universit√§tsklinikums Schleswig-Holstein)</t>
  </si>
  <si>
    <t>Evaluation of the Effects of Age, Prior Exposure, and Previous Vaccination on the B Cell Response to Inactivated Influenza Vaccine in Healthy Adults and Children</t>
  </si>
  <si>
    <t>Biological: Fluarix</t>
  </si>
  <si>
    <t>https://clinicaltrials.gov/show/NCT03133936</t>
  </si>
  <si>
    <t>Evaluation of the Effects of Age, Prior Exposure, and Previous Vaccination on Response to the Flu Vaccine</t>
  </si>
  <si>
    <t>NCT03133936</t>
  </si>
  <si>
    <t>Allocation: N/A. Intervention model: Single Group Assignment. Primary purpose: Basic Science. Masking: None (Open Label).</t>
  </si>
  <si>
    <t>University of Rochester</t>
  </si>
  <si>
    <t>RSRB00065443</t>
  </si>
  <si>
    <t>Angela Branche, MD</t>
  </si>
  <si>
    <t>University of Rochester.edu</t>
  </si>
  <si>
    <t>&lt;br&gt;        Inclusion Criteria:&lt;br&gt;&lt;br&gt;          1. Aged equal to or greater than 9 years of age.&lt;br&gt;&lt;br&gt;          2. Female subjects of childbearing potential must have a negative pregnancy test (urine&lt;br&gt;             or serum) within 24 hours prior to vaccination.&lt;br&gt;&lt;br&gt;          3. The subject must be in good health, as determined by: vital signs (heart rate &gt;45 to&lt;br&gt;             &lt;100 bpm; blood pressure: systolic = 90 mm Hg and =150 mm Hg; diastolic = 90 mm Hg;&lt;br&gt;             oral temperature &lt;100.0¬∫F); medical history; and targeted physical examination, when&lt;br&gt;             necessary, based on medical history. Stable medical condition is defined as: no recent&lt;br&gt;             increase in prescription medication, dose, or frequency of medication in the last 3&lt;br&gt;             months and health outcomes of the specific disease are considered to be within&lt;br&gt;             acceptable limits in the last 6 months.&lt;br&gt;&lt;br&gt;          4. The subject is able to understand and comply with the planned study procedures,&lt;br&gt;             including being available for all study visits.&lt;br&gt;&lt;br&gt;          5. The subject has provided informed consent prior to any study procedures.&lt;br&gt;&lt;br&gt;          6. Subjects who have not received seasonal flu vaccine for the current year.&lt;br&gt;&lt;br&gt;        Exclusion Criteria:&lt;br&gt;&lt;br&gt;          1. Subject report of known hypersensitivity to allergy to components of the study vaccine&lt;br&gt;             or other components of the study vaccine.&lt;br&gt;&lt;br&gt;          2. Subject report of known latex allergy&lt;br&gt;&lt;br&gt;          3. Subject report of a history of severe reactions following previous immunization with&lt;br&gt;             licensed or unlicensed influenza virus vaccines.&lt;br&gt;&lt;br&gt;          4. Subject report of a history of Guillain-Barre syndrome within 6 weeks of receipt of a&lt;br&gt;             previous influenza vaccine.&lt;br&gt;&lt;br&gt;          5. The subject is a woman who is pregnant or breastfeeding or intends to become pregnant&lt;br&gt;             during the study period between enrollment and 30 days following receipt of vaccine.&lt;br&gt;&lt;br&gt;          6. The subject is immunosuppressed as a result of an underlying illness or treatment with&lt;br&gt;             immunosuppressive or cytotoxic drugs, or use of anticancer chemotherapy or radiation&lt;br&gt;             therapy within the preceding 36 months.&lt;br&gt;&lt;br&gt;          7. The subject has an active neoplastic disease (excluding non-melanoma skin cancer or&lt;br&gt;             prostate cancer that is stable in the absence of therapy) or a history of any&lt;br&gt;             hematological malignancy. For this criterion, active is defined as having received&lt;br&gt;             treatment within the past 5 years.&lt;br&gt;&lt;br&gt;          8. The subject has long-term (greater than 2 weeks) use of oral or parenteral steroids,&lt;br&gt;             or high-dose inhaled steroids (&gt;800 mcg/day of beclomethasone dipropionate or&lt;br&gt;             equivalent) within the preceding 6 months (nasal and topical steroids are allowed).&lt;br&gt;&lt;br&gt;          9. The subject received immunoglobulin or another blood product within the 3 months prior&lt;br&gt;             to enrollment in this study.&lt;br&gt;&lt;br&gt;         10. The subject has received an inactivated vaccine within the 2 weeks or a live vaccine&lt;br&gt;             within the 4 weeks prior to enrollment in this study or plans to receive another&lt;br&gt;             vaccine within the next 28 days.&lt;br&gt;&lt;br&gt;         11. The subject has an acute or chronic medical condition that, in the opinion of the&lt;br&gt;             investigator or appropriate sub-investigator, would render vaccination unsafe or would&lt;br&gt;             interfere with the evaluation of responses. These conditions include any acute or&lt;br&gt;             chronic medical disease or conditions defined as persisting for 3 months (defines ad&lt;br&gt;             90 days) or longer, that would place the subject at an unacceptable risk of injury,&lt;br&gt;             render the subject unable to meet the requirements of the protocol, or may interfere&lt;br&gt;             with the evaluation of responses of the subject's successful completion of the study.&lt;br&gt;&lt;br&gt;         12. Subjects with an active infection or that has an acute illness or an oral temperature&lt;br&gt;             greater than 99.9F (37.7C) within 3 days prior to enrollment or vaccination. Subjects&lt;br&gt;             who had an acute illness that was treated symptoms resolved are eligible to enroll as&lt;br&gt;             long as treatment is completed and symptoms resolved &gt; 3 days prior to enrollment.&lt;br&gt;&lt;br&gt;         13. The subject is currently participating or plans to participate in a study that&lt;br&gt;             involves an experimental agent (vaccine, drug, biologic, device, blood product, or&lt;br&gt;             medication) or has received an experimental agent within 1 month prior to enrollment&lt;br&gt;             in this study, or expects to receive another experimental agent during participation&lt;br&gt;             in this study, or intends to donate blood during the study period.&lt;br&gt;&lt;br&gt;         14. The subject has any condition that would, in the opinion of the site investigator,&lt;br&gt;             place the subject at an unacceptable risk of injury or render the subject unable to&lt;br&gt;             meet the requirements of the protocol.&lt;br&gt;&lt;br&gt;         15. Have been hospitalized for psychiatric illness, history of suicide attempt, or&lt;br&gt;             confinement for danger to self or others, within the past 10 years.&lt;br&gt;&lt;br&gt;         16. The subject has a diagnosis of schizophrenia, bi-polar disease, or other severe&lt;br&gt;             (disabling) chronic psychiatric diagnosis, or is receiving psychiatric drugs. Subjects&lt;br&gt;             who are receiving a single antidepressant drug and are stable for at least 3 months&lt;br&gt;             prior to enrollment without decompensation are allowed enrollment into the study.&lt;br&gt;&lt;br&gt;         17. The subject has a history of alcohol or drug abuse in the 5 years prior to enrollment.&lt;br&gt;&lt;br&gt;         18. The subject has a known human immunodeficiency virus, hepatitis B, or hepatitis C&lt;br&gt;             infection.&lt;br&gt;&lt;br&gt;         19. The subject has any condition that the principal investigator (PI) believes may&lt;br&gt;             interfere with successful completion of the study.&lt;br&gt;</t>
  </si>
  <si>
    <t>Mean frequency of Peripheral blood antibody secreting cells;Mean antibody titer of peripheral blood antibody secreting cells;Change in mean frequency of Peripheral blood memory B cells;Change in mean antibody titer of peripheral blood memory B cells;Change in mean antibody titer;Change in the mean off rate of antibody antigen binding;The change in the number of reactive antigen epitopes</t>
  </si>
  <si>
    <t>The change in the number of reactive antigen epitopes;Change in the mean off rate of antibody antigen binding;Change in mean antibody titer;Change in mean antibody titer of peripheral blood memory B cells</t>
  </si>
  <si>
    <t>Use of buspiron in chemioreflex modulation and central apnea treatment in heart failure patients (BREATH: BuspiRon for chEmoreflex modulation and central Apnea treatment in Heart failure patients). Phase II, monocentric, cross-over, duble dummy, randomized and controlled, pilot study. - BREATH</t>
  </si>
  <si>
    <t>&lt;br&gt;Trade Name: Anxut 5 mg&lt;br&gt;Pharmaceutical Form: Capsule, soft&lt;br&gt;INN or Proposed INN: BUSPIRONE&lt;br&gt;Current Sponsor code: BUSPIRONE&lt;br&gt;Concentration unit: mg milligram(s)&lt;br&gt;Concentration type: equal&lt;br&gt;Concentration number: 5-&lt;br&gt;&lt;br&gt;</t>
  </si>
  <si>
    <t>https://www.clinicaltrialsregister.eu/ctr-search/search?query=eudract_number:2015-005383-42</t>
  </si>
  <si>
    <t>BuspiRon for chEmoreflex modulation and central Apnea treatment in Heart failure patients</t>
  </si>
  <si>
    <t>EUCTR2015-005383-42-IT</t>
  </si>
  <si>
    <t>Controlled: yesRandomised: yesOpen: noSingle blind: noDouble blind: yesParallel group: yesCross over: yesOther: yesOther trial design description: pilot studyIf controlled, specify comparator, Other Medicinial Product: noPlacebo: yesOther: noNumber of treatment arms in the trial: 2</t>
  </si>
  <si>
    <t>FONDAZIONE TOSCANA GABRIELE MONASTERIO</t>
  </si>
  <si>
    <t>patient with central apneas syndrome and heart failure &lt;br&gt;MedDRA version: 20.0Level: LLTClassification code 10011949Term: Decompensation cardiacSystem Organ Class: 100000004849 &lt;br&gt;MedDRA version: 20.0Level: HLTClassification code 10040978Term: Sleep apnoeasSystem Organ Class: 100000004852;Therapeutic area: Diseases [C] - Cardiovascular Diseases [C14]</t>
  </si>
  <si>
    <t>BREATH</t>
  </si>
  <si>
    <t>UOC Medicina Cardiovascolare</t>
  </si>
  <si>
    <t>via Moruzzi 1</t>
  </si>
  <si>
    <t>farmacisti@ftgm.it</t>
  </si>
  <si>
    <t>Fondazione Toscana Gabriele Monasterio</t>
  </si>
  <si>
    <t>Fondazione Toscana Gabreiele Monasterio</t>
  </si>
  <si>
    <t>Inclusion criteria: &lt;br&gt;1) Age between 18 and 80 years; 2) Heart failure (diagnosed according to Framingham criteria) with a left ventricular dysfunction (ejection fraction-EF &lt;50%), New York Heart Association (NYHA) classes I-III; 3) Chemoreflex activation to hypercapnia (cut point = 0.79); 4) Central apneas at the cardiorespiratory monitoring, with an AHI= 15 events/hour (moderatesevere central apneas); 5) Capability and possibility to follow and complete the study; 6) Informed consent signature.&lt;br&gt;Are the trial subjects under 18? no&lt;br&gt;Number of subjects for this age range: 1&lt;br&gt;F.1.2 Adults (18-64 years) yes&lt;br&gt;F.1.2.1 Number of subjects for this age range 5&lt;br&gt;F.1.3 Elderly (&gt;=65 years) yes&lt;br&gt;F.1.3.1 Number of subjects for this age range 5&lt;br&gt;</t>
  </si>
  <si>
    <t>Exclusion criteria: &lt;br&gt;1) Participation in the previous 3 months to other clinical studies;&lt;br&gt;2) Pregnant, breast-feeding women or fertile women that do not follow and adequate contraception (every woman must consent to abstinence from sexual intercourse, or adopt any two of the following contraception measures considered efficacious as: bilateral tube ligation, male sterilization, use of hormonal contraceptives that inhibit ovulation, copper intrauterine devices; every barrier device must be used together with a spermicide cream);&lt;br&gt;3) Recent acute heart failure or acute coronary syndrome (in the last 3 months);&lt;br&gt;4) Chronic severe renal insufficiency (creatinin clearance &lt;20 ml/min/1.72 m2);&lt;br&gt;5) Chronic obstructive pulmonary disease (FEV1/FVC&lt;70% and FEV1&lt; 70%);&lt;br&gt;6) Hepatic insufficiency (transaminases AST/ALT &gt; 100 U/L and/or gamma GT &gt; 150 U/L);&lt;br&gt;7) Major unstable psychiatric disorders and/or use of psychoactive agents and agents that can influence respiratory drive (ATC: N02A (opiates), N02CC (serotonin agonists), N03 (antiepileptic agents), N04A (anticholinergic agents), N04B (dopaminergic agents), N05 (psycholeptic agents), N06 (antidepressants), S01EC01 (acetazolamide), R03DA (xanthine),&lt;br&gt;R03DB (xanthine and adrenergic agents);&lt;br&gt;8) Concomitant use of drugs that inhibit or induce hepatic metabolism, in light of buspiron hepatic&lt;br&gt;metabolism;&lt;br&gt;9) History of drug or alcohol dependence;&lt;br&gt;10) Administration of any experimental drug within 30 days of the enrollment in the present study;&lt;br&gt;11) Active malignancies;&lt;br&gt;12) Known or suspected allergy to the drugs subjected to investigation or to one or more of the excipients;&lt;br&gt;13) Lactose intolerance;&lt;br&gt;14) Incapability to sign the informed consent form;&lt;br&gt;15) Closed angle glaucoma;&lt;br&gt;16) Miastenia gravis;&lt;br&gt;17) Hereditary galactose intolerance, lactase deficieny or glucose-galactose malabsorption;&lt;br&gt;18) Any other condition or disease that, to the investigator judgment, may interfere with the present study.&lt;br&gt;</t>
  </si>
  <si>
    <t>Main Objective: Evaluation of buspiron effects on chemoceptive sensitivity to carbon dioxide (CO2) in heart&lt;br&gt;failure patients with CO2 hypersensitivity;Secondary Objective: Evaluation of buspiron effects on the same patients on: 1) Nocturnal apneas; 2) Neurohormonal balance, with a specific focus on the adrenergic axis; 3) Sympathovagal balance, evaluated by means of the Holter ECG; 4) Exercise capacity, evaluated by means of the cardiopulmonary exercise test.;Primary end point(s): A difference of 0.5 of the hypercapnic ventilatory response (HCVR) compared to the&lt;br&gt;placebo, assessed with the rebreathing technique, evaluated at day 1 and repeated at day 8,&lt;br&gt;15 and 22. Briefly, the patient breaths into a closed circuit, with progressive increase of CO2,&lt;br&gt;while stabilizing FiO2 by means of external oxygen flow. Carbon dioxide sensitivity is&lt;br&gt;expressed as the linear regression slope between ventilation and the end tidal CO2 (et-CO2)&lt;br&gt;(additional technical details in the protocol);Timepoint(s) of evaluation of this end point: Day 1, 8, 15 and 22.</t>
  </si>
  <si>
    <t>Secondary end point(s): Evaluation of the effects of the drug on exercise performance with the cardiopulmonary stress test by means of a cycle-ergometer.;Timepoint(s) of evaluation of this end point: Evaluation at day 0 and repeated at day 7 and day 21.</t>
  </si>
  <si>
    <t>Use of buspiron in chemioreflex modulation and central apnea treatment in heart failure patients (BREATH: BuspiRon for chEmoreflex modulation and central Apnea treatment in Heart failure patients). Phase II, monocentric, cross-over, duble dummy, randomized and controlled, pilot study.</t>
  </si>
  <si>
    <t>Metabolic Impact of Intermittent CPAP</t>
  </si>
  <si>
    <t>https://clinicaltrials.gov/show/NCT02824263</t>
  </si>
  <si>
    <t>NCT02824263</t>
  </si>
  <si>
    <t>Allocation: Randomized. Intervention model: Crossover Assignment. Primary purpose: Basic Science. Masking: None (Open Label).</t>
  </si>
  <si>
    <t>NA_00086830</t>
  </si>
  <si>
    <t>Jonathan C Jun, MD;Chenjuan Gu, MD;Chenjuan Gu</t>
  </si>
  <si>
    <t>;cgu14@jhmi.edu;cgu14@jhmi.edu</t>
  </si>
  <si>
    <t>;410-550-1816;410-550-1816</t>
  </si>
  <si>
    <t>&lt;br&gt;        Inclusion Criteria:&lt;br&gt;&lt;br&gt;          -  History of moderate to severe Obstructive sleep apnea (OSA) (AHI or respiratory&lt;br&gt;             disturbance index (RDI)&gt; 10).&lt;br&gt;&lt;br&gt;          -  They must also own a CPAP machine and report the ability to tolerate sleeping with or&lt;br&gt;             without CPAP during the night.&lt;br&gt;&lt;br&gt;        Exclusion Criteria:&lt;br&gt;&lt;br&gt;          -  Uncontrolled hypertension with systolic blood pressure &gt;170 or diastolic blood&lt;br&gt;             pressure &gt; 110&lt;br&gt;&lt;br&gt;          -  Congestive heart failure&lt;br&gt;&lt;br&gt;          -  Use of clonidine or nicotinic acid medication&lt;br&gt;&lt;br&gt;          -  Diabetes requiring the use of insulin&lt;br&gt;&lt;br&gt;          -  Known pregnancy, by urine testing in women of child-bearing age&lt;br&gt;&lt;br&gt;          -  History of falling asleep while driving, near miss&lt;br&gt;&lt;br&gt;          -  High risk occupation (pilot, commercial driver)&lt;br&gt;&lt;br&gt;          -  Hemoglobin &lt; 10 g/dL on point of care screening&lt;br&gt;</t>
  </si>
  <si>
    <t>Change in concentration of Free Fatty Acids (FFA, mmol/L);Change in concentration of Glucose (mg/dl);Change in concentration of Insulin (mcU/ml);Change in concentration of Triglycerides (mg/dl)</t>
  </si>
  <si>
    <t>Serial Oral Glucose Tolerance Test (OGTT) to assess change over time;Change in Reactive hyperemia Index (RHI);Change in concentration of C-reactive protein (mg/L)</t>
  </si>
  <si>
    <t>Adaptive and Innate Immunity, Memory and Repertoire in Vaccination and Infection</t>
  </si>
  <si>
    <t>Biological: Fluzone¬Æ;Biological: FluMist¬Æ;Biological: Fluzone¬Æ;Biological: FluMist¬Æ;Biological: Fluzone¬Æ;Biological: FluMist¬Æ;Biological: Fluzone¬Æ;Biological: FluMist¬Æ</t>
  </si>
  <si>
    <t>https://clinicaltrials.gov/show/NCT03028974</t>
  </si>
  <si>
    <t>Innate and Acquired Immunity to Influenza Infection and Immunization (SLVP029)</t>
  </si>
  <si>
    <t>NCT03028974</t>
  </si>
  <si>
    <t>September 17, 2014</t>
  </si>
  <si>
    <t>U19AI057229-11;SU-31136-2014-2019</t>
  </si>
  <si>
    <t>Cornelia Dekker, MD;Harry Greenberg, MD;Xiaosong He, PhD;Cornelia Dekker, MD;Harry Greenberg, MD;Xiaosong He, PhD;Cornelia Dekker, MD;Harry Greenberg, MD;Xiaosong He, PhD;Cornelia Dekker, MD;Harry Greenberg, MD;Xiaosong He, PhD;Cornelia Dekker, MD;Harry Greenberg, MD;Xiaosong He, PhD</t>
  </si>
  <si>
    <t>;;;;;;;;;;;;;;</t>
  </si>
  <si>
    <t>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t>
  </si>
  <si>
    <t>&lt;br&gt;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      ;&lt;br&gt;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      ;&lt;br&gt;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      ;&lt;br&gt;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t>
  </si>
  <si>
    <t>Number Immunized;Number Immunized;Number Immunized</t>
  </si>
  <si>
    <t>Related AEs</t>
  </si>
  <si>
    <t>Effect of Solar Powered Oxygen Delivery on Childhood Mortality in Uganda: A Cluster-Randomized Trial</t>
  </si>
  <si>
    <t>Device: Solar-powered oxygen</t>
  </si>
  <si>
    <t>https://clinicaltrials.gov/show/NCT03851783</t>
  </si>
  <si>
    <t>Solar Oxygen Study</t>
  </si>
  <si>
    <t>NCT03851783</t>
  </si>
  <si>
    <t>Allocation: Randomized. Intervention model: Sequential Assignment. Primary purpose: Treatment. Masking: None (Open Label).</t>
  </si>
  <si>
    <t>University of Alberta</t>
  </si>
  <si>
    <t>Uganda</t>
  </si>
  <si>
    <t>Pneumonia;Hypoxemia</t>
  </si>
  <si>
    <t>Pro00084784</t>
  </si>
  <si>
    <t>Michael T Hawkes, MD, PhD;Robert O Opoka, MBChB, MPH;Michael T Hawkes, MD, PhD</t>
  </si>
  <si>
    <t>;;mthawkes@ualberta.ca</t>
  </si>
  <si>
    <t>;;1-780-248-5540</t>
  </si>
  <si>
    <t>University of Alberta;Makerere University/Global Health Uganda;</t>
  </si>
  <si>
    <t>Global Health Uganda</t>
  </si>
  <si>
    <t>&lt;br&gt;        Inclusion Criteria:&lt;br&gt;&lt;br&gt;          1. Age under 5 years&lt;br&gt;&lt;br&gt;          2. Hypoxemia (SpO2&lt;92%) based on non-invasive pulse oximetry&lt;br&gt;&lt;br&gt;          3. Hospital admission warranted based on clinician judgment&lt;br&gt;&lt;br&gt;        Exclusion Criteria:&lt;br&gt;&lt;br&gt;          1. SpO2 =92%&lt;br&gt;&lt;br&gt;          2. Outpatient management&lt;br&gt;&lt;br&gt;          3. Denial of consent to participate in study&lt;br&gt;</t>
  </si>
  <si>
    <t>Mortality</t>
  </si>
  <si>
    <t>In hospital mortality;Length of hospital stay;Oxygen saturation;Oxygen delivery system failure;Total costs of implementing solar-powered oxygen delivery systems</t>
  </si>
  <si>
    <t>Effect of Improved Injera Baking Stove Intervention on Household Air Pollution and Childhood Acute Respiratory Infection Prevention: A Cluster Randomized Controlled Trial In Northwest Ethiopia</t>
  </si>
  <si>
    <t>Device: Improved Injera Baking Biomass Stove</t>
  </si>
  <si>
    <t>https://clinicaltrials.gov/show/NCT03612362</t>
  </si>
  <si>
    <t>Impact of Improved Injera Baking Stove Use on Childhood Acute Respiratory Infection Prevention in Northwest Ethiopia</t>
  </si>
  <si>
    <t>NCT03612362</t>
  </si>
  <si>
    <t>Bahir Dar University</t>
  </si>
  <si>
    <t>Ethiopia</t>
  </si>
  <si>
    <t>Acute Respiratory Infection;Pneumonia Childhood</t>
  </si>
  <si>
    <t>June 1, 2018</t>
  </si>
  <si>
    <t>U1111-1215-1090;088/18-04</t>
  </si>
  <si>
    <t>Mesafint M. Adane, MPH,BSc.,;Prof. Getu D. Alene, PhD,;Dr. Seid T. Mereta, PhD,;Mesafint M. Adane, MPH,BSc.,;Mesafint M. Adane, MPH, BSc.,</t>
  </si>
  <si>
    <t>;;;mesafintm@bdu.edu.et;mesafintm@bdu.edu.et</t>
  </si>
  <si>
    <t>;;;+251918121064;+251918121064</t>
  </si>
  <si>
    <t>School of Public Health, College of Medicine and Health Sciences, Bahir Dar University, Ethiopia;Department of Epidemiology and Biostatics, School of Public Health, College of Medicine and Health Sciences, Bahir Dar University, Ethiopia;Department of Environmental Health Science &amp; Technology, School of Public Health, Jimma University;</t>
  </si>
  <si>
    <t>48 Months</t>
  </si>
  <si>
    <t>&lt;br&gt;        Inclusion Criteria:&lt;br&gt;&lt;br&gt;          -  Households with children up to 4 years old to ensure a minimum of one year&lt;br&gt;             longitudinal data collection before the child's 5th birthday.&lt;br&gt;&lt;br&gt;          -  Households who bake Injera exclusively with a traditional baking stove&lt;br&gt;&lt;br&gt;        Exclusion Criteria:&lt;br&gt;&lt;br&gt;          -  Households who do not have any enclosed main cooking area (kitchen) structure&lt;br&gt;&lt;br&gt;          -  Children who will be born during the course of the study&lt;br&gt;</t>
  </si>
  <si>
    <t>Longitudinal proportion of childhood acute respiratory infection as measured by childhood pneumonia status using World Health Organization's Integrated Management of Neonatal and Childhood Illness algorism.</t>
  </si>
  <si>
    <t>Household air pollution as measured by concentration of indoor particulate matter with an aerodynamic diameter of less than 2.5 microns (PM2.5) in ¬µg/m3</t>
  </si>
  <si>
    <t>ASPIRE: A Study Promoting Critical Illness Recovery in the Elderly</t>
  </si>
  <si>
    <t>Device: cycle ergometry</t>
  </si>
  <si>
    <t>https://clinicaltrials.gov/show/NCT02963558</t>
  </si>
  <si>
    <t>A Study Promoting Critical Illness Recovery in the Elderly</t>
  </si>
  <si>
    <t>NCT02963558</t>
  </si>
  <si>
    <t>Wake Forest University Health Sciences</t>
  </si>
  <si>
    <t>Acute Respiratory Distress Syndrome;Critical Illness;Critical Care</t>
  </si>
  <si>
    <t>5UL1TR001420-03;1R03AG060076;IRB00039558</t>
  </si>
  <si>
    <t>Rita Bakhru, MD</t>
  </si>
  <si>
    <t>&lt;br&gt;        Inclusion Criteria:&lt;br&gt;&lt;br&gt;          -  Age =55 years old&lt;br&gt;&lt;br&gt;          -  Admission to Wake Forest Baptist Medical Center Medical Intensive Care Unit&lt;br&gt;&lt;br&gt;          -  Acute Hypoxic respiratory failure on mechanical ventilation for &lt;48 hours with a P:F&lt;br&gt;             ratio of &lt;300 (or equivalent S:F ratio)&lt;br&gt;&lt;br&gt;          -  Previously Functional (over past 3 months, as reported by proxy):&lt;br&gt;&lt;br&gt;        Physical Function: Able to walk 4 m (with or without assistive device)&lt;br&gt;&lt;br&gt;        Exclusion Criteria:&lt;br&gt;&lt;br&gt;          -  Neuromuscular Disease&lt;br&gt;&lt;br&gt;          -  Cardiopulmonary Arrest with return of spontaneous circulation &lt;6 hrs&lt;br&gt;&lt;br&gt;          -  Palliative Goals of Care; witholding life-sustaining therapy&lt;br&gt;&lt;br&gt;          -  Elevated Intracranial Pressure (&gt;20 mm Hg)&lt;br&gt;&lt;br&gt;          -  BMI&gt;45; absolute weight &gt;= 150 kg&lt;br&gt;&lt;br&gt;          -  Inability to cycle (including absent limbs, body length &lt;1.5m, body habitus not&lt;br&gt;             fitting the cycle, inflammatory arthritis, significant joint problems including&lt;br&gt;             inability to bend arms/legs; pelvic and/or LE fracture, LE bypass surgery)&lt;br&gt;&lt;br&gt;          -  Pregnancy&lt;br&gt;&lt;br&gt;          -  Unable to speak English&lt;br&gt;&lt;br&gt;          -  Use of continuous neuromuscular blockade&lt;br&gt;&lt;br&gt;          -  Temporary Pacemaker or Swan Ganz catheter or femoral ECMO catheter/IABP&lt;br&gt;&lt;br&gt;          -  Rhabdomyolysis with most recent CK &gt;5000&lt;br&gt;&lt;br&gt;          -  Clinical diagnosis of dementia on medication&lt;br&gt;&lt;br&gt;          -  Moribund&lt;br&gt;&lt;br&gt;          -  Possible Exclusion: If the patient is on spine precautions, a discussion with the&lt;br&gt;             spine team will be necessary to determine eligibility for the study&lt;br&gt;</t>
  </si>
  <si>
    <t>Number of patients in the intervention arm the are able to undergo a cycling session;Short Physical Performance Battery (SPPB)</t>
  </si>
  <si>
    <t>Translational Outcomes;Muscle Ultrasound--thickness, size, echogenicity; DXA scans;Accelerometer Activity Monitoring Results;Short Form-36;Mortality;Number of Ventilator Free Days;Number of Emergency Department Visits;Number of Hospital Readmissions;Hospital Length of Stay;Intensive Care Unit (ICU) Length of Stay;Handgrip strength;Short Physical Performance Battery (SPPB)</t>
  </si>
  <si>
    <t>Comparison of Conventional and Ultrasound Guided Techniques of Radial Artery Cannulation in Different Hemodynamic Subsets: a Randomized Controlled Study</t>
  </si>
  <si>
    <t>Procedure: Radial artery cannulation;Procedure: Radial artery cannulation</t>
  </si>
  <si>
    <t>https://clinicaltrials.gov/show/NCT02825615</t>
  </si>
  <si>
    <t>Better Arterial Cannulation Technique With Different Hemodynamics</t>
  </si>
  <si>
    <t>NCT02825615</t>
  </si>
  <si>
    <t>Allocation: Randomized, Endpoint Classification: Efficacy Study, Intervention Model: Crossover Assignment, Masking: Open Label, Primary Purpose: Treatment</t>
  </si>
  <si>
    <t>Sultan Qaboos University</t>
  </si>
  <si>
    <t>Acute Respiratory Failure;Shock;Acute Respiratory Failure;Shock</t>
  </si>
  <si>
    <t>MREC#644</t>
  </si>
  <si>
    <t>&lt;br&gt;        Inclusion Criteria:&lt;br&gt;&lt;br&gt;          -  All adult Patients worthy of radial artery cannulation, who consented&lt;br&gt;&lt;br&gt;        Exclusion Criteria:&lt;br&gt;&lt;br&gt;          -  No consent&lt;br&gt;      ;&lt;br&gt;        Inclusion Criteria:&lt;br&gt;&lt;br&gt;          -  All adult Patients worthy of radial artery cannulation, who consented&lt;br&gt;&lt;br&gt;        Exclusion Criteria:&lt;br&gt;&lt;br&gt;          -  No consent&lt;br&gt;</t>
  </si>
  <si>
    <t>First pass success rate;Final/ultimate success rate of an intervention;First pass success rate;Final/ultimate success rate of an intervention</t>
  </si>
  <si>
    <t>Time taken for the respective technique;Attempts of cannulation</t>
  </si>
  <si>
    <t>An Open Study of the Safety, Reactogenicity and Immunogenicity of the GamFluVac Vector Vaccine Against Influenza A in Healthy Volunteers in 3 Groups With a Dose Escalation</t>
  </si>
  <si>
    <t>Biological: GamFluVac</t>
  </si>
  <si>
    <t>https://clinicaltrials.gov/show/NCT03651544</t>
  </si>
  <si>
    <t>The Study of the Safety, Reactogenicity and Immunogenicity of the GamFluVac</t>
  </si>
  <si>
    <t>NCT03651544</t>
  </si>
  <si>
    <t>Allocation: Non-Randomized. Intervention model: Sequential Assignment. Primary purpose: Prevention. Masking: None (Open Label).</t>
  </si>
  <si>
    <t>Gamaleya Research Institute of Epidemiology and Microbiology, Health Ministry of the Russian Federation</t>
  </si>
  <si>
    <t>Russian Federation</t>
  </si>
  <si>
    <t>Influenza A Virus Infection;Influenza A;Influenza Epidemic;Influenza H5N1</t>
  </si>
  <si>
    <t>03-GamFluVac-2018</t>
  </si>
  <si>
    <t>Irina Gagarina, MD, PhD</t>
  </si>
  <si>
    <t>Federal state budgetary institution  Main military clinical hospital named after academician N. N. Burdenko  of the Ministry of Defence of the Russian Federation</t>
  </si>
  <si>
    <t>&lt;br&gt;        Inclusion Criteria:&lt;br&gt;&lt;br&gt;          -  Men and women aged 18 to 55 years old.&lt;br&gt;&lt;br&gt;          -  Written informed consent.&lt;br&gt;&lt;br&gt;          -  consent to the use of effective contraceptive methods throughout the study period *&lt;br&gt;&lt;br&gt;             * using one of the following methods: abstinence, condoms (male or female with or&lt;br&gt;             without spermicide), diaphragm or cervical cap with spermicide, intrauterine device&lt;br&gt;&lt;br&gt;          -  body mass index (BMI) from 18.5 to 30.&lt;br&gt;&lt;br&gt;          -  absence of acute infectious diseases or exacerbation of chronic infections at the time&lt;br&gt;             of vaccination and 7 days before vaccination;&lt;br&gt;&lt;br&gt;          -  absence of allergic diseases of a serious degree (anaphylactic shock, Quincke's edema,&lt;br&gt;             polymorphic exudative eczema, serum sickness)&lt;br&gt;&lt;br&gt;          -  absence of strong post-vaccination reactions or post-vaccination complications for&lt;br&gt;             previous use of immunobiological drugs;&lt;br&gt;&lt;br&gt;          -  absence of pathology from the gastrointestinal tract, liver, kidneys, cardiovascular&lt;br&gt;             system, central nervous system, musculoskeletal system, genitourinary and endocrine&lt;br&gt;             systems, which may influence the evaluation of the results of the study, in the&lt;br&gt;             anamnesis and also according to the screening examination data;&lt;br&gt;&lt;br&gt;          -  negative pregnancy test (for fertile women);&lt;br&gt;&lt;br&gt;          -  negative tests for HIV, hepatitis B and C, syphilis;&lt;br&gt;&lt;br&gt;          -  negative urine test for traces of drugs;&lt;br&gt;&lt;br&gt;          -  negative test for alcohol content in the exhaled air;&lt;br&gt;&lt;br&gt;          -  absence of malignant blood diseases;&lt;br&gt;&lt;br&gt;          -  absence of malignant neoplasms;&lt;br&gt;&lt;br&gt;          -  indicators of the total blood test at the screening not higher/lower than 1.1 x&lt;br&gt;             LLN/ULN (upper/lower limit of the normal reference range) *;&lt;br&gt;&lt;br&gt;             * normal reference values of the laboratory performing the studies must be provided&lt;br&gt;             before the volunteer screening begins&lt;br&gt;&lt;br&gt;          -  according to the biochemical blood test at the screening: the level of urea,&lt;br&gt;             creatinine, alanine aminotransferase, aspartate aminotransferase, glucose, creatine&lt;br&gt;             phosphokinase, total protein, bilirubin, glucose, LDH, alkaline phosphatase, LDL / HDL&lt;br&gt;             / VLDL - no higher/lower 1.1 X LLN/ULN (upper/lower limit of the normal reference&lt;br&gt;             range), total cholesterol level from 3,6 mmol/l to 7,8 mmol/l;&lt;br&gt;&lt;br&gt;          -  no changes in myocardium of inflammatory or dystrophic nature according to ECG results&lt;br&gt;             at screening;&lt;br&gt;&lt;br&gt;          -  lack of vaccination against influenza within 6 months before the start of the study&lt;br&gt;             (including during participation in other clinical trials).&lt;br&gt;&lt;br&gt;        Exclusion criteria&lt;br&gt;&lt;br&gt;          -  participation of a volunteer in any other study in the last 90 days;&lt;br&gt;&lt;br&gt;          -  any vaccination in the last 30 days;&lt;br&gt;&lt;br&gt;          -  vaccination against influenza within 6 months before the start of the study (including&lt;br&gt;             during participation in other clinical trials).&lt;br&gt;&lt;br&gt;          -  symptoms of respiratory illness in the last 3 days;&lt;br&gt;&lt;br&gt;          -  recent frequent nasal bleeding (&gt; 5 last year);&lt;br&gt;&lt;br&gt;          -  chronic rhinitis, the presence of defects of the nasal septum, polyps of the nose or&lt;br&gt;             other significant anomalies;&lt;br&gt;&lt;br&gt;          -  surgical operations or a history of nasal trauma for 6 months.&lt;br&gt;&lt;br&gt;          -  treatment with steroids in the last 10 days;&lt;br&gt;&lt;br&gt;          -  administration of immunoglobulins or other blood products for the last 3 months;&lt;br&gt;&lt;br&gt;          -  taking immunosuppressive drugs and / or immunomodulators within 6 months before the&lt;br&gt;             start of the study;&lt;br&gt;&lt;br&gt;          -  regular past or current use of narcotic drugs;&lt;br&gt;&lt;br&gt;          -  pregnancy or breastfeeding;&lt;br&gt;&lt;br&gt;          -  systolic blood pressure less than 100 mmHg or higher than 139 mmHg; diastolic blood&lt;br&gt;             pressure less than 60 mmHg. or above 90 mmHg; the heart rate is less than 60 beats per&lt;br&gt;             minute or more than 90 beats per minute;&lt;br&gt;&lt;br&gt;          -  exacerbation of allergic diseases, the presence of anaphylactic reactions or&lt;br&gt;             angioedema in medical history;&lt;br&gt;&lt;br&gt;          -  hypersensitivity or allergic reactions to the administration of any vaccine in medical&lt;br&gt;             history;&lt;br&gt;&lt;br&gt;          -  allergic reactions to vaccine components;&lt;br&gt;&lt;br&gt;          -  diabetes mellitus or other forms of impaired glucose tolerance;&lt;br&gt;&lt;br&gt;          -  the presence of a concomitant disease that may influence the evaluation of the results&lt;br&gt;             of the study: active forms of tuberculosis, chronic liver and kidney diseases, severe&lt;br&gt;             thyroid dysfunction and other endocrine system diseases (diabetes mellitus), severe&lt;br&gt;             diseases of hematopoietic system, epilepsy and other CNS diseases, myocardial&lt;br&gt;             infarction, myocarditis, endocarditis, pericarditis, coronary heart disease,&lt;br&gt;             autoimmune pathology, serious chronic diseases requiring a hospitalisation;&lt;br&gt;&lt;br&gt;          -  donor blood donation (450 ml and more blood or plasma) less than 2 months before the&lt;br&gt;             start of the study;&lt;br&gt;&lt;br&gt;          -  taking a history of more than 5 units of alcohol (equal 0.25 liters of ethanol) per&lt;br&gt;             week;&lt;br&gt;&lt;br&gt;          -  smoking: more than 10 cigarettes a day;&lt;br&gt;&lt;br&gt;          -  planned hospitalization and / or surgical intervention during the study period, and 4&lt;br&gt;             weeks before the expected date of vaccination.&lt;br&gt;</t>
  </si>
  <si>
    <t>Number of Participants With Adverse Events</t>
  </si>
  <si>
    <t>Assessment of antigen-specific cell-mediated immune response;Antibody levels a measured by an enzyme-linked immunosorbent assay (ELISA)</t>
  </si>
  <si>
    <t>A Phase 1, open-label, non-comparative, multicenter clinical study to evaluate the safety, tolerability, and pharmacokinetics of ceftolozane/tazobactam (MK-7625A) in pediatric participants with nosocomial pneumonia</t>
  </si>
  <si>
    <t>&lt;br&gt;                Trade Name: Zerbaxa&lt;br&gt;                Pharmaceutical Form: Powder for solution for infusion&lt;br&gt;                INN or Proposed INN: Ceftolozane&lt;br&gt;                CAS Number: 936111-69-2&lt;br&gt;                Current Sponsor code: MK7625A&lt;br&gt;                Other descriptive name: CEFTOLOZANE SULFATE&lt;br&gt;                Concentration unit: g gram(s)&lt;br&gt;                Concentration type: equal&lt;br&gt;                Concentration number: 1-&lt;br&gt;                INN or Proposed INN: Tazobactam&lt;br&gt;                CAS Number: 89785-84-2&lt;br&gt;                Current Sponsor code: MK7625A&lt;br&gt;                Other descriptive name: TAZOBACTAM SODIUM&lt;br&gt;                Concentration unit: g gram(s)&lt;br&gt;                Concentration type: equal&lt;br&gt;                Concentration number: 0.5-&lt;br&gt;&lt;br&gt;</t>
  </si>
  <si>
    <t>https://www.clinicaltrialsregister.eu/ctr-search/search?query=eudract_number:2018-004704-19</t>
  </si>
  <si>
    <t>Safety and pharmacokinetics of ceftolozane/tazobactam in pediatric participants with nosocomial pneumonia</t>
  </si>
  <si>
    <t>EUCTR2018-004704-19-ES</t>
  </si>
  <si>
    <t>&lt;br&gt;                Controlled: no&lt;br&gt;                Randomised: no&lt;br&gt;                Open: yes&lt;br&gt;                Single blind: no&lt;br&gt;                Double blind: no&lt;br&gt;                Parallel group: no&lt;br&gt;                Cross over: no&lt;br&gt;                Other: no&lt;br&gt;                If controlled, specify comparator, Other Medicinial Product: no&lt;br&gt;                Placebo: no&lt;br&gt;                Other: no&lt;br&gt;</t>
  </si>
  <si>
    <t>Merck Sharp &amp; Dohme Corp., a subsidiary of Merck &amp; Co.,Inc</t>
  </si>
  <si>
    <t>United States;Estonia;Greece;Spain;Ukraine;Russian Federation</t>
  </si>
  <si>
    <t>Nosocomial pneumonia &lt;br&gt;                MedDRA version: 20.1                Level: LLT                Classification code 10052596                Term: Nosocomial pneumonia                System Organ Class: 100000004862            ;Therapeutic area: Diseases [C] - Bacterial Infections and Mycoses [C01]</t>
  </si>
  <si>
    <t>MK-7625A-036</t>
  </si>
  <si>
    <t>Investigaci√≥n Cl√≠nica</t>
  </si>
  <si>
    <t>C/ Josefa Valc√°rcel, 38</t>
  </si>
  <si>
    <t>ensayos_clinicos@merck.com</t>
  </si>
  <si>
    <t>+3491 3210600</t>
  </si>
  <si>
    <t>Merck Sharp &amp; Dohme Corp., a subsidiary of Merck &amp; Co., Inc.</t>
  </si>
  <si>
    <t>Inclusion criteria: &lt;br&gt;                1. Has a diagnosis of proven or suspected NP (including HABP or VABP), as determined by the investigator.&lt;br&gt;                Note: The diagnosis of NP does not require a pathogen to be isolated from a diagnostic test.&lt;br&gt;                2. Is hospitalized and anticipated to receive a minimum of 8 days of concomitant SOC antibiotic therapy for proven or suspected NP. The concomitant SOC antibiotic therapy can have coverage for either gram positive and/or gram-negative respiratory pathogen(s).&lt;br&gt;                Note: Concomitant SOC antibiotics may be stopped before the 8-day minimum at the discretion of the investigator. Participants who discontinue or complete concomitant SOC antibiotic therapy in less than 8 days may also discontinue ceftolozane/tazobactam prior to the minimum duration of 8 days at the investigator‚Äôs discretion. However, participants are strongly encouraged to receive a minimum of 8 days of ceftolozane/tazobactam.&lt;br&gt;                Demographics:&lt;br&gt;                3. Is male or female (not pregnant or nursing) from birth (defined as &gt;32 weeks gestational age and =7 days postnatal) to &lt;18 years of age inclusive, at the time of signing the informed consent/assent.&lt;br&gt;                Male Participants:&lt;br&gt;                Contraceptive use by men should be consistent with local regulations regarding the methods of contraception for those participating in clinical studies.&lt;br&gt;                Male participants are eligible to participate if they agree to the following during the intervention period and for at least 30 days after the last dose of study intervention:&lt;br&gt;                ‚Ä¢ Be abstinent from heterosexual intercourse as their preferred and usual lifestyle (abstinent on a long term and persistent basis) and agree to remain abstinent&lt;br&gt;                OR&lt;br&gt;                ‚Ä¢ Must agree to use contraception unless confirmed to be azoospermic (vasectomized or secondary to medical cause ) as detailed below:&lt;br&gt;                - Agree to use a male condom plus partner use of an additional contraceptive method when having penile-vaginal intercourse with a WOCBP who is not currently pregnant. Note: Men with a pregnant or breastfeeding partner must agree to remain abstinent from penile-vaginal intercourse or use a male condom during each episode of penile-vaginal penetration.&lt;br&gt;                Female Participants:&lt;br&gt;                Contraceptive use by women should be consistent with local regulations regarding the methods of contraception for those participating in clinical studies.&lt;br&gt;                ‚Ä¢ A female participant is eligible to participate if she is not pregnant or breastfeeding, and at least one of the following conditions applies:&lt;br&gt;                - Is not a woman of childbearing potential (WOCBP)&lt;br&gt;                OR&lt;br&gt;                - Is a WOCBP and using an acceptable contraceptive method or be abstinent from heterosexual intercourse as their preferred and usual lifestyle (abstinent on a long term and persistent basis), during the intervention period and for at least 30 days after the last dose of study intervention. The investigator should evaluate the potential for contraceptive method failure (ie, noncompliance, recently initiated) in relationship to the first dose of study intervention.&lt;br&gt;                - A WOCBP must have a negative highly sensitive pregnancy test ([urine or serum] as required by local regulations) within 48 hours before the first dose of study intervention.&lt;br&gt;                ‚Ä¢ The investigator is responsible for</t>
  </si>
  <si>
    <t>Exclusion criteria: &lt;br&gt;                Medical Conditions:&lt;br&gt;                1. Has a documented history of any moderate or severe hypersensitivity (or allergic) reaction to any √ü-lactam antibacterial.&lt;br&gt;                Note: A history of a rash while on a √ü-lactam antibiotic does not automatically exclude a participant (eg, a participant with history of a mild rash followed by uneventful re-exposure may be considered for enrollment).&lt;br&gt;                2. For Groups 1-4, has moderate to severe impairment of renal function, defined as an estimated creatinine clearance (CrCL) &lt;50 mL/min/1.73 m2 based on the revised Schwartz equation or requirement for peritoneal dialysis, hemodialysis, or hemofiltration.&lt;br&gt;                For Group 5, has CrCL &lt;20 mL/min/1.73 m2 based on the revised Schwartz equation or requirement for peritoneal dialysis, hemodialysis, or hemofiltration.&lt;br&gt;                Prior/Concomitant Therapy&lt;br&gt;                3. Is receiving or is anticipated to receive piperacillin/tazobactam while receiving ceftolozane/tazobactam or has received piperacillin/tazobactam within 24 hours prior to the first dose of ceftolozane/tazobactam.&lt;br&gt;                Prior/Concurrent Clinical Study Experience&lt;br&gt;                4. Participation in any clinical study of a therapeutic investigational product within 30 days prior to the first dose of ceftolozane/tazobactam.&lt;br&gt;                5.Previous participation in any study of ceftolozane or ceftolozane/tazobactam.&lt;br&gt;                Diagnostic Assessments:&lt;br&gt;                Not applicable.&lt;br&gt;                Other Exclusions:&lt;br&gt;                6. Has one or more of the following laboratory abnormalities in a specimen obtained at screening:&lt;br&gt;                ‚Ä¢ Absolute neutrophil count (ANC) &lt;1000/mm3&lt;br&gt;                ‚Ä¢ Aspartate aminotransferase (AST) or alanine aminotransferase (ALT) =3 √ó the upper limit of normal (ULN)&lt;br&gt;                ‚Ä¢ Total bilirubin =2 √ó the ULN (if 7 to =28 days of age and breastfeeding, total bilirubin &gt;10 mg/dL OR =2 √ó ULN).&lt;br&gt;                7. Any condition or circumstance that, in the opinion of the investigator, would compromise the safety of the participant or the quality of study data.&lt;br&gt;                8. Has any rapidly progressing disease or immediately life-threatening illness including acute hepatic failure or septic shock.&lt;br&gt;                9. Has active immunosuppression, including any of the following:&lt;br&gt;                ‚Ä¢human immunodeficiency virus (HIV) infection, with a known CD4 percentage of &lt;15% in pediatric participants =5 years of age, or CD4 count of &lt;200 cells/mm3 in pediatric participants &gt;5 years of age&lt;br&gt;                ‚Ä¢active hematological malignancy&lt;br&gt;                ‚Ä¢recipient of solid organ or bone marrow transplants&lt;br&gt;                ‚Ä¢currently on immunosuppressive therapy, including cancer chemotherapy currently on medications for prevention of transplant rejection&lt;br&gt;                ‚Ä¢chronic administration of corticosteroids (defined as &gt;40 mg of prednisone per day administered continuously for more than 14 days prior to the first dose of ceftolozane/tazobactam)&lt;br&gt;                10. Is or has an immediate family member (eg, parent/legal guardian or sibling) who is investigational site or Sponsor staff directly involved with this study.&lt;br&gt;</t>
  </si>
  <si>
    <t>Main Objective: To evaluate the safety and tolerability of ceftolozane/tazobactam for all participants;Secondary Objective: To evaluate the pharmacokinetics (PK) of multiple doses of ceftolozane/tazobactam for each age group and/or dose level;&lt;br&gt;                Primary end point(s): 1.Percentage of participants with any adverse events (AEs)&lt;br&gt;                2.Percentage of participants with any serious AEs (SAEs)&lt;br&gt;                3.Percentage of participants with any drug-related AEs&lt;br&gt;                4.Percentage of participants with any drug-related SAEs&lt;br&gt;                5.Percentage of participants with AEs leading to discontinuation of study intervention&lt;br&gt;            ;&lt;br&gt;                Timepoint(s) of evaluation of this end point: 1.Up to Day 31&lt;br&gt;                2.Up to Day 31&lt;br&gt;                3.Up to Day 31&lt;br&gt;                4.Up to Day 31&lt;br&gt;                5.Up to Day 14&lt;br&gt;</t>
  </si>
  <si>
    <t>&lt;br&gt;                Secondary end point(s): 1.Plasma concentrations of ceftolozane&lt;br&gt;                2.Plasma concentrations of tazobactam&lt;br&gt;                3.Area under the concentration-time curve of an 8-hour dosing interval (AUC0-8) of plasma ceftolozane&lt;br&gt;                4.Area under the concentration-time curve of an 8-hour dosing interval (AUC0-8) of plasma tazobactam&lt;br&gt;                5.Maximum observed concentration during a dosage interval (Cmax) of plasma ceftolozane&lt;br&gt;                6.Maximum observed concentration during a dosage interval (Cmax) of plasma tazobactam&lt;br&gt;                7.Elimination half-life (t1/2) of plasma ceftolozane&lt;br&gt;                8.Elimination half-life (t1/2) of plasma tazobactam&lt;br&gt;                9.Volume of distribution (Vd) of plasma ceftolozane&lt;br&gt;                10.Volume of distribution (Vd) of plasma tazobactam&lt;br&gt;                11.Clearance (CL) of plasma ceftolozane&lt;br&gt;                12.Clearance (CL) of plasma tazobactam&lt;br&gt;            ;Timepoint(s) of evaluation of this end point: Day 3: 1, between 4-5, and between 7-8 hours after start of infusion</t>
  </si>
  <si>
    <t>A Phase II, Randomized, Double-Blind, Multicenter, Comparative Study to Determine the Safety, Tolerability, Pharmacokinetics and Efficacy of Oral Nafithromycin Versus Oral Moxifloxacin in the Treatment of Community-Acquired Bacterial Pneumonia (CABP) in Adults</t>
  </si>
  <si>
    <t>Drug: Nafithromycin 800 mg 3 days;Drug: Nafithromycin 800 mg 5 days;Drug: Moxifloxacin 400 mg</t>
  </si>
  <si>
    <t>https://clinicaltrials.gov/show/NCT02903836</t>
  </si>
  <si>
    <t>Phase II Study of Oral Nafithromycin in CABP</t>
  </si>
  <si>
    <t>NCT02903836</t>
  </si>
  <si>
    <t>Allocation: Randomized. Intervention model: Factorial Assignment. Primary purpose: Treatment. Masking: Quadruple (Participant, Care Provider, Investigator, Outcomes Assessor).</t>
  </si>
  <si>
    <t>Wockhardt</t>
  </si>
  <si>
    <t>Community-Acquired Bacterial Pneumonia (CABP)</t>
  </si>
  <si>
    <t>November 18, 2016</t>
  </si>
  <si>
    <t>W-4873-201</t>
  </si>
  <si>
    <t>Ashima Bhatia, MD PDCR</t>
  </si>
  <si>
    <t>ACM</t>
  </si>
  <si>
    <t>&lt;br&gt;        Inclusion Criteria:&lt;br&gt;&lt;br&gt;        Meet the clinical criteria for CABP based on following:&lt;br&gt;&lt;br&gt;          1. Clinical symptoms (new or worsening)&lt;br&gt;&lt;br&gt;          2. Vital sign abnormalities&lt;br&gt;&lt;br&gt;          3. Laboratory abnormalities&lt;br&gt;&lt;br&gt;          4. Radiographic evidence of CABP&lt;br&gt;&lt;br&gt;          5. PORT score&lt;br&gt;&lt;br&gt;        Exclusion Criteria:&lt;br&gt;&lt;br&gt;          1. Subjects with any of the following confirmed or suspected types of pneumonia:&lt;br&gt;&lt;br&gt;               1. Aspiration pneumonia&lt;br&gt;&lt;br&gt;               2. Hospital-acquired bacterial pneumonia (HABP)&lt;br&gt;&lt;br&gt;               3. Healthcare-associated bacterial pneumonia (HCAP)&lt;br&gt;&lt;br&gt;               4. Ventilator-associated bacterial pneumonia (VABP)&lt;br&gt;&lt;br&gt;               5. Pneumonia that may be caused by pathogen(s) resistant to either study drug&lt;br&gt;&lt;br&gt;          2. Receipt of 1 or more dose(s) of a potentially effective systemic antibacterial&lt;br&gt;             treatment for treatment of the current CABP&lt;br&gt;&lt;br&gt;          3. Suspected or confirmed non-infectious causes of pulmonary infiltrates&lt;br&gt;&lt;br&gt;          4. Subjects requiring concomitant adjunctive or additional potentially-effective systemic&lt;br&gt;             antibacterial treatment for management of CABP&lt;br&gt;</t>
  </si>
  <si>
    <t>Clinical Response in the ITT Population</t>
  </si>
  <si>
    <t>Clinical Response in the Micro-ITT Population</t>
  </si>
  <si>
    <t>https://clinicaltrials.gov/ct2/show/results/NCT02903836</t>
  </si>
  <si>
    <t>A Phase 3, an Open Clinical Trials to Evaluate Effectiveness, Safety and Immunogenicity of a Allantoic Split Inactivated Seasonal Influenza Vaccine in Healthy Adults</t>
  </si>
  <si>
    <t>Biological: influenza vaccine</t>
  </si>
  <si>
    <t>https://clinicaltrials.gov/show/NCT03572491</t>
  </si>
  <si>
    <t>Preventive Effectiveness, Safety and Immunogenicity of a Allantoic Split Inactivated Seasonal Influenza Vaccine</t>
  </si>
  <si>
    <t>NCT03572491</t>
  </si>
  <si>
    <t>Research Institute for Biological Safety Problems</t>
  </si>
  <si>
    <t>Human Influenza</t>
  </si>
  <si>
    <t>September 18, 2017</t>
  </si>
  <si>
    <t>VSI-III-01/2017</t>
  </si>
  <si>
    <t>Asfendiyarov Kazakh National Medical University, Kazakhstan;Research Institute of Influenza, Russia</t>
  </si>
  <si>
    <t>&lt;br&gt;        Inclusion Criteria:&lt;br&gt;&lt;br&gt;          -  Healthy volunteers of both sexes aged from 18 years.&lt;br&gt;&lt;br&gt;          -  Literate and willing to provide written informed consent.&lt;br&gt;&lt;br&gt;          -  A signed informed consent.&lt;br&gt;&lt;br&gt;          -  Able to attend all scheduled visits and to comply with all trial procedures.&lt;br&gt;&lt;br&gt;        Exclusion Criteria:&lt;br&gt;&lt;br&gt;          -  Allergic reactions to chicken proteins, or any preceding vaccination.&lt;br&gt;&lt;br&gt;          -  Acute illness with a fever (37.0 C).&lt;br&gt;&lt;br&gt;          -  Vaccination against influenza in the 2017/2018 season.&lt;br&gt;&lt;br&gt;          -  Current or recent (within two weeks of enrollment) acute respiratory illness with or&lt;br&gt;             without fever.&lt;br&gt;&lt;br&gt;          -  Hypersensitivity after previous administration of any vaccine.&lt;br&gt;&lt;br&gt;          -  History of chronic alcohol abuse and/or illegal drug use.&lt;br&gt;&lt;br&gt;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t>
  </si>
  <si>
    <t>Preventive efficacy - Incidence of influenza among vaccinated and unvaccinated volunteers</t>
  </si>
  <si>
    <t>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findings;Geometric Mean Fold Increase in HI Antibody Titer;Seroconversion Rate of Hemagglutination Inhibition (HI) Antibody Titer;Seroprotection Rate of HI Antibody Titer</t>
  </si>
  <si>
    <t>Double-blind, double-simulation, multicenter, randomized controlled study of Qingfei Xiaoyan Pills in influenza treatment</t>
  </si>
  <si>
    <t>Experimental group:Qingfei Xiaoyan Pills, 60 pills * 3 times / day * 5 days;Control group:Oseltamivir phosphate capsule, 75mg*2 times/day*5 days;</t>
  </si>
  <si>
    <t>http://www.chictr.org.cn/showproj.aspx?proj=38615</t>
  </si>
  <si>
    <t>ChiCTR1900022903</t>
  </si>
  <si>
    <t>Experimental group:79;Control group:79;</t>
  </si>
  <si>
    <t>Beijing Hospital of Traditional Chinese Medicine, Capital Medical University</t>
  </si>
  <si>
    <t>Su Rui</t>
  </si>
  <si>
    <t>23 Art Gallery Back Street, Dongcheng District, Beijing</t>
  </si>
  <si>
    <t>surui114@126.com</t>
  </si>
  <si>
    <t>+86 13260397833</t>
  </si>
  <si>
    <t>National Science and Technology major projects</t>
  </si>
  <si>
    <t>Inclusion criteria: (1) Comply with influenza diagnosis;&lt;br&gt;(2) The course of disease is = 36 hours;&lt;br&gt;(3) Body temperature = 38 ¬∞ C;&lt;br&gt;(4) At least one respiratory symptom (cough, sore throat, rhinitis), and at least one systemic symptom (headache, muscle pain, sweating or shivering, fatigue);&lt;br&gt;(5) Positive detection of influenza virus nucleic acid antigen;&lt;br&gt;(6) Aged 18 to 65 years;&lt;br&gt;(7) The patient is informed and agrees to sign the informed consent form.</t>
  </si>
  <si>
    <t>Exclusion criteria: (1) pregnant women or women in puerperium.&lt;br&gt;(2) Psychiatric patients, or others who cannot cooperate or are unwilling to cooperate.&lt;br&gt;(3) Those who participated in other trials in the past 3 months. Receive flu vaccination within 12 months.&lt;br&gt;(4) Receiving systemic steroids or other immunosuppressive agents. Participated in other trials in the past 3 months.&lt;br&gt;(5) Significant chronic diseases (cardio-cerebral vascular disease, diabetes, malignant tumor, chronic obstructive pulmonary disease (chronic bronchitis, emphysema, etc.) or human immunodeficiency virus disease. Receiving systemic steroids or other immunosuppressants .&lt;br&gt;(6) There was a history of alcohol or drug abuse. There are significant chronic diseases or human immunodeficiency virus diseases.&lt;br&gt;(7) People who have taken antiviral drugs such as oseltamivir and amantadine to treat influenza. Has a history of alcohol or drug abuse.&lt;br&gt;(8) Those who have taken antiviral drugs to treat influenza.</t>
  </si>
  <si>
    <t>Median fever relief time;</t>
  </si>
  <si>
    <t>Median symptom relief time;Median cough relief time;Total flu symptom score;Ibuprofen use total dose;</t>
  </si>
  <si>
    <t>Mar 27 2019 12:00AM</t>
  </si>
  <si>
    <t>wangjing</t>
  </si>
  <si>
    <t>Safety and Efficacy of Low-dose Prostacyclin Administration and Blood Pressure Target in Addition to Standard Therapy, as Compared to Standard Therapy Alone, in Post-cardiac-arrest-syndrome Patients - a Randomized, Controlled, Double-blinded Investigator-initiated Trial.</t>
  </si>
  <si>
    <t>Drug: Iloprost;Drug: Saline;Device: Phillips M1006B, offset by -10mmHg;Device: Philips M1006B, No offset;Drug: Iloprost;Drug: Saline;Device: Phillips M1006B, offset by -10mmHg;Device: Philips M1006B, No offset;Drug: Iloprost;Drug: Saline;Device: Phillips M1006B, offset by -10mmHg;Device: Philips M1006B, No offset;Drug: Iloprost;Drug: Saline;Device: Phillips M1006B, offset by -10mmHg;Device: Philips M1006B, No offset</t>
  </si>
  <si>
    <t>https://clinicaltrials.gov/show/NCT02685618</t>
  </si>
  <si>
    <t>Endothelial Dysfunction in Resuscitated Cardiac Arrest</t>
  </si>
  <si>
    <t>NCT02685618</t>
  </si>
  <si>
    <t>P√§r Johansson</t>
  </si>
  <si>
    <t>Denmark;Denmark;Denmark;Denmark;Denmark</t>
  </si>
  <si>
    <t>Chistian Hassager, MD, DMSc;Chistian Hassager, MD, DMSc;Chistian Hassager, MD, DMSc;Chistian Hassager, MD, DMSc;Chistian Hassager, MD, DMSc</t>
  </si>
  <si>
    <t>Dept. of Cardiology, 2143, Rigshospitalet, Blegdamsvej 0, DK-2100;Dept. of Cardiology, 2143, Rigshospitalet, Blegdamsvej 0, DK-2100;Dept. of Cardiology, 2143, Rigshospitalet, Blegdamsvej 0, DK-2100;Dept. of Cardiology, 2143, Rigshospitalet, Blegdamsvej 0, DK-2100;Dept. of Cardiology, 2143, Rigshospitalet, Blegdamsvej 0, DK-2100</t>
  </si>
  <si>
    <t>&lt;br&gt;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      ;&lt;br&gt;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      ;&lt;br&gt;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      ;&lt;br&gt;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t>
  </si>
  <si>
    <t>Mean change i plasma biomarkers reflecting endothelial activation and damage;Mean change i plasma biomarkers reflecting endothelial activation and damage;Mean change i plasma biomarkers reflecting endothelial activation and damage</t>
  </si>
  <si>
    <t>Mean change in hemostatic profile evaluated by TEG, Multiplate, Flowcytometry;Blood pressure target influence on primary outcomes measured by mean change in plasma biomarkers.;Feasibility of blood pressure target intervention.</t>
  </si>
  <si>
    <t>The Conservative vs. Liberal Approach to Fluid Therapy of Septic Shock in Intensive Care Trial</t>
  </si>
  <si>
    <t>Drug: Isotonic crystalloids</t>
  </si>
  <si>
    <t>https://clinicaltrials.gov/show/NCT03668236</t>
  </si>
  <si>
    <t>NCT03668236</t>
  </si>
  <si>
    <t>Anders Perner</t>
  </si>
  <si>
    <t>Belgium;Czechia;Denmark;Finland;France;Italy;Netherlands;Norway;Spain;Sweden;Switzerland;Belgium;Czechia;Denmark;Finland;France;Italy;Netherlands;Norway;Spain;Sweden;Switzerland</t>
  </si>
  <si>
    <t>November 27, 2018</t>
  </si>
  <si>
    <t>RH-ITA-007</t>
  </si>
  <si>
    <t>Tine Sylvest Meyhoff, MD;Anders Perner, MD PhD</t>
  </si>
  <si>
    <t>;anders.perner@regionh.dk</t>
  </si>
  <si>
    <t>;+4535458333</t>
  </si>
  <si>
    <t>Rigshospitalet, Denmark;</t>
  </si>
  <si>
    <t>Rigshospitalet, Denmark;Centre for Research in Intensive Care (CRIC);Scandinavian Critical Care Trials Group</t>
  </si>
  <si>
    <t>&lt;br&gt;        Inclusion Criteria:&lt;br&gt;&lt;br&gt;        All the following criteria must be fulfilled:&lt;br&gt;&lt;br&gt;          -  Aged 18 years or above&lt;br&gt;&lt;br&gt;          -  Admitted to the ICU or plan to be admitted to the ICU regardless of trial&lt;br&gt;             participation&lt;br&gt;&lt;br&gt;          -  Septic shock defined according to the Sepsis-3 criteria:&lt;br&gt;&lt;br&gt;               -  Suspected or confirmed site of infection or positive blood culture AND&lt;br&gt;&lt;br&gt;               -  Ongoing infusion of vasopressor/inotrope agent to maintain a mean arterial blood&lt;br&gt;                  pressure of 65 mmHg or above AND&lt;br&gt;&lt;br&gt;               -  Lactate of 2 mmol/L or above in any plasma sample performed within the last&lt;br&gt;                  3-hours&lt;br&gt;&lt;br&gt;          -  Have received at least 1 L of IV fluid (crystalloids, colloids or blood products) in&lt;br&gt;             the last 24-hours prior to screening.&lt;br&gt;&lt;br&gt;        Exclusion Criteria:&lt;br&gt;&lt;br&gt;        Patients who fulfil any of the following criteria will be excluded:&lt;br&gt;&lt;br&gt;          -  Septic shock for more than 12 hours at the time of screening as these patients are no&lt;br&gt;             longer early in their course&lt;br&gt;&lt;br&gt;          -  Life-threatening bleeding as these patients need specific fluid/blood product&lt;br&gt;             strategies&lt;br&gt;&lt;br&gt;          -  Acute burn injury of more than 10% of the body surface area as these patients need a&lt;br&gt;             specific fluid strategy&lt;br&gt;&lt;br&gt;          -  Known pregnancy&lt;br&gt;&lt;br&gt;          -  Consent not obtainable as per the model approved for the specific site&lt;br&gt;</t>
  </si>
  <si>
    <t>90-day mortality</t>
  </si>
  <si>
    <t>Cognitive function 1-year after randomisation;Health-related quality of life 1-year after randomisation;All-cause mortality at 1-year after randomisation;Days alive and out of hospital at day 90;Days alive at day 90 without life support (vasopressor / inotropic support, invasive mechanical ventilation or renal replacement therapy);Number of participants with one or more serious adverse reactions (SARs) to IV crystalloids in the ICU.;Number of participants with one or more serious adverse events (SAEs) in the ICU defined as ischaemic events (cerebral, cardiac, intestinal or limb ischaemia) or as a new episode of severe acute kidney injury (modified KDIGO-3)</t>
  </si>
  <si>
    <t>Effects and mechanisms of √ü1 blocker on immune imbalance through G-protein pathway in septic shock</t>
  </si>
  <si>
    <t>Group1:Routine treatment;Group2:Routine treatment combined with low dose esmolol;Group 3:Routine treatment combined with high dose esmolol;</t>
  </si>
  <si>
    <t>http://www.chictr.org.cn/showproj.aspx?proj=37947</t>
  </si>
  <si>
    <t>Effects and mechanisms of esmolol on immune imbalance in septic shock</t>
  </si>
  <si>
    <t>ChiCTR1900022862</t>
  </si>
  <si>
    <t>Group1:8;Group2:8;Group 3:8;</t>
  </si>
  <si>
    <t>Zhongnan Hospital of Wuhan University</t>
  </si>
  <si>
    <t>septic shock</t>
  </si>
  <si>
    <t>Chaojie Wei</t>
  </si>
  <si>
    <t>169 Donghu Road, Wuchang Distirct, Wuhan, Hubei, China</t>
  </si>
  <si>
    <t>chaojie_wei@163.com</t>
  </si>
  <si>
    <t>+86 13297969901</t>
  </si>
  <si>
    <t>National Natural Science Foundation of China</t>
  </si>
  <si>
    <t>Inclusion criteria: 1. Severe infection and septic shock were consistent with the diagnostic criteria of the Society of Critical Care Medicine (SCCM)/the European Society of Intensive Care Medicine (ESICM) of sepsis criteria;&lt;br&gt;2. An acute change in total SOFA scores 2 points consequent to the organ dysfunction caused by infection;&lt;br&gt;3. Blood pressure cannot be maintained after adequate fluid resuscitation;&lt;br&gt;4. Norepinephrine is required to maintain the mean arterial pressure greater than 65mmHg;&lt;br&gt;5. Agree to the informed consent file of this study.</t>
  </si>
  <si>
    <t>Exclusion criteria: 1. Aged&lt;18 years;&lt;br&gt;2. Pregnant or breast feeding;&lt;br&gt;3. Acute coronary syndrome;Acute and chronic heart failure (heart failure); Arrhythmia; pericarditis;&lt;br&gt;4. Received high-dose √ü1 blocker before evaluation.</t>
  </si>
  <si>
    <t>plasma levels of inflammatory cytokines;the fraction of lymphocytic apoptosis in peripheral blood;the percentages of Th1 and Th2 in peripheral blood;mortality;</t>
  </si>
  <si>
    <t>Feb  1 2019 12:00AM</t>
  </si>
  <si>
    <t>zhangyuanzhen@vip.sina.com</t>
  </si>
  <si>
    <t>Yuanzhen Zhang</t>
  </si>
  <si>
    <t>+86 027 67812787</t>
  </si>
  <si>
    <t>A Phase 2b, Randomized, Double-blind, Single-dose, Active-controlled,Dose Ranging Study to Evaluate the Efficacy and Safety of MEDI8852 inAdults who are Hospitalized with Influenza Caused by Type A Strains</t>
  </si>
  <si>
    <t>&lt;br&gt;Product Name: MEDI8852&lt;br&gt;Product Code: MEDI8852&lt;br&gt;Pharmaceutical Form: Concentrate for solution for infusion&lt;br&gt;INN or Proposed INN: Not assigned&lt;br&gt;Current Sponsor code: MEDI8852&lt;br&gt;Other descriptive name: HUMAN IMMUNOGLOBULIN G&lt;br&gt;Concentration unit: mg/ml milligram(s)/millilitre&lt;br&gt;Concentration type: equal&lt;br&gt;Concentration number: 50-&lt;br&gt;Pharmaceutical form of the placebo: Concentrate for solution for infusion&lt;br&gt;Route of administration of the placebo: Intravenous use&lt;br&gt;&lt;br&gt;</t>
  </si>
  <si>
    <t>https://www.clinicaltrialsregister.eu/ctr-search/search?query=eudract_number:2015-004276-29</t>
  </si>
  <si>
    <t>A Phase 2b Study to Evaluate the Efficacy and Safety of MEDI8852 inAdults who are Hospitalized with Influenza</t>
  </si>
  <si>
    <t>EUCTR2015-004276-29-DE</t>
  </si>
  <si>
    <t>Controlled: yesRandomised: yesOpen: noSingle blind: noDouble blind: yesParallel group: yesCross over: noOther: noIf controlled, specify comparator, Other Medicinial Product: noPlacebo: yesOther: noNumber of treatment arms in the trial: 3</t>
  </si>
  <si>
    <t>MedImmune, LLC</t>
  </si>
  <si>
    <t>United States;Estonia;Finland;Spain;Turkey;Russian Federation;Israel;Italy;France;Hungary;Czech Republic;Mexico;Canada;Poland;Belgium;Romania;Australia;Denmark;South Africa;Bulgaria;Netherlands;Latvia;Germany;Sweden</t>
  </si>
  <si>
    <t>Patients hospitalized with influenza caused by Type A strains &lt;br&gt;MedDRA version: 19.0Level: LLTClassification code 10022002Term: Influenza A virus infectionSystem Organ Class: 100000004862;Therapeutic area: Diseases [C] - Virus Diseases [C02]</t>
  </si>
  <si>
    <t>EUCTR2015-004276-29-LV</t>
  </si>
  <si>
    <t>D6000C00003;2015-004276-29-LV</t>
  </si>
  <si>
    <t>Information Center</t>
  </si>
  <si>
    <t>One MedImmune Way</t>
  </si>
  <si>
    <t>information.center@astrazeneca.com</t>
  </si>
  <si>
    <t>Inclusion criteria: &lt;br&gt;1. Age 18 years or older at the time of screening.&lt;br&gt;2. Written informed consent and any locally required authorization&lt;br&gt;obtained from the subject/legal representative prior to performing any&lt;br&gt;protocol-related procedures, including screening evaluations.&lt;br&gt;3. Females of childbearing potential who are sexually active with a&lt;br&gt;nonsterilized male partner must have evidence of not being pregnant&lt;br&gt;upon enrollment and have a negative pregnancy test prior to&lt;br&gt;administration of investigational product.&lt;br&gt;4. Hospitalized = 72 hours prior to receipt of a positive diagnostic test&lt;br&gt;for influenza A; confirmed with positive rapid antigen test, or confirmed&lt;br&gt;with culture, polymerase chain reaction, or antigen testing at the study&lt;br&gt;site.&lt;br&gt;5. Onset of influenza symptoms = 144 hours (= 6 days) prior to&lt;br&gt;randomization.&lt;br&gt;6. Receiving supplemental oxygen.&lt;br&gt;7. Expected to participate in the study through Day 60.&lt;br&gt;Are the trial subjects under 18? no&lt;br&gt;Number of subjects for this age range: &lt;br&gt;F.1.2 Adults (18-64 years) yes&lt;br&gt;F.1.2.1 Number of subjects for this age range 180&lt;br&gt;F.1.3 Elderly (&gt;=65 years) yes&lt;br&gt;F.1.3.1 Number of subjects for this age range 270&lt;br&gt;</t>
  </si>
  <si>
    <t>Exclusion criteria: &lt;br&gt;1. Any condition that, in the opinion of the investigator, would interfere&lt;br&gt;with evaluation of study drugs or interpretation of subject safety or&lt;br&gt;study results.&lt;br&gt;2. Concurrent enrollment in another clinical study involving an&lt;br&gt;investigational treatment.&lt;br&gt;3. Hospitalized &gt; 72 hours (&gt; 3 days) prior to receipt of a positive&lt;br&gt;diagnostic test for influenza A.&lt;br&gt;4. Receipt of &gt; 72 hours or &gt; 6 doses of treatment with a neuraminidase (NA) inhibitor.&lt;br&gt;5. Receipt of any investigational antiviral medications within 30 days&lt;br&gt;prior to study drug dosing.&lt;br&gt;6. Previous receipt of an influenza mAb within past 100 days.&lt;br&gt;7. Pregnant or nursing female.&lt;br&gt;8. History of allergic disease or reactions likely to be exacerbated by any&lt;br&gt;components of the study drugs (MEDI8852 or oseltamivir).&lt;br&gt;9. Diagnosis of influenza B infection within 14 days prior to&lt;br&gt;randomization.&lt;br&gt;10. Employees of the sponsor, clinical study site, or any other individuals&lt;br&gt;involved with the conduct of the study, or immediate family members of&lt;br&gt;such individuals.&lt;br&gt;</t>
  </si>
  <si>
    <t>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(TEAESIs)&lt;br&gt;;Timepoint(s) of evaluation of this end point: 1. Efficacy of MEDI8852.&lt;br&gt;Respiratory function will be followed through Day 14.&lt;br&gt;2. Safety of MEDI8852&lt;br&gt;a. TEAEs through Day 28&lt;br&gt;b. TESAEs and TEAESIs through Day 60</t>
  </si>
  <si>
    <t>Secondary end point(s): 1. Ordinal outcome of clinical status&lt;br&gt;2. Time to clinical resolution of individual vital signs abnormalities, including temperature, respiration rate, heart rate, and blood pressure&lt;br&gt;3. Change in NEWS from baseline to Day 3 &lt;br&gt;4. Time to hospital discharge&lt;br&gt;5. Time to ICU discharge&lt;br&gt;6. Duration of mechanical ventilation&lt;br&gt;7. Rate of ICU admission from the general ward&lt;br&gt;8. All-cause mortality&lt;br&gt;9. Rate of all-cause re-admission during the study&lt;br&gt;10. Quantification of influenza viral shedding over time by qRT-PCR&lt;br&gt;11. MEDI8852 serum concentration and PK parameters&lt;br&gt;12. MEDI8852 ADA response in serum;Timepoint(s) of evaluation of this end point: 1. Day 7&lt;br&gt;2-11. Followed through Day 60.</t>
  </si>
  <si>
    <t>Vitamin D Status in Patients With Severe Sepsis: A Randomized Clinical Trial</t>
  </si>
  <si>
    <t>Drug: vitamin D3;Drug: Placebo;Drug: vitamin D3;Drug: Placebo;Drug: vitamin D3;Drug: Placebo;Drug: vitamin D3;Drug: Placebo</t>
  </si>
  <si>
    <t>https://clinicaltrials.gov/show/NCT02684487</t>
  </si>
  <si>
    <t>Vitamin D Status in Patients With Severe Sepsis</t>
  </si>
  <si>
    <t>NCT02684487</t>
  </si>
  <si>
    <t>Sepsis;Severe Sepsis;End Organ Damage;Multi Organ Failure;Sepsis;Severe Sepsis;End Organ Damage;Multi Organ Failure;Sepsis;Severe Sepsis;End Organ Damage;Multi Organ Failure;Sepsis;Severe Sepsis;End Organ Damage;Multi Organ Failure</t>
  </si>
  <si>
    <t>ViDISS_temp</t>
  </si>
  <si>
    <t>Sadeq A Quraishi, MD;Sadeq A Quraishi, MD;Sadeq A. Quraishi, MD;Sadeq A Quraishi, MD;Sadeq A Quraishi, MD;Sadeq A. Quraishi, MD;Sadeq A Quraishi, MD;Sadeq A Quraishi, MD;Sadeq A. Quraishi, MD;Sadeq A Quraishi, MD;Sadeq A Quraishi, MD;Sadeq A. Quraishi, MD;Sadeq A Quraishi, MD;Sadeq A Quraishi, MD;Sadeq A. Quraishi, MD</t>
  </si>
  <si>
    <t>;SQURAISHI@mgh.harvard.edu;squraishi@partners.org;;SQURAISHI@mgh.harvard.edu;squraishi@partners.org;;SQURAISHI@mgh.harvard.edu;squraishi@partners.org;;SQURAISHI@mgh.harvard.edu;squraishi@partners.org;;SQURAISHI@mgh.harvard.edu;squraishi@partners.org</t>
  </si>
  <si>
    <t>;617-643-5430;617-643-5430;;617-643-5430;617-643-5430;;617-643-5430;617-643-5430;;617-643-5430;617-643-5430;;617-643-5430;617-643-5430</t>
  </si>
  <si>
    <t>Massachusetts General Hospital;;Massachusetts General Hospital;;Massachusetts General Hospital;;Massachusetts General Hospital;;Massachusetts General Hospital;</t>
  </si>
  <si>
    <t>&lt;br&gt;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      ;&lt;br&gt;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      ;&lt;br&gt;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      ;&lt;br&gt;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t>
  </si>
  <si>
    <t>90 day mortality;90 day mortality;90 day mortality</t>
  </si>
  <si>
    <t>sequential organ failure assessment scores in the first 5 day after severe sepsis onset;Serum measurement of cytokines: Baseline serum cytokines and serum cytokines after intervention, until hospital day 5;Serum measurement of AMPs, cathelicidin, and B-defensin: Baseline serum AMPs, cathelicidin, and B-defensin and AMPs, cathelicidin, and B-defensin after intervention, until hospital day 5;Serum b25OHD: Baseline serum b25OHD and serum b25OHD after intervention, until hospital day 5</t>
  </si>
  <si>
    <t>RandomizEd Adaptive Trial of High-Flow Nasal Oxygen Cannula Compared to Non-Invasive Ventilation for AcuTE Respiratory Failure</t>
  </si>
  <si>
    <t>Device: High Flow Nasal Catheter;Device: Noninvasive ventilation</t>
  </si>
  <si>
    <t>https://clinicaltrials.gov/show/NCT03643939</t>
  </si>
  <si>
    <t>High-Flow Nasal Oxygen Cannula Compared to Non-Invasive Ventilation in Adult Patients With AcuTE Respiratory Failure</t>
  </si>
  <si>
    <t>NCT03643939</t>
  </si>
  <si>
    <t>Hospital do Coracao</t>
  </si>
  <si>
    <t>Respiratory Insufficiency;Respiratory Failure</t>
  </si>
  <si>
    <t>RENOVATEmain_2018_08</t>
  </si>
  <si>
    <t>; ; ; ; ; ;</t>
  </si>
  <si>
    <t>Alexandre B Cavalcanti, MD;Israel Maia, MD;Leticia Kawano-Dourado, MD;Laurent Brochard, MD;Carlos R Carvalho, MD;Israel Maia, MD;Marcelo Romano, MD</t>
  </si>
  <si>
    <t>;;;;;israels.maia@gmail.com;</t>
  </si>
  <si>
    <t>;;;;;+55 11 30536611;</t>
  </si>
  <si>
    <t>Research Institute - Hospital do Coracao, Sao Paulo, Brazil;Research Institute - Hospital do Coracao, Sao Paulo, Brazil;Research Institute - Hospital do Coracao, Sao Paulo, Brazil;St. Michael's Hospital (Toronto, Canada);Pulmonary Division University of Sao Paulo, Sao Paulo, Brazil;</t>
  </si>
  <si>
    <t>Ministry of Health, Brazil;Berry Consultants</t>
  </si>
  <si>
    <t>&lt;br&gt;        Sequential adult patients 18 years of age or older admitted to the ICU or emergency&lt;br&gt;        department with acute onset respiratory distress suspected of having De Novo hypoxemic ARF&lt;br&gt;        (non-immunocompromised) , Immunocompromised De Novo hypoxemic ARF, COPD ARF, Cardiogenic&lt;br&gt;        acute pulmonary edema (APE).&lt;br&gt;&lt;br&gt;        Inclusion criteria for these 4 ARF subgroups are detailed below:&lt;br&gt;&lt;br&gt;        A. Inclusion Criteria for Non-Immunocompromised De Novo Hypoxemic ARF.&lt;br&gt;&lt;br&gt;        Patients must meet criteria 1, 2 and 3:&lt;br&gt;&lt;br&gt;          1. Hypoxemia evidenced by SpO2 &lt;90% or PaO2 &lt;60 mmHg in room air&lt;br&gt;&lt;br&gt;          2. Use of accessory muscles, paradoxical breathing, and/or thoracoabdominal asynchrony&lt;br&gt;&lt;br&gt;          3. RR&gt; 25 per minute&lt;br&gt;&lt;br&gt;        B. Inclusion Criteria for Immunocompromised De Novo Hypoxemic ARF.&lt;br&gt;&lt;br&gt;        Patients must meet criteria 1, 2, 3 and 4:&lt;br&gt;&lt;br&gt;          1. Immunosuppression diagnosis:&lt;br&gt;&lt;br&gt;             i. Use of Immunosuppressive drug or long-term [&gt;3 months] or high-dose [&gt;0.5&lt;br&gt;             mg/kg/day] steroids ii. Solid organ transplantation iii. Extensive solid tumor or&lt;br&gt;             solid tumor requiring chemotherapy in the last 5 years iv. Hematological malignancy&lt;br&gt;             regardless of time since diagnosis and received treatments v. HIV infection vi.&lt;br&gt;             Primary immunodefiency&lt;br&gt;&lt;br&gt;          2. Hypoxemia evidenced by SpO2 &lt;90% or PaO2 &lt;60 mmHg in room air&lt;br&gt;&lt;br&gt;          3. Use of accessory muscles, paradoxical breathing, and/or thoracoabdominal asynchrony&lt;br&gt;&lt;br&gt;          4. RR&gt; 25 per minute&lt;br&gt;&lt;br&gt;        C. Inclusion Criteria for COPD exacerbation:&lt;br&gt;&lt;br&gt;        Patients must meet criteria 1 or 2 and 3 and 4:&lt;br&gt;&lt;br&gt;          1. Previous Diagnosis of COPD based on GOLD guidelines&lt;br&gt;&lt;br&gt;          2. Strong clinical suspicion of COPD i. Smoker or ex-smoker or other CPOD related&lt;br&gt;             exposure ii. Presence of chronic dyspnea on exertion or chronic productive cough iii.&lt;br&gt;             Excluded other causes for the chronic symptoms (ex. pulmonary fibrosis, heart failure)&lt;br&gt;&lt;br&gt;          3. RR&gt; 25 per minute or use of accessory muscles, paradoxical breathing, and/or&lt;br&gt;             thoracoabdominal asynchrony&lt;br&gt;&lt;br&gt;          4. ABG analysis with pH &lt; 7,35 , paCO2&gt; 45 mmHg&lt;br&gt;&lt;br&gt;        D. Inclusion Criteria for ARF secondary to Cardiogenic APE.&lt;br&gt;&lt;br&gt;        Patients must meet criteria numbers 1, 2 and 3:&lt;br&gt;&lt;br&gt;          1. Diagnosis of Cardiogenic Acute Pulmonary Edema (Nava, 2003):&lt;br&gt;&lt;br&gt;             i. Dyspnea of sudden onset ii. Widespread rales with or without third heart sound 1&lt;br&gt;             iii. Absent history of pulmonary aspiration, infection or previous history of&lt;br&gt;             pulmonary fibrosis iv. Pulmonary edema as the main clinical hypothesis v. Previous&lt;br&gt;             heart failure clinical history or acute coronary syndrome vi. If chest X-ray is&lt;br&gt;             already available at randomization, it must be suggestive of bilateral pulmonary edema&lt;br&gt;&lt;br&gt;          2. RR &gt; 25 per minute&lt;br&gt;&lt;br&gt;          3. SpO2 &lt; 95%&lt;br&gt;&lt;br&gt;        Exclusion Criteria for all subgroups of ARF&lt;br&gt;&lt;br&gt;          1. Indication of emergency ETI:&lt;br&gt;&lt;br&gt;               -  Prolonged respiratory pauses&lt;br&gt;&lt;br&gt;               -  Cardiorespiratory arrest&lt;br&gt;&lt;br&gt;               -  Glasgow =12&lt;br&gt;&lt;br&gt;               -  HR &lt; 50 bpm with decreased level of consciousness&lt;br&gt;&lt;br&gt;               -  pH &lt; 7.15 irrespective of the cause&lt;br&gt;&lt;br&gt;          2. Psychomotor agitation that prevents adequate medical / nursing care requiring heavy&lt;br&gt;             sedation&lt;br&gt;&lt;br&gt;          3. Persistent hemodynamic instability with MAP &lt;65 mmHg, SBP &lt;90 mmHg after adequate&lt;br&gt;             volume resuscitation or requiring norepinephrine&gt; 0.3 microg / kg / min or equivalent.&lt;br&gt;&lt;br&gt;          4. Contraindications to non-invasive ventilation: face deformities or traumas, recent&lt;br&gt;             esophageal surgery, hypersecretion, vomiting with aspiration risk&lt;br&gt;&lt;br&gt;          5. Presence of pneumothorax or extensive pleural effusion&lt;br&gt;&lt;br&gt;          6. Severe arrhythmias at risk of hemodynamic instability&lt;br&gt;&lt;br&gt;          7. Thoracic trauma understood as the main cause of ARF&lt;br&gt;&lt;br&gt;          8. Asthma attack&lt;br&gt;&lt;br&gt;          9. Pregnancy&lt;br&gt;&lt;br&gt;         10. Cardiogenic Shock&lt;br&gt;&lt;br&gt;         11. Acute Coronary Syndromes with plans to undergo coronary angiography within 24 hs&lt;br&gt;&lt;br&gt;         12. ARF after orotracheal extubation (up to 72 hours after extubation)&lt;br&gt;&lt;br&gt;         13. Post-surgical ARF (surgery within 72 hours)&lt;br&gt;&lt;br&gt;         14. Hypercapnic ARF due to neuromuscular disease or chest deformities&lt;br&gt;&lt;br&gt;         15. Patients on exclusive palliative care&lt;br&gt;&lt;br&gt;         16. Do Not Intubate order (DNI)&lt;br&gt;&lt;br&gt;         17. Chronic pulmonary disease except COPD&lt;br&gt;&lt;br&gt;         18. Use of more than 6 hours of NIPPV before randomization if hypoxemic ARF in the&lt;br&gt;             non-immunosuppressed, in the immunosuppressed hypoxemic, or if exacerbated COPD&lt;br&gt;&lt;br&gt;         19. Use of NIPPV before randomization in the cardiogenic acute pulmonary edema&lt;br&gt;</t>
  </si>
  <si>
    <t>Endotracheal intubation rate</t>
  </si>
  <si>
    <t>Mortality;Mortality;ICU free days;IMV free days</t>
  </si>
  <si>
    <t>A Randomized, Open, Multinational, Multicentre,2-Part Study In Spontaneously Breathing Preterm Neonates With Mild To Moderate Respiratory Distress Syndrome (RDS) To Investigate The Safety, Tolerability And Efficacy Of Inhaled Nebulised Poractant Alfa (Porcine Surfactant, Curosurf¬Æ) In Comparison With Nasal Continuous Positive Airway Pressure (nCPAP) Alone</t>
  </si>
  <si>
    <t>Drug: nCPAP (nasal Continuous Positive Airway Pressure) + Nebulised Curosurf¬Æ (Part I);Drug: nCPAP (nasal Continuous Positive Airway Pressure) + Nebulised Curosurf¬Æ (Part II);Other: nCPAP (nasal Continuous Positive Airway Pressure) alone (Part I);Other: nCPAP (nasal Continuous Positive Airway Pressure) alone (Part II)</t>
  </si>
  <si>
    <t>https://clinicaltrials.gov/show/NCT03235986</t>
  </si>
  <si>
    <t>A Study To InvestigateThe Safety, Tolerability And Efficacy Of Nebulised Curosurf¬Æ In Preterm Neonates With Respiratory Distress Syndrome (RDS)</t>
  </si>
  <si>
    <t>NCT03235986</t>
  </si>
  <si>
    <t>Chiesi Farmaceutici S.p.A.</t>
  </si>
  <si>
    <t>Neonatal Respiratory Distress Syndrome</t>
  </si>
  <si>
    <t>August 28, 2017</t>
  </si>
  <si>
    <t>2016-004547-36;CCD-01534CA1-01</t>
  </si>
  <si>
    <t>Carlo Dani, MD</t>
  </si>
  <si>
    <t>Careggi Hospital, Florence (Italy)</t>
  </si>
  <si>
    <t>&lt;br&gt;        Inclusion Criteria:&lt;br&gt;&lt;br&gt;          1. Written informed consent obtained by parents/legal representative (according to local&lt;br&gt;             regulation) prior to or after birth&lt;br&gt;&lt;br&gt;          2. Inborn neonates from 28+0 to 32+6 weeks of gestational age (GA), spontaneously&lt;br&gt;             breathing and stabilised on nCPAP&lt;br&gt;&lt;br&gt;          3. Clinical course consistent with RDS.&lt;br&gt;&lt;br&gt;          4. Receiving CPAP pressure 5-8 centimeter of water (cm H2O) and fraction of inspired&lt;br&gt;             oxygen (FiO2) between 0.25 and 0.40 to maintain saturation of peripheral oxygen (SpO2)&lt;br&gt;             between 88% and 95% for at least 30 minutes. Randomization should occur between 60&lt;br&gt;             minutes and 12 hours after birth.&lt;br&gt;&lt;br&gt;        Exclusion Criteria:&lt;br&gt;&lt;br&gt;          1. Early need for endotracheal intubation for cardiopulmonary resuscitation in delivery&lt;br&gt;             room or within 1 hour from birth because of severe RDS&lt;br&gt;&lt;br&gt;          2. Respiratory Distress not secondary to surfactant deficiency&lt;br&gt;&lt;br&gt;          3. Use of surfactant prior to study entry and need for endotracheal administration of any&lt;br&gt;             other treatment.&lt;br&gt;&lt;br&gt;          4. Major congenital anomalies.&lt;br&gt;&lt;br&gt;          5. Evidence of severe birth asphyxia&lt;br&gt;&lt;br&gt;          6. Mothers with prolonged rupture of the membranes&lt;br&gt;&lt;br&gt;          7. Presence of air leaks.&lt;br&gt;&lt;br&gt;          8. Presence of IVH (intraventricular hemorrhage ) = III.&lt;br&gt;&lt;br&gt;          9. Hypotension or evidence of hemodynamic instability.&lt;br&gt;&lt;br&gt;         10. Any condition that, in the opinion of the Investigator, would place the neonate at&lt;br&gt;             undue risk.&lt;br&gt;&lt;br&gt;         11. Participation in another clinical trial&lt;br&gt;</t>
  </si>
  <si>
    <t>Percentage of neonates with respiratory failure;Adverse Events;Adverse Drug Reactions</t>
  </si>
  <si>
    <t>NCT03235986;EUCTR2016-004547-36-AT;EUCTR2016-004547-36-CZ;EUCTR2016-004547-36-FR;EUCTR2016-004547-36-GB;EUCTR2016-004547-36-HU;EUCTR2016-004547-36-IT;EUCTR2016-004547-36-PL</t>
  </si>
  <si>
    <t>Children‚Äôs oxygen administration and nutrition strategies trial</t>
  </si>
  <si>
    <t>&lt;br&gt;                The randomisation lists are prepared and kept at the ICNARC CTU, London. Opaque and sealed randomisation envelopes are used to allocate the study interventions.&lt;br&gt;&lt;br&gt;                1. Supplementary feeding for 56 days (8 weeks) using one 92 g sachet (500 Kcal) per day of Ready to Use Therapeutic Feeds (RUTF) in addition to their usual diet (intervention). RUTF is taken once daily direct from the packet, thus no need for dilution or cooking and given in addition to usual diet&lt;br&gt;                2. Usual diet alone (control, standard of care)&lt;br&gt;</t>
  </si>
  <si>
    <t>http://isrctn.com/ISRCTN10829073</t>
  </si>
  <si>
    <t>African children‚Äôs oxygen administration and nutrition clinical trial</t>
  </si>
  <si>
    <t>ISRCTN10829073</t>
  </si>
  <si>
    <t>Multicentre open-label randomisation controlled trial of nutritional support. All allocations masked.  (Treatment)</t>
  </si>
  <si>
    <t>Imperial College, London</t>
  </si>
  <si>
    <t>Kenya;Uganda</t>
  </si>
  <si>
    <t>Severe pneumonia &lt;br&gt;Respiratory</t>
  </si>
  <si>
    <t>Ayub</t>
  </si>
  <si>
    <t>Mpoya</t>
  </si>
  <si>
    <t>KEMRI-Wellcome Trust Research Programme CGMRC</t>
  </si>
  <si>
    <t>AMpoya@kemri-wellcome.org</t>
  </si>
  <si>
    <t>+254 (0)417525453</t>
  </si>
  <si>
    <t>Kathryn</t>
  </si>
  <si>
    <t>Maitland</t>
  </si>
  <si>
    <t>Wellcome Centre for Clinical Tropical Medicine</t>
  </si>
  <si>
    <t>kathryn.maitland@gmail.com</t>
  </si>
  <si>
    <t>+254 (0)733411022</t>
  </si>
  <si>
    <t>European and Developing Countries Clinical Trials Partnership, Joint Global Health Trials (MRC, Wellcome Trust, Dfid)</t>
  </si>
  <si>
    <t>Inclusion criteria: Children enrolled in the COAST trial (ISRCTN15622505) who survive to 48 hours and are older than 6 months</t>
  </si>
  <si>
    <t>Exclusion criteria: Children with severe malnutrition (defined as mid upper arm circumference &lt;11.5cm)</t>
  </si>
  <si>
    <t>Mid-upper arm circumference (MUAC) measured by MUAC tape (supplied by UNICEF) at baseline and 90 days and/or as a composite with 90-day mortality</t>
  </si>
  <si>
    <t>Re-admission to hospital will be defined as hospitalisation</t>
  </si>
  <si>
    <t>The trialists aim to publish COAST Nutrition protocol and the statistical analysis plan will be available on request. Once the results are ready they will submit for publication in a peer reviewed journal with open access to the paper. They aim to contact key stakeholders (ministries of health, policy makers and specialists in nutritional research) with their results.  All publications and presentations relating to the trial will be authorised by the Trial Management Group (TMG). The first publication of the trial results will be in the name of the TMG, if this does not conflict with the journal‚Äôs policy. If there are named authors, these will include the chief investigator, Trial Statistician and Trial Manager. Members of the TMG, Trial Steering Committee (TSC) and Data Monitoring Committee (DMC) and other contributors will be cited by name, if this does not conflict with the journal‚Äôs policy.  Authorship of sub studies initiated outside of the TMG will be according to the individuals involved in the project but must acknowledge the contribution of the TMG. The TSC is the custodian of the data and specimens generated from the trial; trial data are not the property of individual participating investigators or health care facilities where the data were generated. During the course and following completion of the trial there will be publications, including manuscripts and abstracts for presentations at national and international meetings, as well as the preparation of manuscripts for peer-reviewed publication. In order to avoid disputes regarding authorship, a consensus approach will be established that will provide a framework for all publications derived in full or in part from this trial. Authorship criteria will be determined using the guidelines provided by The International Committee of Medical Journal Editors.  The trialists plan to communicate throughout the course of the trial with the following audience groups: national policymakers (Ministry of Health, child health services); international policymakers (WHO, UNICEF); healthcare workers, nursing and paediatric associations, and NGOs involved in providing treatment or advocacy for children with severe respiratory diseases and nutritional support; academics working in related fields; communities where the trial is taking place; and organisations who provide training to healthcare workers.  Engaging with key audiences will be helped by the links the trial team already have with some key stakeholders. The trial results will be made available in a number of different formats and fora, in order to be appropriate for and accessible to different audiences. There will be face-to-face meetings; workshops; open access peer-reviewed publication; policy briefs; presentation at international conferences; press releases; lay summaries; and websites. Depending on the results films and radio programmes may also be developed and distributed; and the trialists will consult with members of the intended audiences to assess what other opportunities and tools for communicating should be used.  IPD sharing statement The data sharing plans for the current study are unknown and will be made available at a later date.</t>
  </si>
  <si>
    <t>Imperial College Research Ethics Committee, 23/09/2017, Protocol Number 15IC3100</t>
  </si>
  <si>
    <t>Stepped-wedge Design Study of Point-of-care Molecular Testing for Influenza and Treatment With Baloxavir for Prevention of Secondary Transmission of Influenza in Homeless Shelters in Seattle, WA</t>
  </si>
  <si>
    <t>Combination Product: Point-of-care molecular testing and treatment of influenza</t>
  </si>
  <si>
    <t>https://clinicaltrials.gov/show/NCT04141917</t>
  </si>
  <si>
    <t>Test-and-treat for Influenza in Homeless Shelters</t>
  </si>
  <si>
    <t>NCT04141917</t>
  </si>
  <si>
    <t>Influenza;Respiratory Viral Infection</t>
  </si>
  <si>
    <t>November 15, 2019</t>
  </si>
  <si>
    <t>STUDY00007800</t>
  </si>
  <si>
    <t>Helen Y Chu, MD, MPH</t>
  </si>
  <si>
    <t>Genentech, Inc.</t>
  </si>
  <si>
    <t>&lt;br&gt;        Inclusion Criteria:&lt;br&gt;&lt;br&gt;          -  Resident for 1 or more days at a participating shelter&lt;br&gt;&lt;br&gt;          -  =2 ARI symptoms or acute cough alone&lt;br&gt;&lt;br&gt;          -  Willing to take study medication&lt;br&gt;&lt;br&gt;          -  Willing to comply with all study procedures, including weekly surveillance and repeat&lt;br&gt;             nasal swab at day 2/3 and day 5/6/7 post-treatment&lt;br&gt;&lt;br&gt;          -  Able to provide written, informed consent and/or assent&lt;br&gt;&lt;br&gt;        Exclusion Criteria:&lt;br&gt;&lt;br&gt;          -  Any serious or uncontrolled medical disorder or active infection that, in the opinion&lt;br&gt;             of the investigator, may increase the risk associated with study participation or&lt;br&gt;             study drug administration&lt;br&gt;&lt;br&gt;          -  Inability to consent and/or comply with study protocol&lt;br&gt;&lt;br&gt;          -  Individuals who have received oseltamivir or baloxavir within past 7 days for&lt;br&gt;             treatment of influenza&lt;br&gt;&lt;br&gt;          -  Individuals with known hypersensitivity to baloxavir marboxil or oseltamivir&lt;br&gt;&lt;br&gt;          -  Individuals with chronic kidney disease&lt;br&gt;</t>
  </si>
  <si>
    <t>Incidence of cases of influenza in shelters during the intervention period compared to the control period.</t>
  </si>
  <si>
    <t>Feasibility of implementation of point-of-care molecular testing and treatment of influenza in shelters,;Feasibility of implementation of influenza treatment in shelters;Cost effectiveness of test-and-treat intervention in shelters;Proportion of participants that drop out of study;Proportion of participants that show non-compliance with study drug;Total number of person-tests per census-day at shelters among residents that are eligible for testing;Symptom type, duration and severity among influenza-positive cases;Point prevalence of clinical, demographic, and behavioral factors associated with asymptomatic influenza-positive cases;Proportion of laboratory-confirmed influenza cases that report fever;Comparison of symptoms type, duration, and severity between season influenza vaccinated and unvaccinated subjects with an influenza-positive test result;Viral titer;Proportion of samples with detectable influenza RNA virus at days 2/3 and days 5/6/7;Proportion of cases in the shelter that are found via sequencing to be secondary cases, and proportion that are community-acquired;Emergence of antiviral resistance</t>
  </si>
  <si>
    <t>Sodium Channel Splicing in Obstructive Sleep Apnea (SOCS-OSA)</t>
  </si>
  <si>
    <t>https://clinicaltrials.gov/show/NCT02725632</t>
  </si>
  <si>
    <t>NCT02725632</t>
  </si>
  <si>
    <t>Rhode Island Hospital</t>
  </si>
  <si>
    <t>Sleep Apnea Syndromes;Sleep Apnea Syndromes;Sleep Apnea Syndromes;Sleep Apnea Syndromes</t>
  </si>
  <si>
    <t>Richard Millman, MD;Richard Millman, MD;Richard Millman, MD;Richard Millman, MD;Richard Millman, MD</t>
  </si>
  <si>
    <t>Rhode Island Hospital;Rhode Island Hospital;Rhode Island Hospital;Rhode Island Hospital;Rhode Island Hospital</t>
  </si>
  <si>
    <t>University of Illinois at Chicago</t>
  </si>
  <si>
    <t>&lt;br&gt;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      ;&lt;br&gt;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      ;&lt;br&gt;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      ;&lt;br&gt;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t>
  </si>
  <si>
    <t>The levels of sodium channel splicing variants that are related to the severity of OSA, change from baseline to one month after CPAP treatment.;The levels of sodium channel splicing variants that are related to the severity of OSA, change from baseline to one month after CPAP treatment.;The levels of sodium channel splicing variants that are related to the severity of OSA, change from baseline to one month after CPAP treatment.</t>
  </si>
  <si>
    <t>The levels of potassium channels that are related to the severity of OSA, change from baseline to one month after CPAP treatment.</t>
  </si>
  <si>
    <t>Treatment of Mild and Moderate Obstructive Sleep Apnea (OSA) by Continuous Positive Airway Pressure (CPAP) or Mandibular Advancing Splint (MAS) - a Randomized Controlled Trial on Patient Specific Factors, Success Rate and Compliance</t>
  </si>
  <si>
    <t>Device: CPAP;Device: Mandibular Advancing Splint</t>
  </si>
  <si>
    <t>https://clinicaltrials.gov/show/NCT02953028</t>
  </si>
  <si>
    <t>Obstructive Sleep Apnea - Patient Specific Factors, Success Rate and Compliance</t>
  </si>
  <si>
    <t>NCT02953028</t>
  </si>
  <si>
    <t>University of Tromso</t>
  </si>
  <si>
    <t>Norway</t>
  </si>
  <si>
    <t>OSAstudie-UiT</t>
  </si>
  <si>
    <t>Tordis A. Trovik, PhD, DDS</t>
  </si>
  <si>
    <t>University of Troms√∏, Department of Community Medicine</t>
  </si>
  <si>
    <t>University Hospital of North Norway;Public Dental Service Competence Centre of Northern Norway;St. Olavs Hospital</t>
  </si>
  <si>
    <t>&lt;br&gt;        Inclusion Criteria:&lt;br&gt;&lt;br&gt;          -  10 = Apnea-Hypopnea-Index = 30 at baseline&lt;br&gt;&lt;br&gt;          -  Subjective symptoms of OSA&lt;br&gt;&lt;br&gt;          -  Ability of at least 5mm protrusion of the mandible&lt;br&gt;&lt;br&gt;          -  Accept randomization of treatment modality&lt;br&gt;&lt;br&gt;          -  Accept to fill in the questionnaires&lt;br&gt;&lt;br&gt;          -  Accept to attend at planned consultations&lt;br&gt;&lt;br&gt;        Exclusion Criteria:&lt;br&gt;&lt;br&gt;          -  Primarily central sleep apnea&lt;br&gt;&lt;br&gt;          -  Known temporomandibular dysfunction (TMD)&lt;br&gt;&lt;br&gt;          -  Mental instability&lt;br&gt;&lt;br&gt;          -  Drug abuse&lt;br&gt;&lt;br&gt;          -  Extensive usage of sedative medication which disqualifies for OSA-treatment&lt;br&gt;&lt;br&gt;          -  Extensive gag-reflex or claustrophobia&lt;br&gt;&lt;br&gt;          -  Inadequate dental support (&lt; 10 teeth in lower jaw)&lt;br&gt;&lt;br&gt;          -  Inadequate periodontal support (no tooth mobility &gt; Miller grade I)&lt;br&gt;&lt;br&gt;          -  Anatomical abnormalities in the nasal cavity or oro-pharynx that disqualifies the use&lt;br&gt;             of CPAP and/or MAS&lt;br&gt;&lt;br&gt;          -  Anatomical abnormalities which should be surgically corrected before treatment with&lt;br&gt;             CPAP and/or MAS&lt;br&gt;&lt;br&gt;          -  Severely compromised general health condition&lt;br&gt;&lt;br&gt;          -  Pregnancy&lt;br&gt;&lt;br&gt;          -  General health issues that disqualifies the use of CPAP and or MAS&lt;br&gt;</t>
  </si>
  <si>
    <t>Association between patient characteristics and adherence to treatment With either CPAP or MAS</t>
  </si>
  <si>
    <t>Efficacy of MAS and CPAP measured by Apnea-Hypopnea-Index (AHI). Data collected by respiratory polygraphy.;Efficacy of MAS and CPAP measured by Apnea-Hypopnea-Index (AHI). Data collected by respiratory polygraphy.;Self-reported patient compliance to MAS or CPAP collected by questionnaire;Self-reported patient compliance to MAS or CPAP collected by questionnaire;Self-reported quality of life collected by the questionnaire Short Form-36 (SF-36);Self-reported quality of life collected by the questionnaire Short Form-36 (SF-36);Self-reported symptoms of anxiety and/or depression collected by the questionnaire Hospital Anxiety and Depression Scale (HADS);Self-reported symptoms of anxiety and/or depression through the questionnaire Hospital Anxiety and Depression Scale (HADS);Self-reported experience of sleep-quality through the questionnaire Pittsburgh Sleep Quality Index (PSQI);Self-reported experience of sleep-quality through the questionnaire Pittsburgh Sleep Quality Index (PSQI)</t>
  </si>
  <si>
    <t>Project 1. The Role of CD4+ Memory Phenotype, Memory, and Effector T-Cells in Vaccination and Infection - Influenza-specific DR1501+ and DR0701+ T-cells</t>
  </si>
  <si>
    <t>https://clinicaltrials.gov/show/NCT03028987</t>
  </si>
  <si>
    <t>Adaptive Immune Responses and Repertoire in Influenza Vaccination and Infection (SLVP031)</t>
  </si>
  <si>
    <t>NCT03028987</t>
  </si>
  <si>
    <t>November 19, 2014</t>
  </si>
  <si>
    <t>2U19AI057229-11;SU-31434-2014-2019</t>
  </si>
  <si>
    <t>Cornelia Dekker, MD;Mark Davis, PhD;K. Christopher Garcia, PhD;Cornelia Dekker, MD;Mark Davis, PhD;K. Christopher Garcia, PhD;Cornelia Dekker, MD;Mark Davis, PhD;K. Christopher Garcia, PhD;Cornelia Dekker, MD;Mark Davis, PhD;K. Christopher Garcia, PhD;Cornelia Dekker, MD;Mark Davis, PhD;K. Christopher Garcia, PhD</t>
  </si>
  <si>
    <t>&lt;br&gt;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t>
  </si>
  <si>
    <t>https://clinicaltrials.gov/ct2/show/results/NCT03028987</t>
  </si>
  <si>
    <t>Lung and Diaphragm-Protective Ventilation by Means of Assessing Respiratory Work</t>
  </si>
  <si>
    <t>Procedure: Lung- and Diaphragm-Protective Ventilation</t>
  </si>
  <si>
    <t>https://clinicaltrials.gov/show/NCT03612583</t>
  </si>
  <si>
    <t>NCT03612583</t>
  </si>
  <si>
    <t>Diaphragm Injury;Lung Injury;Respiratory Insufficiency;Mechanical Ventilation Complication</t>
  </si>
  <si>
    <t>February 1, 2019</t>
  </si>
  <si>
    <t>18-5644</t>
  </si>
  <si>
    <t>Ewan Goligher, MD, PhD;Jenna Wong, MSc;Jenna Wong, MSc</t>
  </si>
  <si>
    <t>;jenna.wong@uhn.ca;jenna.wong@uhn.ca</t>
  </si>
  <si>
    <t>;4163404800;</t>
  </si>
  <si>
    <t>University Health Network, Toronto;</t>
  </si>
  <si>
    <t>&lt;br&gt;        Inclusion Criteria:&lt;br&gt;&lt;br&gt;          -  Diagnosed with acute hypoxemic respiratory failure&lt;br&gt;&lt;br&gt;          -  PaO2:FiO2 ratio less than or equal to 300 mm Hg at time of screening&lt;br&gt;&lt;br&gt;          -  Oral endotracheal intubation and mechanical ventilation&lt;br&gt;&lt;br&gt;          -  Bilateral airspace opacities on chest radiograph or chest CT scan&lt;br&gt;&lt;br&gt;        Exclusion Criteria:&lt;br&gt;&lt;br&gt;          -  Liberation from mechanical ventilation is anticipated within 24 hours&lt;br&gt;&lt;br&gt;          -  Intubated for traumatic brain injury or stroke&lt;br&gt;&lt;br&gt;          -  Contraindication to esophageal catheterization&lt;br&gt;&lt;br&gt;          -  Intracranial hypertension&lt;br&gt;</t>
  </si>
  <si>
    <t>Rate of patients achieving and maintaining LDPV targets</t>
  </si>
  <si>
    <t>Inspiratory effort at lower and higher PEEP levels;Expiratory diaphragmatic effort at lower and higher PEEP levels;Lung stress and strain at low and high sweep gas flow rates;Inspiratory effort at low and high sweep gas flow rates;Sedative infusion rate at low and high sweep gas flow rates;Accuracy of artificial intelligence model in predicting patient outcomes</t>
  </si>
  <si>
    <t>A Randomized Controlled Pilot Study Evaluating the Effect of Dexmedetomidine on Phenylephrine Response During Refractory Septic Shock</t>
  </si>
  <si>
    <t>Drug: Dexmedetomidine 100 Mcg/mL Intravenous Solution;Drug: 5% glucose Infusion solution</t>
  </si>
  <si>
    <t>https://clinicaltrials.gov/show/NCT03953677</t>
  </si>
  <si>
    <t>Evaluation of the Effect of Dexmedetomidine on Phenylephrine Response During Refractory Septic Shock</t>
  </si>
  <si>
    <t>NCT03953677</t>
  </si>
  <si>
    <t>Septic Shock;Vasopressor Resistance</t>
  </si>
  <si>
    <t>October 27, 2019</t>
  </si>
  <si>
    <t>DARGENT APJ 2018</t>
  </si>
  <si>
    <t>Auguste DARGENT;Auguste DARGENT</t>
  </si>
  <si>
    <t>auguste.dargent@chu-dijon.fr;auguste.dargent@chu-dijon.fr</t>
  </si>
  <si>
    <t>03.80.29.37.51;03.80.29.37.51</t>
  </si>
  <si>
    <t>&lt;br&gt;        Inclusion Criteria:&lt;br&gt;&lt;br&gt;          -  Age = 18 years old&lt;br&gt;&lt;br&gt;          -  Septic shock, defined by the Sepsis-3 criteria&lt;br&gt;&lt;br&gt;               -  proven or suspected infection, with modification of the SOFA score = 2 points,&lt;br&gt;&lt;br&gt;               -  with persistent hypotension requiring vasopressors to maintain MAP = 65 mmHg&lt;br&gt;&lt;br&gt;               -  and a serum lactate level &gt; 2 mmol/L despite adequate vascular filling&lt;br&gt;&lt;br&gt;          -  Adequate vascular filling: = 30ml/kg, OR absence of preload-dependency criteria at&lt;br&gt;             time of assessment (respiratory variability of the inferior vena cava, passive leg&lt;br&gt;             lift, pulsed pressure variation)&lt;br&gt;&lt;br&gt;          -  Catecholamine resistance, defined by the need for a dose of norepinephrine = 0,5&lt;br&gt;             ¬µg/kg/min for more than 2 consecutive hours within 24 hours of admission to intensive&lt;br&gt;             care unit&lt;br&gt;&lt;br&gt;          -  persistence of circulatory failure with at least one of the following criteria present&lt;br&gt;             in the 2 hours prior to randomisation: hyperlactatemia &gt; 2mmol/l, and/or mottling (= 1&lt;br&gt;             score), and/or oliguria (diuresis &lt; 0,5 ml/kg/h over the last 2 hours)&lt;br&gt;&lt;br&gt;          -  Invasive Mechanical ventilation&lt;br&gt;&lt;br&gt;          -  Under sedation by midazolam or propofol&lt;br&gt;&lt;br&gt;          -  Informed consent obtained from a relative for patient included in an emergency&lt;br&gt;&lt;br&gt;          -  Patient affiliated to the national health insurance system&lt;br&gt;&lt;br&gt;        Exclusion Criteria:&lt;br&gt;&lt;br&gt;          -  Cardiac arrest before inclusion and occurring before septic shock criteria are met&lt;br&gt;&lt;br&gt;          -  Cardiac index &lt; 2.2 l/min/m¬≤ after volume correction, or left ventricular ejection&lt;br&gt;             fraction &lt; 40% on echocardiography&lt;br&gt;&lt;br&gt;          -  Bradycardia &lt; 55 bpm (apart from treatment with √ü-blocker) or 2nd or 3rd degree BAV&lt;br&gt;             not equipped&lt;br&gt;&lt;br&gt;          -  Proven or suspected decompensation of coronary heart disease&lt;br&gt;&lt;br&gt;          -  Acute cerebrovascular condition within 2 weeks prior to inclusion&lt;br&gt;&lt;br&gt;          -  Severe hepatic insufficiency with TP and factor V &lt;50% in the absence of DIC&lt;br&gt;             (disseminated intravascular coagulation)&lt;br&gt;&lt;br&gt;          -  Patient on adrenaline or vasopressors at the time of inclusion (epinephrine or&lt;br&gt;             vasopressin stopped prior to inclusion is not a criterion for non-inclusion)&lt;br&gt;&lt;br&gt;          -  Patient on non-selective MAOI iproniazid within 15 days of inclusion&lt;br&gt;&lt;br&gt;          -  Patient for whom a decision has been made to limit the use of therapies&lt;br&gt;&lt;br&gt;          -  Hypersensitivity to dexmedetomidine or phenylephrine&lt;br&gt;&lt;br&gt;          -  Patient on dexmedetomidine before inclusion&lt;br&gt;&lt;br&gt;          -  Person subject to a legal protection measure (curatorship, guardianship)&lt;br&gt;&lt;br&gt;          -  Person subject to limited judicial protection&lt;br&gt;&lt;br&gt;          -  Pregnant, parturient or breastfeeding woman&lt;br&gt;&lt;br&gt;          -  Patient with suspected or confirmed mesenteric ischemia&lt;br&gt;</t>
  </si>
  <si>
    <t>Relative change in mean blood pressure, expressed as a percentage</t>
  </si>
  <si>
    <t>Biological: Fluzone 0.25 mL dose;Biological: Fluzone 0.5 mL dose;Other: natural influenza infection</t>
  </si>
  <si>
    <t>https://clinicaltrials.gov/show/NCT03778203</t>
  </si>
  <si>
    <t>Development of Childhood Anti-influenza Immunity</t>
  </si>
  <si>
    <t>NCT03778203</t>
  </si>
  <si>
    <t>September 25, 2018</t>
  </si>
  <si>
    <t>RSRB00073020</t>
  </si>
  <si>
    <t>Jennifer Nayak;Jennifer L Nayak, MD</t>
  </si>
  <si>
    <t>jennifer_nayak@urmc.rochester.edu;jennifer_nayak@urmc.rochester.edu</t>
  </si>
  <si>
    <t>585-275-9477;585-275-9477</t>
  </si>
  <si>
    <t>University of Chicago</t>
  </si>
  <si>
    <t>&lt;br&gt;        Inclusion Criteria:&lt;br&gt;&lt;br&gt;          -  Age&lt;br&gt;&lt;br&gt;               -  Between 6 and 12 months at the time of enrollment to participate in the&lt;br&gt;                  vaccination arm of age cohort 1A&lt;br&gt;&lt;br&gt;               -  Between 3 and 12 months at the time of enrollment to participate in the natural&lt;br&gt;                  infection arm of age cohort 1B&lt;br&gt;&lt;br&gt;               -  &gt; 12 months, birth date after 2009 for either the vaccination (A) or natural&lt;br&gt;                  infection (B) arm of age cohort 2&lt;br&gt;&lt;br&gt;               -  Birth date between 2006 and 2009 for either the vaccination (A) or natural&lt;br&gt;                  infection (B) arm of age cohort 3&lt;br&gt;&lt;br&gt;               -  Birth date between 2003 and 2006 for the vaccination (A) or natural infection (B)&lt;br&gt;                  arm of age cohort 4&lt;br&gt;&lt;br&gt;          -  Gestational age of =37 weeks at birth&lt;br&gt;&lt;br&gt;          -  Parent/LAR can provide informed consent, with children =8 years of age providing&lt;br&gt;             informed assent&lt;br&gt;&lt;br&gt;          -  Available for the duration of the study&lt;br&gt;&lt;br&gt;          -  History of previous primary IIV vaccination (at least 2 previous doses for age &lt;9 yrs,&lt;br&gt;             at least 1 previous dose for age 9 and older) ONLY for participation in the&lt;br&gt;             vaccination (A) arm of age cohorts 2, 3, or 4&lt;br&gt;&lt;br&gt;          -  Acute illness documented by rapid influenza test, PCR testing, or testing done by&lt;br&gt;             either URMC Labs or RGH Clinical Microbiology Labs to be due to influenza virus ONLY&lt;br&gt;             for participation in the natural infection arms (B) of age cohorts 1-4.&lt;br&gt;&lt;br&gt;          -  Children enrolled in the Cohort A (vaccination cohort) are required to have an&lt;br&gt;             appropriate weight and vital signs as determined by a licensed medical provider.&lt;br&gt;             Children enrolled in the Cohort B (natural infection cohort) are required to have an&lt;br&gt;             appropriate weight and clinically stable vital signs as determined by a licensed&lt;br&gt;             medical provider.&lt;br&gt;&lt;br&gt;               -  Children will not qualify for study participation if their weight is more than&lt;br&gt;                  2.5 standard deviations below population norms. This will be determined through&lt;br&gt;                  calculation of a Z score using the PediTools website (https://www.peditools.org/)&lt;br&gt;                  utilizing the appropriate CDC growth calculators for age&lt;br&gt;&lt;br&gt;        Exclusion Criteria:&lt;br&gt;&lt;br&gt;          -  Immunosuppression as a result of an underlying illness or condition (including HIV or&lt;br&gt;             a primary immunodeficiency syndrome)&lt;br&gt;&lt;br&gt;          -  Active neoplastic disease&lt;br&gt;&lt;br&gt;          -  Use of potentially immunosuppressive medications currently or within the past year&lt;br&gt;             (including chemotherapeutic agents) or chronic (&gt;2 weeks) use of oral or inhaled&lt;br&gt;             steroid therapy&lt;br&gt;&lt;br&gt;          -  A diagnosis of asthma requiring chronic controller medication&lt;br&gt;&lt;br&gt;          -  Participation in any clinical research study evaluating an investigational drug or&lt;br&gt;             therapy that is inconsistent with current standard of care within two (2) months of&lt;br&gt;             enrollment in this study.&lt;br&gt;&lt;br&gt;          -  Previous administration of influenza vaccine in the current influenza season ONLY for&lt;br&gt;             subjects in the vaccination arm (A) of the study (subjects presenting with acute&lt;br&gt;             influenza infection with vaccine failure will be eligible to enroll in the B cohorts).&lt;br&gt;&lt;br&gt;          -  Receipt of immunoglobulin or another blood product within the year prior to study&lt;br&gt;             enrollment&lt;br&gt;&lt;br&gt;          -  An acute illness within the previous 3 days or temperature &gt;38oC on screening EXCEPT&lt;br&gt;             for participation in the natural infection (B) cohorts&lt;br&gt;&lt;br&gt;          -  A contraindication to influenza vaccination EXCEPT infants between 3 and 5 months&lt;br&gt;             presenting with natural influenza infection whose only contraindication is their&lt;br&gt;             current age.&lt;br&gt;&lt;br&gt;          -  Anemia in the previous 6 months (children on iron supplementation with no&lt;br&gt;             documentation of abnormal hemoglobin and/or hematocrit for &gt;6 months will be allowed&lt;br&gt;             to participate in the study)&lt;br&gt;&lt;br&gt;          -  Recent (within 120 days) hospitalization, excluding hospitalization for delivery or&lt;br&gt;             subjects enrolled in the acute cohort who have been hospitalized for influenza-related&lt;br&gt;             reasons&lt;br&gt;&lt;br&gt;          -  Any medical history or other condition that the study PI feels may have a more than a&lt;br&gt;             minimal impact on the immune response or may impact the safety of the subject.&lt;br&gt;</t>
  </si>
  <si>
    <t>Change from baseline to day 10 and day 24 in CD4 T cell responses</t>
  </si>
  <si>
    <t>Change from baseline to day 24 in antibody titers</t>
  </si>
  <si>
    <t>Reoxygenation After Cardiac Arrest II (REOX II Study)</t>
  </si>
  <si>
    <t>Other: Protocol for rapid FiO2 optimization;Other: Protocol for rapid FiO2 optimization;Other: Protocol for rapid FiO2 optimization;Other: Protocol for rapid FiO2 optimization</t>
  </si>
  <si>
    <t>https://clinicaltrials.gov/show/NCT02698826</t>
  </si>
  <si>
    <t>NCT02698826</t>
  </si>
  <si>
    <t>The Cooper Health System</t>
  </si>
  <si>
    <t>R01HL112815;REOX II</t>
  </si>
  <si>
    <t>Stephen Trzeciak, MD, MPH;Stephen Trzeciak, MD, MPH;Stephen Trzeciak, MD, MPH;Stephen Trzeciak, MD, MPH;Stephen Trzeciak, MD, MPH;Stephen Trzeciak, MD, MPH;Stephen Trzeciak, MD, MPH;Stephen Trzeciak, MD, MPH;Stephen Trzeciak, MD, MPH;Stephen Trzeciak, MD, MPH</t>
  </si>
  <si>
    <t>;trzeciak-stephen@cooperhealth.edu;;trzeciak-stephen@cooperhealth.edu;;trzeciak-stephen@cooperhealth.edu;;trzeciak-stephen@cooperhealth.edu;;trzeciak-stephen@cooperhealth.edu</t>
  </si>
  <si>
    <t>;856-342-3342;;856-342-3342;;856-342-3342;;856-342-3342;;856-342-3342</t>
  </si>
  <si>
    <t>The Cooper Health System;;The Cooper Health System;;The Cooper Health System;;The Cooper Health System;;The Cooper Health System;</t>
  </si>
  <si>
    <t>&lt;br&gt;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      ;&lt;br&gt;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      ;&lt;br&gt;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      ;&lt;br&gt;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t>
  </si>
  <si>
    <t>Plasma isofurans (pg/mL)/isoprostanes (pg/mL) ratio;Plasma isofurans (pg/mL)/isoprostanes (pg/mL) ratio;Plasma isofurans (pg/mL)/isoprostanes (pg/mL) ratio</t>
  </si>
  <si>
    <t>Modified Rankin Scale (mRS) (primary neurological outcome)</t>
  </si>
  <si>
    <t>A Multi-Centre, Randomized Study to Assess the Effects of Adaptive Servo Ventilation (ASV) on Survival and frequency of Cardiovascular (CV) Hospital Admissions in Patients with Heart failure (HF) and Sleep Apnea (SA)- The ADVENT-HF Trial. - The ADVENT-HF Trial</t>
  </si>
  <si>
    <t>Active Comparator: Standard therapy for HF + ASV &lt;br&gt;Subjects will receive treatment with Adaptive Servo Ventilation in addition to optimal standard therapy for heart failure conforming to national guidelines, as determined by the referring cardiologist&lt;br&gt;&lt;br&gt;&lt;br&gt;&lt;br&gt;&lt;br&gt;No Intervention: Standard HF therapy &lt;br&gt;Subjects will receive optimal standard therapy for heart failure conforming to national guidelines as determined by the referring cardiologist</t>
  </si>
  <si>
    <t>https://upload.umin.ac.jp/cgi-open-bin/ctr_e/ctr_view.cgi?recptno=R000030189</t>
  </si>
  <si>
    <t>A Multi-Centre, Randomized Study to Assess the Effects of Adaptive Servo Ventilation (ASV) on Survival and frequency of Cardiovascular (CV) Hospital Admissions in Patients with Heart failure (HF) and Sleep Apnea (SA)- The ADVENT-HF Trial.</t>
  </si>
  <si>
    <t>JPRN-UMIN000026510</t>
  </si>
  <si>
    <t>Toronto Rehabilitation Institute</t>
  </si>
  <si>
    <t>Japan,North America,South America,Europe</t>
  </si>
  <si>
    <t>Patients With Heart Failure and Sleep Apnea</t>
  </si>
  <si>
    <t>NCT01128816</t>
  </si>
  <si>
    <t>Bunkyo-ku Hongo 2-1-1</t>
  </si>
  <si>
    <t>takatoshi.kasai@gmail.com</t>
  </si>
  <si>
    <t>03-3813-3111</t>
  </si>
  <si>
    <t>Juntendo Univ Dep Cardiology</t>
  </si>
  <si>
    <t>Douglas</t>
  </si>
  <si>
    <t>Bradley</t>
  </si>
  <si>
    <t>aa</t>
  </si>
  <si>
    <t>Novlette.Fraser@uhn.ca</t>
  </si>
  <si>
    <t>416-597-3422</t>
  </si>
  <si>
    <t>Toronto Rehabilitation Institute Toronto Rehabilitation Institute</t>
  </si>
  <si>
    <t>Toronto Rehabilitation InstituteCanadian Institutes of Health Research (CIHR) Philips Respironics</t>
  </si>
  <si>
    <t>18years-old</t>
  </si>
  <si>
    <t>Exclusion criteria: Heart failure due to primary valvular heart disease&lt;br&gt;1.Presence of moderate to severe mitral insufficiency due to intrinsic mitral valve disease&lt;br&gt;2.Hypertrophic obstructive or restrictive or post partum cardiomyopathy&lt;br&gt;3.Exercise capacity limited by class IV angina pectoris&lt;br&gt;4.Acute MI, cardiac surgery, PCI, AICD, or CRT within 3 months of randomization&lt;br&gt;5.Active myocarditis&lt;br&gt;6.Planned AICD or CRT&lt;br&gt;7.Presence of a left-ventricular assist device&lt;br&gt;8.Transplanted heart or expected to receive a transplanted heart within the next 6 months&lt;br&gt;9.Pregnancy&lt;br&gt;10.Current use of ASV or CPAP or treated with any investigational therapy during the last 4 weeks (including approved therapies being used in unapproved indications)&lt;br&gt;11.A clinical history that would interfere with the objectives of this study or that would in the investigator&amp;#39;s opinion preclude safe conclusion of the study&lt;br&gt;12.Any other medical, social, or geographical factor, which would make it unlikely that the patient will comply with the study procedures (e.g. alcohol abuse, lack of permanent residence, severe depression, disorientation, distant location, or history of non-compliance)&lt;br&gt;13.Any contraindication to ASV therapy as detailed in the device provider manual</t>
  </si>
  <si>
    <t>The time to the composite outcome of death or first CV hospital admission or new onset atrial fibrillation/flutter requiring anti-coagulation but not hospitalization or delivery of an appropriate shock from an ICD not resulting in hospitalization.</t>
  </si>
  <si>
    <t>Time to death from any cause &lt;br&gt;Number of cardiovascular hospitalizations per year of follow-up &lt;br&gt;Number of days alive not hospitalized &lt;br&gt;The number of days the patient is hospitalized are subtracted from the total number of days in the study from randomization. This number will be compared between the 2 groups.&lt;br&gt;Changes in LV function will be assessed by echocardiography at 6 months post randomization&lt;br&gt;Changes in plasma BNP levels &lt;br&gt;Changes in plasma NT-proBNP levels will be assessed at baseline and at 6 months post randomization&lt;br&gt;Cardiac resynchronization therapy or defibrillator implantations &lt;br&gt;The average number of days from randomization to the first occurrence of CRT or defibrillator implantation will be calculated and compared between each treatment arm.&lt;br&gt;Changes in 6 minute walk test distance &lt;br&gt;Percentage of patients with changes in stages of heart failure and functional class&lt;br&gt;Changes in apnea/hypopnea index &lt;br&gt;Changes in Quality of life assessments</t>
  </si>
  <si>
    <t>Apr  3 2015 12:00AM</t>
  </si>
  <si>
    <t>aa@juntendo.ac.jp</t>
  </si>
  <si>
    <t>Comparison of the effectiveness of vitamin c supplementation on procalcitonin biomarker in community acquired pneumonia</t>
  </si>
  <si>
    <t>Intervention 1: Intervention group: This group received one vitamin C 1000 mg EFF tab daily and other medications for treating pneumonia for 10 days. Serum procalcitonin was measured and checked at the beginning of patient's entrance and at the end of the study(after 10 days). Intervention 2: Control group: This group received one vitamin C placebo 1000 mg EFF tab daily and other medications for treating pneumonia for 10 days. Serum procalcitonin was measured and checked at the beginning  of patient's entrance and at the end of the study(after 10 days).</t>
  </si>
  <si>
    <t>http://en.irct.ir/trial/40807</t>
  </si>
  <si>
    <t>Effect of vitamin c supplementation on procalcitonin biomarker in community acquired pneumonia</t>
  </si>
  <si>
    <t>IRCT20150706023084N3</t>
  </si>
  <si>
    <t>Randomization: Randomized, Blinding: Double blinded, Placebo: Used, Assignment: Parallel, Purpose: Supportive, Randomization description: Simple randomizationRandom-number table, Blinding description: All patients who had the necessary conditions to enter the study were assigned randomly into two groups of drugs and placebo. Patients, researcher and doctors were unware of the medications or placebo interventions. Patients and medications were coded by someone who did not intervene in the study.</t>
  </si>
  <si>
    <t>Community acquired pneumonia.</t>
  </si>
  <si>
    <t>Mahsa Nikzad</t>
  </si>
  <si>
    <t>Sattarkhan stree, North habibollah street, North gholami street, No 5</t>
  </si>
  <si>
    <t>mahsanikzad74@gmail.com</t>
  </si>
  <si>
    <t>+98 21 6655 0318</t>
  </si>
  <si>
    <t>Student</t>
  </si>
  <si>
    <t>80 years</t>
  </si>
  <si>
    <t>Inclusion criteria: Diagnosis of community acquired pneumonia by physician based on clinical symptoms, chest x-rey, patients's.history and lab test results&lt;br&gt;Obtaining informed consent from the patients&lt;br&gt;Patients older than 18 years old in both gender.</t>
  </si>
  <si>
    <t>Exclusion criteria: Pregnancy or lactation&lt;br&gt;Any hepatic or kidney failure&lt;br&gt;Taking any chemothrapy medications and NSAIDs&lt;br&gt;Taking antibiotics for other infectious disease at the same time</t>
  </si>
  <si>
    <t>Procalcitonin(PCT) is produced in c-cells of thyroid gland as a prohormone of calcitonin. PCT has emerged as promising marker for the diagnosis of infections, because higher level of pct is found in bacterial infections than in viral infections and non specific inflammatory disease. Serum is used for measure of level of procalcitonin. Timepoint: Serum level of procalcitonin was measured at the beginning and at the end of the study(after 10 days). Method of measurement: The serum pct level was measured by VIDAS Biomerieux and pct kit, prepared by ELFA.</t>
  </si>
  <si>
    <t>Justification or reason for indecision in sharing IPD is There are no more informations</t>
  </si>
  <si>
    <t>Ethics committee  of department of pharmaceutical tehran islamic azad university of medical science.</t>
  </si>
  <si>
    <t>Evaluation of Midodrine Effect  on Lactate Clearance in Patients with Septic Shock</t>
  </si>
  <si>
    <t>Intervention 1: Intervention group: Patients in this group will receive midodrine tablet 10 mg three times a day (Takeda Pharmaceutical Company., Austria) concomitant with the standard care of septic shock up to when the lactate serum level reach below 18mg/dL. Intervention 2: Control group: Patients in this group will receive the standard care of septic shock.</t>
  </si>
  <si>
    <t>http://en.irct.ir/trial/40921</t>
  </si>
  <si>
    <t>Midodrine in Septic Shock</t>
  </si>
  <si>
    <t>IRCT20100228003449N25</t>
  </si>
  <si>
    <t>Randomization: Randomized, Blinding: Not blinded, Placebo: Not used, Assignment: Parallel, Purpose: Treatment, Randomization description: Randomization will be done according to the blocks randomization method. In accordance with the sample size, seven blocks will be chosen. Random sequences will be created  by SAS software.</t>
  </si>
  <si>
    <t>Sepsis and septic shock. &lt;br&gt;Sepsis, unspecified organism;A41.9</t>
  </si>
  <si>
    <t>Hossein Khalili</t>
  </si>
  <si>
    <t>Department of Clinical Pharmacy, Faculty of Pharmacy, Tehran University of Medical Sciences, 16 Azar Ave., Tehran, Iran</t>
  </si>
  <si>
    <t>khalilih@tums.ac.ir</t>
  </si>
  <si>
    <t>+98 21 6658 1598</t>
  </si>
  <si>
    <t>Inclusion criteria: Patients with age over 18 years old&lt;br&gt;Patients with diagnosis of septic shock (need for intravenous vasopressor to maintain MAP= 65 mmHg&lt;br&gt;Serum lactate level over 18 mg/dL</t>
  </si>
  <si>
    <t>Exclusion criteria: ?More than 24 hours of  septic shock diagnosis&lt;br&gt;Chronic kidney disease (eGFR &lt; 30 ml/min)&lt;br&gt;Urinary disorders and neurogenic bladder&lt;br&gt;Heart failure (Ejection Fraaction &lt; 50%)&lt;br&gt;Moderate to severe valvular diseases&lt;br&gt;Pulmonary hypertension and PAP= 45 mmHg&lt;br&gt;Peripheral arterial disease&lt;br&gt;Scleroderma&lt;br&gt;Heart rate below 60 beats per minute&lt;br&gt;Recent history of midodrine use</t>
  </si>
  <si>
    <t>Serum lactate. Timepoint: Two times a day  (up to when serum lactate level  set to &lt;18 mg/dL). Method of measurement: Colorimetric.</t>
  </si>
  <si>
    <t>Lactate clearance. Timepoint: Daily. Method of measurement: Calculation (Comparing two daily serum lactate levels).</t>
  </si>
  <si>
    <t>Justification or reason for indecision in sharing IPD is After the study, it will be decided upon.</t>
  </si>
  <si>
    <t>Ethics Committee of Tehran University Of Medical Scienses</t>
  </si>
  <si>
    <t>Phase IV Study Evaluating The Safety And Clinical Efficacy Of Elderberry Extract In Patients With Influenza: A Randomized, Double-Blind Placebo-Controlled Trial</t>
  </si>
  <si>
    <t>Drug: Elderberry Extract;Drug: Placebos</t>
  </si>
  <si>
    <t>https://clinicaltrials.gov/show/NCT03410862</t>
  </si>
  <si>
    <t>Evaluating The Safety And Clinical Efficacy Of Elderberry Extract In Patients With Influenza</t>
  </si>
  <si>
    <t>NCT03410862</t>
  </si>
  <si>
    <t>michael macknin</t>
  </si>
  <si>
    <t>January 29, 2018</t>
  </si>
  <si>
    <t>17-1682</t>
  </si>
  <si>
    <t>Pharmacare Laboratories pharmacare.com.au</t>
  </si>
  <si>
    <t>&lt;br&gt;        Inclusion Criteria:&lt;br&gt;&lt;br&gt;          -  With 48 hours or less of an influenza illness documented by polymerase chain reaction&lt;br&gt;&lt;br&gt;          -  Have AT LEAST 2 of the following 7 influenza symptoms (nasal congestion, sore throat,&lt;br&gt;             cough, aches and pains, fatigue, headaches, and chills or sweats) graded as either&lt;br&gt;             moderate or severe&lt;br&gt;&lt;br&gt;          -  Have access to a phone&lt;br&gt;&lt;br&gt;          -  Subjects are capable of giving informed consent or have an acceptable legally&lt;br&gt;             authorized representative capable of giving consent on the subject's behalf with&lt;br&gt;             informed assent given by subject.&lt;br&gt;&lt;br&gt;          -  Have been prescribed or offered a prescription for oseltamivir (Tamiflu)&lt;br&gt;&lt;br&gt;        Exclusion Criteria:&lt;br&gt;&lt;br&gt;          -  Known allergy to elderberry extract or oseltamivir&lt;br&gt;&lt;br&gt;          -  Use of antibiotic or antiviral medication on presentation to the study&lt;br&gt;&lt;br&gt;          -  Women who are pregnant, breastfeeding women, or do not agree to appropriate&lt;br&gt;             contraception (abstinence, hormonal, intrauterine device, and barrier) to prevent&lt;br&gt;             pregnancy during the study.&lt;br&gt;&lt;br&gt;          -  Patients with HIV&lt;br&gt;&lt;br&gt;          -  Patients with cystic fibrosis&lt;br&gt;&lt;br&gt;          -  Patients taking elderberry extract&lt;br&gt;</t>
  </si>
  <si>
    <t>Influenza: Alleviation of Symptoms;Influenza: Complete Resolution of All Symptoms for 24 hours</t>
  </si>
  <si>
    <t>Short-term glucocorticoid adjuvant therapy in patients with community-acquired pneumonia</t>
  </si>
  <si>
    <t>experiment group:Conventional therapy + dexamethasone;Control group:Conventional therapy + placebo;</t>
  </si>
  <si>
    <t>http://www.chictr.org.cn/showproj.aspx?proj=14187</t>
  </si>
  <si>
    <t>ChiCTR-IPR-16008419</t>
  </si>
  <si>
    <t>experiment group:150;Control group:150;</t>
  </si>
  <si>
    <t>The Jiashan First People's Hospital</t>
  </si>
  <si>
    <t>Yi Zhang</t>
  </si>
  <si>
    <t>1218 South Tiyu Road, Jiashan, Jiaxing, Zhejiang, China</t>
  </si>
  <si>
    <t>zhangyi87@foxmail.com</t>
  </si>
  <si>
    <t>+86 18368393903</t>
  </si>
  <si>
    <t>projects of science and technology fund of  Jiashan county</t>
  </si>
  <si>
    <t>Inclusion criteria: Patients 18 years of age or older; informed consent&lt;br&gt;Clinical symptoms of community-acquired pneumonia:&lt;br&gt;CAP will be defined by a new infiltrate on chest radiograph and the presence of one or several of the following acute respiratory signs or symptoms:&lt;br&gt;cough;&lt;br&gt;sputum production;&lt;br&gt;dyspnea;&lt;br&gt;core body temperature &gt;38.0 degree C;&lt;br&gt;auscultatory findings of abnormal breath sounds and rales;&lt;br&gt;leukocyte count &gt;10 or &lt;4 x 10^9 cells/L.</t>
  </si>
  <si>
    <t>Exclusion criteria: permanent inability for informed consent; active intravenous drug abuse, acute burn injury; gastrointestinal bleeding within the past three months; known adrenal insufficiency, a condition requiring more dexamethasone than 5 mg/day prednisone equivalent; pregnancy or breast feeding, and severe immunosuppression</t>
  </si>
  <si>
    <t>Time to clinical stability;</t>
  </si>
  <si>
    <t>Time to effective hospital  discharge, day;30-day overall survival;90-day overall survival;Pneumonia relapse rate;Re-admission to hospital;duration of antibiotic;ICU admission;</t>
  </si>
  <si>
    <t>Validation of a Semi-automatized Method to Detect Cyclic Hyperinflation on CT-scan in ARDS</t>
  </si>
  <si>
    <t>Other: ARDS patients</t>
  </si>
  <si>
    <t>https://clinicaltrials.gov/show/NCT03870009</t>
  </si>
  <si>
    <t>NCT03870009</t>
  </si>
  <si>
    <t>Acute Respiratory Distress Syndrome (ARDS)</t>
  </si>
  <si>
    <t>May 21, 2019</t>
  </si>
  <si>
    <t>2019-A00024-53;69HCL18_1001</t>
  </si>
  <si>
    <t>Jean Christophe Richard;Jean Christophe Richard;Jean Christophe Richard, Pr</t>
  </si>
  <si>
    <t>;j-christophe.richard@chu-lyon.fr;j-christophe.richard@chu-lyon.fr</t>
  </si>
  <si>
    <t>;4 26 10 92 72;4 26 10 92 72</t>
  </si>
  <si>
    <t>&lt;br&gt;        Inclusion Criteria:&lt;br&gt;&lt;br&gt;          -  ARDS patients defined by the Berlin definition&lt;br&gt;&lt;br&gt;          -  invasive mechanical ventilation with an arterial oxygen pressure (PaO2)/inspired&lt;br&gt;             fraction of oxygen (FiO2) ratio = 200 mm Hg&lt;br&gt;&lt;br&gt;          -  Indication of CT scan identified by the clinician in charge&lt;br&gt;&lt;br&gt;          -  oesophageal catheter already inserted&lt;br&gt;&lt;br&gt;        Exclusion Criteria:&lt;br&gt;&lt;br&gt;          -  requirement of contrast agent for a chest CT-scan&lt;br&gt;&lt;br&gt;          -  ARDS criteria present for more than 72 hours&lt;br&gt;&lt;br&gt;          -  Chronic Obstructive Pulmonary Disease (COPD) on a previous lung function test&lt;br&gt;&lt;br&gt;          -  pneumothorax or bronchopleural fistula&lt;br&gt;&lt;br&gt;          -  patient without both sedation and neuromuscular blocking agents&lt;br&gt;&lt;br&gt;          -  contra-indication to transport to the imaging facility&lt;br&gt;&lt;br&gt;          -  treatment with extracorporeal membrane oxygenation or extracorporeal carbon dioxide&lt;br&gt;             (CO2) removal&lt;br&gt;&lt;br&gt;          -  Latex or curare allergy&lt;br&gt;&lt;br&gt;          -  patient previously included in the study&lt;br&gt;&lt;br&gt;          -  pregnancy&lt;br&gt;&lt;br&gt;          -  patient under limitation of care&lt;br&gt;&lt;br&gt;          -  patient under an exclusion period following inclusion in another clinical trial&lt;br&gt;&lt;br&gt;          -  patient under a legal protective measure&lt;br&gt;&lt;br&gt;          -  patient unaffiliated with social security&lt;br&gt;&lt;br&gt;          -  inform consent not obtained by next of kin&lt;br&gt;</t>
  </si>
  <si>
    <t>cyclic hyperinflation measured by manual segmentation;cyclic hyperinflation measured by semi-automated segmentation</t>
  </si>
  <si>
    <t>prevalence of cyclic hyperinflation on CT scan;area under receiver operating characteristic (ROC) curve of respiratory system driving pressure to detect cyclic hyperinflation assessed by manual segmentation;area under ROC curve of transpulmonary driving pressure to detect cyclic hyperinflation assessed by manual segmentation</t>
  </si>
  <si>
    <t>A randomized study to assess the efficacy of yoga in mild and moderate OSA patients</t>
  </si>
  <si>
    <t>Intervention1: Yoga: Patients shall be administered standardized yoga interventon consisting of Anulom Vilom, Ujjayi Pranayam, Sheetali and Sheetkari, Bhramari Pranayam and Simhasana&lt;br&gt;Control Intervention1: Standard Care: Standard care would consist of balanced diet and weight control&lt;br&gt;</t>
  </si>
  <si>
    <t>http://www.ctri.nic.in/Clinicaltrials/pmaindet2.php?trialid=18782</t>
  </si>
  <si>
    <t>Efficacy of yoga as an intervention for Obstructive Sleep Apnea</t>
  </si>
  <si>
    <t>CTRI/2017/08/009231</t>
  </si>
  <si>
    <t>Randomized, Parallel Group Trial&lt;br&gt;  Method of generating randomization sequence:Computer generated randomization  Method of allocation concealment:Sequentially numbered, sealed, opaque envelopes  Blinding and masking:Outcome Assessor Blinded</t>
  </si>
  <si>
    <t>All India Institute of Medical Sciences</t>
  </si>
  <si>
    <t>Health Condition 1: null- Obstructive Sleep Apnea</t>
  </si>
  <si>
    <t>Manjari Tripathi</t>
  </si>
  <si>
    <t>Room No 705,Department of Neurology,All India Institute of Medical Sciences, New Delhi</t>
  </si>
  <si>
    <t>mtripathiaiims@gmail.com</t>
  </si>
  <si>
    <t>011-26594494</t>
  </si>
  <si>
    <t>All India Institute of Medical Sciences (AIIMS), New Delhi, India</t>
  </si>
  <si>
    <t>All India Institute of Medical Sciences, Ansari Nagar East, New Delhi-110029</t>
  </si>
  <si>
    <t>Inclusion criteria: 1) Both male and female patients (age above 18 years and below 70 years) of Mild and Moderate OSA (who refuse to use CPAP), visiting to the outpatient department of Neurology, AIIMS, New Delhi. &lt;br/ &gt;&lt;br&gt;2) Not satisfied with CPAP. &lt;br/ &gt;&lt;br&gt;3) Has given the informed consent prior to any study related procedure &lt;br/ &gt;&lt;br&gt;</t>
  </si>
  <si>
    <t>Exclusion criteria: √¢?¬¢Patients below 18 years of age  &lt;br/ &gt;&lt;br&gt;√¢?¬¢Patients with severe OSA. &lt;br/ &gt;&lt;br&gt;√¢?¬¢Patient who has not given written informed consent. &lt;br/ &gt;&lt;br&gt;√¢?¬¢Patient with severe  OSA &lt;br/ &gt;&lt;br&gt;√¢?¬¢Pregnant women. &lt;br/ &gt;&lt;br&gt;</t>
  </si>
  <si>
    <t>To assess the benefits of yoga in reducing mild to moderate OSATimepoint: Baseline, 6 months</t>
  </si>
  <si>
    <t>To access the changes in BP, BMI and metabolic parameters after yogaTimepoint: Baseline, 6 months;To determine the safety of yoga in patients of mild and Moderate OSA patientsTimepoint: Baseline, 6 months</t>
  </si>
  <si>
    <t>Jan  8 2016 12:00AM</t>
  </si>
  <si>
    <t>Institute Ethics Committee, All India Institute of Medical Sciences</t>
  </si>
  <si>
    <t>The effect of abdominal massage on gastrointestinal function and aspiration incidence among patients hospitalized in intensive care units in Shahid Bahonar hospital of Kerman University of Medical Sciences in 2017</t>
  </si>
  <si>
    <t>Intervention 1: Abdominal massage 15 minutes before nasogastric tube feeding on interventional group. Intervention 2: No intervention in control group.;Abdominal massage 15 minutes before nasogastric tube feeding on interventional group;No intervention in control group</t>
  </si>
  <si>
    <t>http://en.irct.ir/trial/25014</t>
  </si>
  <si>
    <t>The effect of abdominal massage on gastrointestinal function</t>
  </si>
  <si>
    <t>IRCT2017030531972N2</t>
  </si>
  <si>
    <t>Randomization: Randomized, Blinding: Not blinded, Placebo: Not used, Assignment: Parallel, Purpose: Supportive.</t>
  </si>
  <si>
    <t>Vice Chancellor for Research of Kerman University of Medical Sciences</t>
  </si>
  <si>
    <t>Condition 1: coma. Condition 2: Brain tumor. Condition 3: Head trauma. Condition 4: Malignant Brain tumor. Condition 5: Acute respiratory failure. &lt;br&gt;Coma?Unspecified &lt;br&gt;Benign neoplasm of brain and other parts of central nervous system &lt;br&gt;Post- concussional syndrome &lt;br&gt;Malignant neoplasm of brain &lt;br&gt;Respiratory failure, not elsewhere classified;Coma?Unspecified;Benign neoplasm of brain and other parts of central nervous system;Post- concussional syndrome;Malignant neoplasm of brain;Respiratory failure, not elsewhere classified</t>
  </si>
  <si>
    <t>Fatehipoor  Amanallah</t>
  </si>
  <si>
    <t>Razi School of Nursing and Midwifery, Haft Baghe Alavi</t>
  </si>
  <si>
    <t>afatehipoor@gmail.com</t>
  </si>
  <si>
    <t>+98 34 4142 2330</t>
  </si>
  <si>
    <t>Kerman University of Medical Sciences</t>
  </si>
  <si>
    <t>Dr.  Dehghan Anari Mahlagha</t>
  </si>
  <si>
    <t>School of Nursing and Midwifery Razi, Haft Baghe Alavi Blvd, Kerman</t>
  </si>
  <si>
    <t>m_dehghan@kmu.ac.ir</t>
  </si>
  <si>
    <t>+98 34 3132 5177</t>
  </si>
  <si>
    <t>Kerman Medical University</t>
  </si>
  <si>
    <t>75 years</t>
  </si>
  <si>
    <t>Inclusion criteria: Inclusion criteria:Over age 18 years up to 70ears; nutrition by nose-feed tube to enteral feeding alternative methods; have not received metoclopramide, erythromycin, cisapride, and anticholinergic agents; have not received radiotherapy treatment and surgery on the abdominal region in the previous 6 weeks; have no contraindication to abdominal massage for examples: cellulitis, abdominal mass, peritonitis, abdominal aneurysm, ascites (Recognizing doctor), consciousness (GCS) less than 9.&lt;br&gt; Exclusion criteria:  having vomiting (view the contents reflux regardless of its value) (vomiting increase the risk of aspiration effect); NPO for doing laboratory tests and surgical procedures; incidence diarrhea (having 3 or more loose stools per day times the volume More200-250 cc); discharge from ICU or death less than 3 days; hyperglycemia (blood sugar more than 200) and hypokalemia (potassium level less than3/5); GI bleeding (Recognizing doctor); patientes be extubated before 3 day; patients who have aspiration Before entering the study;  patientes because of severe trauma  have is not been able to get on the suitable position for massage; patientes have spinal cord injury?; incidence ascites during the study.</t>
  </si>
  <si>
    <t>Constipation. Timepoint: end three day. Method of measurement: not defecation during three day.;Distention. Timepoint: first day and last day. Method of measurement: by measurement circumference abdoman.;Defecation. Timepoint: daily. Method of measurement: number defecation.;Gastric residual volume. Timepoint: before every feeding. Method of measurement: with 50 cc feeding syring.;Aspiration. Timepoint: end three day. Method of measurement: determination airway secretion PH and glucose.</t>
  </si>
  <si>
    <t>Ethics committee of Kerman University of Medical Sciences</t>
  </si>
  <si>
    <t>Prevalence of Obstructive Sleep Apnea Syndrome in Sarcoidosis and Impact of CPAP Treatment on Associated Fatigue Status</t>
  </si>
  <si>
    <t>Device: Continuous Positive Airway Pressure (CPAP)</t>
  </si>
  <si>
    <t>https://clinicaltrials.gov/show/NCT03926832</t>
  </si>
  <si>
    <t>NCT03926832</t>
  </si>
  <si>
    <t>Fondazione Policlinico Universitario Agostino Gemelli IRCCS</t>
  </si>
  <si>
    <t>Sarcoidosis;Sleep Apnea, Obstructive;Fatigue</t>
  </si>
  <si>
    <t>April 27, 2019</t>
  </si>
  <si>
    <t>Luca Richeldi, MD, PhD</t>
  </si>
  <si>
    <t>&lt;br&gt;        Inclusion Criteria:&lt;br&gt;&lt;br&gt;          -  Subjects with a definite diagnosis of sarcoidosis according to international ATS and&lt;br&gt;             WASOG guideline&lt;br&gt;&lt;br&gt;        Exclusion Criteria:&lt;br&gt;&lt;br&gt;          -  Ongoing CPAP treatment&lt;br&gt;&lt;br&gt;          -  Psychiatric disorders&lt;br&gt;</t>
  </si>
  <si>
    <t>Prevalence of Obstructive Sleep Apnea</t>
  </si>
  <si>
    <t>Impact of Continuous Positive Airway Pressure (CPAP) treatment on fatigue associated status;Impact of Continuous Positive Airway Pressure (CPAP) treatment on daytime sleepiness;Compliance to CPAP treatment;Baseline evaluation of fatigue status;Baseline evaluation sleepiness</t>
  </si>
  <si>
    <t>Mechanisms of Prediabetic States in Sleep Apnea</t>
  </si>
  <si>
    <t>Device: Continuous positive airway pressure;Other: Niacin</t>
  </si>
  <si>
    <t>https://clinicaltrials.gov/show/NCT04234217</t>
  </si>
  <si>
    <t>NCT04234217</t>
  </si>
  <si>
    <t>Sleep Apnea;Pre-diabetes</t>
  </si>
  <si>
    <t>November 26, 2019</t>
  </si>
  <si>
    <t>R01HL146127;IRB19-0593</t>
  </si>
  <si>
    <t>Esra Tasali, MD;Becky Tucker, BA</t>
  </si>
  <si>
    <t>;sleepstudy@uchicago.edu</t>
  </si>
  <si>
    <t>;773-702-2348</t>
  </si>
  <si>
    <t>University of Chicago;</t>
  </si>
  <si>
    <t>Mayo Clinic;National Heart, Lung, and Blood Institute (NHLBI);AdventHealth</t>
  </si>
  <si>
    <t>&lt;br&gt;        Inclusion Criteria:&lt;br&gt;&lt;br&gt;          -  Overweight or obese&lt;br&gt;&lt;br&gt;          -  Prediabetic&lt;br&gt;&lt;br&gt;          -  Sleep apnea&lt;br&gt;&lt;br&gt;        Exclusion Criteria:&lt;br&gt;&lt;br&gt;          -  Diabetic&lt;br&gt;&lt;br&gt;          -  Severe hypertension&lt;br&gt;&lt;br&gt;          -  Taking medications that can confound assessments&lt;br&gt;&lt;br&gt;          -  Any history of known bleeding disorders&lt;br&gt;&lt;br&gt;          -  Any underlying disease likely to limit life span or increase risk of intervention&lt;br&gt;&lt;br&gt;          -  Currently pregnant, trying to get pregnant or nursing&lt;br&gt;</t>
  </si>
  <si>
    <t>Endogenous glucose production;Endogenous glucose production;Endogenous glucose production;Plasma norepinephrine levels;Plasma norepinephrine levels;Plasma norepinephrine levels;Mitochondrial respiration;Mitochondrial respiration;Mitochondrial respiration;Plasma free fatty acid levels;Plasma free fatty acid levels;Plasma free fatty acid levels</t>
  </si>
  <si>
    <t>Comparison of Curosurf and Infasurf in the Treatment of Preterm Infants With Respiratory Distress Syndrome</t>
  </si>
  <si>
    <t>Drug: Poractant alfa;Drug: calfactant;Drug: Poractant alfa;Drug: calfactant;Drug: Poractant alfa;Drug: calfactant;Drug: Poractant alfa;Drug: calfactant</t>
  </si>
  <si>
    <t>https://clinicaltrials.gov/show/NCT02834624</t>
  </si>
  <si>
    <t>NCT02834624</t>
  </si>
  <si>
    <t>University of Missouri-Columbia</t>
  </si>
  <si>
    <t>Respiratory Distress Syndrome;Respiratory Distress Syndrome;Respiratory Distress Syndrome;Respiratory Distress Syndrome</t>
  </si>
  <si>
    <t>Naomi Lauriello, MD;Naomi Lauriello, MD;Naomi Lauriello, MD;Naomi Lauriello, MD;Naomi Lauriello, MD</t>
  </si>
  <si>
    <t>University of Missouri-Columbia;University of Missouri-Columbia;University of Missouri-Columbia;University of Missouri-Columbia;University of Missouri-Columbia</t>
  </si>
  <si>
    <t>22 Weeks</t>
  </si>
  <si>
    <t>35 Weeks</t>
  </si>
  <si>
    <t>&lt;br&gt;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      ;&lt;br&gt;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      ;&lt;br&gt;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      ;&lt;br&gt;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t>
  </si>
  <si>
    <t>Change From Baseline in Blood C-reactive (CRP) Protein;Change From Baseline in Blood C-reactive (CRP) Protein;Change From Baseline in Blood C-reactive (CRP) Protein</t>
  </si>
  <si>
    <t>Presence of Pulmonary Hemorrhage;Change in Number of Tracheal Macrophages</t>
  </si>
  <si>
    <t>https://clinicaltrials.gov/ct2/show/results/NCT02834624</t>
  </si>
  <si>
    <t>Transoral Daytime Neuromuscular Electrical Stimulation in Patients With Simple Snoring</t>
  </si>
  <si>
    <t>Device: Transoral Neurostimulation Device (Snoozeal)</t>
  </si>
  <si>
    <t>https://clinicaltrials.gov/show/NCT03913494</t>
  </si>
  <si>
    <t>NCT03913494</t>
  </si>
  <si>
    <t>University of California, San Diego</t>
  </si>
  <si>
    <t>Sleep Apnea, Obstructive;Sleep Apnea;Sleep;Snoring</t>
  </si>
  <si>
    <t>July 30, 2019</t>
  </si>
  <si>
    <t>Robert Owens, MD</t>
  </si>
  <si>
    <t>UCSD</t>
  </si>
  <si>
    <t>&lt;br&gt;        Inclusion Criteria:&lt;br&gt;&lt;br&gt;        ‚Ä¢ Confirmation of snoring: must have a live-in bed partner that reports = 6 months history&lt;br&gt;        of habitual snoring (i.e. &gt; 5 days per week)&lt;br&gt;&lt;br&gt;        Exclusion Criteria:&lt;br&gt;&lt;br&gt;          -  AHI &gt; 15/hr&lt;br&gt;&lt;br&gt;          -  BMI &gt; 35&lt;br&gt;&lt;br&gt;          -  Non-English speakers (due to necessity to complete questionnaires)&lt;br&gt;&lt;br&gt;          -  Inability to complete daily neuromuscular stimulation&lt;br&gt;&lt;br&gt;          -  Other sleep disorders&lt;br&gt;&lt;br&gt;          -  Tongue or lip piercing&lt;br&gt;&lt;br&gt;          -  Pacemaker of implanted medical electrical devices&lt;br&gt;&lt;br&gt;          -  Current or recent (within last 6 months) treatment for snoring or sleep apnea&lt;br&gt;&lt;br&gt;          -  Previous oral or pharyngeal surgery other than dental&lt;br&gt;&lt;br&gt;          -  Craniofacial skeletal or muscular abnormalities&lt;br&gt;&lt;br&gt;          -  History of driving or other accidents due to sleepiness or an Epworth score (ESS)&gt; 18&lt;br&gt;&lt;br&gt;          -  Pregnant&lt;br&gt;&lt;br&gt;          -  Cardiac (other than hypertension), pulmonary, renal, neurologic, neuromuscular or&lt;br&gt;             hepatic disease&lt;br&gt;&lt;br&gt;          -  Medications with sedative or myorelaxant properties or effects on cardiac or pulmonary&lt;br&gt;             function&lt;br&gt;&lt;br&gt;          -  Substantial alcohol (&gt;3oz/day) or use of illicit drugs&lt;br&gt;&lt;br&gt;          -  Psychiatric disorders (other than depression or anxiety)&lt;br&gt;&lt;br&gt;          -  Snoring less than 20% of total sleep time during baseline polysomnography&lt;br&gt;</t>
  </si>
  <si>
    <t>NREM EMGgg;Change in percent total sleep time spent snoring</t>
  </si>
  <si>
    <t>Sleep Quality;Daytime Sleepiness</t>
  </si>
  <si>
    <t>Evaluation of the Effectiveness of Direct to Consumer Mandibular Advancement Devices as an Adjunct for the Treatment of Mild to Moderate Obstructive Sleep Apnoea (OSA)</t>
  </si>
  <si>
    <t>Device: mandibular advancement device</t>
  </si>
  <si>
    <t>https://clinicaltrials.gov/show/NCT04124978</t>
  </si>
  <si>
    <t>Evaluation of Prefabricated Adjustable Thermoplastic Mandibular Advancement Devices for Obstructive Sleep Apnoea</t>
  </si>
  <si>
    <t>NCT04124978</t>
  </si>
  <si>
    <t>Singapore General Hospital</t>
  </si>
  <si>
    <t>Singapore</t>
  </si>
  <si>
    <t>July 21, 2017</t>
  </si>
  <si>
    <t>2016/3100</t>
  </si>
  <si>
    <t>Toh Song Tar, MBBS</t>
  </si>
  <si>
    <t>&lt;br&gt;        Inclusion Criteria:&lt;br&gt;&lt;br&gt;          -  18years old and above&lt;br&gt;&lt;br&gt;          -  English competency&lt;br&gt;&lt;br&gt;          -  Formal diagnosis of mild-moderate OSA on PSG&lt;br&gt;&lt;br&gt;          -  Ability to provide informed consent&lt;br&gt;&lt;br&gt;        Exclusion Criteria:&lt;br&gt;&lt;br&gt;          -  diagnosed severe OSA&lt;br&gt;&lt;br&gt;          -  evidence of central sleep apnea events&lt;br&gt;&lt;br&gt;          -  dental conditions which preclude proper use of the MAD&lt;br&gt;&lt;br&gt;          -  treatment with other devices (e.g. tongue retainers, PAP therapy)&lt;br&gt;&lt;br&gt;          -  pregnancy&lt;br&gt;&lt;br&gt;          -  known allergic reactions to the components of the study product were excluded from the&lt;br&gt;             trial.&lt;br&gt;</t>
  </si>
  <si>
    <t>Apnea-Hypopnea Index (AHI);Apnea index (AI);Hypopnea index (HI);Oxygen disturbance index (ODI);Lowest oxygen saturation (Lsat);Epworth sleepiness score (ESS);Abbreviated functional outcomes of sleep questionnaire (FOSQ-10);Pittsburgh sleep quality index (PSQI)</t>
  </si>
  <si>
    <t>Predicting future use</t>
  </si>
  <si>
    <t>Pulmonary Artery Denervation to Treat Severe Obstructive Sleep Apnea: a Single-center, Prospective, First-in-man Study(PADN-OSA)</t>
  </si>
  <si>
    <t>Procedure: Pulmonary Arterial Denervation;Procedure: Sham procedure</t>
  </si>
  <si>
    <t>https://clinicaltrials.gov/show/NCT02687477</t>
  </si>
  <si>
    <t>PADN to Treat Severe Obstructive Sleep Apnea</t>
  </si>
  <si>
    <t>NCT02687477</t>
  </si>
  <si>
    <t>Nanjing First Hospital, Nanjing Medical University</t>
  </si>
  <si>
    <t>NFH20160106</t>
  </si>
  <si>
    <t>Shao-Liang Chen</t>
  </si>
  <si>
    <t>The First Affiliated Hospital with Nanjing Medical University</t>
  </si>
  <si>
    <t>&lt;br&gt;        Inclusion Criteria:&lt;br&gt;&lt;br&gt;          -  Apnea hypopnea index more than 30, not tolerated or refused continuous positive airway&lt;br&gt;             pressure;&lt;br&gt;&lt;br&gt;        Exclusion Criteria:&lt;br&gt;&lt;br&gt;          -  Acute coronary syndrome;&lt;br&gt;&lt;br&gt;          -  Pregnant;&lt;br&gt;&lt;br&gt;          -  Expected life less than 12 months;&lt;br&gt;</t>
  </si>
  <si>
    <t>the change from baseline to month 6 in apnea-hypopnea index</t>
  </si>
  <si>
    <t>the absolute change in Epworth Sleepiness Scale from baseline to follow-up</t>
  </si>
  <si>
    <t>A Multicenter, Randomized, Double-blind, Parallel-group, Clinical Study of S-649266 Compared With Meropenem for the Treatment of Hospital-acquired Bacterial Pneumonia, Ventilator-associated Bacterial Pneumonia, or Healthcare-associated Bacterial Pneumonia Caused by Gram-negative Pathogens</t>
  </si>
  <si>
    <t>Drug: S-649266;Drug: Meropenem;Drug: Linezolid</t>
  </si>
  <si>
    <t>https://clinicaltrials.gov/show/NCT03032380</t>
  </si>
  <si>
    <t>Clinical Study of S-649266 for the Treatment of Nosocomial Pneumonia Caused by Gram-negative Pathogens</t>
  </si>
  <si>
    <t>United States;Belgium;Canada;Czechia;Estonia;France;Georgia;Germany;Hungary;Israel;Japan;Latvia;Philippines;Puerto Rico;Russian Federation;Serbia;Spain;Taiwan;Ukraine;Belgium;Canada;Czechia;Estonia;France;Georgia;Germany;Hungary;Israel;Japan;Latvia;Philippines;Puerto Rico;Russian Federation;Serbia;Spain;Taiwan;Ukraine;United States;Colombia</t>
  </si>
  <si>
    <t>Healthcare-associated Pneumonia (HCAP);Hospital Acquired Pneumonia (HAP);Ventilator Associated Pneumonia (VAP)</t>
  </si>
  <si>
    <t>EUCTR2016-003020-23-ES</t>
  </si>
  <si>
    <t>October 24, 2017</t>
  </si>
  <si>
    <t>2016-003020-23;1615R2132</t>
  </si>
  <si>
    <t>Shionogi Clinical Trials Administrator Clinical Support Help Line</t>
  </si>
  <si>
    <t>&lt;br&gt;        Inclusion Criteria:&lt;br&gt;&lt;br&gt;          -  Subjects 18 years or older at the time of signing informed consent&lt;br&gt;&lt;br&gt;          -  Subjects who have provided written informed consent or their informed consent has been&lt;br&gt;             provided by a legally authorized representative&lt;br&gt;&lt;br&gt;          -  Subjects who meet the clinical diagnosis criteria for hospital-acquired bacterial&lt;br&gt;             pneumonia (HABP),ventilator-associated bacterial pneumonia (VABP), or&lt;br&gt;             healthcare-associated bacterial pneumonia (HCABP)&lt;br&gt;&lt;br&gt;          -  All subjects must fulfill at least 1 of the following clinical criteria at screening:&lt;br&gt;&lt;br&gt;               1. New onset or worsening of pulmonary symptoms or signs, such as cough, dyspnea,&lt;br&gt;                  tachypnea (eg, respiratory rate &gt; 25 breaths/minute), expectorated sputum&lt;br&gt;                  production, or requirement for mechanical ventilation&lt;br&gt;&lt;br&gt;               2. Hypoxemia (eg, a partial pressure of oxygen [PaO2] &lt; 60 mm Hg while the subject&lt;br&gt;                  is breathing room air, as determined by arterial blood gas [ABG], or worsening of&lt;br&gt;                  the ratio of the PaO2 to the fraction of inspired oxygen [PaO2/FiO2])&lt;br&gt;&lt;br&gt;               3. Need for acute changes in the ventilator support system to enhance oxygenation,&lt;br&gt;                  as determined by worsening oxygenation (ABG or PaO2/FiO2) or needed changes in&lt;br&gt;                  the amount of positive end-expiratory pressure&lt;br&gt;&lt;br&gt;               4. New onset of or increase in (quantity or characteristics) suctioned respiratory&lt;br&gt;                  secretions, demonstrating evidence of inflammation and absence of contamination&lt;br&gt;&lt;br&gt;          -  All subjects must have at least 1 of the following signs:&lt;br&gt;&lt;br&gt;               1. Documented fever (ie, core body temperature [tympanic, rectal, esophageal] = 38¬∞C&lt;br&gt;                  [100.4¬∞F], oral temperature = 37.5¬∞C, or axillary temperature = 37¬∞C)&lt;br&gt;&lt;br&gt;               2. Hypothermia (ie, core body temperature [tympanic, rectal, esophageal] = 35¬∞C&lt;br&gt;                  [95.0¬∞F], oral temperature = 35.5¬∞C and axillary temperature = 36¬∞C)&lt;br&gt;&lt;br&gt;               3. Leukocytosis with a total peripheral white blood cell (WBC) count = 10,000&lt;br&gt;                  cells/mm¬≥&lt;br&gt;&lt;br&gt;               4. Leukopenia with total peripheral WBC count = 4500 cells/mm¬≥&lt;br&gt;&lt;br&gt;               5. Greater than 15% immature neutrophils (bands) noted on peripheral blood smear&lt;br&gt;&lt;br&gt;          -  All subjects must have a chest radiograph during screening showing the presence of new&lt;br&gt;             or progressive infiltrate(s) suggestive of bacterial pneumonia. A computed tomography&lt;br&gt;             (CT) scan in the same time window showing the same findings could also be acceptable&lt;br&gt;&lt;br&gt;          -  All subjects must have a suspected Gram-negative infection involving the lower&lt;br&gt;             respiratory tract&lt;br&gt;&lt;br&gt;        Exclusion Criteria:&lt;br&gt;&lt;br&gt;          -  Subjects who have known or suspected community-acquired bacterial pneumonia (CABP),&lt;br&gt;             atypical pneumonia, viral pneumonia, or chemical pneumonia (including aspiration of&lt;br&gt;             gastric contents, inhalation injury)&lt;br&gt;&lt;br&gt;          -  Other exclusions based on the prescribing information of meropenem or linezolid, prior&lt;br&gt;             antibiotic usage, age, and pregnancy.&lt;br&gt;</t>
  </si>
  <si>
    <t>All-cause Mortality at Day 14</t>
  </si>
  <si>
    <t>Percentage of Participants with a Clinical Outcome of Clinical Cure at Test of Cure (TOC);Percentage of Participants with a Microbiologic Outcome of Eradication at TOC;Percentage of Participants with a Clinical Outcome of Clinical Cure at Early Assessment (EA);Percentage of Participants with a Clinical Outcome of Clinical Cure at End of Treatment (EOT);Percentage of Participants with a Clinical Outcome of Sustained Clinical Cure at Follow-up (FU);Percentage of Participants with a Microbiologic Outcome of Eradication at EA;Percentage of Participants with a Microbiologic Outcome of Eradication at EOT;Percentage of Participants with a Microbiologic Outcome of Sustained Eradication at FU;All-cause Mortality at Day 28;All-cause Mortality Over the Full Duration of the Study;Number of 24-hour Days Associated with the Treatment of the Infection;Number of Participants with Adverse Events</t>
  </si>
  <si>
    <t>EUCTR2016-003020-23-BE;EUCTR2016-003020-23-CZ;EUCTR2016-003020-23-ES;EUCTR2016-003020-23-GB;EUCTR2016-003020-23-HU;EUCTR2016-003020-23-LV</t>
  </si>
  <si>
    <t>INTERVENTIONAL, NON-BLINDED, RANDOMIZED CONTROLLED MULTICENTER STUDY OF POSACONAZOLE PROPHYLAXIS FOR THE PREVENTION OF INFLUENZA-ASSOCIATED ASPERGILLOSIS (IAA) IN CRITICALLY ILL PATIENTS - POSA-FLU</t>
  </si>
  <si>
    <t>&lt;br&gt;Trade Name: Noxafil&lt;br&gt;Product Name: NOXAFIL&lt;br&gt;Pharmaceutical Form: Concentrate for solution for infusion&lt;br&gt;CAS Number: 171228-49-2&lt;br&gt;Other descriptive name: POSACONAZOLE&lt;br&gt;Concentration unit: mg/ml milligram(s)/millilitre&lt;br&gt;Concentration type: equal&lt;br&gt;Concentration number: 18-&lt;br&gt;&lt;br&gt;</t>
  </si>
  <si>
    <t>https://www.clinicaltrialsregister.eu/ctr-search/search?query=eudract_number:2017-003270-14</t>
  </si>
  <si>
    <t>Prevention of influenza-associated aspergillosis in critically ill patients with Posaconazole</t>
  </si>
  <si>
    <t>EUCTR2017-003270-14-FR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</si>
  <si>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no prophylactic treatment&lt;br&gt;Number of treatment arms in the trial: 2&lt;br&gt;</t>
  </si>
  <si>
    <t>UZ Leuven</t>
  </si>
  <si>
    <t>France;Belgium;Netherlands</t>
  </si>
  <si>
    <t>invasive aspergillosis in critically ill patients with influenza pneumonia &lt;br&gt;MedDRA version: 20.0Level: LLTClassification code 10059259Term: Pulmonary aspergillosisSystem Organ Class: 100000004862 &lt;br&gt;MedDRA version: 20.0Level: LLTClassification code 10016790Term: FluSystem Organ Class: 100000004862;Therapeutic area: Diseases [C] - Bacterial Infections and Mycoses [C01]</t>
  </si>
  <si>
    <t>EUCTR2017-003270-14-BE</t>
  </si>
  <si>
    <t>2018-44;NCT03378479;2017-003270-14-BE</t>
  </si>
  <si>
    <t>Inclusion criteria: &lt;br&gt;1.Written informed consent must be obtained from the patient or his/her&lt;br&gt;legal representative prior to any study procedures&lt;br&gt;2.Adult patient (= 18 years)&lt;br&gt;3.PCR-confirmed influenza based on nasopharyngeal swab (NS),&lt;br&gt;Tracheal aspirate (TA) or broncho-alveolar lavage (BAL) within 7 days&lt;br&gt;before ICU admission or within 48 hours after ICU admission. If PCR is&lt;br&gt;not available a positive result of a rapid test is required (a negative rapid&lt;br&gt;test does not imply absence of influenza and thus requires confirmation&lt;br&gt;by PCR)&lt;br&gt;4.Influenza symptoms present for no more than 10 days before ICU&lt;br&gt;admission&lt;br&gt;5.Respiratory distress as the main reason for ICU admission. Respiratory&lt;br&gt;distress will be defined as tachypnea with an respiratory rate = 25x/min&lt;br&gt;and a paO2/fiO2-ration = 300 with or without (bilateral) infiltrates.&lt;br&gt;Are the trial subjects under 18? no&lt;br&gt;Number of subjects for this age range: &lt;br&gt;F.1.2 Adults (18-64 years) yes&lt;br&gt;F.1.2.1 Number of subjects for this age range 45&lt;br&gt;F.1.3 Elderly (&gt;=65 years) yes&lt;br&gt;F.1.3.1 Number of subjects for this age range 65&lt;br&gt;</t>
  </si>
  <si>
    <t>Exclusion criteria: &lt;br&gt;1. Patients with age &lt; 18 years&lt;br&gt;2. Pregnant women (based on a positive serum sample)&lt;br&gt;3. Expected survival on ICU admission = 48h&lt;br&gt;4. Patients having influenza symptoms for more than 10 days before ICU admission&lt;br&gt;5. Patients being transferred from another hospital ward or another hospital who already have mycological evidence for an IAA-infection (based on sputum, TA or BAL culture, BAL or serum GM) &lt;br&gt;6. Patients with known intolerance or hypersensitivity to posaconazole or other azole antifungal agents&lt;br&gt;7. Patients that are being treated actively with antifungal agents for invasive aspergillosis&lt;br&gt;8. Patients with a QTc interval =500 msec&lt;br&gt;9. Patients with liver cirrhosis (Child C)&lt;br&gt;10. Participation in another interventional clinical trial&lt;br&gt;11. Any disorder, which in the investigator‚Äôs opinion might jeopardise subject‚Äôs safety or compliance with the protocol&lt;br&gt;12. Patients or their legal representatives who did not sign the informed consent form&lt;br&gt;&lt;br&gt;</t>
  </si>
  <si>
    <t>Main Objective: deliver proof of concept that antifungal prophylaxis can reduce the&lt;br&gt;incidence of Influenza-Associated Aspergillosis in ICU-patients;Secondary Objective: To determine the impact of antifungal prophylaxis on the prognosis of patients with severe influenza pneumonia, the delay in IAA occurence, and the length of stay in ICU and the hospital;Primary end point(s): incidence of influenza associated aspergillosis (IAA infection) at ICU&lt;br&gt;discharge;Timepoint(s) of evaluation of this end point: ICU discharge</t>
  </si>
  <si>
    <t>Secondary end point(s): -time to IAA diagnosis&lt;br&gt;-lenght of ICU stay&lt;br&gt;-lenght of hospital stay&lt;br&gt;-30 day mortality&lt;br&gt;-90 day mortality;Timepoint(s) of evaluation of this end point: -IAA diagnosis&lt;br&gt;-ICU discharge&lt;br&gt;-hospital discharge&lt;br&gt;-Day30&lt;br&gt;-Day 90</t>
  </si>
  <si>
    <t>INTERVENTIONAL, NON-BLINDED, RANDOMIZED CONTROLLED MULTICENTER STUDY OF POSACONAZOLE PROPHYLAXIS FOR THE PREVENTION OF INFLUENZA-ASSOCIATED ASPERGILLOSIS (IAA) IN CRITICALLY ILL PATIENTS</t>
  </si>
  <si>
    <t>Performance of a Wireless Dry-EEG Device for Sleep Monitoring Compared to a Gold Standard Polysomnography in Patients With Suspected Sleep-Disordered Breathing</t>
  </si>
  <si>
    <t>Diagnostic Test: Dreem</t>
  </si>
  <si>
    <t>https://clinicaltrials.gov/show/NCT03657329</t>
  </si>
  <si>
    <t>Comparison of Dreem to Clinical PSG for Sleep Monitoring in Apnea Patients</t>
  </si>
  <si>
    <t>NCT03657329</t>
  </si>
  <si>
    <t>Dreem</t>
  </si>
  <si>
    <t>Sleep;Sleep Apnea</t>
  </si>
  <si>
    <t>May 7, 2018</t>
  </si>
  <si>
    <t>OCTAVE Stanford</t>
  </si>
  <si>
    <t>Emmanuel H During, MD</t>
  </si>
  <si>
    <t>&lt;br&gt;        Inclusion Criteria:&lt;br&gt;&lt;br&gt;          -  18-70 years of age&lt;br&gt;&lt;br&gt;          -  Capable of providing informed consent&lt;br&gt;&lt;br&gt;          -  Suspicion of sleep breathing disorder (both diagnostic and split-night studies)&lt;br&gt;&lt;br&gt;        Exclusion Criteria:&lt;br&gt;&lt;br&gt;          -  Concomitant diagnosis of a sleep disorder other than sleep apnea syndrome or insomnia&lt;br&gt;&lt;br&gt;          -  Morbid obesity (BMI &gt; 39)&lt;br&gt;&lt;br&gt;          -  Use of benzodiazepines, nonbenzodiazepine (Z-drugs), or Gammahydroxybutyrate (GHB) the&lt;br&gt;             day/night of the study&lt;br&gt;&lt;br&gt;          -  Concomitant diagnosis of cardiopulmonary or neurological comorbidities (such as heart&lt;br&gt;             failure, COPD, neurodegenerative conditions)&lt;br&gt;</t>
  </si>
  <si>
    <t>Apnea-Hypopnea Index (AHI) severity agreement</t>
  </si>
  <si>
    <t>Total Sleep Time (TST) agreement;EEG Virtual Channel signal quality agreement;Wake After Sleep Onset (WASO) time agreement;Time in N1 sleep stage agreement;Time in N2 sleep stage agreement;Time in N3 sleep stage agreement;Time in REM sleep stage agreement</t>
  </si>
  <si>
    <t>Immune Response to Influenza Vaccine in Subjects with B-cell Malignancies Treated with Idelalisib</t>
  </si>
  <si>
    <t>&lt;br&gt;                Trade Name: Zydelig 100 mg film-coated tablets&lt;br&gt;                Product Name: Idelalisib&lt;br&gt;                Product Code: IDELA, GS-1101&lt;br&gt;                Pharmaceutical Form: Film-coated tablet&lt;br&gt;                INN or Proposed INN: IDELALISIB&lt;br&gt;                CAS Number: 870281-82-6&lt;br&gt;                Current Sponsor code: GS-1101&lt;br&gt;                Other descriptive name: IDELA&lt;br&gt;                Concentration unit: mg milligram(s)&lt;br&gt;                Concentration type: equal&lt;br&gt;                Concentration number: 100-&lt;br&gt;                Pharmaceutical form of the placebo: Film-coated tablet&lt;br&gt;                Route of administration of the placebo: Oral use&lt;br&gt;&lt;br&gt;                Trade Name: Zydelig 150 mg film-coated tablets&lt;br&gt;                Product Name: Idelalisib&lt;br&gt;                Product Code: IDELA, GS-1101&lt;br&gt;                Pharmaceutical Form: Film-coated tablet&lt;br&gt;                INN or Proposed INN: IDELALISIB&lt;br&gt;                CAS Number: 870281-82-6&lt;br&gt;                Current Sponsor code: GS-1101&lt;br&gt;                Other descriptive name: IDELA&lt;br&gt;                Concentration unit: mg milligram(s)&lt;br&gt;                Concentration type: equal&lt;br&gt;                Concentration number: 150-&lt;br&gt;                Pharmaceutical form of the placebo: Film-coated tablet&lt;br&gt;                Route of administration of the placebo: Oral use&lt;br&gt;&lt;br&gt;</t>
  </si>
  <si>
    <t>https://www.clinicaltrialsregister.eu/ctr-search/search?query=eudract_number:2017-003055-30</t>
  </si>
  <si>
    <t>Evaluation of how body's defense system  against infection responds to the flu vaccine in cancer patients being treated with idelalisib</t>
  </si>
  <si>
    <t>EUCTR2017-003055-30-ES</t>
  </si>
  <si>
    <t>Controlled: no                Randomised: no                Open: no                Single blind: no                Double blind: no                Parallel group: no                Cross over: no                Other: no                If controlled, specify comparator, Other Medicinial Product: no                Placebo: no                Other: no</t>
  </si>
  <si>
    <t>Gilead Sciences, Inc.</t>
  </si>
  <si>
    <t>France;Czech Republic;Poland;Spain;Italy;United Kingdom</t>
  </si>
  <si>
    <t>To assess the immune response to an influenza vaccine in subjects with B-cell malignancies treated with idelalisib &lt;br&gt;                MedDRA version: 20.0                Level: PT                Classification code 10065856                Term: Non-Hodgkin's lymphoma unspecified histology indolent                System Organ Class: 10029104 - Neoplasms benign, malignant and unspecified (incl cysts and polyps)            ;Therapeutic area: Diseases [C] - Cancer [C04]</t>
  </si>
  <si>
    <t>EUCTR2017-003055-30-FR</t>
  </si>
  <si>
    <t>GS-US-313-4100;2017-003055-30-FR</t>
  </si>
  <si>
    <t>Clinical Trials Mailbox</t>
  </si>
  <si>
    <t>Flowers Building, Granta Park</t>
  </si>
  <si>
    <t>clinical.trials@gilead.com</t>
  </si>
  <si>
    <t>Gilead Sciences International Ltd.</t>
  </si>
  <si>
    <t>Inclusion criteria: &lt;br&gt;                1) = 18 years of age;&lt;br&gt;                2) Currently enrolled in a Gilead-sponsored study, receiving or scheduled to initiate treatment with idelalisib for at least 7 consecutive days prior to receiving an influenza vaccine;&lt;br&gt;                3) Will be receiving an influenza vaccine per standard of care;&lt;br&gt;                4) Willing to comply with scheduled visits, laboratory tests, other study procedures, and study restrictions;&lt;br&gt;                5) Signed informed consent form, indicating that the subject has been informed of the procedures to be followed, potential risks and discomforts, and other pertinent aspects of study participation.&lt;br&gt;                Are the trial subjects under 18? no&lt;br&gt;                Number of subjects for this age range:&lt;br&gt;                F.1.2 Adults (18-64 years) yes&lt;br&gt;                F.1.2.1 Number of subjects for this age range 11&lt;br&gt;                F.1.3 Elderly (&gt;=65 years) yes&lt;br&gt;                F.1.3.1 Number of subjects for this age range 11&lt;br&gt;</t>
  </si>
  <si>
    <t>Exclusion criteria: &lt;br&gt;                1) Administration of systemic steroids for more than 2 consecutive weeks within the past 3 months (i.e., 12 weeks) prior to receiving an influenza vaccination. Up to 3 single doses of systemic corticosteroids (e.g., given as a premedication) are permitted within 30 days prior to receiving an influenza vaccine, however none of these doses may be administered within 7 days prior to vaccination. Topical and inhaled steroids are permitted.&lt;br&gt;                2) Intravenous immunoglobulin (IVIG) therapy within the past 3 months (i.e., 12 weeks) prior to receiving an influenza vaccination, and/or planned administration during the study period.&lt;br&gt;                3) Cytotoxic chemotherapy and chronic administration (more than 14 days) of immunosuppressants within 30 days of vaccination.&lt;br&gt;                4) Vaccination against influenza within the last 24 weeks prior to vaccination in this study, and/or planned administration of a second dose of influenza vaccine during the study period.&lt;br&gt;                5) Receipt of any vaccine in the 4 weeks preceding the trial vaccination or planned receipt of any vaccine in the 4 weeks following trial vaccination.&lt;br&gt;                6) History of severe allergic or hypersensitivity reaction that is likely to be exacerbated by any component of an influenza vaccine including egg and chicken protein, or history of hypersensitivity to a previous dose of an influenza vaccine.&lt;br&gt;                7) Acute disease and/or fever at the time of baseline blood draw (fever is defined as temperature&lt;br&gt;                = 38¬∞C in an oral setting).&lt;br&gt;                8) Presence of any condition that could, in the opinion of the investigator, compromise the subject‚Äôs ability to participate in the study, such as history of substance abuse or psychiatric condition.&lt;br&gt;                9) Females who are pregnant or lactating (refer to the Gilead-sponsored parent study‚Äôs definition of ‚Äòchild-bearing potential‚Äô to determine if pregnancy testing is required. If a pregnancy test has been performed in the Gilead-sponsored parent study = 6 weeks prior to the baseline blood draw, it may be used for eligibility purposes. If a pregnancy test has not been performed in &gt; 6 weeks, a urine pregnancy test should be performed locally).&lt;br&gt;</t>
  </si>
  <si>
    <t>Main Objective: The primary objective of this study is to assess the immune response to an influenza vaccine in subjects with B-cell malignancies who are being treated with idelalisib;Secondary Objective: Not applicable;Primary end point(s): - Seroconversion rate: Proportion of subjects with either a pre-vaccination HI titer &lt;1:10 and a post-vaccination HI titer =1:40, or a pre-vaccination HI titer =1:10 and a =4-fold increase in post-vaccination HI titer;Timepoint(s) of evaluation of this end point: - Seroconversion rate: at 28 days [¬± 7 days] post-vaccination</t>
  </si>
  <si>
    <t>&lt;br&gt;                Timepoint(s) of evaluation of this end point: -Seroprotection rate: at 28 days [¬± 7 days] post-vaccination&lt;br&gt;                - GMTs of antibodies: evaluated prior to and 28 days (¬± 7 days) after vaccination&lt;br&gt;            ;&lt;br&gt;                Secondary end point(s): - Seroprotection rate: Proportion of subjects with HI titer =1:40 post-vaccination&lt;br&gt;                - GMTs of antibodies: pre- and post-vaccination GMTs of HI antibodies evaluated prior to and after vaccination&lt;br&gt;                -Safety: includes AEs deemed to be related to protocol-associated procedures&lt;br&gt;</t>
  </si>
  <si>
    <t>Multicenter Double-blinded Placebo-Controlled Parallel-Group Randomized Clinical Trial of Efficacy, Safety and Choice of an Optimum Dose of XC221 in the Treatment of Influenza and Other Acute Respiratory Viral Infections in Adults</t>
  </si>
  <si>
    <t>Drug: XC221 100 mg;Drug: XC221 200 mg;Drug: Placebo</t>
  </si>
  <si>
    <t>https://clinicaltrials.gov/show/NCT03455491</t>
  </si>
  <si>
    <t>Study to Assess Efficacy and Safety of XC221 in the Treatment of Influenza and Other Acute Respiratory Viral Infections</t>
  </si>
  <si>
    <t>NCT03455491</t>
  </si>
  <si>
    <t>Acute Respiratory Viral Infections;Influenza</t>
  </si>
  <si>
    <t>ARI-XC221-02</t>
  </si>
  <si>
    <t>&lt;br&gt;        Inclusion Criteria:&lt;br&gt;&lt;br&gt;          1. Men and women aged 18 to 45 years (inclusively).&lt;br&gt;&lt;br&gt;          2. Clinically diagnosed influenza or ARVI.&lt;br&gt;&lt;br&gt;          3. Patient's body temperature =37.5¬∫? and at least 1 symptom from Modified Jackson Scale&lt;br&gt;             estimated more than 2 points.&lt;br&gt;&lt;br&gt;          4. Uncomplicated course of influenza or ARVI based on clinical estimations.&lt;br&gt;&lt;br&gt;          5. The first 36 hours from the beginning of symptoms of influenza or ARVI.&lt;br&gt;&lt;br&gt;          6. Women of reproductive age (who are not in menopause and who have not undergone&lt;br&gt;             surgical sterilization) and men who have sexual activity should use a reliable method&lt;br&gt;             of contraception (acceptable methods of contraception in this study are: intrauterine&lt;br&gt;             devices, oral contraceptives, contraceptive patch, long-acting injectable&lt;br&gt;             contraceptives, a double barrier method (condom and diaphragm with spermicide)&lt;br&gt;             throughout the study period.&lt;br&gt;&lt;br&gt;          7. Compliance with the treatment regimen, visits and laboratory examinations provided by&lt;br&gt;             the protocol.&lt;br&gt;&lt;br&gt;          8. Signed Informed Consent Form.&lt;br&gt;&lt;br&gt;        Exclusion Criteria:&lt;br&gt;&lt;br&gt;          1. Existence of complications of influenza or ARVI (including the presence / development&lt;br&gt;             of bacterial infection).&lt;br&gt;&lt;br&gt;          2. Hypersensitivity to excipients of the drug XC221 or placebo.&lt;br&gt;&lt;br&gt;          3. Antiviral medications in 7 days prior to screening (antiviral agents, interferons and&lt;br&gt;             interferon inducers, drugs that have immunomodulating action) or anti-infective agents&lt;br&gt;             of systemic or local action.&lt;br&gt;&lt;br&gt;          4. Severe infection with signs of cardiovascular insufficiency development and other&lt;br&gt;             manifestations of infectious-toxic shock, as well as with the presence of&lt;br&gt;             neuroinfection syndrome (encephalic and meningoencephalic reactions,&lt;br&gt;             polyradiculoneuritis, neuritis).&lt;br&gt;&lt;br&gt;          5. Signs of the development of viral pneumonia (the presence of two or more of the&lt;br&gt;             following symptoms): dyspnea, chest pain when coughing, systemic cyanosis, dullness of&lt;br&gt;             percussion sound with a symmetrical evaluation of the upper and lower sections of the&lt;br&gt;             lungs).&lt;br&gt;&lt;br&gt;          6. Infectious diseases during the last week before including into the study.&lt;br&gt;&lt;br&gt;          7. History of bronchial asthma.&lt;br&gt;&lt;br&gt;          8. History of increased convulsive activity.&lt;br&gt;&lt;br&gt;          9. Severe, decompensated or unstable somatic diseases (any diseases or conditions that&lt;br&gt;             are life-threatening or may worsen the patient's prognosis, and make him/her&lt;br&gt;             ineligible for the clinical study).&lt;br&gt;&lt;br&gt;         10. History of oncological diseases, HIV, tuberculosis.&lt;br&gt;&lt;br&gt;         11. Diabetes mellitus.&lt;br&gt;&lt;br&gt;         12. Drug or alcohol abuse.&lt;br&gt;&lt;br&gt;         13. Participation in any other clinical trial in the last 90 days.&lt;br&gt;&lt;br&gt;         14. Pregnancy or lactation.&lt;br&gt;&lt;br&gt;         15. Military or prison populations.&lt;br&gt;&lt;br&gt;         16. Impossibility or inability to comply with the study procedures.&lt;br&gt;&lt;br&gt;         17. A member of the investigator's family or other person interested in the results of the&lt;br&gt;             study.&lt;br&gt;&lt;br&gt;         18. Abnormal laboratory results, which, according to the study doctor, interfere with the&lt;br&gt;             patient's inclusion in the study.&lt;br&gt;&lt;br&gt;         19. History of renal insufficiency.&lt;br&gt;</t>
  </si>
  <si>
    <t>Time to sustained improvement in clinical symptoms based on Modified Jackson Scale for ARVI</t>
  </si>
  <si>
    <t>Body temperature below 37¬∞C without further elevation;Percentage of patients with complications of ARVI or Influenza</t>
  </si>
  <si>
    <t>Physiological Effects of High Flow Nasal Cannulas Oxygen Therapy vs Continuous Positive Airway Pressure in Pediatric Acute Respiratory Failure</t>
  </si>
  <si>
    <t>Device: Noninvasive Respiratory Support;Device: Noninvasive Respiratory Support</t>
  </si>
  <si>
    <t>https://clinicaltrials.gov/show/NCT03689686</t>
  </si>
  <si>
    <t>High Flow Nasal Cannulas in Children</t>
  </si>
  <si>
    <t>NCT03689686</t>
  </si>
  <si>
    <t>Fondazione IRCCS Ca' Granda, Ospedale Maggiore Policlinico</t>
  </si>
  <si>
    <t>Italy;Italy</t>
  </si>
  <si>
    <t>Acute Respiratory Failure;Acute Respiratory Failure</t>
  </si>
  <si>
    <t>August 1, 2018</t>
  </si>
  <si>
    <t>ID247</t>
  </si>
  <si>
    <t>Giovanna Chidini, MD;Giovanna Chidini, MD;Giovanna Chidini, MD;Giovanna Chidini, MD;Giovanna Chidini, MD;Giovanna Chidini, MD</t>
  </si>
  <si>
    <t>;giovanna.chidini@policlinico.mi.it;giovanna.chidini@policlinico.mi.it;;giovanna.chidini@policlinico.mi.it;giovanna.chidini@policlinico.mi.it</t>
  </si>
  <si>
    <t>;+39-2-55032242;+39-3463272082;;+39-2-55032242;+39-3463272082</t>
  </si>
  <si>
    <t>Fondazione IRCCS Ca Granda Ospedale Maggiore Policlinico;;Fondazione IRCCS Ca Granda Ospedale Maggiore Policlinico;</t>
  </si>
  <si>
    <t>&lt;br&gt;        Inclusion Criteria:&lt;br&gt;&lt;br&gt;        P/F&lt;300 with oxygen mask (FiO2=0.4) for 15 minutes plus two of the followings:&lt;br&gt;&lt;br&gt;          -  Respiratory Rate (RR)&gt;2SD according to age&lt;br&gt;&lt;br&gt;          -  Active contraction of respiratory muscles&lt;br&gt;&lt;br&gt;          -  Paradoxical abdominal motion&lt;br&gt;&lt;br&gt;        Exclusion Criteria:&lt;br&gt;&lt;br&gt;          -  Emergency need for intubation&lt;br&gt;&lt;br&gt;          -  Glasgow Coma Scale &lt;12&lt;br&gt;&lt;br&gt;          -  Hypercapnia with pH &lt;7.25&lt;br&gt;&lt;br&gt;          -  Cough reflex impairment&lt;br&gt;&lt;br&gt;          -  Upper-airway obstruction&lt;br&gt;&lt;br&gt;          -  Facial/gastric surgery&lt;br&gt;&lt;br&gt;          -  Recurrent apnoeas&lt;br&gt;&lt;br&gt;          -  Hemodynamic instability (need for vasopressor or inotropes)&lt;br&gt;&lt;br&gt;          -  Pneumothorax on lung echo or chest x ray&lt;br&gt;&lt;br&gt;          -  esophageal surgery.&lt;br&gt;      ;&lt;br&gt;        Inclusion Criteria:&lt;br&gt;&lt;br&gt;        P/F&lt;300 with oxygen mask (FiO2=0.4) for 15 minutes plus two of the followings:&lt;br&gt;&lt;br&gt;          -  Respiratory Rate (RR)&gt;2SD according to age&lt;br&gt;&lt;br&gt;          -  Active contraction of respiratory muscles&lt;br&gt;&lt;br&gt;          -  Paradoxical abdominal motion&lt;br&gt;&lt;br&gt;        Exclusion Criteria:&lt;br&gt;&lt;br&gt;          -  Emergency need for intubation&lt;br&gt;&lt;br&gt;          -  Glasgow Coma Scale &lt;12&lt;br&gt;&lt;br&gt;          -  Hypercapnia with pH &lt;7.25&lt;br&gt;&lt;br&gt;          -  Cough reflex impairment&lt;br&gt;&lt;br&gt;          -  Upper-airway obstruction&lt;br&gt;&lt;br&gt;          -  Facial/gastric surgery&lt;br&gt;&lt;br&gt;          -  Recurrent apnoeas&lt;br&gt;&lt;br&gt;          -  Hemodynamic instability (need for vasopressor or inotropes)&lt;br&gt;&lt;br&gt;          -  Pneumothorax on lung echo or chest x ray&lt;br&gt;&lt;br&gt;          -  esophageal surgery.&lt;br&gt;</t>
  </si>
  <si>
    <t>Changes in respiratory work of breathing for each study trial;Changes in respiratory work of breathing for each study trial</t>
  </si>
  <si>
    <t>A RANDOMIZED, OPEN, MULTINATIONAL, MULTICENTRE, 2-PART STUDY IN SPONTANEOUSLY BREATHING PRETERM NEONATES WITH MILD TO MODERATE RESPIRATORY DISTRESS SYNDROME TO INVESTIGATE THE SAFETY, TOLERABILITY AND EFFICACY OF INHALED NEBULIZED PORACTANT ALFA (PORCINE SURFACTANT, CUROSURF¬Æ) IN COMPARISON WITH nCPAP ALONE</t>
  </si>
  <si>
    <t>&lt;br&gt;Trade Name: Curosurf&lt;br&gt;Pharmaceutical Form: Nebuliser suspension&lt;br&gt;INN or Proposed INN: PORACTANT ALFA&lt;br&gt;CAS Number: 129069-19-8&lt;br&gt;Concentration unit: mg/ml milligram(s)/millilitre&lt;br&gt;Concentration type: equal&lt;br&gt;Concentration number: 80-&lt;br&gt;&lt;br&gt;</t>
  </si>
  <si>
    <t>https://www.clinicaltrialsregister.eu/ctr-search/search?query=eudract_number:2016-004547-36</t>
  </si>
  <si>
    <t>2 part study in spontaneously breathing preterm neonates with mild to moderate respiratory distress syndrome</t>
  </si>
  <si>
    <t>EUCTR2016-004547-36-HU</t>
  </si>
  <si>
    <t>Controlled: yes&lt;br&gt;Randomised: yes&lt;br&gt;Open: yes&lt;br&gt;Single blind: no&lt;br&gt;Double blind: no&lt;br&gt;Parallel group: yes&lt;br&gt;Cross over: no&lt;br&gt;Other: yes&lt;br&gt;Other trial design description: This is 2 part study&lt;br&gt;If controlled, specify comparator, Other Medicinial Product: no&lt;br&gt;Placebo: no&lt;br&gt;Other: yes&lt;br&gt;Other specify the comparator: nCPAP &lt;br&gt;Number of treatment arms in the trial: 7&lt;br&gt;</t>
  </si>
  <si>
    <t>France;Czech Republic;Hungary;Poland;Austria</t>
  </si>
  <si>
    <t>Mild to moderate respiratory distress syndrome &lt;br&gt;MedDRA version: 19.1Level: LLTClassification code 10038690Term: Respiratory distress syndrome (neonatal)System Organ Class: 100000004855;Therapeutic area: Diseases [C] - Respiratory Tract Diseases [C08]</t>
  </si>
  <si>
    <t>CCD-01534CA1-01</t>
  </si>
  <si>
    <t>Clinical Project manager</t>
  </si>
  <si>
    <t>largo Francesco Belloli 11/A</t>
  </si>
  <si>
    <t>clinicaltrials_info@chiesi.com</t>
  </si>
  <si>
    <t>Inclusion criteria: &lt;br&gt;Neonates must meet all of the following inclusion criteria to be eligible for enrolment into the study:&lt;br&gt;1. Written informed consent obtained by parents/legal representative (according to local regulation) prior to or after birth.&lt;br&gt;2. Inborn neonates from 26+0 to 32+6 weeks of GA, spontaneously breathing and stabilized on nCPAP within 1 hour from birth. In each dose group, neonates with GA from 28+0 to 32+6 will be enrolled first.&lt;br&gt;3. Clinical course consistent with RDS.&lt;br&gt;4. Receiving CPAP pressure 5-8 cm H2O and FiO2 between 0.25 and 0.40 to maintain SpO2 between 88% and 95% for at least 30 minutes between 60 minutes and 12 hours after birth.&lt;br&gt;Are the trial subjects under 18? yes&lt;br&gt;Number of subjects for this age range: 300&lt;br&gt;F.1.2 Adults (18-64 years) no&lt;br&gt;F.1.2.1 Number of subjects for this age range &lt;br&gt;F.1.3 Elderly (&gt;=65 years) no&lt;br&gt;F.1.3.1 Number of subjects for this age range &lt;br&gt;</t>
  </si>
  <si>
    <t>Exclusion criteria: &lt;br&gt; The presence of any of the following will exclude a neonate from study enrolment:&lt;br&gt;1. Early need for endotracheal intubation for cardiopulmonary resuscitation in delivery room or within 1 hour from birth because of severe RDS [one of the following conditions: rapid (i.e. within 1 h) and persistent (&gt; 30 min) escalation of FiO2 &gt; 0.40 for target SpO2 88-95% in 1 hour, recurrent episodes of apnoea (&gt;2 episodes) requiring positive pressure ventilation (PPV)].&lt;br&gt;2. Respiratory distress not secondary to surfactant deficiency (see APPENDIX 2).&lt;br&gt;3. Use of surfactant prior to study entry and need for endotracheal administration of any other treatment.&lt;br&gt;4. Evidence of severe birth asphyxia (e.g. Apgar score = 5 at 10 minutes after birth, or continued need for resuscitation at 10 minutes after birth, altered neurological state or neonatal encephalopathy).&lt;br&gt;5. Major congenital anomalies.&lt;br&gt;6. Mothers with prolonged rupture of the membranes (&gt; 21 days duration) which could cause complications (in particular severe pulmonary hypoplasia due to oligohydramnios).&lt;br&gt;7. Presence of air leaks identified and known prior to study entry.&lt;br&gt;8. Presence of IVH = III identified and known prior to study entry.&lt;br&gt;9. Hypotension or evidence of hemodynamic instability requiring pharmacological intervention for hemodynamic support.&lt;br&gt;10. Any condition that, in the opinion of the Investigator, would place the neonate at undue risk.&lt;br&gt;11. Participation in another clinical trial of any placebo, experimental medical device or biological substance conducted under the provisions of a protocol on the same therapeutic target; the participation in studies involving diagnostic devices or studies with treatments for different conditions than lung and respiratory function impairments s may be permitted following an agreement with the sponsor. Non interventional observational studies are allowed.&lt;br&gt;</t>
  </si>
  <si>
    <t>Main Objective: Part I: Objective&lt;br&gt;To assess the safety and tolerability of three single ascending doses of nebulized Curosurf¬Æ.&lt;br&gt;&lt;br&gt; Part II Objective&lt;br&gt;To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RDS.&lt;br&gt;;Secondary Objective: Not applicable;Primary end point(s): Safety parameters (AEs and ADRs) and Respiratory failure (needing additional poractant ET administration or mecanical ventilation)&lt;br&gt;;Timepoint(s) of evaluation of this end point: 36 weeks</t>
  </si>
  <si>
    <t>Secondary end point(s): Blood gas analysis and measure of SpO2&lt;br&gt;;Timepoint(s) of evaluation of this end point: During 72 h of life and up to 36 weeks PMA</t>
  </si>
  <si>
    <t>Mar  2 2017 12:00AM</t>
  </si>
  <si>
    <t>Improving Outcomes After Pediatric Cardiac Arrest</t>
  </si>
  <si>
    <t>Other: ICU-RESUS CPR Improvement Bundle</t>
  </si>
  <si>
    <t>https://clinicaltrials.gov/show/NCT02837497</t>
  </si>
  <si>
    <t>The ICU-Resuscitation Project (ICU-RESUS)</t>
  </si>
  <si>
    <t>NCT02837497</t>
  </si>
  <si>
    <t>Children's Hospital of Philadelphia</t>
  </si>
  <si>
    <t>R01HL131544;UG1HD063108;15-012576</t>
  </si>
  <si>
    <t>Robert Sutton, MD MSCE;Sharon Carbonara, BSN, RN;Kathryn Graham, BA</t>
  </si>
  <si>
    <t>;carbonara@email.chop.edu;grahamk1@email.chop.edu</t>
  </si>
  <si>
    <t>;2674251383;215-590-1859</t>
  </si>
  <si>
    <t>Children's Hospital of Philadelphia;</t>
  </si>
  <si>
    <t>National Heart, Lung, and Blood Institute (NHLBI);University of Utah;Eunice Kennedy Shriver National Institute of Child Health and Human Development (NICHD)</t>
  </si>
  <si>
    <t>&lt;br&gt;        Inclusion Criteria:&lt;br&gt;&lt;br&gt;          -  Age greater than or equal to 37 weeks and less than or equal to18 years of age;&lt;br&gt;&lt;br&gt;          -  AND Received CPR in the ICU setting&lt;br&gt;&lt;br&gt;        Exclusion Criteria:&lt;br&gt;&lt;br&gt;          -  Pre-existing terminal illness and patient not expected to survive to hospital&lt;br&gt;             discharge.&lt;br&gt;&lt;br&gt;          -  Lack of commitment to aggressive ICU therapies.&lt;br&gt;&lt;br&gt;          -  Brain death determination prior to CPR event.&lt;br&gt;&lt;br&gt;          -  First CPR event associated with this hospital admission was an out-of-hospital CPR&lt;br&gt;             event.&lt;br&gt;</t>
  </si>
  <si>
    <t>Good neurological survival</t>
  </si>
  <si>
    <t>Excellent CPR</t>
  </si>
  <si>
    <t>The Value of Combined Critical Care Ultrasound and PAC Monitor Oriented Therapy Protocol (CUP Protocol) to Prevention and Treatment of Patients of ARDS(Acute Respiratory Distress Syndrome) With ACP(Acute Cor Pulmonate)</t>
  </si>
  <si>
    <t>Device: PAC catheter and critical care ultrasound examination</t>
  </si>
  <si>
    <t>https://clinicaltrials.gov/show/NCT03971331</t>
  </si>
  <si>
    <t>The Value of Combined Critical Care Ultrasound and PAC Monitor Oriented Therapy Protocol to Patients of ARDS With ACP</t>
  </si>
  <si>
    <t>NCT03971331</t>
  </si>
  <si>
    <t>Allocation: Non-Randomized. Intervention model: Single Group Assignment. Primary purpose: Diagnostic. Masking: Double (Participant, Outcomes Assessor).</t>
  </si>
  <si>
    <t>Kang Yan</t>
  </si>
  <si>
    <t>Respiratory Distress Syndrome, Adult;Ventricular Dysfunction, Right</t>
  </si>
  <si>
    <t>CUP protocol</t>
  </si>
  <si>
    <t>120 Years</t>
  </si>
  <si>
    <t>&lt;br&gt;        Inclusion Criteria:&lt;br&gt;&lt;br&gt;          -  1.age=18year;&lt;br&gt;&lt;br&gt;          -  2.moderate to severe ARDS(A. Acute onset or aggravated respiratory symptoms within one&lt;br&gt;             week; B. Respiratory failure cannot be explained by cardiac dysfunction or fluid&lt;br&gt;             overload; C. Bilateral infiltrates cannot be completely explained by pleural effusion,&lt;br&gt;             nodules, masses, and collapse; D. When CPAP/PEEP&gt;5cmH2O, 100mmHg&lt;PaP2/FiO2&lt;200mmHg, or&lt;br&gt;             CPAP/PEEP&gt;5cmH2O, PaP2/FiO2&lt;100mmHg.&lt;br&gt;&lt;br&gt;          -  3.Cardiac ultrasound indicates signs of right ventricular dysfunction (apical&lt;br&gt;             four-chamber view showed right ventricular end-diastolic area: left ventricular&lt;br&gt;             end-diastolic area ratio&gt;0.6);&lt;br&gt;&lt;br&gt;          -  4.The informed consent were signed.&lt;br&gt;&lt;br&gt;        Exclusion Criteria:&lt;br&gt;&lt;br&gt;          -  Existing contraindications of PAC, such as right ventricular outflow obstruction,&lt;br&gt;             tricuspid valve stenosis, pulmonary artery stenosis, severe bleeding tendency;&lt;br&gt;&lt;br&gt;          -  complicated congenital heart disease;&lt;br&gt;&lt;br&gt;          -  pregnant;&lt;br&gt;&lt;br&gt;          -  patients treated with ECMO.&lt;br&gt;</t>
  </si>
  <si>
    <t>28-day mortality</t>
  </si>
  <si>
    <t>the length of ICU stay</t>
  </si>
  <si>
    <t>Early Versus Late CRRT (Continuous Renal Replacement Therpay) in ACLF (Acute on Chronic Liver Failure) Patients With Septic Shock and AKI (Acute Kidney Injury) - A Randomized Controlled Trial</t>
  </si>
  <si>
    <t>Other: Early CRRT;Other: Late CRRT;Other: Standard Medical Therapy;Other: Early CRRT;Other: Late CRRT;Other: Standard Medical Therapy;Other: Early CRRT;Other: Late CRRT;Other: Standard Medical Therapy;Other: Early CRRT;Other: Late CRRT;Other: Standard Medical Therapy</t>
  </si>
  <si>
    <t>https://clinicaltrials.gov/show/NCT03343340</t>
  </si>
  <si>
    <t>Early Versus Late CRRT in ACLF Patients With Septic Shock and AKI</t>
  </si>
  <si>
    <t>NCT03343340</t>
  </si>
  <si>
    <t>India;India;India;India;India</t>
  </si>
  <si>
    <t>Septic Shock and Acute Kidney Injury;Septic Shock and Acute Kidney Injury;Septic Shock and Acute Kidney Injury;Septic Shock and Acute Kidney Injury</t>
  </si>
  <si>
    <t>September 25, 2017</t>
  </si>
  <si>
    <t>ILBS-CRRT-01</t>
  </si>
  <si>
    <t>Dr Rakhi Maiwall, MD,DM;Dr Rakhi Maiwall, MD,DM;Dr Rakhi Maiwall, MD,DM;Dr Rakhi Maiwall, MD,DM;Dr Rakhi Maiwall, MD,DM</t>
  </si>
  <si>
    <t>rakhi_2011@yahoo.co.in;rakhi_2011@yahoo.co.in;rakhi_2011@yahoo.co.in;rakhi_2011@yahoo.co.in;rakhi_2011@yahoo.co.in</t>
  </si>
  <si>
    <t>01146300000;01146300000;01146300000;01146300000;01146300000</t>
  </si>
  <si>
    <t>&lt;br&gt;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      ;&lt;br&gt;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      ;&lt;br&gt;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      ;&lt;br&gt;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t>
  </si>
  <si>
    <t>Transplant Free Survival;Transplant Free Survival;Transplant Free Survival</t>
  </si>
  <si>
    <t>Incidence of intradialytic hypotension i.e. defined as a decrease in systolic blood pressure by =20 mm Hg or a decrease in MAP by 10 mm Hg associated with symptoms;Hemodynamic stability i.e. maintenance of MAP on dialysis without increase in the vasopressors;Dialysis efficiency as measured by Urea Reduction ratio at 48 hours;Achievement of target ultrafiltration goals;Recovery in renal functions defined as an increase in urine output to more than 400 ml/day;Duration of mechanical ventilation and ICU (Intensive Care Unit) stay;Improvement in SOFA (Sequential Organ Failure Assessment ) ( by 2 points) scores;Improvement in APACHE (Acute Physiology and Chronic Health Evaluation) ( by 2 points) scores;Improvement in MELD (Model for End Stage Liver Disease) ( by 2 points) scores;Improvement in lactic acidosis and lactate clearance at 6 hours after initiation of CRRT;Improvement in lactic acidosis and lactate clearance at 12 hours after initiation of CRRT;Improvement in lactic acidosis and lactate clearance at 24 hours after initiation of CRRT</t>
  </si>
  <si>
    <t>Application of recruitment maneuver in children with hypoxia respiratory failure after congenital heart disease surgery</t>
  </si>
  <si>
    <t>conventional group:conventional PEEP and FiO2 protocol;recruitment maneuver group:recruitment maneuver;</t>
  </si>
  <si>
    <t>http://www.chictr.org.cn/showproj.aspx?proj=43368</t>
  </si>
  <si>
    <t>ChiCTR1900025990</t>
  </si>
  <si>
    <t>conventional group:117;recruitment maneuver group:117;</t>
  </si>
  <si>
    <t>hypoxemic respiratory failure</t>
  </si>
  <si>
    <t>Deng Lijing</t>
  </si>
  <si>
    <t>37 Guoxue Lane, Wuhou District, Chengdu, Sichuan, China</t>
  </si>
  <si>
    <t>deng_lijing@163.com</t>
  </si>
  <si>
    <t>+86 18980602138</t>
  </si>
  <si>
    <t>Intensive Care Unit, West China Hospital, Sichuan University</t>
  </si>
  <si>
    <t>Gu Miaomiao</t>
  </si>
  <si>
    <t>894692742@qq.com</t>
  </si>
  <si>
    <t>+86 18782947786</t>
  </si>
  <si>
    <t>funds raised by ourselves</t>
  </si>
  <si>
    <t>Inclusion criteria: 1. Mechanical ventilation after cardiac surgery with complete anatomical correction and no intraventricular shunt;&lt;br&gt;2. Age: 28 days to 14 years;&lt;br&gt;3. Oxygen index PaO2/FiO2 &lt; 300mmHg.</t>
  </si>
  <si>
    <t>Exclusion criteria: 1. Hemodynamic instability (defined as need for norepinephrine &gt; 0.2 ug / kg/min or epinephrine &gt; 0.2 ug / kg/min, or refractory metabolic acidosis).&lt;br&gt;2. Endotracheal tube without cuff.&lt;br&gt;3. Pneumothorax without a chest tube in place.&lt;br&gt;4. Bronchopleural fistula.&lt;br&gt;5. Increased intracranial pressure( &gt; 20mmHg).&lt;br&gt;6. The clinician team deem the patient unacceptable candidate (such as pulmonary hypertensive crisis, poor right ventricular function).&lt;br&gt;7. Central nervous system complications have occurred.&lt;br&gt;8. Diaphragmatic paralysis.&lt;br&gt;9. Failure to sign informed consent.</t>
  </si>
  <si>
    <t>Invasive mechanical ventilation duration;</t>
  </si>
  <si>
    <t>oxygen index;Respiratory system dynamic compliance;noninvasive mechanical ventilation duration;Days of stay in ICU;hospitalization days;lung injury biomarkers;postoperative pulmonary complications score;28-day mortality rate;</t>
  </si>
  <si>
    <t>Aug 20 2019 12:00AM</t>
  </si>
  <si>
    <t>Li Na</t>
  </si>
  <si>
    <t>Initiation of Vitamin C, Thiamine and Hydrocortisone Therapy for Septic Shock in Adults: A Randomized Clinical Trial</t>
  </si>
  <si>
    <t>Drug: Vitamin C,thiamine,hydrocortisone;Drug: Placebo</t>
  </si>
  <si>
    <t>https://clinicaltrials.gov/show/NCT03872011</t>
  </si>
  <si>
    <t>Vitamin C, Thiamine and Hydrocortisone for the Treatment of Septic Shock</t>
  </si>
  <si>
    <t>NCT03872011</t>
  </si>
  <si>
    <t>Northern Jiangsu Province People's Hospital</t>
  </si>
  <si>
    <t>February 19, 2019</t>
  </si>
  <si>
    <t>2019KY-145</t>
  </si>
  <si>
    <t>Qingquan Lyu, Master;Qingquan Lyu, Master;Qingquan Lyu, Master</t>
  </si>
  <si>
    <t>;bonhomie2014@163.com;bonhomie2014@163.com</t>
  </si>
  <si>
    <t>;0086-18051063899;0086-18051063899</t>
  </si>
  <si>
    <t>Northern Jiangsu Province People's Hospital;</t>
  </si>
  <si>
    <t>&lt;br&gt;        Inclusion Criteria:&lt;br&gt;&lt;br&gt;          -  Age 18 years old or older&lt;br&gt;&lt;br&gt;          -  Onset of septic shock within 12 hours&lt;br&gt;&lt;br&gt;        Exclusion Criteria:&lt;br&gt;&lt;br&gt;          -  Systemic corticosteroid therapy within the last 3 months before septic shock&lt;br&gt;&lt;br&gt;          -  High-dose steroid therapy&lt;br&gt;&lt;br&gt;          -  Immunosuppression&lt;br&gt;&lt;br&gt;          -  Pregnant&lt;br&gt;&lt;br&gt;          -  Known glucose-6 phosphate dehydrogenase (G-6PD) deficiency&lt;br&gt;&lt;br&gt;          -  Known hemachromatosis&lt;br&gt;&lt;br&gt;          -  Known allergy to vitamin C, hydrocortisone, or thiamine&lt;br&gt;&lt;br&gt;          -  Anticipated death from a preexisting disease within 90 days after randomization (as&lt;br&gt;             determined by the enrolling physician)&lt;br&gt;&lt;br&gt;          -  Refusal of the attending staff or patient family&lt;br&gt;</t>
  </si>
  <si>
    <t>ICU mortality;Hospital mortality;28-day mortality</t>
  </si>
  <si>
    <t>An Open-label Phase 4 Study to Evaluate the Immunogenicity and Safety of Intramuscular Injections of BLB-750 in Healthy Adult Subjects</t>
  </si>
  <si>
    <t>Biological: BLB-750 Vaccine (Qinghai RG strain);Biological: BLB-750 Vaccine (Qinghai RG strain);Biological: BLB-750 Vaccine (Qinghai RG strain)</t>
  </si>
  <si>
    <t>https://clinicaltrials.gov/show/NCT03370289</t>
  </si>
  <si>
    <t>A Phase 4 Post-marketing Study of Intramuscular Injections of BLB-750 in Healthy Adult Subjects</t>
  </si>
  <si>
    <t>NCT03370289</t>
  </si>
  <si>
    <t>Japan;Japan;Japan;Japan;Japan;Japan</t>
  </si>
  <si>
    <t>Influenza Prevention;Influenza Prevention;Influenza Prevention</t>
  </si>
  <si>
    <t>December 14, 2017</t>
  </si>
  <si>
    <t>U1111-1198-2695;JapicCTI-173797;BLB-750/CCT-901</t>
  </si>
  <si>
    <t>Study Director;Study Director;Study Director;Study Director;Study Director;Study Director</t>
  </si>
  <si>
    <t>Takeda;Takeda;Takeda;Takeda;Takeda;Takeda</t>
  </si>
  <si>
    <t>&lt;br&gt;        Inclusion Criteria:&lt;br&gt;&lt;br&gt;          1. In the opinion of the investigator, the participant is capable of understanding and&lt;br&gt;             complying with protocol requirements.&lt;br&gt;&lt;br&gt;          2. The participant signs and dates a written, informed consent form prior to the&lt;br&gt;             initiation of any study procedures.&lt;br&gt;&lt;br&gt;          3. The participant is a healthy Japanese adult man or woman.&lt;br&gt;&lt;br&gt;          4. The participant is aged 20 to 49 years, inclusive, at the time of informed consent.&lt;br&gt;&lt;br&gt;          5. A female participant of childbearing potential who is sexually active with a&lt;br&gt;             nonsterilized male partner agrees to use routinely adequate contraception from signing&lt;br&gt;             of informed consent throughout the duration of the study.&lt;br&gt;&lt;br&gt;        Exclusion Criteria:&lt;br&gt;&lt;br&gt;          1. The participant has received vaccination with any other investigational products&lt;br&gt;             within 4 months prior to vaccination with the study vaccine.&lt;br&gt;&lt;br&gt;          2. The participant has a history of vaccination with an H5N1 influenza vaccine.&lt;br&gt;&lt;br&gt;          3. The participant has a history of infection with H5N1 virus.&lt;br&gt;&lt;br&gt;          4. The participant is at high risk of contracting H5N1 influenza infection (e.g., poultry&lt;br&gt;             workers).&lt;br&gt;&lt;br&gt;          5. The participant is an immediate family member, study site employee, or is in a&lt;br&gt;             dependant relationship with a study site employee who is involved in conduct of this&lt;br&gt;             study (e.g., spouse, parent, child, sibling) or may consent under duress.&lt;br&gt;&lt;br&gt;          6. The participant has poorly controlled, clinically significant manifestations of&lt;br&gt;             neurological, cardiovascular, pulmonary, hepatic, renal, metabolic, gastrointestinal,&lt;br&gt;             urologic, endocrine, or other disorders, which may impact their ability to participate&lt;br&gt;             as participants or may potentially confound the study results.&lt;br&gt;&lt;br&gt;          7. The participant has a body temperature (oral) =37.5¬∞C prior to vaccination with the&lt;br&gt;             study vaccine on Day 1.&lt;br&gt;&lt;br&gt;          8. The participant has any medically diagnosed or suspected immune-deficiency condition.&lt;br&gt;&lt;br&gt;          9. The participant has an immunocompromising condition or disease, or is currently&lt;br&gt;             undergoing a form of treatment or was undergoing a form of treatment that can be&lt;br&gt;             expected to influence immune response within 30 days prior to vaccination with the&lt;br&gt;             study vaccine.&lt;br&gt;&lt;br&gt;             Such treatments include, but are not limited to, systemic or high dose inhaled&lt;br&gt;             corticosteroids (&gt;800 ¬µg/day of beclomethasone dipropionate or equivalent; the use of&lt;br&gt;             inhaled and nasal steroids that do not exceed this level will be permitted), radiation&lt;br&gt;             treatment or other immunosuppressive or cytotoxic drugs.&lt;br&gt;&lt;br&gt;         10. The participant has received antipyretics within 4 hours prior to vaccination with the&lt;br&gt;             study vaccine.&lt;br&gt;&lt;br&gt;         11. The participant has a history of Guillain-Barr√© Syndrome, demyelinating disorders&lt;br&gt;             (including acute disseminated encephalomyelitis [ADEM] and multiple sclerosis), or&lt;br&gt;             convulsions.&lt;br&gt;&lt;br&gt;         12. The participant has a functional or anatomic asplenia.&lt;br&gt;&lt;br&gt;         13. The participant has a rash, other dermatologic conditions or tattoos that may&lt;br&gt;             interfere with the evaluation of local reaction.&lt;br&gt;&lt;br&gt;         14. The participant has a past or present history of infection with the Hepatitis B Virus&lt;br&gt;             (HBV), Hepatitis C Virus (HCV) or Human Immunodeficiency Virus (HIV).&lt;br&gt;&lt;br&gt;         15. The participant has a known hypersensitivity to any component of BLB-750.&lt;br&gt;&lt;br&gt;         16. The participant has a history of severe allergic reactions or anaphylaxis.&lt;br&gt;&lt;br&gt;         17. The participant has a history of drug abuse (defined as any illicit drug use) or a&lt;br&gt;             history of alcohol dependence within 1 year prior to vaccination with the study&lt;br&gt;             vaccine or is unwilling to agree to abstain from excessive alcohol and drugs&lt;br&gt;             throughout the study.&lt;br&gt;&lt;br&gt;         18. The participant has received any blood product (e.g., blood transfusion or&lt;br&gt;             immunoglobulin) within 90 days prior to vaccination with the study vaccine.&lt;br&gt;&lt;br&gt;         19. The participant has received any live vaccine within 4 weeks (28 days) prior to&lt;br&gt;             vaccination with the study vaccine or any inactivated vaccine within 2 weeks (14 days)&lt;br&gt;             prior to vaccination with the study vaccine.&lt;br&gt;&lt;br&gt;         20. The participant is a pregnant or lactating woman or wishes to become pregnant before&lt;br&gt;             signing informed consent, during, or within 12 weeks after the last vaccination with&lt;br&gt;             the study vaccine or intends to donate ova during such time period.&lt;br&gt;&lt;br&gt;         21. For males: The participant has donated whole blood =200 mL within 4 weeks (28 days) or&lt;br&gt;             =400 mL within 12 weeks (84 days) prior to the first vaccination with the study&lt;br&gt;             vaccine.&lt;br&gt;&lt;br&gt;             For females: The participant has donated whole blood =200 mL within 4 weeks (28 days)&lt;br&gt;             or =400 mL within 16 weeks (112 days) prior to the first vaccination with the study&lt;br&gt;             vaccine.&lt;br&gt;&lt;br&gt;         22. For males: The participant has donated whole blood =800 mL in total within 52 weeks&lt;br&gt;             (364 days) prior to the first vaccination with the study vaccine.&lt;br&gt;&lt;br&gt;             For females: The participant has donated whole blood =400 mL in total within 52 weeks&lt;br&gt;             (364 days) prior to the first vaccination with the study vaccine.&lt;br&gt;&lt;br&gt;         23. The participant has donated blood components within 2 weeks (14 days) prior to the&lt;br&gt;             first vaccination with the study vaccine.&lt;br&gt;&lt;br&gt;         24. In the opinion of the investigator, the participant is unlikely to comply with&lt;br&gt;             protocol requirements or is considered ineligible for any other reason.&lt;br&gt;&lt;br&gt;         25. The participant has presence of thrombocytopenia or coagulopathy, or has received&lt;br&gt;             anticoagulant therapy within 30 days prior to the first vaccination with the study&lt;br&gt;             vaccine.&lt;br&gt;      ;&lt;br&gt;        Inclusion Criteria:&lt;br&gt;&lt;br&gt;          1. In the opinion of the investigator, the participant is capable of understanding and&lt;br&gt;             complying with protocol requirements.&lt;br&gt;&lt;br&gt;          2. The participant signs and dates a written, informed consent form prior to the&lt;br&gt;             initiation of any study procedures.&lt;br&gt;&lt;br&gt;          3. The participant is a healthy Japanese adult man or woman.&lt;br&gt;&lt;br&gt;          4. The participant is aged 20 to 49 years, inclusive, at the time of informed consent.&lt;br&gt;&lt;br&gt;          5. A female participant of childbearing potential who is sexually active with a&lt;br&gt;             nonsterilized male partner agrees to use routinely adequate contraception from signing&lt;br&gt;             of informed consent throughout the duration of the study.&lt;br&gt;&lt;br&gt;        Exclusion Criteria:&lt;br&gt;&lt;br&gt;          1. The participant has received vaccination with any other investigational products&lt;br&gt;             within 4 months prior to vaccination with the study vaccine.&lt;br&gt;&lt;br&gt;          2. The participant has a history of vaccination with an H5N1 influenza vaccine.&lt;br&gt;&lt;br&gt;          3. The participant has a history of infection with H5N1 virus.&lt;br&gt;&lt;br&gt;          4. The participant is at high risk of contracting H5N1 influenza infection (e.g., poultry&lt;br&gt;             workers).&lt;br&gt;&lt;br&gt;          5. The participant is an immediate family member, study site employee, or is in a&lt;br&gt;             dependant relationship with a study site employee who is involved in conduct of this&lt;br&gt;             study (e.g., spouse, parent, child, sibling) or may consent under duress.&lt;br&gt;&lt;br&gt;          6. The participant has poorly controlled, clinically significant manifestations of&lt;br&gt;             neurological, cardiovascular, pulmonary, hepatic, renal, metabolic, gastrointestinal,&lt;br&gt;             urologic, endocrine, or other disorders, which may impact their ability to participate&lt;br&gt;             as participants or may potentially confound the study results.&lt;br&gt;&lt;br&gt;          7. The participant has a body temperature (oral) =37.5¬∞C prior to vaccination with the&lt;br&gt;             study vaccine on Day 1.&lt;br&gt;&lt;br&gt;          8. The participant has any medically diagnosed or suspected immune-deficiency condition.&lt;br&gt;&lt;br&gt;          9. The participant has an immunocompromising condition or disease, or is currently&lt;br&gt;             undergoing a form of treatment or was undergoing a form of treatment that can be&lt;br&gt;             expected to influence immune response within 30 days prior to vaccination with the&lt;br&gt;             study vaccine.&lt;br&gt;&lt;br&gt;             Such treatments include, but are not limited to, systemic or high dose inhaled&lt;br&gt;             corticosteroids (&gt;800 ¬µg/day of beclomethasone dipropionate or equivalent; the use of&lt;br&gt;             inhaled and nasal steroids that do not exceed this level will be permitted), radiation&lt;br&gt;             treatment or other immunosuppressive or cytotoxic drugs.&lt;br&gt;&lt;br&gt;         10. The participant has received antipyretics within 4 hours prior to vaccination with the&lt;br&gt;             study vaccine.&lt;br&gt;&lt;br&gt;         11. The participant has a history of Guillain-Barr√© Syndrome, demyelinating disorders&lt;br&gt;             (including acute disseminated encephalomyelitis [ADEM] and multiple sclerosis), or&lt;br&gt;             convulsions.&lt;br&gt;&lt;br&gt;         12. The participant has a functional or anatomic asplenia.&lt;br&gt;&lt;br&gt;         13. The participant has a rash, other dermatologic conditions or tattoos that may&lt;br&gt;             interfere with the evaluation of local reaction.&lt;br&gt;&lt;br&gt;         14. The participant has a past or present history of infection with the Hepatitis B Virus&lt;br&gt;             (HBV), Hepatitis C Virus (HCV) or Human Immunodeficiency Virus (HIV).&lt;br&gt;&lt;br&gt;         15. The participant has a known hypersensitivity to any component of BLB-750.&lt;br&gt;&lt;br&gt;         16. The participant has a history of severe allergic reactions or anaphylaxis.&lt;br&gt;&lt;br&gt;         17. The participant has a history of drug abuse (defined as any illicit drug use) or a&lt;br&gt;             history of alcohol dependence within 1 year prior to vaccination with the study&lt;br&gt;             vaccine or is unwilling to agree to abstain from excessive alcohol and drugs&lt;br&gt;             throughout the study.&lt;br&gt;&lt;br&gt;         18. The participant has received any blood product (e.g., blood transfusion or&lt;br&gt;             immunoglobulin) within 90 days prior to vaccination with the study vaccine.&lt;br&gt;&lt;br&gt;         19. The participant has received any live vaccine within 4 weeks (28 days) prior to&lt;br&gt;             vaccination with the study vaccine or any inactivated vaccine within 2 weeks (14 days)&lt;br&gt;             prior to vaccination with the study vaccine.&lt;br&gt;&lt;br&gt;         20. The participant is a pregnant or lactating woman or wishes to become pregnant before&lt;br&gt;             signing informed consent, during, or within 12 weeks after the last vaccination with&lt;br&gt;             the study vaccine or intends to donate ova during such time period.&lt;br&gt;&lt;br&gt;         21. For males: The participant has donated whole blood =200 mL within 4 weeks (28 days) or&lt;br&gt;             =400 mL within 12 weeks (84 days) prior to the first vaccination with the study&lt;br&gt;             vaccine.&lt;br&gt;&lt;br&gt;             For females: The participant has donated whole blood =200 mL within 4 weeks (28 days)&lt;br&gt;             or =400 mL within 16 weeks (112 days) prior to the first vaccination with the study&lt;br&gt;             vaccine.&lt;br&gt;&lt;br&gt;         22. For males: The participant has donated whole blood =800 mL in total within 52 weeks&lt;br&gt;             (364 days) prior to the first vaccination with the study vaccine.&lt;br&gt;&lt;br&gt;             For females: The participant has donated whole blood =400 mL in total within 52 weeks&lt;br&gt;             (364 days) prior to the first vaccination with the study vaccine.&lt;br&gt;&lt;br&gt;         23. The participant has donated blood components within 2 weeks (14 days) prior to the&lt;br&gt;             first vaccination with the study vaccine.&lt;br&gt;&lt;br&gt;         24. In the opinion of the investigator, the participant is unlikely to comply with&lt;br&gt;             protocol requirements or is considered ineligible for any other reason.&lt;br&gt;&lt;br&gt;         25. The participant has presence of thrombocytopenia or coagulopathy, or has received&lt;br&gt;             anticoagulant therapy within 30 days prior to the first vaccination with the study&lt;br&gt;             vaccine.&lt;br&gt;      ;&lt;br&gt;        Inclusion Criteria:&lt;br&gt;&lt;br&gt;          1. In the opinion of the investigator, the participant is capable of understanding and&lt;br&gt;             complying with protocol requirements.&lt;br&gt;&lt;br&gt;          2. The participant signs and dates a written, informed consent form prior to the&lt;br&gt;             initiation of any study procedures.&lt;br&gt;&lt;br&gt;          3. The participant is a healthy Japanese adult man or woman.&lt;br&gt;&lt;br&gt;          4. The participant is aged 20 to 49 years, inclusive, at the time of informed consent.&lt;br&gt;&lt;br&gt;          5. A female participant of childbearing potential who is sexually active with a&lt;br&gt;             nonsterilized male partner agrees to use routinely adequate contraception from signing&lt;br&gt;             of informed consent throughout the duration of the study.&lt;br&gt;&lt;br&gt;        Exclusion Criteria:&lt;br&gt;&lt;br&gt;          1. The participant has received vaccination with any other investigational products&lt;br&gt;             within 4 months prior to vaccination with the study vaccine.&lt;br&gt;&lt;br&gt;          2. The participant has a history of vaccination with an H5N1 influenza vaccine.&lt;br&gt;&lt;br&gt;          3. The participant has a history of infection with H5N1 virus.&lt;br&gt;&lt;br&gt;          4. The participant is at high risk of contracting H5N1 influenza infection (e.g., poultry&lt;br&gt;             workers).&lt;br&gt;&lt;br&gt;          5. The participant is an immediate family member, study site employee, or is in a&lt;br&gt;             dependant relationship with a study site employee who is involved in conduct of this&lt;br&gt;             study (e.g., spouse, parent, child, sibling) or may consent under duress.&lt;br&gt;&lt;br&gt;          6. The participant has poorly controlled, clinically significant manifestations of&lt;br&gt;             neurological, cardiovascular, pulmonary, hepatic, renal, metabolic, gastrointestinal,&lt;br&gt;             urologic, endocrine, or other disorders, which may impact their ability to participate&lt;br&gt;             as participants or may potentially confound the study results.&lt;br&gt;&lt;br&gt;          7. The participant has a body temperature (oral) =37.5¬∞C prior to vaccination with the&lt;br&gt;             study vaccine on Day 1.&lt;br&gt;&lt;br&gt;          8. The participant has any medically diagnosed or suspected immune-deficiency condition.&lt;br&gt;&lt;br&gt;          9. The participant has an immunocompromising condition or disease, or is currently&lt;br&gt;             undergoing a form of treatment or was undergoing a form of treatment that can be&lt;br&gt;             expected to influence immune response within 30 days prior to vaccination with the&lt;br&gt;             study vaccine.&lt;br&gt;&lt;br&gt;             Such treatments include, but are not limited to, systemic or high dose inhaled&lt;br&gt;             corticosteroids (&gt;800 ¬µg/day of beclomethasone dipropionate or equivalent; the use of&lt;br&gt;             inhaled and nasal steroids that do not exceed this level will be permitted), radiation&lt;br&gt;             treatment or other immunosuppressive or cytotoxic drugs.&lt;br&gt;&lt;br&gt;         10. The participant has received antipyretics within 4 hours prior to vaccination with the&lt;br&gt;             study vaccine.&lt;br&gt;&lt;br&gt;         11. The participant has a history of Guillain-Barr√© Syndrome, demyelinating disorders&lt;br&gt;             (including acute disseminated encephalomyelitis [ADEM] and multiple sclerosis), or&lt;br&gt;             convulsions.&lt;br&gt;&lt;br&gt;         12. The participant has a functional or anatomic asplenia.&lt;br&gt;&lt;br&gt;         13. The participant has a rash, other dermatologic conditions or tattoos that may&lt;br&gt;             interfere with the evaluation of local reaction.&lt;br&gt;&lt;br&gt;         14. The participant has a past or present history of infection with the Hepatitis B Virus&lt;br&gt;             (HBV), Hepatitis C Virus (HCV) or Human Immunodeficiency Virus (HIV).&lt;br&gt;&lt;br&gt;         15. The participant has a known hypersensitivity to any component of BLB-750.&lt;br&gt;&lt;br&gt;         16. The participant has a history of severe allergic reactions or anaphylaxis.&lt;br&gt;&lt;br&gt;         17. The participant has a history of drug abuse (defined as any illicit drug use) or a&lt;br&gt;             history of alcohol dependence within 1 year prior to vaccination with the study&lt;br&gt;             vaccine or is unwilling to agree to abstain from excessive alcohol and drugs&lt;br&gt;             throughout the study.&lt;br&gt;&lt;br&gt;         18. The participant has received any blood product (e.g., blood transfusion or&lt;br&gt;             immunoglobulin) within 90 days prior to vaccination with the study vaccine.&lt;br&gt;&lt;br&gt;         19. The participant has received any live vaccine within 4 weeks (28 days) prior to&lt;br&gt;             vaccination with the study vaccine or any inactivated vaccine within 2 weeks (14 days)&lt;br&gt;             prior to vaccination with the study vaccine.&lt;br&gt;&lt;br&gt;         20. The participant is a pregnant or lactating woman or wishes to become pregnant before&lt;br&gt;             signing informed consent, during, or within 12 weeks after the last vaccination with&lt;br&gt;             the study vaccine or intends to donate ova during such time period.&lt;br&gt;&lt;br&gt;         21. For males: The participant has donated whole blood =200 mL within 4 weeks (28 days) or&lt;br&gt;             =400 mL within 12 weeks (84 days) prior to the first vaccination with the study&lt;br&gt;             vaccine.&lt;br&gt;&lt;br&gt;             For females: The participant has donated whole blood =200 mL within 4 weeks (28 days)&lt;br&gt;             or =400 mL within 16 weeks (112 days) prior to the first vaccination with the study&lt;br&gt;             vaccine.&lt;br&gt;&lt;br&gt;         22. For males: The participant has donated whole blood =800 mL in total within 52 weeks&lt;br&gt;             (364 days) prior to the first vaccination with the study vaccine.&lt;br&gt;&lt;br&gt;             For females: The participant has donated whole blood =400 mL in total within 52 weeks&lt;br&gt;             (364 days) prior to the first vaccination with the study vaccine.&lt;br&gt;&lt;br&gt;         23. The participant has donated blood components within 2 weeks (14 days) prior to the&lt;br&gt;             first vaccination with the study vaccine.&lt;br&gt;&lt;br&gt;         24. In the opinion of the investigator, the participant is unlikely to comply with&lt;br&gt;             protocol requirements or is considered ineligible for any other reason.&lt;br&gt;&lt;br&gt;         25. The participant has presence of thrombocytopenia or coagulopathy, or has received&lt;br&gt;             anticoagulant therapy within 30 days prior to the first vaccination with the study&lt;br&gt;             vaccine.&lt;br&gt;</t>
  </si>
  <si>
    <t>Seroprotection Rate as Measured by Single Radial Hemolysis (SRH) Antibody Titer for the Vaccine Strain at 21 days after the Second Vaccination;Seroconversion Rate as Measured by SRH Antibody Titer for the Vaccine Strain at 21 days after the Second Vaccination;Geometric Mean Fold Increase (GMFI) in SRH Antibody Titer from Baseline for the Vaccine Strain at 21 days after the Second Vaccination;Seroprotection Rate as Measured by Single Radial Hemolysis (SRH) Antibody Titer for the Vaccine Strain at 21 days after the Second Vaccination;Seroconversion Rate as Measured by SRH Antibody Titer for the Vaccine Strain at 21 days after the Second Vaccination;Geometric Mean Fold Increase (GMFI) in SRH Antibody Titer from Baseline for the Vaccine Strain at 21 days after the Second Vaccination;Seroprotection Rate as Measured by Single Radial Hemolysis (SRH) Antibody Titer for the Vaccine Strain at 21 days after the Second Vaccination;Seroconversion Rate as Measured by SRH Antibody Titer for the Vaccine Strain at 21 days after the Second Vaccination;Geometric Mean Fold Increase (GMFI) in SRH Antibody Titer from Baseline for the Vaccine Strain at 21 days after the Second Vaccination</t>
  </si>
  <si>
    <t>Seroprotection Rate as Measured by SRH Antibody Titer for the Vaccine Strain at 21 days after the Initial Vaccination;Seroconversion Rate as Measured by SRH Antibody Titer for the Vaccine Strain at 21 days after the Initial Vaccination;GMFI in SRH Antibody Titer from Baseline for the Vaccine Strain at 21 days after the Initial Vaccination;Geometric Mean Titer (GMT) of SRH Antibody Titer for the Vaccine Strain at 21 days after each Vaccination;Number of Participants with Adverse Events Related to Solicited Local and Systemic Adverse Events to be Recorded in the Participant Diary;Number of Participants who Experience at Least One Adverse Events;Number of Participants with Adverse Events Related to Vital Signs</t>
  </si>
  <si>
    <t>NCT03370289;JPRN-JapicCTI-173797</t>
  </si>
  <si>
    <t>Multi-center Evaluation of the NEMO Gauge to Aid in Correct Positioning of the Endotracheal Tube After Intubation of Critically Ill Patients</t>
  </si>
  <si>
    <t>Device: NEMO Gauge;Device: NEMO Gauge;Device: NEMO Gauge;Device: NEMO Gauge</t>
  </si>
  <si>
    <t>https://clinicaltrials.gov/show/NCT02787681</t>
  </si>
  <si>
    <t>Multi-center Evaluation of the NEMO Gauge to Aid in Correct Positioning of the Endotracheal Tube</t>
  </si>
  <si>
    <t>NCT02787681</t>
  </si>
  <si>
    <t>Loma Linda University</t>
  </si>
  <si>
    <t>Respiratory Failure;Respiratory Failure;Respiratory Failure;Respiratory Failure</t>
  </si>
  <si>
    <t>August 15, 2016</t>
  </si>
  <si>
    <t>H. Bryant Nguyen, MD;H. Bryant Nguyen, MD;H. Bryant Nguyen, MD;H. Bryant Nguyen, MD;H. Bryant Nguyen, MD</t>
  </si>
  <si>
    <t>Loma Linda University;Loma Linda University;Loma Linda University;Loma Linda University;Loma Linda University</t>
  </si>
  <si>
    <t>&lt;br&gt;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      ;&lt;br&gt;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      ;&lt;br&gt;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      ;&lt;br&gt;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t>
  </si>
  <si>
    <t>Percent of correct endotracheal tube position;Percent of correct endotracheal tube position;Percent of correct endotracheal tube position</t>
  </si>
  <si>
    <t>Estimate of safety and efficacy of a positive pressure ventilation mask for the treatment of respiratory failure and sleep apnea based on 3D printing technology</t>
  </si>
  <si>
    <t>Group 1:Individual Respiratory Masks for Patients with Respiratory Failure;Group 2:Respiratory failure patients use a uniform mask;Group 3:Patients with Sleep Apnea Syndrome Use Individual Respiratory Mask;Group 4:Patients with sleep apnea syndrome use a uniform mask;</t>
  </si>
  <si>
    <t>http://www.chictr.org.cn/showproj.aspx?proj=27616</t>
  </si>
  <si>
    <t>Estimate of safety and efficacy of individualized customized non-invasive mechanical ventilation mask for respiratory failure and sleep apnea syndrome</t>
  </si>
  <si>
    <t>ChiCTR1800016243</t>
  </si>
  <si>
    <t>Group 1:20;Group 2:20;Group 3:20;Group 4:20;</t>
  </si>
  <si>
    <t>Wuxi 2nd People's Hospital</t>
  </si>
  <si>
    <t>respiratory failure, sleep apnea syndrome</t>
  </si>
  <si>
    <t>Wang Xun</t>
  </si>
  <si>
    <t>68 Zhongshan Road, Wuxi, Jiangsu, China</t>
  </si>
  <si>
    <t>xunwx@163.com</t>
  </si>
  <si>
    <t>+86 18724049616</t>
  </si>
  <si>
    <t>Jiangsu province science and education youth talent fund</t>
  </si>
  <si>
    <t>Inclusion criteria: Aged 20-65 years old, after pulmonary function tests, diagnosed as chronic obstructive pulmonary disease, after blood gas analysis, diagnosed as type II respiratory failure, patients in need of home use of ventilator. Standard for patients with sleep apnea syndrome: Age 20-65 years old, diagnosed by polysomnography as sleep apnea-hypopnea syndrome moderate, severe, and untreated patients, all subjects or their guardians must be in Informed consent forms were signed before the trial.</t>
  </si>
  <si>
    <t>Exclusion criteria: With other basic diseases such as heart disease, poor personal compliance, can not tolerate non-invasive ventilator, positive pressure ventilation mask for exhalation, highly sensitive to the X-ray or should not contact the X-ray.</t>
  </si>
  <si>
    <t>Oxygen saturation;blood gas analysis;</t>
  </si>
  <si>
    <t>comfort;</t>
  </si>
  <si>
    <t>May 17 2018 12:00AM</t>
  </si>
  <si>
    <t>Shen Lu</t>
  </si>
  <si>
    <t>A Phase III, Randomised, Multicentre, Double-Blind, Comparative Study to Determine the Efficacy and Safety of Oral Nafithromycin Versus Oral Moxifloxacin in the Treatment of Community-Acquired Bacterial Pneumonia (CABP) in Adults</t>
  </si>
  <si>
    <t>Intervention1: Nafithromycin: 800 mg (two 400-mg tablets) orally (PO) every 24 hours (q24h) for 3 days&lt;br&gt;Control Intervention1: Moxifloxacin 400 mg: PO q24h for 7 days&lt;br&gt;</t>
  </si>
  <si>
    <t>http://www.ctri.nic.in/Clinicaltrials/pmaindet2.php?trialid=33404</t>
  </si>
  <si>
    <t>clinical trial of oral nafithromycin in in the Treatment of Community-Acquired Bacterial Pneumonia (CABP) in Adults</t>
  </si>
  <si>
    <t>CTRI/2019/11/021964</t>
  </si>
  <si>
    <t>Randomized, Parallel Group, Active Controlled Trial&lt;br&gt;  Method of generating randomization sequence:Computer generated randomization  Method of allocation concealment:On-site computer system  Blinding and masking:Double Blind Double Dummy</t>
  </si>
  <si>
    <t>Wockhardt Bio AG</t>
  </si>
  <si>
    <t>W-4873-301 Ver# 3; 5 Feb 2019</t>
  </si>
  <si>
    <t>Manishkumar D Shah</t>
  </si>
  <si>
    <t>Wockhardt Towers, A wing, Global Clinical DevelopmentBandra Kurla Complex</t>
  </si>
  <si>
    <t>MMastim@wockhardt.com</t>
  </si>
  <si>
    <t>Wockhardt Limited</t>
  </si>
  <si>
    <t>Dr Mushtaque Mastim</t>
  </si>
  <si>
    <t>Wockhardt Towers; A wing, Global Clinical DevelopmentBandra Kurla Complex</t>
  </si>
  <si>
    <t>Wockhardt Bio AG Grafenauweg 6Zug-6300, Switzerland</t>
  </si>
  <si>
    <t>Inclusion criteria: Meet the following clinical criteria for CABP: &lt;br/ &gt;&lt;br&gt;Have at least TWO of the following symptoms (new or worsening): &lt;br/ &gt;&lt;br&gt;Dyspnoea (shortness of breath) &lt;br/ &gt;&lt;br&gt;Cough &lt;br/ &gt;&lt;br&gt;Production of purulent sputum &lt;br/ &gt;&lt;br&gt;Pleuritic chest pain &lt;br/ &gt;&lt;br&gt;Have at least TWO of the following vital sign abnormalities: &lt;br/ &gt;&lt;br&gt;Fever or hypothermia documented by the Investigator (oral, rectal or tympanic temperature  &gt; 38.0√Ç¬∞C [100.4√Ç¬∞F] or  &lt; 36.0√Ç¬∞C [95.5√Ç¬∞F]) &lt;br/ &gt;&lt;br&gt;Hypotension, defined as systolic blood pressure  &lt; 90 mmHg &lt;br/ &gt;&lt;br&gt;Tachycardia, defined as heart rate  &gt; 90 beats per minute &lt;br/ &gt;&lt;br&gt;Tachypnoea, defined as respiratory rate  &gt; 20 breaths per minute &lt;br/ &gt;&lt;br&gt;Have at least ONE of the following clinical signs or laboratory abnormalities: &lt;br/ &gt;&lt;br&gt;Hypoxaemia defined as arterial oxygen saturation  &lt; 90% by pulse oximetry or partial pressure of arterial oxygen  &lt; 60 mmHg by arterial blood gas &lt;br/ &gt;&lt;br&gt;Auscultatory findings on pulmonary examination consistent with bacterial pneumonia or pulmonary consolidation (e.g. rales, dullness on percussion, bronchial breath sounds or egophony) &lt;br/ &gt;&lt;br&gt;Elevated total white blood cell (WBC) count ( &gt; 10,000 cells/mm3) or leucopenia (WBC  &lt; 4000 cells/mm3) &lt;br/ &gt;&lt;br&gt;Elevated immature neutrophils ( &gt; 15% band forms), regardless of total peripheral WBC count &lt;br/ &gt;&lt;br&gt;dRadiographic evidence of CABP: &lt;br/ &gt;&lt;br&gt;Radiographically confirmed pneumonia, i.e., new or progressive pulmonary infiltrate(s) on chest X-ray or chest computed tomography scan consistent with acute bacterial pneumonia within 48 h before randomisation &lt;br/ &gt;&lt;br&gt;PORT score of 51 to 105 (PORT Risk Class of II, III or IV) &lt;br/ &gt;&lt;br&gt;All females must have a negative urine or serum pregnancy test (beta human chorionic gonadotropin) at Screening AND agree to the use of 1 of the following acceptable methods of contraception from Screening through TOC &lt;br/ &gt;&lt;br&gt;All males must agree to use an acceptable barrier method of birth control</t>
  </si>
  <si>
    <t>Exclusion criteria: Subjects with any of the following confirmed or suspected types of pneumonia: &lt;br/ &gt;&lt;br&gt;Aspiration pneumonia &lt;br/ &gt;&lt;br&gt;Hospital-acquired bacterial pneumonia, defined as pneumonia with onset of clinical signs and symptoms after at least 48 h hospitalisation in an acute inpatient healthcare facility  &lt;br/ &gt;&lt;br&gt;Healthcare-associated bacterial pneumonia, defined as pneumonia acquired in a long-term care or subacute healthcare facility (e.g. nursing home) or pneumonia with onset after recent hospital discharge (within 90 days of current admission and previously hospitalised for √¢?¬• 48 h) &lt;br/ &gt;&lt;br&gt;Ventilator-associated bacterial pneumonia, defined as pneumonia with onset of clinical signs and symptoms after at least 48 h of endotracheal intubation &lt;br/ &gt;&lt;br&gt;Pneumonia that may be caused by pathogen(s) resistant to any study drug (nafithromycin, moxifloxacin), including viral, mycobacterial or fungal pneumonia (e.g. Pneumocystis jiroveci pneumonia, active pulmonary tuberculosis) &lt;br/ &gt;&lt;br&gt;Post-obstructive pneumonia &lt;br/ &gt;&lt;br&gt;Pneumonia associated with cystic fibrosis, bronchiectasis or any other chronic pulmonary disease &lt;br/ &gt;&lt;br&gt;Suspected or confirmed pleural empyema (a parapneumonic pleural effusion is not an exclusion criterion) or lung abscess &lt;br/ &gt;&lt;br&gt;Suspected or confirmed non-infectious causes of pulmonary infiltrates (e.g. pulmonary embolism, hypersensitivity pneumonia, congestive heart failure) &lt;br/ &gt;&lt;br&gt;Receipt of 1 or more dose(s) of a potentially effective systemic antibacterial treatment for treatment of the current CABP within 72 h before randomisation except if the prior therapy is a single dose of a short-acting antibacterial agent ; subjects requiring concomitant adjunctive or additional potentially effective systemic antibacterial treatment for management of CABP &lt;br/ &gt;&lt;br&gt;Evidence of significant immunologic disease</t>
  </si>
  <si>
    <t>To demonstrate that oral nafithromycin is non-inferior to oral moxifloxacin in the clinical response at Day 4 in the Modified Intent to Treat (MITT) analysis set &lt;br/ &gt;&lt;br&gt;√¢?¬¢To assess overall safety of oral nafithromycin in the safety analysis set &lt;br/ &gt;&lt;br&gt;Timepoint: EOT -Day 7; TOC-Day 15 ;FU-Day 31  &lt;br/ &gt;&lt;br&gt;</t>
  </si>
  <si>
    <t>Clinical Response Assessment &amp; Clinical Outcome AssessmentTimepoint: Day 4, TOC, EOT</t>
  </si>
  <si>
    <t>Approved;Not Approved;Approved;Not Approved;Not Approved;Approved;Approved;Not Approved;Not Approved;Approved;Not Approved;Not Approved;Not Approved;Not Approved;Approved;Not Approved;Not Approved;Not Approved;Not Approved;Not Approved;Not Approved;Not Approved;Not Approved;Not Approved;Not Approved;Not Approved;Approved;Approved;Not Approved;Approved;Not Approved;Not Approved;Not Approved</t>
  </si>
  <si>
    <t>Aug 16 2019 12:00AM;Jan  1 1900 12:00AM;Jul 27 2019 12:00AM;Jan  1 1900 12:00AM;Jan  1 1900 12:00AM;Aug  6 2019 12:00AM;Aug 20 2019 12:00AM;Jan  1 1900 12:00AM;Jan  1 1900 12:00AM;Aug 14 2019 12:00AM;Jan  1 1900 12:00AM;Jan  1 1900 12:00AM;Jan  1 1900 12:00AM;Jan  1 1900 12:00AM;Aug 25 2019 12:00AM;Jan  1 1900 12:00AM;Jan  1 1900 12:00AM;Jan  1 1900 12:00AM;Jan  1 1900 12:00AM;Jan  1 1900 12:00AM;Jan  1 1900 12:00AM;Jan  1 1900 12:00AM;Jan  1 1900 12:00AM;Jan  1 1900 12:00AM;Jan  1 1900 12:00AM;Jan  1 1900 12:00AM;Jul 27 2019 12:00AM;Aug 17 2019 12:00AM;Jan  1 1900 12:00AM;Aug 28 2019 12:00AM;Jan  1 1900 12:00AM;Jan  1 1900 12:00AM;Jan  1 1900 12:00AM</t>
  </si>
  <si>
    <t>;;;;;;;;;;;;;;;;;;;;;;;;;;;;;;;;</t>
  </si>
  <si>
    <t>Ashirwad Ethics Committee;Bangalore Medical College and Research Institute;Dr BAMRS Dr Hedgewar Hospital Ethics Committee;Drugs Trial Ethics Committee;Ethics Committee Prakhar Hospital Pvt. Ltd.;Ethics Committee Unique Hospital Multispeciality and Research Institute;Ethics Committee Vinaya Hospital;Ethics Committee, GSVM Medical college;Institutional Ethics Committee for Human Research,Medical College and S.S.G Hospital;Institutional Ethics Committee Government Medical College;Institutional Ethics Committee Human Research, LTMMC and LTMGH;Institutional Ethics Committee Mysore Medical College and Research Institute and Associated Hospitals;Institutional Ethics Committee N.K.P. Salve Institute of Medical Sciences, And Lata Mangeshkar Hospital;Institutional Ethics Committee Topiwala National Medical College &amp; BYL Nair Ch. Hospital;Institutional Ethics Committee, Ajanta Hospital and IVF centre;Institutional Ethics Committee, Government Medical College, Kozhikode;Institutional Ethics Committee, Government Medical College, Nagpur;Institutional Ethics Committee, MAGJ Hospital;Institutional Ethics Committee, Midland Healthcare &amp; Research centre;Institutional Ethics Committee,JSS Medical College and Hospital;Institutional Human Ethics Committee(Institutional Review Board)GMERS Medical College &amp; General Hospital;Institutional Human Ethics Committee, Sri Bala Medical Centre &amp; Hospital;Marudhar Hospital Ethics Committee;Niramaya Hospital PVT LTD Ethics Committee;Omega Ethical Committee;Paras Hospital Ethics Committee;Samvedna Hospital Ethics Committee;Sanjivani Hospital Ethics Committee;Saviour Hospital Ethics Committee;Scientific Research Ethical Review Committee (SRERC);Shivam Ethics Committee;Shree Giriraj Hospital Research Ethics Committee;Vijan Hospital Ethics Committee</t>
  </si>
  <si>
    <t>Lidocaine Administration During Flexible Bronchoscopy and Endobronchial Ultrasound</t>
  </si>
  <si>
    <t>Drug: Nebuliser solution;Drug: Nebuliser Suspension;Drug: Topical lidocaine</t>
  </si>
  <si>
    <t>https://clinicaltrials.gov/show/NCT03829618</t>
  </si>
  <si>
    <t>NCT03829618</t>
  </si>
  <si>
    <t>Milton S. Hershey Medical Center</t>
  </si>
  <si>
    <t>Bronchiectasis Adult;Mediastinal Lymphadenopathy;Pneumonia;Chest--Diseases;Infiltrates;Bronchopulmonary Disease;Cancer, Lung</t>
  </si>
  <si>
    <t>STUDY00009727</t>
  </si>
  <si>
    <t>Jennifer Toth</t>
  </si>
  <si>
    <t>&lt;br&gt;        Inclusion Criteria:&lt;br&gt;&lt;br&gt;          -  Diagnosis of mediastinal and/or hilar lymphadenopathy requiring endobronchial&lt;br&gt;             ultrasound evaluation and transbronchial needle aspiration.&lt;br&gt;&lt;br&gt;          -  Diagnosis of pulmonary disease requiring flexible bronchoscopy&lt;br&gt;&lt;br&gt;          -  Greater than 18 years of age.&lt;br&gt;&lt;br&gt;        Exclusion Criteria:&lt;br&gt;&lt;br&gt;          -  Any intervention beyond flexible bronchoscopy and endobronchial ultrasound&lt;br&gt;&lt;br&gt;          -  Inability to tolerate bronchoscopy.&lt;br&gt;&lt;br&gt;          -  Patients that receive paralytics.&lt;br&gt;&lt;br&gt;          -  Patients with neuromuscular diseases.&lt;br&gt;&lt;br&gt;          -  Inability to consent for procedures.&lt;br&gt;&lt;br&gt;          -  Allergies to lidocaine or any other drugs used in protocol.&lt;br&gt;&lt;br&gt;          -  Existing renal insufficiency or liver disease&lt;br&gt;</t>
  </si>
  <si>
    <t>Cough</t>
  </si>
  <si>
    <t>Sore Throat;Subjective Cough;anesthesia time to wake up;alfentanyl dosing;propofol dosing;fentanyl dosing</t>
  </si>
  <si>
    <t>A multi-Centre randomized controlled trial and a case records based retrospective study for effective and safety of multilevel upper airway surgery for OSAHS patients</t>
  </si>
  <si>
    <t>experimental group:surgery immidiately;control group:Waiting list and surgery six months latter;Group 1: case records based analysis (non-RCT):surgery;Group 2: case records based analysis (non-RCT):CPAP;</t>
  </si>
  <si>
    <t>http://www.chictr.org.cn/showproj.aspx?proj=28734</t>
  </si>
  <si>
    <t>ChiCTR1800018130</t>
  </si>
  <si>
    <t>experimental group:27;control group:27;Group 1: case records based analysis (non-RCT):168;Group 2: case records based analysis (non-RCT):168;</t>
  </si>
  <si>
    <t>Nanfang Hospital, Nanfang Medical University</t>
  </si>
  <si>
    <t>Obstructive sleep apnea hypopnea syndrome</t>
  </si>
  <si>
    <t>Xiangping Li</t>
  </si>
  <si>
    <t>1838 Guangzhou Avenue North, Guangzhou, Guangdong, China</t>
  </si>
  <si>
    <t>li321162@qq.com</t>
  </si>
  <si>
    <t>+86 13602705825</t>
  </si>
  <si>
    <t>Huaihong Chen</t>
  </si>
  <si>
    <t>chh19760306@163.com</t>
  </si>
  <si>
    <t>+86 18620991226</t>
  </si>
  <si>
    <t>Project of School or Hospital</t>
  </si>
  <si>
    <t>Inclusion criteria: Inclusion criterion of treatment group:&lt;br&gt;1. The OSAHS patients should be diagnosed by PSG and intolerance by CPAP;&lt;br&gt;2. Patients should be the candidate of upper airway surgery, age between 18-60 years old male and female; &lt;br&gt;3. Patients should tolerated general anesthesia with good cardiopulmonary function;&lt;br&gt;4. They should understand the purpose the clinical trial and sign the informed consent Form. &lt;br&gt;Inclusion criterion of retrospective research:&lt;br&gt;1. Patients accepted CPAP at the beginning of therapy;&lt;br&gt;2. They had integrate following up clinical data;&lt;br&gt;3. They should not have serious cardiopulmonary insufficiency, hepatorenal dysfunction and immune system disease.</t>
  </si>
  <si>
    <t>Exclusion criteria: Exclusion criterion of treatment group:&lt;br&gt;1. Patients who can not tolerate surgery with serious cardiopulmonary disease,hepatorenal dysfunction and immune system disease;&lt;br&gt;2. medical history with pharyngeal surgery;&lt;br&gt;3. with accute upper respiratory infection;&lt;br&gt;4. serious OSAHS according to polysomnogram (PSG) report (AHI&gt;70, LSpO2&lt;65%, average Spo2&lt;90%);&lt;br&gt;5. BMI &gt;40;&lt;br&gt;6. pregnant or breast feeding female;&lt;br&gt;7. with more than 10 years diabetes and unstable glycemic level;&lt;br&gt;8. abnormal cranio facial structure with mandible dysontogenesis or retraction.</t>
  </si>
  <si>
    <t>PSG;</t>
  </si>
  <si>
    <t>blood lipid;blood sugar;inflammatory factor;UA;</t>
  </si>
  <si>
    <t>Xingyuan Hu</t>
  </si>
  <si>
    <t>A Randomized Cross-over Study of Adjustable Thermoplastic Oral Appliances and Continuous Positive Airway Pressure in Treatment of Patients With Obstructive Sleep Apnea</t>
  </si>
  <si>
    <t>Device: CPAP;Device: Somnoguard</t>
  </si>
  <si>
    <t>https://clinicaltrials.gov/show/NCT02766179</t>
  </si>
  <si>
    <t>Compare Outcomes of SMG and CPAP in OSA</t>
  </si>
  <si>
    <t>NCT02766179</t>
  </si>
  <si>
    <t>Quality of Life;Sleep Apnea Syndromes</t>
  </si>
  <si>
    <t>R015733017</t>
  </si>
  <si>
    <t>Wish Banhiran, MD;Wish Banhiran, MD;Wish Banhiran, MD</t>
  </si>
  <si>
    <t>&lt;br&gt;        Inclusion Criteria:&lt;br&gt;&lt;br&gt;          1. OSA patients aged over 18 YO at Siriraj hospital&lt;br&gt;&lt;br&gt;          2. AHI 5 - 30 events/ h or AHI &gt; 30 events/h but lowest O2 saturation &gt; 70%&lt;br&gt;&lt;br&gt;          3. Positive consented form&lt;br&gt;&lt;br&gt;        Exclusion Criteria:&lt;br&gt;&lt;br&gt;          1. Patients with severe Temporomandibular joint diseases or limited mandible advancement&lt;br&gt;             (&lt; 5 mm)&lt;br&gt;&lt;br&gt;          2. Patients with severe periodontal diseases or inadequate teeth (&lt; 3 teeth in each&lt;br&gt;             quadrant)&lt;br&gt;&lt;br&gt;          3. Patients with unstable medical problems i.e. poorly controlled cardiovascular&lt;br&gt;             diseases, COPD, cancers, cerebrovascular diseases, epilepsy, dementia, etc.&lt;br&gt;&lt;br&gt;          4. Patients who could not tolerate the side effects of CPAP or SMG&lt;br&gt;&lt;br&gt;          5. Patients who could not follow-up until finishing the protocol or withdraw themselves&lt;br&gt;             from the study for any reasons.&lt;br&gt;</t>
  </si>
  <si>
    <t>Quality of life</t>
  </si>
  <si>
    <t>side effects;satisfaction;AHI;Degree of sleepiness;lowest oxygen saturation</t>
  </si>
  <si>
    <t>A Randomized Trial of Continuous Positive Airway Pressure (CPAP) for Sleep Apnea in Pregnancy</t>
  </si>
  <si>
    <t>Device: Continuous Positive Airway Pressure;Other: Sleep Advice Control</t>
  </si>
  <si>
    <t>https://clinicaltrials.gov/show/NCT03487185</t>
  </si>
  <si>
    <t>Continuous Positive Airway Pressure (CPAP) for Sleep Apnea in Pregnancy</t>
  </si>
  <si>
    <t>NCT03487185</t>
  </si>
  <si>
    <t>Allocation: Randomized. Intervention model: Parallel Assignment. Primary purpose: Prevention. Masking: Double (Investigator, Outcomes Assessor).</t>
  </si>
  <si>
    <t>The George Washington University Biostatistics Center</t>
  </si>
  <si>
    <t>Obstructive Sleep Apnea of Adult;Preeclampsia;Obstetrical Complications</t>
  </si>
  <si>
    <t>July 20, 2018</t>
  </si>
  <si>
    <t>U10HD036801;UG1HD087192;UG1HD087230;UG1HD027869;UG1HD034208;UG1HD053097;UG1HD040500;UG1HD040485;UG1HD040544;UG1HD040545;UG1HD040560;UG1HD040512;UG1HD027915;HD36801-SLEEP</t>
  </si>
  <si>
    <t>Rebecca Clifton, PhD;Andrew Bremer, MD, PhD, MAS;Francesca Facco, MD;Rebecca Clifton, PhD</t>
  </si>
  <si>
    <t>;;;rclifton@bsc.gwu.edu</t>
  </si>
  <si>
    <t>;;;301-881-9260</t>
  </si>
  <si>
    <t>The George Washington University Biostatistics Center;Eunice Kennedy Shriver National Institute of Child Health and Human Development (NICHD);Magee Women's Hospital of UPMC;</t>
  </si>
  <si>
    <t>Eunice Kennedy Shriver National Institute of Child Health and Human Development (NICHD);National Heart, Lung, and Blood Institute (NHLBI)</t>
  </si>
  <si>
    <t>&lt;br&gt;        Inclusion Criteria:&lt;br&gt;&lt;br&gt;          1. Singleton gestation. Twin gestation reduced to singleton, either spontaneously or&lt;br&gt;             therapeutically, is not eligible unless the reduction occurred before 14 weeks project&lt;br&gt;             gestational age (see Section 3.4.2).&lt;br&gt;&lt;br&gt;          2. Gestational age at randomization between 14 weeks 0 days and 21 weeks 6 days based on&lt;br&gt;             clinical information and evaluation of the earliest ultrasound as described in&lt;br&gt;             Gestational Age Determination in Section 3.4.2&lt;br&gt;&lt;br&gt;          3. Diagnosis with mild to moderate OSA as defined by an AHI score = 5 and &lt;30.&lt;br&gt;&lt;br&gt;        Exclusion Criteria:&lt;br&gt;&lt;br&gt;          1. Previously prescribed, current or planned therapy for sleep apnea.&lt;br&gt;&lt;br&gt;          2. Age &lt; 18 years, because the rate of sleep apnea in this population is extremely low.&lt;br&gt;&lt;br&gt;          3. Inability to sleep in a stable place with access to the CPAP machine at least 5 nights&lt;br&gt;             per week.&lt;br&gt;&lt;br&gt;          4. Asthma requiring systemic steroid therapy for more than 14 days within the past 6&lt;br&gt;             months because this population is expected to be unresponsive to CPAP therapy.&lt;br&gt;&lt;br&gt;          5. Current use of prescribed sleeping pills for insomnia.&lt;br&gt;&lt;br&gt;          6. Chronic medical conditions requiring oxygen supplementation (e.g. pulmonary fibrosis,&lt;br&gt;             pulmonary hypertension, cystic fibrosis) because this population is expected to be&lt;br&gt;             unresponsive to CPAP therapy.&lt;br&gt;&lt;br&gt;          7. Current use of antihypertensive medication because of the difficulty in diagnosing&lt;br&gt;             superimposed preeclampsia.&lt;br&gt;&lt;br&gt;          8. Chronic renal disease with serum creatinine &gt;1.3 mg/dL because the primary outcome&lt;br&gt;             would be pre-determined.&lt;br&gt;&lt;br&gt;          9. Antiphospholipid antibody syndrome, because it would compromise the primary outcome&lt;br&gt;             diagnosis.&lt;br&gt;&lt;br&gt;         10. History of medical complications such as:&lt;br&gt;&lt;br&gt;               1. Active liver disease (acute hepatitis, chronic active hepatitis, persistently&lt;br&gt;                  abnormal liver enzymes)&lt;br&gt;&lt;br&gt;               2. Thrombocytopenia with platelet count &lt;100,000 because of the difficulty in&lt;br&gt;                  assessing the primary outcome.&lt;br&gt;&lt;br&gt;         11. Active vaginal bleeding (more than spotting) at the time of randomization.&lt;br&gt;&lt;br&gt;         12. Known chromosomal, genetic, major malformations or fetal demise, or planned&lt;br&gt;             termination of pregnancy because inclusion would compromise evaluation of secondary&lt;br&gt;             neonatal outcomes.&lt;br&gt;&lt;br&gt;         13. Known major uterine malformations associated with adverse pregnancy outcomes.&lt;br&gt;&lt;br&gt;         14. Current use of opiates (heroin, methadone, or other daily opioid use) due to&lt;br&gt;             inaccuracy of the home sleep test and inefficiency of CPAP.&lt;br&gt;&lt;br&gt;         15. Active drug use, alcohol use, or unstable psychiatric condition.&lt;br&gt;&lt;br&gt;         16. Participation in another interventional study that influences preeclampsia,&lt;br&gt;             hypertensive disorders of pregnancy, or GDM.&lt;br&gt;&lt;br&gt;         17. Prenatal care or delivery planned at a non-network center where access to complete&lt;br&gt;             electronic medical record will not be available to research staff.&lt;br&gt;&lt;br&gt;         18. Participation in this trial in a previous pregnancy. Patients who were screened in a&lt;br&gt;             previous pregnancy but not randomized may be included.&lt;br&gt;</t>
  </si>
  <si>
    <t>Diagnosis of Hypertensive Disorders of Pregnancy</t>
  </si>
  <si>
    <t>Gestational diabetes;Preterm birth;Cesarean Delivery;Maternal morbidity composite;Maternal adverse cardiovascular outcome composite;Fetal or Neonatal Death;Neonatal respiratory support;Birth weight;Neonatal encephalopathy;Neonatal Seizures;Shoulder dystocia;Birth trauma;Intracranial hemorrhage;Hyperbilirubinemia;Hypoglycemia;NICU Stay</t>
  </si>
  <si>
    <t>EUCTR2015-005482-23-LT</t>
  </si>
  <si>
    <t>Germany;Lithuania;Poland;Finland;Estonia;Hungary</t>
  </si>
  <si>
    <t>Prophylaxis of Influenza &lt;br&gt;MedDRA version: 19.0Level: HLTClassification code 10022005Term: Influenza viral infectionsSystem Organ Class: 100000004862;Therapeutic area: Diseases [C] - Virus Diseases [C02]</t>
  </si>
  <si>
    <t>INFQ3002;2015-005482-23-DE</t>
  </si>
  <si>
    <t>Inclusion criteria: &lt;br&gt;‚Ä¢Male and female children and adolescents 3 to 17 years of age at the time of enrolment in stable health determined from medical history, physical examination and clinical judgment of the Investigator. Subjects may have underlying illnesses as long as their symptoms/signs are controlled. &lt;br&gt;‚Ä¢The subject‚Äôs parent(s) or LAR(s) sign and date a written, informed consent form (ICF). An assent will also be obtained according to age appropriate country-specific regulations.&lt;br&gt;‚Ä¢Subject and parent(s) or LAR(s) are able and willing to attend all scheduled visits and to comply with all trial procedures.&lt;br&gt;&lt;br&gt;Are the trial subjects under 18? yes&lt;br&gt;Number of subjects for this age range: 1200&lt;br&gt;F.1.2 Adults (18-64 years) no&lt;br&gt;F.1.2.1 Number of subjects for this age range &lt;br&gt;F.1.3 Elderly (&gt;=65 years) no&lt;br&gt;F.1.3.1 Number of subjects for this age range &lt;br&gt;</t>
  </si>
  <si>
    <t>Main Objective: To demonstrate in a population of children and adolescents 3 to 17 years of age the non-inferiority of quadrivalent influenza vaccine (QIV) with respect to post-vaccination geometric mean Hemagglutination  Inhibition (HI) antibody titers against the shared strains compared with the trivalent influenza vaccines (TIV) with either the B-strain of the Victoria (TIV(Vic)) or the B-strain of the Yamagata lineage (TIV(Yam)).;Secondary Objective: 1.To demonstrate the superiority of QIV to TIV(Vic) and TIV(Yam)with respect to post-vaccination geometric mean HI antibody titers against the alternate-lineage B strain in a population of children and adolescents 3 to 17 years of age.&lt;br&gt;2.To describe the immunogenicity of each of the strains in QIV with respect to HI, Virus Neutralization (VN) and Neuraminidase Inhibition (NI) antibody titers in the study population overall and by subject age, preexisting antibody status and baseline health status.&lt;br&gt;3.To describe Cell-Mediated Immunity (CMI) values for a subset of subjects.&lt;br&gt;Safety Objective:&lt;br&gt;To compare the reactogenicity and safety of QIV with that of TIV in a population of children and adolescents 3 to 17 years of age.&lt;br&gt;;Primary end point(s): The primary endpoint concerns the geometric mean HI antibody titers against the 4 vaccine strains ;Timepoint(s) of evaluation of this end point: 28 days after study vaccination (Day 29, primed subjects) or 28 days after the second study vaccination (Day 57, unprimed subjects).</t>
  </si>
  <si>
    <t>Evaluation of Procalcitonin in the Early Antibiotic Therapy Interruption in Patient With Bacterial Pulmonary infeCtion and Decompensated Acute Heart Failure</t>
  </si>
  <si>
    <t>Other: Interruption of antibiotic treatment due to PCT measurement;Other: Interruption of antibiotic treatment due to PCT measurement;Other: Interruption of antibiotic treatment due to PCT measurement;Other: Interruption of antibiotic treatment due to PCT measurement</t>
  </si>
  <si>
    <t>https://clinicaltrials.gov/show/NCT02787603</t>
  </si>
  <si>
    <t>Procalcitonin in Early Antibiotic Interruption in Patient With Bacterial Pulmonary infeCtion and Acute Heart Failure</t>
  </si>
  <si>
    <t>NCT02787603</t>
  </si>
  <si>
    <t>Respiratory Tract Infections;Pneumonia, Bacterial;Heart Failure;Respiratory Tract Infections;Pneumonia, Bacterial;Heart Failure;Respiratory Tract Infections;Pneumonia, Bacterial;Heart Failure;Respiratory Tract Infections;Pneumonia, Bacterial;Heart Failure</t>
  </si>
  <si>
    <t>PSInCor-Procalcitonin Clinical</t>
  </si>
  <si>
    <t>Mucio Tavares, PhD MD;Mucio Tavares, PhD MD;Mucio Tavares, PhD MD;Mucio Tavares, PhD MD;Mucio Tavares, PhD MD</t>
  </si>
  <si>
    <t>Unidade Cl√≠nica de Emerg√™ncia;Unidade Cl√≠nica de Emerg√™ncia;Unidade Cl√≠nica de Emerg√™ncia;Unidade Cl√≠nica de Emerg√™ncia;Unidade Cl√≠nica de Emerg√™ncia</t>
  </si>
  <si>
    <t>BioM√©rieux</t>
  </si>
  <si>
    <t>&lt;br&gt;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      ;&lt;br&gt;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      ;&lt;br&gt;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      ;&lt;br&gt;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t>
  </si>
  <si>
    <t>Total period of antibiotic therapy;Total period of antibiotic therapy;Total period of antibiotic therapy</t>
  </si>
  <si>
    <t>hospitalization;mortality;PCT levels during antibiotic therapy</t>
  </si>
  <si>
    <t>Prevalence of Acromegaly in a Diagnostic Consultation for Sleep Apnea Syndrome: A Prospective, National and Multicentric Study</t>
  </si>
  <si>
    <t>Other: Diagnosis of acromegaly</t>
  </si>
  <si>
    <t>https://clinicaltrials.gov/show/NCT02789696</t>
  </si>
  <si>
    <t>Prevalence of Acromegaly in a Diagnostic Consultation for Sleep Apnea Syndrome</t>
  </si>
  <si>
    <t>NCT02789696</t>
  </si>
  <si>
    <t>Sleep Apnea Syndrome</t>
  </si>
  <si>
    <t>13CHUG37</t>
  </si>
  <si>
    <t>Jean-Louis PEPIN, MD, PhD</t>
  </si>
  <si>
    <t>Ipsen</t>
  </si>
  <si>
    <t>&lt;br&gt;        Inclusion Criteria:&lt;br&gt;&lt;br&gt;          -  Body mass index &lt; 40 kg/m2&lt;br&gt;&lt;br&gt;          -  Patient consulting for sleep breathing disorder&lt;br&gt;&lt;br&gt;          -  Informed consent signed&lt;br&gt;&lt;br&gt;          -  patient covered by french health insurance&lt;br&gt;&lt;br&gt;        Exclusion Criteria:&lt;br&gt;&lt;br&gt;          -  Other sleep disorder already diagnosed&lt;br&gt;&lt;br&gt;          -  Pregnant women&lt;br&gt;&lt;br&gt;          -  Patients participating in an other study&lt;br&gt;</t>
  </si>
  <si>
    <t>determination of acromegaly prevalence</t>
  </si>
  <si>
    <t>description of clinical signs of acromegaly associated to sleep apnea syndrome (Epworth scale)</t>
  </si>
  <si>
    <t>Prospective, randomized controlled, single center study evaluating additional respiration therapy with a PEP trainer to prevent pneumonia in patients with higher neutropenic risk under chemotherapeutic treatment of an acute myeloic leukemia - NeutroRespCare</t>
  </si>
  <si>
    <t>Intervention 1: Physiotherapeutic standard therapy by local standard with additional respiration therapy with the PEP-trainer Mediflo duo (3 times daily 10 expirations) Intervention 2: Physiotherapeutic standard therapy by local standard</t>
  </si>
  <si>
    <t>http://www.drks.de/DRKS00019842</t>
  </si>
  <si>
    <t>Prospective, randomized controlled, single center study evaluating additional respiration therapy with a PEP trainer to prevent pneumonia in patients with higher neutropenic risk under chemotherapeutic treatment of an acute myeloic leukemia</t>
  </si>
  <si>
    <t>DRKS00019842</t>
  </si>
  <si>
    <t>Allocation: Randomized controlled trial;. Masking: Open (masking not used). Control: Active control (effective treament of control group). Assignment: Parallel. Study design purpose: Prevention;</t>
  </si>
  <si>
    <t>Vivantes Klinikum Neuk√∂lln - H√§matologie, Onkologie und Palliativmedizin</t>
  </si>
  <si>
    <t>;C92 - Myeloid leukaemia;J18 - Pneumonia, organism unspecified</t>
  </si>
  <si>
    <t>Eth-46/18</t>
  </si>
  <si>
    <t>Til</t>
  </si>
  <si>
    <t>Kiderlen</t>
  </si>
  <si>
    <t>Rudower Str. 48</t>
  </si>
  <si>
    <t>tilramon.kiderlen@vivantes.de</t>
  </si>
  <si>
    <t>Vivantes Stiftung</t>
  </si>
  <si>
    <t>Inclusion criteria: 1. Patient with AML under first-line high dose chemotherapy treated as in-patient under curative intention (OR patients under high dose chemotherapy with consecutive autologous stem cell transplantation - extended additional study population) .&lt;br&gt;2. Informed consent</t>
  </si>
  <si>
    <t>Exclusion criteria: 1. Patient with diagnosed pulmonary infection at study start. &lt;br&gt;2. Patient with known primary immunodeficiency or uncontrolled HIV infection (Patients with known HIV infection but controlled disease, normal CD4 count and undetectable HIV virus load can participate).&lt;br&gt;3. Patients with COPD GOLD III or IV or severe bronchial asthma. &lt;br&gt;4. Patients with known infectious pulmonary disease. &lt;br&gt;5. Patient unwilling or able to perform physio- and respiration therapy</t>
  </si>
  <si>
    <t>Radiological confirmed pneumonia</t>
  </si>
  <si>
    <t>a) Severe clinical events (sepsis, admission to ICU, death)&lt;br&gt;b) Analysis of administered anti-infective drugs and time of treatment.&lt;br&gt;c) Number of hospital days</t>
  </si>
  <si>
    <t>Feb 19 2019 12:00AM</t>
  </si>
  <si>
    <t>(leading) Ethics Committee-No. (Ethik-Kommission der √Ñrztekammer Berlin)</t>
  </si>
  <si>
    <t>Comparing efficacy and safety of Colistin Loading dose  regimen versus Conventional regimen in improving clinical and microbiological response for the treatment of multidrug resistant gram-negative infections in pediatrics</t>
  </si>
  <si>
    <t>Intervention 1: Intervention group: Patients receive a loading dose of 150,000 IU/Kg.The loading dose is followed by 50,000 IU every 8 hours. Clinical, microbiological and laboratory findings are collected for each patient on 1th and 4th day after treatment.The Nephrotoxicity is assessed based on PRIFLE recommendation on day 4 after treatment. Intervention 2: Control group:Patients receive Colistin at the dose of 50,000 IU every 8 hours. Clinical, microbiological and laboratory findings are collected for each patient on 1th and 4th day after treatment.The Nephrotoxicity is assessed based on PRIFLE recommendation on day 4 after treatment.</t>
  </si>
  <si>
    <t>http://en.irct.ir/trial/26366</t>
  </si>
  <si>
    <t>Colistin loading dose in pediatrics</t>
  </si>
  <si>
    <t>IRCT20170614034532N2</t>
  </si>
  <si>
    <t>Randomization: Randomized, Blinding: Single blinded, Placebo: Not used, Assignment: Parallel, Purpose: Treatment, Randomization description: The Method for randomization in this RCT is permuted block randomization.The unit of randomization is persons.The tool for randomization is random number table, Blinding description: In this study after Obtaining consent letter from the child's parents,the child will be randomly placed in one of the interventional or control group.Since the researcher and the physician and nurse that are responsible for the patients know that the child is receiving Colistin loading dose or not ,so the study is single blind.</t>
  </si>
  <si>
    <t>Condition 1: bloodstream infections. Condition 2: Ventilator Associated Pneumonia.</t>
  </si>
  <si>
    <t>Shiva Fatehi</t>
  </si>
  <si>
    <t>No 39, Tabatabaei Ave, North Kargar street, Enghelab square</t>
  </si>
  <si>
    <t>shiva.fatehi@yahoo.com</t>
  </si>
  <si>
    <t>+98 21 6690 1887</t>
  </si>
  <si>
    <t>No 39, Tabatabaei Ave, North Kargar street, Enghelab Square</t>
  </si>
  <si>
    <t>+98 21669018878</t>
  </si>
  <si>
    <t>??????? ???? ????? ?????</t>
  </si>
  <si>
    <t>Inclusion criteria: Colistin receiving for at least four days&lt;br&gt;Normal baseline renal status before administration of Colistin&lt;br&gt;Children from 1 month to 18 years&lt;br&gt;Children with a positive blood culture or VAP&lt;br&gt;Gram negative culture which is only susceptible to Colistin</t>
  </si>
  <si>
    <t>Exclusion criteria: Parents Dissatisfaction &lt;br&gt;Receiving Nebulized form of Colistin for VAP&lt;br&gt;Receiving antibiotics effective on gram negative micro organisms other than Colistin and Meropenem</t>
  </si>
  <si>
    <t>Clinical response. Timepoint: at the beginning of the study (before starting the intervention) and 72 hours after the start of treatment. Method of measurement: Laboratory data.;Microbiological response. Timepoint: at the beginning of the study (before starting the intervention) and 72 hours after the start of treatment. Method of measurement: Microbial culture.</t>
  </si>
  <si>
    <t>The prevalence and severity of Nephrotoxicity. Timepoint: 72hrs after starting Colistin. Method of measurement: Laboratory data; Measurement of Urine Volume.;The prevalence of Neurotoxicity. Timepoint: 72hrs after starting Colistin. Method of measurement: Clinical outcomes.;The prevalence of Colistin resistance. Timepoint: 72hrs after starting Colistin. Method of measurement: Microbial culture.</t>
  </si>
  <si>
    <t>No - There is not a plan to make this available</t>
  </si>
  <si>
    <t>Justification or reason for not sharing IPD is There is no more innformation</t>
  </si>
  <si>
    <t>Feasibility of Phrenic Nerve Block to Mitigate Self-inflicted Lung Injury in ARF Patients Under Mechanical Ventilation on Spontaneous Breathing</t>
  </si>
  <si>
    <t>Drug: Lidocaine</t>
  </si>
  <si>
    <t>https://clinicaltrials.gov/show/NCT03978845</t>
  </si>
  <si>
    <t>Phrenic Nerve Block to Mitigate Self-inflicted Lung Injury</t>
  </si>
  <si>
    <t>NCT03978845</t>
  </si>
  <si>
    <t>Allocation: N/A. Intervention model: Single Group Assignment. Primary purpose: Supportive Care. Masking: None (Open Label).</t>
  </si>
  <si>
    <t>Respiratory Failure;Mechanical Ventilation</t>
  </si>
  <si>
    <t>CAAE 02029118.2.0000.00.68</t>
  </si>
  <si>
    <t>Joaquim E Vieira, MD, PhD;Marcelo BP Amato, MD, PhD</t>
  </si>
  <si>
    <t>University of Sao Paulo School of Medicine;University of Sao Paulo School of Medicine</t>
  </si>
  <si>
    <t>&lt;br&gt;        Inclusion Criteria:&lt;br&gt;&lt;br&gt;          -  Age &gt; 17 years-old;&lt;br&gt;&lt;br&gt;          -  Under mechanical ventilation on spontaneous breathing, capable of triggering the&lt;br&gt;             ventilator with P/F &lt; 300;&lt;br&gt;&lt;br&gt;          -  Tidal volume &gt; 10ml/kg with inspiratory pressure of 12 cmH2O OR driving pressure &gt; 15&lt;br&gt;             cm H2O with inspiratory pressure of 12 cmH2O&lt;br&gt;&lt;br&gt;        Exclusion Criteria:&lt;br&gt;&lt;br&gt;          -  Use of neuromuscular blocking agents less than 3h;&lt;br&gt;&lt;br&gt;          -  Richmond Agitation-Sedation Scale (RASS) &gt; 0;&lt;br&gt;&lt;br&gt;          -  Arterial pH &lt; 7.25;&lt;br&gt;&lt;br&gt;          -  Hemodynamically unstable or with increasing doses of vasopressors in the last 2h;&lt;br&gt;&lt;br&gt;          -  Intracranial hypertension;&lt;br&gt;&lt;br&gt;          -  Thoracic or abdominal tubes;&lt;br&gt;&lt;br&gt;          -  Any neuromuscular disease;&lt;br&gt;&lt;br&gt;          -  Spinal injury;&lt;br&gt;&lt;br&gt;          -  Ascitis;&lt;br&gt;&lt;br&gt;          -  Thoracic burn injury;&lt;br&gt;&lt;br&gt;          -  Tetanus;&lt;br&gt;&lt;br&gt;          -  Pregnancy.&lt;br&gt;</t>
  </si>
  <si>
    <t>Reduction of tidal volume or transpulmonary pressure</t>
  </si>
  <si>
    <t>Reduction of the inspiratory effort;Consequences on mechanical ventilation;Time to complete weaning of the blockade;Reduction of the inspiratory effort</t>
  </si>
  <si>
    <t>Efficacy and Toxicity of Aerosolised Colistin in Ventilator Associated Pneumonia: A Prospective, Randomized Trial</t>
  </si>
  <si>
    <t>Drug: AS colistin and imipenem;Drug: IV colistin  and imipenem .;Drug: AS colimycin (colistin);Drug: IV colimycin (colistin);Drug: AS colistin and imipenem;Drug: IV colistin and imipenem</t>
  </si>
  <si>
    <t>https://clinicaltrials.gov/show/NCT02683603</t>
  </si>
  <si>
    <t>Effect of Aerosolised Colistin in Ventilator Associated Pneumonia</t>
  </si>
  <si>
    <t>NCT02683603</t>
  </si>
  <si>
    <t>Allocation: Randomized, Endpoint Classification: Safety/Efficacy Study, Intervention Model: Parallel Assignment, Masking: Single Blind (Subject), Primary Purpose: Treatment</t>
  </si>
  <si>
    <t>Tunis University</t>
  </si>
  <si>
    <t>Pneumonia, Ventilator-Associated</t>
  </si>
  <si>
    <t>Tunis university</t>
  </si>
  <si>
    <t>Ahlem Trifi</t>
  </si>
  <si>
    <t>&lt;br&gt;        Inclusion Criteria:&lt;br&gt;&lt;br&gt;          -  Critically ill patients older than 18 years, with mechanical ventilation during more&lt;br&gt;             than 48 hours, and who have presented a Ventilator associated Pneumonia (VAP) defined&lt;br&gt;             as a CPIS (Clinical Pulmonary Infection Score) of more than six&lt;br&gt;&lt;br&gt;        Exclusion Criteria:&lt;br&gt;&lt;br&gt;          -  Age &lt;18 years&lt;br&gt;&lt;br&gt;          -  Pregnancy&lt;br&gt;&lt;br&gt;          -  Septic shock&lt;br&gt;</t>
  </si>
  <si>
    <t>cure of VAP</t>
  </si>
  <si>
    <t>occurrence of acute renal failure;duration of mechanical ventilation;length of stay in intensive unit</t>
  </si>
  <si>
    <t>A Multi-center, Prospective, Randomized Crossover Study with the NightBalance Lunoa SPT Compared to Positive Airway Pressure (PAP) for the Treatment of Positional Obstructive Sleep Apnea (POSA)</t>
  </si>
  <si>
    <t>&lt;br&gt;                Participants are randomised to receive either Automatic Positive Airway Pressure (APAP), the gold standard treatment for Obstructive Sleep Apnea (OSA), or Lunoa Sleep Position Therapy for a three month period, stratified by site and treatment group with 50% of the patients in each arm.&lt;br&gt;                Participants are sent home with instructions to use that device nightly at home for three months.  After three months of using the first device, they return to the doctor for assessment of the efficacy of the device using a sleep test and the compliance read from the device.&lt;br&gt;                Upon conclusion of the first three month treatment period, patients receive the alternative treatment for a further three months.&lt;br&gt;                At the end of the second three month period, participants return to their doctor again to assess the efficacy of the last device and read the compliance.&lt;br&gt;&lt;br&gt;                At baseline and after each treatment, patients undergo a polysomnography test and complete a battery of questionnaires. During each treatment period, patients complete a healthcare utilization diary and report any adverse events. Upon conclusion of each treatment period, patients have the data downloaded from their treatment device.&lt;br&gt;&lt;br&gt;</t>
  </si>
  <si>
    <t>http://isrctn.com/ISRCTN16170657</t>
  </si>
  <si>
    <t>Comparison of the NightBalance Lunoa to Positive Airway Pressure (PAP) for the Treatment of Positional Obstructive Sleep Apnea (POSA)</t>
  </si>
  <si>
    <t>ISRCTN16170657</t>
  </si>
  <si>
    <t>Multi-center interventional prospective randomised 3-month crossover study (Treatment)</t>
  </si>
  <si>
    <t>Philips</t>
  </si>
  <si>
    <t>France;Germany;United Kingdom</t>
  </si>
  <si>
    <t>Sleep apnea &lt;br&gt;Respiratory &lt;br&gt;Positional obstructive sleep apnea</t>
  </si>
  <si>
    <t>NCT04211350</t>
  </si>
  <si>
    <t>NCT04211350;EU-2018-001</t>
  </si>
  <si>
    <t>Ellen</t>
  </si>
  <si>
    <t>Dutman</t>
  </si>
  <si>
    <t>High Tech Campus 37</t>
  </si>
  <si>
    <t>SOSstudy@philips.com</t>
  </si>
  <si>
    <t>+1 724 387 7500</t>
  </si>
  <si>
    <t>Inclusion criteria: &lt;br&gt;                1. Subject is adult&lt;br&gt;                2. Either:&lt;br&gt;                2.1. Treatment na√Øve, or&lt;br&gt;                2.2.  PAP non-complier (defined as current AAP user with &lt;3 hours per night in the last 3 months per compliance download), and willing to use the APAP device per protocol&lt;br&gt;                3. Diagnosis of POSA meeting all the following criteria per control PSG within 6 months of screening:&lt;br&gt;                3.1. AHI of &gt;15 during PSG with symptoms of sleepiness per Investigator discretion, or AHI of &gt;15 during respiratory polygraphy with comorbidities (e.g. atrial fibrillation, resistant hypertension, etc.)&lt;br&gt;                3.2. Supine AHI at least twice the lateral AHI&lt;br&gt;                3.3. Lateral AHI &lt;10&lt;br&gt;                3.4. Supine time &gt;30% and &lt;70%&lt;br&gt;                4. Understands the study protocol and is willing and able to comply with study requirements and sign informed consent. APAP non-compliant subjects must be willing to use their APAP device per protocol.&lt;br&gt;</t>
  </si>
  <si>
    <t>Exclusion criteria: &lt;br&gt;                1. Prior or current therapy or treatment for OSA (for Treatment na√Øve group); Greater than an average of 3 hours per night of APAP use (in the APAP non-complier group)&lt;br&gt;                2. A female of child-bearing potential that is pregnant or intends to become pregnant&lt;br&gt;                3. Any unstable or severe medical condition of any organ system that at the discretion of the site Principal Investigator (PI) might affect the patient‚Äôs participation in the study or generalization of treatment results&lt;br&gt;                4. Taking medication that at the discretion of the site Principal Investigator (PI) might affect the patient‚Äôs participation in the study or generalization of treatment results&lt;br&gt;                5. Oxygen use&lt;br&gt;                6. The presence of any other sleep disorder (central sleep apnea (CSA &gt;5), periodic limb movement disorder (PLMAI &gt;15), clinical diagnosis of insomnia or narcolepsy)&lt;br&gt;                7. Excessive alcohol consumption (&gt;21 drinks/week)&lt;br&gt;                8. The use of any illegal drug(s), per subject report&lt;br&gt;                9. Night or rotating shift work&lt;br&gt;                10. Severe claustrophobia&lt;br&gt;                11. Shoulder, neck, or back complaints that restrict sleeping position&lt;br&gt;                12. Subject requires use of more than 2 pillows under the head while sleeping or sleeps in a bed/chair with raised upper body position&lt;br&gt;</t>
  </si>
  <si>
    <t>&lt;br&gt;                1. Severity of sleep apnea is measured using apnea-hypopnea index (AHI) measured with polysomnography at baseline and at the end of each 3-month treatment arm&lt;br&gt;                2. Adherence is measured by downloading the data from the devices at the end of each 3-month treatment period&lt;br&gt;</t>
  </si>
  <si>
    <t>&lt;br&gt;                1. Daytime sleepiness is measured using ESS at baseline and at the end of each 3 month treatment arm.&lt;br&gt;                2. Impact of sleepiness on activities of daily living is measured using FOSQ at baseline and at the end of each 3 month treatment arm.&lt;br&gt;                3. Health related quality of life is measured using EQ-5D at baseline and at the end of each 3 month treatment arm.&lt;br&gt;                4. Fatigue is measured using Pichot Fatigue Scale at baseline and at the end of each 3 month treatment arm.&lt;br&gt;                5. Quality of life is measured using SF-36 at baseline and at the end of each 3 month treatment arm.&lt;br&gt;                6. Patient Comfort and Satisfaction is measured using Likert scales at baseline and at the end of each 3 month treatment arm.&lt;br&gt;                7. Mean Disease Alleviation is calculated using the AHI and adherence data at the end of each 3-month treatment arm&lt;br&gt;                8. Adverse events are recorded at the end of each 3-month treatment arm&lt;br&gt;                9. Health Economics and Resource Utilization are assessed using healthcare utilization diary which is completed by patients during each 3-month treatment arm&lt;br&gt;&lt;br&gt;</t>
  </si>
  <si>
    <t>Planned publication in a high-impact peer reviewed journal.  IPD sharing statement: The datasets generated during and/or analysed during the current study are/will be available upon request from Prof Jean Louis Pepin, jpepin@chu-grenoble.fr.</t>
  </si>
  <si>
    <t>Approved 14/08/2018, Cambridge East Research Ethics Committee (The Old Chapel, Royal Standard Place, Nottingham, NG1 6FS; 0207 1048056; NRESCommittee.EastofEngland-CambridgeEast@nhs.net), ref: 18/EE/0201</t>
  </si>
  <si>
    <t>Effects of Positive Airway Pressure on Atrial Fibrillation Recurrence Risk After Catheter Ablation in Patients With Atrial Fibrillation and Obstructive Sleep Apnea-A Pilot Randomized Controlled Trial</t>
  </si>
  <si>
    <t>Procedure: Cardiac Ablation for Atrial Fibrillation</t>
  </si>
  <si>
    <t>https://clinicaltrials.gov/show/NCT03242720</t>
  </si>
  <si>
    <t>Effects of PAP on Afib Recurrence Risk After Catheter Ablation in OSA Patients</t>
  </si>
  <si>
    <t>NCT03242720</t>
  </si>
  <si>
    <t>Allocation: Randomized. Intervention model: Parallel Assignment. Primary purpose: Treatment. Masking: Double (Participant, Care Provider).</t>
  </si>
  <si>
    <t>Obstructive Sleep Apnea;Atrial Fibrillation</t>
  </si>
  <si>
    <t>January 1, 2019</t>
  </si>
  <si>
    <t>Clete A Kushida, MD, PhD;Clete A Kushida, MD, PhD;Clete A Kushida, MD, PhD</t>
  </si>
  <si>
    <t>;clete@stanford.edu;clete@stanford.edu</t>
  </si>
  <si>
    <t>;650-721-7560;650-721-7560</t>
  </si>
  <si>
    <t>&lt;br&gt;        Inclusion Criteria:&lt;br&gt;&lt;br&gt;          1. Men and women 18 years or older&lt;br&gt;&lt;br&gt;          2. First-time catheter ablation for atrial fibrillation&lt;br&gt;&lt;br&gt;          3. Moderate-to-severe obstructive sleep apnea diagnosed with a sleep study&lt;br&gt;             (apnea-hypopnea index = 15)&lt;br&gt;&lt;br&gt;        Exclusion Criteria:&lt;br&gt;&lt;br&gt;          1. Current or prior use of positive airway pressure for obstructive sleep apnea&lt;br&gt;&lt;br&gt;          2. Any household member with current/past positive airway pressure use&lt;br&gt;&lt;br&gt;          3. Did not meet minimal adherence to positive airway pressure treatment (= 4 hours/night&lt;br&gt;             and = 70% of time in 2 weeks)&lt;br&gt;&lt;br&gt;          4. History of motor vehicle or occupational accident related to excessive sleepiness&lt;br&gt;&lt;br&gt;          5. Severe nocturnal desaturation documented on sleep study as &gt;10% of total sleep time&lt;br&gt;             with oxygen saturation of &lt; 75%&lt;br&gt;&lt;br&gt;          6. Any condition determined by physicians that constrains the use of positive airway&lt;br&gt;             pressure such as anatomically fixed nasal obstruction, neurological impairment, and&lt;br&gt;             significant claustrophobia.&lt;br&gt;&lt;br&gt;          7. Congestive heart failure (New York Heart Association IV)&lt;br&gt;&lt;br&gt;          8. Severe valvular disease&lt;br&gt;&lt;br&gt;          9. Planned coronary revascularization procedure in the next 6 months&lt;br&gt;&lt;br&gt;         10. Severe pulmonary disease&lt;br&gt;&lt;br&gt;         11. Participation in another treatment intervention trial that might influence results of&lt;br&gt;             this trial&lt;br&gt;&lt;br&gt;         12. Ablation procedure scheduled in the next 8 weeks&lt;br&gt;</t>
  </si>
  <si>
    <t>Atrial Fibrillation recurrence</t>
  </si>
  <si>
    <t>A Phase 2b Study to Determine the Efficacy of Candidate Influenza Vaccine MVA-NP+M1 in Adults Aged 18 Years and Over</t>
  </si>
  <si>
    <t>Biological: MVA-NP+M1;Drug: Saline</t>
  </si>
  <si>
    <t>https://clinicaltrials.gov/show/NCT03880474</t>
  </si>
  <si>
    <t>Efficacy of Candidate Influenza Vaccine MVA-NP+M1 in Adults</t>
  </si>
  <si>
    <t>NCT03880474</t>
  </si>
  <si>
    <t>March 18, 2019</t>
  </si>
  <si>
    <t>FLU009</t>
  </si>
  <si>
    <t>James Vandeleur, MD</t>
  </si>
  <si>
    <t>Paratus Clinical Pty Ltd</t>
  </si>
  <si>
    <t>Clinical Network Services (CNS) Pty Ltd</t>
  </si>
  <si>
    <t>&lt;br&gt;        Inclusion Criteria:&lt;br&gt;&lt;br&gt;          -  Healthy male or female adults aged 18 years and over&lt;br&gt;&lt;br&gt;          -  Receipt of a standard-dose licensed influenza QIV vaccine on the day of, or within 28&lt;br&gt;             days prior to, randomisation&lt;br&gt;&lt;br&gt;          -  A female participant is eligible for this study if she is not pregnant or breast&lt;br&gt;             feeding and one of the following:&lt;br&gt;&lt;br&gt;               1. Of non-childbearing potential (i.e. women who have had a hysterectomy or tubal&lt;br&gt;                  ligation or are postmenopausal, as defined by no menses in greater than or equal&lt;br&gt;                  to 1 year)&lt;br&gt;&lt;br&gt;               2. Of childbearing potential but agrees to practice effective contraception 8 weeks&lt;br&gt;                  post-vaccination and has a negative urine pregnancy test pre-vaccination.&lt;br&gt;                  Acceptable methods of contraception include one or more of the following:&lt;br&gt;&lt;br&gt;             i. Male partner who is sterile prior to the female participant's entry into the study&lt;br&gt;             and is the sole sexual partner for the female participant ii. Implants of&lt;br&gt;             levonorgestrel iii. Injectable progestogen iv. An intrauterine device with a&lt;br&gt;             documented failure rate of &lt;1% v. Oral contraceptives vi. Double barrier methods&lt;br&gt;             including diaphragm or condom vii. Abstinence as long as it is line with the usual and&lt;br&gt;             preferred lifestyle of the participant&lt;br&gt;&lt;br&gt;          -  Participant is willing and has capacity to provide written informed consent for&lt;br&gt;             participation in the study (in the Investigator's opinion)&lt;br&gt;&lt;br&gt;          -  Able and willing (in the Investigator's opinion) to comply with all study requirements&lt;br&gt;&lt;br&gt;          -  Willing to allow the Investigators to discuss the participant's medical history with&lt;br&gt;             their healthcare provider&lt;br&gt;&lt;br&gt;          -  Present and able to visit the clinic in the event of an ILI episode during the&lt;br&gt;             influenza season&lt;br&gt;&lt;br&gt;        Exclusion Criteria:&lt;br&gt;&lt;br&gt;          -  Any other significant disease, disorder or finding (including blood test results),&lt;br&gt;             which, in the opinion of the Investigator, would either put the participant at risk&lt;br&gt;             because of participation in the study, or may influence the result of the study&lt;br&gt;&lt;br&gt;          -  Receipt of any investigational product within 6 months prior to study, or prior&lt;br&gt;             participation in a clinical study of any Influenza vaccine and agreement not to&lt;br&gt;             participate in another clinical study for the duration of study follow-up&lt;br&gt;&lt;br&gt;          -  Prior receipt of an investigational vaccine likely to impact on interpretation of the&lt;br&gt;             study data&lt;br&gt;&lt;br&gt;          -  Active infection with HIV, Hepatitis B or Hepatitis C (from patient history or medical&lt;br&gt;             records)&lt;br&gt;&lt;br&gt;          -  History of severe allergic reactions (e.g. anaphylaxis)&lt;br&gt;&lt;br&gt;          -  History of auto-immune disease e.g. Guillain-Barr√© syndrome&lt;br&gt;&lt;br&gt;          -  Not willing to comply with study procedures&lt;br&gt;&lt;br&gt;          -  Immunosuppressed or taking immunosuppressive medications&lt;br&gt;&lt;br&gt;          -  Use of warfarin or other blood thinning medications (aspirin is acceptable)&lt;br&gt;&lt;br&gt;          -  Tattoos or birthmarks at the vaccination site&lt;br&gt;&lt;br&gt;          -  Participant bruises easily, has haematoma or keloid scarring&lt;br&gt;&lt;br&gt;          -  Receipt of a licenced inactivated vaccine (e.g. pneumococcal vaccine) within 2 weeks&lt;br&gt;             prior to vaccination&lt;br&gt;&lt;br&gt;          -  Receipt of an off licensed live vaccine (e.g. herpes zoster vaccine) within 4 weeks&lt;br&gt;             prior to vaccination&lt;br&gt;</t>
  </si>
  <si>
    <t>Incidence rate laboratory confirmed influenza</t>
  </si>
  <si>
    <t>Severity of influenza-like illness (ILI) during influenza season;Incidence of influenza-like illness (ILI) during influenza season;Occurrence of solicited local and systemic reactogenicity signs and symptoms for 7 days following vaccination and occurrence of Serious Adverse Events (SAEs);To look at the immunogenicity of study drug</t>
  </si>
  <si>
    <t>Effects of glucocorticoid on Changes of pulmonary function and serum cortisol during rheumatic valve replacemental perioperation</t>
  </si>
  <si>
    <t>Group A:Dexamethasone;Group B:Placebo ;</t>
  </si>
  <si>
    <t>http://www.chictr.org.cn/showproj.aspx?proj=14665</t>
  </si>
  <si>
    <t>Effects of glucocorticoid on changes of pulmonary function and serum cortisol during rheumatic valve replacemental perioperation</t>
  </si>
  <si>
    <t>ChiCTR-IPQ-16008781</t>
  </si>
  <si>
    <t>Quasi-randomized controlled</t>
  </si>
  <si>
    <t>Group A:90;Group B:90;</t>
  </si>
  <si>
    <t>Department of Cardiothoracic Surgery of the First Affiliated Hospital of Chongqing Medical University</t>
  </si>
  <si>
    <t>Rheumatic heart valve disease; cardiac insufficiency; respiratory insufficiency</t>
  </si>
  <si>
    <t>Jiang Ying-jiu</t>
  </si>
  <si>
    <t>1 Youyi Road, Yuanjiagang, Yuzhong District, Chongqing, China</t>
  </si>
  <si>
    <t>jiangyinjiu@aliyun.com</t>
  </si>
  <si>
    <t>+86 13101348339</t>
  </si>
  <si>
    <t>Wang Qiang</t>
  </si>
  <si>
    <t>965839288@qq.com</t>
  </si>
  <si>
    <t>+86 18983149852</t>
  </si>
  <si>
    <t>Science and Technique Plan Projects of Chongqing</t>
  </si>
  <si>
    <t>Inclusion criteria: All patients were diagnosed as rheumatic heart disease, and there were indications for bypass valve replacement. All patients voluntarily joined in the study.</t>
  </si>
  <si>
    <t>Exclusion criteria: Exclusion criteria: Patients with hypertension, peptic ulcer disease, mental disease, glaucoma, hypercortisolism, diabetes, hyperthyroidism and hyperthyroidism or thyroid dysfunctionendocrine or other endocrine disease. and the patients used glucocorticoids before operation in one month.</t>
  </si>
  <si>
    <t>Peak expiratory flow;plasma cortisol concentration;24-hour urinary cortisol;</t>
  </si>
  <si>
    <t>Effects of Suboptimal Use of CPAP Therapy on Symptoms of Obstructive Sleep Apnoea</t>
  </si>
  <si>
    <t>Device: Continous Positive Air Pressure Device</t>
  </si>
  <si>
    <t>https://clinicaltrials.gov/show/NCT02781740</t>
  </si>
  <si>
    <t>Effects of Suboptimal CPAP Therapy on Symptoms of Obstructive Sleep Apnoea</t>
  </si>
  <si>
    <t>NCT02781740</t>
  </si>
  <si>
    <t>Allocation: Randomized. Intervention model: Parallel Assignment. Primary purpose: Other. Masking: Double (Participant, Outcomes Assessor).</t>
  </si>
  <si>
    <t>April 1, 2016</t>
  </si>
  <si>
    <t>Malcolm Kohler, Prof. Dr. med.</t>
  </si>
  <si>
    <t>Swiss National Science Foundation</t>
  </si>
  <si>
    <t>&lt;br&gt;        Inclusion Criteria:&lt;br&gt;&lt;br&gt;          -  Objectively confirmed OSA (at the time of original diagnosis) with an oxygen&lt;br&gt;             desaturation index (ODI, =4% dips) of =15/h and an ESS of &gt;10.&lt;br&gt;&lt;br&gt;          -  Currently =15/h oxygen desaturations (=4% dips) during an ambulatory nocturnal pulse&lt;br&gt;             oximetry performed at the end of a 4-night period without CPAP.&lt;br&gt;&lt;br&gt;          -  Eligible patients must have been treated with CPAP for more than 12 months with a mean&lt;br&gt;             compliance between 3 and 4h/night. Apnoea-hypopnoea index (AHI) must be less than 10&lt;br&gt;             with treatment (according to CPAP machine download data).&lt;br&gt;&lt;br&gt;        Exclusion Criteria:&lt;br&gt;&lt;br&gt;          -  Previous ventilatory failure (awake PaO2&lt;9.0kPa or arterial PaCO2&gt;6kPa).&lt;br&gt;&lt;br&gt;          -  Unstable, untreated coronary or peripheral artery disease, severe arterial&lt;br&gt;             hypertension (&gt;180/110mmHg).&lt;br&gt;&lt;br&gt;          -  Previously diagnosed with Cheyne-Stokes breathing.&lt;br&gt;&lt;br&gt;          -  Current professional driver.&lt;br&gt;&lt;br&gt;          -  Age &lt; 20 or &gt; 75 years at trial entry.&lt;br&gt;</t>
  </si>
  <si>
    <t>Epworth Sleepiness Scale (ESS)</t>
  </si>
  <si>
    <t>Apnoea-Hypopnoea Index (AHI);Oxygen Desaturation Index (ODI);Mean CPAP usage time;Heart rate;Mean blood pressure;Fatigue Severity Scale (FSS);Quality of life as assessed in Short Form 36 (SF-36);Quality of life as assessed in Functional Outcomes of Sleep Questionnaire 10 (FOSQ-10);Psychomotor vigilance as measured through the Oxford Sleep Resistance test (OSLER).;Psychomotor vigilance as measured through the Multiple Unprepared Reaction Time Test (MURT)</t>
  </si>
  <si>
    <t>Reformative Versus Single Step Dilation Percutaneous Dilatational Tracheostomy: a Randomized Trial</t>
  </si>
  <si>
    <t>Procedure: reformative dilation technique;Procedure: reformative dilation technique;Procedure: reformative dilation technique;Procedure: reformative dilation technique</t>
  </si>
  <si>
    <t>https://clinicaltrials.gov/show/NCT03141294</t>
  </si>
  <si>
    <t>Reformative Versus Single Step Dilation Percutaneous Dilatational Tracheostomy</t>
  </si>
  <si>
    <t>NCT03141294</t>
  </si>
  <si>
    <t>Respiratory Failure;Respiratory Depression;Respiratory Failure;Respiratory Depression;Respiratory Failure;Respiratory Depression;Respiratory Failure;Respiratory Depression</t>
  </si>
  <si>
    <t>July 1, 2012</t>
  </si>
  <si>
    <t>2017-SR-078</t>
  </si>
  <si>
    <t>Jinhai Li;Jinhai Li;Jinhai Li;Jinhai Li;Jinhai Li</t>
  </si>
  <si>
    <t>The first Affliated Hospital with Nanjing Medical University;The first Affliated Hospital with Nanjing Medical University;The first Affliated Hospital with Nanjing Medical University;The first Affliated Hospital with Nanjing Medical University;The first Affliated Hospital with Nanjing Medical University</t>
  </si>
  <si>
    <t>44 Years</t>
  </si>
  <si>
    <t>&lt;br&gt;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      ;&lt;br&gt;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      ;&lt;br&gt;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      ;&lt;br&gt;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t>
  </si>
  <si>
    <t>Force(newton);Force(newton);Force(newton)</t>
  </si>
  <si>
    <t>Time(seconds)</t>
  </si>
  <si>
    <t>Combined Upper-airway and Breathing Control Therapies for Obstructive Sleep Apnea</t>
  </si>
  <si>
    <t>Device: Oral appliance;Drug: Oxygen;Other: Oral appliance plus oxygen;Other: No treatment</t>
  </si>
  <si>
    <t>https://clinicaltrials.gov/show/NCT03189173</t>
  </si>
  <si>
    <t>NCT03189173</t>
  </si>
  <si>
    <t>United States;Australia;United States</t>
  </si>
  <si>
    <t>September 6, 2017</t>
  </si>
  <si>
    <t>15SDG25890059;R01HL128658;2017P001037</t>
  </si>
  <si>
    <t>Scott A Sands, PhD;Bradley A Edwards, PhD;Scott A Sands, PhD</t>
  </si>
  <si>
    <t>;;sasands@bwh.harvard.edu</t>
  </si>
  <si>
    <t>;;6172780911</t>
  </si>
  <si>
    <t>Brigham and Women's Hospital;Monash University;</t>
  </si>
  <si>
    <t>National Heart, Lung, and Blood Institute (NHLBI);Heart Foundation of Australia;Monash University;American Heart Association</t>
  </si>
  <si>
    <t>79 Years</t>
  </si>
  <si>
    <t>&lt;br&gt;        Inclusion Criteria:&lt;br&gt;&lt;br&gt;          -  Diagnosed OSA or suspected OSA based on snoring&lt;br&gt;&lt;br&gt;        Exclusion Criteria:&lt;br&gt;&lt;br&gt;          -  Severe co-morbidities (cardiovascular, renal, lung disease, neurological), including:&lt;br&gt;&lt;br&gt;        Congestive heart failure, Neurological conditions that may affect sleep or breathing (e.g.&lt;br&gt;        neuromuscular diseases e.g. myasthenia gravis; neurodegenerative diseases e.g.&lt;br&gt;        Alzheimer's/Parkinson's)&lt;br&gt;&lt;br&gt;          -  Medications that will substantially affect respiration, including opioids,&lt;br&gt;             barbiturates, theophylline, doxapram, acetazolamide, pseudoephedrine&lt;br&gt;&lt;br&gt;          -  Claustrophobia&lt;br&gt;&lt;br&gt;          -  Insomnia and other non-respiratory sleep disorders&lt;br&gt;&lt;br&gt;          -  Inability to sleep supine&lt;br&gt;&lt;br&gt;          -  Contraindications to oral appliances, including insufficient teeth to support the&lt;br&gt;             device, periodontal problems inducing tooth mobility, active temporomandibular joint&lt;br&gt;             disorder&lt;br&gt;&lt;br&gt;          -  Allergy to lidocaine or oxymetazoline HCl&lt;br&gt;</t>
  </si>
  <si>
    <t>Change in apnea hypopnea index (AHI), percent of baseline.</t>
  </si>
  <si>
    <t>Change in frequency of arousals, percent of baseline.;Patient reported sleep quality (better/same/worse);Morning minus evening systolic blood pressure;Morning minus evening diastolic blood pressure</t>
  </si>
  <si>
    <t>Effect of yoga on health-related status and cardiovascular risk factors among obstructive sleep apnoea patients: A Multi-Centric Randomized Controlled Trial</t>
  </si>
  <si>
    <t>Intervention1: Yoga with standard of care group: The intervention group will be taught yoga practices by institutionally trained yoga therapist (as per the protocol enclosed) at CIMR, AIIMS and Dayananda Medical College and Hospital, Ludhiana over a period of six months. During the study duration, the subjects will be invited to CIMR and Dayananda Medical College and Hospital, Ludhiana for the contact classes. There will be 8 continuous supervised sessions of 45 minutes each in the first two weeks and after which during the non-contact period the patients are advised to practice the same at home for 45 minutes each day, at least 5 days a week for next 6 months following randomization. Each session will have a pre-planned curriculum that will be progressively more challenging and which will facilitate adherence and secure repeatability of the intervention.&lt;br&gt;A log book and picture based booket which will include yoga asanas that will be given to all recruited participants to follow their practice at home including duration and time of practice. Further, biweekly calls and video conferencing will be arranged to ensure their practice at home.&lt;br&gt;A formal training programme for yoga therapists will be developed and delivered by CIMR. Retreat training will be offered in a similar manner by CIMR in every 6 months to ensure same practice in both the centres. CIMR will routinely monitor the performance of the yoga therapists, so as to improve the performance of the yoga therapists thereby improving the quality of delivery of the Intervention package.&lt;br&gt;&lt;br&gt;Control Intervention1: Control Group: The patients in the control group will continue to receive the standard medical treatment along with advice on life style modification and dietary changes. Interested candidates will be taught yoga</t>
  </si>
  <si>
    <t>http://www.ctri.nic.in/Clinicaltrials/pmaindet2.php?trialid=23042</t>
  </si>
  <si>
    <t>Role of Yoga on Obstructive Sleep Apnea (OSA)</t>
  </si>
  <si>
    <t>CTRI/2018/02/012105</t>
  </si>
  <si>
    <t>Randomized, Parallel Group Trial&lt;br&gt;  Method of generating randomization sequence:Stratified randomization  Method of allocation concealment:Sequentially numbered, sealed, opaque envelopes  Blinding and masking:Participant, Investigator and Outcome Assessor Blinded</t>
  </si>
  <si>
    <t>Ministry of AYUSH</t>
  </si>
  <si>
    <t>Health Condition 1: null- OBSTRUCTIVE SLEEP APNEA</t>
  </si>
  <si>
    <t>Gautam Sharma</t>
  </si>
  <si>
    <t>Centre of Integrative Medicine and Research (CIMR)Convergence Block,All India Institute of Medical Sciences (AIIMS)New Delhi</t>
  </si>
  <si>
    <t>drsharmagautam@gmail.com</t>
  </si>
  <si>
    <t>Centre of Integrative Medicine and Research (CIMR)</t>
  </si>
  <si>
    <t>Inclusion criteria: 1.Patients of all genders and age between 18-70 years. &lt;br/ &gt;&lt;br&gt;2.Patients from Delhi NCR for study settings in Delhi. &lt;br/ &gt;&lt;br&gt;3.Medical history which is compatible with OSA and AHI more than 15 per hour. &lt;br/ &gt;&lt;br&gt;4.Availability of time to include physical activity in their daily routine and to come for the contact classes and investigations as per the protocol. &lt;br/ &gt;&lt;br&gt;5.Not been engaged in regular yoga practice or any other alternative medicine for the same desired effect. &lt;br/ &gt;&lt;br&gt;</t>
  </si>
  <si>
    <t>Exclusion criteria: 1.Patient√¢??s refusal for Polysomnography. &lt;br/ &gt;&lt;br&gt;2.Patients on CPAP. &lt;br/ &gt;&lt;br&gt;3.Patients with a well-documented chronic history of congestive heart failure, chronic renal failure or chronic liver failure. &lt;br/ &gt;&lt;br&gt;4.Patients having very severe hypoxemia (oxygen saturation  &lt;80% for  &gt;10% of recording time). &lt;br/ &gt;&lt;br&gt;5.Pregnancy &lt;br/ &gt;&lt;br&gt;6.Morbid obesity, Hypothyroidism  &lt;br/ &gt;&lt;br&gt;7.Patients underwent any metabolic surgery &lt;br/ &gt;&lt;br&gt;8.Recent trauma to upper respiratory tract &lt;br/ &gt;&lt;br&gt;9.Patients on systemic corticosteroid treatment &lt;br/ &gt;&lt;br&gt;10.Inability to perform yoga exercises due to orthopaedic or musculoskeletal problems. &lt;br/ &gt;&lt;br&gt;11.Patients currently participating in any other clinical trials in the same hospital or any other sites.  &lt;br/ &gt;&lt;br&gt;</t>
  </si>
  <si>
    <t>1.Apnoea hypopnea index &lt;br/ &gt;&lt;br&gt;2.Oxygen desaturation index (ODI) &lt;br/ &gt;&lt;br&gt;3.Heart Rate Variability (HRV)Timepoint: Baseline, at 2 weeks,at 3 months, at 6 months, and at 12 months from baseline</t>
  </si>
  <si>
    <t>General metabolic parametersTimepoint: Baseline, at 2 weeks,at 3 months, at 6 months, and at 12 months from baseline;Hamilton√¢??s Depression Questionnaire (HAM-D)Timepoint: Baseline, at 2 weeks,at 3 months, at 6 months, and at 12 months from baseline;Neuropsychological Evaluation Screening Tool (NEST) and Hindi Mental Status Examination (HMSE)Timepoint: Baseline, at 2 weeks,at 3 months, at 6 months, and at 12 months from baseline;Stress and Inflammatory biomarkersTimepoint: Baseline,at 3 months, at 6 months, and at 12 months from baseline;The Hamilton Anxiety Rating Scale (HAM-A)Timepoint: Baseline, at 2 weeks,at 3 months, at 6 months, and at 12 months from baseline;The Pittsburgh Sleep Quality Index (PSQI)Timepoint: Baseline, at 2 weeks,at 3 months, at 6 months, and at 12 months from baseline;Wechsler Memory Scale- III (WMS III) Indian EditionTimepoint: Baseline, at 2 weeks,at 3 months, at 6 months, and at 12 months from baseline;WHO QoL BREF questionnaireTimepoint: Baseline, at 2 weeks,at 3 months, at 6 months, and at 12 months from baseline</t>
  </si>
  <si>
    <t>Not Approved;Approved</t>
  </si>
  <si>
    <t>Jan  1 1900 12:00AM;Jan 12 2018 12:00AM</t>
  </si>
  <si>
    <t>AIIMS IEC;DMCH IEC</t>
  </si>
  <si>
    <t>Efficacy and tolerability of NL-01, a food ingredient, in older adults (&amp;#8805;65 y) at risk of Acute Respiratory Tract Infections (ARTI) during the winter season</t>
  </si>
  <si>
    <t>NL-01 low dose, NL-01 high dose vs placebo</t>
  </si>
  <si>
    <t>https://trialregister.nl/trial/7111</t>
  </si>
  <si>
    <t>Investigation on the effect of food crop derived food supplements on Acute Respiratory Tract Infections in community dwelling seniors during the winter season</t>
  </si>
  <si>
    <t>NTR7316</t>
  </si>
  <si>
    <t>NutriLeads</t>
  </si>
  <si>
    <t>Common cold, Healthy senior subjects, Immune function, Food ingredient,  ARTI, Flu</t>
  </si>
  <si>
    <t>NTR731</t>
  </si>
  <si>
    <t>Ruud</t>
  </si>
  <si>
    <t>Albers</t>
  </si>
  <si>
    <t>ruud.albers@nutrileads.com</t>
  </si>
  <si>
    <t>+31 6 12 50 07 64</t>
  </si>
  <si>
    <t>Suspended, trial finished</t>
  </si>
  <si>
    <t>sponsor</t>
  </si>
  <si>
    <t>Inclusion criteria: 1.Be able to give written informed consent;&lt;br&gt;2.Be aged &amp;#8805;65 years;&lt;br&gt;3.Have a General Practitioner;&lt;br&gt;4.Be in good physical and mental condition;&lt;br&gt;</t>
  </si>
  <si>
    <t>Exclusion criteria: 1.Are hypersensitive to any of the components of the test product;&lt;br&gt;2.Have a history (within 5 years) of drug and/or alcohol abuse at the time of enrolment; &lt;br&gt;3.Are planning extensive travel (maximum of 3 consecutive weeks) over the duration of the study;&lt;br&gt;4.Have language limitations regarding interviews and questionnaires;&lt;br&gt;5.Are a resident of a nursing home or on a waiting list for a nursing home; &lt;br&gt;6.Have a psychiatric disease, gastrointestinal disease (i.e., coeliac disease, Inflammatory Bowel Disease), Rheumatoid arthritis, dementia, cancer, or other diseases deemed significant at the discretion of the study physician;&lt;br&gt;7.Have a history of significant medical or psychiatric disease, at the discretion of the study physician;&lt;br&gt;8.Are severely immunocompromised (HIV positive, transplant patient, on antirejection medications, on a steroid treatment for &gt;30 days, or had chemotherapy within the last year); &lt;br&gt;9.Suffer from an unfavourable physical or mental condition at the discretion of the study physician (i.e. not going to survive the study); &lt;br&gt;10.Exhibit a deterioration of medical condition or disease, which at the discretion of the study physician, may require withdrawal from the study;&lt;br&gt;11.Are a NutriLeads or Site employees;&lt;br&gt;12.Use any other medication at the discretion of the study physician which could impact the overall objectives of the study;&lt;br&gt;13.Have , or &amp;#8804;1 year had, a malignant disease (with the exception of basal cell carcinoma) or any concomitant end-stage organ disease; Subjects diagnosed with cancer that significantly reduces life expectancy (i.e. terminal) will be removed from the study, at the discretion of the study physician;&lt;br&gt;14.Individuals who, in the opinion of the investigator, are considered to be poor attendees or unlikely for any reason to be able to comply with the trial;&lt;br&gt;15.Individual who receive immuno-, radio- or chemo- therapy;&lt;br&gt;16.Subjects may not be receiving treatment involving experimental drugs. If the subject has been in a recent experimental trial, these latter must have been completed not less than 60 days prior to this study;</t>
  </si>
  <si>
    <t>-Number of Acute Respiratory Tract Infections (ARTI) episodes&lt;br&gt;-Average duration of ARTI episodes in days&lt;br&gt;-Average severity of ARTI episodes &lt;br&gt;</t>
  </si>
  <si>
    <t>-Doctor / hospital visits, &lt;br&gt;&lt;br&gt;-Any infection occurring in the treatment period,&lt;br&gt;&lt;br&gt;-Any medication use related to infections, &lt;br&gt;&lt;br&gt;-Calculated disease load of ARTI per study arm (#episodes x duration of episodes), &lt;br&gt;&lt;br&gt;-Incidence and disease load (episodes x duration) of any kind of infection, &lt;br&gt;&lt;br&gt;-Indication of efficacy per defined sub-population (e.g. malnourished, on medical foods, COPD etc),&lt;br&gt;&lt;br&gt;-Quality of Life questionnaire (5Q-5D-5L questionnaire). &lt;br&gt;</t>
  </si>
  <si>
    <t>Comparison of an ordinary mask and an open face mask - The open face mask study</t>
  </si>
  <si>
    <t>We applied both masks (ordinary and open face mask) with various flow rates: 5, 4, 3, 2, 1 and 0.5 l/min for three minutes, respectively. First, we tried ordinary masks with 5 l/min for 15 minutes and decreased the flow to 0.5 l/min every three minutes.&lt;br&gt; FICO2 and EtCO2 were measured via CapnostreamTM (Medtronic, US). &lt;br&gt;Next, we investigated an open face mask in the same manner: applying 5 l/min of oxygen for 15 minutes. Finally, we checked patient satisfaction with each mask using a visual analogue scale (VAS: 0-best, 5-worst) at the end of each trial.</t>
  </si>
  <si>
    <t>https://upload.umin.ac.jp/cgi-open-bin/ctr_e/ctr_view.cgi?recptno=R000026888</t>
  </si>
  <si>
    <t>Comparison of an ordinary mask and an open face mask</t>
  </si>
  <si>
    <t>JPRN-UMIN000023371</t>
  </si>
  <si>
    <t>Yamagata University</t>
  </si>
  <si>
    <t>respiratory failure</t>
  </si>
  <si>
    <t>Tadahiro</t>
  </si>
  <si>
    <t>Kobayashi</t>
  </si>
  <si>
    <t>2-2-2, Iida-nishi, Yamagata, Yamagata, Japan</t>
  </si>
  <si>
    <t>tad.kob11@gmail.com</t>
  </si>
  <si>
    <t>023-628-5400</t>
  </si>
  <si>
    <t>Yamagata University Faculty of Medicine Department of Emergency and Critical Care Medicine</t>
  </si>
  <si>
    <t>Kaneyuki</t>
  </si>
  <si>
    <t>Kawamae</t>
  </si>
  <si>
    <t>kkawamae@yamagata-u.med.id.jp</t>
  </si>
  <si>
    <t>Yamagata University Faculty of Medicine Department of Anesthesiology and Critical Care Medicine</t>
  </si>
  <si>
    <t>Exclusion criteria: The patients who are not arousal.&lt;br&gt;The patients who are unstable.&lt;br&gt;The patients who need positive pressure ventilation to maintain their SpO2.</t>
  </si>
  <si>
    <t>Fraction of inspired carbon dioxide&lt;br&gt;(FICO2) after 15 minutes of 5L/min oxygen, and with variable flows(4,3,2,1 and 0.5L/min: the flow is decreased every 3 minutes) by using an open face mask and an ordinary mask.</t>
  </si>
  <si>
    <t>Respiratory rate, end-tidal CO2, SpO2 and patients&amp;#39; satisfaction with the mask, under the same conditions.</t>
  </si>
  <si>
    <t>ikekenkyu@jm.kj.yamagata-u.ac.jp</t>
  </si>
  <si>
    <t>Yamagata University Faculty of Medicine</t>
  </si>
  <si>
    <t>023-628-5047</t>
  </si>
  <si>
    <t>An Open-label Study to Assess the Safety, Tolerability, Pharmacokinetics, and Efficacy of S-033188 2% Granules after Administration of a Single Dose to Otherwise Healthy Pediatric Patients with Influenza</t>
  </si>
  <si>
    <t>Intervention name : S-033188&lt;br&gt;INN of the intervention : baloxavir marboxil&lt;br&gt;Dosage And administration of the intervention : Oral&lt;br&gt;Control intervention name : -&lt;br&gt;INN of the control intervention : -&lt;br&gt;Dosage And administration of the control intervention : -</t>
  </si>
  <si>
    <t>https://www.clinicaltrials.jp/user/showCteDetailE.jsp?japicId=JapicCTI-173811</t>
  </si>
  <si>
    <t>A Open-label Study of S-033188 Granules in Otherwise Healthy Pediatric Patients With Influenza</t>
  </si>
  <si>
    <t>JPRN-JapicCTI-173811</t>
  </si>
  <si>
    <t>Open-label, non-controlled</t>
  </si>
  <si>
    <t>Inclusion criteria: - Patients confirmed with influenza virus infection and within 48 hours from onset.&lt;br&gt;- Patients whose body weight is less than 20 kg.</t>
  </si>
  <si>
    <t>Exclusion criteria: - Patients with severe symptoms of influenza virus infection requiring inpatient treatment.&lt;br&gt;- Patients with high risk factors.&lt;br&gt;- Patients with concurrent infections requiring antimicrobial therapy.&lt;br&gt;etc.</t>
  </si>
  <si>
    <t>safety&lt;br&gt;Percentage of patients with any adverse events, etc.</t>
  </si>
  <si>
    <t>efficacy&lt;br&gt;time to alleviation of influenza illness, etc.</t>
  </si>
  <si>
    <t>Single oral dose of S-033188 2% granules investigated in this study is considered to be well tolerated and effective in pediatric patients with influenza virus infection.</t>
  </si>
  <si>
    <t>In the ITTI population, 11 patients (33.3%) were males and 22 patients (66.7%) were females. The mean age (minimum to maximum) was 2.4 years (0 to 6 years) and the mean body weight (minimum to maximum) was 12.13 kg (4.0 to 19.2 kg). Virus subtyping based on RT-PCR showed that the most common influenza virus strain was B subtype (36.4%), followed by A/H1N1pdm subtype (33.3%), A/H3 subtype (27.3%), and others (3.0%).</t>
  </si>
  <si>
    <t>Thirty-three patients enrolled into the study and all of the patients completed the study.</t>
  </si>
  <si>
    <t>No deaths, serious adverse events, or adverse events leading to withdrawal were reported in the study.</t>
  </si>
  <si>
    <t>AEs were reported in 18 of 33 patients (54.5%, 24 events). Treatment-related AEs were reported in 1 of 33 patients (3.0%, 1 events). All AEs were classified as Grade 1 or 2. All the AEs classified as Grade 2 were considered not related to the study drug. The median time to alleviation of influenza illness was 45.3 hours (95% CI: 28.5, 64.1) in the ITTI population. The analysis for the PPS population conducted as sensitivity analysis shows comparable results to those for the ITTI population. The proportion of patients with positive influenza virus titer was 59.4% on Day 2 and reduced to 6.3% on Day 9 in the ITTI population.</t>
  </si>
  <si>
    <t>Individual patients data from the study will be shared on a portal site (https://clinicalstudydatarequest.com) when it become shareable. Requests from researchers will be reviewed by an Independent Review Panel, consisting of third-party experts, with regard to the validity and feasibility of the research that the researchers intend to carry out. When the request is approved by the panel, the researchers will be requested to execute a contract (which will have certain requirements with respect to personal data privacy, confidentiality, and compliance with the law) with Shionogi before being provided with access to the clinical trial data. Individual patient data will be shared after anonymization in order to protect the privacy of study participants and to comply with laws and regulations (including but not limited to the terms of the patient informed consent forms).</t>
  </si>
  <si>
    <t>Jimbo Orthopedics Institutional Review Board</t>
  </si>
  <si>
    <t>Clinical Evaluation of the Automatic Oxygen Adjustment by FreeO2 in a Medical Population in Hospital</t>
  </si>
  <si>
    <t>Device: FreeO2</t>
  </si>
  <si>
    <t>https://clinicaltrials.gov/show/NCT03119727</t>
  </si>
  <si>
    <t>Clinical Evaluation of FreeO2 (Version 4) in All Patients Receiving Oxygen</t>
  </si>
  <si>
    <t>NCT03119727</t>
  </si>
  <si>
    <t>Respiratory Disease;Respiratory Failure;COPD Exacerbation;Asthma;Pneumonia</t>
  </si>
  <si>
    <t>Fran√ßois Lellouche;Pierre-alexandre Bouchard</t>
  </si>
  <si>
    <t>francois.lellouche@criucpq.ulaval.ca;pierre-alexandre.bouchard@criucpq.ulaval.ca</t>
  </si>
  <si>
    <t>&lt;br&gt;        Inclusion Criteria:&lt;br&gt;&lt;br&gt;          -  Age &gt; or = 18 years old&lt;br&gt;&lt;br&gt;          -  Patient receiving oxygen between 1 to 6 lpm for medical pathology&lt;br&gt;&lt;br&gt;          -  Admitted to a medical service for less than 72 hours (emergency room not included)&lt;br&gt;&lt;br&gt;        Exclusion Criteria:&lt;br&gt;&lt;br&gt;          -  Unreliable SpO2 signal&lt;br&gt;&lt;br&gt;          -  Emergency or intensive care hospitalization&lt;br&gt;&lt;br&gt;          -  Absence of NIV or intubation criteria at baseline&lt;br&gt;&lt;br&gt;          -  Sleep apnea not paired&lt;br&gt;&lt;br&gt;          -  Long-term Oxygen Therapy&lt;br&gt;&lt;br&gt;          -  Active delirium and cognitive impairment preventing informed consent&lt;br&gt;</t>
  </si>
  <si>
    <t>% of time in the set SpO2 target</t>
  </si>
  <si>
    <t>Oxygenation data</t>
  </si>
  <si>
    <t>Effect of Servo-Ventilation on CO2 Regulation and Heart Rate Variability</t>
  </si>
  <si>
    <t>Device: BiPAP AutoSV Advanced System One;Device: Dreamstation BiPaP AutoSV;Device: ResMed S7 VPAP Adapt Device</t>
  </si>
  <si>
    <t>https://clinicaltrials.gov/show/NCT03890939</t>
  </si>
  <si>
    <t>NCT03890939</t>
  </si>
  <si>
    <t>Sleep Apnea, Mixed;Heart Failure</t>
  </si>
  <si>
    <t>ASV0000001</t>
  </si>
  <si>
    <t>Sairam Parthasarathy, MD;Chris Morton</t>
  </si>
  <si>
    <t>;cjmorton@email.arizona.edu</t>
  </si>
  <si>
    <t>;(520) 626-8457</t>
  </si>
  <si>
    <t>University of Arizona;</t>
  </si>
  <si>
    <t>Philips Respironics</t>
  </si>
  <si>
    <t>&lt;br&gt;        Inclusion Criteria:&lt;br&gt;&lt;br&gt;          -  Ability to provide consent&lt;br&gt;&lt;br&gt;          -  Currently prescribed servo ventilation therapy at home&lt;br&gt;&lt;br&gt;          -  At least two weeks of recent adherence and efficacy data from PAP device demonstrating&lt;br&gt;             adequate use of therapy (at least 4 hours of use per night and use on at least 10 of&lt;br&gt;             14 nights)&lt;br&gt;&lt;br&gt;          -  Individuals with complex sleep apnea (obstructive sleep apnea with central apneas) and&lt;br&gt;             preserved left-ventricular ejection fraction (LVEF &gt; 45%) and/or heart failure with&lt;br&gt;             preserved ejection fraction (HFrEF) who are currently on ASV therapy.&lt;br&gt;&lt;br&gt;          -  Individuals with complex sleep apnea (predominantly obstructive sleep apnea with&lt;br&gt;             central apneas) and reduced left-ventricular ejection fraction (LVEF &lt; 45%) and/or&lt;br&gt;             heart failure with reduced ejection fraction (HFrEF) who are currently on ASV therapy.&lt;br&gt;&lt;br&gt;        Exclusion Criteria:&lt;br&gt;&lt;br&gt;          -  Participants who are acutely ill, medically complicated or who are medically unstable&lt;br&gt;&lt;br&gt;          -  Participants in whom PAP therapy is otherwise medically contraindicated&lt;br&gt;&lt;br&gt;          -  Participants who are claustrophobic&lt;br&gt;&lt;br&gt;          -  Symptomatic (Symptomatic defined as hospitalized for heart failure or a change in&lt;br&gt;             cardiac medications, within the last two months) chronic heart failure (NYHA 2-4) AND&lt;br&gt;             moderate to severe predominant central sleep apnea&lt;br&gt;&lt;br&gt;          -  Participants with previously diagnosed respiratory failure or respiratory&lt;br&gt;             insufficiency and who are known to have elevated arterial carbon dioxide levels while&lt;br&gt;             awake (PaCO2 = 55mmHg).&lt;br&gt;&lt;br&gt;          -  Participants requiring any kind of oxygen therapy&lt;br&gt;&lt;br&gt;          -  Participants who have had surgery of the upper airway, nose, sinus, eyes, or middle&lt;br&gt;             ear within the previous 90 days.&lt;br&gt;</t>
  </si>
  <si>
    <t>Minute Ventilation;Tidal Volume;Respiratory Rate;QTc Intervals;Acid-Base Status;Electrolyte Status</t>
  </si>
  <si>
    <t>Vented Base Feeding Bottle in Preterm Infants With GERD Symptoms: Effects on Respiration-swallow Patterns and Reflux.</t>
  </si>
  <si>
    <t>Device: A;Device: B</t>
  </si>
  <si>
    <t>https://clinicaltrials.gov/show/NCT03031288</t>
  </si>
  <si>
    <t>Effects of Vented Base Feeding Bottle in Preterm Infants With GERD Symptoms.</t>
  </si>
  <si>
    <t>NCT03031288</t>
  </si>
  <si>
    <t>Allocation: Randomized. Intervention model: Crossover Assignment. Primary purpose: Treatment. Masking: Single (Investigator).</t>
  </si>
  <si>
    <t>University of Turin, Italy</t>
  </si>
  <si>
    <t>GERD;Apnea Neonatal</t>
  </si>
  <si>
    <t>feeding-01</t>
  </si>
  <si>
    <t>Francesco Cresi, MD PhD</t>
  </si>
  <si>
    <t>&lt;br&gt;        Inclusion Criteria:&lt;br&gt;&lt;br&gt;          -  weight = 1500 g at the time of examination&lt;br&gt;&lt;br&gt;          -  at least 2 GERD symptoms&lt;br&gt;&lt;br&gt;          -  exclusive enteral feeding&lt;br&gt;&lt;br&gt;          -  parents' informed consent&lt;br&gt;&lt;br&gt;        Exclusion Criteria:&lt;br&gt;&lt;br&gt;          -  congenital abnormalities&lt;br&gt;&lt;br&gt;          -  perinatal asphyxia&lt;br&gt;&lt;br&gt;          -  respiratory, genetic, metabolic, infectious and/or neurologic disease&lt;br&gt;&lt;br&gt;          -  pharmacological therapies, in the last 7 days, able to affect esophageal motility&lt;br&gt;</t>
  </si>
  <si>
    <t>Frequency of cardiorespiratory events (feeding+postprandial time)</t>
  </si>
  <si>
    <t>Swallow event characteristics (feeding time);Frequency of reflux events (postprandial time)</t>
  </si>
  <si>
    <t>Comparing the effect of Ortodentol and chlorhexidine mouthwashes 10% and /12 percent on oral hygiene intubated patients in intensive care units</t>
  </si>
  <si>
    <t>Intervention 1: The intervention group (mouthwash ortodentoll) ortodentol mouthwash solution containing 10% carvacrol extracts pharmaceutical company Khorramabad, Lorestan building twice a day (morning and evening) each time mouthwash is 15 mm Lytrba used syringes and Ghshh to brush and suction the patient's mouth in 30 seconds. Intervention 2: The control group (chlorhexidine)Control (chlorhexidine) solution of chlorhexidine / 12% Manufacturing Co. World Health Tehran twice a day (morning and evening) patients intubated mouth rinse with a solution of 15 ml is washed with brushes and suction is then washed and the amount and Read mouth rinse is similar to the intervention group.;Prevention;Prevention;The intervention group (mouthwash ortodentoll) ortodentol mouthwash solution containing 10% carvacrol extracts pharmaceutical company Khorramabad, Lorestan building twice a day (morning and evening) each time mouthwash is 15 mm Lytrba used syringes and Ghshh to brush and suction the patient's mouth in 30 seconds.;The control group (chlorhexidine)Control (chlorhexidine) solution of chlorhexidine / 12% Manufacturing Co. World Health Tehran twice a day (morning and evening) patients intubated mouth rinse with a solution of 15 ml is washed with brushes and suction is then washed and the amount and Read mouth rinse is similar to the intervention group.</t>
  </si>
  <si>
    <t>http://en.irct.ir/trial/25092</t>
  </si>
  <si>
    <t>IRCT2017012232101N1</t>
  </si>
  <si>
    <t>Randomization: Randomized, Blinding: Single blinded, Placebo: Not used, Assignment: Parallel, Purpose: Prevention.</t>
  </si>
  <si>
    <t>Vice , President , Research and Technology , University of Medical Sciences</t>
  </si>
  <si>
    <t>Condition 1: Chronic Obstruactive Pulmanary Disease. Condition 2: Diabeteic Mellitus. Condition 3: Respiratory Distress Syndrome. Condition 4: Multiple Truma. Condition 5: Cerebral Vascular Attacke. Condition 6: Gastrointestinal haemorrhage. Condition 7: Poisoning. Condition 8: laparatomy. Condition 9: Intracerebral haemorrhage. &lt;br&gt;Chronic obstructive pulmonary disease, unspecified &lt;br&gt;Diabetes mellitus &lt;br&gt;Adult respiratory distress syndrome &lt;br&gt;Injuries involving multiple body regions &lt;br&gt;Stroke, not specified as haemorrhage or infarction &lt;br&gt;Gastrointestinal haemorrhage, unspecified &lt;br&gt;Sequelae of poisoning by drugs, medicaments and biological substances &lt;br&gt;Unintentional cut, puncture, perforation or haemorrhage during surgical and medical care &lt;br&gt;Sequelae of cerebrovascular disease;E10,E14;T00,T07;Chronic obstructive pulmonary disease, unspecified;Diabetes mellitus;Adult respiratory distress syndrome;Injuries involving multiple body regions;Stroke, not specified as haemorrhage or infarction;Gastrointestinal haemorrhage, unspecified;Sequelae of poisoning by drugs, medicaments and biological substances;Unintentional cut, puncture, perforation or haemorrhage during surgical and medical care;Sequelae of cerebrovascular disease</t>
  </si>
  <si>
    <t>Mirzakhani Hojat</t>
  </si>
  <si>
    <t>Vali-e-Asr,  Hospital , Borujen</t>
  </si>
  <si>
    <t>mirzakhani.h2014@yahoo.com</t>
  </si>
  <si>
    <t>Shahrekord , Medical ,  University</t>
  </si>
  <si>
    <t>Heidari Hayede</t>
  </si>
  <si>
    <t>Nursing Faculty</t>
  </si>
  <si>
    <t>Heidari.h@gmail.com</t>
  </si>
  <si>
    <t>+98 98383346699</t>
  </si>
  <si>
    <t>University, of Medical , Sciences</t>
  </si>
  <si>
    <t>15 years</t>
  </si>
  <si>
    <t>Inclusion criteria: Inclusion criteria included: the patient has an endotracheal tube through the mouth  ;with the age of 15-85 years  ; 8 hours of intubation in the intensive care unit, before ; no history of allergy is to plant compounds Savory (carvacrol) ; Lack of any damage characterized by endotracheal intubation or planes in the mouth Lesion is unknown.&lt;br&gt;&lt;br&gt;Exclusion criteria included: transmission or discharge or death of the patient from the intensive care unit before the study was completed ; Creating profit any damage characterized by endotracheal intubation or planes or other physical Hram ; Lack of desire to continue to study the patient's legal guardian ; and immune system dysfunction, radiotherapy and chemotherapy and having any malignant disease.</t>
  </si>
  <si>
    <t>Oral Health. Timepoint: Before and after the intervention. Method of measurement: Beck standard questionnaire and measured plaque and oral mucosal.</t>
  </si>
  <si>
    <t>Malnutrition. Timepoint: Scale. Method of measurement: Relative.;Side Efect. Timepoint: Scale. Method of measurement: Relative.</t>
  </si>
  <si>
    <t>Shahrekord, Medical,University Ethics Committee</t>
  </si>
  <si>
    <t>PFO Closure for Obstructive Sleep Apnoea-1 Study</t>
  </si>
  <si>
    <t>Procedure: Patent Foramen Ovale Closure</t>
  </si>
  <si>
    <t>https://clinicaltrials.gov/show/NCT02771561</t>
  </si>
  <si>
    <t>PFO Closure for Obstructive Sleep Apnoea</t>
  </si>
  <si>
    <t>NCT02771561</t>
  </si>
  <si>
    <t>Endpoint Classification: Efficacy Study, Intervention Model: Single Group Assignment, Masking: Open Label, Primary Purpose: Treatment</t>
  </si>
  <si>
    <t>Papworth Hospital NHS Foundation Trust</t>
  </si>
  <si>
    <t>Patent Foramen Ovale;Obstructive Sleep Apnea</t>
  </si>
  <si>
    <t>P01725</t>
  </si>
  <si>
    <t>Stephen Hoole, BM BCh;Michael Davies, MB BS;Stephanie Clutterbuck, PhD;Stephanie Clutterbuck, PhD</t>
  </si>
  <si>
    <t>;;stephanie.clutterbuck@nhs.net;stephanie.clutterbuck@nhs.net</t>
  </si>
  <si>
    <t>;;01480364169;01480364169</t>
  </si>
  <si>
    <t>Papworth Hospital NHS Foundation Trust;Papworth Hospital NHS Foundation Trust;</t>
  </si>
  <si>
    <t>&lt;br&gt;        Inclusion Criteria:&lt;br&gt;&lt;br&gt;          -  Age 18 years and older&lt;br&gt;&lt;br&gt;          -  Diagnosis of obstructive sleep apnoea-hypopnoea syndrome (OSAHS)&lt;br&gt;&lt;br&gt;          -  Epworth Sleepiness Scale score of 11 or greater&lt;br&gt;&lt;br&gt;          -  Oxygen Desaturation Index of 20 or greater (and/or oxygen desaturation&lt;br&gt;             index/apnoea-hypopnoea index greater than 0.67)&lt;br&gt;&lt;br&gt;          -  Naive to Continuous Positive Airway Pressure (CPAP) treatment, or CPAP intolerant&lt;br&gt;             (defined at any review as: CPAP use less than 4 hours per night and unable to&lt;br&gt;             tolerate/receive no benefit, or at clinical discretion), or poor CPAP responders&lt;br&gt;             (defined at any review as: failure to improve Epworth Sleepiness Scale score by more&lt;br&gt;             than 4 points from Epworth Sleepiness Scale score at diagnostic visit plus persistent&lt;br&gt;             symptoms suggesting poorly controlled OSAHS and/or a prior failure to tolerate CPAP&lt;br&gt;             therapy)&lt;br&gt;&lt;br&gt;          -  Moderate to large Patent Foramen Ovale (PFO) as seen on a transthoracic&lt;br&gt;             echocardiogram bubble study&lt;br&gt;&lt;br&gt;        CPAP naive patients with moderate-large PFO will start CPAP treatment during the study,&lt;br&gt;        but outcomes will be assessed at baseline (before starting CPAP treatment) and at six&lt;br&gt;        months post PFO closure (after one week of CPAP abstinence).&lt;br&gt;&lt;br&gt;        Exclusion Criteria:&lt;br&gt;&lt;br&gt;          -  Coexistent significant respiratory disease (FEV1 &lt;50% predicted)&lt;br&gt;&lt;br&gt;          -  Weight &gt;180kg (maximum weight allowance for echocardiogram table)&lt;br&gt;&lt;br&gt;          -  Known or suspected pregnancy&lt;br&gt;&lt;br&gt;          -  Other cardiac disease (valve disease, known cardiomyopathy, left ventricular failure,&lt;br&gt;             known congenital heart disease)&lt;br&gt;&lt;br&gt;          -  Previous atrial septal closure device&lt;br&gt;&lt;br&gt;          -  Inability to give informed consent or comply with the protocol&lt;br&gt;&lt;br&gt;          -  Anatomically unsuitable for percutaneous PFO closure with Gore‚Ñ¢ septal occluder&lt;br&gt;             device.&lt;br&gt;</t>
  </si>
  <si>
    <t>Change in Epworth Sleepiness Scale;Change in Apnoea-Hypopnoea Index;Change in Oxygen Desaturation Index;Change in Six Minute Walk Test;Change in Sleep Apnea Quality of Life Index (SAQLI);Change in Functional Outcomes of Sleep Questionnaire (FOSQ);Change in Short Form (36) Health Survey (SF36)</t>
  </si>
  <si>
    <t>Change in Continuous Positive Airway Pressure (CPAP);Cardiovascular events (CV)</t>
  </si>
  <si>
    <t>Impact of a Strategy Based on the Unyvero¬Æ Testing System on Appropriate Antimicrobial Treatment in Patients With Suspected Aspiration Pneumonia Requiring Mechanical Ventilation : a Randomized Controlled Unblinded Trial</t>
  </si>
  <si>
    <t>Procedure: PCR-based microbiological diagnosis strategy;Procedure: Standard microbiological diagnosis strategy</t>
  </si>
  <si>
    <t>https://clinicaltrials.gov/show/NCT03763799</t>
  </si>
  <si>
    <t>Early Stop(Ruling) of the Antibiotic Treatment During Pneumopathies d' Inhalation</t>
  </si>
  <si>
    <t>NCT03763799</t>
  </si>
  <si>
    <t>University Hospital, Lille</t>
  </si>
  <si>
    <t>2018-A02219-46;2018_40</t>
  </si>
  <si>
    <t>Saadalla NSEIR, MD,PhD;Saadalla NSEIR, MD,PhD;Saad Nseir</t>
  </si>
  <si>
    <t>;Saadalla.NSEIR@chru-lille.fr;s-nseir@chru-lille.fr</t>
  </si>
  <si>
    <t>;03 20 44 44 95;33320444495</t>
  </si>
  <si>
    <t>University Hospital, Lille;</t>
  </si>
  <si>
    <t>&lt;br&gt;        Inclusion Criteria:&lt;br&gt;&lt;br&gt;          -  presence of risk factors for aspiration :&lt;br&gt;&lt;br&gt;          -  known or likely swallowing dysfunction,&lt;br&gt;&lt;br&gt;          -  altered consciousness,&lt;br&gt;&lt;br&gt;          -  cardiac arrest,&lt;br&gt;&lt;br&gt;          -  difficult intubation&lt;br&gt;&lt;br&gt;          -  witnessed aspiration&lt;br&gt;&lt;br&gt;          -  symptoms and signs suggestive of lower respiratory tract pathology&lt;br&gt;&lt;br&gt;          -  temperature =38.5¬∞C or &lt;36¬∞C&lt;br&gt;&lt;br&gt;          -  leukocyte count =10 000/¬µL or &lt;1500/¬µL&lt;br&gt;&lt;br&gt;          -  purulent sputum or tracheal aspirate.&lt;br&gt;&lt;br&gt;          -  new radiographic infiltrate on chest X-ray&lt;br&gt;&lt;br&gt;          -  tracheal intubation and mechanical ventilation since less than 48 hours&lt;br&gt;&lt;br&gt;        Exclusion Criteria:&lt;br&gt;&lt;br&gt;          -  pregnant women&lt;br&gt;&lt;br&gt;          -  refuse to participate to the study&lt;br&gt;&lt;br&gt;          -  no informed consent&lt;br&gt;&lt;br&gt;          -  documented bacteremia&lt;br&gt;&lt;br&gt;          -  septic shock&lt;br&gt;&lt;br&gt;          -  severe immunosuppression: leukocytes&lt;1000/L or neutrophils&lt;500/L, chemotherapy during&lt;br&gt;             the last 3 months, organ transplant with chronic immunosuppressors use, HIV (CD4&lt;50),&lt;br&gt;             and chronic corticosteroid use (&gt;0.5 mg/kg day for at least one month during the last&lt;br&gt;             three months).&lt;br&gt;&lt;br&gt;          -  moribund patients (SAPS II &gt;90).&lt;br&gt;</t>
  </si>
  <si>
    <t>The percentage of patients who will benefit from an early stop of the probabilist antibiotic treatment</t>
  </si>
  <si>
    <t>the percentage of patients who will receive appropriate antibiotic treatment.;the percentage of patients who will receive targeted antibiotic treatment.;mechanical ventilation free days.;length of ICU stay.;ICU mortality.;antibiotic free days.;percentage of patients with colonization or infection related to multidrug-resistant bacteria (MDR)</t>
  </si>
  <si>
    <t>Efficacy and Safety of OctaplasLG Administration vs. Crystalloids (Standard) in Patients With Septic Shock - a Randomized, Controlled, Open-label Investigator-initiated Pilot Trial</t>
  </si>
  <si>
    <t>Drug: OctaplasLG¬Æ;Drug: Ringer-acetat</t>
  </si>
  <si>
    <t>https://clinicaltrials.gov/show/NCT02875236</t>
  </si>
  <si>
    <t>Vasculopathic Injury and Plasma as Endothelial Rescue in Septic Shock Trial. VIPER-Sepsis (EudraCT no. 2016-000707-81)</t>
  </si>
  <si>
    <t>NCT02875236</t>
  </si>
  <si>
    <t>Allocation: Randomized. Intervention model: Factorial Assignment. Primary purpose: Treatment. Masking: None (Open Label).</t>
  </si>
  <si>
    <t>Rigshospitalet, Denmark</t>
  </si>
  <si>
    <t>Viper Sepsis</t>
  </si>
  <si>
    <t>Per I Johansson, MD</t>
  </si>
  <si>
    <t>University of Copenhagen, Rigshospitalet, Denmark</t>
  </si>
  <si>
    <t>Octapharma</t>
  </si>
  <si>
    <t>&lt;br&gt;        Inclusion Criteria:&lt;br&gt;&lt;br&gt;          -  Adult intensive care patients AND&lt;br&gt;&lt;br&gt;          -  Septic shock requiring infusion of vasopressor/inotropic agents to maintain blood&lt;br&gt;             pressure as defined in international guidelines AND&lt;br&gt;&lt;br&gt;          -  Consent obtainable from patient or by proxy (independent physicians and/or next of&lt;br&gt;             kin)&lt;br&gt;&lt;br&gt;        Exclusion Criteria:&lt;br&gt;&lt;br&gt;          -  Documented refusal of blood transfusion OR&lt;br&gt;&lt;br&gt;          -  Treatment with GPIIb/IIIa inhibitors &lt; 24h from screening OR&lt;br&gt;&lt;br&gt;          -  Withdrawal from active therapy OR&lt;br&gt;&lt;br&gt;          -  Previously within 30 days included in a randomised trial, if known at the time of&lt;br&gt;             enrolment OR&lt;br&gt;&lt;br&gt;          -  Known Immunoglobulin A deficiency with documented antibodies against Immunoglobulin A&lt;br&gt;             OR&lt;br&gt;&lt;br&gt;          -  Known hypersensitivity to OctaplasLG: the active substance, any of the excipients&lt;br&gt;             (Sodium citrate dihydrate, Sodium dihydrogenphosphate dihydrate or Glycine) or&lt;br&gt;             residues from the manufacturing process (Tri (N-Butyl) Phosphate (TNBP) and Octoxynol&lt;br&gt;             (Triton X-100)) OR&lt;br&gt;&lt;br&gt;          -  Known severe deficiencies of protein S OR&lt;br&gt;&lt;br&gt;          -  Pregnancy (non-pregnancy confirmed by patient being postmenopausal or having a&lt;br&gt;             negative urine-hCG) OR&lt;br&gt;&lt;br&gt;          -  Severe cirrhotic hepatic failure with expected need for treatment with terlipressin&lt;br&gt;</t>
  </si>
  <si>
    <t>Microvascular perfusion;Endothelial activation and damage</t>
  </si>
  <si>
    <t>Mortality;Length of stay in Intensive Care Unit;Vasopressors;Ventilator;Bleeding;SAR;TACO;TRALI</t>
  </si>
  <si>
    <t>The Effect of  Nose and Mouth Disinfection with Chlorhexidine on indicators of  respiratory infections in intubated  patients with mechanical ventilation</t>
  </si>
  <si>
    <t>Intervention 1: In the intervention group, mouthwash (disinfection cheeks, gums, palate, tongue and teeth) every 8 hours  with 10 ml of ready solution of 0.2% chlorhexidine is performed by the applicator for 30 second. Also every 8 hours after oral antiseptic, anti-infectious of nasal anterior openings is performed  with 0.2% chlorhexidine solution by cotton swab. This continues until the end of the fifth day of mechanical ventilation. Intervention 2: In the control group, mouthwash (disinfection cheeks, gums, palate, tongue and teeth) every 8 hours  with 10 ml of ready solution of 0.2% chlorhexidine is performed by the applicator for 30 second. This continues until the end of the fifth day of mechanical ventilation. In this group  is not done disinfection of nose.;Prevention;Prevention;In the control group, mouthwash (disinfection cheeks, gums, palate, tongue and teeth) every 8 hours  with 10 ml of ready solution of 0.2% chlorhexidine is performed by the applicator for 30 second. This continues until the end of the fifth day of mechanical ventilation. In this group  is not done disinfection of nose.;In the intervention group, mouthwash (disinfection cheeks, gums, palate, tongue and teeth) every 8 hours  with 10 ml of ready solution of 0.2% chlorhexidine is performed by the applicator for 30 second. Also every 8 hours after oral antiseptic, anti-infectious of nasal anterior openings is performed  with 0.2% chlorhexidine solution by cotton swab. This continues until the end of the fifth day of mechanical ventilation.</t>
  </si>
  <si>
    <t>http://en.irct.ir/trial/22798</t>
  </si>
  <si>
    <t>The Effect of  Nose Disinfection with Chlorhexidine on Respiratory Infection</t>
  </si>
  <si>
    <t>IRCT2016051927969N1</t>
  </si>
  <si>
    <t>Vice chancellor for research, Mashhad University of Medical Sciences</t>
  </si>
  <si>
    <t>Pneumonia. &lt;br&gt;Pneumonia, unspecified;Pneumonia, unspecified</t>
  </si>
  <si>
    <t>Mahdi Alimi</t>
  </si>
  <si>
    <t>Qoreishi Building, Daneshgah St, Mashhad</t>
  </si>
  <si>
    <t>alimim1@mums.ac.ir</t>
  </si>
  <si>
    <t>+98 51 3366 1500</t>
  </si>
  <si>
    <t>Zahra Sadat Manzari</t>
  </si>
  <si>
    <t>Faculty of Nursing and Midwifery, Ibn-e Sina St,  Chaharah Doktora Crossing, Mashhad</t>
  </si>
  <si>
    <t>nms.it[at]mums.ac.ir</t>
  </si>
  <si>
    <t>Inclusion criteria: Inclusion Criteria: The satisfaction of patient's attendant to participate in the study; The patient's age is more than 18 years; The patient has endotracheal tube through the mouth; The patient has not nasogastric tube; Expecting mechanical ventilation for at least 48 hours; On arrival to the ICU lung infiltration on chest radiograph Does not exist; At least two of the three clinical criteria indicators of ventilator associated pneumonia (rectal temperature less than 35 or more than 38 degrees Celsius, leukocyte count of less than 4,000 or more than 12,000 per cubic millimeter of blood and purulent tracheal secretions) does not exist. Exclusion criteria:  desire to continue participation in the study; Allergic reaction to chlorhexidine; Clear aspiration; At least two of the three clinical criteria indicators of ventilator associated pneumonia exist in the first or second day of mechanical ventilation</t>
  </si>
  <si>
    <t>Amount of  Body Temperature. Timepoint: up to Five Days after beginning of Intervention. Method of measurement: By Glass Thermometer for Axillary in Degrees Celsius.;Amount of Tracheal secretions. Timepoint: up to Five Days after beginning of Intervention. Method of measurement: Based on The Required Frequency of Tracheal Suctioning.;Kind of Tracheal secretions. Timepoint: up to Five Days after beginning of Intervention. Method of measurement: On the basis of color, odor and secretions concentration and according to the nurse caring for the patient.;Amount of Blood leukocytes. Timepoint: up to Five Days after beginning of Intervention. Method of measurement: By blood test.;Ratio of  Arterial Oxygenation. Timepoint: up to Five Days after beginning of Intervention. Method of measurement: By Analyze of Arterial Blood Gases.;Changes of Chest radiographic. Timepoint: up to Five Days after beginning of Intervention. Method of measurement: By the removable radiological devices (portable).;Culture of tracheal secretions. Timepoint: up to Five Days after beginning of Intervention. Method of measurement: Quantitative culture with Gram stain.</t>
  </si>
  <si>
    <t>Ventilator associated Pneumonia. Timepoint: Up to five days after beginning of  intervention. Method of measurement: By Clinical Pulmonary Infection Score.;The relationship between clinical criteria and diagnosis of pneumonia. Timepoint: Up to five days after beginning of  intervention. Method of measurement: By Clinical Pulmonary Infection Score.</t>
  </si>
  <si>
    <t>The ethics committee of Mashhad University of Medical Sciences</t>
  </si>
  <si>
    <t>Solar powered oxygen systems in remote health centers in Papua New Guinea ‚Äì a large scale implementation effectiveness trial: impact on children with severe pneumonia</t>
  </si>
  <si>
    <t>Introduction of solar-powered oxygen concentrators into 36 health centres in Papua New Guinea. This project will evaluate the implementation issues in the national scale-up of oxygen concentrators and pulse oximeters in the rural areas PNG, a high mortality developing county.  The implementation steps include defining the criteria for facilities where this technology (oxygen concentrators and pulse oximeters) are appropriate, assessment of power supplies and power requirements of each health facility, the optimal design of a solar power system to power the equipment, defining specifications for oxygen concentrators  and other oxygen equipment that will function in remote environments, implementation logistics in remote settings, developing the engineering capacity required to sustain such a program at scale, and training on oxygen equipment and the treatment of children with severe respiratory infection.&lt;br&gt;&lt;br&gt;Training is both in workshops in each province, and on-site training, where a team member visits the health facility as part of improved monitoring and supervision, and conducts training at that time.  The treatment of pneumonia follows standard WHO treatment based on the Hospital Care for Children guidelines, and the oxygen therapy guidelines (WHO Clinical use of oxygen in children).&lt;br&gt;&lt;br&gt;The implementation is expected to take 6 months, but because it is multifaceted and multi-site it may extend beyond this depending on the feasibility in different locations.&lt;br&gt;&lt;br&gt;The project will evaluate these issues down to a rural district hospital and major health center level (i.e. the smallest health centers that admit children).  Implementation involves the National Department of Health, the provincial paediatricians, local technicians, and a solar contractor.&lt;br&gt;&lt;br</t>
  </si>
  <si>
    <t>https://anzctr.org.au/ACTRN12616001469404.aspx</t>
  </si>
  <si>
    <t>Solar powered oxygen systems in remote health centers in Papua New Guinea ‚Äì a large scale implementation effectiveness trial</t>
  </si>
  <si>
    <t>ACTRN12616001469404</t>
  </si>
  <si>
    <t>Purpose: Treatment; Allocation: Non-randomised trial; Masking: Open (masking not used);Assignment: Single group;Type of endpoint: Efficacy;</t>
  </si>
  <si>
    <t>Centre for International Child Health, University of Melbourne and Murdoch Children's Research Institute</t>
  </si>
  <si>
    <t>Papua New Guinea</t>
  </si>
  <si>
    <t>Pneumonia;Hypoxaemia; &lt;br&gt;Pneumonia &lt;br&gt;Hypoxaemia;Public Health - Health service research;Respiratory - Other respiratory disorders / diseases</t>
  </si>
  <si>
    <t>Bill and Melinda Gates Foundation;RE Ross Trust</t>
  </si>
  <si>
    <t>1 Weeks</t>
  </si>
  <si>
    <t>Inclusion criteria: Health facilities in remote rural PNG.  Health facilities will be included if they have a high burden of pneumonia, difficulty getting access to oxygen, difficulties with mains power supply, and the staff are motivated to be involved.&lt;br&gt;This study does not involve the allocation of patients to a treatment group, but involves the evaluation of the implementation of a public health program, which would be expected to have an impact on clinical outcomes.  There are no individual patient data recording, or individual patient recruitment, the evaluation is based on routine health facility data.  Thus the criteria below are merely indicative of children managed in the 36 health facilities, not selection criteria for recruitment.  Data on children aged 1 week to 15 years, recorded in the admission record books of the health facilities, will be gathered to assess the pneumonia case fatality rate outcome.</t>
  </si>
  <si>
    <t>Exclusion criteria: No exclusion criteria, as there is no specific recruitment to the study.  It is an implementation effectiveness evaluation based on routine health facility data, and based on normal health facility functioning.</t>
  </si>
  <si>
    <t>The main learnings from this project will be to better understand what is required to achieve a national scale with effective oxygen systems, including the use of oxygen concentrators and pulse oximeters, especially the challenges of achieving this at a district hospital and health centre level, with alternative renewable power sources.  The methods of assessment will be qualitative evaluations throughout the implementation process, and interviews with stakeholders.. [2 years.  The time-points for qualitative evaluations and interviews with stakeholders will be at baseline prior to implementation, completion of implementation, and every 6 months thereafter up to at least 2 years post implementation.  The issues assessed at different time points will differ - from early on methods of implementation and the successful approaches, to later issues f sustainability and what worked and what did not.  ];Case fatality rates from severe pneumonia, as assessed by data linkage to health centre medical records. [2 years]</t>
  </si>
  <si>
    <t>Referral rates in children with severe pneumonia, based on routine health facility data recording[2 years]</t>
  </si>
  <si>
    <t>University of Melbourne, Human Research Ethics Committee</t>
  </si>
  <si>
    <t>Vitamin D to Improve Outcomes by Leveraging Early Treatment</t>
  </si>
  <si>
    <t>Drug: Vitamin D3;Drug: Placebo</t>
  </si>
  <si>
    <t>https://clinicaltrials.gov/show/NCT03096314</t>
  </si>
  <si>
    <t>NCT03096314</t>
  </si>
  <si>
    <t>Acute Respiratory Distress Syndrome;Vitamin D Deficiency;Critical Illness</t>
  </si>
  <si>
    <t>April 27, 2017</t>
  </si>
  <si>
    <t>1U01HL123009;PETAL02VIOLET</t>
  </si>
  <si>
    <t>Boyd Taylor Thompson, MD</t>
  </si>
  <si>
    <t>&lt;br&gt;        Inclusion Criteria:&lt;br&gt;&lt;br&gt;          1. Age = 18 years&lt;br&gt;&lt;br&gt;          2. Intention to admit to ICU from emergency department, hospital ward, operating room, or&lt;br&gt;             outside facility&lt;br&gt;&lt;br&gt;          3. One or more of the following acute risk factors for ARDS and mortality contributing&lt;br&gt;             directly to the need for ICU admission:&lt;br&gt;&lt;br&gt;             Pulmonary&lt;br&gt;&lt;br&gt;               1. Pneumonia&lt;br&gt;&lt;br&gt;               2. Aspiration&lt;br&gt;&lt;br&gt;               3. Smoke Inhalation&lt;br&gt;&lt;br&gt;               4. Lung contusion&lt;br&gt;&lt;br&gt;               5. Mechanical ventilation for acute hypoxemic or hypercarbic respiratory failure&lt;br&gt;                  Extra-Pulmonary&lt;br&gt;&lt;br&gt;               6. Shock&lt;br&gt;&lt;br&gt;               7. Sepsis&lt;br&gt;&lt;br&gt;               8. Pancreatitis&lt;br&gt;&lt;br&gt;          4. Vitamin D deficiency (screening 25OHD level &lt;20 ng/mL)&lt;br&gt;&lt;br&gt;        Exclusion Criteria:&lt;br&gt;&lt;br&gt;          1. Inability to obtain informed consent&lt;br&gt;&lt;br&gt;          2. Unable to randomize within 12 hours of ICU admission decision&lt;br&gt;&lt;br&gt;          3. Unable to take study medication by mouth or enteral tube&lt;br&gt;&lt;br&gt;          4. Baseline serum calcium &gt;10.2 mg/dL (2.54 mmol/L) or ionized calcium &gt;5.2 mg/dL (1.30&lt;br&gt;             mmol/L)&lt;br&gt;&lt;br&gt;          5. Known kidney stone in past year or history of multiple (&gt;1) prior kidney stone&lt;br&gt;             episodes&lt;br&gt;&lt;br&gt;          6. Decision to withhold or withdraw life-sustaining treatment (patients are still&lt;br&gt;             eligible if they are committed to full support except cardiopulmonary resuscitation if&lt;br&gt;             a cardiac arrest occurs)&lt;br&gt;&lt;br&gt;          7. Expect &lt;48 hour survival&lt;br&gt;&lt;br&gt;          8. If no other risk factors present, a) mechanical ventilation primarily for airway&lt;br&gt;             protection, pain/agitation control, or procedure; or b) elective surgical patients&lt;br&gt;             with routine postoperative mechanical ventilation; or c) anticipated mechanical&lt;br&gt;             ventilation duration &lt;24 hours; or d) chronic/home mechanical ventilation for chronic&lt;br&gt;             lung or neuromuscular disease (non-invasive ventilation used solely for&lt;br&gt;             sleep-disordered breathing is not an exclusion).&lt;br&gt;&lt;br&gt;          9. Prisoner&lt;br&gt;&lt;br&gt;         10. Pregnancy&lt;br&gt;</t>
  </si>
  <si>
    <t>All-cause, All-location Mortality to Day 90</t>
  </si>
  <si>
    <t>All-cause, All Location Mortality to Day 28;Hospital Mortality to Day 90;Alive and Home (Prior Level of Care) at Day 90;Hospital Length of Stay to Day 90;Healthcare Facility Length of Stay to Day 90;Ventilator-free Days (VFDs) to Day 28;Health-related Quality of Life by EuroQol (EQ-5D-5L);Number of Participants Who Developed (New) ARDS to Day 7;Severity of Acute Respiratory Distress Syndrome (ARDS);Worst Acute Kidney Injury (AKI);New Renal Replacement Therapy (RRT);Highest Creatinine Levels;New Vasopressor Use to Day 7;Highest Cardiovascular SOFA (Sepsis Related Organ Failure Assessment) Score;25OHD Levels at Day 3;Highest Total Calcium to Day 14;Highest Ionized Calcium to Day 14;Hypercalcemia to Day 14;Kidney Stones to Day 90;Fall-related Fractures to Day 90;Falls to Day 90</t>
  </si>
  <si>
    <t>https://clinicaltrials.gov/ct2/show/results/NCT03096314</t>
  </si>
  <si>
    <t>A multicenter, open-label, sponsor-blinded, randomized, active-controlled, parallel group, pivotal study to evaluate the efficacy, safety, and tolerability of murepavadin given with ertapenem versus an anti-pseudomonal-√ü lactam-based antibiotic in adult subjects with nosocomial pneumonia suspected or confirmed to be due to Pseudomonas aeruginosa.</t>
  </si>
  <si>
    <t>&lt;br&gt;                Product Name: Murepavadin&lt;br&gt;                Product Code: POL7080&lt;br&gt;                Pharmaceutical Form: Concentrate for solution for infusion&lt;br&gt;                INN or Proposed INN: MUREPAVADIN&lt;br&gt;                CAS Number: 944252-63-5&lt;br&gt;                Current Sponsor code: POL7080 Acetate&lt;br&gt;                Other descriptive name: POL7080; formerly RO7033877&lt;br&gt;                Concentration unit: mg/ml milligram(s)/millilitre&lt;br&gt;                Concentration type: equal&lt;br&gt;                Concentration number: 8-&lt;br&gt;&lt;br&gt;                Trade Name: Invanz¬Æ&lt;br&gt;                Product Name: Ertapenem&lt;br&gt;                Pharmaceutical Form: Powder for concentrate for solution for infusion&lt;br&gt;                INN or Proposed INN: ERTAPENEM&lt;br&gt;                CAS Number: 153773-82-1&lt;br&gt;                Other descriptive name: ERTAPENEM SODIUM&lt;br&gt;                Concentration unit: g gram(s)&lt;br&gt;                Concentration type: equal&lt;br&gt;                Concentration number: 1-&lt;br&gt;&lt;br&gt;                Trade Name: Merrem¬Æ&lt;br&gt;                Product Name: Meropenem&lt;br&gt;                Pharmaceutical Form: Powder for solution for injection/infusion&lt;br&gt;                INN or Proposed INN: MEROPENEM&lt;br&gt;                CAS Number: 96036-03-2&lt;br&gt;                Other descriptive name: MEROPENEM&lt;br&gt;                Concentration unit: g gram(s)&lt;br&gt;                Concentration type: equal&lt;br&gt;                Concentration number: 1-&lt;br&gt;&lt;br&gt;                Trade Name: Zosyn¬Æ&lt;br&gt;                Product Name: Piperacillin Tazobactam&lt;br&gt;                Pharmaceutical Form: Powder for solution for infusion&lt;br&gt;                INN or Proposed INN: PIPERACILLIN&lt;br&gt;                Other descriptive name: PIPERACILLIN SODIUM&lt;br&gt;                Concentration unit: g gram(s)&lt;br&gt;                Concentration type: range&lt;br&gt;                Concentration number: 2-4&lt;br&gt;                INN or Proposed INN: TAZOBACTAM&lt;br&gt;                Other descriptive name: TAZOBACTAM SODIUM&lt;br&gt;                Concentration unit: g gram(s)&lt;br&gt;                Concentration type: range&lt;br&gt;                Concentration nu</t>
  </si>
  <si>
    <t>https://www.clinicaltrialsregister.eu/ctr-search/search?query=eudract_number:2018-001159-11</t>
  </si>
  <si>
    <t>A study to investigate the efficacy, safety tolerability, and pharmacokinetics of treatment with the drug murepavadin given with ertapenem versus an anti-pseudomonal-√ü lactam-based antibiotic in adult subjects with nosocomial pneumonia(Hospital-acquired pneumonia (HAP) or nosocomial pneumonia refers to any pneumonia contracted by a patient in a hospital at least 48‚Äì72 hours after being admitted) suspected or confirmed to be due to Pseudomonas aeruginosa.</t>
  </si>
  <si>
    <t>EUCTR2018-001159-11-CZ</t>
  </si>
  <si>
    <t>France;United States;Philippines;Hungary;Czech Republic;Canada;Brazil;Lithuania;Peru;Israel;New Zealand;United Kingdom</t>
  </si>
  <si>
    <t>POL7080-010;120996</t>
  </si>
  <si>
    <t>Inclusion criteria: &lt;br&gt;                1. Provide written informed consent prior to any study-related procedure not part of normal medical care. Surrogate consent/use of a legally-authorized representative may be provided, if permitted by local country and institution-specific guidelines.&lt;br&gt;                2. Male or female subjects, = 18 years of age&lt;br&gt;                Women of childbearing potential are eligible only if the following applies:&lt;br&gt;                ‚Ä¢ Negative serum pregnancy test at baseline prior to enrollment (a urine pregnancy test may be used at the time of screening, but the result must be confirmed by a serum test)&lt;br&gt;                ‚Ä¢ Agreement to undertake an urine pregnancy test at the End of Study Visit (30-33 days after last dose )&lt;br&gt;                ‚Ä¢ Agreement to use one of the methods of birth control described in the protocol from screening up to at least 30 days after study treatment discontinuation&lt;br&gt;                Non-vasectomized men are eligible only if they are willing to use a condom during study treatment and for at least 7 days after the last dose.&lt;br&gt;                3. Subjects hospitalized for = 48 hours or those with prior hospital admission of = 48 hours if they were discharged within the last 7 days.&lt;br&gt;                4. Intubated (via naso- or endotracheal tube, including tracheostomy subjects) and receiving mechanical ventilation for = 48 hours, and acute changes made in the ventilator support to maintain adequate PaO2 or SpO2.&lt;br&gt;                OR&lt;br&gt;                At least 2 of the following signs or symptoms presenting within 24 hours prior to randomization:&lt;br&gt;                ‚Ä¢ New onset of cough or worsening of baseline cough&lt;br&gt;                ‚Ä¢ Auscultatory findings on pulmonary examination of rales and/or evidence of pulmonary consolidation (e.g., dullness on percussion, bronchial breath sounds, or egophony)&lt;br&gt;                ‚Ä¢ Dyspnea, tachypnea (respiratory rate &gt; 25/minute), particularly if any or all of these signs or symptoms are progressive in nature&lt;br&gt;                ‚Ä¢ Hypoxemia (e.g., a partial pressure of oxygen [PaO2] &lt; 60 mm Hg while the subject is breathing on room air as determined by arterial blood gas (ABG) or oxygen saturation [SpO2] &lt; 90% while the subject is breathing on room air as determined by pulse oximetry, or worsening (decline from any earlier finding) of the PaO2/FiO2 ratio, or respiratory failure requiring intubation and mechanical ventilation, or increased ventilator demand if on mechanical ventilation for &lt; 48 hours prior to randomization&lt;br&gt;                ‚Ä¢ New onset of sputum or suctioned respiratory secretions characterized by purulent appearance indicative of bacterial infection or a worsening in character of purulent appearance.&lt;br&gt;                5. Chest radiograph shows the presence of new or progressive infiltrate(s) characteristic of bacterial pneumonia (based on Investigator‚Äôs evaluation). A chest computed tomography (CT) scan may be used in place of a chest X-ray.&lt;br&gt;                6. At least 1 of the following present within 24 hours prior to randomization:&lt;br&gt;                ‚Ä¢ Documented fever (oral = 38.0¬∫¬∞C [100.4¬∫ F] or a tympanic, temporal, rectal or core temperature = 38.3¬∫¬∞C [101.0¬∫ F], axillary or forehead scanner = 37.5 ¬∞C [99.5 ¬∞F]), OR&lt;br&gt;                ‚Ä¢ Hypothermia (rectal / core body temperature = 35.0¬∫¬∞C [95.2¬∫ F]), OR&lt;br&gt;                ‚Ä¢ Total peripheral white blood cell count (WBC) = 10,000 cells/mm3, OR&lt;br&gt;                ‚Ä¢ Leukopenia with WBC = 4,500 cells/mm3&lt;br&gt;                7. Acute Physiolog</t>
  </si>
  <si>
    <t>Exclusion criteria: &lt;br&gt;                1. Known or suspected community-acquired, viral, fungal, or parasitic pneumonia&lt;br&gt;                2. Any of the following health conditions:&lt;br&gt;                ‚Ä¢ Confirmed legionella infection (Legionella pneumophila pneumonia), Aspergillus spp. pneumonia (testing is not required)&lt;br&gt;                ‚Ä¢ Cystic fibrosis&lt;br&gt;                ‚Ä¢ Known or suspected Pneumocystis jirovecii pneumonia&lt;br&gt;                ‚Ä¢ Known or suspected active tuberculosis&lt;br&gt;                ‚Ä¢ Lung abscess&lt;br&gt;                ‚Ä¢ Solid organ transplant within 6 months prior to randomization&lt;br&gt;                ‚Ä¢ Pleural empyema&lt;br&gt;                3. Bronchial obstruction or a history of post-obstructive pneumonia (this does not exclude subjects with pneumonia who have an underlying chronic obstructive pulmonary disease)&lt;br&gt;                4. Expected survival &lt; 72 hours&lt;br&gt;                5. Burns &gt; 40% of total body surface area&lt;br&gt;                6. Current or anticipated neutropenia with absolute neutrophil count &lt; 500 cells/mm3&lt;br&gt;                7. Severe renal disease defined as an estimated glomerular filtration rate as per the 6-point Modification of Diet in Renal Disease (eGFR-MDRD-6) &lt; 30 mL/min/1.73 m2, or requirement for peritoneal dialysis, hemodialysis, hemofiltration, or a urine output &lt; 20 mL/hour over a 24-hour period.&lt;br&gt;                8. Alanine aminotransferase (ALT) or aspartate aminotransferase (AST) = 5 times upper limit of normal or Child-Pugh B and C in subjects with chronic hepatic function impairment&lt;br&gt;                9. Received systemic or inhaled anti-pseudomonal antibiotic therapy within 72 hours prior to randomization as follows:&lt;br&gt;                ‚Ä¢ &gt; 5 i.v. doses of an antibiotic administered q.i.d. (e.g., piperacillin-tazobactam)&lt;br&gt;                ‚Ä¢ &gt; 4 i.v. doses of an antibiotic administered t.i.d. (e.g., meropenem)&lt;br&gt;                EXCEPTIONS:&lt;br&gt;                ‚Ä¢ Progression of disease on the prior antibacterial regimen for this episode of pneumonia after &gt; 72 hours of treatment, provided prior respiratory or blood culture did not grow an anti-pseudomonal √ü-lactam-resistant P. aeruginosa pathogen, or only a Gram-positive&lt;br&gt;                pathogen. Requires microbiological confirmation of a Gram-negative pathogen, OR&lt;br&gt;                ‚Ä¢ Subject developed symptoms of pneumonia and a new infiltrate while receiving the prior antibacterial regimen for reasons other than the current pneumonia; if the pneumonia occurred while the subject was receiving antibiotics (as prophylaxis or for treatment of an&lt;br&gt;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10. Investigator‚Äôs opinion of clinically significant electrocardiogram (ECG) finding with immediate potential for a fatal outcome such as ischemia, infarct, or ventricular arrhythmia, or prior to the current infection, a history of New York Heart Association (NYHA) Class IV cardiac failure&lt;br&gt;                11. Stroke (ischemic or intracerebral hemorrhage) within 5 days prior to randomization and there is an increased risk of fatal brain edema as indicated by a major early computerized tomography hypodensity exceeding 50% of the middle cerebral artery</t>
  </si>
  <si>
    <t>Main Objective: To demonstrate the non-inferiority (NI) in 28-day all cause mortality (ACM) rate of i.v. murepavadin given with ertapenem compared to an anti-pseudomonal- √ü-lactam-based antibiotic (either piperacillin- tazobactam or meropenem) in the microbiological modified intention-to-treat (micro-MITT) analysis set in subjects with nosocomial pneumonia due to P. aeruginosa.;&lt;br&gt;                Secondary Objective: -To determine the superiority in 28-day ACM rate of i.v. murepavadin given with ertapenem compared to an anti-pseudomonal-√ü-lactam-based antibiotic (either piperacillin-tazobactam or meropenem) in the micro-MITT analysis set in subjects with nososcomial pneumonia due to P. aeruginosa&lt;br&gt;                -To compare the clinical cure rates of i.v. murepavadin given with ertapenem to an antipseudomonal-√ü-lactam-based antibiotic (either piperacillin-tazobactam or meropenem) at different timepoints&lt;br&gt;                -To compare the change in SOFA score and modified CPIS (intubated subjects) of i.v. murepavadin given with ertapenem to an anti-pseudomonal-√ü-lactam-based antibiotic (either piperacillin-tazobactam or meropenem) from baseline to different timepoints&lt;br&gt;                -To compare the change in PaO2/FiO2 ratio of i.v. murepavadin given with ertapenem to an anti-pseudomonal-√ü-lactam-based antibiotic (either piperacillin-tazobactam or meropenem) from baseline to different timepoints&lt;br&gt;            ;Primary end point(s): The primary efficacy variable is the incidence (Yes/No) of ACM within 28 days of randomization in the micro-MITT analysis set.;&lt;br&gt;                Timepoint(s) of evaluation of this end point: Please refer to Appendix I : Schedule of Assessment of Protocol:&lt;br&gt;                POL7080-010&lt;br&gt;</t>
  </si>
  <si>
    <t>&lt;br&gt;                Secondary end point(s): 1. 28 days ACM after randomization in the modified-MITT, and PP analysis sets&lt;br&gt;                2. Clinical outcome status (cure, failure, indeterminate) on study day 3, 5, 7, 10, at the EoT and ToC visits determined by the Investigator and CEC. Clinical outcomes will be categorized as either:&lt;br&gt;                ‚Ä¢ Clinical cure:&lt;br&gt;                -Complete resolution or marked improvement or return to baseline of all signs and symptoms (e.g., changes in fever, oxygenation, purulence of respiratory specimen, absence of respiratory secretions) of pneumonia (unless there is an alternative reason other than pneumonia, for persistence of certain symptoms or considered residual signs and symptoms of pneumonia that do not require further anti-pseudomonal antibiotic treatment), and&lt;br&gt;                -None of the clinical failure criteria (see below) are fulfilled&lt;br&gt;                ‚Ä¢Clinical failure (at least one of the following):&lt;br&gt;                -Worsening or no improvement in clinical signs and symptoms&lt;br&gt;                -Treatment-limiting AE leading to discontinuation of murepavadin/ertapenem/meropenem/piperacillin-tazobactam at any timepoint&lt;br&gt;                -Discontinuation of the study treatment for lack of efficacy after a minimum of 72 hours and initiation of therapy with a potentially effective anti-pseudomonal medication (change in therapy due to resistance when the subject‚Äôs condition did not show deterioration is not a failure),&lt;br&gt;                -Death at any time&lt;br&gt;                ‚Ä¢Indeterminate:&lt;br&gt;                -Lack of clinical cure or clinical failure,&lt;br&gt;                -Inability to determine outcome, e.g., anti-pseudomonal coverage no longer needed, but coverage for other Gram-negative pathogen with an antibiotic effective against P. aeruginosa continuing at EoT.&lt;br&gt;                Assessment of clinical response will be done by the Investigator and the Clinical Evaluation Committee.&lt;br&gt;                The rate of clinical cure, defined as the number of subjects with clinical cure in a pre-defined efficacy population divided by the number of subjects at risk will be calculated on Day 3, 5, 7, 10&lt;br&gt;                (if still on study medication), at EoT and ToC visits and analyzed in the PP, micro-MITT and modified-MITT analysis sets.&lt;br&gt;                3. Change from baseline in SOFA score to Day 3, 5, 7, 10 and modified Clinical Pulmonary Infection Score at ToC (micro-MITT, modified-MITT and PP analysis sets)&lt;br&gt;                4. Change from baseline in PaO2/FiO2 ratio (micro-MITT, modified-MITT, and PP analysis sets)&lt;br&gt;                5. ACM rates within 14 days after randomization(micro ITT, modified-MITT and PP analysis sets)&lt;br&gt;            ;&lt;br&gt;                Timepoint(s) of evaluation of this end point: Please refer to Appendix I : Schedule of Assessment of Protocol:&lt;br&gt;                POL7080-010&lt;br&gt;</t>
  </si>
  <si>
    <t>EUCTR2018-001159-11-HU;EUCTR2018-001159-11-LT</t>
  </si>
  <si>
    <t>Impact of Early Enteral vs. Parenteral Nutrition on Preservation of Gut Mucosa Integrity in Patients Requiring Mechanical Ventilation and Catecholamines: an Ancillary Study of the NUTRIREA2 Trial (NCT01802099)</t>
  </si>
  <si>
    <t>Other: Parenteral nutrition;Other: Enteral Nutrition</t>
  </si>
  <si>
    <t>https://clinicaltrials.gov/show/NCT03852940</t>
  </si>
  <si>
    <t>Impact of Early Enteral vs. Parenteral Nutrition on Preservation of Gut Mucosa Integrity in Patients Requiring Mechanical Ventilation and Catecholamine</t>
  </si>
  <si>
    <t>NCT03852940</t>
  </si>
  <si>
    <t>Centre Hospitalier Departemental Vendee</t>
  </si>
  <si>
    <t>Acute Respiratory Failure;Shock</t>
  </si>
  <si>
    <t>January 27, 2015</t>
  </si>
  <si>
    <t>CHD085-12</t>
  </si>
  <si>
    <t>Jean REIGNIER, MD, PhD</t>
  </si>
  <si>
    <t>CHD Vendee</t>
  </si>
  <si>
    <t>Ministry of Health, France;Institut National de la Sant√© Et de la Recherche M√©dicale, France;University Hospital, Tours</t>
  </si>
  <si>
    <t>&lt;br&gt;        Inclusion Criteria:&lt;br&gt;&lt;br&gt;          -  Invasive mechanical ventilation expected to be required more than 48 hours&lt;br&gt;&lt;br&gt;          -  Nutrition started within 24 hours after initiation of endotracheal mechanical&lt;br&gt;             ventilation&lt;br&gt;&lt;br&gt;          -  Treatment with vasoactive drug administered via a central venous catheter&lt;br&gt;&lt;br&gt;          -  Age over 18 years&lt;br&gt;&lt;br&gt;          -  Signed information&lt;br&gt;&lt;br&gt;        Exclusion Criteria:&lt;br&gt;&lt;br&gt;          -  Abdominal surgery within 1 month before inclusion&lt;br&gt;&lt;br&gt;          -  History of esophageal, gastric, duodenal or pancreatic surgery&lt;br&gt;&lt;br&gt;          -  Bleeding from the esophagus, stomach or bowel&lt;br&gt;&lt;br&gt;          -  enteral nutrition via gastrostomy or jejunostomy&lt;br&gt;&lt;br&gt;          -  pregnancy&lt;br&gt;&lt;br&gt;          -  Treatment-limitation decisions&lt;br&gt;&lt;br&gt;          -  Current inclusion in a trial on comparison between enteral and parenteral nutrition&lt;br&gt;</t>
  </si>
  <si>
    <t>Plasma citrulline level</t>
  </si>
  <si>
    <t>SOFA score;plasma levels of citrulline;I-FABP;proportion of patients whose plasma I-FABP is =100 pg/mL;proportion of patients whose plasma citrulline is =10 ¬µL/L;mean plasma I-FABP;mean plasma citrulline;proportion of patients with at least one episode of bacteremia;proportion of patients with at least one episode of gastrointestinal intolerance;proportion of patients with at least one episode of diarrhea</t>
  </si>
  <si>
    <t>Psychosocial, Cognitive, and Behavioral Consequences of Sleep-disordered Breathing in Spinal Cord Injured People</t>
  </si>
  <si>
    <t>Other: Continuous positive airway pressure (CPAP) therapy</t>
  </si>
  <si>
    <t>https://clinicaltrials.gov/show/NCT04007380</t>
  </si>
  <si>
    <t>Psychosocial, Cognitive, and Behavioral Consequences of Sleep-disordered Breathing After SCI</t>
  </si>
  <si>
    <t>NCT04007380</t>
  </si>
  <si>
    <t>Spinal Cord Injuries;Sleep Apnea</t>
  </si>
  <si>
    <t>September 27, 2019</t>
  </si>
  <si>
    <t>19-5072</t>
  </si>
  <si>
    <t>Julio Furlan, MD;David Houston, MSc;David Houston, MSc</t>
  </si>
  <si>
    <t>;David.Houston@uhn.ca;David.Houston@uhn.ca</t>
  </si>
  <si>
    <t>;4165973422;416-597-3422</t>
  </si>
  <si>
    <t>Toronto Rehabilitation Institute;</t>
  </si>
  <si>
    <t>The Craig H. Neilsen Foundation</t>
  </si>
  <si>
    <t>&lt;br&gt;        Inclusion Criteria:&lt;br&gt;&lt;br&gt;          -  English-speaking adults 18 years of age or older&lt;br&gt;&lt;br&gt;          -  Have traumatic cervical/thoracic (injury level at C5 to T10), severe or moderate (AIS&lt;br&gt;             A, B, or C) SCI who were not diagnosed with a sleep disorder prior to the injury.&lt;br&gt;&lt;br&gt;          -  At least 2 months after injury&lt;br&gt;&lt;br&gt;          -  Clinical warning symptoms and/or signs for SRBDs&lt;br&gt;&lt;br&gt;        Exclusion Criteria:&lt;br&gt;&lt;br&gt;          -  Patients with a non-traumatic spinal cord disease at risk for neurologic progression&lt;br&gt;&lt;br&gt;          -  Concomitant diseases of the central nervous system&lt;br&gt;&lt;br&gt;          -  Preinjury chronic pain&lt;br&gt;&lt;br&gt;          -  Psychiatric disorders that may prevent the participant to be compliant to the study&lt;br&gt;             protocol requirements&lt;br&gt;&lt;br&gt;          -  Neuromuscular diseases&lt;br&gt;&lt;br&gt;          -  Current substance misuse&lt;br&gt;&lt;br&gt;          -  History of primary hypersomnia&lt;br&gt;&lt;br&gt;          -  Hypothyroidism&lt;br&gt;&lt;br&gt;          -  Moderate or severe iron deficiency anemia&lt;br&gt;&lt;br&gt;          -  Active infection&lt;br&gt;&lt;br&gt;          -  Kidney failure&lt;br&gt;&lt;br&gt;          -  Epilepsy&lt;br&gt;&lt;br&gt;          -  Chronic fatigue syndrome&lt;br&gt;&lt;br&gt;          -  Vitamin B12 deficiency&lt;br&gt;</t>
  </si>
  <si>
    <t>Fatigue Severity Scale</t>
  </si>
  <si>
    <t>Epworth Sleepiness Score;Medical Outcomes Study Sleep Scale;Depression, Anxiety &amp; Stress Scales- 21;Montreal Cognitive Assessment (MoCA) test</t>
  </si>
  <si>
    <t>Evaluation of Aerosolized (AS) Colistin as Adjunctive Treatment Versus Intravenous Colistin Alone in the Treatment of Ventilator-associated Pneumonia (VAP) Caused by Multidrug-resistant Gram-negative Bacteria</t>
  </si>
  <si>
    <t>Intervention 1: Intervention group: Received IV colistin (Colistimethate Sodium Injection, powder for solution parenteral 1000000 [IU] that belongs to Forest Laboratories Uk) based on Glomerular Filtration Rate (GFR) plus two million units of AS colistin , three times per day. Dose adjustments of IV Colistin were implemented based on table that belongs to Systematic review of the evidence for rational dosing of colistin. Prescribtion of IV colistin was countinued until the infection was completely resolved; AS colistin was prescribed only for a period of seven days (OMRON Mesh Nebulizer Model NE-U22). To prevent bronchospasm caused by nebulized colistin, patients were premedicated with salbutamol prior to administration of nebulized colistin. Intervention 2: Control group: Intravenous Colistin based on Glomerular Filtration Rate.</t>
  </si>
  <si>
    <t>http://en.irct.ir/trial/21471</t>
  </si>
  <si>
    <t>The Role of Aerosolized Colistin in the Treatment of Ventilator-associated Pneumonia, Caused by Multidrug-resistant Gram-negative Bacteria</t>
  </si>
  <si>
    <t>IRCT20151227025726N9</t>
  </si>
  <si>
    <t>Randomization: Not randomized, Blinding: Single blinded, Placebo: Not used, Assignment: Parallel, Purpose: Treatment, Blinding description: Investigator, outcome assessors, and data analyser were blind to the study groups untill the end of the study.</t>
  </si>
  <si>
    <t>Ventilator-associated Pneumonia (VAP). &lt;br&gt;Bacterial pneumonia, not elsewhere classified</t>
  </si>
  <si>
    <t>Faezeh Feizabadi</t>
  </si>
  <si>
    <t>No. 2660, Vali-e Asr St., Niyayesh Junction, Tehran</t>
  </si>
  <si>
    <t>faezehfe@gmail.com</t>
  </si>
  <si>
    <t>+98 21 2230 8287</t>
  </si>
  <si>
    <t>Dr Farzaneh Dastan</t>
  </si>
  <si>
    <t>fzh.dastan@gmail.com</t>
  </si>
  <si>
    <t>+98 21 8887 3704</t>
  </si>
  <si>
    <t>Research Committee, School of Pharmacy, Shahid Beheshti University of Medical Sciences</t>
  </si>
  <si>
    <t>Inclusion criteria: Age above 18 years&lt;br&gt;Antibiogram of positive culture that is sensitive to Colistin and resistant to all other antibiotics&lt;br&gt;The new continuous pulmonary secretions based on lung radiography among patients who are received mechanical ventilation for at least 48 hours&lt;br&gt;Fever above 38¬∫C without any specific reason&lt;br&gt;White Blood Cell number more than 12000 cells  or less than 4000 cells in each milliliter&lt;br&gt;Purulent tracheal secretions</t>
  </si>
  <si>
    <t>Exclusion criteria: Pregnancy&lt;br&gt;Breastfeeding&lt;br&gt;Septic shock</t>
  </si>
  <si>
    <t>The correlation between antibiotic therapy initiation and the time of negative procalcitonin (PCT) test. Timepoint: Days of 0, 3, 5, 7 after antibiotic initiation. Method of measurement: Immunochromatographic test (PCT-Q).;The correlation between antibiotic therapy initiation and the time of negative sputum culture. Timepoint: Days of 0, 4, 7 after antibiotic initiation. Method of measurement: Sputum culture.</t>
  </si>
  <si>
    <t>Duration of ICU stay. Timepoint: Daily. Method of measurement: By the date of admission and discharge mentioned in Clinical records.;Time of  fever discontinuation. Timepoint: Every other day. Method of measurement: Thermometer.;The correlation between antibiotic therapy initiation and the reduction of WBC. Timepoint: Every other day. Method of measurement: Hematologic test.;The correlation between antibiotic therapy initiation and improvement of PaO2/FiO2. Timepoint: Every other day. Method of measurement: By arterial and venous blood gasses (ABG and VBG).;Chest X-Ray changes. Timepoint: Every other day. Method of measurement: By chest x-ray radiography.;Improvement of Clinical Pulmonary Infection Score (CPIS). Timepoint: Every other day. Method of measurement: BY CPIS score.;All the adverse effects associated with the use of colistin including bronchospasm, neurotoxicity, and hypersensitivity reactions. Timepoint: Daily. Method of measurement: Clinical records.</t>
  </si>
  <si>
    <t>Justification or reason for indecision in sharing IPD is There is no further information.</t>
  </si>
  <si>
    <t>Ethics committee of School of Pharmacy, Nursing, and midwifery; Shahid Beheshti University of Medica</t>
  </si>
  <si>
    <t>A Phase II, global, randomized study to evaluate the efficacy and safety of Danirixin (GSK1325756) co-administered with a standard-of-care antiviral (oseltamivir), in the treatment of adults hospitalized with influenza - GSK1325756, Phase 2, hospitalised Influenza Patients, RD, NAI co-administration, IV, PKPD</t>
  </si>
  <si>
    <t>&lt;br&gt;Product Name: Danirixin&lt;br&gt;Product Code: GSK1325756&lt;br&gt;Pharmaceutical Form: Solution for infusion&lt;br&gt;INN or Proposed INN: GSK1325756&lt;br&gt;CAS Number: N/A&lt;br&gt;Current Sponsor code: GSK1325756&lt;br&gt;Other descriptive name: Danirixin&lt;br&gt;Concentration unit: mg milligram(s)&lt;br&gt;Concentration type: equal&lt;br&gt;Concentration number: 15-&lt;br&gt;Pharmaceutical form of the placebo: Solution for infusion&lt;br&gt;Route of administration of the placebo: Intravenous use&lt;br&gt;&lt;br&gt;Product Name: Danirixin&lt;br&gt;Product Code: GSK1325756&lt;br&gt;Pharmaceutical Form: Solution for infusion&lt;br&gt;INN or Proposed INN: GSK1325756&lt;br&gt;CAS Number: N/A&lt;br&gt;Current Sponsor code: GSK1325756&lt;br&gt;Other descriptive name: Danirixin&lt;br&gt;Concentration unit: mg milligram(s)&lt;br&gt;Concentration type: equal&lt;br&gt;Concentration number: 50-&lt;br&gt;Pharmaceutical form of the placebo: Solution for infusion&lt;br&gt;Route of administration of the placebo: Intravenous use&lt;br&gt;&lt;br&gt;Trade Name: Tamiflu 75 mg hard capsules&lt;br&gt;Pharmaceutical Form: &lt;br&gt;INN or Proposed INN: N/A&lt;br&gt;CAS Number: 204255-11-8&lt;br&gt;Current Sponsor code: N/A&lt;br&gt;Other descriptive name: OSELTAMIVIR PHOSPHATE&lt;br&gt;Concentration unit: mg milligram(s)&lt;br&gt;Concentration type: equal&lt;br&gt;Concentration number: 75-&lt;br&gt;&lt;br&gt;</t>
  </si>
  <si>
    <t>https://www.clinicaltrialsregister.eu/ctr-search/search?query=eudract_number:2016-002512-40</t>
  </si>
  <si>
    <t>A study of danirixin when given with a standard of care antiviral, oseltamivir in adults hospitalized for influenza</t>
  </si>
  <si>
    <t>EUCTR2016-002512-40-ES</t>
  </si>
  <si>
    <t>GlaxoSmithKline, S.A.</t>
  </si>
  <si>
    <t>United States;Mexico;Spain;Russian Federation;Sweden;Korea, Republic of</t>
  </si>
  <si>
    <t>Hospitalized influenza &lt;br&gt;MedDRA version: 19.0Level: PTClassification code 10022000Term: InfluenzaSystem Organ Class: 10021881 - Infections and infestations;Therapeutic area: Diseases [C] - Virus Diseases [C02]</t>
  </si>
  <si>
    <t>EUCTR2016-002512-40-SE</t>
  </si>
  <si>
    <t>201023;2016-002512-40-SE</t>
  </si>
  <si>
    <t>Centro de Informaci√≥n</t>
  </si>
  <si>
    <t>C/Severo Ochoa, 2 (P.T.M.)</t>
  </si>
  <si>
    <t>es-ci@gsk.com</t>
  </si>
  <si>
    <t>GlaxoSmithKline</t>
  </si>
  <si>
    <t>Inclusion criteria: &lt;br&gt;A subject will be eligible for inclusion in this study only if all of the following criteria apply:&lt;br&gt;AGE&lt;br&gt;1. Adults 18 years (as per local laws) of age and older at the time of signing the informed consent.&lt;br&gt;TYPE OF SUBJECT AND DIAGNOSIS INCLUDING DISEASE SEVERITY&lt;br&gt;2. Presence of fever (=38.0 ¬∞C [=100.4 ¬∞F] by any route) at Baseline (enrollment) or history of fever/feverishness during the 48 hours prior.&lt;br&gt;3. O2 saturation &lt;95% on room air by trans-cutaneous method OR need for any supplemental oxygenation (non-invasive ventilation, facemask, facetent, nasal canula, etc) or ventilator support (mechanical ventilation, bi-level positive airway pressure [BIPAP], continuous positive airway pressure [CPAP]) or increase in oxygen supplementation requirement of =2 liters for subjects with chronic oxygen dependency. For those subjects with a history of chronic hypoxia (without supplemental oxygen), an oxygen saturation of at least 3% below the subject‚Äôs historical baseline oxygen saturation.&lt;br&gt;AND AT LEAST 2 out of the following 3:&lt;br&gt;- Respiratory rate &gt;24 breaths per minute. For those subjects who require ventilator support or oxygen supplementation, this requirement is waived.&lt;br&gt;- Heart rate &gt;100 bpm&lt;br&gt;-  Systolic bp &lt;90 mm Hg.&lt;br&gt;4. Severity of symptoms at enrollment:&lt;br&gt;- Less severe hospitalized subjects are those who (but not limited to):&lt;br&gt;- are hemodynamically stable;&lt;br&gt;- may require oxygenation with facemask, facetent, nasal canula, etc;&lt;br&gt;- may or may not have radiological signs of lower respiratory tract disease; or&lt;br&gt;- have exacerbation of underlying chronic disease, including asthma, chronic obstructive pulmonary disease (COPD), or other cardiovascular conditions not leading to hemodynamic compromise.&lt;br&gt;- Critically ill hospitalized subjects are those who (but not limited to):&lt;br&gt;- require CPAP, BIPAP, mechanical ventilation;&lt;br&gt;- have hemodynamic instability (with or without pressor support); or&lt;br&gt;- have central nervous system involvement (eg encephalopathy, encephalitis).&lt;br&gt;5. Presence of influenza that in the Investigator‚Äôs judgment requires hospitalization for treatment and supportive care&lt;br&gt;6. Onset of influenza symptoms within 6 days prior to study enrolment. Symptoms may include cough, dyspnea, sore throat, feverishness, myalgias, headache, nasal symptoms (rhinorrhea, congestion), fatigue, diarrhea, nausea and vomiting.&lt;br&gt;7. A positive result from a rapid influenza test (provided by GSK) or other available, local laboratory diagnostic test;&lt;br&gt;8. Baseline renal criteria as follows:&lt;br&gt;Sentinel Cohorts:&lt;br&gt;- Normal renal function: Baseline creatinine clearance within normal reference ranges (=80 mL/min) for the first approximately 30 subjects enrolled;&lt;br&gt;- Mild renal impairment: Baseline creatinine clearance of 50-79 mL/min for the next approximately 10 subjects enrolled into the sentinel cohort;&lt;br&gt;- Moderate renal impairment: Baseline creatinine clearance of 30-49 mL/min for the next approximately 10 subjects enrolled into the sentinel cohort.&lt;br&gt;Post-sentinel cohorts:&lt;br&gt;- Normal renal function, mild or moderate renal impairment: creatinine clearance &gt;30mL/min.&lt;br&gt;9. Baseline Liver Function Tests as follows: (refer to the protocol P31 For further details) &lt;br&gt;SEX&lt;br&gt;10. Male or Female subjects could be eligible if :&lt;br&gt;Males:&lt;br&gt;Male subjects with female partners of child bearing potential must comply with the until at least 36 hours (five half-lives) after the last dose of study medication.&lt;br&gt;a. Vasectomy with documentation of azoospermia.&lt;br&gt;b. Male condom plus partner use of one of the contraceptive op</t>
  </si>
  <si>
    <t>Exclusion criteria: &lt;br&gt;A subject will not be eligible for inclusion in this study if any of the following criteria apply:&lt;br&gt;CONCURRENT CONDITIONS/MEDICAL HISTORY (INCLUDES LIVER FUNCTION AND QTc INTERVAL)&lt;br&gt;1. Subjects who, in the opinion of the investigator, are not likely to survive the next 48 hours beyond Baseline;&lt;br&gt;2. Immunosuppression, whether due to primary immunosuppressive conditions, such as history of inherited immunodeficiency syndromes, HIV infection, or secondary conditions, such as immunosuppressive medication, stem cell or solid organ transplantation, or malignancy;&lt;br&gt;3. Documented current liver disease (including Hepatitis A, B, or C), or known hepatic or biliary abnormalities (with the exception of Gilbert‚Äôs syndrome or asymptomatic gallstones);&lt;br&gt;4. QTc Criteria: QTcB or QTcF &gt;480 msec or &gt;500 msec with bundle branch block;&lt;br&gt;5. For subjects enrolled in the sentinel cohorts: diabetes mellitus and chronic kidney disease;&lt;br&gt;6. Subjects who require dialysis, or are on renal replacement therapies;&lt;br&gt;7. Subjects who require extra corporeal membrane oxygenation (ECMO) at baseline (enrolled subjects who subsequently require ECMO may continue in the study)&lt;br&gt;8. Women who are pregnant as determined by a positive human chorionic gonadotrophin (hCG) ultrasensitive test prior to dosing or women who are breastfeeding;&lt;br&gt;CONCOMITANT MEDICATIONS&lt;br&gt;9. Subjects who received other treatments for influenza including vitaglutam, umifenovir, and neuraminidase inhibitors (oseltamivir, zanamivir, peramivir) for more than 72 hours during current acute illness;&lt;br&gt;10. Subjects who received any immunoglobulins within 6 months of screening or planned administration of any of these products during the treatment period.&lt;br&gt;11. Subjects treated with cytotoxic or immunosuppressive drugs within six months of study enrolment. Topical, intra-articularly injected, or inhaled glucocorticoids, topical calcineurin inhibitors or imiquimod are allowed.&lt;br&gt;RELEVANT HABITS&lt;br&gt;12. Known history of drug abuse within 6 months of study start.&lt;br&gt;CONTRAINDICATIONS&lt;br&gt;13. History of sensitivity to any of the study medications, or components thereof or a history of drug or other allergy that, in the opinion of the investigator or Medical Monitor, contraindicates their participation.&lt;br&gt;DIAGNOSTIC ASSESSMENTS AND OTHER CRITERIA&lt;br&gt;14. Absolute neutrophil count &lt;1.0 Gi/L&lt;br&gt;15. Subjects who have participated in a clinical trial using an investigational product within the following time period prior to the first dosing day in the current study: 30 days, 5 half-lives or twice the duration of the biological effect of the investigational product (whichever is longer).&lt;br&gt;</t>
  </si>
  <si>
    <t>Main Objective: To assess the efficacy of treatment with IV DNX twice daily given with oral oseltamivir compared to oral oseltamivir twice daily on time to clinical response (TTCR);Secondary Objective: - To assess the efficacy of treatment with IV DNX twice daily given with oral oseltamivir compared to oral oseltamivir twice daily on time to respiratory response (TTRR)&lt;br&gt;&lt;br&gt;- To evaluate clinical measures of influenza illness following treatment with IV DNX twice daily given with oral oseltamivir compared to oral oseltamivir twice daily&lt;br&gt;&lt;br&gt;- To characterize the safety and tolerability of IV DNX twice daily given with oral oseltamivir compared to oral oseltamivir twice daily&lt;br&gt;&lt;br&gt;- To characterize the pharmacokinetics of IV DNX in subjects hospitalized for influenza;Primary end point(s): - Time to Clinical Response (composite)&lt;br&gt;- Hospital discharge &lt;br&gt;OR&lt;br&gt;- Normalization of:&lt;br&gt;  o Temperature; and&lt;br&gt;  o Oxygen saturation; and&lt;br&gt;  o Respiratory status/Heart Rate/SBP (normalization of 2 out of these 3 parameters);Timepoint(s) of evaluation of this end point: Days 1 through 45</t>
  </si>
  <si>
    <t>Secondary end point(s): ‚Ä¢ Time to Respiratory Response defined as meeting at least one criterion below &lt;br&gt;- Return to pre-morbid oxygen requirement (subjects with chronic oxygen use), OR &lt;br&gt;- Return to no requirement of supplemental oxygen, OR &lt;br&gt;- Respiratory rate =24/min (without supplemental oxygen)&lt;br&gt;‚Ä¢ Time to absence of fever&lt;br&gt;‚Ä¢ Time to improved oxygen saturation&lt;br&gt;‚Ä¢ Time to improved heart rate&lt;br&gt;‚Ä¢ Time to improved SBP&lt;br&gt;‚Ä¢ Proportion of subjects with clinical response over time&lt;br&gt;‚Ä¢ Proportion of subjects with improved respiratory status over time &lt;br&gt;‚Ä¢ Time to improvement of ventilation status: modality, frequencies and durations of invasive and non-invasive ventilator support, duration of oxygen supplementation.&lt;br&gt;‚Ä¢ Length of stay in the ICU&lt;br&gt;‚Ä¢ Frequency of ICU admission and readmission&lt;br&gt;‚Ä¢ Length of stay in the hospital&lt;br&gt;‚Ä¢ Rates of development of septic shock&lt;br&gt;‚Ä¢ Frequency of antibiotic use&lt;br&gt;‚Ä¢ Proportion of subjects with improvement in Ordinal scale of clinical efficacy over time : &lt;br&gt;- Death&lt;br&gt;- Mechanical vent&lt;br&gt;- In the ICU&lt;br&gt;- Non-ICU hospitalization &lt;br&gt;- Hospital discharge&lt;br&gt;‚Ä¢ Frequency of adverse events (AEs) and serious adverse events (SAEs)&lt;br&gt;‚Ä¢ Frequency of adverse events of special interest (AESIs)&lt;br&gt;‚Ä¢ Change from baseline in clinical laboratory evaluations, and ECG parameters&lt;br&gt;‚Ä¢ Standard pharmacokinetic parameters for IV danirixin (i.e. AUC, Cmax, Cavg).;Timepoint(s) of evaluation of this end point: Days 1 through 45</t>
  </si>
  <si>
    <t>The Effects of Music Therapy on Adult Patients Requiring Mechanical Ventilation in the ICU</t>
  </si>
  <si>
    <t>Other: Toning;Other: Ocean drum &amp; SOK melody;Other: SOK;Behavioral: Process;Other: Holding Harmonic Container</t>
  </si>
  <si>
    <t>https://clinicaltrials.gov/show/NCT03642002</t>
  </si>
  <si>
    <t>NCT03642002</t>
  </si>
  <si>
    <t>Icahn School of Medicine at Mount Sinai</t>
  </si>
  <si>
    <t>Acute Respiratory Distress Syndrome;Acute Hypoxemic Respiratory Failure;Acute Hypercapnic Respiratory Failure</t>
  </si>
  <si>
    <t>December 12, 2018</t>
  </si>
  <si>
    <t>GCO 18-1079</t>
  </si>
  <si>
    <t>Joanne Loewy, DA, LCAT, MT-BC;John Mondanaro, MA, LCAT, MT-BC, CCLS;Joanne Loewy, DA, LCAT, MT-BC;Joanne Loewy, DA, LCAT, MT-BC</t>
  </si>
  <si>
    <t>;;joanne.loewy@mountsinai.org;joanne.loewy@mountsinai.org</t>
  </si>
  <si>
    <t>;;(212) 420-3484;(212) 420-3484</t>
  </si>
  <si>
    <t>Icahn School of Medicine at Mount Sinai;Icahn School of Medicine at Mount Sinai;</t>
  </si>
  <si>
    <t>&lt;br&gt;        Inclusion Criteria:&lt;br&gt;&lt;br&gt;          -  Adult patients with acute hypoxemic respiratory failure, acute hypercapnic respiratory&lt;br&gt;             failure, and ARDS admitted to the ICU requiring mechanical ventilation&lt;br&gt;&lt;br&gt;          -  Patients that are anticipated to remain on invasive mechanical ventilation for 48&lt;br&gt;             hours or more will be screened for participation in the study&lt;br&gt;&lt;br&gt;        Exclusion Criteria:&lt;br&gt;&lt;br&gt;          -  Under 18 years of age&lt;br&gt;&lt;br&gt;          -  Identified hearing disorder&lt;br&gt;&lt;br&gt;          -  Prior history of chronic respiratory failure requiring mechanical ventilation&lt;br&gt;&lt;br&gt;          -  RASS score of -4, or -5&lt;br&gt;&lt;br&gt;          -  Active seizures, or status epilepticus&lt;br&gt;&lt;br&gt;          -  Cardiac arrest&lt;br&gt;&lt;br&gt;          -  Coma&lt;br&gt;&lt;br&gt;          -  End of life&lt;br&gt;&lt;br&gt;          -  More than 2 vasopressors&lt;br&gt;</t>
  </si>
  <si>
    <t>Cumulative Length of Time on Ventilator</t>
  </si>
  <si>
    <t>Cumulative Length of Stay in Hospital;Respiration Rate;Heart Rate;Oxygen Saturation;Amount of sedation;Richmond Agitation-Sedation Scale (RASS);State-Trait Anxiety Inventory (Short Form);Confusion Assessment Method for the ICU (CAM-ICU);Pain score;Wong-Baker FACES ¬Æ Pain Rating Scale;ICU length of stay</t>
  </si>
  <si>
    <t>Effect of Early Use of Levosimendan Versus Placebo on Top of a Conventional Strategy of Inotrope Use on a Combined Morbidity-mortality Endpoint in Patients With Cardiogenic Shock</t>
  </si>
  <si>
    <t>Drug: Levosimendan 2.5 MG/ML Injectable Solution;Drug: Placebo</t>
  </si>
  <si>
    <t>https://clinicaltrials.gov/show/NCT04020263</t>
  </si>
  <si>
    <t>NCT04020263</t>
  </si>
  <si>
    <t>2019-001563-74</t>
  </si>
  <si>
    <t>Cl√©ment DELMAS, Dr;Nicolas GIRERD, Pr;Patrick ROSSIGNOL, Pr;Bruno LEVY, Pr</t>
  </si>
  <si>
    <t>;;;b.levy@chru-nancy.fr</t>
  </si>
  <si>
    <t>;;;+33 3 83 15 40 84</t>
  </si>
  <si>
    <t>CHU Toulouse;CHRU Nancy;CHRU Nancy;</t>
  </si>
  <si>
    <t>&lt;br&gt;        Inclusion Criteria:&lt;br&gt;&lt;br&gt;        Adult patient with cardiogenic shock defined by:&lt;br&gt;&lt;br&gt;          -  Adequate intravascular volume&lt;br&gt;&lt;br&gt;          -  Norepinephrine infusion &lt;1 microgram/kg/min to maintain MAP at least at 65 mmHg for at&lt;br&gt;             least 3 hours and less than 12h or dobutamine = 5 microgram/kg/min since at least 3h&lt;br&gt;             and less than 12h&lt;br&gt;&lt;br&gt;          -  Tissue hypoperfusion: at least 2 signs (lactate = 2 mmol/l, mottling, oliguria, ScVO2&lt;br&gt;             = 60% or veno-arterial PCO2 gap = 5 mmHg)&lt;br&gt;&lt;br&gt;          -  Clinical pulmonary congestion or elevated natriuretic peptides or echocardiographic&lt;br&gt;             sign of elevated left ventricular pressure or elevated right atrial pressure.&lt;br&gt;&lt;br&gt;        Exclusion Criteria:&lt;br&gt;&lt;br&gt;          -  Myocardial sideration after cardiac arrest of non-cardiac etiology&lt;br&gt;&lt;br&gt;          -  Immediate or anticipated (within 6 hours) indication of Extra Corporel Life Support&lt;br&gt;&lt;br&gt;          -  Extra Corporel Life Support (Extracorporeal Membrane Oxygenation (ECMO) or Impella)&lt;br&gt;&lt;br&gt;          -  Chronic renal failure requiring hemodialysis&lt;br&gt;&lt;br&gt;          -  Cardiotoxic poisoning&lt;br&gt;&lt;br&gt;          -  Septic cardiomyopathy&lt;br&gt;&lt;br&gt;          -  Previous levosimendan administration within 15 days&lt;br&gt;&lt;br&gt;          -  Cardiac arrest resuscitation &gt;30 minutes&lt;br&gt;&lt;br&gt;          -  Cerebral deficit with fixed dilated pupils&lt;br&gt;&lt;br&gt;          -  Patient moribund on the day of randomization&lt;br&gt;&lt;br&gt;          -  Irreversible neurological pathology&lt;br&gt;&lt;br&gt;          -  Known hypersensitivity to levosimendan or placebo, or one of its excipients&lt;br&gt;&lt;br&gt;          -  Woman of childbearing age without effective contraception&lt;br&gt;&lt;br&gt;          -  Persons referred in articles L.1121-5 to L.1121-8 and L.1122-2 of the Public Health&lt;br&gt;             Code:&lt;br&gt;&lt;br&gt;               -  Pregnant, parturient or breastfeeding woman&lt;br&gt;&lt;br&gt;               -  Person deprived of liberty for judicial or administrative decision&lt;br&gt;&lt;br&gt;               -  Person under psychiatric care&lt;br&gt;&lt;br&gt;               -  Minor person (non-emancipated)&lt;br&gt;&lt;br&gt;               -  Adult person under legal protection (any form of public guardianship)&lt;br&gt;</t>
  </si>
  <si>
    <t>Proportion of All-cause mortality;Proportion of Extra Corporel Life Support implantation;Proportion of Dialysis</t>
  </si>
  <si>
    <t>Proportion of All-cause mortality;Proportion of Extra Corporel Life Support implantation;Proportion of dialysis;Proportion of death;Proportion of cardiac transplantation;Proportion of escalation to permanent Left Ventricular Assist Device;Proportion of stroke;Proportion of recurrent myocardial infarction;Proportion of urgent coronary revascularization;Proportion of dialysis;Proportion of re-hospitalization for heart failure;Amount of administered dobutamine;Duration of administered dobutamine;Duration with abnormal lactate value;Number of days with organ failure(s);The number of days between inclusion and D30, without organ failure;Duration of catecholamine hemodynamic support;The number of days between inclusion and D30 without hemodynamic support;Duration of mechanical ventilation;The number of days alive without mechanical ventilation;Duration of intensive care unit stay;Duration of hospitalization;Occurrence of arrhythmias</t>
  </si>
  <si>
    <t>EUCTR2019-001563-74-FR</t>
  </si>
  <si>
    <t>Evaluation of extra-reinforcement in the neonates and infants with chest retraction by respiratory distress and pectus excavatum - extra-reinforcement for chest retraction and pectus excavatum</t>
  </si>
  <si>
    <t>attaching an external extra-reinforcement</t>
  </si>
  <si>
    <t>https://jrct.niph.go.jp/latest-detail/jRCTs042180169</t>
  </si>
  <si>
    <t>extra-reinforcement for chest retraction and pectus excavatum</t>
  </si>
  <si>
    <t>JPRN-jRCTs042180169</t>
  </si>
  <si>
    <t>randomized controlled trial, open(masking not used), no treatment control, parallel assignment, treatment purpose</t>
  </si>
  <si>
    <t>Ito Miharu</t>
  </si>
  <si>
    <t>respiratory distress syndrome, pectus excavatum &lt;br&gt;chest retraction;D012127, D005660</t>
  </si>
  <si>
    <t>Miharu</t>
  </si>
  <si>
    <t>65 Tsurumai-cho Showa-ku, Nagoya, Aichi</t>
  </si>
  <si>
    <t>m-ito@med.nagoya-u.ac.jp</t>
  </si>
  <si>
    <t>Nagoya University School of Medicine, Nagoya, Japan</t>
  </si>
  <si>
    <t>Nagoya University Hospital</t>
  </si>
  <si>
    <t>1age</t>
  </si>
  <si>
    <t>Inclusion criteria: Infant with respiratory disorder supported by mechanical ventilator or nasal continuous positive airway pressure, suffering depressed respiration or with chest recession. Parents or guardians give written informed consent to participate in this clinical trial.</t>
  </si>
  <si>
    <t>Exclusion criteria: Infant with an infected lesion in the chest, and with a risk of worsening symptoms or prolonging by attaching an external extra-reinforcement. Written consent by parents or guardians was not obtained.</t>
  </si>
  <si>
    <t>thoracic deformity after three weeks</t>
  </si>
  <si>
    <t>number of days treated with mechanical ventilator or nasal continuous positive airway pressure&lt;br&gt;number of days of improving depressed respiration&lt;br&gt;respiratory function after five to eight days&lt;br&gt;thoracic deformity, growth and neurodevelopment at one and a half years and three years</t>
  </si>
  <si>
    <t>Mar 11 2019 12:00AM</t>
  </si>
  <si>
    <t>ethics@med.nagoya-u.ac.jp</t>
  </si>
  <si>
    <t>Nagoya University Graduate School of Medicine Clinical Research Ethics Committee</t>
  </si>
  <si>
    <t>Verbal motivation vs. digital real time feedback during CPR: Comparing bystander CPR quality in a randomized and controlled manikin study of simulated cardiac arrest</t>
  </si>
  <si>
    <t>Intervention 1: telephone-CPR for 8 minutes (based on standardised algorithm); n=50 Intervention 2: telephone-CPR for 8 minutes plus additional use of a smartphone-app; n=50 Intervention 3: telephone-CPR for 8 minutes plus accompanying metronom with 110 bpm and additional ‚Äûblind verbal feedback every 20 seconds starting from 60th second after start of CPR; n=50</t>
  </si>
  <si>
    <t>http://www.drks.de/DRKS00013982</t>
  </si>
  <si>
    <t>DRKS00013982</t>
  </si>
  <si>
    <t>Allocation: Randomized controlled trial;. Masking: Blinded (assessor, data analyst). Control: Active control (effective treament of control group). Assignment: Factorial. Study design purpose: Treatment;</t>
  </si>
  <si>
    <t>Uniklinik K√∂lnKlinik f√ºr An√§sthesiologie und Operative Intensivmedizin</t>
  </si>
  <si>
    <t>cardiopulmonal resuscitation;I46 - Cardiac arrest</t>
  </si>
  <si>
    <t>17-456</t>
  </si>
  <si>
    <t>Christopher</t>
  </si>
  <si>
    <t>Plata</t>
  </si>
  <si>
    <t>Kerpener Stra√üe 62</t>
  </si>
  <si>
    <t>christopher.plata@uk-koeln.de</t>
  </si>
  <si>
    <t>0221/478 6283</t>
  </si>
  <si>
    <t>Klinik f√ºr An√§sthesiologie und Operative IntensivmedizinUniklinik K√∂ln</t>
  </si>
  <si>
    <t>Inclusion criteria: voluntary male and female probands, medical laypersons with no previous medical knowledge, aged from 18 to 65 years, previous agreement in written form after written and oral information</t>
  </si>
  <si>
    <t>Exclusion criteria: medical profession (physician, nurse, paramedic), children (age under 18), pregnant women, mentally or physically disabled persons</t>
  </si>
  <si>
    <t>Comparison of quality of cardiopulmonal resuscitation: time to first thorax compression, total number of thorax compressions, number of correctly performed thorax compressions (compression depth and frequency), mean compression frequency, number of compressions with correct frequency, correct hand position, correct thorax release and no flow time. Additionally  we compare these parameters from minute one to eight.</t>
  </si>
  <si>
    <t>Reasons in case of early break off</t>
  </si>
  <si>
    <t>Jan 11 2018 12:00AM</t>
  </si>
  <si>
    <t>(leading) Ethics Committee-No. (Ethik-Kommission der Medizinischen Fakult√§t der Universit√§t zu K√∂ln)</t>
  </si>
  <si>
    <t>Effect of Isometric Hand Grip Training on Blood Pressure of Hypertensive Patients With Obstructive Sleep Apnea</t>
  </si>
  <si>
    <t>Other: Hand grip isometric contraction;Other: Control</t>
  </si>
  <si>
    <t>https://clinicaltrials.gov/show/NCT03757169</t>
  </si>
  <si>
    <t>Isometric Hand Grip Training in Obstructive Sleep Apnea (OSA)</t>
  </si>
  <si>
    <t>NCT03757169</t>
  </si>
  <si>
    <t>University of Pernambuco</t>
  </si>
  <si>
    <t>Obstructive Sleep Apnea;Hypertension</t>
  </si>
  <si>
    <t>December 17, 2017</t>
  </si>
  <si>
    <t>isopress03</t>
  </si>
  <si>
    <t>Fl√°vio MD Andrade, Ms;Rodrigo Pedrosa, PhD</t>
  </si>
  <si>
    <t>flaviomacielandrade@yahoo.com.br;rppedrosa@terra.com.br</t>
  </si>
  <si>
    <t>+55 81 99635 5417;+55 81 31817179</t>
  </si>
  <si>
    <t>&lt;br&gt;        Inclusion Criteria:&lt;br&gt;&lt;br&gt;          -  OSA diagnose based on polysomnography,&lt;br&gt;&lt;br&gt;          -  Apnea-Hypopnea Index (AHI) &gt; 5,&lt;br&gt;&lt;br&gt;          -  arterial hypertension (systolic arterial pressure &gt; 140 mmHg or diastolic arterial&lt;br&gt;             pressure &gt; 90 mmHg)&lt;br&gt;&lt;br&gt;        Exclusion Criteria:&lt;br&gt;&lt;br&gt;          -  other heart disease&lt;br&gt;</t>
  </si>
  <si>
    <t>Change at ambulatory blood pressure monitoring</t>
  </si>
  <si>
    <t>Change at blood pressure;Chance at Apnea-Hypopnea Index (AHI);Change at Pulse wave velocity</t>
  </si>
  <si>
    <t>using Human decidua stromal cells for the treatment of acute respiratory distress syndrome (ARDS), Phase 2</t>
  </si>
  <si>
    <t>Intervention 1: In the first group of intervention; the intervention is the injection of 1 million stromal cells of embryonic membranes intravenously in 30 minutes. Intervention 2: In the second group of intervention; the intervention is the injection of 2 million stromal cells of embryonic membranes intravenously in 30 minutes. Intervention 3: In the third group of intervention; the intervention is the injection of 5 million stromal cells of embryonic membranes intravenously in 30 minutes.;Treatment - Drugs;Treatment - Drugs;Treatment - Drugs;In the first group of intervention; the intervention is the injection of 1 million stromal cells of embryonic membranes intravenously in 30 minutes.;In the second group of intervention; the intervention is the injection of 2 million stromal cells of embryonic membranes intravenously in 30 minutes.;In the third group of intervention; the intervention is the injection of 5 million stromal cells of embryonic membranes intravenously in 30 minutes.</t>
  </si>
  <si>
    <t>http://en.irct.ir/trial/24926</t>
  </si>
  <si>
    <t>Isolation , Purification, Characterization and Commercialization of Stem Cells From Fetal Membrane layers and Their Use for the Treatment of Patients With Acute Respiratory Distress Syndrome (ARDS)</t>
  </si>
  <si>
    <t>IRCT2017010531786N1</t>
  </si>
  <si>
    <t>Randomization: N/A, Blinding: Not blinded, Placebo: Not used, Assignment: Parallel, Purpose: Treatment.</t>
  </si>
  <si>
    <t>Breast Cancer Research Center (BCRC), Motamed Cancer Institute, Tehran University of Medical science</t>
  </si>
  <si>
    <t>Acute Respiratory Distress Syndrome. &lt;br&gt;Acute Respiratory Distress Syndrome;Acute Respiratory Distress Syndrome</t>
  </si>
  <si>
    <t>Behnam Sadeghi</t>
  </si>
  <si>
    <t>No 146, Corner of Southern Gandhi Street, Vanak Square</t>
  </si>
  <si>
    <t>bsadeghi@ibcrc.ir</t>
  </si>
  <si>
    <t>+98 21 8867 9402</t>
  </si>
  <si>
    <t>Breast Cancer Research Center (BCRC), Motamed Cancer Institute, Tehran University of Medical Science</t>
  </si>
  <si>
    <t>99 years</t>
  </si>
  <si>
    <t>Inclusion criteria: Inclusion criteria: Patients over 18 years of age; Diagnosis is done by Berlin definition; The disease is acute; Bilateral lungs with pulmonary edema are evident on X-ray; The patient does not have a history of heart failure; PaO02 / FiO2 less than 200 while the patient is under mechanical ventilation via endotracheal tube or tracheostomy tube with positive end-expiratory pressure at least 8 inches of water; A fungal infection does not exist.&lt;br&gt;&lt;br&gt;Exclusion criteria: If three days have passed from the onset of the disease; Any disease history of the vital organs such as heart disease, kidney or liver; Pregnancy; Pulmonary hypertension; Cancer; AIDS; seronegative for hepatitis A and B; seronegative for syphilis; Symptoms of pulmonary embolism.</t>
  </si>
  <si>
    <t>Dose of third vasopressor. Timepoint: 6 hours  after injection. Method of measurement: 1-Norepinephrine: 10 ¬µg per min 2- Phenylephrine: 100 ¬µg per min 3- Dopamine: 10 ¬µg / kg per min 4- Epinephrine: 0 - 1 ¬µg / kg per min in serum.;Hypoxemia. Timepoint: 6 hours  after injection. Method of measurement: FiO2 =0.2 or PEEP = 5 cmH2O or more.;Occurrence cardiogenic cardiac or ventricular arrhythmia. Timepoint: 6 hours  after injection. Method of measurement: Clinical examination and electrocardiogram.</t>
  </si>
  <si>
    <t>Cardiac arrest or death. Timepoint: 24 hours  after injection. Method of measurement: Clinical Examination.;Septicemia. Timepoint: 6 hours  after injection. Method of measurement: Base on urine and blood laboratory examination.;Rapid clinical instability after injection in the cardiovascular and respiratory systems. Timepoint: 30 min after injection. Method of measurement: Change in systolic or diastolic blood pressure, mean arterial blood pressure changes.;Drug toxicity. Timepoint: 30 min after injection. Method of measurement: Pulmonary embolism, fever, respiratory inflammation.</t>
  </si>
  <si>
    <t>Research Ethnic Committee, Breast Cancer Research Center (BCRC), Motamed Cancer Institute, Tehran Un</t>
  </si>
  <si>
    <t>Assessment of the quality of T-CPR in pre-hospital in China</t>
  </si>
  <si>
    <t>trained group:BLS training;untrained group:none;</t>
  </si>
  <si>
    <t>http://www.chictr.org.cn/showproj.aspx?proj=17731</t>
  </si>
  <si>
    <t>ChiCTR-IOR-17010624</t>
  </si>
  <si>
    <t>trained group:20;untrained group:25;</t>
  </si>
  <si>
    <t>The Second People's Hospital of Yunnan Province</t>
  </si>
  <si>
    <t>Tao Liu</t>
  </si>
  <si>
    <t>176 Qingnian Road, Kunming, Yunnan, China</t>
  </si>
  <si>
    <t>wantong1982@163.com</t>
  </si>
  <si>
    <t>+86 18988460820</t>
  </si>
  <si>
    <t>Guozhong Zhou</t>
  </si>
  <si>
    <t>16 Keguang Road, Kunming, Yunnan, China</t>
  </si>
  <si>
    <t>88661674@qq.com</t>
  </si>
  <si>
    <t>+86 13708476155</t>
  </si>
  <si>
    <t>The Emergency Center of Yunnan Province</t>
  </si>
  <si>
    <t>The devices will be provided by  The Emergency Center of Yunnan Province, and the working outlay will provided by The Second People's Hospital of Yunnan Province</t>
  </si>
  <si>
    <t>Inclusion criteria: Waiters and waitresses from a local hotel were invited to participate in our study, participants aged 18-70 years are eligible for randomization.</t>
  </si>
  <si>
    <t>Exclusion criteria: Health care professionals, physical handicaps, and pregnant women,systolic blood pressure (SBP) &gt;160 mmHg.</t>
  </si>
  <si>
    <t>The quality of compression;The quality of ventilation;</t>
  </si>
  <si>
    <t>Exertion;Education;BMI;CPR knowledge;</t>
  </si>
  <si>
    <t>A Phase 2 Double Blinded, Randomized, Placebo-controlled Study in Healthy Adult Volunteers in Vietnam to Examine the Safety and Immunogenicity of an Inactivated A/H5N1 Influenza Vaccine (IVACFLU-A/H5N1) Produced by IVAC</t>
  </si>
  <si>
    <t>Biological: IVAC-H5N1-15ug;Biological: IVAC-H5N1-30ug;Biological: IVAC-placebo</t>
  </si>
  <si>
    <t>https://clinicaltrials.gov/show/NCT02815098</t>
  </si>
  <si>
    <t>Safety and Immunogenicity of IVACFLU-A/H5N1 in Vietnamese Adult</t>
  </si>
  <si>
    <t>NCT02815098</t>
  </si>
  <si>
    <t>National Institute of Hygiene and Epidemiology, Vietnam</t>
  </si>
  <si>
    <t>Vietnam</t>
  </si>
  <si>
    <t>Influenza A/H5N1</t>
  </si>
  <si>
    <t>2015-IVACFLUH5N1-2</t>
  </si>
  <si>
    <t>Tran N Duong, PhD, MD;Thiem D Vu, PhD, MD;Lam Q Chung, MD</t>
  </si>
  <si>
    <t>;vdt@nihe.org.vn;chungytkh@yahoo.com.vn</t>
  </si>
  <si>
    <t>;84913304649;84983016131</t>
  </si>
  <si>
    <t>National Institute of Hygiene and Epidemiology, Vietnam;</t>
  </si>
  <si>
    <t>PATH;Institute of Vaccines and Medical Biologicals, Vietnam</t>
  </si>
  <si>
    <t>&lt;br&gt;        Inclusion Criteria:&lt;br&gt;&lt;br&gt;          -  Male or female adult 18 through 60 years of age at the enrollment visit.&lt;br&gt;&lt;br&gt;          -  Literate (by self-report) and willing to provide written informed consent.&lt;br&gt;&lt;br&gt;          -  Healthy adults, as established by the medical history and screening evaluations,&lt;br&gt;             including physical examination, capable and willing to complete Diary Cards, and&lt;br&gt;             willing to return for all follow-up visits.&lt;br&gt;&lt;br&gt;          -  For females able to become pregnant, willing to utilize reliable birth control&lt;br&gt;             measures (intrauterine device, hormonal contraception, condoms) through the Day 43&lt;br&gt;             visit.&lt;br&gt;&lt;br&gt;        Exclusion Criteria:&lt;br&gt;&lt;br&gt;          -  Participation in another clinical trial involving any vaccine or therapy within the&lt;br&gt;             previous three months, or planned enrollment in such a trial during the period of&lt;br&gt;             this study.&lt;br&gt;&lt;br&gt;          -  Receipt of any non-study vaccine within 4 weeks prior to enrollment or refusal to&lt;br&gt;             postpone receipt of such vaccines until after the Day 43 visit.&lt;br&gt;&lt;br&gt;          -  Current or recent (within 2 weeks of enrollment) acute illness with or without fever.&lt;br&gt;&lt;br&gt;          -  Receipt of immune globulin or other blood products within 3 months prior to study&lt;br&gt;             enrollment or planned receipt of such products prior to the Day 43 visit.&lt;br&gt;&lt;br&gt;          -  Chronic administration (defined as more than 14 consecutively-prescribed days) of&lt;br&gt;             immunosuppressants or other immune-modulating therapy within six months prior to&lt;br&gt;             study enrollment. (For corticosteroids, this means prednisone or equivalent, = 0.5 mg&lt;br&gt;             per kg per day; topical or intranasal steroids are allowed.)&lt;br&gt;&lt;br&gt;          -  History of asthma.&lt;br&gt;&lt;br&gt;          -  Hypersensitivity after previous administration of any vaccine.&lt;br&gt;&lt;br&gt;          -  Suspected or known hypersensitivity to any of the study vaccine components, including&lt;br&gt;             chicken or egg protein, antibiotics, and rubber (from the vaccine vial stoppers).&lt;br&gt;&lt;br&gt;          -  Acute or chronic clinically significant pulmonary, cardiovascular, hepatobiliary,&lt;br&gt;             metabolic, neurologic, psychiatric, or renal functional abnormality, as determined by&lt;br&gt;             medical history, physical examination, or clinical laboratory screening tests, which&lt;br&gt;             in the opinion of the investigator, might interfere with the study objectives.&lt;br&gt;&lt;br&gt;          -  History of any blood or solid organ cancer.&lt;br&gt;&lt;br&gt;          -  History of thrombocytopenic purpura or known bleeding disorder.&lt;br&gt;&lt;br&gt;          -  History of seizures.&lt;br&gt;&lt;br&gt;          -  Known or suspected immunosuppressed or immune deficient condition of any kind.&lt;br&gt;&lt;br&gt;          -  Known HBV or HCV infection by self-report (Phase 3) or a positive test for either&lt;br&gt;             Hepatitis B virus surface antigen (HBsAg) or HCV antibody using anti-HCV test (Phase&lt;br&gt;             2).&lt;br&gt;&lt;br&gt;          -  Known HIV infection (self-report)&lt;br&gt;&lt;br&gt;          -  Known active tuberculosis or symptoms of active tuberculosis (self-report).&lt;br&gt;&lt;br&gt;          -  History of chronic alcohol abuse and/or illegal drug use.&lt;br&gt;&lt;br&gt;          -  Pregnancy or lactation (a negative pregnancy test will be required before&lt;br&gt;             administration of study product for all women of childbearing potential).&lt;br&gt;&lt;br&gt;          -  History of Guillain-Barre Syndrome.&lt;br&gt;&lt;br&gt;          -  Any condition in the opinion of the investigator that would increase the health risk&lt;br&gt;             of the subject if he/she participates in the study or interfere with the evaluation&lt;br&gt;             of the study objectives.&lt;br&gt;</t>
  </si>
  <si>
    <t>Number of subjects with solicited local and systemic adverse events within 7 days after each vaccination dose</t>
  </si>
  <si>
    <t>Number of subjects with serious adverse events (SAEs) occurring over the entire study period;Number of subjects with solicited local and systemic adverse events within 30 minutes of each vaccination dose;Number of subjects with unsolicited local and systemic adverse events within 7-days after each vaccination dose;percentage of subjects with a serum HAI titer = 1:40 after vaccination;percentage of subjects achieving a seroresponse (at least a four-fold increase in post-vaccination titer) 21 days after each vaccine dose by Haemagglutination inhibition assay (HAI);percentage of subjects achieving a seroresponse (at least a four-fold increase in post-vaccination titer) 21 days after each dose by microneutralization assay;Geometric Mean Titer (GMT) 21 days after the first dose as determined by the HAI and MN tests.;Geometric Mean Titer (GMT) 42 days after the first dose as determined by the HAI and MN tests.</t>
  </si>
  <si>
    <t>A Phase IIb Study to Determine the Safety and Efficacy of Candidate INfluenza Vaccine MVA-NP+M1 in Combination With Licensed InaCTivated inflUenza Vaccine in adultS Aged 65 Years and Above</t>
  </si>
  <si>
    <t>Drug: Seasonal influenza vaccine;Drug: MVA-NP+M1;Drug: Sodium chloride</t>
  </si>
  <si>
    <t>https://clinicaltrials.gov/show/NCT03300362</t>
  </si>
  <si>
    <t>Improved Novel VaccIne CombinaTion InflUenza Study</t>
  </si>
  <si>
    <t>NCT03300362</t>
  </si>
  <si>
    <t>October 13, 2017</t>
  </si>
  <si>
    <t>FLU007 INVICTUS</t>
  </si>
  <si>
    <t>Christopher Butler</t>
  </si>
  <si>
    <t>University of Sussex</t>
  </si>
  <si>
    <t>University of Oxford</t>
  </si>
  <si>
    <t>&lt;br&gt;        Inclusion Criteria:&lt;br&gt;&lt;br&gt;          -  Volunteer is willing and has capacity to provide written informed consent for&lt;br&gt;             participation in the trial (in the Investigator's opinion).&lt;br&gt;&lt;br&gt;          -  Male or female adults, aged 65 years and above&lt;br&gt;&lt;br&gt;          -  Able and willing (in the Investigator's opinion) to comply with all study requirements&lt;br&gt;&lt;br&gt;          -  Willing to allow the investigators to discuss the volunteer's medical history with&lt;br&gt;             their General Practitioner&lt;br&gt;&lt;br&gt;          -  Eligible to receive seasonal influenza vaccine&lt;br&gt;&lt;br&gt;        Exclusion Criteria:&lt;br&gt;&lt;br&gt;          -  Any history of anaphylaxis in reaction to vaccination or history of allergic reactions&lt;br&gt;             likely to be exacerbated by any component of the vaccine (e.g. egg allergy)&lt;br&gt;&lt;br&gt;          -  Ongoing terminal illness with a life expectancy estimated to be approximately &lt;6&lt;br&gt;             months.&lt;br&gt;&lt;br&gt;          -  Continuous use of oral anticoagulants, such as coumarins and related anticoagulants&lt;br&gt;             (i.e. warfarin) or novel oral anticoagulants (i.e. apixaban, rivaroxaban, dabigatran&lt;br&gt;             and edoxaban)&lt;br&gt;&lt;br&gt;          -  Any other significant disease, disorder or finding (including blood test results),&lt;br&gt;             which, in the opinion of the Investigators, would either put the volunteer at risk&lt;br&gt;             because of participation in the study, or may influence the result of the study&lt;br&gt;&lt;br&gt;          -  Participation in another clinical trial of an investigational medicinal product in the&lt;br&gt;             30 days preceding enrolment, or planned use during the study period&lt;br&gt;&lt;br&gt;          -  Prior receipt of an investigational vaccine likely to impact on interpretation of the&lt;br&gt;             trial data&lt;br&gt;&lt;br&gt;          -  Receipt of annual seasonal influenza vaccine prior to enrolment (for the same&lt;br&gt;             influenza season volunteers are recruited in)&lt;br&gt;&lt;br&gt;          -  Not willing to comply with study procedures&lt;br&gt;</t>
  </si>
  <si>
    <t>Number of days with moderate or severe influenza-like symptoms</t>
  </si>
  <si>
    <t>Incidence of influenza-like-illness;Severity of influenza-like symptoms;Duration of influenza-like-illnes;Occurrence of GP consultations from respiratory illness;Occurrence of hospitalisations and deaths due to respiratory illness;Occurrence of solicited local and systemic reactogenicity signs and symptoms for 7 days following vaccination;Occurrence of serious adverse events during the whole study duration;Occurrence of unsolicited adverse events for 28 days following vaccination;Frequency of influenza-specific T-cells measured by IFNg ELISpot;Geometric mean titre of influenza-specific neutralising antibodies;Breadth of influenza-specific T-cells and antibodies</t>
  </si>
  <si>
    <t>A randomized, double-blinded, placebo-controlled, multi-center controlled trial for nebulized recombinant human interferon a2b for the treatment of influenza pneumonia</t>
  </si>
  <si>
    <t>Group 1:basic treatment+Oseltamivir+recombinant human interferon a1b;Group 2:Basic treatment+oseltamivir + inhalation mimetic;</t>
  </si>
  <si>
    <t>http://www.chictr.org.cn/showproj.aspx?proj=13073</t>
  </si>
  <si>
    <t>ChiCTR1900022125</t>
  </si>
  <si>
    <t>Group 1:72;Group 2:72;</t>
  </si>
  <si>
    <t>Beijing Ditan Hospital Capital Medical University</t>
  </si>
  <si>
    <t>influenza  pneumonia</t>
  </si>
  <si>
    <t>Jiang Rongmeng</t>
  </si>
  <si>
    <t>13911900791@163.com</t>
  </si>
  <si>
    <t>+86 010-84322057</t>
  </si>
  <si>
    <t>The Center of Infectious Diseases of Beijing Ditan Hospital Capital Medical University</t>
  </si>
  <si>
    <t>Ma Chengjie</t>
  </si>
  <si>
    <t>mcj1126@163.com</t>
  </si>
  <si>
    <t>Inclusion criteria: 1. Patients of community-acquired pneumoniaage ,14-70. Gender does not limit; &lt;br&gt;2. Meet the clinical-defined virus pneumonia criteria:&lt;br&gt;1) fever(oral temperature=38.0 degree C, or axillary temperature =37.4 degree C, or prior history of fever within 48h;&lt;br&gt;2) with or without dyspenia;&lt;br&gt;3) Chest radiogram manifestation: unilateral or bilateral chest radiogram test showed multiple (at least two lesions) or diffuse distribution of patchy or glass attenuation infiltrates (with or without consolidation); &lt;br&gt;3. Etiological examination confirm virus infection exclude influenza virus;&lt;br&gt;4. Onset time=5d;&lt;br&gt;5. Patients are able to accept nebulized inhalation treatment;&lt;br&gt;6. Willing and to be able to provide written informed consent.</t>
  </si>
  <si>
    <t>Exclusion criteria: 1. Clear laboratory evidence of Streptococcus ,Legionella pneumophila, Mycoplasma, Chlamydia infection, Adenovirus, respiratory syncytial virus, rhinovirus, etc.;&lt;br&gt;2. Clear laboratory and clinical evidence of bacterial infection. e.g. PCT&gt;1ug/L; &lt;br&gt;3. Use antiviral drugs within 1 week, and will use anther antiviral drug during the course of the disease; &lt;br&gt;4. Current or prior hisrtory of critical lung basic diseases: pulmonary tuberculosis, lung cancer, pulmonary edema, atelectasis, pulmonary embolism, pulmonary eosinophilic infiltration and pulmonary vasculitis; &lt;br&gt;5. Severe hepatic and renal function with significant abnormalities:&lt;br&gt;(1) AST, ALT is over 10 times more than the upper limits of normal;&lt;br&gt;(2) serum creatinine is over 1.5 times more than the upper limits of normal; &lt;br&gt;6. Particpating another clinical studies within 30 days; &lt;br&gt;7. Allergic history of interferonor contraindication to interferon: angina, myocardial infarction and other serious cardiovascular disease; history of epilepsy or other central nervous system diseases; obvious abnormal hematopoietic system (platelet &lt;30*10^9/L, the neutral granular cell &lt;0.5*10^9/L); &lt;br&gt;8. Pregnant or nursing; &lt;br&gt;9. The survival time maybe less than 48 hours from screening; &lt;br&gt;10. Those subjects are not suitable for this study by investigator's judgement.</t>
  </si>
  <si>
    <t>Alleviate symptoms of pneumonia;</t>
  </si>
  <si>
    <t>Hospitalization time;Incidence of secondary bacterial pneumonia and antibiotic application;Viral quantity of throat swab;</t>
  </si>
  <si>
    <t>Jan 15 2018 12:00AM</t>
  </si>
  <si>
    <t>Zhou Yunao</t>
  </si>
  <si>
    <t>Comparison of effectiveness of inhaled thymus essential oil with placebo in preventing Ventilator Associated Pneumonia (VAP)</t>
  </si>
  <si>
    <t>Intervention 1: Intervention group:15 drops or 1 cc  thymus  oil essential 1/2% on the basis of sesame oil with 9 cc distilled water every 12 hours for 10 days nebulizer. Intervention 2: Control group: 15 drops or 1 cc  placebo (containing distilled water in the base of the oil Sesame) with 9 cc distilled water every 12 hours for 10 days nebulizer.</t>
  </si>
  <si>
    <t>http://en.irct.ir/trial/25391</t>
  </si>
  <si>
    <t>Effect of thymus essential oil in prevention of ventilator associated pneumonia</t>
  </si>
  <si>
    <t>IRCT20170220032672N2</t>
  </si>
  <si>
    <t>Randomization: Randomized, Blinding: Double blinded, Placebo: Used, Assignment: Parallel, Purpose: Prevention, Randomization description: Block randomization, individual randomization unit, randomized random-numbered randomization table, drop-offs by pharmacologist, randomly assigned drug or drug-free material from the researcher's eye according to the table. The researcher randomly employs a dropper from the oven bag each time. Dropper with codes 1 to 106; in the middle of the patient's death, the droplet code is declared to the pharmacologist and the same code is replaced with the contents in the bag, Blinding description: The use of a dark dropper, the color of the drug, is not known; although the drug and the agent are mixed with a color on the basis of sesame oil and with amolsifiers. The drug is labeled by a scientist other than the researcher, and the researcher does not know the contents of the contents. The caregiver also No information is available on the contents</t>
  </si>
  <si>
    <t>Shahed University</t>
  </si>
  <si>
    <t>Ventilator associated pneumonia. &lt;br&gt;Pneumonia in other diseases classified elsewhere</t>
  </si>
  <si>
    <t>Somayeh Valipour Dehkordi</t>
  </si>
  <si>
    <t>Parastar Street</t>
  </si>
  <si>
    <t>valipoor.somaye@yahoo.com</t>
  </si>
  <si>
    <t>+98 38 3222 0016</t>
  </si>
  <si>
    <t>Hajar hospital</t>
  </si>
  <si>
    <t>Mohammad Reza Heidari</t>
  </si>
  <si>
    <t>Shahed University, Opposite Holy Shrine of Imam Khomeini, Khalij Fars Expressway, Tehran, Iran</t>
  </si>
  <si>
    <t>mheidari@shahed.ac.ir</t>
  </si>
  <si>
    <t>+98 21 51210</t>
  </si>
  <si>
    <t>Inclusion criteria: Aged 18 years and above&lt;br&gt;Under invasive mechanical ventilation</t>
  </si>
  <si>
    <t>Exclusion criteria: Clinical Pulmonary Infection Score (CPIS) more than 6&lt;br&gt;history of allergy&lt;br&gt;sepsis&lt;br&gt;acute phase Cancer&lt;br&gt;trauma to the jaw, face and chest</t>
  </si>
  <si>
    <t>Percentage of patients with ventilator associated pneumonia. Timepoint: CPIS measurements at the beginning of the study (before the intervention) and 5th and 10th days after the  began of intervention. Method of measurement: Clinical Pulmonary Infection Score (CPIS).</t>
  </si>
  <si>
    <t>Peak inspiratory pressure and plateau pressure. Timepoint: at the beginning of the study (before the intervention) and 5th and 10th days after the  began of intervention. Method of measurement: monitoring of ventilator data.;SpO2, SaO2. Timepoint: at the beginning of the study (before the intervention) and 5th and 10th days after the  began of intervention. Method of measurement: pulse oxymeter and arterial blood gas.;Rapid Shallow Breathing Index (RSBI). Timepoint: at the beginning of the study (before the intervention) and 5th and 10th days after the  began of intervention. Method of measurement: monitoring of ventilator data.</t>
  </si>
  <si>
    <t>Justification or reason for not sharing IPD is Data are confidential.</t>
  </si>
  <si>
    <t>Ethics committee of Shahed University</t>
  </si>
  <si>
    <t>Extracorporeal CPR for Refractory Out-of-Hospital Cardiac Arrest (EROCA)</t>
  </si>
  <si>
    <t>Device: Expedited Transport With Mechanical CPR</t>
  </si>
  <si>
    <t>https://clinicaltrials.gov/show/NCT03065647</t>
  </si>
  <si>
    <t>ECPR for Refractory Out-Of-Hospital Cardiac Arrest</t>
  </si>
  <si>
    <t>NCT03065647</t>
  </si>
  <si>
    <t>University of Michigan</t>
  </si>
  <si>
    <t>Cardiac Arrest;Heart Arrest;Sudden Cardiac Arrest;Cardiopulmonary Arrest;Death, Sudden, Cardiac;Cardiopulmonary Resuscitation;CPR;Extracorporeal Cardiopulmonary Resuscitation;Extracorporeal Membrane Oxygenation</t>
  </si>
  <si>
    <t>May 1, 2017</t>
  </si>
  <si>
    <t>R34HL130738-01A1;HUM00117553</t>
  </si>
  <si>
    <t>Robert W Neumar, MD, PhD;Robert H Bartlett, MD</t>
  </si>
  <si>
    <t>University of Michigan;University of Michigan</t>
  </si>
  <si>
    <t>National Heart, Lung, and Blood Institute (NHLBI);Food and Drug Administration (FDA);Physio-Control</t>
  </si>
  <si>
    <t>&lt;br&gt;        Inclusion Criteria:&lt;br&gt;&lt;br&gt;          -  OHCA of presumed non-traumatic etiology requiring CPR&lt;br&gt;&lt;br&gt;          -  Predicted arrival time at ECPR-capable hospital within timeframe specified&lt;br&gt;&lt;br&gt;          -  Witnessed arrest or initial shockable rhythm (VT or VF)&lt;br&gt;&lt;br&gt;          -  Persistent cardiac arrest after initial cardiac rhythm analysis and shock (if shock is&lt;br&gt;             indicated)&lt;br&gt;&lt;br&gt;        Exclusion Criteria:&lt;br&gt;&lt;br&gt;          -  Sustained return of spontaneous circulation (ROSC)&lt;br&gt;&lt;br&gt;          -  Advanced directive indicating do not attempt resuscitation (DNAR) or do not intubate&lt;br&gt;             (DNI)&lt;br&gt;&lt;br&gt;          -  Preexisting evidence of opting out of study&lt;br&gt;&lt;br&gt;          -  Prisoner&lt;br&gt;&lt;br&gt;          -  Pregnant (obvious or known)&lt;br&gt;&lt;br&gt;          -  ECPR capable ED is not at the destination hospital as determined by EMS&lt;br&gt;&lt;br&gt;          -  Legally authorized representative (LAR) or family member aware of study and refuses&lt;br&gt;             study participation at the scene&lt;br&gt;</t>
  </si>
  <si>
    <t>ED arrival interval;ECPR initiation interval</t>
  </si>
  <si>
    <t>Cardiomyocyte Specific Cell Free DNA as a Marker of Cardiac Sarcoidosis</t>
  </si>
  <si>
    <t>Diagnostic Test: cell free DNA</t>
  </si>
  <si>
    <t>https://clinicaltrials.gov/show/NCT03858777</t>
  </si>
  <si>
    <t>Cell Free DNA in Cardiac Sarcoidosis</t>
  </si>
  <si>
    <t>NCT03858777</t>
  </si>
  <si>
    <t>Nabeel Hamzeh</t>
  </si>
  <si>
    <t>Sarcoidosis With Myocarditis;Sarcoidosis;Healthy;ST Elevation Myocardial Infarction</t>
  </si>
  <si>
    <t>May 1, 2019</t>
  </si>
  <si>
    <t>Nabeel Hamzeh, MD;Brenda Werner, RN</t>
  </si>
  <si>
    <t>;brenda-r-werner@uiowa.edu</t>
  </si>
  <si>
    <t>;319-353-8862</t>
  </si>
  <si>
    <t>University of Iowa;</t>
  </si>
  <si>
    <t>&lt;br&gt;        1. Sarcoidosis patients without evidence of active myocarditis:&lt;br&gt;&lt;br&gt;               -  Inclusion:&lt;br&gt;&lt;br&gt;                    -  Diagnosis of sarcoidosis based on the ATS/ERS criteria.&lt;br&gt;&lt;br&gt;                    -  Normal 12 lead ECG within the past one year.&lt;br&gt;&lt;br&gt;                    -  Non-smoker.&lt;br&gt;&lt;br&gt;                    -  No immunosuppressive therapy for at least one year.&lt;br&gt;&lt;br&gt;               -  Exclusion:&lt;br&gt;&lt;br&gt;                    -  Known cardiac disease.&lt;br&gt;&lt;br&gt;                    -  Active smoker.&lt;br&gt;&lt;br&gt;                    -  On immunosuppressive therapy.&lt;br&gt;&lt;br&gt;          2. Sarcoidosis patients with evidence of active myocarditis:&lt;br&gt;&lt;br&gt;               -  Inclusion:&lt;br&gt;&lt;br&gt;                    -  Diagnosis of sarcoidosis based on the ATS/ERS criteria.&lt;br&gt;&lt;br&gt;                    -  Evidence of active myocarditis based on recent cMRI or cFDG-PET.&lt;br&gt;&lt;br&gt;                    -  Non-smoker.&lt;br&gt;&lt;br&gt;               -  Exclusion:&lt;br&gt;&lt;br&gt;                    -  Known cardiac disease other than sarcoidosis.&lt;br&gt;&lt;br&gt;                    -  Active smoker.&lt;br&gt;&lt;br&gt;                    -  On immunosuppressive therapy.&lt;br&gt;&lt;br&gt;          3. Acute ST elevation myocardial infarction (STEMI):&lt;br&gt;&lt;br&gt;               -  Inclusion:&lt;br&gt;&lt;br&gt;                    -  Diagnosis STEMI based on 1mm ST elevation in 2 or more contiguous leads.&lt;br&gt;&lt;br&gt;                    -  Symptom onset within 12 hours.&lt;br&gt;&lt;br&gt;                    -  Undergoing cardiac intervention for acute coronary syndrome.&lt;br&gt;&lt;br&gt;                    -  Able to consent for blood draw.&lt;br&gt;&lt;br&gt;               -  Exclusion:&lt;br&gt;&lt;br&gt;                    -  Active smoker.&lt;br&gt;&lt;br&gt;                    -  Hemodynamically unstable.&lt;br&gt;&lt;br&gt;          4. Healthy controls:&lt;br&gt;&lt;br&gt;               -  Inclusion:&lt;br&gt;&lt;br&gt;                    -  No known cardiac disease.&lt;br&gt;&lt;br&gt;                    -  No known cardiovascular risk factors: hypertension, diabetes.&lt;br&gt;&lt;br&gt;                    -  Non-smoker.&lt;br&gt;</t>
  </si>
  <si>
    <t>cfDNA level</t>
  </si>
  <si>
    <t>Efficacy and safety of Tan-Re-Qing Capsule in the treatment of acute influenza:a randomized double-blind placebo-controlled trial</t>
  </si>
  <si>
    <t>Group 1:Tan-Re-Qing capsule;Group 2:Oseltamivir;</t>
  </si>
  <si>
    <t>http://www.chictr.org.cn/showproj.aspx?proj=31274</t>
  </si>
  <si>
    <t>ChiCTR1800019454</t>
  </si>
  <si>
    <t>Group 1:79;Group 2:79;</t>
  </si>
  <si>
    <t>National Science and Technology Major Project</t>
  </si>
  <si>
    <t>Inclusion criteria: (1) The course of disease is = 36 hours;&lt;br&gt;(2) body temperature = 38 degree C;&lt;br&gt;(3) at least one respiratory symptom (cough, sore throat, rhinitis), and at least one systemic symptom (headache, muscle pain, sweating or shivering, fatigue);&lt;br&gt;(4) Positive detection of influenza virus nucleic acid;&lt;br&gt;(5) Aged 18 to 65 years old;&lt;br&gt;(6) The patient is informed and agrees to sign the informed consent form.</t>
  </si>
  <si>
    <t>Exclusion criteria: (1) Pregnant women or women in puerperium;&lt;br&gt;(2) Psychiatric patients, or others who cannot cooperate or are unwilling to cooperate;&lt;br&gt;(3) Receive flu vaccination within 12 months;&lt;br&gt;(4) Those who participated in other trials in the past 3 months;&lt;br&gt;(5) Receiving systemic steroids or other immunosuppressive agents;&lt;br&gt;(6) There are significant chronic diseases or human immunodeficiency virus diseases;&lt;br&gt;(7) There was a history of alcohol or drug abuse;&lt;br&gt;(8) Those who have taken antiviral drugs to treat influenza.</t>
  </si>
  <si>
    <t>Median symptom relief time;</t>
  </si>
  <si>
    <t>Median fever relief time;Median cough relief time;flu symptom score;Ibuprofen use total dose;Median time of pathogen nucleic acid detection and viral load detection results turned negative;</t>
  </si>
  <si>
    <t>Mar 27 2018 12:00AM</t>
  </si>
  <si>
    <t>Comparison Between Natural Sleep Endoscopy and Drug-induced Sleep Endoscopy Among Obstructive Sleep Apnea Subjects Referred for Surgical Treatment</t>
  </si>
  <si>
    <t>Other: Sleep endoscopy during propofol induced sleep</t>
  </si>
  <si>
    <t>https://clinicaltrials.gov/show/NCT03004014</t>
  </si>
  <si>
    <t>Natural Sleep and Drug-induced Sleep Endoscopy</t>
  </si>
  <si>
    <t>NCT03004014</t>
  </si>
  <si>
    <t>Allocation: Non-Randomized. Intervention model: Single Group Assignment. Primary purpose: Diagnostic. Masking: Single (Outcomes Assessor).</t>
  </si>
  <si>
    <t>Pedro Rodrigues Genta</t>
  </si>
  <si>
    <t>Pedro R Genta, Post Doc</t>
  </si>
  <si>
    <t>&lt;br&gt;        Inclusion Criteria:&lt;br&gt;&lt;br&gt;          -  BMI less than 35kg/m2&lt;br&gt;&lt;br&gt;          -  Apnea-hypopnea index &gt; 5 events/hour of sleep&lt;br&gt;&lt;br&gt;          -  Clinical indication of surgical treatment for sleep apnea&lt;br&gt;&lt;br&gt;        Exclusion Criteria:&lt;br&gt;&lt;br&gt;          -  Severe or decompensated cardiac or respiratory diseases&lt;br&gt;&lt;br&gt;          -  Previous pharyngeal surgery&lt;br&gt;&lt;br&gt;          -  Tonsils grade III or IV&lt;br&gt;&lt;br&gt;          -  Other sleep disturbance (parasomnias, primary insomnia, narcolepsy)&lt;br&gt;&lt;br&gt;          -  Sedative medication use (opioids, benzodiazepines and muscle relaxants)&lt;br&gt;&lt;br&gt;          -  Uncontrolled diabetes or hyperthyroidism&lt;br&gt;</t>
  </si>
  <si>
    <t>The VOTE Endoscopic Classification</t>
  </si>
  <si>
    <t>Peak inspiratory flow</t>
  </si>
  <si>
    <t>evaluation of the effectiveness of L-citrulline plus nCPAP versus solitary nCPAP in improvement of endothelium dysfunction and decreasing the severity of obstructive sleep apnea in patients undergoing polysomnography in Baharloo hospital and are categoriazed as moderate to serevere OSA</t>
  </si>
  <si>
    <t>Intervention 1: Intervention group: patients are divided into 2 groups by block randomization and by stratification protocol we try that the diabetes dispersion be the same in both groups. For our intervention group we prescribe stimol biocodex which contains 1gr citrulline malate with the following schedule: for the first 10 days,TDS and for the next 20 days, BD. During this 1 month, patients have to utilize CPAP for 4 hours each night. After this 1 month we assess patients from the point of AHI, FMD/NMD by using colour doppler ultrasonography and then we compare data from the begginig to end of our trial. Intervention 2: Control group: cpap therapy for 1 month, 4 hours each night and placebo which is prescribe TDS for the first 10 days and BD for the next 20 days.</t>
  </si>
  <si>
    <t>http://en.irct.ir/trial/37262</t>
  </si>
  <si>
    <t>Evaluation of the effectiveness of L-citrulline plus nCPAP versus solitary nCPAP in improvement of endothelium dysfunction and decreasing the severity of obstructive sleep apnea</t>
  </si>
  <si>
    <t>IRCT20181126041757N1</t>
  </si>
  <si>
    <t>Randomization: Randomized, Blinding: Double blinded, Placebo: Used, Assignment: Parallel, Purpose: Treatment, Randomization description: We divide patients into two groups by permuted block randomization. Since diabetes status of patients can be as an important covariate which affects the outcome, we control it by stratification approach. By using https://www.sealedenvelope.com we are going to make 2 randomized group in the basis of their diabet status and only one person is going to be aware of our  allocation concealment .The investigator get in touch with that person each time that we have a new participant and ask which of the groups should the participant get involved with and for each drug box we have a number on it which is assigned randomely, Blinding description: Usage of  placebo for the patient and assign each patient with a code for radiologist blindness and allocating numbers to each box of drugs.</t>
  </si>
  <si>
    <t>Obstructive sleep apnea/L-citruline effect on artery. &lt;br&gt;Obstructive sleep apnea (adult) (pediatric);G47.33</t>
  </si>
  <si>
    <t>Saeed Nateghi</t>
  </si>
  <si>
    <t>Abu Zar Street lower than Abuzar Square, Ziaian Hospital</t>
  </si>
  <si>
    <t>snateghi@sina.tums.ac.ir</t>
  </si>
  <si>
    <t>+98 21 5517 6031</t>
  </si>
  <si>
    <t>Inclusion criteria: Patients who are categorized as moderate to severe according to AHI criteria by using polysomnography&lt;br&gt;The ones that clinical ultrasonography proves that the patient has endothelial dysfunction (FMD&gt; NMD)&lt;br&gt;Patients the their arterial muscular dysfunction has been ruled out</t>
  </si>
  <si>
    <t>Exclusion criteria: If less than 40 days have been passed from patien's OSA treatment&lt;br&gt;Hx of coronary artery disease (&gt;50% of arterial occlusion, or any background PCI or CBAG)&lt;br&gt;Ischemic heart disease&lt;br&gt;Smoking&lt;br&gt;Patients who do not have endothelial dysfunction (FMD ratio to normal vessel diameter is more than one)&lt;br&gt;Receiving any medication that affects endothelial function unless 4 half-life of the drug has been passed since its last consume.</t>
  </si>
  <si>
    <t>Brachial artery diameter. Timepoint: The beginning and the end of the study. Method of measurement: colour doppler ultrasound.</t>
  </si>
  <si>
    <t>Daily sleepiness. Timepoint: at the beginning and the end of the study. Method of measurement: Epworth sleepness scale questionnaire.;Depression rate. Timepoint: The beginning and the end of the study. Method of measurement: patients health questionnaire-9.;Dislipidemia. Timepoint: The beginning and the end of the study. Method of measurement: Patient case.</t>
  </si>
  <si>
    <t>Justification or reason for indecision in sharing IPD is Due to the Impact Factor of different journals and their scheduling, they still have not decided to publish an entire publication.</t>
  </si>
  <si>
    <t>National Ethics Committee for Biomedical Research</t>
  </si>
  <si>
    <t>Immunologic Response to Influenza Vaccination in Children and Adolescents: A RCT Trial of Influenza Vaccines</t>
  </si>
  <si>
    <t>Biological: Flucelvax inactivated influenza vaccine;Biological: Fluzone inactivated influenza vaccine</t>
  </si>
  <si>
    <t>https://clinicaltrials.gov/show/NCT03614975</t>
  </si>
  <si>
    <t>Immunologic Response to Influenza Vaccination in Children and Adolescents</t>
  </si>
  <si>
    <t>NCT03614975</t>
  </si>
  <si>
    <t>September 13, 2018</t>
  </si>
  <si>
    <t>CDCU01IP001035;PRO18050091</t>
  </si>
  <si>
    <t>Richard K Zimmerman, MD, MPH, MA</t>
  </si>
  <si>
    <t>University of Pittsburgh, School of Medicine, Dept. Family Medicine</t>
  </si>
  <si>
    <t>&lt;br&gt;        Inclusion Criteria:&lt;br&gt;&lt;br&gt;          -  aged 4-20 years;&lt;br&gt;&lt;br&gt;          -  has prior vaccination history available (which can be determined based either on&lt;br&gt;             medical record review or through state registry review;&lt;br&gt;&lt;br&gt;          -  plans to receive the current seasonal influenza vaccination at one of the recruiting&lt;br&gt;             sites&lt;br&gt;&lt;br&gt;        Exclusion Criteria:&lt;br&gt;&lt;br&gt;          -  unable or unwilling to completed required study activities, including informed&lt;br&gt;             consent, randomization to vaccine, and bloodwork;&lt;br&gt;&lt;br&gt;          -  has already received influenza vaccine for the current season;&lt;br&gt;&lt;br&gt;          -  has a known immunocompromising condition or is on an immunosuppressing medication&lt;br&gt;             (e.g., high dose steroids &gt;10 days);&lt;br&gt;&lt;br&gt;          -  is known to be pregnant;&lt;br&gt;&lt;br&gt;          -  has a history of severe allergy to eggs or to influenza vaccine or any of its&lt;br&gt;             components&lt;br&gt;</t>
  </si>
  <si>
    <t>Determining Seroconversion Response - Change in HI Titers From Pre- to Post Vaccination</t>
  </si>
  <si>
    <t>Determining Geometric Mean Titers (GMTs) at Each Time Point;Determining Seroprotection Level at Each Time Point</t>
  </si>
  <si>
    <t>https://clinicaltrials.gov/ct2/show/results/NCT03614975</t>
  </si>
  <si>
    <t>Clinical Study for Multiple Ventilation Methods on Graded Respiratory Support in Neonates with Respiratory Distress Syndrome</t>
  </si>
  <si>
    <t>Control Group: Invasive or non-invasive ventilation;Experimental group 1:HHHFNC;Experimental group 2:NCPAP;Experimental group 3:NIPPV;Experimental group 4:NHFV;</t>
  </si>
  <si>
    <t>http://www.chictr.org.cn/showproj.aspx?proj=45244</t>
  </si>
  <si>
    <t>ChiCTR1900028092</t>
  </si>
  <si>
    <t>Sequential</t>
  </si>
  <si>
    <t>Control Group:100;Experimental group 1:100;Experimental group 2:100;Experimental group 3:100;Experimental group 4:100;</t>
  </si>
  <si>
    <t>Guangdong Women and Children Hospital</t>
  </si>
  <si>
    <t>Neonatal respiratory distress syndrome</t>
  </si>
  <si>
    <t>Gao Weiwei/Chen Jia</t>
  </si>
  <si>
    <t>13 West Guangyuan Road, Yuexiu District, Guangzhou, Guangdong, China</t>
  </si>
  <si>
    <t>745750964@qq.com</t>
  </si>
  <si>
    <t>+86  13580538573</t>
  </si>
  <si>
    <t>Chen Jia</t>
  </si>
  <si>
    <t>Clinical Study of Multiple Ventilation Methods on Graded Respiratory Support in Neonates with Respiratory Distress Syndrome (Under Review)</t>
  </si>
  <si>
    <t>Inclusion criteria: 1. Fetal age &lt;=37 weeks;&lt;br&gt;2. Those who meet the RDS Diagnostic Standards for Practical Neonatology (4th edition); &lt;br&gt;3. With the guardian's informed consent of the infants;&lt;br&gt;4. The infant's guardian agrees to receive pulmonary surfactant replacement therapy or mechanically assisted ventilation if necessary.</t>
  </si>
  <si>
    <t>Exclusion criteria: 1. Congenital malformations of the respiratory system, complex congenital heart disease, severe intrauterine infection, severe instability of the circulatory system, congenital genetic metabolic diseases and chromosomal diseases; &lt;br&gt;2. Family members refuse to participate; &lt;br&gt;3. Those who fail to complete the study and cannot provide complete data.</t>
  </si>
  <si>
    <t>Blood gas analysis;intubation in 72 hours;intubation in 72 h-7d;oxygen time;Ventilation time;Bronchopulmonary dysplasia;Retinopathy of prematurity;Necrotizing enterocolitis;Air leak;Intraventricular hemorrhage;Number of deaths;Patent ductus arteriosus;</t>
  </si>
  <si>
    <t>Shuiqing Huang</t>
  </si>
  <si>
    <t>An Observer-blind, Dose Ranging Safety and Immunogenicity Study of GSK Biologicals' GSK1557484A Vaccine in Children 6 to Less Than 36 Months of Age</t>
  </si>
  <si>
    <t>Biological: Influenza A (H5N1) Virus monovalent vaccine (GSK1557484A).;Biological: Influenza A (H5N1) Virus monovalent vaccine (GSK1557484A).;Biological: Influenza A (H5N1) Virus monovalent vaccine (GSK1557484A).</t>
  </si>
  <si>
    <t>https://clinicaltrials.gov/show/NCT02719743</t>
  </si>
  <si>
    <t>A Dose Ranging Safety and Immunogenicity Study of GlaxoSmithKline (GSK) Biologicals' GSK1557484A Vaccine in Children 6 to Less Than 36 Months of Age</t>
  </si>
  <si>
    <t>NCT02719743</t>
  </si>
  <si>
    <t>Taiwan;Thailand;Taiwan;Thailand;Taiwan;Thailand;Taiwan;Thailand;Taiwan;Thailand;Taiwan;Thailand;Taiwan;Thailand;Taiwan;Thailand;Taiwan;Thailand;Taiwan;Thailand;Taiwan;Thailand;Taiwan;Thailand</t>
  </si>
  <si>
    <t>July 7, 2016</t>
  </si>
  <si>
    <t>2015-003458-42;116938</t>
  </si>
  <si>
    <t>GSK Clinical Trials;GSK Clinical Trials;GSK Clinical Trials;GSK Clinical Trials;GSK Clinical Trials;GSK Clinical Trials</t>
  </si>
  <si>
    <t>GlaxoSmithKline;GlaxoSmithKline;GlaxoSmithKline;GlaxoSmithKline;GlaxoSmithKline;GlaxoSmithKline</t>
  </si>
  <si>
    <t>&lt;br&gt;        Inclusion Criteria:&lt;br&gt;&lt;br&gt;          -  Subject's parent(s)/ Legally Acceptable Representative(s) [LAR(s)] who, in the opinion&lt;br&gt;             of the investigator, can and will comply with the requirements of the protocol.&lt;br&gt;&lt;br&gt;          -  Male or female children 6 months to less than 36 months old at the time of the first&lt;br&gt;             vaccination. Children who are not 36 months old as of Day 0, the day of first vaccine&lt;br&gt;             dose under this protocol, can be enrolled.&lt;br&gt;&lt;br&gt;          -  Written informed consent obtained from the parent(s)/legally acceptable&lt;br&gt;             representative(s) [LAR(s)] of the subject prior to performance of any study specific&lt;br&gt;             procedure.&lt;br&gt;&lt;br&gt;          -  Healthy subjects as established by medical history and standard physical examination&lt;br&gt;             before entering into the study.&lt;br&gt;&lt;br&gt;          -  Born full-term to be confirmed by interview with parent/LAR or available medical&lt;br&gt;             records.&lt;br&gt;&lt;br&gt;        Exclusion Criteria:&lt;br&gt;&lt;br&gt;          -  Child in care.&lt;br&gt;&lt;br&gt;          -  Medical history of physician-confirmed infection with an H5N1 virus.&lt;br&gt;&lt;br&gt;          -  Previous vaccination at any time with an H5N1 vaccine.&lt;br&gt;&lt;br&gt;          -  Concurrently participating in another clinical study, or use of an investigational or&lt;br&gt;             a non-registered vaccine, pharmaceutical product, or device within 30 days preceding&lt;br&gt;             the first dose of study vaccine, or planned use during the study period.&lt;br&gt;&lt;br&gt;          -  Presence in the parent(s) / LAR(s) of evidence of substance abuse or of neurological&lt;br&gt;             or psychiatric diagnoses which, even if stable, are deemed by the investigator to&lt;br&gt;             render the parent(s)/LAR(s) unable/unlikely to provide accurate safety reports.&lt;br&gt;&lt;br&gt;          -  Acute disease and/or fever at the time of enrolment.&lt;br&gt;&lt;br&gt;          -  Administration of immunoglobulins, any blood products, or long-acting immune-modifying&lt;br&gt;             drugs during the period starting 3 months before the first dose of study vaccine, or&lt;br&gt;             planned administration during the study period.&lt;br&gt;&lt;br&gt;          -  History of any neurological disorders or seizures, or Guillain-Barr√© Syndrome.&lt;br&gt;&lt;br&gt;          -  Diagnosed with excessive daytime sleepiness or narcolepsy; or history of narcolepsy in&lt;br&gt;             a subject's parent or sibling.&lt;br&gt;&lt;br&gt;          -  Administration of an inactive vaccine within 14 days or of a live attenuated vaccine&lt;br&gt;             within 30 days before the first vaccination.&lt;br&gt;&lt;br&gt;          -  Planned administration of any vaccine not foreseen by the study protocol between Day 0&lt;br&gt;             and Day 42 or planned administration of an inactive vaccine within 14 days or of a&lt;br&gt;             live attenuated vaccine within 30 days before through 30 days after the booster&lt;br&gt;             vaccination. Note: routine vaccinations may be provided on Day 42 after all study&lt;br&gt;             assessments have been performed.&lt;br&gt;&lt;br&gt;          -  History of any reaction or hypersensitivity likely to be exacerbated by any component&lt;br&gt;             of the vaccine; a history of anaphylactic-type reaction to consumption of eggs; or a&lt;br&gt;             history of severe adverse reaction to a previous influenza vaccine.&lt;br&gt;&lt;br&gt;          -  Any medical condition that in the judgment of the investigator would make&lt;br&gt;             intramuscular injection unsafe.&lt;br&gt;&lt;br&gt;          -  Chronic administration of immunosuppressants or other immune-modifying drugs during&lt;br&gt;             the period starting six months prior to the first vaccine. For corticosteroids, this&lt;br&gt;             will mean a dose of prednisone or equivalent of &gt; 2 mg/kg/day of body weight or = 20&lt;br&gt;             mg/day (for persons who weigh = 10 kg). Inhaled and topical steroids are allowed.&lt;br&gt;&lt;br&gt;          -  Any confirmed or suspected immunosuppressive or immunodeficient condition, based on&lt;br&gt;             medical history and physical examination.&lt;br&gt;&lt;br&gt;          -  Family history of congenital or hereditary immunodeficiency.&lt;br&gt;&lt;br&gt;          -  Major congenital defects.&lt;br&gt;&lt;br&gt;          -  Any condition which, in the opinion of the investigator, prevents the subject from&lt;br&gt;             participating in the study.&lt;br&gt;      ;&lt;br&gt;        Inclusion Criteria:&lt;br&gt;&lt;br&gt;          -  Subject's parent(s)/ Legally Acceptable Representative(s) [LAR(s)] who, in the opinion&lt;br&gt;             of the investigator, can and will comply with the requirements of the protocol.&lt;br&gt;&lt;br&gt;          -  Male or female children 6 months to less than 36 months old at the time of the first&lt;br&gt;             vaccination. Children who are not 36 months old as of Day 0, the day of first vaccine&lt;br&gt;             dose under this protocol, can be enrolled.&lt;br&gt;&lt;br&gt;          -  Written informed consent obtained from the parent(s)/legally acceptable&lt;br&gt;             representative(s) [LAR(s)] of the subject prior to performance of any study specific&lt;br&gt;             procedure.&lt;br&gt;&lt;br&gt;          -  Healthy subjects as established by medical history and standard physical examination&lt;br&gt;             before entering into the study.&lt;br&gt;&lt;br&gt;          -  Born full-term to be confirmed by interview with parent/LAR or available medical&lt;br&gt;             records.&lt;br&gt;&lt;br&gt;        Exclusion Criteria:&lt;br&gt;&lt;br&gt;          -  Child in care.&lt;br&gt;&lt;br&gt;          -  Medical history of physician-confirmed infection with an H5N1 virus.&lt;br&gt;&lt;br&gt;          -  Previous vaccination at any time with an H5N1 vaccine.&lt;br&gt;&lt;br&gt;          -  Concurrently participating in another clinical study, or use of an investigational or&lt;br&gt;             a non-registered vaccine, pharmaceutical product, or device within 30 days preceding&lt;br&gt;             the first dose of study vaccine, or planned use during the study period.&lt;br&gt;&lt;br&gt;          -  Presence in the parent(s) / LAR(s) of evidence of substance abuse or of neurological&lt;br&gt;             or psychiatric diagnoses which, even if stable, are deemed by the investigator to&lt;br&gt;             render the parent(s)/LAR(s) unable/unlikely to provide accurate safety reports.&lt;br&gt;&lt;br&gt;          -  Acute disease and/or fever at the time of enrolment.&lt;br&gt;&lt;br&gt;          -  Administration of immunoglobulins, any blood products, or long-acting immune-modifying&lt;br&gt;             drugs during the period starting 3 months before the first dose of study vaccine, or&lt;br&gt;             planned administration during the study period.&lt;br&gt;&lt;br&gt;          -  History of any neurological disorders or seizures, or Guillain-Barr√© Syndrome.&lt;br&gt;&lt;br&gt;          -  Diagnosed with excessive daytime sleepiness or narcolepsy; or history of narcolepsy in&lt;br&gt;             a subject's parent or sibling.&lt;br&gt;&lt;br&gt;          -  Administration of an inactive vaccine within 14 days or of a live attenuated vaccine&lt;br&gt;             within 30 days before the first vaccination.&lt;br&gt;&lt;br&gt;          -  Planned administration of any vaccine not foreseen by the study protocol between Day 0&lt;br&gt;             and Day 42 or planned administration of an inactive vaccine within 14 days or of a&lt;br&gt;             live attenuated vaccine within 30 days before through 30 days after the booster&lt;br&gt;             vaccination. Note: routine vaccinations may be provided on Day 42 after all study&lt;br&gt;             assessments have been performed.&lt;br&gt;&lt;br&gt;          -  History of any reaction or hypersensitivity likely to be exacerbated by any component&lt;br&gt;             of the vaccine; a history of anaphylactic-type reaction to consumption of eggs; or a&lt;br&gt;             history of severe adverse reaction to a previous influenza vaccine.&lt;br&gt;&lt;br&gt;          -  Any medical condition that in the judgment of the investigator would make&lt;br&gt;             intramuscular injection unsafe.&lt;br&gt;&lt;br&gt;          -  Chronic administration of immunosuppressants or other immune-modifying drugs during&lt;br&gt;             the period starting six months prior to the first vaccine. For corticosteroids, this&lt;br&gt;             will mean a dose of prednisone or equivalent of &gt; 2 mg/kg/day of body weight or = 20&lt;br&gt;             mg/day (for persons who weigh = 10 kg). Inhaled and topical steroids are allowed.&lt;br&gt;&lt;br&gt;          -  Any confirmed or suspected immunosuppressive or immunodeficient condition, based on&lt;br&gt;             medical history and physical examination.&lt;br&gt;&lt;br&gt;          -  Family history of congenital or hereditary immunodeficiency.&lt;br&gt;&lt;br&gt;          -  Major congenital defects.&lt;br&gt;&lt;br&gt;          -  Any condition which, in the opinion of the investigator, prevents the subject from&lt;br&gt;             participating in the study.&lt;br&gt;      ;&lt;br&gt;        Inclusion Criteria:&lt;br&gt;&lt;br&gt;          -  Subject's parent(s)/ Legally Acceptable Representative(s) [LAR(s)] who, in the opinion&lt;br&gt;             of the investigator, can and will comply with the requirements of the protocol.&lt;br&gt;&lt;br&gt;          -  Male or female children 6 months to less than 36 months old at the time of the first&lt;br&gt;             vaccination. Children who are not 36 months old as of Day 0, the day of first vaccine&lt;br&gt;             dose under this protocol, can be enrolled.&lt;br&gt;&lt;br&gt;          -  Written informed consent obtained from the parent(s)/legally acceptable&lt;br&gt;             representative(s) [LAR(s)] of the subject prior to performance of any study specific&lt;br&gt;             procedure.&lt;br&gt;&lt;br&gt;          -  Healthy subjects as established by medical history and standard physical examination&lt;br&gt;             before entering into the study.&lt;br&gt;&lt;br&gt;          -  Born full-term to be confirmed by interview with parent/LAR or available medical&lt;br&gt;             records.&lt;br&gt;&lt;br&gt;        Exclusion Criteria:&lt;br&gt;&lt;br&gt;          -  Child in care.&lt;br&gt;&lt;br&gt;          -  Medical history of physician-confirmed infection with an H5N1 virus.&lt;br&gt;&lt;br&gt;          -  Previous vaccination at any time with an H5N1 vaccine.&lt;br&gt;&lt;br&gt;          -  Concurrently participating in another clinical study, or use of an investigational or&lt;br&gt;             a non-registered vaccine, pharmaceutical product, or device within 30 days preceding&lt;br&gt;             the first dose of study vaccine, or planned use during the study period.&lt;br&gt;&lt;br&gt;          -  Presence in the parent(s) / LAR(s) of evidence of substance abuse or of neurological&lt;br&gt;             or psychiatric diagnoses which, even if stable, are deemed by the investigator to&lt;br&gt;             render the parent(s)/LAR(s) unable/unlikely to provide accurate safety reports.&lt;br&gt;&lt;br&gt;          -  Acute disease and/or fever at the time of enrolment.&lt;br&gt;&lt;br&gt;          -  Administration of immunoglobulins, any blood products, or long-acting immune-modifying&lt;br&gt;             drugs during the period starting 3 months before the first dose of study vaccine, or&lt;br&gt;             planned administration during the study period.&lt;br&gt;&lt;br&gt;          -  History of any neurological disorders or seizures, or Guillain-Barr√© Syndrome.&lt;br&gt;&lt;br&gt;          -  Diagnosed with excessive daytime sleepiness or narcolepsy; or history of narcolepsy in&lt;br&gt;             a subject's parent or sibling.&lt;br&gt;&lt;br&gt;          -  Administration of an inactive vaccine within 14 days or of a live attenuated vaccine&lt;br&gt;             within 30 days before the first vaccination.&lt;br&gt;&lt;br&gt;          -  Planned administration of any vaccine not foreseen by the study protocol between Day 0&lt;br&gt;             and Day 42 or planned administration of an inactive vaccine within 14 days or of a&lt;br&gt;             live attenuated vaccine within 30 days before through 30 days after the booster&lt;br&gt;             vaccination. Note: routine vaccinations may be provided on Day 42 after all study&lt;br&gt;             assessments have been performed.&lt;br&gt;&lt;br&gt;          -  History of any reaction or hypersensitivity likely to be exacerbated by any component&lt;br&gt;             of the vaccine; a history of anaphylactic-type reaction to consumption of eggs; or a&lt;br&gt;             history of severe adverse reaction to a previous influenza vaccine.&lt;br&gt;&lt;br&gt;          -  Any medical condition that in the judgment of the investigator would make&lt;br&gt;             intramuscular injection unsafe.&lt;br&gt;&lt;br&gt;          -  Chronic administration of immunosuppressants or other immune-modifying drugs during&lt;br&gt;             the period starting six months prior to the first vaccine. For corticosteroids, this&lt;br&gt;             will mean a dose of prednisone or equivalent of &gt; 2 mg/kg/day of body weight or = 20&lt;br&gt;             mg/day (for persons who weigh = 10 kg). Inhaled and topical steroids are allowed.&lt;br&gt;&lt;br&gt;          -  Any confirmed or suspected immunosuppressive or immunodeficient condition, based on&lt;br&gt;             medical history and physical examination.&lt;br&gt;&lt;br&gt;          -  Family history of congenital or hereditary immunodeficiency.&lt;br&gt;&lt;br&gt;          -  Major congenital defects.&lt;br&gt;&lt;br&gt;          -  Any condition which, in the opinion of the investigator, prevents the subject from&lt;br&gt;             participating in the study.&lt;br&gt;</t>
  </si>
  <si>
    <t>Calculation of immunogenicity-fever indices based on evaluation of humoral immune response in terms of vaccine-homologous hemagglutination Inhibition (HI) and microneutralization (MN) antibodies for each group;Evaluation of Mean Geometric Increase (MGI), in terms of HI and MN antibodies against vaccine-homologous antigen.;Calculation of immunogenicity-fever indices based on evaluation of humoral immune response in terms of vaccine-homologous hemagglutination Inhibition (HI) and microneutralization (MN) antibodies for each group;Evaluation of Mean Geometric Increase (MGI), in terms of HI and MN antibodies against vaccine-homologous antigen.;Calculation of immunogenicity-fever indices based on evaluation of humoral immune response in terms of vaccine-homologous hemagglutination Inhibition (HI) and microneutralization (MN) antibodies for each group;Evaluation of Mean Geometric Increase (MGI), in terms of HI and MN antibodies against vaccine-homologous antigen.</t>
  </si>
  <si>
    <t>Evaluation of humoral immune response in terms of HI antibodies against vaccine-homologous/heterologous antigens post primary immunization.;Evaluation of humoral immune response in terms of vaccine-homologous MN antibody post the primary immunization.;Evaluation of humoral immune response in terms of HI antibodies against vaccine-homologous/heterologous antigens.;Evaluation of humoral immune response in terms of HI antibodies against vaccine-homologous/heterologous antigens.;Evaluation of humoral immune response in terms of HI antibodies against vaccine-homologous/heterologous antigens.;Evaluation of humoral immune response in terms of vaccine-homologous MN antibody.;Evaluation of humoral immune response in terms of vaccine-homologous MN antibody.;Evaluation of Cell mediated Immunity (CMI) in terms of frequencies of antigen-specific cells(CD3+/CD4+/CD8+).;Occurrence of solicited local and general AEs.;Occurrence of unsolicited adverse events (AEs).;Occurrence of unsolicited adverse events (AEs).;Occurrence and relationship to vaccination of adverse events with medically attended events (MAEs).;Occurrence and relationship to vaccination of potential immune-mediated diseases (pIMDs), serious adverse events (SAEs) and adverse events of special interest (AESIs).</t>
  </si>
  <si>
    <t>Studying the efficiency of inactivated split-virion Influenza vaccine (Flupak) in healthy adult volunteers in comparison with Vaxigrip Influenza vaccine: ?Phase 2 clinical trial (safety, adverse events and immunogenicity)?</t>
  </si>
  <si>
    <t>Intervention 1: Intervention group 1: 35 healthy individuals between the ages 18 to 65; injection of one dose of Flupak seasonal Influenza vaccine. Intervention 2: Intervention group2: 35 healthy persons  between the ages 18 to 65; injection of  one dose of Vaxigrip Influenza vaccine. Intervention 3: Control group: 30 healthy persons  between the ages 18 to 65; injection of 0.5 mili liter of sterile and injectable Phosphate buffered saline (1x).;Prevention;Prevention;Placebo;Intervention group 1: 35 healthy individuals between the ages 18 to 65; injection of one dose of Flupak seasonal Influenza vaccine.;Intervention group2: 35 healthy persons  between the ages 18 to 65; injection of  one dose of Vaxigrip Influenza vaccine.;Control group: 30 healthy persons  between the ages 18 to 65; injection of 0.5 mili liter of sterile and injectable Phosphate buffered saline (1x)</t>
  </si>
  <si>
    <t>http://en.irct.ir/trial/312</t>
  </si>
  <si>
    <t>Efficiency of   Influenza vaccine (Flupak); Phase 2</t>
  </si>
  <si>
    <t>IRCT201604241165N13</t>
  </si>
  <si>
    <t>Randomization: Randomized, Blinding: Double blinded, Placebo: Used, Assignment: Parallel, Purpose: Prevention, Other design features: In this study randomization will be done using the sealed pockets.</t>
  </si>
  <si>
    <t>Bayerpaul Fanavar Knowledge-based Company (LTD) is the financial sponsor and the registration number</t>
  </si>
  <si>
    <t>Influenza. &lt;br&gt;Influenza due to certain identified influenza virus;Influenza due to certain identified influenza virus</t>
  </si>
  <si>
    <t>Dr Yunes Panahi</t>
  </si>
  <si>
    <t>Baqiyatallah University of Medical Sciences, Sheikh Bahaie Jonubi Ave., Molasadra St., Vanak Square, Tehran</t>
  </si>
  <si>
    <t>yunespanahi@bmsu.ac.ir; info@bayerpaul.com</t>
  </si>
  <si>
    <t>+98 21 8248 3332</t>
  </si>
  <si>
    <t>Baqiyatallah University of Medical Sciences</t>
  </si>
  <si>
    <t>+98 21 8248 2516</t>
  </si>
  <si>
    <t>Inclusion criteria: Inclusion criteria: healthy adults between 18 to 65 years old, both sexes; signing the consent form by participants; being healthy (as determined by vital signs and medical history); if the subject is female and of child bearing potential, negative urine or serum pregnancy test is necessary, she must use an acceptable contraception method and doesn't become pregnant during of the study; being able to understand and comply with planned study procedures; signing informed consent prior to initiation of study procedures; absence of  existence of any exclusion criteria.&lt;br&gt;Exclusion Criteria: known allergy to eggs or other components of vaccine (such as: formaldehyde and octoxinol-9); history of  Guillain-Barre syndrome; pregnancy or positive pregnancy test prior to vaccination; breast feeding;  immunosuppressive therapy in preceding 36 months; active neoplasm ( requiring any form of anti neoplastic therapy); psychiatric illness and /or concomitant psychiatric drug therapy; immunoglobulin ( or similar blood product) therapy within 3 months prior to vaccination; vaccine therapy within 4 weeks of study; influenza vaccine within 6 months of study; chronic illness that, in the opinion of investigator, may interfere with the evaluation of the immune response; documented HIV, HBV or HCV infection; acute febrile respiratory illness within one week of vaccination; experimental drug therapy within one month prior to vaccination; alcohol or drug abuse.</t>
  </si>
  <si>
    <t>Increase of Specified antibody titer. Timepoint: Blood samples will be taken to test at day 0 and at day 21 to 28 after intrvention. Method of measurement: Serology test.;Fever more than 38 centigrade degree for 24 hours or more. Timepoint: Daily up to 3 days after intervention, once between days 21 to 28 after intervention beginning. Method of measurement: Centigrade degree label, by using thermometer, will be measured by doctor.;Headache. Timepoint: Daily up to 3 days after intervention, once between days 21 to 28 after intervention beginning. Method of measurement: Clinical check up by doctor.;Malaise. Timepoint: Daily up to 3 days after intervention, once between days 21 to 28 after intervention beginning. Method of measurement: Clinical check up by doctor.;Swelling and inflammtion at the injection site with diameter more than 50 mm which lasts. Timepoint: Daily up to 3 days after intervention, once between days 21 to 28 after intervention beginning. Method of measurement: Clinical check up by doctor.</t>
  </si>
  <si>
    <t>Local redness at the injection site. Timepoint: Daily up to the 3 days after intervention. Method of measurement: Clinical check up by doctor.;Clinical changes in physical status of lungs. Timepoint: Daily up to the 3 days after intervention, once within days 21 to 28 after intervention. Method of measurement: Clinical check up by doctor.;Clinical changes in physical status of skin. Timepoint: Daily up to the 3 days after intervention, once within days 21 to 28 after intervention. Method of measurement: Clinical check up by doctor.;Heart rate. Timepoint: Daily up to the 3 days after intervention, once within days 21 to 28 after intervention. Method of measurement: Clinical check up by doctor.;Blood pressure. Timepoint: Daily up to the 3 days after intervention, once within days 21 to 28 after intervention. Method of measurement: Mercury manometers.;Analyphactic shock. Timepoint: Immediately after intervention. Method of measurement: Clinical check up by doctor.;Local pain at the injection site. Timepoint: Daily up to the 3 days after intervention. Method of measurement: Clinical check up by doctor.;Change in mucous membranes. Timepoint: Daily up to the 3 days after intervention, once within days 21 to 28 after intervention. Method of measurement: Clinical check up by doctor.;Local edema at injection site. Timepoint: Daily up to the 3 days after intervention. Method of measurement: Clinical check up by doctor.;Clinically significant changes in physical status of nervous system. Timepoint: Daily up to the 3 days after intervention, once within days 21 to 28 after intervention. Method of measurement: Clinical check up by doctor.;Local warmth at injection site. Timepoint: Daily up to the 3 days after intervention. Method of measurement: Clinical check up by doctor.</t>
  </si>
  <si>
    <t>Ethics Committe of Baqiyatallah University in Medical sciences</t>
  </si>
  <si>
    <t>Individualized Positive End-expiRatory Pressure Guided by End-Expiratory Lung Volume in Moderate-to-severe Acute resPiratory Distress Syndrome.The IPERPEEP Study</t>
  </si>
  <si>
    <t>Device: Invasive Mechanical ventilation;Drug: Neuromuscular Blocking Agents;Procedure: Prone positioning;Procedure: Resume of spontaneous breathing;Procedure: Rescue treatments;Procedure: Weaning from PEEP;Procedure: Weaning from mechanical ventilation;Procedure: Extubation</t>
  </si>
  <si>
    <t>https://clinicaltrials.gov/show/NCT04012073</t>
  </si>
  <si>
    <t>Individualized Positive End-expiratory Pressure Guided by End-expiratory Lung Volume in the Acute Respiratory Distress Syndrome</t>
  </si>
  <si>
    <t>NCT04012073</t>
  </si>
  <si>
    <t>ANT-IPE-18-006</t>
  </si>
  <si>
    <t>Massimo Antonelli, MD;Domenico Luca Grieco, MD;Margherita Vernau</t>
  </si>
  <si>
    <t>;;margherita.verneau@clinicaltrialcenter.it</t>
  </si>
  <si>
    <t>;;+39 06 3015</t>
  </si>
  <si>
    <t>Fondazione Policlinico Universitario A. Gemelli IRCCS; Universit√† Cattolica del Sacro Cuore;Fondazione Policlinico Universitario A. Gemelli IRCCS; Universit√† Cattolica del Sacro Cuore;</t>
  </si>
  <si>
    <t>ClinicalTrialCenter;FerrarioDati;General Electric</t>
  </si>
  <si>
    <t>&lt;br&gt;        Eligibility inclusion criteria, according to the ARDS Berlin definition, will be assessed&lt;br&gt;        within the first 24 hours from the initiation of invasive mechanical ventilation:&lt;br&gt;&lt;br&gt;          1. Acute respiratory failure within 1 week of a known clinical insult or new or worsening&lt;br&gt;             respiratory symptoms;&lt;br&gt;&lt;br&gt;          2. Bilateral infiltrates at the chest x-ray or CT scan, not fully explained by effusions,&lt;br&gt;             lobar/lung collapse, or nodules;&lt;br&gt;&lt;br&gt;          3. Respiratory failure not fully explained by cardiac failure or fluid overload;&lt;br&gt;             objective assessment required to exclude hydrostatic edema if no risk factor present.&lt;br&gt;&lt;br&gt;          4. PaO2/FiO2 ratio=150 mmHg after 30 mins - 1 hour of mechanical ventilation with PEEP=5&lt;br&gt;             cmH2O.&lt;br&gt;&lt;br&gt;          5. Written informed consent.&lt;br&gt;&lt;br&gt;        Exclusion Criteria:&lt;br&gt;&lt;br&gt;          1. Pregnancy;&lt;br&gt;&lt;br&gt;          2. Pneumothorax;&lt;br&gt;&lt;br&gt;          3. Acute brain injury;&lt;br&gt;&lt;br&gt;          4. Clinical signs of history of decompensated heart failure (New York Heart Association&lt;br&gt;             class 3-4 before the acute phase of the disease or documented ejection fraction&lt;35% or&lt;br&gt;             pulmonary capillary wedge pressure&gt;18 mmHg) or acute coronary syndrome;&lt;br&gt;&lt;br&gt;          5. Intubation as a result of an acute exacerbation of chronic pulmonary disease: chronic&lt;br&gt;             obstructive pulmonary disease, asthma, cystic fibrosis, etc;&lt;br&gt;&lt;br&gt;          6. Clinically evident intrinsic PEEP (=2 cmH2O) during screening visit (End-expiratory&lt;br&gt;             pause to achieve Flow=0);&lt;br&gt;&lt;br&gt;          7. BMI&gt;35;&lt;br&gt;&lt;br&gt;          8. BMI&lt;15 or body weight&lt;35 Kg;&lt;br&gt;&lt;br&gt;          9. Any chronic disease requiring long-term oxygen therapy or mechanical ventilation at&lt;br&gt;             home;&lt;br&gt;&lt;br&gt;         10. Neuromuscular disease of any kind;&lt;br&gt;&lt;br&gt;         11. Severe chronic liver disease (Child-Pugh C or worse);&lt;br&gt;&lt;br&gt;         12. Bone marrow transplantation or chemotherapy-induced neutropenia;&lt;br&gt;&lt;br&gt;         13. History of liver or lung transplant;&lt;br&gt;&lt;br&gt;         14. Decision to withhold life-sustaining treatment;&lt;br&gt;&lt;br&gt;         15. Need for therapy with inhaled nitric oxide due to documented pulmonary arterial&lt;br&gt;             hypertension;&lt;br&gt;&lt;br&gt;         16. Life-threatening hypoxemia deemed to require extracorporeal membrane oxygenation&lt;br&gt;             (ECMO);&lt;br&gt;&lt;br&gt;         17. Presence of documented barotrauma;&lt;br&gt;&lt;br&gt;         18. High risk of mortality within 3 months from other than ARDS (severe neurological&lt;br&gt;             damage, age &gt;85 years and cancer patients in terminal stages of the disease).&lt;br&gt;&lt;br&gt;         19. Persistent hemodynamic instability, intractable shock (norepinephrine&gt;1 mcg/kg/h&lt;br&gt;             and/or blood lactate&gt;5 mmol/L and/or considered too hemodynamically unstable for&lt;br&gt;             enrolment in the study by the patient's managing physician).&lt;br&gt;&lt;br&gt;         20. More than 24 hours from endotracheal intubation to the time of the screening visit.&lt;br&gt;</t>
  </si>
  <si>
    <t>Composite clinical outcome that incorporates ICU mortality, 60-day ventilation-free days (VFD60) and the Area Under the Curve of the InterLeukin-6 serum concentration (IL6AUC) during the first 72 hours of observation</t>
  </si>
  <si>
    <t>Oxygenation stretch index;Carbon dioxide;Heart rate;Arterial pressure;Simplified organ failure assessment;Catecholamine requirements per day;Organ failure;Need for rescue recruitment maneuvers;Nedd for rescue extra-corporeal membrane oxygenation;Nedd for tracheostomy;Oxygenation;Static strain;Dynamic strain;Lung compliance;Respiratory system compliance normalized to predicted body weight;Respiratory system compliance;Respiratory system driving pressure;Dynamic stress-Transpulmonary driving pressure;End-expiratory transpulmonary pressure;Set PEEP variability;Set PEEP;Static stress;Total Lung stress-End-inspiratory transpulmonary pressure derived from elastance ratio;Plateau pressure;AUC TNF;AUC IL-8;AUC IL-6;Time spent on assisted ventilation after the enrolment;Time to successful weaning;60-day Ventilator free days;28-day Ventilator free days;90-day mortality;In-Hospital mortality;In-ICU mortality</t>
  </si>
  <si>
    <t>Randomized, Double-Blinded, Phase 2 Study to Assess Safety and Immunogenicity of Panblok H7 Vaccine at Three Antigen Dose Levels Adjuvanted With AS03¬Æ or MF59¬Æ</t>
  </si>
  <si>
    <t>Biological: 3.75 ug Panblok H7;Biological: 7.5 ug Panblok H7;Biological: 15 ug Panblok H7;Biological: MF59;Biological: AS03</t>
  </si>
  <si>
    <t>https://clinicaltrials.gov/show/NCT03283319</t>
  </si>
  <si>
    <t>Panblok H7 Vaccine Adjuvanted With AS03 or MF59</t>
  </si>
  <si>
    <t>NCT03283319</t>
  </si>
  <si>
    <t>HHSO100201400004I;TO# HHSO10033001T;BP-I-17-002</t>
  </si>
  <si>
    <t>Mark Adams, MD;Matthew Davis, MD;Carlos Fierro, MD;Terry Poling, MD</t>
  </si>
  <si>
    <t>Central Kentucky Research;Rochester Clinical Research, Inc;Johnson County Clin-Trials;Heartland Research Associates</t>
  </si>
  <si>
    <t>Rho, Inc.</t>
  </si>
  <si>
    <t>&lt;br&gt;        Inclusion Criteria:&lt;br&gt;&lt;br&gt;          1. Male or nonpregnant female 18 to 49 years of age, inclusive, at the time of the first&lt;br&gt;             study vaccination.&lt;br&gt;&lt;br&gt;          2. Provide written informed consent prior to the initiation of any study-related&lt;br&gt;             procedures.&lt;br&gt;&lt;br&gt;          3. Are able to understand and comply with planned study procedures.&lt;br&gt;&lt;br&gt;          4. Have a stable health status based on site investigator's clinical judgment, as&lt;br&gt;             established by physical examination, vital signs, and medical history.&lt;br&gt;&lt;br&gt;          5. Have access to a consistent and reliable means of telephone contact, which may be in&lt;br&gt;             the home, workplace, or by personal mobile electronic device.&lt;br&gt;&lt;br&gt;          6. Agree to stay in contact with the study site for the duration of the study, have no&lt;br&gt;             current plans to move from the study area, and agree to provide updated contact&lt;br&gt;             information as necessary.&lt;br&gt;&lt;br&gt;        Exclusion Criteria:&lt;br&gt;&lt;br&gt;          1. Have had a prior severe reaction to any influenza vaccine or have a known allergy to&lt;br&gt;             squalene-based adjuvants.&lt;br&gt;&lt;br&gt;          2. Women who are pregnant or breast feeding. Women of childbearing potential must have a&lt;br&gt;             negative urine pregnancy test at screening and within 24 hours prior to each&lt;br&gt;             vaccination.&lt;br&gt;&lt;br&gt;             Women of childbearing potential are defined as postmenarcheal and premenopausal&lt;br&gt;             females capable of becoming pregnant. This does not include females who meet any of&lt;br&gt;             the following conditions: menopausal &gt;12 months, tubal ligation &gt;12 months, bilateral&lt;br&gt;             salpingo-oophorectomy, or hysterectomy.&lt;br&gt;&lt;br&gt;          3. Women of childbearing potential who refuse to use an acceptable method of birth&lt;br&gt;             control from screening to Day 50 (Visit 7) or, if sexually active with a male partner,&lt;br&gt;             who have not used a reliable birth control method during the 2 months prior to&lt;br&gt;             screening.&lt;br&gt;&lt;br&gt;             Adequate contraception is defined as a contraceptive method with a failure rate of&lt;br&gt;             less than 1% per year when used consistently and correctly and when applicable, in&lt;br&gt;             accordance with the product label, for example: abstinence from penile-vaginal&lt;br&gt;             intercourse; oral contraceptives, either combined or progestogen alone; injectable&lt;br&gt;             progestogen; implants of etonogestrel or levonorgestrel; estrogenic vaginal ring;&lt;br&gt;             percutaneous contraceptive patches; intrauterine device or intrauterine system; male&lt;br&gt;             partner sterilization at least 6 months prior to the female participant's Screening&lt;br&gt;             Visit, and this male is the sole partner for that participant (the information on the&lt;br&gt;             male partner's sterility can come from the site personnel's review of the participant&lt;br&gt;             medical records or interview with the participant on her medical history); male condom&lt;br&gt;             combined with a vaginal spermicide (foam, gel, film, cream, or suppository); male&lt;br&gt;             condom combined with a female diaphragm, either with or without a vaginal spermicide&lt;br&gt;             (foam, gel, film, cream, or suppository).&lt;br&gt;&lt;br&gt;          4. Have immunosuppression as a result of an underlying illness or treatment, or use of&lt;br&gt;             anticancer chemotherapy or radiation therapy (cytotoxic) within the preceding 36&lt;br&gt;             months, or plans to receive immunosuppressive therapy/cytotoxic treatment during study&lt;br&gt;             participation.&lt;br&gt;&lt;br&gt;          5. Have an active neoplastic disease or a history of any hematologic malignancy. However,&lt;br&gt;             participants with superficial skin cancer who do not require intervention other than&lt;br&gt;             local excision are not excluded.&lt;br&gt;&lt;br&gt;          6. Have long-term use (=14 consecutive days) of glucocorticoids including oral or&lt;br&gt;             parenteral prednisone or prednisone equivalent (&gt;20 mg total dose per day) or&lt;br&gt;             high-dose inhaled steroids (&gt;800 ¬µg/day of beclomethasone dipropionate or equivalent)&lt;br&gt;             within 1 month prior to screening in this study. However, participants on low-dose&lt;br&gt;             inhaled steroids (=800 ¬µg/day of beclomethasone dipropionate or equivalent) or topical&lt;br&gt;             steroids are not excluded.&lt;br&gt;&lt;br&gt;          7. History of schizophrenia, bipolar disease, psychosis, or severe personality disorder.&lt;br&gt;&lt;br&gt;          8. History of hospitalization for psychiatric illness, attempted suicide, or having been&lt;br&gt;             deemed a danger to self or others within the past 10 years.&lt;br&gt;&lt;br&gt;          9. Have received immunoglobulin or other blood product (with the exception of Rho[D]&lt;br&gt;             immune globulin) within the 3 months prior to screening in this study.&lt;br&gt;&lt;br&gt;         10. Have received any live vaccines within 4 weeks or inactivated or recombinant protein&lt;br&gt;             vaccines within 2 weeks prior to screening in this study or plan to receive such&lt;br&gt;             vaccines (including seasonal influenza vaccines) from screening through 21 days&lt;br&gt;             following the second dose of the study vaccine (Screening Visit through Day 50).&lt;br&gt;&lt;br&gt;         11. Have an acute or chronic medical condition that, in the opinion of the site&lt;br&gt;             investigator, would render vaccination unsafe or would interfere with the evaluation&lt;br&gt;             of responses. This includes all PIMMCs such as Guillain Barr√© syndrome, narcolepsy,&lt;br&gt;             and current or history of autoimmune or chronic inflammatory disease.&lt;br&gt;&lt;br&gt;         12. Have an acute illness, including body temperature greater than 100.4¬∞F, at screening,&lt;br&gt;             immediately prior to each vaccination or, per participant report, within 3 days prior&lt;br&gt;             to each vaccination in this study.&lt;br&gt;&lt;br&gt;         13. Received an experimental agent (vaccine, drug, biologic, device, blood product, or&lt;br&gt;             medication) within 1 month prior to screening in this study or expect to receive an&lt;br&gt;             experimental agent during the study period.&lt;br&gt;&lt;br&gt;         14. Are participating or plan to participate in another interventional clinical trial&lt;br&gt;             (either active or follow up phase) during the study period.&lt;br&gt;&lt;br&gt;         15. Participated in an A(H7) influenza vaccine study in the past or have a history of&lt;br&gt;             A(H7) influenza infection prior to vaccination in this study.&lt;br&gt;&lt;br&gt;         16. Have known human immunodeficiency virus, hepatitis B, or hepatitis C infection (based&lt;br&gt;             on medical history).&lt;br&gt;&lt;br&gt;         17. Have a history of alcohol or drug abuse in the last 5 years.&lt;br&gt;&lt;br&gt;         18. Have a body mass index &gt;35 kg/m2.&lt;br&gt;&lt;br&gt;         19. Have a first degree relative with narcolepsy.&lt;br&gt;&lt;br&gt;         20. Have any laboratory test result or clinical findings (including vital signs) that&lt;br&gt;             singly or in combination are likely to unfavorably alter the risk-benefit of&lt;br&gt;             participation or to confound study safety or immunogenicity results. participants&lt;br&gt;             cannot be rescreened based on abnormal laboratory test results.&lt;br&gt;&lt;br&gt;         21. Alanine aminotransferase (AST) &gt;2 times the upper limit of normal (ULN), or bilirubin&lt;br&gt;             &gt;1.5 times the ULN unless isolated Gilbert's syndrome. participants cannot be&lt;br&gt;             rescreened based on abnormal laboratory test results.&lt;br&gt;</t>
  </si>
  <si>
    <t>Solicited Local Reactogenicity Symptoms for Participants Given Adjuvant AS03;Solicited Systemic Reactogenicity Symptoms for Participants Given Adjuvant AS03;Solicited Local Reactogenicity Symptoms for Participants Given Adjuvant MF59;Solicited Systemic Reactogenicity Symptoms for Participants Given Adjuvant MF59;Seroprotection Based on Serum Hemagglutination-inhibition (HAI) Antibody Titers Against Guangdong Strain for Participants Given Adjuvant AS03;Seroprotection Based on Serum Hemagglutination-inhibition (HAI) Antibody Titers Against Guangdong Strain for Participants Given Adjuvant MF59;Seroprotection Based on Serum Hemagglutination-inhibition (HAI) Antibody Titers Against the Hong Kong Strain for Participants Given Adjuvant AS03;Seroprotection Based on Serum Hemagglutination-inhibition (HAI) Antibody Titers Against the Hong Kong Strain for Participants Given Adjuvant MF59</t>
  </si>
  <si>
    <t>Treatment-emergent Serious Adverse Events (SAEs) for Participants Given Adjuvant AS03;Treatment-emergent Serious Adverse Events (SAEs) for Participants Given Adjuvant MF59;Treatment-emergent Medically Attended Adverse Events (MAAEs) for Participants Given Adjuvant AS03;Treatment-emergent Medically Attended Adverse Events (MAAEs) for Participants Given Adjuvant MF59;Treatment-emergent Potentially Immune Mediated Medical Conditions (PIMMCs) for Participants Given Adjuvant AS03;Treatment-emergent Potentially Immune Mediated Medical Conditions (PIMMCs) for Participants Given Adjuvant MF59;Treatment-emergent Unsolicited Adverse Events for Participants Given Adjuvant AS03;Treatment-emergent Unsolicited Adverse Events for Participants Given Adjuvant MF59;Serum Microneutralization (MN) Antibody Titers Against the Guangdong Strain for Participants Given Adjuvant AS03;Serum Microneutralization (MN) Antibody Titers Against the Guangdong Strain for Participants Given Adjuvant MF59;Serum Microneutralization (MN) Antibody Titers Against the Hong Kong Strain for Participants Given Adjuvant AS03;Serum Microneutralization (MN) Antibody Titers Against the Hong Kong Strain for Participants Given Adjuvant MF59;Serum Hemagglutination-inhibition (HAI) Antibody Titers Against the Guangdong Strain for Participants Given Adjuvant AS03;Seroconversion Based on Serum Microneutralization (MN) Antibody Titers Against Hong Kong Strain for Participants Given Adjuvant MF59;Seroconversion Based on Serum Microneutralization (MN) Antibody Titers Against Hong Kong Strain for Participants Given Adjuvant AS03;Seroconversion Based on Serum Microneutralization (MN) Antibody Titers Against Guangdong Strain for Participants Given Adjuvant MF59;Seroconversion Based on Serum Hemagglutination-inhibition (HAI) Antibody Titers Against Hong Kong Strain for Participants Given Adjuvant MF59;Seroconversion Based on Serum Hemagglutination-inhibition (HAI) Antibody Titers Against Hong Kong Strain for Participants Given Adjuvant AS03;Seroconversion Based on Serum Hemagglutination-inhibition (HAI) Antibody Titers Against Guangdong Strain for Participants Given Adjuvant MF59;Seroconversion Based on Serum Hemagglutination-inhibition (HAI) Antibody Titers Against Guangdong Strain for Participants Given Adjuvant AS03;Seroprotection Based on Serum Hemagglutination-inhibition (HAI) Antibody Titers Against Hong Kong Strain for Participants Given Adjuvant MF59;Seroprotection Based on Serum Hemagglutination-inhibition (HAI) Antibody Titers Against Hong Kong Strain for Participants Given Adjuvant AS03;Seroprotection Based on Serum Hemagglutination-inhibition (HAI) Antibody Titers Against Guangdong Strain for Participants Given Adjuvant MF59;Seroprotection Based on Serum Hemagglutination-inhibition (HAI) Antibody Titers Against Guangdong Strain for Participants Given Adjuvant AS03;Serum Hemagglutination-inhibition (HAI) Antibody Titers Against the Hong Kong Strain for Participants Given Adjuvant MF59;Serum Hemagglutination-inhibition (HAI) Antibody Titers Against the Hong Kong Strain for Participants Given Adjuvant MF59;Serum Hemagglutination-inhibition (HAI) Antibody Titers Against the Hong Kong Strain for Participants Given Adjuvant AS03;Serum Hemagglutination-inhibition (HAI) Antibody Titers Against the Hong Kong Strain for Participants Given Adjuvant AS03;Serum Hemagglutination-inhibition (HAI) Antibody Titers Against the Guangdong Strain for Participants Given Adjuvant MF59;Serum Hemagglutination-inhibition (HAI) Antibody Titers Against the Guangdong Strain for Participants Given Adjuvant MF59;Seroconversion Based on Serum Microneutralization (MN) Antibody Titers Against Guangdong Strain for Participants Given Adjuvant AS03;Seroprotection Based on Serum Hemagglutination-inhibition (HAI) Antibody Titers Against Guangdong Strain for Participants Given Adjuvant MF59;Serum Hemagglutination-inhibition (HAI) Antibody Titers Against the Guangdong Strain for Participants Given Adjuvant AS03;Seroprotection Based on Serum Hemagglutination-inhibition (HAI) Antibody Titers Against the Hong Kong Strain for Participants Given Adjuvant AS03;Seroprotection Based on Serum Hemagglutination-inhibition (HAI) Antibody Titers Against the Hong Kong Strain for Participants Given Adjuvant MF59;Seroprotection Based on Serum Hemagglutination-inhibition (HAI) Antibody Titers Against Guangdong Strain for Participants Given Adjuvant AS03</t>
  </si>
  <si>
    <t>https://clinicaltrials.gov/ct2/show/results/NCT03283319</t>
  </si>
  <si>
    <t>A Phase 1, Randomized, Controlled, Observer-blind Study to Assess the Reactogenicity, Safety, and Immunogenicity of a Live Attenuated Universal Influenza Vaccine (cH8/1N1 LAIV) Administered as a Single Priming Dose Followed Three Months Later by a Single Booster Dose of an Inactivated Universal Influenza Vaccine (cH5/1N1 IIV) (Adjuvanted With AS03A or Unadjuvanted) in 18 Through 39 Year-old Healthy Subjects, Contrasted With a Two Dose Schedule of an Inactivated Universal Influenza Vaccine (cH8/1N1 IIV + AS03A Followed Three Months Later by cH5/1N1 IIV + AS03A)</t>
  </si>
  <si>
    <t>Biological: cH8/1N1 LAIV;Biological: cH5/1N1 IIV + adjuvant;Biological: cH5/1N1 IIV;Biological: cH8/1N1 IIV + adjuvant;Biological: Normal saline;Biological: Phosphate buffered saline</t>
  </si>
  <si>
    <t>https://clinicaltrials.gov/show/NCT03300050</t>
  </si>
  <si>
    <t>Safety and Immunogenicity of a Live-attenuated Universal Flu Vaccine Followed by an Inactivated Universal Flu Vaccine</t>
  </si>
  <si>
    <t>NCT03300050</t>
  </si>
  <si>
    <t>Influenza;Vaccine</t>
  </si>
  <si>
    <t>October 10, 2017</t>
  </si>
  <si>
    <t>CVIA 057 (1082166-1)</t>
  </si>
  <si>
    <t>David Bernstein, MD;Jeffrey Guptill, MD</t>
  </si>
  <si>
    <t>Children's Hospital Medical Center, Cincinnati;Duke University</t>
  </si>
  <si>
    <t>Icahn School of Medicine at Mount Sinai;Children's Hospital Medical Center, Cincinnati;Duke University;The Emmes Company, LLC;GlaxoSmithKline</t>
  </si>
  <si>
    <t>&lt;br&gt;        Inclusion Criteria:&lt;br&gt;&lt;br&gt;          -  Able to understand planned study procedures and demonstrate comprehension of the&lt;br&gt;             protocol procedures and knowledge of study by passing a written examination prior to&lt;br&gt;             vaccination.&lt;br&gt;&lt;br&gt;          -  In the opinion of the investigator, can and will comply with the requirements of the&lt;br&gt;             protocol (e.g., completion of the diary cards, return for follow-up visits).&lt;br&gt;&lt;br&gt;          -  Written informed consent obtained from the subject prior to performance of any study&lt;br&gt;             specific procedure.&lt;br&gt;&lt;br&gt;          -  Male or non-pregnant female between, and including, 18 and 39 years of age at the time&lt;br&gt;             of the first vaccination.&lt;br&gt;&lt;br&gt;          -  Healthy subjects without acute or chronic, clinically significant pulmonary,&lt;br&gt;             cardiovascular, hepatic or renal functional abnormality*.&lt;br&gt;&lt;br&gt;          -  Female subjects of non-childbearing potential may be enrolled in the study.&lt;br&gt;&lt;br&gt;          -  Female subjects of childbearing potential must have a negative pregnancy test within&lt;br&gt;             24 hours of vaccination.&lt;br&gt;&lt;br&gt;          -  Female subjects of childbearing potential must have practiced adequate contraception&lt;br&gt;             for 30 days prior to first vaccination and agree to continue adequate contraception&lt;br&gt;             until 2 months after completion of the vaccination series (Month 5).&lt;br&gt;&lt;br&gt;          -  Male subjects must be surgically sterile (e.g., vasectomy) or agree to practice&lt;br&gt;             adequate contraception from the first vaccination until 2 months after completion of&lt;br&gt;             the vaccination series (Month 5). Please refer to the glossary of terms for the&lt;br&gt;             definition of adequate contraception.&lt;br&gt;&lt;br&gt;        Exclusion Criteria:&lt;br&gt;&lt;br&gt;          -  Use of any investigational or non-registered product (drug or vaccine) other than the&lt;br&gt;             study vaccines.&lt;br&gt;&lt;br&gt;          -  Any medical condition that in the judgment of the investigator would make&lt;br&gt;             intramuscular injection unsafe.&lt;br&gt;&lt;br&gt;          -  Medically diagnosed deviated nasal septum or nasal obstruction.&lt;br&gt;&lt;br&gt;          -  Chronic administration (defined as more than 14 days in total) of immunosuppressants&lt;br&gt;             or other immune-modifying drugs within 6 months before the first dose.&lt;br&gt;&lt;br&gt;          -  Administration of long-acting immune-modifying drugs (e.g., infliximab, rituximab)&lt;br&gt;             within 6 months before the first dose (Visit 03), or planned administration any time&lt;br&gt;             during the study period.&lt;br&gt;&lt;br&gt;          -  Planned administration/administration of a vaccine not foreseen by the study protocol&lt;br&gt;             in the period starting 30 days before the first dose (Visit 03) up to Month 15 (Visit&lt;br&gt;             15)&lt;br&gt;&lt;br&gt;          -  Persons who should be annually vaccinated against influenza who live with or care for&lt;br&gt;             persons at high risk for influenza-related complications.&lt;br&gt;&lt;br&gt;          -  History of influenza vaccination within 6 months prior to study enrollment or&lt;br&gt;             unwillingness to forego seasonal influenza vaccination during the entire study period.&lt;br&gt;&lt;br&gt;          -  History of vaccination with an investigational pandemic influenza vaccine other than&lt;br&gt;             an H1N1pdm09 vaccine.&lt;br&gt;&lt;br&gt;          -  Any confirmed or suspected immunosuppressive or immunodeficient condition, based on&lt;br&gt;             medical history and physical examination.&lt;br&gt;&lt;br&gt;          -  Infection with human immunodeficiency virus regardless of clinical stage of&lt;br&gt;             immunodeficiency.&lt;br&gt;&lt;br&gt;          -  History of current infection with hepatitis B virus or hepatitis C virus regardless of&lt;br&gt;             clinical presentation.&lt;br&gt;&lt;br&gt;          -  History of or current autoimmune disease.&lt;br&gt;&lt;br&gt;          -  Subjects diagnosed with excessive daytime sleepiness or narcolepsy; or history of&lt;br&gt;             narcolepsy in a subject's parent or sibling.&lt;br&gt;&lt;br&gt;          -  History of Guillain-Barr√© syndrome.&lt;br&gt;&lt;br&gt;          -  History of any reaction or hypersensitivity likely to be exacerbated by any component&lt;br&gt;             of the vaccines (including egg proteins); a history of anaphylactic-type reaction to&lt;br&gt;             consumption of eggs; or a history of severe adverse reaction to a previous influenza&lt;br&gt;             vaccine.&lt;br&gt;&lt;br&gt;          -  Hypersensitivity to latex.&lt;br&gt;&lt;br&gt;          -  Administration of immunoglobulins and/or any blood products during the period starting&lt;br&gt;             3 months before the first dose of study vaccines or planned administration during the&lt;br&gt;             study period.&lt;br&gt;&lt;br&gt;          -  Pregnant or lactating female.&lt;br&gt;&lt;br&gt;          -  Female planning to become pregnant or male planning to father a child or either&lt;br&gt;             planning to discontinue contraceptive precautions.&lt;br&gt;&lt;br&gt;          -  Current smoker.&lt;br&gt;&lt;br&gt;          -  During screening, have a positive test for opiates without a prescription.&lt;br&gt;&lt;br&gt;          -  History of chronic alcohol consumption and/or drug abuse as deemed by the investigator&lt;br&gt;             to render the potential subject unable/unlikely to provide accurate safety reports.&lt;br&gt;&lt;br&gt;          -  Have a history of convulsions or encephalomyelitis within 90 days prior to study&lt;br&gt;             vaccination.&lt;br&gt;&lt;br&gt;          -  Have any diagnosis, current or past, of schizophrenia, bipolar disease, or other&lt;br&gt;             psychiatric diagnosis that may interfere with subject compliance or safety&lt;br&gt;             evaluations.&lt;br&gt;&lt;br&gt;          -  Have been hospitalized for psychiatric illness, history of suicide attempt, or&lt;br&gt;             confinement for danger to self or others within 10 years prior to study vaccination.&lt;br&gt;&lt;br&gt;          -  Blood donation or planned blood donation within 30 days prior to the study vaccination&lt;br&gt;             through 30 days after the last blood drawn for this study.&lt;br&gt;&lt;br&gt;          -  Have signs or symptoms that could confound or confuse assessment of study vaccine&lt;br&gt;             reactogenicity.&lt;br&gt;&lt;br&gt;          -  Any hematological or biochemical parameter that is out of range of normal, and is&lt;br&gt;             considered clinically significant by the investigator.&lt;br&gt;</t>
  </si>
  <si>
    <t>Occurrence of solicited local and general adverse events (AEs) post-vaccination;Occurrence unsolicited AEs post-vaccination;Occurrence of hematological and biochemical laboratory abnormalities post-vaccination;Occurrence of medically attended events (MAEs), laboratory confirmed influenza like-illnesses (LC-ILI), potential immune-mediated disease (pMIDs), and serious adverse events (SAEs)</t>
  </si>
  <si>
    <t>Use of Remotely Controlled Mandibular Positioner (RCMP) to Predict Treatment Outcomes of Maxillomandibular Advancement Surgery for Obstructive Sleep Apnea (OSA).</t>
  </si>
  <si>
    <t>Device: RCMP titration</t>
  </si>
  <si>
    <t>https://clinicaltrials.gov/show/NCT03929549</t>
  </si>
  <si>
    <t>Use of RCMP to Predict Treatment Outcomes of Maxillomandibular Advancement Surgery for OSA</t>
  </si>
  <si>
    <t>NCT03929549</t>
  </si>
  <si>
    <t>Obstructive Sleep Apnea;Maxillomandibular Advancement Surgery</t>
  </si>
  <si>
    <t>August 12, 2019</t>
  </si>
  <si>
    <t>M-ROSA trial;HUM00143739</t>
  </si>
  <si>
    <t>Sharon Aronovich, DMD;Jennifer Lay-Luskin;Jennifer a Lay-Luskin, MPhil</t>
  </si>
  <si>
    <t>;jalay@med.umich.edu;jalay@med.umich.edu</t>
  </si>
  <si>
    <t>;734-763-5963;734-936-5950</t>
  </si>
  <si>
    <t>University of Michigan;</t>
  </si>
  <si>
    <t>&lt;br&gt;        Inclusion Criteria:&lt;br&gt;&lt;br&gt;          -  Moderate to severe OSA (AHI&gt;15 )&lt;br&gt;&lt;br&gt;          -  Age 18 years or older&lt;br&gt;&lt;br&gt;          -  BMI&lt;40,&lt;br&gt;&lt;br&gt;          -  Baseline polysomnogram completed within the last 12 months with no significant weight&lt;br&gt;             changes (&lt;10 lbs. weight fluctuation).&lt;br&gt;&lt;br&gt;          -  The baseline sleep study must be diagnostic with adequate sample&lt;br&gt;&lt;br&gt;        Exclusion Criteria:&lt;br&gt;&lt;br&gt;          -  BMI = 40&lt;br&gt;&lt;br&gt;          -  pregnancy&lt;br&gt;&lt;br&gt;          -  Central sleep apnea (CSA) - 5 or more central apneas per hour&lt;br&gt;&lt;br&gt;          -  Psychoactive medications that influence sleep&lt;br&gt;&lt;br&gt;          -  Chronic opioid use&lt;br&gt;&lt;br&gt;          -  Other sleep disorders&lt;br&gt;&lt;br&gt;          -  Active temporomandibular joint (TMJ) Disorders&lt;br&gt;&lt;br&gt;          -  Fibromyalgia with significant facial pain&lt;br&gt;&lt;br&gt;          -  Inability to protrude the mandible beyond 5 mm&lt;br&gt;&lt;br&gt;          -  Inability to follow-up after surgery&lt;br&gt;&lt;br&gt;          -  Uncontrolled psychiatric disorders&lt;br&gt;&lt;br&gt;          -  Dental disorders including loose teeth and periodontal disease&lt;br&gt;</t>
  </si>
  <si>
    <t>Change in Apnea-hypopnea indexes (AHI) before and after surgery</t>
  </si>
  <si>
    <t>Effects of Endotoxin Absorption and Cytokine Removal Hemofilter on Patients With Severe Septic Shock</t>
  </si>
  <si>
    <t>Device: oXiris blood purification set</t>
  </si>
  <si>
    <t>https://clinicaltrials.gov/show/NCT03974386</t>
  </si>
  <si>
    <t>Effects of Endotoxin Absorption and Cytokine Removal Hemofilter on Severe Septic Shock</t>
  </si>
  <si>
    <t>NCT03974386</t>
  </si>
  <si>
    <t>201808098DIPC</t>
  </si>
  <si>
    <t>Yu-Chang Yeh;Yu-Chang Yeh, M.D, Ph.D.</t>
  </si>
  <si>
    <t>tonyyeh@ntuh.gov.tw;tonyyeh@ntuh.gov.tw</t>
  </si>
  <si>
    <t>886-9-10513711;886-2-23123456</t>
  </si>
  <si>
    <t>&lt;br&gt;        Inclusion Criteria:&lt;br&gt;&lt;br&gt;          -  Patients who meet all criteria (A+B+C):&lt;br&gt;&lt;br&gt;          -  A) Identified infection source under adequate treatment&lt;br&gt;&lt;br&gt;          -  B) Sepsis (the sequential organ failure assessment score rise 2 points or more)&lt;br&gt;&lt;br&gt;          -  C) Severe septic shock (serum lactate &gt; 2 mmol/L; need continuous norepinephrine&lt;br&gt;             infusion to maintain adequate blood pressure, of which dosage is &gt; 0.2 mcg/kg/min for&lt;br&gt;             more than 1 hour or &gt;0.1 mcg/kg/min for more than 3 hours )&lt;br&gt;&lt;br&gt;        Exclusion Criteria:&lt;br&gt;&lt;br&gt;          -  Onset of severe septic shock more than 24 hours&lt;br&gt;&lt;br&gt;          -  Received continuous renal replacement therapy within 24 hours before enrollment&lt;br&gt;&lt;br&gt;          -  Serum white blood cell count count &lt; 1000 cells/¬µL or Platelet count &lt; 50000 cells/¬µL&lt;br&gt;&lt;br&gt;          -  History of allergy to heparin&lt;br&gt;&lt;br&gt;          -  Received cardiopulmonary resuscitation within 4 weeks before enrollment&lt;br&gt;&lt;br&gt;          -  ICU admission due to severe septic shock within 2 months&lt;br&gt;&lt;br&gt;          -  Patients or Family had chosen palliative care and signed an agreement to deny&lt;br&gt;             aggressive treatment&lt;br&gt;&lt;br&gt;          -  Pregnancy&lt;br&gt;&lt;br&gt;          -  APACHE II Score &gt; 30 at enrollment&lt;br&gt;&lt;br&gt;          -  Non-native speakers&lt;br&gt;</t>
  </si>
  <si>
    <t>Difference of serum interleukin-6 level</t>
  </si>
  <si>
    <t>Difference of serum interleukin-6 level;Difference of serum interleukin-6 level;Difference of serum interleukin-1√ü level;Difference of serum interleukin-1√ü level;Difference of serum interleukin-1√ü level;Difference of serum interleukin-10 level;Difference of serum interleukin-10 level;Difference of serum interleukin-10 level;Difference of serum procalcitonin level;Difference of serum procalcitonin level;Difference of serum procalcitonin level;Difference of mean arterial pressure;Difference of mean arterial pressure;Difference of mean arterial pressure;Difference of cardiac output;Difference of cardiac output;Difference of cardiac output;Difference of norepinephrine infusion rate;Difference of norepinephrine infusion rate;Difference of norepinephrine infusion rate;Difference of the sequential organ failure assessment score;Difference of the sequential organ failure assessment score;Difference of the sequential organ failure assessment score;Difference of serum endocan level;Difference of serum endocan level;Difference of serum endocan level;Difference of serum diamine oxidase level;Difference of serum diamine oxidase level;Difference of serum diamine oxidase level;Difference of daily IV fluids;Difference of daily IV fluids;Difference of daily IV fluids</t>
  </si>
  <si>
    <t>Bougie Use in Emergency Airway Management</t>
  </si>
  <si>
    <t>Device: Bougie;Device: Endotracheal tube</t>
  </si>
  <si>
    <t>https://clinicaltrials.gov/show/NCT02902146</t>
  </si>
  <si>
    <t>NCT02902146</t>
  </si>
  <si>
    <t>Minneapolis Medical Research Foundation</t>
  </si>
  <si>
    <t>September 27, 2016</t>
  </si>
  <si>
    <t>16-4146</t>
  </si>
  <si>
    <t>&lt;br&gt;        Inclusion Criteria:&lt;br&gt;&lt;br&gt;          1. The patient must be undergoing orotracheal intubation in the ED with a Macintosh blade&lt;br&gt;             (using either video or direct laryngoscopy)&lt;br&gt;&lt;br&gt;          2. The patient must be presumed to be 18 years of age or older at the time of enrollment.&lt;br&gt;&lt;br&gt;        Exclusion Criteria:&lt;br&gt;&lt;br&gt;          1. Known anatomic distortion of the upper airway or perilaryngeal structures.&lt;br&gt;&lt;br&gt;          2. Prisoner or under arrest&lt;br&gt;&lt;br&gt;          3. Known or suspected to be pregnant, based on the opinion of the treating physician.&lt;br&gt;</t>
  </si>
  <si>
    <t>First pass success</t>
  </si>
  <si>
    <t>First pass success without hypoxemia;Time to intubation (first attempt);Esophageal intubation;Hypoxemia</t>
  </si>
  <si>
    <t>Comparison of CPAP Machines With Reusable vs Disposable Circuits - CPAP study</t>
  </si>
  <si>
    <t>Intervention1: Dolphin CPAP: CPAP machine with oxygen intake and an on-board air compressor, and integrated blender and humidifier, delivering heated humidified blended gases through a Fisher-Paykel nasal mask. (Note. Also includes built-in Massimo pulse oximeter, though this is not used for this study, to prevent differential measurement error in SpO2 measurement)&lt;br&gt;Control Intervention1: Fisher-Paykel CPAP: Fisher-Paykel (F&amp;P) CPAP machine with separate oxygen and medical air intakes, with third-party FP-compliant blender, and F&amp;P blender, delivering heated humidified blended gases through a Fisher-Paykel nasal mask.&lt;br&gt;</t>
  </si>
  <si>
    <t>http://www.ctri.nic.in/Clinicaltrials/pmaindet2.php?trialid=18739</t>
  </si>
  <si>
    <t>Comparison of two machines that help babies with breathing difficulties</t>
  </si>
  <si>
    <t>CTRI/2017/05/008581</t>
  </si>
  <si>
    <t>Randomized, Parallel Group, Active Controlled Trial&lt;br&gt;  Method of generating randomization sequence:Stratified block randomization  Method of allocation concealment:Sequentially numbered, sealed, opaque envelopes  Blinding and masking:Open Label</t>
  </si>
  <si>
    <t>Medical Technology Transfer and Services Hong Kong</t>
  </si>
  <si>
    <t>Health Condition 1: J00-J99- Diseases of the respiratory systemHealth Condition 2: null- Newborn infants with neonatal respiratory distress syndrome</t>
  </si>
  <si>
    <t>Dr Pradeep GCM</t>
  </si>
  <si>
    <t>First Floor, M.S. Ramaiah Advanced Learning Center,Gnanagangothri Campus,Gate-4, New BEL Road, MSRIT Post Bangalore</t>
  </si>
  <si>
    <t>P_gcm@yahoo.com</t>
  </si>
  <si>
    <t>Ramaiah Medical College</t>
  </si>
  <si>
    <t>Medical Technology Transfer and Services Hong Kong801 Chinachem Johnston Plaza178-186 Johnston RoadHong Kong</t>
  </si>
  <si>
    <t>Inclusion criteria: IN-1 Infants born at the hospital (√¢??inborn infants√¢??) &lt;br/ &gt;&lt;br&gt;IN-2 Infants with a gestational age at birth (weeks +days) in the range √¢?¬• 28+0  to √¢?¬§ 36+6;  &lt;br/ &gt;&lt;br&gt;IN-3 Infants thought to have RDS (clinically diagnosed after onset of respiratory distress  &lt;6 hours of age, sometimes confirmed by X-ray showing homogenous bilateral opacity) who would routinely be provided CPAP; and &lt;br/ &gt;&lt;br&gt;IN-4 Infants  &lt;24 hours old at the time of fulfilling other inclusion criteria.</t>
  </si>
  <si>
    <t>Exclusion criteria: EX-1 Infants with a 1-minute Apgar score  &lt;3 (as a marker of severe birth asphyxia); &lt;br/ &gt;&lt;br&gt;EX-2 Infants who received MV prior to randomisation; &lt;br/ &gt;&lt;br&gt;EX-3 Infants with suspected meconium aspiration syndrome will be excluded to avoid any imbalance in this condition across groups; &lt;br/ &gt;&lt;br&gt;EX-4 Infants clinically suspected to have another specified serious condition as their main disease process, diagnosed prior to randomisation, specifically: cardiac anomaly, other congenital malformation with respiratory sequelae, septicaemia, pulmonary haemorrhage, pneumothorax, meningitis, poor respiratory effort or recurrent apnoea, or brain haemorrhage (IVH Grades III or IV);  &lt;br/ &gt;&lt;br&gt;EX-5 Infants who have an airway abnormality precluding the use of the standard CPAP interface proposed for this study (e.g., Pierre-Robin sequence, cleft lip or cleft palate) or who have a neuromuscular condition that interferes with respiration;  &lt;br/ &gt;&lt;br&gt;EX-6 Infants whose treating clinician believes should not be randomised due to some other condition, or for any other reason (reason to be documented).</t>
  </si>
  <si>
    <t>Fraction of inspired oxygen (FiO2), measured as a change from baselineTimepoint: 6, 12, 24, 48 and 72 hours after treatment commencement</t>
  </si>
  <si>
    <t>A Serious adverse Event (SAEs) is any untoward medial occurrence that: Results in death; Is life-threatening (see definitional note in ClinicalTrials.gov registration);  Requires inpatient hospitalisation or prolongation of existing hospitalisation; Results in persistent or significant disability/incapacity; or &lt;br/ &gt;&lt;br&gt;Is a congenital anomaly/birth defectTimepoint: From date and time of birth to date and time of hospital discharge, assessed to a maximum of 2 months of age.;Arterial blood gas analyses (pH, PaO2, PaCO2), measured as a change from baseline (where measured)Timepoint: 6, 12, 24, 48 and 72 hours after treatment commencement (where available);CPAP failure or surfactant provision (i.e., Secondary Outcomes 4 or 5)Timepoint: From date and time of randomization to date and time of cessation of CPAP treatment, or until date and time of hospital discharge, if infant is on CPAP treatment until discharged (i.e., dies or is transferred), assessed to a maximum of 2 months of age.;CPAP failure: Death or need for intubation and mechanical ventilation as demonstrated by an FiO2 requirement √¢?¬• 60% for √¢?¬• 1 hour to maintain SpO2 at 90-95%Timepoint: From date and time of randomization to date and time of cessation of CPAP treatment, or until date and time of hospital discharge, if infant is on CPAP treatment until discharged (i.e., dies or is transferred), assessed to a maximum of 2 months of age;Duration of CPAP treatment (hours) in infants that do not fail CPAPTimepoint: From date and time of randomization to date and time of cessation of CPAP treatment, or until date and time of hospital discharge, if infant is on CPAP treatment until discharged (i.e., dies or is transferred), assessed to a maximum of 2 months of age.;Oxygen saturation by pulse oximetry (SpO2), measured as a change from baselineTimepoint: 6, 12, 24, 48 and 72 hours after treatment commencement;Respiratory rate (breaths/minute), measured as a change from baselineTimepoint: 6, 12, 24, 48 and 72 hours after treatment commencement;Sentinel outcome #1: Damage to the nasal septumTimepoint: From date and time of randomization to date and time of CPAP cessation, assessed to a maximum of 2 months of age.;Sentinel outcome #2: Damage to the naresTimepoint: From date and time of randomization to date and time of CPAP cessation, assessed to a maximum of 2 months of age;Sentinel outcome #3: Pneumothorax as diagnosed by X-rayTimepoint: From date and time of randomization to date and time of CPAP cessation, assessed to a maximum of 2 months of age;Sentinel outcome #4: Intra-ventricular haemorrhage (IVH), intra-cranial haemorrhage (ICH), or periventricular leukomalacia (PVL) as diagnosed by cranial ultrasound scanTimepoint: From date and time of randomization to date and time of CPAP cessation, assessed to a maximum of 2 months of age;Sentinel outcome #5: FiO2 √¢?¬• 60% to maintain SpO2 at 90-95% for one hour or more, during CPAP treatmentTimepoint: From date and time of randomization to date and time of CPAP cessation, assessed to a maximum of 2 months of age.;Sentinel outcome #6: Intubation and mechanical ventilationTimepoint: From date and time of randomization to date and time of CPAP cessation, assessed to a maximum of 2 months of age.;Sentinel outcome #7: For infants born at 28 weeks 0 days to 33 weeks 6 days gestation, oxygen dependent at 36 weeks gestationTimepoint: From date and time of randomization to date and time of CPAP cessation, assessed to a maximum of 2 months of age;Sentinel outcome #8: DeathTimepoint: From date and time of randomization to date and time of hospital discharge, assessed to a maximum of 2 months of age.;Surfactant provided when FiO2  40% to maintain SpO2 at 90-95% for √¢?¬• 30 minutes, with RDS confirmed by chest X-RayTimepoint: From date and time of randomization to date and time of cessation of CPAP treatment, or until date and time of hospital discharge, if infant is on CPAP treatment until discharged (i.e., dies or is transferred), assessed to a maximum of 2 months of age.</t>
  </si>
  <si>
    <t>Apr  3 2017 12:00AM</t>
  </si>
  <si>
    <t>INSITUTIONAL ETHICS COMMITTEE</t>
  </si>
  <si>
    <t>The comparison effects of oral care with Salvadora persica chewing stick (miswak) and chlorhexidine mouthwash on the incidence of ventilator-associated pneumonia among patients hospitalized in intensive care units</t>
  </si>
  <si>
    <t>Intervention 1: Intervention group: Oral care in the intervention group is done using a toothbrush (two times a day every 12 hours) and will be done by the researcher within 5 days. Oral care intervention with a toothbrush is such that the patient is first given an appropriate position; in the absence of medical blockage, the head is raised to 30 degrees, and if prevented, the patient is tucked in and behind the patient by the Pillow support and patient's head rotated to one side. The researcher uses gloves, glasses and masks after washing hands and inserts the absorbent pad under the patient's mouth. After reading the number on the tracheal tube in the adjacent to the lips, the pressure of the cuff of the tracheal tube is controlled, the patient's mouth opened and if The airway is exterior and clean, the patient's oral cavity is divided into four parts (upper right, right down, upper left, and lower left) before the intervention begins with a sterile swab from the oral environment. Sampled and transferred to the medium, and after attaching the specimen specimen and giving the code of the intervention group, the sample will be sent to the lab. To wet the toothbrush with cold-drawn water, put the toothbrush gently in the mouth, and then brush the toothbrush on the inner, outer and tooth surfaces to move in toggles, so that all the toothbrushes are brushed; thus With toothbrush, the distance between the teeth and the gums will be cleaned and massageed from the top to the bottom of the tooth root to the tooth, as well as from the front to back and the small rotary movements for the dorsal surfaces of the tooth and the horizontal movements for the toothbrush The surface of the teeth will be used. Language will also gently brush from the end of the language to the tip of the tongue. All oral surfaces including teeth, gums, tongue, internal parts of the species, full hard and full soft, and on the toothbrush tube. 20 ml of normal saline serum for mouthwash is poured i</t>
  </si>
  <si>
    <t>http://en.irct.ir/trial/37645</t>
  </si>
  <si>
    <t>The comparison effects of oral care with Salvadora persica chewing stick (miswak) and chlorhexidine mouthwash on the incidence of ventilator-associated pneumonia among patients hospitalized in intensive care units of Khatam Hospital in Zahedan, 2019.</t>
  </si>
  <si>
    <t>IRCT20190219042758N1</t>
  </si>
  <si>
    <t>Randomization: Randomized, Blinding: Single blinded, Placebo: Not used, Assignment: Parallel, Purpose: Prevention, Randomization description: Patients randomly and throwing coins will be in both intervention and control groups, Blinding description: In order to blind the study, patients and a doctor who detects pneumonia and a lab expert who performs oral discharge culture will not be informed by the research team.</t>
  </si>
  <si>
    <t>Condition 1: ventilator-associated pneumonia Oral positive culture. Condition 2: Oral positive cultures. &lt;br&gt;Pneumonia in diseases classified elsewhere</t>
  </si>
  <si>
    <t>Haniye irani</t>
  </si>
  <si>
    <t>Square of Mashahir - School of Nursing and Midwifery, Zahedan</t>
  </si>
  <si>
    <t>haniyeirani@yahoo.com</t>
  </si>
  <si>
    <t>+98 54 3344 2481</t>
  </si>
  <si>
    <t>Zahra Pishkar Mofrad</t>
  </si>
  <si>
    <t>pishkarz@gmail.com</t>
  </si>
  <si>
    <t>Inclusion criteria: Age between 18 and 65 years&lt;br&gt;Having an oral endotraceal  tube from the time of admission and admission to the intensive care unit during the study&lt;br&gt;Lack of immunosuppressive disease&lt;br&gt;Mental Health Check Score 10 and less&lt;br&gt;Not having a history of herbal susceptibility (by taking a biography of the patient's companions)&lt;br&gt;No admission to other sections before admission to the intensive care unit&lt;br&gt;Not having hepatitis and HIV virus infection&lt;br&gt;Not having history and symptoms of aspiration of gastric secretions&lt;br&gt;Not having coagulation problems&lt;br&gt;Not having an artificial denture&lt;br&gt;Passed up to 24 hours after admission to the intensive care units&lt;br&gt;Pregnancy of female patients&lt;br&gt;Not having chronic lung problems (chronic obstructive pulmonary disease, lung cancer, trauma to the chest)&lt;br&gt;Earn less than 5 points of the clinical scale of moderate ventilator pneumonia at the time of entering the study</t>
  </si>
  <si>
    <t>Exclusion criteria: dying patient&lt;br&gt;Transferring the patient to other parts before the end of the study&lt;br&gt;Any specific oral damage caused by intubation, airway, or any other physical factor after the start of the study.&lt;br&gt;Exit the endotraceal tube for any reason&lt;br&gt;Re-intubation of endotraceal or tracheostomy for any reason at the time of the study&lt;br&gt;The Signs and symptoms of aspiration after the start of the study, according to patient records file&lt;br&gt;The limitation of the technique and the risk of aspiration&lt;br&gt;Patients with pneumonia 48 hours after the start of the study, according to the physician&lt;br&gt;Removal of mechanical ventilation before 96 hours&lt;br&gt;Hygiene oral assessment checklist score of 11 or more</t>
  </si>
  <si>
    <t>Ventilator-associated pneumonia. Timepoint: Before the intervention and the fifth day of admission. Method of measurement: Modifier Clinical Pulmonary Infection Scale.</t>
  </si>
  <si>
    <t>Oral positive cultures. Timepoint: Before the intervention and the fifth day of admission. Method of measurement: The number of colonies after cultivation exceeds the threshold limit for diagnosis of pneumonia and equals 10 4 CFU / ML.;Oral hygiene. Timepoint: Before the intervention and the fifth day of admission. Method of measurement: Oral Health Checklist for Intubation Patients.</t>
  </si>
  <si>
    <t>What will be shared: Only part of the information, such as information on the main outcome or the like, can be shared.  When: Start the access period 6 months after printing the results  To whom: For researchers working in academic and scientific institutions will be available  Conditions: If the result of the study is revealed  Where to obtain: Zahedan Nursing and Midwifery Faculty  How to obtain: The email is sent to the supervisor and sent to the applicant at his / her agreement with the applicant.  Comments: Due to the uncertainty of the outcome of the trial is still in the decision to share the data have not yet decided.</t>
  </si>
  <si>
    <t>Ethics committee of Zahedan University of Medical Sciences</t>
  </si>
  <si>
    <t>Comparison of intratracheal injection of surfactants with and without prescription of inhalant budesonide on the clinical course of premature newborns weighing less than 1500 grams with respiratory distress syndrome in the neonatal intensive care unit. A randomized clinical trial.</t>
  </si>
  <si>
    <t>Intervention 1: In the intervention group: budesonide (Pulmicort vials, product of Astrazenca Co., Canada) 0.25 mg / kg as endotracheal nebulizer immediately after standard treatment. Intervention 2: The standard treatment control group: Curosurf surfactant Manufactured by Cheisi Co., Italy, at a rate of 2.5 ml/kg initially, and an extra dose of 1.5 ml/kg, if necessary.;Treatment - Drugs;Treatment - Drugs;In the intervention group: budesonide (Pulmicort vials, product of Astrazenca Co., Canada) 0.25 mg / kg as endotracheal nebulizer immediately after standard treatment;The standard treatment control group: Curosurf surfactant Manufactured by Cheisi Co., Italy, at a rate of 2.5 ml/kg initially, and an extra dose of 1.5 ml/kg, if necessary</t>
  </si>
  <si>
    <t>http://en.irct.ir/trial/26201</t>
  </si>
  <si>
    <t>The effect of inhalant budesonide with surfactant prescription in the treatment of respiratory distress syndrome in premature infants</t>
  </si>
  <si>
    <t>IRCT2017053034219N1</t>
  </si>
  <si>
    <t>Research Department of Jondi Shapoor University of Medical Sciences, Ahvaz</t>
  </si>
  <si>
    <t>neonatal respiratory distress syndrome. &lt;br&gt;Respiratory distress of newborn;Respiratory distress of newborn</t>
  </si>
  <si>
    <t>Dr. Meisam Reza Boghrati</t>
  </si>
  <si>
    <t>Golestan boulevard, university campus</t>
  </si>
  <si>
    <t>research@ajums.ac.ir</t>
  </si>
  <si>
    <t>+98 61 3336 1948</t>
  </si>
  <si>
    <t>Jondi Shapoor University of Medical Sciences, Ahvaz</t>
  </si>
  <si>
    <t>Reza Babapour</t>
  </si>
  <si>
    <t>7 days</t>
  </si>
  <si>
    <t>Inclusion criteria: Inclusion criteria: (All of the following) premature infants weighing less than 1500 grams; have respiratory distress syndrome; require a surfactant; treated with CPAP and with FIo2&gt; 40%.&lt;br&gt;exclusion criteria:Infants weighing less than 1000 grams; more than 2 twin pregnancies; pregnancies with birth trauma; congenital anomalies; perinatal asphyxia; neonatal transfers from other institutions.</t>
  </si>
  <si>
    <t>Duration of respiratory support required. Timepoint: The first two weeks after the intervention. Method of measurement: Recording of the time between the onset and the end of respiratory support.;Duration of additional oxygen requirement. Timepoint: The first two weeks after the intervention. Method of measurement: Recording of the time between the onset and the end of oxygen therapy.</t>
  </si>
  <si>
    <t>Length of stay in hospital. Timepoint: one month. Method of measurement: The time between admission and the beginning of the intervention until the end of the intervention and discharge from the hospital.;The number of deaths. Timepoint: one month. Method of measurement: The number of cases of intervention or control that died during the study.</t>
  </si>
  <si>
    <t>Ethic committee development of Research and Technological Department of Jondi Shapoor University of</t>
  </si>
  <si>
    <t>A randomized controlled trial for the efficacy and safety of injection of Yiqi Fumai for septic shock and cardiogenic shock</t>
  </si>
  <si>
    <t>the control group:Conventional western medicine is given according to the guidelines;the experimental group:On the basis of conventional western medicine, inject Yiqi-Fumai 5.2g into 5% glucose injection or 0.9% sodium chloride injection 250 mL medium vein infusion at low speed, 40 drops /min, once a day, continuous administration for 7 days.;</t>
  </si>
  <si>
    <t>http://www.chictr.org.cn/showproj.aspx?proj=44109</t>
  </si>
  <si>
    <t>ChiCTR1900026424</t>
  </si>
  <si>
    <t>the control group:50;the experimental group:50;</t>
  </si>
  <si>
    <t>The Second Affiliated Hospital of Guangzhou University of Traditional Chinese Medicine</t>
  </si>
  <si>
    <t>septic shock and cardiogenic shock</t>
  </si>
  <si>
    <t>Chen Bojun</t>
  </si>
  <si>
    <t>111 Dade Road, Yuexiu District, Guangzhou, Guangdong, China</t>
  </si>
  <si>
    <t>1198039070@qq.com</t>
  </si>
  <si>
    <t>+86 13760655545</t>
  </si>
  <si>
    <t>Zhuang Jieqin</t>
  </si>
  <si>
    <t>232 Outer Ring Road East, University Town, Panyu District, Guangzhou, Guangdong, China</t>
  </si>
  <si>
    <t>1004548400@qq.com</t>
  </si>
  <si>
    <t>+86 13760653929</t>
  </si>
  <si>
    <t>Tianjin Tianshili Pharmaceutical Group</t>
  </si>
  <si>
    <t>Inclusion criteria: (1) patients with septic shock&lt;br&gt;1) all the patients met the clinical diagnostic criteria for septic shock, with clear infection foci and the growth of pathogenic microorganisms in blood culture;&lt;br&gt;2) body temperature over 38.5 degree C or below 35 degree C;&lt;br&gt;3) hypoperfusion of tissues and organs, urine volume less than 0.5ml /(h.kg);&lt;br&gt;4) systolic blood pressure lower than 90 mmHg;&lt;br&gt;5) SOFA score greater than 2,&lt;br&gt;6) vasoactive drugs are required to maintain MAP 65mmHg; Blood lactic acid tendency for L &gt; 2.&lt;br&gt;7) all patients or their families have given informed consent and signed informed consent forms;&lt;br&gt;8) complete clinical diagnosis and treatment data and follow-up data.&lt;br&gt;(2) patients with cardiogenic shock: according to the guidelines for diagnosis and treatment of cardiogenic shock formulated in 2010.&lt;br&gt;1) patients with a history of acute myocardial infarction, acute myocarditis, primary or secondary cardiomyopathy, severe malignant arrhythmia, drug poisoning with myocardial toxicity, acute cardiac compression and cardiac surgery;&lt;br&gt;2) in the early stage, the patient was agitated, pale, complained of dry mouth and sweating, but still had a clear mind; Gradually after the expression of indifference, fuzzy consciousness, delirious until coma;&lt;br&gt;3) the heart rate gradually increased during physical examination, often &gt; 120 times /min. Systolic blood pressure &lt; 80 mmHg, pulse pressure difference &lt; 20mmHg, then gradually decreased, serious blood pressure can not be measured. A weak pulse, cold extremities, cyanosis of the extremities, and variegated skin. Heart tone low pure, serious show single tone. Urine volume &lt; 17mL/h, or even no urine. In the late stage of shock, extensive bleeding of skin, mucosa and viscera, i.e. diffuse intravascular coagulation, and multiple organ failure occurred.&lt;br&gt;4) hemodynamic monitoring suggested the corresponding hemodynamic abnormalities such as decreased cardiac index and increased left ventricular end-diastolic pressure.&lt;br&gt;5) patients aged between 18 and 70 years.</t>
  </si>
  <si>
    <t>Exclusion criteria: (1) confirmed chronic uremia or died or left the hospital 24 hours after admission;&lt;br&gt;(2) patients with severe cirrhosis, advanced tumors or abnormal coagulation;&lt;br&gt;(3) patients with a history of stress ulcer or severe craniocerebral injury within 6 months;&lt;br&gt;(4) autoimmune diseases and malignant tumors;&lt;br&gt;(5) allergic to red ginseng, radix ophiopogonis, schisandrae and other traditional Chinese medicines and injection preparations.</t>
  </si>
  <si>
    <t>Hemodynamic monitoring;Lactate clearance rate;</t>
  </si>
  <si>
    <t>Sepsis related sexual organ failure score (SOFA);Acute physiology and chronic health score II (APACHE II);Inflammatory cytokines;Immune function index;</t>
  </si>
  <si>
    <t>Li Xiaoyan</t>
  </si>
  <si>
    <t>Carbon Dioxide, Oxygen and Mean Arterial Pressure After Cardiac Arrest and Resuscitation - Targeting High vs. Low Normal Values</t>
  </si>
  <si>
    <t>Other: Low normal PaCO2;Other: High normal PaCO2;Other: Low normal PaO2;Other: High normal PaO2;Other: Low normal MAP;Other: High normal MAP</t>
  </si>
  <si>
    <t>https://clinicaltrials.gov/show/NCT02698917</t>
  </si>
  <si>
    <t>Carbon Dioxide, Oxygen and Mean Arterial Pressure After Cardiac Arrest and Resuscitation</t>
  </si>
  <si>
    <t>NCT02698917</t>
  </si>
  <si>
    <t>Helsinki University Central Hospital</t>
  </si>
  <si>
    <t>Denmark;Finland;Denmark;Finland</t>
  </si>
  <si>
    <t>March 22, 2016</t>
  </si>
  <si>
    <t>15/2015</t>
  </si>
  <si>
    <t>Matti Reinikainen, Associate Professor</t>
  </si>
  <si>
    <t>Kuopio University Hospital</t>
  </si>
  <si>
    <t>Laerdal Foundation;Finska L√§kares√§llskapet;Orion Research Foundation;Finnish Society of Anaesthesiologists</t>
  </si>
  <si>
    <t>&lt;br&gt;        Inclusion Criteria:&lt;br&gt;&lt;br&gt;          -  Witnessed out-of-hospital cardiac arrest with ventricular fibrillation (VF) or&lt;br&gt;             ventricular tachycardia (VT) as the initial rhythm&lt;br&gt;&lt;br&gt;          -  Delay of return of spontaneous circulation (ROSC) 10-45 min from the start of the&lt;br&gt;             arrest&lt;br&gt;&lt;br&gt;          -  Confirmed or suspected cardiac origin&lt;br&gt;&lt;br&gt;          -  Mechanical ventilation&lt;br&gt;&lt;br&gt;          -  Markedly impaired level of consciousness (no response to verbal commands and Glasgow&lt;br&gt;             coma scale [GCS] motor score &lt; 5)&lt;br&gt;&lt;br&gt;          -  Deferred consent possible or likely&lt;br&gt;&lt;br&gt;          -  Active intensive care initiated, including targeted temperature management (33-36 C)&lt;br&gt;&lt;br&gt;        Exclusion Criteria:&lt;br&gt;&lt;br&gt;          -  Probable withdrawal of active ICU care due to terminal illness or poor prognosis&lt;br&gt;             because of severely reduced functional status before cardiac arrest&lt;br&gt;&lt;br&gt;          -  Confirmed or suspected intracranial pathology and/or suspicion of raised intracranial&lt;br&gt;             pressure&lt;br&gt;&lt;br&gt;          -  Pregnancy&lt;br&gt;&lt;br&gt;          -  Severe oxygenation problem (PaO2 / FiO2 &lt; 100 mmHg)&lt;br&gt;&lt;br&gt;          -  Severe COPD&lt;br&gt;</t>
  </si>
  <si>
    <t>Neuron-specific enolase (NSE) serum concentration</t>
  </si>
  <si>
    <t>Neuron-specific enolase (NSE) serum concentration;S100B protein serum concentration;Cardiac troponin (TnT) serum concentration;Cerebral oxygenation monitoring using near infrared spectroscopy (NIRS) monitoring;Continuous electroencephalography (EEG) monitoring;Functional status using cerebral performance category (CPC) classification</t>
  </si>
  <si>
    <t>Clinical Study for the BONGO Device in the Treatment of Obstructive Sleep Apnea</t>
  </si>
  <si>
    <t>Device: BONGO DEVICE;Device: BONGO DEVICE;Device: BONGO DEVICE</t>
  </si>
  <si>
    <t>https://clinicaltrials.gov/show/NCT02878590</t>
  </si>
  <si>
    <t>Clinical Study for the BONGO Device in the Treatment of Obstructive Sleep Apnea (OSA)</t>
  </si>
  <si>
    <t>NCT02878590</t>
  </si>
  <si>
    <t>InnoMed Healthscience Inc.</t>
  </si>
  <si>
    <t>INN-C003</t>
  </si>
  <si>
    <t>jerrold kram, MD;jerrold kram, MD;jerrold kram, MD;jerrold kram, MD;jerrold kram, MD;jerrold kram, MD</t>
  </si>
  <si>
    <t>California Center for Sleep Disorders;California Center for Sleep Disorders;California Center for Sleep Disorders;California Center for Sleep Disorders;California Center for Sleep Disorders;California Center for Sleep Disorders</t>
  </si>
  <si>
    <t>RVW Clinical Consulting</t>
  </si>
  <si>
    <t>&lt;br&gt;        Inclusion Criteria:&lt;br&gt;&lt;br&gt;          -  ‚Ä¢ Capacity and willingness to sign informed consent&lt;br&gt;&lt;br&gt;               -  = 21 years of age&lt;br&gt;&lt;br&gt;               -  Diagnosis of mild to moderate OSA (AHI = 5 and AHI = 30) within 12 months of the&lt;br&gt;                  screening visit with the 3% hypopnea criteria&lt;br&gt;&lt;br&gt;               -  Able to tolerate using the device during a day time trial/acclimation&lt;br&gt;&lt;br&gt;               -  Are currently using CPAP or have been prescribed CPAP and are considered CPAP&lt;br&gt;                  non-adherent (as per either their CPAP data card and/or verbal confirmation of a&lt;br&gt;                  diagnosis and unwillingness to use CPAP)&lt;br&gt;&lt;br&gt;        Exclusion Criteria:&lt;br&gt;&lt;br&gt;          -  ‚Ä¢ Nasal deformities&lt;br&gt;&lt;br&gt;               -  Severe nasal allergies&lt;br&gt;&lt;br&gt;               -  Rhinitis or moderate nasal congestion, acute upper respiratory (including nasal,&lt;br&gt;                  sinus or middle ear) inflammation or infection, or perforation of the ear drum&lt;br&gt;&lt;br&gt;               -  Co-morbid sleep disorders&lt;br&gt;&lt;br&gt;               -  Currently on a hypnotic for insomnia (who have had insomnia for more than a month&lt;br&gt;                  and take a hypnotic on a daily basis and/or transient insomnia being treated)&lt;br&gt;&lt;br&gt;               -  Uncontrolled or serious illness, including but not limited to: severe breathing&lt;br&gt;                  disorders including hypercapnic respiratory failure, respiratory muscle weakness,&lt;br&gt;                  bullous lung disease (as seen in some types of emphysema), bypassed upper airway,&lt;br&gt;                  pneumothorax, pneumomediastinum, etc.; severe heart disease (including heart&lt;br&gt;                  failure); or pathologically low blood pressure.&lt;br&gt;&lt;br&gt;               -  Full Face Mask user&lt;br&gt;&lt;br&gt;               -  Mouth breather&lt;br&gt;&lt;br&gt;               -  Pregnant (Female subjects of child bearing age will be asked if they are and/or&lt;br&gt;                  planning on becoming pregnant during the study; acceptable methods of birth&lt;br&gt;                  control include birth control pills and barrier method)&lt;br&gt;      ;&lt;br&gt;        Inclusion Criteria:&lt;br&gt;&lt;br&gt;          -  ‚Ä¢ Capacity and willingness to sign informed consent&lt;br&gt;&lt;br&gt;               -  = 21 years of age&lt;br&gt;&lt;br&gt;               -  Diagnosis of mild to moderate OSA (AHI = 5 and AHI = 30) within 12 months of the&lt;br&gt;                  screening visit with the 3% hypopnea criteria&lt;br&gt;&lt;br&gt;               -  Able to tolerate using the device during a day time trial/acclimation&lt;br&gt;&lt;br&gt;               -  Are currently using CPAP or have been prescribed CPAP and are considered CPAP&lt;br&gt;                  non-adherent (as per either their CPAP data card and/or verbal confirmation of a&lt;br&gt;                  diagnosis and unwillingness to use CPAP)&lt;br&gt;&lt;br&gt;        Exclusion Criteria:&lt;br&gt;&lt;br&gt;          -  ‚Ä¢ Nasal deformities&lt;br&gt;&lt;br&gt;               -  Severe nasal allergies&lt;br&gt;&lt;br&gt;               -  Rhinitis or moderate nasal congestion, acute upper respiratory (including nasal,&lt;br&gt;                  sinus or middle ear) inflammation or infection, or perforation of the ear drum&lt;br&gt;&lt;br&gt;               -  Co-morbid sleep disorders&lt;br&gt;&lt;br&gt;               -  Currently on a hypnotic for insomnia (who have had insomnia for more than a month&lt;br&gt;                  and take a hypnotic on a daily basis and/or transient insomnia being treated)&lt;br&gt;&lt;br&gt;               -  Uncontrolled or serious illness, including but not limited to: severe breathing&lt;br&gt;                  disorders including hypercapnic respiratory failure, respiratory muscle weakness,&lt;br&gt;                  bullous lung disease (as seen in some types of emphysema), bypassed upper airway,&lt;br&gt;                  pneumothorax, pneumomediastinum, etc.; severe heart disease (including heart&lt;br&gt;                  failure); or pathologically low blood pressure.&lt;br&gt;&lt;br&gt;               -  Full Face Mask user&lt;br&gt;&lt;br&gt;               -  Mouth breather&lt;br&gt;&lt;br&gt;               -  Pregnant (Female subjects of child bearing age will be asked if they are and/or&lt;br&gt;                  planning on becoming pregnant during the study; acceptable methods of birth&lt;br&gt;                  control include birth control pills and barrier method)&lt;br&gt;      ;&lt;br&gt;        Inclusion Criteria:&lt;br&gt;&lt;br&gt;          -  ‚Ä¢ Capacity and willingness to sign informed consent&lt;br&gt;&lt;br&gt;               -  = 21 years of age&lt;br&gt;&lt;br&gt;               -  Diagnosis of mild to moderate OSA (AHI = 5 and AHI = 30) within 12 months of the&lt;br&gt;                  screening visit with the 3% hypopnea criteria&lt;br&gt;&lt;br&gt;               -  Able to tolerate using the device during a day time trial/acclimation&lt;br&gt;&lt;br&gt;               -  Are currently using CPAP or have been prescribed CPAP and are considered CPAP&lt;br&gt;                  non-adherent (as per either their CPAP data card and/or verbal confirmation of a&lt;br&gt;                  diagnosis and unwillingness to use CPAP)&lt;br&gt;&lt;br&gt;        Exclusion Criteria:&lt;br&gt;&lt;br&gt;          -  ‚Ä¢ Nasal deformities&lt;br&gt;&lt;br&gt;               -  Severe nasal allergies&lt;br&gt;&lt;br&gt;               -  Rhinitis or moderate nasal congestion, acute upper respiratory (including nasal,&lt;br&gt;                  sinus or middle ear) inflammation or infection, or perforation of the ear drum&lt;br&gt;&lt;br&gt;               -  Co-morbid sleep disorders&lt;br&gt;&lt;br&gt;               -  Currently on a hypnotic for insomnia (who have had insomnia for more than a month&lt;br&gt;                  and take a hypnotic on a daily basis and/or transient insomnia being treated)&lt;br&gt;&lt;br&gt;               -  Uncontrolled or serious illness, including but not limited to: severe breathing&lt;br&gt;                  disorders including hypercapnic respiratory failure, respiratory muscle weakness,&lt;br&gt;                  bullous lung disease (as seen in some types of emphysema), bypassed upper airway,&lt;br&gt;                  pneumothorax, pneumomediastinum, etc.; severe heart disease (including heart&lt;br&gt;                  failure); or pathologically low blood pressure.&lt;br&gt;&lt;br&gt;               -  Full Face Mask user&lt;br&gt;&lt;br&gt;               -  Mouth breather&lt;br&gt;&lt;br&gt;               -  Pregnant (Female subjects of child bearing age will be asked if they are and/or&lt;br&gt;                  planning on becoming pregnant during the study; acceptable methods of birth&lt;br&gt;                  control include birth control pills and barrier method)&lt;br&gt;</t>
  </si>
  <si>
    <t>Apnea Hypopnea Index;Apnea Hypopnea Index;Apnea Hypopnea Index</t>
  </si>
  <si>
    <t>Restoring Life After Cardiac Arrest - a Pilot Study of a Comprehensive Rehabilitation Intervention Focused on Fatigue for Survivors of Cardiac Arrest</t>
  </si>
  <si>
    <t>Other: SCARF (Survivors of Cardiac Arrest Rehabilitation focused on Fatigue)</t>
  </si>
  <si>
    <t>https://clinicaltrials.gov/show/NCT04114773</t>
  </si>
  <si>
    <t>Rehabilitation for Survivors of Cardiac Arrest Focused on Fatigue</t>
  </si>
  <si>
    <t>NCT04114773</t>
  </si>
  <si>
    <t>20192000-66</t>
  </si>
  <si>
    <t>Ann-Dorthe Zwisler, Professor, PhD;Vicky L Joshi, MSc;Birthe Kargaard Jensen</t>
  </si>
  <si>
    <t>;victoria.louise.joshi@rsyd.dk;rehpa.ophold@rsyd.dk</t>
  </si>
  <si>
    <t>;+4550229798;3057 1059</t>
  </si>
  <si>
    <t>REHPA The Danish Knowledge Center for Rehabilitation and Palliative Care;</t>
  </si>
  <si>
    <t>REHPA The Danish Knowledge Center for Rehabilitation and Palliative Care;University of Southern Denmark;Odense Patient Data Explorative Network;Center for Rehabilitation of brain injury, Copenhagen</t>
  </si>
  <si>
    <t>&lt;br&gt;        Inclusion Criteria:&lt;br&gt;&lt;br&gt;          -  At least 3-months post-cardiac arrest&lt;br&gt;&lt;br&gt;          -  Self-identified need for rehabilitation as measured by a score of 3 or above on the&lt;br&gt;             Dallund scale, a linear analog self-assessment scale, where participants indicate how&lt;br&gt;             close they are to living the life they desire after their cardiac arrest, indicating&lt;br&gt;             rehabilitation needs. The scale is rated between 0 (goal reached) and 10 (infinitely&lt;br&gt;             far from).&lt;br&gt;&lt;br&gt;          -  Self-reliant with personal care and medication&lt;br&gt;&lt;br&gt;        Exclusion Criteria:&lt;br&gt;&lt;br&gt;          -  Medical needs requiring in-patient medical treatment&lt;br&gt;&lt;br&gt;          -  No permanent residence in Denmark&lt;br&gt;&lt;br&gt;          -  Not able to speak and understand Danish&lt;br&gt;</t>
  </si>
  <si>
    <t>Recruitment rate for participants;Participant satisfaction assessed by a likert scale;Completion of study outcome measures;Adherence to intervention by participants</t>
  </si>
  <si>
    <t>Efficacy of improving fatigue as measured by the change from baseline in the Modified Fatigue Impact Scale;Efficacy of improving fatigue as measured by the change from baseline in the Multidimensional Fatigue Inventory;Efficacy of improving physical activity as measured by the change from baseline in the International Physical Activity Questionnaire Short;Efficacy of improving activity and participant as measured by the change from baseline in the World Health Organisation Disability Assessment Schedule 2.0;Percentage of survivor participants who identified and solved the set minimum number of problems in the problem-solving therapy component of the intervention;Percentage change in survivors '6 minutes walk test' from baseline to follow up (survivors);Percentage change in hand grip strength from baseline to follow up (survivors);Percentage change in '30 seconds sit-to-stand-test' from baseline to follow up (survivors);Efficacy of improving anxiety and depression as measured by the change from baseline in the Hospital Anxiety and Depression Scale. To be completed by survivors and relatives.</t>
  </si>
  <si>
    <t>A confirmatory study of activity of immune checkpoint inhibitors for non-small cell lung cancer patients with interstitial pneumonia - ICI Activity for NSCLC with IP</t>
  </si>
  <si>
    <t>Immune checkpoint inhibitors</t>
  </si>
  <si>
    <t>https://upload.umin.ac.jp/cgi-open-bin/ctr_e/ctr_view.cgi?recptno=R000035047</t>
  </si>
  <si>
    <t>A confirmatory study of activity of immune checkpoint inhibitors for non-small cell lung cancer patients with interstitial pneumonia</t>
  </si>
  <si>
    <t>JPRN-UMIN000030699</t>
  </si>
  <si>
    <t>Kitasato University</t>
  </si>
  <si>
    <t>Non-small cell lung cancer patients with interstitial pneumonia</t>
  </si>
  <si>
    <t>Tomoya</t>
  </si>
  <si>
    <t>Fukui</t>
  </si>
  <si>
    <t>1-15-1 Kitasato, Minami-ku, Sagamihara, Kanagawa</t>
  </si>
  <si>
    <t>tofukui@med.kitasato-u.ac.jp</t>
  </si>
  <si>
    <t>042-778-8111</t>
  </si>
  <si>
    <t>Kitasato University School of Medicine Department of Respiratory Medicine</t>
  </si>
  <si>
    <t>Naoki</t>
  </si>
  <si>
    <t>Katsuhiko</t>
  </si>
  <si>
    <t>naoki@med.kitasato-u.ac.jp</t>
  </si>
  <si>
    <t>Exclusion criteria: 1) Systemic administration of steroids at 10 mg/day or more in terms of predonin&lt;br&gt;2) Active infection requiring systemic treatment&lt;br&gt;3) Fever of 38 degrees or more at axillary temperature at registration&lt;br&gt;4) Mental illness or psychiatric symptoms&lt;br&gt;5) Symptomatic brain metastases&lt;br&gt;6) Poor control hypertension&lt;br&gt;7) Continuous systemic administration of immunosuppressants&lt;br&gt;8) Poor control diabetes&lt;br&gt;9) Hypersensitivity to the drug&lt;br&gt;10) Pregnant women, lactating women, women who may be pregnant, or they are not willing to contraceptive&lt;br&gt;11) In addition, cases judged inappropriate by the attending physician</t>
  </si>
  <si>
    <t>Exacerbation rate of interstitial lung diseases up to 6 months after initiation of immune checkpoint inhibitors</t>
  </si>
  <si>
    <t>Overall response rate, Progression free survival, Overall survival, Adverse events, Risk factors developing exacerbation of interstial lung disease</t>
  </si>
  <si>
    <t>rinri@med.kitasato-u.ac.jp</t>
  </si>
  <si>
    <t>the Kitasato University Medical Ethics Organization</t>
  </si>
  <si>
    <t>042-778-7756</t>
  </si>
  <si>
    <t>Routine Administration of Surfactant/Budesonide to Prevent BPD in VLBW With RDS-A Double Blind Study</t>
  </si>
  <si>
    <t>Drug: budesonide;Drug: Saline</t>
  </si>
  <si>
    <t>https://clinicaltrials.gov/show/NCT03275415</t>
  </si>
  <si>
    <t>Intratracheal Budesonide/Surfactant Prevents BPD</t>
  </si>
  <si>
    <t>NCT03275415</t>
  </si>
  <si>
    <t>Taipei Medical University</t>
  </si>
  <si>
    <t>Respiratory Distress Syndrome;Bronchopulmonary Dysplasia</t>
  </si>
  <si>
    <t>N201705026</t>
  </si>
  <si>
    <t>Tsu F Yeh, M.D., Ph.D.;Tsu F Yeh, M.D., Ph.D.</t>
  </si>
  <si>
    <t>;tfyeh@mail.ncku.edu.tw</t>
  </si>
  <si>
    <t>;886-2-27361661</t>
  </si>
  <si>
    <t>Maternal Child Health Research Center, Taipei Medical University;</t>
  </si>
  <si>
    <t>Taipei Medical University Hospital;National Taiwan University Hospital;Taipei Veterans General Hospital, Taiwan;Mackay Memorial Hospital;Chung Shan Medical University;Chang Gung Memorial Hospital;China Medical University Hospital</t>
  </si>
  <si>
    <t>4 Hours</t>
  </si>
  <si>
    <t>&lt;br&gt;        Inclusion Criteria:&lt;br&gt;&lt;br&gt;          -  1) birth Wt 500-1499 gm, 2) respiratory distress shortly after birth and requires&lt;br&gt;             resuscitation, 3) failure to NCPAP within 4 hrs after birth, defined as: a) FIO2 =&lt;br&gt;             0.30, pressure &gt; 5 cmH2O b) severe retraction c) apnea d) PCO2 = 60 mmHg.&lt;br&gt;&lt;br&gt;        Exclusion Criteria:&lt;br&gt;&lt;br&gt;          -  1) lethal cardiopulmonary status, 2) severe congenital anomalies.&lt;br&gt;</t>
  </si>
  <si>
    <t>incidence of death or BPD</t>
  </si>
  <si>
    <t>Comparison of Ventilators Work of Breath Based on Constant flow nasal CPAP through Pressure Limited and Electronic Feedback Pressure Control Mechanisms in the Treatment of Respiratory Distress Syndrome in Neonates Weighing 1000 grams</t>
  </si>
  <si>
    <t>Intervention 1: Control group: Neonates in PL-nCPAP group were supported with nCPAP respiratory support using Nasal prong Argyle (Covidien, Mansfield, USA) with the aid of Christina ventilator (Stephan, Medizintechnik, Hamburg, Germany). The primary CDP level was set as 6 cmH2O and FiO2=30%. The neonates who needed an inhaled oxygen fraction higher than 40% in order to keep oxygen saturation level at 90%-95% in their right hands received 100 mg/kg of Survanta using INSURE method. Then, if the neonates‚Äô need of inhaled oxygen fraction higher than 40% was kept constant at acceptable levels, Survanta was administered again 6 hours after administration of the previous surfactant dose, which continued maximally for 4 doses. CBG (Capillary Blood Gas) was performed before and after surfactant administration and then continued every 12 hours and, based on that, related mechanical ventilation management alterations were made. Patients with any of the following conditions would be discontinued from non-invasive ventilation and would then undergo intubation and invasive ventilation:‚Ä¢Despite a CDP of 8 cmH2O and FiO2=75%, inability to keep oxygen saturation level at 90% to 95% in their right hands.Gasometric indices in CBG showing respiratory failure (pH&lt;7.2 &amp; PCO2&gt;65 mmHg).More than 3 times of apnea per hour requiring ventilation using a bag and a mask. During respiratory management, in instances when a neonate‚Äôs need for fraction of inspirated oxygen in levels lower than 50% was kept constant for more than 4 hours, CDP gradually dropped 1 to 2 cmH2O to keep O2Sat at an acceptable range. At CDP=4 cmH2O and Fio2&lt;30%, the neonate was weaned from respiratory support. Intervention 2: Intervention group: Neonates in PC-nCPAP group were provided with nCPAP respiratory support including Nasal prong Argyle (Covidien, Mansfield, USA) and Servo-i ventilator (Maquet, Solna, Sweden). Servo-I was equipped with a non-invasive ventilation software program and the users selected ‚ÄòNon-Invas</t>
  </si>
  <si>
    <t>http://en.irct.ir/trial/38534</t>
  </si>
  <si>
    <t>Investigating CPAP in Treatment of RDS</t>
  </si>
  <si>
    <t>IRCT20120728010430N8</t>
  </si>
  <si>
    <t>Randomization: Randomized, Blinding: Not blinded, Placebo: Not used, Assignment: Parallel, Purpose: Treatment, Randomization description: Neonates whose first file number digit was an even number were put in PC-nCPAP group and those with an odd first file number digit were grouped as PL-nCPAP.</t>
  </si>
  <si>
    <t>Respiratory distress syndrome of newborn. &lt;br&gt;Respiratory distress syndrome of newborn;P22.0</t>
  </si>
  <si>
    <t>Alireza Sadeghnia</t>
  </si>
  <si>
    <t>No. 5, Alley 56, Forooghi St., Isfahan, Iran</t>
  </si>
  <si>
    <t>asadeghnia@gmail.com</t>
  </si>
  <si>
    <t>+98 31 3335 1777</t>
  </si>
  <si>
    <t>Inclusion criteria: neonates weighing 1000 grams with respiratory distress syndrome (Tachypnea, Intercostal retraction, nasal flaring, granting, needing inspired oxygen fraction higher than 21%)</t>
  </si>
  <si>
    <t>Exclusion criteria: congenital anomaly and perinatal asphyxia (5-minute apgar score between 0 and 3, umbilical cord ph less than 7 and umbilical cord bicarbonate less than 12 mEq/Lit)</t>
  </si>
  <si>
    <t>The average Work of Breath in PC- nCPAP and PL- nCPAP. Timepoint: Every 6 hours. Method of measurement: expiratory tidal volume multiplied by dynamic pressure.</t>
  </si>
  <si>
    <t>What will be shared: Calculation method for primary and secondary objectives  When: April, 2019 to April 2020  To whom: Medical researchers in the field of neonatology  Conditions: No limitations exist on data analysis.  Where to obtain: E-mailing the corresponding author  How to obtain: No limitations exist.  Comments:</t>
  </si>
  <si>
    <t>Ethics committee of University of Medical Sciences of Isfahan</t>
  </si>
  <si>
    <t>Evaluation of Antibody Persistence at 3.5 and 4.5 Years of Age in Healthy Children After Primary Series and Booster Vaccination with Investigational (DTaP-IPV-HB-Hib) or Infanrix‚Ñ¢ hexa vaccines in Latin America</t>
  </si>
  <si>
    <t>&lt;br&gt;Product Name: DTaP-IPV-Hep B-PRP~T combined vaccine&lt;br&gt;Pharmaceutical Form: Suspension for injection&lt;br&gt;&lt;br&gt;Trade Name: Infanrix‚Ñ¢ hexa&lt;br&gt;Product Name: Infanr?ix‚Ñ¢ Hexa&lt;br&gt;Pharmaceutical Form: Suspension for injection&lt;br&gt;&lt;br&gt;Trade Name: Prevenar&lt;br&gt;Product Name: Prevenar&lt;br&gt;Product Code: PCV7&lt;br&gt;Pharmaceutical Form: Suspension for injection in pre-filled syringe&lt;br&gt;&lt;br&gt;</t>
  </si>
  <si>
    <t>https://www.clinicaltrialsregister.eu/ctr-search/search?query=eudract_number:2011-004451-39</t>
  </si>
  <si>
    <t>Antibody Persistence at Age 3.5 and 4.5 Years After Primary and Booster DTaP-IPV-Hep B-PRP~T or Infanrix Hexa Vaccination</t>
  </si>
  <si>
    <t>EUCTR2011-004451-39-Outside-EU/EEA</t>
  </si>
  <si>
    <t>Controlled: yesRandomised: yesOpen: noSingle blind: noDouble blind: yesParallel group: noCross over: noOther: noIf controlled, specify comparator, Other Medicinial Product: noPlacebo: noOther: yesOther specify the comparator: Infanrix‚Ñ¢ HexaNumber of treatment arms in the trial: 2</t>
  </si>
  <si>
    <t>Sanofi Pasteur Inc.</t>
  </si>
  <si>
    <t>Colombia;Costa Rica</t>
  </si>
  <si>
    <t>Diphtheria, Tetanus, Whooping Cough, Hepatitis B, Poliomyelitis, Haemophilius Influenzae Type b;Therapeutic area: Diseases [C] - Virus Diseases [C02]</t>
  </si>
  <si>
    <t>NCT01983540</t>
  </si>
  <si>
    <t>A3L28;NCT01983540</t>
  </si>
  <si>
    <t>Central Clinical Team Leader</t>
  </si>
  <si>
    <t>1 Discovery Drive</t>
  </si>
  <si>
    <t>Emmanuel.feroldi@sanofipasteur.com</t>
  </si>
  <si>
    <t>33437 37 58 43</t>
  </si>
  <si>
    <t>Inclusion criteria: &lt;br&gt;A potential subject had to meet all of the following criteria to be considered for trial&lt;br&gt;enrollment:&lt;br&gt;1) Aged 3 years and a half (42 months ¬± 60 days) on the day of the first study visit&lt;br&gt;2) Informed consent form has been signed and dated by the parent(s) or other legally acceptable representative (and by independent witness/es if required by local regulations)&lt;br&gt;3) Subject and parent/legally acceptable representative are able to attend all scheduled visits and to comply with all trial procedures&lt;br&gt;4) Receipt of primary vaccination with 3 doses of investigational vaccines during the primary series trial A3L24 (either DTaP-IPV-HB-Hib or Infanrix‚Ñ¢ hexa, concomitantly administered with Prevenar‚Ñ¢ [PCV7] and Rotarix‚Ñ¢) and a booster dose during the trial A3L27 (either DTaP-IPV-HB-Hib&lt;br&gt;Are the trial subjects under 18? yes&lt;br&gt;Number of subjects for this age range: 558&lt;br&gt;F.1.2 Adults (18-64 years) no&lt;br&gt;F.1.2.1 Number of subjects for this age range &lt;br&gt;F.1.3 Elderly (&gt;=65 years) no&lt;br&gt;F.1.3.1 Number of subjects for this age range &lt;br&gt;</t>
  </si>
  <si>
    <t>Exclusion criteria: &lt;br&gt;A potential subject meeting any of the following criteria was ineligible for trial enrollment:&lt;br&gt;1) Participation at the time of study enrollment (or in the 4 weeks preceding the first trial visit) or planned participation during the present trial period in another clinical trial investigating a vaccine, drug, medical device, or medical procedure&lt;br&gt;2) Incomplete primary and booster immunization at trial A3L24 and A3L27&lt;br&gt;3) Receipt of any vaccine in the 4 weeks preceding the first trial visit or planned receipt of any vaccine in the 4 weeks preceding the second trial visit&lt;br&gt;4) Previous vaccination against diphtheria, tetanus, pertussis, poliomyelitis, hepatitis B, or Haemophilus influenzae type b infections with other vaccine(s) after completion of A3L27 study&lt;br&gt;</t>
  </si>
  <si>
    <t>Main Objective: To describe the long-term antibody (Ab) persistence at 3.5 and 4.5 years of age following a 3-dose primary series vaccination of either DTaP-IPV-HB-Hib+Prevenar‚Ñ¢ (PCV7)+Rotarix‚Ñ¢ or Infanrix‚Ñ¢ hexa+Prevenar‚Ñ¢ (PCV7)+Rotarix‚Ñ¢ vaccination at 2, 4, 6 months of age and a booster vaccination of DTaP-IPV-HB-Hib+Prevenar‚Ñ¢ (PCV7) or Infanrix‚Ñ¢ hexa+Prevenar‚Ñ¢ (PCV7) at 12 to 24 months of age. Only 2 doses of&lt;br&gt;Rotarix‚Ñ¢ were administered in the primary series at 2 and 4 months of age.;Secondary Objective: Not applicable;Primary end point(s): The following serological endpoints were assessed in children aged 3.5 years (months [M]18 to M30 post-booster dose) and 4.5 years of age (M30 to M42 post-booster dose) according to the groups assigned in A3L27 study:&lt;br&gt; - Ab concentrations/titers for each valence (except PCV7 and Rotarix‚Ñ¢ valences)&lt;br&gt; - Ab concentrations/titers above a cut-off:&lt;br&gt; - Anti-D Ab concentrations = 0.01 IU/mL, = 0.1 IU/mL and = 1.0 IU/mL&lt;br&gt; - Anti-T Ab concentrations = 0.01 IU/mL, = 0.1 IU/mL and = 1.0 IU/mL&lt;br&gt; - Anti-Hep B Ab concentrations = 10 mIU/mL and = 100 mIU/mL&lt;br&gt; - Anti-PRP Ab concentrations = 0.15 ¬µg/mL and = 1.0 ¬µg/mL&lt;br&gt; - Anti-pertussis toxin (PT) and anti-filamentous hemagglutinin (FHA) Ab concentrations = LLOQ* (Lower Limit of Quantitation), = 2x LLOQ and&lt;br&gt;= 4x LLOQ&lt;br&gt; - Anti-poliovirus 1, 2, and 3 Ab titers = 8 (1/dil)&lt;br&gt;&lt;br&gt;(* LLOQ = 2 enzyme-linked immunosorbent assay [ELISA] units [EU]/mL for PT and FHA);Timepoint(s) of evaluation of this end point: 3.5 years (Month 18 to Month 30 post-booster dose) and 4.5 years (Month 30 to Month 42 post-booster dose)</t>
  </si>
  <si>
    <t>Secondary end point(s): Not applicable;Timepoint(s) of evaluation of this end point: Not applicable</t>
  </si>
  <si>
    <t>Clinical Evaluation of Fuzheng Jiedu Huayu Therapy on Senile Pneumonia Mortality and Research on Specific Treatment Application</t>
  </si>
  <si>
    <t>A:standard anti-infection treatment with Chinese medicine treatment group;B:standard anti-infection treatment with placebo group;</t>
  </si>
  <si>
    <t>http://www.chictr.org.cn/showproj.aspx?proj=13148</t>
  </si>
  <si>
    <t>ChiCTR-IOR-16008433</t>
  </si>
  <si>
    <t>A:154;B:154;</t>
  </si>
  <si>
    <t>Beijing University of Chinese Medicine Dongzhimen Hospital</t>
  </si>
  <si>
    <t>senile pneumonia</t>
  </si>
  <si>
    <t>Chengxiang Wang</t>
  </si>
  <si>
    <t>5 Haiyuncang, Dongcheng District, Beijing</t>
  </si>
  <si>
    <t>wang601@vip.sina.com</t>
  </si>
  <si>
    <t>+86 13701395341</t>
  </si>
  <si>
    <t>Hongri Xu</t>
  </si>
  <si>
    <t>soohongil@sina.com</t>
  </si>
  <si>
    <t>+86 17701359676</t>
  </si>
  <si>
    <t>PRC Ministry of Science</t>
  </si>
  <si>
    <t>Inclusion criteria: 1. Inpatients aged &gt;=65 years;&lt;br&gt;2. Meet the clinical-defined pneumonia criteria;3.sign informed conset.</t>
  </si>
  <si>
    <t>Exclusion criteria: 1. Have treated pneumonia with with other TCM;&lt;br&gt;2. With mental disorders;&lt;br&gt;3. Alcohol or drug addicts;&lt;br&gt;4. Allergic constitution or allergic to this decoction.</t>
  </si>
  <si>
    <t>The incidence of senile pneumonia deaths;</t>
  </si>
  <si>
    <t>The incidence of all-cause deaths;Median survival time;Cure rate of  senile pneumonia;The main symptoms and signs;Chest X ray film;Routine blood test;Sputum smear?bacterial culture and nasopharyngeal swab or serological examination;Temperature;Arterial blood gas analysis;</t>
  </si>
  <si>
    <t>Effect of Precoetaneous dilatation tracheotomy usage without fiber optic bronchoscope guidance on the patients candidate for tracheostomy and admitted to the intensive care unit on reduction of postoperative complications</t>
  </si>
  <si>
    <t>Entry tracheostomy tube without fiber optics.;Treatment - Other;Entry tracheostomy tube without fiber optics</t>
  </si>
  <si>
    <t>http://en.irct.ir/trial/20011</t>
  </si>
  <si>
    <t>Opening the airway of neck without the use of fiber-optic bronchoscope on reduction of postoperative complications</t>
  </si>
  <si>
    <t>IRCT2017061923473N3</t>
  </si>
  <si>
    <t>Vice chancellor of Reseach, Qazvin University of Medical Sciences</t>
  </si>
  <si>
    <t>Respiratory failure or disorder. &lt;br&gt;Respiratory failure, unspecified;Respiratory failure, unspecified</t>
  </si>
  <si>
    <t>Dr. Sareh Abdollahi</t>
  </si>
  <si>
    <t>Shahid Bahonar Blvd., Qazvin</t>
  </si>
  <si>
    <t>sara.abdollahi64@gmail.com</t>
  </si>
  <si>
    <t>+98 28 3333 5007</t>
  </si>
  <si>
    <t>Qazvin University of Medical Sciences</t>
  </si>
  <si>
    <t>Dr.Siamak Yaghoubi</t>
  </si>
  <si>
    <t>Syaghoubi@qums.ac.ir</t>
  </si>
  <si>
    <t>Inclusion criteria: Inclusion criteria: age?18; the patients who were not separated from ventilator after 2 weeks. &lt;br&gt;Exclusion criteria:  Patients with great thyroid; Patients with undesirable anatomy (Patients with short neck and the unknown landmark); Patients with Placket  disorder  and disturbance in the coagulation factors; patients with BMI?30; patients needed to the emergent airway; Patients with fracture larynx; neck pieces instability;  infection site of surgery.</t>
  </si>
  <si>
    <t>Tear of endotracheal tube cuff. Timepoint: Up to 24 hours after tracheostomy. Method of measurement: observation.;Pneumothorax. Timepoint: Up to 24 hours after tracheostomy. Method of measurement: Chest x-ray.;Subcutaneous emphysema. Timepoint: Up to 24 hours after tracheostomy. Method of measurement: Touching crepitus in the subcutaneous tissue.;Bleeding. Timepoint: Up to 24 hours after tracheostomy. Method of measurement: observation.;Extubation. Timepoint: Up to 24 hours after tracheostomy. Method of measurement: observation.;Incorrect placement of a tracheostomy tube. Timepoint: Up to 24 hours after tracheostomy. Method of measurement: observation.;Hypoxia and reduce saturation O2. Timepoint: Up to 24 hours after tracheostomy. Method of measurement: Pulse oximetry.</t>
  </si>
  <si>
    <t>Ethical committee of Qazvin University of Medical Sciences</t>
  </si>
  <si>
    <t>RANDOMIZED, ACTIVE-CONTROLLED STUDY TO EVALUATE THE EFFICACY AND SAFETY OF INTRAVENOUS SULBACTAM-ETX2514 IN THE TREATMENT OF PATIENTS WITH INFECTIONS CAUSED BY ACINETOBACTER BAUMANNII-CALCOACETICUS COMPLEX</t>
  </si>
  <si>
    <t>Group name:Part A - Group 1 Type of group;1 N¬∞ of participants:109 Intervention(s) description:1.0 g ETX2514/1.0 g sulbactam IV infused over 3 hours q6h plus 1.0 g imipenem/1.0 g cilastatin IV infused over 1 hour q6h&lt;br&gt;Group name:Part B (Open label, supportive portion for patients resistent to Colistin) Type of group;1 N¬∞ of participants:80 Intervention(s) description:1.0 g ETX2514/1.0 g sulbactam IV infused over 3 hours q6h plus 1.0 g imipenem/1.0 g cilastatin IV infused over 1 hour q6h&lt;br&gt;</t>
  </si>
  <si>
    <t>https://www.ins.gob.pe/ensayosclinicos/rpec/recuperarECPBNuevoEN.asp?numec=011-19</t>
  </si>
  <si>
    <t>PER</t>
  </si>
  <si>
    <t>PER-011-19</t>
  </si>
  <si>
    <t>This study is a randomized, active-controlled study to evaluate the safety and efficacy of IV ETX2514SUL in patients with ABC infections. The study will be enrolled in 2 parallel parts:&lt;br&gt;Part A will be the pivotal, assessor-blind, randomized, comparative portion of the study in patients with documented ABC HABP, VABP, or bacteremia. While study drugs will not be masked due to logistical reasons, every attempt will be made to maintain the blind for patients, all staff at the site, and the Sponsor or its designees, except for the treatment physician and other immediate healthcare providers. In Part A, patients will be randomized 1:1 to 1 of the following treatment groups:&lt;br&gt;o Group 1: 1.0 g ETX2514/1.0 g sulbactam IV infused over 3 hours every 6 hours (q6h) plus&lt;br&gt;1.0 g imipenem/1.0 g cilastatin IV infused over 1 hour q6h, or&lt;br&gt;o Group 2: 2.5 mg/kg colistin IV infused over 30 minutes every 12 hours (q12h) plus 1.0 g&lt;br&gt;imipenem/1.0 g cilastatin IV infused over 1 hour q6h.&lt;br&gt;Pa</t>
  </si>
  <si>
    <t>ENTASIS THERAPEUTICS, INC,</t>
  </si>
  <si>
    <t>China;Korea South;India;Israel;Thailand;Taiwan;Turkey;Belarus;Spain;Greece;Hungary;Italy;Lithuania;Russian Federation;Brazil;Mexico;Peru;United States</t>
  </si>
  <si>
    <t>-J181 Lobar pneumonia, unspecified-A415 Sepsis due to other Gram-negative organisms &lt;br&gt;Sepsis due to other Gram-negative organisms &lt;br&gt;Lobar pneumonia, unspecified;A415;J181;Sepsis due to other Gram-negative organisms;Lobar pneumonia, unspecified</t>
  </si>
  <si>
    <t>PER-01</t>
  </si>
  <si>
    <t>NCT03894046;2018-002526-23</t>
  </si>
  <si>
    <t>Yanina</t>
  </si>
  <si>
    <t>Archenti</t>
  </si>
  <si>
    <t>Av. Paseo de la Republica N¬∞ 6010 - Oficina # 401</t>
  </si>
  <si>
    <t>yarchenti@gotuzzos.com</t>
  </si>
  <si>
    <t>GOTUZZO ASOCIADOS S.A.C.</t>
  </si>
  <si>
    <t>Cristina</t>
  </si>
  <si>
    <t>Leguia</t>
  </si>
  <si>
    <t>cleguia@gotuzzos.com</t>
  </si>
  <si>
    <t>Entasis Therapeutics, Inc</t>
  </si>
  <si>
    <t>Inclusion criteria: General Inclusion Criteria:&lt;br&gt;1. A signed informed consent form (ICF). If a study patient is unable to provide informed consent due to their medical condition, the patient‚Äôs legally authorized representative may consent on behalf of the study patient, as permitted by local law and institutional Standard Operating Procedures;&lt;br&gt;2. Male or female older than 18 years of age;&lt;br&gt;3. A confirmed diagnosis of a serious infection and the expectation, in the judgment of the Investigator, that the patient‚Äôs infection will require treatment with IV antibiotics;&lt;br&gt;4. A known infection caused by ABC (bacteremia, HABP, VABP, cUTI or AP, or surgical or post-traumatic wound infections) as either a single pathogen or member of a polymicrobial infection based on evidence from culture or, if available, rapid diagnostic test from a sample collected within 72 hours prior to randomization (HABP/VABP patients), AND 1 of the following:&lt;br&gt;a. Has received no more than 48 hours of effective empiric therapy prior to enrollment;&lt;br&gt;OR&lt;br&gt;b. Is clinically failing prior treatment regimens (ie, clinical deterioration or failure to improve after at least 48 hours of antibiotic treatment);&lt;br&gt;Note: Rapid testing of respiratory specimens utilizing FilmArray 2.0 BPP technology may be used to enable early identification of ABC pneumonia. Patients can be randomized based on the results of the BPP rapid test while awaiting results of cultures from the local laboratory. However, if the respiratory sample does not grow ABC in the local&lt;br&gt;microbiology laboratory culture, these patients will be withdrawn from the study drug treatment.&lt;br&gt;5. Expectation, in the judgment of the Investigator, that the patient will survive at least 72 hours with effective antibiotic therapy and appropriate supportive care for the anticipated duration of the study;&lt;br&gt;6. Women of childbearing potential (ie, not post-menopausal or surgically sterilized) must have a negative serum pregnancy test before randomization. Participating women of childbearing potential must be willing to consistently use 2 highly effective methods of contraception (ie, condom, combined oral contraceptive, implant, injectable, indwelling intrauterine device, or a vasectomized partner) from Screening until at least 30 days after administration of the last&lt;br&gt;dose of study drug; and&lt;br&gt;7. Male participants must be willing to use condoms during sexual intercourse from Screening until at least 90 days after administration of the last dose of study drug.&lt;br&gt;&lt;br&gt;Part A-Specific Inclusion Criteria&lt;br&gt;1. APACHE II score between 10 and 30, inclusive, OR SOFA score more than or equal to 7 at the time of diagnosis of infection. Patients who might be eligible for Part A and are not being treated in an intensive care unit and cannot have an APACHE II or SOFA score performed should have a qSOFA score more than or equal to 2 for enrollment in Part A; and&lt;br&gt;2. Diagnosed with HABP, VABP, and/or bacteremia according to protocol section 4.1.2&lt;br&gt;&lt;br&gt;Part B-Specific Inclusion Criteria&lt;br&gt;1. Has an infection caused by ABC organisms known to be resistant to colistin (defined as MIC more or equal to 4 mg/L by a non-agar based method);&lt;br&gt;For known colistin-resistant infections, the following must be satisfied:&lt;br&gt;a. Has a known resistant infection based on evidence from culture and susceptibility testing by a non-agar based method within 72 hours prior to randomization, alone or as a single organism of a polymicrobial infection; AND has received no more than 48 hours of an antimicrobial</t>
  </si>
  <si>
    <t>Exclusion criteria: Exclusion criteria&lt;br&gt;1. Presence of suspected or confirmed deep-seated infection, including lung abscess in patients with pneumonia, that is not planned on being drained within 24 hours after randomization;&lt;br&gt;2. Evidence of active concurrent community-acquired pneumonia caused by Streptococcus pneumoniae, Haemophilus influenzae, Staphylococcus aureus, Mycoplasma pneumoniae, Chlamydia pneumoniae, Legionella pneumophila, respiratory syncytial virus, influenza and parainfluenza viruses, Middle East respiratory syndrome coronavirus, etc&lt;br&gt;3. Presence of suspected or confirmed osteomyelitis, endocarditis, or meningitis, as determined by history and/or physical examination;&lt;br&gt;4. Irremovable implantable device or line thought to be the potential source of infection;&lt;br&gt;5. Sustained shock with persisting hypotension requiring vasopressors to maintain mean arterial pressure (MAP) more than 60 mmHg AND having a serum lactate &gt;2 mmol/L (18 mg/dL) despite adequate volume resuscitation;&lt;br&gt;6. For patients to be enrolled with the primary indication of HABP or VABP, any of the following conditions:&lt;br&gt;a. Diagnosis of ventilator-associated tracheobronchitis; or&lt;br&gt;b. Inability to provide proper respiratory specimens for culture. Respiratory samples from expectorated or induced sputum should show &lt;10 squamous epithelial cells and &gt;25 polymorphonuclear neutrophils per 100per field;&lt;br&gt;7. For patients to be enrolled with the primary indication of cUTI or AP, any of the urologic conditions listed in section 4.2 item 7&lt;br&gt;8. Moribund patients or patients with evidence of immediately life-threatening disease where, in the opinion of the Investigator, the patient is unlikely to survive more than 72 hours after Day 1;&lt;br&gt;9. Pregnant or breastfeeding women;&lt;br&gt;10. APACHE II score &gt;30 at the time of diagnosis of infection&lt;br&gt;11. Receiving chronic hemodialysis or peritoneal dialysis;&lt;br&gt;12. Known seizure disorder requiring current treatment with antiseizure medication that, in the opinion of the Investigator, would prohibit the patient from complying with the protocol.&lt;br&gt;13. Requirement for continuing treatment with probenecid, methotrexate, ganciclovir, valproic acid, or divalproex sodium during the study;&lt;br&gt;14. Evidence of significant hepatic disease or dysfunction, including known acute viral hepatitis, hepatic cirrhosis, hepatic failure, chronic ascites, or hepatic encephalopathy;&lt;br&gt;15. Aspartate aminotransferase (AST) or ALT &gt;3 upper limit of normal (ULN) AND total bilirubin &gt;2 ULN at Screening;&lt;br&gt;16. Requirement at the time of randomization for any reason, or likely to require during the patient‚Äôs participation in the study (from randomization through the LFU Visit), for additional systemic antimicrobial therapy (including Gram negative antibacterial, antiviral, antimycobacterial, or antifungal therapy) other than study drug, with the exception of a single oral dose of any antifungal treatment for vaginal candidiasis&lt;br&gt;17. Requirement for inhaled antibiotics;&lt;br&gt;18. Known history of human immunodeficiency virus infection and known recent CD4 count &lt;200/mm3 within the last year or presence of significant immunologic disease or dysfunction&lt;br&gt;19. Presence of neutropenia (absolute neutrophil count &lt;500/mm3) obtained from a local laboratory at Screening;&lt;br&gt;20. A QT interval corrected using Fridericia‚Äôs formula (QTcF) more than 480 msec&lt;br&gt;21. History of significant hypersensitivity or allergic reaction to any BL, any contraindication to the use of cilastatin based on local approved prescribing in</t>
  </si>
  <si>
    <t>Outcome name:Every attempt must be made to record survival status at Day 28 or anytime thereafter for all randomized patients (including HABP/VABP patients who are randomized to Part A based on a&lt;br&gt;positive BPP rapid test, but who subsequently do not have growth of ABC in their respiratory sample culture), regardless of their status of treatment, as long as the patient has not withdrawn consent from participation in the study. An in-person assessment is preferred; however, this assessment may also be performed via a telephone call if an in-person visit is not possible.&lt;br&gt;Measure:28-day all-cause mortality in the CRABC m-MITT Population in Part A&lt;br&gt;Timepoints:Day 28;Outcome name:Definition of RIFLE Criteria:&lt;br&gt;Risk (R) Increased creatinine level 1.5x or GFR decrease 125%&lt;br&gt;Injury (I) Increased creatinine level 2x or GFR decrease 150%&lt;br&gt;Failure (F) Increased creatinine level 3x, GFR decrease 175%, or creatinine level 14 mg/dL&lt;br&gt;Loss (L) Persistent acute renal failure or complete loss of&lt;br&gt;function for 14 weeks&lt;br&gt;ESKD (E) ESKD for 13 months&lt;br&gt;&lt;br&gt;ESKD = end-stage kidney disease; GFR = glomerular filtration rate.&lt;br&gt;Measure:Safety variable: Adverse events of special interest, including nephrotoxicity as measured by RIFLE criteria for Part A&lt;br&gt;Timepoints:From the time of informed consent until study participation is completed.</t>
  </si>
  <si>
    <t>Outcome name:Similar to primary endpoint method but or the groups mentioned&lt;br&gt;Measure:28-day all-cause mortality in the ITT Population for Part A and Part B&lt;br&gt;Timepoints:Day 28;Outcome name:Similar to the method used for primary endpoint but for the mentioned group&lt;br&gt;Measure:Attributable mortality in the CRABC m-MITT Population, if, at the discretion of the Investigator, the death is related to the indication infection (ie, ABC)&lt;br&gt;Timepoints:At the time of death;Outcome name:Clinical cure: complete resolution or significant improvement of signs and symptoms that were present at baseline and no new symptoms, such that no additional Gram negative antimicrobial therapy is warranted.&lt;br&gt;Measure:Clinical cure at TOC in the CRABC m-MITT Population&lt;br&gt;Timepoints:The TOC Visit will occur 7 days (+/- 2 days) after the EOT Visit;Outcome name:Clinical cure: complete resolution or significant improvement of signs and symptoms that were present at baseline and no new symptoms, such that no additional Gram negative antimicrobial therapy is warranted.&lt;br&gt;This assesment will be performed for the groups described.&lt;br&gt;Measure:Clinical cure at TOC in the m-MITT, Clinical Evaluable (CE), Microbiologic Evaluable (ME), and CRABC ME Populations;&lt;br&gt;Timepoints:The TOC Visit will occur 7 days (+/- 2 days) after the EOT Visit;Outcome name:Clinical cure: complete resolution or significant improvement of signs and symptoms that were present at baseline and no new symptoms, such that no additional Gram negative antimicrobial therapy is warranted. This assesment will be performed for the times and groups described.&lt;br&gt;Measure:Clinical cure at Day 5, Day 7, EOT, and LFU in the m-MITT, CRABC m-MITT, CE, ME, and CRABC ME Populations;&lt;br&gt;Timepoints:- Day 5&lt;br&gt;- Day 7&lt;br&gt;- EOT visit: End of treatment visit &lt;br&gt;- LFU visit: Late follow up visit (will occur 14 days (+/-2 days) following the EOT Visit.;Outcome name:A microbiological favorable assessment will include eradication and presumed eradications, as detailed below.&lt;br&gt;&lt;br&gt;Microbiologic eradication:&lt;br&gt;- For patients with cUTI or AP: the baseline strain of ABC is reduced to &lt;103 CFU/mL on urine culture and negative on repeat blood culture (if positive at baseline), or&lt;br&gt;- For patients with bacteremia: absence of the baseline strain of ABC on culture.&lt;br&gt;&lt;br&gt;Microbiologic presumed eradication: no culture was done, and the patient meets clinical criteria for clinical cure. For patients with HABP/VABP or surgical or post-traumatic wound infections, where repeat culture samples may not be indicated, presumed eradication based on clinical&lt;br&gt;improvement will be inferred.&lt;br&gt;Measure:Microbiological favorable assessment at Day 5, Day 7, EOT, TOC, and LFU in the m-MITT, CRABC m-MITT, ME, and CRABC ME Populations;&lt;br&gt;Timepoints:- Day 5&lt;br&gt;- Day 7&lt;br&gt;- Visit end of treatment (EOT)&lt;br&gt;- Visit Test of Cure (TOC): Will occur 7 days (+/- 2 days) after the EOT Visit. &lt;br&gt;- Visit Late Follow up Visit (LFU): Will occur 14 days (+/-2 days) following the EOT Visit.</t>
  </si>
  <si>
    <t>https://clinicaltrials.gov/ct2/show/NCT03894046?term=entasis&amp;cond=acinetobacter&amp;rank=1</t>
  </si>
  <si>
    <t>Approved;Approved;Approved;Approved;Approved</t>
  </si>
  <si>
    <t>May 23 2019 12:00AM;Jun 13 2019 12:00AM;Mar 12 2019 12:00AM;May 17 2019 12:00AM;Jul 12 2019 12:00AM</t>
  </si>
  <si>
    <t>jucam@amauta.rcp.net.pe  ;hguerra@upch.edu.pe  ;opshi@vialibre.org.pe  ;comite_bioetica_sabogal@hotmail.com;comite_bioetica_sabogal@hotmail.com</t>
  </si>
  <si>
    <t>Hospital Nacional Edgardo Rebagliati Martins;Universidad  Peruana Cayetano Heredia;Via Libre;Hospital Nacional Alberto Sabogal Sologuren;Hospital Nacional Alberto Sabogal Sologuren</t>
  </si>
  <si>
    <t>2654901-3080         2640516;3190000 anexo 2271;4331396;4297744 anexo 5388;4297744 anexo 5388</t>
  </si>
  <si>
    <t>Spontaneous breathing with a Flow Limiter in obese patients after general anaesthesia - FloLiPo</t>
  </si>
  <si>
    <t>Intervention 1: Control group (spontaneous breathing without Flow Limiter) Intervention 2: Intervention group (spontaneous breathing with Flow Limiter)</t>
  </si>
  <si>
    <t>http://www.drks.de/DRKS00017495</t>
  </si>
  <si>
    <t>Spontaneous breathing with a Flow Limiter in obese patients after general anaesthesia</t>
  </si>
  <si>
    <t>DRKS00017495</t>
  </si>
  <si>
    <t>Allocation: Randomized controlled trial;. Masking: Open (masking not used). Control: Control group receives no treatment. Assignment: Parallel. Study design purpose: Prevention;</t>
  </si>
  <si>
    <t>IV</t>
  </si>
  <si>
    <t>Department of Anesthesiology and Critical Care University Medical Center Freiburg</t>
  </si>
  <si>
    <t>;J96.0 - Acute respiratory failure;E66.0 - Obesity due to excess calories</t>
  </si>
  <si>
    <t>U1111-1236-3056;4019</t>
  </si>
  <si>
    <t>Jonas</t>
  </si>
  <si>
    <t>Weber</t>
  </si>
  <si>
    <t>Hugstetter Str. 55</t>
  </si>
  <si>
    <t>jonas.weber@uniklinik-freiburg.de</t>
  </si>
  <si>
    <t>Universit√§tsklinikum Freiburg</t>
  </si>
  <si>
    <t>Inclusion criteria: Age = 18 years, elective surgery in general anesthesia, physical status according to the ASA I-III, written informed consent, BMI &gt; 30 kg/m.^-2</t>
  </si>
  <si>
    <t>Exclusion criteria: Age &lt; 18 years, COPD (GOLD 3, clinical presentation), pregnancy, emergency procedure, rejection of participation</t>
  </si>
  <si>
    <t>Postoperative oxygen saturation (pulse oximetry).</t>
  </si>
  <si>
    <t>Incidence of postoperative pulmonary complications (radiologic, laborchemistry, microbiological examinations), respiratory and hemodynamic variables, blood gas test</t>
  </si>
  <si>
    <t>(leading) Ethics Committee-No. (Ethik-Kommission der Albert-Ludwigs-Universit√§t Freiburg)</t>
  </si>
  <si>
    <t>Phase II: 68Ga-NODAGA-E[c(RGDyK)]2 Angiogenese PET for imaging angiogenesis in ST-Elevation Myocardial Infarction(STEMI)</t>
  </si>
  <si>
    <t>&lt;br&gt;Product Name: 68Ga-NODAGA-E[c(RGDyK)]2 &lt;br&gt;Product Code: 68Ga-NODAGA-E[c(RGDyK)]2 &lt;br&gt;Pharmaceutical Form: Concentrate and solvent for solution for injection&lt;br&gt;INN or Proposed INN: 68Ga-NODAGA-E[RGDyK)]2&lt;br&gt;Current Sponsor code: 68Ga-NODAGA-E[RGDyK)]2&lt;br&gt;Other descriptive name: [68Ga]NODAGA-Glu(cyclo[-ARG-Gly-Asp-D-Tyr-Lys-]2&lt;br&gt;Concentration unit: ¬µg microgram(s)&lt;br&gt;Concentration type: up to&lt;br&gt;Concentration number: 70-&lt;br&gt;&lt;br&gt;</t>
  </si>
  <si>
    <t>https://www.clinicaltrialsregister.eu/ctr-search/search?query=eudract_number:2017-002709-36</t>
  </si>
  <si>
    <t>EUCTR2017-002709-36-DK</t>
  </si>
  <si>
    <t>Rigshospitalet, Department of Physiology, Nuclear Medicine and PET</t>
  </si>
  <si>
    <t>ST-Elevation Myocardial Infarction (STEMI) &lt;br&gt;MedDRA version: 20.0Level: LLTClassification code 10019250Term: Heart attackSystem Organ Class:  100000011654 &lt;br&gt;MedDRA version: 20.0Level: LLTClassification code 10064346Term: STEMISystem Organ Class:  100000011652;Therapeutic area: Analytical, Diagnostic and Therapeutic Techniques and Equipment [E] - Investigative Techniques [E05]</t>
  </si>
  <si>
    <t>AK2017-3</t>
  </si>
  <si>
    <t>Simon Bentsen</t>
  </si>
  <si>
    <t>Blegdamsvej 9, KF 4011</t>
  </si>
  <si>
    <t>simon.bentsen.01@regionh.dk</t>
  </si>
  <si>
    <t>Rigshospitalet, Department og Clinical Physiology, Nuclear Medicine and PET</t>
  </si>
  <si>
    <t>Rigshospitalet, Copenhagen University Hospital</t>
  </si>
  <si>
    <t>Inclusion criteria: &lt;br&gt;The inclusion criteria are patients diagnosed with ST-Elevation Myocardial Infarction (STEMI), treated with Percutaneous Coronary Intervention (PCI). The patients must be above the age of 18 years, and must be capable of understanding and giving full informed written consent. &lt;br&gt;Are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</si>
  <si>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&lt;br&gt;The principal exclusion criteria are:&lt;br&gt;1. Patient with prior STEMI &lt;br&gt;2. Patient who prior underwent cardiac surgery&lt;br&gt;3. Patient recieving anti-angiogenetick treatmen&lt;br&gt;4. Patient with known allergi towards interveneous contrast&lt;br&gt;5. Patient with pacemaker, cochlear implant or insulinpump&lt;br&gt;6. Pregnancy&lt;br&gt;7. Lactation&lt;br&gt;8. Obesity (weight above 140 kg)&lt;br&gt;9. Claustrophobia&lt;br&gt;</t>
  </si>
  <si>
    <t>Main Objective: The primary objective of the study is to test a new radio tracer called 68Ga-NODAGA-E-[RGDyK]2 for PET imaging of angiogenesis. The tracer has the potential of identifying heart tissue with a high level of angiogenesis. Angiogenesis is a very important factor in reparing heart tissue after an heartattack. therefor, the tracer can potentially be used to asses how the tissue respons to the chosen therapy. ;Secondary Objective: non applicable;Primary end point(s): To evaluate myocardial angiogenesis using 68Ga-NODAGA-E-[RGDyK]2 after PCI ;Timepoint(s) of evaluation of this end point: The patient will be PET scanned after injection af the radio tracer 68Ga-NODAGA-E-[RGDyK]2. The patient will be scanned on three different days:&lt;br&gt;1. Scan: 1-3 days after PCI&lt;br&gt;2. Scan: 7-10 days after PCI&lt;br&gt;3. Scab: 30-35 days after PCI</t>
  </si>
  <si>
    <t>Secondary end point(s): - Quantitative uptake of 68Ga-NODAGA-E-[RGDyK]2 and change in myocardial perfusion after PCI&lt;br&gt;- Quantitative uptake of 68Ga-NODAGA-E-[RGDyK]2 and functional recovery 30 days after PCI&lt;br&gt;- Quantitative uptake of 68Ga-NODAGA-E-[RGDyK]2 and viability after PCI;Timepoint(s) of evaluation of this end point: Quantitative uptake of 68Ga-NODAGA-E-[RGDyK]2 in the heart will be assessed by PET scans after injection.</t>
  </si>
  <si>
    <t>Impact of Totally Transdermal Sedation in the Weaning From Remifentanil Infusion Among Critically Ill Patients Undergoing Mechanical Ventilation: a Pilot Randomized-controlled Study (The TOES Trial)</t>
  </si>
  <si>
    <t>Drug: Fentanyl Transdermal System;Drug: Remifentanil</t>
  </si>
  <si>
    <t>https://clinicaltrials.gov/show/NCT04204967</t>
  </si>
  <si>
    <t>Totally Transdermal Sedation in the Weaning From Remifentanil Infusion</t>
  </si>
  <si>
    <t>NCT04204967</t>
  </si>
  <si>
    <t>Respiratory Insufficiency;Ventilator Weaning;Analgesics, Opioid</t>
  </si>
  <si>
    <t>October 12, 2020</t>
  </si>
  <si>
    <t>2019-002509-22;2687</t>
  </si>
  <si>
    <t>Prof. A Caricato, MD;Daniele Natalini, MD;Anselmo Caricato, MD</t>
  </si>
  <si>
    <t>;daniele.natalini88@gmail.com;Anselmo.Caricato@unicatt.it</t>
  </si>
  <si>
    <t>;00393334055668;00390630153185</t>
  </si>
  <si>
    <t>Fondazione Policlinico Universitario A. Gemelli, IRCCS;</t>
  </si>
  <si>
    <t>&lt;br&gt;        Inclusion Criteria:&lt;br&gt;&lt;br&gt;          -  Age &gt; 18 yo;&lt;br&gt;&lt;br&gt;          -  Negative pregnancy test prior to inclusion in the study;&lt;br&gt;&lt;br&gt;          -  The informed consent form needs to be signed and dated by the patient or a&lt;br&gt;             relative/legal guardian before of any procedure related to the study; if the patient&lt;br&gt;             is initially unable to sign the informed consent form, but later regains the ability&lt;br&gt;             to sign it, a new informed consent form will be given to the patient and must be&lt;br&gt;             signed and dated;&lt;br&gt;&lt;br&gt;          -  Mechanically ventilated in Pressure Support Ventilation, according to the decision to&lt;br&gt;             the attending physician;&lt;br&gt;&lt;br&gt;          -  A patient with prolonged weaning from the mechanical ventilator will be considered&lt;br&gt;             eligible. Prolonged weaning is defined as weaning that is still not terminated 7 days&lt;br&gt;             after the first separation attempt from the ventilator (by success or death).&lt;br&gt;&lt;br&gt;          -  Analgesia provided by continuous infusion of remifentanil lasting five days or more&lt;br&gt;             and an intolerance to a dose reduction of 0.025 mcg/kg/min defined as the presence of&lt;br&gt;             at least one of the following criteria: RASS = 2, a respiratory rate = 35&lt;br&gt;             breaths/minute, a PaCO2 &lt; 30 mmHg, a heart rate &gt; 120 bpm, a systolic blood pressure&lt;br&gt;             value &gt; 160 mmHg or an increase of Visual Analogue Scale for pain assessment of = 2&lt;br&gt;             points.&lt;br&gt;&lt;br&gt;        Exclusion Criteria:&lt;br&gt;&lt;br&gt;          -  Hypersensitivity to the active substance or any of the excipients;&lt;br&gt;&lt;br&gt;          -  Hepatic or renal impairment;&lt;br&gt;&lt;br&gt;          -  Fever (body temperature = 38 ¬∞C) or septic shock, hypothermia (body temperature &lt; 35&lt;br&gt;             ¬∞C) or presence of active surface cooling systems;&lt;br&gt;&lt;br&gt;          -  Hypercapnic patients with a PaCO2 &gt; 45 mmHg;&lt;br&gt;&lt;br&gt;          -  Current enrollment or plan to enroll in any interventional clinical study in which an&lt;br&gt;             investigational treatment or approved therapy for investigational use is administered&lt;br&gt;             within 30 days or 5 half-lives of the agent, prior to the baseline visit;&lt;br&gt;&lt;br&gt;          -  Hypoxemic respiratory failure (P/F &lt; 200 mmHg);&lt;br&gt;&lt;br&gt;          -  Delirium state defined as RASS = 3 and CAM-ICU positive;&lt;br&gt;&lt;br&gt;          -  Hemodynamic instability requiring high doses of inotropes or vasopressors;&lt;br&gt;&lt;br&gt;          -  Any condition that may contraindicate the use of remifentanil or transdermal fentanyl;&lt;br&gt;&lt;br&gt;          -  Patients with a BMI = 35;&lt;br&gt;&lt;br&gt;          -  Patient admitted for postoperative monitoring after elective surgery;&lt;br&gt;&lt;br&gt;          -  EAdi catheter contraindicated.&lt;br&gt;</t>
  </si>
  <si>
    <t>Comparison of P/F ratios of the patients randomized to receive transdermal fentanyl vs. remifentanil alone.;Comparison of P0.1 of the patients randomized to receive transdermal fentanyl vs. remifentanil alone.;Comparison of the pulmonary compliance of the patients randomized to receive transdermal fentanyl vs. remifentanil alone.;Comparison of transpulmonary driving pressures of the patients randomized to receive transdermal fentanyl vs. remifentanil alone.;Comparison of driving pressures of the patients randomized to receive transdermal fentanyl vs. remifentanil alone.;Comparison of the plateau pressures of the patients randomized to receive transdermal fentanyl vs. remifentanil alone.;Comparison of the delta electrical activity of the diaphragm (EAdi) of the patients randomized to receive transdermal fentanyl vs. remifentanil alone.;Comparison of the inspiratory effort of the patients randomized to receive transdermal fentanyl vs. remifentanil alone.;Comparison of the work of breathing per breath of the patients randomized to receive transdermal fentanyl vs. remifentanil alone.;Comparison of the work of breathing (WOB) of the patients randomized to receive transdermal fentanyl vs. remifentanil alone.</t>
  </si>
  <si>
    <t>Length of stay in ICU among the two groups.;Length of stay in hospital among the two groups.;Global duration of intravenous remifentanil infusion among the two groups.;Global duration of mechanical ventilation among the two groups.;Comparison of heart rates of the patients randomized to receive transdermal fentanyl vs. remifentanil alone.;Comparison of arterial blood pressure of the patients randomized to receive transdermal fentanyl vs. remifentanil alone.;Comparison of tidal volumes of the patients randomized to receive transdermal fentanyl vs. remifentanil alone.;Comparison of respiratory rates of the patients randomized to receive transdermal fentanyl vs. remifentanil alone.</t>
  </si>
  <si>
    <t>Esophageal Balloon Calibration During Assisted Ventilation Modes and Sigh: a Feasibility Study</t>
  </si>
  <si>
    <t>Other: EBC-assisted</t>
  </si>
  <si>
    <t>https://clinicaltrials.gov/show/NCT03721237</t>
  </si>
  <si>
    <t>Esophageal Balloon Calibration in Assisted Ventilation Mode</t>
  </si>
  <si>
    <t>NCT03721237</t>
  </si>
  <si>
    <t>Azienda Ospedaliero Universitaria Maggiore della Carita</t>
  </si>
  <si>
    <t>Respiratory Failure;Mechanical Ventilation Pressure High</t>
  </si>
  <si>
    <t>November 15, 2018</t>
  </si>
  <si>
    <t>CE 111/18</t>
  </si>
  <si>
    <t>Gianmaria Cammarota, MD,PhD</t>
  </si>
  <si>
    <t>Maggiore della Carit√† Hospital, Novara</t>
  </si>
  <si>
    <t>&lt;br&gt;        Inclusion Criteria:&lt;br&gt;&lt;br&gt;          -  patients older than 18 years;&lt;br&gt;&lt;br&gt;          -  undergoing mechanical ventilation for more than 24 hours (in volume-controlled mode)&lt;br&gt;             and with readiness to run assisted ventilation;&lt;br&gt;&lt;br&gt;        Exclusion Criteria:&lt;br&gt;&lt;br&gt;          -  severe COPD with air trapping clinical suspicion;&lt;br&gt;&lt;br&gt;          -  hemodynamic instability requiring inotropic or vasopressor support;&lt;br&gt;&lt;br&gt;          -  any contraindications to esophageal catheter positioning&lt;br&gt;</t>
  </si>
  <si>
    <t>Effects of ventilatory mode on calibrated esophageal ballon best volume;Number of patients in who esophageal balloon calibration is performed (feasibility) during PSV + Sigh</t>
  </si>
  <si>
    <t>Changes of respiratory mechanics indices in PSV;Changes of respiratory mechanics indices in PSV + sigh;Gas exchange</t>
  </si>
  <si>
    <t>Investigation of a Novel Turbine-driven Ventilator for Use in Cardiopulmonary Resuscitation</t>
  </si>
  <si>
    <t>Device: Handivent Ventilator</t>
  </si>
  <si>
    <t>https://clinicaltrials.gov/show/NCT02743299</t>
  </si>
  <si>
    <t>NCT02743299</t>
  </si>
  <si>
    <t>Phase 0</t>
  </si>
  <si>
    <t>University of Utah</t>
  </si>
  <si>
    <t>Cardiac Arrest;Hyperventilation</t>
  </si>
  <si>
    <t>Scott Allen, MD</t>
  </si>
  <si>
    <t>&lt;br&gt;        Inclusion Criteria:&lt;br&gt;&lt;br&gt;          -  ACLS- certified healthcare professional&lt;br&gt;&lt;br&gt;        Exclusion Criteria:&lt;br&gt;</t>
  </si>
  <si>
    <t>Respiratory rate</t>
  </si>
  <si>
    <t>Tidal volume;Peak Inspiratory pressure</t>
  </si>
  <si>
    <t>Combination Pharmacological Interventions for Multiple Mechanisms of Obstructive Sleep Apnea</t>
  </si>
  <si>
    <t>Drug: SAS0421a;Drug: SAS0421b;Drug: SAS0421c;Drug: placebo</t>
  </si>
  <si>
    <t>https://clinicaltrials.gov/show/NCT03892772</t>
  </si>
  <si>
    <t>NCT03892772</t>
  </si>
  <si>
    <t>January 14, 2019</t>
  </si>
  <si>
    <t>2019P000421</t>
  </si>
  <si>
    <t>;;617-278-0911</t>
  </si>
  <si>
    <t>Apnimed</t>
  </si>
  <si>
    <t>&lt;br&gt;        Inclusion criteria:&lt;br&gt;&lt;br&gt;          -  Ages 18 - 79 years&lt;br&gt;&lt;br&gt;          -  Suspected or diagnosed OSA&lt;br&gt;&lt;br&gt;        Exclusion criteria:&lt;br&gt;&lt;br&gt;          -  Any uncontrolled medical condition&lt;br&gt;&lt;br&gt;          -  Current use of the medications under investigation&lt;br&gt;&lt;br&gt;          -  Use of medications expected to stimulate or depress respiration (including opioids,&lt;br&gt;             barbiturates, doxapram, almitrine, theophylline, 4-hydroxybutanoic acid).&lt;br&gt;&lt;br&gt;          -  Current use of hypnotic medications (trazodone, eszopiclone, benzodiazepines).&lt;br&gt;&lt;br&gt;          -  Current use of SNRIs/SSRIs or anticholinergic medications.&lt;br&gt;&lt;br&gt;          -  Conditions likely to affect obstructive sleep apnea physiology: neuromuscular disease&lt;br&gt;             or other major neurological disorder, heart failure (also below), or any other&lt;br&gt;             unstable major medical condition.&lt;br&gt;&lt;br&gt;          -  Respiratory disorders other than sleep disordered breathing:&lt;br&gt;&lt;br&gt;        chronic hypoventilation/hypoxemia (awake SaO2 &lt; 92% by oximetry) due to chronic obstructive&lt;br&gt;        pulmonary disease or other respiratory conditions.&lt;br&gt;&lt;br&gt;          -  Other sleep disorders: periodic limb movements (periodic limb movement arousal index &gt;&lt;br&gt;             10/hr), narcolepsy, or parasomnias.&lt;br&gt;&lt;br&gt;          -  Contraindications for SAS0421a and SAS0421b, including:&lt;br&gt;&lt;br&gt;               -  hypersensitivity to SAS0421a and SAS0421b (angioedema or urticaria)&lt;br&gt;&lt;br&gt;               -  pheochromocytoma&lt;br&gt;&lt;br&gt;               -  use of monoamine oxidase inhibitors&lt;br&gt;&lt;br&gt;               -  benign prostatic hypertrophy, urinary retention&lt;br&gt;&lt;br&gt;               -  untreated narrow angle glaucoma&lt;br&gt;&lt;br&gt;               -  bipolar disorder, mania, psychosis&lt;br&gt;&lt;br&gt;               -  history of major depressive disorder (age&lt;24).&lt;br&gt;&lt;br&gt;               -  history of attempted suicide or suicidal ideation within one year prior to&lt;br&gt;                  screening&lt;br&gt;&lt;br&gt;               -  clinically significant constipation, gastric retention&lt;br&gt;&lt;br&gt;               -  pre-existing seizure disorders&lt;br&gt;&lt;br&gt;               -  clinically-significant kidney disorders (eGFR&lt;60 ml/min/1.73m2)&lt;br&gt;&lt;br&gt;               -  clinically-significant liver disorders&lt;br&gt;&lt;br&gt;               -  clinically-significant cardiovascular conditions&lt;br&gt;&lt;br&gt;               -  severe hypertension (SBP&gt;180 mmHg or DBP&gt;110 mmHg measured at baseline)&lt;br&gt;&lt;br&gt;               -  cardiomyopathy (LVEF&lt;50%) or heart failure&lt;br&gt;&lt;br&gt;               -  advanced atherosclerosis&lt;br&gt;&lt;br&gt;               -  history of cerebrovascular events&lt;br&gt;&lt;br&gt;               -  history of cardiac arrhythmias e.g., atrial fibrillation, QT prolongation&lt;br&gt;&lt;br&gt;               -  other serious cardiac conditions that would raise the consequences of an increase&lt;br&gt;                  in blood pressure or heart rate&lt;br&gt;&lt;br&gt;               -  myasthenia gravis&lt;br&gt;&lt;br&gt;               -  pregnancy/breast-feeding&lt;br&gt;&lt;br&gt;          -  Additional contraindications for SAS0421c, including:&lt;br&gt;&lt;br&gt;               -  Use more than 500 mg/day of Aspirin&lt;br&gt;&lt;br&gt;               -  Allergies to this drug class&lt;br&gt;&lt;br&gt;               -  Adrenocortical insufficiency&lt;br&gt;&lt;br&gt;               -  Low sodium or potassium&lt;br&gt;&lt;br&gt;               -  hyperchloremic acidosis&lt;br&gt;&lt;br&gt;          -  Claustrophobia&lt;br&gt;&lt;br&gt;          -  Pregnancy or nursing&lt;br&gt;</t>
  </si>
  <si>
    <t>Apnea-hypopnea index [AHI]</t>
  </si>
  <si>
    <t>Visual Analog Scale for Waking Unrefreshed;Visual Analog Scale for Sleep Quality;Proportion of Total Sleep Time in non-REM Stage 1;Hypoxic Burden</t>
  </si>
  <si>
    <t>Monitoring endothelial function of children with sepsis in the paediatric intensive care unit</t>
  </si>
  <si>
    <t>Experimental patients will undergo the insertion of a microdialysis catheter to monitor interstitial protein levels and serial blood tests for biomarkers of inflammation (cytokines) and endothelial activation.&lt;br&gt;&lt;br&gt;A 66 Linear Microdialysis Catheter (AshMed Medical Pty Ltd) will be inserted under the skin of the forearm in anaesthetised children by the research personnel under the supervision of the anaesthetist. The microdialysis catheter will be perfused with sterile saline (0.9% NaCl) solution. The microdialysis pump will run at 1 microliter per minute.&lt;br&gt;&lt;br&gt;Dialysate samples will be collected every 2 ¬± 2 hours in 0.5 mL Eppendorf tubes. The tubes will be placed on ice and transferred to the laboratory. The microdialysate will be analysed for protein and inflammatory markers.&lt;br&gt;&lt;br&gt;Second hourly urine samples from the indwelling urinary catheter will be collected throughout the procedure and for the first 48 post-operative hours.&lt;br&gt;As per the paediatric intensive care unit (PICU) protocol, all patients will have routine post-operative blood taken for blood gas analysis (including lactate and central venous oxygen saturations), full blood count, plasma electrolytes, renal and liver functions tests and coagulation profiles. At this time researchers will organise the collection of an additional 1.0-2.0mL of blood. In this sample 200 ¬µL of plasma will be used to measure levels of EphA2 (Human Magnetic Luminex¬Æ Screening Assay kit, R&amp;D Systems, Inc.), EphA4, EphB4, ephrin-A1 and ephrin-B2 (ELISA, R&amp;D Systems Inc.). We will also measure inflammatory markers (CRP, procalcitonin), complement (C5a), endothelial markers (endocans, VEGF, Ang-1, Ang-2) and cytokines (TNF-a, IL-1√ü, IL-6, IL-8, IL-10 and IFN-gamma) using standard Bio-RAD ELISA kits as per the manufacturers‚Äô instructions.&lt;br&gt;&lt;br&gt;The catheter will remain in situ for the duration of the study - experimental patients 72 hours, control patients until discharge from the recovery ward.&lt;br&gt;&lt;br&gt;If the catheter is accidentally dislodged the researchers will decide if the catheter should be replaced. &lt;br&gt;&lt;br&gt;</t>
  </si>
  <si>
    <t>http://www.anzctr.org.au/ACTRN12618000168257.aspx</t>
  </si>
  <si>
    <t>Monitoring vascular endothelial function by microdialysis in septic patients.</t>
  </si>
  <si>
    <t>ACTRN12618000168257</t>
  </si>
  <si>
    <t>The University of Queensland</t>
  </si>
  <si>
    <t>Sepsis and septic shock;critical illness</t>
  </si>
  <si>
    <t>A/Prof Mark G Coulthard</t>
  </si>
  <si>
    <t>UQ Faculty, Level 7Lady Cilento Children''s Hospital501 Stanley StreetSouth Brisbane Q4101, Australia</t>
  </si>
  <si>
    <t>Mark.Coulthard@health.qld.gov.au</t>
  </si>
  <si>
    <t>Children's Health Queensland Hospital and Health Service</t>
  </si>
  <si>
    <t>Financial Markets Foundation for Children ;National Health and Medical Research Council - Project Grant</t>
  </si>
  <si>
    <t>Inclusion criteria: 1. control - children (n=20) undergoing elective surgery under general anaesthesia.&lt;br&gt; &lt;br&gt;2. experimental - children (n=100) admitted to the paediatric intensive care unit with a diagnosis of sepsis or septic shock.</t>
  </si>
  <si>
    <t>Exclusion criteria: No exclusion criteria</t>
  </si>
  <si>
    <t>Monitoring interstitial protein levels (vascular leak) by quantiating microdialysate protein levels and plasma biomarkers of inflammation and endothelial activation. (composite primary outcome) &lt;br&gt;&lt;br&gt;From the routine blood samples, 200 ¬µL of plasma will be used to measure levels of EphA2 (Human Magnetic Luminex¬Æ Screening Assay kit, R&amp;D Systems, Inc.), EphA4, EphB4, ephrin-A1 and ephrin-B2 (ELISA, R&amp;D Systems Inc.). We will also measure plasma inflammatory markers (CRP, procalcitonin), complement (C5a), endothelial markers (endocans, VEGF, Ang-1, Ang-2) and cytokines (TNF-a, IL-1√ü, IL-6, IL-8, IL-10 and IFN-gamma) using standard Bio-RAD ELISA kits as per the manufacturers‚Äô instructions.&lt;br&gt;&lt;br&gt;</t>
  </si>
  <si>
    <t>Urine from the indwelling catheter will be collected and urinary proteins measured (microalbuminuria) by standard laboratory techniques (Pierce protein assay).</t>
  </si>
  <si>
    <t>Cangrelor Versus Ticagrelor In Patients With Acute Myocardial Infarction Complicated With Initial Cardiogenic Shock</t>
  </si>
  <si>
    <t>Drug: Cangrelor;Drug: Ticagrelor</t>
  </si>
  <si>
    <t>https://clinicaltrials.gov/show/NCT03551964</t>
  </si>
  <si>
    <t>Dual Antiplatelet Therapy For Shock Patients With Acute Myocardial Infarction</t>
  </si>
  <si>
    <t>NCT03551964</t>
  </si>
  <si>
    <t>Faculty Hospital Kralovske Vinohrady</t>
  </si>
  <si>
    <t>Czechia;Slovakia;Czechia;Slovakia</t>
  </si>
  <si>
    <t>Acute Myocardial Infarction;Cardiogenic Shock</t>
  </si>
  <si>
    <t>2018-002161-19;13062017-23-1</t>
  </si>
  <si>
    <t>Zuzana Motovska, MD. PhD.;Zuzana Motovska, MD. PhD.</t>
  </si>
  <si>
    <t>;motovska.zuzana@gmail.com</t>
  </si>
  <si>
    <t>;+420731573253</t>
  </si>
  <si>
    <t>University Hospital Kralovske Vinohrady, Prague, Czech Republic;</t>
  </si>
  <si>
    <t>Charles University, Czech Republic</t>
  </si>
  <si>
    <t>&lt;br&gt;        Inclusion Criteria:&lt;br&gt;&lt;br&gt;          1. Age over 18 years&lt;br&gt;&lt;br&gt;          2. Acute myocardial infarction according to the definition of ESC/ACC/AHA, indicated for&lt;br&gt;             emergency percutaneous coronary intervention (primary PCI strategy)&lt;br&gt;&lt;br&gt;          3. Cardiogenic shock present upon admission due to the AMI (= 2 of the criteria below are&lt;br&gt;             satisfied)24&lt;br&gt;&lt;br&gt;               1. sBP &lt; 90 mmHg with the absence of hypovolemia&lt;br&gt;&lt;br&gt;               2. Need of vasopressor and/or inotropic therapy&lt;br&gt;&lt;br&gt;               3. Presence of the signs of the organ hypoperfusion - cyanosis, cold acra, disorder&lt;br&gt;                  of consciousness, congestive heart failure&lt;br&gt;&lt;br&gt;          4. Informed consent form signed.&lt;br&gt;&lt;br&gt;        Exclusion Criteria:&lt;br&gt;&lt;br&gt;          1. Contraindications of antiplatelet therapy with ticagrelor/cangrelor25&lt;br&gt;&lt;br&gt;               -  Recent (&lt; 6 months) major bleeding&lt;br&gt;&lt;br&gt;               -  Recent (&lt; 1 month) major surgery/injury&lt;br&gt;&lt;br&gt;               -  History of intracranial bleeding&lt;br&gt;&lt;br&gt;               -  History of stroke/TIA&lt;br&gt;&lt;br&gt;               -  Known intolerance to ticagrelor/cangrelor&lt;br&gt;&lt;br&gt;               -  Severe impairment of hepatic function&lt;br&gt;&lt;br&gt;               -  Concomitant administration of strong CYP3A4 inhibitors (for example,&lt;br&gt;                  ketoconazole, clarithromycin, nefazodone, ritonavir and atazanavir)&lt;br&gt;&lt;br&gt;          2. Administration of a loading dose of an oral P2Y12 inhibitor prior to admission&lt;br&gt;             (clopidogrel = 300 mg, ticagrelor 180 mg, prasugrel 60 mg)&lt;br&gt;&lt;br&gt;          3. Need of concomitant chronic anticoagulation therapy due to indications such as atrial&lt;br&gt;             fibrillation, artificial valve, thromboembolic disease, etc.&lt;br&gt;</t>
  </si>
  <si>
    <t>Clinical endpoint;Laboratory endpoint</t>
  </si>
  <si>
    <t>Secondary endpoint;Secondary endpoint;Secondary endpoint;Secondary endpoint;Other secondary endpoint;Other secondary endpoint;Key safety endpoint;Key secondary net-clinical endpoint</t>
  </si>
  <si>
    <t>EUCTR2018-002161-19-SK</t>
  </si>
  <si>
    <t>Effectiveness of nasal intermittent positive pressure ventilation versus nasal continuous positive airway pressure in preterm infants after less invasive surfactant administration</t>
  </si>
  <si>
    <t>Forty one received nIPPV as an initial RS. If nIPPV failed, surfactant administration was given with the LISA approach and patients continued on nIPPV.</t>
  </si>
  <si>
    <t>http://www.clinicaltrials.in.th/index.php?tp=regtrials&amp;menu=trialsearch&amp;smenu=fulltext&amp;task=search&amp;task2=view1&amp;id=3938</t>
  </si>
  <si>
    <t>TCTR20180905004</t>
  </si>
  <si>
    <t>Sohag University, Egypt</t>
  </si>
  <si>
    <t>Forty one received nIPPV as an initial RS. If nIPPV failed, surfactant administration was given with the LISA approach and patients continued on nIPPV. This group was compared with a historical cohort &lt;br&gt;Nasal intermittent positive pressure ventilationnasal continuous positive airway pressurerespiratory distress syndromepreterm infantless invasive surfactant administration;Nasal intermittent positive pressure ventilationnasal continuous positive airway pressurerespiratory distress syndromepreterm infantless invasive surfactant administration</t>
  </si>
  <si>
    <t>Ramadan</t>
  </si>
  <si>
    <t>A Mahmoud</t>
  </si>
  <si>
    <t>15 University Street, Department of Pediatrics, Faculty of Medicine, Sohag University, Sohag 82524,  Sohag  -</t>
  </si>
  <si>
    <t>ramadan.aboelhassan@yahoo.com</t>
  </si>
  <si>
    <t>Sohag University</t>
  </si>
  <si>
    <t>Inclusion criteria: infants admitted in neonatal intensive care unit, Sohag University Hospital, Egypt with a gestational age of 28√¢??34 weeks, mean √Ç¬± SD birth weight (1259.44√Ç¬±377.22 grams), suffering from RDS but not requiring intubation in the delivery room were included in the study</t>
  </si>
  <si>
    <t>Exclusion criteria: Infants with major congenital anomalies, no parental written informed consent, and who required early intubation according to the American Academy of Pediatrics guidelines for neonatal resuscitation, (14) more than 34 weeks or less than 28 weeks, were excluded from the study.</t>
  </si>
  <si>
    <t>need for invasive ventilation within the first seven days of life and the surfactant requiremen [Timeframe day vital sign]</t>
  </si>
  <si>
    <t>N/A [Timeframe - -]</t>
  </si>
  <si>
    <t>A Randomized Double Blind Clinical Trial to Evaluate the Effects of MK-7264 in Participants With Obstructive Sleep Apnea</t>
  </si>
  <si>
    <t>Drug: Gefapixant;Drug: Placebo</t>
  </si>
  <si>
    <t>https://clinicaltrials.gov/show/NCT03882801</t>
  </si>
  <si>
    <t>Safety and Tolerability of Gefapixant (MK-7264) in Participants With Obstructive Sleep Apnea (MK-7264-039)</t>
  </si>
  <si>
    <t>NCT03882801</t>
  </si>
  <si>
    <t>United States;Belgium;United States</t>
  </si>
  <si>
    <t>2018-004099-37;MK-7264-039;7264-039</t>
  </si>
  <si>
    <t>&lt;br&gt;        Inclusion Criteria:&lt;br&gt;&lt;br&gt;          -  International Classification of Sleep Disorders (ICSD-3) diagnosis of OSA, based on&lt;br&gt;             investigator's assessment of the obstructive sleep apnea (OSA) history and diagnostic&lt;br&gt;             interview which must include: Documented sleep study in the past that confirmed the&lt;br&gt;             OSA diagnosis without significant prior medical intervention.&lt;br&gt;&lt;br&gt;          -  Apnea-Hypopnea Index (AHI) = 20 events/hour at screening.&lt;br&gt;&lt;br&gt;          -  No use of a positive airway pressure (PAP) device within the preceding 1 month or a&lt;br&gt;             dental appliance within the preceding 7 days prior to screening and is not allowed to&lt;br&gt;             use PAP or a dental appliance throughout the study (including washout intervals&lt;br&gt;             between treatment periods) and until the post-study visit.&lt;br&gt;&lt;br&gt;          -  A baseline oxygen saturation via pulse oximetry (SpO2) = 94% at screening to ensure&lt;br&gt;             that carotid body response to hyperoxia is not impaired.&lt;br&gt;&lt;br&gt;          -  A body mass index (BMI) = 35 kg/m^2 at the pre-study (Screening 1) visit.&lt;br&gt;&lt;br&gt;          -  Judged to be in good health based on medical history, physical examination, vital sign&lt;br&gt;             measurements, and laboratory safety tests.&lt;br&gt;&lt;br&gt;          -  Clinically significant abnormality on electrocardiogram (ECG)&lt;br&gt;&lt;br&gt;          -  Contraceptive use by men and women should be consistent with local regulations&lt;br&gt;             regarding the methods of contraception for those participating in clinical studies.&lt;br&gt;&lt;br&gt;          -  A female participant is eligible to participate if she is not pregnant or&lt;br&gt;             breastfeeding, and is not a woman of childbearing potential (WOCBP) OR is a WOCBP and&lt;br&gt;             using an acceptable contraceptive method.&lt;br&gt;&lt;br&gt;          -  A WOCBP must have a negative highly sensitive pregnancy test (urine as required by&lt;br&gt;             local regulations) within 72 hours before the first dose of study intervention.&lt;br&gt;&lt;br&gt;          -  If a urine test cannot be confirmed as negative (e.g., an ambiguous result), a serum&lt;br&gt;             pregnancy test is required.&lt;br&gt;&lt;br&gt;          -  The investigator is responsible for review of medical history, menstrual history, and&lt;br&gt;             recent sexual activity to decrease the risk for inclusion of a woman with an early&lt;br&gt;             undetected pregnancy.&lt;br&gt;&lt;br&gt;          -  A consistent sleep-wake schedule that is not subject to any other unusual changes in&lt;br&gt;             sleeping routine (i.e., bedtimes and wake times do not vary more than 1-2 hours except&lt;br&gt;             on rare occasions).&lt;br&gt;&lt;br&gt;          -  Able to maintain sleep for at least 4 consecutive hours based on self-report.&lt;br&gt;&lt;br&gt;        Exclusion Criteria:&lt;br&gt;&lt;br&gt;          -  Other than OSA, has evidence of another clinically significant, active pulmonary&lt;br&gt;             disorder such as bronchiectasis, emphysema, or asthma documented by history, physical&lt;br&gt;             examination, or chest x-ray.&lt;br&gt;&lt;br&gt;          -  A history within the past 6 months prior to the pre-study visit or current evidence of&lt;br&gt;             an unstable or clinically significant cardiovascular disorder, including but not&lt;br&gt;             limited to: acute coronary syndrome, unstable angina, congestive heart failure,&lt;br&gt;             cardiogenic syncope, cardiomyopathy, any symptomatic arrhythmia, orthostatic&lt;br&gt;             hypotension, uncontrolled hypertension, chronic kidney disease, kidney transplant&lt;br&gt;&lt;br&gt;          -  Abnormal pre-randomization laboratory values for alanine transaminase &gt; 1.5 x the&lt;br&gt;             upper limit of normal (x ULN), aspartate transaminase &gt; 1.5 x ULN, direct bilirubin &gt;&lt;br&gt;             1.5 x ULN, serum creatinine of &gt; 2 mg/dL&lt;br&gt;&lt;br&gt;          -  A history or diagnosis of any of the following conditions, in the opinion of the&lt;br&gt;             investigator: narcolepsy (with or without cataplexy) or Idiopathic hypersomnia,&lt;br&gt;             circadian rhythm sleep disorder, parasomnia including nightmare disorder, sleep terror&lt;br&gt;             disorder, sleepwalking disorder, and rapid eye movement (REM) behavior disorder,&lt;br&gt;             periodic limb movement (PLM) disorder, restless legs syndrome, chronic insomnia&lt;br&gt;&lt;br&gt;          -  A WOCBP who has a positive urine or serum pregnancy test within 24 hours before the&lt;br&gt;             baseline 1 of study intervention.&lt;br&gt;&lt;br&gt;          -  A history of clinically significant or poorly-controlled endocrine, gastrointestinal,&lt;br&gt;             cardiovascular, hematological, hepatic, immunological, renal, respiratory,&lt;br&gt;             genitourinary, or major neurological (including stroke and chronic seizures)&lt;br&gt;             abnormalities or diseases.&lt;br&gt;&lt;br&gt;          -  Mentally or legally incapacitated, or has significant emotional problems at the time&lt;br&gt;             of pre-study screening&lt;br&gt;&lt;br&gt;          -  A history or current evidence of any condition, therapy, lab or ECG abnormality or&lt;br&gt;             other circumstances that might confound the results of the study, or interfere with&lt;br&gt;             the participant's participation for the full duration of the study.&lt;br&gt;&lt;br&gt;          -  Any history of a neurological disorder, including but not limited to seizure disorder&lt;br&gt;             (other than single episodes of childhood febrile seizures), stroke, transient ischemic&lt;br&gt;             attack, multiple sclerosis, cognitive impairment, or significant head trauma with&lt;br&gt;             sustained loss of consciousness within the last 10 years.&lt;br&gt;&lt;br&gt;          -  A history of significant multiple and/or severe allergies (e.g., food, drug, latex&lt;br&gt;             allergy), or has had an anaphylactic reaction or significant intolerability (i.e.,&lt;br&gt;             systemic allergic reaction) to prescription or non-prescription drugs or food.&lt;br&gt;&lt;br&gt;          -  A history of anaphylaxis or cutaneous adverse drug reaction (with or without systemic&lt;br&gt;             symptoms) to sulfonamide antibiotics or other sulfonamide-containing drugs.&lt;br&gt;&lt;br&gt;          -  Positive for hepatitis B surface antigen, hepatitis C antibodies or HIV.&lt;br&gt;&lt;br&gt;          -  A history of cancer (malignancy) with some exceptions including adequately treated&lt;br&gt;             non-melanomatous skin carcinoma or carcinoma in situ of the cervix or; and other&lt;br&gt;             malignancies that have been successfully treated with appropriate follow up and&lt;br&gt;             therefore unlikely to recur for the duration of the study, in the opinion of the&lt;br&gt;             investigator and with agreement of the Sponsor (e.g., malignancies that have been&lt;br&gt;             successfully treated = 10 years prior to the pre-study [screening] visit).&lt;br&gt;&lt;br&gt;          -  An estimated glomerular filtration rate (eGFR) &lt; 60 mL/min/1.73 m^2 based on the&lt;br&gt;             Cockcroft-Gault (CG) Equation.&lt;br&gt;</t>
  </si>
  <si>
    <t>Change from Baseline in Apnea Hypopnea Index (AHI)</t>
  </si>
  <si>
    <t>Number of Participants Who Experienced an Adverse Event During the Study;Number of Participants Who Discontinued Study Due to an Adverse Event</t>
  </si>
  <si>
    <t>Auto-PAP for Pulmonary Hypertension Treatment in Decompensated Heart Failure Patients With Obstructive Sleep Apnea: A Two Center Pilot Study</t>
  </si>
  <si>
    <t>Device: AirSense‚Ñ¢ 10 AutoSet;Other: Standard Medical Therapy</t>
  </si>
  <si>
    <t>https://clinicaltrials.gov/show/NCT02963597</t>
  </si>
  <si>
    <t>Auto-PAP for Pulmonary Hypertension Treatment in Decompensated HF Patients With Sleep Apnea.</t>
  </si>
  <si>
    <t>NCT02963597</t>
  </si>
  <si>
    <t>Albert Einstein Healthcare Network</t>
  </si>
  <si>
    <t>United States;Germany;United States</t>
  </si>
  <si>
    <t>Sleep Apnea, Obstructive;Hypertension, Pulmonary;Heart Failure</t>
  </si>
  <si>
    <t>Sunil Sharma, MD;Sunil Sharma, MD</t>
  </si>
  <si>
    <t>;sharmasu@einstein.edu</t>
  </si>
  <si>
    <t>;2154566950</t>
  </si>
  <si>
    <t>Albert Einstein Healthcare Network;</t>
  </si>
  <si>
    <t>Ruhr University of Bochum</t>
  </si>
  <si>
    <t>&lt;br&gt;        Inclusion Criteria:&lt;br&gt;&lt;br&gt;          1. Age 18 years or more&lt;br&gt;&lt;br&gt;          2. Decompensated Congestive Heart Failure with systolic Pulmonary Artery pressures of&lt;br&gt;             =50 mmHg (including Right Atrial pressure)&lt;br&gt;&lt;br&gt;          3. Prior clinical diagnosis of heart failure&lt;br&gt;&lt;br&gt;          4. Moderate to Severe predominately obstructive sleep disordered breathing documented by&lt;br&gt;             polygraphy with Apnea Hypopnea Index (AHI) =20e/h and 5% of the time spent &lt;90% O2&lt;br&gt;             Sat (minimum 2hr recording time)&lt;br&gt;&lt;br&gt;          5. Patient is able to fully understand study information and sign informed consent&lt;br&gt;&lt;br&gt;        Exclusion Criteria:&lt;br&gt;&lt;br&gt;          1. Chronic renal insufficiency (Hemodialysis or serum creatinine &gt; 2)&lt;br&gt;&lt;br&gt;          2. Hemodynamically significant valvular disease&lt;br&gt;&lt;br&gt;          3. Severe arthritis or inability to complete 6 Minute Walk Test&lt;br&gt;&lt;br&gt;          4. Left Ventricular Assist Device/ heart transplant or hemodynamically unstable&lt;br&gt;&lt;br&gt;          5. Patient taking any Pulmonary vasodilators, including home oxygen.&lt;br&gt;&lt;br&gt;          6. Known diagnosis of Obstructive Sleep Apnea (OSA) and on active therapy&lt;br&gt;&lt;br&gt;          7. 80% of the respiratory events being central/Cheyne-Stokes breathing&lt;br&gt;&lt;br&gt;          8. Recent cardiac surgery (within 30 days of admission)&lt;br&gt;&lt;br&gt;          9. Recent stroke (within 30 days of admission or with persistent neurological deficits)&lt;br&gt;&lt;br&gt;         10. Severe Chronic Obstructive Pulmonary Disease defined as forced expiratory volume at&lt;br&gt;             one second (FEV1) &lt; 50%&lt;br&gt;</t>
  </si>
  <si>
    <t>Reduction in Pulmonary Artery systolic pressure. Reduction in PA systolic pressure.</t>
  </si>
  <si>
    <t>To compare changes in functional parameters (6 Minute Walk Test) from baseline to 48hrs;To compare changes in N-Terminal pro-Brain Natriuretic Peptide (NT-proBNP) from baseline to 48hrs;To compare changes in blood oxygenation from baseline to 48hrs;To compare changes in heart failure symptoms from baseline to 48hrs;To compare changes in fluid retention from baseline to 48hrs;To compare changes in echocardiographic parameters, including E/e' as assumption of Left Ventricular End Diastolic Pressure from baseline to 48hrs.</t>
  </si>
  <si>
    <t>Comparison of Volume Assist Control, Dual Mode and Airway Pressure Release Ventilation: A Physiological Study</t>
  </si>
  <si>
    <t>Other: ventilation strategy</t>
  </si>
  <si>
    <t>https://clinicaltrials.gov/show/NCT04196738</t>
  </si>
  <si>
    <t>Comparison of Volume Assist Control, Dual Mode and Airway Pressure Release Ventilation.</t>
  </si>
  <si>
    <t>NCT04196738</t>
  </si>
  <si>
    <t>University Hospital, Angers</t>
  </si>
  <si>
    <t>49RC19_0195</t>
  </si>
  <si>
    <t>Francois BELONCLE, CCU-AH;Fran√ßois BELONCLE, CCU-AH;Francois BELONCLE, CCU-AH</t>
  </si>
  <si>
    <t>;Francois.Beloncle@chu-angers.fr;Francois.Beloncle@chu-angers.fr</t>
  </si>
  <si>
    <t>;+33 2 41 35 38 45;+33 2 4135 38 45</t>
  </si>
  <si>
    <t>Angers teatching hospital;</t>
  </si>
  <si>
    <t>&lt;br&gt;        Inclusion Criteria:&lt;br&gt;&lt;br&gt;          -  18 years or older&lt;br&gt;&lt;br&gt;          -  Invasive mechanical ventilation on tracheal probe&lt;br&gt;&lt;br&gt;          -  Acute respiratory distress syndrome, as defined by Berlin conference consensus, during&lt;br&gt;             hospitalization in intensive care,&lt;br&gt;&lt;br&gt;          -  Recovery phase of acute respiratory distress syndrome: spontaneous ventilation&lt;br&gt;             representing from 20 to 30% of ventilation in APRV mode.&lt;br&gt;&lt;br&gt;          -  No severe acidosis (pH&gt; 7.30)&lt;br&gt;&lt;br&gt;          -  Patient affiliated to or beneficiary of a health care plan&lt;br&gt;&lt;br&gt;          -  Express consent of the patient or his/her SDM&lt;br&gt;&lt;br&gt;        Exclusion Criteria:&lt;br&gt;&lt;br&gt;          -  Pneumothorax&lt;br&gt;&lt;br&gt;          -  Contraindication to the insertion of a nasogastric tube with an esophageal balloon&lt;br&gt;&lt;br&gt;          -  Contraindication to the use of Electrical impedance tomography (pacemaker)&lt;br&gt;&lt;br&gt;          -  Pregnancy, lactating or parturient woman&lt;br&gt;</t>
  </si>
  <si>
    <t>change of PaO2 (mmHg)</t>
  </si>
  <si>
    <t>-Respiratory rate variability;-expiratory and inspiratory transpulmonary pressure;-ventilation distribution in the lungs;-other arterial parameters of hematosis;-Work of breathing (WOB);-Pressure time product (PTP);-P0.1;-PEEPi;MAP;HR;-Respiratory comfort;-Patient-ventilator asynchronies;-Tidal volume variability</t>
  </si>
  <si>
    <t>Short lecture of DNAR order</t>
  </si>
  <si>
    <t>https://upload.umin.ac.jp/cgi-open-bin/ctr_e/ctr_view.cgi?recptno=R000032759</t>
  </si>
  <si>
    <t>Difference in views on Do-not-attempt-resuscitation order among physicians</t>
  </si>
  <si>
    <t>JPRN-UMIN000028651</t>
  </si>
  <si>
    <t>Department of Intensive Care Medicine, Tokyo Medical and Dental University</t>
  </si>
  <si>
    <t>Cardiac arrest and terminal illness</t>
  </si>
  <si>
    <t>Inclusion criteria: Physicians, residents, and students.</t>
  </si>
  <si>
    <t>Exclusion criteria: Physicians, residents, and students whom consents were not obtained.</t>
  </si>
  <si>
    <t>Difference in views on DNAR order among physicians from different background.</t>
  </si>
  <si>
    <t>Impact of an educational intervention on physicians&amp;#39; views on DNAR order.</t>
  </si>
  <si>
    <t>The Predictive Value of Amniotic Fluid pH and Electrolytes on Neonatal Respiratory Disorders</t>
  </si>
  <si>
    <t>Device: Blood Gas Sampling</t>
  </si>
  <si>
    <t>https://clinicaltrials.gov/show/NCT02813954</t>
  </si>
  <si>
    <t>NCT02813954</t>
  </si>
  <si>
    <t>Allocation: Non-Randomized, Intervention Model: Parallel Assignment, Masking: Open Label, Primary Purpose: Diagnostic</t>
  </si>
  <si>
    <t>Kanuni Sultan Suleyman Training and Research Hospital</t>
  </si>
  <si>
    <t>Respiratory Distress Syndrome;Transient Tachypnea of Newborn</t>
  </si>
  <si>
    <t>Seda Yilmaz Semerci</t>
  </si>
  <si>
    <t>Postdoctoral Fellow of Neonatology</t>
  </si>
  <si>
    <t>25 Hours</t>
  </si>
  <si>
    <t>&lt;br&gt;        Inclusion Criteria:&lt;br&gt;&lt;br&gt;        Accepted to participate with informed consent Normal healthy pregnancies&lt;br&gt;&lt;br&gt;        Exclusion Criteria:&lt;br&gt;&lt;br&gt;        Congenital abnormalities Chromosomal abnormalities Blood contaminated AF Declined to&lt;br&gt;        participate&lt;br&gt;</t>
  </si>
  <si>
    <t>A Phase 3, Multicenter, Randomized, Double-blind Study of a Single Dose of S-033188 Compared With Placebo or Oseltamivir 75 mg Twice Daily for 5 Days in Patients With Influenza at High Risk of Influenza Complications</t>
  </si>
  <si>
    <t>Drug: Baloxavir Marboxil;Drug: Placebo to Baloxavir Marboxil;Drug: Oseltamivir;Drug: Placebo to Oseltamivir</t>
  </si>
  <si>
    <t>https://clinicaltrials.gov/show/NCT02949011</t>
  </si>
  <si>
    <t>Study of S-033188 (Baloxavir Marboxil) Compared With Placebo or Oseltamivir in Patients With Influenza at High Risk of Influenza Complications</t>
  </si>
  <si>
    <t>Australia;Belgium;Bulgaria;Germany;Hungary;Japan;Korea, Republic of;Latvia;New Zealand;Philippines;Poland;Romania;South Africa;Spain;Taiwan;Ukraine;United Kingdom;United States</t>
  </si>
  <si>
    <t>January 11, 2017</t>
  </si>
  <si>
    <t>2016-002688-32;1602T0832</t>
  </si>
  <si>
    <t>&lt;br&gt;        Inclusion Criteria:&lt;br&gt;&lt;br&gt;          1. Patients or their legal guardians who provide written informed consent to participate&lt;br&gt;             in the study on a voluntary basis. For adolescent patients, informed consent/assent of&lt;br&gt;             voluntary participation should be obtained in accordance with local requirements.&lt;br&gt;&lt;br&gt;          2. Male or female patients = 12 years at the time of signing the informed consent/assent&lt;br&gt;             form.&lt;br&gt;&lt;br&gt;          3. Patients with a diagnosis of influenza confirmed by all of the following:&lt;br&gt;&lt;br&gt;               1. Fever = 38¬∫C (axillary) during the predose examinations or within the 4 hours&lt;br&gt;                  prior if antipyretics were taken&lt;br&gt;&lt;br&gt;               2. A positive rapid influenza diagnostic test (RIDT) result OR A patient with a&lt;br&gt;                  negative RIDT may be enrolled if the patient reports contact with a known case of&lt;br&gt;                  influenza within the prior 7 days and all other inclusion criteria are met.&lt;br&gt;&lt;br&gt;               3. At least 1 each of the following general and respiratory symptoms associated with&lt;br&gt;                  influenza is present with a severity of moderate or greater:&lt;br&gt;&lt;br&gt;             i. General symptoms (headache, feverishness or chills, muscle or joint pain, or&lt;br&gt;             fatigue) ii. Respiratory symptoms (cough, sore throat, or nasal congestion)&lt;br&gt;&lt;br&gt;          4. The time interval between the onset of symptoms and the predose examinations is 48&lt;br&gt;             hours or less. The onset of symptoms is defined as either:&lt;br&gt;&lt;br&gt;               1. Time of the first increase in body temperature (an increase of at least 1¬∫C from&lt;br&gt;                  normal body temperature)&lt;br&gt;&lt;br&gt;               2. Time when the patient experiences at least 1 new general or respiratory symptom&lt;br&gt;&lt;br&gt;          5. If a women of childbearing potential, agrees to use a highly effective method of&lt;br&gt;             contraception for 3 months after the first dose of study drug&lt;br&gt;&lt;br&gt;          6. Patients will be considered at high risk* of influenza complications due to the&lt;br&gt;             presence of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not&lt;br&gt;                  exceeding 20 mg of prednisolone or equivalent, and patients being treated for&lt;br&gt;                  human immunodeficiency virus [HIV] infection with a CD4 count &gt; 350 cells/mm¬≥&lt;br&gt;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or&lt;br&gt;                  coronary artery disease), excluding hypertension without any other heart-related&lt;br&gt;                  symptoms&lt;br&gt;&lt;br&gt;               7. Adults aged = 65 years&lt;br&gt;&lt;br&gt;               8. American Indians and Alaskan Natives&lt;br&gt;&lt;br&gt;               9. Blood disorders (such as sickle cell disease)&lt;br&gt;&lt;br&gt;              10. Metabolic disorders (such as inherited metabolic disorders and mitochondrial&lt;br&gt;                  disorders)&lt;br&gt;&lt;br&gt;              11. Morbid obesity (body mass index = 40 kg/m¬≤)&lt;br&gt;&lt;br&gt;              12. Women who are within 2 weeks postpartum and are not breastfeeding&lt;br&gt;&lt;br&gt;        Exclusion Criteria:&lt;br&gt;&lt;br&gt;          1. Patients with severe influenza virus infection requiring inpatient treatment.&lt;br&gt;&lt;br&gt;          2. Patients with known allergy to oseltamivir (Tamiflu¬Æ).&lt;br&gt;&lt;br&gt;          3. Patients unable to swallow tablets or capsules.&lt;br&gt;&lt;br&gt;          4. Patients who have previously received baloxavir marboxil.&lt;br&gt;&lt;br&gt;          5. Patients weighing = 40 kg.&lt;br&gt;&lt;br&gt;          6. Patients who have been exposed to an investigational drug within 30 days prior to the&lt;br&gt;             predose examinations.&lt;br&gt;&lt;br&gt;          7. Women who are pregnant, breastfeeding, or have a positive pregnancy test at the&lt;br&gt;             predose examinations. The following female patients who have documentation of either a&lt;br&gt;             or b below do not need to undergo a pregnancy test at the predose examinations:&lt;br&gt;&lt;br&gt;               1. Postmenopausal women (defined as cessation of regular menstrual periods for 2&lt;br&gt;                  years or more and confirmed by a follicle-stimulating hormone test)&lt;br&gt;&lt;br&gt;               2. Women who are surgically sterile by hysterectomy, bilateral oophorectomy, or&lt;br&gt;                  tubal ligation&lt;br&gt;&lt;br&gt;          8. Patients with concurrent infections at the predose examinations requiring systemic&lt;br&gt;             antimicrobial therapy.&lt;br&gt;&lt;br&gt;          9. Patients with liver disease associated with hepatic impairment.&lt;br&gt;&lt;br&gt;         10. Patients with cancer within the last 5 years (unless nonmelanoma skin cancer).&lt;br&gt;&lt;br&gt;         11. Patients with untreated HIV infection or treated HIV infection with a CD4 count below&lt;br&gt;             350 cells/mm3 in the last 6 months.&lt;br&gt;&lt;br&gt;         12. Patients with immunosuppression following organ or bone marrow transplants.&lt;br&gt;&lt;br&gt;         13. Patients exceeding 20 mg of prednisolone or equivalent dose of chronic systemic&lt;br&gt;             corticosteroids.&lt;br&gt;&lt;br&gt;         14. Patients who have received peramivir, laninamivir, oseltamivir, zanamivir,&lt;br&gt;             rimantadine, umifenovir or amantadine within 30 days prior to the predose&lt;br&gt;             examinations.&lt;br&gt;&lt;br&gt;         15. Patients who have received an investigational monoclonal antibody for a viral disease&lt;br&gt;             in the last year.&lt;br&gt;&lt;br&gt;         16. Patients with known creatinine clearance = 60 mL/min.&lt;br&gt;&lt;br&gt;         17. Patients who, in the opinion of the investigator, would be unlikely to comply with&lt;br&gt;             required study visits, self-assessments, and interventions&lt;br&gt;</t>
  </si>
  <si>
    <t>Time to Improvement of Influenza Symptoms</t>
  </si>
  <si>
    <t>Percentage of Participants With Adverse Events (AEs);Percentage of Participants with Influenza-related Complications;Percentage of Participants Requiring Systemic Antibiotics for Infections Secondary to Influenza Infection;Time to Return to Preinfluenza Health Status;Time to Improvement of Individual Symptoms;Body Temperature at Each Time Point;Percentage of Participants Reporting Normal Temperature at Each Time Point;Time to Resolution of Fever;Time to Improvement of the Three Respiratory Symptoms;Time to Improvement of the Four Systemic Symptoms;Time to Alleviation of Symptoms;Percentage of Participants Whose Symptoms Were Improved at Each Time Point;Time to Cessation of Viral Shedding Determined by Virus RNA;Time to Cessation of Viral Shedding Determined by Virus Titer;Area Under the Curve (AUC) Adjusted by Baseline in Viral RNA;Area Under the Curve (AUC) Adjusted by Baseline in Influenza Virus Titer;Change From Baseline in Virus RNA (RT-PCR) at Each Time Point;Change From Baseline in Virus Titer at Each Time Point;Percentage of Participants With Positive Influenza Virus by RT-PCR at Each Time Point;Percentage of Participants With Positive Influenza Virus Titer at Each Time Point</t>
  </si>
  <si>
    <t>EUCTR2016-002688-32-BE;EUCTR2016-002688-32-BG;EUCTR2016-002688-32-DE;EUCTR2016-002688-32-ES;EUCTR2016-002688-32-HU;EUCTR2016-002688-32-LV;EUCTR2016-002688-32-PL</t>
  </si>
  <si>
    <t>Observation of changes with OA therapy</t>
  </si>
  <si>
    <t>https://upload.umin.ac.jp/cgi-open-bin/ctr_e/ctr_view.cgi?recptno=R000029980</t>
  </si>
  <si>
    <t>Effect of oral appliance on short-term blood pressure variability in patients with obstructive sleep apnea.</t>
  </si>
  <si>
    <t>JPRN-UMIN000026601</t>
  </si>
  <si>
    <t>Inclusion criteria: Individual with mild to moderate OSA(5&amp;lt;AHI&amp;lt;30)&lt;br&gt;Individual with normal occlusion&lt;br&gt;Individual with more than 10 teeth in each of upper and lower jaw without severe caries and periodontal disease</t>
  </si>
  <si>
    <t>Exclusion criteria: Individual with refusing to cooperation&lt;br&gt;Individual with already treated with CPAP&lt;br&gt;Individual with disable to use OA more than four times a week&lt;br&gt;Individual with starting hypertension treatment during this study&lt;br&gt;Individual with temporomandibular disorders &lt;br&gt;Individual with mental health problems</t>
  </si>
  <si>
    <t>Apnea Hypopnea Index (AHI), LowestSpO2,blood pressure,short-term blood pressure,immunoreactive insulin(IRI),HbA1c</t>
  </si>
  <si>
    <t>Subjective daytime sleepiness (JESS), Subjective sleep quality(PSQI)</t>
  </si>
  <si>
    <t>Reduction of Oxygen After Cardiac Arrest (EXACT): The EXACT Study</t>
  </si>
  <si>
    <t>Other: target SpO2 98-100%;Other: target SpO2 90-94%</t>
  </si>
  <si>
    <t>https://clinicaltrials.gov/show/NCT03138005</t>
  </si>
  <si>
    <t>Reduction of Oxygen After Cardiac Arrest</t>
  </si>
  <si>
    <t>NCT03138005</t>
  </si>
  <si>
    <t>Monash University</t>
  </si>
  <si>
    <t>APP1107509;EXACT01</t>
  </si>
  <si>
    <t>Stephen Bernard;Natasha Dodge</t>
  </si>
  <si>
    <t>;SPHPM.EXACT.Study@monash.edu</t>
  </si>
  <si>
    <t>;+6139930039</t>
  </si>
  <si>
    <t>Ambulance Victoria;</t>
  </si>
  <si>
    <t>Ambulance Victoria;SA Ambulance Service;St John Ambulance Australia (Western Australia);Flinders University;Curtin University</t>
  </si>
  <si>
    <t>&lt;br&gt;        Inclusion Criteria:&lt;br&gt;&lt;br&gt;          -  Adults (age 18 years or older)&lt;br&gt;&lt;br&gt;          -  Out-of-hospital cardiac arrest of presumed cardiac cause&lt;br&gt;&lt;br&gt;          -  All cardiac arrest rhythms&lt;br&gt;&lt;br&gt;          -  Unconscious (Glasgow Coma Scale &lt;9)&lt;br&gt;&lt;br&gt;          -  Return of spontaneous circulation&lt;br&gt;&lt;br&gt;          -  Pulse oximeter measures oxygen saturation at =95% with oxygen flow set at &gt;10L/min or&lt;br&gt;             FiO2 at 100%&lt;br&gt;&lt;br&gt;          -  Patient has an endotracheal tube (ETT) or supraglottic airway (SGA) (e.g. laryngeal&lt;br&gt;             mask airway -LMA) and is spontaneously breathing or ventilated&lt;br&gt;&lt;br&gt;          -  Transport is planned to a participating hospital&lt;br&gt;&lt;br&gt;        Exclusion Criteria:&lt;br&gt;&lt;br&gt;          -  Female who is known or suspected to be pregnant&lt;br&gt;&lt;br&gt;          -  Dependent on others for activities of daily living (i.e. facilitated care or nursing&lt;br&gt;             home residents)&lt;br&gt;&lt;br&gt;          -  Not for Resuscitation order or Advanced Care Directives in place&lt;br&gt;&lt;br&gt;          -  Pre-existing oxygen therapy (i.e. for COPD)&lt;br&gt;&lt;br&gt;          -  Cardiac arrest due to drowning, trauma or hanging&lt;br&gt;</t>
  </si>
  <si>
    <t>Neurological outcome;Incidence of hypoxia (SpO2&lt;90%);Recurrent cardiac arrest;Myocardial Injury;Survival to intensive care unit discharge;Length of ICU stay;Length of hospital stay;Cause of death during hospital stay;Quality of Life SF-12;Quality of Life EQ-5D-3L;Neurological Function;Degree of recovery (GOS-E);Survival at 12 months</t>
  </si>
  <si>
    <t>PRotective vEntilation with veno-venouS lung assisT in respiratory failure</t>
  </si>
  <si>
    <t>&lt;br&gt;                Current interventions as of 05/03/2019:&lt;br&gt;                Intervention treatment will last for up to 7 days, patient follow up will be for 12 months.&lt;br&gt;&lt;br&gt;                INTERVENTION ARM: A dual lumen catheter will be inserted into a central vein and veno-venous extracorpoeal carbon dioxide removal (vv-ECCO2R) initiated within 8-24 hours of consent. The pump blood flow rate and gas flow through the vv-ECCO2R device will be set up according to study manual. Thereafter tidal volumes on mechanical will be gradually decreased to approximately 3ml/kg predicted body weight, maintaining arterial pH of greater than 7.2 and plateau pressure less than or equal to 25cm H2O. A heparin infusion is used as anticoagulation to prevent circuit clotting. vv-ECCO2R will be considered for weaning after a minimum of 48 hours when weaning criteria are achieved.&lt;br&gt;&lt;br&gt;                CONTROL ARM: Standard management of acute hypoxamic respiratory failure with mechanical ventilation set according to the ARDSNetwork trial aiming for tidal volumes less than 6ml/kg predicted body weight and plateau pressure less than or equal to 30cm H2O.&lt;br&gt;&lt;br&gt;                Previous interventions:&lt;br&gt;                Intervention treatment will last for up to 7 days, patient follow up will be for 12 months.&lt;br&gt;&lt;br&gt;                INTERVENTION ARM: A dual lumen catheter will be inserted into a central vein and veno-venous extracorpoeal carbon dioxide removal (vv-ECCO2R) initiated as soon as possible and no later than 8 hours after randomisation. The pump blood flow rate and gas flow through the vv-ECCO2R device will be set up according to study manual. Thereafter tidal volumes on mechanical will be gradually decreased to less than or equal to 3ml/kg predicted body weight maintaining arterial pH of greater than 7.2 and</t>
  </si>
  <si>
    <t>http://isrctn.com/ISRCTN31262122</t>
  </si>
  <si>
    <t>A new way of treating patients with respiratory failure</t>
  </si>
  <si>
    <t>ISRCTN31262122</t>
  </si>
  <si>
    <t>Randomised, allocation concealed, controlled, open, pragmatic clinical and cost effectiveness trial (Other)</t>
  </si>
  <si>
    <t>Belfast Health &amp; Social Care Trust</t>
  </si>
  <si>
    <t>Acute hypoxaemic respiratory failure &lt;br&gt;Respiratory</t>
  </si>
  <si>
    <t>2015-005280-17;NCT02654327;15084DMcA-AS</t>
  </si>
  <si>
    <t>Colette</t>
  </si>
  <si>
    <t>Jackson</t>
  </si>
  <si>
    <t>NICTU, 1st Floor Elliott Dynes Building                    Royal Hospitals, Grosvenor Road</t>
  </si>
  <si>
    <t>REST@nictu.hscni.net</t>
  </si>
  <si>
    <t>00 44 (0) 28 90635794</t>
  </si>
  <si>
    <t>Inclusion criteria: &lt;br&gt;                1. Invasive mechanical ventilation using PEEP = 5cmH2O*&lt;br&gt;                2. Acute and potentially reversible cause of acute respiratory failure as determined by the treating physician&lt;br&gt;                3. Within 48 hours of the onset of hypoxaemia as defined by PaO2/FiO2 = 20kPa**&lt;br&gt;&lt;br&gt;                *Recommended on low tidal volume ventilation = 6 ml/kg PBW&lt;br&gt;                **Requires two ABG with a PaO2/FiO2 = 20kPa separated by at least 6 hours. 48 hour duration begins at the time of 2nd ABG demonstrating PaO2/FiO2 ratio = 20kPa. Added 05/03/2019: Site will then have a further 8 ‚Äì 24 hours to randomise and administer the intervention. Added 23/05/2017: The onset of hypoxaemia is from time of intubation and invasive ventilation.&lt;br&gt;&lt;br&gt;                (ABGs with PaO2/FiO2 = 20kPa are permitted between the two trial inclusion ABGs).&lt;br&gt;</t>
  </si>
  <si>
    <t>Exclusion criteria: &lt;br&gt;                Current exclusion criteria as of 23/05/2017:&lt;br&gt;                1. Age &lt;16 years old&lt;br&gt;                2. Intubated and mechanically ventilated via an endotracheal or tracheostomy tube = 7 days (168 hours) up to the time of randomisation&lt;br&gt;                3. Ability to maintain Vt to = 3ml/kg PBW while maintaining pH = 7.2 as determined by the treating physician&lt;br&gt;                4. Receiving, or decision to commence, ECMO in the next 24 hours.&lt;br&gt;                5. Mechanical ventilation using HFOV or APRV&lt;br&gt;                6. Untreated pulmonary embolism, pleural effusion or pneumothorax as the primary cause of acute respiratory failure.&lt;br&gt;                7. Acute respiratory failure fully explained by left ventricular failure or fluid overload (May be determined by clinical assessment or echocardiography/cardiac output monitoring).&lt;br&gt;                8. Left ventricular failure requiring mechanical support&lt;br&gt;                9. Contra-indication to limited systemic anticoagulation with heparin&lt;br&gt;                10. Unable to obtain vascular access to a central vein (internal jugular or femoral vein)&lt;br&gt;                11. Inferior vena cava filter (if using femoral vein catheter)&lt;br&gt;                12. Consent declined&lt;br&gt;                13. Treatment withdrawal imminent within 24 hours&lt;br&gt;                14. Patients not expected to survive 90 days on basis of premorbid health status&lt;br&gt;                15. DNAR (Do Not Attempt Resuscitation) order in place (added 05/03/2019: excluding advance directives)&lt;br&gt;                16. Severe chronic respiratory disease requiring domiciliary ventilation (except for sleep disordered breathing)&lt;br&gt;                17. Severe chronic liver disease (Child Pugh &gt;11)&lt;br&gt;                18. Platelet count &lt; 40,000 mm3 (added 05/03/2019: prior to catheter insertion)&lt;br&gt;                19. Previously enrolled in the REST trial&lt;br&gt;                20. Prisoners&lt;br&gt;&lt;br&gt;                Previous exclusion criteria:&lt;br&gt;                1. Age &lt;16 years old&lt;br&gt;                2. Intubated and mechanically ventilated via an endotracheal or tracheostomy tube = 7 days (168 hours) up to the time of randomisation&lt;br&gt;                3. Ability to maintain Vt to = 3ml/kg PBW while maintaining pH = 7.2 as determined by the treating physician&lt;br&gt;                4. Receiving, or decision to commence, ECMO in the next 24 hours.&lt;br&gt;                5. Mechanical ventilation using HFOV or APRV&lt;br&gt;                6. Untreated pulmonary embolism, pleural effusion or pneumothorax as the primary cause of acute respiratory failure.&lt;br&gt;                7. Acute respiratory failure fully explained by left ventricular failure or fluid overload (May be determined by clinical assessment or echocardiography/cardiac output monitoring).&lt;br&gt;                8. Left ventricular failure requiring mechanical support&lt;br&gt;                9. Contra-indication to limited systemic anticoagulation with heparin&lt;br&gt;                10. Unable to obtain vascular access to a central vein (internal jugular or femoral vein)&lt;br&gt;                11. Inferior vena cava filter (if using femoral vein catheter)&lt;br&gt;                12. Consent declined&lt;br&gt;                13. Treatment withdrawal imminent within 24 hours&lt;br&gt;                14. Patients not expected to survive 6 months on basis of premorbid health status&lt;br&gt;                15. DNAR (Do Not Attempt Resuscitation) order in place&lt;br&gt;                16. Severe chronic respiratory disease requiring domiciliary ventilation (except for sleep disordered breathing)&lt;br&gt;                17. Severe chron</t>
  </si>
  <si>
    <t>Mortality at 90 days after randomisation</t>
  </si>
  <si>
    <t>&lt;br&gt;                Current secondary outcome measures as of 23/05/2017:&lt;br&gt;                1. Tidal volume (ml/kg PBW) at day 1 and day 3 after randomisation (updated 05/03/2019: at day 2 and day 3 after randomisation)&lt;br&gt;                2. Ventilator free days at 28 days after randomisation&lt;br&gt;                3. Duration of ventilation in survivors after randomisation at 28 days&lt;br&gt;                4. Need for ECMO up to Day 7&lt;br&gt;                5. Mortality rate at 28 days, 6 months and 1 year after randomisation&lt;br&gt;                6. Health Related Quality of Life (HRQoL) at 6 months and 1 year after randomisation&lt;br&gt;                7. Adverse event rate&lt;br&gt;                8. Health and Social Care Service costs at 6 months and 1 year&lt;br&gt;                9. Saint George‚Äôs Respiratory Questionnaire (SGRQ) at 1 year and need for home oxygen at 6 months and 1 year after randomisation&lt;br&gt;                10. Post Traumatic Stress Syndrome Questionnaire (PTSS-14) at 1 year after randomisation&lt;br&gt;                11. Montreal Cognitive Assessment (MoCA-BLIND) or AD8 Dementia Screening Interview (AD8) at 1 year after randomisation&lt;br&gt;&lt;br&gt;                Previous secondary outcome measures:&lt;br&gt;                1. Tidal volume (ml/kg PBW) at day 1 and day 3 after randomisation&lt;br&gt;                2. Ventilator free days at 28 days after randomisation&lt;br&gt;                3. Duration of ventilation in survivors after randomisation at 28 days&lt;br&gt;                4. Need for ECMO up to Day 7&lt;br&gt;                5. Mortality rate at 28 days, 6 months and 1 year after randomisation&lt;br&gt;                6. Health Related Quality of Life (HRQoL) at 6 months and 1 year after randomisation&lt;br&gt;                7. Adverse event rate&lt;br&gt;                8. Health and Social Care Service costs at 6 months and 1 year&lt;br&gt;                9. Saint George‚Äôs Respiratory Questionnaire (SGRQ) at 1 year and need for home oxygen at 6 months and 1 year after randomisation&lt;br&gt;&lt;br&gt;                Added 05/03/2019:&lt;br&gt;                Exploratory outcomes:&lt;br&gt;                Right heart function as determined by echocardiography during 6ml/kg PBW and =3ml/kg PBW tidal volume ventilation (ECHO data will only be collected at a selected number of sites)&lt;br&gt;</t>
  </si>
  <si>
    <t>We plan to publish our trial protocol and statistical analysis plan to ensure transparency in our methodology. The study findings will be presented at national and international meetings with abstracts on-line. Presentation at these meetings will ensure that results and any implications quickly reach all of the UK intensive care community. This will be facilitated by our investigator group which includes individuals in executive positions in the UK Intensive Care Society. In accordance with the open access policies proposed by the NIHR we aim to publish the clinical findings of the trial as well as a paper describing the cost-effectiveness in the NHS setting in high quality peer-reviewed open access (via Pubmed) journals. This will secure a searchable compendium of these publications and make the results readily accessible to the public, health care professionals and scientists. A final report will also be published in the NIHR HTA journal.  We will actively promote the findings of the study to journal editors and critical care opinion leaders to ensure the findings are widely disseminated (e.g. through editorials and conference presentations) and are included in future guidelines.  IPD sharing statement: The datasets generated during and/or analysed during the current study are/will be available upon request from rest@nictu.hscni.net or call 028 90635794 and ask for a member of the REST team</t>
  </si>
  <si>
    <t>Current ethics approval as of 23/05/2017:                    1. South Berkshire REC England, Wales and Northern Ireland, 14/03/2016, ref: 16/SC/0089                    2. Scotland A REC, Scotland, 23/03/2016, ref:16/SS/0048                    Previous ethics approval:                    Office of Research Ethics Committees Northern Ireland, 14/03/2016 (England and Wales)</t>
  </si>
  <si>
    <t>A Phase I/II, Randomised, Multicentre, Placebo-controlled, Partially-blinded, Parallel-group Study to Assess the Safety, Tolerability and Immune Response Following Vaccination With Immunose‚Ñ¢ FLU in Older Adults (Age 50 to 75 Years)</t>
  </si>
  <si>
    <t>Biological: Immunose‚Ñ¢ FLU 1%;Biological: Immunose‚Ñ¢ FLU 2%, 200 ¬µl;Biological: Immunose‚Ñ¢ FLU 2%, 300 ¬µl;Biological: Influenza antigen;Drug: Placebo;Biological: i.m comparator;Biological: Immunose‚Ñ¢ FLU 1%;Biological: Immunose‚Ñ¢ FLU 2%, 200 ¬µl;Biological: Immunose‚Ñ¢ FLU 2%, 300 ¬µl;Biological: Influenza antigen;Drug: Placebo;Biological: i.m comparator;Biological: Immunose‚Ñ¢ FLU 1%;Biological: Immunose‚Ñ¢ FLU 2%, 200 ¬µl;Biological: Immunose‚Ñ¢ FLU 2%, 300 ¬µl;Biological: Influenza antigen;Drug: Placebo;Biological: i.m comparator</t>
  </si>
  <si>
    <t>https://clinicaltrials.gov/show/NCT03437304</t>
  </si>
  <si>
    <t>Study to Assess the Safety, Tolerability and Immune Response Following Vaccination With Immunose‚Ñ¢ FLU in Older Adults</t>
  </si>
  <si>
    <t>NCT03437304</t>
  </si>
  <si>
    <t>Erik Rein Hedin, MD;Erik Rein Hedin, MD;Erik Rein Hedin, MD;Erik Rein Hedin, MD;Erik Rein Hedin, MD;Erik Rein Hedin, MD</t>
  </si>
  <si>
    <t>Clinical Trial Consultants AB;Clinical Trial Consultants AB;Clinical Trial Consultants AB;Clinical Trial Consultants AB;Clinical Trial Consultants AB;Clinical Trial Consultants AB</t>
  </si>
  <si>
    <t>&lt;br&gt;        Inclusion Criteria:&lt;br&gt;&lt;br&gt;          1. Signed informed consent prior to any study related procedures.&lt;br&gt;&lt;br&gt;          2. Male or female 50 to75 years of age (both inclusive) at screening.&lt;br&gt;&lt;br&gt;          3. Subjects who the Investigator believes will comply with the requirements of the&lt;br&gt;             protocol.&lt;br&gt;&lt;br&gt;          4. Judged by the Investigator to have no serious illness based on medical history,&lt;br&gt;             physical examination, ECG, vital signs and blood and urine assessments at screening.&lt;br&gt;&lt;br&gt;          5. All females should have been post-menopausal for at least 12 months or use a highly&lt;br&gt;             effective contraceptive method to prevent pregnancy. Non-menopausal females have to&lt;br&gt;             use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1. Diagnosis of laboratory-confirmed influenza in the 2017/2018 season.&lt;br&gt;&lt;br&gt;          2. Use of any investigational drug product within 3 months before screening or planned&lt;br&gt;             use during the study period, including the safety follow-up period.&lt;br&gt;&lt;br&gt;          3. Administration of an influenza vaccine during the 9 months before screening.&lt;br&gt;&lt;br&gt;          4. Previously received another vaccine within 28 days before administration of the study&lt;br&gt;             vaccine, or is scheduled to receive another vaccine during the study period, excluding&lt;br&gt;             the safety follow-up period.&lt;br&gt;&lt;br&gt;          5. Any contra-indication to intramuscular administration of the comparator influenza&lt;br&gt;             vaccine according to its SPC.&lt;br&gt;&lt;br&gt;          6.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neomycin sulphate, formaldehyde and sodium&lt;br&gt;             deoxycholate).&lt;br&gt;&lt;br&gt;          7. Diagnosis of asthma with poor disease control as assessed by the Investigator.&lt;br&gt;&lt;br&gt;          8. Potent immunosuppressive therapy including cytostatics, antibodies, drugs acting on&lt;br&gt;             immunophilins, interferons and other drugs used to prevent rejection of organ&lt;br&gt;             transplants, within 6 months before screening.&lt;br&gt;&lt;br&gt;          9. Use of any parenteral or oral corticosteroids within 30 days prior to screening.&lt;br&gt;             Inhaled steroids are allowed.&lt;br&gt;&lt;br&gt;         10. Any confirmed or suspected immunosuppressive or immunodeficient condition, based on&lt;br&gt;             medical history and physical examination.&lt;br&gt;&lt;br&gt;         11. Any progressive or severe neurologic disorder, seizure disorder or Guillain-Barr√©&lt;br&gt;             syndrome.&lt;br&gt;&lt;br&gt;         12. Any history of Guillain-Barr√© syndrome.&lt;br&gt;&lt;br&gt;         13. Received blood, blood products and/or plasma derivatives or any administration of&lt;br&gt;             immunoglobulin preparation within the 3 months prior to Visit 2, or planned during the&lt;br&gt;             study.&lt;br&gt;&lt;br&gt;         14. Participation in blood donation within 3 months or plasma donation within 1 month&lt;br&gt;             prior to Visit 2.&lt;br&gt;&lt;br&gt;         15. History of substance or alcohol abuse within the past 2 years.&lt;br&gt;&lt;br&gt;         16. History or any illness/condition that, in the opinion of the Investigator, might&lt;br&gt;             interfere with the results of the study or pose additional risk to the subjects due to&lt;br&gt;             participation in the study.&lt;br&gt;&lt;br&gt;         17. Any positive result on screening for serum hepatitis B surface antigen, hepatitis C&lt;br&gt;             antibody or HIV.&lt;br&gt;&lt;br&gt;         18. Pregnant or lactating female or intent to become pregnant during the clinic phase and&lt;br&gt;             for 2 months after the last vaccination.&lt;br&gt;&lt;br&gt;         19. History of Bell's palsy.&lt;br&gt;&lt;br&gt;         20. Ongoing regular use of intranasal sprays including corticosteroids and decongestants.&lt;br&gt;&lt;br&gt;         21. Ongoing cough, sinusitis, allergic rhinitis, nasal polyps or obstruction, including&lt;br&gt;             septum deviation significant enough to prevent bilateral administration of study&lt;br&gt;             vaccine.&lt;br&gt;&lt;br&gt;         22. Known bleeding diathesis, or any condition that may be associated with a prolonged&lt;br&gt;             bleeding time.&lt;br&gt;&lt;br&gt;         23. Subjects that are prone to nosebleed.&lt;br&gt;      ;&lt;br&gt;        Inclusion Criteria:&lt;br&gt;&lt;br&gt;          1. Signed informed consent prior to any study related procedures.&lt;br&gt;&lt;br&gt;          2. Male or female 50 to75 years of age (both inclusive) at screening.&lt;br&gt;&lt;br&gt;          3. Subjects who the Investigator believes will comply with the requirements of the&lt;br&gt;             protocol.&lt;br&gt;&lt;br&gt;          4. Judged by the Investigator to have no serious illness based on medical history,&lt;br&gt;             physical examination, ECG, vital signs and blood and urine assessments at screening.&lt;br&gt;&lt;br&gt;          5. All females should have been post-menopausal for at least 12 months or use a highly&lt;br&gt;             effective contraceptive method to prevent pregnancy. Non-menopausal females have to&lt;br&gt;             use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1. Diagnosis of laboratory-confirmed influenza in the 2017/2018 season.&lt;br&gt;&lt;br&gt;          2. Use of any investigational drug product within 3 months before screening or planned&lt;br&gt;             use during the study period, including the safety follow-up period.&lt;br&gt;&lt;br&gt;          3. Administration of an influenza vaccine during the 9 months before screening.&lt;br&gt;&lt;br&gt;          4. Previously received another vaccine within 28 days before administration of the study&lt;br&gt;             vaccine, or is scheduled to receive another vaccine during the study period, excluding&lt;br&gt;             the safety follow-up period.&lt;br&gt;&lt;br&gt;          5. Any contra-indication to intramuscular administration of the comparator influenza&lt;br&gt;             vaccine according to its SPC.&lt;br&gt;&lt;br&gt;          6.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neomycin sulphate, formaldehyde and sodium&lt;br&gt;             deoxycholate).&lt;br&gt;&lt;br&gt;          7. Diagnosis of asthma with poor disease control as assessed by the Investigator.&lt;br&gt;&lt;br&gt;          8. Potent immunosuppressive therapy including cytostatics, antibodies, drugs acting on&lt;br&gt;             immunophilins, interferons and other drugs used to prevent rejection of organ&lt;br&gt;             transplants, within 6 months before screening.&lt;br&gt;&lt;br&gt;          9. Use of any parenteral or oral corticosteroids within 30 days prior to screening.&lt;br&gt;             Inhaled steroids are allowed.&lt;br&gt;&lt;br&gt;         10. Any confirmed or suspected immunosuppressive or immunodeficient condition, based on&lt;br&gt;             medical history and physical examination.&lt;br&gt;&lt;br&gt;         11. Any progressive or severe neurologic disorder, seizure disorder or Guillain-Barr√©&lt;br&gt;             syndrome.&lt;br&gt;&lt;br&gt;         12. Any history of Guillain-Barr√© syndrome.&lt;br&gt;&lt;br&gt;         13. Received blood, blood products and/or plasma derivatives or any administration of&lt;br&gt;             immunoglobulin preparation within the 3 months prior to Visit 2, or planned during the&lt;br&gt;             study.&lt;br&gt;&lt;br&gt;         14. Participation in blood donation within 3 months or plasma donation within 1 month&lt;br&gt;             prior to Visit 2.&lt;br&gt;&lt;br&gt;         15. History of substance or alcohol abuse within the past 2 years.&lt;br&gt;&lt;br&gt;         16. History or any illness/condition that, in the opinion of the Investigator, might&lt;br&gt;             interfere with the results of the study or pose additional risk to the subjects due to&lt;br&gt;             participation in the study.&lt;br&gt;&lt;br&gt;         17. Any positive result on screening for serum hepatitis B surface antigen, hepatitis C&lt;br&gt;             antibody or HIV.&lt;br&gt;&lt;br&gt;         18. Pregnant or lactating female or intent to become pregnant during the clinic phase and&lt;br&gt;             for 2 months after the last vaccination.&lt;br&gt;&lt;br&gt;         19. History of Bell's palsy.&lt;br&gt;&lt;br&gt;         20. Ongoing regular use of intranasal sprays including corticosteroids and decongestants.&lt;br&gt;&lt;br&gt;         21. Ongoing cough, sinusitis, allergic rhinitis, nasal polyps or obstruction, including&lt;br&gt;             septum deviation significant enough to prevent bilateral administration of study&lt;br&gt;             vaccine.&lt;br&gt;&lt;br&gt;         22. Known bleeding diathesis, or any condition that may be associated with a prolonged&lt;br&gt;             bleeding time.&lt;br&gt;&lt;br&gt;         23. Subjects that are prone to nosebleed.&lt;br&gt;      ;&lt;br&gt;        Inclusion Criteria:&lt;br&gt;&lt;br&gt;          1. Signed informed consent prior to any study related procedures.&lt;br&gt;&lt;br&gt;          2. Male or female 50 to75 years of age (both inclusive) at screening.&lt;br&gt;&lt;br&gt;          3. Subjects who the Investigator believes will comply with the requirements of the&lt;br&gt;             protocol.&lt;br&gt;&lt;br&gt;          4. Judged by the Investigator to have no serious illness based on medical history,&lt;br&gt;             physical examination, ECG, vital signs and blood and urine assessments at screening.&lt;br&gt;&lt;br&gt;          5. All females should have been post-menopausal for at least 12 months or use a highly&lt;br&gt;             effective contraceptive method to prevent pregnancy. Non-menopausal females have to&lt;br&gt;             use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1. Diagnosis of laboratory-confirmed influenza in the 2017/2018 season.&lt;br&gt;&lt;br&gt;          2. Use of any investigational drug product within 3 months before screening or planned&lt;br&gt;             use during the study period, including the safety follow-up period.&lt;br&gt;&lt;br&gt;          3. Administration of an influenza vaccine during the 9 months before screening.&lt;br&gt;&lt;br&gt;          4. Previously received another vaccine within 28 days before administration of the study&lt;br&gt;             vaccine, or is scheduled to receive another vaccine during the study period, excluding&lt;br&gt;             the safety follow-up period.&lt;br&gt;&lt;br&gt;          5. Any contra-indication to intramuscular administration of the comparator influenza&lt;br&gt;             vaccine according to its SPC.&lt;br&gt;&lt;br&gt;          6.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neomycin sulphate, formaldehyde and sodium&lt;br&gt;             deoxycholate).&lt;br&gt;&lt;br&gt;          7. Diagnosis of asthma with poor disease control as assessed by the Investigator.&lt;br&gt;&lt;br&gt;          8. Potent immunosuppressive therapy including cytostatics, antibodies, drugs acting on&lt;br&gt;             immunophilins, interferons and other drugs used to prevent rejection of organ&lt;br&gt;             transplants, within 6 months before screening.&lt;br&gt;&lt;br&gt;          9. Use of any parenteral or oral corticosteroids within 30 days prior to screening.&lt;br&gt;             Inhaled steroids are allowed.&lt;br&gt;&lt;br&gt;         10. Any confirmed or suspected immunosuppressive or immunodeficient condition, based on&lt;br&gt;             medical history and physical examination.&lt;br&gt;&lt;br&gt;         11. Any progressive or severe neurologic disorder, seizure disorder or Guillain-Barr√©&lt;br&gt;             syndrome.&lt;br&gt;&lt;br&gt;         12. Any history of Guillain-Barr√© syndrome.&lt;br&gt;&lt;br&gt;         13. Received blood, blood products and/or plasma derivatives or any administration of&lt;br&gt;             immunoglobulin preparation within the 3 months prior to Visit 2, or planned during the&lt;br&gt;             study.&lt;br&gt;&lt;br&gt;         14. Participation in blood donation within 3 months or plasma donation within 1 month&lt;br&gt;             prior to Visit 2.&lt;br&gt;&lt;br&gt;         15. History of substance or alcohol abuse within the past 2 years.&lt;br&gt;&lt;br&gt;         16. History or any illness/condition that, in the opinion of the Investigator, might&lt;br&gt;             interfere with the results of the study or pose additional risk to the subjects due to&lt;br&gt;             participation in the study.&lt;br&gt;&lt;br&gt;         17. Any positive result on screening for serum hepatitis B surface antigen, hepatitis C&lt;br&gt;             antibody or HIV.&lt;br&gt;&lt;br&gt;         18. Pregnant or lactating female or intent to become pregnant during the clinic phase and&lt;br&gt;             for 2 months after the last vaccination.&lt;br&gt;&lt;br&gt;         19. History of Bell's palsy.&lt;br&gt;&lt;br&gt;         20. Ongoing regular use of intranasal sprays including corticosteroids and decongestants.&lt;br&gt;&lt;br&gt;         21. Ongoing cough, sinusitis, allergic rhinitis, nasal polyps or obstruction, including&lt;br&gt;             septum deviation significant enough to prevent bilateral administration of study&lt;br&gt;             vaccine.&lt;br&gt;&lt;br&gt;         22. Known bleeding diathesis, or any condition that may be associated with a prolonged&lt;br&gt;             bleeding time.&lt;br&gt;&lt;br&gt;         23. Subjects that are prone to nosebleed.&lt;br&gt;</t>
  </si>
  <si>
    <t>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t>
  </si>
  <si>
    <t>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t>
  </si>
  <si>
    <t>Modulation of Steroid Immunosuppression by Alveolar Efferocytosis</t>
  </si>
  <si>
    <t>Procedure: Bronchoscopy with bilateral bronchoalveolar lavages</t>
  </si>
  <si>
    <t>https://clinicaltrials.gov/show/NCT03034642</t>
  </si>
  <si>
    <t>NCT03034642</t>
  </si>
  <si>
    <t>VA Ann Arbor Healthcare System</t>
  </si>
  <si>
    <t>Pulmonary Disease, Chronic Obstructive;Pneumonia, Bacterial</t>
  </si>
  <si>
    <t>I01CX000911;VAAAHS Curtis 0038</t>
  </si>
  <si>
    <t>Jeffrey L. Curtis, M.D.;Lisa McCloskey, B.S., R.R.T.;Lisa McCloskey, RRT</t>
  </si>
  <si>
    <t>;lmcclosk@umich.edu;lmcclosk@umich.edu</t>
  </si>
  <si>
    <t>;734-845-3533;734-835-3533</t>
  </si>
  <si>
    <t>&lt;br&gt;        Inclusion Criteria:&lt;br&gt;&lt;br&gt;          -  Inclusion Criteria for healthy subjects without COPD:&lt;br&gt;&lt;br&gt;          -  Age 18-80 years, inclusive&lt;br&gt;&lt;br&gt;          -  Males or females&lt;br&gt;&lt;br&gt;          -  Never smoker (&lt; 100 cigarettes in lifetime)&lt;br&gt;&lt;br&gt;               -  OR&lt;br&gt;&lt;br&gt;          -  Current smoker (&gt;10 pack-years) with normal spirometry&lt;br&gt;&lt;br&gt;          -  Able to perform satisfactory spirometry&lt;br&gt;&lt;br&gt;          -  Abe to give informed consent&lt;br&gt;&lt;br&gt;          -  Able to complete questionnaires&lt;br&gt;&lt;br&gt;          -  Inclusion Criteria for COPD subjects:&lt;br&gt;&lt;br&gt;          -  Age 18-80 years, inclusive&lt;br&gt;&lt;br&gt;          -  Males or females&lt;br&gt;&lt;br&gt;          -  Current smoker&lt;br&gt;&lt;br&gt;               -  (&gt;10 pack-years) &amp; (=1/2 pack/day)&lt;br&gt;&lt;br&gt;                    -  OR&lt;br&gt;&lt;br&gt;          -  Former smoker&lt;br&gt;&lt;br&gt;               -  (&gt;10 pack-years) &amp; (&gt;6 months of non-smoking)&lt;br&gt;&lt;br&gt;          -  Diagnosis of COPD by ATS/ERS1 criteria&lt;br&gt;&lt;br&gt;          -  Able to perform satisfactory spirometry&lt;br&gt;&lt;br&gt;          -  Able to give informed consent&lt;br&gt;&lt;br&gt;          -  Able to complete questionnaires&lt;br&gt;&lt;br&gt;          -  1 ATS/ERS, American Thoracic Society/European Respiratory Society.&lt;br&gt;&lt;br&gt;        Exclusion Criteria:&lt;br&gt;&lt;br&gt;          -  Exclusion Criteria for healthy subjects without COPD:&lt;br&gt;&lt;br&gt;          -  Unstable cardiovascular disease, including uncontrolled hypertension, CHF, angina&lt;br&gt;&lt;br&gt;          -  Significant renal (creatinine &gt;2.5) or hepatic dysfunction (Childs B or C)&lt;br&gt;&lt;br&gt;          -  Mental incompetence/active psychiatric illness&lt;br&gt;&lt;br&gt;          -  Prednisone or other immunosuppressive medications&lt;br&gt;&lt;br&gt;          -  Participation in another interventional experimental protocol within 6 weeks&lt;br&gt;&lt;br&gt;          -  Pregnancy&lt;br&gt;&lt;br&gt;          -  Use of antibiotics for any reason within 42 days&lt;br&gt;&lt;br&gt;          -  Judged to be unsuitable for bronchoscopy by PI&lt;br&gt;&lt;br&gt;          -  Resting SaO2&lt;93%&lt;br&gt;&lt;br&gt;          -  FEV1 &lt; 70% predicted&lt;br&gt;&lt;br&gt;          -  Respiratory infections within 42 days regardless of antibiotic use&lt;br&gt;&lt;br&gt;          -  Diagnosed COPD or Asthma&lt;br&gt;&lt;br&gt;          -  Use of inhaled corticosteroids&lt;br&gt;&lt;br&gt;          -  Active pulmonary tuberculosis or other serious chronic respiratory infection&lt;br&gt;&lt;br&gt;          -  Diffuse panbronchiolitis or Cystic fibrosis&lt;br&gt;&lt;br&gt;          -  Clinically significant bronchiectasis&lt;br&gt;&lt;br&gt;          -  History of thoracic radiation therapy for any cause&lt;br&gt;&lt;br&gt;          -  Other inflammatory or fibrotic lung disease&lt;br&gt;&lt;br&gt;          -  Exclusion Criteria for COPD subjects:&lt;br&gt;&lt;br&gt;          -  Unstable cardiovascular disease, including uncontrolled hypertension, CHF, angina&lt;br&gt;&lt;br&gt;          -  Significant renal (creatinine &gt;2.5) or hepatic dysfunction (Childs B or C)&lt;br&gt;&lt;br&gt;          -  Mental incompetence/active psychiatric illness&lt;br&gt;&lt;br&gt;          -  Prednisone or other immunosuppressive medications&lt;br&gt;&lt;br&gt;          -  Participation in another interventional experimental protocol within 6 weeks&lt;br&gt;&lt;br&gt;          -  Pregnancy&lt;br&gt;&lt;br&gt;          -  Use of antibiotics for any reason within 42 days&lt;br&gt;&lt;br&gt;          -  Judged to be unsuitable for bronchoscopy by PI&lt;br&gt;&lt;br&gt;          -  Resting daytime SaO2&lt;90% while breathing room air&lt;br&gt;&lt;br&gt;          -  FEV1 &lt; 50% predicted&lt;br&gt;&lt;br&gt;          -  Respiratory infections within 42 days regardless of antibiotic use&lt;br&gt;&lt;br&gt;          -  Use of inhaled corticosteroids&lt;br&gt;&lt;br&gt;          -  Active pulmonary tuberculosis or other serious chronic respiratory infection&lt;br&gt;&lt;br&gt;          -  Diffuse panbronchiolitis or Cystic fibrosis&lt;br&gt;&lt;br&gt;          -  Clinically significant bronchiectasis&lt;br&gt;&lt;br&gt;          -  History of thoracic radiation therapy for any cause&lt;br&gt;&lt;br&gt;          -  Other inflammatory or fibrotic lung disease&lt;br&gt;</t>
  </si>
  <si>
    <t>Bactericidal activity of human alveolar macrophage against S. pneumoniae in vitro</t>
  </si>
  <si>
    <t>Mechanisms of human alveolar macrophage killing of S. pneumoniae in vitro</t>
  </si>
  <si>
    <t>Evaluation of PCV Schedules in a Naive Population in Vietnam</t>
  </si>
  <si>
    <t>Biological: PCV 2p+1;Biological: PCV 3p+0;Biological: PCV 1p+1;Biological: PCV 0p+1</t>
  </si>
  <si>
    <t>https://clinicaltrials.gov/show/NCT02961231</t>
  </si>
  <si>
    <t>NCT02961231</t>
  </si>
  <si>
    <t>Allocation: Randomized, Endpoint Classification: Efficacy Study, Intervention Model: Parallel Assignment, Masking: Open Label, Primary Purpose: Prevention</t>
  </si>
  <si>
    <t>Nagasaki University</t>
  </si>
  <si>
    <t>OPP1139859</t>
  </si>
  <si>
    <t>LAYMYINT YOSHIDA, MBBS, PhD;LAYMYINT YOSHIDA, MBBS, PhD;Duc Anh Dang, PhD</t>
  </si>
  <si>
    <t>;lmyoshi@nagasaki-u.ac.jp;dangducanh.nihe@gmail.com</t>
  </si>
  <si>
    <t>;+81 95-819-7284;+84 90 322 9425</t>
  </si>
  <si>
    <t>Institute of Tropical Medicine, Nagasaki University, Nagasaki;</t>
  </si>
  <si>
    <t>National Institute of Hygiene and Epidemiology, Vietnam;Murdoch Childrens Research Institute;London School of Hygiene and Tropical Medicine</t>
  </si>
  <si>
    <t>36 Months</t>
  </si>
  <si>
    <t>&lt;br&gt;        Inclusion Criteria: All children living in the intervention communes in Nha Trang city,&lt;br&gt;        whose parents or guardian give informed consent will be eligible to receive PCV in&lt;br&gt;        accordance with their age.&lt;br&gt;&lt;br&gt;        Exclusion Criteria: Children who are not fit enough to receive national vaccination&lt;br&gt;        program vaccine for health reason (eg.fever, currently under medication due to illness&lt;br&gt;        such as pneumonia, diarrhea, etc) in accordance with Vietnam national immunization&lt;br&gt;        guidelines. This will be decided by the medical doctor in charge of the vaccination at&lt;br&gt;        commune health center in accordance with Vietnamese guideline.&lt;br&gt;</t>
  </si>
  <si>
    <t>vaccine type pneumococcal carriage</t>
  </si>
  <si>
    <t>Evaluation of high-dose anti-inflammatory effects of l-carnitine in patients with acute respiratory distress syndrome in the intensive care unit</t>
  </si>
  <si>
    <t>Intervention 1: intervention groups:25 patients with ARDS who receive commercially available l-carnitine supplements with a dose of 3000 Mg are given to the patients by nurses and supervised by the team during the specified period of time for 21 days in the treatment of Gavage. Intervention 2: Control group: 25 patients with ARDS who receive pasteurized drinking water as a randomly packaged placebo are given to the patients by nurses and supervised by the team during the specified period of time for 21 days in the treatment of Gavage,the placebo is made that medical  University of mashhad.Intervention groups and control  groups are randomly assigned to case and control groups.</t>
  </si>
  <si>
    <t>http://en.irct.ir/trial/30748</t>
  </si>
  <si>
    <t>Evaluation of high-dose anti-inflammatory effects of l-carnitine</t>
  </si>
  <si>
    <t>IRCT20151108024938N2</t>
  </si>
  <si>
    <t>Randomization: Randomized, Blinding: Double blinded, Placebo: Used, Assignment: Other, Purpose: Health service research, Randomization description: 25 patients with ARDS are simple randomly assigned to case and control groups. The entry of each patient into the case or control group will be randomized with the help of numbers in sealed envelopes, Blinding description: In this study, commercially available l-carnitine supplements with a dose of 3000 Mg and pasteurized drinking water as a randomly packaged placebo (blinded) are given to the patients by nurses and supervised by the team during the specified period of time for 21 days in the treatment of gastritis.</t>
  </si>
  <si>
    <t>Acute respiratory distress syndrome. &lt;br&gt;Acute respiratory distress syndrome</t>
  </si>
  <si>
    <t>Abdolreza Norozi</t>
  </si>
  <si>
    <t>Khorasan Razavi - Mashhad University Street- Opposite of Daneshgah 18- Mashhad University of Medical Sciences-</t>
  </si>
  <si>
    <t>Norouzya@mums.ac.ir</t>
  </si>
  <si>
    <t>+98 51 3882 7034</t>
  </si>
  <si>
    <t>Khorasan Razavi - Mashhad University Street- opposite Khayyayan University 18- Mashhad University of Medical Sciences-</t>
  </si>
  <si>
    <t>Inclusion criteria: Age of 18 -65 years&lt;br&gt;Conscious informed consent&lt;br&gt;Patients with acute respiratory distress syndrome&lt;br&gt;Patients with recently diagnosed acute respiratory distress syndrome</t>
  </si>
  <si>
    <t>Exclusion criteria: Dissatisfaction with the patient or family of the patient to continue the intervention&lt;br&gt;Patients with liver and kidney failure&lt;br&gt;Patients who have cancer and are taking chemotherapy and cisplatin&lt;br&gt;Patients taking phenobarbital and phenytoin anti-inflammatory drugs&lt;br&gt;Patients taking pivolic acid, valproic acid, and fosfamide drugs&lt;br&gt;Patients undergoing dialysis</t>
  </si>
  <si>
    <t>IL-6. Timepoint: The first of study,the end of study 21th day. Method of measurement: ELISA.</t>
  </si>
  <si>
    <t>Procalcitonin  Factor. Timepoint: before and after study. Method of measurement: ELISA.;Acute Phosphorus Reactive Protein Level (CRP) Level - Inflammatory Cytokines Levels Including IL-10, IL-8 , IL-6, IL-4, IL-2, IL-1 √ü, IFN-?, TNF-a. Timepoint: before and after study. Method of measurement: ELISA.;NUTRIC score  questionnaire. Timepoint: before and after study. Method of measurement: in this study,  NUTRIC score questionnaire will be complimented.;SOFA. Timepoint: before and after study. Method of measurement: in this study, SOFA questionnaire will be complimented.;APACHE? questionair. Timepoint: before and after study. Method of measurement: in this study, APACHEII questionnaire will be complimented.;MAC. Timepoint: before and after study. Method of measurement: . The height of each patient is measured in the lying state or through the length of the ulna and the circumference of the middle of the non-dominant hand arm with a non-transient strip meter with an accuracy of 5.5 cm.;Anthropometric indices. Timepoint: before and after study. Method of measurement: ELISA.</t>
  </si>
  <si>
    <t>What will be shared: Evaluation of high-dose anti-inflammatory effects of lcarnitine in patients with acute respiratory distress syndrome in the intensive care unit  When: This may be provided as an absolute date 1397,starting 6 months after publication  To whom: Alireza sedaghat ,Abdolreza norozi  Conditions: Use of the data is only possible after publication of the article.  Where to obtain: Mashhad medical university, yahyapourof951@mums.ac.ir ,farvehyahyapour,  How to obtain: 6 Months  Comments:</t>
  </si>
  <si>
    <t>Ethics committee of medical university of mashhad</t>
  </si>
  <si>
    <t>The following each treatment for 14days&lt;br&gt;1.Fexofenadine Hydrochloride(60mg) twice daily&lt;br&gt;&lt;br&gt;&lt;br&gt;2.Fexofenadine Hydrochloride(60mg)/ Pseudiephedrine Hydrochloride(120mg) Combination Tablets twice daily</t>
  </si>
  <si>
    <t>https://upload.umin.ac.jp/cgi-open-bin/ctr_e/ctr_view.cgi?recptno=R000029836</t>
  </si>
  <si>
    <t>The study of sleep apnea syndrome with nasal obstruction</t>
  </si>
  <si>
    <t>JPRN-UMIN000026368</t>
  </si>
  <si>
    <t>Department of Medicine, Keio University School of Medicine</t>
  </si>
  <si>
    <t>Sleep apnea syndrome</t>
  </si>
  <si>
    <t>Nippon Koukan HospitalKitasato University Kitasato Institute HospitalShinjyuku Sleep Medical ClinicKichijyoji Sleep Medical ClinicRESM Sleep Respiratory Medicalcareclinic</t>
  </si>
  <si>
    <t>no</t>
  </si>
  <si>
    <t>Inclusion criteria: The patients who diagnosed with SAS and started CPAP therapy have nasal obstruction for allergic rhinitis.</t>
  </si>
  <si>
    <t>Exclusion criteria: severe nasal septal space disease&lt;br&gt;severe nasal polyps&lt;br&gt;severe nasal tumor&lt;br&gt;Uncontrolled hypertension   &lt;br&gt;Severe coronary artery disease&lt;br&gt;Narrow angle glaucoma</t>
  </si>
  <si>
    <t>1.The chages of nasal obstruction in patients with OSAS after treatment &lt;br&gt;2.Serum total IgE, RAST&lt;br&gt;3.The persistence of CPAP treatment (using time etc.)&lt;br&gt;4.The questionnaire of Pittsburg Sleep Quality Index(PSQI)&lt;br&gt;5.Epworth sleepness scale(ESS)</t>
  </si>
  <si>
    <t>Arrhythmia Prevention in High Risk Cardiovascular Patients Using Targeted Potassium Levels</t>
  </si>
  <si>
    <t>Combination Product: Targeted serum potassium level</t>
  </si>
  <si>
    <t>https://clinicaltrials.gov/show/NCT03833089</t>
  </si>
  <si>
    <t>Targeted Potassium Levels for Prevention of ICD Therapy</t>
  </si>
  <si>
    <t>NCT03833089</t>
  </si>
  <si>
    <t>Ventricular Arrhythmias and Cardiac Arrest;Implantable Defibrillator User;Hypokalemia;Hyperkalemia;Ventricular Tachycardia;Atrial Fibrillation</t>
  </si>
  <si>
    <t>Christian Joens, MD, PhD;Niels Risum, MD, PhD;Henning Bundgaard, Prof., DMSc;Christian Joens, MD, PhD</t>
  </si>
  <si>
    <t>;;;Christian.joens.02@regionh.dk</t>
  </si>
  <si>
    <t>;;;+1-647-562-6151</t>
  </si>
  <si>
    <t>Dept of Cardiology, Rigshospitalet, Denmark;Dept of Cardiology, Rigshospitalet, Denmark;Dept of Cardiology, Rigshospitalet, Denmark;</t>
  </si>
  <si>
    <t>Herlev and Gentofte Hospital</t>
  </si>
  <si>
    <t>&lt;br&gt;        Inclusion Criteria:&lt;br&gt;&lt;br&gt;          -  Implantable cardioverter defibrillator (ICD) or cardiac resynchronization pacemaker&lt;br&gt;             with ICD (CRT-D).&lt;br&gt;&lt;br&gt;          -  Age &gt;18 years&lt;br&gt;&lt;br&gt;        Exclusion Criteria:&lt;br&gt;&lt;br&gt;          -  Estimated glomerular filtration rate (eGFR) &lt;30 ml/h&lt;br&gt;&lt;br&gt;          -  Pregnancy&lt;br&gt;&lt;br&gt;          -  Lack of ability to understand and sign informed consent&lt;br&gt;</t>
  </si>
  <si>
    <t>Time to first major event defined as a combination of: - first occurence of ECG documented ventricular tachycardia &gt; 125 bpm lasting &gt; 30 seconds - first occurence of any appropriate ICD therapy as documented by the ICD - All cause mortality</t>
  </si>
  <si>
    <t>Time to first incidence of supraventricular arrhythmias as documented by ECG or the ICD;Proportion of patients experiencing &lt;92 % CRT-pacing for &gt; 2 weeks (only CRT-D patients);Time to first hospitalization for heart failure;Time to first hospitalization for cardiac arrhythmias;Time to hospitalization for electrolyte disturbances or kidney failure;First occurrence of appropriate ICD therapy for ventricular tachycardia or ventricular fibrillation irrespective of outcome.;Time to first occurence of inappropriate ICD therapy</t>
  </si>
  <si>
    <t>Maternal Hyperoxygenation for Intrapartum Fetal Heart Rate Tracing Abnormalities: a Randomized Clinical Trial</t>
  </si>
  <si>
    <t>Other: Room air</t>
  </si>
  <si>
    <t>https://clinicaltrials.gov/show/NCT03996317</t>
  </si>
  <si>
    <t>Maternal Hyperoxygenation for Intrapartum Fetal Heart Rate Tracing Abnormalities</t>
  </si>
  <si>
    <t>NCT03996317</t>
  </si>
  <si>
    <t>Perinatal Death;Respiratory Distress Syndrome, Newborn;Hypoxic-Ischemic Encephalopathy;Neonatal Seizure;Meconium Aspiration Syndrome;Intracranial Hemorrhages;Neonatal Hypotension</t>
  </si>
  <si>
    <t>NIkia Gray-Hutto, RN;Nikia Gray-Hutto, RN</t>
  </si>
  <si>
    <t>nhutto@llu.edu;nhutto@llu.edu</t>
  </si>
  <si>
    <t>9096515841;</t>
  </si>
  <si>
    <t>&lt;br&gt;        Inclusion Criteria:&lt;br&gt;&lt;br&gt;          -  Singleton pregnancy&lt;br&gt;&lt;br&gt;          -  Gestational age between 37and0 weeks and 41and6 weeks&lt;br&gt;&lt;br&gt;          -  Admitted for induction of labor or in active labor&lt;br&gt;&lt;br&gt;          -  No known fetal anomalies&lt;br&gt;&lt;br&gt;        Exclusion Criteria:&lt;br&gt;&lt;br&gt;          -  History of 2 or more cesarean delivery&lt;br&gt;&lt;br&gt;          -  Maternal contraindications to labor&lt;br&gt;&lt;br&gt;          -  Fetal contraindications to labor&lt;br&gt;&lt;br&gt;          -  Maternal hemoglobin &lt;8 on admission&lt;br&gt;&lt;br&gt;          -  Maternal medical conditions requiring oxygen supplement at baseline (including but not&lt;br&gt;             limited to: severe cardiac conditions, uncontrolled asthma, pulmonary embolism,&lt;br&gt;             pulmonary fibrosis, pulmonary edema, pneumonia, sepsis etc.)&lt;br&gt;</t>
  </si>
  <si>
    <t>Perinatal death;Respiratory distress syndrome;Low 5 minute Apgar score;Hypoxic-ischemic encephalopathy;Neonatal seizure;Meconium aspiration syndrome;Intracranial hemorrhage;Neonatal hypotension</t>
  </si>
  <si>
    <t>Nasal HFOV vs Nasal CPAP: Effects on Gas Exchange for the Treatment of Neonates Recovering From Respiratory Distress Syndrome. A Multicenter Randomized Controlled Trial</t>
  </si>
  <si>
    <t>Device: Medin-cno</t>
  </si>
  <si>
    <t>https://clinicaltrials.gov/show/NCT02772835</t>
  </si>
  <si>
    <t>nHFOV vs nCPAP: Effects on Gas Exchange for the Treatment of Neonates Recovering From RDS</t>
  </si>
  <si>
    <t>NCT02772835</t>
  </si>
  <si>
    <t>Fondazione Poliambulanza Istituto Ospedaliero</t>
  </si>
  <si>
    <t>Italy;Lithuania;Italy;Lithuania</t>
  </si>
  <si>
    <t>Respiratory Distress Syndrome;Preterm Birth</t>
  </si>
  <si>
    <t>NHVSNC</t>
  </si>
  <si>
    <t>; ; ; ; ; ; ; ;</t>
  </si>
  <si>
    <t>Roberto Bottino, Doctor;Giovanni Vento, Doctor;Gianfranco Maffei, Doctor;Gianluca Lista, Doctor;Vladimiras Chijenas, Doctor;Arunas Liubsys, Doctor;Chiara Consigli, Doctor;Massimo Agosti, Doctor;Mariarosa Colnaghi, Doctor</t>
  </si>
  <si>
    <t>;;;;;;;;</t>
  </si>
  <si>
    <t>Fondazione Poliambulanza Istituto Ospedaliero;Policlinico Universitario Agostino Gemelli;Ospedali Riuniti di Foggia;Vittore Buzzi Children's Hospital;Vilnius University;Vilnius University;Hospital San Pietro Fatebenefratelli;Ospedale F. Del Ponte, Varese;Fondazione IRCCS Ca' Granda, Ospedale Maggiore Policlinico</t>
  </si>
  <si>
    <t>Policlinico Universitario Agostino Gemelli;Ospedali Riuniti di Foggia;Vittore Buzzi Children's Hospital;Vilnius University;Hospital San Pietro Fatebenefratelli;Ospedale F. Del Ponte, Varese;Fondazione IRCCS Ca' Granda, Ospedale Maggiore Policlinico</t>
  </si>
  <si>
    <t>&lt;br&gt;        Inclusion Criteria:&lt;br&gt;&lt;br&gt;          -  Birthweight &lt; 1500g and/or&lt;br&gt;&lt;br&gt;          -  Gestational age &lt; 32 weeks&lt;br&gt;&lt;br&gt;          -  nCPAP treatment for &gt; 24 h&lt;br&gt;&lt;br&gt;          -  Oxygen supply to keep SaO2 87-94% for a minimum of 1 h prior to initiation of the&lt;br&gt;             study&lt;br&gt;&lt;br&gt;          -  Parents written informed consent&lt;br&gt;&lt;br&gt;        Exclusion Criteria:&lt;br&gt;&lt;br&gt;          -  Active medical treatment for patent ductus arteriosus&lt;br&gt;&lt;br&gt;          -  culture proven sepsis&lt;br&gt;&lt;br&gt;          -  Major congenital malformations&lt;br&gt;&lt;br&gt;          -  Genetic syndromes&lt;br&gt;&lt;br&gt;          -  Postoperative recovery period of &lt;24 h&lt;br&gt;</t>
  </si>
  <si>
    <t>Comparison between nHFOV and nCPAP on gas exchange in premature infants with persistent oxygen need recovering from RDS, particularly on CO2 removal.</t>
  </si>
  <si>
    <t>EUCTR2017-002217-59-DE</t>
  </si>
  <si>
    <t>63623872FLZ3002;2017-002217-59-SE</t>
  </si>
  <si>
    <t>Inclusion criteria: &lt;br&gt;‚Ä¢ Male or female, 13 to 85 years of age, inclusive. Note: Adolescent subjects (13-17 years) will be enrolled in selected countries and study sites consistent with local regulations. In Germany, following local regulations, adolescents will not be included in the study.&lt;br&gt;‚Ä¢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</si>
  <si>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history of a lung transplant). &lt;br&gt;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</si>
  <si>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re.:&lt;br&gt;‚Ä¢Safety, tolerability&lt;br&gt;‚Ä¢Time to return to daily activities as assessed by the subject&lt;br&gt;‚Ä¢All-cause mortality&lt;br&gt;‚Ä¢Impact of influenza (on daily activities, emotions and others), as defined by Flu-iiQTM questionnaire&lt;br&gt;Evaluate superiority of Pi+SOC vs.Pl+SOC with respect to:&lt;br&gt;‚Ä¢Hospital admission rate 28 days after initiation of tmt&lt;br&gt;‚Ä¢Incidence of complications associated with influenza after start of study tmt&lt;br&gt;‚Ä¢Time to viral negativity by quantitative real time polymerase chain reaction (qRT-PCR) and viral culture&lt;br&gt;Assess PK of Pi and explore PK/PD relationships of Pi for efficacy and safety&lt;br&gt;Investigate:&lt;br&gt;‚Ä¢Acceptability (taste and swallowability) of Pi formulation in adolescents. N/A in Germany&lt;br&gt;‚Ä¢Emergence of viral resistance against Pi detected by genotyping and/or phenotyping&lt;br&gt;‚Ä¢Virologic response (by qRT-PCR and viral culture) by baseline resistance to Pi/other antivirals in SOC;Primary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</si>
  <si>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AEs, clinical laboratory assessments, standard triplicate 12-lead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(major versus minor complications as well as infective versus non-infective complications). The AC will receive data on AEs, including medical assessments (eg chest X-ray results, lab results) and concomitant therapy of cases selected from the AEs. Details will be provided in an AC charter. &lt;br&gt;4. Time to return to daily activities as assessed by the subject.&lt;br&gt;5. All-cause mortality.&lt;br&gt;6. Impact of influenza on daily activities, emotions and others, as defined by the Flu-iiQTM questionnaire (Modules 2, 3, and 4).&lt;br&gt;7. PK parameters of pimodivir (ie, plasma concentration just prior to the beginning or at the end of a dosing interval [Ctrough], Cmax, tmax, and AUC12h), as determined by population PK analysis.&lt;br&gt;8. PK/PD analyses. &lt;br&gt;9. The acceptability of the pimodivir formulation in adolescents, as measured by a taste and swallowability questionnaire. Note: This is not applicable in Germany, as adolescents will not be&lt;br&gt;included in the study following local regulations.&lt;br&gt;10. The emergence of viral resistance against pimodivir detected by genotyping and/or phenotyping.&lt;br&gt;11. Time to viral negativity by qRT-PCR and viral culture.&lt;br&gt;12. Viral load over time by qRT-PCR and viral culture.&lt;br&gt;13. Virologic response by baseline resistance to pimodivir/other antivirals in the SOC.;Timepoint(s) of evaluation of this end point: 1.-6. Day 28+/1&lt;br&gt;7.-8. Day 6&lt;br&gt;9. Day 5&lt;br&gt;10.-12. Day 14+/-1&lt;br&gt;13. Day 0-1</t>
  </si>
  <si>
    <t>Sep 13 2018 12:00AM</t>
  </si>
  <si>
    <t>Comparison of efficacy and effectiveness of titratable mandibular advancement device (MDSA) and Continuous Positive Airway  Pressure (CPAP) therapy in treatment of OSA : A clinical cross-over trial</t>
  </si>
  <si>
    <t>Intervention1: Mandibular advancement device: Half of the patients will be randomly selected for CPAP and MDSA to begin treatment and objective evaluation will be done before treatment determining AHI, Oxygen saturation and Epworth Sleepiness scale. The period of use of CPAP or MDSA will be 2 months. After 2 months objective evaluation and subjective evaluation will be done in terms of Compliance, Side effects, Duration of appliance use and preferences using questionnaire based survey method.&lt;br&gt;Control Intervention1: CPAP Therapy: Half of the patients will be randomly selected for CPAP and MDSA to begin treatment and objective evaluation will be done before treatment determining AHI, Oxygen saturation and Epworth Sleepiness scale. The period of use of CPAP or MDSA will be 2 months. After 2 months objective evaluation and subjective evaluation will be done in terms of Compliance, Side effects, Duration of appliance use and preferences using questionnaire based survey method.&lt;br&gt;</t>
  </si>
  <si>
    <t>http://www.ctri.nic.in/Clinicaltrials/pmaindet2.php?trialid=25554</t>
  </si>
  <si>
    <t>comparison of two different modalities for treatment of Obstructive Sleep Apnoea</t>
  </si>
  <si>
    <t>CTRI/2018/04/013345</t>
  </si>
  <si>
    <t>Randomized, Crossover Trial&lt;br&gt;  Method of generating randomization sequence:Random Number Table  Method of allocation concealment:Case Record Numbers  Blinding and masking:Participant and Outcome Assessor Blinded</t>
  </si>
  <si>
    <t>office of the DIRECTOR GENERAL ARMED FORCES MEDICAL SERVICES</t>
  </si>
  <si>
    <t>Dr Shiv Shankar Agarwal</t>
  </si>
  <si>
    <t>Department of Dental Surgery and Oral Health SciencesArmed Forces Medical College</t>
  </si>
  <si>
    <t>docshivagarwal@rediffmail.com</t>
  </si>
  <si>
    <t>Armed Forces Medical College Pune</t>
  </si>
  <si>
    <t>Director General Armed Forces Medical ServicesMinistry of DefenceM Block, New Delhi-1Pin-908713C/o 56 APO</t>
  </si>
  <si>
    <t>Inclusion criteria: 1.Diagnosed  adult cases of OSA &lt;br/ &gt;&lt;br&gt;Mild OSA √¢?? AHI 10-20 &lt;br/ &gt;&lt;br&gt;Moderate OSA- AHI 20-30 &lt;br/ &gt;&lt;br&gt;Severe OSA AHI greater than 30 &lt;br/ &gt;&lt;br&gt;2.Cases showing improvement in airway with mandibular advancement. &lt;br/ &gt;&lt;br&gt;3.Those having minimum component of dentition to support MDSA.  &lt;br/ &gt;&lt;br&gt;4.Those who have mandibular protrusive movement of more than 5 mm.   &lt;br/ &gt;&lt;br&gt;5.Those who give consent to take part. &lt;br/ &gt;&lt;br&gt;</t>
  </si>
  <si>
    <t>Exclusion criteria: 1.Central OSA &lt;br/ &gt;&lt;br&gt;2.Obesity (BMI less than 30) &lt;br/ &gt;&lt;br&gt;3.Systemic complication &lt;br/ &gt;&lt;br&gt;</t>
  </si>
  <si>
    <t>Changes in AHI, Oxygen saturation and Epworth Sleepiness scale scoresTimepoint: 2 months &lt;br/ &gt;&lt;br&gt; &lt;br/ &gt;&lt;br&gt;</t>
  </si>
  <si>
    <t>airway changes in acoustic pharyngometryTimepoint: 2 months</t>
  </si>
  <si>
    <t>Approved;Approved</t>
  </si>
  <si>
    <t>Aug 17 2016 12:00AM;Jul 31 2017 12:00AM</t>
  </si>
  <si>
    <t>Army Dental Centre Research and Referal Ethical Committee;Change of PI</t>
  </si>
  <si>
    <t>Promoting Influenza Vaccination In General Practice Waiting Rooms By Posters And Pamphlets: A Registry Based Cluster Randomized Controlled Trial</t>
  </si>
  <si>
    <t>Other: Advertisement;Other: Advertisement;Other: Advertisement;Other: Advertisement</t>
  </si>
  <si>
    <t>https://clinicaltrials.gov/show/NCT03239795</t>
  </si>
  <si>
    <t>Promoting Influenza Vaccination In General Practice Waiting Rooms</t>
  </si>
  <si>
    <t>NCT03239795</t>
  </si>
  <si>
    <t>Christophe Berkhout</t>
  </si>
  <si>
    <t>Health Behavior;Vaccination;Influenza, Human;Health Behavior;Vaccination;Influenza, Human;Health Behavior;Vaccination;Influenza, Human;Health Behavior;Vaccination;Influenza, Human</t>
  </si>
  <si>
    <t>October 15, 2014</t>
  </si>
  <si>
    <t>HP 14/51;1783641 v 0;001</t>
  </si>
  <si>
    <t>Christophe Berkhout, MD;Christophe Berkhout, MD;Christophe Berkhout, MD;Christophe Berkhout, MD;Christophe Berkhout, MD</t>
  </si>
  <si>
    <t>Lille Univ. UDSL;Lille Univ. UDSL;Lille Univ. UDSL;Lille Univ. UDSL;Lille Univ. UDSL</t>
  </si>
  <si>
    <t>&lt;br&gt;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      ;&lt;br&gt;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      ;&lt;br&gt;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      ;&lt;br&gt;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t>
  </si>
  <si>
    <t>Number of seasonal influenza vaccination sets released in community pharmacies;Number of seasonal influenza vaccination sets released in community pharmacies;Number of seasonal influenza vaccination sets released in community pharmacies</t>
  </si>
  <si>
    <t>Preoxygenation and apneic oxygenation with High-flow nasal cannula during RSI in emergency department : a randomized controlled clinical trial</t>
  </si>
  <si>
    <t>Using  high flow nasal cannula during endotracheal intubation to provide apneic oxygenation, Using  nasal cannula 15 LPM during endotracheal intubation to provide apneic oxygenation</t>
  </si>
  <si>
    <t>http://www.clinicaltrials.in.th/index.php?tp=regtrials&amp;menu=trialsearch&amp;smenu=fulltext&amp;task=search&amp;task2=view1&amp;id=3358</t>
  </si>
  <si>
    <t>TCTR20180316001</t>
  </si>
  <si>
    <t>Ratchadapisek Sompoch Endowment Fund Chulalongkorn university</t>
  </si>
  <si>
    <t>Hypoxic respiratory failureNeed endotracheal intubation &lt;br&gt;Rapid sequence intubationApneic oxygenationHigh-flow nasal cannulaDesaturation;Rapid sequence intubationApneic oxygenationHigh-flow nasal cannulaDesaturation</t>
  </si>
  <si>
    <t>Norawit</t>
  </si>
  <si>
    <t>Kijpaisalratana</t>
  </si>
  <si>
    <t>237/10 soi G15, Summakorn village, Ramkamhaeng road Bangkok 10240</t>
  </si>
  <si>
    <t>norawit29@gmail.com</t>
  </si>
  <si>
    <t>King Chulalongkorn Memorial Hospital</t>
  </si>
  <si>
    <t>Inclusion criteria: Older age than 18 years old&lt;br&gt;Need endotracheal intubation&lt;br&gt;Hypoxic respiratory failure&lt;br&gt;Normal GSC</t>
  </si>
  <si>
    <t>Exclusion criteria: Trauma patient&lt;br&gt;Cardiac arrest&lt;br&gt;Contraindication for endotracheal intubation&lt;br&gt;Contraindication for high-flow nasal cannula&lt;br&gt;Patient is in emergency condition &lt;br&gt;Pregnancy&lt;br&gt;No relaives&lt;br&gt;Do not resuscitate order&lt;br&gt;Refuse to join the clinical trial                  &lt;br&gt;</t>
  </si>
  <si>
    <t>Incidence of desaturation during endotracheal intubation [Timeframe During Intubation oxygen saturation]</t>
  </si>
  <si>
    <t>Lowest oxygen saturation during endotracheal intubation [Timeframe During Intubation oxygen saturation];Difference in oxygen saturation during endotracheal intubation [Timeframe During Intubation oxygen saturation]</t>
  </si>
  <si>
    <t>Feasibility Study - Neofact Feasibility Study of the Application Aid Neofact (Formerly: QuickSF) in the Less Invasive Surfactant Administration (LISA) in Premature Infants With Respiratory Distress Syndrome.</t>
  </si>
  <si>
    <t>Device: Neofact application aid</t>
  </si>
  <si>
    <t>https://clinicaltrials.gov/show/NCT04086095</t>
  </si>
  <si>
    <t>Feasibility Study - Neofact</t>
  </si>
  <si>
    <t>NCT04086095</t>
  </si>
  <si>
    <t>Respiratory Distress Syndrome in Premature Infant;Surfactant Deficiency Syndrome Neonatal</t>
  </si>
  <si>
    <t>May 13, 2019</t>
  </si>
  <si>
    <t>feasibility study - Neofact</t>
  </si>
  <si>
    <t>Christian A. Maiwald, Dr.</t>
  </si>
  <si>
    <t>Department of Neonatology</t>
  </si>
  <si>
    <t>Klinikum Stuttgart</t>
  </si>
  <si>
    <t>2 Days</t>
  </si>
  <si>
    <t>&lt;br&gt;        Inclusion Criteria:&lt;br&gt;&lt;br&gt;          -  Preterm infants with respiratory distress syndrome and the need for Surfactant&lt;br&gt;             administration (oxygen requirement with FiO2 = 30% and/or mod. Silverman Andersen&lt;br&gt;             Respiratory Severity Score (RSS) = 5)&lt;br&gt;&lt;br&gt;          -  Respiratory support with non-invasive CPAP at the time of Surfactant administration&lt;br&gt;&lt;br&gt;        Exclusion Criteria:&lt;br&gt;&lt;br&gt;          -  Preterms with an gestational age &lt; 26+0 weeks&lt;br&gt;&lt;br&gt;          -  Preterms with malformations of the respiratory tract&lt;br&gt;&lt;br&gt;          -  Clinical decision on intubation / surfactant application via endotracheal tube e.g.&lt;br&gt;             because of respiratory drive disorder&lt;br&gt;&lt;br&gt;          -  (Missing parental consent)&lt;br&gt;&lt;br&gt;          -  (Attending physician is not delegated by the principal investigator)&lt;br&gt;</t>
  </si>
  <si>
    <t>feasibility of the application aid Neofact</t>
  </si>
  <si>
    <t>Duration of the surfactant administration procedure;Duration of the laryngoscopy;Need for intubation and mechanical ventilation;Number of attempts needed for the correct application;Occurrence of complications;Colonization of the catheter tip</t>
  </si>
  <si>
    <t>Impact of Neurophysiological Facilitation of Respiration in Preterm Neonates Admitted in Level II Neonatal Intensive Care Unit: A Randomized Controlled Trail</t>
  </si>
  <si>
    <t>Other: Neurophysiological Facilitation of Respiration</t>
  </si>
  <si>
    <t>https://clinicaltrials.gov/show/NCT04019886</t>
  </si>
  <si>
    <t>Impact of Neurophysiological Facilitation of Respiration in Preterm Neonates</t>
  </si>
  <si>
    <t>NCT04019886</t>
  </si>
  <si>
    <t>Asir John Samuel</t>
  </si>
  <si>
    <t>September 2, 2020</t>
  </si>
  <si>
    <t>MMDU/IEC/2019/03</t>
  </si>
  <si>
    <t>Saumya Kothiyal, MPT;Asir J Samuel, MPT;Asir J Samuel, MPT</t>
  </si>
  <si>
    <t>;asirjohnsamuel@mmumullana.org;asirjohnsamuel@mmumullana.org</t>
  </si>
  <si>
    <t>;8059930222;8059930222</t>
  </si>
  <si>
    <t>Maharishi Markandeshwar Institute of Physiotherapy and Rehabilitation;</t>
  </si>
  <si>
    <t>8 Days</t>
  </si>
  <si>
    <t>&lt;br&gt;        Inclusion Criteria:&lt;br&gt;&lt;br&gt;          -  Neonates within eight days of birth Neonates born before 37 weeks of gestation&lt;br&gt;             Neonates diagnosed with Respiratory distress syndrome&lt;br&gt;&lt;br&gt;        Exclusion Criteria:&lt;br&gt;&lt;br&gt;          -  Medically unstable neonates Neonates who undergone recent surgery or congenital&lt;br&gt;             disorder&lt;br&gt;</t>
  </si>
  <si>
    <t>Respiratory Rate (RR);Heart Rate (HR);Saturation of Peripheral Oxygen (SPO2);Chest Expansion (CE)</t>
  </si>
  <si>
    <t>EUCTR2017-002156-84-SK</t>
  </si>
  <si>
    <t>United States;Taiwan;Slovakia;Thailand;Spain;Ukraine;Russian Federation;Chile;Israel;Italy;Vietnam;India;France;Malaysia;Australia;Peru;South Africa;Latvia;Netherlands;Korea, Republic of;Turkey;Lithuania;Austria;United Kingdom;Hungary;Czech Republic;Mexico;Argentina;Brazil;Belgium;Poland;Singapore;Romania;Bulgaria;Germany;New Zealand;Sweden</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</si>
  <si>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pre-influenza SpO2 &lt;94% must have an SpO2 decline =3% from pre-influenza SpO2 during screening.&lt;br&gt;‚Ä¢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</si>
  <si>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any history of a lung transplant). &lt;br&gt;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</si>
  <si>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Tmt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</si>
  <si>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6-11. 13-14: Day 33&lt;br&gt;5. Days 2-5 and 7-14&lt;br&gt;12. and 15: Day 6&lt;br&gt;16. Days 1 and 5&lt;br&gt;17 - 19: Day 19</t>
  </si>
  <si>
    <t>Effects of Dexmedetomidine vs Midazolam on Microcirculation in Septic Shock Patients: a Muscle Microdialysis Study</t>
  </si>
  <si>
    <t>Device: Microdialysis Probe (Muscle microdialysis);Drug: remifentanyl</t>
  </si>
  <si>
    <t>https://clinicaltrials.gov/show/NCT03434691</t>
  </si>
  <si>
    <t>Effects of Dexmedetomidine vs Midazolam on Microcirculation in Septic Shock Patients</t>
  </si>
  <si>
    <t>NCT03434691</t>
  </si>
  <si>
    <t>Allocation: Randomized. Intervention model: Parallel Assignment. Primary purpose: Screening. Masking: Double (Investigator, Outcomes Assessor).</t>
  </si>
  <si>
    <t>February 8, 2018</t>
  </si>
  <si>
    <t>DEX03/06</t>
  </si>
  <si>
    <t>Mustapha Ferjani;Zied Hajjej</t>
  </si>
  <si>
    <t>;hajjej_zied@hotmail.com</t>
  </si>
  <si>
    <t>;0021620358907</t>
  </si>
  <si>
    <t>&lt;br&gt;        Inclusion Criteria:&lt;br&gt;&lt;br&gt;          -  Patients aged over 18 years&lt;br&gt;&lt;br&gt;          -  Septic shock requiring norepinephrine (NE) to maintain a mean arterial pressure (MAP)&lt;br&gt;             of at least 65mm Hg despite appropriate volume resuscitation (fluid challenge of 20&lt;br&gt;             mL/kg-40 mL/kg)&lt;br&gt;&lt;br&gt;          -  Septic shock criteria were defined according to the new Sepsis-3 definition&lt;br&gt;&lt;br&gt;        Exclusion Criteria:&lt;br&gt;&lt;br&gt;          -  pregnancy&lt;br&gt;&lt;br&gt;          -  uncontrolled hemorrhage&lt;br&gt;&lt;br&gt;          -  terminal heart failure&lt;br&gt;&lt;br&gt;          -  significant valvular heart disease&lt;br&gt;&lt;br&gt;          -  documented or suspected acute coronary syndrome, and limitations on the use of&lt;br&gt;             inotropes: left ventricle outflow obstruction, systolic anterior motion of the mitral&lt;br&gt;             valve&lt;br&gt;&lt;br&gt;          -  refractory bradycardia (heart rate slower than 60 bpm despite of adequate treatment)&lt;br&gt;&lt;br&gt;          -  2nd and 3rd degree of AV-block ,the onset of septic shock more than 24 h before&lt;br&gt;             enrollment ,&lt;br&gt;&lt;br&gt;          -  APACHE II &gt; 30 at enrollment&lt;br&gt;&lt;br&gt;          -  Severe liver cirrhosis (Child B or C)&lt;br&gt;&lt;br&gt;          -  New onset of myocardial infarction within 30 days or heart failure (NYHA 4)&lt;br&gt;&lt;br&gt;          -  attending other trial in ICU within one month&lt;br&gt;&lt;br&gt;          -  allergic history to dexmedetomidine&lt;br&gt;</t>
  </si>
  <si>
    <t>changes in the concentration of glucose(mmol/l) in the extracellular fluid of the skeletal muscle;changes in the concentration of lactate(mmol/l) in the extracellular fluid of the skeletal muscle;changes in the concentration of pyruvate (¬µmol/l) in the extracellular fluid of the skeletal muscle;changes in the concentration of glycerol (¬µmol/l) in the extracellular fluid of the skeletal muscle</t>
  </si>
  <si>
    <t>Randomized cross-over open-label clinical trial to compare the videoendoscopic examination with induced sleep after sedation with propofol or clonidine</t>
  </si>
  <si>
    <t>&lt;br&gt;Product Name: clonidine&lt;br&gt;Product Code: C02AC01&lt;br&gt;Pharmaceutical Form: Solution for injection&lt;br&gt;INN or Proposed INN: CLONIDINE&lt;br&gt;CAS Number: 4205-90-7&lt;br&gt;Concentration unit: mg/ml milligram(s)/millilitre&lt;br&gt;Concentration type: equal&lt;br&gt;Concentration number: 0.15-&lt;br&gt;&lt;br&gt;Product Name: propofol&lt;br&gt;Pharmaceutical Form: Solution for injection&lt;br&gt;INN or Proposed INN: propofol&lt;br&gt;Other descriptive name: PROPOFOL&lt;br&gt;Concentration unit: mg/ml milligram(s)/millilitre&lt;br&gt;Concentration type: equal&lt;br&gt;Concentration number: 10-&lt;br&gt;&lt;br&gt;</t>
  </si>
  <si>
    <t>https://www.clinicaltrialsregister.eu/ctr-search/search?query=eudract_number:2015-003095-68</t>
  </si>
  <si>
    <t>Randomized clinical trial to compare clonidine and propofol for the videoendoscopic examination with induced sleep</t>
  </si>
  <si>
    <t>EUCTR2015-003095-68-ES</t>
  </si>
  <si>
    <t>Controlled: yesRandomised: yesOpen: yesSingle blind: noDouble blind: noParallel group: noCross over: noOther: yesOther trial design description: Third party blind evaluationIf controlled, specify comparator, Other Medicinial Product: yesPlacebo: noOther: noNumber of treatment arms in the trial: 2</t>
  </si>
  <si>
    <t>Fundaci√≥ Parc Taul√≠</t>
  </si>
  <si>
    <t>Apnea hypopnea syndrome &lt;br&gt;MedDRA version: 19.0Level: LLTClassification code 10040976Term: Sleep apnea syndromeSystem Organ Class: 100000004855;Therapeutic area: Diseases [C] - Ear, nose and throat diseases [C09]</t>
  </si>
  <si>
    <t>ORL-DISE-2015</t>
  </si>
  <si>
    <t>Oficina de Recerca</t>
  </si>
  <si>
    <t>Parc Taul√≠, 1</t>
  </si>
  <si>
    <t>afarre@tauli.cat</t>
  </si>
  <si>
    <t>Hospital Universitari Parc Taul√≠</t>
  </si>
  <si>
    <t>Inclusion criteria: &lt;br&gt;- Patients between 18 and 65 years old&lt;br&gt;- Patients with ASA (American Society of Anesthesiologists) criteria I or II&lt;br&gt;- Patients with Apnea-Hypopnea sleep syndrome of moderate or severe intensity, with no morbid obesity and who do not tolerate CPAP (continuous positive airway pressure)&lt;br&gt;Patients with Apnea-Hypopnea syndrome in which the surgical treatment with mandibular advanced device is indicated&lt;br&gt;- Patients with Apnea-hypopnea sleep syndrome who have not responded to surgical treatment&lt;br&gt;- Informed consent&lt;br&gt;Are the trial subjects under 18? no&lt;br&gt;Number of subjects for this age range: &lt;br&gt;F.1.2 Adults (18-64 years) yes&lt;br&gt;F.1.2.1 Number of subjects for this age range 16&lt;br&gt;F.1.3 Elderly (&gt;=65 years) yes&lt;br&gt;F.1.3.1 Number of subjects for this age range 2&lt;br&gt;</t>
  </si>
  <si>
    <t>Exclusion criteria: &lt;br&gt;Age &lt; 18 or &gt; 65 years old&lt;br&gt;Alergic to propofol (ie soya bean or egg) or to clonidine&lt;br&gt;High surgical risk (ASA III or higher)&lt;br&gt;Severe cardiaack blockage (grade 2-3) without a pace maker&lt;br&gt;Non controlled hypotension&lt;br&gt;Severe cardiovascular disease&lt;br&gt;</t>
  </si>
  <si>
    <t>Primary end point(s): Proportion of patients that reach sleep phase N2 without progressing to deeper sleep phases, assessed by means of hypnogram;Timepoint(s) of evaluation of this end point: During the endoscopic examination;Main Objective: To compare the sleep pattern induced by clonidine and propofol in terms of proportion of patients who reach the N2 sleep phase without progressing to other phases during the examination;Secondary Objective: To compare during the examination and by direct observation or blind evaluation:&lt;br&gt;Site of upper airway collapse&lt;br&gt;OAA/s (Observational sedation scale) and BIS (Bispectral Index)&lt;br&gt;Correlation between BIS and EEG&lt;br&gt;Duration and results of the examination</t>
  </si>
  <si>
    <t>Secondary end point(s): Mean oxigen saturation&lt;br&gt;BP (Systolic and Dyastolic)&lt;br&gt;Degree of baseline subjective somnolence&lt;br&gt;Degree of reproducibility of the examination&lt;br&gt;Examination of the upper airway collapse areas&lt;br&gt;Characteristics of the snore&lt;br&gt;Duration of the examination (in minutes)&lt;br&gt;Maniouvres that modify the snore/apnea;Timepoint(s) of evaluation of this end point: During the endoscopic examination</t>
  </si>
  <si>
    <t>Comparing of Two Regimes (Fast and Slow) of Fluid Challenge on Glycocalyx Assessed by Perfused Boundary Region in Septic and Elective Major Surgical Patients</t>
  </si>
  <si>
    <t>Drug: Fluid bolus administration</t>
  </si>
  <si>
    <t>https://clinicaltrials.gov/show/NCT03891342</t>
  </si>
  <si>
    <t>Effect of Fluid Challenge on Glycocalyx</t>
  </si>
  <si>
    <t>NCT03891342</t>
  </si>
  <si>
    <t>University Hospital Hradec Kralove</t>
  </si>
  <si>
    <t>Czechia</t>
  </si>
  <si>
    <t>Anesthesia;Endothelial Dysfunction;Sepsis;Septic Shock;Surgery</t>
  </si>
  <si>
    <t>AZVCR 9307_1</t>
  </si>
  <si>
    <t>Jan Benes, Assoc.Prof.</t>
  </si>
  <si>
    <t>Charles University hospital in Plzen, Czech Republic</t>
  </si>
  <si>
    <t>University Hospital Pilsen</t>
  </si>
  <si>
    <t>&lt;br&gt;        Inclusion Criteria:&lt;br&gt;&lt;br&gt;        arm A: age over 18, diagnosis sepsis, fluid bolus administration indicated, arm B: age&lt;br&gt;        18-70, ASA status I-III, major surgery&lt;br&gt;&lt;br&gt;        Exclusion Criteria:&lt;br&gt;</t>
  </si>
  <si>
    <t>Influence of balanced crystalloid infusion time on endothelial glycocalyx</t>
  </si>
  <si>
    <t>Nasal High Frequency Oscillation Ventilation(NHFOV) vs. Nasal Continuous Positive Airway Pressure(NCPAP) as Post-extubation Respiratory Support in Preterm Infants With Respiratory Distress Syndrome:a Randomized Controlled Trial</t>
  </si>
  <si>
    <t>Device: NHFOV;Device: NCPAP</t>
  </si>
  <si>
    <t>https://clinicaltrials.gov/show/NCT03140891</t>
  </si>
  <si>
    <t>Nasal High Frequency Oscillation Ventilation(NHFOV) for Respiratory Distress Syndrome</t>
  </si>
  <si>
    <t>NCT03140891</t>
  </si>
  <si>
    <t>Respiratory Distress Syndrome;Preterm Infant</t>
  </si>
  <si>
    <t>NHFOV</t>
  </si>
  <si>
    <t>Shi Yuan, PhD,MD</t>
  </si>
  <si>
    <t>&lt;br&gt;        Inclusion Criteria:&lt;br&gt;&lt;br&gt;          -  The gestational age was less than 37 weeks;&lt;br&gt;&lt;br&gt;          -  These neonates were diagnosed with RDS and supported by invasive ventilation with&lt;br&gt;             synchronized intermittent mandatory ventilation (SIMV. The diagnosis of RDS was based&lt;br&gt;             on clinical manifestations and chest X-ray findings. The clinical signs and symptoms&lt;br&gt;             of RDS were respiratory distress, tachypnea, nasal flaring, groan, and cyanosis after&lt;br&gt;             birth. The typical X-ray picture of RDS showed a grain shadow, air bronchogram or&lt;br&gt;             white lung;&lt;br&gt;&lt;br&gt;          -  The neonates were ready to be extubated for the first time and subsequent noninvasive&lt;br&gt;             ventilation.&lt;br&gt;&lt;br&gt;        Exclusion Criteria:&lt;br&gt;&lt;br&gt;          -  parents' decision not to participate;&lt;br&gt;&lt;br&gt;          -  major congenital anomalies;&lt;br&gt;&lt;br&gt;          -  died or left the NICU within 24 hour.&lt;br&gt;&lt;br&gt;        Eligibility criteria for extubation:&lt;br&gt;&lt;br&gt;        Besides the improved symptoms, X-rays and sufficient spontaneous breathing efforts, the&lt;br&gt;        eligibility criteria for extubation were peak inspiratory pressure (PIP) of 15-20 cm H2O,&lt;br&gt;        positive end expiratory pressure (PEEP) of 4-6 cm H2O, respiratory rate of 15 to 30, FiO2&lt;br&gt;        from 0.21 to 0.30, hematocrit more than 35%. and arterialized capillary blood gas analysis&lt;br&gt;        need to meet the following criteria: pH&gt;7.20, PaCO2&lt;=55 mmHg.&lt;br&gt;</t>
  </si>
  <si>
    <t>intubation rate;total time of hospitalization;bronchopulmonary dysplasia(BPD)</t>
  </si>
  <si>
    <t>airleaks;Retinopathy of prematurity;Neonatal necrotizing enterocolitis;Intraventricular hemorrhage;mortality rate;patent ductus arteriosus (PDA)</t>
  </si>
  <si>
    <t>EUCTR2017-002217-59-LT</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</si>
  <si>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 of the Flu-iiQTM and the Pre-existing Symptom Questionnaire in the&lt;br&gt;ePRO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 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</si>
  <si>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antiviral.&lt;br&gt;‚Ä¢ Chronic hepatitis C infection undergoing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</si>
  <si>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Timepoint(s) of evaluation of this end point: Day 28+/-1;Primary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pre-existing.;Secondary Objective: Compare Pi in combination with SOC treatment to placebo in combination with SOC tmt (Pi+SOC_Pl+SOC) re.:&lt;br&gt;‚Ä¢ Safety, tolerability&lt;br&gt;‚Ä¢ Time to return to daily activities as assessed by the subject&lt;br&gt;‚Ä¢ Time to resolution of fever&lt;br&gt;‚Ä¢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Time to resolution of influenza-related symptoms&lt;br&gt;‚Ä¢ Emerge of viral resistance against Pi detected by genotyping and/or phenotyping.;Main Objective: The primary objective is to evaluate superiority of pimodivir (Pi) in combination with standard-of-care (SOC) treatment (tmt) compared to placebo in combination with SOC treatment, with respect to the time to resolution of influenza-related symptoms.</t>
  </si>
  <si>
    <t>Timepoint(s) of evaluation of this end point: 1.-6. Day 28+/1&lt;br&gt;7.-8. Day 6&lt;br&gt;9. Day 5&lt;br&gt;10.-12. Day 14+/-1&lt;br&gt;13. Day 0-1;Secondary end point(s): 1. Safety and tolerability based on assessment of adverse events (AEs), clinical laboratory assessments, 12-lead electrocardiograms (ECGs) and&lt;br&gt;vital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(pulmonary versus&lt;br&gt;extrapulmonary, major versus minor, as well as infectious versus noninfectious complications). The AC will receive data on AEs, including&lt;br&gt;medical assessments (eg chest X-ray results, lab results) and concomitant therapy of cases selected from the AEs. Details will be provided in an AC charter.&lt;br&gt;4. Time to resolution of each of the 10 individual influenza-related symptoms as assessed by the PRO measure Flu-iiQTM. The resolution of&lt;br&gt;each influenza-related symptom is defined as the beginning of the 24-&lt;br&gt;hour period when the influenza symptom score is at most mild or at least back to the previous level of symptom severity in case the subject&lt;br&gt;reported the symptom as pre-existing.&lt;br&gt;5. Time to return to daily activities as assessed by the subject.&lt;br&gt;6. Time to resolution of fever. Resolution of fever is defined as a body temperature &lt;37.0¬∞C during a period of 24 hours without the use of&lt;br&gt;antipyretics.&lt;br&gt;7. All-cause mortality.&lt;br&gt;8. PK parameters of pimodivir (ie, plasma concentration just prior to the beginning or at the end of a dosing interval [Ctrough], Cmax, tmax, and&lt;br&gt;AUC12h), as determined by population PK analysis.&lt;br&gt;9. The acceptability of the pimodivir formulation in adolescents, as measured by a taste and swallowability questionnaire.&lt;br&gt;10. The emergence of viral resistance against pimodivir detected by genotyping and/or phenotyping.&lt;br&gt;11. Time to viral negativity by qRT-PCR and viral culture.&lt;br&gt;12. Viral load over time by qRT-PCR and viral culture.</t>
  </si>
  <si>
    <t>Feb 28 2018 12:00AM</t>
  </si>
  <si>
    <t>Effects of interval of training of basic life support - Effects of interval of training of basic life support</t>
  </si>
  <si>
    <t>interval of cardiopulmonary resuscitation training : 12 months&lt;br&gt;interval of cardiopulmonary resuscitation training : 4 months&lt;br&gt;interval of cardiopulmonary resuscitation training : 6 months</t>
  </si>
  <si>
    <t>https://upload.umin.ac.jp/cgi-open-bin/ctr_e/ctr_view.cgi?recptno=R000029277</t>
  </si>
  <si>
    <t>Effects of interval of training of basic life support</t>
  </si>
  <si>
    <t>JPRN-UMIN000025483</t>
  </si>
  <si>
    <t>Factorial Randomized</t>
  </si>
  <si>
    <t>Yamaguchi Rosai Hospital</t>
  </si>
  <si>
    <t>cardiopulmonary arrest</t>
  </si>
  <si>
    <t>Kazuhiko Nakakimura</t>
  </si>
  <si>
    <t>1315-4 Onoda Sanyou-onoda city Yamaguchi prefecture</t>
  </si>
  <si>
    <t>kau_nakakimura@excite.co.jp</t>
  </si>
  <si>
    <t>0836-83-2881</t>
  </si>
  <si>
    <t>Yamaguchi Rosai Hospital anesthesiology</t>
  </si>
  <si>
    <t>60years-old</t>
  </si>
  <si>
    <t>Exclusion criteria: Physical disturbance</t>
  </si>
  <si>
    <t>the interval of repetitive training for maintenance of cardiopulmonary resuscitation skill.</t>
  </si>
  <si>
    <t>Maximizing Extubation Outcomes Through Educational and Organizational Research: Think NIV Pilot Study</t>
  </si>
  <si>
    <t>Behavioral: Traditional online continuing education;Behavioral: Interprofessional education;Behavioral: Just-in-time education</t>
  </si>
  <si>
    <t>https://clinicaltrials.gov/show/NCT04052542</t>
  </si>
  <si>
    <t>METEOR Think NIV Pilot</t>
  </si>
  <si>
    <t>NCT04052542</t>
  </si>
  <si>
    <t>University of Pittsburgh</t>
  </si>
  <si>
    <t>August 28, 2019</t>
  </si>
  <si>
    <t>U01HL143507;STUDY19050064</t>
  </si>
  <si>
    <t>Timothy D Girard, MD, MSCI</t>
  </si>
  <si>
    <t>&lt;br&gt;        Two study populations will be included.&lt;br&gt;&lt;br&gt;        Learners (population 1) will include:&lt;br&gt;&lt;br&gt;          -  frontline care providers, including physicians, advanced practice providers, nurses,&lt;br&gt;             and respiratory therapists&lt;br&gt;&lt;br&gt;          -  working in a participating ICU.&lt;br&gt;&lt;br&gt;        Frontline care providers will be excluded if they:&lt;br&gt;&lt;br&gt;          -  have not worked in their current UPMC ICU for more than one month prior to the current&lt;br&gt;             study&lt;br&gt;&lt;br&gt;          -  have not directly cared for a mechanically ventilated patient in a UPMC ICU during the&lt;br&gt;             three months preceding the current study.&lt;br&gt;&lt;br&gt;        Patients (population 2) will include:&lt;br&gt;&lt;br&gt;          -  mechanically ventilated patients&lt;br&gt;&lt;br&gt;          -  treated in the participating ICUs&lt;br&gt;&lt;br&gt;          -  surviving to extubation&lt;br&gt;</t>
  </si>
  <si>
    <t>Number of ICU team members who received education;Attitudes regarding education (mean scores on relevant survey questions)</t>
  </si>
  <si>
    <t>Use of post-extubation noninvasive ventilation among high-risk patients without contraindications;Duration of mechanical ventilation;Reintubation;In-hospital mortality;Role clarity (mean scores on relevant survey questions);Specialization (mean scores on relevant survey questions);Credibility (mean scores on relevant survey questions);Coordination (mean scores on relevant survey questions);Psychological safety (mean scores on relevant survey questions);Leader inclusiveness (mean scores on relevant survey questions)</t>
  </si>
  <si>
    <t>Phase 2b, Multicenter, Randomized, Double-blind, Controlled Study to Evaluate the Efficacy and Safety of Intravenous VIS410 in Addition to Oseltamivir (Tamiflu¬Æ) Compared With Oseltamivir Alone in Hospitalized Adults With Influenza A Infection Requiring Oxygen Support</t>
  </si>
  <si>
    <t>&lt;br&gt;                Product Code: VIS410&lt;br&gt;                Pharmaceutical Form: Solution for infusion&lt;br&gt;                INN or Proposed INN: VIS410&lt;br&gt;                Current Sponsor code: VIS410&lt;br&gt;                Other descriptive name: VIS410&lt;br&gt;                Concentration unit: mg/ml milligram(s)/millilitre&lt;br&gt;                Concentration type: equal&lt;br&gt;                Concentration number: 25-&lt;br&gt;                Pharmaceutical form of the placebo: Solution for infusion&lt;br&gt;                Route of administration of the placebo: Intravenous use&lt;br&gt;&lt;br&gt;</t>
  </si>
  <si>
    <t>https://www.clinicaltrialsregister.eu/ctr-search/search?query=eudract_number:2016-004009-15</t>
  </si>
  <si>
    <t>Clinical trial to compare the benefit and safety of a single infusion of VIS410, the study medicine added to standard Tamiflu¬Æ treatment to that of treatment with Tamiflu¬Æ alone in hospitalized adults with flu infection requiring oxygen support</t>
  </si>
  <si>
    <t>EUCTR2016-004009-15-BG</t>
  </si>
  <si>
    <t>Controlled: yes                Randomised: yes                Open: no                Single blind: no                Double blind: yes                Parallel group: yes                Cross over: no                Other: no                If controlled, specify comparator, Other Medicinial Product: yes                Placebo: no                Other: no                Number of treatment arms in the trial: 3</t>
  </si>
  <si>
    <t>Visterra, Inc.</t>
  </si>
  <si>
    <t>Serbia;United States;Belarus;Estonia;Spain;Thailand;Ukraine;Turkey;Russian Federation;France;Canada;Malaysia;Belgium;Singapore;Australia;Georgia;Bulgaria;South Africa;Latvia;New Zealand</t>
  </si>
  <si>
    <t>Influenza A infection in hospitalized patients who need supplemental oxygen &lt;br&gt;                MedDRA version: 20.1                Level: LLT                Classification code 10022002                Term: Influenza A virus infection                System Organ Class: 100000004862            ;Therapeutic area: Diseases [C] - Virus Diseases [C02]</t>
  </si>
  <si>
    <t>EUCTR2016-004009-15-ES</t>
  </si>
  <si>
    <t>VIS410-203;2016-004009-15-ES</t>
  </si>
  <si>
    <t>David Oldach MD,</t>
  </si>
  <si>
    <t>275 Second Avenue, 4th Floor</t>
  </si>
  <si>
    <t>1443629 0913</t>
  </si>
  <si>
    <t>Inclusion criteria: &lt;br&gt;                Subjects meeting all of the following criteria are eligible to participate in this study:&lt;br&gt;                1. Male and female subjects aged = 18 years. For a country where the legal age of consent is &gt;18 years old, the country requirements should be followed.&lt;br&gt;                2. Test positive for influenza A by rapid antigen test or with another commercially available test on an adequate nasopharyngeal specimen in accordance with the manufacturer's instructions, or an acceptable local test including, PCR, FIA, or ELISA&lt;br&gt;                3. Onset of influenza symptoms no more than 5 days before VIS410/placebo infusion; symptoms may include cough, dyspnea, sore throat, fever, myalgias, headache, nasal symptoms (rhinorrhea, congestion), fatigue, diarrhea, anorexia, nausea, and vomiting.&lt;br&gt;                4. Requirement for oxygen support including and positive pressure ventilation (PPV).&lt;br&gt;                5. Women of childbearing potential must have a negative pregnancy test within 2 days prior to VIS410/placebo infusion.&lt;br&gt;                6. Women should fulfill one of the following criteria:&lt;br&gt;                a. Post-menopausal; either amenorrhea = 12 months or follicle stimulating hormone &gt; 40 mIU/mL as documented in their medical history&lt;br&gt;                b. Surgically sterile; hysterectomy, bilateral oophorectomy, or tubal ligation&lt;br&gt;                c. Women of childbearing potential participating in heterosexual relations must be willing to use adequate contraception from screening until 60 days post VIS410/placebo infusion (see Section 6.2).&lt;br&gt;                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                8. Subject is able and willing to comply with study procedures, as per protocol.&lt;br&gt;                9. Subject, or a legally acceptable representative (LAR), is able to understand the purpose and risks of the study and willing to give voluntary written informed consent.&lt;br&gt;                Are the trial subjects under 18? no&lt;br&gt;                Number of subjects for this age range:&lt;br&gt;                F.1.2 Adults (18-64 years) yes&lt;br&gt;                F.1.2.1 Number of subjects for this age range 60&lt;br&gt;                F.1.3 Elderly (&gt;=65 years) yes&lt;br&gt;                F.1.3.1 Number of subjects for this age range 60&lt;br&gt;</t>
  </si>
  <si>
    <t>Exclusion criteria: &lt;br&gt;                Subjects meeting any of the following criteria are excluded from participation in this study:&lt;br&gt;                1. Known or suspected intolerance or hypersensitivity to VIS410, oseltamivir, pretreatment medications (diphenhydramine, or to both ibuprofen and acetylsalicylic acid [ASA]), or closely related compounds (eg, other monoclonal antibodies).&lt;br&gt;                2. Subjects who have received VIS410 in the past.&lt;br&gt;                3. Subjects who have a history of receiving monoclonal antibody products within 3 months prior to VIS410/placebo dosing or planned administration of another monoclonal antibody during the study period.&lt;br&gt;                4. Subjects who have taken more than 6 doses of an approved antiviral therapy for influenza within the prior 96 hours (eg, oral oseltamivir, inhaled zanamivir, IV peramivir, or oral ribavirin) between onset of symptoms and VIS410/placebo dosing.&lt;br&gt;                5. Subjects with known co-infection with influenza B or other viral respiratory infections (eg, respiratory syncytial virus {RSV}, parainfluenza viruses, respiratory adenoviruses).&lt;br&gt;                6. Subjects with lung transplant or history of severe chronic lung disease, including cystic fibrosis or any condition requiring home oxygen therapy.&lt;br&gt;                7. Subjects on extracorporeal membrane oxygenation at time of randomization.&lt;br&gt;                8. Subjects with end-stage renal disease (ESRD) who are not undergoing hemodialysis. &lt;br&gt;                9. Subjects with active graft-vs-host disease, hematopoietic stem cell transplant within the previous 90 days, or human immunodeficiency virus infection with a CD4 cell count of less than 200 per cubic millimeter.&lt;br&gt;                10. High probability of mortality within 48 hours of randomization as determined by the Investigator.&lt;br&gt;                11. Women who are pregnant, breast-feeding, or considering to become pregnant.&lt;br&gt;                12. Subjects in whom nasopharyngeal swabbing is not possible&lt;br&gt;                13. Subjects weighing less than 45 kg&lt;br&gt;                14. Enrollment in any other investigational drug or device study, any disease or vaccine study within 30 days prior to Day 1 or within 5 half-lives of the investigational compound, whichever is longer.&lt;br&gt;                15. Presence of any preexisting illness that, in the opinion of the Investigator, would place the subject at an unreasonably increased risk through participation in this study.&lt;br&gt;                16. Subjects unable to comply with study protocol procedures and study visit schedules for whatever reason.&lt;br&gt;                17. Known or suspected alcohol or drug abuse, that is, abuse of a level that would compromise the safety or cooperation of the subject in the opinion of the Investigator.&lt;br&gt;</t>
  </si>
  <si>
    <t>&lt;br&gt;                Primary end point(s): The primary efficacy outcome analysis compares Day 7 clinical status&lt;br&gt;                ordinal scale scores between treatment groups, and between all VIS410&lt;br&gt;                recipients versus placebo. Clinical status is measured daily for 14 days&lt;br&gt;                using the below seven-level ordinal scale, with the classifications&lt;br&gt;                presented from the worst clinical outcome to the best clinical outcome in&lt;br&gt;                descending order; for each day, subject status will be classified by the&lt;br&gt;                worst clinical outcome for which they qualify.&lt;br&gt;                _Death&lt;br&gt;                _ICU stay with mechanical ventilation&lt;br&gt;                _ICU stay without mechanical ventilation&lt;br&gt;                _Non-ICU hospitalization with supplemental oxygen&lt;br&gt;                _Non-ICU hospitalization without supplemental oxygen&lt;br&gt;                _Discharge with partial resumption of normal activities&lt;br&gt;                _Discharge with full resumption of normal activities&lt;br&gt;                The primary safety endpoint is the proportion of subjects with AEs and&lt;br&gt;                SAEs following administration of VIS410.&lt;br&gt;            ;&lt;br&gt;                Secondary Objective: ‚Ä¢ Among patients requiring supplemental oxygen therapy at the time of enrollment with baseline room air oxygen saturation of =92%, time to&lt;br&gt;                cessation of oxygen (O2) support resulting in stable oxygen saturation (SpO2) by pulse oximetry. Stable SpO2 is defined as two consecutive&lt;br&gt;                SpO2 values of &gt; 92% on room air that are at least 8 hours apart.&lt;br&gt;                ‚Ä¢ For any patient requiring supplemental oxygen therapy at the time of&lt;br&gt;                enrollment (regardless of oxygen saturation), time to cessation of oxygen support.&lt;br&gt;                ‚Ä¢ Evaluate the effect of VIS410 + oseltamivir vs oseltamivir alone on the&lt;br&gt;                parameters described on the protocol.&lt;br&gt;                ‚Ä¢Pharmacokinetics of VIS410 in serum&lt;br&gt;                ‚Ä¢ Immunogenicity of VIS410&lt;br&gt;                ‚Ä¢ Emergence of resistance to VIS410 and oseltamivir&lt;br&gt;            ;&lt;br&gt;                Main Objective: The primary efficacy objective is the evaluation of the effect of 2 dose levels of VIS410 + oseltamivir on clinical outcome as assessed by comparison of clinical status ordinal scale Day 7 scores between&lt;br&gt;                treatment groups, and between all VIS410 recipients versus placebo.&lt;br&gt;                &lt;br&gt;                The primary safety objective is to evaluate safety and tolerability of 2 dose levels of a single intravenous (IV) dose of VIS410 when administered in combination with oseltamivir in hospitalized subjects with influenza A infection&lt;br&gt;            ;Timepoint(s) of evaluation of this end point: The endpoints can be evaluated by hospital staff at any time while the patient is hospitalized or during patient visit in case of a discharged patient.</t>
  </si>
  <si>
    <t>Timepoint(s) of evaluation of this end point: The endpoints can be evaluated by hospital staff at any time while the patient is hospitalized or during patient visit in case of a discharged patient.;&lt;br&gt;                Secondary end point(s): The difference between VIS410 + oseltamivir and oseltamivir alone&lt;br&gt;                treatment groups in the following endpoints:&lt;br&gt;                ‚Ä¢ Among patients requiring supplemental oxygen therapy at the time of&lt;br&gt;                enrollment with baseline room air oxygen saturation of = 92%, time to&lt;br&gt;                cessation of oxygen (O2) support resulting in stable oxygen saturation&lt;br&gt;                (SpO2) by pulse oximetry. Stable SpO2 is defined as two consecutive&lt;br&gt;                SpO2 values of &gt; 92% on room air that are at least 8 hours apart.&lt;br&gt;                ‚Ä¢ For any patient requiring supplemental oxygen therapy at the time of&lt;br&gt;                enrollment (regardless of oxygen saturation), time to cessation of&lt;br&gt;                oxygen support&lt;br&gt;                ‚Ä¢ Peak viral load,viral AUC, duration of viral shedding, and time to&lt;br&gt;                resolution of viral load from nasopharyngeal swabs by TCID50 and qRTPCR&lt;br&gt;                ‚Ä¢ Time to clinical response defined as resolution of at least 4 of 5 vital signs&lt;br&gt;                _Afebrile with core temperature = 37.8¬∞C, without use of antipyretics&lt;br&gt;                (oral &lt; 37.2¬∞C)&lt;br&gt;                _Oxygen saturation = 95% on room air without support or a return to&lt;br&gt;                pre-infection status, if pre-infection status was &lt; 95%&lt;br&gt;                _Pulse rate = 100/min&lt;br&gt;                _Systolic blood pressure = 90 mm/Hg, without vasopressor use&lt;br&gt;                _Respiratory rate = 24 beats per minute&lt;br&gt;                _Respiratory rate = 24 beats per minute&lt;br&gt;                ‚Ä¢ Clinical status ordinal scale mean area under the curve for Days 1-7&lt;br&gt;                and Days 1-14 using linear numeric scores for the ordinal categories.&lt;br&gt;                ‚Ä¢ Comparison of clinical status ordinal scale scores for selected&lt;br&gt;                individual days (i.e., Days 3, 4, 5, and 6)&lt;br&gt;                ‚Ä¢ Comparison of clinical status ordinal scale scores using modified&lt;br&gt;                ordinal scale criteria (i.e,. pooling of selected severity criteria scores)&lt;br&gt;                ‚Ä¢ Comparison of discrete ordinal scale parameters, including days of&lt;br&gt;                ventilator support, days in intensive care, and duration of hospitalization&lt;br&gt;                ‚Ä¢ Number of days to resumption of usual activities&lt;br&gt;                ‚Ä¢ All-cause and attributable mortality rates at Day 14, 28 and 56&lt;br&gt;                ‚Ä¢ Total number of days in hospital and/or intensive care unit (ICU) from&lt;br&gt;                admission to discharge and rate of rehospitalization due to influenza A&lt;br&gt;                relapse/complication&lt;br&gt;                ‚Ä¢ The incidence, severity, and duration of signs and symptoms of&lt;br&gt;                influenza-like illness as assessed by the FluPRO Questionnaire (see&lt;br&gt;                Appendix 14.1)&lt;br&gt;                ‚Ä¢ Analysis of time to alleviation of signs and symptoms of influenza in&lt;br&gt;                the subset of subjects able to complete the Influenza Patient Reported&lt;br&gt;                Outcomes (FluPRO) Questionnaire at baseline and post-dose by Kaplan&lt;br&gt;                Meier analysis&lt;br&gt;                ‚Ä¢ The percentage of subjects with new bacterial&lt;br&gt;                pneumonia/superinfection&lt;br&gt;                ‚Ä¢ The percentage of subjects with influenza-related complications&lt;br&gt;                ‚Ä¢ VIS410 population pharmacokinetic (PK) parameters in serum&lt;br&gt;                ‚Ä¢ Titer of anti-VIS410 antibody positive samples&lt;br&gt;                ‚Ä¢ Genotypic and/or phenotypic assessment to determine the emergence&lt;br&gt;                of VIS410 and oseltamivir-resistant viruses&lt;br&gt;</t>
  </si>
  <si>
    <t>Evaluation of clinical efficacy of integrated traditional Chinese and Western medicine in the treatment of acute respiratory distress syndrome</t>
  </si>
  <si>
    <t>Therapy group:Adding Jiawei Qian-Yang Dan on the basis of comprehensive treatment of Western medicine;Control group:Western medicine comprehensive treatment + placebo;</t>
  </si>
  <si>
    <t>http://www.chictr.org.cn/showproj.aspx?proj=38177</t>
  </si>
  <si>
    <t>ChiCTR1900022693</t>
  </si>
  <si>
    <t>Therapy group:55;Control group:55;</t>
  </si>
  <si>
    <t>Affiliated Hospital of Chengdu University of Traditional Chinese Medicine</t>
  </si>
  <si>
    <t>Song Zhang</t>
  </si>
  <si>
    <t>39 Twelve Bridge Road, Jinniu District, Chengdu</t>
  </si>
  <si>
    <t>Zhangyuer2000@163.com</t>
  </si>
  <si>
    <t>+86 13880911582</t>
  </si>
  <si>
    <t>Sichuan Science and Technology Department</t>
  </si>
  <si>
    <t>Inclusion criteria: 1 Signed informed consent;&lt;br&gt;2 meets the diagnostic criteria of ARDS;&lt;br&gt;3 in line with TCM syndrome differentiation criteria;&lt;br&gt;4 patients aged older than 20 years and less than 70 years.</t>
  </si>
  <si>
    <t>Exclusion criteria: 1 pregnant or lactating women.&lt;br&gt;2 those who are allergic to the drugs used in the program.&lt;br&gt;3 patients with liver and kidney, hematopoietic system, metabolic endocrine system and other serious diseases leading to organ dysfunction.</t>
  </si>
  <si>
    <t>Mechanical ventilation time;ICU hospital stay;28-day mortality rate;Chest imaging;Oxygenation index;Extravascular lung water index;;</t>
  </si>
  <si>
    <t>Aug 23 2018 12:00AM</t>
  </si>
  <si>
    <t>Xiaoqiong Luo</t>
  </si>
  <si>
    <t>+86 028-87783142</t>
  </si>
  <si>
    <t>A Pilot Study to Assess Transmembrane Electromyography (TM-EMG) for the Assessment of Neuromuscular Function in the Oropharynx</t>
  </si>
  <si>
    <t>Device: Transmembrane EMG Oropharynx Probe</t>
  </si>
  <si>
    <t>https://clinicaltrials.gov/show/NCT03986671</t>
  </si>
  <si>
    <t>Transmembrane Electromyography (TM-EMG) for the Assessment of Neuromuscular Function in the Oropharynx</t>
  </si>
  <si>
    <t>NCT03986671</t>
  </si>
  <si>
    <t>Powell Mansfield Inc.</t>
  </si>
  <si>
    <t>Obstructive Sleep Apnea;Amyotrophic Lateral Sclerosis;Muscular Dystrophies;Healthy</t>
  </si>
  <si>
    <t>April 30, 2019</t>
  </si>
  <si>
    <t>TM-EMG Pilot Study</t>
  </si>
  <si>
    <t>Perry Mansfield, MD;Derrick Cordice</t>
  </si>
  <si>
    <t>;dcordice@sentaclinic.com</t>
  </si>
  <si>
    <t>;619-810-1239</t>
  </si>
  <si>
    <t>Perry Mansfield MD Inc.;</t>
  </si>
  <si>
    <t>&lt;br&gt;        Inclusion Criteria:&lt;br&gt;&lt;br&gt;          -  Age: 18-70&lt;br&gt;&lt;br&gt;          -  Must be able to pause use of anticoagulation, NSAID and multi-vitamins for appropriate&lt;br&gt;             period prior to study test.&lt;br&gt;&lt;br&gt;          -  Must be willing to stop any type of smoking or vaping 10 days prior to testing&lt;br&gt;&lt;br&gt;        A cohort of participants with documented neurological disorders involving upper airway&lt;br&gt;        striated muscles including ALS and muscular dystrophy with the presence of bulbar symptoms.&lt;br&gt;&lt;br&gt;        A cohort of participants diagnosed with moderate to severe OSA proven by an in-lab PSG,&lt;br&gt;        including the following criteria:&lt;br&gt;&lt;br&gt;          -  AHI &gt; 25&lt;br&gt;&lt;br&gt;          -  Nadir SaO2 &lt; 85%&lt;br&gt;&lt;br&gt;          -  not currently using CPAP&lt;br&gt;&lt;br&gt;        A cohort of healthy participants that meet the following criteria:&lt;br&gt;&lt;br&gt;          -  Normal craniofacial anatomy&lt;br&gt;&lt;br&gt;          -  BMI &lt; 30&lt;br&gt;&lt;br&gt;        Exclusion Criteria:&lt;br&gt;&lt;br&gt;          -  Allergy to topical anesthetic&lt;br&gt;&lt;br&gt;          -  4 or more alcoholic drinks on the same occasion on 5 or more days in the past month&lt;br&gt;&lt;br&gt;          -  Prior cancer, or radiation to the head or neck&lt;br&gt;&lt;br&gt;          -  Craniofacial anatomical disorders&lt;br&gt;&lt;br&gt;          -  Presence of any underlying medical, surgical or psychiatric disorder that would&lt;br&gt;             preclude participation as determined by the principal investigator&lt;br&gt;</t>
  </si>
  <si>
    <t>Proof of Diagnostic Consistency</t>
  </si>
  <si>
    <t>Neuromuscular function in OSA Participants versus Healthy Participants</t>
  </si>
  <si>
    <t>Workflow Validation of an In-Home Feedback Controlled Mandibular Positioner</t>
  </si>
  <si>
    <t>Device: MATRx in-lab, MATRx plus</t>
  </si>
  <si>
    <t>https://clinicaltrials.gov/show/NCT03616327</t>
  </si>
  <si>
    <t>NCT03616327</t>
  </si>
  <si>
    <t>ZCP201705</t>
  </si>
  <si>
    <t>Kent Moore, DDS, MD</t>
  </si>
  <si>
    <t>Charlotte Oral Surgery</t>
  </si>
  <si>
    <t>&lt;br&gt;        Inclusion Criteria:&lt;br&gt;&lt;br&gt;          -  Minimum 18 years of age&lt;br&gt;&lt;br&gt;          -  Participant has been deemed suitable for oral appliance therapy&lt;br&gt;&lt;br&gt;          -  Adequate mandibular range of motion&lt;br&gt;&lt;br&gt;          -  Adequate dentition&lt;br&gt;&lt;br&gt;          -  Ability to understand and provide informed consent&lt;br&gt;&lt;br&gt;          -  Ability and willingness to meet the required schedule&lt;br&gt;&lt;br&gt;        Exclusion Criteria:&lt;br&gt;&lt;br&gt;          -  Loose teeth or advanced periodontal disease&lt;br&gt;&lt;br&gt;          -  Full dentures&lt;br&gt;</t>
  </si>
  <si>
    <t>Feasibility of MATRx plus use in a dental sleep medicine practice, as determined by successful completion of test</t>
  </si>
  <si>
    <t>Patient satisfaction of test, as determined by feedback from the patients following the test.</t>
  </si>
  <si>
    <t>Interference of Magnesium Sulfate in onset time and duration of Rocuronium in different doses</t>
  </si>
  <si>
    <t>After the randomization, 180 patients will be divided into 2 groups:&lt;br&gt;&lt;br&gt;a) Intervention (90 patients): receive, intravenously, Magnesium Sulfate (60 mg/kg plus 0.9% saline solution in 100 ml final volume) for 15 minutes prior to anesthesia. After, this group will be divided into 3 groups of equal size (30 patients) according to the dose of Rocuronium to be used for anesthetic induction: 0.3mg/kg, 0.6mg/kg or 1.2mg/kg.&lt;br&gt;&lt;br&gt;b) placebo (90 patients): 100ml receive saline 0.9% for 15 minutes prior to the anesthesia. Next, this group divided into 3 groups of equal size (30 patients) according to the dose of Rocuronium to be used for anesthetic induction: 0.3mg/kg, 0.6mg/kg or 1.2mg/kg.&lt;br&gt;&lt;br&gt;;Drug;Anesthesia, General;Intubation, Intratracheal;Neuromuscular Blocking Agents</t>
  </si>
  <si>
    <t>http://www.ensaiosclinicos.gov.br/rg/RBR-96cy3k/</t>
  </si>
  <si>
    <t>Evaluation of onset time and duration of Rocuronium in differet doses when used with Magnesium Sulfate</t>
  </si>
  <si>
    <t>RBR-96cy3k</t>
  </si>
  <si>
    <t>Clinical trial of treatment, parallel, double-blind, randomized controlled, two branch, phase 4</t>
  </si>
  <si>
    <t>Hospital Universit√°rio Cassiano Ant√¥nio de Moraes - Vit√≥ria, ES, Brazil</t>
  </si>
  <si>
    <t>Aspiration pneumonia,  neuromuscular nondepolarizing agents, intratracheal intubation &lt;br&gt;Pneumonia, Aspiration &lt;br&gt;Neuromuscular Nondepolarizing Agents &lt;br&gt;Intubation, Intratracheal;Pneumonia, Aspiration;Neuromuscular Nondepolarizing Agents;Intubation, Intratracheal</t>
  </si>
  <si>
    <t>RBR-96</t>
  </si>
  <si>
    <t>N√∫mero parecer  337.287/2013;07364612.5.0000.5071</t>
  </si>
  <si>
    <t>Carlos</t>
  </si>
  <si>
    <t>David de Almeida</t>
  </si>
  <si>
    <t>Rua Ludwik Macal, 1230/501</t>
  </si>
  <si>
    <t>cedalmeida@gmail.com</t>
  </si>
  <si>
    <t>+55(27)999821227</t>
  </si>
  <si>
    <t>Hospital Universit√°rio Cassiano Ant√¥nio de Moraes</t>
  </si>
  <si>
    <t>65Y</t>
  </si>
  <si>
    <t>Inclusion criteria: Patients of aged 18 to 65 years;  both gender; ASA physical status I or II; body mass index (BMI) between 18 and 27; with general anesthesia indication under tracheal intubation and controlled mechanical ventilation for elective surgical procedures indicating use of muscle relaxant.</t>
  </si>
  <si>
    <t>Exclusion criteria: Use drugs that can influence neuromuscular blockade (as phenytoin and aminoglycosides); hepatic, renal ou cardiac impairment; neuromuscular disease; predictability of difficulty in ventilation by mask or intubation; risk or confirmation of pregnancy; patients with inadequate preoperative fasting or at risk of pulmonary aspiration; electrolyte disorders, use magnesium supplementation; other contraindications to the use of parenteral magnesium; surgery associated with massive bleeding or high volume replacements; patients that develop electrolyte or acid-base disturbance, hypothermia or any other intraoperative condition that interferes with neuromuscular blockade</t>
  </si>
  <si>
    <t>Variation in onset time (time until 5% of the initial motor response), clinical duration (time to 25% recovery of neuromuscular function) and 25-75% recovery time (time for recovery of 25 to 75% neuromuscular function) of neuromuscular blockade induced by rocuronium in different doses associated or not with Magnesium Sulfate, measured by accelerometry the first finger after single twitch (1 Hz) of the ulnar nerve,  considered significant a difference of 10% between groups (with or without Magnesium Sulfate), corresponding to approximately 10 seconds. &lt;br&gt;</t>
  </si>
  <si>
    <t>Improvement in tracheal intubation conditions by clinical analysis of the reaction to the endotracheal tube introduction (none, mild and strong), the position of the vocal cords (abduction, intermediate or closed) and the quality of laryngoscopy (excellent, good or bad) evidenced by increasing conditions clinically acceptable according to Good clinical research practice in pharmacodynamics studies of neuromuscular blocking agents II: the Stockholm revision.&lt;br&gt;Reduced adrenergic response to tracheal intubation by heart rate and noninvasive blood pressure, detected from a variation of less than 5% in measurements before and after tracheal intubation.&lt;br&gt;Increased blood flow in the place  of the neuromuscular junction monitoring(adductor muscle of the first finger) after infusion of Magnesium Sulfate/Placebo, inferred by the skin temperature of thenar eminence and perfusion index (plethysmography pulse oximeter installed on the first chirodactyl) detected by increase greater than 10% for the perfusion index and 0.5 degrees celsius for temperature.</t>
  </si>
  <si>
    <t>Implementation of Nasal Non-Invasive Ventilation With a RAM Cannula in the Inpatient /Outpatient Setting</t>
  </si>
  <si>
    <t>Device: Nasal non-invasive ventilation with RAM cannula</t>
  </si>
  <si>
    <t>https://clinicaltrials.gov/show/NCT03473171</t>
  </si>
  <si>
    <t>NCT03473171</t>
  </si>
  <si>
    <t>The University of Texas Health Science Center, Houston</t>
  </si>
  <si>
    <t>Chronic Respiratory Failure</t>
  </si>
  <si>
    <t>June 27, 2016</t>
  </si>
  <si>
    <t>HSC-MS-17-0708</t>
  </si>
  <si>
    <t>Wilfredo De Jesus Rojas, MD, FAAP</t>
  </si>
  <si>
    <t>&lt;br&gt;        Inclusion Criteria:&lt;br&gt;&lt;br&gt;          -  Children admitted to the Children Memorial Hermann Hospital and consulted to Pediatric&lt;br&gt;             Pulmonary Service for initiation of NIV/RAM-NC both at the inpatient and outpatient&lt;br&gt;             sites.&lt;br&gt;&lt;br&gt;          -  Children who fail to wean from chronic respiratory support (CPAP, BiPAP, HFNC) in whom&lt;br&gt;             long-term ventilation is considered between 10/2016 - 10/2017 will be included.&lt;br&gt;&lt;br&gt;        Exclusion Criteria:&lt;br&gt;&lt;br&gt;          -  Children with minimal setting (CPAP &lt; 5cmH2O, HFNC &lt; 3LPM) able to be weaned to&lt;br&gt;             regular nasal cannula.&lt;br&gt;&lt;br&gt;          -  Patients with upper airway obstruction that may be candidates for surgical procedure&lt;br&gt;             will be excluded.&lt;br&gt;</t>
  </si>
  <si>
    <t>Feasibility as Assessed by Number of Participants Who Had Complications</t>
  </si>
  <si>
    <t>https://clinicaltrials.gov/ct2/show/results/NCT03473171</t>
  </si>
  <si>
    <t>Early Initiation of High-flow Nasal Cannula Oxygen Therapy in Patients With Acute Respiratory Failure in the Emergency Department: A Before-after Study</t>
  </si>
  <si>
    <t>Device: High-flow oxygen;Device: Standard oxygen</t>
  </si>
  <si>
    <t>https://clinicaltrials.gov/show/NCT03447457</t>
  </si>
  <si>
    <t>NCT03447457</t>
  </si>
  <si>
    <t>Allocation: Non-Randomized. Intervention model: Sequential Assignment. Primary purpose: Supportive Care. Masking: None (Open Label).</t>
  </si>
  <si>
    <t>December 1, 2015</t>
  </si>
  <si>
    <t>FLORAL-ER</t>
  </si>
  <si>
    <t>Jean MACE, MD</t>
  </si>
  <si>
    <t>CHG de Niort, France</t>
  </si>
  <si>
    <t>&lt;br&gt;        Inclusion Criteria:&lt;br&gt;&lt;br&gt;          -  de novo acute respiratory failure cowith the following criteria: a respiratory rate &gt;&lt;br&gt;             25 b/min, or signs of increased work of breathing.&lt;br&gt;&lt;br&gt;        Main exclusion Criteria:&lt;br&gt;&lt;br&gt;          -  cardiogenic pulmonary edema,&lt;br&gt;&lt;br&gt;          -  acute exacerbation of chronic lung disease, respiratory acidosis (pH &lt; 7.35 and PaCO2&lt;br&gt;             &gt; 50 mm Hg),&lt;br&gt;&lt;br&gt;          -  hemodynamic instability&lt;br&gt;&lt;br&gt;          -  Glasgow Coma Scale score of 12 points or less,&lt;br&gt;&lt;br&gt;          -  an urgent need for endotracheal intubation,&lt;br&gt;</t>
  </si>
  <si>
    <t>complete regression of respiratory failure</t>
  </si>
  <si>
    <t>Early application of ECMO in severe respiratory failure patients</t>
  </si>
  <si>
    <t>Group 1:routine ECMO;Group 2:early ECMO;</t>
  </si>
  <si>
    <t>http://www.chictr.org.cn/showproj.aspx?proj=35672</t>
  </si>
  <si>
    <t>ChiCTR1900021136</t>
  </si>
  <si>
    <t>Group 1:40;Group 2:40;</t>
  </si>
  <si>
    <t>The First Affiliated Hospital Of Guangzhou Medical University</t>
  </si>
  <si>
    <t>virus pneumonia</t>
  </si>
  <si>
    <t>Liu Xiao-Qing</t>
  </si>
  <si>
    <t>151 Yanjiang Road West, Guangzhou, Guangdong, China</t>
  </si>
  <si>
    <t>lxq1118@126.com</t>
  </si>
  <si>
    <t>+86 13602769670</t>
  </si>
  <si>
    <t>Guangzhou Institute of Respiratory Health  The 1st Affiliated Hospital of Guangzhou Medical University</t>
  </si>
  <si>
    <t>Sun Hua-Dong</t>
  </si>
  <si>
    <t>xiaoshuihu@163.com</t>
  </si>
  <si>
    <t>+86 15521229986</t>
  </si>
  <si>
    <t>The state health and family planning commission of the People's Republic of China</t>
  </si>
  <si>
    <t>Inclusion criteria: 1. patients were met the second part;&lt;br&gt;2. IF patients were not meet the second part, Aged &gt;18 years;  Diagnosed as acute viral pneumonia, diagnose criteria:&lt;br&gt;(1) Clinical manifestations: fever, cough, headache, muscle pain, or epidemiological history;&lt;br&gt;(2) The pathogen specimen was positive: any one kind of respiratory specimen (nasopharyngeal secretions, sputum, endotracheal aspiration, BALF) is positive:&lt;br&gt;1) nucleic acid of virus;&lt;br&gt;2) virus antigen;&lt;br&gt;3) the virus was isolated from respiratory specimen;&lt;br&gt;4) dynamic detetion of acute phase and recovery phase of serum, virus specific antibody level was 4 times or more increased;&lt;br&gt;3. Meet one of the following conditions:&lt;br&gt;(1) 150mmHg &lt; P/F &lt; 300mmHg or temporarily do not meet the indications of invasive mechanical ventilation; Detection conditions for arterial blood gas analysis: non-invasive positive pressure ventilation, CPAP mode, CPAP=5cmH2O, adjusting FiO2, and maintaining SPO2 at 88% to 92% for 30 minutes;&lt;br&gt;(2) Patients with initial P/F =100 mmHg OR PaCO2 &gt; 60mmHg; P/F =100mmHg. diagnosed as acute viral pneumonia and meet the Berlin Definition of ARDS with mechanical ventilation.</t>
  </si>
  <si>
    <t>Exclusion criteria: 1. pregnant women;&lt;br&gt;2. body weight&gt;1kg/cm OR BMI&gt;45kg/m2;&lt;br&gt;3. cardiac shock;&lt;br&gt;4. Heparin-induced thrombocytopenia (HIT);&lt;br&gt;5. cardiac arrest;&lt;br&gt;6. agonal stage;&lt;br&gt;7. hernia cerebri,CNS seriously injured;&lt;br&gt;8. Abnormal blood vessels cannot be catheterized.</t>
  </si>
  <si>
    <t>mortality of 28days;</t>
  </si>
  <si>
    <t>Yu Dajia</t>
  </si>
  <si>
    <t>Genomics and Epigenomics of the Elderly Response to Pneumococcal Vaccines</t>
  </si>
  <si>
    <t>Biological: Pneumococcal 13valent Conj Vaccine Diphtheria CRM197 Protein;Biological: Pneumococcal Vaccine Polyvalent</t>
  </si>
  <si>
    <t>https://clinicaltrials.gov/show/NCT03104075</t>
  </si>
  <si>
    <t>NCT03104075</t>
  </si>
  <si>
    <t>The Jackson Laboratory</t>
  </si>
  <si>
    <t>Pneumonia;Aging</t>
  </si>
  <si>
    <t>April 17, 2017</t>
  </si>
  <si>
    <t>16-071J-1</t>
  </si>
  <si>
    <t>George Kuchel, M.D. F.R.C.P</t>
  </si>
  <si>
    <t>UConn Center on Aging</t>
  </si>
  <si>
    <t>UConn Health;University of Alabama at Birmingham</t>
  </si>
  <si>
    <t>&lt;br&gt;        Inclusion Criteria:&lt;br&gt;&lt;br&gt;          -  Able and willing to provide written informed consent&lt;br&gt;&lt;br&gt;          -  Male or Female, 65 years of age or older&lt;br&gt;&lt;br&gt;          -  Willing to receive pneumococcal vaccination with Prevnar 13 (Wyeth/ Pfizer) or&lt;br&gt;             Pneumovax 23 (Merck), as randomly assigned.&lt;br&gt;&lt;br&gt;          -  Available to attend 6 study visits over 67 days (Visit 7 is optional at Day 365-720).&lt;br&gt;&lt;br&gt;        Exclusion Criteria:&lt;br&gt;&lt;br&gt;          -  Previous pneumococcal vaccination with Prevnar 13 or Pneumovax 23.&lt;br&gt;&lt;br&gt;          -  History of anaphylactic/anaphylactoid or severe allergic reaction to any component of&lt;br&gt;             Pneumovax 23, Prevnar 13 or any diphtheria toxoid-containing vaccine.&lt;br&gt;&lt;br&gt;          -  Established diagnosis of diabetes&lt;br&gt;&lt;br&gt;          -  History of receiving Zostavax (shingles vaccine) within previous 4 weeks. (Study entry&lt;br&gt;             may be delayed to satisfy a 28-day interval between vaccinations)&lt;br&gt;&lt;br&gt;          -  Known history of any of the following co-morbid conditions:&lt;br&gt;&lt;br&gt;               -  Malignancy (participants without a recurrence in the last 5 years will be&lt;br&gt;                  allowed)&lt;br&gt;&lt;br&gt;               -  Congestive Heart Failure&lt;br&gt;&lt;br&gt;               -  Cardiovascular Disease (unstable = 6 months*)&lt;br&gt;&lt;br&gt;               -  Kidney disease&lt;br&gt;&lt;br&gt;               -  Renal failure&lt;br&gt;&lt;br&gt;               -  Impaired hepatic function&lt;br&gt;&lt;br&gt;               -  Autoimmune disease such as: Rheumatoid Arthritis, systemic lupus erythematosus&lt;br&gt;                  (SLE), Inflammatory Bowel Disease, etc.&lt;br&gt;&lt;br&gt;               -  Use of medicines during past 6 months known to alter immune response such as&lt;br&gt;                  high-dose corticosteroids&lt;br&gt;&lt;br&gt;               -  HIV, AIDS or other Immunodeficiency&lt;br&gt;&lt;br&gt;               -  Recent (= 3 months) trauma or surgery&lt;br&gt;&lt;br&gt;               -  Current substance and/or alcohol abuse * Unstable disease is defined as a change&lt;br&gt;                  in therapy or hospitalization for worsening disease.&lt;br&gt;</t>
  </si>
  <si>
    <t>Pneumococcal-specific antibody responses</t>
  </si>
  <si>
    <t>Identification of the coding and non-coding regulatory sites associated with different immune responses following vaccination with PPSV23 and PCV13;Alterations to APCs, Tfh cells or B cells in response to PPSV23 and PCV13 stratified by responder status</t>
  </si>
  <si>
    <t>Trans-nasal humidified high flow oxygen for preoxygenation in bariatric surgery. A randomized controlled trial</t>
  </si>
  <si>
    <t>&lt;br&gt;                Normally in bariatric surgery, the patient is pre-oxygenated during anesthetic induction with 100% oxygen through a face mask until anesthetic induction is completed and the trachea is intubated. After surgery, at the postoperative ward they receive nasal oxygen supply of 2-4 l/min. Half of the patients will be block randomized to be pre-oxygenated with high flow (70 l/min) nasal 100% oxygen during anesthetic induction and postoperatively with 40 l/min 30% oxygen using Armstrong Medical's Peri-Operative Insufflatory Nasal Therapy (POINT) system. The other half will receive the usual oxygenation.&lt;br&gt;&lt;br&gt;</t>
  </si>
  <si>
    <t>http://isrctn.com/ISRCTN37375068</t>
  </si>
  <si>
    <t>Can oxygen delivered into the nose (rather than through a face mask) improve oxygen levels at the start of anesthesia in obese patients undergoing surgery?</t>
  </si>
  <si>
    <t>ISRCTN37375068</t>
  </si>
  <si>
    <t>Randomized controlled trial (Treatment)</t>
  </si>
  <si>
    <t>Uppsala Regional Council</t>
  </si>
  <si>
    <t>Pre-intubation apnea following anesthesia in obese patients undergoing bariatric surgery &lt;br&gt;Injury, Occupational Diseases, Poisoning</t>
  </si>
  <si>
    <t>Diddi</t>
  </si>
  <si>
    <t>Fors</t>
  </si>
  <si>
    <t>Dept. of Anaesthesia and Intensive Care, Uppsala University Hospital.</t>
  </si>
  <si>
    <t>Diddi.Fors@Akademiska.se</t>
  </si>
  <si>
    <t>Peter</t>
  </si>
  <si>
    <t>Frykholm</t>
  </si>
  <si>
    <t>Dept. of  Anaesthesia and Intensive Care, Uppsala University Hospital</t>
  </si>
  <si>
    <t>Peter.Frykholm@surgsci.uu.se</t>
  </si>
  <si>
    <t>Inclusion criteria: &lt;br&gt;                1. Patients undergoing bariatric surgery due to morbid obesity&lt;br&gt;                2. American Society of Anesthesiologists (ASA) Classification I or II&lt;br&gt;                3. Able to understand participant information sheet and give written consent&lt;br&gt;</t>
  </si>
  <si>
    <t>Exclusion criteria: &lt;br&gt;                1. New York Heart Association (NYHA) Functional Classification &gt;II&lt;br&gt;                2. COPD or asthma causing restrictions in daily activities&lt;br&gt;                3. Restrictive lung disease associated with a reduction of total lung capacity (TLC) of &gt;20%&lt;br&gt;                4. Allergy to any of the anesthetic agents used in the study&lt;br&gt;</t>
  </si>
  <si>
    <t>&lt;br&gt;                1. End-tidal oxygen concentration (EtO2) in breath measured at baseline, every 2.5 min until 10 min and after tracheal intubation by the ventilator (Maquet FLOW-i¬Æ)&lt;br&gt;                2. Blood gases measured at baseline, every 2.5 minutes until 10 minutes and after tracheal intubation using Abbott's i-STAT¬Æ1 portable blood gas analyser. Blood gases are also measured on arrival at the postoperative ward and at 30 and 60 min after arrival.&lt;br&gt;</t>
  </si>
  <si>
    <t>&lt;br&gt;                1. End-tidal carbon dioxide concentration (EtCO2) in breath measured by the ventilator (Maquet FLOW-i¬Æ)&lt;br&gt;                2. Peripheral capillary oxygen saturation (SpO2; a measure of haemoglobin oxygenation in blood) measured using the Draeger Infinity¬Æ Delta monitor&lt;br&gt;                3. Heart rate measured using the Draeger Infinity¬Æ Delta monitor&lt;br&gt;                4. Blood pressure measured using the Draeger Infinity¬Æ Delta monitor&lt;br&gt;                All secondary outcome measures are measured at baseline, every 2.5 min until 10 min and after tracheal intubation.&lt;br&gt;</t>
  </si>
  <si>
    <t>Not expected to be available</t>
  </si>
  <si>
    <t>Planned publication in a high-impact peer-reviewed journal.  IPD sharing statement: The datasets generated and/or analysed during the current study during this study will be included in the subsequent results publication.</t>
  </si>
  <si>
    <t>Uppsala Regional Ethics Review Board, 04/04/2018, Dnr 2018-007</t>
  </si>
  <si>
    <t>Comparison of High Flow Nasal Cannula Therapy to Nasal Oxygen (O2) as a Treatment for Obstructive Sleep Apnea (OSA) in Infants</t>
  </si>
  <si>
    <t>Other: HFNC;Other: Oxygen by Cannula</t>
  </si>
  <si>
    <t>https://clinicaltrials.gov/show/NCT02858154</t>
  </si>
  <si>
    <t>Comparison of High Flow Nasal Cannula Therapy to Nasal Oxygen as a Treatment for Obstructive Sleep Apnea in Infants</t>
  </si>
  <si>
    <t>NCT02858154</t>
  </si>
  <si>
    <t>Children's Hospital Medical Center, Cincinnati</t>
  </si>
  <si>
    <t>CIN001-HFNC and OSA</t>
  </si>
  <si>
    <t>Neepa Gurbani, MD;Neepa Gurbani, MD;Neepa Gurbani, MD</t>
  </si>
  <si>
    <t>;Neepa.Gurbani@cchmc.org;</t>
  </si>
  <si>
    <t>;(513) 803-1359;</t>
  </si>
  <si>
    <t>Children's Hospital Medical Center, Cincinnati;</t>
  </si>
  <si>
    <t>&lt;br&gt;        Inclusion Criteria:&lt;br&gt;&lt;br&gt;          -  Infants = 12 months&lt;br&gt;&lt;br&gt;          -  Diagnosis of OSA from previous PSG&lt;br&gt;&lt;br&gt;        Exclusion Criteria:&lt;br&gt;&lt;br&gt;          -  Infants who on previous PSG had central apneas &gt; 50% of the AHI&lt;br&gt;</t>
  </si>
  <si>
    <t>Apnea hypopnea index (AHI)</t>
  </si>
  <si>
    <t>Immunogenicity and Safety Study of a Booster Dose of GSK Biologicals' Infanrix Hexa‚Ñ¢ (217744) in Healthy Infants Born to Mothers Vaccinated With Boostrix‚Ñ¢ During Pregnancy or Immediately Post-delivery</t>
  </si>
  <si>
    <t>Biological: Infanrix hexa</t>
  </si>
  <si>
    <t>https://clinicaltrials.gov/show/NCT02853929</t>
  </si>
  <si>
    <t>Evaluation of Immunogenicity and Safety of a Booster Dose of Infanrix Hexa‚Ñ¢ in Healthy Infants Born to Mothers Vaccinated With Boostrix‚Ñ¢ During Pregnancy or Immediately Post-delivery</t>
  </si>
  <si>
    <t>NCT02853929</t>
  </si>
  <si>
    <t>Australia;Canada;Czechia;Finland;Italy;Spain;Australia;Canada;Czechia;Finland;Italy;Spain;Czech Republic</t>
  </si>
  <si>
    <t>Diphtheria;Hepatitis B;Acellular Pertussis;Haemophilus Influenzae Type b;Tetanus;Poliomyelitis</t>
  </si>
  <si>
    <t>September 19, 2016</t>
  </si>
  <si>
    <t>2014-001120-30;201334</t>
  </si>
  <si>
    <t>GSK Clinical Trials</t>
  </si>
  <si>
    <t>9 Months</t>
  </si>
  <si>
    <t>19 Months</t>
  </si>
  <si>
    <t>&lt;br&gt;        Inclusion Criteria:&lt;br&gt;&lt;br&gt;          -  Subjects' parent(s)/Legally acceptable representatives (LAR(s)) who, in the opinion of&lt;br&gt;             the investigator, can and will comply, with the requirements of the protocol (e.g.&lt;br&gt;             completion of the diary cards, return for follow-up visits).&lt;br&gt;&lt;br&gt;          -  Written informed consent obtained from the parent(s)/LAR(s) of the subject prior to&lt;br&gt;             performing any study specific procedure.&lt;br&gt;&lt;br&gt;          -  A male or female child 9 months of age at the time of enrolment.&lt;br&gt;&lt;br&gt;          -  Healthy subjects as established by medical history and clinical examination before&lt;br&gt;             entering into the study.&lt;br&gt;&lt;br&gt;          -  Subjects born to mothers who were vaccinated in 116945 [DTPA (BOOSTRIX)-047] study and&lt;br&gt;             having completed their primary vaccination series as per protocol requirement in study&lt;br&gt;             201330 [DTPA (BOOSTRIX)-048 PRI].&lt;br&gt;&lt;br&gt;        Exclusion Criteria:&lt;br&gt;&lt;br&gt;          -  Child in care&lt;br&gt;&lt;br&gt;          -  Concurrently participating in another clinical study, within three months prior to the&lt;br&gt;             booster vaccine dose and at any time during the present booster study, in which the&lt;br&gt;             subject has been or will be exposed to an investigational or a non-investigational&lt;br&gt;             vaccine/product (pharmaceutical product or device).&lt;br&gt;&lt;br&gt;          -  Chronic administration (defined as more than 14 days in total) of immunosuppressants&lt;br&gt;             or other immune-modifying drugs during the period within six months prior to the&lt;br&gt;             booster vaccine dose. For corticosteroids, this will mean prednisone =0.5mg/kg/day, or&lt;br&gt;             equivalent. Inhaled and topical steroids are allowed.&lt;br&gt;&lt;br&gt;          -  Administration of long-acting immune-modifying drugs at any time during the study&lt;br&gt;             period (e.g. infliximab).&lt;br&gt;&lt;br&gt;          -  A vaccine not foreseen by the study protocol administered during the period starting&lt;br&gt;             from 30 days before the booster dose of study vaccine and ending 30 days after*, with&lt;br&gt;             the exception of inactivated influenza vaccine and other vaccines given as a part of&lt;br&gt;             the national/regional immunization schedule, that are allowed at any time during the&lt;br&gt;             study period.&lt;br&gt;&lt;br&gt;               -  In case an emergency mass vaccination for an unforeseen public health threat&lt;br&gt;                  (e.g.: a pandemic) is organised by the public health authorities, outside the&lt;br&gt;                  routine immunization program, the time period described above can be reduced if&lt;br&gt;                  necessary for that vaccine provided it is licensed and used according to its SPC&lt;br&gt;                  or Product Information (PI) and according to the local governmental&lt;br&gt;                  recommendations and provided a written approval of the Sponsor is obtained.&lt;br&gt;&lt;br&gt;          -  Any confirmed or suspected immunosuppressive or immunodeficient condition, based on&lt;br&gt;             medical history and physical examination (no laboratory testing required).&lt;br&gt;&lt;br&gt;          -  Major congenital defects.&lt;br&gt;&lt;br&gt;          -  Serious chronic illness.&lt;br&gt;&lt;br&gt;          -  Administration of immunoglobulins and/or any blood products during the period within&lt;br&gt;             three months before the booster dose of study vaccines or planned administration&lt;br&gt;             during the study period.&lt;br&gt;&lt;br&gt;          -  Encephalopathy defined as an acute, severe central nervous system disorder occurring&lt;br&gt;             within 7 days following vaccination with Infanrix hexa and generally consisting of&lt;br&gt;             major alterations in consciousness, unresponsiveness, generalised or focal seizures&lt;br&gt;             that persist more than a few hours, with failure to recover within 24 hours.&lt;br&gt;&lt;br&gt;          -  History of Hib, diphtheria, tetanus, pertussis, pneumococcal, poliovirus and hepatitis&lt;br&gt;             B diseases since the conclusion visit of study 201330 [DTPA (BOOSTRIX)-048 PRI].&lt;br&gt;&lt;br&gt;          -  Previous booster vaccination against Hib, diphtheria, tetanus, pertussis,&lt;br&gt;             pneumococcus, hepatitis B and/or poliovirus since the conclusion visit of study 201330&lt;br&gt;             [DTPA (BOOSTRIX)-048 PRI].&lt;br&gt;&lt;br&gt;          -  History of any reaction or hypersensitivity likely to be exacerbated by any component&lt;br&gt;             of the vaccines (e.g: antigen, excipients).&lt;br&gt;&lt;br&gt;          -  Hypersensitivity to latex.&lt;br&gt;&lt;br&gt;          -  History of any neurological disorders or seizures.&lt;br&gt;&lt;br&gt;          -  Any condition that in the judgment of the investigator would make intramuscular&lt;br&gt;             injection unsafe.&lt;br&gt;&lt;br&gt;          -  Acute disease and/or fever at the time of vaccination.&lt;br&gt;&lt;br&gt;               -  Fever is defined as temperature = 37.5¬∞C /99.5¬∞F for oral, axillary or tympanic&lt;br&gt;                  route, or = 38.0¬∞C /100.4¬∞F on rectal route.&lt;br&gt;&lt;br&gt;               -  Subjects with a minor illness (such as mild diarrhoea, mild upper respiratory&lt;br&gt;                  infection) without fever may be enrolled at the discretion of the investigator.&lt;br&gt;</t>
  </si>
  <si>
    <t>Number of seroprotected subjects for anti-diphtheria, anti-tetanus, anti-HBs, anti-poliovirus type 1, anti-poliovirus type 2, anti-poliovirus type 3 and anti-polyribosyl-ribitol phosphate.;Number of subjects with a booster response to PT, FHA and PRN antigens.</t>
  </si>
  <si>
    <t>Number of seroprotected subjects against anti-diphtheria, anti-tetanus, anti-poliovirus type 1, anti-poliovirus type 2, anti-poliovirus type 3, anti-HBs and anti-PRP.;Number of seropositive subjects Anti-PT, anti-FHA and anti-PRN and anti-pneumococcal serotypes (1, 3, 4, 5, 6A, 6B, 7F, 9V, 14, 18C, 19A, 19F, 23F);Anti-D, anti-T, anti-PT, anti-FHA, anti-PRN, anti-poliovirus type 1, 2, 3, anti-HBs and anti-pneumococcal serotypes (1, 3, 4, 5, 6A, 6B, 7F, 9V, 14, 18C, 19A, 19F, 23F) and anti-PRP antibody concentrations or titres.;Number of seropositive subjects for anti-PT, anti-FHA and anti-PRN.;Number of subjects with solicited local and general symptoms.;Number of subjects with unsolicited adverse events (AEs).;Number of subjects with serious adverse events (SAEs).;Neurodevelopmental status measured by ASQ-3 score.</t>
  </si>
  <si>
    <t>Telehealth-Enhanced Patient-Oriented Recovery Trajectory After ICU</t>
  </si>
  <si>
    <t>Other: Telehealth</t>
  </si>
  <si>
    <t>https://clinicaltrials.gov/show/NCT03926533</t>
  </si>
  <si>
    <t>NCT03926533</t>
  </si>
  <si>
    <t>Vanderbilt University</t>
  </si>
  <si>
    <t>Critical Illness;Acute Respiratory Distress Syndrome;Septic Shock</t>
  </si>
  <si>
    <t>Leanne Boehm, PhD;Leanne Boehm, PhD</t>
  </si>
  <si>
    <t>leanne.boehm@vanderbilt.edu;leanne.boehm@vanderbilt.edu</t>
  </si>
  <si>
    <t>6153431051;</t>
  </si>
  <si>
    <t>American Association of Critical-Care Nurses</t>
  </si>
  <si>
    <t>&lt;br&gt;        Inclusion Criteria:&lt;br&gt;&lt;br&gt;          -  index ICU stay with a diagnosis of sepsis or acute respiratory distress syndrome&lt;br&gt;             projected to be discharged alive as these patients are at the highest risk for&lt;br&gt;             developing PICS&lt;br&gt;&lt;br&gt;        Exclusion Criteria:&lt;br&gt;&lt;br&gt;          1. no access to computer, electronic device (e.g., tablet, smartphone), and/or internet&lt;br&gt;             connection for virtual clinic visit,&lt;br&gt;&lt;br&gt;          2. primary care received outside of VUMC network,&lt;br&gt;&lt;br&gt;          3. hospice care at discharge,&lt;br&gt;&lt;br&gt;          4. substance abuse or psychiatric disorder that prevents independent living,&lt;br&gt;&lt;br&gt;          5. blind, deaf, unable to speak English, or&lt;br&gt;&lt;br&gt;          6. severe dementia prior to index hospitalization&lt;br&gt;</t>
  </si>
  <si>
    <t>Acceptability;participants will complete the 4-item Likert response Feasibility of Intervention Measure (FIM);Appropriateness</t>
  </si>
  <si>
    <t>cognitive impairment;depression;physical impairments;QOL;anxiety;PTSD symptoms will be measured using the PTSD Checklist for DSM-5 (PCL-5)</t>
  </si>
  <si>
    <t>A Randomized Controlled Trial of Influenza Vaccine to Prevent Adverse Vascular Events</t>
  </si>
  <si>
    <t>Other: Sterile saline;Drug: inactivated trivalent influenza vaccine</t>
  </si>
  <si>
    <t>https://clinicaltrials.gov/show/NCT02762851</t>
  </si>
  <si>
    <t>Influenza Vaccine To Prevent Adverse Vascular Events (RCT-IVVE)</t>
  </si>
  <si>
    <t>NCT02762851</t>
  </si>
  <si>
    <t>McMaster University</t>
  </si>
  <si>
    <t>Cameroon;China;India;Kenya;Lebanon;Mozambique;Nigeria;Philippines;Saudi Arabia;Sudan;Uganda;United Arab Emirates;Zambia;Cameroon;China;India;Kenya;Lebanon;Mozambique;Nigeria;Philippines;Saudi Arabia;Sudan;Uganda;United Arab Emirates;Zambia</t>
  </si>
  <si>
    <t>Heart Failure;Influenza</t>
  </si>
  <si>
    <t>RCT-IVVE 2015</t>
  </si>
  <si>
    <t>Mark Loeb, MD, MSc.;Mark Loeb, MD, MSc.</t>
  </si>
  <si>
    <t>;loebm@mcmaster.ca</t>
  </si>
  <si>
    <t>;905-525-9140</t>
  </si>
  <si>
    <t>McMaster University;</t>
  </si>
  <si>
    <t>&lt;br&gt;        Inclusion Criteria:&lt;br&gt;&lt;br&gt;          -  Age = 18 years and NYHA (New York Heart Association) functional class II, III and IV&lt;br&gt;&lt;br&gt;        Exclusion Criteria:&lt;br&gt;&lt;br&gt;          -  Anaphylactic reaction to a previous dose of TIV(trivalent influenza vaccine)&lt;br&gt;&lt;br&gt;          -  Known IgE( Immunoglobulin E)-mediated hypersensitivity to eggs manifested as hives,&lt;br&gt;             swelling of the mouth and throat, difficulty in breathing, hypotension, or shock&lt;br&gt;&lt;br&gt;          -  Guillain-Barr√© syndrome within eight weeks of a previous influenza vaccine&lt;br&gt;&lt;br&gt;          -  Anaphylactic reaction to neomycin&lt;br&gt;&lt;br&gt;          -  Patients who have had influenza vaccine in two of the three previous years&lt;br&gt;</t>
  </si>
  <si>
    <t>Adverse cardiovascular event</t>
  </si>
  <si>
    <t>Cardiovascular (CV) death</t>
  </si>
  <si>
    <t>Early Detection and Treatment of Respiratory Sleep Disorders in Children With Down Syndrome</t>
  </si>
  <si>
    <t>Diagnostic Test: Polysomnography (PSG)</t>
  </si>
  <si>
    <t>https://clinicaltrials.gov/show/NCT03210675</t>
  </si>
  <si>
    <t>NCT03210675</t>
  </si>
  <si>
    <t>Institut Jerome Lejeune</t>
  </si>
  <si>
    <t>Down Syndrome;Obstructive Sleep Apnea of Newborn</t>
  </si>
  <si>
    <t>DP-TRS-T21</t>
  </si>
  <si>
    <t>Brigitte FAUROUX, Professor;Clotilde MIRCHER, Doctor</t>
  </si>
  <si>
    <t>H√¥pital Necker-Enfants Malade;Institut J√©r√¥me Lejeune</t>
  </si>
  <si>
    <t>H√¥pital Necker-Enfants Malades</t>
  </si>
  <si>
    <t>&lt;br&gt;        Inclusion criteria :&lt;br&gt;&lt;br&gt;        Down Syndrome Age 6 months or less for the Study Group Age 30 to 36 months for the Standard&lt;br&gt;        Care Group Living in Paris or Paris area (75, 77, 78, 92, 93, 94, 95) Parents or legal&lt;br&gt;        representative agreeing with the study requirements and able to understand, date and sign&lt;br&gt;        the informed consent form before study enrollment French language is native mother tongue&lt;br&gt;&lt;br&gt;        Exclusion criteria :&lt;br&gt;&lt;br&gt;        Gestationnel age &lt; 36 completed amenorrhoea weeks Patient who have or had acute CNS&lt;br&gt;        suffering signs Patients with Down Syndrome already had continuous positive airway pressure&lt;br&gt;        treatment for OSA Patients participating in another clinical study or for whom a&lt;br&gt;        participation to another biomedical research is expected before the end or their follow-up&lt;br&gt;</t>
  </si>
  <si>
    <t>Mean Griffith Mental Development Scale (GMDS) scores</t>
  </si>
  <si>
    <t>The Comparison of the Effects of Orthodentol and Chlorhexidine mouthwash on Prevention of Ventilator Associated Pneumonia in Mechanically ventilated patients</t>
  </si>
  <si>
    <t>Intervention 1: Intervention group: mouthwash will be performed by 10 mL orthodentol, three times a day for two weeks. Intervention 2: Control group: mouthwash will be performed by 10 mL chlorhexidine, three times a day for two weeks.;Prevention;Prevention;Intervention group: mouthwash will be performed by 10 mL orthodentol, three times a day for two weeks.;Control group: mouthwash will be performed by 10 mL chlorhexidine, three times a day for two weeks.</t>
  </si>
  <si>
    <t>http://en.irct.ir/trial/22712</t>
  </si>
  <si>
    <t>The Effects of  Mouthwash on Prevention of Pneumonia</t>
  </si>
  <si>
    <t>IRCT2017050727819N4</t>
  </si>
  <si>
    <t>Randomization: Randomized, Blinding: Single blinded, Placebo: Used, Assignment: Parallel, Purpose: Prevention, Other design features: Closed envelop will be used for randomization.</t>
  </si>
  <si>
    <t>Vice chancellor for research, Kermanshah University of Medical Sciences</t>
  </si>
  <si>
    <t>Pneumonia. &lt;br&gt;Pneumonia in other diseases classified elsewhere;Pneumonia in other diseases classified elsewhere</t>
  </si>
  <si>
    <t>Rasool Kaviannezhad</t>
  </si>
  <si>
    <t>School of Paramedical, Davlat Abad Blvd</t>
  </si>
  <si>
    <t>r.kaviannezhad@kums.ac.ir</t>
  </si>
  <si>
    <t>+98 83 3827 9697</t>
  </si>
  <si>
    <t>Kermanshah University of Medical Sciences</t>
  </si>
  <si>
    <t>Inclusion criteria: Inclusion criteria: oral intubation; 30 to 50 years old; lack of pulmonary infection; Lack of sensitivity to herbal combination; not history the use of immunosuppressive drugs; No history of diabetes; level of consciousness 3 to 8; No wound in the mouth.&lt;br&gt;Exclusion criteria: discharge or transport patient from intensive care unit; death; extubation before 72 hours; any sudden change in the patient's clinical condition; occurrence of urticaria and petechiae</t>
  </si>
  <si>
    <t>Pneumonia. Timepoint: Daily, every 24 hours. Method of measurement: CPIS scale.</t>
  </si>
  <si>
    <t>Ethics Committee of Kermanshah University of Medical Sciences</t>
  </si>
  <si>
    <t>Multimodal Remote Monitoring and Integrated Educational Program in OSA Patients Initiating Continuous Positive Airway Pressure (CPAP): a Prospective Intervention (SLEEPCONNECT)</t>
  </si>
  <si>
    <t>Other: CPAP associated with connected devices: blood pressure monitor , scales and activity monitor</t>
  </si>
  <si>
    <t>https://clinicaltrials.gov/show/NCT04054180</t>
  </si>
  <si>
    <t>Multimodal Remote Monitoring and Integrated Educational Program in OSA Patients Initiating Continuous Positive Airway Pressure (CPAP): (SLEEPCONNECT)</t>
  </si>
  <si>
    <t>NCT04054180</t>
  </si>
  <si>
    <t>38RC18.338</t>
  </si>
  <si>
    <t>Jean-Louis JLP P√©pin, PhD;Dany DJ Jaffuel, MD;Thibaut TG Gentina, MD;Fr√©d√©ric FG Gagnadoux, PhD;Jean-Louis JLP P√©pin, PhD</t>
  </si>
  <si>
    <t>;;;;jpepin@chu-grenoble.fr</t>
  </si>
  <si>
    <t>;;;;+33 4 76 76 84 73</t>
  </si>
  <si>
    <t>University Hospital, Grenoble;University Hospital, Montpellier;Clinique de la Louvi√®re SELARL SPIRAL, Lille;University Hospital, Angers;</t>
  </si>
  <si>
    <t>SEFAM MEDICAL (Villiers les Nancy, France)</t>
  </si>
  <si>
    <t>&lt;br&gt;        Inclusion Criteria:&lt;br&gt;&lt;br&gt;          -  Obstructive sleep apnea syndrome not treated with CPAP and defined by an&lt;br&gt;             apnea-hypopnea index (AHI) greater than 30 events per hour and with more than 80% of&lt;br&gt;             obstructive events, determined by polysomnography (PSG) or polygraphy (PG) within the&lt;br&gt;             last 6 months&lt;br&gt;&lt;br&gt;          -  Treated hypertension or newly diagnosed hypertension defined as 140 = SBP &lt;180 mmHg&lt;br&gt;             and 90 = DBP&lt;110 mmHg&lt;br&gt;&lt;br&gt;          -  BMI &gt; 30 kg / m¬≤&lt;br&gt;&lt;br&gt;          -  Smartphone&lt;br&gt;&lt;br&gt;          -  Able to use a mobile application on a personal smartphone&lt;br&gt;&lt;br&gt;          -  Medical certificate for the practice of physical activity/exercise&lt;br&gt;&lt;br&gt;          -  Patients who have freely given their informed written consent&lt;br&gt;&lt;br&gt;          -  Person affiliated to the French social security system&lt;br&gt;&lt;br&gt;        Exclusion Criteria:&lt;br&gt;&lt;br&gt;          -  Central sleep apnea syndrome&lt;br&gt;&lt;br&gt;          -  Patient with planned bariatric surgery&lt;br&gt;&lt;br&gt;          -  Severe bullous emphysema&lt;br&gt;&lt;br&gt;          -  Pneumothorax&lt;br&gt;&lt;br&gt;          -  Trauma or recent surgery to or affecting the forebrain with sequelae of&lt;br&gt;             cranio-naso/pharyngeal fistula&lt;br&gt;&lt;br&gt;          -  Decompensated cardiac insufficiency or hypotension, particularly in the event of&lt;br&gt;             reduced blood volume or in the case of cardiac arrhythmias&lt;br&gt;&lt;br&gt;          -  Dehydration&lt;br&gt;&lt;br&gt;          -  Tracheotomy&lt;br&gt;&lt;br&gt;          -  Pregnant or lactating women&lt;br&gt;&lt;br&gt;          -  Patient currently participating or having participated in the month prior to inclusion&lt;br&gt;             in another interventional clinical research project that may impact the study&lt;br&gt;&lt;br&gt;          -  Patients under guardianship or curatorship&lt;br&gt;&lt;br&gt;          -  Patients not affiliated to the French social security system or equivalent&lt;br&gt;&lt;br&gt;          -  Patients deprived of their liberty or hospitalized without their consent&lt;br&gt;</t>
  </si>
  <si>
    <t>Comparison of mean value of 18 self measures blood pressure</t>
  </si>
  <si>
    <t>Comparison of variability of 18 measurements of SBP by self-measurement, between inclusion and after 3 months of CPAP treatment;Comparison of variability of 18 measurements of DBP by self-measurement, between inclusion and after 3 months of CPAP treatment;Comparison of variability of 18 measurements of mean blood pressure by self-measurement, between inclusion and after 3 months of CPAP treatment;Comparison of number of steps measured before initiating CPAP and at 3 months;Evaluation of change in biological laboratory parameters;Evaluation of change in biological laboratory parameters;Weight variation over three months;Assessment of reasons for refusal of digital health by a dedicated questionnaire conducted in patients who refused to participate in the study;Comparison of residual AHI between Polylink respiratory polygraphic data and AHI measurement by CPAP S.Box;Analysis of responses to a specific usability questionnaire;Epworth sleepiness scale (ESS);Pichot fatigue scale (PWS);Assessment of health-related quality of life using the EQ-5D questionnaire;Analysis of all primary and secondary outcome measures at 1 year;Predictive factors of CPAP adherence at three-months</t>
  </si>
  <si>
    <t>A Phase 3, Multicenter, Randomized, Double-Blind, Comparator-Controlled Study to Evaluate the Safety and Efficacy of Intravenous to Oral Delafloxacin in Adult Subjects With Community-Acquired Bacterial Pneumonia</t>
  </si>
  <si>
    <t>Drug: Delafloxacin;Drug: Moxifloxacin;Drug: Linezolid</t>
  </si>
  <si>
    <t>https://clinicaltrials.gov/show/NCT02679573</t>
  </si>
  <si>
    <t>Study to Compare Delafloxacin to Moxifloxacin for the Treatment of Adults With Community-acquired Bacterial Pneumonia</t>
  </si>
  <si>
    <t>NCT02679573</t>
  </si>
  <si>
    <t>United States;Argentina;Bulgaria;Colombia;Dominican Republic;Georgia;Germany;Hungary;Latvia;Peru;Poland;Romania;Russian Federation;Serbia;Slovenia;South Africa;Spain;Ukraine;Argentina;Bulgaria;Colombia;Dominican Republic;Georgia;Germany;Hungary;Latvia;Peru;Poland;Romania;Russian Federation;Serbia;Slovenia;South Africa;Spain;Ukraine;United States</t>
  </si>
  <si>
    <t>Community Acquired Bacterial Pneumonia</t>
  </si>
  <si>
    <t>December 14, 2016</t>
  </si>
  <si>
    <t>2015-003026-14;ML-3341-306</t>
  </si>
  <si>
    <t>Sue Cammarata, MD</t>
  </si>
  <si>
    <t>&lt;br&gt;        Inclusion Criteria:&lt;br&gt;&lt;br&gt;          1. Male or female 18 years of age or older&lt;br&gt;&lt;br&gt;          2. Evidence of acute onset of CABP with 2 or more of the following symptoms (new or&lt;br&gt;             worsening)&lt;br&gt;&lt;br&gt;               -  Cough&lt;br&gt;&lt;br&gt;               -  Production of purulent sputum consistent with bacterial infection&lt;br&gt;&lt;br&gt;               -  Difficulty breathing&lt;br&gt;&lt;br&gt;               -  Chest pain due to pneumonia&lt;br&gt;&lt;br&gt;             AND have at least 2 of the following findings:&lt;br&gt;&lt;br&gt;               -  Fever (oral temperature &gt;38.0¬∞C)&lt;br&gt;&lt;br&gt;               -  Hypothermia (oral temperature &lt;35.0¬∞C)&lt;br&gt;&lt;br&gt;               -  Tachycardia (heart rate &gt;100 beats/min)&lt;br&gt;&lt;br&gt;               -  Tachypnea (respiratory rate &gt;18 breaths/min)&lt;br&gt;&lt;br&gt;             AND have at least 1 of the following findings:&lt;br&gt;&lt;br&gt;               -  Hypoxemia (oxygen saturation &lt;90% or PaO2 &lt; 60 mmHg) on room air or with&lt;br&gt;                  subject's baseline (pre-CABP under study) supplemental oxygen&lt;br&gt;&lt;br&gt;               -  Clinical evidence of pulmonary consolidation and/or presence of pulmonary rales&lt;br&gt;&lt;br&gt;               -  An elevated white blood cell count (WBC) &gt;10,000/mm3 or 15% immature neutrophils&lt;br&gt;                  (bands), regardless of total peripheral WBC count or leukopenia with WBC&lt;br&gt;                  &lt;4500/mm^3&lt;br&gt;&lt;br&gt;          3. Presence of lobar, multilobar, or patchy parenchymal infiltrate(s) consistent with&lt;br&gt;             acute bacterial pneumonia on a pulmonary imaging study within 48 hours before the&lt;br&gt;             first dose of study drug&lt;br&gt;&lt;br&gt;          4. PORT risk class of II to V (PSI score &gt;50)&lt;br&gt;&lt;br&gt;          5. Must be a suitable candidate for possible IV to oral switch antibiotic therapy and&lt;br&gt;             must also be able to swallow large tablets/capsules intact without crushing&lt;br&gt;&lt;br&gt;        Exclusion Criteria:&lt;br&gt;&lt;br&gt;          1. A medical history of significant hypersensitivity or allergic reaction to antibiotics&lt;br&gt;             of the quinolone or oxazolidinone class or study drug excipients according to the&lt;br&gt;             investigator&lt;br&gt;&lt;br&gt;          2. Any infection expected to require other systemic antibiotics in addition to study drug&lt;br&gt;&lt;br&gt;          3. Receipt of systemic antibiotic therapy in the 7 days before enrollment unless 1 of the&lt;br&gt;             following is documented:&lt;br&gt;&lt;br&gt;               -  Received at least 48 hours of antibiotic therapy for CABP and clinic notes&lt;br&gt;                  document treatment failure (i.e., not by patient history or pulmonary imaging&lt;br&gt;                  alone) with new or worsening symptoms while on pre-study therapy&lt;br&gt;&lt;br&gt;               -  Received 1 dose of a single, potentially effective, short-acting antibacterial&lt;br&gt;                  drug or drug regimen for CABP within 24 hours before enrollment (limited to 25%&lt;br&gt;                  of enrolled patients)&lt;br&gt;&lt;br&gt;          4. Respiratory infection confirmed or suspected to be secondary to hospital-acquired or&lt;br&gt;             ventilator-associated pneumonia OR requires treatment in an intensive care setting, OR&lt;br&gt;             requires mechanical ventilation&lt;br&gt;&lt;br&gt;          5. Current or suspected diagnosis of viral, fungal, or aspiration pneumonia,&lt;br&gt;             noninfectious causes of pulmonary infiltrates, lung cancer, cystic fibrosis,&lt;br&gt;             tuberculosis, empyema (not including sterile parapneumonic effusions)&lt;br&gt;&lt;br&gt;          6. Known anatomical or pathological bronchial obstruction OR history of bronchiectasis OR&lt;br&gt;             GOLD Stage 4 COPD OR history of post obstructive pneumonia&lt;br&gt;&lt;br&gt;          7. Severely compromised immune system&lt;br&gt;&lt;br&gt;          8. Known history of Child-Pugh Class B or C liver disease&lt;br&gt;&lt;br&gt;          9. History of post-antibiotic colitis within last 3 months&lt;br&gt;&lt;br&gt;         10. Other exclusions include those described in the safety label for drugs in the&lt;br&gt;             quinolone and/or oxazolidinone classes such as QT prolongation, proarrhythmic&lt;br&gt;             conditions, concomitant use of drugs known to cause QT prolongation, peripheral&lt;br&gt;             neuropathy, tendon disorders, history of myasthenia gravis, liver disease, severe&lt;br&gt;             renal disease, seizures and concomitant use of MAO A or B inhibitor agents and&lt;br&gt;             adrenergic serotonergic agents&lt;br&gt;</t>
  </si>
  <si>
    <t>Early Clinical Response</t>
  </si>
  <si>
    <t>All-cause Mortality;Microbiologic Response;Clinical Outcome at End of Treatment;Clinical Outcome at Test of Cure;Early Clinical Response Plus Improvement in Vital Signs and no Worsening of the 4 Symptoms</t>
  </si>
  <si>
    <t>https://clinicaltrials.gov/ct2/show/results/NCT02679573</t>
  </si>
  <si>
    <t>&lt;br&gt;                Product Name: Aerucin¬Æ&lt;br&gt;                Product Code: AR-105&lt;br&gt;                Pharmaceutical Form: Concentrate for solution for infusion&lt;br&gt;                INN or Proposed INN: INN name not assigned yet&lt;br&gt;                Current Sponsor code: Aerucin¬Æ&lt;br&gt;                Other descriptive name: AR-105, CM101, F429, aerubumab&lt;br&gt;                Concentration unit: mg/ml milligram(s)/millilitre&lt;br&gt;                Concentration type: equal&lt;br&gt;                Concentration number: 27.5-&lt;br&gt;                Pharmaceutical form of the placebo: Concentrate for solution for infusion&lt;br&gt;                Route of administration of the placebo: Intravenous use&lt;br&gt;&lt;br&gt;</t>
  </si>
  <si>
    <t>EUCTR2016-004261-10-ES</t>
  </si>
  <si>
    <t>United States;Taiwan;Greece;Spain;Russian Federation;United Kingdom;Italy;France;Czech Republic;Hungary;Belgium;Poland;Germany;Korea, Republic of</t>
  </si>
  <si>
    <t>P. aeruginosa pneumonia &lt;br&gt;                MedDRA version: 19.1                Level: PT                Classification code 10035664                Term: Pneumonia                System Organ Class: 10021881 - Infections and infestations            ;Therapeutic area: Diseases [C] - Respiratory Tract Diseases [C08]</t>
  </si>
  <si>
    <t>delamepa@aridispharma.com</t>
  </si>
  <si>
    <t>Inclusion criteria: &lt;br&gt;                1. Written Informed Consent given by the patient or, if not possible, by a legally authorized representative and/or an independent physician as authorized by the competent ethics committee (EC) or independent review board (IRB) and local regulations.&lt;br&gt;                2. Diagnosis of pneumonia based on the following criteria:&lt;br&gt;                a. A sequence of at least 2 chest X-rays showing the presence of new or progressive infiltrate(s) suggestive of bacterial pneumonia or 1 definitive chest X-ray diagnostic of pneumonia&lt;br&gt;                b. Hypoxemia based on at least one of the following criteria:&lt;br&gt;                i. PaO2/FiO2 &lt;250&lt;br&gt;                ii. PaO2 &lt;60 mmHg&lt;br&gt;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                3. To be at least 18 years of age.&lt;br&gt;                4. To be treated in an ICU at the time of enrollment.&lt;br&gt;                5. Endotracheal tube in place (tracheostomy is allowed),&lt;br&gt;                6. The patient is mechanically ventilated.&lt;br&gt;                7. Documented pulmonary infection with P. aeruginosa obtained by BAL, mini-BAL, protected endotracheal tube aspiration (ETA). For the purpose of randomization, P. aeruginosa must be identified either by:&lt;br&gt;                a. On the basis of available results from a culture positive by any method for P. aeruginosa of a sample obtained less than 72 hours prior to randomization. In such case, a fresh sample must be obtained prior to treatment initiation for standard microbial culture by the local laboratory (including organism identification, quantitative culture and susceptibility testing); the corresponding culture results are not required prior to randomization.&lt;br&gt;                OR&lt;br&gt;                b. On the basis of a rapid diagnostic test (see section 14.3 for allowed methods). In such case, the same sample must be used for standard microbial culture by the local laboratory (including organism identification, quantitative culture and susceptibility testing). The corresponding culture results are not required prior to randomization.&lt;br&gt;                8. APACHE II score = 10 and = 35 within 24 hours of enrollment&lt;br&gt;                Are the trial subjects under 18? no&lt;br&gt;                Number of subjects for this age range:&lt;br&gt;                F.1.2 Adults (18-64 years) yes&lt;br&gt;                F.1.2.1 Number of subjects for this age range 70&lt;br&gt;                F.1.3 Elderly (&gt;=65 years) yes&lt;br&gt;                F.1.3.1 Number of subjects for this age range 38&lt;br&gt;</t>
  </si>
  <si>
    <t>Exclusion criteria: &lt;br&gt;                1. The subject is moribund.&lt;br&gt;                2. Effective antibacterial drug therapy for the index pneumonia administered continuously for 48 hours or more prior to initiation of study treatment.&lt;br&gt;                3. Plasmapheresis (ongoing or planned)&lt;br&gt;                4. Immunocompromised and at risk of infection by opportunistic pathogens including, but not limited to the following:&lt;br&gt;                a. HIV / AIDS who are not stable under medication and/or most recent CD4 &lt;200&lt;br&gt;                b. Expected neutropenia due to chemotherapy&lt;br&gt;                c. Absolute neutrophil count less than 500/¬µL (mm3)&lt;br&gt;                d. Heart or lung transplant recipient within the past 6 months&lt;br&gt;                5. Known hereditary complement deficiency.&lt;br&gt;                6. Liver function deficiency associated with chronic conditions (e.g., liver cirrhosis Child- Pugh C).&lt;br&gt;                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                8. Administration of anti-infective monoclonal antibody within 3 months prior to enrollment.&lt;br&gt;                9. Women of childbearing potential who are sexually active and have not been using a medically acceptable method contraception for at least 12 months and in whom a pregnancy test is either not available or positive at the time of enrollment. Women who are surgically sterile or sterile for any other reason are eligible provided medical evidence is provided and maintained in the study file. Women who are post-menopausal as evidenced by the absence of menstruation for at least 1 year are eligible; the date of the last menstruation is to be recorded in the study file unless postmenopausal status is obvious due to age.&lt;br&gt;                10. Known lack of treatment compliance from prior studies or ongoing medical care based on medical records and Principal Investigator‚Äôs judgment and/or the capacity of the patient to comply with all study requirements.&lt;br&gt;                11. Any medical, psychological, cognitive, social or legal conditions that would interfere in the ability to give an Informed Consent OR the absence of a legally valid representative of the patient or independent physician allowed and able to give consent on his/her behalf.&lt;br&gt;                12. Participation as subject in another interventional study within 30 days prior to the first dose of study treatment, or planned participation in such a study during the study or within 30 days of its completion by the patient. Patients who participate in observational or epidemiological studies are eligible provided this does not interfere with their capacity or the capacity of the study staff to comply with all study requirements.&lt;br&gt;</t>
  </si>
  <si>
    <t>&lt;br&gt;                Main Objective: 1. To assess the efficacy of Aerucin¬Æ, administered as a single dose in addition to standard&lt;br&gt;                antibiotic regimen, in terms of clinical cure at day 14, i.e., resolution of the P. aeruginosa&lt;br&gt;                pneumonia event diagnosed at enrollment, as compared to standard antibiotic therapy alone.&lt;br&gt;                2. To assess the clinical safety and tolerability of Aerucin¬Æ in the study population.&lt;br&gt;            ;&lt;br&gt;                Secondary Objective: -Clinical Efficacy Objectives:&lt;br&gt;                1.Clinical cure: Clinical cure rate at day 4,7,21,28,using the same criteria as for the&lt;br&gt;                primary efficacy objective.Time to clinical cure&lt;br&gt;                2.Mortality: All-cause mortality.Pneumonia-related mortality post-treatment as adjudicated&lt;br&gt;                by an independent, blinded committee&lt;br&gt;                3.Respiratory function assessment:Changes in PaO2/FiO2.Need for mechanical ventilator&lt;br&gt;                support&lt;br&gt;                4.Overall clinical status:Changes in SOFA score&lt;br&gt;                5.Health economics and well-being:antibiotic utilization, duration of: stay in the ICU,hospitalization, mechanical ventilation,intubation&lt;br&gt;                -Pharmacokinetics:PK Profile over the study follow-up period&lt;br&gt;                -Safety Objectives:To assess the immunogenicity of Aerucin¬Æ&lt;br&gt;                -Microbiological Efficacy Objectives&lt;br&gt;                1.Eradication of index P.aeruginosa at 4,7,14, 21, 28 days post-treatment&lt;br&gt;                2.Relapse defined as a reoccurrence of pneumonia due to P. aeruginosa within the 28-day follow-up period&lt;br&gt;                3.Reduction in bacterial load related to the index P. aeruginosa&lt;br&gt;            ;Primary end point(s): Clinical cure, relapse ( pneumonia due to P. aeruginosa), or reinfection (pneumonia due to a pathogen other than P. aeruginosa);Timepoint(s)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t>
  </si>
  <si>
    <t>&lt;br&gt;                Secondary end point(s): Secondary Clinical Efficacy Parameters&lt;br&gt;                1. Clinical cure:&lt;br&gt;                - Clinical cure rate at day 4, 7, 21 and 28.&lt;br&gt;                - Time to clinical cure.&lt;br&gt;                2. Mortality:&lt;br&gt;                - All-cause mortality&lt;br&gt;                - Pneumonia-related mortality&lt;br&gt;                - Time to death over the 28-day follow-up period.&lt;br&gt;                3. Respiratory function assessment: PaO2/FiO2&lt;br&gt;                4. Overall clinical status: SOFA&lt;br&gt;                5. Health economics and well-being: antibiotic utilization, duration of stay in the ICU,&lt;br&gt;                duration of hospitalization, ventilator-free days.&lt;br&gt;                Microbiological Endpoints&lt;br&gt;            ;&lt;br&gt;                Timepoint(s) of evaluation of this end point: The clinical course of pneumonia will be assessed daily by the investigator.&lt;br&gt;                Secondary endpoints will be assessed for analytical purposes on day 4, 7, 14, 21 and 28.&lt;br&gt;</t>
  </si>
  <si>
    <t>Impact of Arterial Oxygen Saturation Range on Ventilatory Stability in Extremely Premature Infants</t>
  </si>
  <si>
    <t>Other: Targeting SpO2 at 93-95%;Other: Targeting SpO2 at 90-92%</t>
  </si>
  <si>
    <t>https://clinicaltrials.gov/show/NCT03695900</t>
  </si>
  <si>
    <t>Arterial Oxygen Saturation on Ventilatory Stability in Extremely Premature Infants</t>
  </si>
  <si>
    <t>NCT03695900</t>
  </si>
  <si>
    <t>University of Miami</t>
  </si>
  <si>
    <t>Apnea of Prematurity;Desaturation of Blood;Central Apnea;Periodic Breathing;Obstructive Apnea of Newborn</t>
  </si>
  <si>
    <t>November 1, 2018</t>
  </si>
  <si>
    <t>Nelson Claure, MSc, PhD;Eduardo Bancalari, MD;Deepak Jain, MD;Waleed Kurtom, MD</t>
  </si>
  <si>
    <t>University of Miami;University of Miami;University of Miami;Jackson Health System</t>
  </si>
  <si>
    <t>18 Weeks</t>
  </si>
  <si>
    <t>&lt;br&gt;        Inclusion Criteria:&lt;br&gt;&lt;br&gt;          -  23 0/7- 29 6/7 weeks gestational age&lt;br&gt;&lt;br&gt;          -  Postnatal age = 14 days&lt;br&gt;&lt;br&gt;          -  Requiring FiO2 = 0.25 to keep SpO2 90-95%&lt;br&gt;&lt;br&gt;          -  Parental informed consent&lt;br&gt;&lt;br&gt;        Exclusion Criteria:&lt;br&gt;&lt;br&gt;          -  Severe congenital anomalies that may affect pulmonary or neurosensory development&lt;br&gt;&lt;br&gt;          -  Severe CNS pathology that may alter respiratory control function&lt;br&gt;</t>
  </si>
  <si>
    <t>ventilatory stability by frequency of central apnea;ventilatory stability by frequency of obstructive apnea;ventilatory stability by density of periodic breathing;ventilatory stability by time series of inter-breath intervals</t>
  </si>
  <si>
    <t>oxygenation stability by frequency of intermittent hypoxemia episodes;frequency of bradycardia episodes</t>
  </si>
  <si>
    <t>Conciliating Mastery Learning and Time Constraints on High-fidelity Simulators: Serious Game Versus Online Course to Pre-train Medical Students on the Management of an Adult Cardiac Arrest.</t>
  </si>
  <si>
    <t>Other: Serious Game;Other: Online course</t>
  </si>
  <si>
    <t>https://clinicaltrials.gov/show/NCT02758119</t>
  </si>
  <si>
    <t>Serious Game Versus Online Course to Pre-train Medical Students on the Management of an Adult Cardiac Arrest.</t>
  </si>
  <si>
    <t>NCT02758119</t>
  </si>
  <si>
    <t>Allocation: Randomized. Intervention model: Parallel Assignment. Primary purpose: Other. Masking: Single (Outcomes Assessor).</t>
  </si>
  <si>
    <t>Ilumens</t>
  </si>
  <si>
    <t>Education, Medical, Undergraduate;Out-of-Hospital Cardiac Arrest;Simulation Training</t>
  </si>
  <si>
    <t>Ilumens0002</t>
  </si>
  <si>
    <t>David Drummond, MD</t>
  </si>
  <si>
    <t>University Paris Ren√© Descartes</t>
  </si>
  <si>
    <t>&lt;br&gt;        Inclusion Criteria:&lt;br&gt;&lt;br&gt;          -  Second-year medical students from the medical schools of Paris Descartes and Paris&lt;br&gt;             Diderot University who are not opposed to participate in the study.&lt;br&gt;&lt;br&gt;        Exclusion Criteria:&lt;br&gt;&lt;br&gt;          -  Opposition to participate in the study&lt;br&gt;</t>
  </si>
  <si>
    <t>Median Training Time Needed to Reach the Minimal Passing Score for a Simulated Out-of-hospital Cardiac Arrest Scenario Using a High-fidelity Simulator at Day 8.</t>
  </si>
  <si>
    <t>Median Training Time Needed to Reach the Minimal Passing Score for a Simulated Out-of-hospital Cardiac Arrest Scenario Using a High-fidelity Simulator;Score (on the Checklist) on the First Attempt During the hands-on Session;Score (on the Checklist) on the First Attempt During the hands-on Session</t>
  </si>
  <si>
    <t>https://clinicaltrials.gov/ct2/show/results/NCT02758119</t>
  </si>
  <si>
    <t>Efficacy of Two CAD CAM Oral Appliances for Treatment of Obstructive Sleep Apnea Hypopnea Syndrome  (Randomized Controlled Clinical Trial)</t>
  </si>
  <si>
    <t>;Biblock;Monoblock</t>
  </si>
  <si>
    <t>https://pactr.samrc.ac.za/TrialDisplay.aspx?TrialID=3371</t>
  </si>
  <si>
    <t>CAD CAM Oral Appliances for Treatment of Obstructive Sleep apnea Hypopnea Syndrome</t>
  </si>
  <si>
    <t>PACTR</t>
  </si>
  <si>
    <t>PACTR201806003371275</t>
  </si>
  <si>
    <t>Parallel: different groups receive different interventions at same time during study,Randomised,Permuted block randomi sation (variable block size),Sealed opaque envelopes</t>
  </si>
  <si>
    <t>Faculty of Dentistry, Alexandria University.</t>
  </si>
  <si>
    <t>&lt;br&gt;Respiratory &lt;br&gt;Obstructive Sleep Apnea Hypopnea Syndrome;Respiratory;Obstructive Sleep Apnea Hypopnea Syndrome</t>
  </si>
  <si>
    <t>PACTR2</t>
  </si>
  <si>
    <t>Elsayedamr</t>
  </si>
  <si>
    <t>Basma</t>
  </si>
  <si>
    <t>30 Garden City Smouha</t>
  </si>
  <si>
    <t>elsayedamr@yahoo.com</t>
  </si>
  <si>
    <t>Patient Information Manager</t>
  </si>
  <si>
    <t>Mohamed Moataz</t>
  </si>
  <si>
    <t>Khamis</t>
  </si>
  <si>
    <t>Champollion St., Azarita</t>
  </si>
  <si>
    <t>moataz_khamis@yahoo.com</t>
  </si>
  <si>
    <t>Professor of Prosthodontics, Faculty of Dentistry, Alexandria University</t>
  </si>
  <si>
    <t>18 Year(s)</t>
  </si>
  <si>
    <t>50 Year(s)</t>
  </si>
  <si>
    <t>Inclusion criteria: All patients had successfully completed all night polysomnography that demonstrate an OSA disorder.&lt;br&gt;Each patient had an apneic hypopneic index (AHI) score greater than or equal to 15 events per hour of sleep. &lt;br&gt;All patients had adequate nasal airflow capacity as determined by a qualified otolarygologist.&lt;br&gt;All patients had at least 7 mm of protrusive jaw movement from the position of maximum intercuspation. (measured by flexible ruler)&lt;br&gt;</t>
  </si>
  <si>
    <t>Exclusion criteria: Central sleep apnea events more than two or three per hour.&lt;br&gt;Retro-palatal obstructions as confirmed by nasoendoscopy. &lt;br&gt;More than one missing tooth per quadrant, excluding third molars (fixed bridges were not considered missing).&lt;br&gt;History of alcohol or narcotic or psychoactive medications. &lt;br&gt;Serious nasal passage obstructions or allergies.&lt;br&gt;</t>
  </si>
  <si>
    <t>Overnight polysomnography ;change in the airway space using cone-beam computed tomography  (CBCT)</t>
  </si>
  <si>
    <t>Results of STOP-Bang Questionnaire and USE-OA Questionnaire</t>
  </si>
  <si>
    <t>Nov 30 2017 12:00AM</t>
  </si>
  <si>
    <t>IRB: Faculty of Dentistry, Alexandria University</t>
  </si>
  <si>
    <t>Safety and Immunogenicity of Fluzone¬Æ Quadrivalent and Fluzone¬Æ High-Dose, Influenza Vaccines, 2016-2017 Formulations</t>
  </si>
  <si>
    <t>Biological: Fluzone Quadrivalent vaccine, 2016 2017 formulation, No Preservative;Biological: Fluzone Quadrivalent vaccine, 2016 2017 formulation, No Preservative;Biological: Fluzone High Dose, vaccine, 2016 2017 formulation;Biological: Fluzone Quadrivalent vaccine, 2016 2017 formulation, No Preservative;Biological: Fluzone Quadrivalent vaccine, 2016 2017 formulation, No Preservative;Biological: Fluzone High Dose, vaccine, 2016 2017 formulation;Biological: Fluzone Quadrivalent vaccine, 2016 2017 formulation, No Preservative;Biological: Fluzone Quadrivalent vaccine, 2016 2017 formulation, No Preservative;Biological: Fluzone High Dose, vaccine, 2016 2017 formulation;Biological: Fluzone Quadrivalent vaccine, 2016 2017 formulation, No Preservative;Biological: Fluzone Quadrivalent vaccine, 2016 2017 formulation, No Preservative;Biological: Fluzone High Dose, vaccine, 2016 2017 formulation</t>
  </si>
  <si>
    <t>https://clinicaltrials.gov/show/NCT02908269</t>
  </si>
  <si>
    <t>NCT02908269</t>
  </si>
  <si>
    <t>U1111-1174-4738;GRC71</t>
  </si>
  <si>
    <t>Medical Director;Medical Director;Medical Director;Medical Director;Medical Director</t>
  </si>
  <si>
    <t>Sanofi Pasteur Inc.;Sanofi Pasteur Inc.;Sanofi Pasteur Inc.;Sanofi Pasteur Inc.;Sanofi Pasteur Inc.</t>
  </si>
  <si>
    <t>&lt;br&gt;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t>
  </si>
  <si>
    <t>Number of participants reporting solicited injection site and systemic events and unsolicited adverse events following vaccination with Either Fluzone¬Æ Quadrivalent and High Dose vaccines;Number of participants reporting solicited injection site and systemic events and unsolicited adverse events following vaccination with Either Fluzone¬Æ Quadrivalent and High Dose vaccines;Number of participants reporting solicited injection site and systemic events and unsolicited adverse events following vaccination with Either Fluzone¬Æ Quadrivalent and High Dose vaccines</t>
  </si>
  <si>
    <t>Geometric mean titers of antibodies to vaccine antigens following vaccination with either Fluzone¬Æ Quadrivalent or Fluzone¬Æ High Dose Influenza Vaccine;Seroprotection with respect to vaccine antigens following vaccination with either Fluzone¬Æ Quadrivalent or Fluzone¬Æ High Dose Influenza Vaccine;Seroconversion with respect to vaccine antigens following vaccination with either Fluzone¬Æ Quadrivalent or Fluzone¬Æ High Dose Influenza Vaccine</t>
  </si>
  <si>
    <t>EUCTR2015-003895-65-SK</t>
  </si>
  <si>
    <t>DalCor Pharma UK Ltd, Leatherhead, Swiss Branch Zug</t>
  </si>
  <si>
    <t>United States;United Arab Emirates;Portugal;Slovakia;Spain;Chile;Israel;Russian Federation;Switzerland;Italy;France;Puerto Rico;Denmark;Australia;South Africa;Netherlands;Finland;Turkey;Austria;United Kingdom;Czech Republic;Hungary;Canada;Argentina;Brazil;Belgium;Poland;Romania;Bulgaria;Germany;New Zealand;Sweden</t>
  </si>
  <si>
    <t>Inclusion criteria: &lt;br&gt;Subjects with the appropriate genetic background and recently hospitalized for ACS (between 3 and 3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AD</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</si>
  <si>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simultaneously using at least one method of contraception.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</si>
  <si>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Timepoint(s) of evaluation of this end point: At the time 582 primary CEC adjudicated events occur in the combined treatment groups.;Primary end point(s): The primary endpoint of this study is the time from randomization to first occurrence of any component of the composite endpoint as adjudicated by the CEC. Components of the primary endpoint are:&lt;br&gt;&lt;br&gt;‚Ä¢ Cardiovascular death&lt;br&gt;‚Ä¢Resuscitated cardiac arrest&lt;br&gt;‚Ä¢Non-fatal MI&lt;br&gt;‚Ä¢Non-fatal stroke&lt;br&gt;;Secondary Objective: Time to first occurrence of: &lt;br&gt;‚Ä¢The composite of CV death, resuscitated cardiac arrest, non-fatal MI, non-fatal stroke, or hospitalization for ACS (with ECG abnormalities) requiring coronary revascularization&lt;br&gt;‚Ä¢The composite of CV death, resuscitated cardiac arrest, non-fatal MI, non-fatal stroke, hospitalization for ACS (with ECG abnormalities), or unanticipated coronary revascularization&lt;br&gt;‚Ä¢The composite of all cause death, resuscitated cardiac arrest, non-fatal MI, or non-fatal stroke &lt;br&gt;;Main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t>
  </si>
  <si>
    <t>May  9 2016 12:00AM</t>
  </si>
  <si>
    <t>Life-threatening Acute Respiratory Failure in Children: to Breathe or Not to Breathe Spontaneously, That's the Question</t>
  </si>
  <si>
    <t>Drug: Neuromuscular Blocking Agents;Drug: Isotonic saline</t>
  </si>
  <si>
    <t>https://clinicaltrials.gov/show/NCT02902055</t>
  </si>
  <si>
    <t>Paediatric Ards Neuromuscular Blockade Study</t>
  </si>
  <si>
    <t>NCT02902055</t>
  </si>
  <si>
    <t>Allocation: Randomized. Intervention model: Single Group Assignment. Primary purpose: Treatment. Masking: Quadruple (Participant, Care Provider, Investigator, Outcomes Assessor).</t>
  </si>
  <si>
    <t>University Medical Center Groningen</t>
  </si>
  <si>
    <t>EUCTR2016-003670-40-NL</t>
  </si>
  <si>
    <t>PAN.1</t>
  </si>
  <si>
    <t>Martin Kneyber, MD PhD FCCM;Michelle Rudolph</t>
  </si>
  <si>
    <t>m.c.j.kneyber@umcg.nl;</t>
  </si>
  <si>
    <t>(+)3150-3614215;</t>
  </si>
  <si>
    <t>&lt;br&gt;        Inclusion criteria&lt;br&gt;&lt;br&gt;          -  Informed consent&lt;br&gt;&lt;br&gt;          -  Age younger than 5 years&lt;br&gt;&lt;br&gt;          -  Need for mechanical ventilation with tidal volume 5 - 8 mL/kg ideal bodyweight and&lt;br&gt;             PEEP equal to or greater than 5 cmH2O&lt;br&gt;&lt;br&gt;          -  Early moderate - to - severe paediatric acute respiratory distress syndrome&lt;br&gt;             originating from any cause, i.e. acute onset of disease, and oxygenation index greater&lt;br&gt;             than 12, and one or more (bilateral) infiltrates on chest radiograph, and no evidence&lt;br&gt;             of left ventricular failure or fluid overload, and within the first 48 hours of PICU&lt;br&gt;             admission&lt;br&gt;&lt;br&gt;          -  Sedation defined by Comfort - B scale between 9 - 12&lt;br&gt;&lt;br&gt;        Exclusion criteria&lt;br&gt;&lt;br&gt;          -  No informed consent&lt;br&gt;&lt;br&gt;          -  Known allergy or intolerance to rocuronium&lt;br&gt;&lt;br&gt;          -  Continuous administration of neuromuscular blockade prior at the time of meeting the&lt;br&gt;             criteria for PARDS&lt;br&gt;&lt;br&gt;          -  Chronic respiratory failure on home ventilation&lt;br&gt;&lt;br&gt;          -  Intracranial hypertension&lt;br&gt;&lt;br&gt;          -  Bone marrow transplantation&lt;br&gt;&lt;br&gt;          -  Immunocompromised patients (congenital or acquired)&lt;br&gt;&lt;br&gt;          -  Pre-existing pulmonary hypertension&lt;br&gt;&lt;br&gt;          -  Congenital heart disease with left - to - right shunting&lt;br&gt;&lt;br&gt;          -  Cyanotic congenital heart disease&lt;br&gt;&lt;br&gt;          -  Expected duration of mechanical ventilation less than 48 hours&lt;br&gt;&lt;br&gt;          -  Withdrawal of life - sustaining treatment&lt;br&gt;</t>
  </si>
  <si>
    <t>the cumulative respiratory morbidity score 12 months after PICU discharge, adjusted for confounding by age, gestational age, family history of asthma and/or allergy, season in which questionnaire was filled out and parental smoking</t>
  </si>
  <si>
    <t>Assessment of Viral Shedding Week Following Administration of Live Attenuated Influenza Vaccine in Children: FluSHED-2 Study</t>
  </si>
  <si>
    <t>Biological: Live attenuated influenza vaccine (LAIV)</t>
  </si>
  <si>
    <t>https://clinicaltrials.gov/show/NCT03735147</t>
  </si>
  <si>
    <t>Assessment of Viral Shedding Week Following Administration of Live Attenuated Influenza Vaccine in Children</t>
  </si>
  <si>
    <t>NCT03735147</t>
  </si>
  <si>
    <t>Influenza Vaccines</t>
  </si>
  <si>
    <t>October 23, 2018</t>
  </si>
  <si>
    <t>2018-002470-42;18/LO/1317;18SM4658</t>
  </si>
  <si>
    <t>Paul J Turner, FRACP</t>
  </si>
  <si>
    <t>Public Health England</t>
  </si>
  <si>
    <t>&lt;br&gt;        Inclusion Criteria:&lt;br&gt;&lt;br&gt;          -  Children age 6 years to 15 years +364 days of age on enrolment&lt;br&gt;&lt;br&gt;          -  Children eligible to receive LAIV in accordance with current UK vaccine policy&lt;br&gt;&lt;br&gt;          -  Written informed consent given by parent/ guardian and assent from child&lt;br&gt;&lt;br&gt;        Exclusion Criteria:&lt;br&gt;&lt;br&gt;        Contraindications to LAIV (notwithstanding allergy to egg protein), which include:&lt;br&gt;&lt;br&gt;          -  Hypersensitivity to the active ingredients, gelatin or gentamicin (a possible trace&lt;br&gt;             residue)&lt;br&gt;&lt;br&gt;          -  Previous systemic allergic reaction to LAIV&lt;br&gt;&lt;br&gt;          -  Previous allergic reaction to an influenza vaccine (not LAIV) is a relative&lt;br&gt;             contra-indication, which must be discussed with the CI to confirm patient suitability&lt;br&gt;&lt;br&gt;          -  Children/adolescents who are clinically immunodeficient due to conditions or&lt;br&gt;             immunosuppressive therapy such as: acute and chronic leukaemias; lymphoma; symptomatic&lt;br&gt;             HIV infection; cellular immune deficiencies; and high-dose corticosteroids*.&lt;br&gt;&lt;br&gt;          -  Children / adolescents younger than 18 years of age receiving salicylate therapy&lt;br&gt;             because of the association of Reye's syndrome with salicylates and wild-type influenza&lt;br&gt;             infection.&lt;br&gt;&lt;br&gt;          -  Pregnancy (determined by history). Where this cannot be confirmed, a urine pregnancy&lt;br&gt;             test will be performed.&lt;br&gt;&lt;br&gt;               -  High---dose steroids is defined as a treatment course for at least one month,&lt;br&gt;                  equivalent to a dose greater than 20mg prednisolone per day (any age), or for&lt;br&gt;                  children under 20kg, a dose greater than 1mg/kg/day.&lt;br&gt;&lt;br&gt;        NB: LAIV is not contraindicated for use in individuals with asymptomatic HIV infection; or&lt;br&gt;        individuals who are receiving topical/inhaled/low-dose oral systemic corticosteroids or&lt;br&gt;        those receiving corticosteroids as replacement therapy, e.g. for adrenal insufficiency.&lt;br&gt;</t>
  </si>
  <si>
    <t>Kinetics of type-specific vaccine virus shedding in 2018/19 following LAIV administration (average shedding);Kinetics of type-specific vaccine virus shedding in 2018/19 following LAIV administration (peak day of shedding);Kinetics of type-specific vaccine virus shedding in 2018/19 following LAIV administration (number of days of detectable shedding)</t>
  </si>
  <si>
    <t>Quantitative analysis of immunogenicity: serological;Quantitative analysis of immunogenicity: Oral fluids;Quantitative analysis of immunogenicity: nasal IgA</t>
  </si>
  <si>
    <t>Reversal of opioid-induced respiratory depression (OIRD) by ketamine in healthy volunteers ‚Äì the ORKA trial - ORKA</t>
  </si>
  <si>
    <t>&lt;br&gt;Trade Name: Ketanest-S&lt;br&gt;Product Name: Ketamin&lt;br&gt;Pharmaceutical Form: Solution for injection/infusion&lt;br&gt;Pharmaceutical form of the placebo: Solution for injection/infusion&lt;br&gt;Route of administration of the placebo: Intravenous use&lt;br&gt;&lt;br&gt;</t>
  </si>
  <si>
    <t>https://www.clinicaltrialsregister.eu/ctr-search/search?query=eudract_number:2016-002148-17</t>
  </si>
  <si>
    <t>Reversal of opioid-induced respiratory depression  by ketamine in healthy volunteers</t>
  </si>
  <si>
    <t>EUCTR2016-002148-17-NL</t>
  </si>
  <si>
    <t>LUMC</t>
  </si>
  <si>
    <t>Respiratory depression &lt;br&gt;MedDRA version: 19.0Level: LLTClassification code 10069144Term: Acute respiratory insufficiencySystem Organ Class: 100000004855 &lt;br&gt;MedDRA version: 19.0Level: LLTClassification code 10038701Term: Respiratory insufficiencySystem Organ Class: 100000004855;Therapeutic area: Diseases [C] - Respiratory Tract Diseases [C08]</t>
  </si>
  <si>
    <t>ORKA</t>
  </si>
  <si>
    <t>Albert Dahan</t>
  </si>
  <si>
    <t>Albinusdreef 2</t>
  </si>
  <si>
    <t>a.dahan@lumc.nl</t>
  </si>
  <si>
    <t>Inclusion criteria: &lt;br&gt;Healthy male of female volunteers aged 18 and older&lt;br&gt;Are the trial subjects under 18? no&lt;br&gt;Number of subjects for this age range: &lt;br&gt;F.1.2 Adults (18-64 years) yes&lt;br&gt;F.1.2.1 Number of subjects for this age range 12&lt;br&gt;F.1.3 Elderly (&gt;=65 years) no&lt;br&gt;F.1.3.1 Number of subjects for this age range &lt;br&gt;</t>
  </si>
  <si>
    <t>Exclusion criteria: &lt;br&gt;- Known or suspected neuromuscular or a (family) history of any neuromuscular disease; &lt;br&gt;- A history of allergic reaction to food or medication including study medication;&lt;br&gt;- Any current or previous medical (including high blood pressure), neurological or psychiatric illness (including a history of anxiety);&lt;br&gt;- Alcohol abuse (&gt; 21 units/week);&lt;br&gt;- Illicit drug use in the past 30 days before inclusion;&lt;br&gt;- Pregnancy or lactation;&lt;br&gt;- Participation in any medical or drug trial in the month prior to the current study.&lt;br&gt;&lt;br&gt;</t>
  </si>
  <si>
    <t>Main Objective: To reverse/prevent  opioid-induced respiratory depression;Secondary Objective: None;Primary end point(s): Ventilation;Timepoint(s) of evaluation of this end point: 1-h measurement during administration of ketamine</t>
  </si>
  <si>
    <t>Secondary end point(s): None;Timepoint(s) of evaluation of this end point: None</t>
  </si>
  <si>
    <t>THE EFFECT OF SUSTAINED LUNG INFLATION MANEUVER APPLIED THROUGH NASAL PRONG ON EARLY AND LATE RESPIRATORY MORBIDITIES IN PRETERM INFANTS</t>
  </si>
  <si>
    <t>Device: Neopuff; Fisher and Paykel, Auckland, New Zealand</t>
  </si>
  <si>
    <t>https://clinicaltrials.gov/show/NCT02887924</t>
  </si>
  <si>
    <t>SLI MANEUVER and RESPIRATORY MORBIDITIES</t>
  </si>
  <si>
    <t>NCT02887924</t>
  </si>
  <si>
    <t>Zekai Tahir Burak Women's Health Research and Education Hospital</t>
  </si>
  <si>
    <t>3 Minutes</t>
  </si>
  <si>
    <t>&lt;br&gt;        Inclusion Criteria:&lt;br&gt;&lt;br&gt;          -  Preterm infant with gestational age of 26 weeks 0 days and 29 weeks 6 days will be&lt;br&gt;             included.&lt;br&gt;&lt;br&gt;        Exclusion Criteria:&lt;br&gt;&lt;br&gt;          1. Presence of major congenital anomaly,&lt;br&gt;&lt;br&gt;          2. Patients with hydrops fetalis and pulmonary hypoplasia&lt;br&gt;&lt;br&gt;          3. Consent not provided or refused&lt;br&gt;</t>
  </si>
  <si>
    <t>mechanical ventilation requirement</t>
  </si>
  <si>
    <t>Cardiovascular Impact, Quality e Quantity of Sleep in Bed Partners of Patients With Obstructive Sleep Apnea: a Randomized Study</t>
  </si>
  <si>
    <t>Device: Continuous positive airway pressure (CPAP);Device: Nasal strip</t>
  </si>
  <si>
    <t>https://clinicaltrials.gov/show/NCT03011294</t>
  </si>
  <si>
    <t>Cardiovascular Impact, Quality e Quantity of Sleep in Bed Partners of Patients With Obstructive Sleep Apnea</t>
  </si>
  <si>
    <t>NCT03011294</t>
  </si>
  <si>
    <t>University of Sao Paulo</t>
  </si>
  <si>
    <t>SDC 4165.14.145</t>
  </si>
  <si>
    <t>Luciano F. Drager, MD, PhD;Luciano F Drager, MD, PhD</t>
  </si>
  <si>
    <t>luciano.drager@incor.usp.br;luciano.drager@incor.usp.br</t>
  </si>
  <si>
    <t>5511-26615084;</t>
  </si>
  <si>
    <t>&lt;br&gt;        Inclusion Criteria:&lt;br&gt;&lt;br&gt;          -  Bed partners of patients with moderate to severe OSA that are going to participate in&lt;br&gt;             an ongoing randomized study&lt;br&gt;&lt;br&gt;        Exclusion Criteria:&lt;br&gt;&lt;br&gt;          -  Bed partners with OSA using specific treatment.&lt;br&gt;</t>
  </si>
  <si>
    <t>Endothelial function (forearm dilation, FMD - %)</t>
  </si>
  <si>
    <t>Sleep quantity (measured by actigraphy - hours/night);Sleep quality (Pittsburgh Questionnaire);Ambulatory blood pressure monitoring (ABPM);Frequency of OSA</t>
  </si>
  <si>
    <t>A Randomized double-blind placebo-controlled multicenter Phase 3 study of efficacy and safety of AR-301 as adjunct therapy to antibiotics in the treatment of Ventilator-Associated Pneumonia (VAP) caused by S. aureus</t>
  </si>
  <si>
    <t>&lt;br&gt;                Product Name: tosatoxumab&lt;br&gt;                Product Code: AR-301, KBSA301&lt;br&gt;                Pharmaceutical Form: Solution for infusion&lt;br&gt;                INN or Proposed INN: tosatoxumab&lt;br&gt;                Current Sponsor code: AR-301&lt;br&gt;                Other descriptive name: KBSA301&lt;br&gt;                Concentration unit: mg/ml milligram(s)/millilitre&lt;br&gt;                Concentration type: equal&lt;br&gt;                Concentration number: 25-&lt;br&gt;                Pharmaceutical form of the placebo: Solution for infusion&lt;br&gt;                Route of administration of the placebo: Intravenous use&lt;br&gt;&lt;br&gt;</t>
  </si>
  <si>
    <t>https://www.clinicaltrialsregister.eu/ctr-search/search?query=eudract_number:2017-004339-35</t>
  </si>
  <si>
    <t>This is an international study to compare the study drug AR-301 with antibiotics versus antibiotics alone  in ventilated patients who have a pneumonia caused by S. aureus.</t>
  </si>
  <si>
    <t>EUCTR2017-004339-35-FR</t>
  </si>
  <si>
    <t>&lt;br&gt;                Controlled: yes&lt;br&gt;                Randomised: yes&lt;br&gt;                Open: no&lt;br&gt;                Single blind: no&lt;br&gt;                Double blind: yes&lt;br&gt;                Parallel group: yes&lt;br&gt;                Cross over: no&lt;br&gt;                Other: no&lt;br&gt;                If controlled, specify comparator, Other Medicinial Product: no&lt;br&gt;                Placebo: yes&lt;br&gt;                Other: no&lt;br&gt;                Number of treatment arms in the trial: 2&lt;br&gt;</t>
  </si>
  <si>
    <t>Serbia;United States;Belarus;Estonia;Ukraine;Turkey;Russian Federation;Israel;France;Czech Republic;Mexico;Belgium;Brazil;Georgia;Latvia;China;Korea, Republic of</t>
  </si>
  <si>
    <t>Staphylococcus aureus pneumonia &lt;br&gt;                MedDRA version: 20.0                Level: PT                Classification code 10035734                Term: Pneumonia staphylococcal                System Organ Class: 10021881 - Infections and infestations            ;Therapeutic area: Diseases [C] - Respiratory Tract Diseases [C08]</t>
  </si>
  <si>
    <t>AR-301-002;2017-004339-35-EE</t>
  </si>
  <si>
    <t>Wolfgang Dummer</t>
  </si>
  <si>
    <t>Inclusion criteria: &lt;br&gt;                1. Written Informed Consent given by the patient or, if not possible, by a legally acceptable representative and/or an independent physician as authorized by the competent ethics committee (EC) or independent review board (IRB) and local regulations.&lt;br&gt;                2. To be at least 18 years of age.&lt;br&gt;                For Taiwan: To be at least 20 years of age.&lt;br&gt;                For South Korea: To be at least 19 years of age.&lt;br&gt;                3. Treated in an ICU at the time of enrollment.&lt;br&gt;                4. Endotracheal tube in place (tracheostomy is allowed),&lt;br&gt;                5. The patient is mechanically ventilated for at least 48 hours.&lt;br&gt;                6. Diagnosis of pneumonia based on the following criteria (a, b, and c, all must be met):&lt;br&gt;                a. One definitive chest X-ray diagnostic of pneumonia within 48 hours.&lt;br&gt;                b. Hypoxemia based on at least one of the following measurements criteria:&lt;br&gt;                i. PaO2/FiO2 &lt; 250 mmHg (at sea level or equivalent for significant elevations above sea level) while intubated and mechanically ventilated, as one or more measures within = 48 hours prior to randomization, or&lt;br&gt;                ii. PaO2 &lt; 60 mmHg (at sea level or equivalent for significant elevations above sea level) while intubated and mechanically ventilated, as one or more measures within = 48 hours prior to randomization.&lt;br&gt;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                7. Documented pulmonary infection with S. aureus obtained by BAL, mini-BAL, ETA (collectively ‚Äòairway specimen‚Äô). More than one pathogen allowed, if S. aureus is regarded as a pneumonia causing pathogen requiring S. aureus targeting antibiotic therapy.&lt;br&gt;                Are the trial subjects under 18? no&lt;br&gt;                Number of subjects for this age range:&lt;br&gt;                F.1.2 Adults (18-64 years) yes&lt;br&gt;                F.1.2.1 Number of subjects for this age range 160&lt;br&gt;                F.1.3 Elderly (&gt;=65 years) yes&lt;br&gt;                F.1.3.1 Number of subjects for this age range 80&lt;br&gt;</t>
  </si>
  <si>
    <t>Exclusion criteria: &lt;br&gt;                1. The subject is unlikely to survive for the study duration despite delivery of adequate antibiotics and supportive care for treatment of S. aureus pneumonia.&lt;br&gt;                2. Effective antibacterial drug therapy for the index pneumonia administered continuously for more than 72 hours prior to initiation of study treatment. Effective antibiotics include intravenous (IV) and/or oral medications typically used to treat S. aureus.&lt;br&gt;                3. Plasmapheresis (ongoing or planned), extracorporeal membrane oxygenation (ECMO) or any procedure that would remove/filter out the monoclonal antibody (mAb)/study drug.&lt;br&gt;                4. Immunocompromised patients due to, but not limited to the following:&lt;br&gt;                a. HIV / AIDS who are not stable under medication and/or most recent CD4 &lt; 200&lt;br&gt;                b. Expected neutropenia due to chemotherapy&lt;br&gt;                c. Absolute neutrophil count less than 500/¬µL (mm3)&lt;br&gt;                d. Organ transplant requiring systemic immunosuppressive therapy within the past 6 months.&lt;br&gt;                e. Chronic administration of systemic corticosteroids, defined as &gt; 40 mg of prednisone or&lt;br&gt;                equivalent per day administered within 14 days prior to the first dose of study drug.&lt;br&gt;                5. Known hereditary complement deficiency.&lt;br&gt;                6. Liver dysfunction with a Child Pugh C score &gt; 9 (Child Pugh score of A or B are acceptable at discretion of the Principal Investigator [PI]).&lt;br&gt;                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 Chronic obstructive pulmonary disease (COPD) is not&lt;br&gt;                an exclusion criterion.&lt;br&gt;                8. Patient has received IV immunoglobulin therapy within 3 months prior to the Screening&lt;br&gt;                Visit.&lt;br&gt;                9. Any woman of child-bearing potential (WOCBP) who does not have a negative pregnancy test result at Screening using SERUM or URINE testing based on Beta-subunit human chorionic gonadotropin (HCG) standard tests and methods from the local laboratory. Nonpregnant with confirmation via local laboratory testing is required. Lactating women are also excluded. Women who are post-menopausal as evidenced by the absence of menstruation for at least 1 year are eligible; the date of last menstruation is to be recorded in the study files unless post-menopausal status is obvious due to age.&lt;br&gt;                10. Any sexually active subject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least&lt;br&gt;                120 days after dosing.&lt;br&gt;                11. Known lack of treatment compliance from prior studies or ongoing medical care based on medical records and Prin</t>
  </si>
  <si>
    <t>&lt;br&gt;                Main Objective: Efficacy: &lt;br&gt;                To assess the difference in Clinical Cure rates between SOC alone and SOC with AR-301 at Day 21. Stringent Clinical Cure criteria have been defined in collaboration with clinical experts in the field.&lt;br&gt;                &lt;br&gt;                Safety:&lt;br&gt;                To assess the clinical safety and tolerability of AR-301 in the study population.&lt;br&gt;            ;&lt;br&gt;                Secondary Objective: Efficacy: &lt;br&gt;                assess the difference the following clinical outcomes between SOC alone and SOC with AR-301:&lt;br&gt;                _Clinical Cure&lt;br&gt;                _Mortality&lt;br&gt;                _Respiratory functional assessment&lt;br&gt;                _Overall clinical status&lt;br&gt;                _Health economics&lt;br&gt;                _Pharmacokinetics&lt;br&gt;                &lt;br&gt;                Safety:&lt;br&gt;                To assess the immunogenicity of AR-301.&lt;br&gt;                &lt;br&gt;                Microbiological Efficacy:&lt;br&gt;                To assess the difference in eradication of index S. aureus at Day 21 and Day 28.&lt;br&gt;            ;&lt;br&gt;                Timepoint(s) of evaluation of this end point: Clinical Cure of pneumonia will be assessed daily by the investigator. Clinical Cure‚Äù rates will be analyzed on Day 7, 14, 21 (primary efficacy endpoint) and 28.&lt;br&gt;                Clinical safety assessments will be performed on an ongoing basis while predefined laboratory assessments will be performed at baseline, and thereafter at Day 4, 7, 14, 21, and 28.&lt;br&gt;            ;&lt;br&gt;                Primary end point(s): Primary Clinical Efficacy endpoints:&lt;br&gt;                The proportion of patients with Clinical Cure at Day 21.&lt;br&gt;                &lt;br&gt;                Microbiological Endpoints:&lt;br&gt;                1. Microbiological outcome of the index S. aureus pneumonia based on the data provided by the local microbiology laboratory.&lt;br&gt;                &lt;br&gt;                2. Eradication of S. aureus at Day 21 and Day 28.&lt;br&gt;                &lt;br&gt;                Safety Endpoints:&lt;br&gt;                1. Assessment of clinical adverse events,&lt;br&gt;                2. Assessment of clinical laboratory safety tests,&lt;br&gt;                3. Assessment of immunogenicity to AR-301.&lt;br&gt;</t>
  </si>
  <si>
    <t>&lt;br&gt;                Secondary end point(s): Secondary Clinical Efficacy Endpoints:&lt;br&gt;                1. Proportion of patients with Clinical Cure at Day 14&lt;br&gt;                2. Proportion of patients with Clinical Cure at Day 28&lt;br&gt;                3. All-cause mortality&lt;br&gt;                4. Pneumonia-related mortality&lt;br&gt;                5. Proportion of patients with Clinical Cure at Day 7&lt;br&gt;                6. Change from baseline in respiratory functional assessment.&lt;br&gt;                7. Mean change from baseline in overall clinical status measured by SOFA scores&lt;br&gt;                8. Health economics&lt;br&gt;            ;Timepoint(s) of evaluation of this end point: Secondary efficacy and health economics endpoints will be assessed in a similar manner during the 28-day period, daily when possible (e.g., time on mechanical ventilation, including if tracheostomy is in place; time on supplemental oxygenation; measures of respiratory health such as changes in PaO2/FiO2, using arterial blood gases (ABG) and/or pulse oximetry measurements), or upon occurrence (e.g., duration of intubation with ventilation, or duration of mechanical ventilation if tracheostomy is in place, duration of stay in the ICU, duration of hospitalization, antibiotic utilization).</t>
  </si>
  <si>
    <t>EUCTR2017-004339-35-LV</t>
  </si>
  <si>
    <t>CPAP therapy for the patients with severe sleep apnea syndrome&lt;br&gt;oral appricance therapy for the patients with severe sleep apnea syndrome&lt;br&gt;without treatment for the patients with severe sleep apnea syndrome</t>
  </si>
  <si>
    <t>https://upload.umin.ac.jp/cgi-open-bin/ctr_e/ctr_view.cgi?recptno=R000032322</t>
  </si>
  <si>
    <t>The examination of sleep disoders in the patients with interstitial lung diseases</t>
  </si>
  <si>
    <t>JPRN-UMIN000028242</t>
  </si>
  <si>
    <t>respiratory centor, Toranomon Hospital</t>
  </si>
  <si>
    <t>Inclusion criteria: patients with interstitial lung diseases who is over 20 years old</t>
  </si>
  <si>
    <t>Exclusion criteria: patients who have already diagnosed as sleep apnea syndrome</t>
  </si>
  <si>
    <t>prevalence of sleep disorders and severity of QOL score in the patients with interstitial lung diseases at the beginning of the study, changes in QOL score by treating sleep apnea syndrome in the patients with interstitial lung diseases at 3,6,12,24 month after starting the study</t>
  </si>
  <si>
    <t>residual apnea-hypopnea index in the patients who took treatment of sleep apnea syndrome, prognosis, frequency of acute exacerbations of interstitial lung diseases at the point of 24 month after starting the study, changes in tricuspid valve regurgitation velocity by echocardiography at the point of 6 month after treatment of sleep apnea syndrome, changes in forced vital capacity and forced vital capacity percent predicted 6,12,24 after treatment</t>
  </si>
  <si>
    <t>Low Tidal MEChanical Ventilation Against NO Ventilation During Cardiopulmonary Bypass Heart Surgery : a Randomized Controlled Trial</t>
  </si>
  <si>
    <t>Procedure: Low tidal volume ventilation (LTV arm);Procedure: No ventilation (noV arm);Procedure: Lung recruitment manoeuver</t>
  </si>
  <si>
    <t>https://clinicaltrials.gov/show/NCT03098524</t>
  </si>
  <si>
    <t>Low Tidal MEChanical Ventilation Against NO Ventilation During Cardiopulmonary Bypass Heart Surgery</t>
  </si>
  <si>
    <t>NCT03098524</t>
  </si>
  <si>
    <t>CMC Ambroise Par√©</t>
  </si>
  <si>
    <t>Respiratory Failure;Atelectasis;Pneumonia;Pneumothorax;Bleeding;Surgery--Complications;Cardiac Disease</t>
  </si>
  <si>
    <t>May 2, 2017</t>
  </si>
  <si>
    <t>2016/03</t>
  </si>
  <si>
    <t>Lee S Nguyen, MD, MSc</t>
  </si>
  <si>
    <t>&lt;br&gt;        Inclusion:&lt;br&gt;&lt;br&gt;        more than 18 years old&lt;br&gt;&lt;br&gt;        ability to provide an informed consent&lt;br&gt;&lt;br&gt;        planned surgery&lt;br&gt;&lt;br&gt;        surgical intervention with cardio-pulmonary bypass, aortic clamp and cardioplegia.&lt;br&gt;&lt;br&gt;        Exclusion:&lt;br&gt;&lt;br&gt;        impossibility to wean CPB at the end of cardiac surgery&lt;br&gt;</t>
  </si>
  <si>
    <t>All-cause mortality or early respiratory failure or Late respiratory failure or Ventilator acquired pneumonia and early pneumonia</t>
  </si>
  <si>
    <t>All-cause in-hospital mortality;Early respiratory failure;heavy oxygenation support;Pneumonia (early or ventilator-acquired);Length of stay in the ICU;Length of stay in the hospital;Cost of hospitalization</t>
  </si>
  <si>
    <t>Cardiovascular Endpoints for Obstructive Sleep Apnea With Twelfth Nerve Stimulation (CARDIOSA-12): A Randomized, Sham-Controlled, Double-Blinded, Crossover Trial</t>
  </si>
  <si>
    <t>Device: Therapeutic HGNS;Device: Subtherapeutic 'Sham' HGNS</t>
  </si>
  <si>
    <t>https://clinicaltrials.gov/show/NCT03359096</t>
  </si>
  <si>
    <t>HGNS on Cardiovascular Outcomes</t>
  </si>
  <si>
    <t>NCT03359096</t>
  </si>
  <si>
    <t>Allocation: Randomized. Intervention model: Crossover Assignment. Primary purpose: Treatment. Masking: Triple (Participant, Investigator, Outcomes Assessor).</t>
  </si>
  <si>
    <t>December 13, 2017</t>
  </si>
  <si>
    <t>Raj C Dedhia, MD, MS;Akshay Tangutur, MS;Raj C Dedhia, MD, MS</t>
  </si>
  <si>
    <t>;akshay.tangutur@pennmedicine.upenn.edu;raj.dedhia@pennmedicine.upenn.edu</t>
  </si>
  <si>
    <t>;215-615-8777;215-349-5009</t>
  </si>
  <si>
    <t>University of Pennsylvania;</t>
  </si>
  <si>
    <t>American Heart Association;American Academy of Sleep Medicine</t>
  </si>
  <si>
    <t>&lt;br&gt;        Eligibility Criteria: Similar to criteria put forth by the Federal Drug Administration&lt;br&gt;        (FDA), HGNS Implantation Inclusion Criteria include:&lt;br&gt;&lt;br&gt;          -  Apnea-Hypopnea Index (AHI) of 15-65 with &lt;25% central apneas on recent sleep testing.&lt;br&gt;&lt;br&gt;          -  Not able to use PAP &gt; 4 hours for 5 nights/week -OR- unwilling to use PAP.&lt;br&gt;&lt;br&gt;          -  No circumferential collapse at velopharynx on drug-induced sedated endoscopy.&lt;br&gt;&lt;br&gt;          -  22 years of age or older.&lt;br&gt;&lt;br&gt;          -  As tolerating the therapeutic level during sleep can take time (weeks to months), all&lt;br&gt;             patients must be able to use the device at the therapeutic setting (&gt; 20 hours/week&lt;br&gt;             for &gt; 1 month) prior to enrollment, based on compliance data.&lt;br&gt;&lt;br&gt;          -  All patients will have a pre-operative sleep study (baseline), 2-month in-lab sleep&lt;br&gt;             study (titration), and if applicable, a post-HGNS sleep study (efficacy) available for&lt;br&gt;             review.&lt;br&gt;&lt;br&gt;          -  All patients will be English-speaking and able to give written informed consent.&lt;br&gt;&lt;br&gt;        Exclusion Criteria include:&lt;br&gt;&lt;br&gt;          -  Inspire¬Æ remote Model 2500 or later is required. Patients with older remotes are not&lt;br&gt;             candidates due to limited adherence monitoring capabilities.&lt;br&gt;&lt;br&gt;          -  Patients who have fallen asleep while driving resulting in accident or near miss&lt;br&gt;             accident within 1 year prior to HGNS implantation.&lt;br&gt;&lt;br&gt;          -  Pregnant women will be excluded.*&lt;br&gt;&lt;br&gt;          -  Actively using positive airway pressure (PAP) therapy for treatment of OSA.&lt;br&gt;&lt;br&gt;          -  Patients in whom the difference between sham and therapeutic voltages is less than 30%&lt;br&gt;             the therapeutic voltage.&lt;br&gt;&lt;br&gt;          -  * Women of child bearing potential must NOT be pregnant or plan on becoming pregnant.&lt;br&gt;             This study involves temporarily stopping treatment of obstructive sleep apnea, which&lt;br&gt;             may harm the fetus. If applicable, the patient will need to take a urine pregnancy&lt;br&gt;             test after enrollment (prior to washout #1), and again prior to washout #2.&lt;br&gt;</t>
  </si>
  <si>
    <t>Change in mean 24-HOUR systolic ambulatory blood pressure values</t>
  </si>
  <si>
    <t>Change in mean 24-HOUR diastolic ambulatory blood pressure values;Change in mean SLEEP systolic and diastolic ambulatory blood pressure values;Change in Muscle Sympathetic Nerve Activity (MSNA) frequency (bursts/minute);Change in Muscle Sympathetic Nerve Activity (MSNA) ) tonal activity (units/minute);Change in Pre-Ejection Period (PEP) duration;Change in Flow-mediated dilation (FMD);Change in Peripheral arterial stiffness (PAS);Change in Pulse Wave Velocity (PWV);Change in Psychomotor Vigilance Test (PVT) score;Change in Digit Symbol Substitution Test (DSST) score</t>
  </si>
  <si>
    <t>Evaluating the Impact of a New Model of Care Designed to Improve Evidence-based Management of Community-acquired Pneumonia</t>
  </si>
  <si>
    <t>Other: New model of service delivery;Other: Current practice;Other: New model of service delivery;Other: Current practice;Other: New model of service delivery;Other: Current practice;Other: New model of service delivery;Other: Current practice</t>
  </si>
  <si>
    <t>https://clinicaltrials.gov/show/NCT02835040</t>
  </si>
  <si>
    <t>IMPROVinG Outcomes in Community Acquired Pneumonia</t>
  </si>
  <si>
    <t>NCT02835040</t>
  </si>
  <si>
    <t>Allocation: Randomized. Intervention model: Parallel Assignment. Primary purpose: Health Services Research. Masking: Double (Participant, Outcomes Assessor).</t>
  </si>
  <si>
    <t>Western Health, Australia</t>
  </si>
  <si>
    <t>Australia;Australia;Australia;Australia;Australia</t>
  </si>
  <si>
    <t>Pneumonia;Pneumonia;Pneumonia;Pneumonia</t>
  </si>
  <si>
    <t>MH 2016.014</t>
  </si>
  <si>
    <t>University of Melbourne;Monash University;La Trobe University</t>
  </si>
  <si>
    <t>&lt;br&gt;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      ;&lt;br&gt;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      ;&lt;br&gt;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      ;&lt;br&gt;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t>
  </si>
  <si>
    <t>Hospital readmissions;Individual per-separation admission costing;In-hospital mortality;Proportion of patients receiving each individual evidence-based treatment recommendation;Proportion of patients receiving all evidence-based treatment recommendations;Incidence of hyperglycaemia in known diabetics requiring new insulin prescription;Falls or clinical deterioration during physiotherapy;Admission to Intensive Care Unit from medical ward during admission;Duration of mechanical ventilation and number of failed extubations;Death within 30-days of presentation to hospital;Death within 90-days of presentation to hospital</t>
  </si>
  <si>
    <t>Hemoadsorption With CytoSorb¬Æ in Post-Cardiac Arrest Syndrome: a Pilot Study (The CATCH Trial: Post Cardiac Arrest Therapy With Cytosorb Hemoadsorption)</t>
  </si>
  <si>
    <t>Device: CytoSorb¬Æ Hemoadsorption</t>
  </si>
  <si>
    <t>https://clinicaltrials.gov/show/NCT03523039</t>
  </si>
  <si>
    <t>Hemoadsorption With CytoSorb¬Æ in Post-Cardiac Arrest Syndrome</t>
  </si>
  <si>
    <t>NCT03523039</t>
  </si>
  <si>
    <t>Centre Hospitalier Universitaire Vaudois</t>
  </si>
  <si>
    <t>February 18, 2019</t>
  </si>
  <si>
    <t>ID 2018-00421</t>
  </si>
  <si>
    <t>Antoine Schneider, MD, PhD;Antoine Schneider, MD, PhD;Antoine Schneider, MD, PhD</t>
  </si>
  <si>
    <t>;antoine.scheider@chuv.ch;</t>
  </si>
  <si>
    <t>;+41795561902;</t>
  </si>
  <si>
    <t>Centre Hospitalier Universitaire Vaudois;</t>
  </si>
  <si>
    <t>&lt;br&gt;        Adult (=18 years old) patients admitted to the ICU after CA, at risk of PACS as defined by&lt;br&gt;        the presence of at least one of the following characteristics (at any time within 24hrs of&lt;br&gt;        CA):&lt;br&gt;&lt;br&gt;          -  Need for a vasoconstrictor (norepinephrine dose &gt; 0.2 ¬µg/kg/min to maintain MAP &gt;&lt;br&gt;             60-70 mmHg, , or equivalent vasoconstrictor agent) for at least one hour&lt;br&gt;&lt;br&gt;          -  Serum lactate level &gt; 6 mmol/l&lt;br&gt;&lt;br&gt;          -  Time to ROSC &gt; 25 minutes&lt;br&gt;&lt;br&gt;        Exclusion Criteria:&lt;br&gt;&lt;br&gt;          -  Evidence for patient's refusal to participate in clinical trials&lt;br&gt;&lt;br&gt;          -  Non commitment for ongoing medical therapy (imminent withdrawal of care)&lt;br&gt;&lt;br&gt;          -  Cardiac arrest caused by hemorrhagic shock&lt;br&gt;&lt;br&gt;          -  Contraindications to therapeutic heparinization&lt;br&gt;&lt;br&gt;          -  Shock of primary cardiac origin (LVEF &lt;20%)&lt;br&gt;&lt;br&gt;          -  Platelet count &lt;20 G/L&lt;br&gt;&lt;br&gt;          -  Deep immunosuppression state, as defined by neutrophils &lt;1 G/L or CD4 &lt;200 /mm3&lt;br&gt;&lt;br&gt;          -  Pregnancy&lt;br&gt;&lt;br&gt;          -  Acute sickle cell crisis&lt;br&gt;&lt;br&gt;          -  Refractory cardiac arrest with ECMO implantation&lt;br&gt;&lt;br&gt;          -  Need for renal replacement therapy at time of randomization&lt;br&gt;&lt;br&gt;          -  Concomitant enrolment in another study&lt;br&gt;&lt;br&gt;          -  Non availability of the research team at time of eligibility at time of randomization&lt;br&gt;</t>
  </si>
  <si>
    <t>Change in cytokine levels;Incidence of Treatment-Emergent Adverse Events</t>
  </si>
  <si>
    <t>Vasopressor requirements;In-hospital mortality;Shock reversal;Sequential Organ Failure Assessment Score (SOFA);CRP and Procalcitonin Levels</t>
  </si>
  <si>
    <t>A Comparison of Methods of Discontinuing Nasal CPAP in Premature Infants &lt;30 Weeks Gestation - a Feasibility Study</t>
  </si>
  <si>
    <t>Device: Discontinue NCPAP after weaning pressures;Device: Discontinue NCPAP without weaning pressures</t>
  </si>
  <si>
    <t>https://clinicaltrials.gov/show/NCT03292562</t>
  </si>
  <si>
    <t>A Comparison of Methods of Discontinuing Nasal CPAP in Premature Infants &lt;30 Weeks Gestation</t>
  </si>
  <si>
    <t>NCT03292562</t>
  </si>
  <si>
    <t>Apnea of Prematurity;Respiratory Distress Syndrome</t>
  </si>
  <si>
    <t>September 19, 2017</t>
  </si>
  <si>
    <t>HSC-MS-17-0334</t>
  </si>
  <si>
    <t>Brittany Duyka, MD</t>
  </si>
  <si>
    <t>&lt;br&gt;        Inclusion Criteria:&lt;br&gt;&lt;br&gt;          -  All infants &lt; 30 weeks by dates, on NCPAP therapy, on caffeine 10mg/kg daily&lt;br&gt;&lt;br&gt;          -  Meet CPAP stability criteria for = 12hours (CPAP 6 cm H2O, FiO2 &lt;/=0.25 and stable (to&lt;br&gt;             maintain sats 85-95%), Respiratory rate consistently less than 60, Mild to no&lt;br&gt;             subcostal/intercostal retractions, No Apnea or bradycardia event that requires bag&lt;br&gt;             mask ventilation, Less than 3 apnea/brady/desat episodes in any 1 hour period for&lt;br&gt;             previous 6 hours, Tolerated time off CPAP during routine CPAP care (~15 min)&lt;br&gt;&lt;br&gt;        Exclusion Criteria:&lt;br&gt;&lt;br&gt;          -  Major congenital anomalies including congenital heart disease&lt;br&gt;&lt;br&gt;          -  Anomalies that prevent discontinuation of NCPAP&lt;br&gt;&lt;br&gt;          -  Undergoing current evaluation for and/or treatment of sepsis&lt;br&gt;</t>
  </si>
  <si>
    <t>Number of days on NCPAP or mechanical ventilation</t>
  </si>
  <si>
    <t>Duration of endotracheal ventilation;Number of participants who failed to wean off NCPAP;Number of participants who developed bronchopulmonary dysplasia;Number of participants who developed necrotizing enterocolitis;Number of days for participants to be taking all feeds by mouth;Length of hospital stay;Number of participants who developed air leak disorders</t>
  </si>
  <si>
    <t>COMPARISON OF EFFICACY OF ORAL AMOXICILLIN VERSUS PARENTERAL CEPHALOSPORIN IN TREATMENT OF UNCOMPLICATED COMMUNITY ACQUIRED PNEUMONIA A PROSPECTIVE SINGLE BLINDED PARALLEL DESIGN,RANDOMIZED CONTROL TRIAL IN A TERTIARY CARE HOSPITAL OF METROPOLITAN    CITY.</t>
  </si>
  <si>
    <t>Intervention1: ORAL AMOXICILLIN&lt;br&gt;: 100 MG/KG/DAY TDS 7 TO 10 DAYS&lt;br&gt;&lt;br&gt;Intervention2: INJECTABLE 3rd GENERATION CEPHALOSPORIN: 100 MG/KG/DAY BD FOR 7 TO 10 DAYS&lt;br&gt;Control Intervention1: INJECTABLE 3rd GENERATION CEPHALOSPORIN: 100 MG/KG/DAY BD FOR 7 TO 10 DAYS&lt;br&gt;</t>
  </si>
  <si>
    <t>http://www.ctri.nic.in/Clinicaltrials/pmaindet2.php?trialid=34335</t>
  </si>
  <si>
    <t>ORAL MEDICATION IS AS EFFECTIVE AS INJECTABLE  MEDICATION IN TREATMENT OF PNEUMONIA</t>
  </si>
  <si>
    <t>CTRI/2019/07/020174</t>
  </si>
  <si>
    <t>Randomized, Parallel Group Trial&lt;br&gt;  Method of generating randomization sequence:Coin toss, Lottery, toss of dice, shuffling cards etc  Method of allocation concealment:Sequentially numbered, sealed, opaque envelopes  Blinding and masking:Investigator Blinded</t>
  </si>
  <si>
    <t>DR SUSHANT S MANE</t>
  </si>
  <si>
    <t>Health Condition 1: J189- Pneumonia, unspecified organism</t>
  </si>
  <si>
    <t>DR VAIJNATH T SATHE</t>
  </si>
  <si>
    <t>DEPARTMENT OF PAEDIATRICS 1ST FLOOR BALARAM BUILDING GRANT GOVERNMENT MEDICAL COLLEGE AND SIR JJ GROUP OF HOSPITALS MUMBAI ROOM NO 224 300 RESIDENT HOSTEL GRANT GOVERNMENT MEDICAL COLLEGE AND SIR JJ GROUP OF HOSPITALS MUMBAI</t>
  </si>
  <si>
    <t>vtsathe1@gmail.com</t>
  </si>
  <si>
    <t>GRANT GOVERNMENT MEDICAL COLLEGE AND SIR JJ GROUP OF HOSPITALS MUMBAI</t>
  </si>
  <si>
    <t>GRANT GOVERNMENT MEDICAL COLLEGE AND SIR JJ GROUP OF HOSPITAL MUMBAI</t>
  </si>
  <si>
    <t>Inclusion criteria: ALL CHILD IN THE AGE GROUP OF 6 MONTHS TO 12 YEARS ADMITTED IN PAEDIATRIC WARD AND CLINICALLY DIAGNOSED AS UNCOMPLICATED COMMUNITY ACQUIRED PNEUMONIA IRRESPECTIVE OF ETIOLOGY.</t>
  </si>
  <si>
    <t>Exclusion criteria: 1. LESS THAN 6 MONTHS OF AGE. &lt;br/ &gt;&lt;br&gt;2. CHILD ADMITTED IN PAEDIATRIC INTENSIVE CARE UNIT. &lt;br/ &gt;&lt;br&gt;3. CHILD WITH UNDERLYING IMMUNODEFICIENCY INCLUDING ACQUIRED AND CONGENITAL CAUSES. &lt;br/ &gt;&lt;br&gt;4. CHILD WITH CO-MORBID CONDITIONS LIKE DENGUE, MEASLES ETC. &lt;br/ &gt;&lt;br&gt;5. CHILD WITH UNDERLYING HEREDITARY DISORDER LIKE CYSTIC FIBROSIS, SICKLE CELL DISEASE, DISORDERS OF CILIA ETC. &lt;br/ &gt;&lt;br&gt;6. CHILD WITH UNDERLYING ANATOMICAL DISORDER LIKE PULMONARY SEQUESTRATION, LOBAR PNEUMONIA, GASTROESOPHAGEAL  REFLUX DISORDER, TRACHEOESOPHAGEAL FISTULA AND BRONCHOPULMONARY DYSPLASIA.</t>
  </si>
  <si>
    <t>COMPARISON OF EFFICACY OF ORAL AMOXICILIN VERSUS PARENTERAL CEPHALOSPORIN IN CASE OF UNCOMPLICATED COMMUNITY ACQUIRED PNEUMONIA IN CHILDREN IN TERMS OF DAY OF DEFERVENSCENCE OF FEVER, DAY OF SETTLEMENT OF RESPIRATORY DISTRESS, DAY OF SUBSIDENCE OF COUGH, DURATION OF ANTIBIOTIC, DURATION OF HOSPITAL STAYTimepoint: 18 MONTHS</t>
  </si>
  <si>
    <t>Jan 12 2018 12:00AM</t>
  </si>
  <si>
    <t>INSTITUTIONAL ETHICS COMMITTEE GRANT GOVERNMENT MEDICAL COLLEGE AND SIR JJ GROUP OF HOSPITALS MUMBAI</t>
  </si>
  <si>
    <t>Minimally Invasive Hypoglossal Nerve Stimulation Study</t>
  </si>
  <si>
    <t>Procedure: Transvenous hypoglossal nerve stimulation</t>
  </si>
  <si>
    <t>https://clinicaltrials.gov/show/NCT03210142</t>
  </si>
  <si>
    <t>Minimally Invasive Hypoglossal Nerve Stimulation Study (Lingual Study)</t>
  </si>
  <si>
    <t>NCT03210142</t>
  </si>
  <si>
    <t>Medtronic Cardiac Rhythm and Heart Failure</t>
  </si>
  <si>
    <t>June 23, 2017</t>
  </si>
  <si>
    <t>MDT16057</t>
  </si>
  <si>
    <t>&lt;br&gt;        Inclusion Criteria:&lt;br&gt;&lt;br&gt;          -  Subject is at least 18 years old&lt;br&gt;&lt;br&gt;          -  Subject is undergoing a standard new device implant, cardiac catheterization involving&lt;br&gt;             right heart catheterization and/or EP procedures&lt;br&gt;&lt;br&gt;          -  Subject is able and willing to give informed consent&lt;br&gt;&lt;br&gt;        Exclusion Criteria:&lt;br&gt;&lt;br&gt;          -  Subject is unable or unwilling to participate with study procedures&lt;br&gt;&lt;br&gt;          -  Subject is pregnant (all women with childbearing potential must have a negative&lt;br&gt;             pregnancy test within 7 days prior to enrollment)&lt;br&gt;&lt;br&gt;          -  Subject is known to be allergic to radio opaque dye&lt;br&gt;&lt;br&gt;          -  Subject has a body mass index (BMI) &gt;40 kg/m2&lt;br&gt;&lt;br&gt;          -  Subject has had prior neck surgery that may interfere with vascular access to the&lt;br&gt;             lingual vein&lt;br&gt;&lt;br&gt;          -  Subject has had prior surgery of the oral cavity that may interfere with tongue or&lt;br&gt;             soft palate movement&lt;br&gt;&lt;br&gt;          -  Subject has a significant upper airway-related anatomic anomaly&lt;br&gt;&lt;br&gt;          -  Subject is enrolled in a concurrent study that may confound the results of this study.&lt;br&gt;</t>
  </si>
  <si>
    <t>Effect of transvenous hypoglossal nerve stimulation on tongue position</t>
  </si>
  <si>
    <t>Social Incentives to Increase Mobility Among Hospitalized Patients: The MOVE IT Randomized Trial</t>
  </si>
  <si>
    <t>Behavioral: Social Incentive</t>
  </si>
  <si>
    <t>https://clinicaltrials.gov/show/NCT03321279</t>
  </si>
  <si>
    <t>Social Incentives to Increase Mobility</t>
  </si>
  <si>
    <t>NCT03321279</t>
  </si>
  <si>
    <t>Allocation: Randomized. Intervention model: Parallel Assignment. Primary purpose: Health Services Research. Masking: Double (Investigator, Outcomes Assessor).</t>
  </si>
  <si>
    <t>Pneumonia;Diabetes;Congestive Heart Failure;Chronic Obstructive Pulmonary Disease</t>
  </si>
  <si>
    <t>January 11, 2018</t>
  </si>
  <si>
    <t>Ryan Greysen, MD, MHS, MA;Mitesh Patel, MD, MBA, MS</t>
  </si>
  <si>
    <t>University of Pennsylvania;University of Pennsylvania</t>
  </si>
  <si>
    <t>&lt;br&gt;        Inclusion Criteria:&lt;br&gt;&lt;br&gt;          -  Age 18 or older&lt;br&gt;&lt;br&gt;          -  Admitted to medicine or oncology floor in the hospital&lt;br&gt;&lt;br&gt;        Exclusion Criteria:&lt;br&gt;&lt;br&gt;          -  Inability to provide informed consent&lt;br&gt;&lt;br&gt;          -  Does not have daily access to a smartphone compatible with the wearable device&lt;br&gt;&lt;br&gt;          -  Already enrolled in another physical activity program&lt;br&gt;&lt;br&gt;          -  Inpatient mobility score of 0 or 1 indicating that physical activity is not&lt;br&gt;             appropriate for the patient&lt;br&gt;&lt;br&gt;          -  Any other medical conditions that would prohibit participation in a 3-month physical&lt;br&gt;             activity program&lt;br&gt;&lt;br&gt;          -  Unable to complete the run-in phases (e.g. not discharged from the hospital within 60&lt;br&gt;             days of enrolling; not willing to use the wearable device for the 3-month&lt;br&gt;             post-discharge intervention).&lt;br&gt;</t>
  </si>
  <si>
    <t>Change in mean daily step count from the baseline period to the intervention period, using a wearable pedometer (Nokia Steel) to measure step count.</t>
  </si>
  <si>
    <t>Functional decline from admission to 3 months post-discharge, measured using validated survey assessments.;30-day hospital readmission post-discharge, using the state's hospital database</t>
  </si>
  <si>
    <t>Objective Evaluation of the Number of Use Hour of Oxygen Therapy in Patients Receiving Supplemental Oxygen</t>
  </si>
  <si>
    <t>Behavioral: Presentation of the adherence record</t>
  </si>
  <si>
    <t>https://clinicaltrials.gov/show/NCT04204031</t>
  </si>
  <si>
    <t>NCT04204031</t>
  </si>
  <si>
    <t>Haute Ecole de Sant√© Vaud</t>
  </si>
  <si>
    <t>Chronic Respiratory Failure With Hypoxia;Chronic Obstructive Pulmonary Disease</t>
  </si>
  <si>
    <t>January 2, 2020</t>
  </si>
  <si>
    <t>2019-01954</t>
  </si>
  <si>
    <t>Olivier Contal, PhD;Olivier Contal, PhD;Olivier Contal, PhD</t>
  </si>
  <si>
    <t>;olivier.contal@hesav.ch;olivier.contal@hesav.ch</t>
  </si>
  <si>
    <t>;+41213168122;+41213168122</t>
  </si>
  <si>
    <t>Haute Ecole de Sant√© Vaud;</t>
  </si>
  <si>
    <t>University Hospital, Geneva;Ligue Pulmonaire Genevoise</t>
  </si>
  <si>
    <t>&lt;br&gt;        Inclusion Criteria:&lt;br&gt;&lt;br&gt;          -  Long term oxygeno-therapy patients in stable condition without pulmonary exacerbation&lt;br&gt;             in the month before inclusion&lt;br&gt;&lt;br&gt;          -  Oxygen prescription for at least 15 hours/day&lt;br&gt;&lt;br&gt;        Exclusion Criteria:&lt;br&gt;&lt;br&gt;          -  under 18 years old&lt;br&gt;</t>
  </si>
  <si>
    <t>Oxygen use time</t>
  </si>
  <si>
    <t>Surfactant administration by either supraglottic airway device (SAD) or direct laryngoscopy in late preterm and term newborns on nasal continuous positive airway pressure (nCPAP): A randomised, multi-centre, non-inferiority trial</t>
  </si>
  <si>
    <t>Supraglottic Airway Group&lt;br&gt;200mg/kg (2.5ml/kg) poractant alfa (Curosurf ¬Æ) surfactant administered via delivery tube following insertion of i-gel¬Æ supraglottic airway device.&lt;br&gt;&lt;br&gt;The intervention will be delivered by either a Consultant Neonatologist, Neonatal Nurse Practitioner or a trainee Neonatal Registrar with the required clinical experience and expertise to undertake the task.&lt;br&gt;&lt;br&gt;The i-gel is indicated for use in securing and maintaining a patent airway in routine and emergency anaesthetics. It provides a non-inflatable, anatomical seal of the pharyngeal, laryngeal and perilaryngeal structures and has been recommended as an alternative to direct laryngoscopy and endotracheal intubation in newborn infants by the American Academy of Pediatrics. The i-gel will remain in position after surfactant administration until the newborn infants is clinically stable. This vary between infants from 1-5 minutes.</t>
  </si>
  <si>
    <t>https://anzctr.org.au/ACTRN12619000995178.aspx</t>
  </si>
  <si>
    <t>The SAINT Trial: Surfactant by supraglottic Airway versus direct laryngoscopy IN late preterm and Term newborns</t>
  </si>
  <si>
    <t>ACTRN12619000995178</t>
  </si>
  <si>
    <t>Women's and Children's Hospital</t>
  </si>
  <si>
    <t>Respiratory Distress Syndrome; &lt;br&gt;Respiratory Distress Syndrome;Respiratory - Other respiratory disorders / diseases;Reproductive Health and Childbirth - Complications of newborn</t>
  </si>
  <si>
    <t>24 Hours</t>
  </si>
  <si>
    <t>Inclusion criteria: Infants are eligible for inclusion in the study if:&lt;br&gt;‚Ä¢They are born at &gt;33 weeks GA by best obstetric estimate and have a birth weight of &gt;1500g; and&lt;br&gt;‚Ä¢They are &lt;24 hours old at the time of randomisation; and &lt;br&gt;‚Ä¢They require nasal continuous positive airway pressure (nCPAP) after admission for moderate-to-severe respiratory distress, hypoxia or hypercapnia where the treating clinician has determined surfactant therapy is indicated and it is felt unlikely ongoing mechanical ventilation is required.  &lt;br&gt;</t>
  </si>
  <si>
    <t>Exclusion criteria: Infants are excluded from the trial if:&lt;br&gt;‚Ä¢They have a known major congenital abnormality that may impact on the infants‚Äô condition (including complex congenital cardiac disease, upper airway obstruction or complex airway abnormality, gastro-intestinal malformation; and&lt;br&gt;‚Ä¢They have previously been intubated (including intubation for suctioning below the cords in the delivery suite), or immediately need intubation, as a determined by the attending clinician.&lt;br&gt;</t>
  </si>
  <si>
    <t>The primary outcome will be assessed on a hypothesis of non-inferiority. The primary outcome is:&lt;br&gt;‚Ä¢Respiratory severity score (mean airway pressure x FiO2) &lt;br&gt;&lt;br&gt;Mean airway pressure will be the recorded from the medical records (either continuous pressure delivered via nasal continuous positive airway pressure (CPAP) or via high-flow nasal prongs. FiO2 will be recorded from the medical record and the  fraction of inspired oxygen required to maintain the newborns oxygen saturation within normal limits. Normal saturation are defined as 90-94% for infants 34-36 weeks gestation and 94-98 for infants greater than 36 weeks gestation.&lt;br&gt;[6 hours following surfactant administration]</t>
  </si>
  <si>
    <t>Duration and extent of desaturation from baseline calculated as area-under-the curve where x = duration (seconds) and y = desaturation from baseline (%SpO2) during procedure. %SpO2 will be measured by a massimo pulse oximeter and recorded for the duration of the intervention prior to downloading using custom software.[10 minutes post surfactant administration];Device (supraglottic airway, endotracheal tube, thin catheter) insertion attempts. This will be determined from the medical record.[Up to point of surfactant adminsitration];Number of doses of additional muscle relaxant or sedative during procedure (where used). This will be determined from the newborns medication chart.[up to point of surfactant adminstration];Administration of &gt;/= 2 surfactant doses. This will be determined from the newborns medication chart.[Up to 6 hours post surfactant administration]</t>
  </si>
  <si>
    <t>What data will be shared? all of the individual participant data collected during the trial, after de-identification  	When will data be available (start and end dates)? Immediately following publication, no end date  	Available to whom? Only researchers who provide a methodologically sound proposal  	Available for what types of analyses? For IPD meta-analyses  	By what mechanism will data be made available? Access subject to approvals by Principal Investigator with a requirement to sign data access agreement. Principle investigator contact: michael.stark@adelaide.edu.au</t>
  </si>
  <si>
    <t>Women's and Children's Health Network Human Ethics Committee</t>
  </si>
  <si>
    <t>Simultaneous Reduction Versus Flow or Fraction of Inspired Oxygen Reduction First in Patients Ready to Wean From High Flow Nasal Cannula Oxygen Therapy: a Randomized Controlled Trial</t>
  </si>
  <si>
    <t>Device: Flow reduction first;Device: FiO2 reduction first;Device: Simultaneous (flow and FiO2) reduction</t>
  </si>
  <si>
    <t>https://clinicaltrials.gov/show/NCT03845244</t>
  </si>
  <si>
    <t>Weaning Protocol for High Flow Nasal Cannula Oxygen Therapy</t>
  </si>
  <si>
    <t>NCT03845244</t>
  </si>
  <si>
    <t>Seoul National University Hospital</t>
  </si>
  <si>
    <t>High Flow Nasal Cannula;Respiratory Insufficiency</t>
  </si>
  <si>
    <t>January 24, 2019</t>
  </si>
  <si>
    <t>B-1809-492-006</t>
  </si>
  <si>
    <t>Eun Sun Kim, MD;Eun Sun Kim, MD;Eun Sun Kim, MD</t>
  </si>
  <si>
    <t>;apolio3700@gmail.com;apolio3700@gmail.com</t>
  </si>
  <si>
    <t>;+82-31-787-7086;+82-31-787-7086</t>
  </si>
  <si>
    <t>Seoul National University Bundang Hospital;</t>
  </si>
  <si>
    <t>&lt;br&gt;        Inclusion Criteria:&lt;br&gt;&lt;br&gt;          -  The patients applying high flow nasal cannula and satisfying the following weaning&lt;br&gt;             criteria.&lt;br&gt;&lt;br&gt;               1. Patient who has recovered from the underlying condition&lt;br&gt;&lt;br&gt;               2. No signs of respiratory distress like agitation, diaphoresis or anxiety&lt;br&gt;&lt;br&gt;               3. Arterial pH = 7.35, SpO2 &gt; 90% on FiO2 = 0.5&lt;br&gt;&lt;br&gt;               4. Respiratory rate = 25/min, Heart rate =120/min, Systolic blood pressure = 90mmHg&lt;br&gt;&lt;br&gt;        Exclusion Criteria:&lt;br&gt;&lt;br&gt;          -  Severe hypercapnia (pH &lt;7.25)&lt;br&gt;&lt;br&gt;          -  Respiratory arrest requiring tracheal intubation&lt;br&gt;&lt;br&gt;          -  Cardiac arrest, acute coronary syndrome or life threatening arrhythmias&lt;br&gt;&lt;br&gt;          -  Failure of more than two organs&lt;br&gt;&lt;br&gt;          -  Recent trauma or burns of the neck and face&lt;br&gt;&lt;br&gt;          -  Non- cooperation&lt;br&gt;&lt;br&gt;          -  Pregnancy&lt;br&gt;&lt;br&gt;          -  Refusal of treatment&lt;br&gt;</t>
  </si>
  <si>
    <t>Time to weaning success</t>
  </si>
  <si>
    <t>weaning success or failure rate;change of arterial partial pressure of oxygen, carbon dioxide, and pH;intolerance rate;hospital length of stay;In-hospital mortality</t>
  </si>
  <si>
    <t>Coadministration of Malignancy and Infection specific T cells after allogeneic stem cell Transplant for Acute Leukaemia with CD34+ selected stem cells</t>
  </si>
  <si>
    <t>The study treatment will consist of an infusion of CD34 selected donor stem cells on day 0 of the fully-matched related allogeneic bone marrow transplant. A minimum of 21 days following the transplant, one intravenous infusion of 2 x 107/m2 of pathogen specific T cells will be given over 1 minute to all patients following myeloid engraftment. In addition, up to a total of four intravenous infusions of 2x107/m2 either WT1 specific T cells for patients with AML or CAR19 T cells for patients with ALL will be given to the patient no less than 28 days apart unless contraindicated. Such contraindications are fever, hypotension, tachycardia, hypoxemia, graft versus host disease greater than or equal to grade II in the week prior to infusion, abnormal liver function &gt;3x upper limit normal. The pathogen specific and malignancy specific cells can be given and monitored as an outpatient (eg: the Cancer Day Suite) by study investigators or other staff as delegated by the investigator's (eg: BMT Fellow, Clinical Nurse Specialists, Nurse Practitioners). The patients will be followed up at 3 months post transplant and 6 months post transplant.  ALL patients will be followed up at additional time points of 12months and yearly for 15 years for the detection of long term adverse event outcomes.  The bone marrow transplant will occur and delivered as an inpatient as per standard of care.</t>
  </si>
  <si>
    <t>https://anzctr.org.au/ACTRN12618001090202.aspx</t>
  </si>
  <si>
    <t>ACTRN12618001090202</t>
  </si>
  <si>
    <t>Western Sydney Local Health District, Westmead Hospital</t>
  </si>
  <si>
    <t>Acute Leukaemia;Cytomegalovirus;Epstein-Barr Virus;Varicella Zoster Virus;BK Virus;Influenza virus;Aspergillus; &lt;br&gt;Acute Leukaemia &lt;br&gt;Cytomegalovirus &lt;br&gt;Epstein-Barr Virus &lt;br&gt;Varicella Zoster Virus &lt;br&gt;BK Virus &lt;br&gt;Influenza virus &lt;br&gt;Aspergillus;Cancer - Leukaemia - Acute leukaemia;Infection - Studies of infection and infectious agents</t>
  </si>
  <si>
    <t>Cancer Council New South Wales</t>
  </si>
  <si>
    <t>1 Years</t>
  </si>
  <si>
    <t>Inclusion criteria: 1. Patients aged 1-69 years undergoing first myeloablative or non-myeloablative allogeneic transplantation from an HLA identical family or 10 out of 10 HLA matched (A, B, C, DRB1, DQB1) unrelated donor&lt;br&gt;2. Transplant performed for acute myeloid leukaemia or acute lymphoblastic leukemia in morphological first complete remission&lt;br&gt;3. For AML, where diagnosis or relapse samples are available, leukaemia blasts express the WT1 tumour antigen as determined by the European LeukaemiaNet standardised assay described in Candoni (et al.) 2009. WT1 overexpression will be defined by greater than 250 copies/104ABL copies in bone marrow samples or greater than 50 copies/104ABL copies in peripheral blood. For ALL, leukemia blasts express the CD19 antigen&lt;br&gt;4. Recipients of peripheral blood or bone marrow stem cells&lt;br&gt;5. Adequate hepatic and renal function (&lt; 3 x upper limit of normal for AST, ALT, &lt; 2 x upper limit of normal for total bilirubin, serum creatinine)&lt;br&gt;6. Estimated life expectancy of at least 6 months&lt;br&gt;7. Patient (or legal representative) has given informed consent&lt;br&gt;</t>
  </si>
  <si>
    <t>Exclusion criteria: 1. Use of anti-lymphocyte globulin (ALG, ATG, Campath or other broad spectrum anti-lymphocyte antibody) given in the 28 days immediately prior to malignancy or infection specific T cell infusion (MITI) or planned within 28 days after infusion&lt;br&gt;2. Grade II or greater graft versus host disease within 1 week prior to infusion&lt;br&gt;3. Prednisone or methylprednisone at a dose of &gt; 1 mg/kg (or equivalent) administered within 2 days prior to T cell infusion&lt;br&gt;4. Intercurrent medical, surgical or psychiatric condition which may interfere with the conduct or safety of the trial&lt;br&gt;5. Patients taking anti-viral or anti-fungal medication for CMV or proven or probable Aspergillus infection at the time of commencement of transplant conditioning&lt;br&gt;6. Previous unmanipulated donor lymphocyte infusion after transplant&lt;br&gt;7. Prior history of seizures if undergoing transplant for ALL&lt;br&gt;8. Privately insured in or outpatients (see Indemnity Issues, Section 11.4&lt;br&gt;</t>
  </si>
  <si>
    <t>Event-free survival.&lt;br&gt;Events captured will be graft failure, disease relapse or death from any cause.  This information will be collected from hospital records. [Within 6 months post-transplant]</t>
  </si>
  <si>
    <t>If receiving CAR-19 Tcells:  functional capacity of persisting cells&lt;br&gt;Information will be collected from hospital records including laboratory results.[From first CAR19 infusion till end of 15 years];If receiving CAR-19 Tcells:, persistence of cells&lt;br&gt;Information will be collected from hospital records including laboratory results.[From first CAR19 infusion till end of 15 years];Secondary graft failure&lt;br&gt;Information will be collected from hospital records.[From transplant to 12 months post transplant];T cell immune reconstitution &lt;br&gt;T cell immune reconstitution is measured by CD3, CD4, CD8, CD16 and CD20 count and ELIspot in response to viral, fungal and leukaemia antigens on peripheral blood.&lt;br&gt;[From bone marrow transplant till 12 months post transplant];If receiving CAR-19 Tcells: incidence of tumor lysis syndrome&lt;br&gt;Information will be collected from hospital records including laboratory results.[From first CAR19 infusion till end of 15 years];Incidence of EBV related post-transplant lymphoproliferative disorder.&lt;br&gt;Information will be collected from hospital records including laboratory results.[From transplant till end of follow up (12 months for an AML patient  or 15 years if an ALL patient)];Incidence of infection &lt;br&gt;Information will be collected from hospital records and laboratory results.[From transplant till end of follow up (12 months for an AML patient  or 15 years if an ALL patient)];Overall survival&lt;br&gt;Information will be collected from hospital records.[At 6 months post-transplant];Primary graft failure&lt;br&gt;Information will be collected from hospital records.[From transplant to 12 months post transplant];Chronic GVHD incidence and severity (composite outcomes)&lt;br&gt;Chronic GVHD will be graded using the National Institute of Health Consensus criteria. Information will be collected from hospital records.[Within 6 months post-transplant];Graft versus host disease (GVHD) incidence and severity (composite secondary outcome)&lt;br&gt;Information will be collected from hospital records.[Within 6 months post-transplant];Relapse incidence&lt;br&gt;Recurrence of disease (AML or ALL) will be captured as a secondary outcome. Information will be collected from hospital records.[Within 6 months post-transplant];Non-relapse mortality&lt;br&gt;If the patient dies from any other cause than relapse of their disease, being acute myeloid leukaemia (AML) acute lymphoblastic leukaemia (ALL), this will be captured as a secondary outcome. This information will be collected from hospital records. [Within 6 months post transplant]</t>
  </si>
  <si>
    <t>Western Sydney Local Health District Human Research Ethics Committee</t>
  </si>
  <si>
    <t>Resuscitation With Plasma in Surgical and Trauma Patients With Septic Shock</t>
  </si>
  <si>
    <t>Drug: Plasma;Drug: Balanced crystalloids</t>
  </si>
  <si>
    <t>https://clinicaltrials.gov/show/NCT03366220</t>
  </si>
  <si>
    <t>NCT03366220</t>
  </si>
  <si>
    <t>HSC-MS-17-0714</t>
  </si>
  <si>
    <t>Shuyan Wei, MD</t>
  </si>
  <si>
    <t>&lt;br&gt;        Inclusion Criteria:&lt;br&gt;&lt;br&gt;          -  Patients meeting the following criteria will be enrolled: Have a Sepsis Screening&lt;br&gt;             Score (SSS) = 4 with a suspected source of infection (Table 1); and Written informed&lt;br&gt;             consent obtained&lt;br&gt;&lt;br&gt;          -  Patients meeting any of the following criteria will be randomized: Hypotension with&lt;br&gt;             MAP &lt; 65 mmHg; Lactic acid &gt; 4 mmol/L; Altered mental status; and Decreased urine&lt;br&gt;             output of &lt; 0.5 mL/kg in the past hour.&lt;br&gt;&lt;br&gt;        Exclusion Criteria:&lt;br&gt;&lt;br&gt;          -  Pregnancy&lt;br&gt;&lt;br&gt;          -  Prisoners&lt;br&gt;&lt;br&gt;          -  Traumatic brain injury&lt;br&gt;&lt;br&gt;          -  Evidence of ongoing hemorrhage, history of congenital bleeding disorders, therapeutic&lt;br&gt;             anticoagulation&lt;br&gt;&lt;br&gt;          -  History of myocardial infarction or congestive heart failure&lt;br&gt;&lt;br&gt;          -  History of acute cerebral vascular event&lt;br&gt;&lt;br&gt;          -  Major burns (&gt;20% total body surface area)&lt;br&gt;&lt;br&gt;          -  History of adverse reactions to blood product transfusion&lt;br&gt;&lt;br&gt;          -  Contraindications to blood transfusions (eg. Jehovah's Witness)&lt;br&gt;&lt;br&gt;          -  Contraindications to central venous line and arterial line placement&lt;br&gt;&lt;br&gt;          -  On intermittent hemodialysis&lt;br&gt;&lt;br&gt;          -  Do-Not-Resuscitate or Comfort Care status&lt;br&gt;&lt;br&gt;          -  Participation in another interventional study&lt;br&gt;&lt;br&gt;          -  Pending transfer to another unit within the hospital that is not STICU or SIMU&lt;br&gt;</t>
  </si>
  <si>
    <t>Glycocalyx breakdown as assessed by syndecan-1 levels;Glycocalyx breakdown and endothelial leakage as assessed by soluble thrombomodulin (sTM);Endothelial leakage as assessed by soluble FMS-like tyrosine kinase-1 (sFLT-1);Endothelial leakage and inflammation as assessed by vascular endothelial growth factor (VEGF);Sympatho-adrenal activation as assessed by norepinephrine (NE);Sympatho-adrenal activation as assessed by epinephrine (Epi);Inflammation as assessed by soluble receptor for advanced glycation endproduct (sRAGE);Inflammation as assessed by high mobility group protein-1 (HMGB-1);Inflammation as assessed by interleukin-6 (IL-6);Inflammation as assessed by interleukin-8 (IL-8);Inflammation as assessed by interleukin-10 (IL-10);Inflammation as assessed by interleukin-1a (IL-1a);Inflammation as assessed by interleukin-1√ü (IL-1√ü)</t>
  </si>
  <si>
    <t>Total volume of fluid required for resuscitation after the initial bolus of either plasma or crystalloids;Time until lactate normalization;Time on vasopressors;Number of days on ventilator support;Number of intensive care unit (ICU)-free days;Number of hospital-free days;Mortality;Number of participants with acute lung injury;Number of participants with acute kidney injury</t>
  </si>
  <si>
    <t>SuperNO2VA‚Ñ¢ and General Anesthesia Postoperative Care: Comparing the Incidence, Severity, and Duration of Postoperative Oxygen Desaturation Between SuperNO2VA‚Ñ¢ and Standard of Care, a RCT</t>
  </si>
  <si>
    <t>Device: SuperNO2VA nasal positive airway pressure devic;Device: Supplemental oxygen</t>
  </si>
  <si>
    <t>https://clinicaltrials.gov/show/NCT03969615</t>
  </si>
  <si>
    <t>SuperNO2VA‚Ñ¢ and General Anesthesia Postoperative Care</t>
  </si>
  <si>
    <t>NCT03969615</t>
  </si>
  <si>
    <t>Vyaire Medical</t>
  </si>
  <si>
    <t>Hypoxemia;Acute Respiratory Failure</t>
  </si>
  <si>
    <t>2017-0371</t>
  </si>
  <si>
    <t>Carin Hagberg, MD;Carin Hagberg, MD;Carin Hagberg, MD</t>
  </si>
  <si>
    <t>;chagberg@mdanderson.org;chagberg@mdanderson.org</t>
  </si>
  <si>
    <t>;7135633511;713-563-3511</t>
  </si>
  <si>
    <t>The University of Texas, MD Anderson Cancer Center;</t>
  </si>
  <si>
    <t>M.D. Anderson Cancer Center</t>
  </si>
  <si>
    <t>&lt;br&gt;        Inclusion Criteria:&lt;br&gt;&lt;br&gt;          1. Age 18 years of age or older&lt;br&gt;&lt;br&gt;          2. Patients scheduled for general anesthesia with a supraglottic device or ETT&lt;br&gt;&lt;br&gt;          3. American Society of Anesthesiology (ASA) Physical Status I-IV (E)&lt;br&gt;&lt;br&gt;          4. Has provided written informed consent&lt;br&gt;&lt;br&gt;          5. BMI &gt; 35 kg/m2 or documented Obstructive Sleep Apnea&lt;br&gt;&lt;br&gt;        Exclusion Criteria:&lt;br&gt;&lt;br&gt;          1. Inability to give informed consent&lt;br&gt;&lt;br&gt;          2. ASA V (E)&lt;br&gt;&lt;br&gt;          3. Allergy to Propofol&lt;br&gt;&lt;br&gt;          4. Any condition, in the Investigator's opinion, that would conflict or otherwise prevent&lt;br&gt;             the subject from complying with study required procedures, schedule or other study&lt;br&gt;             conduct&lt;br&gt;&lt;br&gt;          5. BMI &lt; 35 kg/m2 with no documented diagnosis (known) of Obstructive Sleep Apnea&lt;br&gt;&lt;br&gt;          6. Known diagnosis of moderate to severe COPD/lung disease&lt;br&gt;&lt;br&gt;          7. Patients that remained intubated post-operatively&lt;br&gt;&lt;br&gt;          8. Patient refusal to wear the treatment device (SuperNO2VA‚Ñ¢, nasal cannula, or oxygen&lt;br&gt;             facemask) for the duration of the study period postoperatively&lt;br&gt;</t>
  </si>
  <si>
    <t>Hypoxemia</t>
  </si>
  <si>
    <t>Airway maneuvers;Post op respiratory complications;Length of PACU stay</t>
  </si>
  <si>
    <t>Lifestyle Intervention for Obstructive Sleep Apnoea in Adults: A Randomized Controlled Trial</t>
  </si>
  <si>
    <t>Behavioral: Lifestyle Intervention</t>
  </si>
  <si>
    <t>https://clinicaltrials.gov/show/NCT03851653</t>
  </si>
  <si>
    <t>Lifestyle Intervention for OSA in Adults</t>
  </si>
  <si>
    <t>NCT03851653</t>
  </si>
  <si>
    <t>January 8, 2019</t>
  </si>
  <si>
    <t>INTERAPNEA-2019</t>
  </si>
  <si>
    <t>Gualberto Buela-Casal, PhD;Jonatan R. Ruiz, PhD;Almudena Carneiro-Barrera, MD</t>
  </si>
  <si>
    <t>Universidad de Granada;Universidad de Granada;Universidad de Granada</t>
  </si>
  <si>
    <t>&lt;br&gt;        Inclusion Criteria:&lt;br&gt;&lt;br&gt;          -  Previous clinical diagnosis of moderate/severe OSA (AHI &gt; 15) by a healthcare&lt;br&gt;             professional.&lt;br&gt;&lt;br&gt;          -  Male patients aged between 18-65 years.&lt;br&gt;&lt;br&gt;          -  Body mass index &gt; 25 kg/m2.&lt;br&gt;&lt;br&gt;          -  Use of CPAP&lt;br&gt;&lt;br&gt;          -  Motivation to participate in the study.&lt;br&gt;&lt;br&gt;          -  Signed informed consent form.&lt;br&gt;&lt;br&gt;        Exclusion Criteria:&lt;br&gt;&lt;br&gt;          -  Sleep disorder other than OSA&lt;br&gt;&lt;br&gt;          -  Clinically significant psychiatric, neurological, or medical disorders other than OSA&lt;br&gt;&lt;br&gt;          -  Use of prescription drugs or clinically significant drugs affecting sleep&lt;br&gt;</t>
  </si>
  <si>
    <t>Change in apnoea-hypopnoea index (AHI) from baseline to post-intervention.</t>
  </si>
  <si>
    <t>Change in oxygen desaturation index (ODI) from baseline to post-intervention.;Change in oxygen saturation (SaO2) mean from baseline to post-intervention;Change in oxygen saturation (SaO2) nadir from baseline to post-intervention;Change in sleep efficiency from baseline to post-intervention;Change in light sleep (N1 and N2 stages) from baseline to post-intervention;Change in deep sleep (N3 stage) from baseline to post-intervention;Change in rapid eye movement (REM) sleep from baseline to post-intervention;Change in apnoea-hypopnoea index (AHI) in REM sleep from baseline to post-intervention.;Change in apnoea-hypopnoea index (AHI) in NREM sleep from baseline to post-intervention.;Change in excessive daytime sleepiness (EDS) from baseline to post-intervention;Change in Pittsburgh Sleep Quality Index (PSQI) from baseline to post-intervention.;Change in Wake After Sleep Onset (WASO) from baseline to post-intervention;Change in body weight (kg) from baseline to post-intervention;Change in fat mass (kg) from baseline to post-intervention;Change in mean blood pressure (mm HG) from baseline to post-intervention;Change in plasma glucose (mg/dL) from baseline to post-intervention;Change in total cholesterol (mg/dL) from baseline to post-intervention;Change in total triglycerides (mg/dL) from baseline to post-intervention</t>
  </si>
  <si>
    <t>A Computerized Decision Support Tool for Ventilator Management in Pediatric Acute Respiratory Distress Syndrome Pilot Study</t>
  </si>
  <si>
    <t>Other: Ventilator protocol</t>
  </si>
  <si>
    <t>https://clinicaltrials.gov/show/NCT04068012</t>
  </si>
  <si>
    <t>Clinical Decision Support Tool in PARDS Pilot Study</t>
  </si>
  <si>
    <t>NCT04068012</t>
  </si>
  <si>
    <t>Children's Hospital Los Angeles</t>
  </si>
  <si>
    <t>Ventilation Therapy; Complications;Ventilator-Induced Lung Injury;Ards</t>
  </si>
  <si>
    <t>CHLA-19-00085</t>
  </si>
  <si>
    <t>Christopher Newth, MD</t>
  </si>
  <si>
    <t>cnewth@chla.usc.edu</t>
  </si>
  <si>
    <t>&lt;br&gt;        Inclusion Criteria:&lt;br&gt;&lt;br&gt;          1. Children &gt; 1 month of age and &gt;44 weeks gestation and = 18 years of age AND&lt;br&gt;&lt;br&gt;          2. Supported on mechanical ventilation with pulmonary parenchymal disease (i.e. Pediatric&lt;br&gt;             Acute Respiratory Distress Syndrome (PARDS)) with Oxygen Saturation Index (OSI) = 5)&lt;br&gt;             or Oxygenation Index (OI) = 4 AND&lt;br&gt;&lt;br&gt;          3. Who are within 72 hours of initiation of invasive mechanical ventilation AND&lt;br&gt;&lt;br&gt;          4. Who are anticipated to require &gt;72 hours mechanical ventilation.&lt;br&gt;&lt;br&gt;        Exclusion Criteria:&lt;br&gt;&lt;br&gt;          1. Conditions on enrollment that preclude conventional methods of weaning (i.e., status&lt;br&gt;             asthmaticus, severe lower airway obstruction, bronchiolitis, critical airway, Extra&lt;br&gt;             Corporeal Life Support (ECLS), intubation for Upper Airway Obstruction, Do Not&lt;br&gt;             Resuscitate orders, severe chronic respiratory failure, spinal cord injury above&lt;br&gt;             lumbar region, cyanotic heart disease (unrepaired or palliated)) OR&lt;br&gt;&lt;br&gt;          2. Conditions precluding the use of permissive hypercapnia or hypoxemia (i.e.&lt;br&gt;             intracranial hypertension, severe pulmonary hypertension)&lt;br&gt;&lt;br&gt;          3. Primary Attending physician refuses to enroll the patient&lt;br&gt;</t>
  </si>
  <si>
    <t>Aim 1: Implementation Feasibility;Aim 2: Protocol Adherence</t>
  </si>
  <si>
    <t>Reliability of Consumer Sleep Trackers in Patients Suffering From Obstructive Sleep Apnea Syndrome</t>
  </si>
  <si>
    <t>Device: Jawbone sleep tracker;Device: Withings sleep tracker;Device: BodyMedia Sense Wear accelerometer;Device: Jawbone sleep tracker;Device: Withings sleep tracker;Device: BodyMedia Sense Wear accelerometer;Device: Jawbone sleep tracker;Device: Withings sleep tracker;Device: BodyMedia Sense Wear accelerometer;Device: Jawbone sleep tracker;Device: Withings sleep tracker;Device: BodyMedia Sense Wear accelerometer</t>
  </si>
  <si>
    <t>https://clinicaltrials.gov/show/NCT02967367</t>
  </si>
  <si>
    <t>NCT02967367</t>
  </si>
  <si>
    <t>Centre Hospitalier Universitaire Saint Pierre</t>
  </si>
  <si>
    <t>Belgium;Belgium;Belgium;Belgium;Belgium</t>
  </si>
  <si>
    <t>Obstructive Sleep Apnea Syndrome;Obstructive Sleep Apnea Syndrome;Obstructive Sleep Apnea Syndrome;Obstructive Sleep Apnea Syndrome</t>
  </si>
  <si>
    <t>AK/15-06-67/4522</t>
  </si>
  <si>
    <t>Marie Bruyneel, MD PhD;Marie Bruyneel, MD PhD;Marie Bruyneel, MD PhD;Marie Bruyneel, MD PhD;Marie Bruyneel, MD PhD</t>
  </si>
  <si>
    <t>Centre Hospitalier Universitaire Saint Pierre;Centre Hospitalier Universitaire Saint Pierre;Centre Hospitalier Universitaire Saint Pierre;Centre Hospitalier Universitaire Saint Pierre;Centre Hospitalier Universitaire Saint Pierre</t>
  </si>
  <si>
    <t>&lt;br&gt;        Inclusion Criteria:&lt;br&gt;&lt;br&gt;          -  high clinical suspicion of obstructive sleep apnea syndrome&lt;br&gt;&lt;br&gt;        Exclusion Criteria:&lt;br&gt;&lt;br&gt;          -  other associated sleep disorder&lt;br&gt;&lt;br&gt;          -  inability to sign informed consent&lt;br&gt;      ;&lt;br&gt;        Inclusion Criteria:&lt;br&gt;&lt;br&gt;          -  high clinical suspicion of obstructive sleep apnea syndrome&lt;br&gt;&lt;br&gt;        Exclusion Criteria:&lt;br&gt;&lt;br&gt;          -  other associated sleep disorder&lt;br&gt;&lt;br&gt;          -  inability to sign informed consent&lt;br&gt;      ;&lt;br&gt;        Inclusion Criteria:&lt;br&gt;&lt;br&gt;          -  high clinical suspicion of obstructive sleep apnea syndrome&lt;br&gt;&lt;br&gt;        Exclusion Criteria:&lt;br&gt;&lt;br&gt;          -  other associated sleep disorder&lt;br&gt;&lt;br&gt;          -  inability to sign informed consent&lt;br&gt;      ;&lt;br&gt;        Inclusion Criteria:&lt;br&gt;&lt;br&gt;          -  high clinical suspicion of obstructive sleep apnea syndrome&lt;br&gt;&lt;br&gt;        Exclusion Criteria:&lt;br&gt;&lt;br&gt;          -  other associated sleep disorder&lt;br&gt;&lt;br&gt;          -  inability to sign informed consent&lt;br&gt;</t>
  </si>
  <si>
    <t>time in bed;sleep efficiency;total sleep time;time in bed;sleep efficiency;total sleep time;time in bed;sleep efficiency;total sleep time</t>
  </si>
  <si>
    <t>deep sleep;light sleep</t>
  </si>
  <si>
    <t>A randomized, placebo-controlled, multiple dose, double blind, phase IIb, dose guiding trial to explore safety and tolerability of four weeks treatment with sulthiame in patients with moderate to severe obstructive sleep apnea</t>
  </si>
  <si>
    <t>&lt;br&gt;Trade Name: Ospolot 50 mg film-coated tablet&lt;br&gt;Pharmaceutical Form: Film-coated tablet&lt;br&gt;INN or Proposed INN: SULTIAME&lt;br&gt;CAS Number: 61-56-3&lt;br&gt;Concentration unit: mg milligram(s)&lt;br&gt;Concentration type: equal&lt;br&gt;Concentration number: 50-&lt;br&gt;Pharmaceutical form of the placebo: Film-coated tablet&lt;br&gt;Route of administration of the placebo: Oral use&lt;br&gt;&lt;br&gt;Trade Name: Ospolot 200 mg film-coated tablet&lt;br&gt;Pharmaceutical Form: Film-coated tablet&lt;br&gt;INN or Proposed INN: SULTIAME&lt;br&gt;CAS Number: 61-56-3&lt;br&gt;Concentration unit: mg milligram(s)&lt;br&gt;Concentration type: equal&lt;br&gt;Concentration number: 200-&lt;br&gt;Pharmaceutical form of the placebo: Film-coated tablet&lt;br&gt;Route of administration of the placebo: Oral use&lt;br&gt;&lt;br&gt;</t>
  </si>
  <si>
    <t>https://www.clinicaltrialsregister.eu/ctr-search/search?query=eudract_number:2017-004767-13</t>
  </si>
  <si>
    <t>A placebo-controlled, multiple dose, phase IIb, dose guiding trial to explore safety and tolerability of four weeks treatment with sulthiame in patients with moderate to severe obstructive sleep apnea</t>
  </si>
  <si>
    <t>EUCTR2017-004767-13-SE</t>
  </si>
  <si>
    <t>Controlled: yes&lt;br&gt;Randomised: yes&lt;br&gt;Open: no&lt;br&gt;Single blind: no&lt;br&gt;Double blind: yes&lt;br&gt;Parallel group: no&lt;br&gt;Cross over: no&lt;br&gt;Other: yes&lt;br&gt;Other trial design description: dose escalation&lt;br&gt;If controlled, specify comparator, Other Medicinial Product: no&lt;br&gt;Placebo: yes&lt;br&gt;Other: no&lt;br&gt;Number of treatment arms in the trial: 2&lt;br&gt;</t>
  </si>
  <si>
    <t>Desitin Arzneimittel GmbH</t>
  </si>
  <si>
    <t>Moderate to severe obstructive sleep apnea &lt;br&gt;MedDRA version: 20.0Level: LLTClassification code 10055577Term: Obstructive sleep apnea syndromeSystem Organ Class: 100000004855;Therapeutic area: Diseases [C] - Nervous System Diseases [C10]</t>
  </si>
  <si>
    <t>STM-026/K</t>
  </si>
  <si>
    <t>Professor Jan Hedner</t>
  </si>
  <si>
    <t>Medicinaregatan 8B</t>
  </si>
  <si>
    <t>jan.hedner@lungal.gu.se</t>
  </si>
  <si>
    <t>+46 73 500 2077</t>
  </si>
  <si>
    <t>University of Gothenburg - Centre for sleep and waking disorders</t>
  </si>
  <si>
    <t>Inclusion criteria: &lt;br&gt;The patients have to meet all of the following criteria to be eligible to enter the study:&lt;br&gt;1) Provision of informed consent after the scope and nature of the study have been explained prior to any study specific procedures&lt;br&gt;2) Able to speak, read and understand the local language and possess the ability to respond to questions, follow instructions, complete questionnaires and comply with the study procedures&lt;br&gt;3) Male or female gender and aged 18 to 75 years (both inclusive)&lt;br&gt;Female patients&lt;br&gt;A female participant is eligible to participate if she is not pregnant, see Appendix A, not breastfeeding, and if at least one of the following conditions applies:&lt;br&gt;a) Not a woman of childbearing potential (WOCBP) as defined in Appendix A&lt;br&gt;OR&lt;br&gt;b) A WOCBP who agrees to follow the contraceptive guidance in Appendix A during the treatment period and for at least 4 weeks after the last dose of study drug&lt;br&gt;Male patients&lt;br&gt;A male patient who has not been vasectomized at least 6 months before screening and partners with a WOCBP must be willing to follow the contraceptive guidance in Appendix A during the treatment period and for at least 4 weeks after the last study drug administration.&lt;br&gt;4) BMI =20 kg/m2 and =35 kg/m2&lt;br&gt;5) An AHI of =15 (based on the mean value of 2 sleep studies performed at baseline both with an AHI of =10)&lt;br&gt;6) ESS score =6&lt;br&gt;7) Previous treatment with CPAP that was stopped because of non-acceptance and/or non-tolerability&lt;br&gt;Are the trial subjects under 18? no&lt;br&gt;Number of subjects for this age range: &lt;br&gt;F.1.2 Adults (18-64 years) yes&lt;br&gt;F.1.2.1 Number of subjects for this age range 76&lt;br&gt;F.1.3 Elderly (&gt;=65 years) yes&lt;br&gt;F.1.3.1 Number of subjects for this age range 20&lt;br&gt;</t>
  </si>
  <si>
    <t>Exclusion criteria: &lt;br&gt;Patients meeting any of the following criteria will not be permitted to enter the study:&lt;br&gt;1) Any OSA treatment within the last 4 weeks prior to baseline&lt;br&gt;2) Patients who fulfil criteria for central sleep apnea syndrome or a dominant Cheyne-Stokes respiration or other clinically significant dyssomnia including periodic limb movement disorder, or parasomnia&lt;br&gt;3) Severe nocturnal hypoxia defined as more than 10 episodes with an oxygen desaturation exceeding 50% or signs of lacking resaturation to =90% between desaturations on previous recordings according to the Investigator‚Äôs judgment&lt;br&gt;4) Patients with insufficiently treated hypertension (systolic blood pressure =160 mmHg and/or diastolic blood pressure =100 mmHg). If treated, patients must have been on the same dose of antihypertensive medication for at least 4 weeks prior to inclusion&lt;br&gt;5) Clinically stable respiratory failure defined as daytime hypercapnia with arterial pCO2 =6.5 kPa according to medical history&lt;br&gt;6) Type 1 diabetes or insulin treated type 2 diabetes or poorly controlled type 2 diabetes (HbA1c above 42 mmol/mol or 6%)&lt;br&gt;7) Medical history of previously experienced metabolic or respiratory acidosis&lt;br&gt;8) Patient with renal failure or a serum creatinine &gt;130 ¬µmol/L at screening&lt;br&gt;9) Patients with a significant hepatic disease or an ASAT or ALAT &gt;2 times the upper limit of normal at screening&lt;br&gt;10) Patients actively participating in any active weight loss treatment program including any weight loss medication (prescription or over-the-counter) within 2 months prior to Screening&lt;br&gt;11) Patients with a relevant history or a current episode of depression, bipolar disorder, or any other significant psychiatric disorder&lt;br&gt;12) Patients with a history or current suicidal ideation, suicidal behaviour or suicide attempt&lt;br&gt;13) Uncontrolled congestive heart failure&lt;br&gt;14)Myocardial infarction or coronary vessel intervention within the previous 12 months period or unstable angina pectoris&lt;br&gt;15) Previously diagnosed or treated clinically significant cardiac arrhythmia&lt;br&gt;16) Patients previously treated by uvulopalatopharyngoplastic surgery (UPPP) or any other type of surgery for OSA.&lt;br&gt;17) Acute porphyria or untreated hyperthyreosis&lt;br&gt;18) Clinically significant deviation in any screening laboratory measurements or at physical examination as judged by the Investigator&lt;br&gt;19) Allergy/hypersensitivity to the investigational medicinal product (IMP), to chemically related products (e.g. sulfonamides) or to placebo&lt;br&gt;20) History of severe allergy/hypersensitivity or any ongoing allergy/hypersensitivity&lt;br&gt;21) An occupation designated as high risk or safety sensitive including handling complex machinery or professional drivers where there may be an increased risk for work or traffic accidents.&lt;br&gt;22) Patients currently involved in shift-work&lt;br&gt;23) Female patients: currently pregnant or breast-feeding&lt;br&gt;24) Participation in another clinical study during the last 30 days&lt;br&gt;25) Planned surgery during the study period or major surgery within 6 months before first dose&lt;br&gt;26) History of alcohol or drug abuse during the last year&lt;br&gt;27) Patients with a clinically significant gastrointestinal, neurological or haematological disorder or any other significant condition that, in the opinion of the Investigator, could interfere with participation in the study.&lt;br&gt;</t>
  </si>
  <si>
    <t>Main Objective: The primary objective of this study is to explore the safety and tolerability of 4 weeks of treatment with different doses of sulthiame (STM) in patients with obstructive sleep apnea (OSA).;Secondary Objective: Secondary objectives of the study are to explore the efficacy of 4 weeks of treatment with STM:&lt;br&gt;‚Ä¢ on sleep apnea activity (change in AHI from baseline measured by polysomnography [PSG])&lt;br&gt;‚Ä¢ on other sleep related variables measured by PSG, including calculated and estimated measures of sleep apnea reduction&lt;br&gt;‚Ä¢ on patient-reported outcomes (PROs) including health related quality of life (HRQoL)&lt;br&gt;‚Ä¢ on investigator-reported patient outcomes (global impression)&lt;br&gt;‚Ä¢ on psychomotor vigilance test (PVT)&lt;br&gt;‚Ä¢ on biomarkers;Primary end point(s): ‚Ä¢ AEs including serious adverse events (SAEs) and adverse events of special interest (AESI) (i.e. clinically relevant change in blood pressure, ECG verified cardiac ischemia [referring to stenocardia‚Äù specified as adverse reaction in the Summary of Product Characteristics (SmPC)], and tachycardia [resting heart rate &gt;100/min])&lt;br&gt;‚Ä¢ Resting blood pressure (systolic, diastolic, and mean arterial pressure [MAP]), pulse, respiratory rate, and vascular stiffness &lt;br&gt;‚Ä¢ BW, BMI, and waist and hip circumference ratio&lt;br&gt;‚Ä¢ Laboratory parameters (clinical chemistry, haematology, and urinalysis)&lt;br&gt;‚Ä¢ Lipid panel, glycemic variables, and venous blood gas panel&lt;br&gt;‚Ä¢ ECG;Timepoint(s) of evaluation of this end point: Please refer to flow chart in Clinical Study Protocol</t>
  </si>
  <si>
    <t>Secondary end point(s): ‚Ä¢ PSG:&lt;br&gt;- Change from baseline to Week 4 in AHI&lt;br&gt;- Change from baseline to Week 4 in Oxygen Desaturation Index 4% (ODI, 4%)&lt;br&gt;‚Ä¢ Change from baseline in PROs and investigator-reported patient outcomes&lt;br&gt;- ESS&lt;br&gt;- Clinical Global Impression Scale rating Severity and Improvement (CGI-S and CGI-I)&lt;br&gt;- Patient Global Impression Scale rating Severity and Improvement (PGI-S and PGI-I)&lt;br&gt;- Functional Outcomes of Sleep Questionnaire (FOSQ)&lt;br&gt;- 36-Item Short-Form Health Survey (SF-36)&lt;br&gt;‚Ä¢ Change from baseline in PVT;Timepoint(s) of evaluation of this end point: Please refer to flow chart in Clinical Study Protocol</t>
  </si>
  <si>
    <t>Feb 13 2018 12:00AM</t>
  </si>
  <si>
    <t>Prophylactic Versus Therapeutic Caffeine for Apnea of Prematurity</t>
  </si>
  <si>
    <t>Drug: Prophylactic caffeine citrate;Drug: Therapeutic caffeine citrate</t>
  </si>
  <si>
    <t>https://clinicaltrials.gov/show/NCT02677584</t>
  </si>
  <si>
    <t>NCT02677584</t>
  </si>
  <si>
    <t>Allocation: Randomized, Endpoint Classification: Efficacy Study, Intervention Model: Parallel Assignment, Masking: Single Blind (Investigator), Primary Purpose: Treatment</t>
  </si>
  <si>
    <t>Mansoura University Children Hospital</t>
  </si>
  <si>
    <t>Apnea</t>
  </si>
  <si>
    <t>R / 15.06.75</t>
  </si>
  <si>
    <t>nehad a nasef, MD</t>
  </si>
  <si>
    <t>nehad_nasef@yahoo.com</t>
  </si>
  <si>
    <t>&lt;br&gt;        Inclusion Criteria:&lt;br&gt;&lt;br&gt;          -  Infants eligible for this study will be newborn infants = 32 weeks with or without a&lt;br&gt;             diagnosis of apnea .&lt;br&gt;&lt;br&gt;        Exclusion Criteria:&lt;br&gt;&lt;br&gt;          -  Newborn infants with gestational age &gt; 32 weeks.&lt;br&gt;&lt;br&gt;          -  Newborn infants with congenital malformations and chromosomal anomalies.&lt;br&gt;&lt;br&gt;          -  Newborn infants with apnea of other causes .&lt;br&gt;</t>
  </si>
  <si>
    <t>Duration of Respiratory Support</t>
  </si>
  <si>
    <t>Days of apnea free;length of hospital stay;Head ultrasound results;Necrotizing Enterocolitis;Retinopathy of prematurity</t>
  </si>
  <si>
    <t>Validation of the Efficiency of Molecules Reproposed on the Basis of Their Cellular Transcriptomic Signature, Antagonist of the Signature Determined in Infection Due to Virus Influenza A.</t>
  </si>
  <si>
    <t>Drug: Oseltamivir;Drug: Diltiazem;Drug: Placebos</t>
  </si>
  <si>
    <t>https://clinicaltrials.gov/show/NCT03212716</t>
  </si>
  <si>
    <t>Efficiency of Antagonist Drugs of the Cellular Transcriptomic Signature of Influenza A Virus Infection.</t>
  </si>
  <si>
    <t>NCT03212716</t>
  </si>
  <si>
    <t>December 23, 2017</t>
  </si>
  <si>
    <t>2016-004222-42;PHRC_N -15-0442;2015_65</t>
  </si>
  <si>
    <t>Julien Poissy, MD, PhD;Julien Poissy, MD, PhD</t>
  </si>
  <si>
    <t>;julien.poissy@chru-lille.fr</t>
  </si>
  <si>
    <t>;03 20 44 44 95</t>
  </si>
  <si>
    <t>&lt;br&gt;        Inclusion Criteria:&lt;br&gt;&lt;br&gt;          -  patients hospitalized in intensive care units,&lt;br&gt;&lt;br&gt;          -  patients with Optiflow¬Æ Ventilation System&lt;br&gt;&lt;br&gt;          -  for a suspicion of severe flu,&lt;br&gt;&lt;br&gt;          -  with a symptoms for less than 96 hours,&lt;br&gt;&lt;br&gt;          -  and a respiratory failure defined by the necessity to resort to mechanical&lt;br&gt;             ventilation, invasive or Optiflow¬Æ Ventilation System The inclusion is conditioned to&lt;br&gt;             the detection of Influenza A viruses by PCR on nasopharyngeal swab.&lt;br&gt;&lt;br&gt;        Exclusion Criteria:&lt;br&gt;&lt;br&gt;          -  No consent.&lt;br&gt;&lt;br&gt;          -  Hypersensibility to Oseltamivir&lt;br&gt;&lt;br&gt;          -  Negative PCR on nasopharyngeal swab&lt;br&gt;&lt;br&gt;          -  Symptoms for more than 96 hours.&lt;br&gt;&lt;br&gt;          -  Moribund patients at inclusion.&lt;br&gt;&lt;br&gt;          -  Pregnant/nursing woman.&lt;br&gt;&lt;br&gt;          -  Patients already taking diltiazem in the 48 hours before.&lt;br&gt;&lt;br&gt;          -  Patients having taken more than 3 intakes of oseltamivir before randomization.&lt;br&gt;&lt;br&gt;          -  Hemodynamic instability needing a dose of noradrenaline exceeding 2mg/h&lt;br&gt;&lt;br&gt;        Contraindication to diltiazem:&lt;br&gt;&lt;br&gt;          -  sinusal dysfunction without device.&lt;br&gt;&lt;br&gt;          -  auriculo-ventricular heart block without device.&lt;br&gt;&lt;br&gt;          -  Cardiogenic pulmonary oedema.&lt;br&gt;&lt;br&gt;          -  Left cardiac failure&lt;br&gt;&lt;br&gt;          -  bradycardia&lt;40/min&lt;br&gt;&lt;br&gt;          -  Concomitant use of beta-blockers, antiarrythmic drugs, especially amiodarone.&lt;br&gt;&lt;br&gt;          -  Concomitant use of ivabradine, pimozide, nifedipine, ergot alkaloids.&lt;br&gt;</t>
  </si>
  <si>
    <t>Percentage of alive patients without detection of influenza A virus by RT-PCR in nasopharyngeal swabs,</t>
  </si>
  <si>
    <t>Delay needed for the negativation of influenza A detection by RT-PCR;Overall mortality;Length of mechanical ventilation;Change in Oxygenation (PaO2/FiO2 Ratio);Length of hospitalization;Length of extracorporeal membrane oxygenation (ECMO) if implemented.;Transcriptomic signature determined by the DNA microarray technology and analysed by bioinformatic tools</t>
  </si>
  <si>
    <t>EUCTR2016-004222-42-FR</t>
  </si>
  <si>
    <t>A Phase 3, Randomized, Double-Blind, Controlled, Multicenter, Clinical Study to Evaluate Safety and Immunogenicity of an MF59-Adjuvanted Quadrivalent Subunit Influenza Vaccine in Comparison With an MF59-Adjuvanted Trivalent Subunit Influenza Vaccine and an MF59-Adjuvanted Trivalent Subunit Influenza Vaccine Containing the Alternate B Strain, in Adults Aged 65 Years and Above</t>
  </si>
  <si>
    <t>Biological: MF59-adjuvanted Quadrivalent Subunit Inactivated Egg-derived Influenza Vaccine (aQIV);Biological: Licensed MF59-adjuvanted Trivalent Subunit Inactivated Egg-derived Influenza Vaccine (aTIV-1);Biological: MF59-adjuvanted Trivalent Subunit Inactivated Egg-derived Influenza Vaccine Containing the Alternate B Strain (aTIV-2)</t>
  </si>
  <si>
    <t>https://clinicaltrials.gov/show/NCT03314662</t>
  </si>
  <si>
    <t>Phase 3 Safety and Immunogenicity Study of aQIV in Elderly Adults</t>
  </si>
  <si>
    <t>NCT03314662</t>
  </si>
  <si>
    <t>October 17, 2017</t>
  </si>
  <si>
    <t>V118_20</t>
  </si>
  <si>
    <t>Clinical Scientist</t>
  </si>
  <si>
    <t>&lt;br&gt;        Inclusion Criteria:&lt;br&gt;&lt;br&gt;          -  Males and females = 65 years old who are healthy or have co-morbidities&lt;br&gt;&lt;br&gt;          -  Individuals who or whose legal representative(s) have voluntarily given written&lt;br&gt;             consent after the nature of the study has been explained according to local regulatory&lt;br&gt;             requirements, prior to study entry&lt;br&gt;&lt;br&gt;          -  Ability to attend all scheduled visits and to comply with study procedures including&lt;br&gt;             diary card completion and follow-up&lt;br&gt;&lt;br&gt;        Exclusion Criteria:&lt;br&gt;&lt;br&gt;          -  History of behavioral or cognitive impairment or psychiatric condition&lt;br&gt;&lt;br&gt;          -  Hypersensitivity, including allergy, to any component of vaccines, medicinal products&lt;br&gt;             or medical equipment whose use is foreseen in this study&lt;br&gt;&lt;br&gt;          -  Abnormal function of the immune system&lt;br&gt;&lt;br&gt;          -  Receipt of any influenza vaccine within 6 months prior to enrollment in this study, or&lt;br&gt;             plan to receive influenza vaccine prior to the Day 22 blood collection&lt;br&gt;&lt;br&gt;          -  Any other clinical condition that, in the opinion of the Investigator, might interfere&lt;br&gt;             with the results of the study or pose additional risk to the subject due to&lt;br&gt;             participation in the study&lt;br&gt;&lt;br&gt;        Additional eligibility criteria may be discussed by contacting the site.&lt;br&gt;</t>
  </si>
  <si>
    <t>Immunogenicity Endpoint: The Geometric Mean Titer (GMT) and GMT Ratio for the Four Strains Included in the Vaccine, Non-inferiority Analysis.;Immunogenicity Endpoint: The Difference Between the Seroconversion Rate (SCR) for the Four Strains Included in the Vaccine, Non-inferiority Analysis;Immunogenicity Endpoint: The Percentage of Subjects Achieving SCR for Hemagglutination Inhibition (HI) Antibody for the Four Strains Included in the Vaccine.;Immunogenicity Endpoint: The Percent of Subjects Achieving an HI Antibody Titer = 1:40 for the Four Strains Included in the Vaccines.</t>
  </si>
  <si>
    <t>Immunogenicity Endpoint: Geometric Mean Titers (GMT) Against Homologous Strains;Immunogenicity Endpoint: Geometric Mean Ratio (GMR) of Post Vaccination HI Titer Over the Pre-vaccination HI Titer Against Homologous Strains;Immunogenicity Endpoint: The Percentage of Subjects With a Titer =1:40 Against Homologous Strains;Immunogenicity Endpoint: The Percentage of Subjects With SCR Against Homologous Strains;Safety Endpoint: Number of Subjects With Solicited Local and Systemic Adverse Events (AEs) Following Vaccination;Safety Endpoint: Number of Subjects With Unsolicited AEs;Safety Endpoint: Number of Subjects With Serious AEs (SAEs), AEs Leading to Withdrawal From the Study, New Onset of Chronic Diseases (NOCDs) and AEs of Special Interest (AESIs)</t>
  </si>
  <si>
    <t>https://clinicaltrials.gov/ct2/show/results/NCT03314662</t>
  </si>
  <si>
    <t>A multicenter, open-label, randomized,active-controlled, parallel group, pivotal study toinvestigate the efficacy, safety and tolerability,and pharmacokinetics of murepavadin combinedwith one anti-pseudomonal antibiotic versus twoanti-pseudomonal antibiotics in adult subjectswith ventilator-associated bacterial pneumoniasuspected or confirmed to be due toPseudomonas aeruginosa.</t>
  </si>
  <si>
    <t>Intervention1: Experimental Arm - Combine Murepavadin with one authorized anti-pseudomonal agent from either group, preferably with one anti-pseudomonal √é¬≤-lactam antibiotic.: Combine murepavadin with one authorized anti-pseudomonal agent from either group, preferably with one anti-pseudomonal √é¬≤-lactam √é¬≤-lactam Antibiotics include Piperacillin-tazobactam, Ceftazidime, Cefepime and Meropenem. Non √é¬≤-lactam Antibiotics include Amikacin, Ciprofloxacin, Levofloxacin, i.v./inh. CMS. Dosage form: Liquid solution/concentrate for infusion. Subjects will be randomized in a 2:1 ratio to receive either i.v. murepavadin (230 mg every 8 hours in subjects with a eGFR-MDRD-6 √¢?¬• 60 mL/min/1.73 m2 as 2-hour infusions) + one i.v. anti-pseudomonal antibiotic or two anti-pseudomonal antibiotics for 7 to up 14 days.&lt;br&gt;Control Intervention1: Reference arm:&lt;br&gt;Combine two anti-pseudomonal antibiotics listed below.: √é¬≤-lactam Antibiotics include Piperacillin-tazobactam, Ceftazidime, Cefepime and Meropenem. Non √é¬≤-lactam Antibiotics inlcude Amikacin, Ciprofloxacin, Levofloxacin, i.v./inh. CMS.   &lt;br&gt;Combination of two √é¬≤-lactam-based&lt;br&gt;anti-pseudomonal antibiotics should be avoided. Antipseudomonal&lt;br&gt;antibiotics will be administered according to&lt;br&gt;the site practice.&lt;br&gt;</t>
  </si>
  <si>
    <t>http://www.ctri.nic.in/Clinicaltrials/pmaindet2.php?trialid=32894</t>
  </si>
  <si>
    <t>A study to investigate whether it is safe and effective to use the new drug murepavadin in patients with pneumonia due to Pseudomonas bacteria</t>
  </si>
  <si>
    <t>CTRI/2019/04/018855</t>
  </si>
  <si>
    <t>Randomized, Parallel Group, Active Controlled Trial&lt;br&gt;  Method of generating randomization sequence:Computer generated randomization  Method of allocation concealment:Pharmacy-controlled Randomization  Blinding and masking:Open Label</t>
  </si>
  <si>
    <t>Polyphor Ltd</t>
  </si>
  <si>
    <t>Brazil;Estonia;France;Greece;Hungary;India;Israel;Mexico;Republic of Korea;Romania;South Africa;Spain;Thailand;United States of America;Ireland</t>
  </si>
  <si>
    <t>Health Condition 1: J151- Pneumonia due to Pseudomonas</t>
  </si>
  <si>
    <t>POL7080-011  Protocol v2.1 dated 16Aug2018</t>
  </si>
  <si>
    <t>Dr Sanish Davis</t>
  </si>
  <si>
    <t>Building No 1 Unit No 601 Raheja Mindspace Plot Nos. Gen/2/1/D Gen/2/1/E and Gen2/1/F at MIDC Trans Thane Creek Industrial Area within the village limits of Bonsari, Kukshet, Shiravane,Taluka and Registration Sub-District of Thane, Navi</t>
  </si>
  <si>
    <t>sanish.davis@covance.com</t>
  </si>
  <si>
    <t>Covance India Pharmaceutical Services Pvt. Ltd.</t>
  </si>
  <si>
    <t>Other (Terminated)</t>
  </si>
  <si>
    <t>Covance India Pharmaceutical Services Pvt Ltd</t>
  </si>
  <si>
    <t>Polyphor Ltd., Hegenheimermattweg 125, CH-4123 Allschwil, Switzerland</t>
  </si>
  <si>
    <t>Inclusion criteria: 1. Provide written informed consent prior to any study-related procedure not part of normal &lt;br/ &gt;&lt;br&gt;medical care. Surrogate consent/use of a legally-authorized representative may be provided, if permitted by local country and institution-specific guidelines. If a subject regains consciousness while still in the study and, per the investigator√¢??s judgment, the subject is able to read, assess, understand, and make his/her own decision to participate in the trial, the subject can agree to continue study participation and the subject should be re-consented, if required by local country and institution-specific guidelines &lt;br/ &gt;&lt;br&gt;2. Male or female subjects, more than 18 years of age &lt;br/ &gt;&lt;br&gt;3. Hospitalized for more than 48 hours, intubated (via endo- or nasotracheal tube, including tracheostomy &lt;br/ &gt;&lt;br&gt;subjects) and receiving mechanical ventilation for more than 48 hours at the time of randomization, and with acute changes made in the ventilator support system to enhance oxygenation  &lt;br/ &gt;&lt;br&gt;4. Chest radiograph shows the presence of new or progressive infiltrate(s) characteristic of &lt;br/ &gt;&lt;br&gt;bacterial pneumonia (based on Investigator√¢??s evaluation). A chest computerized tomography &lt;br/ &gt;&lt;br&gt;(CT) scan may be used in place of a chest X-ray. &lt;br/ &gt;&lt;br&gt;5. Clinical findings to support diagnosis of VABP. At least one of the following must be present &lt;br/ &gt;&lt;br&gt;within 24 hours prior to randomization: &lt;br/ &gt;&lt;br&gt;- Documented fever (oral more than 38.0√Ç¬∞C [100.4√Ç¬∫ F] or a tympanic, temporal, rectal or core temperature more than 38.3√Ç¬∫√Ç¬∞C [101√Ç¬∫ F]), or an axillary or forehead scanner more than 37.5√Ç¬∞ C [99.5√Ç¬∞ F] OR &lt;br/ &gt;&lt;br&gt;- Hypothermia (rectal / core body temperature less than 35√Ç¬∫√Ç¬∞C [95.2√Ç¬∫ F]), OR &lt;br/ &gt;&lt;br&gt;- Total peripheral white blood cell count (WBC) more than or equal to 10,000 cells/mm3, OR &lt;br/ &gt;&lt;br&gt;- Leukopenia with WBC √¢?¬§ 4500 cells/mm3 &lt;br/ &gt;&lt;br&gt;6. Acute Physiology and Chronic Health Evaluation (APACHE II) score between 8 and 30 &lt;br/ &gt;&lt;br&gt;inclusive, within 24 hours prior to randomization &lt;br/ &gt;&lt;br&gt;7. Strong clinical suspicion that the pneumonia is due to P. aeruginosa. Such evidence could be &lt;br/ &gt;&lt;br&gt;the following criteria, but is not limited to: &lt;br/ &gt;&lt;br&gt;A surveillance culture from a respiratory sample positive for P. aeruginosa &lt;br/ &gt;&lt;br&gt;- A Gram stain performed within 36 hours prior to randomization using an acceptable &lt;br/ &gt;&lt;br&gt;respiratory sample (protected brush specimen [PBS], BAL, mini-BAL, ETA (more than equal to 25 PMNs/LPF and less than equal to 10 squamous epithelial cells/LPF), showing Gram-negative rods (with or without &lt;br/ &gt;&lt;br&gt;Gram-positive bacteria) &lt;br/ &gt;&lt;br&gt;Note:if BAL, mini-BAL, or PBS is available at the site, these modalities are recommended &lt;br/ &gt;&lt;br&gt;rather than an ETA for obtaining the baseline lower respiratory tract specimen &lt;br/ &gt;&lt;br&gt;- History of P. aeruginosa infection or colonization from a respiratory sample within the last 12 months &lt;br/ &gt;&lt;br&gt;A rapid diagnostic test (RDT), performed within 36 hours prior to randomization on respiratory &lt;br/ &gt;&lt;br&gt;secretions, may further support the suspicion based on the above clinical criteria &lt;br/ &gt;&lt;br&gt;AND &lt;br/ &gt;&lt;br&gt;- at least one risk factor, e.g., &lt;br/ &gt;&lt;br&gt;o Broad-spectrum antibiotics (carbapenems, broad-spectrum cephalosporins, &lt;br/ &gt;&lt;br&gt;aminoglycosides, fluoroquinolones) administered within 90 days prior to &lt;br/ &gt;&lt;br&gt;randomization, &lt;br/ &gt;&lt;br&gt;o Current hospitalization of more than or equal 5 days, &lt;br/ &gt;&lt;br&gt;o Late onset (more than 4 days after intubation) of VABP, &lt;br/ &gt;&lt;br&gt;o History of chronic obstructive pulmonary disease, &lt;br/ &gt;&lt;br&gt;o Immunosuppressive</t>
  </si>
  <si>
    <t>Exclusion criteria: Subjects are not eligible for this trial if they fulfill any of the following exclusion criteria: &lt;br/ &gt;&lt;br&gt;1. Known or suspected community-acquired bacterial, viral, fungal, or parasitic pneumonia &lt;br/ &gt;&lt;br&gt;2. Any of the following health conditions: &lt;br/ &gt;&lt;br&gt;- Confirmed legionella infection (Legionella pneumophila pneumonia), Aspergillus spp. &lt;br/ &gt;&lt;br&gt;pneumonia (testing is not required) &lt;br/ &gt;&lt;br&gt;- Cystic fibrosis &lt;br/ &gt;&lt;br&gt;- Known or suspected Pneumocystis jiroveci pneumonia &lt;br/ &gt;&lt;br&gt;- Known or suspected active tuberculosis &lt;br/ &gt;&lt;br&gt;- Lung abscess &lt;br/ &gt;&lt;br&gt;- Solid organ transplant within 6 months prior to randomization &lt;br/ &gt;&lt;br&gt;- Pleural empyema &lt;br/ &gt;&lt;br&gt;3. Bronchial obstruction or a history of post-obstructive pneumonia (this does not exclude &lt;br/ &gt;&lt;br&gt;subjects with pneumonia who have an underlying chronic obstructive pulmonary disease) &lt;br/ &gt;&lt;br&gt;4. Expected survival  &lt; 72 hours &lt;br/ &gt;&lt;br&gt;5. Current or anticipated neutropenia with absolute neutrophil count (ANC)  &lt; 500 cells/mm3 &lt;br/ &gt;&lt;br&gt;6. Severe renal disease defined as an eGFR-MDRD-6  &lt; 30 mL/min/1.73m2, or requirement for &lt;br/ &gt;&lt;br&gt;peritoneal dialysis, hemodialysis, hemofiltration, or a urine output  &lt; 20 mL/hour over a 24-hour &lt;br/ &gt;&lt;br&gt;period. &lt;br/ &gt;&lt;br&gt;7. Alanine aminotransferase (ALT) or aspartate aminotransferase (AST) more than or equal to 5 times upper limit of &lt;br/ &gt;&lt;br&gt;normal or Child-Pugh B and C in subjects with chronic liver function impairment &lt;br/ &gt;&lt;br&gt;8. Received systemic or inhaled antibiotic therapy potentially effective against P. aeruginosa &lt;br/ &gt;&lt;br&gt;within 72 hours prior to randomization as follows: &lt;br/ &gt;&lt;br&gt;-  &gt; 8 i.v. doses of an antibiotic administered q.i.d. (e.g., piperacillin-tazobactam) &lt;br/ &gt;&lt;br&gt;-  &gt; 6 i.v. doses of an antibiotic administered t.i.d. (e.g., meropenem)</t>
  </si>
  <si>
    <t>Clinical cure:- Complete resolution or marked improvement of all &lt;br/ &gt;&lt;br&gt;signs and symptoms. - None of the clinical failure criteria (see below) are &lt;br/ &gt;&lt;br&gt;fulfilled. &lt;br/ &gt;&lt;br&gt;Clinical failure: &lt;br/ &gt;&lt;br&gt;- Worsening or no improvement in clinical signs and &lt;br/ &gt;&lt;br&gt;symptoms, &lt;br/ &gt;&lt;br&gt;- Treatment-limiting AE leading to discontinuation of &lt;br/ &gt;&lt;br&gt;study drug antibiotics, when subject requires &lt;br/ &gt;&lt;br&gt;alternative antimicrobial therapy to treat the &lt;br/ &gt;&lt;br&gt;pneumonia &lt;br/ &gt;&lt;br&gt;- Death.Timepoint: Test-of-Cure (ToC) visit.</t>
  </si>
  <si>
    <t>- ACM rates within 14 and 28 days after randomization &lt;br/ &gt;&lt;br&gt;in different analysis sets &lt;br/ &gt;&lt;br&gt;- Clinical cure rates at Day 3, 5, 7, 10 (if still on study drugs), the EoT (End-of-Treatment) visit in different analysis sets.Timepoint: ACM rates within 14 and 28 days after randomization and Clinical cure rates at Day 3, 5, 7, 10</t>
  </si>
  <si>
    <t>Not Approved;Not Approved;Approved;Not Approved;Not Approved;Not Approved;Not Approved;Approved;Not Approved;Not Approved;Approved</t>
  </si>
  <si>
    <t>Jan  1 1900 12:00AM;Jan  1 1900 12:00AM;Mar  7 2019 12:00AM;Jan  1 1900 12:00AM;Jan  1 1900 12:00AM;Jan  1 1900 12:00AM;Jan  1 1900 12:00AM;Jan 31 2019 12:00AM;Jan  1 1900 12:00AM;Jan  1 1900 12:00AM;Feb  8 2019 12:00AM</t>
  </si>
  <si>
    <t>;;;;;;;;;;</t>
  </si>
  <si>
    <t>S.R. Kalla Memorial Ethical Committee for Human Research, S.R. Kalla Memorial Gastro &amp; General Hospital;Government Medical College and Hospital;Aster Medcity, Aster DM Healthcare Pvt. Ltd.;Noble Hospital Institutional Ethics Committee;The Ethics Committee, S.M.S Medical College &amp; Attached Hospitals;Sher√¢??I√¢??Kashmir Institute of Medical Sciences (SKIMS);Institution Ethics Committee, Kaher;NKP Salve Institute of Medical Sciences and Lata Mangeshkar Hospital;Government Medical College;St. John√¢??s Medical College and Hospital;Institutional Ethics Committee Poona Medical Research Foundation</t>
  </si>
  <si>
    <t>A Phase III/IV, Stratified, Randomized, Observer Blind, Multicenter Clinical Study to Evaluate the Efficacy, Safety and Immunogenicity of a Cell-Based Quadrivalent Subunit Influenza Virus Vaccine Compared to Non-Influenza Comparator Vaccine in Subjects =2 years to &lt;18 Years of Age - A Phase III/IV Efficacy Study of QIVc in pediatric Subjects</t>
  </si>
  <si>
    <t>&lt;br&gt;Product Name: Quadrivalent Influenza Vaccine cell-based (QIVc)&lt;br&gt;Product Code: QIVc&lt;br&gt;Pharmaceutical Form: Suspension for injection in pre-filled syringe&lt;br&gt;INN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15-&lt;br&gt;Pharmaceutical form of the placebo: Solution for injection&lt;br&gt;Route of administration of the placebo: Intramuscular use&lt;br&gt;&lt;br&gt;Trade Name: Menveo&lt;br&gt;Pharmaceutical Form: Powder and solvent for solution for injection&lt;br&gt;INN or Proposed INN: -&lt;br&gt;CAS Number: -&lt;br&gt;Current Sponsor code: -&lt;br&gt;Other descriptive name: MENINGOCOCCAL GROUP A, C, W135 AND Y CONJUGATE VACCINE&lt;br&gt;Concentration unit: ml millilitre(s)&lt;br&gt;Concentration type: equal&lt;br&gt;Concentration number: 0.5-&lt;br&gt;&lt;br&gt;</t>
  </si>
  <si>
    <t>https://www.clinicaltrialsregister.eu/ctr-search/search?query=eudract_number:2016-002883-15</t>
  </si>
  <si>
    <t>Clinical Study in Children to Evaluate Efficacy, Safety and Immune Response of Investigational Flu Vaccine Compared to an Approved non-Flu Vaccine</t>
  </si>
  <si>
    <t>EUCTR2016-002883-15-PL</t>
  </si>
  <si>
    <t>Human pharmacology (Phase I): noTherapeutic exploratory (Phase II): noTherapeutic confirmatory - (Phase III): yesTherapeutic use (Phase IV): yes</t>
  </si>
  <si>
    <t>Philippines;Estonia;Finland;Thailand;Spain;Poland;Lithuania;Australia</t>
  </si>
  <si>
    <t>Profylaxis for Influenza virus &lt;br&gt;MedDRA version: 20.0Level: PTClassification code 10022000Term: InfluenzaSystem Organ Class: 10021881 - Infections and infestations;Therapeutic area: Diseases [C] - Virus Diseases [C02]</t>
  </si>
  <si>
    <t>V130_12;2016-002883-15-LT</t>
  </si>
  <si>
    <t>Mirjam van Huffelen</t>
  </si>
  <si>
    <t>Paasheuvelweg 28</t>
  </si>
  <si>
    <t>mirjam.van_huffelen@seqirus.com</t>
  </si>
  <si>
    <t>Seqirus Netherlands B.V.</t>
  </si>
  <si>
    <t>Inclusion criteria: &lt;br&gt;1. Males or females =2 years to &lt;18 years of age on the day of first study vaccination;&lt;br&gt;2. Individual has and/or has (a) parent(s) or legal guardian(s) who has/have given informed consent/assent after the nature of the study has been explained in accordance with the practices described in protocol and according to local regulatory requirements;&lt;br&gt;3. If the individual is of an age where, according to local regulations, informed assent is required, that individual has provided assent to participate in the study.&lt;br&gt;4. Individual and individual‚Äôs parent or legal guardian can comply with study procedures and are available for follow-up;&lt;br&gt;5. Individual is in generally good health as per the Investigator‚Äôs medical judgement;&lt;br&gt;Are the trial subjects under 18? yes&lt;br&gt;Number of subjects for this age range: 7692&lt;br&gt;F.1.2 Adults (18-64 years) no&lt;br&gt;F.1.2.1 Number of subjects for this age range &lt;br&gt;F.1.3 Elderly (&gt;=65 years) no&lt;br&gt;F.1.3.1 Number of subjects for this age range &lt;br&gt;</t>
  </si>
  <si>
    <t>Exclusion criteria: &lt;br&gt;1. Individual with clinical signs of fever and/or an oral temperature of = 100.4 F (38.0 degrees Celsius) within three days prior to vaccination;&lt;br&gt;2. Individuals with a known history of any anaphylaxis, serious vaccine reactions or hypersensitivity to any of the vaccine components described in investigator brochure, or having any of the contraindications listed in the package insert of the comparator vaccine; &lt;br&gt;3. Individuals with history of Guillain-Barr√© syndrome or other demyelinating diseases such as encephalomyelitis and transverse myelitis;  &lt;br&gt;4. Female subject of childbearing potential‚Äù, sexually active, and not used any of the acceptable contraceptive method‚Äù for at least 2 months prior to study entry and intend to use until the end of subject participation;&lt;br&gt;5. Individual is pregnant or breast feeding female;&lt;br&gt;6. Individual and/or individual‚Äô parent/guardians who are not able to comprehend or follow all required study procedures for the whole period of the study;&lt;br&gt;7. Individual has received prior Meningococcal ACWY vaccination that conflicts with national recommendations or local practices for timing of primary or booster vaccination&lt;br&gt;8. Individual has received influenza vaccination or has had documented influenza disease in the last 6 months;&lt;br&gt;9. Known or suspected congenital or acquired immunodeficiency; or receipt immunosuppressive therapy, such as anti-cancer chemotherapy or radiation therapy, within the preceding 6 months; or systemic corticosteroid therapy (prednisone or equivalent) at any dose for more than 2 consecutive weeks (14 days) within the past 3months. Topical, inhaled and intranasal corticosteroids are permitted. Intermittent use (one dose in 30 days) of intra-articular corticosteroids is also permitted;&lt;br&gt;10. Administration of immunoglobulin and/or any blood products within the 3 months preceding vaccination, or planned administration during the study; &lt;br&gt;11. Individual has participated in any clinical trial with another investigational product 30 days prior to first study visit or intent to participate in another clinical study at any time during the conduct of this study. Concomitant participation in an observational study (not involving drugs, vaccines, or medical devices) is acceptable;&lt;br&gt;12. Medical conditions or treatments contraindicating intramuscular vaccination due to increased risk of bleeding. These may include known bleeding disorders (such as thrombocytopenia), or treatment with anticoagulants (such as warfarin) in the 3 weeks preceding vaccination. However, antiplatelet agents such as low-dose aspirin, ticlopidine (Ticlid) and clopidogrel (Plavix) are permitted;&lt;br&gt;13. Evidence, or history (within the previous 12 months) of drug or alcohol abuse;&lt;br&gt;14. Study personnel or immediate family members (brother, sister, child, parent), the spouse of study personnel or individuals who are financially or emotionally dependent on study staff&lt;br&gt;15. Participation in this trial in a prior season, if applicable.&lt;br&gt;16. Any clinical condition that, in the opinion of the investigator, might interfere with the results of the study or pose additional risk to the subject due to participation in the study&lt;br&gt;</t>
  </si>
  <si>
    <t>Primary end point(s): - Primary Efficacy Endpoint(s)&lt;br&gt;The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season.;Timepoint(s) of evaluation of this end point: &gt;14 days after the last vaccination and until the end of the influenza season.;Secondary Objective: The following secondary objectives will be evaluated in specific age cohorts:&lt;br&gt;&lt;br&gt;*Efficacy:&lt;br&gt;Demonstrate absolute vaccine efficacy of QIVc determined in 4 ways: &lt;br&gt;1. determined by first occurrence RT-PCR or culture confirmed influenza, due to any influenza Type A and B strain.&lt;br&gt;2. determined by first occurrence RT-PCR influenza, due to any influenza Type A and B strain.&lt;br&gt;3. determined by first occurrence culture confirmed influenza, due to any influenza Type A and B strain.&lt;br&gt;4. determined by first occurrence culture confirmed influenza, caused by influenza strains antigenically matched &lt;br&gt;&lt;br&gt;*Immunogenicity:&lt;br&gt;To characterize the immunogenicity of QIVc by HI assay.&lt;br&gt;&lt;br&gt;*Safety: &lt;br&gt;Assess the safety and tolerability of QIVc.;Main Objective: - Primary Efficacy Objective(s):&lt;br&gt;To demonstrate absolute vaccine efficacy of QIVc versus a non-influenza comparator determined by first occurrence RT-PCR or culture confirmed influenza, due to any influenza Type A and B strain in subjects =2 years to &lt;18 years of age.&lt;br&gt;&lt;br&gt;In case of successful demonstration of the primary efficacy objective:&lt;br&gt;- Co-Primary Efficacy Objective(s):&lt;br&gt;To demonstrate absolute vaccine efficacy of QIVc versus a non-influenza comparator determined by first occurrence RT-PCR or culture confirmed influenza, due to any influenza Type A and B strain in subjects =3 years to &lt;18 years of age.</t>
  </si>
  <si>
    <t>Secondary end point(s): - Secondary Safety Endpoint(s)&lt;br&gt;Safety will be assessed by calculating:&lt;br&gt;*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The percentage of subjects with all unsolicited AEs will be assessed from Day 1 to Day 22 for previously vaccinated‚Äù subjects or Day 1 to Day 50 for not previously vaccinated‚Äù subjects in the QIVc group and in non-influenza comparator vaccine group.&lt;br&gt;*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Percentage of subjects with medically-attended adverse events within 30 days after of first occurrence RT-PCR confirmed ILI.&lt;br&gt;&lt;br&gt;- Secondary Efficacy Endpoint(s)&lt;br&gt;*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 &lt;br&gt;*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  &lt;br&gt;*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 &lt;br&gt;*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season).&lt;br&gt;&lt;br&gt;- Secondary Immunogenicity Endpoints&lt;br&gt;The measures for assessing immunogenicity as determined by HI are as follows: &lt;br&gt;* HI Geometric mean titers (GMTs) on Day 1 (all subjects), Day 22 (all previously vaccinated‚Äù subjects receiving a single vaccine dose) or Days 29 and 50 (all not previously vaccinated‚Äù subjects receiving 2 doses) for all 4 influenza strains.&lt;br&gt;*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HI Geometric Mean Ratio (GMR) of Day 22/Day 1 (all previously vaccinated‚Äù subjects receiving a single vaccine dose) or Day 29/Day 1 and Day 50/Day 1 (all not previously vaccinated‚Äù subjects receiving 2 doses) for all 4 influenza strains.&lt;br&gt;* Percentage of subjects with HI titer = 1:40 on Day 22 (all previously vaccinated‚Äù subjects receiving a single vaccine dose) or Days 29 and 50 (all not previously vaccinated‚Äù subjects receiving 2 doses) for all 4 influenza strains.;Timepoint(s) of evaluation of this end point: See above for specific timepoints per endpoint</t>
  </si>
  <si>
    <t>https://www.clinicaltrialsregister.eu/ctr-search/trial/2016-002883-15/results</t>
  </si>
  <si>
    <t>A Phase III/IV, Stratified, Randomized, Observer Blind, Multicenter Clinical Study to Evaluate the Efficacy, Safety and Immunogenicity of a Cell-Based Quadrivalent Subunit Influenza Virus Vaccine Compared to Non-Influenza Comparator Vaccine in Subjects  =2 years to &lt;18 Years of Age</t>
  </si>
  <si>
    <t>https://www.clinicaltrialsregister.eu/ctr-search/trial/2016-002883-15/results#baselineCharacteristicsSection</t>
  </si>
  <si>
    <t>https://www.clinicaltrialsregister.eu/ctr-search/trial/2016-002883-15/results#subjectDispositionSection</t>
  </si>
  <si>
    <t>https://www.clinicaltrialsregister.eu/ctr-search/trial/2016-002883-15/results#adverseEventsSection</t>
  </si>
  <si>
    <t>https://www.clinicaltrialsregister.eu/ctr-search/trial/2016-002883-15/results#endPointsSection</t>
  </si>
  <si>
    <t>Automated Oxygen Administration in Patients With Hypoxemic Pneumonia and Pleuropneumonia</t>
  </si>
  <si>
    <t>Device: O2 automated;Device: O2 standard</t>
  </si>
  <si>
    <t>https://clinicaltrials.gov/show/NCT03527992</t>
  </si>
  <si>
    <t>NCT03527992</t>
  </si>
  <si>
    <t>Pneumonia;Pneumonia, Ventilator-Associated;Length of Stay</t>
  </si>
  <si>
    <t>March 9, 2018</t>
  </si>
  <si>
    <t>2017-A03642-51;RC31/17/0404</t>
  </si>
  <si>
    <t>Elise Noel-Savina, MD;Elise Noel-Savina, MD;Elise Noel-Savina, MD</t>
  </si>
  <si>
    <t>;noel-savina.e@chu-toulouse.fr;noel-savina.e@chu-toulouse.fr</t>
  </si>
  <si>
    <t>;5 67 77 16 90;5 67 77 16 90</t>
  </si>
  <si>
    <t>&lt;br&gt;        Inclusion Criteria:&lt;br&gt;&lt;br&gt;          -  Adult&lt;br&gt;&lt;br&gt;          -  Patient living at home or in an institution&lt;br&gt;&lt;br&gt;          -  Patient hospitalized for less than 48 hours&lt;br&gt;&lt;br&gt;          -  Pneumonia defined (according to the 2006 French-speaking infectious pneumology society&lt;br&gt;             (SPILF) criteria) by:&lt;br&gt;&lt;br&gt;               -  respiratory functional symptoms (cough, sputum, dyspnea, chest pain) and&lt;br&gt;&lt;br&gt;               -  Hyperthermia &gt;38,5¬∞C or hypothermia &lt;36¬∞C and&lt;br&gt;&lt;br&gt;               -  Radiological Signs of Pneumonia&lt;br&gt;&lt;br&gt;          -  Hypoxia : SpO2 &lt; 94% in ambient air and/or PaO2&lt; 60 mmHg in ambient air&lt;br&gt;&lt;br&gt;        Exclusion Criteria:&lt;br&gt;&lt;br&gt;          -  Pneumonia acquired at the hospital.&lt;br&gt;&lt;br&gt;          -  Patient hospitalized in another department more than 48 hours before admission&lt;br&gt;&lt;br&gt;          -  Chronic respiratory failure&lt;br&gt;&lt;br&gt;          -  Active neoplasia&lt;br&gt;&lt;br&gt;          -  Patients undergoing oxygen therapy and / or long-term NIV&lt;br&gt;&lt;br&gt;          -  Associated cardiac decompensation (clinical signs and / or NTproBNP&gt; 1800ng / mL) (3&lt;br&gt;&lt;br&gt;          -  Initial Need for high flow oxygen therapy or ventilatory support (NIV, VI)&lt;br&gt;&lt;br&gt;          -  Difficulties expected from home support.&lt;br&gt;</t>
  </si>
  <si>
    <t>Length in days of hospital stay</t>
  </si>
  <si>
    <t>Duration of oxygen therapy;Time spent outside of the target saturation;the cost on the medical-economic level;rate of medical complication;quality questionnaire of patient's life during hospitalization</t>
  </si>
  <si>
    <t>An Investigation to Test a Prototype Full-face Mask in the Home Setting</t>
  </si>
  <si>
    <t>Device: Jupiter Full Face Mask;Device: Jupiter Full Face Mask;Device: Jupiter Full Face Mask;Device: Jupiter Full Face Mask</t>
  </si>
  <si>
    <t>https://clinicaltrials.gov/show/NCT02938208</t>
  </si>
  <si>
    <t>NCT02938208</t>
  </si>
  <si>
    <t>New Zealand;New Zealand;New Zealand;New Zealand;New Zealand</t>
  </si>
  <si>
    <t>Sleep Disordered Breathing;Obstructive Sleep Apnea;Sleep Disordered Breathing;Obstructive Sleep Apnea;Sleep Disordered Breathing;Obstructive Sleep Apnea;Sleep Disordered Breathing;Obstructive Sleep Apnea</t>
  </si>
  <si>
    <t>November 3, 2016</t>
  </si>
  <si>
    <t>CIA-198</t>
  </si>
  <si>
    <t>Kayan Gonda, BSc;Kayan Gonda, BSc;Kayan Gonda, BSc;Kayan Gonda, BSc;Kayan Gonda, BSc</t>
  </si>
  <si>
    <t>Sponsor Employee;Sponsor Employee;Sponsor Employee;Sponsor Employee;Sponsor Employee</t>
  </si>
  <si>
    <t>&lt;br&gt;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      ;&lt;br&gt;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      ;&lt;br&gt;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      ;&lt;br&gt;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t>
  </si>
  <si>
    <t>Objective mask leak data measurement (System Leak);Subjective Measurement of leak assessed using a Subjective Questionnaire;Comfort assessed using a Subjective Questionnaire;Stability assessed using a Subjective Questionnaire;Draft assessed using a Subjective Questionnaire;Noise assessed using a Subjective Questionnaire;Objective mask leak data measurement (System Leak);Subjective Measurement of leak assessed using a Subjective Questionnaire;Comfort assessed using a Subjective Questionnaire;Stability assessed using a Subjective Questionnaire;Draft assessed using a Subjective Questionnaire;Noise assessed using a Subjective Questionnaire;Objective mask leak data measurement (System Leak);Subjective Measurement of leak assessed using a Subjective Questionnaire;Comfort assessed using a Subjective Questionnaire;Stability assessed using a Subjective Questionnaire;Draft assessed using a Subjective Questionnaire;Noise assessed using a Subjective Questionnaire</t>
  </si>
  <si>
    <t>Preference of Mask assessed using a Subjective Questionnaire;Usability via mask unboxing/fitting exercise with a subjective questionnaire</t>
  </si>
  <si>
    <t>High frequency oscillatory ventilation versus conventional ventilation in Pediatric Acute Respiratory distress syndrome: a randomized controlled study.</t>
  </si>
  <si>
    <t>;Conventional ventilation;High frequency oscillation</t>
  </si>
  <si>
    <t>https://pactr.samrc.ac.za/TrialDisplay.aspx?TrialID=1779</t>
  </si>
  <si>
    <t>High frequency oscillatory ventilation versus conventional ventilation in Pediatric Acute Respiratory distress syndrome: a randomized controlled study</t>
  </si>
  <si>
    <t>PACTR201609001779105</t>
  </si>
  <si>
    <t>Parallel: different groups receive different interventions at same time during study,Randomised,Permuted block randomisation (block size was variable minimum of 4),Sealed opaque envelopes</t>
  </si>
  <si>
    <t>Paediatric Department, Alexandria University</t>
  </si>
  <si>
    <t>&lt;br&gt;Respiratory &lt;br&gt;Paediatrics &lt;br&gt;Pediatric Acute Respiratory Distress Syndrome;Respiratory;Paediatrics;Pediatric Acute Respiratory Distress Syndrome</t>
  </si>
  <si>
    <t>Azza</t>
  </si>
  <si>
    <t>Mustafa</t>
  </si>
  <si>
    <t>Port-Saed Street, Shatby</t>
  </si>
  <si>
    <t>moustafaazza60@gmail.com</t>
  </si>
  <si>
    <t>002-01002333413</t>
  </si>
  <si>
    <t>Professor of Pediatrics, Head of PICU, Faculty of Medicine, University of Alexandria</t>
  </si>
  <si>
    <t>1 Month(s)</t>
  </si>
  <si>
    <t>14 Year(s)</t>
  </si>
  <si>
    <t>Inclusion criteria: If patients had  a  ratio  of  the  partial  pressure  of  arterial  oxygen  (Pao2) to the fraction of inspired oxygen (Fio2) of  200 mm Hg or less and bilateral pulmonary infiltrates were visible on chest radiography without  evidence  of  left  atrial  hypertension, according to American¬øEuropean Consensus Conference Committee (AECC) definition of ARDS.</t>
  </si>
  <si>
    <t>Exclusion criteria: - pulmonary edema of cardiac origin or due to volume overload&lt;br&gt;- patients with congenital heart disease,&lt;br&gt;- diagnosis of cardiomyopathy or myocarditis,&lt;br&gt;- post cardiac surgery for congenital heart defects. &lt;br&gt;</t>
  </si>
  <si>
    <t>Oxygenation improvement</t>
  </si>
  <si>
    <t>30 day mortality;PICU length of stay(survivors);Mechanical ventilation days (survivors);Mechanical ventilation free days (survivors)till  30 days;Air leaks occurrence</t>
  </si>
  <si>
    <t>Jan 31 2011 12:00AM</t>
  </si>
  <si>
    <t>Faculty of Medicine, Alexandria University IRB</t>
  </si>
  <si>
    <t>Comparison of Two Oral Myofunctional Reeducation Methods for Children With Obstructive Sleep Apnea Before Adenotonsillectomy : a Randomized Controlled Trial.</t>
  </si>
  <si>
    <t>Procedure: Oral Myofunctional Therapy with exercices;Procedure: Oral Myofunctional Therapy with soft oral appliance;Procedure: Oral Myofunctional Therapy with exercices;Procedure: Oral Myofunctional Therapy with soft oral appliance;Procedure: Oral Myofunctional Therapy with exercices;Procedure: Oral Myofunctional Therapy with soft oral appliance</t>
  </si>
  <si>
    <t>https://clinicaltrials.gov/show/NCT03061019</t>
  </si>
  <si>
    <t>Comparison of Two Oral Myofunctional Reeducation Methods for Children With Obstructive Sleep Apnea</t>
  </si>
  <si>
    <t>NCT03061019</t>
  </si>
  <si>
    <t>2017-1297</t>
  </si>
  <si>
    <t>Nelly Huynh, PhD;Marie-Claude Quintal, MD;Nelly Huynh, PhD;Marie-Claude Quintal, MD;Nelly Huynh, PhD;Marie-Claude Quintal, MD;Nelly Huynh, PhD;Marie-Claude Quintal, MD;Nelly Huynh, PhD;Marie-Claude Quintal, MD;Nelly Huynh, PhD;Marie-Claude Quintal, MD</t>
  </si>
  <si>
    <t>;;;;;;;;;;;</t>
  </si>
  <si>
    <t>Universit√© de Montr√©al, Montr√©al, Qu√©bec, Canada;H√¥pital Sainte-Justine, Montr√©al, QC, Canada;Universit√© de Montr√©al, Montr√©al, Qu√©bec, Canada;H√¥pital Sainte-Justine, Montr√©al, QC, Canada;Universit√© de Montr√©al, Montr√©al, Qu√©bec, Canada;H√¥pital Sainte-Justine, Montr√©al, QC, Canada;Universit√© de Montr√©al, Montr√©al, Qu√©bec, Canada;H√¥pital Sainte-Justine, Montr√©al, QC, Canada;Universit√© de Montr√©al, Montr√©al, Qu√©bec, Canada;H√¥pital Sainte-Justine, Montr√©al, QC, Canada;Universit√© de Montr√©al, Montr√©al, Qu√©bec, Canada;H√¥pital Sainte-Justine, Montr√©al, QC, Canada</t>
  </si>
  <si>
    <t>St. Justine's Hospital</t>
  </si>
  <si>
    <t>&lt;br&gt;        Inclusion Criteria: participants must:&lt;br&gt;&lt;br&gt;          -  present signs of obstructive sleep apnea: snoring, apnea / respiratory pauses audible&lt;br&gt;             by the entourage (objectivized by a score, to the hierarchical questionnaire of&lt;br&gt;             severity of Spruyt and Gozal, greater than or equal to 2,72- This questionnaire&lt;br&gt;             comprises six Questions and has a good sensitivity (60%) and specificity (82%) in&lt;br&gt;             screening for pediatric sleep apnea.&lt;br&gt;&lt;br&gt;          -  be programmed for adenoidectomy, tonsillectomy or adeno-tonsillectomy within 3 months&lt;br&gt;             (or more).&lt;br&gt;&lt;br&gt;        Exclusion Criteria: participants should not:&lt;br&gt;&lt;br&gt;          -  present with a craniofacial syndrome nor a severe medical condition with complex&lt;br&gt;             medical management,&lt;br&gt;&lt;br&gt;          -  present with an abnormality of the neuromuscular tone (such as Duchenne myopathy or&lt;br&gt;             cerebral palsy)&lt;br&gt;&lt;br&gt;          -  receive orthodontic therapy during the study&lt;br&gt;&lt;br&gt;          -  have a class III malocclusion (mandibular prognathy type), for which a propulsion oral&lt;br&gt;             appliance is contraindicated because it may aggravate mandibular prominence. Maxillary&lt;br&gt;             deficiency is not a exclusion criterion.&lt;br&gt;&lt;br&gt;          -  A non-nutritive oral habit such as digital sucking (or pacifier) that persists because&lt;br&gt;             it interferes with oral reeducation, and is a contraindication to orthodontic&lt;br&gt;             treatments. Children who have recently stopped such a habit may be included in the&lt;br&gt;             study.&lt;br&gt;      ;&lt;br&gt;        Inclusion Criteria: participants must:&lt;br&gt;&lt;br&gt;          -  present signs of obstructive sleep apnea: snoring, apnea / respiratory pauses audible&lt;br&gt;             by the entourage (objectivized by a score, to the hierarchical questionnaire of&lt;br&gt;             severity of Spruyt and Gozal, greater than or equal to 2,72- This questionnaire&lt;br&gt;             comprises six Questions and has a good sensitivity (60%) and specificity (82%) in&lt;br&gt;             screening for pediatric sleep apnea.&lt;br&gt;&lt;br&gt;          -  be programmed for adenoidectomy, tonsillectomy or adeno-tonsillectomy within 3 months&lt;br&gt;             (or more).&lt;br&gt;&lt;br&gt;        Exclusion Criteria: participants should not:&lt;br&gt;&lt;br&gt;          -  present with a craniofacial syndrome nor a severe medical condition with complex&lt;br&gt;             medical management,&lt;br&gt;&lt;br&gt;          -  present with an abnormality of the neuromuscular tone (such as Duchenne myopathy or&lt;br&gt;             cerebral palsy)&lt;br&gt;&lt;br&gt;          -  receive orthodontic therapy during the study&lt;br&gt;&lt;br&gt;          -  have a class III malocclusion (mandibular prognathy type), for which a propulsion oral&lt;br&gt;             appliance is contraindicated because it may aggravate mandibular prominence. Maxillary&lt;br&gt;             deficiency is not a exclusion criterion.&lt;br&gt;&lt;br&gt;          -  A non-nutritive oral habit such as digital sucking (or pacifier) that persists because&lt;br&gt;             it interferes with oral reeducation, and is a contraindication to orthodontic&lt;br&gt;             treatments. Children who have recently stopped such a habit may be included in the&lt;br&gt;             study.&lt;br&gt;      ;&lt;br&gt;        Inclusion Criteria: participants must:&lt;br&gt;&lt;br&gt;          -  present signs of obstructive sleep apnea: snoring, apnea / respiratory pauses audible&lt;br&gt;             by the entourage (objectivized by a score, to the hierarchical questionnaire of&lt;br&gt;             severity of Spruyt and Gozal, greater than or equal to 2,72- This questionnaire&lt;br&gt;             comprises six Questions and has a good sensitivity (60%) and specificity (82%) in&lt;br&gt;             screening for pediatric sleep apnea.&lt;br&gt;&lt;br&gt;          -  be programmed for adenoidectomy, tonsillectomy or adeno-tonsillectomy within 3 months&lt;br&gt;             (or more).&lt;br&gt;&lt;br&gt;        Exclusion Criteria: participants should not:&lt;br&gt;&lt;br&gt;          -  present with a craniofacial syndrome nor a severe medical condition with complex&lt;br&gt;             medical management,&lt;br&gt;&lt;br&gt;          -  present with an abnormality of the neuromuscular tone (such as Duchenne myopathy or&lt;br&gt;             cerebral palsy)&lt;br&gt;&lt;br&gt;          -  receive orthodontic therapy during the study&lt;br&gt;&lt;br&gt;          -  have a class III malocclusion (mandibular prognathy type), for which a propulsion oral&lt;br&gt;             appliance is contraindicated because it may aggravate mandibular prominence. Maxillary&lt;br&gt;             deficiency is not a exclusion criterion.&lt;br&gt;&lt;br&gt;          -  A non-nutritive oral habit such as digital sucking (or pacifier) that persists because&lt;br&gt;             it interferes with oral reeducation, and is a contraindication to orthodontic&lt;br&gt;             treatments. Children who have recently stopped such a habit may be included in the&lt;br&gt;             study.&lt;br&gt;</t>
  </si>
  <si>
    <t>Sleep Parameters Changes : Apnea Hypopnea Index (AHI);Sleep Parameters Changes : Oxygen desaturation index (ODI);Sleep Parameters Changes : Flow Limitation index;Sleep Parameters Changes : Apnea Hypopnea Index (AHI);Sleep Parameters Changes : Oxygen desaturation index (ODI);Sleep Parameters Changes : Flow Limitation index;Sleep Parameters Changes : Apnea Hypopnea Index (AHI);Sleep Parameters Changes : Oxygen desaturation index (ODI);Sleep Parameters Changes : Flow Limitation index</t>
  </si>
  <si>
    <t>Oral muscles strength;Nasal Resistance;Quality of Life</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</si>
  <si>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piperallicin/tazobactam&lt;br&gt;                Pharmaceutical Form: Powder for injection&lt;br&gt;                INN or Proposed INN: Tazobactam&lt;br&gt;                Other descriptive name: TAZOBACTAM&lt;br&gt;                Concentration unit: mg milligram(s)&lt;br&gt;                Concentration type: equal&lt;br&gt;                Concentration number: 500-&lt;br&gt;                INN or Proposed INN: Piperallicin&lt;br&gt;                Other descriptive name: PIPERACILLIN&lt;br&gt;                Concentration unit: mg milligram(s)&lt;br&gt;                Concentration type: equal&lt;br&gt;                Concentration number: 4000-&lt;br&gt;&lt;br&gt;                Trade Name: Piperacillin / Tazobactam-Accord&lt;br&gt;                Product Name: piperallicin/tazobactam&lt;br&gt;                Pharmaceutical Form: Powder for injection&lt;br&gt;                INN or Proposed INN: Tazobactam&lt;br&gt;                Other descriptive name: TAZOBACTAM&lt;br&gt;                Concentration unit: mg milligram(s)&lt;br&gt;                Concentration type: equal&lt;br&gt;                Concentration number: 500-&lt;br&gt;                INN or Proposed INN: Piperallicin&lt;br&gt;</t>
  </si>
  <si>
    <t>EUCTR2015-000246-34-ES</t>
  </si>
  <si>
    <t>Serbia;United States;Portugal;Philippines;Estonia;Spain;Ukraine;Russian Federation;Colombia;Italy;France;Latvia;Korea, Republic of;Guatemala;Turkey;Lithuania;Czech Republic;Mexico;Canada;Argentina;Brazil;Croatia;Romania;Bulgaria;Germany;Norway;Japan</t>
  </si>
  <si>
    <t>Merck Sharp &amp; Dohme de Espa√±a S.A.</t>
  </si>
  <si>
    <t>Inclusion criteria: &lt;br&gt;                1. be = 18 years of age on the day of signing informed consent.&lt;br&gt;                2. require treatment with IV antibiotic therapy for hospital-acquired bacterial pneumonia (HABP) or ventilator-associated bacterial pneumonia (VABP).&lt;br&gt;                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                4. have a baseline (at or within 48 hours of screening) lower respiratory tract specimen obtained for Gram stain and culture.&lt;br&gt;                5. have an infection known or thought to be, in the opinion of the investigator, caused by microorganisms susceptible to the IV study therapy.&lt;br&gt;                6. agree to allow any bacterial isolates obtained from protocol-required specimens related to the current infection to be provided to the Central Microbiology Reference Laboratory for study-related microbiological testing, long-term storage, and other future testing.&lt;br&gt;                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                8. if male or female of childbearing potential, use appropriate contraception (refer to protocol for contraception guidance details).&lt;br&gt;                Are the trial subjects under 18? no&lt;br&gt;                Number of subjects for this age range:&lt;br&gt;                F.1.2 Adults (18-64 years) yes&lt;br&gt;                F.1.2.1 Number of subjects for this age range 430&lt;br&gt;                F.1.3 Elderly (&gt;=65 years) yes&lt;br&gt;                F.1.3.1 Number of subjects for this age range 106&lt;br&gt;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</si>
  <si>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endocarditis).&lt;br&gt;                9. has received effective antibacterial drug therapy for the index infection of HABP/VABP for a continuous duration of more than 24 hours during the previous 72 hours.&lt;br&gt;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t>
  </si>
  <si>
    <t>Main Objective: To determine the incidence rate of all-cause mortality through Day 28 post-randomization associated with treatment with IMI/REL compared to treatment with PIP/TAZ in subjects diagnosed with HABP/VABP in the modified intention-to-treat (MITT) population.;Secondary Objective: To evaluate the efficacy of IMI/REL versus PIP/TAZ with respect to clinical response at the early follow-up (EFU) visit 7 to 14 days after the end of therapy (EOT) for subjects diagnosed with HABP/VABP in the MITT population.;Primary end point(s): Survival/All-cause Mortality: Survival status (i.e., whether the subject is alive or dead) through Day 28 post-randomization and EFU visits will be evaluated for all subjects in support of the primary and key secondary objectives, respectively.;Timepoint(s) of evaluation of this end point: 1. Survival/All-cause Mortality: Day 28.</t>
  </si>
  <si>
    <t>Effects of Positive Airway Pressure Treatment of Obstructive Sleep-disordered Breathing on Maternal and Fetal Outcomes in Hypertensive Disorders of Pregnancy: a Pilot Randomized Controlled Trial</t>
  </si>
  <si>
    <t>Device: Positive Airway Pressure;Device: Nasal Dilator Strip;Device: Positive Airway Pressure;Device: Nasal Dilator Strip;Device: Positive Airway Pressure;Device: Nasal Dilator Strip;Device: Positive Airway Pressure;Device: Nasal Dilator Strip</t>
  </si>
  <si>
    <t>https://clinicaltrials.gov/show/NCT03309826</t>
  </si>
  <si>
    <t>Positive Airway Pressure Treatment of Obstructive Sleep-disordered Breathing in Hypertensive Disorders of Pregnancy</t>
  </si>
  <si>
    <t>NCT03309826</t>
  </si>
  <si>
    <t>Dr John Kimoff</t>
  </si>
  <si>
    <t>Canada;Canada;Canada;Canada;Canada</t>
  </si>
  <si>
    <t>Hypertensive Disorder of Pregnancy;Sleep Apnea, Obstructive;Hypertensive Disorder of Pregnancy;Sleep Apnea, Obstructive;Hypertensive Disorder of Pregnancy;Sleep Apnea, Obstructive;Hypertensive Disorder of Pregnancy;Sleep Apnea, Obstructive</t>
  </si>
  <si>
    <t>October 16, 2017</t>
  </si>
  <si>
    <t>2018-2856</t>
  </si>
  <si>
    <t>John Kimoff, MD;John Kimoff, MD;John Kimoff;John Kimoff, MD;John Kimoff, MD;John Kimoff;John Kimoff, MD;John Kimoff, MD;John Kimoff;John Kimoff, MD;John Kimoff, MD;John Kimoff;John Kimoff, MD;John Kimoff, MD;John Kimoff</t>
  </si>
  <si>
    <t>;john.kimoff@mcgill.ca;john.kimoff@mcgill.ca;;john.kimoff@mcgill.ca;john.kimoff@mcgill.ca;;john.kimoff@mcgill.ca;john.kimoff@mcgill.ca;;john.kimoff@mcgill.ca;john.kimoff@mcgill.ca;;john.kimoff@mcgill.ca;john.kimoff@mcgill.ca</t>
  </si>
  <si>
    <t>;514-934-1934;514-934-1934;;514-934-1934;514-934-1934;;514-934-1934;514-934-1934;;514-934-1934;514-934-1934;;514-934-1934;514-934-1934</t>
  </si>
  <si>
    <t>McGill University Health Center;;McGill University Health Center;;McGill University Health Center;;McGill University Health Center;;McGill University Health Center;</t>
  </si>
  <si>
    <t>Canadian Institutes of Health Research (CIHR);ResMed Canada Inc.</t>
  </si>
  <si>
    <t>&lt;br&gt;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      ;&lt;br&gt;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      ;&lt;br&gt;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      ;&lt;br&gt;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t>
  </si>
  <si>
    <t>PAP Adherence;PAP Adherence;PAP Adherence</t>
  </si>
  <si>
    <t>Subject recruitment rates;Subject retention rates;Maternal 24 hour blood pressure;Maternal blood pressure;Arterial stiffness measured as carotid-femoral pulse wave velocity;Epworth Sleepiness Score;Pittsburgh Sleep Quality Index;Restless leg syndrome questionnaire;Functional Outcomes of Sleep Questionnaire</t>
  </si>
  <si>
    <t>Efficacy of Albumin Replacement and Balanced Crystalloid Solutions in Septic Shock (the ALBIOSS-BALANCED trial): a 2-by-2 factorial, investigator-initiated, open-label, multicenter, randomized, controlled trial. - ALBIOSS-BALANCED</t>
  </si>
  <si>
    <t>&lt;br&gt;                Trade Name: ALBUMINA GRIFOLS - 20 G/100 ML SOLUZIONE PER INFUSIONE FLACONE DA 100 ML&lt;br&gt;                Pharmaceutical Form: Solution for injection&lt;br&gt;&lt;br&gt;                Trade Name: RINGER LATTATO S.A.L.F. - SOLUZIONE PER INFUSIONE 1 FLACONCINO 500 ML&lt;br&gt;                Pharmaceutical Form: Solution for infusion&lt;br&gt;&lt;br&gt;                Trade Name: RINGER ACETATO LDB - SOLUZIONE PER INFUSIONE FLACONCINO 500 ML&lt;br&gt;                Pharmaceutical Form: Solution for injection&lt;br&gt;&lt;br&gt;                Trade Name: CRYSTALSOL - SOLUZIONE PER INFUSIONE 20 SACCHE IN PO/PA DA 500 ML&lt;br&gt;                Pharmaceutical Form: Solution for injection&lt;br&gt;&lt;br&gt;</t>
  </si>
  <si>
    <t>https://www.clinicaltrialsregister.eu/ctr-search/search?query=eudract_number:2018-001582-16</t>
  </si>
  <si>
    <t>A large 2-by-2 factorial randomized clinical trial testing the efficacy of albumin and the low-chloride balanced crystalloid solutions (either Ringer Lactate, Ringer Acetate, or Crystalsol ‚Äì BAL) in septic shock.</t>
  </si>
  <si>
    <t>EUCTR2018-001582-16-IT</t>
  </si>
  <si>
    <t>&lt;br&gt;                Controlled: yes&lt;br&gt;                Randomised: yes&lt;br&gt;                Open: yes&lt;br&gt;                Single blind: no&lt;br&gt;                Double blind: no&lt;br&gt;                Parallel group: yes&lt;br&gt;                Cross over: no&lt;br&gt;                Other: no&lt;br&gt;                If controlled, specify comparator, Other Medicinial Product: yes&lt;br&gt;                Placebo: no&lt;br&gt;                Other: yes&lt;br&gt;                Other specify the comparator: ‚Ä¢Ringer Lactate&lt;br&gt;                ‚Ä¢Ringer Acetate&lt;br&gt;                ‚Ä¢Crystalsol&lt;br&gt;                ‚Ä¢Normal Saline (Na+ 154 mEq/L, Cl‚Äì 154 mEq/L)&lt;br&gt;                Number of treatment arms in the trial: 4&lt;br&gt;</t>
  </si>
  <si>
    <t>FONDAZIONE IRCCS CA' GRANDA OSPEDALE MAGGIORE POLICLINICO</t>
  </si>
  <si>
    <t>Septic shock &lt;br&gt;                MedDRA version: 20.0                Level: PT                Classification code 10040070                Term: Septic shock                System Organ Class: 10021881 - Infections and infestations            ;Therapeutic area: Diseases [C] - Bacterial Infections and Mycoses [C01]</t>
  </si>
  <si>
    <t>RF-2016-02361583;RF-2016-02361583</t>
  </si>
  <si>
    <t>DIP. DI RICERCA CARDIOVASCOLA</t>
  </si>
  <si>
    <t>VIA LA MASA, 19</t>
  </si>
  <si>
    <t>roberto.latinii@marionegri.it</t>
  </si>
  <si>
    <t>IRCCS ISTITUTO DI RICERCHE FARMACOLOGICHE MARIO NEGRI</t>
  </si>
  <si>
    <t>MINISTERO DELLA SALUTE BANDO 2016</t>
  </si>
  <si>
    <t>Inclusion criteria: &lt;br&gt;                Patients will be enrolled if they meet the two following criteria:&lt;br&gt;                1) Presence of an infection (known or suspected) in at least one site:&lt;br&gt;                a) Lung&lt;br&gt;                b) Abdomen&lt;br&gt;                c) Urinary tract&lt;br&gt;                d) Others (blood, skin and soft tissues, central nervous&lt;br&gt;                system, bones and joints, cardiac system,&lt;br&gt;                reproductive organs)&lt;br&gt;                2) Presence of a severe and acute, sepsis-related&lt;br&gt;                cardiovascular failure, requiring vasopressor to maintain mean arterial pressure &gt;= 65 mmHg, despite adequate volume resuscitation&lt;br&gt;                a) Cardiovascular SOFA score &gt; 2 (3 or 4)&lt;br&gt;                Are the trial subjects under 18? no&lt;br&gt;                Number of subjects for this age range: 1&lt;br&gt;                F.1.2 Adults (18-64 years) yes&lt;br&gt;                F.1.2.1 Number of subjects for this age range 751&lt;br&gt;                F.1.3 Elderly (&gt;=65 years) yes&lt;br&gt;                F.1.3.1 Number of subjects for this age range 501&lt;br&gt;</t>
  </si>
  <si>
    <t>Exclusion criteria: &lt;br&gt;                1)Age &lt; 18 years&lt;br&gt;                2)Moribund state&lt;br&gt;                3)Known or suspected adverse reaction to albumin administration&lt;br&gt;                4)Severe sepsis or septic shock in patients with traumatic brain injury or a clinically active cerebral lesion (known or suspected)&lt;br&gt;                5) Severe congestive heart failure (NYHA III and IV classes)&lt;br&gt;                6) Clinical situations in which the use of albumin is known or supposed to be&lt;br&gt;                clinically effective (hepatic cirrhosis with ascites, malabsorption syndrome or&lt;br&gt;                protein-losing enteropathy, nephrotic syndrome, burns)&lt;br&gt;                7) More than 24 hours after the onset of septic shock&lt;br&gt;                8) Religious objection to the administration of human blood products&lt;br&gt;                9) Presence of chronic end-stage renal disease&lt;br&gt;                10)Severe hyperkalemia&lt;br&gt;                11)Enrollment in other experimental studies&lt;br&gt;</t>
  </si>
  <si>
    <t>Main Objective: In the current study, in patients with septic shock, we aim to investigate whether: 1) albumin in addition to crystalloids vs crystalloids alone reduces 90-day mortality (Aim 1); 2) BAL solutions reduces 90-day mortality and/or the incidence of AKI as compared to normal saline (NS) (Aim 2). ;&lt;br&gt;                Secondary Objective: Aim 1&lt;br&gt;                ‚Ä¢ICU mortality&lt;br&gt;                ‚Ä¢In-hospital mortality&lt;br&gt;                ‚Ä¢       1-year mortality&lt;br&gt;                ‚Ä¢Severity and incidence of organ failures, as assessed by the SOFA score&lt;br&gt;                ‚Ä¢Incidence of AKI, as assessed by the KDIGO criteria&lt;br&gt;                ‚Ä¢Use of renal replacement therapy (RRT) during ICU stay&lt;br&gt;                ‚Ä¢Duration of the need for vasopressors during ICU stay&lt;br&gt;                ‚Ä¢Duration of mechanical ventilation during ICU stay&lt;br&gt;                ‚Ä¢Incidence of secondary-acquired infections during ICU stay&lt;br&gt;                ‚Ä¢Length of stay in ICU&lt;br&gt;                ‚Ä¢Length of stay in Hospital&lt;br&gt;                Aim 2&lt;br&gt;                ‚Ä¢90-day mortality&lt;br&gt;                ‚Ä¢Incidence of AKI, as assessed by the KDIGO criteria&lt;br&gt;                ‚Ä¢ICU mortality&lt;br&gt;                ‚Ä¢In-hospital mortality&lt;br&gt;                ‚Ä¢       1-year mortality&lt;br&gt;                ‚Ä¢Severity and incidence of organ failures, as assessed by the SOFA score&lt;br&gt;                ‚Ä¢Use of renal replacement therapy (RRT) during ICU stay&lt;br&gt;                ‚Ä¢Incidence of severe metabolic acidosis&lt;br&gt;                ‚Ä¢Incidence of severe hyperkalemia&lt;br&gt;                ‚Ä¢Duration of mechanical ventilation&lt;br&gt;                ‚Ä¢Length of stay in ICU&lt;br&gt;                ‚Ä¢Length of stay in Hospital&lt;br&gt;            ;Primary end point(s): All-cause 90-day mortality (Aim 1), and a combined primary endpoint including 90-day mortality and/or incidence of AKI during the study (Aim 2).;Timepoint(s) of evaluation of this end point: 90 days</t>
  </si>
  <si>
    <t>&lt;br&gt;                Secondary end point(s): Aim 1&lt;br&gt;                ‚Ä¢ICU mortality&lt;br&gt;                ‚Ä¢In-hospital mortality&lt;br&gt;                ‚Ä¢Severity and incidence of organ failures, as assessed by the SOFA score&lt;br&gt;                ‚Ä¢Incidence of AKI, as assessed by the KDIGO criteria&lt;br&gt;                ‚Ä¢Use of renal replacement therapy (RRT) during ICU stay&lt;br&gt;                ‚Ä¢Duration of the need for vasopressors during ICU stay&lt;br&gt;                ‚Ä¢Duration of mechanical ventilation during ICU stay&lt;br&gt;                ‚Ä¢Incidence of secondary-acquired infections during ICU stay&lt;br&gt;                ‚Ä¢Length of stay in ICU&lt;br&gt;                ‚Ä¢Length of stay in Hospital&lt;br&gt;                Aim 2&lt;br&gt;                ‚Ä¢90-day mortality&lt;br&gt;                ‚Ä¢Incidence of AKI, as assessed by the KDIGO criteria&lt;br&gt;                ‚Ä¢ICU mortality&lt;br&gt;                ‚Ä¢In-hospital mortality&lt;br&gt;                ‚Ä¢Severity and incidence of organ failures, as assessed by the SOFA score&lt;br&gt;                ‚Ä¢Use of renal replacement therapy (RRT) during ICU stay&lt;br&gt;                ‚Ä¢Incidence of severe metabolic acidosis&lt;br&gt;                ‚Ä¢Incidence of severe hyperkalemia&lt;br&gt;                ‚Ä¢Duration of mechanical ventilation&lt;br&gt;                ‚Ä¢Length of stay in ICU&lt;br&gt;                ‚Ä¢Length of stay in Hospital&lt;br&gt;            ;Timepoint(s) of evaluation of this end point: 90 days</t>
  </si>
  <si>
    <t>Efficacy of Albumin Replacement and Balanced Crystalloid Solutions in Septic Shock (the ALBIOSS-BALANCED trial): a 2-by-2 factorial, investigator-initiated, open-label, multicenter, randomized, controlled trial.</t>
  </si>
  <si>
    <t>Place the infant inside the incubator and start nasal continuous positive airway pressure. Displace one of the prongs, and insert the bronchoscope from the open nostril. Place the tip of the bronchoscope inside the trachea. Slowly inject artificial lung surfactant (120mg per 1kg dissolved in normal saline) through the working channel. Push the surfactant inside the working channel with air. Remove the bronchoscope after confirming opening of the trachea. Place the prong back into the nostril.</t>
  </si>
  <si>
    <t>https://upload.umin.ac.jp/cgi-open-bin/ctr_e/ctr_view.cgi?recptno=R000025069</t>
  </si>
  <si>
    <t>Effectiveness of MIST (minimally invasive surfactant therapy) under bronchoscopy in treating neonatal respiratory distress syndrome</t>
  </si>
  <si>
    <t>JPRN-UMIN000021785</t>
  </si>
  <si>
    <t>Tokyo Women&amp;#39;s Medical University Medical Center East</t>
  </si>
  <si>
    <t>Inclusion criteria: Patients fulfilling all of the following criteria will be included&lt;br&gt;1. Patients born at Tokyo Women&amp;#39;s Medical University Medical Center East, and admitted to the NICU&lt;br&gt;2. Patients diagnosed with respiratory distress syndrome&lt;br&gt;3. Informed consent obtained from parents&lt;br&gt;4. Patients thought to be appropriate for the study by the attending physician</t>
  </si>
  <si>
    <t>Exclusion criteria: Patients fulfilling any of the following criteria will be excluded&lt;br&gt;1. Patients with severe birth asphyxia&lt;br&gt;2. Patients with multiple malformation syndrome, or other suspected underlying diseases&lt;br&gt;3. Patients needing vasoactive drugs&lt;br&gt;4. Patients with tendency to bleed&lt;br&gt;5. Patients with congenital infections&lt;br&gt;6. Patients thought to be inappropriate for the study by the supervising physician</t>
  </si>
  <si>
    <t>Short term prognosis of respiration in patients treated with bronchoscopic MIST.&lt;br&gt;Short term prognosis of respiration includes the following&lt;br&gt;1. Days under mechanical ventilation&lt;br&gt;2. Days under supplemental oxygen&lt;br&gt;3. Incidence of airway diseases&lt;br&gt;4. Need for endotracheal intubation or additional surfactant</t>
  </si>
  <si>
    <t>1. Morbidity of diseases often seen in premature infants(intraventricular hemorrhage, pneumothorax, patent ductus arteriosus, bronchopulmonary dysplasia, sepsis, necrotizing enterocolitis)&lt;br&gt;2. Length of hospitalization, mortality rate</t>
  </si>
  <si>
    <t>A Phase 2 Proof-of-concept Study to Evaluate the Efficacy and Safety of MEDI3902 in Mechanically Ventilated Patients for the Prevention of Nosocomial Pneumonia Caused by Pseudomonas aeruginosa. - EVADE</t>
  </si>
  <si>
    <t>&lt;br&gt;                Product Name: MEDI3902&lt;br&gt;                Product Code: MEDI3902&lt;br&gt;                Pharmaceutical Form: Solution for infusion&lt;br&gt;                INN or Proposed INN: NA&lt;br&gt;                CAS Number: NA&lt;br&gt;                Current Sponsor code: MEDI3902&lt;br&gt;                Other descriptive name: MEDI3902&lt;br&gt;                Concentration unit: mg/g milligram(s)/gram&lt;br&gt;                Concentration type: equal&lt;br&gt;                Concentration number: 50-&lt;br&gt;                Pharmaceutical form of the placebo: Solution for infusion&lt;br&gt;                Route of administration of the placebo: Intravenous use&lt;br&gt;&lt;br&gt;</t>
  </si>
  <si>
    <t>https://www.clinicaltrialsregister.eu/ctr-search/search?query=eudract_number:2015-001706-34</t>
  </si>
  <si>
    <t>Clinical trial looking at the safety and efficacy of MEDI3902 in the prevention of Pseudomonas aeruginosa pneumonia occurring in the hospital</t>
  </si>
  <si>
    <t>EUCTR2015-001706-34-HU</t>
  </si>
  <si>
    <t>Portugal;Slovakia;Greece;Spain;Ireland;Turkey;Austria;Israel;Switzerland;United Kingdom;France;Hungary;Czech Republic;Belgium;Croatia;Germany</t>
  </si>
  <si>
    <t>Prevention of nosocomial pneumonia caused by Pseudomonas aeruginosa &lt;br&gt;                MedDRA version: 20.0                Level: LLT                Classification code 10051190                Term: Pneumonia Pseudomonas aeruginosa                System Organ Class: 100000004862            ;Therapeutic area: Diseases [C] - Bacterial Infections and Mycoses [C01]</t>
  </si>
  <si>
    <t>D5470C00004;NCT02696902;2015-001706-34-ES</t>
  </si>
  <si>
    <t>informationcenter@astrazeneca.com</t>
  </si>
  <si>
    <t>001 301 398 0000</t>
  </si>
  <si>
    <t>MedImmune</t>
  </si>
  <si>
    <t>Inclusion criteria: &lt;br&gt;                Colonized with Pseudomonas aeruginosa in respiratory tract, expected to require prolonged intubation and mechanical ventilation, without any evidence of active pneumonia.&lt;br&gt;                Are the trial subjects under 18? no&lt;br&gt;                Number of subjects for this age range:&lt;br&gt;                F.1.2 Adults (18-64 years) yes&lt;br&gt;                F.1.2.1 Number of subjects for this age range 143&lt;br&gt;                F.1.3 Elderly (&gt;=65 years) yes&lt;br&gt;                F.1.3.1 Number of subjects for this age range 143&lt;br&gt;</t>
  </si>
  <si>
    <t>Exclusion criteria: &lt;br&gt;                Pseudomonas disease at randomisation; lung injury score consistent with pneumonia; current lung disease; currently receiving protocol-specified anti-pseudomonal antibiotics; moribund patients.&lt;br&gt;</t>
  </si>
  <si>
    <t>&lt;br&gt;                Main Objective: 1.To evaluate the effect of MEDI3902 in reducing the incidence of nosocomial pneumonia&lt;br&gt;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;&lt;br&gt;                Primary end point(s): - Incidence of nosocomial pneumonia caused by P aeruginosa &lt;br&gt;                &lt;br&gt;                - Treatment emergent adverse events (TEAEs) treatment emergent serious adverse events (TESAEs), adverse events of special interest (AESIs) through 49 days postdose&lt;br&gt;            ;Timepoint(s) of evaluation of this end point: Through 49 days postdose</t>
  </si>
  <si>
    <t>&lt;br&gt;                Secondary end point(s): 1. MEDI3902 serum concentration and PK parameters &lt;br&gt;                2. MEDI3902 ADA response in serum&lt;br&gt;            ;Timepoint(s) of evaluation of this end point: Through 49 days postdose</t>
  </si>
  <si>
    <t>A Phase 2 Proof-of-concept Study to Evaluate the Efficacy and Safety of MEDI3902 in Mechanically Ventilated Patients for the Prevention of Nosocomial Pneumonia Caused by Pseudomonas aeruginosa.</t>
  </si>
  <si>
    <t>Acetazolamide as add-on Therapy to Obstructive Sleep Apnea Surgery (ACTOS): a Parallel-group, Double-blind, Placebo-controlled, Randomized Trial</t>
  </si>
  <si>
    <t>Drug: Acetazolamide;Drug: Placebo</t>
  </si>
  <si>
    <t>https://clinicaltrials.gov/show/NCT04227093</t>
  </si>
  <si>
    <t>Acetazolamide Add-On Therapy to OSA Surgery</t>
  </si>
  <si>
    <t>NCT04227093</t>
  </si>
  <si>
    <t>University Hospital, Antwerp</t>
  </si>
  <si>
    <t>January 22, 2020</t>
  </si>
  <si>
    <t>B300201942507</t>
  </si>
  <si>
    <t>Olivier Vanderveken, MD, PhD;Eli Van de Perck, MD;Eli Van de Perck, MD</t>
  </si>
  <si>
    <t>;eli.vandeperck@uza.be;</t>
  </si>
  <si>
    <t>;38213436;</t>
  </si>
  <si>
    <t>University Hospital, Antwerp;</t>
  </si>
  <si>
    <t>&lt;br&gt;        Inclusion Criteria:&lt;br&gt;&lt;br&gt;          -  Diagnosis of moderate to severe OSA (i.e. 15= AHI &lt;65 events per hour)&lt;br&gt;&lt;br&gt;          -  Eligibility for either BRP or UAS surgery&lt;br&gt;&lt;br&gt;          -  Fitness for general anesthesia (ASA =2)&lt;br&gt;&lt;br&gt;          -  Capability of giving informed consent and willingness to undergo surgery&lt;br&gt;&lt;br&gt;        Exclusion Criteria:&lt;br&gt;&lt;br&gt;          -  Craniofacial anomalies affecting the UA&lt;br&gt;&lt;br&gt;          -  Body mass index (BMI) &gt;35 kg/m¬≤&lt;br&gt;&lt;br&gt;          -  General contra-indications for surgery&lt;br&gt;&lt;br&gt;          -  Central sleep apnea (defined as central AHI =5 events per hour)&lt;br&gt;&lt;br&gt;          -  Contra-indications related to acetazolamide treatment&lt;br&gt;&lt;br&gt;               -  Hypersensitivity to sulfonamides or acetazolamide&lt;br&gt;&lt;br&gt;               -  Renal impairment (eGFR &lt;60 ml/min/1.73m¬≤), electrolyte imbalances (sodium levels&lt;br&gt;                  &lt;135 mmol/L or potassium levels &lt;3.5 mmol/L) and/or adrenocortical insufficiency&lt;br&gt;&lt;br&gt;               -  Clinically significant neurological, metabolic (including diabetes mellitus type&lt;br&gt;                  1 or 2), hepatic (alanine transaminase or aspartate transaminase &gt;2 times the&lt;br&gt;                  upper limit of normal) and/or hematological disease&lt;br&gt;&lt;br&gt;               -  Chronic obstructive pulmonary disease&lt;br&gt;&lt;br&gt;               -  Closed-angle glaucoma&lt;br&gt;&lt;br&gt;               -  Professional driving or handling complex machinery due to the potential risk of&lt;br&gt;                  exaggerated daytime sleepiness&lt;br&gt;&lt;br&gt;          -  Concomitant intake of drugs that influence breathing, sleep, arousal and/or muscle&lt;br&gt;             physiology&lt;br&gt;&lt;br&gt;          -  Inability of the patient to understand and/or comply to the study procedures&lt;br&gt;&lt;br&gt;          -  Active psychiatric disease (psychotic illness, major depression, anxiety attacks, and&lt;br&gt;             alcohol or drug abuse) which prevents compliance with the requirements of the research&lt;br&gt;             setting&lt;br&gt;&lt;br&gt;          -  Pregnancy or willing to become pregnant&lt;br&gt;</t>
  </si>
  <si>
    <t>Oxygen desaturation index (ODI);Oxygen saturation (SaO2);Changes in daytime sleepiness measured with the Epworth Sleepiness Scale (ESS);Changes in sleep-related quality of life measured with the Functional Outcome of Sleep Questionnaire (FOSQ-10);Changes in snoring intensity measured with a Visual Analogue Scale (VAS);Incidence of adverse events</t>
  </si>
  <si>
    <t>Handling Oxygenation Targets in Adults With Acute Hypoxaemic Respiratory Failure in the Intensive Care Unit: A Randomised Clinical Trial of a Lower Versus a Higher Oxygenation Target</t>
  </si>
  <si>
    <t>Drug: Oxygen;Drug: Oxygen</t>
  </si>
  <si>
    <t>https://clinicaltrials.gov/show/NCT03174002</t>
  </si>
  <si>
    <t>Handling Oxygenation Targets in the Intensive Care Unit</t>
  </si>
  <si>
    <t>NCT03174002</t>
  </si>
  <si>
    <t>Aalborg University Hospital</t>
  </si>
  <si>
    <t>Denmark;Finland;Iceland;Netherlands;Norway;Switzerland;United Kingdom;Denmark;Finland;Iceland;Netherlands;Norway;Switzerland;United Kingdom;Sweden</t>
  </si>
  <si>
    <t>Hypoxemic Respiratory Failure;Oxygen Toxicity</t>
  </si>
  <si>
    <t>EUCTR2017-000632-34-DK</t>
  </si>
  <si>
    <t>June 19, 2017</t>
  </si>
  <si>
    <t>2017-000632-34;AAUH-ICU-01</t>
  </si>
  <si>
    <t>Bodil Steen Rasmussen, MD, PhD;Anders Perner, MD, PhD</t>
  </si>
  <si>
    <t>Aalborg University Hospital, Denmark;Rigshospitalet, Denmark</t>
  </si>
  <si>
    <t>Rigshospitalet, Denmark;Copenhagen Trial Unit, Center for Clinical Intervention Research</t>
  </si>
  <si>
    <t>&lt;br&gt;        Inclusion Criteria:&lt;br&gt;&lt;br&gt;          -  Acutely admitted to the ICU AND&lt;br&gt;&lt;br&gt;          -  Aged = 18 years AND&lt;br&gt;&lt;br&gt;          -  Receives supplemental oxygen with a flow of at least 10 L per minutes in an open&lt;br&gt;             system including high-flow systems OR at least a FiO2 of 0.50 in a closed system&lt;br&gt;             including invasive or non-invasive ventilation or CPAP systems AND&lt;br&gt;&lt;br&gt;          -  Expected to receive supplemental oxygen for at least 24 hours in the ICU AND&lt;br&gt;&lt;br&gt;          -  Having an arterial line for PaO2 monitoring&lt;br&gt;&lt;br&gt;        Exclusion Criteria:&lt;br&gt;&lt;br&gt;          -  Cannot be randomised within twelve hours after present ICU admission&lt;br&gt;&lt;br&gt;          -  Chronic mechanical ventilation for any reason&lt;br&gt;&lt;br&gt;          -  Use of home oxygen&lt;br&gt;&lt;br&gt;          -  Previous treatment with bleomycin&lt;br&gt;&lt;br&gt;          -  Organ transplant during current hospital admission&lt;br&gt;&lt;br&gt;          -  Withdrawal from active therapy or brain death deemed imminent&lt;br&gt;&lt;br&gt;          -  Fertile woman (&lt; 50 years of age) with positive urine human gonadotropin (hCG) or&lt;br&gt;             plasma-hCG&lt;br&gt;&lt;br&gt;          -  Carbon monoxide poisoning&lt;br&gt;&lt;br&gt;          -  Cyanide poisoning&lt;br&gt;&lt;br&gt;          -  Methaemoglobinaemia&lt;br&gt;&lt;br&gt;          -  Paraquat poisoning&lt;br&gt;&lt;br&gt;          -  Any condition expected to involve the use of hyperbaric oxygen (HBO)&lt;br&gt;&lt;br&gt;          -  Sickle cell disease&lt;br&gt;&lt;br&gt;          -  Consent not obtainable according to national regulations&lt;br&gt;&lt;br&gt;          -  Previously randomised into the HOT-ICU trial&lt;br&gt;</t>
  </si>
  <si>
    <t>90-days mortality</t>
  </si>
  <si>
    <t>Days alive without organ support;Days alive out of the hospital;Number of patients with one or more serious adverse events;1-year mortality;Quality of life assessement using the EuroQual-5D-5L telephone interview in selcted sites;Cognitive function 1-year after randomisation as assessed using the Repeatable Battery for the Assessment of Neuropsychological Status (RBANS) score in selected sites;Pulmonary function;A health economic analysis</t>
  </si>
  <si>
    <t>&lt;br&gt;Product Code: S-649266&lt;br&gt;Pharmaceutical Form: Powder for solution for infusion&lt;br&gt;INN or Proposed INN: NA&lt;br&gt;Other descriptive name: S-649266&lt;br&gt;Concentration unit: g gram(s)&lt;br&gt;Concentration type: equal&lt;br&gt;Concentration number: 1-&lt;br&gt;&lt;br&gt;</t>
  </si>
  <si>
    <t>EUCTR2015-004703-23-GB</t>
  </si>
  <si>
    <t>Hospital acquired pneumonia (HAP)/ventilator associated pneumonia (VAP)/healthcare-associated pneumonia (HCAP) or bloodstream infections/sepsis (BSI/sepsis) caused by carbapenem-resistant Gram-negative pathogens.Complicated urinary tract infection (cUTI) caused by carbapenem-resistant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infestations;Therapeutic area: Diseases [C] - Bacterial Infections and Mycoses [C01]</t>
  </si>
  <si>
    <t>Inclusion criteria: &lt;br&gt;General Inclusion Criteria:&lt;br&gt;Patients who fulfill the following criteria at Screening will be included in the study:&lt;br&gt;1. Hospitalized male and female patients, 18 years or older at the time of signing informed consent&lt;br&gt;2. Patients who have provided written informed consent or their informed consent has been provided by legal guardian (Note: Country specific rules and local Ethics Committee approval for legal guardian informed consent will determine whether or not and how a patient unable to comprehend or sign the informed consent is allowed to be enrolled in the study)&lt;br&gt;3. Patients with clinically documented infection (HAP/VAP/HCAP, cUTI, or BSI/sepsis) caused by a Gram-negative pathogen with evidence of carbapenem resistance&lt;br&gt;4. Patients who have been treated previously with an empiric antibiotic other than the study medications, but failed treatment, both clinically and microbiologically, are eligible for the study if they have an identified pathogen which is non-susceptible to the empiric treatment and is a carbapenem-resistant Gram-negative pathogen before entering this study&lt;br&gt;5. Male patients who are sterile or who agreed to use an appropriate method of contraception from Screening up to 28 days after EOT or according to country specific requirements, or female patients who are surgically sterile, are postmenopausal, or females of childbearing potential who agree to use barrier contraception or who agree to use a highly-effective method of contraception from Screening up to 28 days after EOT or according to country specific requirements&lt;br&gt;6. Patients meeting specific criteria for each infection site&lt;br&gt;Are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</si>
  <si>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&lt;br&gt;General Exclusion Criteria:&lt;br&gt;Patients who meet any of the following criteria at Screening will be excluded from the study:&lt;br&gt;1.Patients who have a documented history of any moderate or severe hypersensitivity or allergic reaction to any √ü-lactam (Note: for √ü-lactams, a history of a mild rash followed by uneventful re-exposure is not a contraindication to enrollment)&lt;br&gt;2.Patients with severe neutropenia, ie, white blood cell (WBC) &lt; 100 cells/¬µL&lt;br&gt;3.Patients with APACHE II &gt; 30&lt;br&gt;4.Patients with any condition or circumstance that, in the opinion of the investigator, would compromise the safety of the patient or the quality of the study data&lt;br&gt;</t>
  </si>
  <si>
    <t>Main Objective: ?To assess, at test of cure (TOC), the clinical outcome of treatment with S-649266 or best available therapy (BAT) in adult patients with either hospital acquired pneumonia (HAP)/ventilator associated pneumonia (VAP)/healthcare-associated pneumonia (HCAP) or bloodstream infections/sepsis (BSI/sepsis) caused by carbapenem-resistant Gram-negative pathogens&lt;br&gt;?To assess, at TOC, the microbiologic outcome of treatment with S-649266 or BAT in adult patients with complicated urinary tract infection (cUTI) caused by carbapenem-resistant Gram-negative pathogens;Secondary Objective: Safety of S-649266&lt;br&gt;Clinical outcome of treatment with S-649266 or BAT in patients with HAP/VAP/HCAP or BSI/sepsis and with cUTI (TOC/EOT)&lt;br&gt;Microbiologic outcome of treatment with S-649266 or BAT in patients with either HAP/VAP/HCAP or BSI/sepsis, with cUTI and with bacteremia (EOT/TOC/FU)&lt;br&gt;Composite clinical and microbiologic outcome of treatment with S-649266 or BAT in patients with cUTI&lt;br&gt;All-cause mortality at Day 14 and Day 28 in patients with HAP/VAP/HCAP and BSI/sepsis&lt;br&gt;Relationship between the PD parameter %Tf &gt;MIC based on plasma drug concentrations at steady state and the clinical and microbiologic outcomes of treatment with S-649266 in patients with HAP/VAP/HCAP, cUTI, or BSI/sepsis&lt;br&gt;Resource utilization required for the treatment of the study qualifying infection&lt;br&gt;To compare S-649266 with BAT in patients with HAP/VAP/HCAP, cUTI, or BSI/sepsis on the composite endpoint of Survival and no change in antibiotic treatment due to lack of therapeutic benefit or drug-related toxicity;Primary end point(s): ?Clinical outcome per patient at TOC in patients with HAP/VAP/HCAP or BSI/sepsis&lt;br&gt;?Microbiologic outcome (for Gram-negative pathogen) per patient at TOC in patients with cUTI;Timepoint(s) of evaluation of this end point: Test of cure (TOC) -  EOT + 7 days</t>
  </si>
  <si>
    <t>Secondary end point(s): ?Clinical outcome per patient at EOT (HAP/VAP/HCAP or BSI/sepsis)&lt;br&gt;?Clinical outcome per pathogen at EOT, and TOC (HAP/VAP/HCAP or BSI/sepsis)&lt;br&gt;?Clinical outcome per patient/pathogen at EOT, and TOC (cUTI)&lt;br&gt;?Microbiologic outcome (for Gram-negative pathogen) per patient/pathogen at EOT, TOC, and FUP (HAP/VAP/HCAP or BSI/sepsis)&lt;br&gt;?Microbiologic outcome (for Gram-negative pathogen) per patient at EOT, and FUP (cUTI)&lt;br&gt;?Microbiologic outcome (for Gram-negative pathogen) per pathogen at EOT, TOC, and FUP (cUTI)&lt;br&gt;?Microbiologic outcome with documented carbapenem-resistant Gram-negative bacteremia (regardless of primary infection diagnosis) at EOT, TOC, and FUP&lt;br&gt;?Composite clinical and microbiologic outcome at EOT, and TOC (cUTI only)&lt;br&gt;?All-cause mortality at Day 14 and Day 28 for HAP/VAP/HCAP and BSI/sepsis&lt;br&gt;?Composite endpoint of survival and no change in antibiotic treatment due to either lack of therapeutic benefit or drug-related toxicity at TOC&lt;br&gt;?Survival time (HAP/VAP/HCAP, BSI/sepsis)&lt;br&gt;?CPIS parameters at EOT and TOC (HAP/VAP/HCAP only)&lt;br&gt;?SOFA Score at EOT, and TOC;Timepoint(s) of evaluation of this end point: End of treatment (EOT) - Last day of study therapy&lt;br&gt;Test of cure (TOC) -  EOT + 7 days&lt;br&gt;Follow-up (FUP) - EOT + 14 days</t>
  </si>
  <si>
    <t>https://www.clinicaltrialsregister.eu/ctr-search/trial/2015-004703-23/results</t>
  </si>
  <si>
    <t>https://www.clinicaltrialsregister.eu/ctr-search/trial/2015-004703-23/results#baselineCharacteristicsSection</t>
  </si>
  <si>
    <t>https://www.clinicaltrialsregister.eu/ctr-search/trial/2015-004703-23/results#subjectDispositionSection</t>
  </si>
  <si>
    <t>https://www.clinicaltrialsregister.eu/ctr-search/trial/2015-004703-23/results#adverseEventsSection</t>
  </si>
  <si>
    <t>https://www.clinicaltrialsregister.eu/ctr-search/trial/2015-004703-23/results#endPointsSection</t>
  </si>
  <si>
    <t>Apr 21 2017 12:00AM</t>
  </si>
  <si>
    <t>Effects of a 24-week Aquatic Exercise Training Program on Obstructive Sleep Apnea Severity in Elderly Women</t>
  </si>
  <si>
    <t>Other: Aquatic exercise training program</t>
  </si>
  <si>
    <t>https://clinicaltrials.gov/show/NCT04120428</t>
  </si>
  <si>
    <t>Effects of Exercise on Obstructive Sleep Apnea Severity in Elderly</t>
  </si>
  <si>
    <t>NCT04120428</t>
  </si>
  <si>
    <t>Federal University of Para√≠ba</t>
  </si>
  <si>
    <t>Obstructive Sleep Apnea;Sleep-disordered Breathing;Sleep Disorder; Breathing-Related</t>
  </si>
  <si>
    <t>Bruno T Barbosa, PhD Student;Bruno T Barbosa, PhD Student;Bruno T Barbosa, PhD Student</t>
  </si>
  <si>
    <t>;brunobarbosacg@gmail.com;</t>
  </si>
  <si>
    <t>;+5583998140500;</t>
  </si>
  <si>
    <t>Federal University of Paraiba;</t>
  </si>
  <si>
    <t>&lt;br&gt;        Inclusion Criteria:&lt;br&gt;&lt;br&gt;          -  Elderly women (60 years old or aged)&lt;br&gt;&lt;br&gt;          -  Apparently healthy&lt;br&gt;&lt;br&gt;          -  High risk to develop OSAS&lt;br&gt;&lt;br&gt;          -  Diagnosed with moderate to severe OSAS&lt;br&gt;&lt;br&gt;          -  No treated to OSAS with CPAP&lt;br&gt;&lt;br&gt;          -  No use of any hypnotic medicine before or during the study&lt;br&gt;&lt;br&gt;        Exclusion Criteria:&lt;br&gt;&lt;br&gt;          -  Cardiovascular, pulmonary or metabolic uncontrolled diseases&lt;br&gt;&lt;br&gt;          -  Inability to perform the experimental protocol or keep the usual daily life&lt;br&gt;&lt;br&gt;          -  Morbid obesity by body mass index&lt;br&gt;</t>
  </si>
  <si>
    <t>Apnea-Hypopnea Index</t>
  </si>
  <si>
    <t>Self-related sleep quality;Daytime excessive somnolence;Self-related quality of life;Depressive symptoms;Oxygen consumption</t>
  </si>
  <si>
    <t>Effect of sequential use of noninvasive ventilation (NIV) and high flow nasal therapy (HFNT) after early extubation on re-intubation rate in chest trauma patients recovering from hypoxemic acute respiratory failure: a single-center feasibility study</t>
  </si>
  <si>
    <t>Sequential use of Non-invasive ventilation (NIV) and High flow nasal therapy.&lt;br&gt;&lt;br&gt;After inclusion, subjects will be treated successively first with a 2-h session of NIV then with a 1-h session of HFNT. Sequential application of these 2 treatments will be repeated to deliver 16h of NIV and 8 h of HFNT per day. &lt;br&gt;The intervention will be administered by treating doctors. &lt;br&gt;The intervention will be modulated as following: PEEP and Pressure support (PS) will be decreased by 2 cmH2O each if after  2 h on NIV when PaO2/FiO2 will exceeded 250mmHg till a minimum of 5 and 8 cmH2O. At this time patient will be switched to HFNT only.  HFNT  will be  interrupted if at the end of the  all the following occurred: pH &gt;7.35, PaCO2 &lt; 45mmHg and PaO2 &gt; 70 mmHg, RR &lt; 30 breaths/min, absence of dyspnoea, respiratory accessory muscles recruitment, and paradoxical abdominal motion during 30-min spontaneous breathing trial (SBT) with oxygen supplementation through a Venturi mask at a FiO2 of 0.35. &lt;br&gt;The HFNT device (Optiflow, Fisher &amp; Paykel Healthcare, Auckland, New Zealand) includes a venturi air-oxygen blender, which allows the accurate adjustment of FiO2 between 0.30 and 1.0 and delivery of gas flow up to 60 L/min through a heated humidifier (MR850, Fisher &amp; Paykel Healthcare). The gas mixture will be routed through a circuit to the subject at a temperature of 37 degree Celtius and an absolute humidity of 44 mg/L via large-bore bi-nasal prongs. HFNC was initially administered at a gas flow of 60 L/min and a FIO2 of 1.0. FIO2 will be adjusted to maintain a SpO2 &gt; 92%. NIV will be delivered to the subject in a semi recumbent position with a full-face mask (Fisher &amp; Paykel Healthcare) connected to an ICU ventilator with a dedicated NIV mode (Evita 2 Dura-Drager Lubeck- Germany) equi</t>
  </si>
  <si>
    <t>https://anzctr.org.au/ACTRN12616001727437.aspx</t>
  </si>
  <si>
    <t>Use of noninvasive ventilation (NIV) and high flow nasal therapy (HFNT)  after early extubation in chest trauma patients</t>
  </si>
  <si>
    <t>ACTRN12616001727437</t>
  </si>
  <si>
    <t>Purpose: Treatment; Allocation: Non-randomised trial; Type of endpoint: Safety/efficacy;</t>
  </si>
  <si>
    <t>University of Palermo. Pocliclinico P. Giaccone</t>
  </si>
  <si>
    <t>chest trauma;respiratory failure; &lt;br&gt;chest trauma &lt;br&gt;respiratory failure;Injuries and Accidents - Other injuries and accidents;Anaesthesiology - Other anaesthesiology;Respiratory - Other respiratory disorders / diseases</t>
  </si>
  <si>
    <t>ARNAS Civico Di Cristina Benfratelli</t>
  </si>
  <si>
    <t>University of Palermo. Policlinico P. Giaccone;ARNAS Civico Di Cristina Benfratelli</t>
  </si>
  <si>
    <t>Inclusion criteria: All of the following:&lt;br&gt;&lt;br&gt;1) age equal or higher than 18 years; &lt;br&gt;2) Invasive Mechanical Ventilation (iMV) for at least 24h; &lt;br&gt;3) pressure support ventilation (PSV) with a total applied pressure, i.e. positive end-expiratory pressure (PEEP)  inspiratory support, &lt; 20 cmH2O and a PEEP level between 8 and 10 cmH2O; &lt;br&gt;4) PaO2/FiO2 between 200 and 300 mmHg&lt;br&gt;5) PaCO2  &lt; 45mmHg and pH &gt; 7.35; &lt;br&gt;6) respiratory rate (RR) &lt; 30/min; &lt;br&gt;7) core temperature &lt; 38.5  degree Celtius; (8) &lt;br&gt;8) Glasgow coma scale (GCS) equal or higher than 11; &lt;br&gt;9) Richmond Agitation Sedation Score &lt; 3;&lt;br&gt;10) cough on suctioning and need for tracheobronchial suctioning less than 2 per hour. &lt;br&gt;</t>
  </si>
  <si>
    <t>Exclusion criteria: One of the following: &lt;br&gt;&lt;br&gt;1) hemodynamic instability i.e. systolic arterial pressure &lt; 90 mmHg despite fluid repletion; &lt;br&gt;2) use of vasoactive agents, i.e. vasopressin, epinephrine and norepinephrine at any dosage, and dopamine or dobutamine &gt; 5mcg/kg/min;&lt;br&gt;3) life-threatening arrhythmias or electrocardiographic signs of ischemia; &lt;br&gt;4) sepsis or septic shock; &lt;br&gt;5) ARF secondary to neurological disorders, status asthmaticus, COPD, cardiogenic pulmonary oedema; &lt;br&gt;6) presence of tracheotomy; &lt;br&gt;7) uncontrolled vomiting; &lt;br&gt;8) uncontrolled agitation RASS &gt;3 5;&lt;br&gt;9) two or more organ failures; &lt;br&gt;10) body mass index &gt; 30; &lt;br&gt;11) documented history or suspicion of obstructive sleep apnoea; &lt;br&gt;12) unstable flail chest &lt;br&gt;13) recent upper airway or esophageal surgery &lt;br&gt;14) ongoing pregnancy &lt;br&gt;15) inclusion in other research protocols. &lt;br&gt;</t>
  </si>
  <si>
    <t>Re-intubation rate&lt;br&gt;Predefined criteria for re-intubation will be:&lt;br&gt;Any of the following:&lt;br&gt;1) cardiac or respiratory arrest; &lt;br&gt;2) inability to protect the airway; &lt;br&gt;3) coma or psychomotor agitation with RASS &gt;3 not controlled by continuous i.v. sedative infusion, as previously described&lt;br&gt;4) unmanageable secretions or uncontrolled vomiting; &lt;br&gt;5) life-threatening arrhythmias or electrocardiographic signs of ischemia; hemodynamic instability, as already described;&lt;br&gt;6) intolerance to all interfaces;  &lt;br&gt;&lt;br&gt;OR&lt;br&gt;&lt;br&gt;Two of the following: &lt;br&gt;1) severe dyspnea&lt;br&gt;2) PaO2/FiO2 &lt; 200 mmHg&lt;br&gt;3) respiratory acidosis (pH &lt;7.35 and PaCO2 &gt;50 mmHg)&lt;br&gt;4) an increase in respiratory rate 20% from the time of extubation  or a breathing frequency &gt; 35 breaths/min&lt;br&gt;5) clinical signs of incipient‚Äù respiratory muscle fatigue (use of accessory muscles, inward movements of the abdomen during inspiration)&lt;br&gt;6) inability to remove secretions (Airway Care Score)&lt;br&gt;&lt;br&gt;The described conditions will be evaluated by treating physicians [At any time during ICU stay (from admission into ICU until ICU discharge)]</t>
  </si>
  <si>
    <t>PaO2/FiO2 ratio assessed by arterial blood test&lt;br&gt;[One hour after the initiation of NIV and HFNT. Then, two assessment daily or whenever required by physician in charge from ICU admission until ICU discharge];Intolerance to the devices evaluated by the attending physician[At the end of each NIV or HFNT session];Side effects of the interventions (e.g. skin damage) assessed by treating physicians[At the end of each NIV or HFNT session]</t>
  </si>
  <si>
    <t>Comitato Etico Palermo 1</t>
  </si>
  <si>
    <t>Adequate duration of antibiotic treatment in community acquired pneumonia categorized by pneumonia severity index (PSI)</t>
  </si>
  <si>
    <t>&lt;br&gt;Trade Name: Actira&lt;br&gt;Product Name: Moxifloxacin&lt;br&gt;Pharmaceutical Form: Film-coated tablet&lt;br&gt;INN or Proposed INN: Moxifloxacin&lt;br&gt;CAS Number: 151096-09-2&lt;br&gt;Current Sponsor code: Moxifloxacin&lt;br&gt;Other descriptive name: MOXIFLOXACIN&lt;br&gt;Concentration unit: mg milligram(s)&lt;br&gt;Concentration type: equal&lt;br&gt;Concentration number: 400-&lt;br&gt;Pharmaceutical form of the placebo: Film-coated tablet&lt;br&gt;Route of administration of the placebo: Oral use&lt;br&gt;&lt;br&gt;</t>
  </si>
  <si>
    <t>https://www.clinicaltrialsregister.eu/ctr-search/search?query=eudract_number:2017-001406-15</t>
  </si>
  <si>
    <t>Assess the optimal duration of pneumonia antibiotic treatment</t>
  </si>
  <si>
    <t>EUCTR2017-001406-15-ES</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</si>
  <si>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2&lt;br&gt;</t>
  </si>
  <si>
    <t>Fundaci√≥ Cl√≠nic per la Recerca Biom√®dica</t>
  </si>
  <si>
    <t>Community Acquired Pneumonia &lt;br&gt;MedDRA version: 20.1Level: LLTClassification code 10010120Term: Community acquired pneumoniaSystem Organ Class: 100000004862;Therapeutic area: Diseases [C] - Bacterial Infections and Mycoses [C01]</t>
  </si>
  <si>
    <t>NACATB</t>
  </si>
  <si>
    <t>Adrian Ceccato</t>
  </si>
  <si>
    <t>c/ Villarroel 170</t>
  </si>
  <si>
    <t>ACECCATO@clinic.cat</t>
  </si>
  <si>
    <t>+3493227.54.00</t>
  </si>
  <si>
    <t>Inclusion criteria: &lt;br&gt;1) Hospitalized patients diagnosed with Community Acquired Pneumonia: appearance of a new radiological infiltrate plus the presence of at least two of the following signs or symptoms: fever (&gt; 38 ¬∫C), cough, expectoration, chest pain, dyspnea or tachypnea, and signs of occupation of the alveolar space.&lt;br&gt;2) A PSI score class IV or V.&lt;br&gt;3) Patients who have received adequate antibiotic treatment according to clinical guidelines from the first hour of emergency room admission.&lt;br&gt;4) Patients who achieve clinical stability: temperature =37.2 ¬∫C, heart rate =100 beats / min, respiratory rate =24 breaths / min, systolic blood pressure&gt; 90 mmHg; oxygen saturation&gt; 90%; or oxygen blood pressure&gt; 60 mmHg (15) before the fourth day.&lt;br&gt;5) Signature of informed consent.&lt;br&gt;Are the trial subjects under 18? no&lt;br&gt;Number of subjects for this age range: &lt;br&gt;F.1.2 Adults (18-64 years) yes&lt;br&gt;F.1.2.1 Number of subjects for this age range 212&lt;br&gt;F.1.3 Elderly (&gt;=65 years) yes&lt;br&gt;F.1.3.1 Number of subjects for this age range 212&lt;br&gt;</t>
  </si>
  <si>
    <t>Exclusion criteria: &lt;br&gt;1) Immunosuppression: Coinfection with HIV and presence of AIDS, neutropenic or have received immunosuppressive treatment for any cause. Patients with chronic use of corticosteroids (prednisone or its equivalent)&gt; 10 mg / day for 14 days.&lt;br&gt;2) Patients hospitalized in the previous 14 days.&lt;br&gt;3) Suspected multi-resistant germs of any cause.&lt;br&gt;4) Hypersensitivity or alterations in the tendons associated with the fuoroquinolones.&lt;br&gt;5) Pregnancy or lactation&lt;br&gt;</t>
  </si>
  <si>
    <t>Main Objective: To evaluate the efficacy of 5-day antibiotic treatment compared to the usual treatment for more than 7 days in terms of treatment failure, during the 30 days after the day of hospital admission, in patients with Community Acquired Pneumonia with a PSI IV-V severity score that present an adequate initial response according to the criteria of Halm et al (clinical stability before the 4th day after admission).;Secondary Objective: 1. To evaluate the efficacy of 5-day antibiotic treatment compared to the usual treatment for more than 7 days in terms of time of hospital stay and antibiotic-free days during the first 30 days after hospital admission in the same selected population&lt;br&gt;&lt;br&gt;2. To evaluate the safety of antibiotic treatment for 5 days compared to the usual treatment for more than 7 days in the same selected population;Primary end point(s): Rate of treatment failure during the first 30 days after hospital admission:&lt;br&gt;  - Death for any reason during the first 30 days after hospital admission.&lt;br&gt;  - Hospital re-admission for any reason during the first 30 days after the day of hospital admission.&lt;br&gt;  - Restart antibiotic treatment for any reason during the first 30 days after hospital admission.;Timepoint(s) of evaluation of this end point: 30 days</t>
  </si>
  <si>
    <t>Secondary end point(s): Length of hospital stay&lt;br&gt;&lt;br&gt;Antibiotic-free days&lt;br&gt;&lt;br&gt;Adverse events (AE)&lt;br&gt;&lt;br&gt;Serious adverse events (SAE);Timepoint(s) of evaluation of this end point: 60 days</t>
  </si>
  <si>
    <t>The effect of intermittent subglottic irrigation with NaCl %5 on the prevention of ventilator-associated pneumonia in critically ill patients</t>
  </si>
  <si>
    <t>Intervention 1: Intervention group: All patients are intubated by an intubation tube with subglottic suction. In the intervention group subglottic area is washed by 10 ml of sodium chloride solution 5%. Intervention 2: Control group: All patients are intubated by an intubation tube with subglottic suction. The control group subglottic area is washed by 10 ml distilled water.</t>
  </si>
  <si>
    <t>http://en.irct.ir/trial/30221</t>
  </si>
  <si>
    <t>The effect of intermittent subglottic irrigation with NaCl %5 on the prevention of ventilator-associated pneumonia</t>
  </si>
  <si>
    <t>IRCT20101211005363N10</t>
  </si>
  <si>
    <t>Randomization: Randomized, Blinding: Double blinded, Placebo: Used, Assignment: Parallel, Purpose: Treatment, Randomization description: The patients will be allocated to 1 of the 2 groupsaccording to a randomization code list by a computerprogram, Blinding description: In this study, patients are not aware of the treatment group due to the decreased level of consciousness. The researcher who studies the variables, does not know the group of study and washing of subglottic is done by the nurse.</t>
  </si>
  <si>
    <t>Ventilator Associated Pneumonia. &lt;br&gt;Pneumonia, unspecified organism</t>
  </si>
  <si>
    <t>Zahra Akbari</t>
  </si>
  <si>
    <t>zkbari@zums.ac.ir</t>
  </si>
  <si>
    <t>+98 24 3313 1559</t>
  </si>
  <si>
    <t>Taraneh Naghibi</t>
  </si>
  <si>
    <t>+98 24 3347 2865</t>
  </si>
  <si>
    <t>Inclusion criteria: Patients admitted to the ICU within 24 hours of intubation&lt;br&gt;Patients age between 20 and 50 years&lt;br&gt;Patient family satisfaction to participate in the research</t>
  </si>
  <si>
    <t>Exclusion criteria: Taking antibiotics&lt;br&gt;jejunostomy or intravenous feeding&lt;br&gt;Tracheostomy&lt;br&gt;Pneumonia&lt;br&gt;Patients without teeth</t>
  </si>
  <si>
    <t>Pneumonia. Timepoint: Every three days. Method of measurement: Clinical Pulmonary Infection Score.</t>
  </si>
  <si>
    <t>Connection to ventilator days. Timepoint: End of the study. Method of measurement: Records.;Length of ICU stay. Timepoint: End of the study. Method of measurement: Records.;Mortality during hospitalization in ICU. Timepoint: End of the study. Method of measurement: Records.</t>
  </si>
  <si>
    <t>Probiotic Prophylaxis for Microbiome Modulation and Ventilator Associated Pneumonia (VAP) or Severe Infections Prevention in Multitrauma Patients: a Multicenter, Randomized, Double-blind, Placebo-controlled Trial</t>
  </si>
  <si>
    <t>Dietary Supplement: LactoLevure;Other: Placebo</t>
  </si>
  <si>
    <t>https://clinicaltrials.gov/show/NCT03074552</t>
  </si>
  <si>
    <t>Probiotic Prophylaxis for Microbiome Modulation and VAP or Infections Prevention in Multitrauma Patients</t>
  </si>
  <si>
    <t>NCT03074552</t>
  </si>
  <si>
    <t>Aristotle University Of Thessaloniki</t>
  </si>
  <si>
    <t>Ventilator Associated Pneumonia;Infection;Trauma</t>
  </si>
  <si>
    <t>August 19, 2017</t>
  </si>
  <si>
    <t>ProVAP</t>
  </si>
  <si>
    <t>Katerina Kotzampassi, MD, PhD;Georgia Tsaousi, MD, MSc, PhD;Katerina Kotzampassi, PhD</t>
  </si>
  <si>
    <t>;tsaousig@otenet.gr;kakothe@yahoo.com</t>
  </si>
  <si>
    <t>;00302310994855;+302310994862</t>
  </si>
  <si>
    <t>Aristotle University Of Thessaloniki;</t>
  </si>
  <si>
    <t>Uni-Pharma</t>
  </si>
  <si>
    <t>&lt;br&gt;        Inclusion Criteria:&lt;br&gt;&lt;br&gt;          -  adults &gt;18 and &lt; 80 years oldmultitrauma patients with at least two organ-system&lt;br&gt;             injury&lt;br&gt;&lt;br&gt;          -  intubated immediately after injury&lt;br&gt;&lt;br&gt;          -  likelihood that the patient would require mechanical ventilation with an endotracheal&lt;br&gt;             tube (or tracheostomy) for &gt;10 days&lt;br&gt;&lt;br&gt;          -  life expectancy &gt; 15 days&lt;br&gt;&lt;br&gt;        Exclusion Criteria:&lt;br&gt;&lt;br&gt;          -  investigators unable to obtain informed written consent from patients' relatives&lt;br&gt;&lt;br&gt;          -  administer the first dose of the study drug within 24 hours of intubation&lt;br&gt;&lt;br&gt;          -  pregnancy; lactation; immunosuppression; hematologic disease; prosthetic cardiac valve&lt;br&gt;             or vascular graft; cardiac trauma; history of rheumatic fever, endocarditis, or&lt;br&gt;             congenital cardiac abnormality; oropharyngeal mucosal injury; recent history of&lt;br&gt;             sinusitis and respiratory tract infection&lt;br&gt;&lt;br&gt;          -  obesity [BMI &gt; 40]&lt;br&gt;&lt;br&gt;          -  administration of antibiotics for &gt; 3 days before recruitment into the study&lt;br&gt;&lt;br&gt;          -  administration of probiotics before recruitment into the study&lt;br&gt;&lt;br&gt;          -  history of infection from Hepatis B or C and HIV&lt;br&gt;&lt;br&gt;          -  administration of &lt; 90% of the predicted doses of probiotics during the study period&lt;br&gt;</t>
  </si>
  <si>
    <t>Probiotics for VAP prophylaxis</t>
  </si>
  <si>
    <t>Probiotics for indections control;Probiotics for bacteremia, sepsis or septic shock reduction</t>
  </si>
  <si>
    <t>Comparison of Aerosol Delivery of Infasurf to Usual Care in Spontaneously Breathing RDS Patients</t>
  </si>
  <si>
    <t>Drug: Aerosolized Calfactant;Device: Solarys</t>
  </si>
  <si>
    <t>https://clinicaltrials.gov/show/NCT03058666</t>
  </si>
  <si>
    <t>NCT03058666</t>
  </si>
  <si>
    <t>ONY</t>
  </si>
  <si>
    <t>Aero-02</t>
  </si>
  <si>
    <t>James Cummings, MD</t>
  </si>
  <si>
    <t>Albany Medical College</t>
  </si>
  <si>
    <t>&lt;br&gt;        Inclusion Criteria:&lt;br&gt;&lt;br&gt;        RDS Patients&lt;br&gt;&lt;br&gt;          1. NICU patient, =1hour of age and &lt;24 hours of age.&lt;br&gt;&lt;br&gt;          2. Clinical diagnosis of RDS, with or without chest X-ray data.&lt;br&gt;&lt;br&gt;          3. Inspired oxygen =21% to maintain adequate oxygen saturation.&lt;br&gt;&lt;br&gt;          4. Not intubated&lt;br&gt;&lt;br&gt;          5. Requiring:&lt;br&gt;&lt;br&gt;               1. nasal continuous positive airway pressure (nCPAP).&lt;br&gt;&lt;br&gt;        Exclusion Criteria:&lt;br&gt;&lt;br&gt;          1. Congenital anomaly limiting care options or requiring early surgery.&lt;br&gt;&lt;br&gt;          2. Cardiopulmonary decompensation.&lt;br&gt;&lt;br&gt;               1. hypotension with metabolic acidosis (base excess &lt; -10 meq/l).&lt;br&gt;&lt;br&gt;               2. Oxygen saturations &lt; 88% at start of aerosolization.&lt;br&gt;&lt;br&gt;               3. PaCO2 = 60 mmHg at start of aerosolization.&lt;br&gt;&lt;br&gt;          3. Grade 3 or Grade 4 intraventricular hemorrhage by cranial ultrasound, if known.&lt;br&gt;&lt;br&gt;          4. Acute hypoxic encephalopathy with or without seizures.&lt;br&gt;</t>
  </si>
  <si>
    <t>Death;Bronchopulmonary Dysplasia;Severity of Acute RDS</t>
  </si>
  <si>
    <t>Nasal High Flow Therapy Versus Postoperative Usual Care in Surgical Patients With Unrecognized Obstructive Sleep Apnea: A Randomized Controlled Trial (A PHASE 2 STUDY)</t>
  </si>
  <si>
    <t>Other: Nasal High Flow;Other: Usual Care</t>
  </si>
  <si>
    <t>https://clinicaltrials.gov/show/NCT03964376</t>
  </si>
  <si>
    <t>Nasal High Flow Therapy in Surgical Patients With Unrecognized Obstructive Sleep Apnea</t>
  </si>
  <si>
    <t>NCT03964376</t>
  </si>
  <si>
    <t>Canada;Hong Kong;Malaysia;Singapore;Canada;Hong Kong;Malaysia;Singapore</t>
  </si>
  <si>
    <t>Obstructive Sleep Apnea;Sleep Disordered Breathing</t>
  </si>
  <si>
    <t>November 27,2018</t>
  </si>
  <si>
    <t>Frances Chung, MBBS FRCPC;Sazzadul Islam</t>
  </si>
  <si>
    <t>;sazzadul.islam@uhn.ca</t>
  </si>
  <si>
    <t>;416-603-5800</t>
  </si>
  <si>
    <t>University of Toronto/ University Health Network;</t>
  </si>
  <si>
    <t>&lt;br&gt;        Inclusion Criteria:&lt;br&gt;&lt;br&gt;          -  Adult, age =45 years, undergoing major elective non cardiac surgery under general&lt;br&gt;             and/or regional anesthesia with anticipated overnight stay or longer in hospital&lt;br&gt;&lt;br&gt;          -  Patients with untreated moderate-to-severe Obstructive Sleep Apnea.&lt;br&gt;&lt;br&gt;          -  STOP-Bang score 5 or higher&lt;br&gt;&lt;br&gt;        Exclusion Criteria:&lt;br&gt;&lt;br&gt;          -  Predetermined need for postoperative CPAP therapy or ventilation,&lt;br&gt;&lt;br&gt;          -  Cheyne-Stokes respiration or Central Apnea,&lt;br&gt;&lt;br&gt;          -  Oxygen dependent due to moderate to severe chronic obstructive lung disease available&lt;br&gt;             Forced Expiratory Volume at 1 second of &lt; 50% predicted) or advanced interstitial lung&lt;br&gt;             disease,&lt;br&gt;&lt;br&gt;          -  Pre-existing chronic hypercapnia or obesity hypoventilation syndrome, Intracranial and&lt;br&gt;             otolaryngological procedures, and&lt;br&gt;&lt;br&gt;          -  Unable to use nasal high-flow (nasal/oral malformations, pre-existing tracheostomy,&lt;br&gt;             planned postoperative nasal packing).&lt;br&gt;</t>
  </si>
  <si>
    <t>Oxygen Desaturation Index (ODI)</t>
  </si>
  <si>
    <t>The rate of postoperative adverse events;Titration protocol of nasal high-flow;Compliance to Nasal High-Flow;Time (minutes) spent below 90% and 80% SpO2 (T90, T80)</t>
  </si>
  <si>
    <t>Feasibility and Predictive Accuracy of an In-Home Computer Controlled Mandibular Positioner in Identifying Favorable Candidates for Oral Appliance Therapy</t>
  </si>
  <si>
    <t>Device: Computer controlled mandibular positioner</t>
  </si>
  <si>
    <t>https://clinicaltrials.gov/show/NCT03011762</t>
  </si>
  <si>
    <t>NCT03011762</t>
  </si>
  <si>
    <t>ZCP2013_01</t>
  </si>
  <si>
    <t>&lt;br&gt;        Inclusion Criteria:&lt;br&gt;&lt;br&gt;          1. Aged between 21 and 80 yrs&lt;br&gt;&lt;br&gt;          2. Obstructive sleep apnea (AHI &gt; 10hr-1)&lt;br&gt;&lt;br&gt;          3. Body mass index less than 40 kg/m2&lt;br&gt;&lt;br&gt;          4. Neck circumference less than 50 cm&lt;br&gt;&lt;br&gt;          5. Absence of severe oxyhemoglobin desaturation during sleep as indicated by a mean value&lt;br&gt;             of oxygen saturation (SaO2) greater than 90 percent&lt;br&gt;&lt;br&gt;          6. Mandibular range of motion greater than 5 mm&lt;br&gt;&lt;br&gt;          7. Adequate dentition (10 upper and 10 lower teeth)&lt;br&gt;&lt;br&gt;          8. Ability to understand and provide informed consent&lt;br&gt;&lt;br&gt;        Subjects will be recruited from the population of subjects seen by the PI or other sleep&lt;br&gt;        physicians at the out-patient clinic of the Foothills Medical Center Sleep Disorders Center&lt;br&gt;        (Calgary, Canada), and by the dental co-investigator at the Snore Centre (Calgary, Canada).&lt;br&gt;&lt;br&gt;        Exclusion Criteria:&lt;br&gt;&lt;br&gt;          1. Inability to breathe comfortably through the nose&lt;br&gt;&lt;br&gt;          2. Central Sleep Apnea&lt;br&gt;&lt;br&gt;          3. Anticipated change in medical therapy that could alter the severity of OSA during the&lt;br&gt;             protocol&lt;br&gt;&lt;br&gt;          4. Anticipated change in body weight (5% or more) during the protocol&lt;br&gt;&lt;br&gt;          5. Symptomatic, non-respiratory sleep disorder, e.g., restless leg syndrome or chronic&lt;br&gt;             insomnia&lt;br&gt;&lt;br&gt;          6. Severe respiratory disorder(s) other than sleep disordered breathing&lt;br&gt;&lt;br&gt;          7. Loose teeth or advanced periodontal disease&lt;br&gt;</t>
  </si>
  <si>
    <t>Predictive Accuracy</t>
  </si>
  <si>
    <t>Hydrocortisone, Vitamin C, and Thiamine for the Treatment of Sepsis and Septic Shock(ThyVic study)</t>
  </si>
  <si>
    <t>Treatment Group:Hydrocortisone, Vitamin C, and Thiamine;Control Group:normal saline;</t>
  </si>
  <si>
    <t>http://www.chictr.org.cn/showproj.aspx?proj=30065</t>
  </si>
  <si>
    <t>Hydrocortisone, Vitamin C, and Thiamine for the treatment of septic shock</t>
  </si>
  <si>
    <t>ChiCTR1800018138</t>
  </si>
  <si>
    <t>Treatment Group:90;Control Group:90;</t>
  </si>
  <si>
    <t>The First College of Clinical Medical Science, China Three Gorges University, Yichang</t>
  </si>
  <si>
    <t>Zhaohui Zhang</t>
  </si>
  <si>
    <t>183 Yiling Road, Wujiagang District, Yichang, Hubei, China</t>
  </si>
  <si>
    <t>15071737290@163.com</t>
  </si>
  <si>
    <t>+86 15071737290</t>
  </si>
  <si>
    <t>The First College of Clinical Medical Science, China Three Gorges University, Yichang Central People Hospital</t>
  </si>
  <si>
    <t>Wen Wu</t>
  </si>
  <si>
    <t>fly5wing@126.com</t>
  </si>
  <si>
    <t>+86 18671719879</t>
  </si>
  <si>
    <t>Self-raised funds</t>
  </si>
  <si>
    <t>Inclusion criteria: 1. Sepsis-3 criteria from Society of Critical Care Medicine (SCCM) /European Society of Intensive Care Medicine (ESICM);&lt;br&gt;2. Aged over 18 years;&lt;br&gt;3. ICU stay =96h;&lt;br&gt;4. obtain informed consent.</t>
  </si>
  <si>
    <t>Exclusion criteria: 1. Pregnant;&lt;br&gt;2. do not resuscitate (DNR) or do not intubate (DNI) orders;&lt;br&gt;3. Patients with known glucose-6 phosphate dehydrogenase (G-6PD) deficiency;&lt;br&gt;4. Clinical indication for thiamine as determined by the clinical team providing this drug&lt;br&gt;5. Clinical indication for steroids (e.g. chronic use) as determined by the clinical team providing this drug;&lt;br&gt;6. Attended other clinical study in past 60 days. &lt;br&gt;&lt;br&gt;&lt;br&gt;1. There are contraindications for intravenous infusion of high-dose of vitamin c, such as severe nausea and vomiting, severe arrhythmia (VT, VF) as well as G6PD deficiency, PNH;&lt;br&gt;2. The estimated survival time &lt;96h;&lt;br&gt;3. CRRT within the stay of the first 96h;&lt;br&gt;4. Previous immunodepressant within 6 months before study entry or Receipt of a solid-organ or bone marrow transplant;&lt;br&gt;5. Previous glucocorticosteroid within 7 days before study entry, more than Methylprednisolone (or convert to Methylprednisolone) =20mg/day;&lt;br&gt;6. Participation in an investigational clinical trial within 30 days;&lt;br&gt;7. Cannot finish the study (Expected survival &lt; 96 hours or refuse treatment).</t>
  </si>
  <si>
    <t>Mortality;Delta of Sequential Organ Failure Assessment (SOFA) score at 72 hours;</t>
  </si>
  <si>
    <t>Lactate clearance;duration of vasopressor therapy;incidence of AKI;requirement for renal replacement therapy in participants with Acute kidney injury(AKI);PCT clearance at 72h;White BLood Cell in CBC;Platelet;serum CRP;serum vitamin C;</t>
  </si>
  <si>
    <t>Inspiratory Muscle Training on Obstructive Sleep Apnea Syndrome</t>
  </si>
  <si>
    <t>Device: Inspiratory muscle training with powerbreathe</t>
  </si>
  <si>
    <t>https://clinicaltrials.gov/show/NCT04457583</t>
  </si>
  <si>
    <t>NCT04457583</t>
  </si>
  <si>
    <t>Universidade Federal Fluminense</t>
  </si>
  <si>
    <t>Inspiratory Muscle Training;Obstructive Sleep Apnea</t>
  </si>
  <si>
    <t>CAAE49197915.3.0000.5256</t>
  </si>
  <si>
    <t>Jocemir R Lugon, MD, PhD</t>
  </si>
  <si>
    <t>&lt;br&gt;        Inclusion Criteria:&lt;br&gt;&lt;br&gt;          -  Age equal or greater than 18 years.&lt;br&gt;&lt;br&gt;          -  Diagnosis of obstructive sleep apnea and hypopnea syndrome (AHI&gt; 5 events / hour).&lt;br&gt;&lt;br&gt;        Exclusion Criteria:&lt;br&gt;&lt;br&gt;          -  Acute or chronic pulmonary disease, uncontrolled arterial hypertension, heart failure,&lt;br&gt;             chronic renal failure and neurological disease.&lt;br&gt;&lt;br&gt;          -  Drug therapy that can influence muscle strength.&lt;br&gt;&lt;br&gt;          -  Psychiatric illness that may make adherence to the research protocol difficult.&lt;br&gt;&lt;br&gt;          -  Speech therapy or respiratory therapy in the last 3 months.&lt;br&gt;&lt;br&gt;          -  Orthodontic therapy with intraoral device.&lt;br&gt;&lt;br&gt;          -  BMI&gt; 40 kg / m¬≤.&lt;br&gt;</t>
  </si>
  <si>
    <t>Sleep quality: Pittsburgh sleep quality index;Quality of life assessed by the The Medical Outcomes Study - Short-form 36 (SF-36);Inspiratory muscle strength;Daytime sleepiness</t>
  </si>
  <si>
    <t>Assesment of Propofol sedation during intra tracheal surfactant administration by the LISA method (Less Invasive Surfactant Administration) - PROLISA</t>
  </si>
  <si>
    <t>&lt;br&gt;                Trade Name: PROPOFOL LIPURO 1%&lt;br&gt;                Product Name: PROPOFOL&lt;br&gt;                Pharmaceutical Form: Emulsion for injection/infusion&lt;br&gt;                Pharmaceutical form of the placebo: Emulsion for injection&lt;br&gt;                Route of administration of the placebo: Intravenous use&lt;br&gt;&lt;br&gt;</t>
  </si>
  <si>
    <t>https://www.clinicaltrialsregister.eu/ctr-search/search?query=eudract_number:2018-002876-41</t>
  </si>
  <si>
    <t>Assesment of Propofol sedation during intra tracheal surfactant administration by the LISA method (Less Invasive Surfactant Administration)</t>
  </si>
  <si>
    <t>EUCTR2018-002876-41-FR</t>
  </si>
  <si>
    <t>CHU Grenoble-Alpes</t>
  </si>
  <si>
    <t>Respiratory Distress Syndrome of preterm babies born &lt; 32 weeks of gestational age;Therapeutic area: Analytical, Diagnostic and Therapeutic Techniques and Equipment [E] - Anesthesia and Analgesia [E03]</t>
  </si>
  <si>
    <t>Tiphaine Montagnon</t>
  </si>
  <si>
    <t>DRCI-Pavillon Dauphin√©-CS10217</t>
  </si>
  <si>
    <t>arcpromoteur@chu-grenoble.fr</t>
  </si>
  <si>
    <t>Ministry of Health</t>
  </si>
  <si>
    <t>Inclusion criteria: &lt;br&gt;                - Preterm Infants &lt; 32 wGA&lt;br&gt;                - Presenting a RDS&lt;br&gt;                in the first 48 hours of life&lt;br&gt;                treated by CPAP &lt;br&gt;                requiring surfactant :&lt;br&gt;                FIO2 :&lt;br&gt;                if 28 - 31 SA : FiO2 =30% for a duration = 10mn&lt;br&gt;                if &lt;28 SA FIO2 =25% for a duration =10mn&lt;br&gt;                SaO2 :&lt;br&gt;                To obtain a SaO2 between =88 and = 95% &lt;br&gt;                &lt;br&gt;                - Available Intra-Venous line&lt;br&gt;                - Covered by French Social Security &lt;br&gt;                - Informed consent form signed&lt;br&gt;&lt;br&gt;                Are the trial subjects under 18? yes&lt;br&gt;                Number of subjects for this age range: 542&lt;br&gt;                F.1.2 Adults (18-64 years) no&lt;br&gt;                F.1.2.1 Number of subjects for this age range&lt;br&gt;                F.1.3 Elderly (&gt;=65 years) no&lt;br&gt;                F.1.3.1 Number of subjects for this age range&lt;br&gt;</t>
  </si>
  <si>
    <t>Exclusion criteria: &lt;br&gt;                - Congenital and/or major malformations&lt;br&gt;                - FIO2&gt; 60%&lt;br&gt;                - Silverman score&gt; at 6&lt;br&gt;                - Low Blood Pressure with 2 successive measurements (Mean &lt; Gestational Age expressed in Weeks of Gestation) persisting after one volume expansion&lt;br&gt;                - Use of inotropic medication to maintain normal blood pressure. &lt;br&gt;                - Use of sedative or analgesic drugs (except paracetamol and ibuprofen) in the previous 24h&lt;br&gt;&lt;br&gt;</t>
  </si>
  <si>
    <t>Main Objective: In a population of preterm babies less than &lt;32wGA, our objective is to perform a double-blind, non-inferiority trial comparing sedation by Propofol versus placebo during the LISA procedure, evaluating the need for MV within 72hours of life.;&lt;br&gt;                Secondary Objective: 1. To compare sedation by Propofol versus placebo during the LISA procedure, evaluating the need for MV within 72hours of life, in each class of GA (&lt;28, 28-31wGA)&lt;br&gt;                2. To assess comfort and reduction of pain in the intervention versus control group, during the LISA procedure and at 1 hour after it&lt;br&gt;                3. To assess the rate of ketamine administration for rescue in each group&lt;br&gt;                4. To assess the quality conditions of the procedure: per procedure events (tolerance) and the clinician‚Äôs satisfaction (efficacy) during the LISA procedure &lt;br&gt;                5. To assess BPD at 36wGA&lt;br&gt;                6. To assess in-hospital neonatal morbidity and mortality.&lt;br&gt;                7. To evaluate the neurodevelopmental outcome at two years corrected age among survivors.&lt;br&gt;            ;&lt;br&gt;                Primary end point(s): Rate of MV from the start of the LISA procedure up to 72 hours of life in each group.&lt;br&gt;                The need of MV will be indicated by:&lt;br&gt;                ‚Ä¢Repeated and severe apnea with bradycardia and/or low oxygen saturation, according the American Academy of Pediatrics Guidelines (American Academy of Pediatrics, 2003):&lt;br&gt;                oRespiratory pause during 20 sec&lt;br&gt;                oOr a shorter respiratory pause if accompanied by bradycardia or cyanosis&lt;br&gt;                ‚Ä¢High FIO2 justifying intubation for a second administration of surfactant and mechanical ventilation&lt;br&gt;                ‚Ä¢Respiratory complications such pneumothorax, with an aggravation  of the respiratory distress syndrome&lt;br&gt;                ‚Ä¢Any other cause where the clinician judges the necessity for mechanical ventilation: the motive for the respiratory assistance must be indicated in the case report form&lt;br&gt;            ;Timepoint(s) of evaluation of this end point: 72 hours</t>
  </si>
  <si>
    <t>&lt;br&gt;                Secondary end point(s): 1.Rate of MV from the start of the LISA procedure up to 72 hours of life in each class of GA (&lt;28, 28-31wGA)&lt;br&gt;                2.Faceless Acute Neonatal Scale (FANS) assessed during the LISA: this scale evaluates behavioral items (limb movements, vocal expression) and physiological items (heart rate variation, bradycardia or desaturation), on a scale from 0 (no pain) to 10 (maximal pain). Its reliability and validity have already been documented (Milesi, Arch Dis Child Fetal Neonatl Ed 2010). This scale allows a painful procedure to be evaluated, whether the face is visible or not.&lt;br&gt;                3.Rate of ketamine administration for rescue: This administration will be indicated after two (&lt; 28 wGA) or 3 (28 ‚Äì 31 wGA) administrations of the drug, if adequate comfort is not achieved (FANS=6) (See paragraph 5.3)&lt;br&gt;                4.Quality conditions&lt;br&gt;                5.BPD at 36 wGA according the definition proposed by Jobe with the distinction between severe, moderate and mild BPD (Jobe 2001)&lt;br&gt;                Final Evaluation at a post-conceptional age of 36wGA &lt;br&gt;                6.In-hospital neonatal morbidity and mortality&lt;br&gt;                7.At two years : ASQ questionnaire, Gross Motor Function Classification Scale in cases of  motor impairment, Visual and hearing function&lt;br&gt;            ;Timepoint(s) of evaluation of this end point: in the 2 years</t>
  </si>
  <si>
    <t>Efficacy of Intermittent Subglottic Secretion Lavage Combined With Aspiration Preventing Ventilator Associated Pneumonia in Patients With Severe Neurological Disease:A Single-center Randomized Controlled Trial</t>
  </si>
  <si>
    <t>Procedure: Subglottic secretion lavage combined with aspiration;Procedure: Subglottic secretion aspiration</t>
  </si>
  <si>
    <t>https://clinicaltrials.gov/show/NCT03871985</t>
  </si>
  <si>
    <t>Efficacy of Two Intermittent Subglottic Secretion</t>
  </si>
  <si>
    <t>NCT03871985</t>
  </si>
  <si>
    <t>First Hospital of Jilin University</t>
  </si>
  <si>
    <t>Ventilator Associated Pneumonia</t>
  </si>
  <si>
    <t>March 15, 2019</t>
  </si>
  <si>
    <t>SSD-SSLACA</t>
  </si>
  <si>
    <t>&lt;br&gt;        Inclusion Criteria:&lt;br&gt;&lt;br&gt;          -  patients aged between 18 and 80 years requiring mechanical ventilation for more than&lt;br&gt;             72 hours with placement of an ETT( equipped with a dorsal suction catheter for&lt;br&gt;             subglottic secretion drainage)&lt;br&gt;&lt;br&gt;        Exclusion Criteria:&lt;br&gt;&lt;br&gt;          -  Exclusion criteria were patients endotracheal intubation was performed before&lt;br&gt;             admission, history of HIV, immunosuppression, leukopenia, patient refusal,and&lt;br&gt;</t>
  </si>
  <si>
    <t>Incidence of ventilator-associated pneumonia</t>
  </si>
  <si>
    <t>Incidence of draining duct blockage</t>
  </si>
  <si>
    <t>Evaluation of the advantage of variable SVV by cardiopulmonary ultrasound in perioperative target-directed fluid therapy in ARDS patients</t>
  </si>
  <si>
    <t>Control:CVP monitor;Experimental group:SVV monitor;</t>
  </si>
  <si>
    <t>http://www.chictr.org.cn/showproj.aspx?proj=44335</t>
  </si>
  <si>
    <t>ChiCTR1900026664</t>
  </si>
  <si>
    <t>Control:35;Experimental group:35;</t>
  </si>
  <si>
    <t>Xuzhou Central Hospital</t>
  </si>
  <si>
    <t>Wang Kai</t>
  </si>
  <si>
    <t>199 South Jiefang Road, Xuzhou, Jiangsu, China</t>
  </si>
  <si>
    <t>wangkaistream99@sina.com</t>
  </si>
  <si>
    <t>+86 18112012729</t>
  </si>
  <si>
    <t>Inclusion criteria: Severe craniocerebral trauma combined with ARDS who underwent craniotomy hematoma evacuation in Xuzhou Central Hospital were enrolled</t>
  </si>
  <si>
    <t>Exclusion criteria: Any contraindication to fluid resuscitation, such as congestive heart failure or evidence of fluid overload; pregnant women; patients with cerebrovascular accident; conditions which could affect SVV and cardiopulmonary ultrasound measuring, such as pneumothorax, arrhythmia, abdomen visceral rupture were excluded from the study.</t>
  </si>
  <si>
    <t>CVP;SVV;fluid intake;blood pressure;</t>
  </si>
  <si>
    <t>mortality;ICU stay time;</t>
  </si>
  <si>
    <t>Evaluation of the effect of plant-based food on influenza virus infection: a randomized, placebo-controlled, double-blind, parallel group comparison study. - Evaluation of the effect of plant-based food on influenza virus infection: a randomized, placebo-controlled, double-blind, parallel group comparison study.</t>
  </si>
  <si>
    <t>Subjects have one test food once a day for 12 weeks.&lt;br&gt;Subjects have one test food without effective ingredients once a day for 12 weeks.</t>
  </si>
  <si>
    <t>https://upload.umin.ac.jp/cgi-open-bin/ctr_e/ctr_view.cgi?recptno=R000043648</t>
  </si>
  <si>
    <t>Evaluation of the effect of plant-based food on influenza virus infection: a randomized, placebo-controlled, double-blind, parallel group comparison study.</t>
  </si>
  <si>
    <t>JPRN-UMIN000038293</t>
  </si>
  <si>
    <t>Kagome Co.,Ltd.</t>
  </si>
  <si>
    <t>Influenza virus</t>
  </si>
  <si>
    <t>Natsumi</t>
  </si>
  <si>
    <t>Oka</t>
  </si>
  <si>
    <t>2-14-1, Nihonbashi, Chuo-ku, Tokyo,Japan</t>
  </si>
  <si>
    <t>n2-oka@apoplus.co.jp</t>
  </si>
  <si>
    <t>03-6386-8809</t>
  </si>
  <si>
    <t>APO PLUS STATION CO., LTD. CRO Department Food Test Division</t>
  </si>
  <si>
    <t>Shigenori</t>
  </si>
  <si>
    <t>17, Nishitomiyama, Nasushiobara, Tochigi Prefecture.</t>
  </si>
  <si>
    <t>Shigenori_Suzuki@kagome.co.jp</t>
  </si>
  <si>
    <t>0287-36-2935</t>
  </si>
  <si>
    <t>Kagome Co.. Ltd. Innovation division</t>
  </si>
  <si>
    <t>Exclusion criteria: 1) Subjects with severe liver disorders, kidney / cardiac diseases, organ disorders, diabetes, food allergies, digestive disorders, and other serious diseases (including anamnesis).&lt;br&gt;2) Subjects having food similar to test food more than three times a week.&lt;br&gt;3)smokers.&lt;br&gt;4)Subjects with asbestos exposure history (such as coal mine workers).&lt;br&gt;5)Subjects with severe hay fever.&lt;br&gt;6) Pregnant women and/or lactating women, and women planning to do so during study period.&lt;br&gt;7) Alcoholics.&lt;br&gt;8) Subjects regularly using medicines, foods or supplements for specified health use.&lt;br&gt;9) Subjects with allergic reaction to test food.&lt;br&gt;10) Subjects unable to take the test food as directed.&lt;br&gt;11) Subjects attending other tests.&lt;br&gt;12)Subjects suffering from influenza between September 1st, 2019 and the date of consent.&lt;br&gt;13)Subjects working as medical professionals.</t>
  </si>
  <si>
    <t>Incidence of influenza.&lt;br&gt;Fever (over 37.5) frequency.&lt;br&gt;Fever period.</t>
  </si>
  <si>
    <t>Symptoms (headache, pharyngeal pain, cough, abdominal pain)</t>
  </si>
  <si>
    <t>Oct 10 2019 12:00AM</t>
  </si>
  <si>
    <t>gairaichiken@ach2.jp</t>
  </si>
  <si>
    <t>Institutional Review Board,Ageo Central Second Hospital</t>
  </si>
  <si>
    <t>048-781-1101</t>
  </si>
  <si>
    <t>Double-blind Randomized Controlled Clinical Trial of 3 Days of Amoxicillin Disperable Tablet (DT) Versus Placebo for Fast Breathing Childhood Pneumonia Among Children 2-59 Months of Age Presenting to Kamuzu Central Hospital in Lilongwe, Malawi</t>
  </si>
  <si>
    <t>Drug: Amoxicillin;Drug: Placebo</t>
  </si>
  <si>
    <t>https://clinicaltrials.gov/show/NCT02760420</t>
  </si>
  <si>
    <t>3 Days Amoxicillin Versus Placebo for Fast Breathing Childhood Pneumonia in Malawi</t>
  </si>
  <si>
    <t>NCT02760420</t>
  </si>
  <si>
    <t>Save the Children</t>
  </si>
  <si>
    <t>ITIP1</t>
  </si>
  <si>
    <t>Amy Ginsburg, MD MPH</t>
  </si>
  <si>
    <t>Save the Children, Federation Inc</t>
  </si>
  <si>
    <t>University of North Carolina;University of Washington</t>
  </si>
  <si>
    <t>&lt;br&gt;        Inclusion Criteria:&lt;br&gt;&lt;br&gt;          -  History of cough &lt;14 days or difficult breathing with fast breathing (for children 2&lt;br&gt;             to &lt;12 months of age, &gt;50 breaths/minute and for children &gt;12 months of age, &gt; 40&lt;br&gt;             breaths/minute).&lt;br&gt;&lt;br&gt;          -  Ability and willingness of children's caregiver to provide informed consent and to be&lt;br&gt;             available for follow-up for the planned duration of the study, including accepting a&lt;br&gt;             home visit if he/she fails to return to Kamuzu Central Hospital (KCH) with the child&lt;br&gt;             for a scheduled study follow-up visit.&lt;br&gt;&lt;br&gt;        Exclusion Criteria:&lt;br&gt;&lt;br&gt;          -  If fast breathing observed at screening resolves after bronchodilator challenge.&lt;br&gt;&lt;br&gt;          -  Chest-indrawing.&lt;br&gt;&lt;br&gt;          -  Severe respiratory distress, classified by World Health Organization (WHO) pocketbook&lt;br&gt;             guidelines (e.g., grunting, nasal flaring, head nodding, crackles on auscultation, or&lt;br&gt;             very severe chest-indrawing).&lt;br&gt;&lt;br&gt;          -  Presence of WHO Intergrated Management of Childhood Illness (IMCI) danger signs&lt;br&gt;             including: lethargy or unconsciousness, convulsions, vomiting everything, or inability&lt;br&gt;             to drink or breastfeed.&lt;br&gt;&lt;br&gt;          -  Hypoxia (SaO2 &lt; 90% on room air, as assessed by a Lifebox pulse oximeter).&lt;br&gt;&lt;br&gt;          -  Stridor when calm.&lt;br&gt;&lt;br&gt;          -  HIV-1 seropositivity or HIV-1 exposure, assessed as follows:&lt;br&gt;&lt;br&gt;               -  An HIV-positive result upon rapid antibody test will exclude any child from this&lt;br&gt;                  study. If a child is less than 12 months or age or breastfeeding with a positive&lt;br&gt;                  rapid test result, the child will be referred to receive additional confirmatory&lt;br&gt;                  HIV testing (e.g., dried blood spot filter paper test) and follow-up from KCH&lt;br&gt;                  staff, as per standard of care. Even if the confirmatory HIV testing subsequently&lt;br&gt;                  shows that child is HIV-negative, he or she will remain excluded from the study.&lt;br&gt;&lt;br&gt;               -  If a child is less than 12 months of age or breastfeeding and has an HIV-negative&lt;br&gt;                  result upon rapid antibody test, the child's biological mother's HIV status will&lt;br&gt;                  need to be assessed. If the mother is HIV-positive, the child will be excluded.&lt;br&gt;                  If the mother has a documented HIV-negative test result from within the past 3&lt;br&gt;                  months, the child will be included. If the mother does not have documentation of&lt;br&gt;                  an HIV-negative test result, she will be tested via rapid antibody testing to&lt;br&gt;                  determine the child's eligibility for this study.&lt;br&gt;&lt;br&gt;               -  If a child is over 12 months of age and not breastfeeding, an HIV-negative rapid&lt;br&gt;                  antibody test is required for inclusion in the study.&lt;br&gt;&lt;br&gt;               -  Note: If a child has documentation of an HIV-negative test result from within the&lt;br&gt;                  past 3 months, that test result will be used for the child's eligibility&lt;br&gt;                  assessment.&lt;br&gt;&lt;br&gt;          -  Severe acute malnutrition (weight for height/length &lt; -3 SD, mid-upper arm&lt;br&gt;             circumference &lt;115 mm, or edema).&lt;br&gt;&lt;br&gt;          -  Possible tuberculosis (coughing for more than 14 days).&lt;br&gt;&lt;br&gt;          -  Severe anemia, classified by WHO pocketbook guidelines (i.e., severe palmar pallor or&lt;br&gt;             hemoglobin &lt;8.0 g/dL).&lt;br&gt;&lt;br&gt;          -  Severe malaria, classified by WHO pocketbook guidelines (i.e., positive mRDT with any&lt;br&gt;             danger sign, stiff neck, abnormal bleeding, clinical jaundice, or hemoglobinuria).&lt;br&gt;&lt;br&gt;          -  Known allergy to penicillin or amoxicillin.&lt;br&gt;&lt;br&gt;          -  Receipt of an antibiotic treatment in the 48 hours prior to the study based on&lt;br&gt;             caregiver's self-report and/or documentation in child's medical record.&lt;br&gt;&lt;br&gt;          -  Hospitalized within 14 days prior to the study.&lt;br&gt;&lt;br&gt;          -  Living outside Lilongwe urban area, the study catchment area.&lt;br&gt;&lt;br&gt;          -  Any medical or psychosocial condition or circumstance that, in the opinion of the&lt;br&gt;             investigators, would interfere with the conduct of the study or for which study&lt;br&gt;             participation might jeopardize the child's health.&lt;br&gt;&lt;br&gt;          -  Any non-pneumonia acute medical illness which requires antibiotic treatment per local&lt;br&gt;             standard of care.&lt;br&gt;&lt;br&gt;          -  Participation in a clinical study of another investigational product within 12 weeks&lt;br&gt;             prior to randomization or planning to begin participation during this study.&lt;br&gt;&lt;br&gt;          -  Prior participation in an Innovative Treatments in Pneumonia study during a previous&lt;br&gt;             pneumonia diagnosis.&lt;br&gt;</t>
  </si>
  <si>
    <t>Proportion of children failing treatment</t>
  </si>
  <si>
    <t>Immunogenicity and Safety of Sanofi Pasteur's DTaP-IPV-Hep B-PRP-T Combined Vaccine Given as a Three-Dose Primary Series at 2, 3, and 4 Months of Age and Followed by a Booster Dose Given at 16 to 17 Months of Age in Vietnamese Infants Who Previously Received a Dose of Hepatitis B Vaccine at Birth or Within 1 Week After Birth</t>
  </si>
  <si>
    <t>Biological: DTaP-IPV-Hep B-PRP-T combined vaccine;Biological: DTaP-IPV-Hep B-PRP-T combined vaccine</t>
  </si>
  <si>
    <t>https://clinicaltrials.gov/show/NCT02821195</t>
  </si>
  <si>
    <t>Study of Sanofi Pasteur's DTaP-IPV Hep B-PRP-T Combined Vaccine in Infants Who Previously Received Hepatitis B Vaccine</t>
  </si>
  <si>
    <t>NCT02821195</t>
  </si>
  <si>
    <t>Allocation: Randomized, Endpoint Classification: Safety/Efficacy Study, Intervention Model: Parallel Assignment, Masking: Open Label, Primary Purpose: Prevention</t>
  </si>
  <si>
    <t>Vietnam;Vietnam</t>
  </si>
  <si>
    <t>Diphtheria;Tetanus;Pertussis;Poliomyelitis;Hepatitis B;Haemophilus Influenzae Type b Infection;Diphtheria;Tetanus;Pertussis;Poliomyelitis;Hepatitis B;Haemophilus Influenzae Type b Infection</t>
  </si>
  <si>
    <t>U1111-1143-8177;2015-A3L35-BR;U1111-1143-8177;2015-A3L35-BR</t>
  </si>
  <si>
    <t>Thiem D Vu, MD., PhD.;Thiem D Vu, MD., PhD.;Thom V Nguyen, MD.;Thiem D Vu, MD., PhD.;Thiem D Vu, MD., PhD.;Thom V Nguyen, MD.</t>
  </si>
  <si>
    <t>;vdt@nihe.org.vn;thomytdp@gmail.com;;vdt@nihe.org.vn;thomytdp@gmail.com</t>
  </si>
  <si>
    <t>;84913304649;+84934377667;;84913304649;+84934377667</t>
  </si>
  <si>
    <t>National Institute of Hygiene and Epidemiology, Vietnam;;National Institute of Hygiene and Epidemiology, Vietnam;</t>
  </si>
  <si>
    <t>Sanofi Pasteur, a Sanofi Company;Sanofi Pasteur, a Sanofi Company</t>
  </si>
  <si>
    <t>61 Days</t>
  </si>
  <si>
    <t>91 Days</t>
  </si>
  <si>
    <t>&lt;br&gt;        Inclusion Criteria:&lt;br&gt;&lt;br&gt;          -  Aged 61 to 91 days on the day of the first study visit&lt;br&gt;&lt;br&gt;          -  Born at full term of pregnancy (= 37 weeks) and with a birth weight =2.5 kg&lt;br&gt;&lt;br&gt;          -  Informed consent form has been signed and dated by the parent(s) or other legally&lt;br&gt;             acceptable representative (and by an independent witness if required by local&lt;br&gt;             regulations)&lt;br&gt;&lt;br&gt;          -  Subject and parent/legally acceptable representative are able to attend all scheduled&lt;br&gt;             visits and to comply with all trial procedures&lt;br&gt;&lt;br&gt;          -  Have received one dose of Hep B vaccine at birth or within 1 week after birth&lt;br&gt;             (documented according to the national recommendations).&lt;br&gt;&lt;br&gt;        Exclusion Criteria:&lt;br&gt;&lt;br&gt;          -  Participation in the 4 weeks preceding the first trial vaccination or planned&lt;br&gt;             participation during the present trial period in another clinical trial investigating&lt;br&gt;             a vaccine, drug, medical device, or medical procedure&lt;br&gt;&lt;br&gt;          -  Receipt of any vaccine in the 4 weeks preceding the first trial vaccination or&lt;br&gt;             planned receipt of any other vaccine within the period from 8 days before to 8 days&lt;br&gt;             after each subsequent trial vaccination except for Bacille Calmette Guerin (BCG)&lt;br&gt;             vaccination (any administration of oral poliovirus vaccine (OPV) in the context of&lt;br&gt;             oral poliovirus vaccine-national immunization days (NIDs) does not fall within the&lt;br&gt;             scope of this exclusion criterion)&lt;br&gt;&lt;br&gt;          -  Previous vaccination against diphtheria, tetanus, pertussis, poliomyelitis, hepatitis&lt;br&gt;             B (except the dose of Hep B vaccine given at birth or within 1 week after birth)&lt;br&gt;             diseases or Haemophilus influenzae type b infection with either the trial vaccine or&lt;br&gt;             another vaccine (any administration of OPV in the context of OPV-NIDs does not fall&lt;br&gt;             within the scope of this exclusion criterion)&lt;br&gt;&lt;br&gt;          -  Past or current receipt of immune globulins, blood or blood-derived products or&lt;br&gt;             planned administration during the trial&lt;br&gt;&lt;br&gt;          -  Known or suspected congenital or acquired immunodeficiency; or receipt of&lt;br&gt;             immunosuppressive therapy, such as anti-cancer chemotherapy or radiation therapy&lt;br&gt;             since birth; or long-term systemic corticosteroid therapy (prednisone or equivalent&lt;br&gt;             for more than 2 consecutive weeks since birth)&lt;br&gt;&lt;br&gt;          -  History of diphtheria, tetanus, pertussis, poliomyelitis, hepatitis B, or Haemophilus&lt;br&gt;             influenzae type b infections (confirmed either clinically, serologically or&lt;br&gt;             microbiologically)&lt;br&gt;&lt;br&gt;          -  Known personal or maternal history of Human Immunodeficiency Virus (HIV), or&lt;br&gt;             hepatitis C seropositivity&lt;br&gt;&lt;br&gt;          -  Known systemic hypersensitivity to any of the vaccine components, or history of a&lt;br&gt;             life-threatening reaction to the vaccine used in the trial or to a vaccine containing&lt;br&gt;             any of the same substances&lt;br&gt;&lt;br&gt;          -  Known thrombocytopenia, as reported by the parent/legally acceptable representative&lt;br&gt;&lt;br&gt;          -  Bleeding disorder, or receipt of anticoagulants in the 3 weeks preceding inclusion,&lt;br&gt;             contraindicating intramuscular vaccination&lt;br&gt;&lt;br&gt;          -  History of seizures&lt;br&gt;&lt;br&gt;          -  In an emergency setting, or hospitalized involuntarily&lt;br&gt;&lt;br&gt;          -  Chronic illness that, in the opinion of the investigator, is at a stage where it&lt;br&gt;             might interfere with trial conduct or completion&lt;br&gt;&lt;br&gt;          -  Moderate or severe acute illness/infection (according to investigator judgment) on&lt;br&gt;             the day of vaccination or febrile illness (temperature =38.0¬∞C). A prospective&lt;br&gt;             subject should not be included in the study until the condition has resolved or the&lt;br&gt;             febrile event has subsided&lt;br&gt;&lt;br&gt;          -  Identified as a natural or adopted child of the Investigator, relatives or employee&lt;br&gt;             with direct involvement in the proposed study.&lt;br&gt;      ;&lt;br&gt;        Inclusion Criteria:&lt;br&gt;&lt;br&gt;          -  Aged 61 to 91 days on the day of the first study visit&lt;br&gt;&lt;br&gt;          -  Born at full term of pregnancy (= 37 weeks) and with a birth weight =2.5 kg&lt;br&gt;&lt;br&gt;          -  Informed consent form has been signed and dated by the parent(s) or other legally&lt;br&gt;             acceptable representative (and by an independent witness if required by local&lt;br&gt;             regulations)&lt;br&gt;&lt;br&gt;          -  Subject and parent/legally acceptable representative are able to attend all scheduled&lt;br&gt;             visits and to comply with all trial procedures&lt;br&gt;&lt;br&gt;          -  Have received one dose of Hep B vaccine at birth or within 1 week after birth&lt;br&gt;             (documented according to the national recommendations).&lt;br&gt;&lt;br&gt;        Exclusion Criteria:&lt;br&gt;&lt;br&gt;          -  Participation in the 4 weeks preceding the first trial vaccination or planned&lt;br&gt;             participation during the present trial period in another clinical trial investigating&lt;br&gt;             a vaccine, drug, medical device, or medical procedure&lt;br&gt;&lt;br&gt;          -  Receipt of any vaccine in the 4 weeks preceding the first trial vaccination or&lt;br&gt;             planned receipt of any other vaccine within the period from 8 days before to 8 days&lt;br&gt;             after each subsequent trial vaccination except for Bacille Calmette Guerin (BCG)&lt;br&gt;             vaccination (any administration of oral poliovirus vaccine (OPV) in the context of&lt;br&gt;             oral poliovirus vaccine-national immunization days (NIDs) does not fall within the&lt;br&gt;             scope of this exclusion criterion)&lt;br&gt;&lt;br&gt;          -  Previous vaccination against diphtheria, tetanus, pertussis, poliomyelitis, hepatitis&lt;br&gt;             B (except the dose of Hep B vaccine given at birth or within 1 week after birth)&lt;br&gt;             diseases or Haemophilus influenzae type b infection with either the trial vaccine or&lt;br&gt;             another vaccine (any administration of OPV in the context of OPV-NIDs does not fall&lt;br&gt;             within the scope of this exclusion criterion)&lt;br&gt;&lt;br&gt;          -  Past or current receipt of immune globulins, blood or blood-derived products or&lt;br&gt;             planned administration during the trial&lt;br&gt;&lt;br&gt;          -  Known or suspected congenital or acquired immunodeficiency; or receipt of&lt;br&gt;             immunosuppressive therapy, such as anti-cancer chemotherapy or radiation therapy&lt;br&gt;             since birth; or long-term systemic corticosteroid therapy (prednisone or equivalent&lt;br&gt;             for more than 2 consecutive weeks since birth)&lt;br&gt;&lt;br&gt;          -  History of diphtheria, tetanus, pertussis, poliomyelitis, hepatitis B, or Haemophilus&lt;br&gt;             influenzae type b infections (confirmed either clinically, serologically or&lt;br&gt;             microbiologically)&lt;br&gt;&lt;br&gt;          -  Known personal or maternal history of Human Immunodeficiency Virus (HIV), or&lt;br&gt;             hepatitis C seropositivity&lt;br&gt;&lt;br&gt;          -  Known systemic hypersensitivity to any of the vaccine components, or history of a&lt;br&gt;             life-threatening reaction to the vaccine used in the trial or to a vaccine containing&lt;br&gt;             any of the same substances&lt;br&gt;&lt;br&gt;          -  Known thrombocytopenia, as reported by the parent/legally acceptable representative&lt;br&gt;&lt;br&gt;          -  Bleeding disorder, or receipt of anticoagulants in the 3 weeks preceding inclusion,&lt;br&gt;             contraindicating intramuscular vaccination&lt;br&gt;&lt;br&gt;          -  History of seizures&lt;br&gt;&lt;br&gt;          -  In an emergency setting, or hospitalized involuntarily&lt;br&gt;&lt;br&gt;          -  Chronic illness that, in the opinion of the investigator, is at a stage where it&lt;br&gt;             might interfere with trial conduct or completion&lt;br&gt;&lt;br&gt;          -  Moderate or severe acute illness/infection (according to investigator judgment) on&lt;br&gt;             the day of vaccination or febrile illness (temperature =38.0¬∞C). A prospective&lt;br&gt;             subject should not be included in the study until the condition has resolved or the&lt;br&gt;             febrile event has subsided&lt;br&gt;&lt;br&gt;          -  Identified as a natural or adopted child of the Investigator, relatives or employee&lt;br&gt;             with direct involvement in the proposed study.&lt;br&gt;</t>
  </si>
  <si>
    <t>Number of Participants Reporting Solicited Injection-site Reactions, Solicited Systemic Reactions, Unsolicited Systemic Reactions, and Serious Adverse Events Occurring Throughout the Trial;Number of Participants Reporting Solicited Injection-site Reactions, Solicited Systemic Reactions, Unsolicited Systemic Reactions, and Serious Adverse Events Occurring Throughout the Trial</t>
  </si>
  <si>
    <t>Number of participants with anti Pertussis toxoid and anti Filamentous Hemagglutinin antibody concentrations = Lower Limit of Quantitation (LLOQ) and = 4 x LLOQ at baseline;Number of participants with = 4-fold and = 2-fold increase in anti-Pertussis toxoid and anti-Filamentous Hemagglutinin antibody concentrations (EU/mL) from pre-dose 1 to one month post-dose 3;Number of participants with vaccine response for pertussis toxoid and Filamentous Hemagglutinin antigens;Number of participants with anti-Diphtheria antibody concentrations = 0.01 and = 0.1 IU/mL International Units (IU)/mL post-third dose vaccination;Number of participants with anti Pertussis toxoid and anti Filamentous Hemagglutinin antibody concentrations = Lower Limit of Quantitation (LLOQ) and = 4 x LLOQ at baseline;Number of participants with = 4-fold and = 2-fold increase in anti-Pertussis toxoid and anti-Filamentous Hemagglutinin antibody concentrations (EU/mL) from pre-dose 1 to one month post-dose 3;Number of participants with vaccine response for pertussis toxoid and Filamentous Hemagglutinin antigens;Number of participants with anti-Diphtheria antibody concentrations = 0.01 and = 0.1 IU/mL International Units (IU)/mL post-third dose vaccination</t>
  </si>
  <si>
    <t>Minimally invasive surfactant administration in preterm neonates√¢?? a prospective single arm interventional feasibility study</t>
  </si>
  <si>
    <t>Intervention1: Less invasive surfactant administration: Neonates randomized to the intervention group would receive Curosurf (Poractant alpha) in a dose of 200 mg/kg via a 5 Fr infant feeding tube.&lt;br&gt;A physician and a nurse experienced in surfactant administration will administer the surfactant.&lt;br&gt;The surfactant would be warmed prior to administration (for 8 minutes if the vial is held between the palms of the hands or for 20 minutes at room temperature.) The vial will not be heated and it will not be kept on radiant warmer. It will not be kept in room air for more than 30 min as it increases viscosity. A 5 Fr feeding tube would be cut 1 cm beyond the black marking on the feeding tube.(the black marking will act as the vocal fold guide). After direct laryngoscopy feeding tube would be inserted with its tip 1 cm beyond the vocal folds. Laryngoscope would be taken out and the feeding tube would be stabilized on the side of Mouth. During the procedure CPAP won√¢??t be interrupted.    &lt;br&gt;Infant will be connected to a pulse oximeter and oxygen saturation and heart rate would be monitored throughout the procedure.&lt;br&gt;The surfactant would be administered through the feeding tube after taking out the laryngoscope and closing the mouth over 30 √¢?? 60 seconds. During the process of administration if there is bradycardia (HR less than 100/min) or Spo2 less than 80%, the feeding tube will be taken out and CPAP would be continued. In case of apnea bag and mask ventilation would be initiated. Surfactant replacement would be restarted once the baby is stabilised on CPAP. The same process would be repeated and remaining surfactant would be administered. After 3 failed attempts at catheterization or 3 subsequent positive pressure ventilation requirement √¢?? procedure would be withheld and surfact</t>
  </si>
  <si>
    <t>http://www.ctri.nic.in/Clinicaltrials/pmaindet2.php?trialid=26624</t>
  </si>
  <si>
    <t>A study to see a more appropriate strategy to provide surfactant for lung maturation in premature neonates</t>
  </si>
  <si>
    <t>CTRI/2018/07/015121</t>
  </si>
  <si>
    <t>Single Arm Trial&lt;br&gt;  Method of generating randomization sequence:Computer generated randomization  Method of allocation concealment:Sequentially numbered, sealed, opaque envelopes  Blinding and masking:Open Label</t>
  </si>
  <si>
    <t>All India Instiute of Medical Sciences AIIMS New Delhi</t>
  </si>
  <si>
    <t>Health Condition 1: P220- Respiratory distress syndrome of newborn</t>
  </si>
  <si>
    <t>Dr Anu Sachdeva</t>
  </si>
  <si>
    <t>Newborn health and knowledge centre( NHKC), 1st floor New private ward, All India Institute of Medical Sciences, New Delhi</t>
  </si>
  <si>
    <t>dranuthukral@gmail.com</t>
  </si>
  <si>
    <t>Division of Neonatology, Department of Pediatrics,AIIMS, New Delhi</t>
  </si>
  <si>
    <t>All India Instiute of Medical Sciences (AIIMS), Ansari Nagar, New Delhi</t>
  </si>
  <si>
    <t>Inclusion criteria: All spontaneously breathing neonates with gestation age between 27 0/7 weeks to 34 6/7 with &lt;br/ &gt;&lt;br&gt;  &lt;br/ &gt;&lt;br&gt;1.Onset of respiratory distress within 6 hours of birth requiring CPAP and meeting the criteria for surfactant replacement with FiO2  of 40% or higher to maintain oxygen saturation between 90%-95%   &lt;br/ &gt;&lt;br&gt;            OR &lt;br/ &gt;&lt;br&gt;2.Fulfils the criteria for Prophylactic Surfactant replacement therapy &lt;br/ &gt;&lt;br&gt;</t>
  </si>
  <si>
    <t>Exclusion criteria: 1.Any positive pressure ventilation by endotracheal tube prior to giving surfactant &lt;br/ &gt;&lt;br&gt; &lt;br/ &gt;&lt;br&gt;2.Major congenital malformations &lt;br/ &gt;&lt;br&gt;</t>
  </si>
  <si>
    <t>Mean Fio2 requirement of spontaneously breathing neonates (gestation age between 27 0/7 weeks and 34 6/7 weeks) requiring surfactant replacement therapyTimepoint: Within 6 hours of surfactant replacement therapy</t>
  </si>
  <si>
    <t>Air leak within 72 hours/anytime (%)Timepoint: during hospital stay;AUC for FiO2 within 6 hours post surfactant administrationTimepoint: After 6 hours of SRT;Bronchopulmonary dysplasia (BPD) (%) &lt;br/ &gt;&lt;br&gt;Timepoint: at 36 weeks PMA;Duration of oxygen therapy (days)Timepoint: during hospital stay;Duration of respiratory support (CPAP/H3FNC/ventilation √¢?? days)Timepoint: during hospital stay;Hemodynamically significant patent ductus srteriosus (HS PDA) (%) &lt;br/ &gt;&lt;br&gt;Timepoint: at 3 days and as and when clinical team has a suspicion of PDA;Increment in CPAP or PIP/PEEP in during and till 15 minutes post procedureTimepoint: Within 15 mins of completion of procedure;Intraventricular haemorrhage (IVH) grade 3 and 4 (%) &lt;br/ &gt;&lt;br&gt;Timepoint: at 3 days, 28 days postnatal age and 40 weeks PMA;Mortality (%)Timepoint: Till the time of death or discharge;Necrotising enterocolitis (NEC) stage 2 or more (%) &lt;br/ &gt;&lt;br&gt;Timepoint: During hospital stay;Need for intubation within 1 and 3 hours &lt;br/ &gt;&lt;br&gt;Timepoint: 1 st hour after SRT and 3 hours after SRT;Need for mechanical ventilation at 72 hours of life (%)Timepoint: 72 hours of life;Need for MV anytime during hospital stay (%) &lt;br/ &gt;&lt;br&gt;Timepoint: During hospital stay;Periventricular leukomalacia (PVL) (%) &lt;br/ &gt;&lt;br&gt;Timepoint: at 28 days post natal age and 40 weeks PMA;Proportion of neonates having apnea during the procedureTimepoint: During the procedure;Proportion of neonates having bradycardiaTimepoint: During the procedure;Proportion of neonates having episodes of desaturation &lt;br/ &gt;&lt;br&gt;Timepoint: During the procedure;Proportion of neonates having episodes of reflux, choking and gagging  &lt;br/ &gt;&lt;br&gt;Timepoint: During the procedure;Proportion of neonates requiring INSURE for giving surfactantTimepoint: During the procedure;Proportion of neonates requiring PPV during the procedure &lt;br/ &gt;&lt;br&gt;Timepoint: During the procedure;Proportion of neonates with failed attempts of tracheal catheterization or intubationTimepoint: During the procedure;Pulmonary hemorrhage  &lt;br/ &gt;&lt;br&gt;Timepoint: During hospital stay;Sepsis (pre and post SRT) (%) &lt;br/ &gt;&lt;br&gt;Timepoint: Till discharge or death;Type 1 Retinopathy of prematurity (ROP)  (%) &lt;br/ &gt;&lt;br&gt;Timepoint: as per unit screening protocol;Use of postnatal corticosteroids and use of diuretics &lt;br/ &gt;&lt;br&gt;Timepoint: during hospital stay</t>
  </si>
  <si>
    <t>Dec 28 2018 12:00AM</t>
  </si>
  <si>
    <t>AIIMS Ethics Committe</t>
  </si>
  <si>
    <t>Can Obstructive Sleep Apnea Impair Cardiorespiratory Responses to Aerobic Exercise in Hypertensive Elderly?</t>
  </si>
  <si>
    <t>Diagnostic Test: Cardiopulmonary Exercise Test Protocol;Diagnostic Test: Polysomnography Assessment;Diagnostic Test: Cardiopulmonary Exercise Test Protocol;Diagnostic Test: Polysomnography Assessment;Diagnostic Test: Cardiopulmonary Exercise Test Protocol;Diagnostic Test: Polysomnography Assessment;Diagnostic Test: Cardiopulmonary Exercise Test Protocol;Diagnostic Test: Polysomnography Assessment</t>
  </si>
  <si>
    <t>https://clinicaltrials.gov/show/NCT03307928</t>
  </si>
  <si>
    <t>Cardiorespiratory Responses to Exercise in Elderly</t>
  </si>
  <si>
    <t>NCT03307928</t>
  </si>
  <si>
    <t>Allocation: Non-Randomized. Intervention model: Parallel Assignment. Primary purpose: Screening. Masking: Double (Participant, Investigator).</t>
  </si>
  <si>
    <t>Obstructive Sleep Apnea;Hypertension;Obstructive Sleep Apnea;Hypertension;Obstructive Sleep Apnea;Hypertension;Obstructive Sleep Apnea;Hypertension</t>
  </si>
  <si>
    <t>November 1, 2015</t>
  </si>
  <si>
    <t>48423815.1.0000.5188</t>
  </si>
  <si>
    <t>Bruno Barbosa, Master;Bruno Barbosa, Master;Bruno Barbosa, Master;Bruno Barbosa, Master;Bruno Barbosa, Master</t>
  </si>
  <si>
    <t>Centro Universit√°rio de Jo√£o Pessoa;Centro Universit√°rio de Jo√£o Pessoa;Centro Universit√°rio de Jo√£o Pessoa;Centro Universit√°rio de Jo√£o Pessoa;Centro Universit√°rio de Jo√£o Pessoa</t>
  </si>
  <si>
    <t>&lt;br&gt;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      ;&lt;br&gt;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      ;&lt;br&gt;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      ;&lt;br&gt;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t>
  </si>
  <si>
    <t>Apnea-Hypopnea Index;Apnea-Hypopnea Index;Apnea-Hypopnea Index</t>
  </si>
  <si>
    <t>Oxygen Consumption</t>
  </si>
  <si>
    <t>Effect of influenza vaccination on level of phenytoin in Thai epileptic patients treated with phenytoin</t>
  </si>
  <si>
    <t>Influenza vaccination on level of phenytoin in Thai epileptic patients treated with phenytoin</t>
  </si>
  <si>
    <t>http://www.clinicaltrials.in.th/index.php?tp=regtrials&amp;menu=trialsearch&amp;smenu=fulltext&amp;task=search&amp;task2=view1&amp;id=4033</t>
  </si>
  <si>
    <t>TCTR20181007001</t>
  </si>
  <si>
    <t>Faculty of Medicine endowment Fund</t>
  </si>
  <si>
    <t>Epileptic patients treated with Phenytoin &lt;br&gt;Influenza vaccine, Epilepsy, Phenytoin;Influenza vaccine, Epilepsy, Phenytoin</t>
  </si>
  <si>
    <t>Atiwat</t>
  </si>
  <si>
    <t>Soontornpun</t>
  </si>
  <si>
    <t>Department of Internal Medicine, Faculty of Medicine, Chiang Mai University, 110 Inthawaroros Rd., S Chiang Mai 50200</t>
  </si>
  <si>
    <t>asoontornpun@gmail.com</t>
  </si>
  <si>
    <t>Faculty of Medicine, Chiang Mai University</t>
  </si>
  <si>
    <t>Pending (Not yet recruiting)</t>
  </si>
  <si>
    <t>Inclusion criteria: 1. Epilepsy age 18-55 years&lt;br&gt;2. Treated with Phenytoin monotherapy&lt;br&gt;</t>
  </si>
  <si>
    <t>Exclusion criteria: 1. Contraindication of vaccine&lt;br&gt;2. Liver disease&lt;br&gt;3. Concomitant drugs that have effect on CYP2C9/2C19&lt;br&gt;4. Active infection or got infected within 2 weeks</t>
  </si>
  <si>
    <t>Phenytoin level, interferon-√∞¬ù?¬æ, oxidative enzyme(CYP2C9)  [Timeframe day 0,1,4,7,14 chemiluminescent microparticle immunoassay(CMIA), Enzyme-linked immunosorbent assay (ELISA)]</t>
  </si>
  <si>
    <t>Adverse events [Timeframe during study interview]</t>
  </si>
  <si>
    <t>High Flow Nasal Oxygen in Addition to Non Invasive Ventilation During Hypercapnic Respiratory Failure</t>
  </si>
  <si>
    <t>Device: HFNC;Device: standard</t>
  </si>
  <si>
    <t>https://clinicaltrials.gov/show/NCT03627598</t>
  </si>
  <si>
    <t>High Flow Oxygen and Non Invasive Ventilation for Hypercapnic Respiratory Failure</t>
  </si>
  <si>
    <t>NCT03627598</t>
  </si>
  <si>
    <t>University Hospital, Mahdia</t>
  </si>
  <si>
    <t>Hypercapnic Respiratory Failure</t>
  </si>
  <si>
    <t>July 1, 2018</t>
  </si>
  <si>
    <t>Nejla Tilouche, MD;Nejla Tilouche, MD</t>
  </si>
  <si>
    <t>tilouche.nejla@gmail.com;tilouche.nejla@gmail.com</t>
  </si>
  <si>
    <t>0021623277911;0021623277911</t>
  </si>
  <si>
    <t>&lt;br&gt;        Inclusion Criteria:&lt;br&gt;&lt;br&gt;          -  Patients aged more than 18 years with a diagnosis of acute-on-chronic respiratory&lt;br&gt;             failure and respiratory acidosis requiring NIV.&lt;br&gt;&lt;br&gt;        Exclusion Criteria:&lt;br&gt;&lt;br&gt;          -  Patient included in another study&lt;br&gt;&lt;br&gt;          -  Patients intubated at ICU admission or within 12 hours&lt;br&gt;&lt;br&gt;          -  Contraindication to NIV including: pneumothorax, Hemodynamic instability, GCS less&lt;br&gt;             than 12, facial malformation&lt;br&gt;&lt;br&gt;          -  Asthma&lt;br&gt;&lt;br&gt;          -  A do not intubate order&lt;br&gt;&lt;br&gt;          -  Neuromuscular disease&lt;br&gt;</t>
  </si>
  <si>
    <t>duration of NIV</t>
  </si>
  <si>
    <t>Time to obtain NIV withdrawal criteria;NIV failure;ICU length of stay;ICU Mortality</t>
  </si>
  <si>
    <t>Prospective Use of Awake Endoscopy to Direct Inspire Therapy for Obstructive Sleep Apnea</t>
  </si>
  <si>
    <t>Diagnostic Test: Awake endoscopy</t>
  </si>
  <si>
    <t>https://clinicaltrials.gov/show/NCT03990298</t>
  </si>
  <si>
    <t>Prospective Use of Awake Endoscopy for Inspire Activation</t>
  </si>
  <si>
    <t>NCT03990298</t>
  </si>
  <si>
    <t>Erica Thaler, MD</t>
  </si>
  <si>
    <t>&lt;br&gt;        Inclusion Criteria:&lt;br&gt;&lt;br&gt;          -  Patients with moderate to severe OSA who have undergone Inspire UAS implantation by&lt;br&gt;             the principal investigator&lt;br&gt;&lt;br&gt;          -  Must have symptoms of OSA prior to Inspire implantation&lt;br&gt;&lt;br&gt;          -  AHI between 15 and 65, where central and mixed apnea is 25% or more, and the level of&lt;br&gt;             collapse is in the soft palate area BMI less than 32&lt;br&gt;&lt;br&gt;          -  Age 18 or above&lt;br&gt;&lt;br&gt;        Exclusion Criteria:&lt;br&gt;&lt;br&gt;          -  Significant central sleep apnea&lt;br&gt;&lt;br&gt;          -  Presence of other sleep disorders&lt;br&gt;&lt;br&gt;          -  History of neurologic or neuromuscular disease&lt;br&gt;&lt;br&gt;          -  Historical or present substance abuse&lt;br&gt;&lt;br&gt;          -  Bleeding disorders&lt;br&gt;&lt;br&gt;          -  Autoimmune diseases that increase risk of nasal trauma such as Wegener's, Sarcoidosis,&lt;br&gt;             etc.&lt;br&gt;&lt;br&gt;          -  Pregnancy&lt;br&gt;</t>
  </si>
  <si>
    <t>Change in AHI;Change in ODI</t>
  </si>
  <si>
    <t>Change in airway size;Correlation of change in airway size to change in AHI/ODI</t>
  </si>
  <si>
    <t>Obstructive Sleep Apnea Treatment and Insulin Sensitivity in Pregnancy</t>
  </si>
  <si>
    <t>Device: Continuous Positive Airway Pressure</t>
  </si>
  <si>
    <t>https://clinicaltrials.gov/show/NCT04013399</t>
  </si>
  <si>
    <t>NCT04013399</t>
  </si>
  <si>
    <t>Obstructive Sleep Apnea;Pregnancy Related;Insulin Sensitivity</t>
  </si>
  <si>
    <t>September 30, 2019</t>
  </si>
  <si>
    <t>&lt;br&gt;        Inclusion Criteria:&lt;br&gt;&lt;br&gt;          -  28-32 weeks pregnant&lt;br&gt;&lt;br&gt;          -  Age 20-39&lt;br&gt;&lt;br&gt;          -  BMI 30-40 kg/m2 pre-pregnancy (or first trimester)&lt;br&gt;&lt;br&gt;          -  Obstructive Sleep Apnea (AHI=15)&lt;br&gt;&lt;br&gt;          -  Have a singleton pregnancy&lt;br&gt;&lt;br&gt;        Exclusion Criteria:&lt;br&gt;&lt;br&gt;          -  Diabetes (GDM, type 1 or type 2)&lt;br&gt;&lt;br&gt;          -  Using beta blockers or glucocorticoids&lt;br&gt;&lt;br&gt;          -  Have children who are =2 yrs old (risk of disrupted sleep)&lt;br&gt;&lt;br&gt;          -  Diagnosed sleep disorders (other than sleep apnea)&lt;br&gt;&lt;br&gt;          -  Night work schedule&lt;br&gt;&lt;br&gt;          -  Diagnosed congestive heart failure&lt;br&gt;&lt;br&gt;          -  Diagnosed lung disease (e.g. asthma, chronic obstructive pulmonary disease)&lt;br&gt;&lt;br&gt;          -  Pre-gestational hypertension&lt;br&gt;</t>
  </si>
  <si>
    <t>Degree of Insulin Sensitivity measured by Matsuda Index by Oral glucose Tolerance Test;Percent of Oxygen in blood by pulse oximetry</t>
  </si>
  <si>
    <t>Percent of Oxygen in Adipose Tissue measured by oxygen tension probe;Concentration of inflammatory gene expression in adipose Tissue measured by RNA and DNA sequencing</t>
  </si>
  <si>
    <t>Validity and Cost-effectiveness Analysis of a Home Respiratory Polygraphy for the Diagnosis of Obstructive Sleep Apnea</t>
  </si>
  <si>
    <t>Other: Home Respiratory Polygraphy (APNIA);Other: Standard Polysomnography (PSG);Other: Home Respiratory Polygraphy (APNIA);Other: Standard Polysomnography (PSG)</t>
  </si>
  <si>
    <t>https://clinicaltrials.gov/show/NCT03415633</t>
  </si>
  <si>
    <t>Validity of a Home Respiratory Polygraphy for the Diagnosis of Obstructive Sleep Apnea</t>
  </si>
  <si>
    <t>NCT03415633</t>
  </si>
  <si>
    <t>Allocation: Randomized. Intervention model: Crossover Assignment. Primary purpose: Diagnostic. Masking: Single (Investigator).</t>
  </si>
  <si>
    <t>Hospital Universitario Araba</t>
  </si>
  <si>
    <t>2015-026</t>
  </si>
  <si>
    <t>Joaquin Duran-Cantolla;Eduardo Anitua-Aldecoa</t>
  </si>
  <si>
    <t>Hospital Universitario Araba;BTI Technology Institute SL</t>
  </si>
  <si>
    <t>BTI Biotechnology Institute S.L;Instituto de Investigaci√≥n Sanitaria BIO-ARABA</t>
  </si>
  <si>
    <t>&lt;br&gt;        Inclusion Criteria:&lt;br&gt;&lt;br&gt;          -  Men and women over 18 years to 75 years old, with clinical suspicion of OSA&lt;br&gt;&lt;br&gt;          -  Written informed consent signed&lt;br&gt;&lt;br&gt;        Exclusion Criteria:&lt;br&gt;&lt;br&gt;          -  Psycho-Physical inability to perform the study at home&lt;br&gt;&lt;br&gt;          -  Presence of insomnia or depressive syndrome&lt;br&gt;&lt;br&gt;          -  Patient with malformation syndromes, Down syndrome and neuromuscular diseases&lt;br&gt;&lt;br&gt;          -  Cardiovascular, cerebrovascular or respiratory disease exacerbated.&lt;br&gt;&lt;br&gt;          -  Previous Positive continuous pressure (CPAP ) treatment or surgery for OSA&lt;br&gt;</t>
  </si>
  <si>
    <t>Apnea-Hypopnea Index (AHI)</t>
  </si>
  <si>
    <t>Therapeutic decision;Epworth Sleepiness Scale;STOP-BANG Sleep apnea questionnaire;Berlin questionnaire;Cost-effectiveness analysis;Blood pressure;Anthropometric variables (Body mass index);Quality of life (EuroQOL test)</t>
  </si>
  <si>
    <t>Repair of Acute Respiratory Distress Syndrome by Stromal Cell Administration (REALIST): An Open Label Dose Escalation Phase 1 Trial Followed by a Randomized, Double-blind, Placebo-controlled Phase 2 Trial (COVID-19)</t>
  </si>
  <si>
    <t>Biological: Human umbilical cord derived CD362 enriched MSCs;Biological: Placebo (Plasma-Lyte 148)</t>
  </si>
  <si>
    <t>https://clinicaltrials.gov/show/NCT03042143</t>
  </si>
  <si>
    <t>Repair of Acute Respiratory Distress Syndrome by Stromal Cell Administration (REALIST) (COVID-19)</t>
  </si>
  <si>
    <t>NCT03042143</t>
  </si>
  <si>
    <t>Belfast Health and Social Care Trust</t>
  </si>
  <si>
    <t>EUCTR2017-000584-33-GB</t>
  </si>
  <si>
    <t>January 7, 2019</t>
  </si>
  <si>
    <t>16154DMcA-AS</t>
  </si>
  <si>
    <t>Danny F McAuley, Professor;Danny F McAuley, MD;Danny F McAuley, MD</t>
  </si>
  <si>
    <t>;d.f.mcauley@qub.ac.uk;d.f.mcauley@qub.ac.uk</t>
  </si>
  <si>
    <t>;02890976385;</t>
  </si>
  <si>
    <t>Belfast Health and Social Care Trust;</t>
  </si>
  <si>
    <t>Queen's University, Belfast;Northern Ireland Clinical Trials Unit;NHS Blood and Transplant</t>
  </si>
  <si>
    <t>&lt;br&gt;        Inclusion Criteria:&lt;br&gt;&lt;br&gt;          1. ARDS as defined by the Berlin definition.&lt;br&gt;&lt;br&gt;               1. Onset within 1 week of identified insult.&lt;br&gt;&lt;br&gt;               2. Within the same 24-hour time period i. Hypoxic respiratory failure (PaO2/ FiO2&lt;br&gt;                  ratio = 27kPa on PEEP = 5 cmH20) ii. Bilateral infiltrates on chest X-ray&lt;br&gt;                  consistent with pulmonary oedema not explained by another pulmonary pathology&lt;br&gt;                  iii. Respiratory failure not fully explained by cardiac failure or fluid overload&lt;br&gt;&lt;br&gt;          2. Patient is receiving invasive mechanical ventilation&lt;br&gt;&lt;br&gt;          3. COVID-19 based on clinical diagnosis or PCR result&lt;br&gt;&lt;br&gt;        Exclusion Criteria:&lt;br&gt;&lt;br&gt;          1. More than 72 hours from the onset of ARDS.&lt;br&gt;&lt;br&gt;          2. Age &lt; 16 years.&lt;br&gt;&lt;br&gt;          3. Patient is known to be pregnant&lt;br&gt;&lt;br&gt;          4. Major trauma in the prior 5 days.&lt;br&gt;&lt;br&gt;          5. Presence of any active malignancy (other than non-melanoma skin cancer) that required&lt;br&gt;             treatment within the last year.&lt;br&gt;&lt;br&gt;          6. WHO Class III or IV pulmonary hypertension.&lt;br&gt;&lt;br&gt;          7. Venous thromboembolism currently receiving anti-coagulation or within the past 3&lt;br&gt;             months&lt;br&gt;&lt;br&gt;          8. Currently receiving extracorporeal life support (ECLS).&lt;br&gt;&lt;br&gt;          9. Severe chronic liver disease with Child-Pugh score &gt; 12.&lt;br&gt;&lt;br&gt;         10. DNAR (Do Not Attempt Resuscitation) order in place.&lt;br&gt;&lt;br&gt;         11. Treatment withdrawal imminent within 24 hours.&lt;br&gt;&lt;br&gt;         12. Consent declined.&lt;br&gt;&lt;br&gt;         13. Prisoners.&lt;br&gt;&lt;br&gt;         14. Non-English speaking patients or those who do not adequately understand verbal or&lt;br&gt;             written information unless an interpreter is available.&lt;br&gt;&lt;br&gt;         15. Previously enrolled in the REALIST trial.&lt;br&gt;</t>
  </si>
  <si>
    <t>Oxygenation index (OI);Incidence of Serious Adverse Events (SAEs)</t>
  </si>
  <si>
    <t>Oxygenation index;Sequential Organ Failure Assessment (SOFA) score;Respiratory compliance (Crs);Partial pressure of arterial oxygen to the fraction of inspired oxygen ratio (P/F ratio);Driving Pressure;Extubation and reintubation;Ventilation free days at day 28;Length of ICU and hospital stay;28-day and 90-day mortality</t>
  </si>
  <si>
    <t>Protocolized Post-Extubation Respiratory Support (PROPER) Study</t>
  </si>
  <si>
    <t>Other: Protocolized post-extubation respiratory support;Other: Usual Care</t>
  </si>
  <si>
    <t>https://clinicaltrials.gov/show/NCT03288311</t>
  </si>
  <si>
    <t>Protocolized Post-Extubation Respiratory Support Study</t>
  </si>
  <si>
    <t>NCT03288311</t>
  </si>
  <si>
    <t>Mechanical Ventilation Complication;Acute Respiratory Failure;Intubation Complication</t>
  </si>
  <si>
    <t>Todd W Rice, MD, MSc</t>
  </si>
  <si>
    <t>&lt;br&gt;        Inclusion Criteria:&lt;br&gt;&lt;br&gt;          1. Patient is located in a participating unit&lt;br&gt;&lt;br&gt;          2. Patient undergoing extubation from mechanical ventilation&lt;br&gt;&lt;br&gt;          3. Patient has been receiving mechanical ventilation for at least 12 hours&lt;br&gt;&lt;br&gt;          4. Age = 18 years old&lt;br&gt;&lt;br&gt;        Exclusion Criteria:&lt;br&gt;&lt;br&gt;          1. Patient is receiving ventilation via a tracheostomy&lt;br&gt;&lt;br&gt;          2. Patient is being extubated to comfort measures or has Do Not Reintubate order in&lt;br&gt;             place at the time of extubation&lt;br&gt;&lt;br&gt;          3. Patient has required reintubation after a prior attempt at extubation during this&lt;br&gt;             hospitalization&lt;br&gt;&lt;br&gt;          4. Unplanned or self-extubation, where immediate reintubation is deemed necessary by the&lt;br&gt;             clinical team&lt;br&gt;</t>
  </si>
  <si>
    <t>Reintubation</t>
  </si>
  <si>
    <t>All-cause in-hospital death;ICU-free days;Ventilator-free days;Time to reintubation;Indication for re-intubation;Laryngeal edema requiring reintubation;Delirium;Agitation;Lowest S/F ratio;Highest respiratory rate;Use of HFNC or NIV beyond 24 hours post-extubation</t>
  </si>
  <si>
    <t>The Efficacy of the Whisperflow CPAP System Versus High Flow Nasal Cannula Oxygen Therapy in Patients at High Risk for Postextubation Failure</t>
  </si>
  <si>
    <t>Device: Nasal high-flow;Device: CPAP;Device: Nasal high-flow;Device: CPAP</t>
  </si>
  <si>
    <t>https://clinicaltrials.gov/show/NCT02918786</t>
  </si>
  <si>
    <t>The Efficacy of the Whisperflow CPAP System Versus Nasal High Flow in Patients at High Risk for Postextubation Failure</t>
  </si>
  <si>
    <t>NCT02918786</t>
  </si>
  <si>
    <t>Thailand;Thailand</t>
  </si>
  <si>
    <t>Respiratory Failure;Respiratory Failure</t>
  </si>
  <si>
    <t>ID 12-58-11;ID 12-58-11</t>
  </si>
  <si>
    <t>Pongdhep Theerawit, MD;Pongdhep Theerawit, MD;Pongdhep Theerawit, MD;Pongdhep Theerawit, MD</t>
  </si>
  <si>
    <t>pongdhep.the@mahidol.ac.th;pongdhep.the@mahidol.ac.th;pongdhep.the@mahidol.ac.th;pongdhep.the@mahidol.ac.th</t>
  </si>
  <si>
    <t>662011619;662011619;662011619;662011619</t>
  </si>
  <si>
    <t>&lt;br&gt;        Inclusion Criteria:&lt;br&gt;&lt;br&gt;          -  Mechanical ventilation &gt; 48 hours and&lt;br&gt;&lt;br&gt;          -  high risk for extubation failure namely , congestive heart failure, ineffective cough&lt;br&gt;             and excessive tracheobronchial secretions, more than one failure of a weaning trial,&lt;br&gt;             more than one co-morbid condition, patients who had hypercapnia, and upper airway&lt;br&gt;             obstruction without immediately required intubation&lt;br&gt;&lt;br&gt;        Exclusion Criteria:&lt;br&gt;&lt;br&gt;          -  age&lt;18 years&lt;br&gt;&lt;br&gt;          -  pregnancy&lt;br&gt;&lt;br&gt;          -  tracheostomy&lt;br&gt;&lt;br&gt;          -  uncontrolled cardiac ischemia or arrhythmias&lt;br&gt;&lt;br&gt;          -  unstable hemodynamic status&lt;br&gt;&lt;br&gt;          -  documented swallowing problem&lt;br&gt;&lt;br&gt;          -  documented cervical spine injury&lt;br&gt;&lt;br&gt;          -  Facial anatomical abnormalities interfering with the mask fit&lt;br&gt;&lt;br&gt;          -  agitated or uncooperative state&lt;br&gt;&lt;br&gt;          -  lack of informed consent&lt;br&gt;      ;&lt;br&gt;        Inclusion Criteria:&lt;br&gt;&lt;br&gt;          -  Mechanical ventilation &gt; 48 hours and&lt;br&gt;&lt;br&gt;          -  high risk for extubation failure namely , congestive heart failure, ineffective cough&lt;br&gt;             and excessive tracheobronchial secretions, more than one failure of a weaning trial,&lt;br&gt;             more than one co-morbid condition, patients who had hypercapnia, and upper airway&lt;br&gt;             obstruction without immediately required intubation&lt;br&gt;&lt;br&gt;        Exclusion Criteria:&lt;br&gt;&lt;br&gt;          -  age&lt;18 years&lt;br&gt;&lt;br&gt;          -  pregnancy&lt;br&gt;&lt;br&gt;          -  tracheostomy&lt;br&gt;&lt;br&gt;          -  uncontrolled cardiac ischemia or arrhythmias&lt;br&gt;&lt;br&gt;          -  unstable hemodynamic status&lt;br&gt;&lt;br&gt;          -  documented swallowing problem&lt;br&gt;&lt;br&gt;          -  documented cervical spine injury&lt;br&gt;&lt;br&gt;          -  Facial anatomical abnormalities interfering with the mask fit&lt;br&gt;&lt;br&gt;          -  agitated or uncooperative state&lt;br&gt;&lt;br&gt;          -  lack of informed consent&lt;br&gt;</t>
  </si>
  <si>
    <t>Reintubation rate;Reintubation rate</t>
  </si>
  <si>
    <t>post extubation respiratory failure;post extubation respiratory failure</t>
  </si>
  <si>
    <t>Protective Mechanisms Against a Pandemic Respiratory Virus. Project 1: B-cell Immunity to Influenza. Technical Development Project 1: Measuring the Immunome: Genomic Approaches to B-cell Repertoire - Years 2 (2010) &amp; 3 (2011)</t>
  </si>
  <si>
    <t>Biological: Fluzone;Biological: FluMist;Biological: Fluzone;Biological: FluMist;Biological: Fluzone;Biological: FluMist</t>
  </si>
  <si>
    <t>https://clinicaltrials.gov/show/NCT03020498</t>
  </si>
  <si>
    <t>B-cell Immunity to Influenza (SLVP017) - Years 2 (2010) &amp; 3 (2011)</t>
  </si>
  <si>
    <t>NCT03020498</t>
  </si>
  <si>
    <t>2U19AI057229-06;SU-17218-2010-2011</t>
  </si>
  <si>
    <t>&lt;br&gt;        Inclusion Criteria:&lt;br&gt;&lt;br&gt;          1. Healthy, ambulatory 8-17 year old identical twins, 8-30 year old non-twins, or 70-100&lt;br&gt;             year old elderly non-twin adults.&lt;br&gt;&lt;br&gt;          2. Willing to complete the informed consent process.&lt;br&gt;&lt;br&gt;          3. Availability for follow-up for the planned duration of the study at least 28 days&lt;br&gt;             after immunization.&lt;br&gt;&lt;br&gt;          4. Acceptable medical history by medical history and vital signs.&lt;br&gt;&lt;br&gt;        Exclusion Criteria:&lt;br&gt;&lt;br&gt;          1. Prior vaccination with seasonal TIV or LAIV or H1N1.&lt;br&gt;&lt;br&gt;          2. Prior off-study vaccination with the current seasonal TIV or LAIV&lt;br&gt;&lt;br&gt;          3. Allergy to egg or egg products, or to vaccine components&lt;br&gt;&lt;br&gt;          4. Life-threatening reactions to previous influenza vaccinations&lt;br&gt;&lt;br&gt;          5. Asthma or history of wheezing&lt;br&gt;&lt;br&gt;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 in&lt;br&gt;             all groups; inhaled steroid use is not permissible except for non-LAIV Group C only).&lt;br&gt;             Use of oral steroids (&lt;20mg prednisone-equivalent/day) may be acceptable for&lt;br&gt;             volunteers 70-100 yrs of age after review by the investigator.&lt;br&gt;&lt;br&gt;         13. Participants in close contact with anyone who has a severely weakened immune system&lt;br&gt;             should not receive LAIV (Groups A and B only)&lt;br&gt;&lt;br&gt;         14. Malignancy, other than squamous cell or basal cell skin cancer (includes solid tumors&lt;br&gt;             such as breast cancer or prostate cancer with recurrence in the past year, and any&lt;br&gt;             hematologic cancer such as leukemia).&lt;br&gt;&lt;br&gt;         15.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16. History of blood dyscrasias, renal disease, or hemoglobinopathies requiring regular&lt;br&gt;             medical follow up or hospitalization during the preceding year&lt;br&gt;&lt;br&gt;         17. Use of any anti-coagulation medication such as Coumadin or Lovenox, or anti-platelet&lt;br&gt;             agents such as aspirin (except up to 325 mg. per day), Plavix, or Aggrenox must be&lt;br&gt;             reviewed by investigator to determine if this would affect the volunteer's safety.&lt;br&gt;&lt;br&gt;         18. Receipt of blood or blood products within the past 6 months&lt;br&gt;&lt;br&gt;         19. Medical or psychiatric condition or occupational responsibilities that preclude&lt;br&gt;             participant compliance with the protocol&lt;br&gt;&lt;br&gt;         20. Inactivated vaccine 14 days prior to vaccination&lt;br&gt;&lt;br&gt;         21. Live, attenuated vaccine within 60 days of vaccination&lt;br&gt;&lt;br&gt;         22. History of Guillain-Barr√© Syndrome&lt;br&gt;&lt;br&gt;         23. Pregnant or lactating woman&lt;br&gt;&lt;br&gt;         24. Use of investigational agents within 30 days prior to enrollment&lt;br&gt;&lt;br&gt;         25. Donation of the equivalent of a unit of blood within 6 weeks prior to enrollment&lt;br&gt;&lt;br&gt;         26. Any condition which, in the opinion of the investigator, might interfere with&lt;br&gt;             volunteer safety, study objectives or the ability of the participant to understand or&lt;br&gt;             comply with the study protocol.&lt;br&gt;      ;&lt;br&gt;        Inclusion Criteria:&lt;br&gt;&lt;br&gt;          1. Healthy, ambulatory 8-17 year old identical twins, 8-30 year old non-twins, or 70-100&lt;br&gt;             year old elderly non-twin adults.&lt;br&gt;&lt;br&gt;          2. Willing to complete the informed consent process.&lt;br&gt;&lt;br&gt;          3. Availability for follow-up for the planned duration of the study at least 28 days&lt;br&gt;             after immunization.&lt;br&gt;&lt;br&gt;          4. Acceptable medical history by medical history and vital signs.&lt;br&gt;&lt;br&gt;        Exclusion Criteria:&lt;br&gt;&lt;br&gt;          1. Prior vaccination with seasonal TIV or LAIV or H1N1.&lt;br&gt;&lt;br&gt;          2. Prior off-study vaccination with the current seasonal TIV or LAIV&lt;br&gt;&lt;br&gt;          3. Allergy to egg or egg products, or to vaccine components&lt;br&gt;&lt;br&gt;          4. Life-threatening reactions to previous influenza vaccinations&lt;br&gt;&lt;br&gt;          5. Asthma or history of wheezing&lt;br&gt;&lt;br&gt;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 in&lt;br&gt;             all groups; inhaled steroid use is not permissible except for non-LAIV Group C only).&lt;br&gt;             Use of oral steroids (&lt;20mg prednisone-equivalent/day) may be acceptable for&lt;br&gt;             volunteers 70-100 yrs of age after review by the investigator.&lt;br&gt;&lt;br&gt;         13. Participants in close contact with anyone who has a severely weakened immune system&lt;br&gt;             should not receive LAIV (Groups A and B only)&lt;br&gt;&lt;br&gt;         14. Malignancy, other than squamous cell or basal cell skin cancer (includes solid tumors&lt;br&gt;             such as breast cancer or prostate cancer with recurrence in the past year, and any&lt;br&gt;             hematologic cancer such as leukemia).&lt;br&gt;&lt;br&gt;         15.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16. History of blood dyscrasias, renal disease, or hemoglobinopathies requiring regular&lt;br&gt;             medical follow up or hospitalization during the preceding year&lt;br&gt;&lt;br&gt;         17. Use of any anti-coagulation medication such as Coumadin or Lovenox, or anti-platelet&lt;br&gt;             agents such as aspirin (except up to 325 mg. per day), Plavix, or Aggrenox must be&lt;br&gt;             reviewed by investigator to determine if this would affect the volunteer's safety.&lt;br&gt;&lt;br&gt;         18. Receipt of blood or blood products within the past 6 months&lt;br&gt;&lt;br&gt;         19. Medical or psychiatric condition or occupational responsibilities that preclude&lt;br&gt;             participant compliance with the protocol&lt;br&gt;&lt;br&gt;         20. Inactivated vaccine 14 days prior to vaccination&lt;br&gt;&lt;br&gt;         21. Live, attenuated vaccine within 60 days of vaccination&lt;br&gt;&lt;br&gt;         22. History of Guillain-Barr√© Syndrome&lt;br&gt;&lt;br&gt;         23. Pregnant or lactating woman&lt;br&gt;&lt;br&gt;         24. Use of investigational agents within 30 days prior to enrollment&lt;br&gt;&lt;br&gt;         25. Donation of the equivalent of a unit of blood within 6 weeks prior to enrollment&lt;br&gt;&lt;br&gt;         26. Any condition which, in the opinion of the investigator, might interfere with&lt;br&gt;             volunteer safety, study objectives or the ability of the participant to understand or&lt;br&gt;             comply with the study protocol.&lt;br&gt;      ;&lt;br&gt;        Inclusion Criteria:&lt;br&gt;&lt;br&gt;          1. Healthy, ambulatory 8-17 year old identical twins, 8-30 year old non-twins, or 70-100&lt;br&gt;             year old elderly non-twin adults.&lt;br&gt;&lt;br&gt;          2. Willing to complete the informed consent process.&lt;br&gt;&lt;br&gt;          3. Availability for follow-up for the planned duration of the study at least 28 days&lt;br&gt;             after immunization.&lt;br&gt;&lt;br&gt;          4. Acceptable medical history by medical history and vital signs.&lt;br&gt;&lt;br&gt;        Exclusion Criteria:&lt;br&gt;&lt;br&gt;          1. Prior vaccination with seasonal TIV or LAIV or H1N1.&lt;br&gt;&lt;br&gt;          2. Prior off-study vaccination with the current seasonal TIV or LAIV&lt;br&gt;&lt;br&gt;          3. Allergy to egg or egg products, or to vaccine components&lt;br&gt;&lt;br&gt;          4. Life-threatening reactions to previous influenza vaccinations&lt;br&gt;&lt;br&gt;          5. Asthma or history of wheezing&lt;br&gt;&lt;br&gt;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 in&lt;br&gt;             all groups; inhaled steroid use is not permissible except for non-LAIV Group C only).&lt;br&gt;             Use of oral steroids (&lt;20mg prednisone-equivalent/day) may be acceptable for&lt;br&gt;             volunteers 70-100 yrs of age after review by the investigator.&lt;br&gt;&lt;br&gt;         13. Participants in close contact with anyone who has a severely weakened immune system&lt;br&gt;             should not receive LAIV (Groups A and B only)&lt;br&gt;&lt;br&gt;         14. Malignancy, other than squamous cell or basal cell skin cancer (includes solid tumors&lt;br&gt;             such as breast cancer or prostate cancer with recurrence in the past year, and any&lt;br&gt;             hematologic cancer such as leukemia).&lt;br&gt;&lt;br&gt;         15.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16. History of blood dyscrasias, renal disease, or hemoglobinopathies requiring regular&lt;br&gt;             medical follow up or hospitalization during the preceding year&lt;br&gt;&lt;br&gt;         17. Use of any anti-coagulation medication such as Coumadin or Lovenox, or anti-platelet&lt;br&gt;             agents such as aspirin (except up to 325 mg. per day), Plavix, or Aggrenox must be&lt;br&gt;             reviewed by investigator to determine if this would affect the volunteer's safety.&lt;br&gt;&lt;br&gt;         18. Receipt of blood or blood products within the past 6 months&lt;br&gt;&lt;br&gt;         19. Medical or psychiatric condition or occupational responsibilities that preclude&lt;br&gt;             participant compliance with the protocol&lt;br&gt;&lt;br&gt;         20. Inactivated vaccine 14 days prior to vaccination&lt;br&gt;&lt;br&gt;         21. Live, attenuated vaccine within 60 days of vaccination&lt;br&gt;&lt;br&gt;         22. History of Guillain-Barr√© Syndrome&lt;br&gt;&lt;br&gt;         23. Pregnant or lactating woman&lt;br&gt;&lt;br&gt;         24. Use of investigational agents within 30 days prior to enrollment&lt;br&gt;&lt;br&gt;         25. Donation of the equivalent of a unit of blood within 6 weeks prior to enrollment&lt;br&gt;&lt;br&gt;         26. Any condition which, in the opinion of the investigator, might interfere with&lt;br&gt;             volunteer safety, study objectives or the ability of the participant to understand or&lt;br&gt;             comply with the study protocol.&lt;br&gt;</t>
  </si>
  <si>
    <t>https://clinicaltrials.gov/ct2/show/results/NCT03020498</t>
  </si>
  <si>
    <t>Impact of Obstructive Sleep Apnea Treatment on Cardiovascular Events in Patients With Acute Cardiogenic Pulmonary Edema: a Multicenter Randomized Controlled Study (CPAP-CARE STUDY).</t>
  </si>
  <si>
    <t>Device: CPAP;Device: Nasal Strips</t>
  </si>
  <si>
    <t>https://clinicaltrials.gov/show/NCT03936751</t>
  </si>
  <si>
    <t>Obstructive Sleep Apnea Treatment on Cardiovascular Events in Patients With Acute Cardiogenic Pulmonary Edema: CPAP-CARE STUDY.</t>
  </si>
  <si>
    <t>NCT03936751</t>
  </si>
  <si>
    <t>Obstructive Sleep Apnea;Pulmonary Edema Cardiac Cause</t>
  </si>
  <si>
    <t>SDC 4782/18/148</t>
  </si>
  <si>
    <t>Luciano F Drager, MD, PhD</t>
  </si>
  <si>
    <t>luciano.drager@incor.usp.br</t>
  </si>
  <si>
    <t>Philips Respironics;Funda√ß√£o de Amparo √† Pesquisa do Estado de S√£o Paulo;Conselho Nacional de Desenvolvimento Cient√≠fico e Tecnol√≥gico</t>
  </si>
  <si>
    <t>&lt;br&gt;        Inclusion Criteria:&lt;br&gt;&lt;br&gt;          -  Hypertensive acute Cardiogenic Pulmonary Edema&lt;br&gt;&lt;br&gt;          -  Moderate to Severe OSA&lt;br&gt;&lt;br&gt;        Exclusion Criteria:&lt;br&gt;&lt;br&gt;          -  Professional drivers&lt;br&gt;&lt;br&gt;          -  Pregnancy&lt;br&gt;&lt;br&gt;          -  Non-Cardiogenic Pulmonary edema&lt;br&gt;&lt;br&gt;          -  Terminal cancer&lt;br&gt;</t>
  </si>
  <si>
    <t>Rate of ACPE recurrence</t>
  </si>
  <si>
    <t>Rate of all-cause mortality;Rate of cardiovascular mortality;Number of new hospital admissions;Blood pressure effects ( (mmHg);Levels of BNP levels (pg/ml);Cardiac function (left ventricular ejection fraction - %)</t>
  </si>
  <si>
    <t>Comparison of two electromyographic devices to assess recovery from neuromuscular blockade (muscle relaxants) in patients undergoing general anaesthesia in the operating theatre.</t>
  </si>
  <si>
    <t>Arm 1: Tetragraph Comparison in Different Muscles to Determine the Most Precise and Accurate muscle. &lt;br&gt;Objective: 1. To compare the precision and accuracy of the Tetragraph at the abductor digiti minimi (ADM), the adductor policis (AP), and the first dorsal interosseous (FDI) and the flexor hallucis brevis (FHB) muscles under general anaesthesia, during spontaneous recovery from non-depolarising neuromuscular blockade.&lt;br&gt;Materials and Procedures: Tetragraph (Acacia Designs BV, Amsterdam, Holland) is a novel EMG-based monitor that has advantages over older monitors. Availability as a stand-alone unit, with improved electrode design and surface contact. TetraSens electrodes will be utilised. There is 1 TetraSens electrode per Tetragraph. It analyses amplitude of acquired compound muscle action potentials. Written consent will be obtained from participants. Quantitative neuromuscular function monitoring is the highest standard of care and is recommended as routine by the College of Anaesthetists. There are no known risks of this monitoring.&lt;br&gt;Randomisation ‚Äì 1. The side each respective muscle (ADM vs FDI) will be allocated. &lt;br&gt;Participants will be connected to two Tetragraphs, one one on either arm, with TetraSens electrodes. Each Tetragraph will be connected to a different muscle -ADM, FDI, AP, FHB depending on randomisation. &lt;br&gt;Who Delivers Intervention: A Junior Doctor. &lt;br&gt;Mode of Delivery: Face to Face&lt;br&gt;Number of Times: Once - duration is length of surgery. Arm 1 will be undertaken for a minimum of a month before Arm 2 will be commenced.&lt;br&gt;Location: Private Hospital &lt;br&gt;Definition of the most precise and accurate muscle: Bland‚ÄìAltman  analysis  for  repeated  Train Of Four  measurements  at hand and foot muscles will  be used  to  determine  the  repeatability  coefficient (precision),  bias (accuracy),  and  limits  of  agreement (accuracy)  at  each  level  of  recovery,  divided  into  TOF  bands.  The  repeatability  coefficient  evaluates  the  preci</t>
  </si>
  <si>
    <t>https://anzctr.org.au/ACTRN12618002039268.aspx</t>
  </si>
  <si>
    <t>Neuromuscular function monitoring to assess patient recovery from muscles relaxants.</t>
  </si>
  <si>
    <t>ACTRN12618002039268</t>
  </si>
  <si>
    <t>Purpose: Prevention; Allocation: Randomised controlled trial; Masking: Blinded (masking used);Assignment: Parallel;Type of endpoint: Efficacy;</t>
  </si>
  <si>
    <t>The Sydney Adventist Hospital</t>
  </si>
  <si>
    <t>Residual Neuromuscular Blockade;Medication (Neuromuscular Blockade) Monitoring;Respiratory Failure;Aspiration of Gastric Contents; &lt;br&gt;Residual Neuromuscular Blockade &lt;br&gt;Medication (Neuromuscular Blockade) Monitoring &lt;br&gt;Respiratory Failure &lt;br&gt;Aspiration of Gastric Contents;Anaesthesiology - Anaesthetics</t>
  </si>
  <si>
    <t>Nil Known</t>
  </si>
  <si>
    <t>Inclusion criteria: Inclusion criteria - 18 years of age, receive neuromuscular blocking agent. &lt;br&gt;</t>
  </si>
  <si>
    <t>Exclusion criteria: Exclusion criteria ‚Äì previous procedures or pre-existing condition where TOF ratio may not be measure accurately, allergy to adhesive gel electrodes, difficult access to the hand, neuromuscular disease.&lt;br&gt;</t>
  </si>
  <si>
    <t>Precision (Repeatability)  of a comparison of the different muscles including ADM, FDI, AP, and FHB measured by Tetragraph. &lt;br&gt;[Baseline, approximately 1-3 hours (length of surgery)(Primary end point), repeated over 10 weeks approximately 10-20 times weekly.];Accuracy (bias and limits of agreement) of a comparison of the different muscles including ADM, FDI, AP, and FHB measured by Tetragraph[Baseline, approximately 1-3 hours (length of surgery)(Primary end point), repeated over 10 weeks approximately 10-20 times weekly.]</t>
  </si>
  <si>
    <t>Precision (Repeatability) between each monitoring method, Telegraph and GE Healthcare NMT Electrosensor, readings utilising the EMG tools. This will help determine whether the two methods, as well as the accepted post-operative EMG TOF ranges, are interchangeable.&lt;br&gt;[Baseline, approximately 1-3 hours (length of surgery)(Primary end point), repeated over 10 weeks approximately 10-20 times weekly.];Accuracy between each monitoring method, Telegraph and GE Healthcare NMT Electrosensor, readings utilising the EMG tools. This will help determine whether the two methods, as well as the accepted post-operative EMG TOF ranges, are interchangeable.[Baseline, approximately 1-3 hours (length of surgery)(Primary end point), repeated over 10 weeks approximately 10-20 times weekly.]</t>
  </si>
  <si>
    <t>Adventist Healthcare Ltd Ethics Commitee</t>
  </si>
  <si>
    <t>Effects of Upper Airway Muscle Training on Obstructive Sleep Apnea Severity</t>
  </si>
  <si>
    <t>Device: Exercise equipment (a musical instrument that is based on the Medical Didgeridoo)</t>
  </si>
  <si>
    <t>https://clinicaltrials.gov/show/NCT04053153</t>
  </si>
  <si>
    <t>NCT04053153</t>
  </si>
  <si>
    <t>Allocation: Randomized. Intervention model: Single Group Assignment. Primary purpose: Treatment. Masking: Triple (Participant, Care Provider, Investigator).</t>
  </si>
  <si>
    <t>IRB-46406</t>
  </si>
  <si>
    <t>Clete A Kushida, MD/PhD</t>
  </si>
  <si>
    <t>clete@stanford.edu</t>
  </si>
  <si>
    <t>Asate LLC, DE</t>
  </si>
  <si>
    <t>&lt;br&gt;        Inclusion Criteria:&lt;br&gt;&lt;br&gt;          -  Age 21 to 50&lt;br&gt;&lt;br&gt;          -  Diagnosed by a physician with mild to moderate OSA, based upon interpretation of data&lt;br&gt;             recorded on a take home sleep study&lt;br&gt;&lt;br&gt;          -  Body mass index &lt; 30 kg/m2&lt;br&gt;&lt;br&gt;          -  Mild to moderate OSA, AHI of 5-30&lt;br&gt;&lt;br&gt;        Exclusion Criteria:&lt;br&gt;&lt;br&gt;          1. Apnea hypopnea index on overnight sleep study &gt; 30 per hour&lt;br&gt;&lt;br&gt;          2. Currently practices didgeridoo&lt;br&gt;&lt;br&gt;          3. Consumes more than 2 alcoholic beverages per day&lt;br&gt;&lt;br&gt;          4. History of chronic lung disease (e.g., COPD, asthma)&lt;br&gt;&lt;br&gt;          5. Oral maxillofacial issue or craniofacial musculoskeletal conditions&lt;br&gt;&lt;br&gt;          6. Any treatment for OSA (current or past)&lt;br&gt;&lt;br&gt;          7. Mobile device use frequency &lt; once per week&lt;br&gt;&lt;br&gt;          8. Homelessness&lt;br&gt;&lt;br&gt;          9. No reliable transportation to assessment sessions&lt;br&gt;&lt;br&gt;         10. Planned social/family/employment obligations that would limit participant from&lt;br&gt;             engaging in Asate Silent Sleep training during the intervention period&lt;br&gt;&lt;br&gt;         11. Significant upper extremity weakness/paralysis or pain limiting ability to hold the&lt;br&gt;             Medical Didgeridoo&lt;br&gt;&lt;br&gt;         12. Uncorrected low vision or blindness&lt;br&gt;&lt;br&gt;         13. Deafness&lt;br&gt;&lt;br&gt;         14. No Internet connection/Chrome browser/mobile devices with iOS and Android&lt;br&gt;&lt;br&gt;         15. No USB port in computer&lt;br&gt;&lt;br&gt;         16. Pregnancy&lt;br&gt;</t>
  </si>
  <si>
    <t>Apnea Hypopnea Index (AHI)</t>
  </si>
  <si>
    <t>?Multidisciplinary comprehensive evaluation and intervention&lt;br&gt;?Recording on the time-series evaluation sheet: index comprised 13 items. each item is rated from 1 (worst) to 5 (best) points.  &lt;br&gt;?Once a week or more of multidisciplinary meeting with the time-series evaluation sheet.&lt;br&gt;?Professional assessment and treatment for the items with lower evaluation point.&lt;br&gt;?The maintenance and strengthening for the items with higher evaluation point.&lt;br&gt;?Medical intervention, such as medication or oxygen administration to improve overall condition.&lt;br&gt;?Dysphagia rehabilitation to improve swallowing function.&lt;br&gt;?Intervention for keep position and endurance while eating and improve daily activities.&lt;br&gt;?Confirmation of dietary intake level and food texture for adequate nutritional status.&lt;br&gt;&lt;br&gt;?Once a week or more of multidisciplinary meeting for adequate evaluation and intervention. &lt;br&gt;?Standard treatment for the patients with pneumonia</t>
  </si>
  <si>
    <t>https://upload.umin.ac.jp/cgi-open-bin/ctr_e/ctr_view.cgi?recptno=R000028615</t>
  </si>
  <si>
    <t>Research to verify the effects of KT index in swallowing function improvement of the older patients with pneumonia</t>
  </si>
  <si>
    <t>JPRN-UMIN000025172</t>
  </si>
  <si>
    <t>Non-profit organization Kuchi-kara Taberu Shiawase-wo Mamoru-kai, Kanagawa, Japan</t>
  </si>
  <si>
    <t>Older patients (65 years and over) with pneumonia</t>
  </si>
  <si>
    <t>65years-old</t>
  </si>
  <si>
    <t>Inclusion criteria: ?The patients with pneumonia admitted to the hospital&lt;br&gt;?The patients with written informed consent.</t>
  </si>
  <si>
    <t>Exclusion criteria: ?The case who does not have oral intake before admission.&lt;br&gt;?The case with mild pneumonia (A-DROP Score 0), or the case who is not hospitalized.&lt;br&gt;?The case who does not agree to the study participants&lt;br&gt;?The case who has not been consulted to the team</t>
  </si>
  <si>
    <t>Functional Oral intake Scale of the older patients with pneumonia at discharge or one month after admission</t>
  </si>
  <si>
    <t>Nutritional intake on admission intake (including both parenteral and enteral artificial nutrition), ADL (Barthel Index each item and the total score), hospital discharge rate (15 days, 30 days after admission), period of Nil per Os after admission, discharge upon oral ingestion the presence or absence of resuming oral intake at discharge, period of antibiotic administration, home discharge rate, mortality</t>
  </si>
  <si>
    <t>Lidocaine as an Adjuvant for Ketamine in Induction of Anesthesia in Septic Shock Patients: a Randomized Controlled Trial</t>
  </si>
  <si>
    <t>Drug: Ketamine full dose;Drug: Ketamine half dose;Drug: Lidocaine;Drug: Midazolam;Drug: Normal saline</t>
  </si>
  <si>
    <t>https://clinicaltrials.gov/show/NCT03640468</t>
  </si>
  <si>
    <t>Lidocaine as an Adjuvant for Ketamine in Induction of Anesthesia in Septic Shock Patients</t>
  </si>
  <si>
    <t>NCT03640468</t>
  </si>
  <si>
    <t>Cairo University</t>
  </si>
  <si>
    <t>Septic Shock;Anesthesia</t>
  </si>
  <si>
    <t>December 20, 2018</t>
  </si>
  <si>
    <t>N-128-2018</t>
  </si>
  <si>
    <t>Ahmed Hasanin, Professor;Sarah Amin, Lecturer</t>
  </si>
  <si>
    <t>;sarahamin_22@hotmail.com</t>
  </si>
  <si>
    <t>;+201227476617</t>
  </si>
  <si>
    <t>Assistant professor of anesthesia;</t>
  </si>
  <si>
    <t>&lt;br&gt;        Inclusion Criteria:&lt;br&gt;&lt;br&gt;          -  Adult patients aged above 18 years&lt;br&gt;&lt;br&gt;          -  With septic shock&lt;br&gt;&lt;br&gt;          -  Scheduled for general anesthesia&lt;br&gt;&lt;br&gt;        Exclusion Criteria:&lt;br&gt;&lt;br&gt;          -  Patients under 18 years&lt;br&gt;&lt;br&gt;          -  Burn patients&lt;br&gt;</t>
  </si>
  <si>
    <t>Mean arterial pressure</t>
  </si>
  <si>
    <t>Heart rate;Cardiac output;The number of patients who suffer from decreased mean arterial pressure by 20% from the baseline reading after induction of anesthesia;Norepinephrine consumption</t>
  </si>
  <si>
    <t>Pilot Study : Evaluation of a Mandibular and Abdominal Motion Detection Sensors (JAWAC) to Prevent Apnea During Sedation With Propofol in TCI Mode</t>
  </si>
  <si>
    <t>Device: JAWAC system + Capnoline + Spo2</t>
  </si>
  <si>
    <t>https://clinicaltrials.gov/show/NCT02909309</t>
  </si>
  <si>
    <t>Pilot Study : New Sensors to Monitor Apnea During Sedation</t>
  </si>
  <si>
    <t>NCT02909309</t>
  </si>
  <si>
    <t>Erasme University Hospital</t>
  </si>
  <si>
    <t>Sleep Apnea, Obstructive;Anesthesia</t>
  </si>
  <si>
    <t>P2016/329</t>
  </si>
  <si>
    <t>Luc Barvais</t>
  </si>
  <si>
    <t>&lt;br&gt;        Inclusion Criteria:&lt;br&gt;&lt;br&gt;          -  Any adult patient scheduled for a sleep apnea provocation test under sedation by&lt;br&gt;             propofol&lt;br&gt;&lt;br&gt;          -  Hospital Erasme during the period of the study.&lt;br&gt;&lt;br&gt;        Exclusion Criteria:&lt;br&gt;&lt;br&gt;          1. Patient Refusal&lt;br&gt;&lt;br&gt;          2. Patient Age: 18 years and under 80 years&lt;br&gt;&lt;br&gt;          3. Intervention earlier in the mandible or thorax&lt;br&gt;&lt;br&gt;          4. A history of facial burn&lt;br&gt;&lt;br&gt;          5. Allergy tape&lt;br&gt;</t>
  </si>
  <si>
    <t>Optimal JAWAC signal threshold detecting obstructive apnea</t>
  </si>
  <si>
    <t>Time limit between the detection of each system and the episode of d√©saturation</t>
  </si>
  <si>
    <t>Vitamin C administration in community acquired pneumonia (CURB-65 &gt;1): a feasibility study for a randomised controlled trial</t>
  </si>
  <si>
    <t>Vitamin C: Intravenous infusion of 2.5 g /8 hours will be started as soon as possible, but not later than 72 hours after hospital admission and within 24 hours of the documentation of a community acquired pneumonia CURB-65 severity score &gt;1. &lt;br&gt;Intravenous vitamin C will be provided while the patient is receiving intravenous antimicrobial therapy and will continue until the patient is changed to oral antimicrobial therapy or for a maximum of 7 days. &lt;br&gt;Following the cessation of intravenous vitamin C therapy the patient will receive a further 7 days of oral vitamin C at a dose of 1 g (2 x 500 mg chewable tablets) three times per day. This may be administered via nasogastric tube if the patient cannot swallow.&lt;br&gt;The intravenous infusion of vitamin C will be made up by the attending nurse just prior to administering the agent. Five milliliters of a 500 mg/mL vitamin C IV solution (2.5 g total dose) will be drawn up and added to a 100 mL bag of normal saline and will be administered over a 20-30 minute period. A new solution will be made up and administered every 8 hours while the patient is on intravenous antimicrobial therapy or for a maximum of 7 days.&lt;br&gt;Participants will receive vitamin C for a minimum of 8 days and a maximum of 14 days.</t>
  </si>
  <si>
    <t>https://anzctr.org.au/ACTRN12619000256178.aspx</t>
  </si>
  <si>
    <t>Vitamin C in Community Acquired Pneumonia: A pilot study</t>
  </si>
  <si>
    <t>ACTRN12619000256178</t>
  </si>
  <si>
    <t>University of Otago</t>
  </si>
  <si>
    <t>Community Acquired Pneumonia; &lt;br&gt;Community Acquired Pneumonia;Infection - Other infectious diseases;Respiratory - Other respiratory disorders / diseases</t>
  </si>
  <si>
    <t>Health Research Council</t>
  </si>
  <si>
    <t>Inclusion criteria: 1) Community acquired pneumonia (CAP) defined as: a new inflammatory infiltrate on chest radiograph and the presence of at least one of the following acute respiratory signs and symptoms: cough, sputum production, dyspnoea, core body temperature of 38.0¬∞C or higher, auscultatory findings of abnormal breathing sounds or rales, leucocyte count &gt; 104 cells/¬µL or &lt; 4x104 cells/¬µL.&lt;br&gt;2) Aged &gt; 17 years; &lt;br&gt;3) Able to provide informed consent &lt;br&gt;4) Requiring IV antibiotic therapy;&lt;br&gt;5) Moderate or severe pneumonia with a CURB-65 score &gt; 1 at any time during their admission.&lt;br&gt;</t>
  </si>
  <si>
    <t>Exclusion criteria: 1)Pneumonia is not the principal reason for admission; &lt;br&gt;2)CURB-65 score 0-1; &lt;br&gt;3)Pneumonia associated with bronchial obstruction, bronchiectasis, cystic fibrosis, or active tuberculosis; &lt;br&gt;4) Cannot provide informed consent&lt;br&gt;5)Previous hospitalisation within 2 weeks so that hospital-acquired pneumonia cannot be ruled out; &lt;br&gt;6)Severe immunosuppression ( eg neutropenia 350 cells/¬µL, or HIV positive and a CD4 cell count below 350 cells/¬µL, receiving cancer chemotherapy, receiving prednisone &gt; 20 mg daily or anti-rejection medication);&lt;br&gt;7)Chronic kidney disease with a creatinine clearance &lt;10 mls/sec), or receiving dialysis; &lt;br&gt;8)Known or suspected G6PD deficiency.&lt;br&gt;9)Pregnancy and breast feeding&lt;br&gt;10)Haemachromatosis&lt;br&gt;&lt;br&gt;</t>
  </si>
  <si>
    <t>All-cause mortality in hospitalised patients with moderate/severe community acquired pneumonia (CURB-65 &gt;1) as assessed by data-linkage to medical records.[30 days post-treatment initiation]</t>
  </si>
  <si>
    <t>Rate of recruitment of patients hospitalised with moderate/severe community acquired pneumonia (CURB-65 &gt;1).[Overall trial period-18 months];Length of hospital stay as assessed by data-linkage to medical records[censored at day 30 post-treatment initiation];Admission to ICU as assessed by data-linkage to medical records[censored at day 30 post-treatment initiation];Readmission to hospital as assessed by data-linkage to medical records[censored at 90 days post-treatment initiation];Hospital mortality as assessed by data-linkage to medical records[30 and 90 days post-treatment initiation];Days until death as assessed by data-linkage to medical records[censored at 90 days post-treatment initiation];Quality of life as assessed by study-specific questionnaire[30 days post-treatment initiation];Resolution of symptoms as assessed by study-specific questionnaire[30 days post-treatment initiation]</t>
  </si>
  <si>
    <t>Northern B Health and Disability Ethics Committee</t>
  </si>
  <si>
    <t>A multi-country, multi-centre, two-arm, parallel, double-blind, placebo-controlled, randomized trial of antenatal corticosteroids for women at risk of imminent birth in the early preterm period in hospitals in low-resource countries to improve newborn outcomes - Antenatal CorticosTeroids for Improving Outcomes in preterm Newborns (ACTION-I TRIAL)</t>
  </si>
  <si>
    <t>Intervention1: Dexamethasone: A single course of 6mg IM dexamethasone administered every 12 hours, to a total of four (4) doses (time points 0 hours, 12 hours, 24 hours and 36 hours)&lt;br&gt;Control Intervention1: Identical placebo: A single course of 6mg IM Identical placebo administered every 12 hours, to a total of four (4) doses (time points 0 hours, 12 hours, 24 hours and 36 hours)&lt;br&gt;</t>
  </si>
  <si>
    <t>http://www.ctri.nic.in/Clinicaltrials/pmaindet2.php?trialid=17527</t>
  </si>
  <si>
    <t>Improving newborn survival in preterm birth</t>
  </si>
  <si>
    <t>CTRI/2017/04/008326</t>
  </si>
  <si>
    <t>Randomized, Parallel Group, Placebo Controlled Trial&lt;br&gt;  Method of generating randomization sequence:Permuted block randomization, variable  Method of allocation concealment:Centralized  Blinding and masking:Participant, Investigator, Outcome Assessor and Date-entry Operator Blinded</t>
  </si>
  <si>
    <t>World Health Organization</t>
  </si>
  <si>
    <t>Bangladesh;India;Kenya;Nigeria;Pakistan</t>
  </si>
  <si>
    <t>Health Condition 1: null- Prevention of neonatal deaths by administration of Antenatal Corticosteroids to women with a live fetus/es at risk of imminent preterm birth from 26 weeks 0 days to 33 weeks 6 days gestationHealth Condition 2: P220- Respiratory distress syndrome of newborn</t>
  </si>
  <si>
    <t>A65913 version1.10, 6 February 2017;ACTRN12617000476336</t>
  </si>
  <si>
    <t>Dr Shivaprasad S Goudar</t>
  </si>
  <si>
    <t>Professor Department of Physiology, KLE Universitys J N Medical College Nehru Nagar Belgaum Research Coordinator Womens and Childrens Health Research Unit Wing</t>
  </si>
  <si>
    <t>sgoudar@jnmc.edu</t>
  </si>
  <si>
    <t>KLE Univeristys J N Medical College</t>
  </si>
  <si>
    <t>World Health Organization Department of Reproductive Health and Research 20 Avenue Appia CH 1211 Geneva 27 Switzerland</t>
  </si>
  <si>
    <t>Inclusion criteria: Trial participants will be pregnant women coming to the hospital for delivery. Participants will be eligible for the trial if &lt;br/ &gt;&lt;br&gt;1 Birth planned or expected within 48 hours &lt;br/ &gt;&lt;br&gt;2 Gestational age from 26 weeks 0 days to 33 weeks 6 days &lt;br/ &gt;&lt;br&gt;3 Women with singleton or multiple pregnancies, where the fetus(es) is(are) alive &lt;br/ &gt;&lt;br&gt;4 Women with no clinical signs of severe infection (as per clinical assessment) &lt;br/ &gt;&lt;br&gt;5 Women willing and able to provide consent &lt;br/ &gt;&lt;br&gt;Women with the following conditions are eligible. Any comorbid conditions will be managed according to local guidelines,and in line with WHO recommendations: &lt;br/ &gt;&lt;br&gt;6 Women with a history of previous preterm birth &lt;br/ &gt;&lt;br&gt;7 Women with hypertensive disorders &lt;br/ &gt;&lt;br&gt;8 Women with a growth impaired fetus &lt;br/ &gt;&lt;br&gt;9 Women with pre-gestational or gestational diabetes &lt;br/ &gt;&lt;br&gt;10 Women with HIV/AIDs</t>
  </si>
  <si>
    <t>Exclusion criteria: 1 Intrauterine fetal death &lt;br/ &gt;&lt;br&gt;2 Major or lethal congenital fetal anomaly identified &lt;br/ &gt;&lt;br&gt;3 Clinical suspicion or evidence of clinical chorioamnionitis, as per obstetric care physician assessment &lt;br/ &gt;&lt;br&gt;4 Clinical suspicion or evidence of severe infection, as per obstetric care physician assessment &lt;br/ &gt;&lt;br&gt;5 No prior ultrasound-based estimate of gestational age available and immediate ultrasound examination is not possible &lt;br/ &gt;&lt;br&gt;6 Any concurrent or recent (within the past 2 weeks) systemic corticosteroid use during the current pregnancy (outside of trial) &lt;br/ &gt;&lt;br&gt;7 Unwilling or unable to provide consent &lt;br/ &gt;&lt;br&gt;Currently a participant in another clinical trial related to maternal and neonatal health &lt;br/ &gt;&lt;br&gt;8 Any other clinical indication where the treating clinician considers corticosteroids to be contraindicated</t>
  </si>
  <si>
    <t>1. Neonatal death: death of a live birth within 28 completed days of life. &lt;br/ &gt;&lt;br&gt;2. Stillbirth or neonatal death: Any death of a fetus (post enrolment) or death of a live birth within 28 completed days of life among all enrolled participants &lt;br/ &gt;&lt;br&gt;3. Possible maternal bacterial infection: Occurrence of maternal fever, or clinically suspected or confirmed infection, for which therapeutic antibiotics were used.Timepoint: Randomization to 28 days postpartum</t>
  </si>
  <si>
    <t>Apgar score at 5 minutesTimepoint: first 5 minutes of life;ChorioamnionitisTimepoint: Randomization to 28 days postpartum (during postpartum admission/s only);Early neonatal deathTimepoint: birth to 7 completed days of life;Maternal death (from time of enrolment to 28 completed days)Timepoint: randomization to 28 days postpartum;Maternal fever √¢?¬•38.0 C after enrolment (on any one occasion during hospital admission)Timepoint: Randomization to 28 days postpartum;Neonatal hypoglycaemiaTimepoint: birth to 28 days of life (during initial postnatal hospitalization only);Neonatal sepsisTimepoint: birth to 28 days of life (during initial postnatal hospitalization only);Non-obstetric infection (excluding malaria)Timepoint: Randomization to 28 days postpartum (during postpartum admission/s only);Postpartum endometritisTimepoint: Randomization to 28 days postpartum (during postpartum admission/s only);Process of care outcomes &lt;br/ &gt;&lt;br&gt;2.Health service utilization &lt;br/ &gt;&lt;br&gt;Length of hospital stay after birth &lt;br/ &gt;&lt;br&gt;Admission to a special care unit &lt;br/ &gt;&lt;br&gt;Length of admission to special care unit (days) &lt;br/ &gt;&lt;br&gt;Readmission for health care at the facility &lt;br/ &gt;&lt;br&gt;Length of readmission (days) &lt;br/ &gt;&lt;br&gt;Number of readmissions to health facility &lt;br/ &gt;&lt;br&gt;Cause of readmission to health facilityTimepoint: Randomization to 28 days postpartum (during postpartum admission/s only);Process of care outcomes &lt;br/ &gt;&lt;br&gt;Mother: &lt;br/ &gt;&lt;br&gt;1. Measure of care given to woman: &lt;br/ &gt;&lt;br&gt;Therapeutic antibiotics for suspected or confirmed infection (obstetric or non-obstetric) &lt;br/ &gt;&lt;br&gt;Number of days of therapeutic antibiotic use &lt;br/ &gt;&lt;br&gt;Any antibiotic use (prophylactic or therapeutic) &lt;br/ &gt;&lt;br&gt;Timepoint: Randomization to 28 days postpartum (during postpartum admission/s only);Process of care outcomes &lt;br/ &gt;&lt;br&gt;Mother: &lt;br/ &gt;&lt;br&gt;2. Health service utilization &lt;br/ &gt;&lt;br&gt;Mean length of total maternal hospitalization for delivery (days) &lt;br/ &gt;&lt;br&gt;Any postpartum maternal readmission to facility (within 28 completed days of delivery) &lt;br/ &gt;&lt;br&gt;Number of maternal readmissions to facility &lt;br/ &gt;&lt;br&gt;Cause of maternal readmission to facility &lt;br/ &gt;&lt;br&gt;Any referral of woman to another facility for treatment of complications &lt;br/ &gt;&lt;br&gt;Timepoint: Randomization to 28 days postpartum (during postpartum admission/s only);Process of care outcomes &lt;br/ &gt;&lt;br&gt;Mother: &lt;br/ &gt;&lt;br&gt;3. Compliance measures &lt;br/ &gt;&lt;br&gt;Compliance with study allocation &lt;br/ &gt;&lt;br&gt;Use of repeat course &lt;br/ &gt;&lt;br&gt;Total number of ACS doses received (initial and repeat) &lt;br/ &gt;&lt;br&gt;Time from initiation of first dose (ACS or placebo) to birth (days)Timepoint: Randomization until birth;Process of care outcomes &lt;br/ &gt;&lt;br&gt;Neonate: &lt;br/ &gt;&lt;br&gt;1. Measures of care given to neonate &lt;br/ &gt;&lt;br&gt;Major neonatal resuscitation at birth &lt;br/ &gt;&lt;br&gt;Timing of breast milk feeding initiation &lt;br/ &gt;&lt;br&gt;Use and length of oxygen therapy &lt;br/ &gt;&lt;br&gt;Use and length of continuous positive airway pressure (CPAP) ventilation &lt;br/ &gt;&lt;br&gt;Use and length of mechanical ventilation (MV) &lt;br/ &gt;&lt;br&gt;Use and length of parenteral antibiotic therapy &lt;br/ &gt;&lt;br&gt;Use and doses of surfactant treatmentTimepoint: Randomization to 28 days postpartum (during postpartum admission/s only);Severe intraventricular haemorrhage (sIVH)Timepoint: birth, up to 7 days of life or discharge;Severe neonatal respiratory distressTimepoint: birth to 28 days of life (during initial postnatal hospitalization only);Stillbirth (post enrolment)Timepoint: randomization to birth;Wound infectionTimepoint: Randomization to 28 days postpartum (during postpartum admission/s only)</t>
  </si>
  <si>
    <t>Approved;Approved;Approved;Approved</t>
  </si>
  <si>
    <t>Mar 15 2017 12:00AM;Mar 30 2017 12:00AM;Apr 24 2018 12:00AM;Feb 27 2017 12:00AM</t>
  </si>
  <si>
    <t>Institutional Ethical Committee BLDE Universitys Shri B M Patil Medical College;Institutional Ethics Committee of S Nijalingappa Medical College and Hanagal Shri Kumareshwar Hospital and Research Centre Bagalkot;Institutional Ethics Committee SCB Medical College Cuttack;JNMC Institutional Ethics Committee on Human Subjects Research KLESs Jawaharlal Nehru Medical College Belgaum</t>
  </si>
  <si>
    <t>Obstructive Sleep Apnea Screening and Down Syndrome in Childhood : the Reliability of the Clinical Examination</t>
  </si>
  <si>
    <t>Other: Sleep Symptom</t>
  </si>
  <si>
    <t>https://clinicaltrials.gov/show/NCT02732431</t>
  </si>
  <si>
    <t>Obstructive Sleep Apnea and Down Syndrome: Clinical Examination Issue</t>
  </si>
  <si>
    <t>NCT02732431</t>
  </si>
  <si>
    <t>Fondation Lenval</t>
  </si>
  <si>
    <t>October 10, 2013</t>
  </si>
  <si>
    <t>14-HPNCL-06</t>
  </si>
  <si>
    <t>lisa CHAMI, MD</t>
  </si>
  <si>
    <t>H√¥pitaux P√©diatriques de Nice CHU-LENVAL</t>
  </si>
  <si>
    <t>&lt;br&gt;        Inclusion Criteria:&lt;br&gt;&lt;br&gt;          -  Age under 18 years&lt;br&gt;&lt;br&gt;          -  Down syndrome with cytogenetic diagnosis&lt;br&gt;&lt;br&gt;          -  State health cover&lt;br&gt;&lt;br&gt;          -  Consent of legal representative and/or patient&lt;br&gt;&lt;br&gt;        Exclusion Criteria:&lt;br&gt;&lt;br&gt;          -  Polysomnography with correct results during the 12 months before&lt;br&gt;</t>
  </si>
  <si>
    <t>determine the reliability of the Sensitivity of four questionnaires used in paediatric patients in screening of OSA in DS population</t>
  </si>
  <si>
    <t>determine the reliability of the specificity of four questionnaires used in paediatric patients in screening of OSA in DS population;determine the reliability of positive predictive value of four questionnaires used in paediatric patients in screening of OSA in DS population;determine the reliability of negative predictive value of four questionnaires used in paediatric patients in screening of OSA in DS population;determine the reliability of positive likelihood ratio of four questionnaires used in paediatric patients in screening of OSA in DS population;determine the reliability of negative likelihood ratio of four questionnaires used in paediatric patients in screening of OSA in DS population;determine the reliability of area under a receiver operating characteristic (ROC) curve of four questionnaires used in paediatric patients in screening of OSA in DS population</t>
  </si>
  <si>
    <t>A Double-blind Randomised Controlled Trial on Flufenamic Acid for Hospitalised Influenza Infection</t>
  </si>
  <si>
    <t>Drug: FFA, clarithromycin, oseltamivir;Drug: Oseltamivir alone</t>
  </si>
  <si>
    <t>https://clinicaltrials.gov/show/NCT03238612</t>
  </si>
  <si>
    <t>Flufenamic Acid for Hospitalised Influenza Infection</t>
  </si>
  <si>
    <t>NCT03238612</t>
  </si>
  <si>
    <t>The University of Hong Kong</t>
  </si>
  <si>
    <t>January 8, 2018</t>
  </si>
  <si>
    <t>UW 16-418</t>
  </si>
  <si>
    <t>Ivan Hung, MD FRCP;Deborah Ho, BSc MSc;Ivan FN Hung, MD FRCP</t>
  </si>
  <si>
    <t>;tipyin@yahoo.com.hk;ivanfn@gmail.com</t>
  </si>
  <si>
    <t>;22554049;852 22554049</t>
  </si>
  <si>
    <t>The University of Hong Kong;</t>
  </si>
  <si>
    <t>&lt;br&gt;        Inclusion Criteria:&lt;br&gt;&lt;br&gt;          1. Recruited subjects include all adult patients =18 years hospitalised for virologically&lt;br&gt;             confirmed influenza infection.&lt;br&gt;&lt;br&gt;          2. Auditory temperature =38¬∞C with at least one of the following symptoms (cough, sputum&lt;br&gt;             production, sore-throat, nasal discharge, myalgia, headache or fatigue) upon admission&lt;br&gt;&lt;br&gt;          3. Symptom duration =72 hours&lt;br&gt;&lt;br&gt;          4. Radiological changes of pulmonary infiltrate by chest radiography or computerised&lt;br&gt;             tomography&lt;br&gt;&lt;br&gt;          5. All subjects give written informed consent. Subjects must be available to complete the&lt;br&gt;             study and comply with study procedures. Willingness to allow for serum samples to be&lt;br&gt;             stored beyond the study period, for potential additional future testing to better&lt;br&gt;             characterise immune response.&lt;br&gt;&lt;br&gt;        Exclusion Criteria:&lt;br&gt;&lt;br&gt;          1. Inability to comprehend and to follow all required study procedures.&lt;br&gt;&lt;br&gt;          2. Allergy or severe reactions including renal or hepatic dysfunctions to clarithromycin,&lt;br&gt;             FFA, oseltamivir, amoxicillin-clavulanate or esomeprazole will be excluded&lt;br&gt;&lt;br&gt;          3. Patient with moderate renal impairment (creatinine clearance &lt;30mL/min)&lt;br&gt;&lt;br&gt;          4. Prolonged QT or ventricular cardiac arrhythmias, including torsade de pointes.&lt;br&gt;&lt;br&gt;          5. Patient with a history of cholestatic jaundice and/or liver dysfunction associated&lt;br&gt;             with prior clarithromycin use&lt;br&gt;&lt;br&gt;          6. Patient on cisapride, pimozide, astemizole, terfenadine, ergotamine, dihyroergotamine,&lt;br&gt;             or statins medications which could not be stopped&lt;br&gt;&lt;br&gt;          7. Patient on colchicine with renal or hepatic impairment.&lt;br&gt;&lt;br&gt;          8. Pregnant or lactating women&lt;br&gt;&lt;br&gt;          9. Inability to comprehend and to follow all required study procedures&lt;br&gt;&lt;br&gt;         10. Have known human immunodeficiency virus infection&lt;br&gt;&lt;br&gt;         11. Received an experimental agent (vaccine, drug, biologic, device, blood product, or&lt;br&gt;             medication) within 1 month prior to recruitment in this study or expect to receive an&lt;br&gt;             experimental agent during this study. Unwilling to refuse participation in another&lt;br&gt;             clinical study through the end of this study.&lt;br&gt;&lt;br&gt;         12. Have a history of alcohol or drug abuse in the last 5 years. Have any condition that&lt;br&gt;             the investigator believes may interfere with successful completion of the study.&lt;br&gt;</t>
  </si>
  <si>
    <t>NPA;PSI;Hospitalisation;AE;Long-term mortality</t>
  </si>
  <si>
    <t>Quantification of Ventricular Arrhythmia After Myocarditis in Sportsman</t>
  </si>
  <si>
    <t>Diagnostic Test: Treadmill Stress test</t>
  </si>
  <si>
    <t>https://clinicaltrials.gov/show/NCT03842592</t>
  </si>
  <si>
    <t>Ventricular Arrhythmia After Myocarditis in Sportsman</t>
  </si>
  <si>
    <t>NCT03842592</t>
  </si>
  <si>
    <t>Intervention model: Single Group Assignment. Primary purpose: Screening. Masking: None (Open Label).</t>
  </si>
  <si>
    <t>Myocarditis Acute;Ventricular Arrythmia</t>
  </si>
  <si>
    <t>2018-A03328-47</t>
  </si>
  <si>
    <t>Lo√Øc BIERE, MD PhD;Lo√Øc BIERE, MD PhD</t>
  </si>
  <si>
    <t>;lobiere@chu-angers.fr</t>
  </si>
  <si>
    <t>;+33 241354854</t>
  </si>
  <si>
    <t>Department of Cardiology, University Hospital of Angers (France);</t>
  </si>
  <si>
    <t>&lt;br&gt;        Inclusion Criteria:&lt;br&gt;&lt;br&gt;          -  acute myocarditis, diagnosed on the association of (a) recent viral infection (upper&lt;br&gt;             airway, gastro-intestinal) , (b) troponin increase, and (c) chest pain AND myocarditis&lt;br&gt;             confirmed by cardiac magnetic resonance 2 out of 3 Lake Louise criteria, either T2&lt;br&gt;             hypersignal, early enhancement or late gadolinium enhancement.&lt;br&gt;&lt;br&gt;          -  regular physical activity, recreational or competitive: &gt;=4 hours weekly&lt;br&gt;&lt;br&gt;          -  written informed consent&lt;br&gt;&lt;br&gt;        Exclusion Criteria:&lt;br&gt;&lt;br&gt;          -  coronary artery disease&lt;br&gt;&lt;br&gt;          -  acute inflammatory cardiomyopathy (sarcoidosis, fulminant myocarditis, Tako Tsubo,&lt;br&gt;             eosinophilic myocarditis, Lyme disease)&lt;br&gt;&lt;br&gt;          -  history of myocarditis&lt;br&gt;&lt;br&gt;          -  contra-indication to cardiac MRI&lt;br&gt;&lt;br&gt;          -  patient unable to perform a treadmill stress test&lt;br&gt;</t>
  </si>
  <si>
    <t>Complex ventricular arrhythmia</t>
  </si>
  <si>
    <t>In-hospital ventricular arrhythmia;Left Ventricular remodeling;Left ventricular fibrosis;Major adverse cardio vascular event;return to physical activity</t>
  </si>
  <si>
    <t>Ultrasound Against Obstructive Sleep Apnea</t>
  </si>
  <si>
    <t>Device: Ultrasound Exam;Device: Polysomnography</t>
  </si>
  <si>
    <t>https://clinicaltrials.gov/show/NCT02788149</t>
  </si>
  <si>
    <t>NCT02788149</t>
  </si>
  <si>
    <t>Allocation: Randomized, Endpoint Classification: Safety Study, Intervention Model: Parallel Assignment, Masking: Double Blind (Subject, Investigator), Primary Purpose: Diagnostic</t>
  </si>
  <si>
    <t>Henry Ford Health System</t>
  </si>
  <si>
    <t>HFHREVIEW</t>
  </si>
  <si>
    <t>GAURAV CHAUHAN, MD</t>
  </si>
  <si>
    <t>GCHAUHA1@HFHS.ORG</t>
  </si>
  <si>
    <t>&lt;br&gt;        Inclusion Criteria:&lt;br&gt;&lt;br&gt;          -  All patients aged =18 years-old and who are arranged to receive polysomnography for&lt;br&gt;             suspected OSA, as per STOP BANG questionnaire, will be eligible for the study&lt;br&gt;&lt;br&gt;        Exclusion Criteria:&lt;br&gt;&lt;br&gt;          -  Refusal to participate&lt;br&gt;&lt;br&gt;          -  Inability to perform the maneuvers&lt;br&gt;&lt;br&gt;          -  Presence of congestive heart failure&lt;br&gt;&lt;br&gt;          -  Presence of chronic pulmonary disease demonstrated on pulmonary function testing&lt;br&gt;&lt;br&gt;          -  Active neurologic event&lt;br&gt;&lt;br&gt;          -  Active infection or surgery four weeks prior to screening&lt;br&gt;&lt;br&gt;          -  Active inflammation in head and neck region&lt;br&gt;&lt;br&gt;          -  Burns, trauma, radiotherapy involving head and neck region&lt;br&gt;&lt;br&gt;          -  Other diagnosis of sleep disorders&lt;br&gt;&lt;br&gt;          -  Ascites, benign or malignant abdominal mass and&lt;br&gt;&lt;br&gt;          -  Pregnancy&lt;br&gt;&lt;br&gt;          -  Craniofacial abnormalities&lt;br&gt;&lt;br&gt;          -  Presence of severe nasal obstruction&lt;br&gt;&lt;br&gt;          -  Oral cavity, Oropharyngeal or laryngeal masses&lt;br&gt;&lt;br&gt;          -  Cervical rigidity with limited neck flexion and head extension&lt;br&gt;&lt;br&gt;          -  No previous diagnosis of OSA or treatment instituted for OSA&lt;br&gt;&lt;br&gt;          -  Any patients whose PSG reports had a total sleep time of less than two hours or had&lt;br&gt;             no rapid eye movement sleep will be excluded from the study.&lt;br&gt;</t>
  </si>
  <si>
    <t>Ultrasonographic exam of neck to measure of static and dynamic predictors of obstructive sleep apnea;polysomnography;Anthropometric measurement</t>
  </si>
  <si>
    <t>Effect of Continuous Positive Airway Pressure (CPAP) Treatment on Cognitive Ability in HIV+ Individuals With Obstructive Sleep Apnea (OSA): A Pilot Study</t>
  </si>
  <si>
    <t>Behavioral: CPAP intervention</t>
  </si>
  <si>
    <t>https://clinicaltrials.gov/show/NCT03478137</t>
  </si>
  <si>
    <t>Obstructive Sleep Apnea, CPAP Treatment &amp; Cognitive Ability in HIV</t>
  </si>
  <si>
    <t>NCT03478137</t>
  </si>
  <si>
    <t>McGill University</t>
  </si>
  <si>
    <t>Hiv;Obstructive Sleep Apnea;Cognitive Change</t>
  </si>
  <si>
    <t>June 5, 2017</t>
  </si>
  <si>
    <t>2017-3222</t>
  </si>
  <si>
    <t>Marie-Jos√©e Brouillette, MD;Lesley K Fellows, MD/DPhil</t>
  </si>
  <si>
    <t>McGill University Health Centre/Research Institute of the McGill University Health Centre;McGill University</t>
  </si>
  <si>
    <t>Vitalaire;ResMed</t>
  </si>
  <si>
    <t>&lt;br&gt;        Inclusion Criteria:&lt;br&gt;&lt;br&gt;          -  Participants in the cohort study Understanding and Optimizing Brain Health in HIV&lt;br&gt;             Now&lt;br&gt;&lt;br&gt;          -  Screened positive for OSA using the Berlin or the STOP-BANG (completed as part of the&lt;br&gt;             main study visits)&lt;br&gt;&lt;br&gt;          -  Have been on a stable HAART regimen for &gt; 6 months&lt;br&gt;&lt;br&gt;          -  B-CAM = 29&lt;br&gt;&lt;br&gt;          -  Have not had a change in medications that could potentially interfere with sleep or&lt;br&gt;             cognition in the past 4 months.&lt;br&gt;&lt;br&gt;          -  Willing to use CPAP as per instructions&lt;br&gt;&lt;br&gt;          -  Able to comply with follow-up visit assessments&lt;br&gt;&lt;br&gt;          -  Able to communicate in English or French&lt;br&gt;&lt;br&gt;          -  Have at least one remaining visit in the main cohort study&lt;br&gt;&lt;br&gt;        Exclusion Criteria:&lt;br&gt;&lt;br&gt;          -  Already treated for OSA&lt;br&gt;&lt;br&gt;          -  Ongoing involvement in night shift work&lt;br&gt;&lt;br&gt;          -  Presence of restless legs syndrome requiring immediate specific treatment&lt;br&gt;</t>
  </si>
  <si>
    <t>Changes in Cognitive Performance measure (B-CAM)</t>
  </si>
  <si>
    <t>Changes Self-reported cognitive difficulties (C3Q);Adherence to the CPAP treatment</t>
  </si>
  <si>
    <t>Positive Airway Pressure for the Treatment of the Obstructive Sleep Apnea Syndrome in Children With Down Syndrome (Stage 1)</t>
  </si>
  <si>
    <t>Behavioral: Open-ended semi-structured interviews</t>
  </si>
  <si>
    <t>https://clinicaltrials.gov/show/NCT04124471</t>
  </si>
  <si>
    <t>Investigating the Experience of Living With Down Syndrome and Obstructive Sleep Apnea Syndrome (Stage 1)</t>
  </si>
  <si>
    <t>NCT04124471</t>
  </si>
  <si>
    <t>Allocation: Non-Randomized. Intervention model: Single Group Assignment. Primary purpose: Supportive Care. Masking: None (Open Label).</t>
  </si>
  <si>
    <t>Down Syndrome;Obstructive Sleep Apnea</t>
  </si>
  <si>
    <t>August 2, 2019</t>
  </si>
  <si>
    <t>R61HL151253-01;19-016222</t>
  </si>
  <si>
    <t>Ignacio E Tapia, MD;Ignacio E Tapia, MD</t>
  </si>
  <si>
    <t>tapia@email.chop.edu;tapia@email.chop.edu</t>
  </si>
  <si>
    <t>(267) 426-5842;267-426-5842</t>
  </si>
  <si>
    <t>National Institutes of Health (NIH);National Heart, Lung, and Blood Institute (NHLBI);University of Pennsylvania;Children's Hospital Medical Center, Cincinnati</t>
  </si>
  <si>
    <t>&lt;br&gt;        Inclusion Criteria -- Patients&lt;br&gt;&lt;br&gt;          -  Children with DS and OSAS treated with PAP for at least 6 months&lt;br&gt;&lt;br&gt;          -  Children aged between 6 and 17.5 years&lt;br&gt;&lt;br&gt;          -  English proficiency&lt;br&gt;&lt;br&gt;        Inclusion Criteria -- Caregivers&lt;br&gt;&lt;br&gt;          -  Parent or legal guardian of an eligible patient subject&lt;br&gt;&lt;br&gt;          -  English proficiency&lt;br&gt;&lt;br&gt;          -  Must live with the patient subject at least 4 nights of the week&lt;br&gt;&lt;br&gt;        Exclusion Criteria -- Patients&lt;br&gt;&lt;br&gt;          -  In foster care&lt;br&gt;&lt;br&gt;          -  Diagnosed with major illness, such as leukemia or severe cyanotic congenital heart&lt;br&gt;             disease listed for cardiac transplant as these severe diseases may add confounders&lt;br&gt;&lt;br&gt;        Exclusion Criteria -- Caregivers&lt;br&gt;&lt;br&gt;          -  Foster parent&lt;br&gt;</t>
  </si>
  <si>
    <t>PAP Acceptability</t>
  </si>
  <si>
    <t>Non-specific Effects of Rabies Vaccine on the Incidence of Common Infectious Disease Episodes: a Randomized Controlled Trial</t>
  </si>
  <si>
    <t>Biological: Rabivax-S;Drug: Sterile Water Injection</t>
  </si>
  <si>
    <t>https://clinicaltrials.gov/show/NCT03656198</t>
  </si>
  <si>
    <t>Non-specific Effects of Rabies Vaccine</t>
  </si>
  <si>
    <t>NCT03656198</t>
  </si>
  <si>
    <t>Ross University School of Veterinary Medicine</t>
  </si>
  <si>
    <t>Saint Kitts and Nevis</t>
  </si>
  <si>
    <t>Influenza-like Illness;Upper Respiratory Disease;Diarrhea;Fever</t>
  </si>
  <si>
    <t>August 29, 2018</t>
  </si>
  <si>
    <t>18-04-FL</t>
  </si>
  <si>
    <t>Darryn Knobel, PhD</t>
  </si>
  <si>
    <t>Serum Institute of India Pvt. Ltd.</t>
  </si>
  <si>
    <t>&lt;br&gt;        Inclusion Criteria:&lt;br&gt;&lt;br&gt;        A student registered at RUSVM, and in the Veterinary Preparatory (VP) program or the 1st or&lt;br&gt;        5th semester of the Doctor of Veterinary Medicine (DVM) program&lt;br&gt;&lt;br&gt;        Exclusion Criteria:&lt;br&gt;&lt;br&gt;        A student registered at RUSVM and in the VP program or the 1st or 5th semester of the DVM&lt;br&gt;        program will be excluded from the study if s/he:&lt;br&gt;&lt;br&gt;          1. has previously received a dose of rabies vaccine, or&lt;br&gt;&lt;br&gt;          2. is intending to undertake activities during the course of participation in the study&lt;br&gt;             that would increase their risk category of rabies exposure above that of the U.S.&lt;br&gt;             population at large, as defined by the Advisory Committee on Immunization Practices&lt;br&gt;             (ACIP) for human rabies prevention, or&lt;br&gt;&lt;br&gt;          3. does not provide informed consent for participation, or&lt;br&gt;&lt;br&gt;          4. enrolls in the study but does not present for the first injection within the first 12&lt;br&gt;             weeks of the semester (up to and including Week 12), or&lt;br&gt;&lt;br&gt;          5. has a contraindication to rabies vaccine as described in the Rabivax-S package insert&lt;br&gt;</t>
  </si>
  <si>
    <t>Number of self-reported new episodes of acute common infectious disease (CID), defined as any of the following: upper respiratory illness (URI) or influenza-like illness (ILI) or diarrhea (DIA) or undifferentiated febrile illness (UFI)</t>
  </si>
  <si>
    <t>Number of self-reported new episodes of respiratory illness (URI or ILI), DIA and UFI;Number of self-reported new weekly episodes of URI;Number of self-reported new weekly episodes of ILI;Number of self-reported new weekly episodes of DIA;Number of self-reported new weekly episodes of UFI;Number of clinically-confirmed episodes of CID syndromes;Number of laboratory-confirmed episodes of CID syndromes</t>
  </si>
  <si>
    <t>Electrical Acupoint Stimulation for Postoperative Recovery After Knee Arthroplasty. A Randomized, Double-blind, Clinical Trial.</t>
  </si>
  <si>
    <t>Device: Transcutaneous Electrical Acupoint Stimulation;Device: Electroacupuncture;Device: sham Transcutaneous Electrical Acupoint Stimulation;Device: Transcutaneous Electrical Acupoint Stimulation;Device: Electroacupuncture;Device: sham Transcutaneous Electrical Acupoint Stimulation;Device: Transcutaneous Electrical Acupoint Stimulation;Device: Electroacupuncture;Device: sham Transcutaneous Electrical Acupoint Stimulation</t>
  </si>
  <si>
    <t>https://clinicaltrials.gov/show/NCT03249701</t>
  </si>
  <si>
    <t>Electrical Acupoint Stimulation for Postoperative Recovery</t>
  </si>
  <si>
    <t>NCT03249701</t>
  </si>
  <si>
    <t>Shandong University of Traditional Chinese Medicine</t>
  </si>
  <si>
    <t>China;China;China;China;China;China</t>
  </si>
  <si>
    <t>Postoperative Complications;Postoperative Nausea and Vomiting;Postoperative Infection;Postoperative Delirium;Postoperative Pneumonia;Deep Vein Thrombosis;Postoperative Retention of Urine;Postoperative Recovery;Postoperative Complications;Postoperative Nausea and Vomiting;Postoperative Infection;Postoperative Delirium;Postoperative Pneumonia;Deep Vein Thrombosis;Postoperative Retention of Urine;Postoperative Recovery;Postoperative Complications;Postoperative Nausea and Vomiting;Postoperative Infection;Postoperative Delirium;Postoperative Pneumonia;Deep Vein Thrombosis;Postoperative Retention of Urine;Postoperative Recovery</t>
  </si>
  <si>
    <t>May 1, 2018</t>
  </si>
  <si>
    <t>SZH-A-20170501-R2</t>
  </si>
  <si>
    <t>Su Fan, MD;zhang weiliang, MD;zhang weiliang, MD;Su Fan, MD;zhang weiliang, MD;zhang weiliang, MD;Su Fan, MD;zhang weiliang, MD;zhang weiliang, MD;Su Fan, MD;zhang weiliang, MD;zhang weiliang, MD;Su Fan, MD;zhang weiliang, MD;zhang weiliang, MD;Su Fan, MD;zhang weiliang, MD;zhang weiliang, MD</t>
  </si>
  <si>
    <t>;hezhangweiliang@163.com;hezhangweiliang@163.com;;hezhangweiliang@163.com;hezhangweiliang@163.com;;hezhangweiliang@163.com;hezhangweiliang@163.com;;hezhangweiliang@163.com;hezhangweiliang@163.com;;hezhangweiliang@163.com;hezhangweiliang@163.com;;hezhangweiliang@163.com;hezhangweiliang@163.com</t>
  </si>
  <si>
    <t>;086-0531-68617021;086-0531-68617021;;086-0531-68617021;086-0531-68617021;;086-0531-68617021;086-0531-68617021;;086-0531-68617021;086-0531-68617021;;086-0531-68617021;086-0531-68617021;;086-0531-68617021;086-0531-68617021</t>
  </si>
  <si>
    <t>Shandong University of Traditional Chinese Medicine;;Shandong University of Traditional Chinese Medicine;;Shandong University of Traditional Chinese Medicine;;Shandong University of Traditional Chinese Medicine;;Shandong University of Traditional Chinese Medicine;;Shandong University of Traditional Chinese Medicine;</t>
  </si>
  <si>
    <t>&lt;br&gt;        Inclusion Criteria:&lt;br&gt;&lt;br&gt;          -  Agree to sign the contract&lt;br&gt;&lt;br&gt;          -  The patients receive total hip or knee arthroplasty&lt;br&gt;&lt;br&gt;          -  Epidural anesthesia administered&lt;br&gt;&lt;br&gt;        Exclusion Criteria:&lt;br&gt;&lt;br&gt;          -  The patients' age out of range setting&lt;br&gt;&lt;br&gt;          -  Forbidden to the administration of transcutaneous electrical acupoint stimulation&lt;br&gt;&lt;br&gt;          -  Communication disorder&lt;br&gt;&lt;br&gt;          -  The patients who had medical history of cerebral vascular diseases, deep vein&lt;br&gt;             thrombosis, urinary retention, nausea and vomiting.&lt;br&gt;&lt;br&gt;          -  The patients who attended another trial in the past three months&lt;br&gt;&lt;br&gt;          -  Emergency surgery&lt;br&gt;      ;&lt;br&gt;        Inclusion Criteria:&lt;br&gt;&lt;br&gt;          -  Agree to sign the contract&lt;br&gt;&lt;br&gt;          -  The patients receive total hip or knee arthroplasty&lt;br&gt;&lt;br&gt;          -  Epidural anesthesia administered&lt;br&gt;&lt;br&gt;        Exclusion Criteria:&lt;br&gt;&lt;br&gt;          -  The patients' age out of range setting&lt;br&gt;&lt;br&gt;          -  Forbidden to the administration of transcutaneous electrical acupoint stimulation&lt;br&gt;&lt;br&gt;          -  Communication disorder&lt;br&gt;&lt;br&gt;          -  The patients who had medical history of cerebral vascular diseases, deep vein&lt;br&gt;             thrombosis, urinary retention, nausea and vomiting.&lt;br&gt;&lt;br&gt;          -  The patients who attended another trial in the past three months&lt;br&gt;&lt;br&gt;          -  Emergency surgery&lt;br&gt;      ;&lt;br&gt;        Inclusion Criteria:&lt;br&gt;&lt;br&gt;          -  Agree to sign the contract&lt;br&gt;&lt;br&gt;          -  The patients receive total hip or knee arthroplasty&lt;br&gt;&lt;br&gt;          -  Epidural anesthesia administered&lt;br&gt;&lt;br&gt;        Exclusion Criteria:&lt;br&gt;&lt;br&gt;          -  The patients' age out of range setting&lt;br&gt;&lt;br&gt;          -  Forbidden to the administration of transcutaneous electrical acupoint stimulation&lt;br&gt;&lt;br&gt;          -  Communication disorder&lt;br&gt;&lt;br&gt;          -  The patients who had medical history of cerebral vascular diseases, deep vein&lt;br&gt;             thrombosis, urinary retention, nausea and vomiting.&lt;br&gt;&lt;br&gt;          -  The patients who attended another trial in the past three months&lt;br&gt;&lt;br&gt;          -  Emergency surgery&lt;br&gt;</t>
  </si>
  <si>
    <t>The postoperative recovery;The postoperative recovery;The postoperative recovery</t>
  </si>
  <si>
    <t>The adverse event;The level of stress response;Postoperative complications;The level of inflammatory response by TNF-a, IL-1, IL-6, IL-10;The level of inflammatory response by C-reactive protein</t>
  </si>
  <si>
    <t>A Randomized, Double-Blind, Placebo-Controlled, Crossover On-Road Driving Study Assessing the Effect of JZP-110 on Driving Performance in Subjects With Excessive Sleepiness Due to Obstructive Sleep Apnea</t>
  </si>
  <si>
    <t>Drug: JZP-110;Drug: Placebo</t>
  </si>
  <si>
    <t>https://clinicaltrials.gov/show/NCT02806895</t>
  </si>
  <si>
    <t>Study Assessing Effects of JZP-110 on Driving Performance in the Treatment of Excessive Sleepiness in OSA</t>
  </si>
  <si>
    <t>NCT02806895</t>
  </si>
  <si>
    <t>Jazz Pharmaceuticals</t>
  </si>
  <si>
    <t>Obstructive Sleep Apnea;Excessive Sleepiness</t>
  </si>
  <si>
    <t>2015-003930-28;15-004</t>
  </si>
  <si>
    <t>Dan Chen, MD, PhD;Tatiana Kharkevitch, MD;Jan Ramaekers, PhD</t>
  </si>
  <si>
    <t>Jazz Pharmaceuticals;Jazz Pharmaceuticals;Maastricht University</t>
  </si>
  <si>
    <t>&lt;br&gt;        Inclusion Criteria:&lt;br&gt;&lt;br&gt;          1. Male or female, age 21 to 65 years inclusive&lt;br&gt;&lt;br&gt;          2. Diagnosis of obstructive sleep apnea (OSA) per ICSD-3&lt;br&gt;&lt;br&gt;          3. BMI 18 to &lt;40 kg/m2&lt;br&gt;&lt;br&gt;          4. Willing and able to provide written informed consent&lt;br&gt;&lt;br&gt;        Exclusion Criteria:&lt;br&gt;&lt;br&gt;          1. Female subjects who are pregnant, nursing, or lactating&lt;br&gt;&lt;br&gt;          2. Any other clinically relevant medical, behavioral, or psychiatric disorder other than&lt;br&gt;             OSA that is associated with excessive sleepiness&lt;br&gt;&lt;br&gt;          3. History or presence of bipolar disorder, bipolar related disorders, schizophrenia,&lt;br&gt;             schizophrenia spectrum disorders, or other psychotic disorders according to DSM-5&lt;br&gt;             criteria&lt;br&gt;&lt;br&gt;          4. History or presence of any unstable medical condition, behavioral or psychiatric&lt;br&gt;             disorder (including active suicidal ideation), or surgical history that could affect&lt;br&gt;             the safety of the subject or interfere with study efficacy and/or safety assessments&lt;br&gt;             per the judgment of the investigator&lt;br&gt;&lt;br&gt;          5. History of bariatric surgery within the past year or a history of any gastric bypass&lt;br&gt;             procedure&lt;br&gt;&lt;br&gt;          6. Presence or history of significant cardiovascular disease&lt;br&gt;&lt;br&gt;          7. Unable to washout or refrain from taking any over-the-counter (OTC) or prescription&lt;br&gt;             medications that could affect sleep-wake function&lt;br&gt;</t>
  </si>
  <si>
    <t>Standard deviation of lateral position (SDLP)</t>
  </si>
  <si>
    <t>Standard deviation of lateral position (SDLP);Proportion of subjects with improved or impaired driving on JZP-110 compared to placebo;Standard Deviation of Speed (SDS);Psychomotor Vigilance Test (PVT) number of lapses;Psychomotor Vigilance Test (PVT) mean reaction time;Psychomotor Vigilance Test (PVT) inverse reaction time;Psychomotor Vigilance Test (PVT) number of errors of commission;Toronto Hospital Alert Test (THAT)</t>
  </si>
  <si>
    <t>EUCTR2015-003930-28-DE;EUCTR2015-003930-28-BE</t>
  </si>
  <si>
    <t>Yeddung Gauar (Good Heart): Feasibility of an Aboriginal and Torres Strait Islander female Cardiac Rehabilitation program delivered in a non-Indigenous health service.</t>
  </si>
  <si>
    <t>An 18-week mixed methods feasibility study will be conducted, with weekly CR sessions consisting of 1 hour of exercise and 30 minutes of education delivered by a multidisciplinary team, including an Indigenous Health Worker. Participants will be recruited from a variety of settings, with the aim to recruit a minimum of 20 participants. &lt;br&gt;&lt;br&gt;Attendance will be flexible, aiming for participants to complete 6 sessions and attendance checklists will be completed for every session. Participants will be re-assessed after every sixth session attended and can continue attending the program following this, if desired. The Aboriginal Community Bus will be utilised to bring participants to and from the University of Canberra‚Äôs Faculty of Health Clinics. This will be coordinated by the projects Research Assistant and the IHW.&lt;br&gt;&lt;br&gt;The main aim of the exercise sessions will be to increase cardiovascular fitness by exercising large muscle groups. Sessions will be run as a group circuit class, supervised by a physiotherapist and/or exercise physiologist and will be individually tailored for each of the participants based on pre assessments. The exercise sessions will include a 10 minute warm up and cool down and 40 minutes of aerobic exercise including upper limb resistance excises, lower limb strengthening, overground/treadmill walking and stationary cycling. Intensity of the exercise will be assessed via the Borg RPE Scale.&lt;br&gt;&lt;br&gt;Members of the multi-disciplinary team will conduct educational lectures to increase participant knowledge of their CVD condition and increase self-management skills for risk factor management. The education sessions/lectures will cover; cardiac anatomy and physiology; cardiac risk factors, modification and management of symptoms; how to deal with stress, anxiety and depression; cardiac medications; benefits of exercise and physical activity; and nutrition advice. This information will be delivered in a flexible, nonthreatening manner using Indigenous resources from the National Heart Foundation.</t>
  </si>
  <si>
    <t>http://www.anzctr.org.au/ACTRN12618000581268.aspx</t>
  </si>
  <si>
    <t>ACTRN12618000581268</t>
  </si>
  <si>
    <t>Dr Nicole Freene</t>
  </si>
  <si>
    <t>Ischaemic Heart Disease;Heart Attack;Medium-high risk of a cardiac event</t>
  </si>
  <si>
    <t>Physiotherapy Department, The University  of Canberra, University Drive, Bruce, ACT, 2617., Australia</t>
  </si>
  <si>
    <t>Nicole.freene@canberra.edu.au</t>
  </si>
  <si>
    <t>+61 2 62015550</t>
  </si>
  <si>
    <t>Alicia Jackson ;Paul Collis;Chris Bourke;Holly Northam;Katharine Silk;Rachel Davey</t>
  </si>
  <si>
    <t>The University of Canberra</t>
  </si>
  <si>
    <t>Females</t>
  </si>
  <si>
    <t>Inclusion criteria: Female Indigenous adults (greater than or equal to 18 years old) will be eligible for inclusion in the Good Heart program at the University of Canberra‚Äôs Faculty of Health Clinics. Participants will be included if they have stable heart disease and are receiving optimal medical treatment +/- revascularisation (CABG, PCI), or have had a heart attack. Additionally, participants will be included if they are at medium-to-high risk of developing heart disease. The Absolute Risk (AR) Calculator will be used to determine their level of CVD risk in the next 5 years.</t>
  </si>
  <si>
    <t>Exclusion criteria: Participants will be excluded if they have New York Heart Association class II-IV symptoms of heart failure (or documented signs and symptoms of chronic heart failure), with ejection fraction &lt;45%), uncontrolled arrhythmias, severe chronic obstructive pulmonary disease, uncontrolled hypertension, symptomatic peripheral artery disease, unstable angina, uncontrolled diabetes, are unable to perform a sub maximal walking test (6-minute walk test), or are unable to wear an accelerometer due to disability, for example, if they are confined to a wheelchair.</t>
  </si>
  <si>
    <t>Feasibility measure: Data will be collected on participant recruitment rates.;Feasibility measure: Data will be collected on participant adherence to the program (number of exercise and education sessions attended) and on the number of drop-outs.;Composite Primary Outcome of Health workforce cultural safety and cultural awareness and sensitivity of Health Professionals in working with Aboriginal and Torres Strait Islander populations via a de-identified questionnaire (designed specifically for this study), a focus group and survey assessing perceptions of cultural safety.</t>
  </si>
  <si>
    <t>Body Mass Index (BMI). BMI (kg/m2) with be recorded using calibrated set of scales and a stadiometer.;Waist-to-hip ratio (WHR). Waist circumference and hip circumferences will be measured in centimetres using a tape measure.;Blood pressure. Blood pressure levels will be obtained using mercury sphygmomanometer on the right arm of seated subjects.;Random point-of-care glucose levels are taken from a fingerstick blood sample applied to a strip, that is inserted into a reader, and results are available in 2 minutes.;Sub-maximal exercise capacity assessed using the 6-minute walk test (6MWT).;Health-related quality of life. The Macnew questionnaire will used for the assessment of heart disease specific health-related quality of life.;Anxiety. The Hospital Anxiety and Depression Scale questionnaire will be used for the assessment of anxiety.;Composite Secondary Outcome: Participant Evaluation and satisfaction of program: On completion of the program (&gt;1 sessions attended) all participants will be assessed and inviteded to submit an evaluation form (specially designed for this program) which will include questions on motivation to take part and continue with the program, program content and satisfaction. Additionally, unstructured interviews and a focus group will be conducted with willing participants to investigate these issues.</t>
  </si>
  <si>
    <t>A Double-blinded Randomized Clinical Pilot Trial of Nasal Prongs With Proprietary Surface Coating Aiming to Reduce Bacterial Colonization</t>
  </si>
  <si>
    <t>Device: CytaCoat Nasal Prong;Device: Inspiration Healthcare Inspire nCPAP Nasal Prong;Device: CytaCoat Nasal Prong;Device: Inspiration Healthcare Inspire nCPAP Nasal Prong;Device: CytaCoat Nasal Prong;Device: Inspiration Healthcare Inspire nCPAP Nasal Prong;Device: CytaCoat Nasal Prong;Device: Inspiration Healthcare Inspire nCPAP Nasal Prong</t>
  </si>
  <si>
    <t>https://clinicaltrials.gov/show/NCT02756351</t>
  </si>
  <si>
    <t>A Efficacy and Safety Study of Nasal Prongs With Proprietary Surface Coating Aiming to Reduce Bacterial Colonization</t>
  </si>
  <si>
    <t>NCT02756351</t>
  </si>
  <si>
    <t>CytaCoat AB</t>
  </si>
  <si>
    <t>Sweden;Sweden;Sweden;Sweden</t>
  </si>
  <si>
    <t>Nosocomial Infections;Pneumonia, Ventilator-Associated;Nosocomial Infections;Pneumonia, Ventilator-Associated;Nosocomial Infections;Pneumonia, Ventilator-Associated;Nosocomial Infections;Pneumonia, Ventilator-Associated</t>
  </si>
  <si>
    <t>CCNP-01</t>
  </si>
  <si>
    <t>Baldvin Jonsson;Baldvin Jonsson;Baldvin Jonsson;Baldvin Jonsson</t>
  </si>
  <si>
    <t>Neonatal, Karolinska University Hospital;Neonatal, Karolinska University Hospital;Neonatal, Karolinska University Hospital;Neonatal, Karolinska University Hospital</t>
  </si>
  <si>
    <t>&lt;br&gt;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      ;&lt;br&gt;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      ;&lt;br&gt;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      ;&lt;br&gt;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t>
  </si>
  <si>
    <t>Mean Difference in Bacterial Colonization of the Nasal Prong After 18 Hours of Device Usage When Comparing the CytaCoat Nasal Prong to the Reference Device.;Mean Difference in Bacterial Colonization of the Nasal Prong After 18 Hours of Device Usage When Comparing the CytaCoat Nasal Prong to the Reference Device.</t>
  </si>
  <si>
    <t>Any Adverse Events Such as Skin Reactions, Allergic Reactions, Abrasions, Shears or Wounds Due to Contact or Pressure of the Device on the Nose of Subjects Occurring During the Study.</t>
  </si>
  <si>
    <t>https://clinicaltrials.gov/ct2/show/results/NCT02756351</t>
  </si>
  <si>
    <t>Influence of Exercise, Weight Loss, and Exercise Plus Weight Loss on Sleep Apnea</t>
  </si>
  <si>
    <t>Behavioral: Exercise;Behavioral: Weight Loss;Behavioral: Exercise + Weight Loss</t>
  </si>
  <si>
    <t>https://clinicaltrials.gov/show/NCT02721251</t>
  </si>
  <si>
    <t>NCT02721251</t>
  </si>
  <si>
    <t>Allocation: Randomized. Intervention model: Parallel Assignment. Primary purpose: Treatment. Masking: Double (Care Provider, Outcomes Assessor).</t>
  </si>
  <si>
    <t>Obstructive Sleep Apnea;Overweight</t>
  </si>
  <si>
    <t>CLNB-012-14S</t>
  </si>
  <si>
    <t>Shawn D. Youngstedt, PhD</t>
  </si>
  <si>
    <t>Phoenix VA Health Care System, Phoenix, AZ</t>
  </si>
  <si>
    <t>&lt;br&gt;        Inclusion Criteria:&lt;br&gt;&lt;br&gt;          -  Veteran&lt;br&gt;&lt;br&gt;          -  18-65 years of age&lt;br&gt;&lt;br&gt;          -  Moderate-severity OSA [[Apnea-hypopnea index (AHI) 15 at screening]&lt;br&gt;&lt;br&gt;          -  Overweight/obese&lt;br&gt;&lt;br&gt;          -  Physically inactive&lt;br&gt;&lt;br&gt;          -  BMI 28&lt;br&gt;&lt;br&gt;          -  Sedentary lifestyle (planned activity for purpose of health &lt; 2 days/week)&lt;br&gt;&lt;br&gt;          -  Stable weight Not engaged in weight loss study or program&lt;br&gt;&lt;br&gt;          -  Stable medications Medications for thyroid, cholesterol, blood pressure, and other&lt;br&gt;             conditions at same dose for 2 months&lt;br&gt;&lt;br&gt;          -  Capable of signing consent and willing to provide informed consent and accept&lt;br&gt;             randomization assignment&lt;br&gt;&lt;br&gt;        Exclusion Criteria:&lt;br&gt;&lt;br&gt;          -  Current OSA treatment Current use of continuous positive airway pressure (PAP), dental&lt;br&gt;             devices, etc. for OSA treatment. Past PAP or oral appliances are not exclusions if&lt;br&gt;             discontinued 2 months before study&lt;br&gt;&lt;br&gt;          -  Significant disease: known or signs/symptoms of cardiovascular, metabolic, or&lt;br&gt;             pulmonary disease&lt;br&gt;&lt;br&gt;          -  Uncontrolled hypertension: Blood pressure &gt; 159/99 mmHg&lt;br&gt;&lt;br&gt;          -  Unable to exercise: musculoskeletal, orthopedic, neuromuscular, or other conditions&lt;br&gt;             that do not allow exercise or where exercise is contraindicated&lt;br&gt;&lt;br&gt;          -  Any accident attributable to sleepiness in previous 3 years&lt;br&gt;&lt;br&gt;          -  Current pregnancy/planning to become pregnant&lt;br&gt;&lt;br&gt;          -  Clinically judged unsuitable as evaluated by supervising medical physician&lt;br&gt;</t>
  </si>
  <si>
    <t>Functional Outcomes of Sleepiness Questionnaire (FOSQ);Snoring Severity Scale;Pittsburgh Sleep Quality Index (PSQI);Blood pressure;Body weight;Percent body fat assessed with dual-energy x-reay absorptiometry (DEXA);C-reactive protein (CRP)</t>
  </si>
  <si>
    <t>A Comparison of Non-invasive Ventilation Methods Used to Prevent Endotracheal Intubation Due to Apnea in Very Low Birth Weight Infants</t>
  </si>
  <si>
    <t>Device: NCPAP as mode for apnea prevention;Device: NIPPV as rescue mode for apnea prevention</t>
  </si>
  <si>
    <t>https://clinicaltrials.gov/show/NCT03298035</t>
  </si>
  <si>
    <t>NCT03298035</t>
  </si>
  <si>
    <t>November 11, 2017</t>
  </si>
  <si>
    <t>HSC-MS-17-0458</t>
  </si>
  <si>
    <t>Claire Beaullieu, MD</t>
  </si>
  <si>
    <t>&lt;br&gt;        Inclusion Criteria:&lt;br&gt;&lt;br&gt;          -  Infants born at &lt; 30 weeks gestational age who develop clinically significant apnea&lt;br&gt;             while on NCPAP &gt; 6cm H2O or whose team is considering intubation due to apnea.&lt;br&gt;             Consider clinically significant apnea as 1 or more events treated with bag-mask&lt;br&gt;             ventilation or 3 episodes of apnea requiring stimulation within 1 hour.&lt;br&gt;&lt;br&gt;          -  Infants on maximum caffeine therapy (10mg/kg/day)&lt;br&gt;&lt;br&gt;        Exclusion Criteria:&lt;br&gt;&lt;br&gt;        - Major congenital anomalies including congenital heart disease&lt;br&gt;</t>
  </si>
  <si>
    <t>Number of Participants Who Were Intubated;Duration of Intubation</t>
  </si>
  <si>
    <t>Number of Apneic Events;Number of Participants With Bronchopulmonary Dysplasia (BPD);Number of Participants With Necrotizing Enterocolitis (NEC);Number of Participants With Air Leak Disorders;Weight Gain;Length of Hospital Stay;Number of Participants Who Died</t>
  </si>
  <si>
    <t>https://clinicaltrials.gov/ct2/show/results/NCT03298035</t>
  </si>
  <si>
    <t>Effects of Eplerenone on Left Ventricular Hypertrophy in Patients With Resistant Hypertension and Obstructive Sleep Apnoea</t>
  </si>
  <si>
    <t>Drug: Eplerenone 50 mg Tab;Drug: Eplerenone 50 mg Tab;Drug: Eplerenone 50 mg Tab;Drug: Eplerenone 50 mg Tab</t>
  </si>
  <si>
    <t>https://clinicaltrials.gov/show/NCT03186742</t>
  </si>
  <si>
    <t>Reduction of Left Ventricular Hypertrophy After Eplerenone Therapy</t>
  </si>
  <si>
    <t>NCT03186742</t>
  </si>
  <si>
    <t>Poznan University of Medical Sciences</t>
  </si>
  <si>
    <t>Hypertension,Essential;Obstructive Sleep Apnea;Left Ventricular Hypertrophy;Hypertension,Essential;Obstructive Sleep Apnea;Left Ventricular Hypertrophy;Hypertension,Essential;Obstructive Sleep Apnea;Left Ventricular Hypertrophy;Hypertension,Essential;Obstructive Sleep Apnea;Left Ventricular Hypertrophy</t>
  </si>
  <si>
    <t>July 1, 2014</t>
  </si>
  <si>
    <t>565/14</t>
  </si>
  <si>
    <t>Andrzej Tykarski, Prof;Szczepan Cofta, PhD;Andrzej Tykarski, Prof;Szczepan Cofta, PhD;Andrzej Tykarski, Prof;Szczepan Cofta, PhD;Andrzej Tykarski, Prof;Szczepan Cofta, PhD;Andrzej Tykarski, Prof;Szczepan Cofta, PhD</t>
  </si>
  <si>
    <t>;;;;;;;;;</t>
  </si>
  <si>
    <t>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t>
  </si>
  <si>
    <t>&lt;br&gt;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      ;&lt;br&gt;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      ;&lt;br&gt;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      ;&lt;br&gt;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t>
  </si>
  <si>
    <t>Number of patients with reduction of left ventricular hypertrophy after Eplerenone therapy;Number of patients with reduction of left ventricular hypertrophy after Eplerenone therapy;Number of patients with reduction of left ventricular hypertrophy after Eplerenone therapy</t>
  </si>
  <si>
    <t>Reduction in blood pressure after Eplerenone therapy;Reduction in (AHI) apnea-hypopnea index after Eplerenone therapy</t>
  </si>
  <si>
    <t>Can Non-invasive Multi-wavelength Monitoring of Out of Hospital Cardiac Arrest Having a Sustained ROSC Reduce Hyperoxia and Hypoxia During Hospital Transfer</t>
  </si>
  <si>
    <t>Device: ORI measurement;Device: oxygen saturation measurement</t>
  </si>
  <si>
    <t>https://clinicaltrials.gov/show/NCT03653325</t>
  </si>
  <si>
    <t>ORI to Reduce Hyperoxia After Out Hospital Cardiac Arrest</t>
  </si>
  <si>
    <t>NCT03653325</t>
  </si>
  <si>
    <t>Out-Of-Hospital Cardiac Arrest;Oxygen Toxicity</t>
  </si>
  <si>
    <t>November 8, 2018</t>
  </si>
  <si>
    <t>ORI one</t>
  </si>
  <si>
    <t>stefano Malinverni;Stefano Malinverni, MD</t>
  </si>
  <si>
    <t>;stefano_malinverni@stpierre-bru.be</t>
  </si>
  <si>
    <t>;+3225354051</t>
  </si>
  <si>
    <t>Centre Hospitalier Universitaire Brugmann;Masimo Corporation</t>
  </si>
  <si>
    <t>&lt;br&gt;        Inclusion Criteria:&lt;br&gt;&lt;br&gt;          -  out hospital cardiac arrest&lt;br&gt;&lt;br&gt;          -  non traumatic etiology&lt;br&gt;&lt;br&gt;          -  ROSC achieved&lt;br&gt;&lt;br&gt;        Exclusion Criteria:&lt;br&gt;&lt;br&gt;          -  less 18 year&lt;br&gt;&lt;br&gt;          -  traumatic etiology&lt;br&gt;&lt;br&gt;          -  prisonnier&lt;br&gt;&lt;br&gt;          -  pregnant woman&lt;br&gt;</t>
  </si>
  <si>
    <t>normoxia index</t>
  </si>
  <si>
    <t>Dissolved Oxygen in admission Blood gas sample (DO);PaO2 in admission blood gas sample</t>
  </si>
  <si>
    <t>For all the study participants, I instruct the basic knowledge about OSAS and the CPAP. The instruction contents use a brochure for A4 with an illustration made with easy words and perform it in outpatient department medical treatment orally for three minutes.</t>
  </si>
  <si>
    <t>https://upload.umin.ac.jp/cgi-open-bin/ctr_e/ctr_view.cgi?recptno=R000027850</t>
  </si>
  <si>
    <t>CPAP use situation questionnaire research for obstructive sleep apnea syndrome patients</t>
  </si>
  <si>
    <t>JPRN-UMIN000024193</t>
  </si>
  <si>
    <t>Fujita Health University respiratory medicine department</t>
  </si>
  <si>
    <t>Inclusion criteria: Patient during CPAP management for sleep apnea syndrome in sleep breathing disorder outpatient department of the Fujita Health University Hospital.</t>
  </si>
  <si>
    <t>Exclusion criteria: A patient of minority or there is not enough judgement; of the unconsciousness.</t>
  </si>
  <si>
    <t>Correlation of CPAP adherence and questionnaire about understanding of disease.</t>
  </si>
  <si>
    <t>The extraction of a questionnaire item participating in poor adherence. &lt;br&gt;The odds ratio of a questionnaire item participating in poor adherence.</t>
  </si>
  <si>
    <t>SINGaporean Program Performed With an eXPANsion Medical Device</t>
  </si>
  <si>
    <t>Combination Product: Protheracytes</t>
  </si>
  <si>
    <t>https://clinicaltrials.gov/show/NCT04198883</t>
  </si>
  <si>
    <t>SINGaporean Program Performed With an eXPANsion Medical Device (SingXpand)</t>
  </si>
  <si>
    <t>NCT04198883</t>
  </si>
  <si>
    <t>CellProthera</t>
  </si>
  <si>
    <t>Heart Attack</t>
  </si>
  <si>
    <t>Frederic Flandrin</t>
  </si>
  <si>
    <t>&lt;br&gt;        Inclusion Criteria:&lt;br&gt;&lt;br&gt;          1. De Novo AMI with or without ST segment elevation and with a detection of rise and/or&lt;br&gt;             fall of cardiac biomarker values (troponin) with at least one value above the 99th&lt;br&gt;             percentile of the upper reference limit.&lt;br&gt;&lt;br&gt;          2. Anterior wall AMI&lt;br&gt;&lt;br&gt;          3. PTCA and stent(s) implantation (=Day 0)&lt;br&gt;&lt;br&gt;          4. LVEF = 45% after stent(s) implantation: Combination of a LVEF = 45 % and of anterior&lt;br&gt;             akinetic segment(s) - by echography at Day 2 ¬± 1 after stent(s) implantations&lt;br&gt;&lt;br&gt;          5. Age must be = 21 and = 80 years&lt;br&gt;&lt;br&gt;          6. Men and Non-pregnant non-lactating women who take efficacious contraceptive measures&lt;br&gt;             such as oral contraceptive medications or efficacious and permanent intra-uterine&lt;br&gt;             device (drug eluted or not) (IUD) or subcutaneous permanent contraceptive implants or&lt;br&gt;             menopaused women (at least a 2 years confirmed menopause) or surgically sterilized&lt;br&gt;             women.&lt;br&gt;&lt;br&gt;          7. Having previously signed a written informed consent prior to any study-specific&lt;br&gt;             procedures.&lt;br&gt;&lt;br&gt;          8. LVEF remaining = 45% assessed by a 2nd echography at Day 8 (¬± 2) after stent(s)&lt;br&gt;             implantation.&lt;br&gt;&lt;br&gt;             If these criteria have been validated, then the following assessments will be carried&lt;br&gt;             out only after the 2nd echography&lt;br&gt;&lt;br&gt;          9. LVEF remaining = 45% assessed by cMRI&lt;br&gt;&lt;br&gt;         10. Identification of anterior akinetic segment(s) of interest assessed by cMRI&lt;br&gt;&lt;br&gt;         11. Identification of non-viability of anterior segment(s) of interest assessed by cMRI&lt;br&gt;&lt;br&gt;        Exclusion Criteria:&lt;br&gt;&lt;br&gt;          1. Previous and known symptomatic CHF, from class II to IV (included)&lt;br&gt;&lt;br&gt;          2. History of CABG (Coronary Artery Bypass Surgery) surgery&lt;br&gt;&lt;br&gt;          3. History of former significant mitral valve replacement surgery or heart&lt;br&gt;             transplantation.&lt;br&gt;&lt;br&gt;          4. Severe valve disease: mitral, aortic stenosis / insufficiency.&lt;br&gt;&lt;br&gt;          5. Diagnosis of non-ischemic dilated cardiomyopathy due to valvular dysfunction, mitral&lt;br&gt;             regurgitation, tachycardia, or myocarditis&lt;br&gt;&lt;br&gt;          6. Aortic stenosis as determined as valve area less than 1 cm2 that prohibits catheter&lt;br&gt;             access to LV&lt;br&gt;&lt;br&gt;          7. Presence of a prosthetic / mechanical aortic or mitral valve or heart constrictive&lt;br&gt;             device.&lt;br&gt;&lt;br&gt;          8. Documented presence of a known LV thrombus&lt;br&gt;&lt;br&gt;          9. Sepsis&lt;br&gt;&lt;br&gt;         10. Endocarditis&lt;br&gt;&lt;br&gt;         11. Infectious pericarditis&lt;br&gt;&lt;br&gt;         12. Pericardial tamponade&lt;br&gt;&lt;br&gt;         13. Left ventricular aneurysm, collagen tissue disease&lt;br&gt;&lt;br&gt;         14. Severe peripheral vascular disease precluding femoral artery access as determined at&lt;br&gt;             the time of original catheterization.&lt;br&gt;&lt;br&gt;         15. Pacemaker, implantable cardiac defibrillator, and intra-cerebral aneurysm clips.&lt;br&gt;&lt;br&gt;         16. History of metallic foreign body in their eye&lt;br&gt;&lt;br&gt;         17. Former or current aortic dissection&lt;br&gt;&lt;br&gt;         18. Inadequate bone marrow function: Haemoglobin &lt; 10 g/dL and Platelet count &lt; 100 x 109&lt;br&gt;             / L&lt;br&gt;&lt;br&gt;         19. Previous G-CSF or other Hematopoietic Growth Factor administrations.&lt;br&gt;&lt;br&gt;         20. Blood transfusion(s) within the previous 4 weeks (to exclude potential non-autologous&lt;br&gt;             ACPs (Angiogenic Cells Precursors) in the harvested blood).&lt;br&gt;&lt;br&gt;         21. Hepatic failure or history of liver cirrhosis or hepatic severe impairment.&lt;br&gt;&lt;br&gt;         22. Constitutional or acquired coagulopathy&lt;br&gt;&lt;br&gt;         23. Treated chronic renal failure, or haemodialysis or renal severe impairment (creatinine&lt;br&gt;             clearance &lt; 30ml/min).&lt;br&gt;&lt;br&gt;         24. Prior or concomitant malignancies except non-melanoma skin cancer or adequately&lt;br&gt;             treated in situ cervical cancer or previous cancer in complete response without any&lt;br&gt;             treatment in the last 5 years.&lt;br&gt;&lt;br&gt;         25. History of prior mediastinal radiation exposure&lt;br&gt;&lt;br&gt;         26. Serious underlying medical conditions at the investigator's discretion, which could&lt;br&gt;             impair the ability of the patient to participate in the trial (e.g. ongoing infection,&lt;br&gt;             active autoimmune disease, Amyotrophic Lateral Sclerosis, Systemic Lupus, Multiple&lt;br&gt;             Sclerosis).&lt;br&gt;&lt;br&gt;         27. Chronic immunomodulatory or cytotoxic drug treatment intake.&lt;br&gt;&lt;br&gt;         28. Active bleeding or major surgery within 1 month.&lt;br&gt;&lt;br&gt;         29. Human immunodeficiency HIV1-2, HTLV1, HTLV2&lt;br&gt;&lt;br&gt;         30. History or current Hepatitis B (prior vaccination accepted)&lt;br&gt;&lt;br&gt;         31. History or current Hepatitis C&lt;br&gt;&lt;br&gt;         32. Syphilis&lt;br&gt;&lt;br&gt;         33. Chronic Obstructive Pulmonary Disease.&lt;br&gt;&lt;br&gt;         34. Active participation in any other clinical trials&lt;br&gt;&lt;br&gt;         35. Current or recent treatment (within the 60 days period before PTCA and stent(s)&lt;br&gt;             implantation) with another investigational drug or procedure.&lt;br&gt;&lt;br&gt;         36. Any other co-existing conditions that will preclude participation in the study or&lt;br&gt;             compromise ability to give informed consent.&lt;br&gt;&lt;br&gt;         37. Requirement of i.v. catecholamines or mechanical hemodynamic support (aortic balloon&lt;br&gt;             pump) initiated 24 hours before cMRI.&lt;br&gt;&lt;br&gt;         38. Splenomegaly&lt;br&gt;&lt;br&gt;         39. Phenylketonuria&lt;br&gt;&lt;br&gt;         40. History of iron-Dextran allergy&lt;br&gt;&lt;br&gt;         41. History of murin protein allergy&lt;br&gt;</t>
  </si>
  <si>
    <t>MACE,SAE and AE</t>
  </si>
  <si>
    <t>Change of Cardiac function assessed by cMRI</t>
  </si>
  <si>
    <t>An Open-label Study to Assess the Safety, Tolerability, Pharmacokinetics, and Efficacy of S-033188 after Administration of a Single Dose to Otherwise Healthy Pediatric Patients Aged 6 Months to &lt; 12 Years with Influenza</t>
  </si>
  <si>
    <t>Intervention name : S-033188&lt;br&gt;Dosage And administration of the intervention : Oral</t>
  </si>
  <si>
    <t>https://www.clinicaltrials.jp/user/showCteDetailE.jsp?japicId=JapicCTI-163417</t>
  </si>
  <si>
    <t>JPRN-JapicCTI-163417</t>
  </si>
  <si>
    <t>TEL: +81-6-6209-7885, , E-mail: shionogiclintrials-admin@shionogi.co.jp</t>
  </si>
  <si>
    <t>Inclusion criteria: Patients confirmed with influenza virus infection and within 48 hours from onset.&lt;br&gt;Age:  6 months old or more  11years old or less</t>
  </si>
  <si>
    <t>Safety, efficacy, pharmacokinetics</t>
  </si>
  <si>
    <t>Evaluation of the function of the masticatory muscles and physiologic sleep variables after therapies of electro-mechanical bioestimulation and use of intraoral device in patients with Down syndrome: electromyography, polysomnography and salivary parameters.</t>
  </si>
  <si>
    <t>Randomized clinical trial including 30 Down syndrome patients with respiratory sleep disorders. Prior the study basal data will be collected, through polysomnography, surface electromyography on masseter and temporalis bilateral muscles and evaluation of salivary parameters and also the aplication of questionnaires Epworth to evaluate somnolence, STOP-BANG to evaluate the risk for obstructive sleep apnea and Flecther &amp; Lucket to evaluate the sleep quality. After this phase, patients will be divided in 3 groups for different intervention, with 10 subjects in each one. Intervention 1- group with 10 patients will use mastication apparatus Hiperboloid during 2 months, which will be adapted to specific holder developed exclusively for this  aim  to be safer for patients use it.  Patients will do exercise clenching the Hiperboloid between the arches, 6 times a day during 5 minutes each exercise. The exercises will be done daily during a period of 2 months.  Intervention 2-group with 10 patients will use mandibular advancement oral appliance with a thermo sensitive microchip attached to itself. The patients will use the appliance only during sleep during 2 months period. The mandibuaklr advancement adjustment will be done each 2 weeks im 0.5-1.0mm increment, . Intervention 3- group with 10 patients will use surface neuromuscular electrical stimulation (NMES) on masseter and temporalis bilateral muscles, 3 times a week, during 2 months period. The parameters to NMES will be pulse frequency of 50Hz , pulse interval of 250¬µv, on-off rate of 5 seconds of stimulation and 10 seconds of rest. The current intensity applied will be in accordance with physiologic  limits of each patient. After 2 months period of each intervention,  all exams and questionnaire done initialy will be appli;Device;Orthodontics;Polysomnography;Electromyography;Electric Stimulation Therapy;Myofunctional Therapy;Saliva</t>
  </si>
  <si>
    <t>http://www.ensaiosclinicos.gov.br/rg/RBR-3qp5np/</t>
  </si>
  <si>
    <t>Mastication and sleep features study after  electro-mechanical therapies and use of intraoral device in patients with Down syndrome: evaluation of muscles, sleep and saliva.</t>
  </si>
  <si>
    <t>RBR-3qp5np</t>
  </si>
  <si>
    <t>Randomized-controled clinical trial, paralel, one blind, three arms.</t>
  </si>
  <si>
    <t>Instituto de Ci√™ncias eTecnologia ICT - Universidade Estadual Paulista Julio de Mesquita Filho - UNESP  - S√£o Jos√© dos Campos, SP, Brazil</t>
  </si>
  <si>
    <t>Down Syndrome; sleep apnea; sleep disorders; hypotonicity. &lt;br&gt;Down's syndrome  &lt;br&gt;Sleep apnoea  &lt;br&gt;Muscle Hypotonia &lt;br&gt;Sleep disorders ;Q00-Q99;Down's syndrome ;Sleep apnoea ;Muscle Hypotonia;Sleep disorders</t>
  </si>
  <si>
    <t>RBR-3q</t>
  </si>
  <si>
    <t>CAAE:64173616.4.0000.0077 ;CEP 2.127.141</t>
  </si>
  <si>
    <t>Monica</t>
  </si>
  <si>
    <t>Gomes</t>
  </si>
  <si>
    <t>Av Eng Francisco Jose Longo,777</t>
  </si>
  <si>
    <t>MFGOMES@ICT.UNESP.BR</t>
  </si>
  <si>
    <t>+5512 39479086</t>
  </si>
  <si>
    <t>Instituto de Ci√™ncias eTecnologia ICT - Universidade Estadual Paulista Julio de Mesquita Filho - UNESP</t>
  </si>
  <si>
    <t>Lu√≠s</t>
  </si>
  <si>
    <t>Franco de Oliveira</t>
  </si>
  <si>
    <t>Av Benedito Matarazzo, Vila Jaci, S√£o Jos√© dos Campos</t>
  </si>
  <si>
    <t>oliveira.lvf@uninove.br</t>
  </si>
  <si>
    <t>+55(11)9106-9296</t>
  </si>
  <si>
    <t>UNINOVE -Universidade Nove de Julho- S√£o Paulo - SP</t>
  </si>
  <si>
    <t>Funda√ß√£o de Amparo √† Pesquisa do Estado de S√£o Paulo - FAPESP - S√£o Paulo, SP, Brazil</t>
  </si>
  <si>
    <t>30Y</t>
  </si>
  <si>
    <t>Inclusion criteria:  Down Syndrome patients; both genders; snoring and mild to moderate apnea/hypoapnea index;  cognitive  status parcialy preserved; understand the verbal comands necessary to perform this research project; agree to participate by free will and must sign the Awareness Term.&lt;br&gt;  &lt;br&gt;Cognitive analysis will be realized under  simple comands, such as open the mouth, close the mouth,  bite, relax. If patients be able to answear this simple comands, will be considered as part of the study.&lt;br&gt;</t>
  </si>
  <si>
    <t>Exclusion criteria: Body mass index grater than 30; unsatisfactory dental health; not able to reach the University when is needed; have been submited to physiotherapic and orthodontic treatment at least 6 months before the begining of this study; present psychiatric disease.</t>
  </si>
  <si>
    <t>Decrease of respiratory events per hour of sleep  mensured through  apnea/hypopnea index (AHI)evaluated through polysomnography to a minimun of AHI=10/h, after usage of the mandibular advancement oral appliance with an attached thermosensitive microchip, after usage of the hiperboloide and surface neuromuscular electrical stimulation therapy.;Improvement of electrical activity of masseter and temporallis bilateral muscles after usage of the mandibular advancement oral appliance with an attached thermosensitive microchip, after usage of the hiperboloide and surface neuromuscular electrical stimulation therapy evaluated through surface electromyography;Statistic analisys of all results in order to see if there is a better therapy, between all treatment applied in this study, that could lead in better improvement on apnea/hypopnea index and oxyhemoglobin dessaturation and on electrical activity of masseter and temporallis bilateral muscles after usage of the mandibular advancement oral appliance with an attached thermosensitive microchip, after the usage of the hiperboloide and surface neuromuscular electrical stimulation therapy.</t>
  </si>
  <si>
    <t>Improvement on other physiologic sleep variables such as sleep architeture, arousal index and sleep eficiency given in percentage,  after usage of the mandibular advancement oral appliance with an attached thermosensitive microchip, after usage of the hiperboloide and surface neuromuscular electrical stimulation therapy evaluated through Polysomnography.;Objective measurement of the mandibular advancement oral appliance usage through the evaluation of the data collected from the thermosensitive microchip attached to the oral appliance. The microchip records the days and hours that patient has used the oral appliance, through a algorithmic installed into the microchip.;Improvement of salivary parameters mensured through cortisol,  pseudomonas aeroginosas and salivar flow - PH tests given in mililiters (ml), after usage of mandibular advancement oral appliance with an attached thermosensitive microchip, after usage of hiperboloide and after usage of neuromuscular electrical stimulation.</t>
  </si>
  <si>
    <t>Respiratory Strength Training Mitigates Hypertension and Sleep Fragmentation in Obstructive Sleep Apnea</t>
  </si>
  <si>
    <t>Other: Inspiratory muscle strength training;Other: Placebo;Other: Inspiratory muscle strength training;Other: Placebo;Other: Inspiratory muscle strength training;Other: Placebo;Other: Inspiratory muscle strength training;Other: Placebo</t>
  </si>
  <si>
    <t>https://clinicaltrials.gov/show/NCT02709941</t>
  </si>
  <si>
    <t>Inspiratory Muscle Strength Training for Sleep-related Breathing Disorders</t>
  </si>
  <si>
    <t>NCT02709941</t>
  </si>
  <si>
    <t>16GRNT26700007</t>
  </si>
  <si>
    <t>E. Fiona Bailey, Ph.D.;E. Fiona Bailey, Ph.D.;E. Fiona Bailey, Ph.D.;E. Fiona Bailey, Ph.D.;E. Fiona Bailey, Ph.D.</t>
  </si>
  <si>
    <t>University of Arizona;University of Arizona;University of Arizona;University of Arizona;University of Arizona</t>
  </si>
  <si>
    <t>American Heart Association</t>
  </si>
  <si>
    <t>&lt;br&gt;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      ;&lt;br&gt;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      ;&lt;br&gt;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      ;&lt;br&gt;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t>
  </si>
  <si>
    <t>Systolic and diastolic blood pressures (mmHg);Systolic and diastolic blood pressures (mmHg);Systolic and diastolic blood pressures (mmHg)</t>
  </si>
  <si>
    <t>Apnea hypopnea index;Sleep Quality Survey (PSQI);Plasma cathecholamines (epinephrine, norepinephrine and dopamine)</t>
  </si>
  <si>
    <t>Non-invasive Device for the Screening and Diagnosis of Sleep Apnea Syndrome</t>
  </si>
  <si>
    <t>Diagnostic Test: 3D acquisition of maxillofacial characteristics</t>
  </si>
  <si>
    <t>https://clinicaltrials.gov/show/NCT03632382</t>
  </si>
  <si>
    <t>NCT03632382</t>
  </si>
  <si>
    <t>38RC17.359</t>
  </si>
  <si>
    <t>Jean-Louis PEPIN;Corinne LOIODICE;Jean-Louis PEPIN</t>
  </si>
  <si>
    <t>;cloiodice@chu-grenoble.fr;JPepin@chu-grenoble.fr</t>
  </si>
  <si>
    <t>;04.76.76.57.98;04.76.76.71.66</t>
  </si>
  <si>
    <t>CHU Grenoble Alpes;</t>
  </si>
  <si>
    <t>SATT Linksium GRENOBLE;ARTEHIS;ARCTIC</t>
  </si>
  <si>
    <t>&lt;br&gt;        Inclusion Criteria:&lt;br&gt;&lt;br&gt;          -  BMI &lt; 35 kg/m¬≤&lt;br&gt;&lt;br&gt;          -  caucasian men&lt;br&gt;&lt;br&gt;          -  patients from the sleep laboratory (CHU Grenoble Alpes) admitted for a polysomnography&lt;br&gt;&lt;br&gt;        Exclusion Criteria:&lt;br&gt;&lt;br&gt;          -  history of maxillofacial surgery&lt;br&gt;&lt;br&gt;          -  dental malocclusion&lt;br&gt;</t>
  </si>
  <si>
    <t>Establish and evaluate a predictive model for OSA diagnosis by 3D acquisition of characteristics maxillofacial</t>
  </si>
  <si>
    <t>Sensitivity study from different stages of OSA severity;Compare diagnosis performances of predictive model and Berlin or NoSAS questionnaires;Evaluate performances of the combination (Berlin questionnaire + predictive model) to estimate the OSA risk</t>
  </si>
  <si>
    <t>Comparison of noninvasive ventilation by helmet and facial mask in acute respiratory failure : a randomized controlled trial</t>
  </si>
  <si>
    <t>Group 1:Noninvasive ventilation of helmet;Group 2:Noninvasive ventilation of mask;</t>
  </si>
  <si>
    <t>http://www.chictr.org.cn/showproj.aspx?proj=25678</t>
  </si>
  <si>
    <t>ChiCTR1800017823</t>
  </si>
  <si>
    <t>Group 1:50;Group 2:50;</t>
  </si>
  <si>
    <t>The First Affiliated Hospital of Zhengzhou University</t>
  </si>
  <si>
    <t>Acute respiratory failure ,due to acute cardiogenic pulmonary edema, acute exacerbation of chronic obstructive pulmonary disease,  chest trauma</t>
  </si>
  <si>
    <t>Qiliu</t>
  </si>
  <si>
    <t>Zehngdong Compus, Zhengdong New District, Zhengzhou, He'nan, China</t>
  </si>
  <si>
    <t>qiliu@vip.163.com</t>
  </si>
  <si>
    <t>+86 15981898607</t>
  </si>
  <si>
    <t>Mengtian Shan</t>
  </si>
  <si>
    <t>mtshan5@163.com</t>
  </si>
  <si>
    <t>+86 18303658016</t>
  </si>
  <si>
    <t>Non-invasive ventilation with a new helmet for the treatment of patients with AECOPD  (Henan Provincial Department of Science and Technology, scientific and technological projects)</t>
  </si>
  <si>
    <t>Inclusion criteria: 1. Diagnosis of patient's disease complies with AECOPD, uniform diagnostic criteria for ACPE; (eg AECOPD patients diagnosed according to the guidelines of the global guidelines for prevention and treatment of COPD; heart underlying disease in ACPF patients, respiratory failure caused by ACPE) or patients with a history of trauma and Acute respiratory failure due to trauma or dyspnea requiring assisted ventilation; (eg pulmonary contusion, rib fractures, flail chest or sternal fracture, etc);&lt;br&gt;2. There is a need for assisted ventilation indicators:&lt;br&gt;(1) moderate to severe dyspnea, manifested as shortness of breath (respiratory rate&gt; 30 beats / min); or use of auxiliary breathing muscles or contracting chest and abdomen; or Pa02 &lt;60 mm Hg;&lt;br&gt;(2) abnormal blood gases (pH &lt;7.35, PaCO 2&gt; 45 mm Hg), or oxygenation index &lt;250 mm Hg;&lt;br&gt;(3) There was no improvement in routine medical treatment and oxygen inhalation (&gt; 10L/min) for at least 15min;&lt;br&gt;3. mediastinal or pericardial no active bleeding, pleural effusion drainage = 100mL/h;&lt;br&gt;4.Cyclic stability, no high-dose vasoactive drugs (epinephrine &lt;0.05¬µg/kg/min, dopamine &lt;5¬µg/kg/min), no serious arrhythmia;&lt;br&gt;5. urine output = 0.5 mL/kg/h, hemoglobin = 90g/L;&lt;br&gt;6. Exclusion of contraindications for the use of NIV.</t>
  </si>
  <si>
    <t>Exclusion criteria: 1. The presence of invasive mechanical ventilation indications, tracheal intubation and invasive ventilator assisted breathing as soon as possible;&lt;br&gt;2. Deterioration or disturbance of consciousness; &lt;br&gt;3. Hemodynamic instability (systolic blood pressure &lt;90 mmHg, mean arterial pressure &lt;50 mmHg, electrocardiogram suggestive of myocardial ischemia or severe arrhythmia); &lt;br&gt;4. Severe cardiac insufficiency (ejection fraction &lt;25%) or cardiopulmonary obstruction; &lt;br&gt;5. Inhalation of high-risk, oropharyngeal and upper respiratory secretions can not be cleared, respiratory secretions or thick viscous sputum and sputum;&lt;br&gt;6. A history of malignancy or expected death within a short period of time due to the severity of the underlying disease; &lt;br&gt;7. Other organ dysfunction (gastrointestinal perforation / hemorrhage or severe cerebrovascular disease); &lt;br&gt;8. neck or face trauma, burns or upper airway bleeding or obstruction; &lt;br&gt;9. a large number of pleural effusion who did not drain;&lt;br&gt;10. Refuse to cooperate or refuse to participate in this study.</t>
  </si>
  <si>
    <t>Arterial oxygen partial pressure;Arterial carbon dioxide partial pressure;PH value;heart rate;respiratory rate;Arterial blood pressure;Tolerance scores;</t>
  </si>
  <si>
    <t>Intensive care unit hospital stay;Non-invasive ventilation time;Hospital mortality;Tracheal intubation rate;Complication rate;</t>
  </si>
  <si>
    <t>Pulse oximetry and integrated management of childhood illness for diagnosis of childhood pneumonia in primary health care units of rural Ethiopia: study protocol for a cluster randomized controlled trial</t>
  </si>
  <si>
    <t>;Combined use of the WHO Integrated management of childhood illness algorithm with pulse oximetry;Integrated management of childhood illness guideline</t>
  </si>
  <si>
    <t>https://pactr.samrc.ac.za/TrialDisplay.aspx?TrialID=3466</t>
  </si>
  <si>
    <t>PACTR201807164196402</t>
  </si>
  <si>
    <t>Parallel: different groups receive different interventions at same time during study,Randomised,Simple randomization using a randomization table created by a computer software program,Central randomisation by phone/fax</t>
  </si>
  <si>
    <t>Centre for international health</t>
  </si>
  <si>
    <t>&lt;br&gt;Respiratory &lt;br&gt;Pneumonia ;Respiratory;Pneumonia</t>
  </si>
  <si>
    <t>Solomon</t>
  </si>
  <si>
    <t>Hailemariam</t>
  </si>
  <si>
    <t>Dilla</t>
  </si>
  <si>
    <t>solomon0917242124@gmail.com</t>
  </si>
  <si>
    <t>Dilla University</t>
  </si>
  <si>
    <t>Kjell</t>
  </si>
  <si>
    <t>Arne</t>
  </si>
  <si>
    <t>Overlege Danielsens Hus, Arstadveien Bergen</t>
  </si>
  <si>
    <t>kjell.johansson@uib.no</t>
  </si>
  <si>
    <t>University of Bergen</t>
  </si>
  <si>
    <t>Norwegian Programme for Capacity Development in Higher Education and Research for Development in Norway</t>
  </si>
  <si>
    <t>0 Month(s)</t>
  </si>
  <si>
    <t>23 Month(s)</t>
  </si>
  <si>
    <t>Inclusion criteria: Patients presenting with symptoms suggestive of pneumonia will be included in the study. Patients with a long history of cough wherein differential diagnosis is tuberculosis, will be excluded. However, patients suspected of having tuberculosis will be referred to the nearest hospital.</t>
  </si>
  <si>
    <t>Exclusion criteria: Patients with chronic cough of more than two weeks duration will not be included in this study.</t>
  </si>
  <si>
    <t>The primary study outcome will be severe pneumonia cases as assessed by IMCI algorithm and pulse oximetry.</t>
  </si>
  <si>
    <t>Severe pneumonia cases referred to hospital by health workers. ;Treatment failure on day 2 after enrollment.;Cumulative treatment failure up to 5 and 14 days after enrollment</t>
  </si>
  <si>
    <t>Apr 18 2018 12:00AM</t>
  </si>
  <si>
    <t>post@helseforskning.etikkom.no</t>
  </si>
  <si>
    <t>Medical Research Ethics South East Norway</t>
  </si>
  <si>
    <t>Evaluation of the Go2Play Active Play intervention on fundamental movement skills and physical activity in children: a feasibility cluster randomised controlled trial</t>
  </si>
  <si>
    <t>&lt;br&gt;                Go2Play Active Play is being delivered in 40 schools (primary 3 classes) during school year 2017-18 in the South and North West of Glasgow City Council. From the list of 40 schools, 8 schools will be recruited based on deprivation (i.e. high deprivation, defined as 70% of pupils living in top 20% areas), P3 class, previous involvement with charity and geography (4 from south and 4 from NW) and will then be paired. The schools were matched by size, ethnicity and geography. Each pair of schools will be randomly allocated to either the intervention (n=4) or control (n=4) group. The paired schools will be measured at the same time point at both baseline and follow-up on a number of outcome measures detailed below.&lt;br&gt;&lt;br&gt;                The intervention will involve participation in the Go2Play Active Play programme. Go2Play Active Play is a one-hour outdoor session, which combines 30 minutes of structured games delivered by the play workers and then 30 minutes of free play. The structured games aim to target a fundamental movement skills category (locomotor, object control, co-ordination and balance) so that children are developing these skills and during the second half, they are free to play with what they want. The sessions are weekly for 10-weeks and are additional to physical education (i.e. not designed to replace PE). Play workers (employed by local play charities) deliver the 10-week programme and work alongside the class teacher so that they can continue the programme beyond the 10-weeks when the play workers leave.&lt;br&gt;&lt;br&gt;                The control group will receive their usual course of PE, which is typically one-hour, two times per week (no treatment).&lt;br&gt;&lt;br&gt;                Data collection will begin in mid-August where each pair of school (n=4 pairs of schools) will begin the research one week apart until all pairs have been measured. Fundamental movement skills, cognitive performance and attainment will be measured over 2 school days in each interventio</t>
  </si>
  <si>
    <t>http://isrctn.com/ISRCTN11607781</t>
  </si>
  <si>
    <t>Does participating in organised active play sessions increase children's physical activity levels?</t>
  </si>
  <si>
    <t>ISRCTN11607781</t>
  </si>
  <si>
    <t>Interventional feasibility cluster randomised controlled trial (Other)</t>
  </si>
  <si>
    <t>University of Strathclyde</t>
  </si>
  <si>
    <t>School day physical activity; fundamental movement skills, cognitive performance (specifically inhibition)  and attainment (specifically maths fluency) &lt;br&gt;Not Applicable</t>
  </si>
  <si>
    <t>Avril</t>
  </si>
  <si>
    <t>Johnstone</t>
  </si>
  <si>
    <t>The University of Strathclyde                    Graham Hills Building                    Room 670                    50 George Street</t>
  </si>
  <si>
    <t>avril.johnstone@strath.ac.uk</t>
  </si>
  <si>
    <t>+44 (0)741 204 0440</t>
  </si>
  <si>
    <t>University of Strathclyde, Inspiring Scotland , Glasgow City Council</t>
  </si>
  <si>
    <t>Inclusion criteria: &lt;br&gt;                1. Male or female&lt;br&gt;                2. Able to take part in every day school activities&lt;br&gt;                3. Approximately 6 - 8 years old (approximate age of a Primary 3 pupil in the study location)&lt;br&gt;</t>
  </si>
  <si>
    <t>Exclusion criteria: Participant will only be excluded if they disclose any condition that may influence physical activity levels such as broken bone, physical disability, heart defect, severe asthma etc</t>
  </si>
  <si>
    <t>&lt;br&gt;                1. School day physical activity, measured using an ActiGraph accelerometer for four school days at baseline (before the intervention begins) and on the 9th or 10th week of the programme, again for four school days&lt;br&gt;                2. Fundamental movement skills, measured using the Test of Gross Motor Development at baseline and follow up after the programme has finished i.e. 11th week&lt;br&gt;</t>
  </si>
  <si>
    <t>&lt;br&gt;                1. Cognitive performance (specifically inhibition), measured using the NIH toolbox at baseline and follow up after the programme has finished i.e. 11th week&lt;br&gt;                2. Maths attainment, measured using a one-minute maths fluency test at baseline and follow up after the programme has finished i.e. 11th week&lt;br&gt;                3. Physical activity content of sessions, measured using an ActiGraph Accelerometer during the active play sessions&lt;br&gt;</t>
  </si>
  <si>
    <t>2019 results in: https://www.ncbi.nlm.nih.gov/pubmed/30915229</t>
  </si>
  <si>
    <t>A protocol paper will not be published for the feasibility RCT. Findings will be written into a short report for participating schools, Scottish Government and partners. A manuscript of the research findings will also submitted to an international journal.  IPD sharing statement The datasets generated during and/or analysed during the current study are/will be available upon request from Avril Johnstone (avril.johnstone@strath.ac.uk).</t>
  </si>
  <si>
    <t>University of Strathclyde School of Psychological Sciences and Health ethics committee, 31/05/2017</t>
  </si>
  <si>
    <t>EUCTR2017-002217-59-NL</t>
  </si>
  <si>
    <t>United States;Taiwan;Estonia;Slovakia;Thailand;Spain;Ukraine;Russian Federation;Israel;Chile;Italy;India;Vietnam;France;Malaysia;Peru;Australia;South Africa;Latvia;Netherlands;Korea, Republic of;Lithuania;Turkey;Austria;United Kingdom;Czech Republic;Hungary;Mexico;Canada;Argentina;Poland;Belgium;Brazil;Romania;Bulgaria;Germany;New Zealand;Sweden</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</si>
  <si>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Module&lt;br&gt;1 of the Flu-iiQTM and the Pre-existing Symptom Questionnaire in the&lt;br&gt;ePRO device. Symptomsmust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 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</si>
  <si>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chronic&lt;br&gt;hepatitis C infection undergoing hepatitis C antiviral.&lt;br&gt;‚Ä¢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</si>
  <si>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Secondary end point(s): 1. Safety and tolerability based on assessment of adverse events (AEs),&lt;br&gt;clinical laboratory assessments, 12-lead electrocardiograms (ECGs) and&lt;br&gt;vital signs.&lt;br&gt;2. The hospital admission rate 28 days after treatment initiation.&lt;br&gt;3. Incidence of complications associated with influenza after the start of&lt;br&gt;study treatment.&lt;br&gt;A blinded Adjudication Committee (AC) will be established to adjudicate&lt;br&gt;AEs on predefined criteria for complications (pulmonary versus&lt;br&gt;extrapulmonary, major versus minor, as well as infectious versus noninfectious&lt;br&gt;complications). The AC will receive data on AEs, including&lt;br&gt;medical assessments (eg chest X-ray results, lab results) and&lt;br&gt;concomitant therapy of cases selected from the AEs. Details will be&lt;br&gt;provided in an AC charter.&lt;br&gt;4.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culture.;Timepoint(s) of evaluation of this end point: 1.-7. Day 28 +/-1&lt;br&gt;8: Day6&lt;br&gt;9. Day 5&lt;br&gt;10.-12. Day 14 +/-1</t>
  </si>
  <si>
    <t>Selective Upper Airway Stimulation Compared to Continuous Positive Airway Pressure Therapy in Patients With Obstructive Sleep Apnea: a Prospective Cohort Study</t>
  </si>
  <si>
    <t>Device: upper airway stimulation;Device: continuous positive airway pressure</t>
  </si>
  <si>
    <t>https://clinicaltrials.gov/show/NCT03756805</t>
  </si>
  <si>
    <t>Upper Airway Stimulation Versus Continuous Positive Airway Pressure</t>
  </si>
  <si>
    <t>NCT03756805</t>
  </si>
  <si>
    <t>Technische Universit√§t M√ºnchen</t>
  </si>
  <si>
    <t>July 6, 2018</t>
  </si>
  <si>
    <t>UAS vs. CPAP</t>
  </si>
  <si>
    <t>&lt;br&gt;        Inclusion Criteria:&lt;br&gt;&lt;br&gt;          -  All consecutive patients who either received UAS implantation (Inspire therapy) in our&lt;br&gt;             Department of Otorhinolaryngology, Head and Neck Surgery at the Klinikum rechts der&lt;br&gt;             Isar and all patients who received a CPAP therapy since July 2013, are invited to&lt;br&gt;             participate in this clinical examination.&lt;br&gt;&lt;br&gt;        Exclusion Criteria:&lt;br&gt;&lt;br&gt;          -  patients with the age under 18 years&lt;br&gt;</t>
  </si>
  <si>
    <t>AHI;ODI</t>
  </si>
  <si>
    <t>Usage;FOSQ;ESS</t>
  </si>
  <si>
    <t>&lt;br&gt;Trade Name: Curosurf&lt;br&gt;Product Name: CUROSURF&lt;br&gt;Pharmaceutical Form: Nebuliser suspension&lt;br&gt;INN or Proposed INN: PORACTANT ALFA&lt;br&gt;CAS Number: 129069-19-8&lt;br&gt;Concentration unit: mg/ml milligram(s)/millilitre&lt;br&gt;Concentration type: equal&lt;br&gt;Concentration number: 80-&lt;br&gt;&lt;br&gt;</t>
  </si>
  <si>
    <t>EUCTR2016-004547-36-CZ</t>
  </si>
  <si>
    <t>France;Hungary;Czech Republic;Poland;Austria</t>
  </si>
  <si>
    <t>Mild to moderate respiratory distress syndrome &lt;br&gt;MedDRA version: 21.1Level: LLTClassification code 10038690Term: Respiratory distress syndrome (neonatal)System Organ Class: 100000004855;Therapeutic area: Diseases [C] - Respiratory Tract Diseases [C08]</t>
  </si>
  <si>
    <t>CCD-01534CA1-01;2016-004547-36-HU</t>
  </si>
  <si>
    <t>Inclusion criteria: &lt;br&gt;Neonates must meet all of the following inclusion criteria to be eligible for enrolment into the study:&lt;br&gt;1. Written informed consent obtained by parents/legal representative (according to local regulation) prior to or after birth.&lt;br&gt;2. Inborn neonates from 28+0 to 32+6 weeks of GA, spontaneously breathing and stabilized on nCPAP within 1 hour from birth.&lt;br&gt;3. Clinical course consistent with RDS.&lt;br&gt;4. Receiving CPAP pressure 5-8 cm H2O and FiO2 between 0.25 and 0.40 to maintain SpO2 between 88% and 95% for at least 30 minutes. Randomisation should occur between 60 minutes and 12 hours after birth.&lt;br&gt;Are the trial subjects under 18? yes&lt;br&gt;Number of subjects for this age range: 288&lt;br&gt;F.1.2 Adults (18-64 years) no&lt;br&gt;F.1.2.1 Number of subjects for this age range &lt;br&gt;F.1.3 Elderly (&gt;=65 years) no&lt;br&gt;F.1.3.1 Number of subjects for this age range &lt;br&gt;</t>
  </si>
  <si>
    <t>Exclusion criteria: &lt;br&gt; The presence of any of the following will exclude a neonate from study enrolment:&lt;br&gt;1. Early need for endotracheal intubation for cardiopulmonary resuscitation in delivery room or within 1 hour from birth because of severe RDS [one of the following conditions: rapid (i.e. within 1 h) and persistent (&gt; 30 min) escalation of FiO2 &gt; 0.40 for target SpO2 88-95% in 1 hour, recurrent episodes of apnoea (&gt;2 episodes) requiring positive pressure ventilation (PPV)].&lt;br&gt;2. Respiratory distress not secondary to surfactant deficiency (see APPENDIX 3).&lt;br&gt;3. Use of surfactant prior to study entry and need for endotracheal administration of any other treatment.&lt;br&gt;4. Evidence of severe birth asphyxia (e.g. Apgar score = 5 at 10 minutes after birth, or continued need for resuscitation at 10 minutes after birth, altered neurological state or neonatal encephalopathy).&lt;br&gt;5. Major congenital anomalies.&lt;br&gt;6. Mothers with prolonged rupture of the membranes (&gt; 21 days duration) which could cause complications (in particular severe pulmonary hypoplasia due to oligohydramnios).&lt;br&gt;7. Presence of air leaks identified and known prior to study entry.&lt;br&gt;8. Presence of IVH = III identified and known prior to study entry.&lt;br&gt;9. Hypotension or evidence of hemodynamic instability requiring pharmacological intervention for hemodynamic support.&lt;br&gt;10. Any condition that, in the opinion of the Investigator, would place the neonate at undue risk.&lt;br&gt;11. Participation in another clinical trial of any placebo, experimental medical device or biological substance conducted under the provisions of a protocol on the same therapeutic target; the participation in studies involving diagnostic devices or studies with treatments for different conditions than lung and respiratory function impairments s may be permitted following an agreement with the sponsor. Non interventional observational studies are allowed.&lt;br&gt;</t>
  </si>
  <si>
    <t>Main Objective: Part I: Objective&lt;br&gt;To assess the safety and tolerability of three single ascending doses of nebulized Curosurf¬Æ.&lt;br&gt;&lt;br&gt; Part II Objective&lt;br&gt;To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RDS.&lt;br&gt;;Secondary Objective: Not applicable;Primary end point(s): Safety parameters (AEs and ADRs) and Respiratory failure (needing additional poractant ET administration or mecanical ventilation)&lt;br&gt;;Timepoint(s) of evaluation of this end point:  during 72 h of life and up to diagnosis of BPD</t>
  </si>
  <si>
    <t>Secondary end point(s): Blood gas analysis and measure of SpO2&lt;br&gt;;Timepoint(s) of evaluation of this end point: During 72 h of life and up to diagnosis of BPD</t>
  </si>
  <si>
    <t>Mar 30 2017 12:00AM</t>
  </si>
  <si>
    <t>Prospective Multicentre Study to Determine Respiratory Microbiome Biomarkers for the Prognostic of Clinical Course of Influenza in Children</t>
  </si>
  <si>
    <t>Biological: Collection of nasopharyngeal specimen collected at D0, D1, D2 and D5.</t>
  </si>
  <si>
    <t>https://clinicaltrials.gov/show/NCT03231995</t>
  </si>
  <si>
    <t>Biomarkers for the Prognosis of Influenza in Children</t>
  </si>
  <si>
    <t>NCT03231995</t>
  </si>
  <si>
    <t>January 15, 2019</t>
  </si>
  <si>
    <t>2017-A03035-48;69HCL17_0175</t>
  </si>
  <si>
    <t>Laurence Josset</t>
  </si>
  <si>
    <t>Laurence.josset@chu-lyon.fr</t>
  </si>
  <si>
    <t>(0)472 071 022</t>
  </si>
  <si>
    <t>&lt;br&gt;        Inclusion Criteria:&lt;br&gt;&lt;br&gt;          -  Age &lt; 5 years&lt;br&gt;&lt;br&gt;          -  Seen in an emergency department with influenza confirmed by a positive test&lt;br&gt;             (polumerase chain reaction, rapide antigen detection test).&lt;br&gt;&lt;br&gt;        Exclusion Criteria:&lt;br&gt;&lt;br&gt;          -  Presence of associated significant comorbidity (chronic respiratory, cardiac,&lt;br&gt;             neurological or metabolic pathology, prematurity, known immunodeficiency)&lt;br&gt;&lt;br&gt;          -  Documented non-respiratory bacterial infection&lt;br&gt;&lt;br&gt;          -  No consent&lt;br&gt;&lt;br&gt;          -  Patient not affiliated to a national health cover&lt;br&gt;</t>
  </si>
  <si>
    <t>Definition and evaluation of a microbial signature discriminating patients developing severe influenza from those developing moderate influenza</t>
  </si>
  <si>
    <t>sequencing the hypervariable regions of the 16S RNA on the longitudinal respiratory specimens;sequencing the hypervariable regions of the 16S RNA on the longitudinal respiratory specimens;sequencing the hypervariable regions of the 16S RNA on the longitudinal respiratory specimens</t>
  </si>
  <si>
    <t>Reducing the Burden of Influenza after Solid-Organ Transplantation: the STOP-FLU trial                [Swiss Trial in solid Organ transplantation on Prevention of inFLUenza] - STOP-FLU</t>
  </si>
  <si>
    <t>&lt;br&gt;                Trade Name: VaxigripTetra¬Æ&lt;br&gt;                Pharmaceutical Form: Suspension for injection in pre-filled syringe&lt;br&gt;                INN or Proposed INN: A/Michigan/45/2015 (H1N1)pdm09: (NYMC X-275)&lt;br&gt;                Other descriptive name: INFLUENZA VIRUS INACTIVATED SURFACE ANTIGEN STRAIN A (H1N1)&lt;br&gt;                Concentration unit: ¬µg microgram(s)&lt;br&gt;                Concentration type: equal&lt;br&gt;                Concentration number: 15-&lt;br&gt;                INN or Proposed INN: A/Singapore/INFIMH-16-0019/2016 (H3N2): (IVR ‚Äì 186)&lt;br&gt;                Other descriptive name: INFLUENZA VIRUS INACTIVATED SURFACE ANTIGEN STRAIN A (H3N2)&lt;br&gt;                Concentration unit: ¬µg microgram(s)&lt;br&gt;                Concentration type: equal&lt;br&gt;                Concentration number: 15-&lt;br&gt;                INN or Proposed INN: B/Colorado/06/2017&lt;br&gt;                Other descriptive name: INFLUENZA VIRUS INACTIVATED SURFACE ANTIGEN STRAIN B&lt;br&gt;                Concentration unit: ¬µg microgram(s)&lt;br&gt;                Concentration type: equal&lt;br&gt;                Concentration number: 15-&lt;br&gt;                INN or Proposed INN: B/Phuket/3073/2013&lt;br&gt;                Other descriptive name: INFLUENZA VIRUS INACTIVATED SURFACE ANTIGEN STRAIN B&lt;br&gt;                Concentration unit: ¬µg microgram(s)&lt;br&gt;                Concentration type: equal&lt;br&gt;                Concentration number: 15-&lt;br&gt;&lt;br&gt;                Trade Name: Fluad¬Æ&lt;br&gt;                Pharmaceutical Form: Suspension for injection in pre-filled syringe&lt;br&gt;                INN or Proposed INN: A/Singapore/GP1908/2015, IVR-180&lt;br&gt;                Other descriptive name: INFLUENZA VIRUS INACTIVATED SURFACE ANTIGEN STRAIN A (H1N1)&lt;br&gt;                Concentration unit: ¬µg microgram(s)&lt;br&gt;                Concentration type: equal&lt;br&gt;                Concentration number: 15-&lt;br&gt;                INN or Proposed INN: A/Singapore/INFIMH-16-0019/2016, IVR-186&lt;br&gt;                Other descriptive name: INFLUENZA VIRUS INACTIVATED SURFACE ANTIGEN STRAIN A (H3N2)&lt;br&gt;                Concentration unit: ¬µg microgram(s)&lt;br&gt;</t>
  </si>
  <si>
    <t>https://www.clinicaltrialsregister.eu/ctr-search/search?query=eudract_number:2019-001974-27</t>
  </si>
  <si>
    <t>Reducing the Burden of Influenza after Solid-Organ Transplantation: the STOP-FLU trial</t>
  </si>
  <si>
    <t>EUCTR2019-001974-27-ES</t>
  </si>
  <si>
    <t>&lt;br&gt;                Controlled: yes&lt;br&gt;                Randomised: yes&lt;br&gt;                Open: no&lt;br&gt;                Single blind: no&lt;br&gt;                Double blind: yes&lt;br&gt;                Parallel group: yes&lt;br&gt;                Cross over: no&lt;br&gt;                Other: no&lt;br&gt;                If controlled, specify comparator, Other Medicinial Product: yes&lt;br&gt;                Placebo: no&lt;br&gt;                Other: no&lt;br&gt;                Number of treatment arms in the trial: 3&lt;br&gt;</t>
  </si>
  <si>
    <t>Centre Hospitalier Universitaire Vaudois (CHUV)</t>
  </si>
  <si>
    <t>Spain;Switzerland</t>
  </si>
  <si>
    <t>Influenza in solid organ transplant patients &lt;br&gt;                MedDRA version: 20.0                Level: PT                Classification code 10022000                Term: Influenza                System Organ Class: 10021881 - Infections and infestations             &lt;br&gt;                MedDRA version: 21.1                Level: PT                Classification code 10061890                Term: Organ transplant                System Organ Class: 10042613 - Surgical and medical procedures             &lt;br&gt;                MedDRA version: 21.1                Level: PT                Classification code 10059429                Term: Influenza immunisation                System Organ Class: 10042613 - Surgical and medical procedures            ;Therapeutic area: Diseases [C] - Virus Diseases [C02]</t>
  </si>
  <si>
    <t>STOPFLU</t>
  </si>
  <si>
    <t>UICEC - HUVR</t>
  </si>
  <si>
    <t>Avenida Manuel Siurot, S/N</t>
  </si>
  <si>
    <t>claram.rosso.sspa@juntadeandalucia.es</t>
  </si>
  <si>
    <t>Unidad de Investigaci√≥n Cl√≠nica y Ensayos Cl√≠nicos del Hospital Universitario Virgen del Roc√≠o</t>
  </si>
  <si>
    <t>Inclusion criteria: &lt;br&gt;                Study participants will be enrolled among =18-year old stable SOT recipients =3 months after transplantation, regularly followed at their respective outpatient clinic at the 7 transplant centers and scheduled to receive the annual influenza vaccine.&lt;br&gt;                Are the trial subjects under 18? no&lt;br&gt;                Number of subjects for this age range:&lt;br&gt;                F.1.2 Adults (18-64 years) yes&lt;br&gt;                F.1.2.1 Number of subjects for this age range 780&lt;br&gt;                F.1.3 Elderly (&gt;=65 years) yes&lt;br&gt;                F.1.3.1 Number of subjects for this age range 780&lt;br&gt;</t>
  </si>
  <si>
    <t>Exclusion criteria: &lt;br&gt;                Candidates will be excluded in case of previous severe reaction or allergy to one of the study vaccines or in case of treatment for acute rejection, among others.&lt;br&gt;</t>
  </si>
  <si>
    <t>&lt;br&gt;                Main Objective: To compare the immunogenicity of&lt;br&gt;                two novel vaccination strategies, consisting in vaccination with a high dose&lt;br&gt;                influenza vaccine or an MF59a influenza vaccine, to the standard-dose&lt;br&gt;                non-adjuvanted vaccination (standard of care) in a population of solid-organ transplant recipients.&lt;br&gt;            ;Secondary Objective: To evaluate the efficacy of the novel vaccination strategies in reducing the incidence of influenza, to correlate the humoral responses to vaccination with protection from influenza and to assess the influence of immunosuppression on influenza vaccine responses.;Primary end point(s): The primary outcome will be the seroconversion rate at day 28, defined as the proportion of patients with at least a fourfold increase in hemagglutination inhibition assay (HIA) titers for at least one of the 3 vaccine strains included in the trivalent vaccine.;Timepoint(s) of evaluation of this end point: The primary outcome will be the seroconversion rate at day 28.</t>
  </si>
  <si>
    <t>Secondary end point(s): The main secondary outcomes will include the proportion of patients with clinical and subclinical influenza at day 180 and additional immunogenicity parameters (seroprotection rate and antibody titers).;Timepoint(s) of evaluation of this end point: The main secondary outcomes will include the proportion of patients with clinical and subclinical influenza at day 180 and additional immunogenicity parameters (seroprotection rate and antibody titers).</t>
  </si>
  <si>
    <t>Reducing the Burden of Influenza after Solid-Organ Transplantation: the STOP-FLU trial                 [Swiss Trial in solid Organ transplantation on Prevention of inFLUenza]</t>
  </si>
  <si>
    <t>EUCTR2015-004276-29-CZ</t>
  </si>
  <si>
    <t>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(TEAESIs)&lt;br&gt;;Secondary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MEDI8852;Timepoint(s) of evaluation of this end point: 1. Efficacy of MEDI8852.&lt;br&gt;Respiratory function will be followed through Day 14.&lt;br&gt;2. Safety of MEDI8852&lt;br&gt;a. TEAEs through Day 28&lt;br&gt;b. TESAEs and TEAESIs through Day 60;Main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t>
  </si>
  <si>
    <t>PRessure suppOrT vEntilation + Sigh in aCuTe hypoxemIc respiratOry Failure patieNts (PROTECTION): a Pilot Randomized Controlled Trial</t>
  </si>
  <si>
    <t>Procedure: Sigh;Procedure: Standard of care;Procedure: Sigh;Procedure: Standard of care;Procedure: Sigh;Procedure: Standard of care;Procedure: Sigh;Procedure: Standard of care</t>
  </si>
  <si>
    <t>https://clinicaltrials.gov/show/NCT03201263</t>
  </si>
  <si>
    <t>Sigh in Acute Hypoxemic Respiratory Failure</t>
  </si>
  <si>
    <t>NCT03201263</t>
  </si>
  <si>
    <t>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t>
  </si>
  <si>
    <t>Respiratory Failure;Acute Respiratory Distress Syndrome;Ventilator Lung;Respiratory Failure;Acute Respiratory Distress Syndrome;Ventilator Lung;Respiratory Failure;Acute Respiratory Distress Syndrome;Ventilator Lung;Respiratory Failure;Acute Respiratory Distress Syndrome;Ventilator Lung</t>
  </si>
  <si>
    <t>September 1, 2017</t>
  </si>
  <si>
    <t>Sigh study</t>
  </si>
  <si>
    <t>Tommaso Mauri, MD;Laurent Brochard, MD;Tommaso Mauri, MD;Tommaso Mauri, MD;Laurent Brochard, MD;Tommaso Mauri, MD;Tommaso Mauri, MD;Laurent Brochard, MD;Tommaso Mauri, MD;Tommaso Mauri, MD;Laurent Brochard, MD;Tommaso Mauri, MD;Tommaso Mauri, MD;Laurent Brochard, MD;Tommaso Mauri, MD</t>
  </si>
  <si>
    <t>;;tommaso.mauri@unimi.it;;;tommaso.mauri@unimi.it;;;tommaso.mauri@unimi.it;;;tommaso.mauri@unimi.it;;;tommaso.mauri@unimi.it</t>
  </si>
  <si>
    <t>;;+390255033129;;;+390255033129;;;+390255033129;;;+390255033129;;;+390255033129</t>
  </si>
  <si>
    <t>Fondazione IRCCS Ca' Granda Ospedale Maggiore Policlinico, Milan, Italy;St Michael Hospital, Toronto, Canada;;Fondazione IRCCS Ca' Granda Ospedale Maggiore Policlinico, Milan, Italy;St Michael Hospital, Toronto, Canada;;Fondazione IRCCS Ca' Granda Ospedale Maggiore Policlinico, Milan, Italy;St Michael Hospital, Toronto, Canada;;Fondazione IRCCS Ca' Granda Ospedale Maggiore Policlinico, Milan, Italy;St Michael Hospital, Toronto, Canada;;Fondazione IRCCS Ca' Granda Ospedale Maggiore Policlinico, Milan, Italy;St Michael Hospital, Toronto, Canada;</t>
  </si>
  <si>
    <t>European Society of Intensive Care Medicine;University of Milan;University of Milano Bicocca</t>
  </si>
  <si>
    <t>&lt;br&gt;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      ;&lt;br&gt;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      ;&lt;br&gt;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      ;&lt;br&gt;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t>
  </si>
  <si>
    <t>Clinical feasibility of PSV+Sigh vs. standard of carde (PSV);Clinical feasibility of PSV+Sigh vs. standard of carde (PSV);Clinical feasibility of PSV+Sigh vs. standard of carde (PSV)</t>
  </si>
  <si>
    <t>Clinical safety of PSV+Sigh comparing adverse events between 2 groups;Quantification of the prevalence of Sigh responders;Mortality;Ventilator-free days;Number of days on assisted ventilation until day 28;Patients' comfort by visual analog scale</t>
  </si>
  <si>
    <t>Can prophylactic surfactant administration via a thin catheter to spontaneously breathing extreme preterm infants on nCPAP reduce need for mechanical ventilation  compared to prophylactic surfactant with brief mechanical ventilation.</t>
  </si>
  <si>
    <t>Thin catheter arm: If baby is born before 28 weeks gestation, the baby at birth, after initial resuscitation, will be allocated to receive in the delivery room surfactant (200mg/kg) endotracheally via a thin catheter (16G Angiocath) whilst your baby is breathing spontaneously on continuous positive airway pressure (CPAP ‚Äì a form of non-invasive ventilation). The surfactant administration will be by the most experienced medical personnel at delivery (neonatologist/trainee neonatologist).</t>
  </si>
  <si>
    <t>http://www.anzctr.org.au/ACTRN12617001204336.aspx</t>
  </si>
  <si>
    <t>Extreme preterm infant non-invasive surfactant trial (EPINIST)</t>
  </si>
  <si>
    <t>ACTRN12617001204336</t>
  </si>
  <si>
    <t>Royal Prince Alfred Hospital</t>
  </si>
  <si>
    <t>Respiratory distress syndrome</t>
  </si>
  <si>
    <t>'Nil known'</t>
  </si>
  <si>
    <t>A/Prof David Osborn</t>
  </si>
  <si>
    <t>RPA Newborn Care  Royal Prince Alfred Hospital  Missenden Road Camperdown NSW 2050, Australia</t>
  </si>
  <si>
    <t>david.osborn@sydney.edu.au</t>
  </si>
  <si>
    <t>0 Hours</t>
  </si>
  <si>
    <t>1 Hours</t>
  </si>
  <si>
    <t>Inclusion criteria: 1.Preterm infants born between 24 weeks and 0 days and 27 weeks and 6 days gestational age and less than 30 minutes age.&lt;br&gt;2.Informed consent has been received from a parent.&lt;br&gt;</t>
  </si>
  <si>
    <t>Exclusion criteria: 1.Infants considered unlikely to survive. &lt;br&gt;2.Infants with congenital abnormality with potential to affect breathing or survival.  &lt;br&gt;3.Infants considered unlikely to benefit from surfactant due to alternative diagnosis [eg midtrimester prolonged rupture membranes]. &lt;br&gt;4.Infants whose mothers had severe clinical chorioamnionitis (fever greater than 38 degree celsius).</t>
  </si>
  <si>
    <t>Intubation and mechanical ventilation in the first week of life - yes/no.&lt;br&gt;;Incidence of events requiring resuscitation during surfactant administration (events requiring IPPV and/or intubation). yes/no. Resuscitation record.</t>
  </si>
  <si>
    <t>Death or chronic lung disease (CLD) at 36 weeks post menstrual age [composite].&lt;br&gt;;Death at 36 weeks post menstrual age.&lt;br&gt;;Chronic lung disease at 36 weeks post menstrual age based on ANZNN definition using SHIFT test.&lt;br&gt;;Air leak (pneumothorax or pneumomediastinum) on Chest x-ray.;Pulmonary haemorrhage [clinical recorded in medical record].;Use of postnatal corticosteroid [medical record - prescription].;Duration of mechanical ventilation in days {medical record].;Duration of respiratory support (HFOV, IPPV, nCPAP or HFNC) in days  {medical record].;Days to last on oxygen {medical record].;Need for home oxygen  {medical record].;Duration of hospital stay in days  {medical record].;Intraventricular haemorrhage (any, severe including grade 3 and above) on head ultrasound.;Patent ductus arteriosus needing medical treatment or surgical ligation [confirmed on ultrasound, treatment documented in medical record].;Cystic Periventricular leukomalacia on head ultrasound.;Brain injury defined as severe intraventricular haemorrhage or echodense intraparenchymal lesions or periventricular leukomalacia or porencephalic cysts or ventriculomegaly (97th percentile + 4mm), [head ultrasound]&lt;br&gt;;Necrotising enterocolitis (Bell stage 2 or above) [clinical, x-ray or surgical diagnosis recorded in medical record].;Retinopathy of prematurity (any, severe including stage 3 and above) [ophthalmologist examination recorded in medical record].;Neurodevelopmental disability assessed at 24 to 36 months postnatal corrected age defined as neurological abnormality including cerebral palsy on clinical examination, developmental delay more than two standard deviations below population mean on a standardized test of development, or blindness (visual acuity less than 6/60), or deafness (any hearing impairment requiring amplification) at any time after term corrected.</t>
  </si>
  <si>
    <t>A Phase 4, Randomized, Double-blind, Placebo Controlled Study to Evaluate the Safety of 2 New of 6:2 Influenza Virus Reassortants in Adults</t>
  </si>
  <si>
    <t>Biological: Bivalent influenza vaccine;Other: Placebo</t>
  </si>
  <si>
    <t>https://clinicaltrials.gov/show/NCT03564444</t>
  </si>
  <si>
    <t>D2560C00015 FluMist Annual Safety Study 2018</t>
  </si>
  <si>
    <t>NCT03564444</t>
  </si>
  <si>
    <t>June 6, 2018</t>
  </si>
  <si>
    <t>D2560C00015</t>
  </si>
  <si>
    <t>Nathan Segall, MD;Keith Klatt, MD</t>
  </si>
  <si>
    <t>Clinical Research Atlanta;Columbia Research Group</t>
  </si>
  <si>
    <t>&lt;br&gt;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renaldysfunction, or&lt;br&gt;             hemoglobinopathies that required regular medical follow-up or hospitalization during&lt;br&gt;             the preceding year&lt;br&gt;&lt;br&gt;          -  Acute febrile (greater than [&gt;]100.0 degrees Fahrenheit [F] oral or equivalent) and/or&lt;br&gt;             clinically significant respiratory illness (example, cough or sore throat) within 14&lt;br&gt;             days to randomization&lt;br&gt;&lt;br&gt;          -  Any known immunosuppressive condition or immune deficiency diseases, including human&lt;br&gt;             immunodeficiency virus infection, or ongoing immunosuppressive therapy&lt;br&gt;&lt;br&gt;          -  History of Guillain-Barre syndrome.&lt;br&gt;</t>
  </si>
  <si>
    <t>Percentage of Participants Reporting Fever (Oral Temperature &gt;= 101 Degrees Fahrenheit) Through Day 8</t>
  </si>
  <si>
    <t>Number of Participants With Solicited Symptoms Through Day 8;Number of Participants With Solicited Symptoms Through Day 15;Number of Participants With Treatment-emergent Adverse Events (TEAEs) Through Day 8 and Day 15;Number of Participants With Treatment-emergent Serious Adverse Events (TESAEs) Through Day 29 and Day 181;Number of Participants With New Onset Chronic Diseases (NOCDs) Through Day 29 and Day 181</t>
  </si>
  <si>
    <t>https://clinicaltrials.gov/ct2/show/results/NCT03564444</t>
  </si>
  <si>
    <t>Impact of Early Enteral vs. Parenteral Nutrition on Risk of Gastric-Content Aspiration in Patients Requiring Mechanical Ventilation and Catecholamines: an Ancillary Study of the NUTRIREA2 Trial (NCT01802099)</t>
  </si>
  <si>
    <t>Other: Parenteral nutrition;Other: Enteral nutrition</t>
  </si>
  <si>
    <t>https://clinicaltrials.gov/show/NCT03411447</t>
  </si>
  <si>
    <t>Impact of Early Enteral vs. Parenteral Nutrition on Risk of Gastric-Content Aspiration in Patients Requiring Mechanical Ventilation and Catecholamines</t>
  </si>
  <si>
    <t>NCT03411447</t>
  </si>
  <si>
    <t>CHD085-13</t>
  </si>
  <si>
    <t>&lt;br&gt;        Inclusion Criteria:&lt;br&gt;&lt;br&gt;          -  Invasive mechanical ventilation expected to be required more than 48 hours&lt;br&gt;&lt;br&gt;          -  Nutrition started within 24 hours after initiation of endotracheal mechanical&lt;br&gt;             ventilation&lt;br&gt;&lt;br&gt;          -  Treatment with vasoactive drug administered via a central venous catheter&lt;br&gt;&lt;br&gt;          -  Age over 18 years&lt;br&gt;&lt;br&gt;          -  Signed information&lt;br&gt;&lt;br&gt;        Exclusion Criteria:&lt;br&gt;&lt;br&gt;          -  Abdominal surgery within 1 month before inclusion&lt;br&gt;&lt;br&gt;          -  History of esophageal, gastric, duodenal or pancreatic surgery&lt;br&gt;&lt;br&gt;          -  Bleeding from the esophagus, stomach or bowel&lt;br&gt;</t>
  </si>
  <si>
    <t>proportion of patients with abundant microaspiration (defined as a pepsin level &gt;200 ng/mL in at least 30% of tracheal aspirates)</t>
  </si>
  <si>
    <t>Salivary amylase levels in tracheal aspirates.</t>
  </si>
  <si>
    <t>Comparison of two weaning strategies from non invasive ventilation in patients with acute acidotic hypercapnic respiratory failure - NIV</t>
  </si>
  <si>
    <t>Intervention1: Weaning From Non invasive ventilation: Patients having acute acidotic hypercapnic respiratory failure, after attaining weaning criteria, will be started on weaning from NIV by stepwise pressure reduction. 58 cases needed&lt;br&gt;Control Intervention1: Weaning from Non invasive ventilation: Patients having acute acidotic hypercapnic respiratory failure, after attaining weaning criteria, will be started on weaning from NIV by stepwise Duration reduction. 58 cases needed&lt;br&gt;</t>
  </si>
  <si>
    <t>http://www.ctri.nic.in/Clinicaltrials/pmaindet2.php?trialid=37756</t>
  </si>
  <si>
    <t>To compare the effects of two modes of weaning methods from non invasive ventilation in patients with breathlessness and drowsiness</t>
  </si>
  <si>
    <t>CTRI/2019/12/022560</t>
  </si>
  <si>
    <t>Randomized, Parallel Group, Multiple Arm Trial&lt;br&gt;  Method of generating randomization sequence:Computer generated randomization  Method of allocation concealment:On-site computer system  Blinding and masking:Participant Blinded</t>
  </si>
  <si>
    <t>Dr Sebin John Thampan</t>
  </si>
  <si>
    <t>Health Condition 1: J960- Acute respiratory failure</t>
  </si>
  <si>
    <t>K H Kisku</t>
  </si>
  <si>
    <t>Pulmonology DepartmentPondicherry Institute of Medical ScienceGanapathichettikulam</t>
  </si>
  <si>
    <t>khkisku@gmail.com</t>
  </si>
  <si>
    <t>Pondicherry Institue of Medical Science</t>
  </si>
  <si>
    <t>Pondicherry Institute of Medical ScienceGanapathichettikulamPuducherry605014</t>
  </si>
  <si>
    <t>Inclusion criteria: Patients admitted with acute acidotic hypercapnic respiratory failure and treated with NIV &lt;br/ &gt;&lt;br&gt;Patients who fulfil the weaning criteria after 1 hour of spontaneous breathing with supplemental oxygen &lt;br/ &gt;&lt;br&gt;Arterial pH of 7.35 and above &lt;br/ &gt;&lt;br&gt;SpO2 of 90 and above &lt;br/ &gt;&lt;br&gt;Respiratory rate of 25 and below &lt;br/ &gt;&lt;br&gt;Heart rate of 100 and below &lt;br/ &gt;&lt;br&gt;SBP of 90 and above</t>
  </si>
  <si>
    <t>Exclusion criteria: NIV use at home for chronic repiratory failure or palliative care &lt;br/ &gt;&lt;br&gt;CPAP use for acute respiratory failure</t>
  </si>
  <si>
    <t>i.Comparison of weaning by stepwise reduction of duration and stepwise reduction of pressure of NIV after stabilization of acute acidotic hypercapnic respiratory failure. &lt;br/ &gt;&lt;br&gt;ii.To compare the outcome measures of patients with AAHRF treated with NIV.Timepoint: November 2021</t>
  </si>
  <si>
    <t>NIV weaning success rates upto 72 hours of discontination &lt;br/ &gt;&lt;br&gt;Rate of NIV reinstitution or intubation within 72 hours of discontinuation. &lt;br/ &gt;&lt;br&gt;NIV duration after randomisation &lt;br/ &gt;&lt;br&gt;Duration of hospital stay after randomisationTimepoint: November 2021</t>
  </si>
  <si>
    <t>Nov 12 2019 12:00AM</t>
  </si>
  <si>
    <t>Institue Ethics Committee, PIMS</t>
  </si>
  <si>
    <t>Cerebral rSO2(regional saturation of oxygen) monitoring in cardiopulmonary arrest patients :non randomized prospective multicenter study - Continuous Chest ComPression Resuscitation for 16 minutes: CCCPR16 study (tripleCPR16 study)</t>
  </si>
  <si>
    <t>Continuous chest compression for 16 minutes and/or until achievement of the target cerebral rSO2 values.</t>
  </si>
  <si>
    <t>https://upload.umin.ac.jp/cgi-open-bin/ctr_e/ctr_view.cgi?recptno=R000029206</t>
  </si>
  <si>
    <t>Cerebral rSO2(regional saturation of oxygen) monitoring in cardiopulmonary arrest patients :non randomized prospective multicenter study</t>
  </si>
  <si>
    <t>JPRN-UMIN000025684</t>
  </si>
  <si>
    <t>Department of raumatology and Acute Critical Medicine Osaka University Graduate School of Medicine</t>
  </si>
  <si>
    <t>cardiopulmonary arrest patients on arrival at hospital</t>
  </si>
  <si>
    <t>Mitsuo</t>
  </si>
  <si>
    <t>Ohnishi</t>
  </si>
  <si>
    <t>2-15 Yamada-oka, Suita, Osaka 565-0871 Japan</t>
  </si>
  <si>
    <t>mohnishi@hp-emerg.med.osaka-u.ac.jp</t>
  </si>
  <si>
    <t>06-6879-5707</t>
  </si>
  <si>
    <t>Osaka University Graduate School of Medicine Department of Traumatology and Acute Critical Medicine</t>
  </si>
  <si>
    <t>Tadahiko</t>
  </si>
  <si>
    <t>Shiozaki</t>
  </si>
  <si>
    <t>shiozaki@hp-emerg.med.osaka-u.ac.jp</t>
  </si>
  <si>
    <t>Ministry of Education, culture, sports, science and technology-Japan</t>
  </si>
  <si>
    <t>16years-old</t>
  </si>
  <si>
    <t>Exclusion criteria: The patients with Vf or pVT for the  initial rhythm on arrival at hospital</t>
  </si>
  <si>
    <t>Primary outcome: continuous chest compression results in the increase of return of spontaneous circulation.</t>
  </si>
  <si>
    <t>Secondary outcome: Achievement of Target values of rSO2 under continuous chest compression is faster (10% increase in the group of more than 50% of initial mean rSO2 value, 20% increase in the group between 40 and 50 % of initial mean rSO2 value, 35% increase in the group less than 40% of initial rSO2 mean value) than conventional  chest compression with 2 minutes interval rhythm check.&lt;br&gt;Thirtiary outcome: Adverse effect is not expected due to continuous chest compression for 16 minutes.</t>
  </si>
  <si>
    <t>Jan 17 2017 12:00AM</t>
  </si>
  <si>
    <t>shiken@hp-crc.med.osaka-u.ac.jp</t>
  </si>
  <si>
    <t>Medical Center for Translational Research Osaka University Hospital</t>
  </si>
  <si>
    <t>06-6210-8290</t>
  </si>
  <si>
    <t>Treatment with canagliflozin(100mg/day, everyday, 6 months)</t>
  </si>
  <si>
    <t>https://upload.umin.ac.jp/cgi-open-bin/ctr_e/ctr_view.cgi?recptno=R000024068</t>
  </si>
  <si>
    <t>The effect of an SGLT2 inhibitor on sleep apnea in obese patients with sleep apnea syndrome and type 2 diabetes mellitus.</t>
  </si>
  <si>
    <t>JPRN-UMIN000020854</t>
  </si>
  <si>
    <t>Harasanshin Hospital</t>
  </si>
  <si>
    <t>Type 2 diabetes mellitus with sleep apnea syndrome</t>
  </si>
  <si>
    <t>Mitsubishi Tanabe Pharma</t>
  </si>
  <si>
    <t>70years-old</t>
  </si>
  <si>
    <t>Inclusion criteria: 1) Patients with an HbA1c level more than 6.5%.&lt;br&gt;2) Patients with BMI more than 25 kg/m2.&lt;br&gt;3) Patients recieved dietary and exercise treatment for more than 8 weeks.&lt;br&gt;4) Patients who understand the protocol of this study and are able to give written informed consent based on their own decision.</t>
  </si>
  <si>
    <t>Exclusion criteria: 1) Women in pregnacy, with breastfeeding or possibility of pregnancy.&lt;br&gt;2) Patients suffered from severe ketosis or diabetic coma in the past 6 months.&lt;br&gt;3) Patients with contraindication to canagliflozin administration.&lt;br&gt;4) Patients with serum creatine levels more than 1.5mg/dL.&lt;br&gt;5) Patients with critical illness such as severe heart failure, respiratory failure and malignacy.&lt;br&gt;6) Patients with treatment with insulin, GLP-1 analogue or other SGLT2 inhibitors.&lt;br&gt;7) Patients who are considered unsuitable for this study by responsible investigators of this study,</t>
  </si>
  <si>
    <t>Apnea-hypopnea index after treatment with canagliflozin for 6 months</t>
  </si>
  <si>
    <t>Cardiac Magnetic Resonance Evaluation of Myocardial Inflammation Persistence After Acute Myocarditis: Prognostic Relevance</t>
  </si>
  <si>
    <t>Diagnostic Test: Cardiac Magnetic Resonance</t>
  </si>
  <si>
    <t>https://clinicaltrials.gov/show/NCT03525639</t>
  </si>
  <si>
    <t>CMR Evaluation of Myocardial Inflammation Persistence After Acute Myocarditis: Prognostic Relevance</t>
  </si>
  <si>
    <t>NCT03525639</t>
  </si>
  <si>
    <t>Antonio Esposito</t>
  </si>
  <si>
    <t>Myocarditis Acute;Myocardial Inflammation</t>
  </si>
  <si>
    <t>December 6, 2016</t>
  </si>
  <si>
    <t>MIAMI GR-2013-02356832</t>
  </si>
  <si>
    <t>Antonio Esposito;Antonio Esposito</t>
  </si>
  <si>
    <t>;esposito.antonio@unisr.it</t>
  </si>
  <si>
    <t>IRCCS San Raffaele;</t>
  </si>
  <si>
    <t>Ministry of Health, Italy</t>
  </si>
  <si>
    <t>&lt;br&gt;        Inclusion Criteria:&lt;br&gt;&lt;br&gt;          -  Presence of at least 1 of the subsequent clinical features [12]:&lt;br&gt;&lt;br&gt;               -  Acute chest pain (pericarditic, or pseudo-ischaemic)&lt;br&gt;&lt;br&gt;               -  New-onset dyspnoea at rest or during exercise&lt;br&gt;&lt;br&gt;               -  Fatigue with or without left/right heart failure signs&lt;br&gt;&lt;br&gt;               -  Palpitation or unexplained arrhythmia symptoms or syncope or aborted sudden&lt;br&gt;                  cardiac death&lt;br&gt;&lt;br&gt;               -  Unexplained cardiogenic shock&lt;br&gt;&lt;br&gt;          -  Associated with at least 1 of the subsequent diagnostic criteria [12]:&lt;br&gt;&lt;br&gt;               -  Newly abnormal 12 lead ECG and/or Holter and/or stress testing, any of the&lt;br&gt;                  following: I to III degree atrioventricular block, or bundle branch block, ST/T&lt;br&gt;                  wave change, sinus arrest, ventricular tachycardia or fibrillation and asystole,&lt;br&gt;                  atrial fibrillation, reduced R wave height, intraventricular conduction delay,&lt;br&gt;                  abnormal Q waves, low voltage, frequent premature beats, supraventricular&lt;br&gt;                  tachycardia&lt;br&gt;&lt;br&gt;               -  Myocardial injury markers (elevated troponin T/Troponin I)&lt;br&gt;&lt;br&gt;               -  New, otherwise unexplained left ventricular (LV) and/or right ventricular (RV)&lt;br&gt;                  functional and/or structural abnormalities on cardiac imaging (echo/angio/CMR)&lt;br&gt;                  compatible with acute myocarditis and excluding other diseases&lt;br&gt;&lt;br&gt;          -  Signed informed consent&lt;br&gt;&lt;br&gt;        Exclusion Criteria:&lt;br&gt;&lt;br&gt;          -  History of cardiomyopathies&lt;br&gt;&lt;br&gt;          -  Coronary artery disease (coronary catheterization or CT angiography will be performed&lt;br&gt;             when coronary artery disease need to be excluded in consideration of signs and&lt;br&gt;             symptoms)&lt;br&gt;&lt;br&gt;          -  ICD or pacemaker&lt;br&gt;&lt;br&gt;          -  Inability to hold breath or to lay down for 45 min&lt;br&gt;&lt;br&gt;          -  Claustrophobia&lt;br&gt;&lt;br&gt;          -  Recent history of alimentary/alcoholic/respiratory intoxication&lt;br&gt;&lt;br&gt;          -  CMR diagnostic criteria suggestive of other cardiac disease explaining signs and&lt;br&gt;             symptoms (e.g. myocardial infarction with patent coronary arteries, tako-tsubo&lt;br&gt;             syndrome)&lt;br&gt;&lt;br&gt;          -  Risk for nephrogenic systemic fibrosis (estimated glomerular filtration rate &lt; 30&lt;br&gt;             mL/min/1.73 m2)&lt;br&gt;&lt;br&gt;          -  History of allergic reaction to MR contrast media&lt;br&gt;&lt;br&gt;          -  Pregnancy or breast-feeding&lt;br&gt;</t>
  </si>
  <si>
    <t>Improvement in CMR diagnosis with early enhanced T1 mapping and early changes in CMR parameters reflecting inflammation activity;MACE and left ventricular remodelling</t>
  </si>
  <si>
    <t>Effects of Obstructive Sleep Apnea Syndrome and Obesity on Morphine Pharmacokinetics in Children</t>
  </si>
  <si>
    <t>Other: Morphine pharmacokinetic evaluation</t>
  </si>
  <si>
    <t>https://clinicaltrials.gov/show/NCT02732795</t>
  </si>
  <si>
    <t>Sleep Apnea and Obesity Affects on Morphine Pharmacokinetics</t>
  </si>
  <si>
    <t>NCT02732795</t>
  </si>
  <si>
    <t>Pediatric Sleep Apnea;Obesity;Morphine Metabolism</t>
  </si>
  <si>
    <t>IRB00034512</t>
  </si>
  <si>
    <t>&lt;br&gt;        Inclusion Criteria:&lt;br&gt;&lt;br&gt;          -  Child presenting for surgery that will require opioids&lt;br&gt;&lt;br&gt;          -  Age between 5 -12 years of age&lt;br&gt;&lt;br&gt;        OSAS group:&lt;br&gt;&lt;br&gt;          -  Pre-operative polysomnography study conducted prior to day of surgery&lt;br&gt;&lt;br&gt;        Obese:&lt;br&gt;&lt;br&gt;          -  Body weight &gt;95th percentile for age.&lt;br&gt;&lt;br&gt;        Exclusion Criteria:&lt;br&gt;&lt;br&gt;          -  Emergency procedures involving AT, including tonsillar bleeding&lt;br&gt;&lt;br&gt;          -  Patients allergic to morphine&lt;br&gt;&lt;br&gt;          -  Patients with comorbidities altering opioid metabolism (i.e. liver disease)&lt;br&gt;&lt;br&gt;          -  Patients with chronic inflammatory, rheumatologic, or other confounding co-morbid&lt;br&gt;             diseases (i.e. Crohns disease, ulcerative colitis, sickle cell, Sjogren's, etc.)&lt;br&gt;</t>
  </si>
  <si>
    <t>Plasma Morphine Area Under the Curve (AUC);Maximum Plasma Morphine Concentration (Cmax);Time to Maximum Plasma Morphine Concentration (Tmax);Half Life of Plasma Morphine Concentration (T1/2);Plasma Morphine Clearance (Cl);Plasma Morphine Volume of Distribution (Vd);Plasma Morphine 3-glucuronide (M3G) Maximum Plasma Concentration (Cmax);Time to Maximum Morphine 3-glucuronide (M3G) Concentration (Tmax);Morphine 3-glucuronide (M3G) to Morphine ratio;Morphine 3-glucuronide (M3G) to Morphine 6-glucuronide (M6G) ratio</t>
  </si>
  <si>
    <t>Biomarker concentrations</t>
  </si>
  <si>
    <t>Study of Therapeutic Exercise in Acute Respiratory Failure to Improve Neuromuscular Disability Trial</t>
  </si>
  <si>
    <t>Behavioral: Early mobilization intervention</t>
  </si>
  <si>
    <t>https://clinicaltrials.gov/show/NCT03863470</t>
  </si>
  <si>
    <t>NCT03863470</t>
  </si>
  <si>
    <t>Allocation: Randomized. Intervention model: Crossover Assignment. Primary purpose: Health Services Research. Masking: Double (Participant, Outcomes Assessor).</t>
  </si>
  <si>
    <t>Critical Illness;Acute Respiratory Failure</t>
  </si>
  <si>
    <t>William Schweickert, MD;Scott D Halpern, MD PhD;Juliane Jablonski, DNP RN</t>
  </si>
  <si>
    <t>University of Pennsylvania School of Medicine - Pulmonary, Allergy, and Critical Care;University of Pennsylvania School of Medicine - PAIR Center;University of Pennsylvania</t>
  </si>
  <si>
    <t>&lt;br&gt;        Inclusion Criteria:&lt;br&gt;&lt;br&gt;          -  Age =18 years old; AND&lt;br&gt;&lt;br&gt;          -  Admission to 1 of 12 participating ICUs; AND&lt;br&gt;&lt;br&gt;          -  Continuous mechanical ventilation for = 48 hours (without interruption); AND&lt;br&gt;&lt;br&gt;          -  Baseline independent ambulatory status&lt;br&gt;&lt;br&gt;        Exclusion Criteria:&lt;br&gt;&lt;br&gt;          -  Admitting diagnosis of any of the following conditions:&lt;br&gt;&lt;br&gt;               -  Cardiopulmonary arrest&lt;br&gt;&lt;br&gt;               -  Raised intracranial pressure&lt;br&gt;&lt;br&gt;               -  Acute neurological admission diagnosis&lt;br&gt;&lt;br&gt;               -  Subarachnoid hemorrhage&lt;br&gt;&lt;br&gt;               -  Ischemic stroke&lt;br&gt;</t>
  </si>
  <si>
    <t>Peak hour patient activity level</t>
  </si>
  <si>
    <t>ICU mortality;ICU length of stay;Hospital length of stay;Duration of mechanical ventilation;Duration of time spent in deep sedation;Neurological function;Richmond Agitation-Sedation Scale (RASS)</t>
  </si>
  <si>
    <t>Phase IIb Study of the Efficacy of FLU-v, a Broad Spectrum Influenza Vaccine in an H1N1 Influenza Healthy Human Challenge Model</t>
  </si>
  <si>
    <t>&lt;br&gt;                Product Name: Influenza virus vaccine&lt;br&gt;                Product Code: FLU-v&lt;br&gt;                Pharmaceutical Form: Powder for suspension for injection&lt;br&gt;                INN or Proposed INN: FLU-5&lt;br&gt;                Other descriptive name: FLU-5&lt;br&gt;                Concentration unit: ¬µg microgram(s)&lt;br&gt;                Concentration type: equal&lt;br&gt;                Concentration number: 180-&lt;br&gt;                INN or Proposed INN: FLU-7&lt;br&gt;                Other descriptive name: FLU-7&lt;br&gt;                Concentration unit: ¬µg microgram(s)&lt;br&gt;                Concentration type: equal&lt;br&gt;                Concentration number: 113.5-&lt;br&gt;                INN or Proposed INN: FLU-8N&lt;br&gt;                Other descriptive name: FLU-8N&lt;br&gt;                Concentration unit: ¬µg microgram(s)&lt;br&gt;                Concentration type: equal&lt;br&gt;                Concentration number: 108.4-&lt;br&gt;                INN or Proposed INN: FLU-10&lt;br&gt;                Other descriptive name: FLU-10&lt;br&gt;                Concentration unit: ¬µg microgram(s)&lt;br&gt;                Concentration type: equal&lt;br&gt;                Concentration number: 151-&lt;br&gt;                Pharmaceutical form of the placebo: Solution for injection&lt;br&gt;                Route of administration of the placebo: Subcutaneous use&lt;br&gt;&lt;br&gt;</t>
  </si>
  <si>
    <t>https://www.clinicaltrialsregister.eu/ctr-search/search?query=eudract_number:2016-002134-74</t>
  </si>
  <si>
    <t>Study of the Efficacy of FLU-v against Influenza infection</t>
  </si>
  <si>
    <t>EUCTR2016-002134-74-GB</t>
  </si>
  <si>
    <t>&lt;br&gt;                Controlled: yes&lt;br&gt;                Randomised: yes&lt;br&gt;                Open: no&lt;br&gt;                Single blind: no&lt;br&gt;                Double blind: yes&lt;br&gt;                Parallel group: yes&lt;br&gt;                Cross over: no&lt;br&gt;                Other: no&lt;br&gt;                If controlled, specify comparator, Other Medicinial Product: yes&lt;br&gt;                Placebo: yes&lt;br&gt;                Other: no&lt;br&gt;                Number of treatment arms in the trial: 3&lt;br&gt;</t>
  </si>
  <si>
    <t>PepTcell Limited (trade name SEEK)</t>
  </si>
  <si>
    <t>Influenza virus &lt;br&gt;                MedDRA version: 19.0                Level: PT                Classification code 10022000                Term: Influenza                System Organ Class: 10021881 - Infections and infestations            ;Therapeutic area: Diseases [C] - Virus Diseases [C02]</t>
  </si>
  <si>
    <t>NCT03180801</t>
  </si>
  <si>
    <t>FLU-v004</t>
  </si>
  <si>
    <t>45 Beech Street</t>
  </si>
  <si>
    <t>+44207 153 6570</t>
  </si>
  <si>
    <t>NIH;PepTcell Limited (trade name SEEK)</t>
  </si>
  <si>
    <t>Inclusion criteria: &lt;br&gt;                1) Healthy males and females aged =18 and =55 years of age at the point of enrolment.&lt;br&gt;                2) Willingness to remain in isolation for the duration of viral shedding and to 3) comply with all study requirements.&lt;br&gt;                The following criteria are applicable to subjects in a heterosexual relationship and female subjects in a same sex relationship (i.e., the criteria do not apply to male subjects in a same sex relationship):&lt;br&gt;                - True abstinence- when this is in line with the preferred and usual lifestyle of the subject. (Periodic abstinence [e.g. calendar, ovulation, symptothermal, post-ovulation methods] and withdrawal are not acceptable methods of contraception).&lt;br&gt;                Or&lt;br&gt;                - Two forms of effective contraceptive methods among (between) the couple, which are defined as:&lt;br&gt;                For males: condom with spermicidal foam/gel/film/cream, sterilisation (with the appropriate post-vasectomy documentation of the absence of sperm in the ejaculate. This applies only to males participating in the study).&lt;br&gt;                For females:&lt;br&gt;                ¬ß Women no longer of child bearing potential (post-menopausal females are defined as having a history of amenorrhea for at least 2 years, otherwise they should have documented status as being surgically sterile or post hysterectomy. The latter applies only to females participating in the study).&lt;br&gt;                ¬ß If of childbearing potential, then acceptable forms of contraception include:&lt;br&gt;                ¬ß Established (a minimum of 2 weeks prior to admission) use of oral, injected or implanted hormonal methods of contraception.&lt;br&gt;                ¬∑ Placement of an intrauterine device (IUD) or intrauterine system (IUS).&lt;br&gt;                ¬∑ Barrier methods of contraception or occlusive cap (diaphragm or cervical/vault caps), both with one of the following - spermicidal foam/gel/film/cream/suppository.&lt;br&gt;                The longevity of contraception is as follows:&lt;br&gt;                ¬ß Males: ¬∑Comply with agreed contraception at entry to quarantine, and continuing until 90 days after the date of viral challenge/last dosing with IMP (whichever occurs last).&lt;br&gt;                ¬∑ Must not donate sperm following discharge from quarantine until 90 days after the date of viral challenge/last dosing with IMP (whichever occurs last).&lt;br&gt;                ¬ß Females: If of childbearing potential must have a negative pregnancy test at screening and just prior to the date of Viral Challenge, and must be using contraception consisting of two forms of birth control (one of which must be a barrier method) starting from at least 2 weeks prior to entry to quarantine and continuing until 90 days after the date of Viral Challenge/last dosing with IMP (whichever occurs last).&lt;br&gt;                4) Willing to have samples stored for future research.&lt;br&gt;                5) Sero-suitable to the study challenge virus within 90 days of Day 0.&lt;br&gt;                6) Agrees to abstain from alcohol intake 24 hours before admission on Day -2 and all other outpatient visits.&lt;br&gt;                7) Agrees to not use prescription or over-the-counter medications (including aspirin, decongestants, antihistamines, and other NSAIDs), and herbal medication (including, but not limited to, Vitamin C, Vitamin D, immune booster products, herbal tea, St. John‚Äôs Wort), within 14 days prior to study vaccine administration through the final follow-up visit, unless approved by the inves</t>
  </si>
  <si>
    <t>Exclusion criteria: &lt;br&gt;                1) For information on smoking and how it affects participation in the trial, please see Protocol Section 7.3 ‚Äì Exclusion Criteria&lt;br&gt;                2) Presence of self-reported or medically documented significant medical condition. For more detailed information, please see Protocol Section 7.3 - Exclusion Criteria&lt;br&gt;                3) Individual with body mass index (BMI) =18 and =35.&lt;br&gt;                4) Acute illness within 7 days of first vaccine administration day.&lt;br&gt;                5) Clinically significant abnormal electrocardiogram (ECG) and/or parameters, as determined by the Investigator&lt;br&gt;                6) Subjects with clinically significant abnormal systolic and diastolic blood pressure or clinically significant abnormal pulse rate.&lt;br&gt;                7) Subject has abnormal pulmonary function as measured by spirometry defined as a forced vital capacity or forced expiratory volume in 1 second (FEV1) &lt; 80% of predicted or peripheral arterial oxygen saturation (SpO2) &lt; 92% on room air.&lt;br&gt;                8) Known allergy to treatments for influenza (including but not limited to oseltamivir, nonsteroidals).&lt;br&gt;                9) For more information on participant allergies and how they might affect their participation, please see Protocol Section 7.3 - Exclusion Criteria.&lt;br&gt;                10) Daily or household contact with vulnerable populations as defined by 5.2.4.1&lt;br&gt;                11) (a) Receipt of any investigational drug within 3 months prior to the planned date of Viral Challenge/first dosing with IMP (whichever occurs first) (b) Receipt of three or more investigational drugs within the previous 12 months prior to the planned date of Viral Challenge/first dosing with IMP (whichever occurs first). (c) Prior inoculation with a virus from the same virus-family as the Challenge Virus. (d) Prior participation in another Human Viral Challenge study with a respiratory virus in the preceding 12 months taken from the date of Viral Challenge/first dosing with IMP (whichever occurs first) in the previous study to the date of expected Viral Challenge in this study.&lt;br&gt;                12) Receipt of any vaccine within 6 months of enrolment.&lt;br&gt;                13) Self-reported or known history of alcoholism or drug abuse (including marijuana) within 6 months prior to enrolment, or positive urine/serum test for drugs of abuse during the study.&lt;br&gt;                14) Self-reported or known history of psychiatric or psychological issues that require treatment and are deemed by the PI to be a contraindication to protocol participation.&lt;br&gt;                15) History of a previous severe allergic reaction with generalized urticaria, angioedema, or anaphylaxis.&lt;br&gt;                16) Any condition or event that, in the judgment of the PI, is a contraindication to protocol participation or impairs the volunteer‚Äôs ability to give informed consent.&lt;br&gt;                17) History or evidence of autoimmune disease or known immunodeficiency of any cause ‚Äì with the exception of atopic dermatitis/eczema and atopic rhinitis.&lt;br&gt;                18) Subjects with any history of physician diagnosed and/or objective test confirmed asthma (except as per inclusion criteria 10, reactive airway disease, COPD, pulmonary hypertension, or chronic lung condition of any aetiology.&lt;br&gt;                19) Positive human immunodeficiency virus (HIV) within 60 days of first vaccination visit, active hepatitis A (HAV), B (HBV), or C (HCV) test.&lt;br&gt;                20) Any sig</t>
  </si>
  <si>
    <t>Main Objective: To determine the effect of FLU-v on reducing the incidence of Mild to Moderate Influenza Disease (MMID) defined as detectable viral shedding plus at least one symptom of influenza ;Secondary Objective: To determine the overall effect of FLU-v on measurements of disease severity;Primary end point(s): Incidence of Mild to Moderate Influenza Disease ;Timepoint(s) of evaluation of this end point: upto Day 35 (+/- 3 days)</t>
  </si>
  <si>
    <t>&lt;br&gt;                Secondary end point(s): ‚Ä¢ Viral shedding duration&lt;br&gt;                ‚Ä¢ Viral shedding quantitation&lt;br&gt;                ‚Ä¢ Symptom duration&lt;br&gt;                ‚Ä¢ Total number of symptoms experienced&lt;br&gt;                ‚Ä¢ Symptom severity score as measured by FLU-PRO&lt;br&gt;                ‚Ä¢ Incidence of vaccine related adverse events (diary card for 21 days after each vaccine)&lt;br&gt;            ;Timepoint(s) of evaluation of this end point: up to day 35 (+/- 3 days)</t>
  </si>
  <si>
    <t>https://www.clinicaltrialsregister.eu/ctr-search/trial/2016-002134-74/results</t>
  </si>
  <si>
    <t>Phase IIb Study of the Efficacy of FLU-v, a Broad Spectrum Influenza Vaccine in an H1N1 Influenza Healthy Human Challenge Model.</t>
  </si>
  <si>
    <t>https://www.clinicaltrialsregister.eu/ctr-search/trial/2016-002134-74/results#baselineCharacteristicsSection</t>
  </si>
  <si>
    <t>https://www.clinicaltrialsregister.eu/ctr-search/trial/2016-002134-74/results#subjectDispositionSection</t>
  </si>
  <si>
    <t>https://www.clinicaltrialsregister.eu/ctr-search/trial/2016-002134-74/results#adverseEventsSection</t>
  </si>
  <si>
    <t>https://www.clinicaltrialsregister.eu/ctr-search/trial/2016-002134-74/results#endPointsSection</t>
  </si>
  <si>
    <t>Safety and Immunogenicity of Fluzone¬Æ Quadrivalent Vaccine Administered to Healthy Children 6 to &lt; 36 Months of Age</t>
  </si>
  <si>
    <t>Biological: Fluzone Quadrivalent vaccine, No Preservative;Biological: Fluzone Quadrivalent vaccine, No Preservative;Biological: Fluzone Quadrivalent vaccine, No Preservative;Biological: Fluzone Quadrivalent vaccine, No Preservative;Biological: Fluzone Quadrivalent vaccine, No Preservative;Biological: Fluzone Quadrivalent vaccine, No Preservative</t>
  </si>
  <si>
    <t>https://clinicaltrials.gov/show/NCT02915302</t>
  </si>
  <si>
    <t>Safety and Immunogenicity of Fluzone¬Æ Quadrivalent Vaccine Administered to Healthy Children</t>
  </si>
  <si>
    <t>NCT02915302</t>
  </si>
  <si>
    <t>United States;United Kingdom;United States;United States;United Kingdom;United States;United States;United Kingdom;United States;United States;United Kingdom;United States;United States;United Kingdom;United States;United States;United Kingdom;United States</t>
  </si>
  <si>
    <t>September 23, 2016</t>
  </si>
  <si>
    <t>U1111-1143-9273;GRC88</t>
  </si>
  <si>
    <t>Medical Director;Medical Director;Medical Director;Medical Director;Medical Director;Medical Director</t>
  </si>
  <si>
    <t>Sanofi Pasteur Inc.;Sanofi Pasteur Inc.;Sanofi Pasteur Inc.;Sanofi Pasteur Inc.;Sanofi Pasteur Inc.;Sanofi Pasteur Inc.</t>
  </si>
  <si>
    <t>&lt;br&gt;        Inclusion Criteria:&lt;br&gt;&lt;br&gt;          -  Aged 6 to &lt; 36 months of age on the day of first study vaccination (study product&lt;br&gt;             administration).&lt;br&gt;&lt;br&gt;          -  Born at full term of pregnancy (=37 weeks) and/or with a birth weight =2.5 kg. Note:&lt;br&gt;             This inclusion criterion only applies to participants 6 to &lt;12 months of age on the&lt;br&gt;             day of the first study visit.&lt;br&gt;&lt;br&gt;          -  Informed consent form has been signed and dated by the parent(s) or guardian(s).&lt;br&gt;&lt;br&gt;          -  Participant and parent/guardian are able to attend all scheduled visits and to comply&lt;br&gt;             with all trial procedures.&lt;br&gt;&lt;br&gt;        Exclusion Criteria:&lt;br&gt;&lt;br&gt;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participants receiving 1 dose of&lt;br&gt;             influenza vaccine or Visit 3 for participants receiving 2 doses of influenza vaccine.&lt;br&gt;&lt;br&gt;          -  Previous vaccination against influenza (in the 2016-2017 season) with either the trial&lt;br&gt;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=100.4 degrees Fahrenheit&lt;br&gt;             [38.0 degrees Celsius]). A prospective participant should not be included in the study&lt;br&gt;             until the condition has resolved or the febrile event has subsided.&lt;br&gt;&lt;br&gt;          -  Identified as a natural or adopted child of either the Investigator or an employee&lt;br&gt;             with direct involvement in the proposed study.&lt;br&gt;&lt;br&gt;          -  History of serious adverse reactions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to &lt; 36 months of age on the day of first study vaccination (study product&lt;br&gt;             administration).&lt;br&gt;&lt;br&gt;          -  Born at full term of pregnancy (=37 weeks) and/or with a birth weight =2.5 kg. Note:&lt;br&gt;             This inclusion criterion only applies to participants 6 to &lt;12 months of age on the&lt;br&gt;             day of the first study visit.&lt;br&gt;&lt;br&gt;          -  Informed consent form has been signed and dated by the parent(s) or guardian(s).&lt;br&gt;&lt;br&gt;          -  Participant and parent/guardian are able to attend all scheduled visits and to comply&lt;br&gt;             with all trial procedures.&lt;br&gt;&lt;br&gt;        Exclusion Criteria:&lt;br&gt;&lt;br&gt;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participants receiving 1 dose of&lt;br&gt;             influenza vaccine or Visit 3 for participants receiving 2 doses of influenza vaccine.&lt;br&gt;&lt;br&gt;          -  Previous vaccination against influenza (in the 2016-2017 season) with either the trial&lt;br&gt;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=100.4 degrees Fahrenheit&lt;br&gt;             [38.0 degrees Celsius]). A prospective participant should not be included in the study&lt;br&gt;             until the condition has resolved or the febrile event has subsided.&lt;br&gt;&lt;br&gt;          -  Identified as a natural or adopted child of either the Investigator or an employee&lt;br&gt;             with direct involvement in the proposed study.&lt;br&gt;&lt;br&gt;          -  History of serious adverse reactions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to &lt; 36 months of age on the day of first study vaccination (study product&lt;br&gt;             administration).&lt;br&gt;&lt;br&gt;          -  Born at full term of pregnancy (=37 weeks) and/or with a birth weight =2.5 kg. Note:&lt;br&gt;             This inclusion criterion only applies to participants 6 to &lt;12 months of age on the&lt;br&gt;             day of the first study visit.&lt;br&gt;&lt;br&gt;          -  Informed consent form has been signed and dated by the parent(s) or guardian(s).&lt;br&gt;&lt;br&gt;          -  Participant and parent/guardian are able to attend all scheduled visits and to comply&lt;br&gt;             with all trial procedures.&lt;br&gt;&lt;br&gt;        Exclusion Criteria:&lt;br&gt;&lt;br&gt;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participants receiving 1 dose of&lt;br&gt;             influenza vaccine or Visit 3 for participants receiving 2 doses of influenza vaccine.&lt;br&gt;&lt;br&gt;          -  Previous vaccination against influenza (in the 2016-2017 season) with either the trial&lt;br&gt;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=100.4 degrees Fahrenheit&lt;br&gt;             [38.0 degrees Celsius]). A prospective participant should not be included in the study&lt;br&gt;             until the condition has resolved or the febrile event has subsided.&lt;br&gt;&lt;br&gt;          -  Identified as a natural or adopted child of either the Investigator or an employee&lt;br&gt;             with direct involvement in the proposed study.&lt;br&gt;&lt;br&gt;          -  History of serious adverse reactions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t>
  </si>
  <si>
    <t>Percentage of Participants With Fever (Fever Rate) Following Vaccination With Fluzone Quadrivalent Vaccine;Percentage of Participants With Fever (Fever Rate) Following Vaccination With Fluzone Quadrivalent Vaccine;Percentage of Participants With Fever (Fever Rate) Following Vaccination With Fluzone Quadrivalent Vaccine</t>
  </si>
  <si>
    <t>Geometric Mean Titers (GMTs) of Influenza Vaccine Antibodies;Percentage of Participants With Seroconversion (Seroconversion Rate [SCR]) to Influenza Vaccine Antigens</t>
  </si>
  <si>
    <t>https://clinicaltrials.gov/ct2/show/results/NCT02915302</t>
  </si>
  <si>
    <t>A Phase 1b Randomized, Double-blind, Placebo-Controlled, Crossover Study of 2 Single Intravenous Infusion Doses of TAK-925 in Subjects With Obstructive Sleep Apnea Who Are Experiencing Excessive Daytime Sleepiness Despite Adequate Use of CPAP</t>
  </si>
  <si>
    <t>Drug: TAK-925;Drug: Placebo</t>
  </si>
  <si>
    <t>https://clinicaltrials.gov/show/NCT04091425</t>
  </si>
  <si>
    <t>Study of TAK-925 in Participants With Obstructive Sleep Apnea (OSA) Who Are Experiencing Excessive Daytime Sleepiness (EDS) Despite Adequate Use of Continuous Positive Airway Pressure (CPAP)</t>
  </si>
  <si>
    <t>NCT04091425</t>
  </si>
  <si>
    <t>Millennium Pharmaceuticals, Inc.</t>
  </si>
  <si>
    <t>November 21, 2019</t>
  </si>
  <si>
    <t>TAK-925-2001</t>
  </si>
  <si>
    <t>67 Years</t>
  </si>
  <si>
    <t>&lt;br&gt;        Inclusion Criteria:&lt;br&gt;&lt;br&gt;          -  Has OSA diagnosed according to the international classification of sleep disorders-3&lt;br&gt;             (ICSD-3) criteria and with current use of CPAP.&lt;br&gt;&lt;br&gt;          -  Has a complaint of EDS despite consistent use of CPAP as defined by machine tracking&lt;br&gt;             time as having at least 4 hours of CPAP use/night on at least 70% during the&lt;br&gt;             approximately 1 month before randomization.&lt;br&gt;&lt;br&gt;          -  If taking a stimulant medication for the treatment of excessive daytime sleepiness&lt;br&gt;             must be willing to discontinue medication before randomization into the study.&lt;br&gt;&lt;br&gt;          -  Has a regular bedtime between 21:00 and 24:00 as verified by history and regular time&lt;br&gt;             in bed averaging between 7.5 and 9.0 hours/night and gets at least 6.5 hours/night on&lt;br&gt;             average of sleep, as defined by approximately 7 days of actigraphy supported by a&lt;br&gt;             sleep diary, which are completed at least 1 week before Study Day-2.&lt;br&gt;&lt;br&gt;          -  Has a Epworth sleepiness scale (ESS) score of =10 at screening and Study Day -2, with&lt;br&gt;             or without stimulants.&lt;br&gt;&lt;br&gt;          -  Nocturnal polysomnography (NPSG) demonstrates that the participant does not have other&lt;br&gt;             comorbid sleep disorders or clinically significant nocturnal hypoxemia (O2 saturation&lt;br&gt;             =80% for =5% of total sleep time) and that their apnea-hypopnea index (AHI) is =10.&lt;br&gt;&lt;br&gt;          -  Has an average (of 4 sessions) baseline MWT sleep latency less than or equal to 20&lt;br&gt;             minutes and no single session has a sleep latency of greater than 30 minutes as&lt;br&gt;             determined by the site investigator.&lt;br&gt;&lt;br&gt;        Exclusion Criteria:&lt;br&gt;&lt;br&gt;          -  Has supine or standing average systolic blood pressure (SBP) =140 millimeters of&lt;br&gt;             mercury (mm Hg) or average diastolic blood pressure (DBP) =90 mm Hg at screening or&lt;br&gt;             Study Day-2; blood pressures will be averaged over 3 readings done 10 minutes (min)&lt;br&gt;             apart.&lt;br&gt;&lt;br&gt;          -  A screening electrocardiogram (ECG) reveals a QT interval with Fridericia correction&lt;br&gt;             method &gt;450 milliseconds (ms) (men) or &gt;470 ms (women).&lt;br&gt;&lt;br&gt;          -  Has a usual bedtime later than 01:00 or an occupation requiring nighttime shift work&lt;br&gt;             or variable shift work within the past 6 months or travel with significant jet lag&lt;br&gt;             within 14 days before Study Day-2.&lt;br&gt;&lt;br&gt;          -  Short sleepers with chronic sleep deprivation who get on average less than 7.5&lt;br&gt;             hours/night time in bed and/or less than 6.5 hours of sleep per night as defined by&lt;br&gt;             approximately 1 week of nocturnal actigraphy testing and supported by a sleep diary,&lt;br&gt;             both of which are completed at least 1 week before Study Day -2 admission to the&lt;br&gt;             clinical unit.&lt;br&gt;&lt;br&gt;          -  Has a history of a sleep disorder other than OSA that is associated with EDS on the&lt;br&gt;             basis of interviews at the screening visit, such as, for example, restless legs&lt;br&gt;             syndrome, confirmed by prior pretreatment polysomnography (PSG) data demonstrating&lt;br&gt;             periodic limb movement during sleep (PLMS) &gt;15.&lt;br&gt;&lt;br&gt;          -  Has used any over-the-counter (OTC) or prescription medications with stimulating&lt;br&gt;             properties within 7 days before dosing or 5 half-lives (whichever is longer) that&lt;br&gt;             could affect the evaluation of EDS or any use of sodium oxybate within 3 months of&lt;br&gt;             screening.&lt;br&gt;&lt;br&gt;          -  Has nicotine dependence that is likely to have an effect on sleep (e.g., a participant&lt;br&gt;             who routinely awakens at night to smoke) or challenge the conduct of this study&lt;br&gt;             (smokes =10 cigarettes/day) and/or the participant is unwilling to discontinue all&lt;br&gt;             smoking and nicotine use during the study.&lt;br&gt;&lt;br&gt;          -  Has a caffeine consumption of more than 600 mg/day for 7 days before Study Day-1 (1&lt;br&gt;             serving of coffee is approximately equivalent to 120 mg of caffeine).&lt;br&gt;&lt;br&gt;          -  History or presence of any acutely unstable medical condition, behavioral or&lt;br&gt;             psychiatric disorder (including active suicidal ideation), or surgical history that&lt;br&gt;             could affect the safety of the subject or interfere with study efficacy, safety, PK&lt;br&gt;             assessments, or the ability of the subject to complete the study per the judgment of&lt;br&gt;             the investigator.&lt;br&gt;</t>
  </si>
  <si>
    <t>Percentage of Participants who Experience at Least One Treatment Emergent Adverse Event (TEAE);Percentage of Participants who Meet the Markedly Abnormal Criteria for Clinical Safety Laboratory Tests at Least Once Post a Regimen;Percentage of Participants who Meet the Markedly Abnormal Criteria for Vital Sign Measurements at Least Once Post a Regimen;Percentage of Participants who Meet the Markedly Abnormal Criteria for 12-Lead Safety Electrocardiogram (ECG) Parameters at Least Once Post a Regimen</t>
  </si>
  <si>
    <t>Ceoi: Observed Plasma Concentration at the end of Infusion for TAK-925;AUC8: Area Under the Plasma Concentration-Time Curve From Time 0 to Infinity for TAK-925;AUClast: Area Under the Plasma Concentration-Time Curve from Time 0 to Time of the Last Quantifiable Concentration for TAK-925</t>
  </si>
  <si>
    <t>A Placebo Controlled Double Blinded Crossover Study of the Antihypertensive Efficacy of Guanfacine vs Hydrochlorothiazide in Obstructive Sleep Apnea (OSA) Associated Hypertension</t>
  </si>
  <si>
    <t>Drug: Guanfacine;Drug: Hydrochlorothiazide</t>
  </si>
  <si>
    <t>https://clinicaltrials.gov/show/NCT02699125</t>
  </si>
  <si>
    <t>Treatment of OSA Associated Hypertension With Alpha 2 Agonist or Diuretic</t>
  </si>
  <si>
    <t>NCT02699125</t>
  </si>
  <si>
    <t>Allocation: Randomized, Endpoint Classification: Efficacy Study, Intervention Model: Crossover Assignment, Masking: Double Blind (Subject, Investigator, Outcomes Assessor), Primary Purpose: Treatment</t>
  </si>
  <si>
    <t>guanhctz</t>
  </si>
  <si>
    <t>Michael G. Ziegler, M.D.</t>
  </si>
  <si>
    <t>&lt;br&gt;        Inclusion Criteria:&lt;br&gt;&lt;br&gt;          1. Patients ranging from 20 - 80 years&lt;br&gt;&lt;br&gt;          2. Body mass index (BMI) of 20-38 to include the typical obese OSA patients and avoid&lt;br&gt;             the practical difficulties in blood drawing from the massively obese&lt;br&gt;&lt;br&gt;          3. Hypertension with blood pressures &gt; 140/90 but less than 180/105 mmHg.&lt;br&gt;&lt;br&gt;          4. Apnea-hypopnea index above 10&lt;br&gt;&lt;br&gt;        Exclusion Criteria:&lt;br&gt;&lt;br&gt;          1. Receiving medications other than anti-hypertensives known to influence the&lt;br&gt;             sympathetic nervous system, sleep medicines (including heavy alcohol use) or drugs&lt;br&gt;             with adverse interactions with study medication.&lt;br&gt;&lt;br&gt;          2. Women who have premenstrual syndrome, or those who are pregnant or capable of&lt;br&gt;             pregnancy and unwilling to use effective non-hormonal contraception&lt;br&gt;&lt;br&gt;          3. Shift workers or have symptoms of narcolepsy, restless legs syndrome or insomnia, in&lt;br&gt;             order to minimize confounding effects of other sleep disorders&lt;br&gt;&lt;br&gt;          4. Have apneas which are primarily central&lt;br&gt;&lt;br&gt;          5. Have sleep fragmentation caused by syndromes such as chronic pain or movement&lt;br&gt;             disorders&lt;br&gt;&lt;br&gt;          6. Have diseases such as asthma or chronic obstructive pulmonary disease that&lt;br&gt;             compromises respiration.&lt;br&gt;&lt;br&gt;          7. Have known coronary or cerebral vascular disease, history of arrhythmias,&lt;br&gt;             cardiomyopathy, history of psychosis, current alcohol or drug abuse.&lt;br&gt;&lt;br&gt;          8. Have any contraindications to any study materials, such as heart block.&lt;br&gt;&lt;br&gt;          9. Have secondary hypertension&lt;br&gt;&lt;br&gt;         10. Have creatinine levels above 2.5 mg %, more than 1+ proteinuria by dipstick,&lt;br&gt;             hematuria or electrolyte disorders.&lt;br&gt;</t>
  </si>
  <si>
    <t>Blood pressure</t>
  </si>
  <si>
    <t>Flow mediated dilation</t>
  </si>
  <si>
    <t>Reduction of ventilation invasiveness through combined organ support - ADVOVENT (Advanced organ support for reduction of ventilation invasiveness)</t>
  </si>
  <si>
    <t>Intervention 1: removal of carbon dioxide (CO2) and correction of acidosis via ADVOS treatment</t>
  </si>
  <si>
    <t>http://www.drks.de/DRKS00015874</t>
  </si>
  <si>
    <t>Reduction of ventilation invasiveness through combined organ support</t>
  </si>
  <si>
    <t>DRKS00015874</t>
  </si>
  <si>
    <t>Allocation: Single arm study;. Masking: Open (masking not used). Control: Uncontrolled/Single arm. Assignment: Single (group). Study design purpose: Treatment;</t>
  </si>
  <si>
    <t>Universit√§tsklinikum Schleswig-Holstein</t>
  </si>
  <si>
    <t>;J96 - Respiratory failure, not elsewhere classified;N17 - Acute renal failure</t>
  </si>
  <si>
    <t>D 526/18</t>
  </si>
  <si>
    <t>Lars</t>
  </si>
  <si>
    <t>Hummitzsch</t>
  </si>
  <si>
    <t>Arnold-Heller-Stra√üe 3</t>
  </si>
  <si>
    <t>Lars.Hummitzsch@uksh.de</t>
  </si>
  <si>
    <t>Klinik f√ºr An√§sthesiologie und operative Intensivmedizin, Universtit√§tsklinikum Schleswig Holstein, Campus Kiel</t>
  </si>
  <si>
    <t>Klinik f√ºr An√§sthesiologie und operative Intensivmedizin;HepaWash GmbH</t>
  </si>
  <si>
    <t>Inclusion criteria: - invasive controlled ventilation at acute hypercapnic respiratory failure (PaCO2 &gt; 45 mmHg)&lt;br&gt;- tidal volume &gt; 6ml/kg ideal weight or driving pressure difference (delta p) &gt; 15 cmH2O required to reach a pH value &gt; 7,30&lt;br&gt;- acute renal failure (KDIGO II or III)&lt;br&gt;- clinical indication for continuous venovenous haemodialysis&lt;br&gt;- consent to participate in the clinical trial</t>
  </si>
  <si>
    <t>Exclusion criteria: - severe acute hypoxemic respiratory failure (PaO2/FiO2 ratio   150 bpm or mean arterial pressure &lt; 65 mmHg or cardiac output &lt; 5 l/min despite adequate therapy)&lt;br&gt;- elevated intracranial pressure</t>
  </si>
  <si>
    <t>Tidal volume (ml/kg ideal weight) to reach a ventilation with a pH value &gt;7,30 and PaCO2 &lt; 60 mmHg (measured 6 hours after the beginning of the ADVOS treatment)</t>
  </si>
  <si>
    <t>- CO2 removal achieved with the ADVOS system (ml/min)&lt;br&gt;- required alveolar ventilation per minute (l/min)&lt;br&gt;- pressure difference between airway plateau pressure and PEEP (cmH2O)&lt;br&gt;- change of power of ventilation (Joule/min)&lt;br&gt;- partial pressure of oxygen (mmHg)&lt;br&gt;- partial pressure of carbon dioxide (mmHg)&lt;br&gt;- pH</t>
  </si>
  <si>
    <t>Oct 11 2018 12:00AM</t>
  </si>
  <si>
    <t>(leading) Ethics Committee-No. (Ethikkommission der Christian-Albrechts-Universit√§t zu Kiel)</t>
  </si>
  <si>
    <t>Safety of a Single Dose (Participants Aged 9 Years and Older) or Two Doses Given 28 Days Apart (Participants Aged 6 Months to 8 Years) of the Shenzhen Quadrivalent Influenza Vaccine (Split Virion), Inactivated</t>
  </si>
  <si>
    <t>Biological: Shz QIV 0.25 mL, 2 doses;Biological: Shz QIV 0.5 mL, 2 doses;Biological: Shz QIV 0.5 mL, single dose</t>
  </si>
  <si>
    <t>https://clinicaltrials.gov/show/NCT03430089</t>
  </si>
  <si>
    <t>Safety of a Single Dose or Two Doses of Shenzhen Quadrivalent Influenza Vaccine</t>
  </si>
  <si>
    <t>NCT03430089</t>
  </si>
  <si>
    <t>Influenza;Flu</t>
  </si>
  <si>
    <t>February 22, 2019</t>
  </si>
  <si>
    <t>U1111-1174-4615;FSQ01</t>
  </si>
  <si>
    <t>&lt;br&gt;        Inclusion Criteria:&lt;br&gt;&lt;br&gt;          -  Aged = 6 months on the day of inclusion&lt;br&gt;&lt;br&gt;          -  For participants aged 6 months through 17 years: Informed consent form has been signed&lt;br&gt;             and dated by the parent(s) or another legally acceptable representative, if&lt;br&gt;             applicable. Additionally an assent form has been signed and dated by the participant&lt;br&gt;             if aged 8 through 17 years (based on local regulations) For participants aged 18 years&lt;br&gt;             and older: Informed consent form has been signed and dated by the participant&lt;br&gt;&lt;br&gt;          -  Participant / Participant and parent/legally acceptable representative are able to&lt;br&gt;             attend all scheduled visits and to comply with all trial procedures&lt;br&gt;&lt;br&gt;          -  For participants aged less than 2 years only: Born at full term of pregnancy (=37&lt;br&gt;             weeks) and with a birth weight = 2.5 kg&lt;br&gt;&lt;br&gt;          -  For participants aged 6 months to 8 years only: Participant had never been vaccinated&lt;br&gt;             with influenza vaccine in the past&lt;br&gt;&lt;br&gt;        Exclusion Criteria:&lt;br&gt;&lt;br&gt;          -  Participant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 or post-menopausal for at&lt;br&gt;             least 1 year, surgically sterile&lt;br&gt;&lt;br&gt;          -  Participation at the time of study enrollment (or in the 4 weeks preceding the trial&lt;br&gt;             vaccination [or the first trial vaccination]) or planned participation during the&lt;br&gt;             present trial period in another clinical trial investigating a vaccine, drug, medical&lt;br&gt;             device, or medical procedure&lt;br&gt;&lt;br&gt;          -  Receipt of any vaccine or planned receipt of any vaccine within the period from 2&lt;br&gt;             weeks before trial vaccination (or the first trial vaccination) to 2 weeks following&lt;br&gt;             trial vaccination (or the last trial vaccination)&lt;br&gt;&lt;br&gt;          -  For participants aged 6 to 8 years only: Previous vaccination against influenza&lt;br&gt;             vaccine in the past&lt;br&gt;&lt;br&gt;          -  For participants aged 9 years and older: Previous vaccination against influenza (in&lt;br&gt;             the previous 6 months) with either the trial vaccine or another vaccine&lt;br&gt;&lt;br&gt;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Self-reported thrombocytopenia or known thrombocytopenia as reported by the&lt;br&gt;             parent/legally acceptable representative, contraindicating IM vaccination&lt;br&gt;&lt;br&gt;          -  Bleeding disorder, or receipt of anticoagulants in the 3 weeks preceding inclusion,&lt;br&gt;             contraindicating IM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vaccination or febrile illness (axillary temperature = 37.1¬∞C). A prospective&lt;br&gt;             participant should not be included in the study until the condition has resolved or&lt;br&gt;             the febrile event has subsided.&lt;br&gt;&lt;br&gt;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t>
  </si>
  <si>
    <t>Occurrence of serious adverse reactions or Grade 3 non-serious adverse reactions following vaccination with Shz QIV</t>
  </si>
  <si>
    <t>Occurrence of solicited injection site or systemic reactions after vaccination with Shz QIV</t>
  </si>
  <si>
    <t>Effect of the Intervention With Continuous Positive Pressure (CPAP) on Nocturnal Blood Pressure (BP) in Normotensive Patients With Nondipper Circadian Pattern and Sleep Apnea-hypopnea Syndrome (SAHS)</t>
  </si>
  <si>
    <t>Device: CPAP treatment</t>
  </si>
  <si>
    <t>https://clinicaltrials.gov/show/NCT03987425</t>
  </si>
  <si>
    <t>Normotensive OSA Patients With Nondipper Circadian Blood Pressure Pattern</t>
  </si>
  <si>
    <t>NCT03987425</t>
  </si>
  <si>
    <t>Normotensive;Obstructive Sleep Apnea</t>
  </si>
  <si>
    <t>June 1, 2019</t>
  </si>
  <si>
    <t>Nondipper-OSA</t>
  </si>
  <si>
    <t>Ferran Barb√© Illa, MD</t>
  </si>
  <si>
    <t>febarbe.lleida.ics@gencat.cat</t>
  </si>
  <si>
    <t>(+34) 973705372</t>
  </si>
  <si>
    <t>Societat Catalana de Pneumologia</t>
  </si>
  <si>
    <t>&lt;br&gt;        Inclusion Criteria:&lt;br&gt;&lt;br&gt;          -  Men and women over 18 years of age&lt;br&gt;&lt;br&gt;          -  Referred to the sleep unit for suspected OSA&lt;br&gt;&lt;br&gt;          -  Being normotensive and presenting an AHI = 30 in the sleep study&lt;br&gt;&lt;br&gt;          -  Signature of the informed consent.&lt;br&gt;&lt;br&gt;        Exclusion Criteria:&lt;br&gt;&lt;br&gt;          -  Previous CPAP treatment&lt;br&gt;&lt;br&gt;          -  Significant somnolence defined by an Epworth Sleepiness Scale (ESS) score higher than&lt;br&gt;             18&lt;br&gt;&lt;br&gt;          -  Psychophysical inability to complete questionnaires&lt;br&gt;&lt;br&gt;          -  Previous diagnosis or suspicion of another sleep disorder&lt;br&gt;&lt;br&gt;          -  Presence of more than 50% of central apneas or Cheyne-Stokes respiration&lt;br&gt;&lt;br&gt;          -  Having a serious chronic disease: neoplasia, renal failure, severe chronic obstructive&lt;br&gt;             pulmonary disease, chronic depression and other chronic limiting diseases&lt;br&gt;&lt;br&gt;          -  Medical history that may interfere with the objectives of the study or, in the opinion&lt;br&gt;             of the researcher, may compromise the conclusions&lt;br&gt;&lt;br&gt;          -  Any medical, social or geographical factor that may endanger the patient's compliance&lt;br&gt;&lt;br&gt;          -  Having a profession of high risk (professional driver).&lt;br&gt;</t>
  </si>
  <si>
    <t>Effect of CPAP treatment on BP in normotensive nondipper patients with severe OSA</t>
  </si>
  <si>
    <t>Prevalence of the different circadian BP patterns (dipper /nondipper) in the ABPM of normotensive subjects diagnosed with severe OSA without significant somnolence (Epworth=18);Relationship between compliance with CPAP treatment and the blood pressure change in normotensive nondipper patients with OSA;Identify predictors of nocturnal blood pressure response to CPAP treatment;Changes in the biomarkers' profile (miRNAs) in normotensive nondipper-OSA patients after CPAP treatment</t>
  </si>
  <si>
    <t>Association Between Obstructive Sleep Apnea and Non-alcoholic Fatty Liver Disease Investigated by Liver Biopsy</t>
  </si>
  <si>
    <t>Diagnostic Test: OSA screening</t>
  </si>
  <si>
    <t>https://clinicaltrials.gov/show/NCT03373643</t>
  </si>
  <si>
    <t>Obstructive Sleep Apnea and Non-alcoholic Fatty Liver Disease</t>
  </si>
  <si>
    <t>NCT03373643</t>
  </si>
  <si>
    <t>Non-alcoholic Fatty Liver Disease;Sleep Apnea, Obstructive</t>
  </si>
  <si>
    <t>UHAngers</t>
  </si>
  <si>
    <t>Wojciech Trzepizur, MD PhD</t>
  </si>
  <si>
    <t>wotrzepizur@chu-angers.fr</t>
  </si>
  <si>
    <t>&lt;br&gt;        Inclusion Criteria:&lt;br&gt;&lt;br&gt;          -  Suspected NAFLD requiring per-cutaneous liver biopsy&lt;br&gt;&lt;br&gt;        Exclusion Criteria:&lt;br&gt;&lt;br&gt;          -  Other than NAFLD liver disease&lt;br&gt;&lt;br&gt;          -  Previously diagnosed or treated OSA&lt;br&gt;&lt;br&gt;          -  Excessive alcohol consumption (&gt;220 gr/week for men, &gt;140 gr/week for women)&lt;br&gt;&lt;br&gt;          -  Pregnancy&lt;br&gt;&lt;br&gt;          -  Surgical treatment for obesity past history&lt;br&gt;</t>
  </si>
  <si>
    <t>Association between OSA severity marker (apnea hypopnea index per hour on the polysomnography) and significant liver fibrosis (score F3 and F4 of the histological nonalcoholic steatohepatitis [NASH]-CRN classification)</t>
  </si>
  <si>
    <t>Association between OSA severity marker (apnea hypopnea index per hour on the polysomnography) and significant nonalcoholic steatohepatitis (3 positive criteria on NASH-CRN classification);Association between OSA severity marker (apnea hypopnea index per hour on the polysomnography) and significant liver steatosis (histological steatosis &gt; 33% or stade 2 or more on NASH-CRN)</t>
  </si>
  <si>
    <t>A Phase 1/Phase 2, Randomized, Double-blind Study to Evaluate the Safety, Tolerability, and Immunogenicity of a Polyvalent Pneumococcal Conjugate Vaccine in Adults.</t>
  </si>
  <si>
    <t>Drug: pPCV;Biological: Pneumovax‚Ñ¢23</t>
  </si>
  <si>
    <t>https://clinicaltrials.gov/show/NCT04168190</t>
  </si>
  <si>
    <t>A Phase 1/Phase 2 Study of Polyvalent Pneumococcal Conjugate Vaccine (pPCV) in Adults (pPCV-001)</t>
  </si>
  <si>
    <t>NCT04168190</t>
  </si>
  <si>
    <t>December 6, 2019</t>
  </si>
  <si>
    <t>pPCV-001;pPCV-001</t>
  </si>
  <si>
    <t>&lt;br&gt;        Inclusion Criteria&lt;br&gt;&lt;br&gt;          -  Phase 1:&lt;br&gt;&lt;br&gt;          -  Male or female, from 18 years to 49 years of age inclusive&lt;br&gt;&lt;br&gt;          -  Phase 2:&lt;br&gt;&lt;br&gt;          -  Male or female =50 years of age&lt;br&gt;&lt;br&gt;        Phase 1 and Phase 2:&lt;br&gt;&lt;br&gt;          -  Males: refrain from donating sperm, remain abstinent during study or agree to use&lt;br&gt;             condom&lt;br&gt;&lt;br&gt;          -  Females: Not pregnant or breastfeeding and is not a woman of childbearing potential&lt;br&gt;             (WOCBP) and 1 of the following applies: is a WOCBP and using a highly effective&lt;br&gt;             contraceptive method; is a WOCBP and is abstinent from heterosexual intercourse during&lt;br&gt;             the study and for =6 months after the last dose of study intervention; and (Phase 1&lt;br&gt;             only) agrees not to donate eggs for 6 months after the last dose of study&lt;br&gt;             intervention.&lt;br&gt;&lt;br&gt;        Exclusion Criteria&lt;br&gt;&lt;br&gt;          -  History of invasive pneumococcal disease or known history of other culture-positive&lt;br&gt;             pneumococcal disease within 3 years of screening&lt;br&gt;&lt;br&gt;          -  Known hypersensitivity to any component of the pPCV, or any diphtheria&lt;br&gt;             toxoid-containing vaccine&lt;br&gt;&lt;br&gt;          -  Known or suspected impairment of immunological function including, but not limited to,&lt;br&gt;             a history of congenital or acquired immunodeficiency, documented human&lt;br&gt;             immunodeficiency virus (HIV) infection, functional or anatomic asplenia, or history of&lt;br&gt;             autoimmune disease&lt;br&gt;&lt;br&gt;          -  Coagulation disorder contraindicating IM vaccination&lt;br&gt;&lt;br&gt;          -  Recent febrile illness (defined as oral or tympanic temperature =100.4¬∞F [=38.0¬∞C] or&lt;br&gt;             axillary or temporal temperature =99.4¬∞F [=37.4¬∞C]) or received antibiotic therapy for&lt;br&gt;             any acute illness occurring within 72 hours of screening&lt;br&gt;&lt;br&gt;          -  Known malignancy that is progressing or has required active treatment within 3 years.&lt;br&gt;             (Note: participants with basal cell carcinoma of the skin, squamous cell carcinoma of&lt;br&gt;             the skin, or carcinoma in situ [eg, breast carcinoma, cervical cancer in situ] that&lt;br&gt;             have undergone potentially curative therapy are not excluded)&lt;br&gt;&lt;br&gt;          -  Pregnant&lt;br&gt;&lt;br&gt;          -  Received any pneumococcal vaccine or is expected to receive any pneumococcal vaccine&lt;br&gt;             during the study, outside of the protocol.&lt;br&gt;&lt;br&gt;          -  Receiving immunosuppressive therapy, including chemotherapeutic agents used to treat&lt;br&gt;             cancer or other conditions, and interventions associated with organ or bone marrow&lt;br&gt;             transplantation, or autoimmune disease&lt;br&gt;&lt;br&gt;          -  Received a blood transfusion or blood products, including immunoglobulin, 6 months&lt;br&gt;             before study vaccination or is scheduled to receive a blood transfusion or blood&lt;br&gt;             product&lt;br&gt;</t>
  </si>
  <si>
    <t>Percentage of Participants With a Solicited Injection-site Adverse Event (AE): Phase 1;Percentage of Participants With a Solicited Systemic AE: Phase 1;Percentage of Participants With Vaccine-related Serious Adverse Events (SAEs): Phase 1;Percentage of Participants With a Solicited injection-site AE: Phase 2;Percentage of Participants With a Solicited Systemic AE: Phase 2;Percentage of Participants With Vaccine-related SAEs: Phase 2;Serotype-specific Opsonophagocytic Activity (OPA) GMTs for the Common Serotypes in pPCV and Pneumovax‚Ñ¢23: Phase 2;Serotype-specific OPA GMTs for the Unique Serotypes in pPCV: Phase 2</t>
  </si>
  <si>
    <t>Percentage of Participants Who Experience at Least 1 AE: Phase 1;Percentage of Participants Who Experience at Least 1 Vaccine-related AE: Phase 1;Percentage of Participants Who Experience at Least 1 SAE: Phase 1;Percentage of Participants Who Died: Phase 1;Percentage of Participants Maximum Body Temperature =100.4¬∞F (=38.0¬∞C): Phase 1;Serotype-specific Opsonophagocytic Activity (OPA) Geometric Mean Titers (GMTs) for the Common Serotypes in pPCV and Pneumovax‚Ñ¢23: Phase 1;Serotype-specific Immunoglobin G (IgG) Geometric mean Concentrations (GMCs) for the Common Serotypes in pPCV and Pneumovax‚Ñ¢23: Phase 1;Serotype-specific Immunoglobin G (IgG) Geometric mean Concentrations (GMCs) for the Serotypes Unique to pPCV: Phase 1;Geometric Mean Fold Rise (GMFR) From Baseline in GMTs of Serotype-specific OPA: Phase 1;Geometric Mean Fold Rise (GMFR) From Baseline in GMCs of Serotype-specific IgG: Phase 1;Percentage of Participants Who Experience at Least 1 AE: Phase 2;Percentage of Participants Who Experience at Least 1 Vaccine-related AE: Phase 2;Percentage of Participants Who Experience at Least 1 SAE: Phase 2;Percentage of Participants Who Died: Phase 2;Percentage of Participants Maximum Body Temperature =100.4¬∞F (=38.0¬∞C): Phase 2;Serotype-specific IgG GMCs for the Common Serotypes in pPCV and Pneumovax‚Ñ¢23: Phase 2;Serotype-specific IgG GMCs for the serotypes unique to pPCV: Phase 2;Geometric Mean Fold Rise (GMFR) From Baseline in GMTs of Serotype-specific OPA: Phase 2;GMFR From Baseline in GMCs of Serotype-specific IgG: Phase 2;Percentage of Participants Who Achieve a =4-fold increase in Serotype-specific OPA Responses from Prevaccination (Baseline; {[Day 1)] to 30 days Post Vaccination: Phase 2</t>
  </si>
  <si>
    <t>A Multinational, Comparative Phase III Clinical Trial to Assess the Efficacy (Immunogenicity) and Safety of NBP607-QIV (0.5 mL) (Quadrivalent Inactivated Cell Culture-derived Influenza Vaccine) in Children Aged 6 to 35 Months</t>
  </si>
  <si>
    <t>Biological: NBP607-QIV;Biological: Agrippal</t>
  </si>
  <si>
    <t>https://clinicaltrials.gov/show/NCT03704740</t>
  </si>
  <si>
    <t>Immunogenicity and Safety of NBP607-QIV Compared to Agrippal in Children Aged 6 to 35 Months</t>
  </si>
  <si>
    <t>NCT03704740</t>
  </si>
  <si>
    <t>SK Bioscience Co., Ltd.</t>
  </si>
  <si>
    <t>NBP607-QIV_005</t>
  </si>
  <si>
    <t>Yun Kyung Kim, MD;Hokeun Park, BS</t>
  </si>
  <si>
    <t>;raulhead@sk.com</t>
  </si>
  <si>
    <t>;+82-2-2008-2557</t>
  </si>
  <si>
    <t>Korea University;</t>
  </si>
  <si>
    <t>&lt;br&gt;        Inclusion Criteria:&lt;br&gt;&lt;br&gt;          -  Children aged 6 to 35 months&lt;br&gt;&lt;br&gt;          -  Those who were normal gestational age at birth (for children aged 6 months to &lt;1 year)&lt;br&gt;&lt;br&gt;          -  Those who have provided written informed consent to study participation and compliance&lt;br&gt;             with study instructions after being informed of and understand details of the study&lt;br&gt;&lt;br&gt;        Exclusion Criteria:&lt;br&gt;&lt;br&gt;          -  Those with any immunodeficiency disease or malignancy&lt;br&gt;&lt;br&gt;          -  Those with hypersensitivity to vaccination&lt;br&gt;&lt;br&gt;          -  Those who are contraindicated for intramuscular injection due to thrombocytopenia or&lt;br&gt;             other coagulopathy&lt;br&gt;&lt;br&gt;          -  Those with history of treatment with any of immunosuppressants or immunoregulators&lt;br&gt;             within 12 weeks prior to screening&lt;br&gt;&lt;br&gt;          -  Those with history of receiving blood product or treatment with immunoglobulin within&lt;br&gt;             24 weeks prior to screening&lt;br&gt;&lt;br&gt;          -  Those with history of influenza vaccination within 24 weeks prior to screening&lt;br&gt;&lt;br&gt;          -  Those with any severe chronic conditions that interfere with study participation&lt;br&gt;</t>
  </si>
  <si>
    <t>Post-vaccination GMT(Geometric Mean Titer) by HI(Hemagglutination-inhibition) assay for the common strains (A/H1N1, A/H3N2, and B/Victoria);Seroconversion rate by HI assay for the common strains (A/H1N1, A/H3N2, and B/Victoria);Seroconversion rate by HI assay for the exclusive strain (B/Yamagata);GMR(Geometric mean ratio) by HI assay for the exclusive strain (B/Yamagata)</t>
  </si>
  <si>
    <t>Seroprotection rate by HI assay for all strains;CHMP(Committee for Medicinal Products for Human Use) criteria assessment for the common strains (A/H1N1, A/H3N2, and B/Victoria);Consistency of immunogenicity among countries;Percentage of participants with Adverse Events(AEs);Vital sign;Height;Weight</t>
  </si>
  <si>
    <t>The Evaluation of a Novel Nasal Pillows Mask for the Treatment of Obstructive Sleep Apnea</t>
  </si>
  <si>
    <t>Device: Nasal Pillows CPAP mask</t>
  </si>
  <si>
    <t>https://clinicaltrials.gov/show/NCT03605485</t>
  </si>
  <si>
    <t>NCT03605485</t>
  </si>
  <si>
    <t>CIA246</t>
  </si>
  <si>
    <t>Bhavi Ogra</t>
  </si>
  <si>
    <t>Employee</t>
  </si>
  <si>
    <t>&lt;br&gt;        Inclusion Criteria:&lt;br&gt;&lt;br&gt;          -  Adult (18+ years of age)&lt;br&gt;&lt;br&gt;          -  Able to give consent&lt;br&gt;&lt;br&gt;          -  Apnea hypopnea Index (AHI)= 5 on diagnostic night&lt;br&gt;&lt;br&gt;          -  Prescribed PAP for OSA&lt;br&gt;&lt;br&gt;          -  Existing nasal pillows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</si>
  <si>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Ease of use;Acceptability</t>
  </si>
  <si>
    <t>Objective Leak Data</t>
  </si>
  <si>
    <t>Effect of exercise by Yi-Jin-Jing on PSG(Polysomnographic) related indexes in obstructive sleep apnea hypopnea syndrome</t>
  </si>
  <si>
    <t>Experimental group:Yijinjing exercises;Control group:Exercise for weight loss;</t>
  </si>
  <si>
    <t>http://www.chictr.org.cn/showproj.aspx?proj=32221</t>
  </si>
  <si>
    <t>ChiCTR1900026705</t>
  </si>
  <si>
    <t>Affiliated Hospital of Chengdu University of Chinese Medicine</t>
  </si>
  <si>
    <t>Liang Jingtao</t>
  </si>
  <si>
    <t>39 Shi-Er-Qiao Road, Jinniu District, Chengdu, Sichuan, China</t>
  </si>
  <si>
    <t>oliveliang@aliyun.com</t>
  </si>
  <si>
    <t>+86 13540624770</t>
  </si>
  <si>
    <t>Fang Yu</t>
  </si>
  <si>
    <t>182462327@qq.com</t>
  </si>
  <si>
    <t>+86 15882483140</t>
  </si>
  <si>
    <t>Sichuan administration of traditional Chinese medicine science and technology research special</t>
  </si>
  <si>
    <t>Inclusion criteria: 1. Compliance with OSAHS diagnostic criteria;&lt;br&gt;2. Meet the criteria of overweight or obesity;&lt;br&gt;3. Aged 18 to 65 years old, physically and physically able to complete physical exercise and weight loss, and the exerciser of yi jin jing;&lt;br&gt;4. No therapeutic intervention for the disease was performed within 4 weeks;&lt;br&gt;5. Voluntarily sign the informed consent.Note: patients who meet the above 5 items can be included in this study.</t>
  </si>
  <si>
    <t>Exclusion criteria: 1. Those who fail to meet the two diagnostic criteria;&lt;br&gt;2. Pregnant women;&lt;br&gt;3. Combined with cardiovascular blood vessels, tumor, liver, kidney and hematopoietic system, etc. &lt;br&gt;Note: patients meeting any of the above criteria are excluded.</t>
  </si>
  <si>
    <t>Sleep apnea hypopnea index;Arterial oxygen saturation;Electroencephalogram (eeg);Body mass index;</t>
  </si>
  <si>
    <t>Routine blood;Liver function;Renal function;Urine routine;Feces regular;</t>
  </si>
  <si>
    <t>May  7 2018 12:00AM</t>
  </si>
  <si>
    <t>ethicscd@126.com</t>
  </si>
  <si>
    <t>Luo Xiaoqiong, Ma Xitao, Wang Yanqiao, He Qing</t>
  </si>
  <si>
    <t>Impact of Systematic Early Tuberculosis (TB) Detection Using Xpert MTB/RIF Ultra in Children With Severe Pneumonia in High Tuberculosis Burden Countries</t>
  </si>
  <si>
    <t>Diagnostic Test: Xpert MTB/RIF Ultra (Ultra)</t>
  </si>
  <si>
    <t>https://clinicaltrials.gov/show/NCT03831906</t>
  </si>
  <si>
    <t>TB-Speed Pneumonia</t>
  </si>
  <si>
    <t>NCT03831906</t>
  </si>
  <si>
    <t>Allocation: Randomized. Intervention model: Crossover Assignment. Primary purpose: Diagnostic. Masking: None (Open Label).</t>
  </si>
  <si>
    <t>Institut National de la Sant√© Et de la Recherche M√©dicale, France</t>
  </si>
  <si>
    <t>Cambodia;Cameroon;C√¥te D'Ivoire;Mozambique;Uganda;Zambia;Cambodia;Cameroon;C√¥te D'Ivoire;Mozambique;Uganda;Zambia</t>
  </si>
  <si>
    <t>Tuberculosis;Severe Pneumonia</t>
  </si>
  <si>
    <t>C18-26</t>
  </si>
  <si>
    <t>Olivier Marcy, MD, PhD;Maryline Bonnet, MD, PhD;Eric Wobudeya, MD, PhD;Aurelia Vessiere, PhD</t>
  </si>
  <si>
    <t>;;;aurelia.vessiere@u-bordeaux.fr</t>
  </si>
  <si>
    <t>;;;+33 (0)5 57 57 15 35</t>
  </si>
  <si>
    <t>University of Bordeaux, France;Institut de Recherche pour le D√©veloppemnt (IRD) Montpellier, France;MU-JHU Care Ltd, Kampala, Uganda;</t>
  </si>
  <si>
    <t>UNITAID</t>
  </si>
  <si>
    <t>&lt;br&gt;        Inclusion criteria:&lt;br&gt;&lt;br&gt;          1. Children aged 2 to 59 months&lt;br&gt;&lt;br&gt;          2. Newly hospitalized for severe pneumonia defined using WHO criteria as cough or&lt;br&gt;             difficulty in breathing with:&lt;br&gt;&lt;br&gt;               1. Peripheral oxygen saturation &lt; 90% or central cyanosis, or&lt;br&gt;&lt;br&gt;               2. Severe respiratory distress (e.g. grunting, nasal flaring, very severe chest&lt;br&gt;                  indrawing), or&lt;br&gt;&lt;br&gt;               3. Signs of pneumonia, defined as cough or difficulty in breathing with fast&lt;br&gt;                  breathing (tachypnea) and/or chest indrawing, with any of the following danger&lt;br&gt;                  signs:&lt;br&gt;&lt;br&gt;                    -  Inability to breastfeed or drink,&lt;br&gt;&lt;br&gt;                    -  Persistent vomiting&lt;br&gt;&lt;br&gt;                    -  Lethargy or reduced level of consciousness&lt;br&gt;&lt;br&gt;                    -  Convulsions,&lt;br&gt;&lt;br&gt;                    -  Stridor in calm child&lt;br&gt;&lt;br&gt;                    -  Severe malnutrition&lt;br&gt;&lt;br&gt;          3. Informed consent signed by parent/guardian&lt;br&gt;&lt;br&gt;        Exclusion criteria:&lt;br&gt;&lt;br&gt;        - Ongoing TB treatment or history of intake of anti-TB drugs in the last 6 months&lt;br&gt;</t>
  </si>
  <si>
    <t>All-cause mortality 12 weeks after inclusion</t>
  </si>
  <si>
    <t>Number of children diagnosed with TB at 12 weeks;‚Ä¢ Proportion of children with TB treatment initiated at any time during follow-up;‚Ä¢ Time to TB treatment initiation;‚Ä¢ Duration of TB treatment at end of trial;‚Ä¢ Number of inpatient deaths;‚Ä¢ Duration of initial hospitalization;‚Ä¢ Number of readmissions following discharge;‚Ä¢ Weight gain at 12 weeks;‚Ä¢ Proportion of NPA and stool samples with positive TB detection using Ultra‚Ä¢;‚Ä¢ Proportion of Ultra-confirmed and clinically-diagnosed TB cases;‚Ä¢ Feasibility of NPA and stool samples collection (1);‚Ä¢ Feasibility of NPA and stool samples collection (2);‚Ä¢ Safety of NPA collection;‚Ä¢ Tolerability of NPA specimen collection procedures assessed by the child;‚Ä¢ Tolerability of NPA specimen collection procedures assessed by the parents;‚Ä¢ Tolerability of NPA specimen collection procedures assessed by the nurses;‚Ä¢ Acceptability of NPA and stool specimen collection procedures</t>
  </si>
  <si>
    <t>Exhalate Sample Collection for Raman Spectroscopy-based Early Detection of Ventilator-associated Pneumonia (VAP)</t>
  </si>
  <si>
    <t>Other: Collection of exhaled breath condensate</t>
  </si>
  <si>
    <t>https://clinicaltrials.gov/show/NCT02753608</t>
  </si>
  <si>
    <t>Early Detection of Ventilator-associated Pneumonia (VAP)</t>
  </si>
  <si>
    <t>NCT02753608</t>
  </si>
  <si>
    <t>Jena University Hospital</t>
  </si>
  <si>
    <t>Pneumonia, Ventilator-associated</t>
  </si>
  <si>
    <t>June 28, 2016</t>
  </si>
  <si>
    <t>ZKSJ0093</t>
  </si>
  <si>
    <t>Mathias Pletz, MD</t>
  </si>
  <si>
    <t>&lt;br&gt;        Inclusion Criteria:&lt;br&gt;&lt;br&gt;          -  ICU patients on invasive ventilation&lt;br&gt;&lt;br&gt;          -  Signed informed consent&lt;br&gt;&lt;br&gt;        Exclusion Criteria:&lt;br&gt;&lt;br&gt;          -  Glucocorticoid dosage above 0.3 mg/kg Prednisolone equivalent over more than 3 weeks&lt;br&gt;&lt;br&gt;          -  Treatment with recognized T cell immunosuppressant (cyclosporine, Tumor Necrosis&lt;br&gt;             Factor antagonists) or nucleoside analogues during the preceding 90 days&lt;br&gt;&lt;br&gt;          -  Inherited severe immunodeficiency&lt;br&gt;&lt;br&gt;          -  Solid organ or stem cell transplant recipients&lt;br&gt;&lt;br&gt;          -  Anti-cancer chemotherapy during the preceding 90 days&lt;br&gt;</t>
  </si>
  <si>
    <t>Raman spectra of volatile organic compounds in exhaled breath condensates in the absence or presence of VAP</t>
  </si>
  <si>
    <t>Rapid Assessment of and Prophylaxis for Influenza in Dwellers of Long-term Care Facilities</t>
  </si>
  <si>
    <t>Device: Sofia Fluorescent Immunoassay Analyzer Influenza A+B;Other: Usual care</t>
  </si>
  <si>
    <t>https://clinicaltrials.gov/show/NCT02964871</t>
  </si>
  <si>
    <t>NCT02964871</t>
  </si>
  <si>
    <t>University of Wisconsin, Madison</t>
  </si>
  <si>
    <t>Influenza, Human;Pneumonia</t>
  </si>
  <si>
    <t>A532000;SMPH\FAMILY MEDICINE;2016-1160</t>
  </si>
  <si>
    <t>Jon Temte, MD PhD</t>
  </si>
  <si>
    <t>&lt;br&gt;        Inclusion Criteria:&lt;br&gt;&lt;br&gt;          -  Any resident of one of the 10 LTCF intervention facilities with two acute respiratory&lt;br&gt;             infection symptoms (rhinorrhea/runny nose, nasal congestion, sore throat, cough or&lt;br&gt;             fever).&lt;br&gt;&lt;br&gt;        Exclusion Criteria:&lt;br&gt;&lt;br&gt;          -  None&lt;br&gt;</t>
  </si>
  <si>
    <t>Number of influenza antiviral treatment courses provided during the 4-month influenza seasons in RAPID-LTCF vs. control LTCF;Number of influenza antiviral prophylaxis courses provided during the 4-month influenza season in RAPID-LTCF vs. control LTCF;Number of respiratory infection-related hospitalizations in RAPID-LTCF vs control LTCF during the 4-month influenza season;Number of all-cause hospitalizations in RAPID-LTCF vs. control LTCF during the 4-month influenza season;Deaths during the 4-month influenza season in RAPID-LTCF vs. control LTCF</t>
  </si>
  <si>
    <t>Low Dose of Hydrocortisone and Fludrocortisone in Adult Cardiogenic Shock. A Multicenter, Prospective, Double-blind, Randomized, Placebo-controlled Study</t>
  </si>
  <si>
    <t>Combination Product: Hydrocortisone + Flucortac;Other: Placebo</t>
  </si>
  <si>
    <t>https://clinicaltrials.gov/show/NCT03773822</t>
  </si>
  <si>
    <t>Low Dose of Hydrocortisone and Fludrocortisone in Adult Cardiogenic Shock.</t>
  </si>
  <si>
    <t>NCT03773822</t>
  </si>
  <si>
    <t>April 19, 2019</t>
  </si>
  <si>
    <t>2018/05</t>
  </si>
  <si>
    <t>Armand MEKONTSO DESSAP, MD</t>
  </si>
  <si>
    <t>armand.dessap@aphp.fr</t>
  </si>
  <si>
    <t>(+33)1 46 25 24 33</t>
  </si>
  <si>
    <t>&lt;br&gt;        Inclusion Criteria:&lt;br&gt;&lt;br&gt;          1. Aged =18 years&lt;br&gt;&lt;br&gt;          2. Cardiogenic shock state, according to the consensual definition:&lt;br&gt;&lt;br&gt;               1. Systemic arterial hypertension (systolic blood pressure &lt;90 mmHg or mean arterial&lt;br&gt;                  pressure = 65 mmHg) or signs of peripheral hypoperfusion, requiring treatment&lt;br&gt;                  with catecholamines to maintain systolic blood pressure = 90 mmHg and regression&lt;br&gt;                  of signs of hypoperfusion;&lt;br&gt;&lt;br&gt;               2. Presence of at least one sign of systemic hypoperfusion among the following:&lt;br&gt;                  marbling, oliguria = 25 ml / h, impairment of consciousness, arterial&lt;br&gt;                  hyperlactatemia&gt; 2 mmol / L;&lt;br&gt;&lt;br&gt;               3. Presence of at least one sign of hypocontractility or low flow among the&lt;br&gt;                  following: cardiac index = 2.2 L / min / m2, left ventricular ejection fraction&lt;br&gt;                  (LVEF) = 40% or full time velocity (ITV) under aortic = 18 cm, or need for&lt;br&gt;                  catecholamines to maintain an index&lt;br&gt;&lt;br&gt;               4. Clinical signs of right or pulmonary congestion or elevation of filling pressures&lt;br&gt;                  as measured by Doppler (E / A&gt; 2 if FEVG =40% or E / Ea&gt; 13 if LVEF&gt; 40% or PAPS&gt;&lt;br&gt;                  35mmHg) or right heart catheterization (pulmonary artery occlusion pressures&gt;&lt;br&gt;                  15mmHg or PAPm&gt; 25mmHg) as recommended&lt;br&gt;&lt;br&gt;          3. Having received informed information about the study and having signed a consent to&lt;br&gt;             participate in the study&lt;br&gt;&lt;br&gt;          4. Benefiting from a social security&lt;br&gt;&lt;br&gt;        Exclusion Criteria:&lt;br&gt;&lt;br&gt;          1. Cardiogenic shock state with catecholamine infusion for more than 24 hours;&lt;br&gt;&lt;br&gt;          2. Presence Presence of septic shock at inclusion;&lt;br&gt;&lt;br&gt;          3. Cardiopulmonary arrest recovered within days (7 days) prior to inclusion;&lt;br&gt;&lt;br&gt;          4. Patients already on circulatory support (ECMO) before inclusion (patients who are&lt;br&gt;             assisted after inclusion will not be excluded);&lt;br&gt;&lt;br&gt;          5. Cardiogenic shock on viral myocarditis;&lt;br&gt;&lt;br&gt;          6. Prior corticosteroid therapy (= 30 mg prednisone or equivalent = 1 month);&lt;br&gt;&lt;br&gt;          7. Receiving one of the following treatments: ketoconazole, rifampicin, phenytoin,&lt;br&gt;             phenobarbital, cyclosporine and clarithromycin;&lt;br&gt;&lt;br&gt;          8. Known history of hypersensitivity to fludrocortisone or hydrocortisone;&lt;br&gt;&lt;br&gt;          9. Known pregnancy or breastfeeding;&lt;br&gt;</t>
  </si>
  <si>
    <t>Patients not treated with corticosteroids at day 7</t>
  </si>
  <si>
    <t>Modification of mean arterial pressure;Rates of patients requiring the introduction of intravenous insulin therapy after randomization;Rate of patients with nosocomial infection;Number of patients alive at day 7 without failure (SOFA) score);Number of patients with Circulatory assistance;Number of patients use of mechanical ventilation;Clearance of lactatemia;Duration of support by catecholamines;Length of stay in intensive care and hospital;Modification of the cardiac index;Mortality at 28 and 90 days after randomisation</t>
  </si>
  <si>
    <t>SQUEEZE Trial: A Trial to Determine Whether Septic Shock Reversal is Quicker in Pediatric Patients Randomized to an Early Goal Directed Fluid Sparing Strategy vs. Usual Care</t>
  </si>
  <si>
    <t>Other: Fluid Sparing Resuscitation Strategy;Other: Fluid Sparing Resuscitation Strategy;Other: Fluid Sparing Resuscitation Strategy</t>
  </si>
  <si>
    <t>https://clinicaltrials.gov/show/NCT03080038</t>
  </si>
  <si>
    <t>NCT03080038</t>
  </si>
  <si>
    <t>Septic Shock;Septic Shock;Septic Shock</t>
  </si>
  <si>
    <t>March 6, 2017</t>
  </si>
  <si>
    <t>Melissa Parker, MD, MSc;Melissa J Parker, MD, MSc;Melissa Parker, MD, MSc;Melissa J Parker, MD, MSc;Melissa Parker, MD, MSc;Melissa J Parker, MD, MSc;Melissa Parker, MD, MSc;Melissa J Parker, MD, MSc;Melissa Parker, MD, MSc;Melissa J Parker, MD, MSc;Melissa Parker, MD, MSc;Melissa J Parker, MD, MSc</t>
  </si>
  <si>
    <t>;parkermj@mcmaster.ca;;parkermj@mcmaster.ca;;parkermj@mcmaster.ca;;parkermj@mcmaster.ca;;parkermj@mcmaster.ca;;parkermj@mcmaster.ca</t>
  </si>
  <si>
    <t>;905-521-2100;;905-521-2100;;905-521-2100;;905-521-2100;;905-521-2100;;905-521-2100</t>
  </si>
  <si>
    <t>McMaster Children's Hospital and McMaster University;;McMaster Children's Hospital and McMaster University;;McMaster Children's Hospital and McMaster University;;McMaster Children's Hospital and McMaster University;;McMaster Children's Hospital and McMaster University;;McMaster Children's Hospital and McMaster University;</t>
  </si>
  <si>
    <t>Canadian Critical Care Trials Group;Pediatric Emergency Research Canada;Canadian Institutes of Health Research (CIHR);Canadian Blood Services;Hamilton Health Sciences Corporation</t>
  </si>
  <si>
    <t>&lt;br&gt;        Inclusion Criteria:&lt;br&gt;&lt;br&gt;        Inclusion Criteria for 1 and 3 must be answered YES to be eligible for study.&lt;br&gt;&lt;br&gt;          -  Age 29 days to less than 18 years of age&lt;br&gt;&lt;br&gt;          -  Patient has Persistent Signs of Shock including one or more of the following:&lt;br&gt;&lt;br&gt;               -  Vasoactive Medication Dependence&lt;br&gt;&lt;br&gt;               -  Hypotension (Systolic Blood Pressure and/or Mean Blood Pressure less than the 5th&lt;br&gt;                  percentile for age)&lt;br&gt;&lt;br&gt;               -  Abnormal Perfusion (2 or more of: abnormal capillary refill, tachycardia,&lt;br&gt;                  decreased level of consciousness, decreased urine output)&lt;br&gt;&lt;br&gt;          -  Suspected or Confirmed Septic Shock (Shock due to Suspected or Confirmed Infectious&lt;br&gt;             Cause)&lt;br&gt;&lt;br&gt;          -  Patient has received initial fluid resuscitation of: Minimum of 40 mL/kg of isotonic&lt;br&gt;             crystalloid (0.9% Normal Saline and/or Ringer's Lactate) and/or colloid (5% albumin)&lt;br&gt;             as fluid boluses within the previous 6 hours for patients weighing less than 50 kg, OR&lt;br&gt;             Minimum of 2 litres (2000 mL) of isotonic crystalloid (0.9% Normal Saline and/or&lt;br&gt;             Ringer's Lactate) and/or colloid (5% albumin) as fluid boluses within the previous 6&lt;br&gt;             hours for patients weighing 50 kg or more.&lt;br&gt;&lt;br&gt;          -  Patient has Fluid Refractory Septic Shock as defined by the Presence of all of 2a, 2b,&lt;br&gt;             and 2c.&lt;br&gt;&lt;br&gt;        Exclusion Criteria:&lt;br&gt;&lt;br&gt;          -  Patient admitted to the Neonatal Intensive Care Unit (NICU)&lt;br&gt;&lt;br&gt;          -  Patient requiring resuscitation in the Operating Room (OR) or Post-Anesthetic Care&lt;br&gt;             Unit (PACU)&lt;br&gt;&lt;br&gt;          -  Full active resuscitative treatment not within the goals of care&lt;br&gt;&lt;br&gt;          -  Shock Secondary to Cause other than Sepsis (i.e. obvious signs of cardiogenic shock,&lt;br&gt;             anaphylactic shock, hemorrhagic shock, spinal shock)&lt;br&gt;&lt;br&gt;          -  Previous enrolment in this trial, where known by the research team&lt;br&gt;      ;&lt;br&gt;        Inclusion Criteria:&lt;br&gt;&lt;br&gt;        Inclusion Criteria for 1 and 3 must be answered YES to be eligible for study.&lt;br&gt;&lt;br&gt;          -  Age 29 days to less than 18 years of age&lt;br&gt;&lt;br&gt;          -  Patient has Persistent Signs of Shock including one or more of the following:&lt;br&gt;&lt;br&gt;               -  Vasoactive Medication Dependence&lt;br&gt;&lt;br&gt;               -  Hypotension (Systolic Blood Pressure and/or Mean Blood Pressure less than the 5th&lt;br&gt;                  percentile for age)&lt;br&gt;&lt;br&gt;               -  Abnormal Perfusion (2 or more of: abnormal capillary refill, tachycardia,&lt;br&gt;                  decreased level of consciousness, decreased urine output)&lt;br&gt;&lt;br&gt;          -  Suspected or Confirmed Septic Shock (Shock due to Suspected or Confirmed Infectious&lt;br&gt;             Cause)&lt;br&gt;&lt;br&gt;          -  Patient has received initial fluid resuscitation of: Minimum of 40 mL/kg of isotonic&lt;br&gt;             crystalloid (0.9% Normal Saline and/or Ringer's Lactate) and/or colloid (5% albumin)&lt;br&gt;             as fluid boluses within the previous 6 hours for patients weighing less than 50 kg, OR&lt;br&gt;             Minimum of 2 litres (2000 mL) of isotonic crystalloid (0.9% Normal Saline and/or&lt;br&gt;             Ringer's Lactate) and/or colloid (5% albumin) as fluid boluses within the previous 6&lt;br&gt;             hours for patients weighing 50 kg or more.&lt;br&gt;&lt;br&gt;          -  Patient has Fluid Refractory Septic Shock as defined by the Presence of all of 2a, 2b,&lt;br&gt;             and 2c.&lt;br&gt;&lt;br&gt;        Exclusion Criteria:&lt;br&gt;&lt;br&gt;          -  Patient admitted to the Neonatal Intensive Care Unit (NICU)&lt;br&gt;&lt;br&gt;          -  Patient requiring resuscitation in the Operating Room (OR) or Post-Anesthetic Care&lt;br&gt;             Unit (PACU)&lt;br&gt;&lt;br&gt;          -  Full active resuscitative treatment not within the goals of care&lt;br&gt;&lt;br&gt;          -  Shock Secondary to Cause other than Sepsis (i.e. obvious signs of cardiogenic shock,&lt;br&gt;             anaphylactic shock, hemorrhagic shock, spinal shock)&lt;br&gt;&lt;br&gt;          -  Previous enrolment in this trial, where known by the research team&lt;br&gt;      ;&lt;br&gt;        Inclusion Criteria:&lt;br&gt;&lt;br&gt;        Inclusion Criteria for 1 and 3 must be answered YES to be eligible for study.&lt;br&gt;&lt;br&gt;          -  Age 29 days to less than 18 years of age&lt;br&gt;&lt;br&gt;          -  Patient has Persistent Signs of Shock including one or more of the following:&lt;br&gt;&lt;br&gt;               -  Vasoactive Medication Dependence&lt;br&gt;&lt;br&gt;               -  Hypotension (Systolic Blood Pressure and/or Mean Blood Pressure less than the 5th&lt;br&gt;                  percentile for age)&lt;br&gt;&lt;br&gt;               -  Abnormal Perfusion (2 or more of: abnormal capillary refill, tachycardia,&lt;br&gt;                  decreased level of consciousness, decreased urine output)&lt;br&gt;&lt;br&gt;          -  Suspected or Confirmed Septic Shock (Shock due to Suspected or Confirmed Infectious&lt;br&gt;             Cause)&lt;br&gt;&lt;br&gt;          -  Patient has received initial fluid resuscitation of: Minimum of 40 mL/kg of isotonic&lt;br&gt;             crystalloid (0.9% Normal Saline and/or Ringer's Lactate) and/or colloid (5% albumin)&lt;br&gt;             as fluid boluses within the previous 6 hours for patients weighing less than 50 kg, OR&lt;br&gt;             Minimum of 2 litres (2000 mL) of isotonic crystalloid (0.9% Normal Saline and/or&lt;br&gt;             Ringer's Lactate) and/or colloid (5% albumin) as fluid boluses within the previous 6&lt;br&gt;             hours for patients weighing 50 kg or more.&lt;br&gt;&lt;br&gt;          -  Patient has Fluid Refractory Septic Shock as defined by the Presence of all of 2a, 2b,&lt;br&gt;             and 2c.&lt;br&gt;&lt;br&gt;        Exclusion Criteria:&lt;br&gt;&lt;br&gt;          -  Patient admitted to the Neonatal Intensive Care Unit (NICU)&lt;br&gt;&lt;br&gt;          -  Patient requiring resuscitation in the Operating Room (OR) or Post-Anesthetic Care&lt;br&gt;             Unit (PACU)&lt;br&gt;&lt;br&gt;          -  Full active resuscitative treatment not within the goals of care&lt;br&gt;&lt;br&gt;          -  Shock Secondary to Cause other than Sepsis (i.e. obvious signs of cardiogenic shock,&lt;br&gt;             anaphylactic shock, hemorrhagic shock, spinal shock)&lt;br&gt;&lt;br&gt;          -  Previous enrolment in this trial, where known by the research team&lt;br&gt;</t>
  </si>
  <si>
    <t>Difference in time to shock reversal;Difference in time to shock reversal;Difference in time to shock reversal</t>
  </si>
  <si>
    <t>Measures of Organ Dysfunction - Pediatric logistic organ dysfunction score;Measures of Organ Dysfunction - Acute Kidney Injury;Measures of Organ Dysfunction - Ventilator Free Days;Complications possibly attributable to fluid overload or third spacing of fluids - Soft tissue edema;Complications possibly attributable to fluid overload or third spacing of fluids - Pulmonary edema;Complications possibly attributable to fluid overload or third spacing of fluids - Pleural effusion requiring drainage;Complications possibly attributable to fluid overload or third spacing of fluids - Abdominal Compartment Syndrome;Complications possibly attributable to fluid overload or third spacing of fluids - Diuretic Exposure;Complications possibly attributable to inotrope/vasopressor use - Clinical signs of digital tissue schema;Complications possibly attributable to inotrope/vasopressor use - Digital ischemia requiring revision amputation;Complications possibly attributable to inotrope/vasopressor use - Clinical signs of compromised bowel perfusion;Critical Care Treatments as binary measurement yes/no;Paediatric Intensive Care Unit Length of Stay;Hospital Length of Stay;Mortality Measures;Health Service Outcomes - Paediatric Intensive Care Unit Admission Rate</t>
  </si>
  <si>
    <t>Venous to Arterial Carbon Dioxide Difference (P?????CO2): Predictor of Septic Patient Prognosis Depending on the ScvO2</t>
  </si>
  <si>
    <t>Other: measure of the SOFA score</t>
  </si>
  <si>
    <t>https://clinicaltrials.gov/show/NCT03292120</t>
  </si>
  <si>
    <t>NCT03292120</t>
  </si>
  <si>
    <t>2016-A00586-45;2016-07</t>
  </si>
  <si>
    <t>jean olivier ARNAUD</t>
  </si>
  <si>
    <t>&lt;br&gt;        Inclusion Criteria:&lt;br&gt;&lt;br&gt;          -  Patient with a diagnosis of septic shock&lt;br&gt;&lt;br&gt;          -  Initial lactate in patients should be= 2 mmol / L.&lt;br&gt;&lt;br&gt;          -  The presence of circulatory insufficiency defined by a systolic blood pressure = 90&lt;br&gt;             mmHg (or a drop in blood pressure= 50 mmHg in hypertensive patients)&lt;br&gt;&lt;br&gt;          -  One or more of the following: oliguria defined as diuresis= 0,5 mL/ kg / h for at&lt;br&gt;             least two hours; the presence of signs of cerebral hypoperfusion; the highlighting of&lt;br&gt;             mottling&lt;br&gt;&lt;br&gt;          -  The presence of a femoral arterial catheter and a central venous line in the superior&lt;br&gt;             vena cava position&lt;br&gt;&lt;br&gt;          -  Hemodynamic monitoring with semi-invasive monitoring of cardiac output with&lt;br&gt;             thermodilution&lt;br&gt;&lt;br&gt;        Exclusion Criteria:&lt;br&gt;&lt;br&gt;          -  Patient no longer in the initial phase of septic shock&lt;br&gt;&lt;br&gt;          -  Absence of semi-invasive cardiac monitoring with thermodilution&lt;br&gt;&lt;br&gt;          -  Vulnerable people&lt;br&gt;&lt;br&gt;          -  Absence of informed consent&lt;br&gt;</t>
  </si>
  <si>
    <t>measure of the SOFA score</t>
  </si>
  <si>
    <t>A Phase III Randomized Placebo-Controlled Study to Examine the Efficacy and Safety of DAS181 for the Treatment of Lower Respiratory Tract Parainfluenza Infection in Immunocompromised Subjects - STOP PIV - Phase III DAS181 Lower Tract PIV Infection in Immunocompromised Subjects</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</si>
  <si>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</si>
  <si>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https://www.clinicaltrialsregister.eu/ctr-search/search?query=eudract_number:2018-004318-16</t>
  </si>
  <si>
    <t>STOP PIV - Phase III DAS181 Lower Tract PIV Infection in Immunocompromised Subjects</t>
  </si>
  <si>
    <t>EUCTR2018-004318-16-FR</t>
  </si>
  <si>
    <t>Ansun Biopharma, Inc.</t>
  </si>
  <si>
    <t>Australia;United States;France;Hong Kong;Taiwan;Belgium;Spain;Denmark;Germany;Italy;China;Korea, Republic of</t>
  </si>
  <si>
    <t>Treatment of Lower Respiratory Tract Parainfluenza Infection in Immunocompromised Subjects &lt;br&gt;MedDRA version: 20.0Level: HLTClassification code 10033796Term: Parainfluenzae viral infectionsSystem Organ Class: 100000004862;Therapeutic area: Diseases [C] - Respiratory Tract Diseases [C08]</t>
  </si>
  <si>
    <t>EUCTR2018-004318-16-DK</t>
  </si>
  <si>
    <t>DAS181-3-01;NCT03808922;2018-004318-16-ES</t>
  </si>
  <si>
    <t>Medical Monitor</t>
  </si>
  <si>
    <t>3030 Callan Road</t>
  </si>
  <si>
    <t>DAS181@ansunbiopharma.com</t>
  </si>
  <si>
    <t>858452 2631218</t>
  </si>
  <si>
    <t>Inclusion criteria: &lt;br&gt;Subjects must meet the following inclusion criteria at the time of randomization to be eligible for participation in this study:&lt;br&gt;1. Males and females =12 years of age&lt;br&gt;2.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mandatory&lt;br&gt;3. Immunocompromised, as defined by one or more of the following:&lt;br&gt;?- Received an autologous or allogeneic hematopoietic stem cell transplantation (HSCT) at any time in the past&lt;br&gt;?- Received a solid organ transplant at any time in the past&lt;br&gt;?- Treated with chemotherapy for hematologic malignancies (e.g., leukemia, myeloma, lymphoma) at any time in the past? &lt;br&gt;    - Treated with chemotherapy for solid tumor malignancies (e.g., lung, breast, brain cancer) at any time in the past&lt;br&gt;4. Confirmed PIV lower tract disease for subjects within the screening period (3 days prior to randomization) will be defined as PIV detection in one of the following:&lt;br&gt;?- bronchoalveolar lavage (BAL)&lt;br&gt;?- lung biopsy&lt;br&gt;?- upper respiratory viral sample:&lt;br&gt;o Tracheal aspirate OR sputum OR nasopharyngeal swab (NPS) OR nasopharyngeal wash&lt;br&gt;AND&lt;br&gt;o Radiographic finding of a new or worsening pulmonary infiltrate, bronchiolitis, OR pneumonitis that temporally is associated with diagnosis of PIV&lt;br&gt;infection on chest x-ray or CT scan.&lt;br&gt;PIV diagnosis test will use any of the sample types listed above and will be analyzed at local laboratory using one of the following methods:&lt;br&gt;?- Respiratory virus panel (RVP),&lt;br&gt;?- Qualitative/quantitative polymerase chain reaction (PCR) or&lt;br&gt;?- Direct Fluorescent Antibody (DFA)&lt;br&gt;Note: If PIV infection is highly suspected but negative result with DFA, it is recommended to retest for PIV using RVP or PCR.&lt;br&gt;5. If female, patient must not be pregnant or nursing, and is either:&lt;br&gt;?- Not of childbearing potential, defined as postmenopausal for at least 1 year or surgically sterile due to bilateral tubal ligation, bilateral&lt;br&gt;       oophorectomy, or hysterectomy; or&lt;br&gt;?- Of childbearing potential and:&lt;br&gt;o Is practicing an effective method of contraception (e.g., oral/parenteral contraceptives or a barrier&lt;br&gt;method), or&lt;br&gt;o Has a vasectomized partner (at least 6 months postvasectomy&lt;br&gt;procedure), or&lt;br&gt;o Is currently abstinent from sexual intercourse, AND must have a negative serum (beta-human chorionic gonadotropin) pregnancy test at screening&lt;br&gt;Women of childbearing potential must be willing to practice the chosen contraceptive method or remain abstinent during the conduct of the study and for at least 30 days after last dose of study medication.&lt;br&gt;Acceptable methods of contraception include:&lt;br&gt;o Male or female condom with or without spermicides (a female condom should not be used at the same time as a male condom due to risk of tearing)&lt;br&gt;o Female barrier contraception (such as diaphragm, cervical cap, or sponge) with spermicide&lt;br&gt;o Continuous use of an intrauterine device for at least 90 days before the first dose of study drug&lt;br&gt;o Oral, implanted, injected, or vaginal hormonal contraceptives, if successfully used for at least 60 days before the first dose of study drug.&lt;br&gt;Additional contraception requirements may need to be followed according to local regulations and/or requirements.&lt;br&gt;6. Non-vasectomized males are required to practice effective birth control methods (e.g., abstinence, use of a condom or use of other barrier device) during th</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</si>
  <si>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excluded&lt;br&gt;4. Female subjects with positive serum pregnancy test, planning become pregnant, breastfeeding, or planning to breastfeed throughout the study period&lt;br&gt;5. Subjects taking any other investigational drugs used to research or treat PIV&lt;br&gt;6. Psychiatric or cognitive illness or recreational drug/alcohol use that, in the opinion of the principal investigator, would affect subject safety and/or compliance&lt;br&gt;7. Subjects with known hypersensitivity to DAS181 and/or any of its components&lt;br&gt;8. Subjects with ongoing sepsis/septic shock&lt;br&gt;</t>
  </si>
  <si>
    <t>Main Objective: To demonstrate the efficacy of DAS181 on clinical outcome compared to placebo as measured by percentage of RTRA Responders by Day 28;Secondary Objective: 1. To evaluate all-cause mortality rate by Day 28 and 35 in DAS181 compared to placebo&lt;br&gt;2. To evaluate percent of patients who RTRA by Day 21 in DAS181 compared to placebo&lt;br&gt;3. To evaluate time (in days) to cessation of oxygen support in DAS181 compared to placebo&lt;br&gt;4. To evaluate rate of Clinical Stability (CS) by Day 28 in DAS181 compared to placebo&lt;br&gt;5. To determine the percent of subjects discharged each week (without mortality and hospice) up to Day 35 in DAS181 compared to placebo&lt;br&gt;6. To determine the initial length of stay (without mortality and hospice) in DAS181 compared to placebo&lt;br&gt;7. To evaluate total length of stay up to Day 35 in DAS181 compared to placebo&lt;br&gt;8. To evaluate PIV-related mortality rate by Day 28 and 35 in DAS181 compared to placebo;Primary end point(s): Percent of subjects who RTRA;Timepoint(s) of evaluation of this end point: by Day 28</t>
  </si>
  <si>
    <t>Secondary end point(s): a. All-cause mortality rate &lt;br&gt;b. Percent of subjects who RTRA &lt;br&gt;c. Time (in days) to cessation of oxygen support&lt;br&gt;d. Percent of subjects who achieve CS &lt;br&gt;e. Percent of subjects discharged (without mortality or hospice)&lt;br&gt;f. Time (in days) to first hospital discharge (without hospice)&lt;br&gt;g. Total number of inpatients days &lt;br&gt;h. PIV-related mortality rate &lt;br&gt;i. PIV-related mortality rate &lt;br&gt;j. All-cause mortality rate ;Timepoint(s) of evaluation of this end point: a. at Day 28&lt;br&gt;b. by Day 21&lt;br&gt;c. in days&lt;br&gt;d. by Day 28&lt;br&gt;e. by Day 14,21,28 and 35&lt;br&gt;f. in days&lt;br&gt;g. up to Day 35&lt;br&gt;h. at Day 28&lt;br&gt;i. at Day 35&lt;br&gt;j. at Day 35</t>
  </si>
  <si>
    <t>A Phase III Randomized Placebo-Controlled Study to Examine the Efficacy and Safety of DAS181 for the Treatment of Lower Respiratory Tract Parainfluenza Infection in Immunocompromised Subjects</t>
  </si>
  <si>
    <t>Dec 10 2019 12:00AM</t>
  </si>
  <si>
    <t>N-Acetyl-cysteine in Early Acute Respiratory Distress Syndrome</t>
  </si>
  <si>
    <t>Drug: N-acetyl cysteine;Drug: N-acetyl cysteine;Drug: N-acetyl cysteine</t>
  </si>
  <si>
    <t>https://clinicaltrials.gov/show/NCT03346681</t>
  </si>
  <si>
    <t>NCT03346681</t>
  </si>
  <si>
    <t>Palmetto Health</t>
  </si>
  <si>
    <t>Acute Respiratory Distress Syndrome;Acute Respiratory Distress Syndrome;Acute Respiratory Distress Syndrome</t>
  </si>
  <si>
    <t>PalmettoHealth</t>
  </si>
  <si>
    <t>Judson Lewis, MD;Judson Lewis, MD;Judson Lewis, MD;Judson Lewis, MD;Judson Lewis, MD;Judson Lewis, MD;Judson Lewis, MD;Judson Lewis, MD;Judson Lewis, MD;Judson Lewis, MD;Judson Lewis, MD;Judson Lewis, MD;Judson Lewis, MD;Judson Lewis, MD;Judson Lewis, MD;Judson Lewis, MD;Judson Lewis, MD;Judson Lewis, MD</t>
  </si>
  <si>
    <t>;drjudlewis@gmail.com;phathands@hotmail.com;;drjudlewis@gmail.com;phathands@hotmail.com;;drjudlewis@gmail.com;phathands@hotmail.com;;drjudlewis@gmail.com;phathands@hotmail.com;;drjudlewis@gmail.com;phathands@hotmail.com;;drjudlewis@gmail.com;phathands@hotmail.com</t>
  </si>
  <si>
    <t>;7063064910;706-306-4910;;7063064910;706-306-4910;;7063064910;706-306-4910;;7063064910;706-306-4910;;7063064910;706-306-4910;;7063064910;706-306-4910</t>
  </si>
  <si>
    <t>Palmetto Health;;Palmetto Health;;Palmetto Health;;Palmetto Health;;Palmetto Health;;Palmetto Health;</t>
  </si>
  <si>
    <t>&lt;br&gt;        Inclusion Criteria:&lt;br&gt;&lt;br&gt;          -  Inclusion criteria includes adult patients admitted to the medical intensive care unit&lt;br&gt;             or coronary care unit, being mechanically ventilated with a positive end expiratory&lt;br&gt;             pressure greater than 5 cm H2O, with noncardiogenic pulmonary edema on chest x-ray&lt;br&gt;             within 48 hours of being noted to have a P/F ratio &lt; 150.&lt;br&gt;&lt;br&gt;        Exclusion Criteria:&lt;br&gt;&lt;br&gt;          -  Exclusion criteria includes patients &lt; 18 years of age, patients for whom no&lt;br&gt;             aggressive measures are desired, patients who are already receiving rescue methods&lt;br&gt;             (prone positioning, advanced ventilator modes, paralytics), trauma patients,&lt;br&gt;             vulnerable patient groups (pregnant, prisoners), patients who have undergone a&lt;br&gt;             surgical operation during their time on the ventilator, patients with end stage liver&lt;br&gt;             disease, patients on chronic ventilators, and asthmatics.&lt;br&gt;      ;&lt;br&gt;        Inclusion Criteria:&lt;br&gt;&lt;br&gt;          -  Inclusion criteria includes adult patients admitted to the medical intensive care unit&lt;br&gt;             or coronary care unit, being mechanically ventilated with a positive end expiratory&lt;br&gt;             pressure greater than 5 cm H2O, with noncardiogenic pulmonary edema on chest x-ray&lt;br&gt;             within 48 hours of being noted to have a P/F ratio &lt; 150.&lt;br&gt;&lt;br&gt;        Exclusion Criteria:&lt;br&gt;&lt;br&gt;          -  Exclusion criteria includes patients &lt; 18 years of age, patients for whom no&lt;br&gt;             aggressive measures are desired, patients who are already receiving rescue methods&lt;br&gt;             (prone positioning, advanced ventilator modes, paralytics), trauma patients,&lt;br&gt;             vulnerable patient groups (pregnant, prisoners), patients who have undergone a&lt;br&gt;             surgical operation during their time on the ventilator, patients with end stage liver&lt;br&gt;             disease, patients on chronic ventilators, and asthmatics.&lt;br&gt;      ;&lt;br&gt;        Inclusion Criteria:&lt;br&gt;&lt;br&gt;          -  Inclusion criteria includes adult patients admitted to the medical intensive care unit&lt;br&gt;             or coronary care unit, being mechanically ventilated with a positive end expiratory&lt;br&gt;             pressure greater than 5 cm H2O, with noncardiogenic pulmonary edema on chest x-ray&lt;br&gt;             within 48 hours of being noted to have a P/F ratio &lt; 150.&lt;br&gt;&lt;br&gt;        Exclusion Criteria:&lt;br&gt;&lt;br&gt;          -  Exclusion criteria includes patients &lt; 18 years of age, patients for whom no&lt;br&gt;             aggressive measures are desired, patients who are already receiving rescue methods&lt;br&gt;             (prone positioning, advanced ventilator modes, paralytics), trauma patients,&lt;br&gt;             vulnerable patient groups (pregnant, prisoners), patients who have undergone a&lt;br&gt;             surgical operation during their time on the ventilator, patients with end stage liver&lt;br&gt;             disease, patients on chronic ventilators, and asthmatics.&lt;br&gt;</t>
  </si>
  <si>
    <t>Ventilator days;Ventilator days;Ventilator days</t>
  </si>
  <si>
    <t>Mortality;ICU days;P/F ratio;Use of rescue maneuvers</t>
  </si>
  <si>
    <t>Clinical Investigation of relationship between interstitial pneumonia complicated by obstructive sleep apnea and physical inactivity or short-term changes in blood pressure - Interstitial pneumonia and obstructive sleep apnea</t>
  </si>
  <si>
    <t>For patients with interstitial pneumonia who were diagnosed as complicating obstructive sleep apnea, CPAP treatment is initiated.</t>
  </si>
  <si>
    <t>https://upload.umin.ac.jp/cgi-open-bin/ctr_e/ctr_view.cgi?recptno=R000038935</t>
  </si>
  <si>
    <t>Clinical Investigation of relationship between interstitial pneumonia complicated by obstructive sleep apnea and physical inactivity or short-term changes in blood pressure</t>
  </si>
  <si>
    <t>JPRN-UMIN000034167</t>
  </si>
  <si>
    <t>Tokyo Medical and Dental University Hospital</t>
  </si>
  <si>
    <t>Meiyo</t>
  </si>
  <si>
    <t>Tamaoka</t>
  </si>
  <si>
    <t>1-5-45, Yushima, Bunkyo-ku, Tokyo</t>
  </si>
  <si>
    <t>meiyou2.pulm@tmd.ac.jp</t>
  </si>
  <si>
    <t>03-5803-5954</t>
  </si>
  <si>
    <t>Tokyo Medical and Dental University Hospital Department of Respiratory Medicine</t>
  </si>
  <si>
    <t>03-5803-0000</t>
  </si>
  <si>
    <t>Exclusion criteria: Patients with acute exacerbation of interstitial pneumonia</t>
  </si>
  <si>
    <t>Development of physical activity in 2 months after initiation of CPAP therapy in patients with interstitial pneumonia complicated by obstructive sleep apnea</t>
  </si>
  <si>
    <t>Oct 31 2018 12:00AM</t>
  </si>
  <si>
    <t>iizipulm@tmd.ac.jp</t>
  </si>
  <si>
    <t>A Phase 3 Randomized, Observer-Blind, Multi-center, Controlled Study to Evaluate Safety, Immunogenicity, and Lot-to-Lot Consistency of an Adjuvanted Cell Culture-Derived, H5N1 Subunit Influenza Virus Vaccine in Healthy Adult Subjects =18 Years of Age</t>
  </si>
  <si>
    <t>Biological: aH5N1c;Biological: Placebo</t>
  </si>
  <si>
    <t>https://clinicaltrials.gov/show/NCT02839330</t>
  </si>
  <si>
    <t>A Study to Evaluate Safety, Immunogenicity, and Lot-to-Lot Consistency of H5N1 Subunit Influenza Virus Vaccine in Healthy Adult Subjects =18 Years of Age</t>
  </si>
  <si>
    <t>NCT02839330</t>
  </si>
  <si>
    <t>Avian Influenza</t>
  </si>
  <si>
    <t>July 11, 2016</t>
  </si>
  <si>
    <t>V89_18</t>
  </si>
  <si>
    <t>&lt;br&gt;        Inclusion Criteria:&lt;br&gt;&lt;br&gt;          -  Subjects = 18 years of age, mentally competent, in good health as determined by&lt;br&gt;             medical history, physical examination and clinical judgment by the Investigator; able&lt;br&gt;             to comply with all study procedures, to be contacted, and to be available for study&lt;br&gt;             visits according to the protocol.&lt;br&gt;&lt;br&gt;        Exclusion Criteria:&lt;br&gt;&lt;br&gt;          -  Individuals who are pregnant or breastfeeding. Female subjects of childbearing&lt;br&gt;             potential must have a negative pregnancy test prior to study vaccines being&lt;br&gt;             administered.&lt;br&gt;&lt;br&gt;          -  Females of childbearing potential who refuse to use an acceptable method of birth&lt;br&gt;             control from Day 1 (1st vaccination) to 3 weeks after the second study vaccination,&lt;br&gt;             and, if sexually active, who have not used a reliable birth control method for at&lt;br&gt;             least two months prior to study entry.&lt;br&gt;&lt;br&gt;          -  Individuals with a body temperature =38.0 ¬∞C (=100.4 ¬∞F) or any acute illness within 3&lt;br&gt;             days of intended study vaccination.&lt;br&gt;&lt;br&gt;          -  Individuals who received any type of influenza vaccine (e.g., seasonal) within 7&lt;br&gt;             days prior to enrolment in this study or who are planning to receive any type of&lt;br&gt;             influenza vaccine within 7 days (before or after) from the study vaccines.&lt;br&gt;&lt;br&gt;          -  Individuals who received any other licensed vaccines within 14 days (for inactivated&lt;br&gt;             vaccines) or 28 days (for live vaccines) prior to enrollment in this study or who are&lt;br&gt;             planning to receive any (non-influenza) vaccine within 28 days (before or after) from&lt;br&gt;             the study vaccines.&lt;br&gt;&lt;br&gt;          -  Individuals with known or suspected impairment of the immune system.&lt;br&gt;</t>
  </si>
  <si>
    <t>Primary Immunogenicity Endpoint: Geometric Mean Titer (GMT) at Day 43 by Lot;Primary Immunogenicity Endpoint: Percentage of Subjects With Haemagglutination Inhibition (HI) Titer = 1:40 at Day 43 by Age Cohort;Percentage of Subjects With Solicited Local, Solicited Systemic, and Other Adverse Events (AEs) as Measured for 7 Days (Inclusive) Following Each Vaccination;Percentages of Subjects With Any Unsolicited AEs Reported Through 21 Day After Vaccination;Percentages of Subjects Reporting SAEs, AESIs, NOCD, AEs Leading to Vaccine/Study Withdrawal, and Medically Attended AEs, and Concomitant Medications Associated With These Events as Collected From Day 1 to Day 387, by Vaccine Group.</t>
  </si>
  <si>
    <t>Secondary Immunogenicity Endpoint: Geometric Mean Titer (GMT) at Day 1, Day 22, Day 43, and Day 183 by Vaccine Group (aH5N1c or Placebo) and by Age Cohort (18 to &lt;65 Years of Age and =65 Years of Age).;Secondary Immunogenicity Endpoint: Percentage of Subjects With Haemagglutination Inhibition (HI) Titer = 1:40 on Day 1, Day 22, Day 43 and Day 183 by Vaccine Group (aH5N1c or Placebo) and by Age Cohort (18 to &lt;65 Years of Age and =65 Years of Age).;Secondary Immunogenicity Endpoint: Percentage of Subjects Achieving Seroconversion on Day 22, and Day 43 by Vaccine Group (aH5N1c or Placebo) and by Age Cohort (18 to &lt;65 Years of Age and =65 Years of Age).;Secondary Immunogenicity Endpoint: Geometric Mean Titer (GMT) at Day 1, Day 22, Day 43 and Day 183 by Vaccine Group (aH5N1c or Placebo) and By Age Cohort (18 to &lt;60 Years of Age and =60 Years of Age);Secondary Immunogenicity Endpoint: Percentage of Subjects With Haemagglutination Inhibition (HI) Titer = 1:40 on Day 1, Day 22, Day 43, and Day 183 by Vaccine Group (aH5N1c or Placebo) and by Age Cohort (18 to &lt;60 Years of Age and =60 Years of Age);Secondary Immunogenicity Endpoint: Percentage of Subjects Achieving Seroconversion on Day 22, and Day 43 by Vaccine Group (aH5N1c or Placebo) and by Age Cohort (18 to &lt;60 Years of Age and =60 Years of Age);Secondary Immunogenicity Endpoint: Geometric Mean Ratio (GMR) of Haemagglutination Inhibition (HI) Titer: Day 22/Day 1, Day 43/Day 1 by Vaccine Group (aH5N1c or Placebo) and by Age Cohort (18 to &lt;60 Years of Age and =60 Years of Age)</t>
  </si>
  <si>
    <t>https://clinicaltrials.gov/ct2/show/results/NCT02839330</t>
  </si>
  <si>
    <t>An Epidemiological Survey to Establish the Spectrum of Circulating Serotypes of S. Pneumoniae, in Patients Older 18 Years: Healthy Carriage, Patients With Non-invasive and Invasive Pneumococcal Infections in the Russian Federation</t>
  </si>
  <si>
    <t>Other: Detection of Streptococcus pneumoniae strains</t>
  </si>
  <si>
    <t>https://clinicaltrials.gov/show/NCT04464291</t>
  </si>
  <si>
    <t>An Epidemiological Survey to Establish the Spectrum of Circulating Serotypes of S. Pneumoniae, in Patients Older 18 Years</t>
  </si>
  <si>
    <t>NCT04464291</t>
  </si>
  <si>
    <t>Allocation: N/A. Intervention model: Single Group Assignment. Primary purpose: Screening. Masking: None (Open Label).</t>
  </si>
  <si>
    <t>The Interregional Association for Clinical Microbiology and Antimicrobial Chemotherapy (IACMAC)</t>
  </si>
  <si>
    <t>Pneumonia, Pneumococcal;Invasive Pneumococcal Disease;Acute Otitis Media</t>
  </si>
  <si>
    <t>IAC-SPECTRUM-2019</t>
  </si>
  <si>
    <t>Roman Kozlov;Roman Kozlov</t>
  </si>
  <si>
    <t>Roman.Kozlov@antibiotic.ru;Roman.Kozlov@antibiotic.ru</t>
  </si>
  <si>
    <t>+7(4812)450602;+7(4812)450602</t>
  </si>
  <si>
    <t>&lt;br&gt;        Inclusion Criteria:&lt;br&gt;&lt;br&gt;          1. Clinically relevant causative isolate - The isolate must meet the laboratory criteria&lt;br&gt;             of S. pneumoniae and be considered the probable causative agent of infection.&lt;br&gt;&lt;br&gt;          2. Isolates from patients older 18-years with pneumococcal acute otitis media&lt;br&gt;&lt;br&gt;          3. Isolates from patients older 18-years with pneumococcal pneumonia&lt;br&gt;&lt;br&gt;          4. Isolates from patients older 18-years with invasive pneumococcal diseases (meningitis,&lt;br&gt;             sepsis)&lt;br&gt;&lt;br&gt;          5. Isolates from healthy carriage older 18-years&lt;br&gt;&lt;br&gt;        Exclusion Criteria:&lt;br&gt;&lt;br&gt;          1. Isolates that have been collected and/or stored prior to June 1, 2018 or later than&lt;br&gt;             September 30, 2019.&lt;br&gt;&lt;br&gt;          2. Duplicate isolates (same genus and species) obtained at any subsequent time from the&lt;br&gt;             same patient, regardless of susceptibility or phenotypic profile.&lt;br&gt;&lt;br&gt;          3. Environmental samples (non patient-derived) or surveillance cultures taken for&lt;br&gt;             infection control purposes.&lt;br&gt;&lt;br&gt;          4. Outside study group - Any isolate other than those defined by the protocol&lt;br&gt;</t>
  </si>
  <si>
    <t>Incidence of pneumococcal infection in the Russian Federation, caused by different serotypes of Streptococcus pneumoniae</t>
  </si>
  <si>
    <t>Incidence of antimicrobial resistance of serotypes of Streptococcus pneumoniae</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</si>
  <si>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Prevenar 13&lt;br&gt;Pharmaceutical Form: Suspension for injection&lt;br&gt;INN or Proposed INN: PNEUMOCOCCAL POLYSACCHARIDE CONJUGATE VACCINE (13-VALENT, ADSORBED)&lt;br&gt;Other descriptive name: Pneumococcal conjugated vaccine &lt;br&gt;Concentration unit: ¬µg microgram(s)&lt;br&gt;Concentration type: range&lt;br&gt;Concentration number: 2.2-4.4 &lt;br&gt;&lt;br&gt;Trade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TicoVac Junior, FSME-IMMUN Junior&lt;br&gt;Pharmaceutical Form: Suspension for injection&lt;br&gt;INN or Proposed INN: Tickborne encephalitis vaccine&lt;br&gt;Other descriptive name: TICK-BORNE ENCEPHALITIS VIRUS (INACTIVATED), NEUDOERFL STRAIN&lt;br&gt;Concentration unit: ¬µg microgram(s)&lt;br&gt;Concentration type: equal&lt;br&gt;Concentration number: 1.2-&lt;br&gt;&lt;br&gt;Trade Name: Havrix Junior&lt;br&gt;Pharmaceutical Form: Suspension for injection&lt;br&gt;INN or Proposed INN: Hepatitis A vaccine&lt;br&gt;Other descriptive name: HEPATITIS A VIRUS (INACTIVATED)&lt;br&gt;Concentration unit: ELISA unit enzyme-linked immunosorbent assay unit&lt;br&gt;Concentration type: equal&lt;br&gt;Concentration number: 720-&lt;br&gt;&lt;br&gt;Trade Name: Varivax, Provarivax&lt;br&gt;Pharmaceutical Form: Powder and solvent for suspension for injection&lt;br&gt;INN or Proposed INN: ‚Ä¢Varicella vaccine&lt;br&gt;Other descriptive name: VARICELLA VIRUS OKA/MERCK STRAIN, (LIVE, ATTENUATED) PRODUCED IN HUMAN DIPLOID (MRC-5) CELLS&lt;br&gt;Concentration unit: PFU plaque forming unit&lt;br&gt;Concentration type: equal&lt;br&gt;Concentration number: 1350-&lt;br&gt;&lt;br&gt;</t>
  </si>
  <si>
    <t>EUCTR2016-004904-74-HR</t>
  </si>
  <si>
    <t>France;Estonia;Czech Republic;Slovenia;Slovakia;Spain;Lithuania;Croatia;Denmark;Bulgaria;Italy;Sweden</t>
  </si>
  <si>
    <t>INFQ3003;2016-004904-74-DK</t>
  </si>
  <si>
    <t>Preliminary Investigation of optimaL Oxygen Targets (PILOT) Trial</t>
  </si>
  <si>
    <t>Other: Lower SpO2 Target;Other: Intermediate SpO2 Target;Other: Higher SpO2 Target</t>
  </si>
  <si>
    <t>https://clinicaltrials.gov/show/NCT03537937</t>
  </si>
  <si>
    <t>Preliminary Investigation of optimaL Oxygen Targets Trial</t>
  </si>
  <si>
    <t>NCT03537937</t>
  </si>
  <si>
    <t>Matthew W Semler, MD;Matthew W Semler, MD;Matthew W Semler, MD</t>
  </si>
  <si>
    <t>;matthew.w.semler@vanderbilt.edu;matthew.w.semler@vanderbilt.edu</t>
  </si>
  <si>
    <t>;(615) 322-3412;615-322-3412</t>
  </si>
  <si>
    <t>&lt;br&gt;        Inclusion Criteria:&lt;br&gt;&lt;br&gt;          1. Age = 18 years&lt;br&gt;&lt;br&gt;          2. Receiving mechanical ventilation through an endotracheal tube or tracheostomy&lt;br&gt;&lt;br&gt;          3. Admitted to the study ICU or admission to the study ICU from the emergency department&lt;br&gt;             is planned&lt;br&gt;&lt;br&gt;        Exclusion Criteria:&lt;br&gt;&lt;br&gt;          1. Known pregnancy or beta hCG level greater than the laboratory upper limit of normal in&lt;br&gt;             a patient capable of becoming pregnant&lt;br&gt;&lt;br&gt;          2. Known to be a prisoner&lt;br&gt;</t>
  </si>
  <si>
    <t>Ventilator-free days (VFDs) to study day 28</t>
  </si>
  <si>
    <t>Intensive Care Unit Mortality;In-hospital Mortality;Vasopressor-free days;Duration of vasopressor receipt;Renal replacement therapy-free days;Intensive care unit-free days;Intensive care unit length of stay;Hospital length of stay;Daily Sequential Organ Failure Assessment (SOFA) Score;Plasma creatinine;Plasma lactate;Acute respiratory distress syndrome (ARDS);Acute Kidney Injury (AKI)</t>
  </si>
  <si>
    <t>Does the Use of Higher Versus Lower Oxygen Concentration Improve Neurodevelopmental Outcomes at 18-24 Months in Very Low Birthweight Infants - The HiLo-Trial</t>
  </si>
  <si>
    <t>Drug: 30% oxygen group;Drug: 60% oxygen group</t>
  </si>
  <si>
    <t>https://clinicaltrials.gov/show/NCT03825835</t>
  </si>
  <si>
    <t>30% or 60% Oxygen at Birth to Improve Neurodevelopmental Outcomes in Very Low Birthweight Infants</t>
  </si>
  <si>
    <t>NCT03825835</t>
  </si>
  <si>
    <t>Premature Infant;Respiratory Distress Syndrome in Premature Infant;Neurodevelopmental Outcome</t>
  </si>
  <si>
    <t>Pro00083931</t>
  </si>
  <si>
    <t>Georg Schmolzer, MD, PhD;Georg Schmolzer, MD, PhD</t>
  </si>
  <si>
    <t>;schmolze@ualberta.ca</t>
  </si>
  <si>
    <t>;7807354647</t>
  </si>
  <si>
    <t>University of Alberta;</t>
  </si>
  <si>
    <t>University of Toronto;University of Sydney;University of Valencia</t>
  </si>
  <si>
    <t>10 Minutes</t>
  </si>
  <si>
    <t>&lt;br&gt;        Inclusion Criteria:&lt;br&gt;&lt;br&gt;          -  Infants born at 23 0/7 weeks to 28 6/7 weeks' gestational age who will receive full&lt;br&gt;             resuscitation and are without major congenital abnormalities&lt;br&gt;&lt;br&gt;        Exclusion Criteria:&lt;br&gt;&lt;br&gt;          -  Infants who are outborn - initial resuscitation not performed at the study centre&lt;br&gt;&lt;br&gt;          -  Infants who are not born within the eligible gestational age range- this trial is&lt;br&gt;             specific to preterm infants&lt;br&gt;&lt;br&gt;          -  Infants who are born with a major congenital abnormality- congenital abnormalities may&lt;br&gt;             affect oxygenation or neurodevelopmental outcomes&lt;br&gt;&lt;br&gt;          -  Infants who will not receive full resuscitation at birth- these infants will not&lt;br&gt;             receive resuscitation&lt;br&gt;</t>
  </si>
  <si>
    <t>Neurodevelopmental outcome at 18-24 months;Healing loss;Blindness</t>
  </si>
  <si>
    <t>Number of intubation in the delivery room;Death in the Neonatal Intensive Care Unit;Death in the delivery room</t>
  </si>
  <si>
    <t>Functionality and Accuracy of the smART System in Real-Life ICU Settings</t>
  </si>
  <si>
    <t>Device: smART Feeding Tube System</t>
  </si>
  <si>
    <t>https://clinicaltrials.gov/show/NCT03689985</t>
  </si>
  <si>
    <t>NCT03689985</t>
  </si>
  <si>
    <t>November 7, 2018</t>
  </si>
  <si>
    <t>CRO-B-2479</t>
  </si>
  <si>
    <t>Yael Haviv-Yadid, Dr.;Pierre Singer, Prof.</t>
  </si>
  <si>
    <t>Sheba Medical Center;Belinson Hospital</t>
  </si>
  <si>
    <t>&lt;br&gt;        Inclusion Criteria:&lt;br&gt;&lt;br&gt;          -  Males and females 18 years or older&lt;br&gt;&lt;br&gt;          -  Patient has already been admitted to ICU&lt;br&gt;&lt;br&gt;          -  Patient requires enteral feeding&lt;br&gt;&lt;br&gt;          -  Patients receiving Proton Pump Inhibitors (PPI) therapy&lt;br&gt;&lt;br&gt;          -  Informed consent by independent physician and next of kin&lt;br&gt;&lt;br&gt;          -  ICU ventilated patients&lt;br&gt;&lt;br&gt;        Exclusion Criteria:&lt;br&gt;&lt;br&gt;          -  Patients with anomalies or diseases of the esophagus and or stomach.&lt;br&gt;&lt;br&gt;          -  Patients with known sensitivities or allergies to any of the feeding tube materials&lt;br&gt;&lt;br&gt;          -  Inability to place patient in semi-Fowler's position.&lt;br&gt;&lt;br&gt;          -  Any clinically significant abnormality upon physical examination which may, in the&lt;br&gt;             opinion of the investigator, pose difficulty in inserting the feeding tube (e.g.&lt;br&gt;             cervical spine disorder)&lt;br&gt;&lt;br&gt;          -  Pregnancy&lt;br&gt;&lt;br&gt;          -  Recent abdominal surgery (less than 30 days)&lt;br&gt;</t>
  </si>
  <si>
    <t>Verify correct tube placement detection by the system;Verify correct tube movement detection by the system</t>
  </si>
  <si>
    <t>Impedance levels;Stop feeding;Clinical staff feedback by using a scale from 1 to 5;Reflux episodes in relation to patient position;Discarded nutritional supplement;No damage to esophagus tissue;Aspiration of gastric contents by monitoring the contents of the endotracheal tube suction</t>
  </si>
  <si>
    <t>To compare the efficacy of standard intermittent dose regime and continous infusion of intravenous colistin in the treatment of  ventilator associated pneumonia in PICU patients  - A Randomised Controlled Trial</t>
  </si>
  <si>
    <t>Intervention1: Use of 2 different modes of administration of an antibiotic and compare the efficacy.: Use of Colistin in gram negative Ventilator Associated Pneumonia as Intermittent dosing regime.&lt;br&gt;Control Intervention1: Use of 2 different modes of administration of an antibiotic and compare the efficacy.: Use of Colistin as Continous infusion regime in gram negative Ventilator Associated Pneumonia&lt;br&gt;</t>
  </si>
  <si>
    <t>http://www.ctri.nic.in/Clinicaltrials/pmaindet2.php?trialid=33177</t>
  </si>
  <si>
    <t>Intermittent vs Continous infusion of colistin in VAP</t>
  </si>
  <si>
    <t>CTRI/2019/04/018847</t>
  </si>
  <si>
    <t>Randomized, Parallel Group Trial&lt;br&gt;  Method of generating randomization sequence:Computer generated randomization  Method of allocation concealment:Pre-numbered or coded identical Containers  Blinding and masking:Participant Blinded</t>
  </si>
  <si>
    <t>dr simranpreet singh</t>
  </si>
  <si>
    <t>DR SIMRANPREET SINGH</t>
  </si>
  <si>
    <t>Pediatric ICU,Division of pediatric emergency,critical care and allergic disorders. Sir Gangaram hospital,New Delhi</t>
  </si>
  <si>
    <t>anilcriticare@gmail.com</t>
  </si>
  <si>
    <t>PICU incharge. Sir gangaram hospital</t>
  </si>
  <si>
    <t>Dr Anil Sachdev</t>
  </si>
  <si>
    <t>sir gangaram hospital,new delhi 110060</t>
  </si>
  <si>
    <t>Inclusion criteria: Children of age 1 month to 18yrs suffering from VAP as per CPIS score and microbiological evidence of gram negative organism in culture specimen</t>
  </si>
  <si>
    <t>Exclusion criteria: any patient with gram positive organism growth or sensitivity to a lower class of antibiotic. Also patients who leave against medical advice or those with untimely mortality during study duration</t>
  </si>
  <si>
    <t>To compare the efficacy of intermittent dose regime and continuous infusion of intravenous colistin in terms of clinical and microbiological outcome in the treatment of children with ventilator associated pneumonia.Timepoint: Negative CPIS scores and microbiological clearance documentation in the diagnostic specimen at  day 4 or day 7 of treatment whichever applicable</t>
  </si>
  <si>
    <t>1.To study any difference in incidence of adverse effects of colistin when given by either of these methodsTimepoint: Negative CPIS scores and microbiological clearance documentation in the diagnostic specimen on day 4 or day 7 of treatment whichever applicable</t>
  </si>
  <si>
    <t>Dec 18 2018 12:00AM</t>
  </si>
  <si>
    <t>sir gangaram hospital</t>
  </si>
  <si>
    <t>A Phase II, Double-Blind, Multicenter, Randomized, Placebo-Controlled Trial to Assess the Safety, Reactogenicity and Immunogenicity of Two Doses of Multimeric-001 (M-001) Followed by Seasonal Quadrivalent Influenza Vaccine</t>
  </si>
  <si>
    <t>Biological: Influenza Multimeric-001 Vaccine;Other: Placebo;Biological: Quadrivalent Recombinant Seasonal Influenza Vaccine</t>
  </si>
  <si>
    <t>https://clinicaltrials.gov/show/NCT03058692</t>
  </si>
  <si>
    <t>Two Doses of Multimeric-001 (M-001) Followed by Influenza Vaccine</t>
  </si>
  <si>
    <t>NCT03058692</t>
  </si>
  <si>
    <t>April 9, 2018</t>
  </si>
  <si>
    <t>HHSN272201300015I;14-0112</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</si>
  <si>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 to 49 years old, inclusive.&lt;br&gt;&lt;br&gt;          4. Are in good health*.&lt;br&gt;&lt;br&gt;             *As determined by medical history and targeted physical examination to evaluate acute&lt;br&gt;             or currently ongoing chronic medical diagnoses or conditions, defined as those that&lt;br&gt;             have been present for at least 90 days, which would affect the assessment of the&lt;br&gt;             safety of subjects or the immunogenicity of study vaccinations. Chronic medical&lt;br&gt;             diagnoses or conditions should be stable for the last 60 days prior to investigational&lt;br&gt;             vaccine study product administration. This includes no change in chronic prescription&lt;br&gt;             medication, dose, or frequency as a result of deterioration of the chronic medical&lt;br&gt;             diagnosis or condition in the 60 days prior to enrollment and investigational vaccine&lt;br&gt;             study product administration. Any prescription change that is due to change of health&lt;br&gt;             care provider, insurance company, etc., or that is done for financial reasons, as long&lt;br&gt;             as in the same class of medication, will not be considered a deviation of this&lt;br&gt;             inclusion criterion. Any change in prescription medication due to improvement of a&lt;br&gt;             disease outcome, as determined by the site principal investigator or appropriate&lt;br&gt;             sub-investigator, will not be considered a deviation of this inclusion criterion.&lt;br&gt;             Subjects may be on chronic or as needed (prn) medications if, in the opinion of the&lt;br&gt;             site principal investigator or appropriate sub-investigator, they pose no additional&lt;br&gt;             risk to subject safety or assessment of reactogenicity and immunogenicity and do not&lt;br&gt;             indicate a worsening of medical diagnosis or condition. Similarly, medication changes&lt;br&gt;             subsequent to enrollment and investigational study product vaccination are acceptable&lt;br&gt;             provided there was no deterioration in the subject's chronic medical condition that&lt;br&gt;             necessitated a medication change. All chronic medical condtions should pose no&lt;br&gt;             additional risk to the subject or interference with the evaluation of responses to&lt;br&gt;             study vaccination. Note: Topical, nasal, and inhaled medications (with the exception&lt;br&gt;             of inhaled corticosteroids as outlined in the Subject Exclusion Criteria), herbals,&lt;br&gt;             vitamins, and supplements are permitted.&lt;br&gt;&lt;br&gt;          5. Oral temperature is less than 100.0 degrees F.&lt;br&gt;&lt;br&gt;          6. Pulse** is 50 to 100 bpm, inclusive.&lt;br&gt;&lt;br&gt;             **Acceptable pulse range prior to IIV4 dose is 45 to 115 bpm, inclusive and no&lt;br&gt;             symptoms.&lt;br&gt;&lt;br&gt;          7. Systolic blood pressure*** is 85 to 150 mmHg, inclusive. ***Acceptable systolic blood&lt;br&gt;             pressure range prior to IIV4 dose is 80 to 155 mm Hg, inclusive and no symptoms.&lt;br&gt;&lt;br&gt;          8. Diastolic blood pressure**** is 55 to 95 mmHg, inclusive.&lt;br&gt;&lt;br&gt;             ****Acceptable diastolic blood pressure range prior to IIV4 dose is 50 to 100 mm Hg,&lt;br&gt;             inclusive and no symptoms.&lt;br&gt;&lt;br&gt;          9. Women of childbearing potential* must use an acceptable method of contraception** from&lt;br&gt;             30 days prior to vaccination until 60 days after the second of dose of M-001 or&lt;br&gt;             placebo.&lt;br&gt;&lt;br&gt;         10. Women of childbearing potential***** must use an acceptable method of&lt;br&gt;             contraception****** from 30 days prior to receipt of IIV vaccination, and must plan to&lt;br&gt;             use until 28 days after the IIV.&lt;br&gt;&lt;br&gt;             *****Not sterilized via tubal ligation, bilateral oophorectomy, hysterectomy, or&lt;br&gt;             successful Essure(R) placement (permanent, non-surgical, non-hormonal sterilization&lt;br&gt;             with history of documented radiological confirmation test achieved or with use of&lt;br&gt;             another approved birth control method if confirmation test not confirmed) and still&lt;br&gt;             menstruating or &lt; 1 year of the last menses if menopausal).&lt;br&gt;&lt;br&gt;             ******Includes, but is not limited to, non-male sexual relationships, abstinence from&lt;br&gt;             sexual intercourse with a male partner, monogamous relationship with a vasectomized&lt;br&gt;             partner, male condoms with the use of applied spermicide, intrauterine devices,&lt;br&gt;             NuvaRing(R), and licensed hormonal methods such as implants, injectables,&lt;br&gt;             contraceptive patches or oral contraceptives (the pill). Method of contraception&lt;br&gt;             will be captured on the appropriate data collection form.&lt;br&gt;&lt;br&gt;         11. Female subjects of childbearing potential must have a negative urine or serum&lt;br&gt;             pregnancy test within 24 hours prior to study vaccination.&lt;br&gt;&lt;br&gt;        Exclusion Criteria:&lt;br&gt;&lt;br&gt;          1. Have an acute illness*, as determined by the site PI or appropriate sub-investigator,&lt;br&gt;             within 72 hours prior to study vaccination.&lt;br&gt;&lt;br&gt;               -  An acute illness which is nearly resolved with only minor residual symptoms&lt;br&gt;                  remaining is allowable if, in the opinion of the site PI or appropriate&lt;br&gt;                  sub-investigator, the residual symptoms will not interfere with the ability to&lt;br&gt;                  assess safety parameters as required by the protocol.&lt;br&gt;&lt;br&gt;          2. Have any medical disease or condition that, in the opinion of the site PI or&lt;br&gt;             appropriate sub-investigator, is a contraindication to study participation**.&lt;br&gt;&lt;br&gt;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that are not active are permitted.&lt;br&gt;&lt;br&gt;          5. Have known HIV, hepatitis B, or hepatitis C infection.&lt;br&gt;&lt;br&gt;          6. Have known hypersensitivity or allergy to eggs, egg or chicken protein, or other&lt;br&gt;             components of the study vaccine.&lt;br&gt;&lt;br&gt;          7. Have a history of severe reactions following previous immunization with licensed or&lt;br&gt;             unlicensed influenza vaccines.&lt;br&gt;&lt;br&gt;          8. Have a history of Guillain-Barr√© Syndrome.&lt;br&gt;&lt;br&gt;          9. Have a history of alcohol or drug abuse within 5 years prior to study vaccination.&lt;br&gt;&lt;br&gt;         10. Have any diagnosis, current or past, of schizophrenia, bipolar disease, or other&lt;br&gt;             psychiatric diagnosis that may interfere with subject compliance or safety&lt;br&gt;             evaluations.&lt;br&gt;&lt;br&gt;         11. Have been hospitalized for psychiatric illness, history of suicide attempt, or&lt;br&gt;             confinement for danger to self or others within 10 years prior to study vaccination.&lt;br&gt;&lt;br&gt;         12. Have taken oral or parenteral (including intraarticular) corticosteroids of any dose&lt;br&gt;</t>
  </si>
  <si>
    <t>Geometric Mean Percentage of T cell subsets expressing markers alone or in combination, in CD4 and CD8 cells after stimulation with M-001 component peptides;Occurrence of clinical safety laboratory adverse events after M-001 vaccination;Occurrence of clinical safety laboratory adverse events after M-001 vaccination;Occurrence of solicited injection site and systemic reactogenicity events after M-001 vaccination;Occurrence of solicited injection site and systemic reactogenicity events after M-001 vaccination;Occurrence of vaccine-related Serious Adverse Events (SAEs) after M-001 vaccination</t>
  </si>
  <si>
    <t>The percentage of subjects with an antibody titer of 40 or greater and GMTs vs. IIV4 vaccine viruses;The percentage of subjects achieving seroconversion (pre-vaccination titer &lt; 10 and post-vaccination titer &gt; / = 40, or pre-vaccination titer &gt; / = 10 and a minimum 4-fold rise in post-vaccination antibody titer) to IIV4 vaccine virus;Occurrence of all unsolicited non-serious Adverse Events (AEs) after M-001 vaccination;Occurrence of all Serious Adverse Events (SAEs) after M-001 vaccination</t>
  </si>
  <si>
    <t>Josamycine 30 mg/kg BW/days for maximum 14 days.&lt;br&gt;1. Use dry syrup of Josamycin 10%.&lt;br&gt;   (Josamy DS : Josamycin 10% dry syrup)&lt;br&gt;2. 10mg/kg BW x 3 times/day p.o. administration &lt;br&gt;3. Will be able to continue up to 14 days (2 weeks)&lt;br&gt;4. Patient&amp;#39;s family member let the patient take it. If it is difficult to take as it is, dissolve in a small amount of water (less than 5 ml) to give.</t>
  </si>
  <si>
    <t>https://upload.umin.ac.jp/cgi-open-bin/ctr_e/ctr_view.cgi?recptno=R000030003</t>
  </si>
  <si>
    <t>Clinical trial to evaluate the effect of Leucomycin A3 (Josamycin) in severe and very severe community-acquired pneumonia in Filipino children 2-5 years old ( a pilot study).</t>
  </si>
  <si>
    <t>JPRN-UMIN000026440</t>
  </si>
  <si>
    <t>Teikyo University</t>
  </si>
  <si>
    <t>Japan,Asia(except Japan)</t>
  </si>
  <si>
    <t>severe and very severe community-acquired pneumonia</t>
  </si>
  <si>
    <t>the Department of Science and Technology- Philippine Council for Health Research and Development  (DOST-PCHRD)the University of the Philippines-Philippine General Hospital (UP-PGH)</t>
  </si>
  <si>
    <t>Japan Agency for Medical Research and Development;The Department of Science and Technology, through the Philippine Council for Health Research and Development a government agency, Philippine</t>
  </si>
  <si>
    <t>2years-old</t>
  </si>
  <si>
    <t>Inclusion criteria: Severe and very severe community-acquired pneumonia (based on WHO definition)&lt;br&gt;&lt;br&gt;Patients who filfull all of the followings(1-6:should be included,7:if possible)&lt;br&gt;1.The patients seen at the UP-PGH. (Out-patient and Hospitalized patients)&lt;br&gt;2.Age:2-5 years old&lt;br&gt;3.Chest X ray abnormal shadow(consolidation, ground-glass opacity, or nodular shadow)&lt;br&gt;4.High fever(over 38 degree) on admission&lt;br&gt;5.Patients provide written informed consent prior to initiation of any study procedures.&lt;br&gt;6.Patients who or  Legally Acceptable Representative (LAR) is able to understand and comply with planned study procedures.&lt;br&gt;7.PaO2/FiO2 ratio (P/F ratio) is lower than 300 mmHg in arterial blood gas analysis.</t>
  </si>
  <si>
    <t>Exclusion criteria: Patients who fulfill any of the followings are excluded &lt;br&gt;1.Patients with severe renal dysfunction (creatinine clearance is lower than 10mL/min)&lt;br&gt;2. Patients whom the treating doctor deems, for any reason, to be ineligible.&lt;br&gt;3. Patients with underlying heart conditions i.e. congenital heart disease.&lt;br&gt;4. The patient&amp;#39;s LAR wants to stop the study,even if after the study have started.</t>
  </si>
  <si>
    <t>Mortality&lt;br&gt;Duration of response to therapy&lt;br&gt;Duration of signs and symptoms of the disease</t>
  </si>
  <si>
    <t>Validation of Sleep Questionnaires in the Down Syndrome Population</t>
  </si>
  <si>
    <t>Diagnostic Test: Sleep study</t>
  </si>
  <si>
    <t>https://clinicaltrials.gov/show/NCT03771469</t>
  </si>
  <si>
    <t>NCT03771469</t>
  </si>
  <si>
    <t>Oregon Health and Science University</t>
  </si>
  <si>
    <t>Obstructive Sleep Apnea;Down Syndrome</t>
  </si>
  <si>
    <t>June 25, 2018</t>
  </si>
  <si>
    <t>GOTOL0341A;STUDY00018522</t>
  </si>
  <si>
    <t>Derek Lam, MD;Eleni O'Neill;Eleni I O'Neill</t>
  </si>
  <si>
    <t>;oneilele@ohsu.edu;sabine26@gmail.com</t>
  </si>
  <si>
    <t>;503-494-3569;503-494-3569</t>
  </si>
  <si>
    <t>Oregon Health and Science University;</t>
  </si>
  <si>
    <t>&lt;br&gt;        Inclusion Criteria:&lt;br&gt;&lt;br&gt;        Children with Down syndrome aged 2-17 years who are seen through the Down syndrome clinic&lt;br&gt;        at Oregon Health and Science University who either have a recently completed sleep study&lt;br&gt;        (within the past 6 months and no surgical treatment for OSA since then) or who will be&lt;br&gt;        having a sleep study.&lt;br&gt;&lt;br&gt;        Exclusion Criteria:&lt;br&gt;&lt;br&gt;          -  Presence of tracheostomy&lt;br&gt;&lt;br&gt;          -  Presence of subglottic or tracheal stenosis&lt;br&gt;&lt;br&gt;          -  Severe cardiopulmonary disease requiring supplemental oxygen&lt;br&gt;&lt;br&gt;          -  Parents or caregivers who are unable to read written English or Spanish&lt;br&gt;</t>
  </si>
  <si>
    <t>Apnea-hypopnea index (AHI) from polysomnography</t>
  </si>
  <si>
    <t>Sleep Related Breathing Disorder subscale total of the Pediatric Sleep Questionnaire (SRBD-PSQ);Sleep-Related Quality of Life (OSA-18 total score);Generic Quality of Life</t>
  </si>
  <si>
    <t>SleepWell24: An Innovative Smartphone Application to Improve PAP Adherence</t>
  </si>
  <si>
    <t>Behavioral: SleepWell24 Application;Other: Usual Care Plus Activity Monitor</t>
  </si>
  <si>
    <t>https://clinicaltrials.gov/show/NCT03156283</t>
  </si>
  <si>
    <t>NCT03156283</t>
  </si>
  <si>
    <t>Arizona State University</t>
  </si>
  <si>
    <t>Obstructive Sleep Apnea of Adult</t>
  </si>
  <si>
    <t>R21NR016046;5R21NR016046-02</t>
  </si>
  <si>
    <t>Megan E Petrov, PhD;Matthew Buman, PhD</t>
  </si>
  <si>
    <t>Arizona State University;Arizona State University</t>
  </si>
  <si>
    <t>National Institute of Nursing Research (NINR);Mayo Clinic</t>
  </si>
  <si>
    <t>&lt;br&gt;        Inclusion Criteria:&lt;br&gt;&lt;br&gt;          -  Mild to severe obstructive sleep apnea diagnosed through clinical diagnostic testing&lt;br&gt;             and laboratory or home-based sleep study&lt;br&gt;&lt;br&gt;          -  current use of appropriate Apple (iOS7 or higher) or Android (2.3 or higher)&lt;br&gt;             smartphone device&lt;br&gt;&lt;br&gt;          -  Be able to read, write, and understand English&lt;br&gt;&lt;br&gt;          -  Prescribed positive airway pressure therapy for obstructive sleep apnea&lt;br&gt;&lt;br&gt;        Exclusion Criteria:&lt;br&gt;&lt;br&gt;          -  Do not agree to be randomized&lt;br&gt;&lt;br&gt;          -  Currently participating in other lifestyle change programs&lt;br&gt;&lt;br&gt;          -  Personal, health, cognitive, or psychological conditions that prevent full&lt;br&gt;             participation&lt;br&gt;&lt;br&gt;          -  Pregnant, lactating, or trying to become pregnant&lt;br&gt;&lt;br&gt;          -  Prescribed high-dose benzodiazepines&lt;br&gt;&lt;br&gt;          -  Daily opioid medication use at night&lt;br&gt;&lt;br&gt;          -  Unwilling to discontinue use of any current wearable sensor for the duration of the&lt;br&gt;             trial&lt;br&gt;&lt;br&gt;          -  Unwilling to consent for out-of-pocket costs&lt;br&gt;&lt;br&gt;          -  Previous treatment/referral for claustrophobia&lt;br&gt;&lt;br&gt;          -  Previous Positive airway pressure therapy use&lt;br&gt;&lt;br&gt;          -  Planning to travel for more than seven consecutive nights during the trial&lt;br&gt;&lt;br&gt;          -  Currently engaging in shiftwork&lt;br&gt;</t>
  </si>
  <si>
    <t>Recruitment and Retention;SleepWell24 application usage;Treatment acceptability/satisfaction;Positive airway pressure therapy use</t>
  </si>
  <si>
    <t>Body Mass Index;Daytime Sleepiness;Cognitive functioning;Global Quality of Life due to physical and mental health via the Patient Reported Outcomes Measurement Information System Global Health Scale;Sleep Apnea-Specific Quality of Life</t>
  </si>
  <si>
    <t>Effectiveness of Bronchodilator Nebulization With and Without Noninvasive Ventilation During Respiratory Failure in Chronic Obstructive Pulmonary Disease</t>
  </si>
  <si>
    <t>Procedure: In-line nebulization through NIV mask;Procedure: Off-NIV nebulization</t>
  </si>
  <si>
    <t>https://clinicaltrials.gov/show/NCT03481543</t>
  </si>
  <si>
    <t>Effectiveness of Bronchodilator Nebulization With and Without Noninvasive Ventilation in COPD</t>
  </si>
  <si>
    <t>NCT03481543</t>
  </si>
  <si>
    <t>National University Health System, Singapore</t>
  </si>
  <si>
    <t>Chronic Obstructive Pulmonary Disease (COPD);Type 2 Respiratory Failure</t>
  </si>
  <si>
    <t>April 10, 2018</t>
  </si>
  <si>
    <t>DSRB 2017/00990</t>
  </si>
  <si>
    <t>Amartya Mukhopadhyay, MBBS;Amartya Mukhopadhyay, MBBS;Amartya Mukhopadhyay</t>
  </si>
  <si>
    <t>;amartya_mukhopadhyay@nuhs.edu.sg;amartya_mukhopadhyay@nuhs.edu.sg</t>
  </si>
  <si>
    <t>;+6567795555;</t>
  </si>
  <si>
    <t>National University Health System;</t>
  </si>
  <si>
    <t>&lt;br&gt;        Inclusion Criteria:&lt;br&gt;&lt;br&gt;          1. Age =21 years.&lt;br&gt;&lt;br&gt;          2. Known or suspected COPD (defined by a ratio of Forced Expiratory Volume in 1 second&lt;br&gt;             (FEV1) to Forced Vital Capacity (FVC) of less than 0.7).&lt;br&gt;&lt;br&gt;          3. Acute decompensated type 2 respiratory failure (ABG pH = 7.35 and PaCO2&gt;45mmHg).&lt;br&gt;&lt;br&gt;          4. Clinical decision made to start NIV.&lt;br&gt;&lt;br&gt;        Exclusion Criteria:&lt;br&gt;&lt;br&gt;          1. Other acute decompensated type 2 respiratory failure related conditions (e.g.&lt;br&gt;             neuromuscular, heart failure etc.).&lt;br&gt;&lt;br&gt;          2. Pneumonia present in the chest radiograph.&lt;br&gt;&lt;br&gt;          3. Other conditions which may change lung impedance (e.g. heart failure or lung&lt;br&gt;             fibrosis).&lt;br&gt;</t>
  </si>
  <si>
    <t>Difference in mean end-expiratory lung volumes between the two nebulization methods.</t>
  </si>
  <si>
    <t>Thickness of the diaphragm (by ultrasound) between in-line nebulization and off-NIV nebulization.;Changes in arterial blood gases in terms of pH and carbon dioxide between in-line. nebulization and off-NIV nebulization.</t>
  </si>
  <si>
    <t>Improvement of Recovery of Spontaneous Circulation and Survival Using the Video-laryngoscopy for out-of Hospital Cardiac Arrest Patient</t>
  </si>
  <si>
    <t>Procedure: Endotracheal Intubation;Procedure: Endotracheal Intubation;Procedure: Endotracheal Intubation;Procedure: Endotracheal Intubation</t>
  </si>
  <si>
    <t>https://clinicaltrials.gov/show/NCT03256019</t>
  </si>
  <si>
    <t>Compare Outcomes of CPR Between the Video-laryngoscopy (VL) Users and the Direct-laryngoscopy (DL) Users</t>
  </si>
  <si>
    <t>NCT03256019</t>
  </si>
  <si>
    <t>Konkuk University Medical Center</t>
  </si>
  <si>
    <t>Cardiopulmonary Arrest;Cardiopulmonary Arrest;Cardiopulmonary Arrest;Cardiopulmonary Arrest</t>
  </si>
  <si>
    <t>March 1, 2011</t>
  </si>
  <si>
    <t>CPRIntuVLvsDL</t>
  </si>
  <si>
    <t>Sang O Park, M.D,Ph.D;Sang O Park, M.D,Ph.D;Sang O Park, M.D,Ph.D;Sang O Park, M.D,Ph.D</t>
  </si>
  <si>
    <t>Department of Emergency Medicine, Konkuk University Medical center;Department of Emergency Medicine, Konkuk University Medical center;Department of Emergency Medicine, Konkuk University Medical center;Department of Emergency Medicine, Konkuk University Medical center</t>
  </si>
  <si>
    <t>&lt;br&gt;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      ;&lt;br&gt;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      ;&lt;br&gt;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      ;&lt;br&gt;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t>
  </si>
  <si>
    <t>Survival with good neurologic outcome;Survival with good neurologic outcome;Survival with good neurologic outcome;Survival with good neurologic outcome</t>
  </si>
  <si>
    <t>ROSC;total time to complete ETI from the beginning;complication</t>
  </si>
  <si>
    <t>Efficacy of thiamine in treatment of post-cardiac arrest patients: a randomized controlled pilot study</t>
  </si>
  <si>
    <t>Thiamine is a vitamin B1. We give 100 mg of thiamine intravenously every 8 hours for 7 days to patients. , Normal saline is an intravenous fluid.</t>
  </si>
  <si>
    <t>http://www.clinicaltrials.in.th/index.php?tp=regtrials&amp;menu=trialsearch&amp;smenu=fulltext&amp;task=search&amp;task2=view1&amp;id=2272</t>
  </si>
  <si>
    <t>TCTR20161226001</t>
  </si>
  <si>
    <t>- post cardiac arrest adult medical patients. - unconsciousness &lt;br&gt;Post cardiac arrest patients ;Post cardiac arrest patients</t>
  </si>
  <si>
    <t>Veerapong</t>
  </si>
  <si>
    <t>Vattanavanit</t>
  </si>
  <si>
    <t>Faculty of medicine, Prince of Songkla University, 15 Kanjanavanich road, Hat Yai  Songkhla  90110</t>
  </si>
  <si>
    <t>vveerapong@gmail.com</t>
  </si>
  <si>
    <t>Faculty of medicine, Prince of Songkla University</t>
  </si>
  <si>
    <t>Internal medicine department, Faculty of Medicine</t>
  </si>
  <si>
    <t>Human Research Ethics Committee</t>
  </si>
  <si>
    <t>Inclusion criteria: - Adults &gt; 18 years old &lt;br&gt;- Post cardiac arrest patients with successful return of spontaneous circulation&lt;br&gt;- unconsciousness (Glasgow Coma Scores &lt; 8)</t>
  </si>
  <si>
    <t>Exclusion criteria: - No informed consent from next of kins &lt;br&gt;- Palliative care patients&lt;br&gt;- Unconscious patients or vegetative patients before cardiac arrest&lt;br&gt;- Need thiamine treatments by physician</t>
  </si>
  <si>
    <t>mortality  [Timeframe 28 day death ]</t>
  </si>
  <si>
    <t>Neurological outcome  [Timeframe at hospital discharge  cerebral performance catagories ];Lactate [Timeframe at 24, 48 and 72 hours  lactate levels];Brain marker  [Timeframe at 72 hours  S100B]</t>
  </si>
  <si>
    <t>A clinical study for Levosimendan improvement of prognosis of ARDS patients by optimizing pulmonary hemodynamics</t>
  </si>
  <si>
    <t>experimental group :Levosimendan combined with conventional therapy;control group:conventional therapy;</t>
  </si>
  <si>
    <t>http://www.chictr.org.cn/showproj.aspx?proj=40515</t>
  </si>
  <si>
    <t>ChiCTR1900024129</t>
  </si>
  <si>
    <t>experimental group :100;control group:100;</t>
  </si>
  <si>
    <t>Meng Xinke</t>
  </si>
  <si>
    <t>3002 Sungang Road West, Futian District, Shenzhen</t>
  </si>
  <si>
    <t>mengxinke_126@126.com</t>
  </si>
  <si>
    <t>+86 13751017051</t>
  </si>
  <si>
    <t>Xiang Lan</t>
  </si>
  <si>
    <t>29206961@qq.com</t>
  </si>
  <si>
    <t>+86 13603083203</t>
  </si>
  <si>
    <t>Inclusion criteria: All patients admitted to ICU diagnosed as ARDS according to 2012 Berlin criteria were included in the study if informed consent met the ethical requirements of the hospital</t>
  </si>
  <si>
    <t>Exclusion criteria: Patients who were definited with nerves and muscle diseases that could not escape;  those with chronic severe liver and kidney failure; those with advanced malignant tumors; those with primary ARDS that could not be removed or effectively controlled; those with primary left ventricular insufficiency; and those who died or were discharged automatically from the left heart during the study and observation period.</t>
  </si>
  <si>
    <t>APACHE II score;Cardiac function index;</t>
  </si>
  <si>
    <t>SOFA score;</t>
  </si>
  <si>
    <t>Jun 21 2019 12:00AM</t>
  </si>
  <si>
    <t>Xie Ni</t>
  </si>
  <si>
    <t>Effects of CPAP therapy on HDL function in patienst with SAS - CPAP and HDL functions</t>
  </si>
  <si>
    <t>12 weeks of CPAP therapy</t>
  </si>
  <si>
    <t>https://upload.umin.ac.jp/cgi-open-bin/ctr_e/ctr_view.cgi?recptno=R000029159</t>
  </si>
  <si>
    <t>Effects of CPAP therapy on HDL function in patienst with SAS</t>
  </si>
  <si>
    <t>JPRN-UMIN000025341</t>
  </si>
  <si>
    <t>National Defense Medical College</t>
  </si>
  <si>
    <t>Katsunori</t>
  </si>
  <si>
    <t>Ikewaki</t>
  </si>
  <si>
    <t>3-2 Namiki, Tokorozawa, Saitama</t>
  </si>
  <si>
    <t>kikewaki@hotmail.com</t>
  </si>
  <si>
    <t>0429-95-1211</t>
  </si>
  <si>
    <t>National Defense Medical College Division of Anti-aging and Vascular Medicine</t>
  </si>
  <si>
    <t>Exclusion criteria: 1) HbA1c &amp;gt;10%&lt;br&gt;2) recent cerebrovascular events (6 months)&lt;br&gt;3) liver dysfunction (AST/ALT greater than 3 fold of upper normal limits)&lt;br&gt;4) advanced renal inssuficiency including hemodialysis&lt;br&gt;5) heart failure (NYHA III/IV)&lt;br&gt;6) cancer or critically ill patients&lt;br&gt;7) pregnant women&lt;br&gt;8) serious infection&lt;br&gt;9) subjects to whom attending doctor judges inappropriate to join the study</t>
  </si>
  <si>
    <t>HDL functions</t>
  </si>
  <si>
    <t>lipids and apoproteins</t>
  </si>
  <si>
    <t>National defense medical college</t>
  </si>
  <si>
    <t>Efficacy of TOcilizumab in comparison to Prednisone In Rheumatoid Arthritis patients with insufficient response to disease modifying anti-rheumatic drugs. - TOPIRA</t>
  </si>
  <si>
    <t>&lt;br&gt;                Trade Name: RoActemra&lt;br&gt;                Pharmaceutical Form: Solution for injection/infusion in pre-filled syringe&lt;br&gt;                INN or Proposed INN: TOCILIZUMAB&lt;br&gt;                CAS Number: 375823-41-9&lt;br&gt;                Other descriptive name: TOCILIZUMAB&lt;br&gt;                Concentration unit: mg milligram(s)&lt;br&gt;                Concentration type: equal&lt;br&gt;                Concentration number: 162-&lt;br&gt;&lt;br&gt;                Trade Name: Prednisone&lt;br&gt;                Product Name: Prednisone&lt;br&gt;                Pharmaceutical Form: Tablet&lt;br&gt;                INN or Proposed INN: Prednisone&lt;br&gt;                Current Sponsor code: Prednisone&lt;br&gt;                Other descriptive name: PREDNISONE&lt;br&gt;                Concentration unit: mg milligram(s)&lt;br&gt;                Concentration type: equal&lt;br&gt;                Concentration number: 10-&lt;br&gt;&lt;br&gt;</t>
  </si>
  <si>
    <t>https://www.clinicaltrialsregister.eu/ctr-search/search?query=eudract_number:2017-003037-28</t>
  </si>
  <si>
    <t>Efficacy of TOcilizumab in comparison to Prednisone In Rheumatoid Arthritis patients with insufficient response to disease modifying anti-rheumatic drugs.</t>
  </si>
  <si>
    <t>EUCTR2017-003037-28-NL</t>
  </si>
  <si>
    <t>Controlled: yes                Randomised: yes                Open: yes                Single blind: no                Double blind: no                Parallel group: no                Cross over: no                Other: no                If controlled, specify comparator, Other Medicinial Product: yes                Placebo: no                Other: no                Number of treatment arms in the trial: 2</t>
  </si>
  <si>
    <t>RA patients with active RA despite treatment with csDMARDs and previous use of max 1 TNFi. &lt;br&gt;                MedDRA version: 20.0                Level: PT                Classification code 10039073                Term: Rheumatoid arthritis                System Organ Class: 10028395 - Musculoskeletal and connective tissue disorders            ;Therapeutic area: Diseases [C] - Musculoskeletal Diseases [C05]</t>
  </si>
  <si>
    <t>TOPIRA</t>
  </si>
  <si>
    <t>Rheumatology &amp; Clinical Immunology</t>
  </si>
  <si>
    <t>Heidelberglaan 100</t>
  </si>
  <si>
    <t>reumatologie-research@umcutrecht.nl</t>
  </si>
  <si>
    <t>University Medical Center Utrecht;Roche</t>
  </si>
  <si>
    <t>Inclusion criteria: &lt;br&gt;                ‚Ä¢Able and willing to give written informed consent.&lt;br&gt;                ‚Ä¢Have sufficient knowledge of the Dutch language to be able to comply with the requirements of the study protocol.&lt;br&gt;                ‚Ä¢At least 18 years of age.&lt;br&gt;                ‚Ä¢Diagnosed as having RA and meeting the 2010 ACR/EULAR criteria for RA (Appendix A).&lt;br&gt;                ‚Ä¢Active RA defined by CDAI&gt;10 and at least 1 swollen joint of the 28 joint count.&lt;br&gt;                ‚Ä¢On stable treatment with csDMARDs for = 8 weeks prior to the screening visit.&lt;br&gt;                ‚Ä¢Previous treatment with =2 csDMARDs OR previous treatment with =1 csDMARD in combination with a maximum of 1 TNF inhibitor (Wash out period:  =2 weeks before first administration of study medication).&lt;br&gt;&lt;br&gt;                Are the trial subjects under 18? no&lt;br&gt;                Number of subjects for this age range:&lt;br&gt;                F.1.2 Adults (18-64 years) yes&lt;br&gt;                F.1.2.1 Number of subjects for this age range 100&lt;br&gt;                F.1.3 Elderly (&gt;=65 years) no&lt;br&gt;                F.1.3.1 Number of subjects for this age range 20&lt;br&gt;</t>
  </si>
  <si>
    <t>Exclusion criteria: &lt;br&gt;                ‚Ä¢Having a contraindication for treatment with systemic GCs (as determined by the treating rheumatologist, in line with regular care).&lt;br&gt;                ‚Ä¢Having a contraindication for treatment with TCZ, as described in the Summary of Product Characteristics (SPC) Paragraph 4.3, page 33. ‚ÄòSpecial warnings and precautions for use‚Äô as described in the SPC Paragraph 4.4, page 33, should be strictly followed.&lt;br&gt;                ‚Ä¢Use of systemic GCs (including i.a. GCs) within 4 weeks before the screening visit.&lt;br&gt;                ‚Ä¢Current use of a bDMARD or tsDMARD. &lt;br&gt;                ‚Ä¢Previous use of = 2 TNF-inhibitors. &lt;br&gt;                ‚Ä¢Previous use of any other bDMARD (beside 1 TNFi) or tsDMARD.&lt;br&gt;                ‚Ä¢Treatment with any investigational agent within 4 weeks prior to the screening visit.&lt;br&gt;                ‚Ä¢Having any other inflammatory rheumatic disease than RA, except for secondary Sj√∂gren‚Äôs syndrome.&lt;br&gt;                ‚Ä¢Female who is pregnant (by anamnesis) or breast feeding, or considering becoming pregnant during the study period.&lt;br&gt;&lt;br&gt;</t>
  </si>
  <si>
    <t>Main Objective: To assess whether adding TCZ (subcutaneously 162 mg/week) to current csDMARD therapy is more effective in reducing disease activity than adding prednisone (orally 10 mg/day) in a usual care treat-to-target strategy in patients with insufficient response to DMARD therapy (DMARD-IR).;&lt;br&gt;                Secondary Objective: Secondary Efficacy Objective(s):&lt;br&gt;                -To compare treatment strategies on drug retention (TCZ vs prednisone), as surrogate measure of drug efficacy and tolerability, and on drug treatment over time.&lt;br&gt;                -To assess whether TCZ is more effective than prednisone in reaching different criteria for response, clinical remission, and low disease activity; and on reduction of radiographic progression.&lt;br&gt;                -To compare treatments on costs and effects in a cost-effectiveness analysis&lt;br&gt;                &lt;br&gt;                Secondary Patient-Reported Outcome Objectives:&lt;br&gt;                -To assess whether TCZ is more effective than prednisone with regard to quality of life, functional ability, fatigue, sleep quality, and anxiety and depression.&lt;br&gt;                -To compare treatments on costs and quality of life (utility) in a cost-utility analysis&lt;br&gt;                &lt;br&gt;                Secondary Safety Objectives:&lt;br&gt;                -To assess the occurrence of serious adverse events (SAEs), glucocorticoid-associated AEs and TCZ-associated AEs&lt;br&gt;                &lt;br&gt;            ;Primary end point(s): Change in CDAI from baseline to 12 months;Timepoint(s) of evaluation of this end point: Baseline to 12 months</t>
  </si>
  <si>
    <t>&lt;br&gt;                Secondary end point(s): SECONDARY EFFICACY ENDPOINTS:&lt;br&gt;                -Change in CDAI from baseline to 6 months&lt;br&gt;                -Change in SDAI and change in DAS28 from baseline to 12 months.&lt;br&gt;                -Drug retention rate, defined as the proportion of patients at 12 months on the treatment (TCZ/prednisone) to which they were allocated.&lt;br&gt;                -Switch rate, defined as the proportion of patients who switched during the study period to treatment of the other arm.&lt;br&gt;                -Average dose of TCZ or prednisone from baseline up to 12 months.&lt;br&gt;                -ACR20, ACR50, and ACR70 response (using 28 joint counts), EULAR good or moderate response.&lt;br&gt;                -Proportion of patients reaching a state of clinical remission at any time during the study defined by different criteria: CDAI=2.8 AND max 1 swollen joint of the 28 joint count, CDAI=2.8, SDAI=3, DAS28&lt;2.6, and ACR-EULAR Boolean remission (defined by a tender joint count =1, a swollen joint count =1, a C-reactive protein =1mg/dL, and a patient global assessment =1 on a 0-10 scale).&lt;br&gt;                -Time to reach a state of clinical remission defined by the criteria mentioned before.&lt;br&gt;                -Proportion of patients reaching at least a state of low disease activity (defined by 2.8&lt;CDAI=10, 3.3&lt;SDAI=11, 2.6=DAS28&lt;3.2,) during the study.&lt;br&gt;                -Change in Sharp/van der Heijde (SvH) score from baseline to 12 months&lt;br&gt;                -Change in quality of life from baseline to 12 months (using the EQ5D)&lt;br&gt;                -Change in functional ability from baseline to 12 months (using the Dutch consensus HAQ)&lt;br&gt;                -Change in fatigue (using the FACIT-F), sleep quality (using the PSQI) and anxiety and depression (using the HADS) from baseline to 12 months.&lt;br&gt;                -Direct medical (e.g. GP visits) and non-medical (e.g. travel expenses) costs as well as indirect costs (e.g. productivity loss) using the Health Care Utilisation and Work Productivity Questionnaire, and observed drug use and visits to the rheumatology clinic.&lt;br&gt;                -Quality Adjusted Life Years (based on EQ5-D utility scores over time).&lt;br&gt;                &lt;br&gt;                SECONDARY SAFETY ENDPOINTS:&lt;br&gt;                -GC Toxicity Index (GTI) score at 6, 9 and 12 months&lt;br&gt;                -The proportion of patients reaching =1 of the following categories of the GTI:&lt;br&gt;                oMajor increase in BMI&lt;br&gt;                oWorsening of glucose tolerance despite treatment&lt;br&gt;                oWorsening hypertension despite treatment&lt;br&gt;                oWorsening hyperlipidemia despite treatment&lt;br&gt;                oDecrease in bone density&lt;br&gt;                oModerate steroid myopathy or greater&lt;br&gt;                oModerate skin toxicity or greater&lt;br&gt;                oModerate neuropsychiatric symptoms or greater&lt;br&gt;                oGrade 3 infection or greater&lt;br&gt;                oAny category of the Specific List&lt;br&gt;                -The proportion of patients experiencing =1 TCZ-associated AE&lt;br&gt;                -The proportion of patients experiencing =1 SAE&lt;br&gt;                -The number of AEs of the GTI, of TCZ-associated AE and of SAE per patient&lt;br&gt;            ;Timepoint(s) of evaluation of this end point: As described in E.5.2.</t>
  </si>
  <si>
    <t>Nasal High-frequency Jet Ventilation (nHFJV) Following Extubation in Preterm Infants</t>
  </si>
  <si>
    <t>Other: Nasal high-frequency jet ventilation (nHFJV);Other: Nasal intermittent positive pressure ventilation (NIPPV)</t>
  </si>
  <si>
    <t>https://clinicaltrials.gov/show/NCT03558737</t>
  </si>
  <si>
    <t>NCT03558737</t>
  </si>
  <si>
    <t>Infant,Premature;Respiratory Failure;Respiratory Insufficiency;Respiratory Distress Syndrome in Premature Infant</t>
  </si>
  <si>
    <t>Bradley Yoder, MD</t>
  </si>
  <si>
    <t>72 Hours</t>
  </si>
  <si>
    <t>&lt;br&gt;        Inclusion Criteria:&lt;br&gt;&lt;br&gt;          -  24 0/7 to 28 6/7 weeks GA&lt;br&gt;&lt;br&gt;          -  Intubated within 24 hours of life to synchronized intermittent mandatory ventilation&lt;br&gt;             (SIMV) or high frequency ventilation (HFV, includes HFOV or HFJV)&lt;br&gt;&lt;br&gt;          -  Plan for extubation within 72 hours of life&lt;br&gt;&lt;br&gt;          -  Infants intubated for surfactant replacement therapy via INSURE method&lt;br&gt;             (Intubation-Surfactant-Extubation) are eligible&lt;br&gt;&lt;br&gt;          -  Consent obtained from parent/legal guardian&lt;br&gt;&lt;br&gt;        Exclusion Criteria:&lt;br&gt;&lt;br&gt;          -  Major congenital and/or chromosomal anomalies&lt;br&gt;&lt;br&gt;          -  Upper oropharyngeal anomalies&lt;br&gt;</t>
  </si>
  <si>
    <t>72 hour rate of reintubation to invasive mechanical ventilation;7 day rate of reintubation to invasive mechanical ventilation;Total number of days of invasive mechanical ventilation</t>
  </si>
  <si>
    <t>Rates of moderate to severe bronchopulmonary dysplasia (BPD)</t>
  </si>
  <si>
    <t>Effects of Open Lung Approach on Intraoperative Respiratory Function and Postoperative Recovery of Patients With Laparoscopic Colorectal Resection</t>
  </si>
  <si>
    <t>Procedure: open lung approach</t>
  </si>
  <si>
    <t>https://clinicaltrials.gov/show/NCT03160144</t>
  </si>
  <si>
    <t>The PROtective Ventilation Using Open Lung Approach Or Not Trial</t>
  </si>
  <si>
    <t>NCT03160144</t>
  </si>
  <si>
    <t>Sixth Affiliated Hospital, Sun Yat-sen University</t>
  </si>
  <si>
    <t>Postoperative Pulmonary Complications;Respiratory Insufficiency</t>
  </si>
  <si>
    <t>January 12, 2017</t>
  </si>
  <si>
    <t>2017ZSLYEC-002</t>
  </si>
  <si>
    <t>Sanqing Jin, MD;Hong Li, MD</t>
  </si>
  <si>
    <t>Sixth Affiliated Hospital, Sun Yat-sen University;Sixth Affiliated Hospital, Sun Yat-sen University</t>
  </si>
  <si>
    <t>&lt;br&gt;        Inclusion Criteria:&lt;br&gt;&lt;br&gt;          1. Age = 40 years.&lt;br&gt;&lt;br&gt;          2. Undergo elective laparoscopic resection of colorectal cancer.&lt;br&gt;&lt;br&gt;          3. With an expected duration of pneumoperitoneum =1.5h.&lt;br&gt;&lt;br&gt;          4. With a preoperative risk index for pulmonary complications = 2.&lt;br&gt;&lt;br&gt;          5. With no contraindication of epidural anesthesia.&lt;br&gt;&lt;br&gt;          6. Pulse oxygen saturation in air = 92%.&lt;br&gt;&lt;br&gt;          7. And informed consent obtained.&lt;br&gt;&lt;br&gt;        Exclusion Criteria:&lt;br&gt;&lt;br&gt;          1. American Society of Anesthesiologists (ASA) physical status = IV.&lt;br&gt;&lt;br&gt;          2. Body mass index =30kg/m2.&lt;br&gt;&lt;br&gt;          3. Duration of mechanical ventilation = 1h within 2 weeks preceding surgery.&lt;br&gt;&lt;br&gt;          4. A history of acute respiratory failure within 1 month preceding surgery.&lt;br&gt;&lt;br&gt;          5. With a sepsis or septic shock or instable hemodynamics.&lt;br&gt;&lt;br&gt;          6. With a progressive neuromuscular illness such as myasthenia gravis.&lt;br&gt;&lt;br&gt;          7. With a epilepsy or schizophrenia or Parkinson's disease.&lt;br&gt;&lt;br&gt;          8. With a severe chronic obstructive pulmonary disease (COPD) or pulmonary bulla.&lt;br&gt;&lt;br&gt;          9. Severe organ dysfunction (acute coronary syndrome, uremia, hepatic encephalopathy,&lt;br&gt;             classification of function capacity of the NYHA =III, malignant arrhythmia and so on).&lt;br&gt;&lt;br&gt;         10. Coma, severe cognitive deficit, language or hearing impairment who cannot communicate.&lt;br&gt;&lt;br&gt;         11. Not proper controlled hypertension.&lt;br&gt;&lt;br&gt;         12. Involved in other clinical studies or refused to join in the research.&lt;br&gt;</t>
  </si>
  <si>
    <t>Occurrence rate of major pulmonary and extrapulmonary complications</t>
  </si>
  <si>
    <t>Peak airway Pressure;Plateau airway pressure;Static lung compliance;Dynamic lung compliance;Arterial partial pressure of oxygen;Alveolar-arterial oxygen tension difference;Arterial- alveolar oxygen tension ratio;Respiratory index;Oxygenation index;Alveolar dead space fraction;Lactic acid;Oxygen extraction ratio;Central venous blood oxygen saturation;Advanced glycation end products receptor;S100 beta protein;Tumor Necrosis Factor alpha;Interleukin 6;The occurrence rate of hypoxemia in PACU;Length of PACU stay;The recovery time from anesthesia;Postoperative pulmonary complications;Postoperative acute respiratory failure;Postoperative suspected pneumonia;Pulse oximetry less than 92%;Sustained hypoxia;Saturation of pulse oximetry;Occurrence rate of intervention-related adverse events;Postoperative delirium;Occurrence rate of related complications;Unplanned reoperation after 24h;Postoperative hospital stay;Lung recruitment maneuver systolic blood pressure changes;Lung recruitment maneuver related diastolic blood pressure changes;Lung recruitment maneuver related mean arterial pressure changes;Lung recruitment maneuver related heart rate changes;Death from any cause.;Unplanned admission to ICU;Impaired oxygenation</t>
  </si>
  <si>
    <t>Clinical observation on efficacy of ulinastatin and antibiotic treatment for severe pneumonia in ICU</t>
  </si>
  <si>
    <t>control group:conventional treatment based on the use of antimicrobial therapy;Combination group:On the basis of the treatment of the control group, the combination of ulinastatin;</t>
  </si>
  <si>
    <t>http://www.chictr.org.cn/showproj.aspx?proj=25120</t>
  </si>
  <si>
    <t>ChiCTR1800014694</t>
  </si>
  <si>
    <t>control group:30;Combination group:30;</t>
  </si>
  <si>
    <t>Wuxi Huishan District People's Hospital</t>
  </si>
  <si>
    <t>severe pneumonia</t>
  </si>
  <si>
    <t>Wang Kaicheng</t>
  </si>
  <si>
    <t>2 Zhanqian Road North, Luoshe Town, Huishan District, Wuxi, Jiangsu, China</t>
  </si>
  <si>
    <t>wxhsqrmyy@163.com</t>
  </si>
  <si>
    <t>+86 0510-83830976</t>
  </si>
  <si>
    <t>Self-raised</t>
  </si>
  <si>
    <t>Inclusion criteria: All patients should meet the diagnostic criteria for severe pneumonia developed by the 2007 Infectious Diseases Society / American Thoracic Society. All patients should meet the criteria of ICU admitted to severe pneumonia. All subjects and their families have signed informed consent and obtained the approval of Medical Ethics Committee of Huishan District People's Hospital of Wuxi.</t>
  </si>
  <si>
    <t>Exclusion criteria: Malignant tumor, connective tissue disease, tuberculosis, pulmonary embolism, hyperthyroidism, immune dysfunction, severe heart, liver, kidney dysfunction, allergic to the study drug.</t>
  </si>
  <si>
    <t>WBC;PCT;CRP;</t>
  </si>
  <si>
    <t>AMplitude Spectrum Area to Guide Defibrillation During Cardiopulmonary Resuscitation in Out-of-hospital Cardiac Arrest Patients</t>
  </si>
  <si>
    <t>Diagnostic Test: AMSA;Procedure: Defibrillation;Procedure: CPR</t>
  </si>
  <si>
    <t>https://clinicaltrials.gov/show/NCT03237910</t>
  </si>
  <si>
    <t>Real Time Amplitude Spectrum Area to Guide Defibrillation</t>
  </si>
  <si>
    <t>NCT03237910</t>
  </si>
  <si>
    <t>Mario Negri Institute for Pharmacological Research</t>
  </si>
  <si>
    <t>Out-Of-Hospital Cardiac Arrest;Ventricular Fibrillation</t>
  </si>
  <si>
    <t>IRFMN-7167-7429</t>
  </si>
  <si>
    <t>Giuseppe Ristagno, MD, PhD;Roberto Latini, MD;Giuseppe Ristagno, MD, PhD</t>
  </si>
  <si>
    <t>;;gristag@gmail.com</t>
  </si>
  <si>
    <t>;;3299738490</t>
  </si>
  <si>
    <t>Istituto Di Ricerche Farmacologiche Mario Negri;Istituto Di Ricerche Farmacologiche Mario Negri;</t>
  </si>
  <si>
    <t>European Commission;Zoll Medical Corporation</t>
  </si>
  <si>
    <t>&lt;br&gt;        Inclusion Criteria:&lt;br&gt;&lt;br&gt;        All adult patients (age = 18) suffering of out-of-hospital non traumatic cardiac arrest of&lt;br&gt;        presumably cardiac etiology with a presenting shockable rhythm requiring electrical&lt;br&gt;        defibrillation: Ventricular Fibrillation and pulseless Ventricular Tachycardia.&lt;br&gt;&lt;br&gt;        Exclusion Criteria:&lt;br&gt;&lt;br&gt;          -  age &lt; 18 years old&lt;br&gt;&lt;br&gt;          -  pregnancy&lt;br&gt;&lt;br&gt;          -  cardiac arrest with a non-shockable rhythm (pulseless electrical activity and&lt;br&gt;             asystole)&lt;br&gt;&lt;br&gt;          -  a defibrillation delivered by an AED prior to ALS arrival&lt;br&gt;&lt;br&gt;          -  cardiac arrest of traumatic origin&lt;br&gt;&lt;br&gt;          -  non-cardiac cause of cardiac arrest&lt;br&gt;&lt;br&gt;          -  presumable irreversible death or known terminal illness at the beginning of ALS&lt;br&gt;&lt;br&gt;          -  clinical death&lt;br&gt;&lt;br&gt;          -  participation in another clinical or device trial within the previous 30 days&lt;br&gt;&lt;br&gt;          -  refused informed consent to the use of data.&lt;br&gt;</t>
  </si>
  <si>
    <t>Return of spontaneous circulation (ROSC)</t>
  </si>
  <si>
    <t>Defibrillation attempts;CPR duration;Cardiac troponins;Short term survival;Long term survival</t>
  </si>
  <si>
    <t>Efficiency of Intraoral Appliance in the Treatment of Obstructive Sleep Apnea Syndrome in Obese Class III</t>
  </si>
  <si>
    <t>Device: mandibular advancement device;Device: mandibular advancement device;Device: mandibular advancement device</t>
  </si>
  <si>
    <t>https://clinicaltrials.gov/show/NCT03517150</t>
  </si>
  <si>
    <t>Intraoral Appliance in the Treatment of Obstructive Sleep Apnea Syndrome in Obese</t>
  </si>
  <si>
    <t>NCT03517150</t>
  </si>
  <si>
    <t>Obstructive Sleep Apnea;Obesity;Obstructive Sleep Apnea;Obesity;Obstructive Sleep Apnea;Obesity</t>
  </si>
  <si>
    <t>May 12, 2016</t>
  </si>
  <si>
    <t>FOB apnea</t>
  </si>
  <si>
    <t>&lt;br&gt;        Inclusion Criteria:&lt;br&gt;&lt;br&gt;          -  BMI =40 kg/m¬≤ and = 49,9 kg/m¬≤&lt;br&gt;&lt;br&gt;          -  Female and male patients (Both of gender patients) with ages between 20 to 65 years&lt;br&gt;             old&lt;br&gt;&lt;br&gt;          -  Obstructive Sleep Apnea (OSA) diagnosis by polysomnography&lt;br&gt;&lt;br&gt;        Exclusion Criteria:&lt;br&gt;&lt;br&gt;          -  sedative drugs users&lt;br&gt;&lt;br&gt;          -  Oxygen-dependent or decompensated lung disease&lt;br&gt;&lt;br&gt;          -  Decompensated congestive heart failure&lt;br&gt;&lt;br&gt;          -  Signs and symptoms of other sleeping disorders (narcolepsy, restless legs syndrome,&lt;br&gt;             insomnia)&lt;br&gt;&lt;br&gt;          -  craniofacial deformities carriers&lt;br&gt;&lt;br&gt;          -  previous OSAS Diagnosis and treatment&lt;br&gt;&lt;br&gt;          -  Active Oncological diseases in the last ten years&lt;br&gt;&lt;br&gt;          -  Patients with less than 8 teeth per arcade;&lt;br&gt;&lt;br&gt;          -  Patients with advanced periodontitis;&lt;br&gt;      ;&lt;br&gt;        Inclusion Criteria:&lt;br&gt;&lt;br&gt;          -  BMI =40 kg/m¬≤ and = 49,9 kg/m¬≤&lt;br&gt;&lt;br&gt;          -  Female and male patients (Both of gender patients) with ages between 20 to 65 years&lt;br&gt;             old&lt;br&gt;&lt;br&gt;          -  Obstructive Sleep Apnea (OSA) diagnosis by polysomnography&lt;br&gt;&lt;br&gt;        Exclusion Criteria:&lt;br&gt;&lt;br&gt;          -  sedative drugs users&lt;br&gt;&lt;br&gt;          -  Oxygen-dependent or decompensated lung disease&lt;br&gt;&lt;br&gt;          -  Decompensated congestive heart failure&lt;br&gt;&lt;br&gt;          -  Signs and symptoms of other sleeping disorders (narcolepsy, restless legs syndrome,&lt;br&gt;             insomnia)&lt;br&gt;&lt;br&gt;          -  craniofacial deformities carriers&lt;br&gt;&lt;br&gt;          -  previous OSAS Diagnosis and treatment&lt;br&gt;&lt;br&gt;          -  Active Oncological diseases in the last ten years&lt;br&gt;&lt;br&gt;          -  Patients with less than 8 teeth per arcade;&lt;br&gt;&lt;br&gt;          -  Patients with advanced periodontitis;&lt;br&gt;      ;&lt;br&gt;        Inclusion Criteria:&lt;br&gt;&lt;br&gt;          -  BMI =40 kg/m¬≤ and = 49,9 kg/m¬≤&lt;br&gt;&lt;br&gt;          -  Female and male patients (Both of gender patients) with ages between 20 to 65 years&lt;br&gt;             old&lt;br&gt;&lt;br&gt;          -  Obstructive Sleep Apnea (OSA) diagnosis by polysomnography&lt;br&gt;&lt;br&gt;        Exclusion Criteria:&lt;br&gt;&lt;br&gt;          -  sedative drugs users&lt;br&gt;&lt;br&gt;          -  Oxygen-dependent or decompensated lung disease&lt;br&gt;&lt;br&gt;          -  Decompensated congestive heart failure&lt;br&gt;&lt;br&gt;          -  Signs and symptoms of other sleeping disorders (narcolepsy, restless legs syndrome,&lt;br&gt;             insomnia)&lt;br&gt;&lt;br&gt;          -  craniofacial deformities carriers&lt;br&gt;&lt;br&gt;          -  previous OSAS Diagnosis and treatment&lt;br&gt;&lt;br&gt;          -  Active Oncological diseases in the last ten years&lt;br&gt;&lt;br&gt;          -  Patients with less than 8 teeth per arcade;&lt;br&gt;&lt;br&gt;          -  Patients with advanced periodontitis;&lt;br&gt;</t>
  </si>
  <si>
    <t>Quality of life;Daytime sleepiness;Quality of sleep;Quality of life;Daytime sleepiness;Quality of sleep;Quality of life;Daytime sleepiness;Quality of sleep</t>
  </si>
  <si>
    <t>InterLeukine Ancillary Study of the Therapeutic Hypothermia After Nonshockable Cardiac Arrest Trial.</t>
  </si>
  <si>
    <t>Biological: Inflammatory biomarkers dosage Hypothermia Arm;Biological: Inflammatory biomarkers dosage Normothermia Arm</t>
  </si>
  <si>
    <t>https://clinicaltrials.gov/show/NCT02711098</t>
  </si>
  <si>
    <t>IL Ancillary Study of the Therapeutic Hypothermia After Nonshockable Cardiac Arrest Trial.</t>
  </si>
  <si>
    <t>NCT02711098</t>
  </si>
  <si>
    <t>IL Ancillary Study of HYPERION</t>
  </si>
  <si>
    <t>Jean-Baptiste Lascarrou, MD</t>
  </si>
  <si>
    <t>&lt;br&gt;        Inclusion Criteria:&lt;br&gt;&lt;br&gt;          -  Cardiac arrest in nonshockable rhythm and&lt;br&gt;&lt;br&gt;          -  Glasgow Coma Scale score =8. In patients receiving sedative therapy at ICU admission,&lt;br&gt;             the Glasgow Coma Scale score assessed by the emergency physician just before sedative&lt;br&gt;             therapy initiation is used.&lt;br&gt;&lt;br&gt;          -  Patient must be randomized in a center which participate in the ancillary study.&lt;br&gt;&lt;br&gt;        Exclusion Criteria:&lt;br&gt;&lt;br&gt;          -  No-flow time &gt;10 min (time from collapse to initiation of external cardiac massage);&lt;br&gt;&lt;br&gt;          -  Low-flow time &gt;60 min (time from initiation of external cardiac massage to return of&lt;br&gt;             spontaneous circulation).&lt;br&gt;&lt;br&gt;          -  Major hemodynamic instability (defined as a continuous epinephrine or norepinephrine&lt;br&gt;             infusion at a flow rate &gt;1 ¬µg/Kg/min)&lt;br&gt;&lt;br&gt;          -  Time from cardiac arrest to study inclusion &gt;300 min&lt;br&gt;&lt;br&gt;          -  Moribund patient&lt;br&gt;&lt;br&gt;          -  Child C cirrhosis of the liver&lt;br&gt;&lt;br&gt;          -  Age &lt;18 years&lt;br&gt;&lt;br&gt;          -  Pregnant or breastfeeding woman&lt;br&gt;&lt;br&gt;          -  Correctional facility inmate&lt;br&gt;&lt;br&gt;          -  Previous inclusion in another randomized clinical trial on cardiac arrest with day-90&lt;br&gt;             neurological outcome as the primary endpoint&lt;br&gt;&lt;br&gt;          -  Patient without health insurance&lt;br&gt;&lt;br&gt;          -  Decision by the patient or next of kin to refuse the study&lt;br&gt;</t>
  </si>
  <si>
    <t>Interleukine 6 level between H0 and H72</t>
  </si>
  <si>
    <t>Stress Hydrocortisone In Pediatric Septic Shock</t>
  </si>
  <si>
    <t>Drug: Hydrocortisone, sodium succinate;Drug: Normal saline</t>
  </si>
  <si>
    <t>https://clinicaltrials.gov/show/NCT03401398</t>
  </si>
  <si>
    <t>NCT03401398</t>
  </si>
  <si>
    <t>Jerry Zimmerman</t>
  </si>
  <si>
    <t>March 11, 2019</t>
  </si>
  <si>
    <t>1R01HD096901-01;IRB-P00027662</t>
  </si>
  <si>
    <t>Jerry J Zimmerman MD, MD, PhD;Michael Agus, MD;Hector R Wong, MD;David Wypij, PhD;Kusum Menon, MD, MSc;Jerry J Zimmerman, MD, PhD</t>
  </si>
  <si>
    <t>;;;;;jerry.zimmerman@seattlechildrens.org</t>
  </si>
  <si>
    <t>;;;;;206-987-3862</t>
  </si>
  <si>
    <t>Seattle Children's Hospital, University of Washington School of Medicine;Boston Children's Hospital, Harvard Medical School;Children's Hospital Medical Center, Cincinnati;Boston Children's Hospital, Harvard Medical School;Children's Hospital of Eastern Ontario;</t>
  </si>
  <si>
    <t>Eunice Kennedy Shriver National Institute of Child Health and Human Development (NICHD);Canadian Institutes of Health Research (CIHR);Canadian Critical Care Trials Group;Children's Hospital of Eastern Ontario</t>
  </si>
  <si>
    <t>&lt;br&gt;        Inclusion Criteria:&lt;br&gt;&lt;br&gt;        A child receiving treatment in a pediatric intensive care unit is eligible for recruitment&lt;br&gt;        into SHIPSS if she/he meets all of the following inclusion criteria:&lt;br&gt;&lt;br&gt;          1. Age is at least 1 month (with corrected gestational age =42 weeks), but less than 17.5&lt;br&gt;             years.&lt;br&gt;&lt;br&gt;          2. A focus of infection has been documented or there is a strong suspicion of infection&lt;br&gt;             upon admission to the PICU.&lt;br&gt;&lt;br&gt;          3. Surveillance cultures (e.g. blood, urine, cerebral spinal fluid, wound) and/or other&lt;br&gt;             microbial diagnostic tests have been obtained.&lt;br&gt;&lt;br&gt;          4. One or more antimicrobials have been prescribed.&lt;br&gt;&lt;br&gt;          5. Core temperature &gt;38.5 C or &lt;36.0 C or leukocytosis or leukopenia (as defined by the&lt;br&gt;             local laboratory) or a left-shifted leukocyte differential (&gt;10% immature granulocyte&lt;br&gt;             forms) or a neutrophil count of &lt;500 documented at least once within the 24 hours&lt;br&gt;             preceding screening&lt;br&gt;&lt;br&gt;          6. Treatment with a continuous infusion of vasoactive-inotropic agent(s) to maintain mean&lt;br&gt;             or systolic arterial blood pressure above the age-appropriate target set by the&lt;br&gt;             treating clinician&lt;br&gt;&lt;br&gt;          7. Administration of two or more vasoactive-inotropic agents at any dose or epinephrine&lt;br&gt;             or norepinephrine infusion(s) alone at greater than &gt;0.10 mcg/kg/min for &gt;1 hour.&lt;br&gt;&lt;br&gt;        Exclusion Criteria:&lt;br&gt;&lt;br&gt;        A child receiving treatment in a pediatric intensive care unit for sepsis is ineligible for&lt;br&gt;        enrollment into SHIPSS if she/he meets any of the following exclusion criteria:&lt;br&gt;&lt;br&gt;          1. All inclusion criteria have been present for &gt; 12 hours&lt;br&gt;&lt;br&gt;          2. Attending physician expects to prescribe systemic corticosteroids for an indication&lt;br&gt;             other than septic shock&lt;br&gt;&lt;br&gt;          3. Patient has received any doses of systemic corticosteroids during treatment for sepsis&lt;br&gt;&lt;br&gt;          4. Enrolled concurrently in a competing interventional clinical trial (formal assessment&lt;br&gt;             to be conducted by SHIPSS Core Committee for each potential competing trial).&lt;br&gt;&lt;br&gt;          5. Etomidate or ketoconazole treatment within past 48 hours&lt;br&gt;&lt;br&gt;          6. Patient in whom steroids are contraindicated at time of screening (e.g. treatment for&lt;br&gt;             systemic fungal infection, cerebral malaria, strongyloides)&lt;br&gt;&lt;br&gt;          7. Known or suspected hypothalamic, pituitary or adrenal disease (including patient has&lt;br&gt;             received acute or chronic corticosteroid administration and the physician intends to&lt;br&gt;             provide corticosteroid for suspected adrenal suppression)&lt;br&gt;&lt;br&gt;          8. Attending physician, PICU care team, or legally recognized guardians not committed to&lt;br&gt;             full treatment and resuscitation&lt;br&gt;&lt;br&gt;          9. Patient documented to be pregnant&lt;br&gt;&lt;br&gt;         10. Previous enrollment in the SHIPSS study&lt;br&gt;&lt;br&gt;         11. Primary disease/injury is a thermal burn&lt;br&gt;&lt;br&gt;         12. (U.S. sites only) Patient in the custody of US protective services.&lt;br&gt;</t>
  </si>
  <si>
    <t>28-day hospital mortality or =25% decrease from baseline in health-related quality of life (HRQL) assessed utilizing the Pediatric Quality of Life Inventory, (PedsQL)</t>
  </si>
  <si>
    <t>New or progressive multiple organ dysfunction syndrome as assessed utilizing the Pediatric Logistic Organ Dysfunction (PELOD-2) instrument.</t>
  </si>
  <si>
    <t>Standardization of Mid-Level Providers Using Point of Care Ultrasound to Diagnose Pediatric Pneumonia</t>
  </si>
  <si>
    <t>Device: Point of care ultrasound training</t>
  </si>
  <si>
    <t>https://clinicaltrials.gov/show/NCT03969342</t>
  </si>
  <si>
    <t>NCT03969342</t>
  </si>
  <si>
    <t>Bridge to Health Medical and Dental</t>
  </si>
  <si>
    <t>Pneumonia;Pediatric Disorder;Diagnostic and Monitoring Radiological Devices Associated With Adverse Incidents</t>
  </si>
  <si>
    <t>January 15, 2018</t>
  </si>
  <si>
    <t>William Cherniak, BSc, MD, MPH, CCFP(EM), DABFM</t>
  </si>
  <si>
    <t>University of Toronto;Kigezi Healthcare Foundation</t>
  </si>
  <si>
    <t>&lt;br&gt;        Inclusion Criteria:&lt;br&gt;&lt;br&gt;          -  Mid-level provider working in Kabale, Uganda&lt;br&gt;&lt;br&gt;          -  Participated in pre-program needs assessment&lt;br&gt;&lt;br&gt;          -  Able to continue practicing POCUS in Kabale through the duration of the study&lt;br&gt;&lt;br&gt;        Exclusion Criteria:&lt;br&gt;&lt;br&gt;          -  Inability to continue practicing POCUS in Kabale through the duration of the study&lt;br&gt;</t>
  </si>
  <si>
    <t>Trainee Scan Acquisition;Trainee / Reviewer Diagnostic Agreement</t>
  </si>
  <si>
    <t>Impact of the Transpulmonary Pressure on Right Ventricle Function in Acute Respiratory Distress Syndrome</t>
  </si>
  <si>
    <t>Other: Pneumotachograph;Other: Esophageal catheter;Other: Transthoracic and / or transesophageal cardiac ultrasound</t>
  </si>
  <si>
    <t>https://clinicaltrials.gov/show/NCT04184674</t>
  </si>
  <si>
    <t>NCT04184674</t>
  </si>
  <si>
    <t>June 11, 2020</t>
  </si>
  <si>
    <t>2019-A02814-53;APHP191033</t>
  </si>
  <si>
    <t>Meryl Vedrenne-Cloquet, MD;Brigitte Fauroux, MD, PhD;Meryl Vedrenne-Cloquet, MD</t>
  </si>
  <si>
    <t>;;meryl.vedrenne@aphp.fr</t>
  </si>
  <si>
    <t>;;+33 1 71 39 68 43</t>
  </si>
  <si>
    <t>Assistance Publique - H√¥pitaux de Paris;Assistance Publique - H√¥pitaux de Paris;</t>
  </si>
  <si>
    <t>&lt;br&gt;        Inclusion Criteria:&lt;br&gt;&lt;br&gt;          -  Patients over one month&lt;br&gt;&lt;br&gt;          -  Patients with mild to severe ARDS (onset within 48 hours). ARDS definition will follow&lt;br&gt;             Berlin guidelines for adults, and Pediatric Acute Lung Injury Consensus Conference&lt;br&gt;             (PALICC) guidelines for children&lt;br&gt;&lt;br&gt;          -  Signed consent&lt;br&gt;&lt;br&gt;        Exclusion Criteria :&lt;br&gt;&lt;br&gt;          -  Neonates less than 28 days-old&lt;br&gt;&lt;br&gt;          -  Pregnancy or breastfeeding&lt;br&gt;&lt;br&gt;          -  Any contra-indication to esophageal manometry (less than one month esophagus surgery,&lt;br&gt;             bronchopleural or esotracheal fistula, latex allergy)&lt;br&gt;&lt;br&gt;          -  No social care&lt;br&gt;</t>
  </si>
  <si>
    <t>Right ventricle failure</t>
  </si>
  <si>
    <t>Airways pressure;Oesophageal pressure;Transpulmonary pressure calculation;Vaso-Active Inotrope Score (VIS);Duration of treatment with vasoactive or inotropic drugs;Pediatric logistic organ dysfunction score;Sepsis-related Organ Function Assessement score;Invasive and non invasive ventilation free days;Lung and Chest Wall compliance;Length of hospitalization;Mortality at 28 days;Mortality in Intensive Care Unit</t>
  </si>
  <si>
    <t>Evaluation of the Effectiveness and Safety of an Own-invention System for Continuous Supraglottic Aspiration in Intubated and Mechanically Ventilated Patients: the SUPRAtube Device</t>
  </si>
  <si>
    <t>Device: Supratube;Other: Reference</t>
  </si>
  <si>
    <t>https://clinicaltrials.gov/show/NCT03573635</t>
  </si>
  <si>
    <t>Continuous Supraglottic Aspiration in Intubated and Mechanically Ventilated Patients: the SUPRAtube Device</t>
  </si>
  <si>
    <t>NCT03573635</t>
  </si>
  <si>
    <t>Fundaci√≥n Cardiovascular de Colombia</t>
  </si>
  <si>
    <t>Aspiration Pneumonias</t>
  </si>
  <si>
    <t>January 10, 2016</t>
  </si>
  <si>
    <t>&lt;br&gt;        Inclusion Criteria:&lt;br&gt;&lt;br&gt;        ‚Ä¢ Endotracheal intubation and invasive mechanical ventilation,&lt;br&gt;&lt;br&gt;        Exclusion Criteria:&lt;br&gt;&lt;br&gt;          -  Immediate postoperative oral cavity.&lt;br&gt;&lt;br&gt;          -  Traumatic oral cavity injury.&lt;br&gt;&lt;br&gt;          -  Platelet count less than 50000.&lt;br&gt;</t>
  </si>
  <si>
    <t>aspirated secretions</t>
  </si>
  <si>
    <t>Adverse events</t>
  </si>
  <si>
    <t>A participant ingest beta-glucan (50mg x 2) per day via naso-gastric tube, gastric fistula or intestinal fistula for 6 months.&lt;br&gt;No treatment</t>
  </si>
  <si>
    <t>https://upload.umin.ac.jp/cgi-open-bin/ctr_e/ctr_view.cgi?recptno=R000023681</t>
  </si>
  <si>
    <t>Preventional effect for a virus disease by the beta-glucan</t>
  </si>
  <si>
    <t>JPRN-UMIN000020529</t>
  </si>
  <si>
    <t>influenza and the norovirus-related gastroenteritis</t>
  </si>
  <si>
    <t>Inclusion criteria: Patient receiving forcible nutrition via naso-gastric tube, gastric fistula or intestinal fistula at long-term medical treatment type hospital.</t>
  </si>
  <si>
    <t>Exclusion criteria: A patien whose conditon is unstable.</t>
  </si>
  <si>
    <t>Having onset or not influenza and the norovirus-related gastroenteritis</t>
  </si>
  <si>
    <t>Impact of Intermittent and Continuous Enteral Feeding on Ventilator-associated Pneumonia in Pediatric ICUs</t>
  </si>
  <si>
    <t>Other: Intermittent enteral feeding;Other: Continuous enteral feeding</t>
  </si>
  <si>
    <t>https://clinicaltrials.gov/show/NCT02973347</t>
  </si>
  <si>
    <t>NCT02973347</t>
  </si>
  <si>
    <t>Allocation: Randomized, Intervention Model: Parallel Assignment, Masking: Open Label, Primary Purpose: Supportive Care</t>
  </si>
  <si>
    <t>Xinhua Hospital, Shanghai Jiao Tong University School of Medicine</t>
  </si>
  <si>
    <t>Enteral Feeding;Ventilator-Associated Pneumonia</t>
  </si>
  <si>
    <t>XH-16-039</t>
  </si>
  <si>
    <t>Xiaodong Zhu, MD;Yueniu Zhu, PhD;Yueniu Zhu, PhD</t>
  </si>
  <si>
    <t>;;zhuyueniu@hotmail.com</t>
  </si>
  <si>
    <t>;;+86-21-25078999</t>
  </si>
  <si>
    <t>Xinhua Hospital, Shanghai Jiao Tong University School of Medicine;Xinhua Hospital, Shanghai Jiao Tong University School of Medicine;</t>
  </si>
  <si>
    <t>Children's Hospital of Fudan University;Shanghai Children's Hospital;Shanghai Children's Medical Center</t>
  </si>
  <si>
    <t>&lt;br&gt;        Inclusion Criteria:&lt;br&gt;&lt;br&gt;          -  Age of 29 days to 16 years.&lt;br&gt;&lt;br&gt;          -  Subjects ventilated over or equal to 12 hours.&lt;br&gt;&lt;br&gt;          -  Endotracheal intubation.&lt;br&gt;&lt;br&gt;          -  Subjects without contraindication for enteral feeding.&lt;br&gt;&lt;br&gt;        Exclusion Criteria:&lt;br&gt;&lt;br&gt;          -  Newborn or age &gt; or equal to 16 years.&lt;br&gt;&lt;br&gt;          -  Subjects has been ventilated before this research.&lt;br&gt;&lt;br&gt;          -  Subjects ventilated less than 12 hours.&lt;br&gt;&lt;br&gt;          -  Invasive ventilation.&lt;br&gt;&lt;br&gt;          -  Subjects with severe congenital malformations.&lt;br&gt;</t>
  </si>
  <si>
    <t>Ventilator-associated pneumonia</t>
  </si>
  <si>
    <t>Duration of ICU stay;Duration of hospital stay;ICU mortality;Hospital mortality</t>
  </si>
  <si>
    <t>A Phase I Study in Healthy Adults to Assess Priming With Antigenically Mismatched Live Attenuated A/H7N3 Influenza Virus Vaccine Followed by Inactivated A/H7N9 Influenza Virus Vaccine</t>
  </si>
  <si>
    <t>Biological: H7N3 pLAIV;Biological: H7N9 pIIV</t>
  </si>
  <si>
    <t>https://clinicaltrials.gov/show/NCT03581903</t>
  </si>
  <si>
    <t>A Study in Healthy Adults to Assess Priming With Antigenically Mismatched Live Attenuated A/H7N3 Influenza Virus Vaccine Followed by Inactivated A/H7N9 Influenza Virus Vaccine</t>
  </si>
  <si>
    <t>NCT03581903</t>
  </si>
  <si>
    <t>16-003</t>
  </si>
  <si>
    <t>Angela Branche, M.D.</t>
  </si>
  <si>
    <t>&lt;br&gt;        Inclusion Criteria:&lt;br&gt;&lt;br&gt;          -  Adult males and non-pregnant, non-breastfeeding females between 18 years and 49 years&lt;br&gt;             of age, inclusive. Children will not be recruited or enrolled in this study because&lt;br&gt;             they are not in the apparent risk group, for safety considerations, and because of the&lt;br&gt;             need for isolation.&lt;br&gt;&lt;br&gt;          -  Are in good health, as determined by medical history and targeted physical examination&lt;br&gt;             to ensure any existing medical diagnoses or conditions (except those exclusionary) are&lt;br&gt;             stable. More information on this criterion can be found in the protocol.&lt;br&gt;&lt;br&gt;          -  Agree to storage of blood specimens for future research.&lt;br&gt;&lt;br&gt;          -  Available for the duration of the trial. Subjects must be willing and able to remain&lt;br&gt;             within the Isolation Unit for the specified duration of confinement.&lt;br&gt;&lt;br&gt;          -  Provide written informed consent prior to initiation of any study procedures,&lt;br&gt;             including future use of specimens.&lt;br&gt;&lt;br&gt;          -  Female subjects of child-bearing potential must agree to use effective birth control&lt;br&gt;             methods for the duration of the study (for example, pharmacologic contraceptives&lt;br&gt;             including oral, parenteral, and transcutaneous delivery; condoms with spermicide;&lt;br&gt;             diaphragm with spermicide; intrauterine device; abstinence from heterosexual&lt;br&gt;             intercourse, surgical sterilization). All female subjects will be considered being of&lt;br&gt;             child bearing potential except those who have undergone hysterectomy or tubal ligation&lt;br&gt;             and those in whom menopause occurred at least 1 year prior to the study.&lt;br&gt;&lt;br&gt;          -  Agrees not to participate in another clinical trial with an investigational product&lt;br&gt;             for the entire duration of the study.&lt;br&gt;&lt;br&gt;          -  Female subjects of childbearing potential must have a negative urine and serum&lt;br&gt;             pregnancy test within 24 hours (urine) to 48 hours (serum) prior to study vaccination.&lt;br&gt;&lt;br&gt;        Exclusion Criteria:&lt;br&gt;&lt;br&gt;          -  Pregnancy as determined by a positive human choriogonadotropin (beta-HCG) test.&lt;br&gt;&lt;br&gt;          -  Currently breastfeeding or planning to breastfeed or become pregnant at some point&lt;br&gt;             during the duration of the study.&lt;br&gt;&lt;br&gt;          -  Evidence of clinically significant neurologic, cardiac, pulmonary, hepatic,&lt;br&gt;             rheumatologic, autoimmune, or renal disease by history, physical examination,&lt;br&gt;             electrocardiogram (EKG) and/or laboratory studies including urine testing. Alanine&lt;br&gt;             aminotransferase (ALT) levels greater than 2 times the upper normal limit will be&lt;br&gt;             exclusionary at baseline, prior to vaccination.&lt;br&gt;&lt;br&gt;          -  Any current illness requiring daily medication other than the following: vitamins,&lt;br&gt;             birth control, anti-hypertensive medication, antihistamines, anti-depressant&lt;br&gt;             medication, cholesterol-lowering medication, treatment for gastroesophageal reflux&lt;br&gt;             disease, and thyroid medication unless approved by the principal investigator (PI).&lt;br&gt;&lt;br&gt;          -  Behavioral or cognitive impairment or psychiatric disease that in the opinion of the&lt;br&gt;             investigator affects the ability of the subject to understand and cooperate with the&lt;br&gt;             study protocol.&lt;br&gt;&lt;br&gt;          -  Previous enrollment in an H7 vaccine trial or in any study of an avian influenza&lt;br&gt;             vaccine.&lt;br&gt;&lt;br&gt;          -  Seropositive to the H7N3 or H7N9 influenza A virus (serum HAI titer greater than 1:8).&lt;br&gt;&lt;br&gt;          -  Positive urine drug toxicology test indicating narcotic use/dependency.&lt;br&gt;&lt;br&gt;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Have a history of severe reactions following previous immunization with licensed or&lt;br&gt;             unlicensed influenza virus vaccines.&lt;br&gt;&lt;br&gt;          -  Have known hypersensitivity or allergy to eggs, egg or chicken protein, or other&lt;br&gt;             components of the study vaccine.&lt;br&gt;&lt;br&gt;          -  Allergy to oseltamivir as determined by subject report.&lt;br&gt;&lt;br&gt;          -  Current diagnosis of asthma or reactive airway disease (within the past 2 years).&lt;br&gt;&lt;br&gt;          -  History of Guillain-Barr√© Syndrome.&lt;br&gt;&lt;br&gt;          -  Positive enzyme-linked immunosorbent assay (ELISA) and confirmatory Western blot tests&lt;br&gt;             for human immunodeficiency virus-1 (HIV-1).&lt;br&gt;&lt;br&gt;          -  Positive ELISA and confirmatory test (e.g., recombinant immunoblot assay) for&lt;br&gt;             hepatitis C virus (HCV).&lt;br&gt;&lt;br&gt;          -  Positive hepatitis B virus surface antigen (HBsAg) by ELISA.&lt;br&gt;&lt;br&gt;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History of asplenia&lt;br&gt;&lt;br&gt;          -  Use of anticancer chemotherapy or radiation therapy (cytotoxic) within 36 months prior&lt;br&gt;             to vaccination.&lt;br&gt;&lt;br&gt;          -  Have known active neoplastic disease or a history of any hematologic malignancy.&lt;br&gt;&lt;br&gt;          -  Receipt of blood or blood-derived products (including immunoglobulin) within 6 months&lt;br&gt;             prior to study vaccination.&lt;br&gt;&lt;br&gt;          -  Current smoker unwilling to stop smoking for the duration of the inpatient stay.&lt;br&gt;&lt;br&gt;               -  A current smoker includes anyone stating they currently smoke or use any amount&lt;br&gt;                  of a tobacco product, including electronic cigarettes.&lt;br&gt;&lt;br&gt;               -  After admission to the unit, nicotine patches will be provided to current smokers&lt;br&gt;                  who request them for the inpatient portion of the study.&lt;br&gt;&lt;br&gt;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t>
  </si>
  <si>
    <t>Hemagglutination-inhibition (HAI) antibody response to H7N9 virus following administration of pIIV</t>
  </si>
  <si>
    <t>Frequency of reactogenicity events following each dose of vaccine;Severity of reactogenicity events following each dose of vaccine;Frequency of adverse events following each dose of vaccine;Severity of adverse events following each dose of vaccine;Frequency of vaccine viral shedding after each dose;Serum HAI and neutralizing antibody response following 1 or 2 doses of pLAIV;Neutralizing and HAI responses after pIIV boost against antigenic variants of H7 virus, including H7N7, H7N3, and H7N9 North American and Eurasian lineage viruses</t>
  </si>
  <si>
    <t>Evaluation of a Text Based Reminder Recall System to Increase Utilization of the School Kids Influenza Prevention Project and Increase Influenza Vaccination Rates in Monroe County, NY</t>
  </si>
  <si>
    <t>Other: Text message notification;Other: Text message notification;Other: Text message notification</t>
  </si>
  <si>
    <t>https://clinicaltrials.gov/show/NCT03307642</t>
  </si>
  <si>
    <t>Evaluation of the School Kids Influenza Prevention Project</t>
  </si>
  <si>
    <t>NCT03307642</t>
  </si>
  <si>
    <t>Childhood Influenza Vaccination;School-located Influenza Vaccination;Childhood Influenza Vaccination;School-located Influenza Vaccination;Childhood Influenza Vaccination;School-located Influenza Vaccination</t>
  </si>
  <si>
    <t>December 4, 2017</t>
  </si>
  <si>
    <t>Version 3.01</t>
  </si>
  <si>
    <t>Stanley Schaffer, MD;Stanley Schaffer, MD;Stanley Schaffer, MD;Stanley Schaffer, MD;Stanley Schaffer, MD;Stanley Schaffer, MD</t>
  </si>
  <si>
    <t>&lt;br&gt;        Inclusion Criteria:&lt;br&gt;&lt;br&gt;        - Enrolled in the urban school district&lt;br&gt;&lt;br&gt;        Exclusion Criteria:&lt;br&gt;&lt;br&gt;        - Attends a school in the urban district containing a school-based health center&lt;br&gt;      ;&lt;br&gt;        Inclusion Criteria:&lt;br&gt;&lt;br&gt;        - Enrolled in the urban school district&lt;br&gt;&lt;br&gt;        Exclusion Criteria:&lt;br&gt;&lt;br&gt;        - Attends a school in the urban district containing a school-based health center&lt;br&gt;      ;&lt;br&gt;        Inclusion Criteria:&lt;br&gt;&lt;br&gt;        - Enrolled in the urban school district&lt;br&gt;&lt;br&gt;        Exclusion Criteria:&lt;br&gt;&lt;br&gt;        - Attends a school in the urban district containing a school-based health center&lt;br&gt;</t>
  </si>
  <si>
    <t>Influenza vaccination status;Influenza vaccination status;Influenza vaccination status</t>
  </si>
  <si>
    <t>Control of awake bruxism</t>
  </si>
  <si>
    <t>https://upload.umin.ac.jp/cgi-open-bin/ctr_e/ctr_view.cgi?recptno=R000025963</t>
  </si>
  <si>
    <t>Intervention study on the relationship between obstructive sleep apnea and sleep bruxism and awake bruxism</t>
  </si>
  <si>
    <t>JPRN-UMIN000022521</t>
  </si>
  <si>
    <t>Okayama University</t>
  </si>
  <si>
    <t>Japan Society for the Promotion of Science</t>
  </si>
  <si>
    <t>Inclusion criteria: Sleep apnea group: 5&amp;lt;AHI&amp;lt;30</t>
  </si>
  <si>
    <t>Exclusion criteria: Severe sleep apnea (30&amp;lt;AHI)&lt;br&gt;Taking a drug</t>
  </si>
  <si>
    <t>The correlation between obstructive sleep apnea and sleep bruxism and awake bruxism.</t>
  </si>
  <si>
    <t>The effect of control of awake bruxism in sleep apnea patients</t>
  </si>
  <si>
    <t>EUCTR2017-003055-30-CZ</t>
  </si>
  <si>
    <t>&lt;br&gt;                Controlled: no&lt;br&gt;                Randomised: no&lt;br&gt;                Open: no&lt;br&gt;                Single blind: no&lt;br&gt;                Double blind: no&lt;br&gt;                Parallel group: no&lt;br&gt;                Cross over: no&lt;br&gt;                Other: no&lt;br&gt;                If controlled, specify comparator, Other Medicinial Product: no&lt;br&gt;                Placebo: no&lt;br&gt;                Other: no&lt;br&gt;</t>
  </si>
  <si>
    <t>France;Czech Republic;Spain;United Kingdom</t>
  </si>
  <si>
    <t>EUCTR2017-003055-30-GB</t>
  </si>
  <si>
    <t>Main Objective: The primary objective of this study is to assess the immune response to an influenza vaccine in subjects with B-cell malignancies who are being treated with idelalisib;Secondary Objective: Not applicable;&lt;br&gt;                Primary end point(s): - Seroconversion rate: Proportion of subjects with either a pre-vaccination HI titer &lt;1:10 and a post-vaccination HI titer =1:40, or a pre-vaccination HI titer =1:10 and a =4-fold increase in post-vaccination HI titer&lt;br&gt;            ;Timepoint(s) of evaluation of this end point: - Seroconversion rate: at 28 days [¬± 7 days] post-vaccination</t>
  </si>
  <si>
    <t>Indian Herbal Medicine for Influenza - Randomized Controlled Study</t>
  </si>
  <si>
    <t>Drug: polyherbal formulation;Drug: Oseltamivir 75mg;Drug: polyherbal formulation;Drug: Oseltamivir 75mg;Drug: polyherbal formulation;Drug: Oseltamivir 75mg</t>
  </si>
  <si>
    <t>https://clinicaltrials.gov/show/NCT03365336</t>
  </si>
  <si>
    <t>Influenza Management With Polyherbal Formulation</t>
  </si>
  <si>
    <t>NCT03365336</t>
  </si>
  <si>
    <t>Organic India</t>
  </si>
  <si>
    <t>India;India;India;India;India;India</t>
  </si>
  <si>
    <t>CTRI/2018/01/011387</t>
  </si>
  <si>
    <t>OI-008-2017</t>
  </si>
  <si>
    <t>Dayanand B Yaligar, MBBS;Alben Sigamani, MD;Alben Sigamani, MD;Dayanand B Yaligar, MBBS;Alben Sigamani, MD;Alben Sigamani, MD;Dayanand B Yaligar, MBBS;Alben Sigamani, MD;Alben Sigamani, MD;Dayanand B Yaligar, MBBS;Alben Sigamani, MD;Alben Sigamani, MD;Dayanand B Yaligar, MBBS;Alben Sigamani, MD;Alben Sigamani, MD;Dayanand B Yaligar, MBBS;Alben Sigamani, MD;Alben Sigamani, MD</t>
  </si>
  <si>
    <t>;alben.sigamani.dr@nhhospitals.org;alben.sigamani.dr@nhhospitals.org;;alben.sigamani.dr@nhhospitals.org;alben.sigamani.dr@nhhospitals.org;;alben.sigamani.dr@nhhospitals.org;alben.sigamani.dr@nhhospitals.org;;alben.sigamani.dr@nhhospitals.org;alben.sigamani.dr@nhhospitals.org;;alben.sigamani.dr@nhhospitals.org;alben.sigamani.dr@nhhospitals.org;;alben.sigamani.dr@nhhospitals.org;alben.sigamani.dr@nhhospitals.org</t>
  </si>
  <si>
    <t>;8884431444;8884431444;;8884431444;8884431444;;8884431444;8884431444;;8884431444;8884431444;;8884431444;8884431444;;8884431444;8884431444</t>
  </si>
  <si>
    <t>Narayana Hrudayalaya Hospital;;Narayana Hrudayalaya Hospital;;Narayana Hrudayalaya Hospital;;Narayana Hrudayalaya Hospital;;Narayana Hrudayalaya Hospital;;Narayana Hrudayalaya Hospital;</t>
  </si>
  <si>
    <t>&lt;br&gt;        Inclusion Criteria:&lt;br&gt;&lt;br&gt;          -  Subjects above the age of 18 years, providing written informed consent.&lt;br&gt;&lt;br&gt;          -  Patients with a duration of influenza symptoms confirmed by all of the following:&lt;br&gt;&lt;br&gt;               1. Fever = 38¬∫ C (axillary) during the predose examinations or within the 4 hours&lt;br&gt;                  prior if antipyretics were taken&lt;br&gt;&lt;br&gt;               2. At least 1 each of the following general and respiratory symptoms associated with&lt;br&gt;                  influenza is present with a severity of moderate or greater: i. General symptoms&lt;br&gt;                  (headache, feverishness or chills, muscle or joint pain, or fatigue) ii.&lt;br&gt;                  Respiratory symptoms (cough, sore throat, or nasal congestion) Rapid diagnostic&lt;br&gt;                  test, PCR, or viral culture positive for influenza in the 96 hours prior to first&lt;br&gt;                  dose&lt;br&gt;&lt;br&gt;          -  The time interval between the onset of symptoms and the predose examinations is 48&lt;br&gt;             hours or less. The onset of symptoms is defined as either:&lt;br&gt;&lt;br&gt;               1. Time of the first increase in body temperature (an increase of at least 1¬∫ C from&lt;br&gt;                  normal body temperature)&lt;br&gt;&lt;br&gt;               2. Time when the patient experiences at least 1 new general or respiratory symptom&lt;br&gt;&lt;br&gt;        Exclusion Criteria:&lt;br&gt;&lt;br&gt;        Patients will be considered at high risk of influenza complications due to the presence of&lt;br&gt;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 exceeding&lt;br&gt;             20 mg of prednisolone or equivalent, and patients being treated for human&lt;br&gt;             immunodeficiency virus (HIV) infection with a cluster of differentiation 4 count &gt; 350&lt;br&gt;             cells/mm¬≥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 coronary&lt;br&gt;             artery disease), excluding hypertension without any other heart-related symptoms&lt;br&gt;&lt;br&gt;          7. Adults aged = 65 years&lt;br&gt;&lt;br&gt;          8. Blood disorders (such as sickle cell disease)&lt;br&gt;&lt;br&gt;          9. Metabolic disorders (such as inherited metabolic disorders and mitochondrial&lt;br&gt;             disorders)&lt;br&gt;&lt;br&gt;         10. Morbid obesity (body mass index = 40)&lt;br&gt;&lt;br&gt;        Other Exclusion criteria Any one of the following&lt;br&gt;&lt;br&gt;          -  Influenza vaccination with live attenuated vaccine in the 3 months prior to&lt;br&gt;             randomization&lt;br&gt;&lt;br&gt;          -  Antiviral treatment for influenza in 2 weeks prior to randomization&lt;br&gt;&lt;br&gt;          -  Severe Hepatic and renal impairment&lt;br&gt;&lt;br&gt;          -  Pregnant, attempting to conceive, or lactating women&lt;br&gt;      ;&lt;br&gt;        Inclusion Criteria:&lt;br&gt;&lt;br&gt;          -  Subjects above the age of 18 years, providing written informed consent.&lt;br&gt;&lt;br&gt;          -  Patients with a duration of influenza symptoms confirmed by all of the following:&lt;br&gt;&lt;br&gt;               1. Fever = 38¬∫ C (axillary) during the predose examinations or within the 4 hours&lt;br&gt;                  prior if antipyretics were taken&lt;br&gt;&lt;br&gt;               2. At least 1 each of the following general and respiratory symptoms associated with&lt;br&gt;                  influenza is present with a severity of moderate or greater: i. General symptoms&lt;br&gt;                  (headache, feverishness or chills, muscle or joint pain, or fatigue) ii.&lt;br&gt;                  Respiratory symptoms (cough, sore throat, or nasal congestion) Rapid diagnostic&lt;br&gt;                  test, PCR, or viral culture positive for influenza in the 96 hours prior to first&lt;br&gt;                  dose&lt;br&gt;&lt;br&gt;          -  The time interval between the onset of symptoms and the predose examinations is 48&lt;br&gt;             hours or less. The onset of symptoms is defined as either:&lt;br&gt;&lt;br&gt;               1. Time of the first increase in body temperature (an increase of at least 1¬∫ C from&lt;br&gt;                  normal body temperature)&lt;br&gt;&lt;br&gt;               2. Time when the patient experiences at least 1 new general or respiratory symptom&lt;br&gt;&lt;br&gt;        Exclusion Criteria:&lt;br&gt;&lt;br&gt;        Patients will be considered at high risk of influenza complications due to the presence of&lt;br&gt;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 exceeding&lt;br&gt;             20 mg of prednisolone or equivalent, and patients being treated for human&lt;br&gt;             immunodeficiency virus (HIV) infection with a cluster of differentiation 4 count &gt; 350&lt;br&gt;             cells/mm¬≥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 coronary&lt;br&gt;             artery disease), excluding hypertension without any other heart-related symptoms&lt;br&gt;&lt;br&gt;          7. Adults aged = 65 years&lt;br&gt;&lt;br&gt;          8. Blood disorders (such as sickle cell disease)&lt;br&gt;&lt;br&gt;          9. Metabolic disorders (such as inherited metabolic disorders and mitochondrial&lt;br&gt;             disorders)&lt;br&gt;&lt;br&gt;         10. Morbid obesity (body mass index = 40)&lt;br&gt;&lt;br&gt;        Other Exclusion criteria Any one of the following&lt;br&gt;&lt;br&gt;          -  Influenza vaccination with live attenuated vaccine in the 3 months prior to&lt;br&gt;             randomization&lt;br&gt;&lt;br&gt;          -  Antiviral treatment for influenza in 2 weeks prior to randomization&lt;br&gt;&lt;br&gt;          -  Severe Hepatic and renal impairment&lt;br&gt;&lt;br&gt;          -  Pregnant, attempting to conceive, or lactating women&lt;br&gt;      ;&lt;br&gt;        Inclusion Criteria:&lt;br&gt;&lt;br&gt;          -  Subjects above the age of 18 years, providing written informed consent.&lt;br&gt;&lt;br&gt;          -  Patients with a duration of influenza symptoms confirmed by all of the following:&lt;br&gt;&lt;br&gt;               1. Fever = 38¬∫ C (axillary) during the predose examinations or within the 4 hours&lt;br&gt;                  prior if antipyretics were taken&lt;br&gt;&lt;br&gt;               2. At least 1 each of the following general and respiratory symptoms associated with&lt;br&gt;                  influenza is present with a severity of moderate or greater: i. General symptoms&lt;br&gt;                  (headache, feverishness or chills, muscle or joint pain, or fatigue) ii.&lt;br&gt;                  Respiratory symptoms (cough, sore throat, or nasal congestion) Rapid diagnostic&lt;br&gt;                  test, PCR, or viral culture positive for influenza in the 96 hours prior to first&lt;br&gt;                  dose&lt;br&gt;&lt;br&gt;          -  The time interval between the onset of symptoms and the predose examinations is 48&lt;br&gt;             hours or less. The onset of symptoms is defined as either:&lt;br&gt;&lt;br&gt;               1. Time of the first increase in body temperature (an increase of at least 1¬∫ C from&lt;br&gt;                  normal body temperature)&lt;br&gt;&lt;br&gt;               2. Time when the patient experiences at least 1 new general or respiratory symptom&lt;br&gt;&lt;br&gt;        Exclusion Criteria:&lt;br&gt;&lt;br&gt;        Patients will be considered at high risk of influenza complications due to the presence of&lt;br&gt;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 exceeding&lt;br&gt;             20 mg of prednisolone or equivalent, and patients being treated for human&lt;br&gt;             immunodeficiency virus (HIV) infection with a cluster of differentiation 4 count &gt; 350&lt;br&gt;             cells/mm¬≥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 coronary&lt;br&gt;             artery disease), excluding hypertension without any other heart-related symptoms&lt;br&gt;&lt;br&gt;          7. Adults aged = 65 years&lt;br&gt;&lt;br&gt;          8. Blood disorders (such as sickle cell disease)&lt;br&gt;&lt;br&gt;          9. Metabolic disorders (such as inherited metabolic disorders and mitochondrial&lt;br&gt;             disorders)&lt;br&gt;&lt;br&gt;         10. Morbid obesity (body mass index = 40)&lt;br&gt;&lt;br&gt;        Other Exclusion criteria Any one of the following&lt;br&gt;&lt;br&gt;          -  Influenza vaccination with live attenuated vaccine in the 3 months prior to&lt;br&gt;             randomization&lt;br&gt;&lt;br&gt;          -  Antiviral treatment for influenza in 2 weeks prior to randomization&lt;br&gt;&lt;br&gt;          -  Severe Hepatic and renal impairment&lt;br&gt;&lt;br&gt;          -  Pregnant, attempting to conceive, or lactating women&lt;br&gt;</t>
  </si>
  <si>
    <t>Time to improvement of symptoms;Time to improvement of symptoms;Time to improvement of symptoms</t>
  </si>
  <si>
    <t>Percentage change in participants positive for influenza virus titer and viral RNA at end of treatment;Time to alleviation of symptoms;Time to improvement in the 4 systemic symptoms;Time to improvement in the 3 respiratory symptoms;Time to resolution of fever;Percentage of participants with adverse events;Percentage of participants who had been hospitalized;Percentage of participants with influenza-related complications</t>
  </si>
  <si>
    <t>Surfactant Administration Via Thin Catheter Using a Specially Adapted Video Laryngoscope - a Prospective Study Assessing the Feasibility of the VISUAL (Video Surfactant Administration Laryngoscopy) Method</t>
  </si>
  <si>
    <t>Device: using specially adapted VNscope;Drug: surfactant administration</t>
  </si>
  <si>
    <t>https://clinicaltrials.gov/show/NCT03846960</t>
  </si>
  <si>
    <t>Surfactant Administration Via Thin Catheter Using a Specially Adapted Video Laryngoscope</t>
  </si>
  <si>
    <t>NCT03846960</t>
  </si>
  <si>
    <t>HaEmek Medical Center, Israel</t>
  </si>
  <si>
    <t>0149-18-EMC</t>
  </si>
  <si>
    <t>Gil talmon, dr</t>
  </si>
  <si>
    <t>haemek medical center</t>
  </si>
  <si>
    <t>Carmel Medical Center</t>
  </si>
  <si>
    <t>30 Weeks</t>
  </si>
  <si>
    <t>36 Weeks</t>
  </si>
  <si>
    <t>&lt;br&gt;        Inclusion Criteria:&lt;br&gt;&lt;br&gt;          1. - Premature infants with gestational age 30-36 weeks.&lt;br&gt;&lt;br&gt;          2. - Diagnosis of respiratory distress syndrome&lt;br&gt;&lt;br&gt;          3. - Treatment with antenatal steroids.&lt;br&gt;&lt;br&gt;          4. - Spontaneously breathing with non-invasive positive pressure ventilation.&lt;br&gt;&lt;br&gt;          5. - maximal age 3 days.&lt;br&gt;&lt;br&gt;        Exclusion Criteria:&lt;br&gt;&lt;br&gt;          1. - Apgar score at 5 min &lt; 5&lt;br&gt;&lt;br&gt;          2. - Need for chest compressions or medication upon delivery.&lt;br&gt;&lt;br&gt;          3. - Evident major congenital malformation, metabolic or genetic disorders.&lt;br&gt;&lt;br&gt;          4. - Clinical evidence of sepsis.&lt;br&gt;</t>
  </si>
  <si>
    <t>Number of attempts until surfactant is administrated;Assessment of the infants' stability during the procedure - saturation, bradycardia, tachycardia.;Duration of the entire procedure, form laryngoscope insertion to surfactants administration and Laryngoscope blade out of the mouth.</t>
  </si>
  <si>
    <t>Need of invasive mechanical ventilation in the next 24 hours.;complications reports - one lung surfactant administration, pneumothorax, NEC, IVH, Pulmonary Hemorrhage;Subjective procedure scale of assessment.;Unexpected pitfalls reports;Safety assessment of the procedure (Physician questionnaire)</t>
  </si>
  <si>
    <t>Immune Response and Risk of Side Effects After Influenza Vaccination in Athletes</t>
  </si>
  <si>
    <t>Biological: Influenza Vaccination;Biological: Influenza Vaccination</t>
  </si>
  <si>
    <t>https://clinicaltrials.gov/show/NCT03654937</t>
  </si>
  <si>
    <t>NCT03654937</t>
  </si>
  <si>
    <t>Saarland University</t>
  </si>
  <si>
    <t>Influenza Virus Vaccine Adverse Reaction;Influenza Vaccine Allergy;Influenza Virus Vaccine Adverse Reaction;Influenza Vaccine Allergy</t>
  </si>
  <si>
    <t>Impftrain</t>
  </si>
  <si>
    <t>German Federal Institute of Sport Science</t>
  </si>
  <si>
    <t>&lt;br&gt;        Inclusion Criteria:&lt;br&gt;&lt;br&gt;          -  performance-oriented training on at least five days a week, healthy athletes&lt;br&gt;&lt;br&gt;        Exclusion Criteria:&lt;br&gt;&lt;br&gt;          -  current acute infection, allergy to the vaccine, immunosuppression, pregnancy,&lt;br&gt;             rheumatic diseases&lt;br&gt;      ;&lt;br&gt;        Inclusion Criteria:&lt;br&gt;&lt;br&gt;          -  performance-oriented training on at least five days a week, healthy athletes&lt;br&gt;&lt;br&gt;        Exclusion Criteria:&lt;br&gt;&lt;br&gt;          -  current acute infection, allergy to the vaccine, immunosuppression, pregnancy,&lt;br&gt;             rheumatic diseases&lt;br&gt;</t>
  </si>
  <si>
    <t>Immune response;Rate of side effects;Immune response;Rate of side effects</t>
  </si>
  <si>
    <t>A Prospective, Self-controlled, First-night Order Cross-over and Evaluator-blind Pivotal Study to Evaluate the Efficacy and Safety of the iNAP¬Æ Sleep Therapy System in Adults With Obstructive Sleep Apnea (OSA)</t>
  </si>
  <si>
    <t>Device: iNAP¬Æ Sleep Therapy System</t>
  </si>
  <si>
    <t>https://clinicaltrials.gov/show/NCT03544463</t>
  </si>
  <si>
    <t>Pivotal Study of the iNAP¬Æ in Adults With OSA</t>
  </si>
  <si>
    <t>NCT03544463</t>
  </si>
  <si>
    <t>iNAP¬Æ-TW-1701</t>
  </si>
  <si>
    <t>Chia-Mo Lin</t>
  </si>
  <si>
    <t>Shin Kong Wu Ho-Su Memorial Hospital</t>
  </si>
  <si>
    <t>&lt;br&gt;        Inclusion Criteria:&lt;br&gt;&lt;br&gt;          -  Patients able to read and sign on the informed consent form and able to comply with&lt;br&gt;             study requirements.&lt;br&gt;&lt;br&gt;          -  Body mass index (BMI) &lt;33 kg/m2&lt;br&gt;&lt;br&gt;          -  AHI between 15~55&lt;br&gt;&lt;br&gt;          -  Pass a device feasibility test&lt;br&gt;&lt;br&gt;        Exclusion Criteria:&lt;br&gt;&lt;br&gt;          -  Obstructed nasal passages&lt;br&gt;&lt;br&gt;          -  Hypoxemia (SpO2 &lt;80%)&lt;br&gt;&lt;br&gt;          -  Primary insomnia or other suspected sleep disorder other than OSA&lt;br&gt;&lt;br&gt;          -  Muscle diseases, e.g. CSA&lt;br&gt;&lt;br&gt;          -  Patients with potential complications of sleep apnea that, in the opinion of the&lt;br&gt;             Investigator, may affect the study interpretation or the health or safety of the&lt;br&gt;             patients&lt;br&gt;</t>
  </si>
  <si>
    <t>iNAP¬Æ-treated response rate over the apnea-hypopnea index (AHI)*</t>
  </si>
  <si>
    <t>Clinical Global Impression of Change (CGI-C);Negative pressure maintenance time (hr);Change of Oxygen Desaturation Index (ODI)** from the Baseline PSG Study compared to the Tx PSG Study</t>
  </si>
  <si>
    <t>Biomarker Guided Antibiotic Treatment in Community-Acquired Pneumonia</t>
  </si>
  <si>
    <t>Behavioral: CRP-algorithm;Behavioral: PCT-algorithm;Behavioral: CRP-algorithm;Behavioral: PCT-algorithm;Behavioral: CRP-algorithm;Behavioral: PCT-algorithm;Behavioral: CRP-algorithm;Behavioral: PCT-algorithm</t>
  </si>
  <si>
    <t>https://clinicaltrials.gov/show/NCT03146182</t>
  </si>
  <si>
    <t>NCT03146182</t>
  </si>
  <si>
    <t>Gertrud Baunbaek Egelund</t>
  </si>
  <si>
    <t>Community Acquired Pneumonia;Community Acquired Pneumonia;Community Acquired Pneumonia;Community Acquired Pneumonia</t>
  </si>
  <si>
    <t>EUCTR2015-002501-11-DK</t>
  </si>
  <si>
    <t>2015-002501-11;BIO-CAP_NZH</t>
  </si>
  <si>
    <t>Gertrud B Egelund, M.D.;Gertrud B Egelund, M.D.;Gertrud B Egelund, M.D.;Gertrud B Egelund, M.D.;Gertrud B Egelund, M.D.;Gertrud B Egelund, M.D.;Gertrud B Egelund, M.D.;Gertrud B Egelund, M.D.;Gertrud B Egelund, M.D.;Gertrud B Egelund, M.D.;Gertrud B Egelund, M.D.;Gertrud B Egelund, M.D.;Gertrud B Egelund, M.D.;Gertrud B Egelund, M.D.;Gertrud B Egelund, M.D.</t>
  </si>
  <si>
    <t>;gertrud.baunbaek.egelund@regionh.dk;gertrud.baunbaek.egelund@regionh.dk;;gertrud.baunbaek.egelund@regionh.dk;gertrud.baunbaek.egelund@regionh.dk;;gertrud.baunbaek.egelund@regionh.dk;gertrud.baunbaek.egelund@regionh.dk;;gertrud.baunbaek.egelund@regionh.dk;gertrud.baunbaek.egelund@regionh.dk;;gertrud.baunbaek.egelund@regionh.dk;gertrud.baunbaek.egelund@regionh.dk</t>
  </si>
  <si>
    <t>;004548293051;004548293051;;004548293051;004548293051;;004548293051;004548293051;;004548293051;004548293051;;004548293051;004548293051</t>
  </si>
  <si>
    <t>Department of pulmonary and infectious diseases, Nordsjaellands Hospital;;Department of pulmonary and infectious diseases, Nordsjaellands Hospital;;Department of pulmonary and infectious diseases, Nordsjaellands Hospital;;Department of pulmonary and infectious diseases, Nordsjaellands Hospital;;Department of pulmonary and infectious diseases, Nordsjaellands Hospital;</t>
  </si>
  <si>
    <t>&lt;br&gt;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      ;&lt;br&gt;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      ;&lt;br&gt;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      ;&lt;br&gt;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t>
  </si>
  <si>
    <t>Duration of antibiotic treatment;Duration of antibiotic treatment;Duration of antibiotic treatment</t>
  </si>
  <si>
    <t>30 day mortality;Relapse</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</si>
  <si>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Varivax, Provarivax&lt;br&gt;Pharmaceutical Form: Powder and solvent for suspension for injection&lt;br&gt;INN or Proposed INN: ‚Ä¢Varicella vaccine&lt;br&gt;Other descriptive name: VARICELLA VIRUS OKA/MERCK STRAIN, (LIVE, ATTENUATED) PRODUCED IN HUMAN DIPLOID (MRC-5) CELLS&lt;br&gt;Concentration unit: PFU plaque forming unit&lt;br&gt;Concentration type: equal&lt;br&gt;Concentration number: 1350-&lt;br&gt;&lt;br&gt;</t>
  </si>
  <si>
    <t>Controlled: yes&lt;br&gt;Randomised: yes&lt;br&gt;Open: no&lt;br&gt;Single blind: no&lt;br&gt;Double blind: no&lt;br&gt;Parallel group: yes&lt;br&gt;Cross over: no&lt;br&gt;Other: yes&lt;br&gt;Other trial design description: Observer-blind&lt;br&gt;If controlled, specify comparator, Other Medicinial Product: yes&lt;br&gt;Placebo: no&lt;br&gt;Other: no&lt;br&gt;Number of treatment arms in the trial: 2&lt;br&gt;</t>
  </si>
  <si>
    <t>EUCTR2016-004904-74-CZ;EUCTR2016-004904-74-EE;EUCTR2016-004904-74-ES;EUCTR2016-004904-74-FR;EUCTR2016-004904-74-HR;EUCTR2016-004904-74-HU;EUCTR2016-004904-74-IT;EUCTR2016-004904-74-LT</t>
  </si>
  <si>
    <t>May 18 2017 12:00AM</t>
  </si>
  <si>
    <t>The Oakland Men's Health Disparities Study</t>
  </si>
  <si>
    <t>Behavioral: Concordant;Behavioral: Concordant;Behavioral: Concordant</t>
  </si>
  <si>
    <t>https://clinicaltrials.gov/show/NCT03481270</t>
  </si>
  <si>
    <t>NCT03481270</t>
  </si>
  <si>
    <t>Allocation: Randomized. Intervention model: Parallel Assignment. Primary purpose: Other. Masking: Double (Participant, Care Provider).</t>
  </si>
  <si>
    <t>Behavior;Cardiovascular Risk Factor;Influenza;Behavior;Cardiovascular Risk Factor;Influenza;Behavior;Cardiovascular Risk Factor;Influenza</t>
  </si>
  <si>
    <t>October 14, 2017</t>
  </si>
  <si>
    <t>&lt;br&gt;        Inclusion Criteria:&lt;br&gt;&lt;br&gt;          -  African American male adults&lt;br&gt;&lt;br&gt;        Exclusion Criteria:&lt;br&gt;      ;&lt;br&gt;        Inclusion Criteria:&lt;br&gt;&lt;br&gt;          -  African American male adults&lt;br&gt;&lt;br&gt;        Exclusion Criteria:&lt;br&gt;      ;&lt;br&gt;        Inclusion Criteria:&lt;br&gt;&lt;br&gt;          -  African American male adults&lt;br&gt;&lt;br&gt;        Exclusion Criteria:&lt;br&gt;</t>
  </si>
  <si>
    <t>Uptake of preventative care services via survey questionnaire;Uptake of preventative care services via survey questionnaire;Uptake of preventative care services via survey questionnaire</t>
  </si>
  <si>
    <t>Resistance Exercise to Improve Vaccine Outcomes in Older Adults</t>
  </si>
  <si>
    <t>Behavioral: Exercise</t>
  </si>
  <si>
    <t>https://clinicaltrials.gov/show/NCT03736759</t>
  </si>
  <si>
    <t>Resistance Exercise to Improve Flu Vaccine for Older Adults</t>
  </si>
  <si>
    <t>NCT03736759</t>
  </si>
  <si>
    <t>University of Houston</t>
  </si>
  <si>
    <t>October 8, 2018</t>
  </si>
  <si>
    <t>R03AG052778;STUDY00000542</t>
  </si>
  <si>
    <t>Emily C LaVoy, PhD</t>
  </si>
  <si>
    <t>&lt;br&gt;        Inclusion Criteria:&lt;br&gt;&lt;br&gt;          -  non-frail older adult (=65 years old) of any sex and race/ethnicity&lt;br&gt;&lt;br&gt;          -  non-smokers (&gt;10 yrs)&lt;br&gt;&lt;br&gt;          -  meets American College of Sports Medicine criteria for participation in exercise&lt;br&gt;&lt;br&gt;          -  US resident&lt;br&gt;&lt;br&gt;        Exclusion Criteria:&lt;br&gt;&lt;br&gt;          -  underlying medical problems that contraindicate supervised resistance exercise&lt;br&gt;&lt;br&gt;          -  past or present history of autoimmune disease, HIV, hepatitis, stroke, or&lt;br&gt;             cardiovascular disease&lt;br&gt;&lt;br&gt;          -  current debilitating arthritis of the shoulder&lt;br&gt;&lt;br&gt;          -  central or peripheral nervous disorders&lt;br&gt;&lt;br&gt;          -  bedridden in the past three months&lt;br&gt;&lt;br&gt;          -  history of vaccine-related allergies, or severe egg allergy;&lt;br&gt;&lt;br&gt;          -  physician-confirmed influenza infection in the prior year&lt;br&gt;&lt;br&gt;          -  regular user of corticosteroids&lt;br&gt;&lt;br&gt;          -  functional or cognitive impairment that would limit exercise performance or prohibit&lt;br&gt;             informed consent&lt;br&gt;&lt;br&gt;          -  blood pressure greater than 160/90&lt;br&gt;&lt;br&gt;          -  participation in resistance arm exercises in the prior 6 months&lt;br&gt;</t>
  </si>
  <si>
    <t>Cell mediated immunity change at 6 weeks post-vaccine;Antibody titer change at 6 weeks post-vaccine;Cell mediated immunity change at 6 months post-vaccine;Antibody titer change at 6 months post-vaccine</t>
  </si>
  <si>
    <t>Influenza-like symptoms;Muscle soreness</t>
  </si>
  <si>
    <t>A phase II study of Atezolizumab for advanced / recurrent Non-Small Cell Lung Cancer with Idiopathic Interstitial Pneumonias - TORG1936 / AMBITIOUS study</t>
  </si>
  <si>
    <t>Atezolizumab 1200mg, every 3 weeks</t>
  </si>
  <si>
    <t>https://jrct.niph.go.jp/latest-detail/jRCTs031190084</t>
  </si>
  <si>
    <t>TORG1936 / AMBITIOUS study</t>
  </si>
  <si>
    <t>JPRN-jRCTs031190084</t>
  </si>
  <si>
    <t>single arm study, open(masking not used), uncontrolled control, single assignment, treatment purpose</t>
  </si>
  <si>
    <t>KATO Terufumi</t>
  </si>
  <si>
    <t>Advanced / recurrent Non-small cell lung cancer with idiopathic interstitial pneumonia</t>
  </si>
  <si>
    <t>Satoshi</t>
  </si>
  <si>
    <t>IKEDA</t>
  </si>
  <si>
    <t>6-16-1 Tomioka-higashi, Kanazawa-ku, Yokohama</t>
  </si>
  <si>
    <t>isatoshi0112@gmail.com</t>
  </si>
  <si>
    <t>Kanagawa Cardiovascular and Respiratory Center</t>
  </si>
  <si>
    <t>Terufumi</t>
  </si>
  <si>
    <t>KATO</t>
  </si>
  <si>
    <t>2-3-2 Nakao, Asahi-ku, Yokohama</t>
  </si>
  <si>
    <t>terufumikato@gmail.com</t>
  </si>
  <si>
    <t>Kanagawa Cancer Center</t>
  </si>
  <si>
    <t>IKEDA Satoshi</t>
  </si>
  <si>
    <t>Thoracic Oncology Research Group</t>
  </si>
  <si>
    <t>Inclusion criteria: 1)Histologically or cytologically proven non-small cell lung cancer &lt;br&gt;2)Unresectable stage 3/4 or recurrent&lt;br&gt;3)Received prior chemotherapy including platinum doublet&lt;br&gt;4)Chronic fibrotic IP&lt;br&gt;HRCT revealed (1) reticular shadow with basal and peripheral predominance suggestive of UIP pattern,or(2) peri-bronchovascular shadow suggestive of NSIP pattern&lt;br&gt;lOther interstitial lung disease of known etiology(infection, pneumoconiosis, drug, sarcoidosis, and collagen vascular disease)&lt;br&gt;l%FVC&gt;70%&lt;br&gt;l%DLCO&gt;35%&lt;br&gt;5)Age&gt;=20 years&lt;br&gt;6)ECOG Performance Status 0-1&lt;br&gt;7)With measurable or evaluable lesions according to RECIST Version1.1&lt;br&gt;8)Vital organ functions are preserved&lt;br&gt;9)Received sufficient explanations about the name and severity of the illness   &lt;br&gt;10) Written informed consent</t>
  </si>
  <si>
    <t>Exclusion criteria: 1)History of acute exacerbation of IPF&lt;br&gt;2)Treatment history with immune-checkpoint inhibitor&lt;br&gt;3)Systemic treatment with steroids at a daily dose&gt;10mg of prednisolone equivalent or immunosupressants&lt;br&gt;4)Active autoimmune disease or history of autoimmune disease requiring treatment &lt;br&gt;5)Symptomatic brain metastasis or spinal cord metastases&lt;br&gt;6)Active viral hepatitis&lt;br&gt;7)Active infection&lt;br&gt;8)Synchronous or metachronous active double malignancies&lt;br&gt;9)Pregnant or breastfeeding &lt;br&gt;10) Disapprove of contraception during the protocol treatment period  &lt;br&gt;11) Treatment history with thoracic radiotherapy&lt;br&gt;12) History of serious drug allergies&lt;br&gt;13) Other conditions not suitable for the study</t>
  </si>
  <si>
    <t>1 year-survival rate</t>
  </si>
  <si>
    <t>The incidence of acute exacerbation of IP within 1 year after treatment initiation, overall survival, progression free survival, objective response rate, time to treatment failure, mortality rate due to acute exacerbation of IP or pneumonitis during observation period, safety</t>
  </si>
  <si>
    <t>Jul 23 2019 12:00AM</t>
  </si>
  <si>
    <t>crbcr@adm.niigata-u.ac.jp</t>
  </si>
  <si>
    <t>Niigata University Central Review Board of Clinical Research</t>
  </si>
  <si>
    <t>An Intervention for Cardiac Arrest Survivors With Chronic Fatigue: A Feasibility Study</t>
  </si>
  <si>
    <t>Other: Energy Conservation+Problem Solving Therapy</t>
  </si>
  <si>
    <t>https://clinicaltrials.gov/show/NCT02864719</t>
  </si>
  <si>
    <t>An Intervention for Cardiac Arrest Survivors With Chronic Fatigue</t>
  </si>
  <si>
    <t>NCT02864719</t>
  </si>
  <si>
    <t>Heart Arrest;Cardiac Arrest;Fatigue</t>
  </si>
  <si>
    <t>PRO09110375</t>
  </si>
  <si>
    <t>&lt;br&gt;        Inclusion Criteria:&lt;br&gt;&lt;br&gt;          -  At least 3 months post-cardiac arrest&lt;br&gt;&lt;br&gt;          -  Presence of moderate-to-severe fatigue: = 4 score on the Fatigue Severity Scale&lt;br&gt;&lt;br&gt;          -  Availability of landline telephone or cell phone&lt;br&gt;&lt;br&gt;          -  Living within 150 miles of the University of Pittsburgh, Oakland&lt;br&gt;&lt;br&gt;          -  Functional English fluency and literacy&lt;br&gt;&lt;br&gt;          -  Intact cognition&lt;br&gt;&lt;br&gt;          -  Community living&lt;br&gt;</t>
  </si>
  <si>
    <t>Number of people who completed their study participation;Number of participants who successfully identified and solved fatigue-related problems;Client Satisfaction Questionnaire - 8;Understanding of Materials Scale</t>
  </si>
  <si>
    <t>Modified Fatigue Impact Scale;Fatigue Severity Scale;Patient-Reported Outcomes Measurement Information System Fatigue Scale;Performance Assessment of Self-Care Skills - Self-report (PASS-SR);Functional Activities Questionnaire;Participation Objective, Participation Subjective (POPS)</t>
  </si>
  <si>
    <t>Coverage of influenza, pneumococcus, and herpes zoster immunisation amongst patients with immune-mediated inflammatory conditions and the effect of reminders on vaccination rates in Australian general practice</t>
  </si>
  <si>
    <t>In participant practices, when any patient arrives for a consultation for any reason, the software Doctor Control Panel (DCP) will assess clinical data in the patient‚Äôs electronic clinical record to identify those with immune-mediated inflammatory diseases (IMID), and their immunisation status (influenza, pneumococcus and herpes zoster). The DCP will be programmed for automatically printing a reminder sheet with recommended immunisations, as well as a Participant Information sheet explaining the research for the patient to read while waiting to be seen, if the patient meet the follow conditions: &lt;br&gt;‚Ä¢If any of the target diagnoses (IMID) are identified in the patient‚Äôs list of health problems&lt;br&gt;AND&lt;br&gt;‚Ä¢no record of refusal of the relevant vaccine is documented&lt;br&gt;AND&lt;br&gt;‚Ä¢there is no record of contraindication to the relevant vaccine&lt;br&gt;AND&lt;br&gt;‚Ä¢if the visit is in the influenza vaccine season (April to July in Australia) and there is no record of the administration of that season‚Äôs influenza vaccine&lt;br&gt;OR &lt;br&gt;‚Ä¢the recommended number of doses of pneumococcus vaccine is not recorded&lt;br&gt;OR&lt;br&gt;‚Ä¢a herpes zoster vaccination is not recorded&lt;br&gt;The reminder explains why each outstanding preventive service is recommended and encourages the patient to ask about those services during the current consultation with the GP.&lt;br&gt;The same software will also be used to remind GPs electronically about the immunisation status of these patients during the subsequent consultation. The DCP will open a window on the computer screen including a list of recommended preventive activities, either they are due or not, with links to current guidelines and easy access to the corresponding fields in the patient‚Äôs health record.&lt;br&gt;&lt;br&gt;Before the introduction of reminders, GPs and nurses from part</t>
  </si>
  <si>
    <t>https://anzctr.org.au/ACTRN12619001221145.aspx</t>
  </si>
  <si>
    <t>Influenza, pneumococcus, and herpes zoster vaccination among patients with rheumatoid arthritis, ankylosing spondylitis, psoriatic arthritis and inflammatory bowel disease, and the effect of reminders on vaccination rates in Australian general practice</t>
  </si>
  <si>
    <t>ACTRN12619001221145</t>
  </si>
  <si>
    <t>Purpose: Prevention; Allocation: Non-randomised trial; Masking: Open (masking not used);Assignment: Parallel;Type of endpoint: Efficacy;</t>
  </si>
  <si>
    <t>The University of Adelaide</t>
  </si>
  <si>
    <t>Influenza;Pneumococcus;Herpes Zoster;Rheumatoid arthritis;Inflammatory bowel disease;Psoriatic arthritis;Ankylosing spondylitis;Crohn's Disease; &lt;br&gt;Influenza &lt;br&gt;Pneumococcus &lt;br&gt;Herpes Zoster &lt;br&gt;Rheumatoid arthritis &lt;br&gt;Inflammatory bowel disease &lt;br&gt;Psoriatic arthritis &lt;br&gt;Ankylosing spondylitis &lt;br&gt;Crohn's Disease;Public Health - Health promotion/education;Inflammatory and Immune System - Rheumatoid arthritis;Inflammatory and Immune System - Autoimmune diseases;Inflammatory and Immune System - Other inflammatory or immune system disorders;Oral and Gastrointestinal - Inflammatory bowel disease;Oral and Gastrointestinal - Crohn's disease;Infection - Other infectious diseases</t>
  </si>
  <si>
    <t>Pfizer Independent Grants Program</t>
  </si>
  <si>
    <t>110 Years</t>
  </si>
  <si>
    <t>Inclusion criteria: All patients with immune-mediated inflammatory diseases (rheumatoid arthritis, ankylosing spondylitis, psoriatic arthritis, or inflammatory bowel disease) from Australian general practices using the DCP software that agreed to be part of this study. All GPs and registered nurses from participant practices will be invited to a training session about appropriate vaccinations for patients with immune-mediated inflammatory diseases.</t>
  </si>
  <si>
    <t>Exclusion criteria: Patients who have already received the immunisations of interest, patients with contraindication to the relevant vaccine.  All GPs and registered nurses who do not accept to participate in the educational activities.&lt;br&gt;</t>
  </si>
  <si>
    <t>Change in influenza immunisation status according to electronic medical records[18 months from the beginning of the study];Change in pneumococcus immunisation according to electronic medical records[18 months from the beginning of the study];Change in herpes zoster immunisation status according to electronic medical records[18 months from the beginning of the study]</t>
  </si>
  <si>
    <t>Change in GPs and registered nurses confidence in vaccination recommendations for patients with immune-mediated inflammatory conditions through educational activities, which will be evaluated through interviews and/or focus groups, using a semi-structured questionnaire designed specifically for this study.[First questionnaire/interview will happen in the beginning of the study (before the use of reminders), the second one soon after the educational activity, and the last one in the end of the study (18 months form the beginning of the study).]</t>
  </si>
  <si>
    <t>Aug  6 2019 12:00AM</t>
  </si>
  <si>
    <t>Human Research Ethics Commitee of the University of Adelaide</t>
  </si>
  <si>
    <t>Feeding the Critically Ill During Phases of Altered Redox Status (FEDOX): a Prospective Randomized Trial</t>
  </si>
  <si>
    <t>Other: Jevity 1.5</t>
  </si>
  <si>
    <t>https://clinicaltrials.gov/show/NCT03085615</t>
  </si>
  <si>
    <t>Feeding the Critically Ill During Phases of Altered Redox Status</t>
  </si>
  <si>
    <t>NCT03085615</t>
  </si>
  <si>
    <t>Acute Respiratory Distress Syndrome;Oxidative Stress;Euthyroid Sick Syndromes;Systemic Inflammatory Response Syndrome</t>
  </si>
  <si>
    <t>FEDOX</t>
  </si>
  <si>
    <t>; ; ; ; ; ; ;</t>
  </si>
  <si>
    <t>Liam B McKeever, MS, PhD(c);Carol A Braunschweig, PhD;Omar Lateef, DO;Marcelo Bonini, PhD;Antonio Bianco, MD, PhD;Sarah J Peterson, PhD;Alan Diamond, PhD;Sally Freels, PhD</t>
  </si>
  <si>
    <t>;;;;;;;</t>
  </si>
  <si>
    <t>University of Illinois at Chicago;Uinversity of Illinois at Chicago;Rush University Medical Center;University of Illinois at Chicago;Rush University Medical Center;Rush University Medical Center;University of Illinois at Chicago;University of Illinois at Chicago</t>
  </si>
  <si>
    <t>American Society for Parenteral and Enteral Nutrition;Rush University Medical Center</t>
  </si>
  <si>
    <t>&lt;br&gt;        Inclusion Criteria:&lt;br&gt;&lt;br&gt;          -  Adult patients (&gt;18 years) admitted to RUMC MICU who are able to receive EN, who have&lt;br&gt;             two consecutive white blood cell lab values above 12,000/mm^3 or below 4,000/mm^3 plus&lt;br&gt;             at least one of the following 3 criteria met for at the past 12 hours will be eligible&lt;br&gt;             for participation. Criteria: (1) a respiratory rate greater than 20 breaths per minute&lt;br&gt;             or PaCO2 less than 32mmHg, (2) a heart rate greater than 90 beats per minute, or (3) a&lt;br&gt;             temperature greater than 100.4F or less than 96.8F.&lt;br&gt;&lt;br&gt;        Exclusion Criteria: Patients will be excluded if the are pregnant, have documented&lt;br&gt;        neurologic disease prior to admission that interferes with the capacity to give informed&lt;br&gt;        consent or do not require EN for their nutritional care.&lt;br&gt;</t>
  </si>
  <si>
    <t>Daily Plasma F2-Isoprostane levels</t>
  </si>
  <si>
    <t>Thyroid Stimulating Hormone (TSH);Triiodothyronine (T3);Thyroxine (T4);Reverse Triiodothyronine (rT3)</t>
  </si>
  <si>
    <t>EUCTR2018-004704-19-EE</t>
  </si>
  <si>
    <t>Nosocomial pneumonia &lt;br&gt;                MedDRA version: 21.1                Level: LLT                Classification code 10052596                Term: Nosocomial pneumonia                System Organ Class: 100000004862            ;Therapeutic area: Diseases [C] - Bacterial Infections and Mycoses [C01]</t>
  </si>
  <si>
    <t>NCT04223752</t>
  </si>
  <si>
    <t>MK-7625A-036;2018-004704-19-ES</t>
  </si>
  <si>
    <t>Exclusion criteria: &lt;br&gt;                Medical Conditions:&lt;br&gt;                1. Has a documented history of any moderate or severe hypersensitivity (or allergic) reaction to any √ü-lactam antibacterial.&lt;br&gt;                Note: A history of a rash while on a √ü-lactam antibiotic does not automatically exclude a participant (eg, a participant with history of a mild rash followed by uneventful re-exposure may be considered for enrollment).&lt;br&gt;                2. For Groups 1-4, has moderate to severe impairment of renal function, defined as an estimated creatinine clearance (CrCL) &lt;50 mL/min/1.73 m2 based on the revised Schwartz equation or requirement for peritoneal dialysis, hemodialysis, or hemofiltration.&lt;br&gt;                For Group 5, has CrCL &lt;20 mL/min/1.73 m2 based on the revised Schwartz equation or requirement for peritoneal dialysis, hemodialysis, or hemofiltration.&lt;br&gt;                Prior/Concomitant Therapy&lt;br&gt;                3. Is receiving or is anticipated to receive piperacillin/tazobactam while receiving ceftolozane/tazobactam or has received piperacillin/tazobactam within 24 hours prior to the first dose of ceftolozane/tazobactam.&lt;br&gt;                Prior/Concurrent Clinical Study Experience&lt;br&gt;                4. Participation in any clinical study of a therapeutic investigational product within 30 days prior to the first dose of ceftolozane/tazobactam.&lt;br&gt;                5.Previous participation in any study of ceftolozane or ceftolozane/tazobactam.&lt;br&gt;                Diagnostic Assessments:&lt;br&gt;                Not applicable.&lt;br&gt;                Other Exclusions:&lt;br&gt;                6. Has one or more of the following laboratory abnormalities in a specimen obtained at screening:&lt;br&gt;                ‚Ä¢ Absolute neutrophil count (ANC) &lt;1000/mm3&lt;br&gt;                ‚Ä¢ Aspartate aminotransferase (AST) or alanine aminotransferase (ALT) =3 √ó the upper limit of normal (ULN)&lt;br&gt;                ‚Ä¢ Total bilirubin =2 √ó the ULN (if 7 to =28 days of age and breastfeeding, total bilirubin &gt;10 mg/dL OR =2 √ó ULN).&lt;br&gt;                7. Any condition or circumstance that, in the opinion of the investigator, would compromise the safety of the participant or the quality of study data.&lt;br&gt;                8. Has any rapidly progressing disease or immediately life-threatening illness including acute hepatic failure or septic shock.&lt;br&gt;                9. Has active immunosuppression, including any of the following:&lt;br&gt;                ‚Ä¢human immunodeficiency virus (HIV) infection, with a known CD4 percentage of &lt;15% in pediatric participants =5 years of age, or CD4 count of &lt;200 cells/mm3 in pediatric participants &gt;5 years of age&lt;br&gt;                ‚Ä¢active hematological malignancy&lt;br&gt;                ‚Ä¢recipient of solid organ or bone marrow transplants&lt;br&gt;                ‚Ä¢currently on immunosuppressive therapy, including cancer chemotherapy currently on medications for prevention of transplant rejection&lt;br&gt;                ‚Ä¢chronic administration of corticosteroids (defined as &gt;40 mg of prednisone per day administered continuously for more than 14 days prior to the first dose of ceftolozane/tazobactam)&lt;br&gt;                10. Is or has an immediate family member (eg, parent/legal guardian or sibling) who is investigational site or Sponsor staff directly involved with this study.&lt;br&gt;&lt;br&gt;</t>
  </si>
  <si>
    <t>Main Objective: To evaluate the safety and tolerability of ceftolozane/tazobactam for all participants;&lt;br&gt;                Secondary Objective: To evaluate the pharmacokinetics (PK) of multiple doses of ceftolozane/tazobactam for each age group and/or dose level&lt;br&gt;&lt;br&gt;            ;&lt;br&gt;                Timepoint(s) of evaluation of this end point: 1.Up to Day 31&lt;br&gt;                2.Up to Day 31&lt;br&gt;                3.Up to Day 31&lt;br&gt;                4.Up to Day 31&lt;br&gt;                5.Up to Day 14&lt;br&gt;            ;&lt;br&gt;                Primary end point(s): 1.Percentage of participants with any adverse events (AEs)&lt;br&gt;                2.Percentage of participants with any serious AEs (SAEs)&lt;br&gt;                3.Percentage of participants with any drug-related AEs&lt;br&gt;                4.Percentage of participants with any drug-related SAEs&lt;br&gt;                5.Percentage of participants with AEs leading to discontinuation of study intervention&lt;br&gt;</t>
  </si>
  <si>
    <t>&lt;br&gt;                Secondary end point(s): 1.Plasma concentrations of ceftolozane&lt;br&gt;                2.Plasma concentrations of tazobactam&lt;br&gt;                3.Area under the concentration-time curve of an 8-hour dosing interval (AUC0-8) of plasma ceftolozane&lt;br&gt;                4.Area under the concentration-time curve of an 8-hour dosing interval (AUC0-8) of plasma tazobactam&lt;br&gt;                5.Maximum observed concentration during a dosage interval (Cmax) of plasma ceftolozane&lt;br&gt;                6.Maximum observed concentration during a dosage interval (Cmax) of plasma tazobactam&lt;br&gt;                7.Elimination half-life (t1/2) of plasma ceftolozane&lt;br&gt;                8.Elimination half-life (t1/2) of plasma tazobactam&lt;br&gt;                9.Volume of distribution (Vd) of plasma ceftolozane&lt;br&gt;                10.Volume of distribution (Vd) of plasma tazobactam&lt;br&gt;                11.Clearance (CL) of plasma ceftolozane&lt;br&gt;                12.Clearance (CL) of plasma tazobactam&lt;br&gt;            ;&lt;br&gt;                Timepoint(s) of evaluation of this end point: Day 3: 1, between 4-5, and between 7-8 hours after start of infusion&lt;br&gt;</t>
  </si>
  <si>
    <t>EUCTR2018-004704-19-GR</t>
  </si>
  <si>
    <t>Oct 17 2019 12:00AM</t>
  </si>
  <si>
    <t>The Effect of Colistin Inhalation on the Clinical Outcome of Patients With Ventilator Associated Pneumonia</t>
  </si>
  <si>
    <t>Drug: Colistin;Drug: Carbapenem + Aminoglycoside/ Quinolone</t>
  </si>
  <si>
    <t>https://clinicaltrials.gov/show/NCT03622450</t>
  </si>
  <si>
    <t>The Effect of Colistin Inhalation on Ventilator Associated Pneumonia</t>
  </si>
  <si>
    <t>NCT03622450</t>
  </si>
  <si>
    <t>Nourhan Hassan Osama Thuraya Mohamed</t>
  </si>
  <si>
    <t>January 2, 2016</t>
  </si>
  <si>
    <t>Colistin inhalation form</t>
  </si>
  <si>
    <t>Ain Shams University</t>
  </si>
  <si>
    <t>&lt;br&gt;        Inclusion Criteria:&lt;br&gt;&lt;br&gt;          -  Age 18 years&lt;br&gt;&lt;br&gt;        Patients presenting with signs of infection 48 hours of intubation&lt;br&gt;&lt;br&gt;        Exclusion Criteria:&lt;br&gt;&lt;br&gt;          -  Patients with documented bronchiectasis&lt;br&gt;&lt;br&gt;        Cystic fibrosis Known allergy to polymyxin. Patients presenting with chest infection or&lt;br&gt;        signs of infection before intubation.&lt;br&gt;&lt;br&gt;        Patients with creatinine clearance less than 30ml/min.&lt;br&gt;</t>
  </si>
  <si>
    <t>Assessment of Ventilatory status</t>
  </si>
  <si>
    <t>Days of mechanical ventilation;Time till the occurence of sepsis;Mortality as an outcome of long stand untreatable ventilator associated pneumonia;Length of stay in the icu</t>
  </si>
  <si>
    <t>Respiratory and hemodynamic effects of three different sedative regimens for drug induced sleep endoscopy in sleep apnea patients. A prospective randomized study</t>
  </si>
  <si>
    <t>;propofol;dexmedetomidine;ketofol</t>
  </si>
  <si>
    <t>https://pactr.samrc.ac.za/TrialDisplay.aspx?TrialID=2232</t>
  </si>
  <si>
    <t>Sedative regimens for drug induced sleep endoscopy in sleep apnea patients.</t>
  </si>
  <si>
    <t>PACTR201706002232945</t>
  </si>
  <si>
    <t>Factorial: participants randomly allocated to either no, one, some or all interventions simultaneously,Randomised,Patients will be randomly assigned to receive one of three different sedative drugs for DISE by 1:1:1 ratio. The propofol group (Group P n=20), the dexmedetomidine group (Group Dex n=20) and the ketofol group (Group K n=20). The randomization will be done by sealed envelopes indicating the group of the assignment. A blinded nurse, who does not participate in the study or data collection, will read the number contained in the envelope and make group assignments.,sealed  opaque envelopes</t>
  </si>
  <si>
    <t>Rehab Said ElKalla</t>
  </si>
  <si>
    <t>&lt;br&gt;Drug-Induced Sleep Endoscopy, Obstructive Sleep Apnea;Drug-Induced Sleep Endoscopy, Obstructive Sleep Apnea</t>
  </si>
  <si>
    <t>Research Ethics Commitee, Tanta University, Facualty of Medicine</t>
  </si>
  <si>
    <t>Rehab</t>
  </si>
  <si>
    <t>ElKalla</t>
  </si>
  <si>
    <t>Elgeish st</t>
  </si>
  <si>
    <t>rehouba10@hotmail.com</t>
  </si>
  <si>
    <t>Lecturer of anesthesiology and surgical ICU Faculty of medicine-Tanta University</t>
  </si>
  <si>
    <t>Mona</t>
  </si>
  <si>
    <t>Blough El Mourad</t>
  </si>
  <si>
    <t>monamorad80@gmail.com</t>
  </si>
  <si>
    <t>Mona Blough El Mourad</t>
  </si>
  <si>
    <t>The researchers support this work</t>
  </si>
  <si>
    <t>Inclusion criteria: both sexes&lt;br&gt; aged between 18-50 years old &lt;br&gt;classified as American Society of Anesthesiologists ASA physical status I, II, III, &lt;br&gt;diagnosed as OSAS by  clinical criteria(snoring , morning headache, day sleepiness and tiredness) and polysomnography (apnea hypopnea index&gt;5)</t>
  </si>
  <si>
    <t>Exclusion criteria: 1-Patients who refuse to give informed consent&lt;br&gt;2-Patients with a baseline oxygen desaturation (resting hypoxemia &lt;95 %)&lt;br&gt;3-Patients with  Mallampati scores of III-IV&lt;br&gt;4-Patients who are pregnant&lt;br&gt;5-Patients with frank aspiration history&lt;br&gt;6-Drug  abusers or those having history of chronic anal¬¨gesic use&lt;br&gt;7-Patients who known to have allergy against the study drugs, &lt;br&gt;8-Patients with IInd-IIIrd degree A-V block, pulmonary hypertension ,uncontrolled systemic hypertension, mitral stenosis, aortic stenosis or ischemic heart diseases will be excluded&lt;br&gt;9-Patients with psychiatric dis¬¨orders   will be also excluded from the study.&lt;br&gt;</t>
  </si>
  <si>
    <t>measurement of the incidence of oxygen desaturation among the three groups. Oxygen desaturation is defined as oxygen saturation &lt;90% for more than 30 s, measured using pulse oximetry(9).</t>
  </si>
  <si>
    <t>¬øcough reflex (cough and/or sneezing) incidence</t>
  </si>
  <si>
    <t>Mar 29 2017 12:00AM</t>
  </si>
  <si>
    <t>Research Ethics committee, Facualty of medicine, Tanta University</t>
  </si>
  <si>
    <t>Evaluation of the effect of education-based intervention on rate of adherence of patients with suspected sleep apnea to physician's order for sleep test</t>
  </si>
  <si>
    <t>Intervention 1: The intervention group will use a booklet and video containing disease and diagnosis points for a period of one month. Intervention 2: The control group will not receive designed education-based intervention.</t>
  </si>
  <si>
    <t>http://en.irct.ir/trial/27186</t>
  </si>
  <si>
    <t>Evaluation of the effect of education-based intervention on referral rate of patients with suspected sleep apnea for sleep test</t>
  </si>
  <si>
    <t>IRCT20170922036314N3</t>
  </si>
  <si>
    <t>Randomization: Randomized, Blinding: Single blinded, Placebo: Not used, Assignment: Parallel, Purpose: Supportive, Randomization description: Method of randomization: simple randomization; Unit of randomization: individual randomization; the tool use in randomization: sealed envelops; the random sequence will be built using www.randomization.com website, Blinding description: In this study, the care providers, outcome assessor, and data analyser will not aware of the group to which any patient belongs.</t>
  </si>
  <si>
    <t>Iran (Islamic Republic of);Iran (Islamic Republic of);Iran (Islamic Republic of);Iran (Islamic Republic of)</t>
  </si>
  <si>
    <t>sleep apnea. &lt;br&gt;Sleep apnoea</t>
  </si>
  <si>
    <t>Shokoufeh Aalaei</t>
  </si>
  <si>
    <t>Building 63, Haft e Tir 2 Street, Haft e Tir BLVD</t>
  </si>
  <si>
    <t>aalaeish931@mums.ac.ir</t>
  </si>
  <si>
    <t>+98 51 3882 5632</t>
  </si>
  <si>
    <t>Student Research Committee, Department of Medical Informatics, School of Medicine, Mashhad Universit</t>
  </si>
  <si>
    <t>Saeid Eslami</t>
  </si>
  <si>
    <t>Faculty of Medicine</t>
  </si>
  <si>
    <t>EslamiS@mums.ac.ir</t>
  </si>
  <si>
    <t>+98 51 3800 2429</t>
  </si>
  <si>
    <t>Departments of Medical Informatics, School of Medicine, Mashhad University of Medical Sciences, Mash</t>
  </si>
  <si>
    <t>Inclusion criteria: Physician‚Äôs order for sleep test&lt;br&gt;baseline literacy</t>
  </si>
  <si>
    <t>Exclusion criteria: Unwillingness to stay in the study.</t>
  </si>
  <si>
    <t>Referral rate for sleep test. Timepoint: 1 month after the intervention. Method of measurement: checklist.</t>
  </si>
  <si>
    <t>Faculty of Medicine Ethical Committee</t>
  </si>
  <si>
    <t>Phase 1b Clinical Study to Investigate the Safety and Immunogenicity of the Bris10 (A/Brisbane/10/2007) M2SR and Sing2016 (A/Singapore/INFIMH-16-0019/2016) M2SR H3N2 Monovalent Influenza Vaccines</t>
  </si>
  <si>
    <t>Biological: LD Sing2016 M2SR H3N2 influenza vaccine;Biological: MD Sing2016 M2SR H3N2 influenza vaccine;Biological: HD Sing2016 M2SR H3N2 influenza vaccine;Biological: LD Bris10 M2SR H3N2 influenza vaccine;Other: Placebo</t>
  </si>
  <si>
    <t>https://clinicaltrials.gov/show/NCT03999554</t>
  </si>
  <si>
    <t>Safety and Immunogenicity of the Bris10 M2SR and Sing2016 M2SR H3N2 Monovalent Influenza Vaccines</t>
  </si>
  <si>
    <t>NCT03999554</t>
  </si>
  <si>
    <t>Allocation: Randomized. Intervention model: Parallel Assignment. Primary purpose: Basic Science. Masking: Quadruple (Participant, Care Provider, Investigator, Outcomes Assessor).</t>
  </si>
  <si>
    <t>FluGen Inc</t>
  </si>
  <si>
    <t>September 3, 2019</t>
  </si>
  <si>
    <t>FLUGEN-H3N2-V003</t>
  </si>
  <si>
    <t>Pamuk Bilsel;Carlos Fierro, MD</t>
  </si>
  <si>
    <t>FluGen Inc;JCCT</t>
  </si>
  <si>
    <t>&lt;br&gt;        Inclusion Criteria:&lt;br&gt;&lt;br&gt;          1. Give written informed consent to participate.&lt;br&gt;&lt;br&gt;          2. Age 18 - 49 years old.&lt;br&gt;&lt;br&gt;          3. Judged suitable by the PI, as determined by medical history, physical examination,&lt;br&gt;             vital signs, and clinical safety laboratory examinations.&lt;br&gt;&lt;br&gt;          4. Willing to use oral, implantable, transdermal or injectable contraceptives, or sexual&lt;br&gt;             abstinence, from screening and until 28 days after second vaccine dose.&lt;br&gt;&lt;br&gt;          5. Willing to adhere to the requirements of the study and willing and able to communicate&lt;br&gt;             with the Investigator and understand the requirements of the study.&lt;br&gt;&lt;br&gt;        Exclusion Criteria:&lt;br&gt;&lt;br&gt;          1. Abnormal screening hematology or chemistry value per the FDA Toxicity Guidance.&lt;br&gt;&lt;br&gt;          2. Pulse rate or blood pressure outside the reference range for this study population and&lt;br&gt;             considered as clinically significant by the Investigator.&lt;br&gt;&lt;br&gt;          3. Has an acute or chronic medical condition or history of a medical condition that, in&lt;br&gt;             the opinion of the Investigator, would render the study procedures unsafe or would&lt;br&gt;             interfere with the evaluation of the responses.&lt;br&gt;&lt;br&gt;          4. Presence or clinically significant history of lung disease, asthma, chronic&lt;br&gt;             obstructive pulmonary disease (COPD), or otherwise poor lung function.&lt;br&gt;&lt;br&gt;          5. Any confirmed or suspected immunosuppressive or immunodeficient state.&lt;br&gt;&lt;br&gt;          6. Presence of household member or close personal or professional (i.e., healthcare&lt;br&gt;             worker) who is a child under one year of age; is pregnant; has known immunodeficiency&lt;br&gt;             or is receiving immunosuppressant medication; is undergoing or soon to undergo cancer&lt;br&gt;             chemotherapy; has been diagnosed with emphysema, COPD, or other severe lung disease&lt;br&gt;             and resides in a nursing home; and/or has received a bone marrow or solid organ&lt;br&gt;             transplant.&lt;br&gt;&lt;br&gt;          7. Females who are pregnant or lactating.&lt;br&gt;&lt;br&gt;          8. Acute febrile illness within 72 hours prior to vaccination.&lt;br&gt;&lt;br&gt;          9. Any condition, in the opinion of the Investigator, (such as subjects who have&lt;br&gt;             medically high-risk conditions) that might interfere with the primary study objectives&lt;br&gt;             for safety of the study subject.&lt;br&gt;</t>
  </si>
  <si>
    <t>Bris10 - Frequency and severity of local and systemic adverse events (AEs) through 29 days vaccination and cumulatively through Day 209;Sing2016 - Frequency and severity of local and systemic adverse events (AEs) through 29 days vaccination and cumulatively through Day 209</t>
  </si>
  <si>
    <t>Bris10 - Percentage of subjects demonstrating seroconversion to vaccine hemagglutinin antigen and the magnitude of the immune response;Sing2016 - Percentage of subjects demonstrating seroconversion to vaccine hemagglutinin antigen and the magnitude of the immune response</t>
  </si>
  <si>
    <t>Comparison of the diagnostic accuracy of thoracic ultrasonography and portable chest X-ray in the diagnosis of ventilator-associated pneumonia - TUS-VAP</t>
  </si>
  <si>
    <t>Intervention 1: VAP positive: As soon as inclusion criteria are met (signs &amp; symptoms suggestive of sepsis PLUS worsening respiratory function), microbiological sampling (bronchial suctioning ur bronchial lavag), a portable chest-x-ray and a thoracic ultrasound examination are performed. The initiation of antibiotic treatment is at the discretion of the attending physician. A repeat thoracic ultrasound examination is performed 12 hours later. &lt;br&gt;If the microbiology results confirm the VAP-diagnosis a follow-up portable chest-x-ray and  a thoracic ultrasound examination are performed between days 5 an 7. Intervention 2: VAP negative: as soon as inclusion criteria are met (signs &amp; symptoms suggestive of sepsis PLUS worsening respiratory function), microbiological sampling (bronchial suctioning ur bronchial lavag), a portable chest-x-ray and a thoracic ultrasound examination are performed. The initiation of antibiotic treatment is at the discretion of the attending physician. A repeat thoracic ultrasound examination is  performed 12 hours later. &lt;br&gt;If the microbiology results rule out the VAP-diagnosis, no further study interventions are be performed.</t>
  </si>
  <si>
    <t>http://www.drks.de/DRKS00011119</t>
  </si>
  <si>
    <t>Comparison of the diagnostic accuracy of thoracic ultrasonography and portable chest X-ray in the diagnosis of ventilator-associated pneumonia</t>
  </si>
  <si>
    <t>DRKS00011119</t>
  </si>
  <si>
    <t>Allocation: Non-randomized controlled trial;. Masking: Blinded (assessor). Control: Active control (effective treament of control group). Assignment: Other. Study design purpose: Diagnostic;</t>
  </si>
  <si>
    <t>Abteilung f√ºr IntensivmedizinBonifatius Hospital Lingen</t>
  </si>
  <si>
    <t>Germany;Switzerland</t>
  </si>
  <si>
    <t>Ventilator-associated pneumonia;J15 - Bacterial pneumonia, not elsewhere classified</t>
  </si>
  <si>
    <t>18/2016</t>
  </si>
  <si>
    <t>Thomas</t>
  </si>
  <si>
    <t>Berlet</t>
  </si>
  <si>
    <t>Wilhelmstr. 13</t>
  </si>
  <si>
    <t>thomas.berlet@hospital-lingen.de</t>
  </si>
  <si>
    <t>+49 591 910 1752</t>
  </si>
  <si>
    <t>Abteilung f√ºr IntensivmedizinBonifatius-Hospital</t>
  </si>
  <si>
    <t>Abteilung f√ºr IntensivmedizinBonifatius Hospital</t>
  </si>
  <si>
    <t>Inclusion criteria: ‚Ä¢ Mechanical ventilation&lt;br&gt;‚Ä¢ Intensive care unit treatment expected to be required for at least 48 hours at the time of screening&lt;br&gt;‚Ä¢ Presence of signs and symptoms suggestive for VAP (signs of worsening respiratory function (an increase of FiO2 by 0.15 or an increase of PEEP by &gt; 2 mbar or a new onset of purulent sputum or a new onset of abnormal breath sounds) accompanied by signs and symptoms of systemic inflammation (temperature &gt; 38¬∞C or  12.0 x 109/l or a C-reactive protein (CRP) level  &gt; 87 mg/l or increased by 41 mg/l from the previous value)</t>
  </si>
  <si>
    <t>Exclusion criteria: ‚Ä¢ Established diagnosis of pneumonia &lt;br&gt;‚Ä¢ Surgery or severe injury  to the thorax  as the reason to the ICU-stay&lt;br&gt;‚Ä¢ Age   40 kg m-2&lt;br&gt;‚Ä¢ Confirmed pregnancy (√ü-HCG &gt;10U/l)</t>
  </si>
  <si>
    <t>The primary outcome is the diagnostic accuracy of TUS (Thoracic ultrasound) and portable chest X-ray in the detection of inflammatory consolidation in patients who have a diagnosis of VAP (Ventilator-associated pneumonia) confirmed by microbiologic laboratory results.</t>
  </si>
  <si>
    <t>Incidence of unexpected findings(e.g. pleural effusion, pneumothorax), resource utilization and interobserver variability of each imaging modality</t>
  </si>
  <si>
    <t>Sep 22 2016 12:00AM</t>
  </si>
  <si>
    <t>(leading) Ethics Committee-No. (Ethikkommission bei der √Ñrztekammer Niedersachsen)</t>
  </si>
  <si>
    <t>A Phase I, Open-label, Ascending Dose Study to Determine the Safety and Reactogenicity of a Wild Type Seasonal A/California/ H1N1 2009 Influenza Challenge Virus in Healthy Volunteers, Following a Single Intranasal Administration</t>
  </si>
  <si>
    <t>Biological: Live, wild-type A/California/H1N1 2009 influenza virus</t>
  </si>
  <si>
    <t>https://clinicaltrials.gov/show/NCT04106817</t>
  </si>
  <si>
    <t>Single Ascending Dose Challenge Study to Determine Safety and Reactogenicity of an Influenza Challenge Virus</t>
  </si>
  <si>
    <t>NCT04106817</t>
  </si>
  <si>
    <t>Allocation: Non-Randomized. Intervention model: Sequential Assignment. Primary purpose: Basic Science. Masking: None (Open Label).</t>
  </si>
  <si>
    <t>WCCT Global</t>
  </si>
  <si>
    <t>January 19, 2015</t>
  </si>
  <si>
    <t>WCCTG 14-01</t>
  </si>
  <si>
    <t>Stanford University;National Institutes of Health (NIH)</t>
  </si>
  <si>
    <t>&lt;br&gt;        Inclusion Criteria:&lt;br&gt;&lt;br&gt;          -  Healthy, as determined by medical history, physical examination, vital signs,&lt;br&gt;             echocardiogram, 12-lead ECG, and clinical safety laboratory examinations at baseline,&lt;br&gt;             as determined by the Investigator.&lt;br&gt;&lt;br&gt;          -  Absent or low levels of detectable pre-existing antibodies to influenza virus&lt;br&gt;             subtypes, including as a minimum the challenge strain, as determined by an HAI titer&lt;br&gt;             of =10 prior to challenge.&lt;br&gt;&lt;br&gt;          -  Non-smoker (no smoking within the last year and a history of less than 10 packs per&lt;br&gt;             year total) and agree to not use tobacco products during participation in the study.&lt;br&gt;&lt;br&gt;          -  Female subjects of childbearing potential must:&lt;br&gt;&lt;br&gt;               1. Not be breastfeeding&lt;br&gt;&lt;br&gt;               2. Have a negative serum pregnancy test at screening and a negative urine pregnancy&lt;br&gt;                  test on Day -1&lt;br&gt;&lt;br&gt;               3. Will use oral, implantable, transdermal, or injectable contraceptives for 30 days&lt;br&gt;                  prior to administration of the A/California/H1N1 2009 virus until the follow-up&lt;br&gt;                  visit is performed.&lt;br&gt;&lt;br&gt;               4. Use another reliable form of contraception approved by the Investigator (eg,&lt;br&gt;                  intrauterine device, female condom, diaphragm with spermicide, cervical cap, use&lt;br&gt;                  of condom by the sexual partner or a sterile sexual partner) from the time of&lt;br&gt;                  screening until the follow-up visit is performed.&lt;br&gt;&lt;br&gt;          -  Female subjects not of childbearing potential must:&lt;br&gt;&lt;br&gt;               1. Be at least 1 year post-menopausal, or&lt;br&gt;&lt;br&gt;               2. Be surgically sterile&lt;br&gt;&lt;br&gt;          -  Male subjects able to father a child and sexually active with a female of childbearing&lt;br&gt;             potential, must agree to use a double barrier method of birth control (eg, condom with&lt;br&gt;             spermicidal foam, cream gel) and to not donate sperm during the study, from the day of&lt;br&gt;             enrollment until the Day 60 (¬±3) follow-up visit. If the female partner is using an&lt;br&gt;             effective method of contraception, a single barrier method of birth control for the&lt;br&gt;             male is acceptable.&lt;br&gt;&lt;br&gt;          -  Comprehension of the study requirements, expressed availability for the required study&lt;br&gt;             period, and ability to be quarantined for up to 10 days and to attend the scheduled&lt;br&gt;             follow up visit.&lt;br&gt;&lt;br&gt;          -  Negative alcohol and urine drug screening tests prior to entering quarantine.&lt;br&gt;&lt;br&gt;          -  Being willing to adhere to the prohibitions and restrictions specified in this&lt;br&gt;             protocol&lt;br&gt;&lt;br&gt;        Exclusion Criteria:&lt;br&gt;&lt;br&gt;          -  Prior receipt of any influenza vaccine within the previous 2 years.&lt;br&gt;&lt;br&gt;          -  Significant adulthood history of seasonal hay fever or a seasonal allergic rhinitis or&lt;br&gt;             perennial allergic rhinitis or chronic or nasal or sinus condition such as chronic&lt;br&gt;             sinusitis.&lt;br&gt;&lt;br&gt;          -  Abnormal nasal structure including septal deviation and nasal polyps, or surgery to&lt;br&gt;             the nose or nasopharynx within 6 months of signing the informed consent form or recent&lt;br&gt;             (within the last 6 months) history of frequent or prolonged episodes of epistaxis.&lt;br&gt;&lt;br&gt;          -  Suffering from asthma, bronchiectasis, emphysema, chronic obstructive pulmonary&lt;br&gt;             disease or any other chronic lung disease. A history of childhood asthma before the&lt;br&gt;             age of 12 is acceptable provided the subject is asymptomatic without treatment.&lt;br&gt;             Subjects with a single episode of wheezing after age 12 (lasting less than 8 weeks)&lt;br&gt;             can be included at the investigator's discretion.&lt;br&gt;&lt;br&gt;          -  A female who is pregnant or who is breast feeding&lt;br&gt;&lt;br&gt;          -  Diastolic BP, systolic BP or, pulse not consistent with normal vital signs, based on&lt;br&gt;             investigator judgment.&lt;br&gt;&lt;br&gt;          -  Current use or use of intranasal corticosteroids within the last 30 days prior to the&lt;br&gt;             administration of the investigational virus product (Study Day 1).&lt;br&gt;&lt;br&gt;          -  Presence of significant uncontrolled medical, neurological or psychiatric illness&lt;br&gt;             (acute or chronic) as assessed by the Investigator. This includes, but is not limited&lt;br&gt;             to, institution of new surgical or medical treatment for a chronic condition), or a&lt;br&gt;             significant dose alteration for uncontrolled symptoms or drug toxicity within 3 months&lt;br&gt;             of screening and reconfirmed on Day -1 prior to challenge.&lt;br&gt;&lt;br&gt;          -  Positive serology for HIV-1 or HIV-2, or HBsAg or HCV antibodies.&lt;br&gt;&lt;br&gt;          -  Cancer or treatment for cancer, within 5 years, excluding basal cell carcinoma of the&lt;br&gt;             skin, which is allowed.&lt;br&gt;&lt;br&gt;          -  Presence of immunosuppression or any medical condition that may be associated with&lt;br&gt;             impaired immune responsiveness, including, but not limited to, diabetes mellitus&lt;br&gt;             inflammatory bowel disease.&lt;br&gt;&lt;br&gt;          -  Presently receiving (or history of receiving) or during the preceding 3-month period&lt;br&gt;             prior to screening, any medications or other treatments that may adversely affect the&lt;br&gt;             immune system such as allergy injections, immune globulin, interferon,&lt;br&gt;             immunomodulators, cytotoxic drugs or other drugs known to be frequently associated&lt;br&gt;             with significant major organ toxicity, or systemic corticosteroids (oral or&lt;br&gt;             injectable) azathioprine or mercaptopurine. Topical corticosteroids except intranasal&lt;br&gt;             will be allowed. Use of intranasal corticosteroids within the last 30 days prior to&lt;br&gt;             the administration of the investigational virus product (Study Day 1) is prohibited.&lt;br&gt;&lt;br&gt;          -  Chronic condition requiring prescription or over-the-counter medicine, with the&lt;br&gt;             exception of vitamins.&lt;br&gt;&lt;br&gt;          -  Anticipated presence of a household contact with documented severe immunosuppression&lt;br&gt;             (as defined by CD4 &lt; 200/mm¬≥ or an absolute neutrophil count &lt; 1500/mm¬≥), either as a&lt;br&gt;             result of disease and/or therapy.&lt;br&gt;&lt;br&gt;          -  Anticipated presence of a household contact aged = 5 years, aged &gt; 64 years, or a&lt;br&gt;             pregnant contact within 2 weeks following challenge.&lt;br&gt;&lt;br&gt;          -  Current professional activity as a caregiver or healthcare worker who will return to&lt;br&gt;             work within 2 weeks following challenge.&lt;br&gt;&lt;br&gt;          -  History of anaphylactic type reaction to egg or egg protein, adverse reaction to&lt;br&gt;             oseltamivir, a previous severe allergic reaction with generalized uticaria,&lt;br&gt;             angioedema, or anaphylaxis&lt;br&gt;&lt;br&gt;          -  History of Guillain-Barre syndrome&lt;br&gt;&lt;br&gt;          -  History of drug or chemical abuse in the year before the study.&lt;br&gt;&lt;br&gt;          -  Receipt of any investigational virus product or nonregistered drug within the 30 days&lt;br&gt;             prior to challenge or currently enrolled in any investigational drug study or intends&lt;br&gt;             to enroll in such a study within the ensuing study period.&lt;br&gt;&lt;br&gt;          -  Receipt of blood or blood products 6 months prior to challenge or planned&lt;br&gt;             administration during the study period.&lt;br&gt;&lt;br&gt;          -  Blood donation in the last 26 weeks.&lt;br&gt;&lt;br&gt;          -  Acute disease within 72 hours prior to challenge, defined as the presence of a&lt;br&gt;             moderate or severe illness with or without fever (as determined by the Investigato</t>
  </si>
  <si>
    <t>Viral Shedding;Seroconversion</t>
  </si>
  <si>
    <t>Number and Severity of AEs</t>
  </si>
  <si>
    <t>https://clinicaltrials.gov/ct2/show/results/NCT04106817</t>
  </si>
  <si>
    <t>Comparison of pneumonia incidence in head trauma patients under pressure control mechanical ventilation by two different level of pressure</t>
  </si>
  <si>
    <t>Intervention 1: The first group is placed under mechanical ventilation with the following settings: Mode = Pressure control ventilation. Pressure level = 25. PEEP =0-5 CmH2O. FiO2 = 50%. PS = 5 -1 CmH2O. Intervention 2: The second group is placed under mechanical ventilation with the following settings&lt;br&gt;Mode = Pressure control ventilation. Pressure level = 35. PEEP = 5 CmH2O. FiO2 = 50%. PS = 5 ‚Äì 10 CmH2O.;Prevention;Prevention;The first group is placed under mechanical ventilation with the following settings: Mode = Pressure control ventilation. Pressure level = 25. PEEP =0-5 CmH2O. FiO2 = 50%. PS = 5 -1 CmH2O;The second group is placed under mechanical ventilation with the following settings&lt;br&gt;Mode = Pressure control ventilation. Pressure level = 35. PEEP = 5 CmH2O. FiO2 = 50%. PS = 5 ‚Äì 10 CmH2O</t>
  </si>
  <si>
    <t>http://en.irct.ir/trial/5756</t>
  </si>
  <si>
    <t>The effect of mechanical ventilation with two different pressure levels on the incidence of pneumonia</t>
  </si>
  <si>
    <t>IRCT201512065363N6</t>
  </si>
  <si>
    <t>Condition 1: Ventilator Associated Pneumonia. Condition 2: Ventilator Associated Pneumonia. &lt;br&gt;Influenza due to certain identified influenza virus &lt;br&gt;Pneumonia, organism unspecified;Influenza due to certain identified influenza virus;Pneumonia, organism unspecified</t>
  </si>
  <si>
    <t>Dr Hamide Karimi</t>
  </si>
  <si>
    <t>Mosavi Hospital, Gavazang Road</t>
  </si>
  <si>
    <t>echkey@gmail.com</t>
  </si>
  <si>
    <t>Inclusion criteria: Inclusion criteria: PaO2/FIO2 &gt;350; Age between 20 to 50 years; The absence of pneumonia;The absence of heart failure; No history of lung disease; The absence of ALI and ARDS; Dissatisfaction of patients and patients' families; Not receiving antibiotics; The absence of infectious disease&lt;br&gt; exclusion criteria: The patient died in less than 14 days after entry into the study; Pneumonia or sepsis in less than 72 hours after inclusion</t>
  </si>
  <si>
    <t>Pneumonia. Timepoint: Third day, Sixth day, Ninth day. Method of measurement: Clinical Pulmonary Infection Score.</t>
  </si>
  <si>
    <t>Decision Making Among Older Adults: the AUTO Study</t>
  </si>
  <si>
    <t>Behavioral: Driving Decision Aid;Behavioral: Older Drivers Website</t>
  </si>
  <si>
    <t>https://clinicaltrials.gov/show/NCT04141891</t>
  </si>
  <si>
    <t>Advancing Understanding of Transportation Options</t>
  </si>
  <si>
    <t>NCT04141891</t>
  </si>
  <si>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</si>
  <si>
    <t>December 10, 2019</t>
  </si>
  <si>
    <t>R01AG059613;19-0059</t>
  </si>
  <si>
    <t>Marian E Betz, MD, MPH;Lauren Meador, MPH</t>
  </si>
  <si>
    <t>;lauren.e.meador@cuanschutz.edu</t>
  </si>
  <si>
    <t>;303-724-3915</t>
  </si>
  <si>
    <t>University of Colorado - Anschutz Medical Campus;</t>
  </si>
  <si>
    <t>&lt;br&gt;        Inclusion Criteria for drivers:&lt;br&gt;&lt;br&gt;          -  70 years or older&lt;br&gt;&lt;br&gt;          -  Fluent in English&lt;br&gt;&lt;br&gt;          -  At least one medical condition linked in driving cessation&lt;br&gt;&lt;br&gt;          -  Drive at least one time per week&lt;br&gt;&lt;br&gt;          -  Have a study partner* (*drivers interested in participating in the study without a&lt;br&gt;             study partner will be placed on a wait list; they may be contacted as a later date for&lt;br&gt;             enrollment once 200 driver-study partner dyads have been enrolled across all sites)&lt;br&gt;&lt;br&gt;          -  5-minute MoCA score greater or equal to 21&lt;br&gt;&lt;br&gt;        Exclusion Criteria for drivers:&lt;br&gt;&lt;br&gt;          -  In legal custody or institutionalized&lt;br&gt;&lt;br&gt;          -  Significant cognitive impairment as measured by 5-minute Montreal Cognitive Assessment&lt;br&gt;             (MoCA)&lt;br&gt;&lt;br&gt;          -  Since the last time they had their license renewed, has had at least one major change&lt;br&gt;             to health, vision, or hearing that has seriously impaired driving (based on potential&lt;br&gt;             participant self-report)&lt;br&gt;&lt;br&gt;          -  Feels the Department of Motor Vehicles would have serious concerns about their driving&lt;br&gt;             (based on potential participant self-report)&lt;br&gt;&lt;br&gt;        Inclusion Criteria for study partners:&lt;br&gt;&lt;br&gt;          -  18 years or older&lt;br&gt;&lt;br&gt;          -  Fluent in English&lt;br&gt;&lt;br&gt;          -  Identified by Driver participant to contact for potential participation, i.e., part of&lt;br&gt;             a driver-study partner dyad&lt;br&gt;&lt;br&gt;          -  5-minute MoCA score greater or equal to 21&lt;br&gt;&lt;br&gt;        Exclusion Criteria for study partners:&lt;br&gt;&lt;br&gt;          -  In legal custody or institutionalized&lt;br&gt;&lt;br&gt;          -  Significant cognitive impairment as measured by 5-minute Montreal Cognitive Assessment&lt;br&gt;             (MoCA)&lt;br&gt;</t>
  </si>
  <si>
    <t>Decisional Conflict Scale (DCS) Scores at Day 0 (Post-intervention)</t>
  </si>
  <si>
    <t>Occurrence of self-reported crashes;Occurrence of driving cessation;Change in self-reported situational driving avoidance;Change in self-reported driving frequency;Change in Life Space score;Change in Ottawa Decision Regret score;Change in Patient-Reported Outcomes Measurement Information System (PROMIS) 4-item depression score;Decision Self Efficacy score at Day 0 (Post-intervention);Older adult driving safety knowledge scores as assessed by true/false questions at Day 0 (Post-intervention);Values Clarity Subscale Score at Day 0 (Post-intervention)</t>
  </si>
  <si>
    <t>A Randomized, Observer-blind, Placebo-controlled, Multicenter, Phase 3 Study to Assess the Efficacy, Safety, and Immunogenicity of a Plant-Derived Quadrivalent VLP Influenza Vaccine in Adults 18-64 Years of Age</t>
  </si>
  <si>
    <t>&lt;br&gt;Product Name: Quadrivalent VLP Influenza Vaccine&lt;br&gt;Pharmaceutical Form: Suspension for injection in pre-filled syringe&lt;br&gt;INN or Proposed INN: Quadrivalent VLP Influenza Vaccine&lt;br&gt;Other descriptive name: INFLUENZA VACCINE&lt;br&gt;Concentration unit: ¬µg/ml microgram(s)/millilitre&lt;br&gt;Concentration type: equal&lt;br&gt;Concentration number: 60-&lt;br&gt;Pharmaceutical form of the placebo: Solution for injection in pre-filled syringe&lt;br&gt;Route of administration of the placebo: Intramuscular use&lt;br&gt;&lt;br&gt;</t>
  </si>
  <si>
    <t>https://www.clinicaltrialsregister.eu/ctr-search/search?query=eudract_number:2017-001239-38</t>
  </si>
  <si>
    <t>A Phase 3 Study to Assess the Efficacy, Safety, and Immunogenicity of a Plant-Derived Quadrivalent VLP Influenza Vaccine in Adults 18-64 Years of Age</t>
  </si>
  <si>
    <t>EUCTR2017-001239-38-DE</t>
  </si>
  <si>
    <t>Controlled: yes&lt;br&gt;Randomised: yes&lt;br&gt;Open: no&lt;br&gt;Single blind: no&lt;br&gt;Double blind: no&lt;br&gt;Parallel group: yes&lt;br&gt;Cross over: no&lt;br&gt;Other: yes&lt;br&gt;Other trial design description: Observer blind&lt;br&gt;If controlled, specify comparator, Other Medicinial Product: no&lt;br&gt;Placebo: yes&lt;br&gt;Other: no&lt;br&gt;Number of treatment arms in the trial: 2&lt;br&gt;</t>
  </si>
  <si>
    <t>Medicago R&amp;D Inc.</t>
  </si>
  <si>
    <t>United States;Philippines;Canada;Finland;Thailand;Germany;United Kingdom</t>
  </si>
  <si>
    <t>Seasonal influenza &lt;br&gt;MedDRA version: 20.0Level: PTClassification code 10022000Term: InfluenzaSystem Organ Class: 10021881 - Infections and infestations;Therapeutic area: Diseases [C] - Virus Diseases [C02]</t>
  </si>
  <si>
    <t>EUCTR2017-001239-38-FI</t>
  </si>
  <si>
    <t>CP-PRO-QVLP-012</t>
  </si>
  <si>
    <t>Daniel Croteau</t>
  </si>
  <si>
    <t>1020 route de l‚Äô√âglise, bureau 600</t>
  </si>
  <si>
    <t>croteaud@medicago.com</t>
  </si>
  <si>
    <t>+1418658-9393 x378</t>
  </si>
  <si>
    <t>Medicago R&amp;D Inc</t>
  </si>
  <si>
    <t>Inclusion criteria: &lt;br&gt;Subjects must meet all of the following inclusion criteria to be eligible for participation in this&lt;br&gt;study:&lt;br&gt;1. Subjects must be able to read, understand, and sign the informed consent form (ICF); complete study-related procedures; and communicate with the study staff at visits and by phone;&lt;br&gt;2. Subject must have a body mass index (BMI) below 40 kg/m2;&lt;br&gt;3. Subjects are considered by the Investigator to be reliable and likely to cooperate with the assessment procedures and be available for the duration of the study;&lt;br&gt;4. Male and female subjects must be 18 to 64 (has not yet had his/her 65th birthday) years of age, inclusive, at the Screening/Vaccination visit (Visit 1);&lt;br&gt;5. Subjects must be in good general health prior to study participation, with no clinically relevant abnormalities that could jeopardize subject safety or interfere with study assessments, as assessed by the Principal Investigator or sub-Investigator (there after referred as Investigator) and determined by medical history, physical examination, and vital signs;&lt;br&gt;Note: Subjects with a pre-existing chronic disease will be allowed to participate if the disease is stable and, according to the Investigator‚Äôs judgment, the condition is unlikely to confound the results of the study or pose additional risk to the subject by participating in the study. Stable disease is generally defined as no new onset or exacerbation of pre-existing chronic disease three months prior to vaccination. Based on the Investigator‚Äôs judgment, a subject with more recent stabilization of a disease could also be eligible.&lt;br&gt;6. Female subjects must have a negative urine pregnancy test result at the Screening/Vaccination visit (Visit 1);&lt;br&gt;7. Female subjects of childbearing potential must use an effective method of contraception for one month prior to vaccination and agree to continue employing adequate birth control measures for at least 60 days post-vaccination. Moreover, female subjects must have no plan to become pregnant for at least two months post-vaccination. Abstinent subjects should be asked what method(s) they would use should their circumstances change, and subjects without a well-defined plan should be excluded. The following relationship or methods of contraception are considered to be effective:&lt;br&gt;- Hormonal contraceptives (e.g. injectable, topical [patch], or estrogenic vaginal ring);&lt;br&gt;- Intra-uterine device with or without hormonal release;&lt;br&gt;- Male partner using a condom plus spermicide or sterilized partner (at least one year prior to vaccination);&lt;br&gt;- Credible self-reported history of heterosexual abstinence until at least 60 days postvaccination;&lt;br&gt;- Female partner;&lt;br&gt;8. Non-childbearing females are defined as:&lt;br&gt;- Surgically-sterile (defined as bilateral tubal ligation, hysterectomy or bilateral oophorectomy performed more than one month prior to vaccination); or&lt;br&gt;- Post-menopausal (absence of menses for 24 consecutive months and age consistent with natural cessation of ovulation).&lt;br&gt;Are the trial subjects under 18? no&lt;br&gt;Number of subjects for this age range: &lt;br&gt;F.1.2 Adults (18-64 years) yes&lt;br&gt;F.1.2.1 Number of subjects for this age range 10000&lt;br&gt;F.1.3 Elderly (&gt;=65 years) no&lt;br&gt;F.1.3.1 Number of subjects for this age range &lt;br&gt;</t>
  </si>
  <si>
    <t>Exclusion criteria: &lt;br&gt;Subjects who meet any of the following criteria will be excluded from participating in this study:&lt;br&gt;1. Any subject whose medical condition(s) is sufficiently severe that annual influenza vaccination would be routinely recommended in the jurisdiction of recruitment;&lt;br&gt;2. According to the Investigator‚Äôs opinion, history of significant acute or chronic, uncontrolled medical or neuropsychiatric illness. ‚ÄòUncontrolled‚Äô is defined as:&lt;br&gt;- Requiring a new medical or surgical treatment during the three months prior to study vaccine administration unless the criteria outlined in inclusion criterion no. 5 can be met (i.e. the Investigator can justify inclusion based upon the innocuous nature of medical/surgical events and/or treatments);&lt;br&gt;-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 and is appropriately justified by the Investigator.&lt;br&gt;3. Any medical or neuropsychiatric condition or any history of excessive alcohol use or drug abuse which, in the Investigator‚Äôs opinion, would render the subject unable to provide informed consent or unable to provide valid safety observations and reporting;&lt;br&gt;4. Any autoimmune disease other than hypothyroidism on stable replacement therapy (including, but not limited to rhematoid arthritis, systemic lupus erythematosus, Crohn‚Äôs disease, and inflammatory bowel disease) or any confirmed or suspected immunosuppressive condition or immunodeficiency including known or suspected human immunodeficiency virus (HIV), Hepatitis B or C infection, the presence of lymphoproliferative disease;&lt;br&gt;5. History of chronic pulmonary (including asthma, bronchopulmonary dysplasia, and cystic fibrosis) or cardiovascular (except isolated hypertension), renal, hepatic, neurologic, hematologic (including anemia and hemoglobinopathy), or metabolic disorders (including diabetes mellitus);&lt;br&gt;6. Because this is a placebo-controlled study, any subjects in close contact with individuals considered to be at high risk for developing influenza-related complications (individuals considered at high risk for complications include adults and children who have chronic pulmonary or cardiovascular [except isolated hypertension], renal, hepatic, neurologic, hematologic, or metabolic disorders [including diabetes mellitus]);&lt;br&gt;7. Administration or planned administration of any non-influenza vaccine within 30 days prior to randomization up to blood sampling on Day 21. Immunization on an emergency basis will be evaluated case-by-case by the Investigator;&lt;br&gt;8. Administration of any adjuvanted or investigational influenza vaccine within one year prior to randomization or planned administration prior to the completion of the study;&lt;br&gt;9. Administration of any ‚Äòstandard‚Äô, non-adjuvanted influenza vaccine (e.g. live attenuated trivalent/quadrivalent inactivated influenza vaccine or split trivalent/quadrivalent inactivated influenza vaccine administered by intranasal, intradermal, or IM route) within six months prior to randomization and up to completion of the study;&lt;br&gt;10. Use of any investigational or non-registered product within 30 days or five half-lives, whichever is longer, prior to randomization or planned use during the study period. Subjects may not participate in any other investigational or marketed drug st</t>
  </si>
  <si>
    <t>Main Objective: - To evaluate the efficacy, relative to placebo, of a single dose of the Quadrivalent VLP Influenza Vaccine given at a dose of 30 ¬µg/strain, against laboratory-confirmed influenza caused by vaccine-matched strains.;Secondary Objective: Efficacy:&lt;br&gt;To evaluate the efficacy, relative to placebo, of a single dose of the Quadrivalent VLP Influenza Vaccine given at a dose of 30 ¬µg/strain;&lt;br&gt;- Against any laboratory-confirmed influenza strain;&lt;br&gt;- Against laboratory-confirmed protocol-defined influenza-like illness (ILI) caused by vaccine-matched strains.&lt;br&gt;- As measured by the incidence of subjects presenting with symptoms of protocol-defined ILI, regardless of laboratory results.&lt;br&gt;Safety:&lt;br&gt;- To assess the safety and tolerability, relative to placebo, of a single dose of the Quadrivalent VLP Influenza Vaccine given at a dose of 30 ¬µg/strain.&lt;br&gt;Immunogenicity:&lt;br&gt;- To assess, in a subset of 400 subjects, the immunogenicity of a single dose of Quadrivalent VLP Influenza Vaccine given at a dose of 30 ¬µg/strain, as measured by hemagglutination inhibition (HI) assay, microneutralization (MN) assay, and single radial hemolysis (SRH) assay against homologous and heterologous (HI only) influenza strains.;Primary end point(s): Efficacy:&lt;br&gt;- Occurrences of laboratory-confirmed influenza illnesses (= 14 days post-vaccination) caused by influenza viral types/subtypes that are matched (and/or antigenically similar) to the strains covered in the vaccine formulation.;Timepoint(s) of evaluation of this end point: = 14 days post-vaccination</t>
  </si>
  <si>
    <t>Timepoint(s) of evaluation of this end point: Various times as detailed in the protocol;Secondary end point(s): Efficacy:&lt;br&gt;- Occurrences of laboratory-confirmed influenza illnesses (= 14 days post-vaccination) caused by any influenza viral types/subtypes (matched, mismatched, and un-typed);&lt;br&gt;- Occurrences of laboratory-confirmed influenza (according to protocol defined ILI) illnesses (= 14 days post-vaccination) caused by influenza viral types/subtypes that are matched (and/or antigenically similar) to the strains covered in the vaccine formulation;&lt;br&gt;- Occurrences of protocol-defined ILI = 14 days postvaccination (confirmed or not).&lt;br&gt;Safety:&lt;br&gt;- Percentage, intensity, and relationship to vaccination of immediate complaints (15 minutes post-vaccination);&lt;br&gt;- Percentage, intensity, and relationship to vaccination of solicited local and systemic signs and symptoms (for seven days following study vaccine administration);&lt;br&gt;- Percentage, intensity, and relationship of TEAEs for 21 days following study vaccine administration;&lt;br&gt;- Occurrences of deaths, SAEs, AEs leading to withdrawal, and NOCDs up to the end of the surveillance period.&lt;br&gt;Immunogenicity (subset of subjects):&lt;br&gt;- HI antibody response induced by the Quadrivalent VLP Influenza Vaccine against the homologous and heterologous influenza strains on Days 0 and 21 will be assessed in a subset of 400 subjects (300 who received the VLP vaccine and 100 who received the placebo). HI antibody titers will be analyzed using the following parameters: geometric mean titers (GMT), seroconversion (SC) rate, seroprotection (SP) rate, and geometric mean fold rise (GMFR);&lt;br&gt;- MN antibody response induced by the Quadrivalent VLP Influenza Vaccine against the homologous influenza strains on Days 0 and 21, in a subset of subjects, will be analyzed using the following parameters: GMT, SC rate, and GMFR;&lt;br&gt;- SRH antibody response induced by the Quadrivalent VLP Influenza Vaccine against the homologous strains on Days 0 and 21, will be analysed using the following parameters: geometric mean area (GMA), SC rate, SP rate, and GMFR.</t>
  </si>
  <si>
    <t>A Phase 2a Double-blind, Placebo-controlled Study to Assess the Safety and Tolerability of a Single Intravenous Dose of VIS410 in Subjects with Uncomplicated Influenza A Infection</t>
  </si>
  <si>
    <t>&lt;br&gt;Product Code: VIS410&lt;br&gt;Pharmaceutical Form: Solution for infusion&lt;br&gt;INN or Proposed INN: VIS410&lt;br&gt;Other descriptive name: VIS410&lt;br&gt;Concentration unit: mg/ml milligram(s)/millilitre&lt;br&gt;Concentration type: equal&lt;br&gt;Concentration number: 25-&lt;br&gt;Pharmaceutical form of the placebo: Solution for infusion&lt;br&gt;Route of administration of the placebo: Intravenous use&lt;br&gt;&lt;br&gt;</t>
  </si>
  <si>
    <t>https://www.clinicaltrialsregister.eu/ctr-search/search?query=eudract_number:2015-004546-26</t>
  </si>
  <si>
    <t>Clinical trial to see if there are differences in flu symptoms when people receive a single infusion of VIS410, the study medicine, compared with those who receive placebo and to find out if VIS410 is safe and well tolerated</t>
  </si>
  <si>
    <t>EUCTR2015-004546-26-BG</t>
  </si>
  <si>
    <t>Serbia;United States;Estonia;Ukraine;Lithuania;South Africa;Bulgaria;Latvia</t>
  </si>
  <si>
    <t>Influenza A infection &lt;br&gt;MedDRA version: 19.1Level: LLTClassification code 10022002Term: Influenza A virus infectionSystem Organ Class: 100000004862;Therapeutic area: Diseases [C] - Virus Diseases [C02]</t>
  </si>
  <si>
    <t>EUCTR2015-004546-26-LV</t>
  </si>
  <si>
    <t>VIS410-202</t>
  </si>
  <si>
    <t>Ellie Hershberger, PharmD</t>
  </si>
  <si>
    <t>One Kendall Square, Suite B3301</t>
  </si>
  <si>
    <t>1617498 1070</t>
  </si>
  <si>
    <t>Inclusion criteria: &lt;br&gt;Subjects meeting all of the following criteria are eligible to participate in this study:&lt;br&gt;1. Male and female subjects aged =18 years and &lt; 65 years&lt;br&gt;2. Women should fulfill one of the following criteria:&lt;br&gt;a. Post-menopausal; either amenorrhea =12 months or follicle stimulating hormone &gt;40 mIU/mL as documented in their medical history.&lt;br&gt;b. Surgically sterile; hysterectomy, bilateral oophorectomy, or tubal ligation.&lt;br&gt;c. Women of childbearing potential participating in heterosexual sexual relations must be willing to use adequate contraception from screening until 60 days post-infusion, per Section 7.1.2.&lt;br&gt;3. Non-vasectomized (or vasectomized less than 6 months prior to dosing) male subjects who have a female partner of childbearing potential must use an effective birth control method (see Section 7.1.2) when having heterosexual intercourse, from screening until 60 days post-infusion.&lt;br&gt;4. Test positive for influenza A by Rapid Antigen Test performed with a commercially available test on an adequate nasopharyngeal specimen in accordance with the manufacturer's instructions&lt;br&gt;5. Presence of at least one respiratory symptom (cough, sore throat, or nasal symptoms) of moderate to severe intensity, or presence of at least one constitutional symptom (myalgia [aches and pains], headache, feverishness, or fatigue) of moderate to severe intensity&lt;br&gt;6. Onset of symptoms (time when the temperature was first measured as elevated [temperature of =100.4¬∞F or =38¬∞C], OR the time when the subject experienced at least one respiratory symptom or at least one constitutional symptom) no more than 72 hours before the start of infusion&lt;br&gt;7. Subject is able and willing to comply with study procedures, as per protocol&lt;br&gt;8. Subject is able and willing to give voluntary written informed consent&lt;br&gt;Are the trial subjects under 18? no&lt;br&gt;Number of subjects for this age range: &lt;br&gt;F.1.2 Adults (18-64 years) yes&lt;br&gt;F.1.2.1 Number of subjects for this age range 150&lt;br&gt;F.1.3 Elderly (&gt;=65 years) no&lt;br&gt;F.1.3.1 Number of subjects for this age range &lt;br&gt;</t>
  </si>
  <si>
    <t>Exclusion criteria: &lt;br&gt;Exclusion Criteria:&lt;br&gt;Subjects meeting any of the following criteria are excluded from participation in this study:&lt;br&gt;1. Use of NSAIDs or antihistamines within 6 hours of study drug dosing with the exception of those used as part of the pretreatment regimen.&lt;br&gt;2. History of intolerance or allergic response to monoclonal antibodies and/or pretreatment medications diphenhydramine, ibuprofen and acetylsalicylic acid)&lt;br&gt;3. History of receiving monoclonal antibody products within 3 months prior to enrollment in this study or planned administration during the study period&lt;br&gt;4. Subjects in whom nasopharyngeal swabbing is not possible&lt;br&gt;5. Subject weight less than (&lt;) 45 kg&lt;br&gt;6. Subjects with clinical history that would lead to increased risk of influenza complications including but not limited to clinically significant cardiac disease, moderate to severe asthma, or other moderate to severe chronic obstructive pulmonary disease, metabolic syndrome including moderate to severe diabetes or active tuberculosis.&lt;br&gt;7. History of chronic GI disease, including bleeding, ulceration, Irritable Bowel Syndrome, systemic mastocytosis or chronic diarrhea&lt;br&gt;8. Women who are pregnant, breast-feeding, or considering becoming pregnant.&lt;br&gt;9. Patients with hypoxemia requiring oxygen support.&lt;br&gt;10. Clinical evidence of worsening of any chronic medical condition (temporally associated with the onset of symptoms of influenza) which, in the Investigator's opinion, indicates that such finding(s) could represent complications of influenza&lt;br&gt;11. Presence of immunocompromised status due to chronic illness, previous organ transplant, or use of immunosuppressive medical therapy including systemic steroids.&lt;br&gt;12. Presence of known Acquired Immune Deficiency Syndrome-defining illness, chronic hepatitis B or hepatitis C.&lt;br&gt;13. Receipt of any dose of antiviral therapy such as, but not limited to, rimantadine, amantadine, peramivir, zanamivir, laninamivir or oseltamivir in the 7 days prior to screening&lt;br&gt;14.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Subjects unable to take oral predose medication&lt;br&gt;18. Known or suspected alcohol or drug abuse, that is, abuse of a level that would compromise the safety or cooperation of the subject in the opinion of the Investigator&lt;br&gt;19. Subjects on chronic medications where the dose has not been stable for at least 3 months&lt;br&gt;</t>
  </si>
  <si>
    <t>Secondary Objective: ‚Ä¢ Evaluate the efficacy of VIS410 compared with placebo on the time to alleviation of clinical symptoms of acute uncomplicated influenza&lt;br&gt;‚Ä¢ Evaluate the effect of VIS410 on severity of influenza infection&lt;br&gt;‚Ä¢ Assess the pharmacokinetics of VIS410 in serum&lt;br&gt;‚Ä¢ Assess the effects of VIS410 on viral shedding&lt;br&gt;‚Ä¢ Assess the immunogenicity of VIS410;Primary end point(s): Primary Endpoints:&lt;br&gt;‚Ä¢ The proportion of subjects with adverse events (AEs) and serious adverse events (SAEs) following administration of VIS410&lt;br&gt;‚Ä¢ The proportion of subjects with treatment-emergent AEs (TEAEs) including hypersensitivity reaction, anaphylactic reaction, and AEs of special interest (AESIs) following dosing;Timepoint(s) of evaluation of this end point: The primary endpoints will be evaluated throughout the study, as&lt;br&gt;assesments are done. End points defined by adverse events can be&lt;br&gt;reached at any time.;Main Objective: Assess the safety and tolerability of a single intravenous (IV) dose of VIS410 in patients with uncomplicated influenza infection</t>
  </si>
  <si>
    <t>Secondary end point(s): Secondary Endpoints:&lt;br&gt;‚Ä¢ The incidence, severity, and duration of signs and symptoms of influenza-like illness as assessed by the Influenza Patient Reported Outcomes questionnaire after a single IV dose of VIS410&lt;br&gt;‚Ä¢ Percentage of participants requiring hospitalization for influenza-related complications&lt;br&gt;‚Ä¢ Duration of hospitalization for influenza-related complications&lt;br&gt;‚Ä¢ Percentage of participants with complications of influenza&lt;br&gt;‚Ä¢ Percentage of participants with influenza A relapse/reinfection&lt;br&gt;‚Ä¢ VIS410 pharmacokinetic (PK) parameters (Cmax, tmax, AUC0-8, AUC0-last, t1/2, Vd, CL) in serum&lt;br&gt;‚Ä¢ The difference between VIS410 and placebo treatment groups in viral AUC from nasopharyngeal swabs&lt;br&gt;‚Ä¢ The difference between VIS410 and placebo treatment groups in peak viral load and time to resolution of viral load from nasopharyngeal swabs&lt;br&gt;‚Ä¢ Titer of anti-VIS410 antibody-positive samples;Timepoint(s) of evaluation of this end point: The  secondary endpoints will be evaluated throughout the study, as&lt;br&gt;assesments are done. End points defined by adverse events can be&lt;br&gt;reached at any time.</t>
  </si>
  <si>
    <t>Multiple Centers, Randomized, and Control Trail on the Immunogenicity and Safety of the Simultaneously Vaccination of Inactivated Enterovirus 71 Vaccine (EV71) and Seasonal Influenza Vaccine(SIV)</t>
  </si>
  <si>
    <t>Biological: EV71 +SIV;Biological: EV71;Biological: SIV</t>
  </si>
  <si>
    <t>https://clinicaltrials.gov/show/NCT04133584</t>
  </si>
  <si>
    <t>The Immunogenicity and Safety of the Vaccination of Inactivated Enterovirus 71 Vaccine and Seasonal Influenza Vaccine</t>
  </si>
  <si>
    <t>NCT04133584</t>
  </si>
  <si>
    <t>Zhejiang Provincial Center for Disease Control and Prevention</t>
  </si>
  <si>
    <t>Seasonal Influenza;Hand, Foot and Mouth Disease</t>
  </si>
  <si>
    <t>September 16, 2019</t>
  </si>
  <si>
    <t>ZJCDC20190918</t>
  </si>
  <si>
    <t>Chen Yaping, Master;chen yaping, master</t>
  </si>
  <si>
    <t>ypchen@cdc.zj.cn;ypchen@cdc.zj</t>
  </si>
  <si>
    <t>+86-571-87115172;86-571-87115172</t>
  </si>
  <si>
    <t>China National Biotec Group Company Limited</t>
  </si>
  <si>
    <t>11 Months</t>
  </si>
  <si>
    <t>&lt;br&gt;        Inclusion Criteria:&lt;br&gt;&lt;br&gt;          -  Parent/legal acceptable representative is willing and able to understand the protocol&lt;br&gt;             requirements and provide informed consent.&lt;br&gt;&lt;br&gt;          -  Participant is aged = 6 month to &lt;12 months.&lt;br&gt;&lt;br&gt;          -  Participant without preventive inoculation of Enterovirus 71 Vaccine ,seasonal&lt;br&gt;             influenza vaccine vaccine and previous history of Enterovirus.&lt;br&gt;&lt;br&gt;          -  Subject and parent/guardian able to attend all scheduled visits and comply with all&lt;br&gt;             trial procedures.&lt;br&gt;&lt;br&gt;          -  Body temperature = 37.0#.&lt;br&gt;&lt;br&gt;        Exclusion Criteria:&lt;br&gt;&lt;br&gt;          -  Known allergy to any constituent of the vaccine.&lt;br&gt;&lt;br&gt;               -  Known acute illness, severe chronic disease, acute exacerbation of chronic&lt;br&gt;                  disease and fever.&lt;br&gt;&lt;br&gt;               -  Known or suspected impairment of immunologic function, or receipt of&lt;br&gt;                  immunosuppressive therapy or immunoglobulin since birth.&lt;br&gt;&lt;br&gt;               -  Reported the history of allergies, convulsions, epilepsy, mental illness and&lt;br&gt;                  brain disease and clear serious systemic reaction.&lt;br&gt;&lt;br&gt;               -  Known bleeding disorder.&lt;br&gt;&lt;br&gt;               -  Receipt of the whole blood, blood plasma or immunoglobulin before the trial&lt;br&gt;                  vaccination.&lt;br&gt;&lt;br&gt;               -  Reported the history of acute illness had need systemic antibiotics or antiviral&lt;br&gt;                  treatment of infections in the 7 days preceding the trial vaccination.&lt;br&gt;&lt;br&gt;               -  An acute illness with or without fever (temperature = 38.0#) in the 3 days&lt;br&gt;                  preceding enrollment in the trial.&lt;br&gt;&lt;br&gt;               -  Participation in any other intervention clinical trial.&lt;br&gt;&lt;br&gt;               -  Any condition which, in the opinion of the investigator, would pose a health risk&lt;br&gt;                  to the subject or interfere with the vaccine.&lt;br&gt;</t>
  </si>
  <si>
    <t>immunogenicity evaluation</t>
  </si>
  <si>
    <t>safety evaluation: The occurrence of adverse events</t>
  </si>
  <si>
    <t>THRIVE (Transnasal Humidified Rapid Insufflation Ventilatory Exchange) in Children at Different Flow Rates</t>
  </si>
  <si>
    <t>Other: THRIVE 4L/kg/min;Other: THRIVE 2L/kg/min</t>
  </si>
  <si>
    <t>https://clinicaltrials.gov/show/NCT03812354</t>
  </si>
  <si>
    <t>THRIVE in Children at Different Flow Rates</t>
  </si>
  <si>
    <t>NCT03812354</t>
  </si>
  <si>
    <t>Allocation: Randomized. Intervention model: Parallel Assignment. Primary purpose: Other. Masking: Single (Participant).</t>
  </si>
  <si>
    <t>University Hospital Inselspital, Berne</t>
  </si>
  <si>
    <t>Apnea;Ventilation Therapy; Complications</t>
  </si>
  <si>
    <t>Riva2018</t>
  </si>
  <si>
    <t>Robert Greif, MD</t>
  </si>
  <si>
    <t>Department of Anesthesia, University Hospital Bern</t>
  </si>
  <si>
    <t>&lt;br&gt;        Inclusion Criteria:&lt;br&gt;&lt;br&gt;          -  paediatric patients undergoing elective surgery requiring general anesthesia with&lt;br&gt;             intubation at the University Hospital - Inselspital in Bern.&lt;br&gt;&lt;br&gt;          -  ASA physical status 1&amp;2&lt;br&gt;&lt;br&gt;          -  10-15kg&lt;br&gt;&lt;br&gt;          -  legal guardians providing written informed consent.&lt;br&gt;&lt;br&gt;        Exclusion Criteria:&lt;br&gt;&lt;br&gt;          -  known or suspected difficult intubation&lt;br&gt;&lt;br&gt;          -  oxygen dependency&lt;br&gt;&lt;br&gt;          -  congenital heart or lung disease&lt;br&gt;&lt;br&gt;          -  obesity BMI&gt;20kg/m2&lt;br&gt;&lt;br&gt;          -  high aspiration risk (requiring rapid sequence induction intubation).&lt;br&gt;</t>
  </si>
  <si>
    <t>Change of tcCO2 in mmHg/min</t>
  </si>
  <si>
    <t>desaturation from SpO2 100% to 95%;tcO2 in mmHg/min;NIRS;Electrical impedance tomography</t>
  </si>
  <si>
    <t>Trimethoprim/Sulfamethoxazole for Pneumocystis jirovecii Pneumonia prophylaxis in B-cell lymphoma patients receiving chemotherapy: A multicenter randomized double-blinded placebo-controlled trial</t>
  </si>
  <si>
    <t>Take Trimethoprim/Sulfamethoxazole single strength (Trimethoprim 80 mg and Sulfamethoxazole 160 mg) 2 tabs oral thrice a week every Monday, Wednesday and Friday for pneumocystis jirovecii pneumonia prophylaxis until 1 month after chemotherapy cessation, Take placebo 2 tabs oral thrice a week every Monday, Wednesday and Friday for pneumocystis jirovecii pneumonia prophylaxis until 1 month after chemotherapy cessation</t>
  </si>
  <si>
    <t>http://www.clinicaltrials.in.th/index.php?tp=regtrials&amp;menu=trialsearch&amp;smenu=fulltext&amp;task=search&amp;task2=view1&amp;id=5306</t>
  </si>
  <si>
    <t>TCTR20191025002</t>
  </si>
  <si>
    <t>Faculty of Medicine Siriraj Hospital</t>
  </si>
  <si>
    <t>Age more than 18 yearsDiffused larged B-cell lymphoma patients (DLBCL)Chemotherapy with CHOP or R-CHOP &lt;br&gt;Diffused larged B-cell lymphoma (DLBCL)chemotherapyCHOP R-CHOPPneumocystis jirovecii pneumoniaTrimethoprim/Sulfamethoxazole;Diffused larged B-cell lymphoma (DLBCL)chemotherapyCHOP R-CHOPPneumocystis jirovecii pneumoniaTrimethoprim/Sulfamethoxazole</t>
  </si>
  <si>
    <t>Methee</t>
  </si>
  <si>
    <t>Chayakulkeeree</t>
  </si>
  <si>
    <t>5th Floor, Asadang building, Siriraj Hospital Bangkok 10700</t>
  </si>
  <si>
    <t>methee.cha@mahidol.ac.th</t>
  </si>
  <si>
    <t>Inclusion criteria: 1. Diffused larged B-cell lymphoma patients (DLBCL), 18 years of age or older&lt;br&gt;2. Intent to or receiving chemotherapy with CHOP or R-CHOP not more than 3 cycles</t>
  </si>
  <si>
    <t>Exclusion criteria: 1. Receiving Trimethoprim/Sulfamethoxazole or Dapsone for pneumocystis jirovecii pneumonia prophylaxis before recruitment&lt;br&gt;2. History of pneumocystis jirovecii pneumonia before recruitment&lt;br&gt;3. Receiving Trimethoprim/Sulfamethoxazole or Dapson within 1 month before recruitment&lt;br&gt;4. Severe adverse reaction or allergic to Trimethoprim/Sulfamethoxazole or sulfa drug&lt;br&gt;5. Creatinine clearance &lt; 30 mg/dL&lt;br&gt;6. Women who were pregnant or during breast feeding</t>
  </si>
  <si>
    <t>Incidence of pneumocystis jirovecii pneumonia [Timeframe 30 days after cessation of chemotherapy Incidence rate, Number of population]</t>
  </si>
  <si>
    <t>Adverse effect of treatment  [Timeframe 14 days after cessation of chemotherapy 1. Laboratory test 2. Allergic reaction 3. Nausea and vomiting];Incidence of pneumocystis jirovecii pneumonia after treatment [Timeframe 90 day after cessation of chemotherapy 90-day incidence rate of pneumocystis jirovecii pneumonia];Cumulative dose of prednisolone in pneumocystis jirovecii pneumonia patients  [Timeframe 30 days after cessation of chemotherapy Cumulative dose of prednisolone];Incidence of bacterial infection [Timeframe 30 days after cessation of chemotherapy Incidence rate, number of population];The period of time of pneumocystis jirovecii pneumonia event after chemotherapy  [Timeframe 30 days after cessation of chemotherapy Time period ]</t>
  </si>
  <si>
    <t>&lt;br&gt;                Product Code: Cx611&lt;br&gt;                Pharmaceutical Form: Suspension for injection&lt;br&gt;                INN or Proposed INN: to be determined&lt;br&gt;                Current Sponsor code: Cx611&lt;br&gt;                Other descriptive name: EXPANDED HUMAN ALLOGENEIC MESENCHYMAL ADULT STEM CELLS EXTRACTED FROM ADIPOSE TISSUE&lt;br&gt;                Concentration unit: Other&lt;br&gt;                Concentration type: equal&lt;br&gt;                Concentration number: 80-&lt;br&gt;                Pharmaceutical form of the placebo: Solution for infusion&lt;br&gt;                Route of administration of the placebo: Intravenous use&lt;br&gt;&lt;br&gt;</t>
  </si>
  <si>
    <t>EUCTR2015-002994-39-GB</t>
  </si>
  <si>
    <t>Clinical Development Director</t>
  </si>
  <si>
    <t>jesus.gonzalez@tigenix.com</t>
  </si>
  <si>
    <t>Inclusion criteria: &lt;br&gt;                1. Adult subjects of either gender (aged = 18 years and = 80 years old).&lt;br&gt;                2. Body weight between 50 kg and 100 kg. &lt;br&gt;                3. Clinical diagnosis of acute (developed within = 21 past days) community-acquired bacterial pneumonia based on the presence of two relevant signs (fever, tachypnea, leukocytosis, or hypoxemia) and radiographic findings of new pulmonary infiltrate/s. &lt;br&gt;                4. Subjects with pneumonia of sufficient severity requiring ICU management and with at least one of the two following major criteria of severity present for less than 18 hours:&lt;br&gt;                a) Requiring invasive mechanical ventilation for respiratory failure due to pneumonia, or&lt;br&gt;                b) Requiring treatment with vasopressors (i.e., dopamine &gt;5 mg/kg/min or any dose of epinephrine, norepinephrine, phenylephrine or vasopressin) for at least 2 hours to maintain or attempt to maintain systolic blood pressure (SBP) &gt;90 mm Hg (or mean arterial pressure (MAP) &gt;70 mm Hg) after adequate fluid resuscitation (i.e. for shock).&lt;br&gt;                NOTE: Patients that are for 18 hours or more under high flow nasal cannula (HFNC) at =50 liters per minute and FiO2 =0.6 or under nonmechanical&lt;br&gt;                ventilation (NMV) are not eligible for the study.&lt;br&gt;                5. Female subject of no childbearing potential i.e. non fertile, premenarchic, permanently sterile (i.e. underwent hysterectomy, bilateral&lt;br&gt;                salpingectomy or bilateral ovariectomy) or post-menopausal (history of no menses for at least 12 months without an alternative medical cause)&lt;br&gt;                or Woman of childbearing potential* with a negative serum or urine pregnancy test (sensitive to 25 IU human chorionic gonadotropin [hCG])&lt;br&gt;                and agree to use an adequate method of contraception for three months after the last dose of the investigational medicinal product according to&lt;br&gt;                her preferred and usual life style. Adequate methods of female contraception for this study are: sexual abstinence (refraining from&lt;br&gt;                heterosexual intercourse), hormonal contraception (both progestrononly or combined oestrogen and progestron; both with inhibition of&lt;br&gt;                ovulation or where inhibition of ovulation is not the primary mechanism of action), intra-uterine device, bilateral tubal occlusion, condom use by&lt;br&gt;                male sexual partner(s) or medically-assessed successfully vasectomised male sexual partner(s).&lt;br&gt;                *A woman of childbearing potential is a woman between menarche and post-menopause (history of no menses for at least 12 months without an&lt;br&gt;                alternative medical cause) unless she has undergone hysterectomy, bilateral salpingectomy or bilateral ovariectomy.&lt;br&gt;                Male subject agreeing to use one of the following methods of birth control according to his preferred and usual life style for three months after the last dose of the investigational medicinal product: sexual abstinence (refraining from heterosexual intercourse), use of condoms&lt;br&gt;                or medically-assessed successfull vasectomy, or having a female sexual partner(s) who is using an adequate method of contraception as&lt;br&gt;                described above.&lt;br&gt;                6. Signed informed consent provided by the subject, the relatives or the designated legal representative according to local guidelines.&lt;br&gt;&lt;br&gt;                Are the trial subjects under 18? no&lt;br&gt;</t>
  </si>
  <si>
    <t>Exclusion criteria: &lt;br&gt;                1. Subjects with Hospital acquired (HAP)-, Health Care Associated (HCAP)- or Ventilator associated-pneumonia (VAP).&lt;br&gt;                2. Subjects with pneumonia exclusively of viral or fungal origin*. Subjects with bacterial pneumonia co-infected with viruses and/or other microorganisms may be entered into the study.&lt;br&gt;                *Due to the short time window (up to 18 hours) between fulfilment of severity criteria (i.e. initiation of invasive mechanical ventilation or vasopressors, whichever comes first) and the start of the first dose of study treatment, patients with a pneumonia of suspected bacterial origin can be entered into the study (confirmation of bacterial origin must be obtained afterwards)&lt;br&gt;                3. Subjects with known or suspected Pneumocystis jirovecii (formerly known as Pneumocystis carinii) pneumonia.&lt;br&gt;                4. Subjects with an aspiration pneumonia.&lt;br&gt;                5. Subjects with known active tuberculosis.&lt;br&gt;                6. Subjects with a history of post-obstructive pneumonia.&lt;br&gt;                7. Subjects with cystic fibrosis.&lt;br&gt;                8. Subjects with any chronic lung disease requiring oxygen therapy at home. &lt;br&gt;                9. Presence of infection in another organ location caused by the same pathogen (i.e. pneumococcal meningitis in the context of pneumococcal pneumonia). &lt;br&gt;                10. Subjects expected to have rapidly fatal disease within 72 hours after randomisation.&lt;br&gt;                11. Inability to maintain a mean arterial pressure =50 mmHg prior to screening despite the presence of vasopressors and intravenous fluids.&lt;br&gt;                12. Subjects not expected to survive for 3 months due to other pre-existing medical conditions such as end-stage dementia or other diseases.&lt;br&gt;                13. Subjects with a history of malignancy in the 5 years prior to screening, except for successfully surgically treated non-melanoma skin&lt;br&gt;                malignancies.&lt;br&gt;                14. Subjects with known primary immunodeficiency disorder or with HIV infection and acquired immune deficiency syndrome (AIDS) with CD4 count &lt; 200 cells/mm3 or not receiving highly active antiretroviral therapy (HAART) for HIV.&lt;br&gt;                15. Subjects receiving immunosuppressant therapy (including chronic treatment with any anti-tumour necrosis factor alpha (TNFa) or on chronic high doses of steroids (single administration of =2 mg/kg body weight for =2 weeks or 20 mg/day of prednisone or equivalent for =2 weeks).&lt;br&gt;                16. Chronic granulocytopenia, not thought to be due to sepsis, as evidenced by absolute neutrophil count &lt;500 per ¬µL &gt;21 days prior to onset of pneumonia symptoms. &lt;br&gt;                17. Subjects who received stem cell therapy, or allogenic transplantation (organ or bone marrow transplant) within the past 6 months.&lt;br&gt;                18. Subjects receiving treatment with a biological agent (e.g. antibodies, cells), immunotherapy or plasma exchange treatment within the last 8 weeks.&lt;br&gt;                19. Subjects currently receiving, or having received another investigational medication within 90 days prior to start of the study (or 5 half-lives of the investigational compound, whichever is longer).&lt;br&gt;                20. Known allergies or hypersensivity to Penicillin or Streptomycin and/or any component of CryoStor (please refer to section 9.1.2)&lt;br&gt;                21. Subjects with a known liver function impairment associated with liver cirrhosis (Child</t>
  </si>
  <si>
    <t>Main Objective: Investigate the safety profile of two allogeneic Cx611 80 mL infusions administered through a central line within 3 days (on days 1 and 3) at a dose of 160 million cells each (320 million cells total). To monitor any adverse event and potential immunological host responses against the administered cells during 90 days of follow-up after the first infusion.;&lt;br&gt;                Secondary Objective: 1. Explore the clinical efficacy of Cx611 in terms of a reduction of the duration of mechanical ventilation and/or need for  vasopressors and/or improved survival, and/or clinical cure of the CABP, and other efficay-related endpoints&lt;br&gt;                2. Understand the mode-of-action of Cx611 in patients with sCABP by identifying the pro-inflammatory and anti- inflammatory pathways through which Cx611 may affect the underlying processes of sepsis.&lt;br&gt;                3. Follow-up safety (only SAEs) at months 6 and 12 after the first IMP dose administration (Day 1).&lt;br&gt;                Exploratory objective:&lt;br&gt;                Safety data collection at months 18 and 24.&lt;br&gt;                The study will contribute to the basic knowledge on mesenchymal stem cells and their mode-of-action, and has a large translational character, i.e. to document the safety and explore the efficacy of Cx611 in patients with sCABP. The results will be critical for the design of further confirmatory clinical trials in terms of definition of endpoints, key biomarkers and sample size determination&lt;br&gt;            ;Timepoint(s) of evaluation of this end point: See E.5.1;&lt;br&gt;                Primary end point(s): Primary Safety Endpoints by Day 90&lt;br&gt;                Safety measured throughout the study by the incidence of treatment emergent adverse events (TEAEs) judged related or not to study treatment. Safety analyses will be performed based on the Safety Population.&lt;br&gt;                An independent Data Monitoring Committee (DMC) will review safety data on a regular basis and ad hoc if needed. This DMC will be composed by a Chairman, expert in stem cells and former Chair of the Safety Committee of the completed CELLULA phase I trial, at least two Intensivists and an Independent Statistician. Membership, roles, responsibilities and operating procedures for the DMC will be specified in a separate independent DMC charter.&lt;br&gt;                Subjects will be continuously monitored during and after treatment for:&lt;br&gt;                ¬∑ Frequency, duration, severity, seriousness, relatedness to study treatment, actions taken and outcome of adverse events (AEs), from time of signature of informed consent until visit 11 (Day 90) or study discontinuation. AEs will start being recorded after signing the informed consent. AEs occurring from the beginning of the administration of study medication and until visit 11 (Day 90) or study discontinuation will be analysed as treatment-emergent AEs&lt;br&gt;                (TEAEs).&lt;br&gt;                ¬∑ Adverse events of special interest (see Sections 5.10 and 11.1.6 and also refer to the Investigators‚Äô Brochure (1)).&lt;br&gt;                ¬∑ Signs for hypersensitivity reactions such as anaphylaxis (changes in systolic and diastolic blood pressure, core temperature [tympanic, rectal or bladder], respiratory rate [nonventilated patients], heart rate), at Days 1 and 3 (at Pre-dose and at 0.5h (¬±5 min), 1h (¬±10 min), 2h (¬±10 min), 4h (¬±20 min), 12h (¬±30 min) and 24 h (¬±1 h) post each IMP infusion.&lt;br&gt;                Episodes of skin reactions and respiratory distress requiring therapeutic intervention and their description during the first 24 hours after the infusion of IMP.&lt;br&gt;                ¬∑ Changes in vital signs (daily: systolic and diastolic blood pressure, heart rate, core temperature [tympanic, rectal or bladder], respiratory rate [in non-ventilated patients]) as follows:&lt;br&gt;                Screening, Day 1 (at Pre-dose, and at 0.5h (¬±5 min), 1h (¬±10 min), 2h (¬±10 min), 4h (¬±20 min), 12h (¬±30 min) and 24 h (¬±1 h) post each IMP infusion), Day 2 (at least 4 times), Day 3 (at Predose, and at 0.5h (¬±5 min), 1h (¬±10 min), 2h (¬±10 min), 4h (¬±20 min), 12h (¬±30 min) and 24 h (¬±1 h) post each IMP infusion), then at least 4 times daily while in the ICU or, if discharged from ICU at least once on Days 4, 5, 6, 7, 8-10, 14, 29, 90 or study discontinuation.&lt;br&gt;                ¬∑ Changes in 12-lead electrocardiogram (ECG) from Screening, Day 1 and Day 3 both 5 hours ¬± 1h post-study treatment administration.&lt;br&gt;                ¬∑ Changes in haematology and coagulation, clinical chemistry (at least including renal, liver, cholesterol and triglycerides profiles), and urine analysis at Screening, Day 1 Pre-dose, and then at least on Days 2, 3 (only haematology and coagulation), 4, 7, 14, 29, 90, 180 and 365 or study discontinuation.&lt;br&gt;                ¬∑ Anti-human leukocyte antigen complex (HLA)/donor antibodies (Abs) on Day 1 Pre-dose, Day 14 and Day 90 or study discontinuation.&lt;br&gt;                Secondary Safety Endpoints from Day 90 to Day 365&lt;br&gt;                ¬∑ Anti-human leukocyte antigen complex (HLA)/donor antibodies (Abs) on Day 180, Day 365 or study discontinuation.&lt;br&gt;                ¬∑ Frequency, duration, severity, relatedness to study treatment, actions taken and outcome of treatment emergent serious adverse events (TESAEs), from Day 90 to Day 180 and to Day 365 or study discontinuation.&lt;br&gt;                Exploratory Safety Endpoints by Months 18 and 24 (phone calls)&lt;br&gt;                ¬∑ Frequency, duration, severity, relatedness to study treatment, actions taken and outcome of spontaneous serious adverse events (SAEs)&lt;br&gt;</t>
  </si>
  <si>
    <t>&lt;br&gt;                Secondary end point(s): Efficacy endpoints&lt;br&gt;                1. Mechanical ventilator and vasopressors treatment-free days (number of days that a patient is alive and free from mechanical ventilation and vasopressors) over 28 days.&lt;br&gt;                2. Percentage of patients alive and free of mechanical ventilation and free of vasopressors at Day 29.&lt;br&gt;                3. Percentage of patients alive and free of mechanical ventilation at Day 29.&lt;br&gt;                4. Ventilator free days (VFD) over 28 days. VFD are defined as one point for each day during the measurement period that are both alive and free of mechanical ventilation.&lt;br&gt;                5. Percentage of patients alive and free of vasopressors at Day 29.&lt;br&gt;                6. Vasopressors-free days over 28 days defined as one point for each day during the measurement period that subjects are both alive and free of vasopressors.&lt;br&gt;                7. Time to end of invasive mechanical ventilation.&lt;br&gt;                8. Time to end of invasive and/or non-invasive mechanical ventilation.&lt;br&gt;                9. Time to end of vasopressors treatment.&lt;br&gt;                sCABP Clinical Response visit at Day 14¬±2 assessed as follows:&lt;br&gt;                o Cure: complete resolution of pneumonia signs and symptoms present at baseline, no new symptoms or complications attributable to the pneumonia.&lt;br&gt;                o Non Response: any of the following:&lt;br&gt;                Failure related to pneumonia: persistence/progression of baseline signs/symptoms of pneumonia; or baseline radiographic abnormalities after&lt;br&gt;                at least 2 days of treatment; or development of new pulmonary/extra&lt;br&gt;                pulmonary findings consistent with active infection, or development of new&lt;br&gt;                pulmonary infection or extrapulmonary infection requiring antimicrobial&lt;br&gt;                therapy; or persistence/progression of baseline signs/symptoms of severe&lt;br&gt;                sepsis; or development of new signs/symptoms of severe sepsis; or death&lt;br&gt;                due to sepsis.&lt;br&gt;                Failure unrelated to pneumonia: any other cause of clinical response failure&lt;br&gt;                than in the investigator‚Äôs judgement is unrelated to the index pneumonia&lt;br&gt;                (myocardial infarction, pulmonary thromboembolism, sepsis of urinary&lt;br&gt;                origin, etc.).&lt;br&gt;                o Indeterminate: extenuating circumstances precluding classification to one of the above.&lt;br&gt;                ¬∑ Clinical response visits at Day 8-10 and Day 29 or early discontinuation.&lt;br&gt;                ¬∑ Time to clinical sCABP cure.&lt;br&gt;                ¬∑ Duration of antibiotic treatment.&lt;br&gt;                ¬∑ Rate of pneumonia recurrence/reinfection after clinical cure. Pneumonia recurrence is defined as a new acute clinical episode of pneumonia, after clinical cure of the episode which qualified the patient for the study, based on the presence of two relevant signs (fever,tachypnea,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reinfection.&lt;br&gt;                ¬∑ Time to recurrence/reinfection of pneumonia after clinical cure at sCABP clinical response assessments.&lt;br&gt;                Survival&lt;br&gt;                ¬∑ 28-day all-cause mortality.&lt;br&gt;                ¬∑ 28-day sCABP-associated mortality.&lt;br&gt;                ¬∑ Survival at Day 7, 14, 29, and 90 visits.&lt;br&gt;                ¬∑ Time to death.&lt;br&gt;                Other efficacy endpoints&lt;br&gt;                ¬∑ Time to discharge from ICU.&lt;br&gt;                ¬∑ Time to discharge from hospital.&lt;br&gt;                ¬∑ Length of stay in ICU and hospital after randomisation.&lt;br&gt;                ¬∑ Number of ICU-free days over 28 days.&lt;br&gt;                ¬∑ Changes in Sepsis-related Organ Failure Assessment score daily during stay at ICU.&lt;br&gt;                ¬∑ Changes on chest X-ray assessed at Screening, and then as medically required with at least one CXR per sCABP clinical response assessment until clinical cure from Day 1 to Day 29 and for pneumonia recurrence/reinfection assessment.&lt;br&gt;                ¬∑ Evolution of PaO2/FiO2 daily until Day 7.&lt;br&gt;                ¬∑ Need of mechanical ventilation or need of non-invasive ventilation 12 hours after the second IMP infusion.&lt;br&gt;                ¬∑ Use of rescue antibiotics i.e. addition or change of antibiotic treatments due to the occurrence of antibiotic resistance posterior to microbiology results at baseline or insufficient efficacy during the course of the study.&lt;br&gt;                Secondary Biological Endpoints&lt;br&gt;                ¬∑ T cell responses on Day 1 Pre-dose and Days 7, 14 and 29 or early discontinuation:&lt;br&gt;                o Cell proliferative capacity in the presence and absence of stimulation&lt;br&gt;                o Cell activation status (phenotype pro/anti-inflammatory monocytes, pro/antiinflammatory T cells, HLADR, CD69)&lt;br&gt;                o Secretion assay of peripheral blood mononuclear cells in response to&lt;br&gt;                stimulation&lt;br&gt;                ¬∑ Evaluation of RNA expression profiles of blood leukocytes Screening, Day 1 Post-dose, Day 2, Day 3 Post-dose and Days 7 and 14 or early discontinuation.&lt;br&gt;                ¬∑ Evolution of plasma concentrations of biomarkers* on Screening, Day 1 Post-dose, Day 2, Day 3 Post-dose, and Days 7 and 14 or early discontinuation.&lt;br&gt;                *Protein biomarkers: TNF-a, IL-1√ü, IL-6, IL-8, IL-10, soluble triggering&lt;br&gt;                receptor expressed on myeloid cells 1, C-reactive protein, procalcitonin, pro-adrenomedullin, D-dimer, plasminogen activator inhibitor-1, protein C, sE selectin, angiopoietin-1, angiopoietin-2, International Normalised Ratio, thrombin-antithrombin complexes, copeptin, B-type natriuretic peptide&lt;br&gt;            ;Timepoint(s) of evaluation of this end point: see E.5.2</t>
  </si>
  <si>
    <t>A Randomized, Blinded, Placebo-controlled Study of Phase I Allantoic Split Inactivated Seasonal Influenza Vaccine in Healthy Adults</t>
  </si>
  <si>
    <t>Biological: influenza vaccine;Biological: Placebo;Biological: influenza vaccine;Biological: Placebo;Biological: influenza vaccine;Biological: Placebo;Biological: influenza vaccine;Biological: Placebo</t>
  </si>
  <si>
    <t>https://clinicaltrials.gov/show/NCT03028116</t>
  </si>
  <si>
    <t>Reactogenicity, Safety and Immunogenicity Study of a Allantoic Split Inactivated Seasonal Influenza Vaccine</t>
  </si>
  <si>
    <t>NCT03028116</t>
  </si>
  <si>
    <t>Kazakhstan;Kazakhstan;Kazakhstan;Kazakhstan;Kazakhstan</t>
  </si>
  <si>
    <t>VSI-I-01/2016</t>
  </si>
  <si>
    <t>Kazakh National Medical University, Kazakhstan;Research Institute of Influenza, Russia</t>
  </si>
  <si>
    <t>&lt;br&gt;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      ;&lt;br&gt;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      ;&lt;br&gt;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      ;&lt;br&gt;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t>
  </si>
  <si>
    <t>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t>
  </si>
  <si>
    <t>Geometric Mean Fold Increase in HI Antibody Titer;Seroconversion Rate of Hemagglutination Inhibition (HI) Antibody Titer;Seroprotection Rate of HI Antibody Titer</t>
  </si>
  <si>
    <t>The development of nutrition therapy for latter-stage elderly to maintain and improve ADL: multicenter alternative study - The development of nutrition therapy for latter-stage elderly to maintain and improve ADL</t>
  </si>
  <si>
    <t>Intensive nutrition (energy 25-35 kcal/kgBW, protein 1.5 g/kgBW, vitamin D 10 microg)&lt;br&gt;Conventional nutrition (energy 25-35 kcal/kgBW, protein 1.0 g/kgBW)</t>
  </si>
  <si>
    <t>https://upload.umin.ac.jp/cgi-open-bin/ctr_e/ctr_view.cgi?recptno=R000037421</t>
  </si>
  <si>
    <t>The development of nutrition therapy for latter-stage elderly to maintain and improve ADL: multicenter alternative study</t>
  </si>
  <si>
    <t>JPRN-UMIN000032813</t>
  </si>
  <si>
    <t>Kansai Electric Power Hospital</t>
  </si>
  <si>
    <t>fracture, pneumonia, urinary tract infection, cancer</t>
  </si>
  <si>
    <t>Noboru</t>
  </si>
  <si>
    <t>Makabe</t>
  </si>
  <si>
    <t>2-1-7 Fukushima, Fukushima Ward, Osaka 5530003, Japan.</t>
  </si>
  <si>
    <t>n-makabe@umin.ac.jp</t>
  </si>
  <si>
    <t>06-6458-5821</t>
  </si>
  <si>
    <t>Kansai Electric Power Hospital The AMED Seino squad secretariat</t>
  </si>
  <si>
    <t>Yutaka</t>
  </si>
  <si>
    <t>Seino</t>
  </si>
  <si>
    <t>yutaka.seino.hp@gmail.com</t>
  </si>
  <si>
    <t>Kansai Electric Power Hospital President</t>
  </si>
  <si>
    <t>75years-old</t>
  </si>
  <si>
    <t>Exclusion criteria: (1) Dementia or mental disease&lt;br&gt;(2) Using steroid&lt;br&gt;(3) Severe liver and/or renal dysfunction (Child-Pugh classification &amp;gt; 7, Cre &amp;gt; 2 mg/dL)&lt;br&gt;(4) Heart failure (New York Heart Association class 2, 3, 4)&lt;br&gt;(5) Severe diabetic complications (nephropathy; stage 3-4, proliferative retinopathy, neuropathy)&lt;br&gt;(6) Patients with SIRS or AIS score &amp;gt; 4&lt;br&gt;(7) Patients with the past of the gastrointestinal operation&lt;br&gt;(8) Cancer which cannot cure radically&lt;br&gt;(9) Patients with a pacemaker or the shrubbery model defibrillator&lt;br&gt;(10) Patients who have motor paralysis in their limbs due to neuromuscular disease&lt;br&gt;(11) Patient who judged that a study enforcement person in charge or a study partaker was unsuitable for this clinical study</t>
  </si>
  <si>
    <t>Changes of the activity of daily living, skeletal muscle mass, muscle strength</t>
  </si>
  <si>
    <t>Changes of dietary intakes (energy, protein, vitamin D, etc.), hemoglobin, aspartate aminotransferase, alanine aminotransferase, creatinine, blood urea nitrogen, estimated glomerular filtration rate, serum albumin, c-reactive protein.</t>
  </si>
  <si>
    <t>jimukyoku@eiyou.or.jp</t>
  </si>
  <si>
    <t>Japan Society of Metabolism and Clinical Nutrition</t>
  </si>
  <si>
    <t>03-5363-2361</t>
  </si>
  <si>
    <t>Nitric Oxide on ExtraCorporeal Membrane Oxygenation ‚Äì a randomised Trial in neonates and children (NECTAR trial).</t>
  </si>
  <si>
    <t>Patients allocated to the study gas arm will receive nitric oxide (NO), which will be blended into the fresh gas flow for the ECMO oxygenator and maintained at 20 ppm.&lt;br&gt;ECMO specialists and/or Perfusionists will administer the  study drug via a Nitric Oxide delivery system (such as SoKinox provided by Air Liquide Healthcare) with continuous sampling of NO and NO2 concentration from an access port just prior to the oxygenator. &lt;br&gt;NO will be started when the patient is cannulated for ECMO and ceased once patient is off ECMO. &lt;br&gt;The duration of the intervention should be equal to the duration of ECMO (i.e. several days). ECMO specialists and/or Perfusionists will record electronically the start time and stop time of the study drug.&lt;br&gt;Patients allocated to the intervention arm will receive standard respiratory gases (oxygen-air mix) during ECMO as per institutional practice.&lt;br&gt;Compliance with protocol will be assessed through the prospective institutional drug charts, and the prospective study case report form.</t>
  </si>
  <si>
    <t>https://anzctr.org.au/ACTRN12619001518156.aspx</t>
  </si>
  <si>
    <t>ACTRN12619001518156</t>
  </si>
  <si>
    <t>Cardiovascular failure requiring Extracorporeal Membrane Oxygenation;Respiratory failure requiring Extracorporeal Membrane Oxygenation; &lt;br&gt;Cardiovascular failure requiring Extracorporeal Membrane Oxygenation &lt;br&gt;Respiratory failure requiring Extracorporeal Membrane Oxygenation;Respiratory - Other respiratory disorders / diseases;Cardiovascular - Other cardiovascular diseases</t>
  </si>
  <si>
    <t>Children`s Hospital Foundation</t>
  </si>
  <si>
    <t>Days</t>
  </si>
  <si>
    <t>Inclusion criteria: 1. All neonates and children &lt; 18 years requiring ECMO for respiratory or cardiovascular dysfunction including extracorporeal cardiopulmonary resuscitation (eCPR)&lt;br&gt;2. Ability to obtain prospective consent or consent to continue from parents/guardian.</t>
  </si>
  <si>
    <t>Exclusion criteria: 1. Patients retrieved to PICU on ECMO who did not undergo randomisation during cannulation &lt;br&gt;2. Pre-existing methaemoglobinemia (MetHb&gt;3%)&lt;br&gt;3. Anticipated inability to obtain parental consent (prospective consent or consent to continue)&lt;br&gt;4. Patients managed on ventricular assist device (VAD) only without an oxygenator present in the ECMO circuit&lt;br&gt;</t>
  </si>
  <si>
    <t>The main feasibility outcome is compliance with study protocol during the pilot.&lt;br&gt;&lt;br&gt;We will assess the prospective hospital charts (including electronic health records and paper-based charts) and the study case report form to assess compliance with the study protocol.[30 days after randomisation.];The primary outcome is defined as survival free of ECMO, censored at 90 days post randomisation. Patients dying within 90 days of presentation will be considered as zero days to correct for the competing effect of mortality on ECMO free survival. &lt;br&gt;&lt;br&gt;We will access the prospective hospital charts (including electronic health records and paper-based charts) and the study case report form to assess ECMO use and survival status.[90 days after randomisation.]</t>
  </si>
  <si>
    <t>Survival free of ECMO, censored at 30 days post randomisation. Patients dying within 30 days of presentation will be considered as zero days to correct for the competing effect of mortality on ECMO free survival. &lt;br&gt;&lt;br&gt;We will access the prospective hospital charts (including electronic health records and paper-based charts) and the study case report form to assess ECMO use and survival status.[30 days after randomisation.];PICU free survival censored at 90 days&lt;br&gt;&lt;br&gt;We will access the prospective hospital charts (including electronic health records and paper-based charts) and the study case report form[90 days after randomisation.];Length of hospital stay post randomization&lt;br&gt;&lt;br&gt;We will access the prospective hospital charts (including electronic health records and paper-based charts) and the study case report form[For the duration of hospitalization after randomisation.];Composite outcome of average daily blood product usage (in ml/kg/day) during ECMO, including red blood cells, cryoprecipitate, platelets, and fresh frozen plasma.&lt;br&gt;&lt;br&gt;We will access the prospective hospital charts (including electronic health records and paper-based charts) and the study case report form.[Duration of the ECMO run];Bleeding complications during the ECMO run.&lt;br&gt;&lt;br&gt;We will access the prospective hospital charts (including electronic health records and paper-based charts) and the study case report form.[Daily assessment during the duration of the ECMO run post randomization];Exploratory analyses will investigate host systemic inflammation measured by cytokine levels post cannulation at 0, 12, and 24hours using blood stored at each of the time points.[The first 24hours of cannulation];Quality of life 6 months post enrolment&lt;br&gt;&lt;br&gt;Parents will be sent questionnaires by the study team. The questionnaires will be built using validated tools (Pediatric Quality of Life).[6 months from randomisation];Functional Status 6 months post enrolment.&lt;br&gt;&lt;br&gt;Parents will be sent questionnaires by the study team.[6 months post randomization];Direct health care costs. &lt;br&gt;&lt;br&gt;Health care costs will be extracted from the hospital financial records for each of the ECMO-related admissions.[Duration of hospital stay from randomization&lt;br&gt;&lt;br&gt;The outcome will be censured 90d after recruitment of the last patient into the study.];Clotting complications during the ECMO run.&lt;br&gt;&lt;br&gt;We will access the prospective hospital charts (including electronic health records and paper-based charts) and the study case report form.[Daily for the duration of the ECMO run post randomization]</t>
  </si>
  <si>
    <t>Children's Health Queensland Hospital and Health Service Human Research Ethics Committee</t>
  </si>
  <si>
    <t>Efficacy of Oral Appliances on Obstructive Sleep Apnea During Pregnancy</t>
  </si>
  <si>
    <t>Device: Somnodent;Device: Somnodent;Device: Somnodent</t>
  </si>
  <si>
    <t>https://clinicaltrials.gov/show/NCT03138291</t>
  </si>
  <si>
    <t>NCT03138291</t>
  </si>
  <si>
    <t>Sleep Apnea, Obstructive;Pregnancy Related;Sleep Apnea, Obstructive;Pregnancy Related;Sleep Apnea, Obstructive;Pregnancy Related</t>
  </si>
  <si>
    <t>OSApod</t>
  </si>
  <si>
    <t>Sushmita Pamidi, MD;Sushmita Pamidi, MD;Sushmita Pamidi, MD;Sushmita Pamidi, MD;Sushmita Pamidi, MD;Sushmita Pamidi, MD</t>
  </si>
  <si>
    <t>McGill University;McGill University;McGill University;McGill University;McGill University;McGill University</t>
  </si>
  <si>
    <t>McGill University Health Center</t>
  </si>
  <si>
    <t>&lt;br&gt;        INCLUSION CRITERIA&lt;br&gt;&lt;br&gt;          -  Adult women (= 18 years old)&lt;br&gt;&lt;br&gt;          -  Pregnant women (between14 and 34 weeks)&lt;br&gt;&lt;br&gt;          -  Sleep apnea with respiratory disturbance index (RDI) = 5 events/hour&lt;br&gt;&lt;br&gt;          -  Snoring or sleep apnea testimony by chamber partner&lt;br&gt;&lt;br&gt;        EXCLUSION CRITERIA&lt;br&gt;&lt;br&gt;          -  Severe sleep apnea&lt;br&gt;&lt;br&gt;          -  Evidence of a respiratory sleep disorder other than sleep apnea&lt;br&gt;&lt;br&gt;          -  Body mass index greater than 40&lt;br&gt;&lt;br&gt;          -  Use of medication that could affect breathing or sleep&lt;br&gt;&lt;br&gt;          -  Abnormalities of the upper airway (oversized amygdala)&lt;br&gt;&lt;br&gt;          -  Severe temporomandibular disorder&lt;br&gt;&lt;br&gt;          -  Periodontal problems and untreated caries&lt;br&gt;&lt;br&gt;          -  Poor dental hygiene&lt;br&gt;&lt;br&gt;          -  Possible retention of OAM (Not enough teeth to retain the OAM in the mouth )&lt;br&gt;      ;&lt;br&gt;        INCLUSION CRITERIA&lt;br&gt;&lt;br&gt;          -  Adult women (= 18 years old)&lt;br&gt;&lt;br&gt;          -  Pregnant women (between14 and 34 weeks)&lt;br&gt;&lt;br&gt;          -  Sleep apnea with respiratory disturbance index (RDI) = 5 events/hour&lt;br&gt;&lt;br&gt;          -  Snoring or sleep apnea testimony by chamber partner&lt;br&gt;&lt;br&gt;        EXCLUSION CRITERIA&lt;br&gt;&lt;br&gt;          -  Severe sleep apnea&lt;br&gt;&lt;br&gt;          -  Evidence of a respiratory sleep disorder other than sleep apnea&lt;br&gt;&lt;br&gt;          -  Body mass index greater than 40&lt;br&gt;&lt;br&gt;          -  Use of medication that could affect breathing or sleep&lt;br&gt;&lt;br&gt;          -  Abnormalities of the upper airway (oversized amygdala)&lt;br&gt;&lt;br&gt;          -  Severe temporomandibular disorder&lt;br&gt;&lt;br&gt;          -  Periodontal problems and untreated caries&lt;br&gt;&lt;br&gt;          -  Poor dental hygiene&lt;br&gt;&lt;br&gt;          -  Possible retention of OAM (Not enough teeth to retain the OAM in the mouth )&lt;br&gt;      ;&lt;br&gt;        INCLUSION CRITERIA&lt;br&gt;&lt;br&gt;          -  Adult women (= 18 years old)&lt;br&gt;&lt;br&gt;          -  Pregnant women (between14 and 34 weeks)&lt;br&gt;&lt;br&gt;          -  Sleep apnea with respiratory disturbance index (RDI) = 5 events/hour&lt;br&gt;&lt;br&gt;          -  Snoring or sleep apnea testimony by chamber partner&lt;br&gt;&lt;br&gt;        EXCLUSION CRITERIA&lt;br&gt;&lt;br&gt;          -  Severe sleep apnea&lt;br&gt;&lt;br&gt;          -  Evidence of a respiratory sleep disorder other than sleep apnea&lt;br&gt;&lt;br&gt;          -  Body mass index greater than 40&lt;br&gt;&lt;br&gt;          -  Use of medication that could affect breathing or sleep&lt;br&gt;&lt;br&gt;          -  Abnormalities of the upper airway (oversized amygdala)&lt;br&gt;&lt;br&gt;          -  Severe temporomandibular disorder&lt;br&gt;&lt;br&gt;          -  Periodontal problems and untreated caries&lt;br&gt;&lt;br&gt;          -  Poor dental hygiene&lt;br&gt;&lt;br&gt;          -  Possible retention of OAM (Not enough teeth to retain the OAM in the mouth )&lt;br&gt;</t>
  </si>
  <si>
    <t>obstructive sleep apnea;obstructive sleep apnea;obstructive sleep apnea</t>
  </si>
  <si>
    <t>adherence</t>
  </si>
  <si>
    <t>The Effect of Fractional Doses of Pneumococcal Conjugate Vaccines (PCV10 and PCV13) on Immunogenicity and Vaccine-serotype Carriage in Kenyan Infants</t>
  </si>
  <si>
    <t>Biological: PCV10;Biological: PCV13</t>
  </si>
  <si>
    <t>https://clinicaltrials.gov/show/NCT03489018</t>
  </si>
  <si>
    <t>The Effect of Fractional Doses of Pneumococcal Conjugate Vaccines on Immunogenicity and Carriage in Kenyan Infants</t>
  </si>
  <si>
    <t>NCT03489018</t>
  </si>
  <si>
    <t>Kenya</t>
  </si>
  <si>
    <t>Pneumococcal Infection;Streptococcus Pneumoniae Infection;Invasive Pneumococcal Disease, Protection Against</t>
  </si>
  <si>
    <t>March 21, 2019</t>
  </si>
  <si>
    <t>QA1075</t>
  </si>
  <si>
    <t>J. Anthony G Scott, DTMH FMedSci;Katherine E. Gallagher, PhD;Katherine Gallagher</t>
  </si>
  <si>
    <t>;katherine.gallagher@lshtm.ac.uk;kgallagher@kemri-wellcome.org</t>
  </si>
  <si>
    <t>;+254707867625;0707867625</t>
  </si>
  <si>
    <t>London School of Hygiene &amp; Tropical Medicine, Keppel Street, London;</t>
  </si>
  <si>
    <t>University College, London;KEMRI-Wellcome Trust Collaborative Research Program;Bill and Melinda Gates Foundation;National Institute of Health Research (NIHR) Mucosal Pathogens Research Unit (MPRU)</t>
  </si>
  <si>
    <t>&lt;br&gt;        Inclusion Criteria:&lt;br&gt;&lt;br&gt;          -  Healthy infants aged 6-8 weeks of age (HIV positive or negative but with no symptoms&lt;br&gt;             of current clinical immunosuppression i.e. HIV infection at WHO clinical stage 1);&lt;br&gt;&lt;br&gt;          -  Parents are willing to provide informed consent for their child to participate in the&lt;br&gt;             study&lt;br&gt;&lt;br&gt;          -  Parents and infant are likely to remain in the study area until the infant is 18&lt;br&gt;             months of age and comply with study requirements including the requirement to return&lt;br&gt;             to the same health facility to obtain all other childhood vaccines.&lt;br&gt;&lt;br&gt;        Exclusion Criteria:&lt;br&gt;&lt;br&gt;          -  Infants &gt;8 weeks of age at time of enrolment&lt;br&gt;&lt;br&gt;          -  Signs or symptoms of immunosuppression or HIV infection clinical stage 2 or above.&lt;br&gt;&lt;br&gt;          -  Acute illness (e.g. febrile disease) on the day of vaccination&lt;br&gt;&lt;br&gt;          -  Contraindications precluding vaccination (e.g. hypersensitivity to any component of&lt;br&gt;             the vaccine, including diphtheria toxoid)&lt;br&gt;&lt;br&gt;          -  Previous PCV vaccination&lt;br&gt;&lt;br&gt;          -  Family are planning to migrate out of the study areas before the end of the study&lt;br&gt;             follow-up&lt;br&gt;&lt;br&gt;          -  Family are planning to obtain the subsequent vaccine doses of the routine immunisation&lt;br&gt;             schedule elsewhere and therefore their child may receive a full dose under the routine&lt;br&gt;             vaccination programme.&lt;br&gt;</t>
  </si>
  <si>
    <t>Immunogenicity: The ratio of IgG GMCs at 1-month post boost</t>
  </si>
  <si>
    <t>Immunogenicity: the proportion of children who 'seroconvert' to vaccine-serotypes after vaccination;The proportion of children with evidence of vaccine-serotype carriage;The proportion of children with evidence of vaccine-serotype carriage;The direct vaccine effectiveness of full/fractional doses of PCV13 against carriage of serotypes 6A and 19A;Opsonophagocytic activity of vaccine-induced antibody to 4 serotypes</t>
  </si>
  <si>
    <t>Double-blind Randomized Controlled Clinical Trial of 3 Days Versus 5 Days Amoxicillin Dispersible Tablets for Chest-indrawing Childhood Pneumonia Among Children 2-59 Months of Age Presenting to Kamuzu Central Hospital in Lilongwe, Malawi</t>
  </si>
  <si>
    <t>https://clinicaltrials.gov/show/NCT02678195</t>
  </si>
  <si>
    <t>3 Days Versus 5 Days Amoxicillin for Chest-indrawing Childhood Pneumonia in Malawi</t>
  </si>
  <si>
    <t>NCT02678195</t>
  </si>
  <si>
    <t>ITIP2</t>
  </si>
  <si>
    <t>Amy Ginsburg, MD, MPH</t>
  </si>
  <si>
    <t>&lt;br&gt;        Inclusion Criteria:&lt;br&gt;&lt;br&gt;          -  Male or female, 2 to 59 months of age.&lt;br&gt;&lt;br&gt;          -  History of cough &lt;14 days or difficult breathing with chest-indrawing.&lt;br&gt;&lt;br&gt;          -  Ability and willingness of child's caregiver to provide informed consent and to be&lt;br&gt;             available for follow-up for the planned duration of the study, including accepting a&lt;br&gt;             home visit if he/she fails to return to Kamuzu Central Hospital (KCH) for a scheduled&lt;br&gt;             study follow-up visit.&lt;br&gt;&lt;br&gt;        Exclusion Criteria:&lt;br&gt;&lt;br&gt;          -  If chest-indrawing observed at screening resolves after bronchodilator challenge,&lt;br&gt;             among those with wheeze at screening.&lt;br&gt;&lt;br&gt;          -  Severe respiratory distress (e.g., grunting, nasal flaring, head nodding, or severe&lt;br&gt;             chest-indrawing).&lt;br&gt;&lt;br&gt;          -  Presence of World Health Organization (WHO) Integrated Management of Childhood Illness&lt;br&gt;             (IMCI) danger signs including: lethargy or unconsciousness, convulsions, vomiting&lt;br&gt;             everything, or inability to drink or breastfeed.&lt;br&gt;&lt;br&gt;          -  Hypoxia (SaO2 &lt; 90% on room air, as assessed by a Lifebox pulse oximeter).&lt;br&gt;&lt;br&gt;          -  Stridor when calm.&lt;br&gt;&lt;br&gt;          -  HIV-1 seropositivity or HIV-1 exposure, assessed as follows:&lt;br&gt;&lt;br&gt;               -  An HIV-positive result upon rapid antibody test will exclude any child from this&lt;br&gt;                  study.&lt;br&gt;&lt;br&gt;               -  If a child is less than 12 months or age with a positive rapid test result, the&lt;br&gt;                  child will be referred to receive additional confirmatory HIV testing (e.g.,&lt;br&gt;                  dried blood spot filter paper test) and follow-up from KCH staff, as per standard&lt;br&gt;                  of care. Even if the confirmatory HIV testing subsequently shows that child is&lt;br&gt;                  HIV-negative, he or she will remain excluded from the study.&lt;br&gt;&lt;br&gt;               -  If a child is less than 24 months of age and has an HIV-negative result upon&lt;br&gt;                  rapid antibody test, the child's biological mother's HIV status will need to be&lt;br&gt;                  assessed. If the mother is HIV-positive, the child will be excluded. If the&lt;br&gt;                  mother has a documented HIV-negative test result from within the past 6 weeks,&lt;br&gt;                  the child will be included. If the mother does not have documentation of an&lt;br&gt;                  HIV-negative test result, she will be tested via rapid antibody testing to&lt;br&gt;                  determine the child's eligibility for this study.&lt;br&gt;&lt;br&gt;               -  If a child is over 24 months of age, an HIV-negative rapid antibody test is&lt;br&gt;                  required for inclusion in the study.&lt;br&gt;&lt;br&gt;               -  Note: If a child has documentation of an HIV-negative test result from within the&lt;br&gt;                  past 6 weeks, that test result will be used for the child's eligibility&lt;br&gt;                  assessment according to the algorithm described above.&lt;br&gt;&lt;br&gt;          -  Severe acute malnutrition (i.e., weight for height/length &lt; -3 SD, mid-upper arm&lt;br&gt;             circumference &lt;115 mm, or edema).&lt;br&gt;&lt;br&gt;          -  Possible tuberculosis (coughing for more than 14 days).&lt;br&gt;&lt;br&gt;          -  Severe anemia, classified by WHO pocketbook guidelines (i.e., severe palmar pallor or&lt;br&gt;             hemoglobin &lt;8.0 g/dL)&lt;br&gt;&lt;br&gt;          -  Severe malaria, classified by WHO pocketbook guidelines (e.g., positive malaria rapid&lt;br&gt;             diagnostic test (mRDT) with any danger sign, stiff neck, abnormal bleeding, clinical&lt;br&gt;             jaundice, or hemoglobinuria)&lt;br&gt;&lt;br&gt;          -  Known allergy to penicillin or amoxicillin.&lt;br&gt;&lt;br&gt;          -  Receipt of an antibiotic treatment in the 48 hours prior to the study based on&lt;br&gt;             caregiver's self-report and/or documentation in child's medical record.&lt;br&gt;&lt;br&gt;          -  Hospitalized within 14 days prior to the study.&lt;br&gt;&lt;br&gt;          -  Living outside Lilongwe urban area, the study catchment area.&lt;br&gt;&lt;br&gt;          -  Any medical or psychosocial condition or circumstance that, in the opinion of the&lt;br&gt;             investigators, would interfere with the conduct of the study or for which study&lt;br&gt;             participation might jeopardize the child's health.&lt;br&gt;&lt;br&gt;          -  Any non-pneumonia acute medical illness which requires antibiotic treatment per local&lt;br&gt;             standard of care.&lt;br&gt;&lt;br&gt;          -  Participation in a clinical study of another investigational product within 12 weeks&lt;br&gt;             prior to randomization or planning to begin participation during this study.&lt;br&gt;&lt;br&gt;          -  Prior participation in an Innovative Treatments in Pneumonia (ITIP) study during a&lt;br&gt;             previous pneumonia diagnosis.&lt;br&gt;</t>
  </si>
  <si>
    <t>Low Frequency, Ultra-low Tidal Volume Ventilation in Patients With Severe Acute Respiratory Distress Syndrome and Veno-venous Extracorporeal Membrane Oxygenation: a Prospective, Randomized, Clinical Trial</t>
  </si>
  <si>
    <t>Other: Ultra-protective ventilator settings;Other: Standard ventilator settings</t>
  </si>
  <si>
    <t>https://clinicaltrials.gov/show/NCT03764319</t>
  </si>
  <si>
    <t>Low Frequency, Ultra-low Tidal Volume Ventilation in Patients With ARDS and VV-ECMO</t>
  </si>
  <si>
    <t>NCT03764319</t>
  </si>
  <si>
    <t>ARDS;Acute Lung Injury;Extracorporeal Membrane Oxygenation;Respiratory Distress Syndrome;Respiratory Tract Diseases;Lung Diseases;Lung Injury, Acute</t>
  </si>
  <si>
    <t>MUVienna ARDS-ECMO</t>
  </si>
  <si>
    <t>Roman Ullrich, Ao.Univ.Prof.;Martina Loinger, Dr.med.univ.;Martina Loinger, Dr.med.univ.</t>
  </si>
  <si>
    <t>;martina.loinger@meduniwien.ac.at;martina.loinger@meduniwien.ac.at</t>
  </si>
  <si>
    <t>;+43 1 40400-41070;+43 1 40400-41070</t>
  </si>
  <si>
    <t>Department of Anesthesia and Intensive Care;</t>
  </si>
  <si>
    <t>&lt;br&gt;        Inclusion Criteria:&lt;br&gt;&lt;br&gt;          -  Moderate to severe ARDS - Partial pressure of oxygen/Fraction of inspired oxygen&lt;br&gt;             (PaO2/FiO2) &lt; 200 mmHg&lt;br&gt;&lt;br&gt;          -  VV-ECMO &lt; 24 hours in situ&lt;br&gt;&lt;br&gt;          -  Gender-matched&lt;br&gt;&lt;br&gt;          -  Age-matched&lt;br&gt;&lt;br&gt;        Exclusion Criteria:&lt;br&gt;&lt;br&gt;          -  BMI &gt; 40&lt;br&gt;&lt;br&gt;          -  Expected weaning of VV-ECMO &lt; 3 days (postoperative ECMO)&lt;br&gt;&lt;br&gt;          -  Combustion&lt;br&gt;&lt;br&gt;          -  Restrictive chest wall impairment&lt;br&gt;&lt;br&gt;          -  Pregnancy&lt;br&gt;</t>
  </si>
  <si>
    <t>Time from randomization to fulfillment of extubation criteria;Ventilator free days</t>
  </si>
  <si>
    <t>Total time of mechanical ventilation;28 day mortality;One year mortality;Incidence of reintubation;Length of ICU stay;Evaluation of RAS, ACE, ACE2.</t>
  </si>
  <si>
    <t>&lt;br&gt;                Product Name: ETX2514&lt;br&gt;                Product Code: ETX2514 Sodium, NaETX2514&lt;br&gt;                Pharmaceutical Form: Powder for solution for infusion&lt;br&gt;                INN or Proposed INN: None&lt;br&gt;                CAS Number: 1467157-21-6&lt;br&gt;                Current Sponsor code: ETX2514&lt;br&gt;                Other descriptive name: ETX2514 Sodium, NaETX2514&lt;br&gt;                Concentration unit: mg milligram(s)&lt;br&gt;                Concentration type: equal&lt;br&gt;                Concentration number: 500-&lt;br&gt;&lt;br&gt;                Product Name: Sulbactam&lt;br&gt;                Pharmaceutical Form: Powder for solution for infusion&lt;br&gt;                INN or Proposed INN: Sulbactam Sodium&lt;br&gt;                CAS Number: 69388-84-7&lt;br&gt;                Current Sponsor code: Sulbactam&lt;br&gt;                Other descriptive name: SULBACTAM SODIUM&lt;br&gt;                Concentration unit: g gram(s)&lt;br&gt;                Concentration type: equal&lt;br&gt;                Concentration number: 1.0-&lt;br&gt;&lt;br&gt;                Trade Name: Imipenem/Cilastatin Kabi 500 mg/500 mg Fresenius Kabi&lt;br&gt;                Product Name: Imipenem/Cilastatin&lt;br&gt;                Pharmaceutical Form: Powder for solution for infusion&lt;br&gt;                INN or Proposed INN: Imipenem&lt;br&gt;                CAS Number: 74431-23-5&lt;br&gt;                Current Sponsor code: Imipenem&lt;br&gt;                Other descriptive name: IMIPENEM&lt;br&gt;                Concentration unit: g gram(s)&lt;br&gt;                Concentration type: equal&lt;br&gt;                Concentration number: 500-&lt;br&gt;                INN or Proposed INN: Cilastatin&lt;br&gt;                CAS Number: 82009-34-5&lt;br&gt;                Current Sponsor code: Cilastatin&lt;br&gt;                Other descriptive name: CILASTATIN SODIUM&lt;br&gt;                Concentration unit: mg milligram(s)&lt;br&gt;                Concentration type: equal&lt;br&gt;                Concentration number: 500-&lt;br&gt;&lt;br&gt;                Trade Name: COLOMYCIN INJECTION 2 million IU/vial&lt;br&gt;                Product Name: Colistin&lt;br&gt;                Pharmaceutical Form: Powder for solution for infusion&lt;br&gt;                INN or Proposed INN: COLI</t>
  </si>
  <si>
    <t>EUCTR2018-002526-23-GR</t>
  </si>
  <si>
    <t>Controlled: yes                Randomised: yes                Open: no                Single blind: yes                Double blind: no                Parallel group: yes                Cross over: no                Other: yes                Other trial design description: Part A: Assessor and Sponsor blinded; Part B: open-label non randomised                If controlled, specify comparator, Other Medicinial Product: yes                Placebo: no                Other: no                Number of treatment arms in the trial: 3</t>
  </si>
  <si>
    <t>United States;Belarus;Taiwan;Greece;Spain;Thailand;Korea, Democratic People's Republic of;Lithuania;Turkey;Russian Federation;Israel;Italy;India;Hungary;Mexico;Brazil;Peru;China</t>
  </si>
  <si>
    <t>Infections Caused by Acinetobacter baumannii-calcoaceticus Complex &lt;br&gt;                MedDRA version: 20.0                Level: LLT                Classification code 10003999                Term: Bacteremia                System Organ Class: 10021881 - Infections and infestations             &lt;br&gt;                MedDRA version: 20.0                Level: HLT                Classification code 10046577                Term: Urinary tract infections                System Organ Class: 10021881 - Infections and infestations             &lt;br&gt;                MedDRA version: 20.1                Level: PT                Classification code 10037597                Term: Pyelonephritis acute                System Organ Class: 10021881 - Infections and infestations             &lt;br&gt;                MedDRA version: 20.0                Level: LLT                Classification code 10076918                Term: Hospital acquired pneumonia                System Organ Class: 10021881 - Infections and infestations             &lt;br&gt;                MedDRA version: 20.1                Level: LLT                Classification code 10065153                Term: Ventilator associated pneumonia                System Organ Class: 10021881 - Infections and infestations             &lt;br&gt;                MedDRA version: 20.0                Level: LLT                Classification code 10078408                Term: Surgical site infection                System Organ Class: 10021881 - Infections and infestations            ;Therapeutic area: Diseases [C] - Bacterial Infections and Mycoses [C01]</t>
  </si>
  <si>
    <t>Theresienh√∂he 30</t>
  </si>
  <si>
    <t>+4989895 571 899</t>
  </si>
  <si>
    <t>Harald Hoelzl</t>
  </si>
  <si>
    <t>Inclusion criteria: &lt;br&gt;                General Inclusion Criteria for Part A and B:&lt;br&gt;                1. A signed informed consent form. If a study patient is unable to provide informed consent due to their medical condition, the patient‚Äôs legally authorized representative may consent on behalf of the study patient, as permitted by local law and institutional Standard Operating Procedures;&lt;br&gt;                2. Male or female 18 years of age or older;&lt;br&gt;                3. A confirmed diagnosis of a serious infection and the expectation, in the judgment of the Investigator, that the patient‚Äôs infection will require treatment with intravenous (IV) antibiotics;&lt;br&gt;                4. A known infection caused by ABC (bacteremia, HABP, VABP, complicated urinary tract infection [cUTI] or acute pyelonephritis [AP], or surgical or post traumatic wound infections) as either a single pathogen or member of a polymicrobial infection based on evidence from culture or, if available, rapid diagnostic test from a sample collected within 72 hours prior to randomization (HABP/VABP patients), AND 1 of the following:&lt;br&gt;                a. Has received no more than 48 hours of effective empiric therapy prior to enrollment; OR&lt;br&gt;                b. Is clinically failing prior treatment regimens (ie, clinical deterioration or failure to improve after at least 48 hours of antibiotic treatment);&lt;br&gt;                Note: Rapid testing of respiratory specimens utilizing Biofire¬Æ FilmArray¬Æ 2.0 Pneumonia Panel (BPP) technology may be used to enable early identification of ABC pneumonia. Patients can be randomized based on the results of the BPP rapid test while awaiting results of cultures from the local laboratory. However, if the respiratory sample does not grow ABC in the local microbiology laboratory culture, these patients will be withdrawn from the study drug treatment.&lt;br&gt;                5. Expectation, in the judgment of the Investigator, that the patient will survive at least 72 hours with effective antibiotic therapy and appropriate supportive care for the anticipated duration of the study;&lt;br&gt;                6. Women of childbearing potential (ie, not post-menopausal or surgically sterilized) must have a negative serum pregnancy test before randomization. Participating women of childbearing potential must be willing to consistently use 2 highly effective methods of contraception (ie, condom, combined oral contraceptive, implant, injectable, indwelling intrauterine device, or a vasectomized partner) from Screening until at least 30 days after administration of the last dose of study drug; and&lt;br&gt;                7. Male participants must be willing to use condoms during sexual intercourse from Screening until at least 90 days after administration of the last dose of study drug.&lt;br&gt;                Are the trial subjects under 18? no&lt;br&gt;                Number of subjects for this age range:&lt;br&gt;                F.1.2 Adults (18-64 years) yes&lt;br&gt;                F.1.2.1 Number of subjects for this age range 248&lt;br&gt;                F.1.3 Elderly (&gt;=65 years) yes&lt;br&gt;                F.1.3.1 Number of subjects for this age range 50&lt;br&gt;</t>
  </si>
  <si>
    <t>Exclusion criteria: &lt;br&gt;                1. Presence of suspected or confirmed deep-seated infection, including lung abscess in patients with pneumonia, that is not planned on being drained within 24 hours after randomization;&lt;br&gt;                2. Evidence of active concurrent community-acquired pneumonia caused by e.g. Streptococcus pneumoniae, Haemophilus influenzae, etc;&lt;br&gt;                3. Presence of suspected or confirmed osteomyelitis, endocarditis, or meningitis, as determined by history and/or physical examination;&lt;br&gt;                4. Irremovable implantable device or line thought to be the potential source of infection;&lt;br&gt;                5. Sustained shock with persisting hypotension requiring vasopressors to maintain mean arterial pressure (MAP) higher or equal to 60 mmHg AND having a serum lactate &gt;2 mmol/L (18 mg/dL) despite adequate volume resuscitation;&lt;br&gt;                6. For patients to be enrolled with the primary indication of HABP or VABP, any of the following conditions:&lt;br&gt;                a. Diagnosis of ventilator-associated tracheobronchitis; or&lt;br&gt;                b. Inability to provide proper respiratory specimens for culture. Respiratory samples from expectorated or induced sputum should show &lt;10 squamous epithelial cells and &gt;25 polymorphonuclear neutrophils per 100  field;&lt;br&gt;                7. For patients to be enrolled with the primary indication of cUTI or AP, any of the following urologic conditions:&lt;br&gt;                a. Likely to receive ongoing antibacterial drug prophylaxis after treatment of cUTI (eg, patients with vesico-uretal reflux);&lt;br&gt;                b. Suspected or confirmed prostatitis;&lt;br&gt;                c. Requirement for bladder irrigation with antibiotics or for antibiotics to be administered directly via urinary catheter;&lt;br&gt;                d. Previous or planned cystectomy or ileal loop surgery;&lt;br&gt;                e. Uncomplicated urinary tract infection (eg, female patients with urinary frequency, urgency, or pain or discomfort without systemic symptoms or signs of infection);&lt;br&gt;                f. Complete, permanent obstruction of the urinary tract;&lt;br&gt;                g. Suspected or confirmed perinephric or renal corticomedullary abscess;&lt;br&gt;                h. Polycystic kidney disease; or&lt;br&gt;                i. Any recent history of trauma to the pelvis or urinary tract;&lt;br&gt;                8. Moribund patients or patients with evidence of immediately life-threatening disease where, in the opinion of the Investigator, the patient is unlikely to survive more than 72 hours after Day 1;&lt;br&gt;                9. Pregnant or breastfeeding women;&lt;br&gt;                10. APACHE II score &gt;30 at the time of diagnosis of infection;&lt;br&gt;                11. Receiving chronic hemodialysis or peritoneal dialysis;&lt;br&gt;                12. Known seizure disorder requiring current treatment with antiseizure medication that, in the opinion of the Investigator, would prohibit the patient from complying with the protocol.&lt;br&gt;                13. Requirement for continuing treatment with probenecid, methotrexate, ganciclovir, valproic acid, or divalproex sodium during the study;&lt;br&gt;                14. Evidence of significant hepatic disease or dysfunction,&lt;br&gt;                15. Aspartate aminotransferase (AST) or alanine aminotransferase (ALT) &gt;3  upper limit of normal (ULN) AND total bilirubin &gt;2 ULN at Screening;&lt;br&gt;                16. Requirement at the time of randomization for any reason, or likely to require during the patient‚Äôs participation in the study (from randomization through the Late Fol</t>
  </si>
  <si>
    <t>Primary end point(s): 28-day all-cause mortality in the CRABC m-MITT Population in Part A.;Timepoint(s) of evaluation of this end point: Day 5, Day 7, EOT, TOC, and LFU Visits.;&lt;br&gt;                Main Objective: ‚Ä¢To compare the efficacy of ETX2514SUL plus imipenem/cilastatin to colistin plus imipenem/cilastatin in patients with carbapenem-resistant ABC (CRABC) infections in Part A;&lt;br&gt;                ‚Ä¢To compare the incidence of nephrotoxicity, as measured by the Risk‚ÄìInjury‚ÄìFailure‚ÄìLoss‚ÄìEnd stage renal disease (RIFLE) criteria, of ETX2514SUL to colistin in patients with ABC infections in Part A.&lt;br&gt;            ;&lt;br&gt;                Secondary Objective: ‚Ä¢To compare the efficacy of ETX2514SUL plus imipenem/cilastatin to colistin plus imipenem/cilastatin in all randomized patients in Part A;&lt;br&gt;                ‚Ä¢To evaluate the efficacy of ETX2514SUL plus imipenem/cilastatin in patients with colistin resistant ABC infections in Part B;&lt;br&gt;                ‚Ä¢To estimate the efficacy of ETX2514SUL plus imipenem/cilastatin for each primary infection site;&lt;br&gt;                ‚Ä¢To evaluate and compare the safety of ETX2514SUL and colistin;&lt;br&gt;                ‚Ä¢To describe the overall safety profile of ETX2514SUL;&lt;br&gt;                ‚Ä¢To determine the systemic exposure of ETX2514 and sulbactam in a small cohort of severely ill patients administered ETX2514SUL in Part A.&lt;br&gt;</t>
  </si>
  <si>
    <t>Timepoint(s) of evaluation of this end point:  28 days;&lt;br&gt;                Secondary end point(s): ‚Ä¢28-day all-cause mortality in the ITT Population;&lt;br&gt;                ‚Ä¢Attributable mortality in the CRABC m-MITT Population, if, at the discretion of the Investigator, the death is related to the indication infection (ie, ABC);&lt;br&gt;                ‚Ä¢Clinical cure at TOC in the CRABC m-MITT Population;&lt;br&gt;                ‚Ä¢Clinical cure at TOC in the m-MITT, Clinical Evaluable (CE), Microbiologic Evaluable (ME), and CRABC ME Populations;&lt;br&gt;                ‚Ä¢Clinical cure at Day 5, Day 7, EOT, and LFU in the m-MITT, CRABC m MITT, CE, ME, and CRABC ME Populations;&lt;br&gt;                ‚Ä¢Microbiological favorable assessment at Day 5, Day 7, EOT, TOC, and LFU in the m-MITT, CRABC m-MITT, ME, and CRABC ME Populations;&lt;br&gt;                ‚Ä¢14-day all-cause mortality in the CRABC m-MITT and m-MITT Populations;&lt;br&gt;                ‚Ä¢28-day all-cause mortality in the m-MITT and CRABC ME Populations; and&lt;br&gt;                ‚Ä¢PK exposure of ETX2514 and sulbactam in the PK Population.&lt;br&gt;</t>
  </si>
  <si>
    <t>Comparing sudden Complete and gradual weaning on successful weaning from nasal CPAP in preterm infants</t>
  </si>
  <si>
    <t>Intervention 1: Intervention group: infant is separated from NCPAP and is allowed to breathe in the room air with FiO2 of 21% or with extra oxygen with FiO2 of 40% for 4 hours. Then, NCPAP with 5 cm H2O PEEP and FiO2 of 21% is applied for 6 hours. Under a stable clinical condition over the 6 hours, weaning is performed and the duration of separation is increased every 4 hours up to 12 hours. The duration of NCPAP between weaning intervals will be constant, i.e., 6 hours. In the next step, when the infant is weaned for 12 hours and no criteria of treatment failure is occurred, NCPAP is continued for additional 6 hours and then, the infant is completely weaned. Intervention 2: Control group: sudden complete weaning, the infant is separated completely from the set and is allowed to breathe in room air (FiO2 = 21%) or  with extra oxygen with FiO2 of maximally 40%.</t>
  </si>
  <si>
    <t>http://en.irct.ir/trial/33859</t>
  </si>
  <si>
    <t>weaning from nasal continuous positive airway pressure in preterm infants</t>
  </si>
  <si>
    <t>IRCT20180915041040N1</t>
  </si>
  <si>
    <t>Randomization: Randomized, Blinding: Single blinded, Placebo: Not used, Assignment: Parallel, Purpose: Treatment, Randomization description: simple randomizationUsing random numbers table, Blinding description: Single blind.Parents of neonates were kept unaware of the groups their neonate was allocate to.</t>
  </si>
  <si>
    <t>Respiratory distress syndrome  of newborn. &lt;br&gt;Respiratory distress of newborn</t>
  </si>
  <si>
    <t>Roya Choopani</t>
  </si>
  <si>
    <t>Tadbir Building, Hezar-Jerib street</t>
  </si>
  <si>
    <t>choopani.r@skums.ac.ir</t>
  </si>
  <si>
    <t>+98 31 3792 7653</t>
  </si>
  <si>
    <t>30 days</t>
  </si>
  <si>
    <t>Inclusion criteria: Gestational age equal to or less than 32 weeks and birth weight equal to or less than 1800 gr&lt;br&gt;Starting NCPAP from first hours of birth to treat respiratory distress syndrome&lt;br&gt;Treatment with NCPAP after weaning from positive pressure ventilation via endotracheal route&lt;br&gt;The newborn should be under treatment with NCPAP for at least 24 hours&lt;br&gt;5th minute APGAR score above 4</t>
  </si>
  <si>
    <t>Exclusion criteria: Documented congenital heart anomalies (except for small atrial septal defect, patent foramen ovale, and patent ductus arteriosus (PDA))&lt;br&gt;definite or possible neuromuscular disease&lt;br&gt;definite or possible  syndrome&lt;br&gt;need for surgery&lt;br&gt;transfer to other hospital&lt;br&gt;patients weighing less than 750 g at the time of randomization&lt;br&gt;intraventricular hemorrhage (grade above 2)&lt;br&gt;lung hypoplasia&lt;br&gt;other life-threatening congenital anomalies&lt;br&gt;thoracic or airway anomalies&lt;br&gt;need for mechanical ventilation before NCPAP removal</t>
  </si>
  <si>
    <t>Successful NCPAP weaning in the first attempt. Timepoint: After first attempt to NCPAP weaning. Method of measurement: Number of attempts.</t>
  </si>
  <si>
    <t>The frequency of weaning. Timepoint: After each time of weaning from the device. Method of measurement: Document.</t>
  </si>
  <si>
    <t>Justification or reason for not sharing IPD is There is no more information.</t>
  </si>
  <si>
    <t>Ethics Committee of the Isfahan University of Medical Sciences</t>
  </si>
  <si>
    <t>&lt;br&gt;                Product Code: S-649266&lt;br&gt;                Pharmaceutical Form: Powder for solution for infusion&lt;br&gt;                INN or Proposed INN: Cefiderocol&lt;br&gt;                Other descriptive name: S-649266&lt;br&gt;                Concentration unit: g gram(s)&lt;br&gt;                Concentration type: equal&lt;br&gt;                Concentration number: 1-&lt;br&gt;&lt;br&gt;                Pharmaceutical Form:&lt;br&gt;&lt;br&gt;</t>
  </si>
  <si>
    <t>EUCTR2015-004703-23-HR</t>
  </si>
  <si>
    <t>United States;Taiwan;Greece;Spain;Thailand;Guatemala;Turkey;Israel;Italy;United Kingdom;France;Brazil;Croatia;Germany;Japan;Korea, Republic of</t>
  </si>
  <si>
    <t>Hospital-acquired pneumonia (HAP)/ventilator-associated pneumonia (VAP)/healthcare-associated pneumonia (HCAP) or bloodstream infections/sepsis (BSI/sepsis) caused by carbapenem-resistant Gram-negative pathogens.                Complicated urinary tract infection (cUTI) caused by carbapenem-resistant Gram-negative pathogens. &lt;br&gt;                MedDRA version: 20.0                Level: SOC                Classification code 10021881                Term: Infections and infestations                System Organ Class: 10021881 - Infections and infestations             &lt;br&gt;                MedDRA version: 20.0                Level: LLT                Classification code 10076918                Term: Hospital acquired pneumonia                System Organ Class: 10021881 - Infections and infestations             &lt;br&gt;                MedDRA version: 20.1                Level: LLT                Classification code 10065153                Term: Ventilator associated pneumonia                System Organ Class: 10021881 - Infections and infestations             &lt;br&gt;                MedDRA version: 20.0                Level: HLT                Classification code 10046577                Term: Urinary tract infections                System Organ Class: 10021881 - Infections and infestations            ;Therapeutic area: Diseases [C] - Bacterial Infections and Mycoses [C01]</t>
  </si>
  <si>
    <t>1424R2131;NCT02714595;2015-004703-23-ES</t>
  </si>
  <si>
    <t>Inclusion criteria: &lt;br&gt;                General Inclusion Criteria:&lt;br&gt;                Patients who fulfill the following criteria at Screening will be included in the study:&lt;br&gt;                1. Hospitalized male and female patients, 18 years or older at the time of signing informed consent&lt;br&gt;                2. Patients who have provided written informed consent or their informed consent was provided by legal guardian (Note: Country specific rules and local Ethics Committee approval for legal guardian informed consent will determine whether or not and how a patient unable to comprehend or sign the informed consent is allowed to be enrolled in the study)&lt;br&gt;                3. Patients with clinically documented infection (HAP/VAP/HCAP, cUTI, or BSI/sepsis) caused by a Gram-negative pathogen with evidence of carbapenem resistance&lt;br&gt;                4. Patients who have been treated previously with an empiric antibiotic regimen and failed treatment, both clinically and microbiologically, are eligible for the study, if they have an identified carbapenem-resistant, Gram-negative pathogen which has either been shown to be nonsusceptible in vitro to each of the antibiotic(s) of the empiric antibiotic regimen or been grown from a culture performed after at least two days of the empiric antibiotic regimen&lt;br&gt;                5. Patient is male (no contraception required) or female and meets one of the following criteria:&lt;br&gt;                ‚Ä¢Surgically sterile by hysterectomy and/or bilateral oophorectomy or bilateral salpingectomy or tubal ligation for the purpose of contraception for at least 6 weeks with appropriate documentation of such surgery &lt;br&gt;                ‚Ä¢Postmenopausal (defined as older than 45 years of age with cessation of regular menstrual periods for 6 months and confirmed by a follicle-stimulating hormone level of &gt; 40 mIU/ml, or amenorrhea for at least 12 months)&lt;br&gt;                ‚Ä¢Of childbearing potential and using combined (estrogen and progestogen) or progestogen-only hormonal contraception associated with inhibition of ovulation (including oral, intravaginal, injectable, implantable, and transdermal contraceptives), or an intrauterine device (IUD), or intrauterine hormone-releasing system (IUS) for the entire duration of the study&lt;br&gt;                ‚Ä¢Of childbearing potential and practice abstinence as a preferred and usual lifestyle, and agrees to continue practicing abstinence from screening and for the entire duration of the study&lt;br&gt;                ‚Ä¢Of childbearing potential, whose sole heterosexual partner has been successfully vasectomized and agrees to not have other heterosexual partners for the entire duration of the study&lt;br&gt;                6. Patients meeting specific inclusion criteria for each infection site&lt;br&gt;                Are the trial subjects under 18? no&lt;br&gt;                Number of subjects for this age range:&lt;br&gt;                F.1.2 Adults (18-64 years) yes&lt;br&gt;                F.1.2.1 Number of subjects for this age range 75&lt;br&gt;                F.1.3 Elderly (&gt;=65 years) yes&lt;br&gt;                F.1.3.1 Number of subjects for this age range 75&lt;br&gt;</t>
  </si>
  <si>
    <t>Exclusion criteria: &lt;br&gt;                General Exclusion Criteria:&lt;br&gt;                Patients who meet any of the following criteria at Screening will be excluded from the study:&lt;br&gt;                1. Patients who have a history of any moderate or severe hypersensitivity or allergic reaction to any √ü-lactam (Note: for √ü-lactams, a history of a mild rash followed by uneventful re-exposure is not a contraindication to enrollment)&lt;br&gt;                2. Patients who need more than 3 systemic antibiotics as part of BAT for the treatment of the Gram-negative infection (Patients with mixed Gram-positive or anaerobic infections may receive appropriate concomitant narrow-spectrum antibiotics [eg, vancomycin, linezolid, metronidazole, clindamycin])&lt;br&gt;                3. Patients with coinfection caused by invasive aspergillosis, mucormycosis or other highly lethal mold&lt;br&gt;                4. Patients who have central nervous system infection (eg, meningitis, brain abscess, shunt infection)&lt;br&gt;                5. Patients with infection requiring &gt; 3 weeks of antibiotic treatment (eg, bone and joint infection, endocarditis)&lt;br&gt;                6. Patients with cystic fibrosis or moderate to severe bronchiectasis&lt;br&gt;                7. Patients in refractory septic shock defined as persistent hypotension despite adequate fluid resuscitation or despite vasopressive therapy at the time of randomization&lt;br&gt;                8. Patients with severe neutropenia, ie, polymorphonuclear neutrophils (PMNs) &lt; 100 cells/¬µL&lt;br&gt;                9. Female patients who have a positive pregnancy test at Screening or who are lactating&lt;br&gt;                10. Patients with Acute Physiology and Chronic Health Evaluation II (APACHE II) score &gt; 30&lt;br&gt;                11. Patients who have received a potentially effective antibiotic regimen for the carbapenem-resistant, Gram-negative infection for a continuous duration of more than 24 hours in cUTI, or 36 hours in HAP/VAP/HCAP or BSI/sepsis during the 72 hours leading to Randomization&lt;br&gt;                12. Patients with any condition or circumstance that, in the opinion of the investigator, would compromise the safety of the patient or the quality of the study data&lt;br&gt;                13. Patients who have received another investigational drug or device within 30 days prior to study entry&lt;br&gt;                14. Patients who have previously been randomized in this study or received S-649266&lt;br&gt;                15. Patients receiving peritoneal dialysis&lt;br&gt;                16. Patients meeting specific exclusion criteria for each infection site (See Diagnosis-Specific Exclusion Criteria)&lt;br&gt;</t>
  </si>
  <si>
    <t>&lt;br&gt;                Main Objective: ?To assess, at test of cure (TOC), the clinical outcome of treatment with S-649266 or best available therapy (BAT) in adult patients with either hospital-acquired pneumonia (HAP)/ventilator-associated pneumonia (VAP)/healthcare-associated pneumonia (HCAP) or bloodstream infections/sepsis (BSI/sepsis) caused by carbapenem-resistant Gram-negative pathogens&lt;br&gt;                ?To assess, at TOC, the microbiologic outcome of treatment with S-649266 or BAT in adult patients with complicated urinary tract infection (cUTI) caused by carbapenem-resistant Gram-negative pathogens&lt;br&gt;            ;&lt;br&gt;                Secondary Objective: Safety of S-649266&lt;br&gt;                Clinical outcome of treatment with S-649266 or BAT in patients with HAP/VAP/HCAP or BSI/sepsis and cUTI (TOC/EOT)&lt;br&gt;                Microbiologic outcome of treatment with S-649266 or BAT in patients with either HAP/VAP/HCAP or BSI/sepsis, with cUTI and with bacteremia (EOT/TOC/FU)&lt;br&gt;                Composite clinical and microbiologic outcome of treatment with S-649266 or BAT in patients with cUTI&lt;br&gt;                All-cause mortality at Day 14 and Day 28 in patients with HAP/VAP/HCAP and BSI/sepsis&lt;br&gt;                Relationship between the PD parameter %Tf &gt;MIC based on plasma drug concentrations at steady state and the clinical and microbiologic outcomes of treatment with S-649266 in patients with HAP/VAP/HCAP, cUTI, or BSI/sepsis&lt;br&gt;                Resource utilization required for the treatment of the study qualifying infection&lt;br&gt;                Compare S-649266 with BAT in patients with HAP/VAP/HCAP, cUTI, BSI/sepsis based on the composite endpoint of survival and no change in antibiotic treatment due to lack of therapeutic benefit or drug-related toxicity&lt;br&gt;            ;&lt;br&gt;                Primary end point(s): ?Clinical outcome per patient at TOC in patients with HAP/VAP/HCAP or BSI/sepsis&lt;br&gt;                ?Microbiologic outcome (for Gram-negative pathogen) per patient at TOC in patients with cUTI&lt;br&gt;            ;Timepoint(s) of evaluation of this end point: Test of cure (TOC) -  EOT + 7 days</t>
  </si>
  <si>
    <t>&lt;br&gt;                Secondary end point(s): ?Clinical outcome per patient at EOT (HAP/VAP/HCAP or BSI/sepsis)&lt;br&gt;                ?Clinical outcome per pathogen at EOT, and TOC (HAP/VAP/HCAP or BSI/sepsis)&lt;br&gt;                ?Clinical outcome per patient/pathogen at EOT, and TOC (cUTI)&lt;br&gt;                ?Microbiologic outcome (for Gram-negative pathogen) per patient/pathogen at EOT, TOC, and FUP (HAP/VAP/HCAP or BSI/sepsis)&lt;br&gt;                ?Microbiologic outcome (for Gram-negative pathogen) per patient at EOT, and FUP (cUTI)&lt;br&gt;                ?Microbiologic outcome (for Gram-negative pathogen) per pathogen at EOT, TOC, and FUP (cUTI)&lt;br&gt;                ?Microbiologic outcome with documented carbapenem-resistant Gram-negative bacteremia (regardless of primary infection diagnosis) at EOT, TOC, and FUP&lt;br&gt;                ?Composite clinical and microbiologic outcome at EOT, and TOC (cUTI only)&lt;br&gt;                ?All-cause mortality at Day 14 and Day 28 for HAP/VAP/HCAP and BSI/sepsis&lt;br&gt;                ?Composite endpoint of survival and no change in antibiotic treatment due to either lack of therapeutic benefit or drug-related toxicity at TOC&lt;br&gt;                ?Survival time (HAP/VAP/HCAP, BSI/sepsis)&lt;br&gt;                ?CPIS parameters at EOT and TOC (HAP/VAP/HCAP only)&lt;br&gt;                ?SOFA Score at EOT, and TOC&lt;br&gt;            ;&lt;br&gt;                Timepoint(s) of evaluation of this end point: End of treatment (EOT) - Last day of study therapy&lt;br&gt;                Test of cure (TOC) -  EOT + 7 days&lt;br&gt;                Follow-up (FUP) - EOT + 14 days&lt;br&gt;</t>
  </si>
  <si>
    <t>A Phase 2/3 Double Blinded, Randomized, Placebo-Controlled Study in Healthy Adult Volunteers in Vietnam to Examine the Safety and Immunogenicity of a Seasonal Trivalent Inactivated Split Virion Influenza Vaccine (IVACFLU-S) Produced by IVAC</t>
  </si>
  <si>
    <t>Biological: IVACFLU-S;Other: Placebo;Biological: IVACFLU-S;Other: Placebo;Biological: IVACFLU-S;Other: Placebo;Biological: IVACFLU-S;Other: Placebo</t>
  </si>
  <si>
    <t>https://clinicaltrials.gov/show/NCT03095599</t>
  </si>
  <si>
    <t>Seasonal Trivalent Inactivated Split Virion Influenza Vaccine Clinical Trial (IVACFLU-S) - PHASE 2/3</t>
  </si>
  <si>
    <t>NCT03095599</t>
  </si>
  <si>
    <t>Institute of Vaccines and Medical Biologicals, Vietnam</t>
  </si>
  <si>
    <t>Vietnam;Vietnam;Vietnam;Vietnam;Vietnam</t>
  </si>
  <si>
    <t>March 20, 2017</t>
  </si>
  <si>
    <t>IVACFLU-S 0203</t>
  </si>
  <si>
    <t>Phan Cong Hung, MD;Phan Cong Hung, MD;Phan Cong Hung, MD;Phan Cong Hung, MD;Phan Cong Hung, MD;Phan Cong Hung, MD;Phan Cong Hung, MD;Phan Cong Hung, MD;Phan Cong Hung, MD;Phan Cong Hung, MD;Phan Cong Hung, MD;Phan Cong Hung, MD;Phan Cong Hung, MD;Phan Cong Hung, MD;Phan Cong Hung, MD</t>
  </si>
  <si>
    <t>;conghungpasteur@gmail.com;;;conghungpasteur@gmail.com;;;conghungpasteur@gmail.com;;;conghungpasteur@gmail.com;;;conghungpasteur@gmail.com;</t>
  </si>
  <si>
    <t>;+084 0935288287;0935288287;;+084 0935288287;0935288287;;+084 0935288287;0935288287;;+084 0935288287;0935288287;;+084 0935288287;0935288287</t>
  </si>
  <si>
    <t>Pasteur Institute, Ho Chi Minh City;;Pasteur Institute, Ho Chi Minh City;;Pasteur Institute, Ho Chi Minh City;;Pasteur Institute, Ho Chi Minh City;;Pasteur Institute, Ho Chi Minh City;</t>
  </si>
  <si>
    <t>Pasteur Institute, Ho Chi Minh City;PATH;Quintiles, Inc.;World Health Organization</t>
  </si>
  <si>
    <t>&lt;br&gt;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      ;&lt;br&gt;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      ;&lt;br&gt;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      ;&lt;br&gt;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t>
  </si>
  <si>
    <t>Number of AEs;Immunogenicity;Number of AEs;Immunogenicity;Number of AEs;Immunogenicity</t>
  </si>
  <si>
    <t>A Multi-centre Double-blind Randomised Controlled Trial to Determine if a Longer Duration of Amoxicillin-clavulanic Acid (Compared to Shorter Duration) Improves Clinical Outcomes of Children Hospitalised With Community-acquired Pneumonia</t>
  </si>
  <si>
    <t>Drug: Amoxicillin-clavulanic Acid;Drug: Placebo (for Amoxicillin-clavulanic Acid)</t>
  </si>
  <si>
    <t>https://clinicaltrials.gov/show/NCT02783859</t>
  </si>
  <si>
    <t>Hospitalised Pneumonia With Extended Treatment (HOPE) Study</t>
  </si>
  <si>
    <t>NCT02783859</t>
  </si>
  <si>
    <t>Menzies School of Health Research</t>
  </si>
  <si>
    <t>Australia;Malaysia;New Zealand;Australia;Malaysia;New Zealand</t>
  </si>
  <si>
    <t>HOPE_V5_01022017</t>
  </si>
  <si>
    <t>Anne Chang, PhD</t>
  </si>
  <si>
    <t>Griffith University;Sarawak General Hospital;University of Malaya;The University of Queensland;Queensland University of Technology;Nanyang Technological University</t>
  </si>
  <si>
    <t>&lt;br&gt;        Inclusion Criteria:&lt;br&gt;&lt;br&gt;          1. Hospitalised children aged 3-mo to 5-yrs (in Darwin, children have to be Indigenous)&lt;br&gt;&lt;br&gt;          2. Have features of severe pneumonia on admission (temperature &gt;37.5 celsius or a history&lt;br&gt;             of fever at home or observed at the referring clinic, age-adjusted tachypnoea&lt;br&gt;             [respiratory rate&gt;50 if &lt;12-months; respiratory rate&gt;40 if &gt;12-months] with chest wall&lt;br&gt;             recession and/or oxygen saturation &lt;92% in air), and consolidation on chest X-ray as&lt;br&gt;             diagnosed by treating clinician&lt;br&gt;&lt;br&gt;          3. After 1-3 days of IV antibiotics, are afebrile, with improved respiratory symptoms and&lt;br&gt;             signs, oxygen saturation&gt;90% in air and are ready to be switched to oral&lt;br&gt;             amoxicillin-clavulanate, and&lt;br&gt;&lt;br&gt;          4. Have symptoms of no longer than 7 days at point of hospitalisation.&lt;br&gt;&lt;br&gt;        Exclusion Criteria:&lt;br&gt;&lt;br&gt;          1. Current wheeze&lt;br&gt;&lt;br&gt;          2. Underlying chronic illness other than asthma (e.g. bronchiectasis, cyanotic congenital&lt;br&gt;             heart disease or cardiac failure, neuromuscular disorders, immunodeficiency) that&lt;br&gt;             could potentially influence the current illness&lt;br&gt;&lt;br&gt;          3. Severe malnutrition (weight-for-height Z-score &lt;-3)&lt;br&gt;&lt;br&gt;          4. Complicated (effusion, empyema or abscess) pneumonia, including tuberculosis&lt;br&gt;&lt;br&gt;          5. Extra-pulmonary infection requiring antibiotic therapy (e.g. meningitis)&lt;br&gt;&lt;br&gt;          6. Beta-lactam allergy&lt;br&gt;&lt;br&gt;          7. Previously enrolled&lt;br&gt;&lt;br&gt;          8. Lack a mobile phone and/or unable to return for follow-up clinic visits during the&lt;br&gt;             next 24 months&lt;br&gt;</t>
  </si>
  <si>
    <t>The proportion without chronic respiratory symptoms and signs or bronchiectasis.</t>
  </si>
  <si>
    <t>The proportion with clinical cure (i.e. complete resolution of respiratory symptoms and signs).;Time to next respiratory-related hospitalisation assessed by chart reviews;Adverse events;Nasopharyngeal bacteria antibiotic resistance patterns;Gene expression data</t>
  </si>
  <si>
    <t>A Randomized, Blinded, Comparative Study of Phase II Allantoic Split Inactivated Seasonal Influenza Vaccine in Healthy Adults</t>
  </si>
  <si>
    <t>Biological: Allantoic Split Inactivated Seasonal flu Vaccine;Biological: VAXIGRIP</t>
  </si>
  <si>
    <t>https://clinicaltrials.gov/show/NCT03016143</t>
  </si>
  <si>
    <t>Immunogenicity and Safety Study of Allantoic Split Inactivated Seasonal Influenza Vaccine (VSI)</t>
  </si>
  <si>
    <t>NCT03016143</t>
  </si>
  <si>
    <t>VSI-II-01/2016</t>
  </si>
  <si>
    <t>Berik M Khairullin, PhD</t>
  </si>
  <si>
    <t>&lt;br&gt;        Inclusion Criteria:&lt;br&gt;&lt;br&gt;          -  volunteers (men and women) aged 18 years and older.&lt;br&gt;&lt;br&gt;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2015/2016 season.&lt;br&gt;&lt;br&gt;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t>
  </si>
  <si>
    <t>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t>
  </si>
  <si>
    <t>A Phase IIIB, Multicenter, Randomized, Double-Blind, Placebo-Controlled, Clinical Efficacy study of Baloxavir Marboxil for the reduction of direct transmission of Influenza from otherwise healthy patients to household contacts - CENTERSTONE</t>
  </si>
  <si>
    <t>Intervention1: Baloxavir Marboxil: Single oral dose of 20mg tablet (dosed according to body weight  - 40 mg for patients 80 kg and 80mg for patients 80kg&lt;br&gt;Control Intervention1: placebo: A single dose of Oral tablet matching Baloxavir Marboxil 20mg tablet&lt;br&gt;</t>
  </si>
  <si>
    <t>http://www.ctri.nic.in/Clinicaltrials/pmaindet2.php?trialid=34936</t>
  </si>
  <si>
    <t>A clinical study to see effect of Baloxavir Marboxil drug to reduce spreading of Influenza to other healthy individuals staying same house.</t>
  </si>
  <si>
    <t>CTRI/2019/12/022490</t>
  </si>
  <si>
    <t>Randomized, Parallel Group, Placebo Controlled Trial&lt;br&gt;  Method of generating randomization sequence:Stratified randomization  Method of allocation concealment:Centralized  Blinding and masking:Participant and Investigator Blinded</t>
  </si>
  <si>
    <t>Roche Products India Private Limited</t>
  </si>
  <si>
    <t>Argentina;Brazil;China;Costa Rica;Greece;Hong Kong;India;Israel;Japan;Mexico;Singapore;South Africa;Spain;Switzerland;Turkey;United States of America;United Kingdom</t>
  </si>
  <si>
    <t>Health Condition 1: J09X- Influenza due to identified novelinfluenza A virus</t>
  </si>
  <si>
    <t>Priyanka Bhattacharya</t>
  </si>
  <si>
    <t>Roche Products(India) Pvt. Ltd.1503, 15th Floor, The CapitalBandra Kurla Complex, Bandra (E) Mumbai, India</t>
  </si>
  <si>
    <t>sandeep.bhatia@roche.com</t>
  </si>
  <si>
    <t>Roche Products India Pvt. Ltd.</t>
  </si>
  <si>
    <t>Dr Sandeep Bhatia</t>
  </si>
  <si>
    <t>Roche Products India Pvt Ltd</t>
  </si>
  <si>
    <t>Inclusion criteria: 1. Diagnosed with acute influenza infection by investigator.  &lt;br/ &gt;&lt;br&gt;2. PCR (+) or RIDT (+) for influenza A/B based on cobas√Ç¬Æ influenza A/B Assay or other point-of-care / local laboratory results.  &lt;br/ &gt;&lt;br&gt;3. Presence of (a) fever (√¢?¬•38.0 √Ç¬∞C per tympanic or rectal thermometer; √¢?¬•37.5 √Ç¬∞C per axillary, oral or forehead/temporal thermometer) or (b) any influenza symptoms (cough, sore throat, nasal congestion, headache, feverishness or chills, muscle or joint pain, fatigue). &lt;br/ &gt;&lt;br&gt;4. The time interval between the onset of fever or influenza symptoms and the pre-dose examinations is 48 hours or less.  &lt;br/ &gt;&lt;br&gt;5. IP lives in a household where:  &lt;br/ &gt;&lt;br&gt;a) no HHC known to have been diagnosed with influenza  &lt;br/ &gt;&lt;br&gt;b) all HHCs are expected to meet the key HHC inclusion criteria  and none of the HHC exclusion criteria.  &lt;br/ &gt;&lt;br&gt;c) √¢?¬•2 HHCs are expected to participate in the full study who have not received the influenza vaccine within 6 months prior to screening.  &lt;br/ &gt;&lt;br&gt; &lt;br/ &gt;&lt;br&gt;All household contacts (HHC) living in the home at any time during the study (up to Day 9 Visit) must meet the following criteria:  &lt;br/ &gt;&lt;br&gt; &lt;br/ &gt;&lt;br&gt;HHC intended for full study must meet the following additional criteria for study entry (note: √¢?¬•2 such HHC who have not been vaccinated within 6 months prior to screening are needed for household to be included):  &lt;br/ &gt;&lt;br&gt;1. Will reside in the index patient√¢??s house for at least 7 of the next 9 days and will be present for scheduled study visits.  &lt;br/ &gt;&lt;br&gt;2. In the 6 months prior to screening:  &lt;br/ &gt;&lt;br&gt;a) Has not been diagnosed with influenza.  &lt;br/ &gt;&lt;br&gt;b) Has not received baloxavir marboxil, peramivir, laninamivir, oseltamivir, zanamivir, rimantadine, umifenovir, or amantadine.  &lt;br/ &gt;&lt;br&gt;3. Does not have a moderate or worse active infections OR infections requiring systemic (e.g. oral or intravenous) or otherwise internally administered (e.g. inhaled, intrathecal) antibiotic/antiviral/antifungal therapy, (topical therapies for mild external infections allowed).</t>
  </si>
  <si>
    <t>Exclusion criteria: 1. Index patients with severe influenza virus infection requiring inpatient treatment.  &lt;br/ &gt;&lt;br&gt;2. Index patients known by the investigator to have any of the following risk factors which may increase the risk for complications of influenza: &lt;br/ &gt;&lt;br&gt;a) Women who are pregnant or within 2 weeks post-partum &lt;br/ &gt;&lt;br&gt;b) Chronic respiratory diseases including COPD and current asthma  &lt;br/ &gt;&lt;br&gt;c) Neurological and neurodevelopmental disorders &lt;br/ &gt;&lt;br&gt;d) Heart disease  &lt;br/ &gt;&lt;br&gt;e) Blood disorders (such as sickle cell disease)  &lt;br/ &gt;&lt;br&gt;f) Endocrine disorders (including Type I diabetes mellitus) &lt;br/ &gt;&lt;br&gt;g) Kidney disorders: creatinine clearance √¢?¬§60 mL/min (√¢?¬§30 mL/min in Japan) &lt;br/ &gt;&lt;br&gt;h) Liver disorders &lt;br/ &gt;&lt;br&gt;i) Metabolic disorders &lt;br/ &gt;&lt;br&gt;J) Compromised immune system (including patients receiving immuno-suppressant therapy, or those with cancer or human immunodeficiency virus [HIV] infection &lt;br/ &gt;&lt;br&gt;k) Morbid obesity (body mass index [BMI] √¢?¬•40 &lt;br/ &gt;&lt;br&gt; &lt;br/ &gt;&lt;br&gt;Based on the definitions of people at high risk by the Centers for Disease Control and Prevention (CDC 2018a)  &lt;br/ &gt;&lt;br&gt;4. Index patients weighing  &lt;40 kg.  &lt;br/ &gt;&lt;br&gt;  &lt;br/ &gt;&lt;br&gt;5. Index patients who have received baloxavir marboxil, peramivir, laninamivir, oseltamivir, zanamivir, rimantadine, umifenovir or amantadine, or an investigational drug, within 30 days prior to screening.  &lt;br/ &gt;&lt;br&gt; &lt;br/ &gt;&lt;br&gt;6. Index patients living with another person who, based on available information is:  &lt;br/ &gt;&lt;br&gt;a) pregnant or within 2 weeks post-partum.  &lt;br/ &gt;&lt;br&gt;b) immunocompromised.  &lt;br/ &gt;&lt;br&gt;c)  &lt;2 years old.  &lt;br/ &gt;&lt;br&gt; &lt;br/ &gt;&lt;br&gt;</t>
  </si>
  <si>
    <t>The primary efficacy objective for this study is to evaluate the efficacy of a single, oral dose of baloxavir marboxil compared with placebo to prevent secondary within-household transmission of influenza A or BTimepoint: proportion of household contacts to become PCR positive for influenza by Day 5</t>
  </si>
  <si>
    <t>The secondary efficacy objective for this study is to evaluate the efficacy of a single, oral dose of baloxavir marboxil compared with placebo to prevent transmission of influenza A or B beyond secondary within-household transmission according to the measures below &lt;br/ &gt;&lt;br&gt;Timepoint: Proportion of HHCs who become PCR (Positive) [confirmed at central laboratory] for influenza by Day 9 Visit, with virus subtype consistent with IP &lt;br/ &gt;&lt;br&gt;</t>
  </si>
  <si>
    <t>Approved;Not Approved;Approved;Approved;Not Approved;Approved;Approved;Not Approved;Not Approved;Approved;Not Approved;Approved;Approved;Not Approved;Approved;Not Approved;Approved;Not Approved;Approved;Approved</t>
  </si>
  <si>
    <t>Nov  1 2019 12:00AM;Jan  1 1900 12:00AM;Jan  7 2020 12:00AM;Dec 16 2019 12:00AM;Jan  1 1900 12:00AM;Feb 29 2020 12:00AM;Feb 18 2020 12:00AM;Jan  1 1900 12:00AM;Jan  1 1900 12:00AM;Oct  6 2019 12:00AM;Jan  1 1900 12:00AM;Oct  7 2019 12:00AM;Aug 30 2019 12:00AM;Jan  1 1900 12:00AM;Jul 11 2019 12:00AM;Jan  1 1900 12:00AM;Nov 29 2019 12:00AM;Jan  1 1900 12:00AM;Jul  6 2019 12:00AM;Feb  8 2020 12:00AM</t>
  </si>
  <si>
    <t>;;;;;;;;;;;;;;;;;;;</t>
  </si>
  <si>
    <t>Ethics Committee - Jehangir Clinical Development Centre Pvt. Ltd.;Ethics Committee of SMS Medical College &amp; Attached Hospital;Ethics Committee Sanjeevan Hospital;Ethics Committee Sir Ganga Ram Hospital;Ethics Committee, M.S Ramaiah Medical Collge and Hospitals;Institutional Ethics Commitee, Sterling Hospital;Institutional Ethics Committe,Grant Govt Medical college and Sir JJ group of hospitals Byculla;Institutional Ethics Committee  - Jawahar Lal Nehru√Ç¬†Hospital√Ç¬†;Institutional Ethics Committee - King George Hospital;Institutional Ethics Committee Ajanta Hospital and IVF Centre;Institutional Ethics Committee √¢?? JSS Medical College &amp; Hospital;Institutional Ethics Committee √¢?? M.V hospital &amp; Research Centre;Institutional Ethics Committee Criticare Hospital &amp; Research Institute;Institutional Ethics Committee for Human Research Medical College And Hospital;Institutional Ethics Committee of Asian Institute of Gastroenterology Hospitals;Institutional Ethics Committee of Mazumdar Shaw Medical Center;Kanoria Ethics Committee;KIMS Ethics Committee,  Krishna Institute of Medical Sciences;LPR Ethics Committee - Lifepoint Multispecialty Hospital;MAHE Ethics Committee</t>
  </si>
  <si>
    <t>EUCTR2017-002217-59-EE</t>
  </si>
  <si>
    <t>United States;Taiwan;Estonia;Slovakia;Thailand;Spain;Ukraine;Russian Federation;Chile;Israel;Italy;India;France;Malaysia;Australia;Peru;South Africa;Latvia;Netherlands;Korea, Republic of;Turkey;Lithuania;Austria;United Kingdom;Hungary;Czech Republic;Mexico;Canada;Argentina;Brazil;Belgium;Poland;Vietnam;Romania;Bulgaria;Germany;New Zealand;Sweden</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</si>
  <si>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subject‚Äôs ratings on Module 1 of the Flu-iiQTM and the Pre-existing Symptom Questionnaire in the 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 Cardiovascular or cerebrovascular disease (including congenital heart disease, chronic heart failure, coronary artery disease, or stroke; excluding isolated hypertension).&lt;br&gt;   - Chronic lung disease (eg, asthma, chronic obstructive lung disease [COPD] or cystic fibrosis).&lt;br&gt;   -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</si>
  <si>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</si>
  <si>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Prehospital High-Flow Nasal Oxygen Therapy in Patients With Acute Hypoxemic Respiratory Failure: A Randomized, Open-label, Single-center, Pilot Study</t>
  </si>
  <si>
    <t>Device: High-flow nasal oxygen;Device: Standard oxygen therapy</t>
  </si>
  <si>
    <t>https://clinicaltrials.gov/show/NCT03326830</t>
  </si>
  <si>
    <t>Prehospital High-Flow Nasal Oxygen Therapy</t>
  </si>
  <si>
    <t>NCT03326830</t>
  </si>
  <si>
    <t>Centre Hospitalier R√©gional d'Orl√©ans</t>
  </si>
  <si>
    <t>Acute Respiratory Failure With Hypoxia;Oxygen Inhalation Therapy;Prehospital Setting</t>
  </si>
  <si>
    <t>December 21, 2017</t>
  </si>
  <si>
    <t>2017-A01922-51;CHRO-2017-09;CHRO-2017-09</t>
  </si>
  <si>
    <t>Mai-Anh Nay, MD;Thierry Boulain, MD;Aur√©lie DESPUJOLS</t>
  </si>
  <si>
    <t>;thierry.boulain@chr-orleans.fr;</t>
  </si>
  <si>
    <t>;33 2 38 22 95 57;</t>
  </si>
  <si>
    <t>Centre Hospitalier R√©gional d'Orl√©ans;</t>
  </si>
  <si>
    <t>&lt;br&gt;        Inclusion Criteria:&lt;br&gt;&lt;br&gt;          -  Age = 18 years&lt;br&gt;&lt;br&gt;          -  First SpO2 on scene &lt;90%&lt;br&gt;&lt;br&gt;          -  At least one other sign of respiratory distress defined by (a) respiratory distress&lt;br&gt;             with a respiratory rate = 25/min; (b) laboured breathing&lt;br&gt;&lt;br&gt;          -  No advance directives or known decisions of Do Not intubate or Do Not Ventilate order.&lt;br&gt;&lt;br&gt;        Exclusion Criteria:&lt;br&gt;&lt;br&gt;          -  Known COPD or other hypercapnic chronic respiratory failure&lt;br&gt;&lt;br&gt;          -  age &lt;18 years&lt;br&gt;&lt;br&gt;          -  Pregnancy or breastfeeding&lt;br&gt;&lt;br&gt;          -  Anatomical factors precluding the use of a nasal cannula&lt;br&gt;&lt;br&gt;          -  Emergency intubation required&lt;br&gt;&lt;br&gt;          -  Patients with tracheostomy&lt;br&gt;&lt;br&gt;          -  Patient transported to a hospital not involved in the study&lt;br&gt;</t>
  </si>
  <si>
    <t>need of mechanical ventilation</t>
  </si>
  <si>
    <t>Hypoxemia;Severe hypoxemia;Survival;SpO2;Respiratory rate;Heart rate;Tracheal intubation;Noninvasive ventilation;arterial pH;arterial PaCO2;arterial PaO2;Dyspnea</t>
  </si>
  <si>
    <t>CPAP Device In-lab Assessment NZ</t>
  </si>
  <si>
    <t>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t>
  </si>
  <si>
    <t>https://clinicaltrials.gov/show/NCT02948010</t>
  </si>
  <si>
    <t>NCT02948010</t>
  </si>
  <si>
    <t>CIA187</t>
  </si>
  <si>
    <t>&lt;br&gt;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      ;&lt;br&gt;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      ;&lt;br&gt;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      ;&lt;br&gt;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t>
  </si>
  <si>
    <t>Apnea Hypopnea Index (AHI) (i.e. number of events/hour).;Log of safety-related events, measured as number of safety-related faults;Machine reported faults, measured as number of machine faults;Apnea Hypopnea Index (AHI) (i.e. number of events/hour).;Log of safety-related events, measured as number of safety-related faults;Machine reported faults, measured as number of machine faults;Apnea Hypopnea Index (AHI) (i.e. number of events/hour).;Log of safety-related events, measured as number of safety-related faults;Machine reported faults, measured as number of machine faults</t>
  </si>
  <si>
    <t>Participant perception of the device, as determined by the questionnaire responses</t>
  </si>
  <si>
    <t>&lt;br&gt;                Trade Name: Sivextro&lt;br&gt;                Product Name: TR-701 FA Powder for Concentrate for Solution for Infusion&lt;br&gt;                Product Code: TR-701 FA&lt;br&gt;                Pharmaceutical Form: Powder for concentrate for solution for infusion&lt;br&gt;                INN or Proposed INN: Tedizolid Phosphate&lt;br&gt;                CAS Number: 856867-55-5&lt;br&gt;                Current Sponsor code: TR-701 FA&lt;br&gt;                Other descriptive name: TR-701 FA&lt;br&gt;                Concentration unit: mg milligram(s)&lt;br&gt;                Concentration type: equal&lt;br&gt;                Concentration number: 200-&lt;br&gt;                Pharmaceutical form of the placebo: Solution for injection/infusion&lt;br&gt;                Route of administration of the placebo: Intravenous use&lt;br&gt;&lt;br&gt;                Trade Name: Zyvox&lt;br&gt;                Product Name: Linezolid&lt;br&gt;                Product Code: Linezolid&lt;br&gt;                Pharmaceutical Form: Solution for infusion&lt;br&gt;                INN or Proposed INN: Linezolid&lt;br&gt;                CAS Number: 165800-03-3&lt;br&gt;                Current Sponsor code: Linezolid&lt;br&gt;                Other descriptive name: LINEZOLID&lt;br&gt;                Concentration unit: mg milligram(s)&lt;br&gt;                Concentration type: equal&lt;br&gt;                Concentration number: 600-&lt;br&gt;                Pharmaceutical form of the placebo: Solution for injection/infusion&lt;br&gt;                Route of administration of the placebo: Intravenous use&lt;br&gt;&lt;br&gt;</t>
  </si>
  <si>
    <t>A comparison of tedizolid and linezolid in hospital or ventilator acquired pneumonia.</t>
  </si>
  <si>
    <t>EUCTR2013-004154-22-PT</t>
  </si>
  <si>
    <t>Cubist Pharmaceuticals LLC, an indirect wholly-owned subsidiary of Merck Sharp &amp; Dohme Corp.</t>
  </si>
  <si>
    <t>Serbia;Belarus;United Arab Emirates;Portugal;Estonia;Slovakia;Greece;Spain;Ukraine;Lebanon;Russian Federation;Israel;Sri Lanka;Italy;Switzerland;India;France;Jordan;South Africa;Latvia;Bosnia and Herzegovina;Turkey;Austria;United Kingdom;Czech Republic;Hungary;Belgium;Croatia;Kazakhstan;Georgia;Germany</t>
  </si>
  <si>
    <t>Ventilated Gram-positive nosocomial pneumonia &lt;br&gt;                MedDRA version: 19.0                Level: LLT                Classification code 10052596                Term: Nosocomial pneumonia                System Organ Class: 100000004862            ;Therapeutic area: Diseases [C] - Bacterial Infections and Mycoses [C01]</t>
  </si>
  <si>
    <t>Carisa De Anda</t>
  </si>
  <si>
    <t>carisa.deanda@cubist.com</t>
  </si>
  <si>
    <t>+1 858 352 2639</t>
  </si>
  <si>
    <t>Inclusion criteria: &lt;br&gt;                Patients who meet all the following diagnostic and inclusion criteria are eligible for the study.&lt;br&gt;                1. Males or females = 18 years old&lt;br&gt;                2. Adequate venous access for IV study drug administration&lt;br&gt;                3. Intubated (via endotracheal tube, including tracheostomy patients) and mechanically ventilated, AND&lt;br&gt;                ‚Ä¢ For HABP, at least 1 of the following signs or symptoms presenting within 24 hours prior to intubation of a patient hospitalized, including patients institutionalized in long-term care facilities, for =48 hours.  If the patient has been discharged, discharge must have been within 7 days:&lt;br&gt;                o A new onset of cough (or worsening of baseline cough) &lt;br&gt;                o Dyspnea, tachypnea, or respiratory rate &gt;30/minute, particularly if any or all of these signs or symptoms are progressive in nature&lt;br&gt;                o Hypoxemia (eg, a partial pressure of oxygen &lt;60 mm Hg while the patient is breathing on room air as determined by arterial blood gas (ABG) or oxygen saturation &lt;90% while the patient is breathing on room air as determined by pulse oximetry, or worsening (decline from any earlier finding) of the ratio of the partial pressure of oxygen to the fraction of inspired oxygen (PaO2/FiO2), or respiratory failure requiring mechanical ventilation&lt;br&gt;                ‚Ä¢ For VABP, receiving mechanical ventilation =48 hours:&lt;br&gt;                Acute changes made in the ventilator support system to enhance oxygenation, as determined by ABG, or worsening PaO2/FiO2&lt;br&gt;                &lt;br&gt;                4. Chest radiograph shows the presence of new or progressive infiltrate(s) suggestive of bacterial pneumonia (based on Investigator evaluation; report from qualified medical professional who is not the Investigator to be provided) &lt;br&gt;                &lt;br&gt;                5. Clinical findings to support diagnosis of HABP/VABP&lt;br&gt;                ‚Ä¢ New onset of suctioned respiratory secretions characterized by purulent appearance indicative of bacterial pneumonia&lt;br&gt;                ‚Ä¢ And at least 1 of the following:&lt;br&gt;                o Documented fever (oral =38¬∞C [100.4¬∞F] or a tympanic, temporal, rectal, or core temperature =38.3¬∞C [101¬∞F]) OR&lt;br&gt;                o Hypothermia (core body temperature =35¬∞C [95.2¬∞F]) OR&lt;br&gt;                o Total peripheral white blood cell (WBC) count =10,000 cells/mm3 OR&lt;br&gt;                o Leukopenia with total WBC =4500 cells/mm3 OR&lt;br&gt;                o =15% immature neutrophils (bands) &lt;br&gt;                &lt;br&gt;                6. High probability of pneumonia caused by gram-positive cocci only or in a mixed infection defined as follows:&lt;br&gt;                &lt;br&gt;                Respiratory Sample&lt;br&gt;                &lt;br&gt;                o Sample acquired and Gram stain performed within 24 hours prior to randomization using an acceptable purulent respiratory specimen such as sputum or endotracheal aspirate sample with &lt;10 squamous epithelial cells (SEC) per low-power field and more than 25 polymorphonuclear cells per low-power field showing gram-positive bacteria (with or without gram-negative bacteria) OR&lt;br&gt;                &lt;br&gt;                o Sample acquired and Gram stain performed within 24 hours prior to randomization using an acceptable respiratory specimen such as protected specimen brush, bronchoalveolar lavage (BAL), mini-BAL, or sample from an exudative pleural effusion showing gram-positive bacteria (with or without gram-negative bacteria) OR&lt;br&gt;</t>
  </si>
  <si>
    <t>Exclusion criteria: &lt;br&gt;                1. Known or suspected community-acquired bacterial pneumonia or viral, fungal, or parasitic pneumonia&lt;br&gt;                2. Any of the following health conditions: &lt;br&gt;                ‚Ä¢ Legionella infection (Legionella pneumophila pneumonia) &lt;br&gt;                ‚Ä¢ Cystic fibrosis, &lt;br&gt;                ‚Ä¢ Bronchiectasis, &lt;br&gt;                ‚Ä¢ Human immunodeficiency virus (HIV) infection with last known CD4 count &lt;200 cell/mm¬≥ (HIV testing is not required)&lt;br&gt;                ‚Ä¢ Known or suspected Pneumocystis jirovecii pneumonia&lt;br&gt;                ‚Ä¢ Known or suspected active tuberculosis&lt;br&gt;                ‚Ä¢ Lung abscess&lt;br&gt;                ‚Ä¢ Evidence of endocarditis&lt;br&gt;                ‚Ä¢ Tracheobronchitis (if no evidence of pneumonia)&lt;br&gt;                3. Received systemic or inhaled antibiotic therapy effective for gram-positive pathogens that cause VNP for &gt;24 hours (for example, &gt;1 dose of a once-daily antibiotic, &gt;2 doses of a twice daily antibiotic) in the last 72 hours&lt;br&gt;                EXCEPTIONS&lt;br&gt;                ‚Ä¢ Progression of disease on the prior antibacterial regimen for this episode of VNP after &gt;48 hours of treatment; requires microbiological confirmation of a gram-positive pathogen, OR&lt;br&gt;                ‚Ä¢ Patient developed symptoms of pneumonia and a new infiltrate while receiving the prior antibacterial regimen for reasons other than the current VNP, OR&lt;br&gt;                ‚Ä¢ Patient received systemic antibacterial therapy that does not cover the gram-positive pathogen isolated on respiratory culture, OR&lt;br&gt;                ‚Ä¢ Antibiotic therapy for gut decontamination or gut motility (example, low-dose erythromycin) or C. difficile infection&lt;br&gt;                4. Receipt of monoamine oxidase A and B inhibitors (see Appendix 1) from 2 weeks prior to randomization or planned use through the EOT Visit&lt;br&gt;                5. Planned use of agents with serotonergic activity (see Appendix 1 and Section 1.4) through the EOT Visit&lt;br&gt;                6. Administration of linezolid or tedizolid phosphate =30 days before the first infusion of study drug, except for receipt of a single administration of linezolid, within 24 hours prior to the first administration of study drug to treat the current VNP&lt;br&gt;                7. Bronchial obstruction or a history of postobstructive pneumonia (this does not exclude patients with pneumonia who have underlying chronic obstructive pulmonary disease)&lt;br&gt;                8. Primary lung cancer or another malignancy metastatic to the lungs&lt;br&gt;                9. Recent opportunistic infection where the underlying cause of the infection is still active (eg, leukemia, transplant, acquired immunodeficiency syndrome)&lt;br&gt;                10. Expected survival &lt;72 hours or any 1 of the following:&lt;br&gt;                ‚Ä¢ Comfort care measures only&lt;br&gt;                ‚Ä¢ Acute respiratory distress syndrome/acute lung injury secondary to septic shock, or due to third degree burns or inhalation injury&lt;br&gt;                ‚Ä¢ Nonresolving pulmonary edema secondary to congestive heart failure&lt;br&gt;                11. Severe confounding respiratory condition due to penetrating chest trauma or chest trauma with paradoxical respiration&lt;br&gt;                12. Burns &gt;40% of total body surface area&lt;br&gt;                13. Current or anticipated neutropenia with absolute neutrophil count &lt;500 cells/mm3&lt;br&gt;                14. Severe renal disease requiring peritoneal dialysis. Patients with severe renal disease on hemodialysis, venovenous dialysis, or other forms of renal filt</t>
  </si>
  <si>
    <t>Primary end point(s): The primary outcome is ACM within 28 days after randomization in the ITT Analysis Set.;Timepoint(s) of evaluation of this end point: Day 28 ;Main Objective: The primary objective is to determine the noninferiority (NI) in all-cause mortality (ACM) within 28 days after randomization of intravenous (IV) TR-701 FA compared with IV linezolid in the Intent to Treat (ITT) Analysis Set in ventilated patients with presumed gram-positive hospital-acquired bacterial pneumonia (HABP) or gram-positive ventilator-associated bacterial pneumonia (VABP), collectively defined as ventilated nosocomial pneumonia (VNP).;&lt;br&gt;                Secondary Objective: ‚Ä¢ To compare the ACM observed with TR-701 FA and linezolid within 28 days after randomization in the microbiological ITT (Micro-ITT) Analysis Set&lt;br&gt;                ‚Ä¢ To compare clinical response for TR-701 FA and linezolid treatment at Test of Cure (TOC) in the ITT and Clinically Evaluable (CE) Analysis Sets. Clinical response at TOC is derived from the Investigator‚Äôs assessment at the End of Therapy (EOT) and TOC Visits as detailed in the Statistical Analysis Plan (SAP)&lt;br&gt;                ‚Ä¢ To compare the per-patient favorable microbiological response rate at EOT in the Micro-ITT and Microbiologically Evaluable (ME)-1 Analysis Sets and at TOC in the Micro-ITT and ME-2 Analysis Sets&lt;br&gt;                ‚Ä¢ To evaluate the safety profile of TR-701 FA and compare with that of linezolid&lt;br&gt;                ‚Ä¢ To assess the population pharmacokinetic (PK) and PK/pharmacodynamic (PD) profile of TR-700&lt;br&gt;</t>
  </si>
  <si>
    <t>&lt;br&gt;                Secondary end point(s): ‚Ä¢ ACM within 28 days after randomization (Micro-ITT Analysis Set)&lt;br&gt;                ‚Ä¢ Clinical response at TOC (ITT and CE Analysis Sets). Clinical response at TOC is derived from the Investigator‚Äôs assessment at the EOT and TOC Visits&lt;br&gt;                ‚Ä¢ Microbiological response at EOT and TOC (Micro-ITT, ME-1 and ME-2 Analysis Sets)&lt;br&gt;                ‚Ä¢ ACM in patients with or methicillin-susceptible Staphylococcus aureus (MSSA) or MRSA (Micro-ITT Analysis Set)&lt;br&gt;                ‚Ä¢ Clinical response by Investigator in patients with MSSA or MRSA (Micro-ITT and ME-2 Analysis Sets)&lt;br&gt;            ;Timepoint(s) of evaluation of this end point: Day 28</t>
  </si>
  <si>
    <t>The Effectiveness of Noninvasive Positive Pressure Ventilation Treatment in Overlap Syndrome</t>
  </si>
  <si>
    <t>Device: NIPPV;Device: NIPPV;Device: NIPPV;Device: NIPPV</t>
  </si>
  <si>
    <t>https://clinicaltrials.gov/show/NCT03184714</t>
  </si>
  <si>
    <t>Noninvasive Positive Pressure Ventilation in Overlap Syndrome</t>
  </si>
  <si>
    <t>NCT03184714</t>
  </si>
  <si>
    <t>Chinese Academy of Medical Sciences, Fuwai Hospital</t>
  </si>
  <si>
    <t>COPD;Sleep Apnea Syndromes;Non-invasive Positive Pressure Ventilation;COPD;Sleep Apnea Syndromes;Non-invasive Positive Pressure Ventilation;COPD;Sleep Apnea Syndromes;Non-invasive Positive Pressure Ventilation;COPD;Sleep Apnea Syndromes;Non-invasive Positive Pressure Ventilation</t>
  </si>
  <si>
    <t>June 15, 2017</t>
  </si>
  <si>
    <t>2016YFC1304403B</t>
  </si>
  <si>
    <t>Ke Hu, MD;Ke Hu, MD;Ke Hu, MD;Ke Hu, MD;Ke Hu, MD;Ke Hu, MD;Ke Hu, MD;Ke Hu, MD;Ke Hu, MD;Ke Hu, MD</t>
  </si>
  <si>
    <t>hukejx@163.com;;hukejx@163.com;;hukejx@163.com;;hukejx@163.com;;hukejx@163.com;</t>
  </si>
  <si>
    <t>18971035988;;18971035988;;18971035988;;18971035988;;18971035988;</t>
  </si>
  <si>
    <t>&lt;br&gt;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      ;&lt;br&gt;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      ;&lt;br&gt;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      ;&lt;br&gt;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t>
  </si>
  <si>
    <t>COPD acute exacerbations;COPD acute exacerbations;COPD acute exacerbations</t>
  </si>
  <si>
    <t>COPD assessment test (CAT) score;modified British medical research council (mMRC) score;all-cause mortality</t>
  </si>
  <si>
    <t>A MULTICENTER, OPEN-LABEL, SPONSOR-BLINDED, RANDOMIZED, ACTIVE-CONTROLLED, PARALLEL GROUP, PIVOTAL STUDY TO EVALUATE THE EFFICACY, SAFETY, AND TOLERABILITY OF MUREPAVADIN GIVEN WITH ERTAPENEM VERSUS AN ANTI-PSEUDOMONAL-&amp;#946;-LACTAM-BASED ANTIBIOTIC IN ADULT SUBJECTS WITH NOSOCOMIAL PNEUMONIA SUSPECTED OR CONFIRMED TO BE DUE TO PSEUDOMONAS AERUGINOSA.</t>
  </si>
  <si>
    <t>Group name:Experimental Arm Type of group;1 N¬∞ of participants:125 Intervention(s) description:Murepavadin + Ertapenem&lt;br&gt;&lt;br&gt;a) Murepavadin&lt;br&gt;- Dosage Form: 30 mL of a sterile concentrate for solution for infusion at 8 mg/mL in 30R glass vials.&lt;br&gt;- Dose and Frequency: 230 mg TID in subjects with an eGFR-MDRD-6 &amp;#8805; 60 mL/min/1.73 m2 or 170 mg TID in subjects with 30 mL/min/1.73 m2 &amp;#8804; eGFR-MDRD-6 &lt; 60 mL/min/1.73 m2&lt;br&gt;(*) Throughout the course of the study, murepavadin dosing regimen will be adjusted (either increased or decreased) based on the eGFR-MDRD-6.&lt;br&gt;- Duration of treatment: Infused over 2 hours.&lt;br&gt;- Route of administration: Administered by IV route only.&lt;br&gt;&lt;br&gt;b) Ertapenem&lt;br&gt;- Dosage Form: vial contains 1.046 gram Ertapenem sodium&lt;br&gt;- Dose and Frequency: 1 g BID in subjects with an eGFR-MDRD-6 &amp;#8805; 30 mL/min/1.73 m2 or 500 mg BID in subjects with eGFR-MDRD-6 &lt; 30 mL/min/1.73 m2&lt;br&gt;- Duration of treatment: Infused over 30 minutes.&lt;br&gt;- Route of administration: Administered by IV route only.&lt;br&gt;Group name:Comparator Arm Type of group;2 N¬∞ of participants:125 Intervention(s) description:Meropenem OR Piperacillin-tazobactam&lt;br&gt;&lt;br&gt;a) Meropenem&lt;br&gt;- Dosage Form: 1.0 g powder for solution for infusion containing meropenem trihydrate equivalent to 1 gram anhydrous meropenem.&lt;br&gt;- Dose and Frequency: 1 g TID or 1 g BID in subjects with 26 mL/min/1.73 m2 &amp;#8804; eGFR-MDRD-6 &amp;#8804; 50 mL/min/1.73 m2.&lt;br&gt;- Duration of treatment: Infused over 30 minutes.&lt;br&gt;- Route of administration: Administered by i.v. route only.&lt;br&gt;&lt;br&gt;b) Piperacillin-tazobactam&lt;br&gt;- Dosage Form: Piperacillin-Tazobactam for injection is commercialized as a lyophilized powder for reconstitution.&lt;br&gt;- Dose and Frequency: 4.5 g QID or 3.375 g QID in subjects with 20 mL/min/1.73 m2 &amp;#8</t>
  </si>
  <si>
    <t>https://www.ins.gob.pe/ensayosclinicos/rpec/recuperarECPBNuevoEN.asp?numec=054-18</t>
  </si>
  <si>
    <t>A STUDY TO INVESTIGATE THE EFFICACY, SAFETY TOLERABILITY, ANDPHARMACOKINETICS OF TREATMENT WITH THE DRUG MUREPAVADIN GIVEN WITH ERTAPENEM VERSUS AN ANTI-PSEUDOMONAL-&amp;#946; LACTAM-BASED ANTIBIOTIC IN ADULT SUBJECTS WITH NOSOCOMIAL PNEUMONIA (HOSPITAL-ACQUIRED PNEUMONIA (HAP) OR NOSOCOMIAL PNEUMONIA REFERS TO ANY PNEUMONIA CONTRACTED BY A PATIENT IN A HOSPITAL AT LEAST 48‚Äì72 HOURS AFTER BEING ADMITTED) SUSPECTED OR CONFIRMED TO BE DUE TO PSEUDOMONAS AERUGINOSA.</t>
  </si>
  <si>
    <t>Placebo-controlled trials are not considered appropriate in this severely-ill population due to ethical concerns of high rates of morbidity and mortality in untreated subjects. &lt;br&gt;The decision to conduct Study POL7080-010 as an open-label study is based on a number of barriers to blinding:&lt;br&gt;(i) the difference in dosing intervals required for the administration of murepavadin (TID), ertapenem (BID), meropenem (TID), piperacillin-tazobactam (QID) which would require additional fluid administration for dummy placebo infusion, and&lt;br&gt;(ii) murepavadin, meropenem and piperacillin have different dosing adjustment schedules for subjects with degrees of renal function impairment. The additional fluid requirements were considered potentially detrimental because subjects with this condition frequently have cardiac and renal co-morbidities, and by definition, varying degrees of pulmonary dysfunction. &lt;br&gt;The concern in an open-label study of potential bias in assigning subjects to study dr</t>
  </si>
  <si>
    <t>Polyphor, Ltd.,</t>
  </si>
  <si>
    <t>Philippines;Israel;Germany;Croatia;Spain;Estonia;France;Greece;Netherlands;Hungary;Ireland;Lithuania;United Kindgdom;New Zealand;Czech Republic;Brazil;Canada;United States</t>
  </si>
  <si>
    <t>-J151 Pneumonia due to Pseudomonas &lt;br&gt;Pneumonia due to Pseudomonas;J151;Pneumonia due to Pseudomonas</t>
  </si>
  <si>
    <t>PER-05</t>
  </si>
  <si>
    <t>NCT03582007 ;2018-001159-11</t>
  </si>
  <si>
    <t>Flor de Liz</t>
  </si>
  <si>
    <t>Jacome</t>
  </si>
  <si>
    <t>Calle Monte Rosa N¬∞ 255, Piso 4 - Chacarilla del Estanque</t>
  </si>
  <si>
    <t>liz.jacome@covance.com</t>
  </si>
  <si>
    <t>9875-07623</t>
  </si>
  <si>
    <t>COVANCE PERU SERVICES S.A.</t>
  </si>
  <si>
    <t>Inclusion criteria: Criterios Inclusion claves (Ingles)&lt;br&gt;1. Provide written informed consent prior to any study-related procedure not part of normal medical care. Surrogate consent/use of a legally-authorized representative may be provided, if permitted by local country and institution-specific guidelines.&lt;br&gt;2. Male or female subjects, &amp;#8805; 18 years of age&lt;br&gt;Women of childbearing potential are eligible only if the following applies:Negative serum pregnancy test at baseline&lt;br&gt;Agreement to undertake an urine pregnancy test at the End of Study Visit (30-33 days after last dose)&lt;br&gt;Agreement to use one of the methods of birth control described in the protocol from screening up to at least 30 days after study treatment discontinuation&lt;br&gt;Non-vasectomized men are eligible only if they are willing to use a condom during study treatment and for at least 7 days after the last dose. &lt;br&gt;3. Subjects hospitalized for &amp;#8805; 48 hours or those with prior hospital admission of &amp;#8805; 48 hours if they were discharged within the last 7 days&lt;br&gt;4. Intubated (via naso- or endotracheal tube, including tracheostomy subjects) and receiving mechanical ventilation for &amp;#8805; 48 hours, and acute changes made in the ventilator support to maintain adequate PaO2 or SpO2&lt;br&gt;OR &lt;br&gt;At least 2 of the following signs or symptoms presenting within 24 hours prior to randomization:&lt;br&gt;-New onset of cough or worsening of baseline cough&lt;br&gt;-Auscultatory findings on pulmonary examination of rales and/or evidence of pulmonary consolidation (e.g., dullness on percussion, bronchial breath sounds, or egophony)&lt;br&gt;-Dyspnea, tachypnea (respiratory rate &gt; 25/minute), particularly if any or all of these signs or symptoms are progressive in nature&lt;br&gt;-Hypoxemia (e.g., a partial pressure of oxygen [PaO2] &lt; 60 mm Hg while the subject is breathing on room air as determined by arterial blood gas (ABG) or oxygen saturation [SpO2] &lt; 90% while the subject is breathing on room air as determined by pulse oximetry, or increased ventilator demand if on mechanical ventilation for &lt; 48 hours prior to randomization&lt;br&gt;-New onset of sputum or suctioned respiratory secretions characterized by purulent appearance indicative of bacterial infection or a worsening in character of purulent appearance&lt;br&gt;5. Chest radiograph shows the presence of new or progressive infiltrate(s) characteristic of bacterial pneumonia (based on Investigator‚Äôs evaluation). A chest computed tomography (CT) scan may be used in place of a chest x-ray&lt;br&gt;6. At least 1 of the following present within 24 hours prior to randomization: &lt;br&gt;-Documented fever (oral &amp;#8805; 38.0¬∞ C [100.4¬∞ F] or a tympanic, temporal, rectal or core temperature &amp;#8805; 38.3¬∞ C [101.0¬∞ F], axillary or forehead scanner &amp;#8805; 37.5¬∞ C [99.5¬∞ F], OR&lt;br&gt;-Hypothermia (rectal / core body temperature &amp;#8804; 35.0¬∞ C [95.2¬∞ F]), OR&lt;br&gt;-Total peripheral white blood cell count (WBC) &amp;#8805; 10,000 cells/mm3, OR&lt;br&gt;-Leucopenia with WBC &amp;#8804; 4,500 cells/mm3&lt;br&gt;7. Acute Physiology and Chronic Health Evaluation&lt;br&gt;(APACHE II) score between 8 and 25, inclusive, within 24 hours prior to randomization&lt;br&gt;8. Strong clinical suspicion of pneumonia due to P. aeruginosa. Such evidence could be the following criteria, but is not limited to:&lt;br&gt;-a surveillance culture from a respiratory sample positive for P. aeruginosa&lt;br&gt;-a Gram stain performed within 36 hours prior to randomization using an acceptable respiratory sample (protected brush specimen [PBS], BAL, mini-BAL, ETA, sputum) showing Gram-negative rods (with or without Gram-p</t>
  </si>
  <si>
    <t>Exclusion criteria: Criterios de Exclusion claves (Ingles)&lt;br&gt;1. Known or suspected community-acquired, viral, fungal, or parasitic pneumonia&lt;br&gt;2. Any of the following health conditions:&lt;br&gt;-Confirmed legionella infection (Legionella pneumophila pneumonia), Aspergillus spp. pneumonia (testing is not required)&lt;br&gt;-Cystic fibrosis&lt;br&gt;-Known or suspected Pneumocystis jirovecii pneumonia&lt;br&gt;-Known or suspected active tuberculosis&lt;br&gt;-Lung abscess&lt;br&gt;-Solid organ transplant within 6 months prior to randomization &lt;br&gt;-Pleural empyema&lt;br&gt;3. Bronchial obstruction or a history of post-obstructive pneumonia&lt;br&gt;4. Expected survival &lt; 72 hours&lt;br&gt;5. Burns &gt; 40 % of total body surface area &lt;br&gt;6. Current or anticipate neutropenia with absolute neutrophil count &lt; 500 cells/mm3&lt;br&gt;7. Severe renal disease defined as the estimated glomerular filtration rate per the 6-point Modification of Diet in Renal Disease (eGFR-MDRD-6 &lt; 30 mL/min/1.73 m2, or requirement for peritoneal dialysis, hemodialysis, hemofiltration, or a urine output &lt; 20 mL/hour over a 24-hour period.&lt;br&gt;8. Alanine aminotransferase (ALT) or aspartate aminotransferase (AST) &amp;#8805; 5-times upper limit of normal or Child-Pugh B and C in subjects with chronic hepatic function impairment&lt;br&gt;9. Received systemic or inhaled anti-pseudomonal antibiotic therapy within 72 hours prior to randomization as follows:&lt;br&gt;-&gt; 5 i.v. doses of an antibiotic administered q.i.d.(e.g., piperacillin-tazobactam)&lt;br&gt;-&gt; 4 i.v. doses of an antibiotic administered t.i.d. (e.g., meropenem)&lt;br&gt;EXCEPTIONS:&lt;br&gt;-Progression of disease on the prior antibacterial regimen for this episode of pneumonia after&lt;br&gt;&gt; 72 hours of treatment, provided prior respiratory or blood culture did not grow an anti-pseudomonal&lt;br&gt;&amp;#946;-lactam-resistant P. aeruginosa pathogen, or only a Gram-positive pathogen. Requires microbiological confirmation of a Gram-negative pathogen, OR&lt;br&gt;-Subject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ofthe susceptibility profile of the study qualifying pathogen, OR &lt;br&gt;-Subject received systemic antibacterial therapy that does not cover P. aeruginosa, OR&lt;br&gt;-Prior therapy with a non-absorbed antibiotic therapy used for gut decontamination or to eradicate Clostridium difficile.&lt;br&gt;10. Investigator‚Äôs opinion of clinically significant electrocardiogram (ECG) finding with immediate potential for a fatal outcome such as ischemia, infarct, or ventricular arrhythmia, or prior to the current infection, a history of New York Heart Association (NYHA) Class IV cardiac failure&lt;br&gt;11. Stroke (ischemic or intracerebral hemorrhage) within 5 days prior to randomization and there is an increased risk of fatal brain edema as indicated by a major early computerized tomography hypodensity exceeding 50%of the middle cerebral artery territory&lt;br&gt;12. Women who are pregnant or nursing&lt;br&gt;13. Persisting hypotension requiring sympathomimetic agents (&gt; 0.2 ¬µg/kg/min norepinephrine or a total of all vasopressors &gt; 0.2 ¬µg/kg/min norepinephrine equivalents) to maintain a MAP &amp;#8805; 65 mmHg despite adequate fluid administration. See Appendix XI for norepinephrine equivalency table.&lt;br&gt;14. Evidence of co-infection with ertapenem-resistant Gram-negative pathogen(s). Evidence of infection with meropenem- AND piperacillin-</t>
  </si>
  <si>
    <t>Outcome name:The primary efficacy analysis will be conducted on micro-MITT analysis set.&lt;br&gt;The 28-day ACM status will be listed by treatment, including information about deaths and lost-to-follow-ups. Frequency tables will be provided for the categorical 28-day ACM rates by treatment.&lt;br&gt;The Generalized Linear Model (GLM) will be performed to obtain the risk difference in 28-day ACM rates between two groups adjusting for treatment group and randomization stratification&lt;br&gt;factors, This analysis will use an identity link and assume a binomial distribution. The corresponded CI will be derived and the lower bound of CI will be compared with the 20% noninferiority margin. The primary non inferiority analysis of 28-day ACM will be repeated in modified-MITT and PP analysis sets to assess the robustness of results using all data available.&lt;br&gt;&lt;br&gt;Measure:To demonstrate the non-inferiority (NI) in 28-day ACM rate of i.v. murepavadin given with ertapenem compared to an anti-pseudomonal-&amp;#946;-lactam-based antibiotic in the microbiological modified intention-to-treat (micro-MITT) analysis set in subjects with nosocomial pneumonia due to P. aeruginosa.&lt;br&gt;Timepoints:28 days</t>
  </si>
  <si>
    <t>Outcome name:The primary efficacy analysis will be conducted on micro-MITT analysis set.&lt;br&gt;The 28-day ACM status will be listed by treatment, including information about deaths and lost-to-follow-ups. Frequency tables will be provided for the categorical 28-day ACM rates by treatment.&lt;br&gt;The Generalized Linear Model (GLM) will be performed to obtain the risk difference in 28-day ACM rates between two groups adjusting for treatment group and randomization stratification&lt;br&gt;factors, This analysis will use an identity link and assume a binomial distribution. The corresponded CI will be derived and the lower bound of CI will be compared with the 20% noninferiority margin. The primary non inferiority analysis of 28-day ACM will be repeated in modified-MITT and PP analysis sets to assess the robustness of results using all data available.&lt;br&gt;&lt;br&gt;Measure:To determine if i.v. murepavadin + ertapenem is superior in 28-day ACM rate compared to an anti-pseudomonal-&amp;#946;-lactam-based antibiotic (meropenem or piperacillin-tazobactam)&lt;br&gt;Timepoints:28 days;Outcome name:This endpoint will be determined by the Cental Endpoint Committee at the end of the study.&lt;br&gt;Measure:To compare the clinical cure rates on Day 3, 5, 7, 10 at the End of Treatment (EoT) and&lt;br&gt;Test of Cure (ToC) visits&lt;br&gt;Timepoints:End of study;Outcome name:SOFA and modified CPIS will be collected on the eCRF (Medidata Rave).&lt;br&gt;Measure:To compare the change in SOFA score from baseline, the change in modified CPIS&lt;br&gt;(intubated subjects) from baseline&lt;br&gt;Timepoints:28 days;Outcome name:PaO2/FiO2 will be collected on the eCRF (Medidata Rave).&lt;br&gt;Measure:To compare the change in PaO2/FiO2 ratio from baseline&lt;br&gt;Timepoints:28 days;Outcome name:This data will be collected on the eCRF (Medidata Rave).&lt;br&gt;Measure:To compare ACM rates within 14 days after randomization&lt;br&gt;Timepoints:28 days</t>
  </si>
  <si>
    <t>NO DISPONIBLE</t>
  </si>
  <si>
    <t>Oct 16 2018 12:00AM</t>
  </si>
  <si>
    <t>opshi@vialibre.org.pe</t>
  </si>
  <si>
    <t>Via Libre</t>
  </si>
  <si>
    <t>EUCTR2016-004904-74-IT</t>
  </si>
  <si>
    <t>Reactogenicity, Safety and Immunogenicity Study of GlaxoSmithKline (GSK) Biologicals' Investigational Supra-seasonal Universal Influenza Vaccines - Inactivated (SUIVs) (GSK3816302A) in Healthy Adults</t>
  </si>
  <si>
    <t>Biological: D-SUIV Formulation 9;Biological: Placebo;Biological: FLU-D-QIV;Biological: D-SUIV Formulation 1;Biological: D-SUIV Formulation 2;Biological: D-SUIV Formulation 3;Biological: D-SUIV Formulation 4;Biological: D-SUIV Formulation 5;Biological: D-SUIV Formulation 6;Biological: D-SUIV Formulation 7;Biological: D-SUIV Formulation 8</t>
  </si>
  <si>
    <t>https://clinicaltrials.gov/show/NCT03275389</t>
  </si>
  <si>
    <t>A Study to Evaluate the Reactogenicity, Safety and Immunogenicity of GlaxoSmithKline (GSK) Biologicals' Investigational Supra-seasonal Universal Influenza Vaccines - Inactivated (SUIVs) (GSK3816302A) in Healthy Adults Aged 18 to 39 Years</t>
  </si>
  <si>
    <t>NCT03275389</t>
  </si>
  <si>
    <t>September 8, 2017</t>
  </si>
  <si>
    <t>2017-001584-20;207543</t>
  </si>
  <si>
    <t>&lt;br&gt;        Inclusion Criteria:&lt;br&gt;&lt;br&gt;          -  Subjects who, in the opinion of the investigator, can and will comply with the&lt;br&gt;             requirements of the protocol.&lt;br&gt;&lt;br&gt;          -  Written informed consent obtained from the subject prior to performance of any study&lt;br&gt;             specific procedure.&lt;br&gt;&lt;br&gt;          -  A male or female between, and including, 18 and 39 years of age at the time of the&lt;br&gt;             first vaccination.&lt;br&gt;&lt;br&gt;          -  Healthy subjects without acute or chronic, clinically significant pulmonary,&lt;br&gt;             cardiovascular, hepatic or renal functional abnormality, as established by medical&lt;br&gt;             history and clinical examination before first vaccination and laboratory screening&lt;br&gt;             tests (the latter being only applicable for subjects enrolled in Phase I).&lt;br&gt;&lt;br&gt;          -  Subjects with no history of influenza vaccination within 6 months prior to first study&lt;br&gt;             vaccination and who are willing to forego any influenza vaccination during the entire&lt;br&gt;             study period.&lt;br&gt;&lt;br&gt;          -  Female subjects of childbearing potential may be enrolled in the study, if the&lt;br&gt;             subject:&lt;br&gt;&lt;br&gt;               -  Has practiced adequate contraception for 30 days prior to first vaccination, and&lt;br&gt;&lt;br&gt;               -  Has a negative pregnancy test on the day of vaccination, and&lt;br&gt;&lt;br&gt;               -  Has agreed to continue adequate contraception during the entire treatment period&lt;br&gt;                  and for 2 months after completion of the vaccination series (last vaccination at&lt;br&gt;                  Month 14).&lt;br&gt;&lt;br&gt;        Exclusion Criteria:&lt;br&gt;&lt;br&gt;          -  Use of any investigational or non-registered product other than the study vaccines&lt;br&gt;             during the period starting 30 days before the first dose of study vaccines, or planned&lt;br&gt;             use during the study period.&lt;br&gt;&lt;br&gt;          -  Any medical condition that in the judgment of the investigator would make&lt;br&gt;             intramuscular injection unsafe.&lt;br&gt;&lt;br&gt;          -  Chronic administration of immunosuppressants or other immune-modifying drugs during&lt;br&gt;             the period starting 6 months prior to the first vaccine dose. For corticosteroids,&lt;br&gt;             this will mean prednisone = 20 mg/day, or equivalent. Inhaled and topical steroids are&lt;br&gt;             allowed.&lt;br&gt;&lt;br&gt;          -  Administration of long-acting immune-modifying drugs within 6 months before first&lt;br&gt;             vaccination, or planned administration any time during the study period.&lt;br&gt;&lt;br&gt;          -  Planned administration/administration of a vaccine not foreseen by the study protocol&lt;br&gt;             in the period starting 30 days before the first dose up to the blood sampling at Day&lt;br&gt;             85 and in the period starting 30 days before booster vaccination at Month 14 up to the&lt;br&gt;             blood sample at Month 14 + 28 days.&lt;br&gt;&lt;br&gt;          -  Concurrently participating in another clinical study, at any time during the study&lt;br&gt;             period, in which the subject has been or will be exposed to an investigational or a&lt;br&gt;             non-investigational vaccine/product.&lt;br&gt;&lt;br&gt;          -  Previous vaccination against influenza within the 6 months preceding the first&lt;br&gt;             vaccination at Visit 1 or planned use of such vaccines during the study period.&lt;br&gt;&lt;br&gt;          -  History of vaccination with a (pre)pandemic influenza vaccine other than an H1N1pdm09&lt;br&gt;             vaccine or history of laboratory-confirmed influenza infection other than seasonal or&lt;br&gt;             H1N1pdm09 influenza.&lt;br&gt;&lt;br&gt;          -  Any confirmed or suspected immunosuppressive or immunodeficient condition, based on&lt;br&gt;             medical history and physical examination.&lt;br&gt;&lt;br&gt;          -  History of or current autoimmune disease.&lt;br&gt;&lt;br&gt;          -  Subjects diagnosed with excessive daytime sleepiness or narcolepsy; or history of&lt;br&gt;             narcolepsy in a subject's parent or sibling.&lt;br&gt;&lt;br&gt;          -  History of Guillain-Barr√© syndrome.&lt;br&gt;&lt;br&gt;          -  History of any reaction or hypersensitivity likely to be exacerbated by any component&lt;br&gt;             of the vaccines; a history of anaphylactic-type reaction to consumption of eggs; or a&lt;br&gt;             history of severe adverse reaction to a previous influenza vaccine.&lt;br&gt;&lt;br&gt;          -  Hypersensitivity to latex.&lt;br&gt;&lt;br&gt;          -  Acute disease and/or fever at the time of enrolment.&lt;br&gt;&lt;br&gt;               -  Fever is defined as temperature = 38.0¬∞C / 100.4¬∞F. The preferred location for&lt;br&gt;                  measuring temperature in this study will be the oral cavity.&lt;br&gt;&lt;br&gt;               -  Subjects with a minor illness without fever may be enrolled at the discretion of&lt;br&gt;                  the investigator.&lt;br&gt;&lt;br&gt;               -  For subjects with acute disease and/or fever at the time of enrolment, Visit 1&lt;br&gt;                  may be re-scheduled within the allowed time-window.&lt;br&gt;&lt;br&gt;          -  Administration of immunoglobulins and/or any blood products during the period starting&lt;br&gt;             3 months before the first dose of study vaccines or planned administration during the&lt;br&gt;             study period.&lt;br&gt;&lt;br&gt;          -  Blood donation within 30 days before the first study blood sampling or planned blood&lt;br&gt;             donation within 30 days before and up to 30 days after any study blood sampling.&lt;br&gt;&lt;br&gt;          -  Pregnant or lactating female.&lt;br&gt;&lt;br&gt;          -  History of chronic alcohol consumption and/or drug abuse as deemed by the investigator&lt;br&gt;             to render the potential subject unable/unlikely to provide accurate safety reports.&lt;br&gt;&lt;br&gt;          -  Female planning to become pregnant or planning to discontinue contraceptive&lt;br&gt;             precautions.&lt;br&gt;&lt;br&gt;        Additional criterion applicable for Phase I subjects:&lt;br&gt;&lt;br&gt;          -  Hematological and/or biochemical parameters outside the laboratory normal ranges,&lt;br&gt;             unless the laboratory abnormalities are considered not clinically significant by the&lt;br&gt;             investigator.&lt;br&gt;&lt;br&gt;          -  Liver enzymes (alanine aminotransferase [ALT] or aspartate aminotransferase [AST])&lt;br&gt;             outside of the normal laboratory ranges.&lt;br&gt;</t>
  </si>
  <si>
    <t>Number of subjects with solicited local adverse events (AEs) after first dose administration;Number of seropositive subjects for anti-H1 stalk antibodies measured by ELISA- Day 85;Concentrations of serum H1 stalk antibodies measured by ELISA- Day 1;Concentrations of serum H1 stalk antibodies measured by ELISA- Day 29;Concentrations of serum H1 stalk antibodies measured by ELISA- Day 85;Number of seropositive subjects for anti-H1 stalk antibodies measured by microneutralization (MN) assay - Day 1;Number of seropositive subjects for anti-H1 stalk antibodies measured by MN assay - Day 29;Number of seropositive subjects for anti-H1 stalk antibodies measured by MN assay - Day 85;Titers for serum H1 stalk antibodies measured by MN assay - Day 1;Titers for serum H1 stalk antibodies measured by MN assay - Day 29;Titers for serum H1 stalk antibodies measured by MN assay - Day 85;Percentage of subjects with an equal or greater than (=) 4-fold increase of anti-H1 stalk antibody concentration measured by ELISA - Day 29;Percentage of subjects with a = 4-fold increase of anti-H1 stalk antibody concentration measured by ELISA - Day 85;Percentage of subjects with a = 4-fold increase of anti-H1 stalk titer measured by MN assay - Day 29;Percentage of subjects with a = 4-fold increase of anti-H1 stalk titer measured by MN assay - Day 85;Percentage of subjects with a = 10-fold increase of anti-H1 stalk antibody concentration measured by ELISA - Day 29;Percentage of subjects with a = 10-fold increase of anti-H1 stalk antibody concentration measured by ELISA - Day 85;Percentage of subjects with a = 10-fold increase of anti-H1stalk titer measured by MN assay - Day 29;Percentage of subjects with a = 10-fold increase of anti-H1 stalk titer measured by MN assay - Day 85;Mean Geometric Increase (MGI) for anti-H1 stalk antibody concentration measured by ELISA - Day 29;MGI for anti-H1 stalk antibody concentrations measured by ELISA - Day 85;Number of seropositive subjects for anti-H1 stalk antibodies measured by ELISA- Day 29;Number of seropositive subjects for anti-H1 stalk antibodies measured by enzyme-linked immunosorbent assay (ELISA)- Day 1;Number of subjects with serious adverse events (SAEs).;Number of subjects reporting any potential immune-mediated diseases (pIMDs);Number of subjects with any medically-attended adverse events (MAEs);Number of subjects with abnormal hematological and biochemical laboratory ranges at Month 26;Number of subjects with abnormal hematological and biochemical laboratory ranges at Month 20;Number of subjects with abnormal hematological and biochemical laboratory ranges at Month 14 + 28 days;Number of subjects with abnormal hematological and biochemical laboratory ranges at Month 14 + 7 days;Number of subjects with abnormal hematological and biochemical laboratory ranges at Month 14;Number of subjects with abnormal hematological and biochemical laboratory ranges at Month 8;Number of subjects with abnormal hematological and biochemical laboratory ranges at Day 85;Number of subjects with abnormal hematological and biochemical laboratory ranges at Day 64;Number of subjects with abnormal hematological and biochemical laboratory ranges at Day 57;Number of subjects with abnormal hematological and biochemical laboratory ranges at Day 29;Number of subjects with abnormal hematological and biochemical laboratory ranges at Day 8;Number of subjects with any unsolicited AEs after booster dose administration;Number of subjects with any unsolicited AEs after second dose administration;Number of subjects with any unsolicited AEs after first dose administration;Number of subjects with solicited general AEs after booster dose administration;Number of subjects with solicited general AEs after second dose administration;Number of subjects with solicited general AEs after first dose administration;Number of subjects with solicited local AEs after booster dose administration;Number of subjects with solicited local AEs after second dose administration;MGI for anti-H1 stalk antibody titer measured by MN assay - Day 29;MGI for anti-H1 stalk antibody titer measured by MN assay - Day 85</t>
  </si>
  <si>
    <t>Adjusted GMCs for anti-H1 HA stalk antibody, anti-H2 and anti-H18 antibody, measured by ELISA.;Concentrations of serum H1 stalk antibodies measured by ELISA- Month 8 to 26;Number of seropositive subjects for anti-H1 stalk antibodies measured by ELISA- Month 8 to 26;Percentage of subjects with a = 4-fold increase of anti-H1 stalk antibody concentration, measured by ELISA - Month 8 to 26.;Percentage of subjects with a = 10-fold increase of anti-H1 stalk antibody concentration, measured by ELISA - Month 8 to 26.;MGI for anti-H1 stalk antibody measured by ELISA - Month 8 to 26;Concentrations of anti-H2 and anti-H18 antibodies measured by ELISA;Number of seropositive subjects for anti-H2 and anti-H18 antibodies measured by ELISA;Percentage of subjects with a = 4-fold increase of anti-H2 and anti-H18 antibody concentration measured by ELISA;Percentage of subjects with a = 10-fold increase of anti-H2 and anti-H18 antibody concentration, measured by ELISA;MGI for anti-H2 and anti-H18 antibodies concentrations measured by ELISA;Titers for anti-H1N1 swine influenza and anti-IIV4-H1N1 antibodies measured by MN assay;Number of seropositive subjects for anti-H1N1 swine influenza and anti-IIV4-H1N1 antibodies measured by MN assay;Percentage of subjects with a = 4-fold increase of anti-H1N1 swine influenza and anti-IIV4-H1N1 antibody titers measured by MN assay.;Percentage of subjects with a = 10-fold increase of anti-H1N1 swine influenza and anti-IIV4-H1N1 antibody titers, measured by MN assay.;MGI for anti-H1N1 swine influenza and anti-IIV4-H1N1 antibodies titers measured by MN assay.</t>
  </si>
  <si>
    <t>Remote Ambulatory Management of Veterans With Sleep Apnea</t>
  </si>
  <si>
    <t>Device: autoadjusting continuous positive airway pressure</t>
  </si>
  <si>
    <t>https://clinicaltrials.gov/show/NCT03007745</t>
  </si>
  <si>
    <t>Remote Sleep Apnea Management</t>
  </si>
  <si>
    <t>NCT03007745</t>
  </si>
  <si>
    <t>Sleep Apnea - Obstructive;Cost Effectiveness;Telemedicine</t>
  </si>
  <si>
    <t>IIR 12-409</t>
  </si>
  <si>
    <t>Samuel T. Kuna, MD</t>
  </si>
  <si>
    <t>Corporal Michael J. Crescenz VA Medical Center, Philadelphia, PA</t>
  </si>
  <si>
    <t>&lt;br&gt;        Inclusion Criteria:&lt;br&gt;&lt;br&gt;        Veterans must meet the following inclusion criteria prior to enrollment:&lt;br&gt;&lt;br&gt;          -  Referral to one of the participating sleep centers for evaluation of suspected OSA&lt;br&gt;&lt;br&gt;          -  Access in the home to the internet, e-mail, and phone on all days&lt;br&gt;&lt;br&gt;          -  Fluent in English as assessed on the initial phone contact&lt;br&gt;&lt;br&gt;        Exclusion Criteria:&lt;br&gt;&lt;br&gt;        Veterans will be excluded from the study for the following reasons:&lt;br&gt;&lt;br&gt;          -  Unable or unwilling to provide informed consent and complete required questionnaires&lt;br&gt;&lt;br&gt;          -  Previous diagnosis of:&lt;br&gt;&lt;br&gt;               -  obstructive sleep apnea (OSA)&lt;br&gt;&lt;br&gt;               -  central sleep apnea (50% of apneas on diagnostic testing are central apneas)&lt;br&gt;&lt;br&gt;               -  Cheyne-Stokes breathing&lt;br&gt;&lt;br&gt;               -  obesity hypoventilation syndrome&lt;br&gt;&lt;br&gt;               -  narcolepsy&lt;br&gt;&lt;br&gt;          -  Previous treatment with positive airway pressure, non-nasal surgery for OSA, or&lt;br&gt;             current use of supplemental oxygen&lt;br&gt;&lt;br&gt;          -  A clinically unstable medical condition in the previous 2 months as defined by a new&lt;br&gt;             diagnosis, e.g.:&lt;br&gt;&lt;br&gt;               -  pneumonia&lt;br&gt;&lt;br&gt;               -  myocardial infarction&lt;br&gt;&lt;br&gt;               -  congestive heart failure&lt;br&gt;&lt;br&gt;               -  unstable angina&lt;br&gt;&lt;br&gt;               -  thyroid disease&lt;br&gt;&lt;br&gt;               -  depression or psychosis&lt;br&gt;&lt;br&gt;               -  ventricular arrhythmias&lt;br&gt;&lt;br&gt;               -  cirrhosis&lt;br&gt;&lt;br&gt;               -  surgery&lt;br&gt;&lt;br&gt;               -  recently diagnosed cancer&lt;br&gt;&lt;br&gt;          -  Night shift workers in situations or occupations where they regularly experience jet&lt;br&gt;             lag, or have irregular work schedules by history over the last 3 months&lt;br&gt;&lt;br&gt;          -  Women who are pregnant or women who are sexually active and of child-bearing age who&lt;br&gt;             are not using some form of contraceptive&lt;br&gt;&lt;br&gt;          -  Unable to perform tests due to inability to communicate verbally, inability to read&lt;br&gt;             and write, and visual, hearing or cognitive impairment&lt;br&gt;</t>
  </si>
  <si>
    <t>Functional Outcome of Sleep Questionnaire - Short Form (FOSQ-10)</t>
  </si>
  <si>
    <t>Epworth Sleepiness Scale (ESS);Heath Survey Short Form - 12 (SF-12);Center for Epidemiological Studies Depression questionnaire (CES-D);Insomnia Severity Index (ISI);Health Utilities Index (HUI);EuroQol;Worker Alliance Inventory - Short Revised (WAI-SR);Client Satisfaction Questionnaire (CSQ-8);Adherence to autoadjusting CPAP treatment</t>
  </si>
  <si>
    <t>A Phase 3, Randomized, Multicenter, Observer-Blinded, Noninferiority Study to Evaluate the Immunogenicity and Safety of a Seqirus Quadrivalent Inactivated Influenza Virus Vaccine (Seqirus QIV) with a US-Licensed 2015-2016 Quadrivalent Inactivated Comparator Influenza Vaccine (Comparator QIV) in a Pediatric Population Aged 5 Through 17 Years of Age.</t>
  </si>
  <si>
    <t>&lt;br&gt;Trade Name: Afluria Quadrivalent&lt;br&gt;Product Name: Seqirus Quadrivalent Inactivated Influenza Vaccine (Seqirus QIV)&lt;br&gt;Pharmaceutical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VICTORIA -LIKE VIRUS ANTIGEN&lt;br&gt;Other descriptive name: B/ -LIKE VIRUS ANTIGEN&lt;br&gt;Concentration unit: ¬µg/ml microgram(s)/millilitre&lt;br&gt;Concentration type: equal&lt;br&gt;Concentration number: 30-&lt;br&gt;&lt;br&gt;Trade Name: Fluarix Quadrivalent&lt;br&gt;Pharmaceutical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30-&lt;br&gt;&lt;br&gt;</t>
  </si>
  <si>
    <t>https://www.clinicaltrialsregister.eu/ctr-search/search?query=eudract_number:2016-004133-25</t>
  </si>
  <si>
    <t>A study to evaluate the immunogenicity and safety of Seqirus Quadrivalent Influenza Vaccine (QIV) in a pediatric population aged 5 through to 17 years of age</t>
  </si>
  <si>
    <t>EUCTR2016-004133-25-Outside-EU/EEA</t>
  </si>
  <si>
    <t>Controlled: yesRandomised: yesOpen: noSingle blind: noDouble blind: yesParallel group: yesCross over: noOther: noIf controlled, specify comparator, Other Medicinial Product: yesPlacebo: noOther: noNumber of treatment arms in the trial: 2</t>
  </si>
  <si>
    <t>Seqirus GmbH</t>
  </si>
  <si>
    <t>Prophylaxis for influenza virus infection &lt;br&gt;MedDRA version: 19.0Level: PTClassification code 10022000Term: InfluenzaSystem Organ Class: 10021881 - Infections and infestations;Therapeutic area: Diseases [C] - Virus Diseases [C02]</t>
  </si>
  <si>
    <t>NCT02545543</t>
  </si>
  <si>
    <t>CSLCT-QIV-13-02;NCT02545543</t>
  </si>
  <si>
    <t>Seqirus Clinical Trials</t>
  </si>
  <si>
    <t>45 Sidney Street</t>
  </si>
  <si>
    <t>Seqirus.ClinicalTrials@Seqirus.com</t>
  </si>
  <si>
    <t>Inclusion criteria: &lt;br&gt;* Males or females 5 through 17 years of age on the day of first study vaccination.  &lt;br&gt;* Parent or legally acceptable representative able to provide written informed consent and be willing and able to adhere to all protocol requirements including blood draws. Participant assent will also be obtained if required.  &lt;br&gt;* If applicable, females of childbearing potential‚Äù (ie, ovulating, not surgically sterile) must be abstinent or be willing to use a medically accepted contraceptive regimen until at least 28 days after the last Study Vaccine. Females of childbearing potential must return a negative urine pregnancy test result, prior to any vaccination dose with the Study Vaccine.&lt;br&gt;Are the trial subjects under 18? yes&lt;br&gt;Number of subjects for this age range: 2222&lt;br&gt;F.1.2 Adults (18-64 years) no&lt;br&gt;F.1.2.1 Number of subjects for this age range &lt;br&gt;F.1.3 Elderly (&gt;=65 years) no&lt;br&gt;F.1.3.1 Number of subjects for this age range &lt;br&gt;</t>
  </si>
  <si>
    <t>Exclusion criteria: &lt;br&gt;* History of allergic reactions to egg proteins or any components of the Study Vaccines.&lt;br&gt;* History of serious adverse reactions to any influenza vaccines.&lt;br&gt;* History of Guillain-Barr√© syndrome or other demyelinating disease.&lt;br&gt;* History of licensed or investigational influenza vaccination in the last 6 months.&lt;br&gt;* Clinical signs of active infection and/or an oral temperature of = 100¬∞F (37.8¬∞C) on the day of planned Study Vaccine administration or within 48 hours preceding vaccination.&lt;br&gt;* Current or recent,  acute or chronic medical conditions that in the opinion of the Investigator are clinically significant and/or unstable (such as illness exacerbations) within the preceding 30 days.&lt;br&gt;* History of any seizures, with the exception of a single febrile seizure.&lt;br&gt;* Self-reported or known seropositivity suggestive of acute or chronic viral infection for human immunodeficiency virus, hepatitis B or hepatitis C.&lt;br&gt;* Known or suspected congenital or acquired immunosuppressive conditions.&lt;br&gt;* Current or recent immunosuppressive or immunomodulatory therapy, as follows:&lt;br&gt;* Chronic or long-term systemic corticosteroids: = 0.125 mg/kg/day of oral prednisolone or equivalent daily;&lt;br&gt;* Sporadic systemic corticosteroids: = 0.5 mg/kg/day of oral prednisolone or equivalent for two or more short courses of &gt; 3 days in the 3 months preceding vaccination;&lt;br&gt;* Antineoplastic chemotherapy or radiation therapy within the 6 months preceding vaccination.&lt;br&gt;Note: Use of topical, inhalant or localised tissue injections of corticosteroids prior to administration of the Study Vaccine or throughout the study are acceptable.&lt;br&gt;* Administration of immunoglobulin and/or any blood products within the 3 months preceding vaccination, or planned administration during the study.&lt;br&gt;* Participation in a clinical trial or use of an investigational compound within 28 days prior to the first dose of Study Vaccine, or within 28 days after receiving the final indicated dose of Study Vaccine, or plans to enter a study during this period.&lt;br&gt;* Vaccination with a licensed vaccine 28 days (for live or inactivated vaccines) prior to receiving the first dose of Study Vaccine, or plans to receive any licensed vaccine prior to the Study Exit Visit.&lt;br&gt;* Pregnant or lactating females.&lt;br&gt;</t>
  </si>
  <si>
    <t>Main Objective: To demonstrate that vaccination with Seqirus QIV elicits an immune response that is not inferior to that of a US licensed comparator QIV containing the same virus strains as Seqirus QIV, among a pediatric population 5 through 17 years of age.;Secondary Objective: The secondary objectives of the study are to assess the following:&lt;br&gt;1. To assess safety and tolerability of Seqirus QIV, among children 5 through 17 years of age in two age strata: 5 through 8 years of age, and 9 through 17 years of age, as well as overall.&lt;br&gt;2. To characterize the immunogenicity of Seqirus QIV and the US-licensed comparator QIV in two age strata: 5 through 8 years of age, and 9 through 17 years of age, as well as overall.;Primary end point(s): 1. The Geometric Mean Titre (GMT) ratio of each virus strain&lt;br&gt;2. The difference in Seroconversion Rate (SCR) for each virus strain&lt;br&gt;&lt;br&gt;&lt;br&gt;;Timepoint(s) of evaluation of this end point: 1. 28 days after last vaccination&lt;br&gt;2. 28 days after last vaccination&lt;br&gt;</t>
  </si>
  <si>
    <t>Secondary end point(s): 1. Safety Endpoint: The frequency and severity of solicited local adverse reactions&lt;br&gt;2. Safety Endpoint: The frequency and severity of solicited systemic adverse events (AEs)&lt;br&gt;3. Safety Endpoint: The frequency of cellulitis-like reaction&lt;br&gt;4. Safety Endpoint: The frequency and severity of unsolicited adverse events (AEs)&lt;br&gt;5. Safety Endpoint: The frequency of serious adverse events (SAEs)&lt;br&gt;6. Immunogenicity Endpoint: GMTs - Geometric mean of HI titers prevaccination (Day 1) and postvaccination (Study Exit Visit)&lt;br&gt;7. Immunogenicity Endpoint: Seroconversion rate&lt;br&gt;8. Immunogenicity Endpoint: Seroprotection rate&lt;br&gt;9. Immunogenicity Endpoint: Geometric mean fold increase&lt;br&gt;&lt;br&gt;&lt;br&gt;&lt;br&gt;&lt;br&gt;&lt;br&gt;;Timepoint(s) of evaluation of this end point: 1. 7 days after each vaccination&lt;br&gt;2. 7 days after each vaccination&lt;br&gt;3. 28 days after each vaccination&lt;br&gt;4. 28 days after each vaccination&lt;br&gt;5. 180 days after the last vaccination dose&lt;br&gt;6. 28 days after last vaccination&lt;br&gt;7. 28 days after last vaccination&lt;br&gt;8. 28 days after last vaccination&lt;br&gt;9. 28 days after last vaccination</t>
  </si>
  <si>
    <t>Feasibility Study to Assess the Scan, Fit and Print Process for the Aveera Patient Matched CPAP Mask</t>
  </si>
  <si>
    <t>Device: Aveera;Device: Aveera;Device: Aveera;Device: Aveera</t>
  </si>
  <si>
    <t>https://clinicaltrials.gov/show/NCT02972970</t>
  </si>
  <si>
    <t>NCT02972970</t>
  </si>
  <si>
    <t>Metamason</t>
  </si>
  <si>
    <t>Meta-001</t>
  </si>
  <si>
    <t>robyn woidtke;robyn woidtke;robyn woidtke;robyn woidtke;robyn woidtke</t>
  </si>
  <si>
    <t>Consultant;Consultant;Consultant;Consultant;Consultant</t>
  </si>
  <si>
    <t>&lt;br&gt;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      ;&lt;br&gt;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      ;&lt;br&gt;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      ;&lt;br&gt;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t>
  </si>
  <si>
    <t>1) Measure time frame from scanning to mask fit and subjective patient feedback of mask fit;1) Measure time frame from scanning to mask fit and subjective patient feedback of mask fit;1) Measure time frame from scanning to mask fit and subjective patient feedback of mask fit</t>
  </si>
  <si>
    <t>Effect of Protein Supplementation on nutritional status and clinical outcomes in Critically Ill Children on enteral nutritional therapy: a randomized clinical trial</t>
  </si>
  <si>
    <t>Three groups will be evaluated:&lt;br&gt;- Intervention group with protein 1: 25 children and adolescents admitted to Pediatric Intensive Care Unit will receive a polymeric protein module diluted in water and administered by a syringe containing 5 to 20 mL, fractionated twice a day, at 11 am and 5 pm, before infusion of the enteral diet. The daily amount that each child and adolescent will receive from protein will be enough to meet the daily recommendations defined by the American Society of Parenteral and Enteral Nutrition.&lt;br&gt;- Intervention group with protein 2: 25 children and adolescents admitted to Pediatric Intensive Care Unit will receive a oligomeric protein module diluted in water and administered by a syringe containing 5 to 20 mL, fractionated twice a day, at 11 am and 5 pm, before infusion of the enteral diet. The daily amount that each child and adolescent will receive from protein will be enough to meet the daily recommendations defined by the American Society of Parenteral and Enteral Nutrition.&lt;br&gt;- Control group: 25 children and adolescents admitted to the Pediatric Intensive Care Unit will receive the nutritional therapy prescribed by the dietitian of the service, without interference by the researchers. &lt;br&gt;;Dietary supplement;Enteral Nutrition;Food, Formulated</t>
  </si>
  <si>
    <t>http://www.ensaiosclinicos.gov.br/rg/RBR-3h4x97/</t>
  </si>
  <si>
    <t>The effect of Dietary Protein Addition on nutritional status and clinical evolution in children and adolescents admitted to the Pediatric Intensive Care Unit</t>
  </si>
  <si>
    <t>RBR-3h4x97</t>
  </si>
  <si>
    <t>Three-arm, preventional, open-label, randomized, parallel-group controlled clinical trial,</t>
  </si>
  <si>
    <t>Universidade Federal de Santa Catarina - Florian√≥polis, SC, Brazil</t>
  </si>
  <si>
    <t>Pediatric Intensive Care Unit, Critically ill,Respiratory insufficiencyRespiration, Artificial,Protein Malnutrition  &lt;br&gt;Intensive Care Units, Pediatric &lt;br&gt;Critical Illness &lt;br&gt;Respiratory Insufficiency &lt;br&gt;Respiration, Artificial &lt;br&gt;Protein Malnutrition;J00-J99;Intensive Care Units, Pediatric;Critical Illness;Respiratory Insufficiency;Respiration, Artificial;Protein Malnutrition</t>
  </si>
  <si>
    <t>RBR-3h</t>
  </si>
  <si>
    <t>n¬∞ 57977616.4.0000.0121 - CAAE;n¬∞ 1.694.079;n¬∞ 025/2016</t>
  </si>
  <si>
    <t>Daniela</t>
  </si>
  <si>
    <t>Hauschild</t>
  </si>
  <si>
    <t>Universidade Federal de Santa Catarina, Campus Florian√≥polis - R. Delfino Conti, s/n - Trindade, Florian√≥polis - SC, 88040-900</t>
  </si>
  <si>
    <t>danielahauschild@yahoo.com.br</t>
  </si>
  <si>
    <t>+55 41 99996-2549</t>
  </si>
  <si>
    <t>Universidade Federal de Santa Catarina</t>
  </si>
  <si>
    <t>Hospital Infantil Joana de Gusm√£o - Florian√≥polis, SC, Brazil</t>
  </si>
  <si>
    <t>Universidade Federal de Santa Catarina - Florian√≥polis, SC, Brazil;Hospital Infantil Joana de Gusm√£o - Florian√≥polis, SC, Brazil</t>
  </si>
  <si>
    <t>1M</t>
  </si>
  <si>
    <t>14Y</t>
  </si>
  <si>
    <t>Inclusion criteria: children of both sexes; aged 1 month to 14 years 11 months and 29 days of age; hospitalized for a maximum of 72 hours; with indication of enteral nutrition with polymeric diet.</t>
  </si>
  <si>
    <t>Exclusion criteria: discharge or death in the first 48 hours; inability to initiate enteral nutrition in the first 72 hours; use of parenteral nutrition; admission for moderate to severe burn; allergy to cow's milk protein or innate error metabolism; hepatic encephalopathy</t>
  </si>
  <si>
    <t>Higher prevalence of patients with zero or positive nitrogen balance, evaluated by evaluating urine urea at 24 hours, after 5 days of intervention, in comparison to the control group</t>
  </si>
  <si>
    <t>Lower incidence of mortality and nosocomial infection, assessed in percentual, in the intervention groups, compared to the control group, in the end of the study.&lt;br&gt;&lt;br&gt;Lower length of hospital and intensive care unit stay, and lower duration in mechanical ventilation, in the intervention groups, compared to the control group, in the end of the study.&lt;br&gt;&lt;br&gt;In the intervention groups, protein intake by enteral nutrition, after 5 days of intervention, of 1.5 to 3 g / kg / day.&lt;br&gt;&lt;br&gt;&lt;br&gt;Maintenance in indicators of nutritional status, assessed by body mass index z-score for age, arm circumference for age, triceps skinfold for age, after 5 days of intervention.</t>
  </si>
  <si>
    <t>Randomized Controlled Trial on Effect of TCM Dialectical Treatment on Readmission Rate of Discharged Elderly Patients with Pneumonia</t>
  </si>
  <si>
    <t>experimental group:Chinese medicine granules;control group:placebo;;experimental group:Chinese medicine granules;control group:placebo;</t>
  </si>
  <si>
    <t>http://www.chictr.org.cn/showproj.aspx?proj=22816</t>
  </si>
  <si>
    <t>ChiCTR-IOR-17013378</t>
  </si>
  <si>
    <t>experimental group:60;control group:60;</t>
  </si>
  <si>
    <t>The First Affiliated Hospital of Henan traditional Chinese Medicine University</t>
  </si>
  <si>
    <t>China;China</t>
  </si>
  <si>
    <t>Community Acquired Pneumonia;Community Acquired Pneumonia</t>
  </si>
  <si>
    <t>Wang Minghang;Wang Minghang</t>
  </si>
  <si>
    <t>19 Renmin Road, Zhengzhou, He'nan, China;19 Renmin Road, Zhengzhou, He'nan, China</t>
  </si>
  <si>
    <t>wmh107hn@163.com;wmh107hn@163.com</t>
  </si>
  <si>
    <t>+86 18638392188;+86 18638392188</t>
  </si>
  <si>
    <t>The First Affiliated Hospital of Henan traditional Chinese Medicine University;The First Affiliated Hospital of Henan traditional Chinese Medicine University</t>
  </si>
  <si>
    <t>Discipline Characteristics of traditional Chinese Medicine Construction Projects in Henan;Discipline Characteristics of traditional Chinese Medicine Construction Projects in Henan</t>
  </si>
  <si>
    <t>Inclusion criteria: 1. Elderly patients with pneumonia (CAP) who meet CAP diagnostic criteria within 1 week after discharge;&lt;br&gt;2. In line with TCM syndrome differentiation of lung and spleen qi deficiency, phlegm dampness is unfinished, qi and yin deficiency, phlegm heat is not clear, etc;&lt;br&gt;3. Aged=65 years old;&lt;br&gt;4. Volunteer to accept treatment,and be able to take oral medication;&lt;br&gt;5. Sign the informed consent.;Inclusion criteria: 1. Elderly patients with pneumonia (CAP) who meet CAP diagnostic criteria within 1 week after discharge;&lt;br&gt;2. In line with TCM syndrome differentiation of lung and spleen qi deficiency, phlegm dampness is unfinished, qi and yin deficiency, phlegm heat is not clear, etc;&lt;br&gt;3. Aged=65 years old;&lt;br&gt;4. Volunteer to accept treatment,and be able to take oral medication;&lt;br&gt;5. Sign the informed consent.</t>
  </si>
  <si>
    <t>Exclusion criteria: 1. Elderly patients with severe pneumonia after discharge from hospital;&lt;br&gt;2. Patients with confusion, disturbance of consciousness, dementia, all kinds of mental illness;&lt;br&gt;3. Accompanied by pleural effusion, bronchiectasis, active tuberculosis or lung abscess,COPD patients at grade C and D;&lt;br&gt;4. Patients  with long-term bedriddenness accompanied by neuromuscular diseases at risk of aspiration;&lt;br&gt;5. Accompanied by  oncology, severe cardiovascular disease (AMI, grade 3 and above), and severe liver and kidney disease (Severe liver disease refers to cirrhosis, portal hypertension and variceal bleeding, severe kidney disease including dialysis, kidney transplantation);&lt;br&gt;6. Participating in clinical trials of other drugs,and known to be allergic to therapeutic drugs.;Exclusion criteria: 1. Elderly patients with severe pneumonia after discharge from hospital;&lt;br&gt;2. Patients with confusion, disturbance of consciousness, dementia, all kinds of mental illness;&lt;br&gt;3. Accompanied by pleural effusion, bronchiectasis, active tuberculosis or lung abscess,COPD patients at grade C and D;&lt;br&gt;4. Patients  with long-term bedriddenness accompanied by neuromuscular diseases at risk of aspiration;&lt;br&gt;5. Accompanied by  oncology, severe cardiovascular disease (AMI, grade 3 and above), and severe liver and kidney disease (Severe liver disease refers to cirrhosis, portal hypertension and variceal bleeding, severe kidney disease including dialysis, kidney transplantation);&lt;br&gt;6. Participating in clinical trials of other drugs,and known to be allergic to therapeutic drugs.</t>
  </si>
  <si>
    <t>readmission rate;;readmission rate;</t>
  </si>
  <si>
    <t>fatality rate;CURB65 score;clinical outcome reported by doctors;clinical outcome reported by patients;patient's efficacy satisfaction;quality of life;safety index;health economics Index;;fatality rate;CURB65 score;clinical outcome reported by doctors;clinical outcome reported by patients;patient's efficacy satisfaction;quality of life;safety index;health economics Index;</t>
  </si>
  <si>
    <t>May  5 2017 12:00AM;May  5 2017 12:00AM</t>
  </si>
  <si>
    <t>Wang Chunfang;Wang Chunfang</t>
  </si>
  <si>
    <t>A Randomized controlled trial to evaluate the efficacy of topical pharyngeal anaesthesia using 5 vs 10 sprays of 10% lignocaine during flexible bronchoscopy</t>
  </si>
  <si>
    <t>Intervention1: 10 sprays of 10% topical lignocaine: 10 sprays of 10% topical lignocaine would be applied on the pharynx prior to flexible bronchoscopy and the outcomes would be assessed&lt;br&gt;Control Intervention1: 5 sprays of 10% topical lignocaine: 5 sprays of 10% topical lignocaine would be applied on the pharynx prior to flexible bronchoscopy and the outcomes would be assessed&lt;br&gt;</t>
  </si>
  <si>
    <t>http://www.ctri.nic.in/Clinicaltrials/pmaindet2.php?trialid=33492</t>
  </si>
  <si>
    <t>Comfort during Bronchoscopy procedure</t>
  </si>
  <si>
    <t>CTRI/2019/05/019109</t>
  </si>
  <si>
    <t>Randomized, Parallel Group Trial&lt;br&gt;  Method of generating randomization sequence:Stratified block randomization  Method of allocation concealment:Sequentially numbered, sealed, opaque envelopes  Blinding and masking:Participant, Investigator, Outcome Assessor and Date-entry Operator Blinded</t>
  </si>
  <si>
    <t>Department of Pulmonary Medicine and Sleep Disorders</t>
  </si>
  <si>
    <t>Health Condition 1: J851- Abscess of lung with pneumoniaHealth Condition 2: J168- Pneumonia due to other specified infectious organismsHealth Condition 3: J981- Pulmonary collapseHealth Condition 4: J99- Respiratory disorders in diseasesclassified elsewhereHealth Condition 5: J22- Unspecified acute lower respiratory infection</t>
  </si>
  <si>
    <t>Dr Karan Madan</t>
  </si>
  <si>
    <t>Dept of Pulmonary medicine and Sleep Disorders  Third Floor New Private Ward Porta CabinAll India Institute of Medical Sciences</t>
  </si>
  <si>
    <t>drkaranmadan@gmail.com</t>
  </si>
  <si>
    <t>AIIMS New Delhi</t>
  </si>
  <si>
    <t>Inclusion criteria: All adults more than or equal to 18 yrs of age undergoing flexible bronchoscopy</t>
  </si>
  <si>
    <t>Exclusion criteria: 1) Uncontrolled hypertension SBP  &gt;180 mm Hg &lt;br/ &gt;&lt;br&gt;2) Symptomatic coronary artery disease &lt;br/ &gt;&lt;br&gt;3) Pregnancy &lt;br/ &gt;&lt;br&gt;4) Not giving informed consent for the procedure &lt;br/ &gt;&lt;br&gt;5) Hypoxemia (oxygen saturation [by pulse &lt;br/ &gt;&lt;br&gt;oximetry] less than 92% with Fio2 ofmore than or equal to 0.3  &lt;br/ &gt;&lt;br&gt;6) Bronchoscopy performed through an artificial airway &lt;br/ &gt;&lt;br&gt; &lt;br/ &gt;&lt;br&gt;</t>
  </si>
  <si>
    <t>Operator rated overall procedure satisfaction on Visual Analogue scale (VAS)Timepoint: At study completion approximately 12 months</t>
  </si>
  <si>
    <t>1) Operator rated cough on VAS &lt;br/ &gt;&lt;br&gt;2) Time from introduction to reaching the vocal cords  &lt;br/ &gt;&lt;br&gt;3) Patient willingness to return for repeat bronchoscopy  &lt;br/ &gt;&lt;br&gt;4) Cumulative lignocaine dose: Patients receiving more than 8.2 mg/kg, patients receiving more than 6 mg/kg lignocaine &lt;br/ &gt;&lt;br&gt;5) Total dose of midazolam and fentanyl required &lt;br/ &gt;&lt;br&gt;7) ComplicationsTimepoint: At study completion approximately 12 months</t>
  </si>
  <si>
    <t>Apr 30 2019 12:00AM</t>
  </si>
  <si>
    <t>Institute Ethics Committee</t>
  </si>
  <si>
    <t>Comparing the efficacy of Albuterol Nebulizer and Albuterol  plus Budesonide Nebulizer in treatment of Respiratory Distress Syndrome</t>
  </si>
  <si>
    <t>Intervention 1: The second group will undergo treatment with inhaler Albuterol plus Budesonide through jet nebulizer (400 mcg every 12 hours) for 3 to 5 days. Intervention 2: First group will undergo treatment with Albuterol Nebulizer 0.5 mg/kg every 8 hours for 3 to 5 days.;Treatment - Drugs;Treatment - Drugs;The second group will undergo treatment with inhaler Albuterol plus Budesonide through jet nebulizer (400 mcg every 12 hours) for 3 to 5 days.;First group will undergo treatment with Albuterol Nebulizer 0.5 mg/kg every 8 hours for 3 to 5 days</t>
  </si>
  <si>
    <t>http://en.irct.ir/trial/16032</t>
  </si>
  <si>
    <t>IRCT2016111617413N22</t>
  </si>
  <si>
    <t>Randomization: Randomized, Blinding: Not blinded, Placebo: Not used, Assignment: Parallel, Purpose: Treatment.</t>
  </si>
  <si>
    <t>Vice chancellor for research, Pharmaceutical Sciences Branch, Islamic Azad University</t>
  </si>
  <si>
    <t>Respiratory distress syndrome of newborn. &lt;br&gt;Respiratory distress syndrome of newborn;Respiratory distress syndrome of newborn</t>
  </si>
  <si>
    <t>Mohammad Hossein Khosravi</t>
  </si>
  <si>
    <t>Nosrati Alley, Sheykh Bahaei st, Mollasadra st., Vanaq sq., Tehran, Iran</t>
  </si>
  <si>
    <t>dr.mhkhosravi@gmail.com</t>
  </si>
  <si>
    <t>+98 21 8862 0826</t>
  </si>
  <si>
    <t>Student Research Committee, Baqiyatallah University of Medical Sciences, Tehran, Iran</t>
  </si>
  <si>
    <t>Bita Najafian</t>
  </si>
  <si>
    <t>bitanajafian@bmsu.ac.ir</t>
  </si>
  <si>
    <t>Department of Pediatrics, Faculty of Medicine, Baqiyatallah University of Medical Sciences, Tehran,</t>
  </si>
  <si>
    <t>Inclusion criteria: Inclusion criteria: birth weight between 1000-2500 gr; gestational age of less than 36 weeks; mechanical ventilation for at least two days; oxygen saturation of more than 30% after extubation; pH&lt;7.2; PCO2&gt;55; PaO2&lt;50. Exclusion criteria: hemorrhagic lesions; congenital anomalies; chromosomal anomalies; early sepsis; death before 72 hours of age.</t>
  </si>
  <si>
    <t>PH. Timepoint: before and after intervention. Method of measurement: Arterial Blood Gas Assessment.;Respiratory rate. Timepoint: before and after intervention. Method of measurement: one minute counting by nurse.;Blood Pressure. Timepoint: before and after intervention. Method of measurement: Monitoring System.;Oxygen Saturation. Timepoint: before and after intervention. Method of measurement: Pulse Oxymetry.</t>
  </si>
  <si>
    <t>Committee on research ethics, pharmaceutical sciences branch, Islamic Azad University</t>
  </si>
  <si>
    <t>The clinical study of sustain lung inflation in neonatal respiratory distress syndrome in premature neonates</t>
  </si>
  <si>
    <t>experimental group:IN-SUR-E+SLI;Control group:IN-SUR-E alone;</t>
  </si>
  <si>
    <t>http://www.chictr.org.cn/showproj.aspx?proj=33174</t>
  </si>
  <si>
    <t>ChiCTR1800020125</t>
  </si>
  <si>
    <t>experimental group:92;Control group:92;</t>
  </si>
  <si>
    <t>Women and Children Health Care Hospital of Dongguan</t>
  </si>
  <si>
    <t>Li Minxu</t>
  </si>
  <si>
    <t>99 Zhenxing Road, Dongcheng District, Dongguan, Guangdong, China</t>
  </si>
  <si>
    <t>dgminxu@163.COM</t>
  </si>
  <si>
    <t>+86 13316680511</t>
  </si>
  <si>
    <t>Dongguan Women and Children Health Care Hospital</t>
  </si>
  <si>
    <t>Su Jinzhen</t>
  </si>
  <si>
    <t>1006368270@qq.com</t>
  </si>
  <si>
    <t>+86 15914062481</t>
  </si>
  <si>
    <t>key project expenditure of social science and technology development  in Dongguan city</t>
  </si>
  <si>
    <t>Inclusion criteria: 1. gestational age from 24 weeks to 32 weeks and birth weight =1500g;&lt;br&gt;2. diagnosis of respiratory distress syndrome by clinical syndrome and X-ray;&lt;br&gt;3. the agreement and signature of parents;&lt;br&gt;4. failure by continuous positive airway pressure(CPAP) within 24 hours.</t>
  </si>
  <si>
    <t>Exclusion criteria: 1. neonates who accepted endotracheal intubation in the delivery room;&lt;br&gt;2. severe congenital malformation such as severe heart failure and so on.</t>
  </si>
  <si>
    <t>the mechanical ventilation re-intubation rate within 72 hours after extubation;</t>
  </si>
  <si>
    <t>mechanical ventilation time;noninvasive ventilation time;hospital stays;complications of premature;blood gas;</t>
  </si>
  <si>
    <t>Dec  9 2016 12:00AM</t>
  </si>
  <si>
    <t>Dongming Liu</t>
  </si>
  <si>
    <t>Decision Support System to Evaluate VENTilation in ARDS (DeVENT)</t>
  </si>
  <si>
    <t>Device: Beacon Caresystem device with advice;Device: Beacon Caresystem device without advice activated</t>
  </si>
  <si>
    <t>https://clinicaltrials.gov/show/NCT04115709</t>
  </si>
  <si>
    <t>Decision Support System to Evaluate VENTilation in ARDS</t>
  </si>
  <si>
    <t>NCT04115709</t>
  </si>
  <si>
    <t>Allocation: Randomized. Intervention model: Parallel Assignment. Primary purpose: Diagnostic. Masking: None (Open Label).</t>
  </si>
  <si>
    <t>Austria;France;United Kingdom;Austria;France;United Kingdom</t>
  </si>
  <si>
    <t>March 19, 2020</t>
  </si>
  <si>
    <t>19IC5421</t>
  </si>
  <si>
    <t>Brijesh Patel, MBBS MRCP FRCA FFICM PhD;Brijesh Patel, MBBS MRCP FRCA FFICM PhD</t>
  </si>
  <si>
    <t>;brijesh.patel@imperial.ac.uk</t>
  </si>
  <si>
    <t>;02073528121</t>
  </si>
  <si>
    <t>Imperial College London;</t>
  </si>
  <si>
    <t>European Commission;Mermaid A/C;Aalborg University;Universit√© Clermont-Auvergne;Medical University of Vienna;Sorbonne Universit√©;Queen's University, Belfast</t>
  </si>
  <si>
    <t>&lt;br&gt;        Inclusion Criteria:&lt;br&gt;&lt;br&gt;          -  Invasive mechanical ventilation.&lt;br&gt;&lt;br&gt;          -  Within 1 week of a known clinical insult or new or worsening respiratory symptoms&lt;br&gt;&lt;br&gt;          -  Chest radiograph with bilateral infiltrates consistent with evidence of pulmonary&lt;br&gt;             oedema but not fully explained by cardiac failure.&lt;br&gt;&lt;br&gt;          -  Hypoxaemia as defined by PaO2/FiO2 of = 300mmHg (or = 40kPa) (pre-ECMO PaO2/FiO2 will&lt;br&gt;             be used should patient be placed on extracorporeal support).&lt;br&gt;&lt;br&gt;        Exclusion Criteria:&lt;br&gt;&lt;br&gt;          -  Age &lt; 18 years old.&lt;br&gt;&lt;br&gt;          -  The absence of an arterial catheter for blood sampling at study start.&lt;br&gt;&lt;br&gt;          -  Consent declined.&lt;br&gt;&lt;br&gt;          -  Over 7 days of mechanical ventilation.&lt;br&gt;&lt;br&gt;          -  Treatment withdrawal imminent within 24 hours.&lt;br&gt;&lt;br&gt;          -  DNAR (Do Not Attempt Resuscitation) order in place&lt;br&gt;&lt;br&gt;          -  Severe chronic respiratory disease requiring domiciliary ventilation (except for sleep&lt;br&gt;             disordered breathing)&lt;br&gt;&lt;br&gt;          -  Veno-Arterial ECMO&lt;br&gt;&lt;br&gt;        Healthy Volunteer Sample collection:&lt;br&gt;&lt;br&gt;        Inclusion Criteria&lt;br&gt;&lt;br&gt;          -  18 years or older&lt;br&gt;&lt;br&gt;          -  Able to consent&lt;br&gt;&lt;br&gt;          -  Have mental capacity&lt;br&gt;&lt;br&gt;        Exclusion Criteria&lt;br&gt;&lt;br&gt;          -  Blood borne viruses: HIV, Hep B, Hep C&lt;br&gt;&lt;br&gt;          -  Blood taken in the last 7 days&lt;br&gt;&lt;br&gt;          -  Under doctor for investigation&lt;br&gt;&lt;br&gt;          -  Haematological disease&lt;br&gt;&lt;br&gt;          -  Currently suffers from infection&lt;br&gt;&lt;br&gt;          -  Needle phobia&lt;br&gt;&lt;br&gt;          -  Problems with veins / vessels&lt;br&gt;&lt;br&gt;          -  Refusal&lt;br&gt;</t>
  </si>
  <si>
    <t>Average Driving pressure delivery by the mechanical ventilator</t>
  </si>
  <si>
    <t>Daily Average physiological status - oxygenation (SpO2);Daily Average physiological status - end-tidal CO2 fraction (FE'CO2);Daily Average physiological status - metabolism (VO2, VCO2);Daily Average physiological status - ventilation (respiratory rate);Daily Average physiological status - ventilation (tidal volume);Daily Average physiological status - ventilation (anatomical dead space);Daily Average physiological status - pulmonary mechanisms (mean airway pressure);Daily Average physiological status;Daily Average physiological status;Daily Average physiological status - PaO2/FiO2;Daily Average physiological status - shunt fraction;Daily Average physiological status - end-expiratory lung volume;Daily average calculated delivered pressure over time;Daily average calculated mechanical power over time;Daily average calculated oxygenation index over time;Daily average ventilatory ratio over time;Incidence and duration of proning events and pre- and post- respiratory physiology;Ventilator free days at 28 days.;Composite endpoint including any cause of death at 28 days and days free of mechanical ventilation within 28 days among survivors;Time from control mode to support mode;Proportion of breaths dysyncronous with the ventilator;Number of changes in ventilator settings per day;Percentage of time in control mode ventilation;Percentage of time in support mode ventilation;Total duration of mechanical ventilation;Changes in tidal volume over time;Changes in Positive End Expiratory Pressure (PEEP) setting over time;Daily and cumulative fluid balance.;Timing, incidence and duration of ECMO;Timing, incidence and duration of neuromuscular blockade;Mortality at 28 days;Mortality at 6 months;Mortality at 1 year;Organ failure assessment (SOFA) score and/or delta SOFA;Number of patients with ventilation related complications;Device malfunction event rate;Number of times the advice from the Beacon system is followed</t>
  </si>
  <si>
    <t>A Partially Blinded, Randomized, Controlled, Parallel-Group, Dose-Ranging Study to Determine the Efficacy, Safety and Tolerability of AeroFact in Preterm Infants at Risk of Worsening Respiratory Distress Syndrome</t>
  </si>
  <si>
    <t>Drug: AeroFact;Other: nCPAP</t>
  </si>
  <si>
    <t>https://clinicaltrials.gov/show/NCT03969992</t>
  </si>
  <si>
    <t>A Dose-Ranging Study to Determine the Efficacy, Safety and Tolerability of AeroFact</t>
  </si>
  <si>
    <t>NCT03969992</t>
  </si>
  <si>
    <t>Aerogen Pharma Limited</t>
  </si>
  <si>
    <t>March 4, 2020</t>
  </si>
  <si>
    <t>APC-AF-CLN-002</t>
  </si>
  <si>
    <t>Andy Clark, PhD;Judy Doto, RN, BSN</t>
  </si>
  <si>
    <t>;judydoto@aerogenpharma.com</t>
  </si>
  <si>
    <t>;484-716-5438</t>
  </si>
  <si>
    <t>Aerogen Pharma Corp;</t>
  </si>
  <si>
    <t>26 Weeks</t>
  </si>
  <si>
    <t>&lt;br&gt;        Inclusion Criteria:&lt;br&gt;&lt;br&gt;          1. Parental consent obtained prior to study procedures being performed (pre-natal consent&lt;br&gt;             is allowed)&lt;br&gt;&lt;br&gt;          2. 26 0/7 to 30 6/7 weeks of gestational age&lt;br&gt;&lt;br&gt;          3. Weight &lt;2.0 Kg&lt;br&gt;&lt;br&gt;          4. Respiratory Severity Score (RSS) &gt; 1.5&lt;br&gt;&lt;br&gt;        Exclusion Criteria:&lt;br&gt;&lt;br&gt;          1. Apgar score less than or equal to 5 at five minutes after birth&lt;br&gt;&lt;br&gt;          2. Need for chest compressions or administration of epinephrine or bicarbonate in the&lt;br&gt;             delivery room&lt;br&gt;&lt;br&gt;          3. Premature rupture of membranes (PROM) &gt; 7 days, or known sepsis with PROM prior to 7&lt;br&gt;             days&lt;br&gt;&lt;br&gt;          4. Need for intubation and/or mechanical ventilation prior to enrollment&lt;br&gt;&lt;br&gt;          5. Active pneumothorax requiring chest tube&lt;br&gt;&lt;br&gt;          6. Significant congenital anomaly, chromosomal abnormality&lt;br&gt;&lt;br&gt;          7. Concomitant treatments with inhaled nitric oxide&lt;br&gt;</t>
  </si>
  <si>
    <t>Percent of patients requiring supplemental oxygen and visits for medical care (Doctor's office/ER/Hospitalization);Percent of patients with respiratory symptoms requiring intervention across groups;Incidence of intubation/cannulation and instilled surfactant</t>
  </si>
  <si>
    <t>Percent of patients requiring repeat surfactant dosing between groups</t>
  </si>
  <si>
    <t>Treatment of Hypoxemic Respiratory Failure and ARDS With Protection, Paralysis, and Proning (TheraPPP) Pathway: a Pilot Before and After Study</t>
  </si>
  <si>
    <t>Other: TheraPPP Pathway</t>
  </si>
  <si>
    <t>https://clinicaltrials.gov/show/NCT04070053</t>
  </si>
  <si>
    <t>Treatment of Hypoxemic Respiratory Failure and ARDS With Protection, Paralysis, and Proning (TheraPPP) Pathway</t>
  </si>
  <si>
    <t>NCT04070053</t>
  </si>
  <si>
    <t>Acute Respiratory Distress Syndrome;Hypoxemic Respiratory Failure;ARDS, Human</t>
  </si>
  <si>
    <t>August 23, 2019</t>
  </si>
  <si>
    <t>897;2019;REB19-0939</t>
  </si>
  <si>
    <t>Ken Parhar, MD MSc;Ken Parhar, MD MSc;Ken Parhar, MD, MSc</t>
  </si>
  <si>
    <t>;ken.parhar@ahs.ca;</t>
  </si>
  <si>
    <t>;403-944-0735;</t>
  </si>
  <si>
    <t>University of Calgary;</t>
  </si>
  <si>
    <t>Alberta Health Services</t>
  </si>
  <si>
    <t>&lt;br&gt;        Inclusion Criteria:&lt;br&gt;&lt;br&gt;          -  Foothills Medical Center Intensive Care Unit (Pod A)&lt;br&gt;&lt;br&gt;          -  Invasively mechanically ventilated&lt;br&gt;&lt;br&gt;        Exclusion Criteria:&lt;br&gt;&lt;br&gt;          -  none&lt;br&gt;</t>
  </si>
  <si>
    <t>FEASIBILITY (Fidelity) Fidelity of the intervention using a composite fidelity score;FEASIBILITY (Economic) Cost per safe ventilation day;ACCEPTABILITY Pathway Acceptability measured using the Theoretical Framework of Acceptability (TFA)</t>
  </si>
  <si>
    <t>The proportion of ventilated patients with a height measured;The proportion of ventilated patients with a height measured within 1 hour of admission;The proportion of patients ventilated =24 hours with a height measured;The median time to height measurement from admission;The proportion of patient days with arterial to inspired oxygen ratio(PaO2:FiO2 ratio or PF ratio) =300 with a tidal volume =8mL/kg stratified by volume and pressure control;The proportion of patient days with PF ratio =300 with a plateau pressure measured;The proportion of patient days with HRF and PF ratio =150 who receive neuromuscular blockade;The proportion of patient days with HRF and PF ratio =100 who receive neuromuscular blockade;The proportion of patient days with HRF and PF ratio =150 and FiO2 =0.6 receiving prone ventilation;The proportion of patient days with HRF and PF ratio =100 and FiO2 =0.6 receiving prone ventilation;Days of safe ventilation for females;Number of patients who do not survive;Number of ventilator-free days (VFDs) 28-day ventilator-free days (VFDs);The proportion of patients receiving rescue therapies;Total cost for the ICU admission;Total cost for the index hospitalization;Length of Stay (LOS) (ICU, hospital) / the number of days that patients stay in the ICU and in hospital;Days of safe ventilation</t>
  </si>
  <si>
    <t>A multicenter, double-blind, randomized, placebo-controlled clinical trial to evaluate efficacy and safety of Liu Shen capsule in the treatment of seasonal influenza</t>
  </si>
  <si>
    <t>study group:Liu Shen capsule;control group:placebo;</t>
  </si>
  <si>
    <t>http://www.chictr.org.cn/showproj.aspx?proj=41326</t>
  </si>
  <si>
    <t>The clinic research for Liu Shen capsule in the treatment of seasonal influenza</t>
  </si>
  <si>
    <t>ChiCTR1900027401</t>
  </si>
  <si>
    <t>study group:72;control group:72;</t>
  </si>
  <si>
    <t>seasonal influenza</t>
  </si>
  <si>
    <t>ChiMCTR1900025333</t>
  </si>
  <si>
    <t>Ye Feng</t>
  </si>
  <si>
    <t>151 Yanjiang Road West, Yuexiu District, Guangzhou</t>
  </si>
  <si>
    <t>yefeng@gird.cn</t>
  </si>
  <si>
    <t>+86 020-83062837</t>
  </si>
  <si>
    <t>Wu Yanmei</t>
  </si>
  <si>
    <t>Room 1512-1514, 33 Sixth Jianshe Road, Yuexiu District, Guangzhou</t>
  </si>
  <si>
    <t>wuym@gz-ebm.com</t>
  </si>
  <si>
    <t>Guangzhou Evidence-Based Medicine Tech Co.Ltd</t>
  </si>
  <si>
    <t>Lei Yun Shang Pharmaceutical Group Co., Ltd.</t>
  </si>
  <si>
    <t>Inclusion criteria: (1) Aged 18 to 65 years;&lt;br&gt;(2) Patients whose rapid influenza diagnostic tests (RIDTs) result is positive, and consistent with the clinical diagnosis of influenza;&lt;br&gt;(3) Patients whose onset of symptoms occurred &lt;= 48h (with fever &gt;=38.0 degree C and any influenza symptom);&lt;br&gt;(4) Patients whose temperature (armpit) &gt;= 38.0 degree C in the past 24 hours;&lt;br&gt;(5) At least one of the following systemic symptoms: headache, muscle aches, chills, sweating, fatigue;&lt;br&gt;(6) At least one of the folloeing respiratory symptoms: cough, sore throat, stuffy nose;&lt;br&gt;(7) Patients who sign the informed consent form freely and voluntarily.</t>
  </si>
  <si>
    <t>Exclusion criteria: (1) Lateral and anteroposterior chest radiography or chest CT scan results showed bronchitis, pneumonia, pleural effusion, interstitial lesions, etc.;&lt;br&gt;(2) White blood cell count (WBC) &gt; 10.0 x 10^9/L, or &lt; 4.0x10^9/L;&lt;br&gt;(3) Patients with purulent sputum, bloody sputum or purulent tonsillitis;&lt;br&gt;(4) Patients with severe vomiting, diarrhea or dehydration;&lt;br&gt;(5) Patients with rapid breathing, dyspnea, or blue lips;&lt;br&gt;(6) Patients with altered mental state, such as sluggish, lethargy, dysphoria, convulsions, etc.;&lt;br&gt;(7) BMI &gt; 30kg/m^2;&lt;br&gt;(8) Diabetic; Patients with severe underlying illness, such as hematopathy, severe COPD (FEV1/EVC &lt; 70%, FEV1/pred &lt; 50%), bronchial asthma, bronchiectasis, respiratory failure, right heart failure, severe liver insufficiency (ALT or AST &gt;= 3ULN, TBIL &gt;= 1.5ULN); Severe renal insufficiency (SCr &gt;177¬µmol/L or 2mg/dL); Congestive heart failure(NYHA III-IV); Psychopath;&lt;br&gt;(9) Patients used anti-influenza drugs within 7 days prior screening (such as oseltamivir, zanamivir, peramivir, favipiravir, arbidol, amantadine, rimantadine etc.); Or Chinese medicine with antiviral effect was used within 7 days prior screening(such as Jin Hua Qing Gan, Lian Hua Qing Wen, Qing Kai Ling, Shu Feng Jie Du, Yin Qiao Jie Du, Sang Ju Gan Mao, Yin Huang, Kang Bing Du Kou Fu Ye etc);Or Liu Shen Capsule was used within 7 days prior screening;&lt;br&gt;(10) Allergic constitution patients,who are allergic to the drugs which used in this research;&lt;br&gt;(11) Lactating or pregnant female, or planning for pregnancy within 6 months after screening, or urine pregnancy test was positive; Family planning male, or planning for sperm donation;&lt;br&gt;(12) Immunodeficiency (such as malignant tumor, solid organ or bone marrow transplant, aids, using immunosuppressive drugs within 3 months prior screening);&lt;br&gt;(13) Suspected or existing history of alcohol and drug abuse;&lt;br&gt;(14) Participated in any other clinical treatment within 3 months prior to screening;&lt;br&gt;(15) Patients who have had acute respiratory infection, otitis media, or sinusitis within 2 weeks prior to screening;&lt;br&gt;(16) Patients who have been vaccinated against seasonal flu or the H1N1 flu;&lt;br&gt;(17) The researchers consider the patients are not suitable.</t>
  </si>
  <si>
    <t>The AUC of influenza symptom score;</t>
  </si>
  <si>
    <t>each symptom score;Time to alleviation of individual symptom;Proportion of patients whose symptoms has been alleviated at each time point;defervescence time;defervescence rate;time to return to preinfluenza health status;propotion of patients who return to preinfluenza health status;Time to cessation of viral shedding;negative rate of virus;Inflammatory Factors;the frequency and the dosage of sea water nasal irrigations;propotion of using antibiotic;complication incidence;</t>
  </si>
  <si>
    <t>Oct 28 2019 12:00AM</t>
  </si>
  <si>
    <t>The Impact of Lower Extremity Weight-Bearing Leg Exercise During the Pre-Ambulation Phase of Individuals Undergoing Extracorporeal Membrane Oxygenation</t>
  </si>
  <si>
    <t>Other: Open-Chain Leg Exercise;Device: Closed-Chain Leg Exercise</t>
  </si>
  <si>
    <t>https://clinicaltrials.gov/show/NCT03135210</t>
  </si>
  <si>
    <t>Leg Exercise During ECMO</t>
  </si>
  <si>
    <t>NCT03135210</t>
  </si>
  <si>
    <t>Refractory Respiratory Failure</t>
  </si>
  <si>
    <t>November 13, 2017</t>
  </si>
  <si>
    <t>1703M10081</t>
  </si>
  <si>
    <t>Amanda N LaLonde, DPT;Eric Andersen, DPT;Eric Andersen, DPT</t>
  </si>
  <si>
    <t>;eander30@fairview.org;eander30@fairview.org</t>
  </si>
  <si>
    <t>;262.391.6839;262-391-6839</t>
  </si>
  <si>
    <t>University of Minnesota;</t>
  </si>
  <si>
    <t>&lt;br&gt;        Inclusion Criteria:&lt;br&gt;&lt;br&gt;          -  - Men and women 18-70 years old with refractory respiratory failure undergoing ECMO at&lt;br&gt;             the University of Minnesota Medical Center, Fairview.&lt;br&gt;&lt;br&gt;          -  Able to follow 3 out of 3 one-step commands via protocol.&lt;br&gt;&lt;br&gt;          -  Active Inpatient Physical Therapy Referral.&lt;br&gt;&lt;br&gt;          -  ECMO delivery is veno-venous with internal jugular catheter.&lt;br&gt;&lt;br&gt;        Exclusion Criteria:&lt;br&gt;&lt;br&gt;          -  - Femoral catheter of any kind present.&lt;br&gt;&lt;br&gt;          -  Veno-arterial ECMO setup.&lt;br&gt;&lt;br&gt;          -  Sedation such that self-consent is not attainable.&lt;br&gt;&lt;br&gt;          -  Medical instability, as determined by primary critical care physician.&lt;br&gt;</t>
  </si>
  <si>
    <t>Time to ambulation</t>
  </si>
  <si>
    <t>Sodium glucose cotransporter 2inhibitor</t>
  </si>
  <si>
    <t>https://upload.umin.ac.jp/cgi-open-bin/ctr_e/ctr_view.cgi?recptno=R000036145</t>
  </si>
  <si>
    <t>An exploratory clinical study on the effects of SGLT2 inhibitors for type 2 diabetes (T2DM) patients with sleep apnea (SA)</t>
  </si>
  <si>
    <t>JPRN-UMIN000031793</t>
  </si>
  <si>
    <t>Juntendo University Graduate School of Medicine</t>
  </si>
  <si>
    <t>sleep apnea</t>
  </si>
  <si>
    <t>we have no funding source</t>
  </si>
  <si>
    <t>Inclusion criteria: Apnea Hypopnea Index over 15 patients with type 2 DM</t>
  </si>
  <si>
    <t>Exclusion criteria: Patients with moderate renal disease (eGFR&amp;lt;30 ml/min)&lt;br&gt;patients with ketosis and diabetic coma&lt;br&gt;patients with severe infection, perioperative period and severe trauma&lt;br&gt;patients with poor control DM</t>
  </si>
  <si>
    <t>Changes in apnea-hypopnea index (AHI), body weight, body composition, and HbA1c, as well as the levels of microalbuminuria and urine L-FABP</t>
  </si>
  <si>
    <t>Evaluating the Efficacy and Safety of an Innovative and Affordable Goat Lung Surfactant for the Treatment of Respiratory Distress Syndrome in Preterm Neonates: a Multi-site Randomized Clinical Trial</t>
  </si>
  <si>
    <t>Drug: Cadisurf;Drug: Survanta</t>
  </si>
  <si>
    <t>https://clinicaltrials.gov/show/NCT02774044</t>
  </si>
  <si>
    <t>Efficacy and Safety of Goat Lung Surfactant for the Treatment of Respiratory Distress Syndrome in Preterm Neonates</t>
  </si>
  <si>
    <t>NCT02774044</t>
  </si>
  <si>
    <t>Allocation: Randomized, Endpoint Classification: Safety/Efficacy Study, Intervention Model: Parallel Assignment, Masking: Double Blind (Subject, Caregiver, Investigator, Outcomes Assessor), Primary Purpose: Treatment</t>
  </si>
  <si>
    <t>Ramesh K Agarwal</t>
  </si>
  <si>
    <t>N1617</t>
  </si>
  <si>
    <t>Ramesh Kumar Agarwal, DM (Neonatology)</t>
  </si>
  <si>
    <t>ra.aiims@gmail.com</t>
  </si>
  <si>
    <t>0911-26596167</t>
  </si>
  <si>
    <t>Maulana Azad Medical College, New Delhi;Lade Hardinge Medical College, New Delhi;Chacha Nehru Bal Chikitsalya, Delhi;Postgraduate Institute of Medical Education and Research, Chandigarh;King Edward Memorial Hospital, Mumbai;Lokmanya Tilak Municipal General Hospital, Mumbai;Institute of Child health and Hospital for Children, Chennai;Jawaharlal Institute of Postgraduate Medical Education and Research, Puducherry;All India Institute of Medical Sciences, New Delhi;St. John's Medical College, Bangalore;King Edward Memorial Hospital, Pune;Government Medical College, Chandigarh;Wellcome Trust</t>
  </si>
  <si>
    <t>&lt;br&gt;        Inclusion Criteria:&lt;br&gt;&lt;br&gt;          -  Neonates born at the study sites and fulfilling all of the following criteria will be&lt;br&gt;             eligible for enrolment in the study&lt;br&gt;&lt;br&gt;               1. Gestational age =32 completed weeks&lt;br&gt;&lt;br&gt;               2. Onset of respiratory distress within six hours of age&lt;br&gt;&lt;br&gt;               3. If baby meets criteria for surfactant replacement therapy:&lt;br&gt;&lt;br&gt;                    1. FiO2 needed is 40% or higher while the baby is on CPAP to maintain&lt;br&gt;                       pre-ductal oxygen saturation between 90% to 95% or&lt;br&gt;&lt;br&gt;                    2. Baby needs intubation because of CPAP failure or severe respiratory&lt;br&gt;                       distress (Chest X-ray is not mandatory for deciding the need for SRT).&lt;br&gt;                       Detailed SOPs will be developed with respect to assessing the eligibility&lt;br&gt;                       for SRT&lt;br&gt;&lt;br&gt;                       Exclusion Criteria:&lt;br&gt;&lt;br&gt;                       Neonates with any of the following criteria will be excluded:&lt;br&gt;&lt;br&gt;               1. Gestation below 26 wk&lt;br&gt;&lt;br&gt;               2. Babies with severe birth asphyxia as defined by the need for chest compressions&lt;br&gt;                  and/or initial (umbilical arterial/or within 1 hour of birth) pH &lt;7.0&lt;br&gt;&lt;br&gt;               3. Major congenital malformations&lt;br&gt;&lt;br&gt;               4. Prophylactic surfactant administration, i.e. administration of surfactant before&lt;br&gt;                  the infant develops respiratory distress&lt;br&gt;&lt;br&gt;               5. Air leak or pulmonary hemorrhage prior to enrollment&lt;br&gt;&lt;br&gt;               6. Shock requiring vasopressor support prior to enrollment&lt;br&gt;</t>
  </si>
  <si>
    <t>BPD free survival</t>
  </si>
  <si>
    <t>Area under the curve for (AUC) for oxygen requirement (FiO2) requirement in first 48 h;Pulmonary haemorrhage;Any air leak within 72 hours of administration of surfactant;IVH grade 3 or 4;Periventricular Leukomalacia (PVL)-cystic and non-cystic;PVL-cystic and non-cystic;Sepsis;Respiratory support at 72 h;Respiratory support at 7 days of age;Retinopathy of prematurity (ROP);Neonatal Mortality;Duration of mechanical ventilation and CPAP;Duration of hospital stay</t>
  </si>
  <si>
    <t>Varying cognitive targets and response rates to enhance the question-behavior effect: an eight-arm randomized controlled trial on influenza vaccination</t>
  </si>
  <si>
    <t>There are eight arms. Participants in the control 1 (no questionnaire) condition did not receive a questionnaire. Participants in the control 2 (demographics questionnaire) condition received a questionnaire tapping whether they had children, their occupation, marital status, and ethnic origin.  Participants in the other six conditions received a questionnaire tapping the same demographic questions plus questions about influenza vaccination.  The first (intention + attitude condition) questionnaire contained items tapping intentions and attitudes in relation to influenza vaccination; the second (anticipated regret + intention + attitude condition) questionnaire additionally contained anticipated regret questions; the third (beneficence + intention + attitude condition) questionnaire additionally contained beneficence questions.  The other three (intervention) questionnaires were the same, but had a sticky note attached to the front that included a message (‚ÄòPlease take a few minutes to complete this for us. Thank you!‚Äô).  The message was printed in blue on a yellow (72x72mm) sticky note but with the message appearing to be hand written.</t>
  </si>
  <si>
    <t>http://isrctn.com/ISRCTN16437731</t>
  </si>
  <si>
    <t>Question-behavior effect and flu vaccination in the over 65s</t>
  </si>
  <si>
    <t>ISRCTN16437731</t>
  </si>
  <si>
    <t>Interventional randomized controlled trial (Prevention)</t>
  </si>
  <si>
    <t>University of Leeds (UK)</t>
  </si>
  <si>
    <t>Influenza &lt;br&gt;Respiratory &lt;br&gt;Influenza, virus not identified</t>
  </si>
  <si>
    <t>Mark</t>
  </si>
  <si>
    <t>Conner</t>
  </si>
  <si>
    <t>University of LeedsSchool of Psychology</t>
  </si>
  <si>
    <t>m.t.conner@leeds.ac.uk</t>
  </si>
  <si>
    <t>+44 (0)113 3435720</t>
  </si>
  <si>
    <t>Economic and Social Research Council</t>
  </si>
  <si>
    <t>Inclusion criteria: 1. Participants recruited from General Practices in the northern England, Leeds, UK area who were not taking part in a centralized influenza vaccination invitation scheme in Autumn 2012&lt;br&gt;2. The study population consisted of all patients in each practice eligible for an influenza vaccination that year by being age 65 years or over at their next birthday&lt;br&gt;3. A total of 13,806 patients were individually randomly assigned to one of eight conditions using a random number generator. Subsequently, 354 patients were deemed ineligible for vaccination (i.e., due to having left the General Practice, being deceased, unable to have a vaccination due to a medical condition, or having already received a vaccination) and excluded from the study, leaving 13,452 patients who were included in intention-to-treat analyses&lt;br&gt;4. A total of 4934 completed questionnaires (43.1%) were returned from 11752 sent out.  The sample was 56.2% female with a mean age of 75.5 years (SD = 7.88) and mainly lived in areas of low deprivation (Townsend score M = -1.49, SD = 2.93). The eight different conditions were equivalent on gender and age but significantly different on deprivation</t>
  </si>
  <si>
    <t>Exclusion criteria: Does not meet inclusion criteria</t>
  </si>
  <si>
    <t>Receiving an influenza vaccination in period 28/07/2012 to 07/02/2013 following invitation as indicated by records</t>
  </si>
  <si>
    <t>2017 results in: https://www.ncbi.nlm.nih.gov/pubmed/28347938</t>
  </si>
  <si>
    <t>A paper reporting the details of the study and key findings will be prepared during 2016.</t>
  </si>
  <si>
    <t>NRES Committee Yorkshire and Humber - Bradford, 19/07/2011, 11/YH/0229</t>
  </si>
  <si>
    <t>EUCTR2018-001159-11-LT</t>
  </si>
  <si>
    <t>POL7080-010;120996;2018-001159-11-CZ</t>
  </si>
  <si>
    <t>Inclusion criteria: &lt;br&gt;                1. Provide written informed consent prior to any study-related procedure not part of normal medical care. Surrogate consent/use of a legally-authorized representative may be provided, if permitted by local country and institution-specific guidelines.&lt;br&gt;                2. Male or female subjects, = 18 years of age&lt;br&gt;                Women of childbearing potential are eligible only if the following applies:&lt;br&gt;                ‚Ä¢ Negative serum pregnancy test at baseline prior to enrollment (a urine pregnancy test may be used at the time of screening, but the result must be confirmed by a serum test)&lt;br&gt;                ‚Ä¢ Agreement to undertake an urine pregnancy test at the End of Study Visit (30-33 days after last dose )&lt;br&gt;                ‚Ä¢ Agreement to use one of the methods of birth control described in the protocol from screening up to at least 30 days after study treatment discontinuation&lt;br&gt;                Non-vasectomized men are eligible only if they are willing to use a condom during study treatment and for at least 7 days after the last dose.&lt;br&gt;                3. Subjects hospitalized for = 48 hours or those with prior hospital admission of = 48 hours if they were discharged within the last 7 days.&lt;br&gt;                4. Intubated (via naso- or endotracheal tube, including tracheostomy subjects) and receiving mechanical ventilation for = 48 hours, and acute changes made in the ventilator support to maintain adequate PaO2 or SpO2.&lt;br&gt;                OR&lt;br&gt;                At least 2 of the following signs or symptoms presenting within 24 hours prior to randomization:&lt;br&gt;                ‚Ä¢ New onset of cough or worsening of baseline cough&lt;br&gt;                ‚Ä¢ Auscultatory findings on pulmonary examination of rales and/or evidence of pulmonary consolidation (e.g., dullness on percussion, bronchial breath sounds, or egophony)&lt;br&gt;                ‚Ä¢ Dyspnea, tachypnea (respiratory rate &gt; 25/minute), particularly if any or all of these signs or symptoms are progressive in nature&lt;br&gt;                ‚Ä¢ Hypoxemia (e.g., a partial pressure of oxygen [PaO2] &lt; 60 mm Hg while the subject is breathing on room air as determined by arterial blood gas (ABG) or oxygen saturation [SpO2] &lt; 90% while the subject is breathing on room air as determined by pulse oximetry, or worsening (decline from any earlier finding) of the PaO2/FiO2 ratio, or respiratory failure requiring intubation and mechanical ventilation, or increased ventilator demand if on mechanical ventilation for &lt; 48 hours prior to randomization&lt;br&gt;                ‚Ä¢ New onset of sputum or suctioned respiratory secretions characterized by purulent appearance indicative of bacterial infection or a worsening in character of purulent appearance.&lt;br&gt;                5. Chest radiograph shows the presence of new or progressive infiltrate(s) characteristic of bacterial pneumonia (based on Investigator‚Äôs evaluation). A chest computed tomography (CT) scan may be used in place of a chest X-ray.&lt;br&gt;                6. At least 1 of the following present within 24 hours prior to randomization:&lt;br&gt;                ‚Ä¢ Documented fever (oral = 38.0¬∫¬∞C [100.4¬∫ F] or a tympanic, temporal, rectal or core temperature = 38.3¬∫¬∞C [101.0¬∫ F], axillary or forehead scanner = 37.5 ¬∞C [99.5 ¬∞F]), OR&lt;br&gt;                ‚Ä¢ Hypothermia (rectal / core body temperature = 35.0¬∫¬∞C [95.2¬∫ F]), OR&lt;br&gt;                ‚Ä¢ Total peripheral white blood cell count (WBC) = 10,000 cells/mm3, OR&lt;br&gt;                ‚Ä¢ Leukopenia with WBC = 4,500 cells/mm3&lt;br&gt;</t>
  </si>
  <si>
    <t>Exclusion criteria: &lt;br&gt;                1. Known or suspected community-acquired, viral, fungal, or parasitic pneumonia&lt;br&gt;                2. Any of the following health conditions:&lt;br&gt;                ‚Ä¢ Confirmed legionella infection (Legionella pneumophila pneumonia), Aspergillus spp. pneumonia (testing is not required)&lt;br&gt;                ‚Ä¢ Cystic fibrosis&lt;br&gt;                ‚Ä¢ Known or suspected Pneumocystis jirovecii pneumonia&lt;br&gt;                ‚Ä¢ Known or suspected active tuberculosis&lt;br&gt;                ‚Ä¢ Lung abscess&lt;br&gt;                ‚Ä¢ Solid organ transplant within 6 months prior to randomization&lt;br&gt;                ‚Ä¢ Pleural empyema&lt;br&gt;                3. Bronchial obstruction or a history of post-obstructive pneumonia (this does not exclude subjects with pneumonia who have an underlying chronic obstructive pulmonary disease)&lt;br&gt;                4. Expected survival &lt; 72 hours&lt;br&gt;                5. Burns &gt; 40% of total body surface area&lt;br&gt;                6. Current or anticipated neutropenia with absolute neutrophil count &lt; 500 cells/mm3&lt;br&gt;                7. Severe renal disease defined as an estimated glomerular filtration rate as per the 6-point Modification of Diet in Renal Disease (eGFR-MDRD-6) &lt; 30 mL/min/1.73 m2, or requirement for peritoneal dialysis, hemodialysis, hemofiltration, or a urine output &lt; 20 mL/hour over a 24-hour period.&lt;br&gt;                8. Alanine aminotransferase (ALT) or aspartate aminotransferase (AST) = 5 times upper limit of normal or Child-Pugh B and C in subjects with chronic hepatic function impairment&lt;br&gt;                9. Received systemic or inhaled anti-pseudomonal antibiotic therapy within 72 hours prior to randomization as follows:&lt;br&gt;                ‚Ä¢ &gt; 5 i.v. doses of an antibiotic administered q.i.d. (e.g., piperacillin-tazobactam)&lt;br&gt;                ‚Ä¢ &gt; 4 i.v. doses of an antibiotic administered t.i.d. (e.g., meropenem)&lt;br&gt;                EXCEPTIONS:&lt;br&gt;                ‚Ä¢ Progression of disease on the prior antibacterial regimen for this episode of pneumonia after &gt; 72 hours of treatment, provided prior respiratory or blood culture did not grow an anti-pseudomonal √ü-lactam-resistant P. aeruginosa pathogen, or only a Gram-positive&lt;br&gt;                pathogen. Requires microbiological confirmation of a Gram-negative pathogen, OR&lt;br&gt;                ‚Ä¢ Subject developed symptoms of pneumonia and a new infiltrate while receiving the prior antibacterial regimen for reasons other than the current pneumonia; if the pneumonia occurred while the subject was receiving antibiotics (as prophylaxis or for treatment of an&lt;br&gt;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 &lt;br&gt;                10. Investigator‚Äôs opinion of clinically significant electrocardiogram (ECG) finding with immediate potential for a fatal outcome such as ischemia, infarct, or ventricular arrhythmia, or prior to the current infection, a history of New York Heart Association (NYHA) Class IV cardiac failure&lt;br&gt;                11. Stroke (ischemic or intracerebral hemorrhage) within 5 days prior to randomization and there is an increased risk of fatal brain edema as indicated by a major early computerized tomography hypodensity exceeding 50% of</t>
  </si>
  <si>
    <t>&lt;br&gt;                Timepoint(s) of evaluation of this end point: Please refer to Appendix I : Schedule of Assessment of Protocol:&lt;br&gt;                POL7080-010&lt;br&gt;            ;Primary end point(s): The primary efficacy variable is the incidence (Yes/No) of ACM within 28 days of randomization in the micro-MITT analysis set.;&lt;br&gt;                Secondary Objective: -To determine the superiority in 28-day ACM rate of i.v. murepavadin given with ertapenem compared to an anti-pseudomonal-√ü-lactam-based antibiotic (either piperacillin-tazobactam or meropenem) in the micro-MITT analysis set in subjects with nososcomial pneumonia due to P. aeruginosa&lt;br&gt;                -To compare the clinical cure rates of i.v. murepavadin given with ertapenem to an antipseudomonal-√ü-lactam-based antibiotic (either piperacillin-tazobactam or meropenem) at different timepoints&lt;br&gt;                -To compare the change in SOFA score and modified CPIS (intubated subjects) of i.v. murepavadin given with ertapenem to an anti-pseudomonal-√ü-lactam-based antibiotic (either piperacillin-tazobactam or meropenem) from baseline to different timepoints&lt;br&gt;                -To compare the change in PaO2/FiO2 ratio of i.v. murepavadin given with ertapenem to an anti-pseudomonal-√ü-lactam-based antibiotic (either piperacillin-tazobactam or meropenem) from baseline to different timepoints&lt;br&gt;            ;Main Objective: To demonstrate the non-inferiority (NI) in 28-day all cause mortality (ACM) rate of i.v. murepavadin given with ertapenem compared to an anti-pseudomonal- √ü-lactam-based antibiotic (either piperacillin- tazobactam or meropenem) in the microbiological modified intention-to-treat (micro-MITT) analysis set in subjects with nosocomial pneumonia due to P. aeruginosa.</t>
  </si>
  <si>
    <t>Thiamine as a Metabolic Resuscitator After Cardiac Arrest</t>
  </si>
  <si>
    <t>Drug: Thiamine 500 mg IV;Other: Placebo</t>
  </si>
  <si>
    <t>https://clinicaltrials.gov/show/NCT03450707</t>
  </si>
  <si>
    <t>NCT03450707</t>
  </si>
  <si>
    <t>Michael Donnino</t>
  </si>
  <si>
    <t>May 6, 2018</t>
  </si>
  <si>
    <t>1R01HL136705-01;2017P000245</t>
  </si>
  <si>
    <t>Michael W Donnino, MD;Michael W Donnino, MD;Katherine M Berg, MD</t>
  </si>
  <si>
    <t>;mdonnino@bidmc.harvard.edu;kberg@bidmc.harvard.edu</t>
  </si>
  <si>
    <t>;617-754-2341;617-667-5864</t>
  </si>
  <si>
    <t>Beth Israel Deaconess Medical Center;</t>
  </si>
  <si>
    <t>&lt;br&gt;        Inclusion Criteria:&lt;br&gt;&lt;br&gt;          -  Adult patient (age = 18 years)&lt;br&gt;&lt;br&gt;          -  Cardiac arrest occurring with sustained (&gt; 20 minutes) return of spontaneous&lt;br&gt;             circulation (ROSC)&lt;br&gt;&lt;br&gt;          -  Within 4.5 hours of cardiac arrest event&lt;br&gt;&lt;br&gt;          -  Lactate &gt;/=3&lt;br&gt;&lt;br&gt;        Exclusion Criteria:&lt;br&gt;&lt;br&gt;          -  Clinical indication for thiamine administration (alcoholism, known or highly suspected&lt;br&gt;             deficiency) or treatment with thiamine beyond the amount found in a standard&lt;br&gt;             multivitamin within the last 10 days&lt;br&gt;&lt;br&gt;          -  Traumatic etiology of arrest&lt;br&gt;&lt;br&gt;          -  Comfort measures only or anticipated withdrawal of support within 24 hours&lt;br&gt;&lt;br&gt;          -  Protected populations (pregnant women, prisoners)&lt;br&gt;&lt;br&gt;          -  Known allergy to thiamine&lt;br&gt;</t>
  </si>
  <si>
    <t>lactate</t>
  </si>
  <si>
    <t>Pyruvate dehydrogenase;global oxygen consumption;biomarkers of neurologic injury;cellular oxygen consumption;Cerebral Performance Category-Extended (score);Renal failure;Sequential Organ Failure Assessment (SOFA) score;Mortality</t>
  </si>
  <si>
    <t>Randomised Controlled Multicentre Study of Albumin Replacement Therapy in Septic Shock</t>
  </si>
  <si>
    <t>Drug: Albutein¬Æ 200 g/L or Plasbumin¬Æ 20</t>
  </si>
  <si>
    <t>https://clinicaltrials.gov/show/NCT03869385</t>
  </si>
  <si>
    <t>Albumin Replacement Therapy in Septic Shock</t>
  </si>
  <si>
    <t>NCT03869385</t>
  </si>
  <si>
    <t>2018-001874-89;SA 2167/3-1, Nr: 328809707;ZKSJ0112;ZKSJ0112_ARISS</t>
  </si>
  <si>
    <t>Yasser Sakr, MD, PhD</t>
  </si>
  <si>
    <t>yasser.sakr@med.uni-jena.de</t>
  </si>
  <si>
    <t>German Research Foundation;Instituto Grifols, S.A.;University Hospital Goettingen;SepNet - Critical Care Trials Group;Center for Sepsis Control and Care, Germany;The Center for Clinical Trials (ZKS), Jena</t>
  </si>
  <si>
    <t>&lt;br&gt;        Inclusion Criteria:&lt;br&gt;&lt;br&gt;          -  The presence of septic shock meeting all of the following criteria:&lt;br&gt;&lt;br&gt;               -  Clinically possible or probable or microbiologically confirmed infection taking&lt;br&gt;                  into account the definitions of the International Sepsis Forum (ISF)&lt;br&gt;&lt;br&gt;               -  Despite adequate volume therapy, vasopressors are required to maintain mean&lt;br&gt;                  arterial pressure (MAP) = 65 mm Hg for at least 1 hour&lt;br&gt;&lt;br&gt;               -  Serum lactate level &gt; 2 mmol/l (18 mg/dl) despite adequate volume therapy&lt;br&gt;&lt;br&gt;          -  Start of septic shock less than 24 hours prior to inclusion, so that the start dose of&lt;br&gt;             the trial drug in the albumin group will be possible within 6-24 hours after the start&lt;br&gt;             of the septic shock&lt;br&gt;&lt;br&gt;          -  Age: = 18 years&lt;br&gt;&lt;br&gt;          -  Written informed consent of the patient or his/her legal representative or&lt;br&gt;             confirmation of the urgency of participation in the clinical trial and possible&lt;br&gt;             benefit to the patient by an independent consultant or the implementation of other&lt;br&gt;             established procedures according to the local regulations of the contributing centre&lt;br&gt;             to include patients who are unable to provide informed consent in whom subsequent&lt;br&gt;             consent may be obtained retrospectively.&lt;br&gt;&lt;br&gt;          -  Patients of childbearing age: negative pregnancy test&lt;br&gt;&lt;br&gt;        Exclusion Criteria:&lt;br&gt;&lt;br&gt;          -  Moribund conditions with life expectancy less than 28 days because of comorbid&lt;br&gt;             conditions or advanced malignant disease and palliative situations with life&lt;br&gt;             expectancy less than 6 months&lt;br&gt;&lt;br&gt;          -  Presence of an end of life decision prior to obtaining informed consent: Do Not&lt;br&gt;             Resuscitate (DNR) and Withhold/Withdraw Life-Sustaining measures&lt;br&gt;&lt;br&gt;          -  Previous participation in this study&lt;br&gt;&lt;br&gt;          -  Participation in another interventional clinical trial within the past 3 months&lt;br&gt;&lt;br&gt;          -  Shock states that can be explained by other causes, e.g. cardiogenic shock,&lt;br&gt;             anaphylactic shock, neurogenic shock&lt;br&gt;&lt;br&gt;          -  History of hypersensitivity to albumin or any other component of the trial drug, e.g.,&lt;br&gt;             B., sodium caprylate, sodium N-acetyltryptophanate&lt;br&gt;&lt;br&gt;          -  Diseases in which albumin administration may be deleterious, e.g., decompensated heart&lt;br&gt;             failure or traumatic brain injury&lt;br&gt;&lt;br&gt;          -  Clinical conditions where albumin administration is indicated, e.g., hepatorenal&lt;br&gt;             syndrome, nephrosis, burns, intestinal malabsorption syndrome&lt;br&gt;&lt;br&gt;          -  Lactation&lt;br&gt;</t>
  </si>
  <si>
    <t>90-day all cause mortality</t>
  </si>
  <si>
    <t>Total amount of fluid of fluid administration and total fluid balance in the ICU.;Vasopressor-free days;Ventilation-free days;Hospital length of stay;ICU length of stay;Sequential Organ Failure Assessement (SOFA) score;Organ failure;60-day mortality;28-day mortality</t>
  </si>
  <si>
    <t>Prospective Crossover Comparison of Work of Breathing During Non-invasive Ventilation: Neurally Adjusted Ventilatory Assist (NAVA) Versus Nasal Intermittent Positive Pressure Ventilation (NIPPV) in Premature Neonates</t>
  </si>
  <si>
    <t>Other: Noninvasive neurally adjusted ventilatory assist (NIV NAVA);Other: Nasal intermittent positive pressure ventilation (NIPPV)</t>
  </si>
  <si>
    <t>https://clinicaltrials.gov/show/NCT02788110</t>
  </si>
  <si>
    <t>Work of Breathing During Non-invasive Ventilation in Premature Neonates</t>
  </si>
  <si>
    <t>NCT02788110</t>
  </si>
  <si>
    <t>Arkansas Children's Hospital Research Institute</t>
  </si>
  <si>
    <t>Respiratory Distress Syndrome, Newborn;Bronchopulmonary Dysplasia</t>
  </si>
  <si>
    <t>IRB 205507</t>
  </si>
  <si>
    <t>David N Matlock, MD</t>
  </si>
  <si>
    <t>University of Arkansas</t>
  </si>
  <si>
    <t>&lt;br&gt;        Inclusion Criteria:&lt;br&gt;&lt;br&gt;          -  Gestational age at birth between 24 and 34 weeks&lt;br&gt;&lt;br&gt;          -  Receiving noninvasive ventilation&lt;br&gt;&lt;br&gt;          -  Between 1 and 2 kg current weight&lt;br&gt;&lt;br&gt;          -  Current FiO2 requirement less than 0.40&lt;br&gt;&lt;br&gt;          -  Clinical stability&lt;br&gt;&lt;br&gt;        Exclusion Criteria:&lt;br&gt;&lt;br&gt;          -  Known major congenital anomalies (congenital heart disease, abdominal wall defects,&lt;br&gt;             gastrointestinal tract defects, cleft palate, or neurologic defects)&lt;br&gt;&lt;br&gt;          -  Clinical instability (temperature instability, heart failure, bleeding, active&lt;br&gt;             infection, significant apnea or bradycardia)&lt;br&gt;&lt;br&gt;          -  Known cystic fibrosis&lt;br&gt;&lt;br&gt;          -  Use of inhaled nitric oxide&lt;br&gt;&lt;br&gt;          -  Cyanotic congenital heart disease&lt;br&gt;</t>
  </si>
  <si>
    <t>Phase angle (?)</t>
  </si>
  <si>
    <t>Tidal volume (arbitrary units, AU);Minute ventilation (AU/min);Respiratory rate (breaths/min);Transcutaneous oxygen (mmHg);Transcutaneous carbon dioxide (mmHg);Oxygen saturation (%);Peak inspiratory pressure (cmH2O);Positive end expiratory pressure (cmH2O);Trigger delay (ms);Asynchrony index (%)</t>
  </si>
  <si>
    <t>TIBOHCA: A Single-centre, Phase II Study to Evaluate the Safety, Tolerability and Pharmacokinetics of 2-Iminobiotin (2-IB) After Out of Hospital Cardiac Arrest</t>
  </si>
  <si>
    <t>Drug: 2-Iminobiotin;Drug: 2-Iminobiotin;Drug: 2-Iminobiotin</t>
  </si>
  <si>
    <t>https://clinicaltrials.gov/show/NCT02836340</t>
  </si>
  <si>
    <t>TIBOHCA: Safety, Tolerability and Pharmacokinetics of 2-Iminobiotin (2-IB) After OHCA</t>
  </si>
  <si>
    <t>NCT02836340</t>
  </si>
  <si>
    <t>Academisch Medisch Centrum - Universiteit van Amsterdam (AMC-UvA)</t>
  </si>
  <si>
    <t>Netherlands;Netherlands;Netherlands;Netherlands;Netherlands;Netherlands</t>
  </si>
  <si>
    <t>Cardiac Arrest;Hypoxic Ischemic Brain Injury;Cardiac Arrest;Hypoxic Ischemic Brain Injury;Cardiac Arrest;Hypoxic Ischemic Brain Injury</t>
  </si>
  <si>
    <t>AMC-TIBOHCA</t>
  </si>
  <si>
    <t>Janneke Horn, MD, PhD;Janneke Horn, MD;Janneke Horn, MD;Janneke Horn, MD, PhD;Janneke Horn, MD;Janneke Horn, MD;Janneke Horn, MD, PhD;Janneke Horn, MD;Janneke Horn, MD;Janneke Horn, MD, PhD;Janneke Horn, MD;Janneke Horn, MD;Janneke Horn, MD, PhD;Janneke Horn, MD;Janneke Horn, MD;Janneke Horn, MD, PhD;Janneke Horn, MD;Janneke Horn, MD</t>
  </si>
  <si>
    <t>;j.horn@amc.uva.nl;j.horn@amc.uva.nl;;j.horn@amc.uva.nl;j.horn@amc.uva.nl;;j.horn@amc.uva.nl;j.horn@amc.uva.nl;;j.horn@amc.uva.nl;j.horn@amc.uva.nl;;j.horn@amc.uva.nl;j.horn@amc.uva.nl;;j.horn@amc.uva.nl;j.horn@amc.uva.nl</t>
  </si>
  <si>
    <t>;;;;;;;;;;;;;;;;;</t>
  </si>
  <si>
    <t>Academisch Medisch Centrum - Universiteit van Amsterdam (AMC-UvA);;Academisch Medisch Centrum - Universiteit van Amsterdam (AMC-UvA);;Academisch Medisch Centrum - Universiteit van Amsterdam (AMC-UvA);;Academisch Medisch Centrum - Universiteit van Amsterdam (AMC-UvA);;Academisch Medisch Centrum - Universiteit van Amsterdam (AMC-UvA);;Academisch Medisch Centrum - Universiteit van Amsterdam (AMC-UvA);</t>
  </si>
  <si>
    <t>&lt;br&gt;        Inclusion Criteria:&lt;br&gt;&lt;br&gt;          -  Admission to the ICU after OHCA and successful CPR due to a cardiac cause&lt;br&gt;&lt;br&gt;          -  Post anoxic coma on admission&lt;br&gt;&lt;br&gt;          -  Ability to start study medication as soon as possible, but ultimately within 6h after&lt;br&gt;             OHCA via a central venous line&lt;br&gt;&lt;br&gt;          -  Age 18 years or older&lt;br&gt;&lt;br&gt;          -  Eligible for treatment with a target temperature management of 36¬∞ C&lt;br&gt;&lt;br&gt;        Exclusion Criteria:&lt;br&gt;&lt;br&gt;          -  No informed consent&lt;br&gt;&lt;br&gt;          -  Known co-morbidity with a life expectancy of &lt;6 months prior to cardiac arrest&lt;br&gt;&lt;br&gt;          -  Women aged 49 or less&lt;br&gt;&lt;br&gt;          -  Severe cognitive impairment (documented dementia) known prior to OHCA&lt;br&gt;&lt;br&gt;          -  Inability to insert a central venous line&lt;br&gt;      ;&lt;br&gt;        Inclusion Criteria:&lt;br&gt;&lt;br&gt;          -  Admission to the ICU after OHCA and successful CPR due to a cardiac cause&lt;br&gt;&lt;br&gt;          -  Post anoxic coma on admission&lt;br&gt;&lt;br&gt;          -  Ability to start study medication as soon as possible, but ultimately within 6h after&lt;br&gt;             OHCA via a central venous line&lt;br&gt;&lt;br&gt;          -  Age 18 years or older&lt;br&gt;&lt;br&gt;          -  Eligible for treatment with a target temperature management of 36¬∞ C&lt;br&gt;&lt;br&gt;        Exclusion Criteria:&lt;br&gt;&lt;br&gt;          -  No informed consent&lt;br&gt;&lt;br&gt;          -  Known co-morbidity with a life expectancy of &lt;6 months prior to cardiac arrest&lt;br&gt;&lt;br&gt;          -  Women aged 49 or less&lt;br&gt;&lt;br&gt;          -  Severe cognitive impairment (documented dementia) known prior to OHCA&lt;br&gt;&lt;br&gt;          -  Inability to insert a central venous line&lt;br&gt;      ;&lt;br&gt;        Inclusion Criteria:&lt;br&gt;&lt;br&gt;          -  Admission to the ICU after OHCA and successful CPR due to a cardiac cause&lt;br&gt;&lt;br&gt;          -  Post anoxic coma on admission&lt;br&gt;&lt;br&gt;          -  Ability to start study medication as soon as possible, but ultimately within 6h after&lt;br&gt;             OHCA via a central venous line&lt;br&gt;&lt;br&gt;          -  Age 18 years or older&lt;br&gt;&lt;br&gt;          -  Eligible for treatment with a target temperature management of 36¬∞ C&lt;br&gt;&lt;br&gt;        Exclusion Criteria:&lt;br&gt;&lt;br&gt;          -  No informed consent&lt;br&gt;&lt;br&gt;          -  Known co-morbidity with a life expectancy of &lt;6 months prior to cardiac arrest&lt;br&gt;&lt;br&gt;          -  Women aged 49 or less&lt;br&gt;&lt;br&gt;          -  Severe cognitive impairment (documented dementia) known prior to OHCA&lt;br&gt;&lt;br&gt;          -  Inability to insert a central venous line&lt;br&gt;</t>
  </si>
  <si>
    <t>Number of patients with treatment related adverse events;Number of patients with treatment related adverse events;Number of patients with treatment related adverse events</t>
  </si>
  <si>
    <t>Cerebral Performance Category;Plasma levels of 2-IB;IQ-Code</t>
  </si>
  <si>
    <t>Applicability, Efficacy and Cost Effectiveness of Sleep Apnoea Hypopnea Syndrome (SAHS) Management by an Information and Communication Based Technology (ICT)</t>
  </si>
  <si>
    <t>Other: Remote control of patients</t>
  </si>
  <si>
    <t>https://clinicaltrials.gov/show/NCT02779894</t>
  </si>
  <si>
    <t>Sleep Apnoea Management by a Communication Based Technology (ICT)</t>
  </si>
  <si>
    <t>NCT02779894</t>
  </si>
  <si>
    <t>Obstructive Sleep Apnea;Telemedicine</t>
  </si>
  <si>
    <t>PI14/00416</t>
  </si>
  <si>
    <t>Josep M Montserrat</t>
  </si>
  <si>
    <t>Hospital Clinic</t>
  </si>
  <si>
    <t>&lt;br&gt;        Inclusion Criteria:&lt;br&gt;&lt;br&gt;          -  Clinical suspicion of SAHS&lt;br&gt;&lt;br&gt;          -  Use of Smartphone and internet&lt;br&gt;&lt;br&gt;        Exclusion Criteria:&lt;br&gt;&lt;br&gt;          -  Severe hypersomnia&lt;br&gt;&lt;br&gt;          -  Central apneas or other sleep disorder&lt;br&gt;&lt;br&gt;          -  Previous CPAP treatment&lt;br&gt;&lt;br&gt;          -  Unstable diseases&lt;br&gt;&lt;br&gt;          -  Profession of risk&lt;br&gt;&lt;br&gt;          -  Not able to complete questionnaires&lt;br&gt;&lt;br&gt;          -  No written informed consent&lt;br&gt;</t>
  </si>
  <si>
    <t>Evaluation of the two SAHS management programs;Evaluation of the two SAHS management programs</t>
  </si>
  <si>
    <t>Cost-effectiveness of the two SAHS management programs</t>
  </si>
  <si>
    <t>Study of the Efficacy of the Treatment of Sleep Apnea Syndrome by CPAP in Pharmacoresistant Epilepsy</t>
  </si>
  <si>
    <t>Device: CPAP active;Device: CPAP placebo</t>
  </si>
  <si>
    <t>https://clinicaltrials.gov/show/NCT03200769</t>
  </si>
  <si>
    <t>NCT03200769</t>
  </si>
  <si>
    <t>Sleep Apnea Syndromes;Epilepsies, Partial</t>
  </si>
  <si>
    <t>2013-A01156-39;2012_66</t>
  </si>
  <si>
    <t>Philippe DERAMBURE, MD, PhD;Philippe DERAMBURE, MD, PhD;Philippe Derambure, MD PHU</t>
  </si>
  <si>
    <t>;philippe.derambure@chru-lille.fr;philippe.derambure@chru-lille.fr</t>
  </si>
  <si>
    <t>&lt;br&gt;        Inclusion Criteria:&lt;br&gt;&lt;br&gt;          -  Male or female age = 18.&lt;br&gt;&lt;br&gt;          -  Patient suffering of pharmacoresistant epilepsy.&lt;br&gt;&lt;br&gt;          -  Frequency of epilepsy crisis : minimum 4 per month.&lt;br&gt;&lt;br&gt;          -  Antiepileptic drug on a stable dose for at least 2 months.&lt;br&gt;&lt;br&gt;          -  SA-SDQ score = 25.&lt;br&gt;&lt;br&gt;          -  Written informed consent obtained.&lt;br&gt;&lt;br&gt;          -  Patient affiliated with a social security regimen.&lt;br&gt;&lt;br&gt;        Exclusion Criteria:&lt;br&gt;&lt;br&gt;          -  Pregnant females (female subjects who are lactating are not excluded).&lt;br&gt;&lt;br&gt;          -  Anterior CPAP treatment.&lt;br&gt;&lt;br&gt;          -  Central apnea &gt;20% during the initial polysomnography.&lt;br&gt;&lt;br&gt;          -  Mental retardation or severe cognitive impairment.&lt;br&gt;&lt;br&gt;          -  Presence of pseudo-crisis.&lt;br&gt;</t>
  </si>
  <si>
    <t>Number of patients from group IIa and IIb with decreased seizure frequency</t>
  </si>
  <si>
    <t>Number of patients from group IIa and IIb with decreased seizure frequency;Number of patients from group III with decreased seizure frequency;Impact of AHI on the number of night seizures;Impact of the localisation and the type of epilepsy based on patient medical history exam (video-electroencephalogram) on the SAS risk;Number of seizures based on the seizures diary;Number of patients who became drug-susceptible based on the seizures diary;Quality of life questionnaire (QOLIE 31);Anxiety and depression questionnaire (BECK);Somnolence questionnaire (Epworth);Cognitive capacity questionnaire (MOCA)</t>
  </si>
  <si>
    <t>Ketamine Versus Low Dose Thiopental for Rapid-sequence Induction of Anesthesia in Patients With Septic Shock</t>
  </si>
  <si>
    <t>Drug: Ketamine;Drug: Thiopental</t>
  </si>
  <si>
    <t>https://clinicaltrials.gov/show/NCT03104140</t>
  </si>
  <si>
    <t>Ketamine Versus Low Dose Thiopental for Induction of Anesthesia in Septic Shock</t>
  </si>
  <si>
    <t>NCT03104140</t>
  </si>
  <si>
    <t>April 12, 2017</t>
  </si>
  <si>
    <t>N-22-2017</t>
  </si>
  <si>
    <t>Ahmed Mukhtar, Professor</t>
  </si>
  <si>
    <t>Head of research committee section in anesthesia department</t>
  </si>
  <si>
    <t>&lt;br&gt;        Inclusion Criteria:&lt;br&gt;&lt;br&gt;          -  Sepsis patients with shock index (heart rate divided by systolic blood pressure) &gt;0.7.&lt;br&gt;             or Sepsis patients with norepinephrine infusion.&lt;br&gt;&lt;br&gt;        Exclusion Criteria:&lt;br&gt;&lt;br&gt;          -  Traumatic brain injury&lt;br&gt;&lt;br&gt;          -  Cerebrovascular disorders&lt;br&gt;</t>
  </si>
  <si>
    <t>cardiac output;stroke volume;heart rate;Serum lactate;total norepinephrine dose;intra-operative inhalational anesthetic concentration;incidence of post-induction hypotension</t>
  </si>
  <si>
    <t>Upper AIRway Implanted Nerve STIMulation Therapy: A Breakthrough in Obstructive Sleep Apnea Therapy</t>
  </si>
  <si>
    <t>Device: Activated Inspire¬Æ Upper Airway Stimulation System;Device: Inactivated Inspire¬Æ Upper Airway Stimulation System</t>
  </si>
  <si>
    <t>https://clinicaltrials.gov/show/NCT03844295</t>
  </si>
  <si>
    <t>Obstructive Sleep Apnea Therapy by Stimulation of the Hypoglossal Nerve</t>
  </si>
  <si>
    <t>NCT03844295</t>
  </si>
  <si>
    <t>Allocation: Non-Randomized. Intervention model: Sequential Assignment. Primary purpose: Treatment. Masking: Single (Participant).</t>
  </si>
  <si>
    <t>38RC18.030</t>
  </si>
  <si>
    <t>Renaud RT TAMISIER, PhD;Renaud RT TAMISIER, PhD;Renaud Tamisier, MD</t>
  </si>
  <si>
    <t>;RTamisier@chu-grenoble.fr;rtamisier@chu-grenoble.fr</t>
  </si>
  <si>
    <t>;04 76 76 84 69;+33 476768469</t>
  </si>
  <si>
    <t>University Hospital, Grenoble;</t>
  </si>
  <si>
    <t>&lt;br&gt;        Inclusion Criteria:&lt;br&gt;&lt;br&gt;          -  Patient aged 18 to 80 years old&lt;br&gt;&lt;br&gt;          -  Patient with moderate to severe OSA based on an established diagnosis of OSA&lt;br&gt;             (15=AHI&lt;65) by polysomnography or respiratory polygraphy not older thant three years.&lt;br&gt;&lt;br&gt;          -  Patient with moderate to severe OSA na√Øve of treatment or with difficulty accepting or&lt;br&gt;             adhering to CPAP treatment.&lt;br&gt;&lt;br&gt;          -  Willing and capable to have stimulation hardware permanently implanted, and to use the&lt;br&gt;             patient programmer to activate the stimulation&lt;br&gt;&lt;br&gt;          -  Willing and capable to return for all follow-up visits and conduct sleep studies at&lt;br&gt;             home, including the evaluation procedures and filling out questionnaires&lt;br&gt;&lt;br&gt;          -  Willing and capable of providing written informed consent.&lt;br&gt;&lt;br&gt;        Exclusion Criteria:&lt;br&gt;&lt;br&gt;          -  Any anatomical finding that would compromise the performance of upper airway&lt;br&gt;             stimulation, such as the presence of complete concentric collapse of the soft palate&lt;br&gt;&lt;br&gt;          -  Have any condition or procedure that has compromised neurological control of the upper&lt;br&gt;             airway&lt;br&gt;&lt;br&gt;          -  Unable to operate the patient programmer&lt;br&gt;&lt;br&gt;          -  Pregnant or plan to become pregnant, and breastfeeding women&lt;br&gt;&lt;br&gt;          -  Require magnetic resonance imaging (MRI)&lt;br&gt;&lt;br&gt;          -  Have an implantable device that may be susceptible to unintended interaction with the&lt;br&gt;             Inspire system.&lt;br&gt;&lt;br&gt;        Additional exclusions for study purposes only&lt;br&gt;&lt;br&gt;          -  Body Mass Index (BMI) of &gt;32&lt;br&gt;&lt;br&gt;          -  Central + mixed apneas &gt; 25% of the total apnea-hypopnea index (AHI)&lt;br&gt;&lt;br&gt;          -  Neuromuscular disease&lt;br&gt;&lt;br&gt;          -  Hypoglossal-nerve palsy&lt;br&gt;&lt;br&gt;          -  Severe restrictive or obstructive pulmonary disease&lt;br&gt;&lt;br&gt;          -  Moderate-to-severe pulmonary arterial hypertension&lt;br&gt;&lt;br&gt;          -  Severe valvular heart disease&lt;br&gt;&lt;br&gt;          -  New York Heart Association class III or IV heart failure&lt;br&gt;&lt;br&gt;          -  Recent myocardial infarction or severe cardiac arrhythmias (within the past 6 months)&lt;br&gt;&lt;br&gt;          -  Persistent uncontrolled hypertension despite medication use&lt;br&gt;&lt;br&gt;          -  Coexisting nonrespiratory sleep disorders that would confound functional sleep&lt;br&gt;             assessment&lt;br&gt;&lt;br&gt;          -  Any chronic medical illness or condition that contraindicates a surgical procedure&lt;br&gt;             under general anesthesia, as judged by the clinical study Investigator&lt;br&gt;&lt;br&gt;          -  a terminal illness with life expectancy &lt; 12 months&lt;br&gt;&lt;br&gt;          -  Active psychiatric disease (psychotic illness, major depression, or acute anxiety&lt;br&gt;             attacks) which prevents subject compliance with the requirements of the&lt;br&gt;             investigational study testing&lt;br&gt;&lt;br&gt;          -  Radiotherapy or ablation therapy of the head and/or neck&lt;br&gt;&lt;br&gt;          -  Surgical resection for cancer or congenital malformations in the larynx, tongue, or&lt;br&gt;             throat(with exception of tonsillectomy and/or adenoidectomy)&lt;br&gt;&lt;br&gt;          -  Previous surgery within 3 months performed on the soft-palate tissue&lt;br&gt;&lt;br&gt;          -  Obvious fixed upper airway obstructions (tumors, polyps, unilateral nasal obstruction)&lt;br&gt;&lt;br&gt;          -  Need for chronic supplemental oxygen therapy for any other reason, pO2 (partial&lt;br&gt;             pressure of oxygen) &lt; 55 mm Hg&lt;br&gt;&lt;br&gt;          -  Clinical evidence of severe renal failure (Stage 4 or 5) undergoing dialysis or&lt;br&gt;             expected to institute dialysis within 6 months&lt;br&gt;&lt;br&gt;          -  Patients on medication that may alter consciousness, the pattern of respiration or&lt;br&gt;             sleep architecture (for example, benzodiazepiones, opiates, neuroleptics, prescription&lt;br&gt;             stimulants, phenothiazine, or any form of chemical substance abuse)&lt;br&gt;&lt;br&gt;          -  Patients taking blood thinning medications (for example warfarin, aspirin, plavix or&lt;br&gt;             other blood thinning agents which cannot be safety stopped or bridged temporarily to&lt;br&gt;             allow surgery to take place)&lt;br&gt;&lt;br&gt;          -  Any other reason for the investigator deems that the subject is unfit for&lt;br&gt;             participation in the study&lt;br&gt;&lt;br&gt;          -  Subject in exclusion period for another study&lt;br&gt;&lt;br&gt;          -  Subject under administrative or judicial control.&lt;br&gt;</t>
  </si>
  <si>
    <t>Short-term efficacy of a new treatment for OSA on systolic blood pressure variability during sleep</t>
  </si>
  <si>
    <t>Short-term efficacy of a new treatment for OSA on mean-24h, daytime and nighttime blood pressure;Clinical efficacy of this new treatment on OSA by Epworth sleepiness scale score;Clinical efficacy of this new treatment on Apnea-Hypopnea Index measured by polysomnography;Change in sympatho-vagal balance based on heart rate variability analysis;Self-reported changes in sleep and quality of life by SF-36 score;Sleep latency assessed during a Maintenance of Wakefulness Test;Nocturnal pulse pressure assessed by Continuous Non-invasive Arterial Pressure monitoring;Short-term efficacy of a new treatment for OSA on diastolic blood pressure variability during sleep;Clinical efficacy of this new treatment on OSA by Pichot weakness scale score;Clinical efficacy of this new treatment on nocturia;Clinical efficacy of this new treatment on morning asthenia;Clinical efficacy of this new treatment on morning headache;Clinical efficacy of this new treatment on snoring;Self-reported changes in sleep and quality of life by FOSQ score;Clinical efficacy of this new treatment on oxygen desaturation index measured by polysomnography;Clinical efficacy of this new treatment on sleep efficacy measured by polysomnography</t>
  </si>
  <si>
    <t>Can a Machine Learning Recognise of Out-of-Hospital Cardiac Arrest During Emergency Calls and Assist Medical Dispatchers</t>
  </si>
  <si>
    <t>Other: Alert on dispatchers screen 'Suspect cardiac arrest'</t>
  </si>
  <si>
    <t>https://clinicaltrials.gov/show/NCT04219306</t>
  </si>
  <si>
    <t>Machine Learning Assisted Recognition of Out-of-Hospital Cardiac Arrest During Emergency Calls.</t>
  </si>
  <si>
    <t>NCT04219306</t>
  </si>
  <si>
    <t>Allocation: Randomized. Intervention model: Parallel Assignment. Primary purpose: Diagnostic. Masking: Triple (Participant, Care Provider, Outcomes Assessor).</t>
  </si>
  <si>
    <t>September 1, 2018</t>
  </si>
  <si>
    <t>F-35101-01</t>
  </si>
  <si>
    <t>Freddy Lippert, MD</t>
  </si>
  <si>
    <t>Copenhagen Emergency Medical Services</t>
  </si>
  <si>
    <t>&lt;br&gt;        Inclusion Criteria:&lt;br&gt;&lt;br&gt;          -  Call regarding a cardiac arrest registered in the national Danish Cardiac Arrest&lt;br&gt;             Registry&lt;br&gt;&lt;br&gt;          -  OHCA is recognized by machine-learning model&lt;br&gt;&lt;br&gt;          -  Call originates from 1-1-2&lt;br&gt;&lt;br&gt;        Exclusion Criteria:&lt;br&gt;&lt;br&gt;          -  OHCA Emergency Medical Services - witnessed&lt;br&gt;&lt;br&gt;          -  Call is from another authority (police or fire brigade)&lt;br&gt;&lt;br&gt;          -  Call is a repeat call&lt;br&gt;&lt;br&gt;          -  Call has been on hold for conference&lt;br&gt;</t>
  </si>
  <si>
    <t>Dispatcher recognition of cardiac arrest</t>
  </si>
  <si>
    <t>Time to recognition;Dispatcher assisted telephone CPR;Time to T-CPR</t>
  </si>
  <si>
    <t>Assessment of Viral Shedding in Children Previously in Receipt of Multiple Doses of Live Attenuated Influenza Vaccine (LAIV) Compared to Influenza Vaccine-na√Øve Controls</t>
  </si>
  <si>
    <t>Biological: Fluenz Tetra (The two groups are defined by immunisation history, all receive the same intervention in the study)</t>
  </si>
  <si>
    <t>https://clinicaltrials.gov/show/NCT03104790</t>
  </si>
  <si>
    <t>NCT03104790</t>
  </si>
  <si>
    <t>Influenza Vaccination;Influenza;Vaccination</t>
  </si>
  <si>
    <t>October 2, 2017</t>
  </si>
  <si>
    <t>Flushed</t>
  </si>
  <si>
    <t>Elizabeth Coates, PhD</t>
  </si>
  <si>
    <t>&lt;br&gt;        Inclusion Criteria:&lt;br&gt;&lt;br&gt;        -&lt;br&gt;&lt;br&gt;        Children may only be included in the study if all the inclusion criteria are met:&lt;br&gt;&lt;br&gt;          -  Children age 6 to 13 years of age on enrolment and with either:&lt;br&gt;&lt;br&gt;               -  Prior LAIV vaccination in at least 2 out of the 3 previous years&lt;br&gt;&lt;br&gt;               -  Have never received LAIV or IIV in previous years&lt;br&gt;&lt;br&gt;          -  Children eligible to receive LAIV in accordance with Green Book advice&lt;br&gt;             [https://www.gov.uk/government/organisations/public-health-england/series/immunisation&lt;br&gt;             -against-infectious-disease-the-green-book]&lt;br&gt;&lt;br&gt;          -  Written informed consent given by parent/ guardian and assent from child (both must be&lt;br&gt;             in place to proceed)&lt;br&gt;&lt;br&gt;        Exclusion Criteria:&lt;br&gt;&lt;br&gt;        -&lt;br&gt;&lt;br&gt;        Children may not be included in the study if any of the following apply:&lt;br&gt;&lt;br&gt;          1. Admission to Paediatric ntensice care unit (PICU) for invasive ventilation due to a&lt;br&gt;             respiratory illness in the preceding 2 years.&lt;br&gt;&lt;br&gt;          2. Contraindications to LAIV (notwithstanding allergy to egg protein), which include:&lt;br&gt;&lt;br&gt;               1. Hypersensitivity to the active ingredients, gelatin or gentamicin (a possible&lt;br&gt;                  trace residue)&lt;br&gt;&lt;br&gt;               2. Previous systemic allergic reaction to LAIV&lt;br&gt;&lt;br&gt;               3. Previous allergic reaction to an influenza vaccine (not LAIV) is a relative&lt;br&gt;                  contra-indication, which must be discussed with the CI to confirm patient&lt;br&gt;                  suitability&lt;br&gt;&lt;br&gt;               4. Children/adolescents who are clinically immunodeficient due to conditions or&lt;br&gt;                  immunosuppressive therapy such as: acute and chronic leukaemias; lymphoma;&lt;br&gt;                  symptomatic HIV infection; cellular immune deficiencies; and high-dose&lt;br&gt;                  corticosteroids*.&lt;br&gt;&lt;br&gt;                  *High-dose steroids is defined as a treatment course for at least one month,&lt;br&gt;                  equivalent to a dose greater than 20mg prednisolone per day (any age), or for&lt;br&gt;                  children under 20kg, a dose greater than 1mg/kg/day.&lt;br&gt;&lt;br&gt;                  NB: LAIV is not contraindicated for use in individuals with asymptomatic HIV&lt;br&gt;                  infection; or individuals who are receiving topical/inhaled/low-dose oral&lt;br&gt;                  systemic corticosteroids or those receiving corticosteroids as replacement&lt;br&gt;                  therapy, e.g. for adrenal insufficiency.&lt;br&gt;&lt;br&gt;               5. Children / adolescents younger than 18 years of age receiving salicylate therapy&lt;br&gt;                  because of the association of Reye's syndrome with salicylates and wild-type&lt;br&gt;                  influenza infection.&lt;br&gt;&lt;br&gt;               6. Pregnancy&lt;br&gt;&lt;br&gt;          3. Contraindications to vaccination on that occasion, e.g. due to child being acutely&lt;br&gt;             unwell:&lt;br&gt;&lt;br&gt;               1. Febrile =38.0oC in last 72 hours&lt;br&gt;&lt;br&gt;               2. **Acute wheeze in last 72 hours requiring treatment beyond that normally&lt;br&gt;                  prescribed for regular use by the child's treating healthcare professional&lt;br&gt;&lt;br&gt;               3. **Recent admission to hospital in last 2 weeks for acute asthma&lt;br&gt;&lt;br&gt;               4. **Current oral steroid for asthma exacerbation or course completed within last 2&lt;br&gt;                  weeks&lt;br&gt;&lt;br&gt;               5. Any other significant condition or circumstance which, in the opinion of the&lt;br&gt;                  investigator, may either put the participant at risk because of participation in&lt;br&gt;                  the study, or may influence the result of the study, or the participant's ability&lt;br&gt;                  to participate in the study.&lt;br&gt;&lt;br&gt;                    -  Items 3b-3d are relative contra-indications: Many children with&lt;br&gt;                       difficult-to-control symptoms fail to meet these criteria on a routine&lt;br&gt;                       basis. Where these are present, the CI is able to authorise participation on&lt;br&gt;                       a case-by-case basis, after assessing the child at the time of enrolment.&lt;br&gt;&lt;br&gt;        Administration of another live vaccine (e.g. MMR) within the previous 4 weeks is no longer&lt;br&gt;        a contra-indication to LAIV administration, according to updated UK Department of Health&lt;br&gt;        guidelines.&lt;br&gt;&lt;br&gt;        NB: See Summary of Product Characteristics for full details of contra-indications to LAIV.&lt;br&gt;</t>
  </si>
  <si>
    <t>virus shedding</t>
  </si>
  <si>
    <t>A PHASE 1, OPEN-LABEL, SINGLE-DOSE STUDY TO ASSESS THE PHARMACOKINETICS, SAFETY AND TOLERABILITY OF CEFTAZIDIME-AVIBACTAM (CAZ-AVI) IN CHILDREN FROM 3 MONTHS TO LESS THAN 18 YEARS OF AGE WHO ARE HOSPITALIZED AND RECEIVING SYSTEMIC ANTIBIOTIC THERAPY FOR SUSPECTED OR CONFIRMED NOSOCOMIAL PNEUMONIA, INCLUDING VENTILATOR-ASSOCIATED PNEUMONIA</t>
  </si>
  <si>
    <t>Drug: Ceftazidime-avibactam</t>
  </si>
  <si>
    <t>https://clinicaltrials.gov/show/NCT04040621</t>
  </si>
  <si>
    <t>Single-dose PK Study of Ceftazidime-Avibactam In Hospitalized Children Receiving Systemic Antibiotics for Nosocomial Pneumonia</t>
  </si>
  <si>
    <t>Pfizer</t>
  </si>
  <si>
    <t>United States;China;Estonia;Greece;India;Italy;Philippines;Slovakia;Taiwan;United Kingdom;China;Estonia;Greece;India;Italy;Philippines;Slovakia;Taiwan;United Kingdom;United States</t>
  </si>
  <si>
    <t>Hospitalized Children With Suspected or Confirmed Nosocomial Pneumonia</t>
  </si>
  <si>
    <t>2018-002841-12;EMBA;C3591025</t>
  </si>
  <si>
    <t>Pfizer CT.gov Call Center;Pfizer CT.gov Call Center</t>
  </si>
  <si>
    <t>;ClinicalTrials.gov_Inquiries@pfizer.com</t>
  </si>
  <si>
    <t>;1-800-718-1021</t>
  </si>
  <si>
    <t>Pfizer;</t>
  </si>
  <si>
    <t>Allergan</t>
  </si>
  <si>
    <t>&lt;br&gt;        Inclusion Criteria:&lt;br&gt;&lt;br&gt;        Subjects must meet all of the following inclusion criteria to be eligible for enrollment&lt;br&gt;        into the study:&lt;br&gt;&lt;br&gt;          1. Evidence of a personally signed and dated informed consent document indicating that&lt;br&gt;             the subject's parent(s), legal guardian, or legally acceptable representative has been&lt;br&gt;             informed of all pertinent aspects of the study. As appropriate per local requirements&lt;br&gt;             informed assent of subjects must also be documented.&lt;br&gt;&lt;br&gt;          2. Willing and able to comply with scheduled visits, treatment plan, laboratory tests,&lt;br&gt;             and other study procedures.&lt;br&gt;&lt;br&gt;          3. Male or female children age =3 months to &lt;18 years at Screening:&lt;br&gt;&lt;br&gt;               1. Cohort 1: age 12 years to &lt;18 years;&lt;br&gt;&lt;br&gt;               2. Cohort 2: age 6 years to &lt;12 years;&lt;br&gt;&lt;br&gt;               3. Cohort 3: age 2 years to &lt;6 years;&lt;br&gt;&lt;br&gt;               4. Cohort 4: age 3 months to &lt;2 years (must be born =37 weeks gestational age).&lt;br&gt;&lt;br&gt;          4. Hospitalized, receiving systemic antibiotic therapy for the treatment of a suspected&lt;br&gt;             or confirmed HAP or VAP meeting the following criteria, and expected to require&lt;br&gt;             hospitalization until after the follow up evaluations are completed on Day 3 (48 hours&lt;br&gt;             after the end of infusion):&lt;br&gt;&lt;br&gt;               1. Onset of symptoms =48 hours after admission or &lt;7 days after discharge from an&lt;br&gt;                  inpatient acute or chronic care facility;&lt;br&gt;&lt;br&gt;               2. New or worsening infiltrate on chest X ray;&lt;br&gt;&lt;br&gt;               3. At least 1 of the following systemic signs prior to the initiation of treatment&lt;br&gt;                  for Nosocomial Pneumonia:&lt;br&gt;&lt;br&gt;             i. Fever (temperature &gt;38¬∞C) or hypothermia (rectal/core temperature &lt;35¬∞C); ii. White&lt;br&gt;             blood cell (WBC) count &gt;10,000 cells/mm3, or WBC count &lt;4,500 cells/mm3, or &gt;15% band&lt;br&gt;             forms.&lt;br&gt;&lt;br&gt;             d. At least 2 of the following respiratory signs or symptoms: i. A new onset of cough&lt;br&gt;             (or worsening of cough). ii. Production of purulent sputum or endotracheal secretions.&lt;br&gt;             iii. Auscultatory findings consistent with pneumonia/pulmonary consolidation (eg,&lt;br&gt;             rales, rhonchi, bronchial breath sounds, dullness to percussion, egophony).&lt;br&gt;&lt;br&gt;             iv. Dyspnea, tachypnea or hypoxemia (O2 saturation &lt;90% or PaO2 &lt;60 mmHg while&lt;br&gt;             breathing room air).&lt;br&gt;&lt;br&gt;             v. A need for mechanical ventilation or, for already ventilated subjects, acute&lt;br&gt;             changes made in the ventilator support system to enhance oxygenation, as determined&lt;br&gt;             by, for example arterial blood gas or worsening PaO2/FiO2.&lt;br&gt;&lt;br&gt;          5. Likely to survive the current illness or hospitalization.&lt;br&gt;&lt;br&gt;          6. Sufficient IV access (peripheral or central) to receive study drug and dedicated&lt;br&gt;             access for PK sampling.&lt;br&gt;&lt;br&gt;        Exclusion Criteria:&lt;br&gt;&lt;br&gt;        Subjects with any of the following characteristics/conditions will not be included in the&lt;br&gt;        study:&lt;br&gt;&lt;br&gt;          1. Investigator site staff members directly involved in the conduct of the study and&lt;br&gt;             their family members, site staff members otherwise supervised by the Investigator, or&lt;br&gt;             subjects who are Pfizer employees, including their family members, directly involved&lt;br&gt;             in the conduct of the study.&lt;br&gt;&lt;br&gt;          2. Participation in other studies involving investigational drug(s) within 30 days prior&lt;br&gt;             to study entry and/or during study participation.&lt;br&gt;&lt;br&gt;          3. Other acute or chronic medical or psychiatric condition including recent (within the&lt;br&gt;             past year) or active suicidal ideation or behavior or laboratory abnormality that may&lt;br&gt;             increase the risk associated with study participation or investigational product&lt;br&gt;             administration or may interfere with the interpretation of study results and, in the&lt;br&gt;             judgment of the Investigator, would make the subject inappropriate for entry into this&lt;br&gt;             study.&lt;br&gt;&lt;br&gt;          4. Past or current history of epilepsy or seizure disorder (excluding childhood febrile&lt;br&gt;             seizures.&lt;br&gt;&lt;br&gt;          5. Severe renal impairment defined as creatinine clearance (CrCL) =30 mL/min/1.73 m2&lt;br&gt;             calculated using the child's measured height (length) and serum creatinine with the&lt;br&gt;             Bedside Schwartz equation (Schwartz, Munoz, et al., 2009):3 CrCL (mL/min/1.73 m2) =&lt;br&gt;&lt;br&gt;          6. Documented history of any hypersensitivity or allergic reaction to any √ü lactam&lt;br&gt;             antibiotic.&lt;br&gt;&lt;br&gt;          7. Pregnant female subjects; breastfeeding female subjects; fertile male subjects and&lt;br&gt;             female subjects of childbearing potential who are unwilling or unable to use a highly&lt;br&gt;             effective method of contraception as outlined in this protocol for the duration of the&lt;br&gt;             study and for at least 28 days after the last dose of CAZ AVI.&lt;br&gt;&lt;br&gt;          8. Acute hepatitis in the prior 6 months, a prior history of cirrhosis, acute hepatic&lt;br&gt;             failure, or acute decompensation of chronic hepatic failure; and/or any of the&lt;br&gt;             following blood test results, for any individual, when assessed for eligibility:&lt;br&gt;&lt;br&gt;               1. Bilirubin &gt;3 √ó upper limit of normal (ULN), unless isolated hyperbilirubinemia is&lt;br&gt;                  directly related to the acute infection or due to known Gilbert's disease;&lt;br&gt;&lt;br&gt;               2. ALT or AST &gt;3 √ó ULN values used by the laboratory performing the test. Subjects&lt;br&gt;                  with values &gt;3 √ó ULN and &lt;5 √ó ULN are eligible if this value is acute and&lt;br&gt;                  directly related to the infectious process being treated. This must be&lt;br&gt;                  documented;&lt;br&gt;&lt;br&gt;               3. ALP &gt;3 √ó ULN. Subjects with values &gt;3 √ó ULN and &lt;5 √ó ULN are eligible if this&lt;br&gt;                  value is acute and directly related to the infectious process being treated. This&lt;br&gt;                  must be documented.&lt;br&gt;&lt;br&gt;          9. Any condition (eg, septic shock, burns, cystic fibrosis, acute hemodynamic&lt;br&gt;             instability, including those conditions not responding to pressor support) that would&lt;br&gt;             make the patient, in the opinion of the Investigator, unsuitable for the study (eg,&lt;br&gt;             would place a patient at risk; compromise the quality of the data; or interfere with&lt;br&gt;             the absorption, distribution, metabolism, or excretion of CAZ AVI).&lt;br&gt;&lt;br&gt;         10. Receipt of a blood or blood component or scheduled for transfusion within the PK&lt;br&gt;             sampling period (eg, red blood cells, fresh frozen plasma, platelets) transfusion&lt;br&gt;             during the 24 hour period before enrollment.&lt;br&gt;&lt;br&gt;         11. Body mass index (BMI) below the 5th percentile or above the 95th percentile for&lt;br&gt;             height, age, and weight except for children &lt;2 years of age as BMI is not considered a&lt;br&gt;             screening tool for healthy weight in children under 2 years of age.&lt;br&gt;&lt;br&gt;         12. Treatment with ceftazidime within 12 hours of CAZ AVI administration or treatment with&lt;br&gt;             ceftazidime within 24 hours of CAZ AVI administration in subjects with renal&lt;br&gt;             impairment (CrCL =50 mL/min/1.73 m2).&lt;br&gt;&lt;br&gt;         13. Treatment with potent inhibitors of OAT1 and/or OAT3 (eg, probenecid, p aminohippuric&lt;br&gt;             acid (PAH), or teriflunomide).&lt;br&gt;</t>
  </si>
  <si>
    <t>Area under the plasma concentration curve;Area under the plasma concentration time profile from time 0 to infinity;Area under the plasma concentration time profile from time 0 to the last quantifiable concentration;Maximum plasma concentration;Time of last quantifiable plasma concentration;Time for Cmax;Terminal elimination half life;Clearance;Volume of distribution at steady state;Volume of distribution during terminal phase;Plasma concentration will be summarized using descriptive statistics, eg, number, mean, SD, minimum, median, maximum, geometric mean, and coefficient of variation.</t>
  </si>
  <si>
    <t>Number of subjects with adverse Events (AE) and Serious Adverse Events (SAEs);Number of subjects with clinically significant abnormal laboratory results;Number of subjects with clinically significant abnormal vital signs;Number of deaths reported for study subjects;Number of subjects discontinued due to AEs;Number of subjects with abnormal findings from physical examinations performed</t>
  </si>
  <si>
    <t>EUCTR2018-002841-12-EE;EUCTR2018-002841-12-GB;EUCTR2018-002841-12-GR;EUCTR2018-002841-12-SK</t>
  </si>
  <si>
    <t>Photobiomodulation by low level LASER therapy in patients with obstructive sleep apnea</t>
  </si>
  <si>
    <t>Data collection will be performed before the first procedure and at the end of the 16th session of low level LASER, with Target sample size: 36 participants.&lt;br&gt;Group 1: 18 participants will receive Treatment with low level LASER will receive the application of LASER in 8 points, twice a week, in the period of 2 months, totaling 16 sessions.&lt;br&gt;Group 2: &lt;br&gt;18 participants will receive Treatment with low level LASER placebo will receive only the use of a guide light, in 8 points, 2 times a week, in the period of 2 months, totaling 16 sessions.;Device;Phototherapy</t>
  </si>
  <si>
    <t>http://www.ensaiosclinicos.gov.br/rg/RBR-42v548/</t>
  </si>
  <si>
    <t>Treatment by low level LASER in the roof of the mouth in patients with snoring and sleep apnea</t>
  </si>
  <si>
    <t>RBR-42v548</t>
  </si>
  <si>
    <t>Clinical trial of treatment, randomized-controlled, parallel, blind, with two arms</t>
  </si>
  <si>
    <t>Universidade Nove de Julho - S√£o Paulo, SP, Brazil</t>
  </si>
  <si>
    <t>Sleep Apnea &lt;br&gt;Sleep apnoea ;J00-J99;Sleep apnoea</t>
  </si>
  <si>
    <t>RBR-42</t>
  </si>
  <si>
    <t>CAAE: 06025618.2.0000.5511;3.191.077</t>
  </si>
  <si>
    <t>Fernanda</t>
  </si>
  <si>
    <t>Ferreira de Camargo</t>
  </si>
  <si>
    <t>Rua Vergueiro, 235/249, 12¬∫andar - Liberdade</t>
  </si>
  <si>
    <t>contato@ligadosono.com.br</t>
  </si>
  <si>
    <t>Universidade Nove de Julho</t>
  </si>
  <si>
    <t>Rua Itapimirum, 35, ap 171</t>
  </si>
  <si>
    <t>Inclusion criteria: Score in two or more positive categories in the Berlin Questionnaire; when performing the polysomnography examination, the apnea and hypopnea index should be greater than or equal to 15 events per hour of sleep (AHI&gt; 15 / h).</t>
  </si>
  <si>
    <t>Exclusion criteria: Pediatric, eudaphic and elderly patients; patients with diagnosed central apnea; alcoholic patients, smokers, oncologists, pneumopathies, patients with heart disease and with hypothyroidism; pregnant women; or patients with a history of photosensitivity (allergic). Participants unable to understand and sign the TCLE.</t>
  </si>
  <si>
    <t>As a primary endpoint, the effect of low level LASER photobiomodulation therapy is expected to reduce apnea / hypopnea index. Measurements will be taken before and after the 16 sessions.</t>
  </si>
  <si>
    <t>As a secondary endpoint, the chronic effect of low level LASER photobiomodulation therapy is expected to improve collapsibility, autonomic control, hemodynamic control, and blood inflammatory markers in individuals with Obstructive Sleep Apnea. Measurements will be taken before and after the 16 sessions.</t>
  </si>
  <si>
    <t>Oseltamivir&lt;br&gt;&lt;br&gt;Peramivir</t>
  </si>
  <si>
    <t>https://upload.umin.ac.jp/cgi-open-bin/ctr_e/ctr_view.cgi?recptno=R000024282</t>
  </si>
  <si>
    <t>Clinical and virological effects of NA inhibitors in pediatric patients with influenza B virus infection  (between 4 years and 12 years old):an open-label,randomized study.</t>
  </si>
  <si>
    <t>JPRN-UMIN000021060</t>
  </si>
  <si>
    <t>Hirotsu Clinic</t>
  </si>
  <si>
    <t>Pediatric patients with influenza B virus infection</t>
  </si>
  <si>
    <t>4years-old</t>
  </si>
  <si>
    <t>13years-old</t>
  </si>
  <si>
    <t>Inclusion criteria: 1) Patients between 4 years and 12 years old.&lt;br&gt;2) Patients or guardian of the patients from whom obtained voluntary written informd consent.&lt;br&gt;3) Out patients with febrile symptom.&lt;br&gt;4) Patient who consulted within 48 hours after onset of fever over 37.5 degrees.&lt;br&gt;5) Patients who showed positive resut of rapid antigen test of Influenza B</t>
  </si>
  <si>
    <t>Exclusion criteria: 1)History of hypersensitivity caused by neuraminidase inhibitors.&lt;br&gt;2)Patients with underlying disease as high risk factors that is likely to affect variation of virus.&lt;br&gt;3)Patients were deemed inappropriate for the study participants.</t>
  </si>
  <si>
    <t>Time to less than lower limit of quantification of virus titer from the start of drug treatment</t>
  </si>
  <si>
    <t>*Time to return to normal body temperature (below 37.5 degrees)&lt;br&gt;*Time to resolution of flu symptoms&lt;br&gt;*Time-weighted change from baseline in the virus titer at day 3 and final observation time&lt;br&gt;*The drug sensitivity change for each NA inhibitor&lt;br&gt;&lt;br&gt;*Rate of relapse</t>
  </si>
  <si>
    <t>Feasibility Study of a Pre-hospital Extra-corporeal Membrane Oxygenation (ECMO) Capable Advanced Resuscitation Team at Achieving Blood Flow Within 30 Minutes in Patients With Refractory Cardiac Arrest.</t>
  </si>
  <si>
    <t>Procedure: ECMO resuscitation</t>
  </si>
  <si>
    <t>https://clinicaltrials.gov/show/NCT03700125</t>
  </si>
  <si>
    <t>Pre-hospital ECMO in Advanced Resuscitation in Patients With Refractory Cardiac Arrest. ( SUB30 )</t>
  </si>
  <si>
    <t>NCT03700125</t>
  </si>
  <si>
    <t>Barts &amp; The London NHS Trust</t>
  </si>
  <si>
    <t>Death, Sudden, Cardiac;Out-Of-Hospital Cardiac Arrest;Ventricular Fibrillation;Cardiopulmonary Arrest With Successful Resuscitation</t>
  </si>
  <si>
    <t>October 19, 2019</t>
  </si>
  <si>
    <t>244748;012543</t>
  </si>
  <si>
    <t>Simon Finney;Ben Singer;Ben Singer</t>
  </si>
  <si>
    <t>;b.singer@nhs.uk;sub30study.bartshealth@nhs.net</t>
  </si>
  <si>
    <t>;02034656911;0203 4656911</t>
  </si>
  <si>
    <t>Barts &amp; The London NHS Trust;</t>
  </si>
  <si>
    <t>London's Air Ambulance;Bodychillz Ltd;Maquet Cardiopulmonary GmbH;Stryker Nordic</t>
  </si>
  <si>
    <t>&lt;br&gt;        Inclusion Criteria:&lt;br&gt;&lt;br&gt;        Adult patients who:&lt;br&gt;&lt;br&gt;          -  have a witnessed out-of-hospital cardiac arrest&lt;br&gt;&lt;br&gt;          -  a presumed cardiac aetiology to their cardiac arrest&lt;br&gt;&lt;br&gt;          -  receive bystander chest compressions within 3 minutes&lt;br&gt;&lt;br&gt;          -  remain in cardiac arrest at 20 minutes following the call to the emergency services or&lt;br&gt;             fail to sustain ROSC in the pre-hospital setting&lt;br&gt;&lt;br&gt;        Exclusion Criteria:&lt;br&gt;&lt;br&gt;        The following patients will not be suitable for entry into the study:&lt;br&gt;&lt;br&gt;          -  Known or visible advanced pregnancy (when resuscitative hysterotomy should be&lt;br&gt;             performed)&lt;br&gt;&lt;br&gt;          -  No signs of life (physical movement or breathing) AND evidence of ineffective chest&lt;br&gt;             compressions suggested by:&lt;br&gt;&lt;br&gt;          -  absence of electrical activity at 20 minutes time out OR&lt;br&gt;&lt;br&gt;          -  end tidal carbon dioxide level of less than 1.3 kPa (10 mmHg)&lt;br&gt;&lt;br&gt;          -  Evidence from others present at the scene or patient examination that ECMO unlikely to&lt;br&gt;             benefit patient (e.g. advanced malignancy, severe frailty).&lt;br&gt;</t>
  </si>
  <si>
    <t>Proportion of patients successfully established with pre-hospital ECPR</t>
  </si>
  <si>
    <t>Ambulance dispatch;Successful cannulation;Number of patients with return of spontaneous circulations (ROSC);Emergency call-out time frame;Successful guide wire placement;Incidence of ECPR-related complications;Clinical outcome via FIM at 3 months;Clinical outcome via MRS at 3 months;Duration of hospital stay;Number of acute hospital admissions post discharge</t>
  </si>
  <si>
    <t>Does the Use of Higher Versus Lower Oxygen Concentration Improve Neurodevelopmental Outcomes at 18-24 Months in Very Low Birthweight Infants: a Pilot Trial</t>
  </si>
  <si>
    <t>Procedure: 30% group;Procedure: 60% group</t>
  </si>
  <si>
    <t>https://clinicaltrials.gov/show/NCT03706586</t>
  </si>
  <si>
    <t>The Hilo Trial to Improve Neurodevelopmental Outcomes in Very Low Birthweight Infants - Pilot-trial</t>
  </si>
  <si>
    <t>NCT03706586</t>
  </si>
  <si>
    <t>Premature Infant;Respiratory Distress Syndrome</t>
  </si>
  <si>
    <t>Georg Schmolzer</t>
  </si>
  <si>
    <t>&lt;br&gt;        Inclusion Criteria:&lt;br&gt;&lt;br&gt;        ‚Ä¢ Infants born at 23 0/7 weeks to 28 6/7 weeks' gestational age who will receive full&lt;br&gt;        resuscitation and are without major congenital abnormalities&lt;br&gt;&lt;br&gt;        Exclusion Criteria:&lt;br&gt;&lt;br&gt;          -  Infants who are outborn - initial resuscitation not performed at the study centre&lt;br&gt;&lt;br&gt;          -  Infants who are not born within the eligible gestational age range- this trial is&lt;br&gt;             specific to preterm infants&lt;br&gt;&lt;br&gt;          -  Infants who are born with a major congenital abnormality- congenital abnormalities may&lt;br&gt;             affect oxygenation or neurodevelopmental outcomes&lt;br&gt;&lt;br&gt;          -  Infants who will not receive full resuscitation at birth- these infants will not&lt;br&gt;             receive resuscitation&lt;br&gt;</t>
  </si>
  <si>
    <t>Neurodevelopmental outcomes at 18-24 months</t>
  </si>
  <si>
    <t>Influence of thiamine suplementation in oxidative stress, energetic metabolism and mortality among patients with septic shock</t>
  </si>
  <si>
    <t>This will be a prospective, controlled, double-blind, randomized trial. The sample size number obtained was 116 patients. &lt;br&gt;Patients will be randomized by the project coordinator (professor) and allocated to two groups: thiamine (T) supplementation and placebo (C). Patients will received 200 mg thiamine intravenously twice daily for 5 days or until ICU discharge. &lt;br&gt;Placebo will be administered in equivalent volume by the same via and period described for thiamine. Thiamine or placebo will be provided by the project coordinator as numbered ampules and healthcare personnel and the research team remained blinded throughout the study period.&lt;br&gt;;Drug;Thiamine</t>
  </si>
  <si>
    <t>http://www.ensaiosclinicos.gov.br/rg/RBR-9m6bny/</t>
  </si>
  <si>
    <t>Influence of vitamin B1 suplementation in oxidative stress, energetic metabolism and mortality among patients with septic shock</t>
  </si>
  <si>
    <t>RBR-9m6bny</t>
  </si>
  <si>
    <t>Prognostic, parallel, double-blind, randomized-controlled trial with 2 arms</t>
  </si>
  <si>
    <t>Faculdade de Medicina de Botucatu - BOTUCATU, SP, Brazil</t>
  </si>
  <si>
    <t>Septic shock;thiamine deficiency; &lt;br&gt;Thiamine Deficiency &lt;br&gt;Shock, Septic;Thiamine Deficiency;Shock, Septic</t>
  </si>
  <si>
    <t>RBR-9m</t>
  </si>
  <si>
    <t>88208418.7.0000.5411 - CAAE;n¬∫ 2.659.839</t>
  </si>
  <si>
    <t>Amanda</t>
  </si>
  <si>
    <t>Pereira</t>
  </si>
  <si>
    <t>Rua Doutor Jo√£o C√¢ndido Villas Boas</t>
  </si>
  <si>
    <t>amandagomesp@yahoo.com</t>
  </si>
  <si>
    <t>Faculdade de Medicina de Botucatu</t>
  </si>
  <si>
    <t>Inclusion criteria: age over 18 years; both sexes; hospitalized with the diagnosis of septic shock at the Intensive Care Unit of Hospital das Cl√≠nicas of Botucatu Medical School; signing the Free and Informed Consent Term.</t>
  </si>
  <si>
    <t>Exclusion criteria: Delayed diagnosis of septic shock (time greater than 24 h); pregnancy; noradrenaline dose &gt; 2.0 mcg/kg/min, vasopressor-dependence for less than 24 h; patients with clinical indication of supplementation thiamine; confirmed encephalic death; patients in palliative care; association with other types of shock (cardiogenic, hemorrhagic or hypovolemic).</t>
  </si>
  <si>
    <t>mortality, assessed through patient follow-up during ICU and hospital stay.</t>
  </si>
  <si>
    <t>mechanical ventilation time, assessed through patient follow-up during ICU and hospital stay.;vasopressor use time, assessed through patient follow-up during ICU and hospital stay.;length of ICU stay, assessed through patient follow-up during ICU stay.;length of hospital stay, assessed through patient follow-up during hospital stay.</t>
  </si>
  <si>
    <t>Impact of a NIRS-guided Cardiopulmonary Resuscitation Algorithm Compared to the Current ERC-guideline Algorithm on ROSC Rate and Patient Outcome After In-hospital and Out-of-hospital Cardiac Arrest</t>
  </si>
  <si>
    <t>Combination Product: Cerebral oximetry (near infrared) based CPR-Algorithm</t>
  </si>
  <si>
    <t>https://clinicaltrials.gov/show/NCT03911908</t>
  </si>
  <si>
    <t>Impact of NIRS-guided Cardiopulmonary Resuscitation After Cardiac Arrest on Resuscitation Rate</t>
  </si>
  <si>
    <t>NCT03911908</t>
  </si>
  <si>
    <t>Dr. Serge Thal</t>
  </si>
  <si>
    <t>Cardiac Arrest;Cardiopulmonary Arrest With Successful Resuscitation;Cerebral Oxygenation</t>
  </si>
  <si>
    <t>U1111-1231-2797;2018-13666</t>
  </si>
  <si>
    <t>Serge C Thal, MD;Serge C Thal, MD;Serge C Thal, MD PhD</t>
  </si>
  <si>
    <t>;thal@uni-mainz.de;thal@uni-mainz.de</t>
  </si>
  <si>
    <t>;+49 6131 17;+49 6131 17</t>
  </si>
  <si>
    <t>Department of Anesthesiology;</t>
  </si>
  <si>
    <t>&lt;br&gt;        Inclusion Criteria:&lt;br&gt;&lt;br&gt;          -  Patients with a cardiac arrest from the age of 18 years (in and out-of-hospital&lt;br&gt;             cardiac arrest)&lt;br&gt;&lt;br&gt;        Exclusion Criteria:&lt;br&gt;&lt;br&gt;          -  post-traumatic cardiac arrest&lt;br&gt;&lt;br&gt;          -  non-fitting NIRS sensor (size)&lt;br&gt;</t>
  </si>
  <si>
    <t>successful cardiopulmonary resuscitation (CPR)</t>
  </si>
  <si>
    <t>Time-to-ROSC;Cerebral Performance Category (CPC) after successful return of spontaneous circulation (ROSC);Glasgow Outcome Scale Extended (GOS-E) after successful return of spontaneous circulation (ROSC);The Bathel-Index (Barthel) after successful return of spontaneous circulation (ROSC)</t>
  </si>
  <si>
    <t>Methylene Blue as a Third-line Vasopressor in Septic Shock to Maintain Hemodynamics</t>
  </si>
  <si>
    <t>Drug: Methylene Blue;Drug: Phenylephrine</t>
  </si>
  <si>
    <t>https://clinicaltrials.gov/show/NCT04089072</t>
  </si>
  <si>
    <t>Methylene Blue as a Third-line Vasopressor in Septic Shock</t>
  </si>
  <si>
    <t>NCT04089072</t>
  </si>
  <si>
    <t>Carilion Clinic</t>
  </si>
  <si>
    <t>IRB 19-549</t>
  </si>
  <si>
    <t>Frank Biscardi;Frank Biscardi, MD;Frank Biscardi</t>
  </si>
  <si>
    <t>;fhbiscardi@carilionclinic.org;</t>
  </si>
  <si>
    <t>;540-981-7000;</t>
  </si>
  <si>
    <t>Carilion Clinic;</t>
  </si>
  <si>
    <t>Provepharm Life Solutions</t>
  </si>
  <si>
    <t>&lt;br&gt;        Inclusion Criteria:&lt;br&gt;&lt;br&gt;        1. Meets Sepsis-3 Criteria (Suspected source of infection plus any 2 criteria of the qSOFA)&lt;br&gt;&lt;br&gt;        2 .Septic Shock (any patient requiring vasopressor therapy to maintain MAP &gt;65 mmHg or any&lt;br&gt;        patient with serum lactate &gt;2 mmol/dL even in the absence of hypovolemia ).&lt;br&gt;&lt;br&gt;        3) Greater than 18 years old&lt;br&gt;&lt;br&gt;        4 ) ICU Admission&lt;br&gt;&lt;br&gt;        Exclusion Criteria:&lt;br&gt;&lt;br&gt;        Inability to obtain informed consent from an appropriate surrogate decision maker.&lt;br&gt;&lt;br&gt;        Also:&lt;br&gt;&lt;br&gt;          1. Children less than 18 years old&lt;br&gt;&lt;br&gt;          2. Pregnant women or positive urinary pregnancy test in reproductive-aged women&lt;br&gt;&lt;br&gt;          3. Prisoners&lt;br&gt;&lt;br&gt;          4. Evolving myocardial infarction or known cardiomyopathy with documented EF&lt;35%&lt;br&gt;&lt;br&gt;          5. Known grade 3 diastolic dysfunction document by echocardiogram&lt;br&gt;&lt;br&gt;          6. Known hypersensitivity to thiazine dyes&lt;br&gt;&lt;br&gt;          7. Pulmonary hypertension that is currently requiring vasodilator therapy&lt;br&gt;&lt;br&gt;          8. Concurrent form of shock present or suspected: Obstructive, Neurogenic, Hemorrhagic&lt;br&gt;&lt;br&gt;          9. Known documented history of G6PD deficiency or favism&lt;br&gt;&lt;br&gt;         10. Active prior to admission medication prescription for a SSRI or SNRI , systemic&lt;br&gt;             heparin anticoagulation or other medications listed above (under Study Agent). These&lt;br&gt;             medications will be listed in the printed enrollment form.&lt;br&gt;&lt;br&gt;         11. Severe renal failure is a contraindication to use of ProvayBlue¬Æ.&lt;br&gt;</t>
  </si>
  <si>
    <t>Change in mean arterial pressure</t>
  </si>
  <si>
    <t>Incidence of acute kidney injury requiring dialysis</t>
  </si>
  <si>
    <t>Delafloxacin 300 mg will be administered as a 1-hour IV infusion every 12 hours (¬± 2 hours) for a minimum of 6 doses with an option to switch to delafloxacin 450 mg tablet administered orally every 12 hours (¬± 2 hours) for the remaining doses. &lt;br&gt;Moxifloxacin 400 mg will be administered as a 1-hour IV infusion every 24 (¬± 2 hours) hours for a minimum of 3 active doses with an option to switch to moxifloxacin 400 mg (over-encapsulated tablet) administered orally every 24 hours (¬± 2) for the remaining doses. &lt;br&gt;At local investigator discretion, subjects in the moxifloxacin arm with confirmed MRSA, in place of remaining moxifloxacin doses, can receive linezolid 600 mg administered as a 1-hour IV infusion every 12 hours (¬± 2 hours) for the remaining doses.&lt;br&gt;Each site will document a blinding plan prior to study start. All blinded IV dosing will be maintained with a 12-hour schedule. IV bags will be blinded. &lt;br&gt;Subjects in the moxifloxacin arm, when on IV therapy, will receive once-daily active therapy via alternating doses of IV moxifloxacin and IV placebo every 12 (¬± 2) hours. &lt;br&gt;Subjects in the delafloxacin arm, when on oral therapy, will receive oral placebo moxifloxacin QD or IV placebo linezolid BID to maintain blinding. &lt;br&gt;Subjects in the moxifloxacin/linezolid arm, when on oral therapy or when meet criteria for oral therapy, will receive placebo delafloxacin oral formulation to maintain blinding.&lt;br&gt;</t>
  </si>
  <si>
    <t>https://www.ins.gob.pe/ensayosclinicos/rpec/recuperarECPBNuevoEN.asp?numec=016-17</t>
  </si>
  <si>
    <t>PER-016-17</t>
  </si>
  <si>
    <t>Subjects who meet the entry criteria will be randomly assigned in a 1:1 ratio to receive delafloxacin or moxifloxacin. Randomization will be stratified by PORT Class, medical history of chronic obstructive pulmonary disease (COPD)/asthma, and prior systemic antimicrobial use. Enrollment will be limited to no more than 25% Port Class II and no more than 25% of subjects with prior antibacterial use. &lt;br&gt;Subjects will be randomized to receive either IV delafloxacin 300 mg every 12 hours (BID), with an option to switch to oral delafloxacin 450 mg BID; or IV moxifloxacin 400 mg every 24 hours (QD), with an option to switch to oral moxifloxacin 400 mg QD for the remaining doses. Subjects randomized to receive IV moxifloxacin 400 mg QD will receive alternating IV placebo QD to preserve the double blind nature of the study, such that all randomized subjects will receive an IV infusion on a BID basis. &lt;br&gt;The investigator may elect to switch subjects from moxifloxacin/moxifloxacin placebo</t>
  </si>
  <si>
    <t>Melinta Therapeutics, Inc.,</t>
  </si>
  <si>
    <t>Germany;Belarus;Bulgaria;Latovia;Slovenia;Spain;Georgia;Hungary;Modalvia;Poland;Romania;Russian Federation;Ukraine;Australia;New Zealand;Serbia;South Africa;Argentina;Brazil;Canada;Chile;Colombia;Dominican Republic;Mexico;Peru;United States</t>
  </si>
  <si>
    <t>-J159 Bacterial pneumonia, unspecified &lt;br&gt;Bacterial pneumonia, unspecified;J159;Bacterial pneumonia, unspecified</t>
  </si>
  <si>
    <t>NCT02679573;2015-003026-14</t>
  </si>
  <si>
    <t>Eugenia</t>
  </si>
  <si>
    <t>Paez</t>
  </si>
  <si>
    <t>Calle Monte Rosa 233 Oficina 703</t>
  </si>
  <si>
    <t>regulatorio@psi-cro.com</t>
  </si>
  <si>
    <t>54 11 5670 0000</t>
  </si>
  <si>
    <t>PSI CRO Peru S.A.C.</t>
  </si>
  <si>
    <t>Cecilia</t>
  </si>
  <si>
    <t>Dignani</t>
  </si>
  <si>
    <t>--</t>
  </si>
  <si>
    <t>Inclusion criteria: 1.Male and female subjects 18 years of age or older.&lt;br&gt;‚Ä¢Patients from a nursing home setting may be enrolled if they are normally ambulatory and are not on enteral feeding&lt;br&gt;2.Evidence of acute onset of CABP. &lt;br&gt;Subjects must have at least 2 of the following clinical signs and symptoms (new or worsening):&lt;br&gt;‚Ä¢Cough&lt;br&gt;‚Ä¢Production of purulent sputum  consistent with a bacterial infection&lt;br&gt;‚Ä¢Difficulty breathing (dyspnea)&lt;br&gt;‚Ä¢Chest pain due to pneumonia&lt;br&gt;AND&lt;br&gt;Subjects must also have at least 2 of the following findings:&lt;br&gt;‚Ä¢Fever (oral temperature &gt; 38¬∞C or equivalent) within 24 hours prior to randomization&lt;br&gt;‚Ä¢Hypothermia (oral temperature &lt; 35¬∞C or equivalent) within 24 hours prior to randomization &lt;br&gt;‚Ä¢Tachycardia (&gt; 100 beats per minute)&lt;br&gt;‚Ä¢Tachypnea (elevated respiratory rate &gt;18 breaths per minute)&lt;br&gt;AND&lt;br&gt;Subjects must also have at least 1 of the following findings: &lt;br&gt;‚Ä¢Hypoxemia (oxygen saturation &lt; 90% or PaO2 &lt; 60 mmHg on room air or with subject‚Äôs baseline [pre-CABP under study] supplemental oxygen flow rate)&lt;br&gt;‚Ä¢Clinical evidence of pulmonary consolidation and/or presence of pulmonary rales&lt;br&gt;‚Ä¢An elevated white blood cell count (WBC) &gt; 10,000/mm3 or 15% immature neutrophils (bands), regardless of total peripheral WBC count or leukopenia with WBC &lt; 4500/mm3&lt;br&gt;3.Presence of lobar, multilobar, or patchy parenchymal infiltrate(s) consistent with acute bacterial pneumonia on a pulmonary imaging study (e.g., chest radiograph [CXR] [posteroanterior and lateral preferred; single view acceptable if conclusive] or computed tomography [CT] of thorax) as per local standard of care within 48 hours before the first dose of study drug. &lt;br&gt;4.PORT risk class of II, III, IV, or V PSI score (greater than 50). Subjects may be initially screened based on meeting CURB-65 score of 2 to 4. PORT risk class II will be limited to 25% of randomized subjects. &lt;br&gt;5.In the opinion of the investigator, the subject must be a suitable candidate for possible IV to oral switch antibiotic therapy and must also be able to swallow large tablets/capsules intact without crushing.&lt;br&gt;6.Females of childbearing potential (including females less than 2 years post-menopausal) must have a negative pregnancy test prior to enrollment. Sexually active women and men with partners of childbearing potential must agree to use an acceptable form of contraception, as determined by the investigator (e.g., abstinence, oral contraceptives, double barrier methods, hormonal injectable, transdermal, or implanted contraceptives, tubal ligation, or vasectomy) during participation in the study and through the Follow-up Visit (Day 28). Female partners of male subjects should also use an additional reliable method of contraception, such as spermicide with male or female condoms, cervical sponge, intrauterine device, cervical cap or diaphragm, or oral, implantable, transdermal, or injectable contraceptives during study and through the Follow-up Visit (Day 28).&lt;br&gt;7.In the opinion of the investigator, the subject must be able and willing to comply with protocol requirements.&lt;br&gt;8.A written, voluntarily signed informed consent must be obtained from the subject or where allowed by local regulations, legally authorized representative, in accordance with local regulations, before the initiation of any study-related procedures. The subject or legally authorized representative must be able to read and/or understand the informed consent form as required by the legal jurisdiction and the institutional review board</t>
  </si>
  <si>
    <t>Exclusion criteria: 1.Medical history of significant hypersensitivity or allergic reaction to antibiotics of the quinolone or oxazolidinone class or study drug excipients according to the judgment of the investigator. &lt;br&gt;2.Women who are pregnant or lactating.&lt;br&gt;3.Any infection expected to require other systemic antibacterial agents in addition to study drug.&lt;br&gt;4.Receipt of systemic antibiotic therapy in the 7 days before enrollment unless one of the following is documented:&lt;br&gt;‚Ä¢The subject received at least 48 hours of antibiotic therapy for CABP and the clinic notes  document treatment failure (i.e., not by patient history or pulmonary imaging alone) with new or worsening symptoms while on pre-study therapy or identification of a respiratory pathogen that is resistant to a pre-study antibiotic, which would be susceptible to study drug (delafloxacin or moxifloxacin) in subjects with new or worsening signs and symptoms of CABP. &lt;br&gt;‚Ä¢The subject received 1 dose of a single, potentially effective, short-acting antimicrobial drug or a short-acting antimicrobial drug regimen for treatment of the CABP under study within 24 hours of enrollment. (Note: 1 dose of a regimen is defined as the standard therapy for CABP at the study site.) Subjects who received prior antimicrobial drug under this criterion will be limited to no more than 25% of total randomized subjects.&lt;br&gt;5.Respiratory infection confirmed or suspected to be secondary to hospital-acquired or ventilator-associated pneumonia or that requires treatment in an intensive care setting at the time of informed consent.&lt;br&gt;6.Intubated at the time of informed consent or clinical presentation with pneumonia that would require invasive mechanical ventilation.&lt;br&gt;7.Current or suspected diagnosis of:&lt;br&gt;‚Ä¢Viral pneumonia, fungal pneumonia, including Pneumocystis jiroveci pneumonia&lt;br&gt;‚Ä¢Aspiration pneumonia&lt;br&gt;‚Ä¢Other noninfectious causes of pulmonary infiltrates (e.g., pulmonary embolism, hypersensitivity pneumonia, congestive heart failure)&lt;br&gt;‚Ä¢Primary or metastatic lung cancer&lt;br&gt;‚Ä¢Cystic fibrosis&lt;br&gt;‚Ä¢Active or suspected tuberculosis&lt;br&gt;‚Ä¢Empyema (not including sterile parapneumonic effusions)&lt;br&gt;8.Known anatomical or pathological bronchial obstruction or a history of bronchiectasis or documented Global initiative for chronic Obstructive Lung Disease (GOLD) Stage 4 chronic obstructive pulmonary disease or a history of post obstructive pneumonia.&lt;br&gt;9.Severely compromised immune system, e.g.:&lt;br&gt;‚Ä¢Known absolute neutropenia (absolute neutrophil count &lt; 500 cells/¬µL)&lt;br&gt;‚Ä¢Known human immunodeficiency virus infection (HIV) with a CD4 count &lt; 350 cells/¬µL within the last 4 months&lt;br&gt;‚Ä¢Cancer chemotherapy or radiation in the last 3 months&lt;br&gt;‚Ä¢Hematological malignancy&lt;br&gt;‚Ä¢Bone marrow transplantation&lt;br&gt;‚Ä¢Chronic steroid use (&gt; 20 mg prednisone per day or equivalent) prior to enrollment&lt;br&gt;10.Known history of Child-Pugh Class B or C liver disease and/or presence or possible signs of significant hepatic disease or alanine aminotransferase (ALT) &gt; 3√ó the upper limit of normal (ULN).&lt;br&gt;11.Severe renal disease or creatinine clearance (CrCl) &amp;#8804; 29 mL/min using Cockcroft-Gault formula or need for hemodialysis or peritoneal dialysis.&lt;br&gt;12.Uncorrected hypokalemia or known uncorrected hypomagnesemia at time of enrollment. &lt;br&gt;13.Ongoing treatment for seizures or untreated history of seizures.&lt;br&gt;14.History of peripheral neuropathy.&lt;br&gt;15.History of tendon damage/disorders due to quinolone therapy.&lt;br&gt;16.Known history of myasthenia gravis.&lt;br&gt;17.History of po</t>
  </si>
  <si>
    <t>Mar 28 2017 12:00AM;Mar  9 2017 12:00AM;Apr  6 2017 12:00AM;Mar 16 2017 12:00AM</t>
  </si>
  <si>
    <t>mmateo@prisma.org.pe  ;juan.lema@upch.pe;manglar10@yahoo.com  ;hdosdemayo@hotmail.com</t>
  </si>
  <si>
    <t>Comite Institucional de Etica en Investigacion de la Asociacion Benefica Prisma;Hospital Nacional Arzobispo Loayza;Hospital Nacional Cayetano Heredia;Hospital Nacional Dos de Mayo</t>
  </si>
  <si>
    <t>616-5500 Anx. 246;88339014 - 3301677;97254626;3280028</t>
  </si>
  <si>
    <t>Transcriptomic Signatures of Influenza Vaccine Responses</t>
  </si>
  <si>
    <t>Drug: Fluad Vaccine;Drug: Fluzone High-Dose</t>
  </si>
  <si>
    <t>https://clinicaltrials.gov/show/NCT03603509</t>
  </si>
  <si>
    <t>Influenza Vaccine Responses</t>
  </si>
  <si>
    <t>NCT03603509</t>
  </si>
  <si>
    <t>Mayo Clinic</t>
  </si>
  <si>
    <t>August 27, 2018</t>
  </si>
  <si>
    <t>R01AI132348;17-010601</t>
  </si>
  <si>
    <t>Richard B Kennedy</t>
  </si>
  <si>
    <t>&lt;br&gt;        Inclusion Criteria:&lt;br&gt;&lt;br&gt;          -  Male or female adults ages 18-40 or of 65 and or older at the time of enrollment&lt;br&gt;&lt;br&gt;          -  Eligible to receive Fluad¬Æ (MF59Flu) or Fluzone¬Æ (HDFlu) if age 65 or older&lt;br&gt;&lt;br&gt;          -  No history of anaphylactic reaction to gelatin, neomycin, or other vaccine component&lt;br&gt;&lt;br&gt;          -  Not pregnant&lt;br&gt;&lt;br&gt;          -  No immunosuppression or immunodeficiency&lt;br&gt;&lt;br&gt;          -  No acute illness at time of vaccination&lt;br&gt;&lt;br&gt;          -  Determined by medical history and clinical judgment to be eligible for the study, by&lt;br&gt;             being generally healthy, with no autoimmune or immunosuppressive conditions and having&lt;br&gt;             stable current medical conditions (subjects with preexisting stable disease, defined&lt;br&gt;             as disease not requiring significant change in therapy or hospitalization for&lt;br&gt;             worsening disease 12 weeks before receipt of study vaccine, will be eligible. A change&lt;br&gt;             in dose or therapy within a category (e.g., change from one nonsteroidal&lt;br&gt;             anti-inflammatory drug to another) is allowed. A change to a new therapy category&lt;br&gt;             (e.g., surgery or addition of a new pharmacological class) is only allowed if it is&lt;br&gt;             not caused by worsening disease. A change to a new therapy category caused by&lt;br&gt;             worsening disease is considered significant and therefore ineligible for enrollment.&lt;br&gt;&lt;br&gt;          -  Patients with diabetes mellitus are eligible for inclusion if they have had a&lt;br&gt;             hemoglobin A1c measurement of &lt;8.0 within the past 6 months prior to enrollment. These&lt;br&gt;             hemoglobin A1c measurements are recommended at least twice yearly by the American&lt;br&gt;             Diabetes Association (ADA), and the target levels here are representative of the goals&lt;br&gt;             of the ADA. These hemoglobin A1c levels will ensure that these participants have good&lt;br&gt;             glycemic control. (American Diabetes Association. American Diabetes Association&lt;br&gt;             Position Statement: Standards of Medical Care in Diabetes‚Äî 2015. Diabetes Care&lt;br&gt;             2015;38(Suppl. 1): S1-S94)&lt;br&gt;&lt;br&gt;          -  Able to follow study procedures in the opinion of the investigator&lt;br&gt;&lt;br&gt;          -  Expected to be available for the duration of the study&lt;br&gt;&lt;br&gt;          -  Weighs &gt;110 lbs&lt;br&gt;&lt;br&gt;        Exclusion Criteria:&lt;br&gt;&lt;br&gt;          -  Known or suspected immunodeficiency or receiving treatment with immunosuppressive&lt;br&gt;             therapy including cytotoxic agents or systemic corticosteroids (e.g., for cancer, HIV,&lt;br&gt;             or autoimmune disease). If systemic corticosteroids have been administered short term&lt;br&gt;             for treatment of an acute illness, subjects will be included if corticosteroid therapy&lt;br&gt;             (inhaled, intranasal, and intra-articular corticosteroid therapy is permitted) has&lt;br&gt;             been discontinued for at least 30 days.&lt;br&gt;&lt;br&gt;          -  Serious chronic medical conditions including metastatic malignancy, severe chronic&lt;br&gt;             obstructive pulmonary disease requiring supplemental oxygen, end-stage renal disease&lt;br&gt;             with or without dialysis, clinically unstable cardiac disease, or any other disorder&lt;br&gt;             that, in the investigator's opinion, precludes the subject from participating in the&lt;br&gt;             study. Diabetic patients will be excluded if they do not have a hemoglobin A1c&lt;br&gt;             measurement within the past 6 months or if they had a hemoglobin A1c measurement of an&lt;br&gt;             A1c &gt;8.0&lt;br&gt;&lt;br&gt;          -  Receipt of any blood products, including immunoglobulin, within 6 months of study&lt;br&gt;             enrollment.&lt;br&gt;&lt;br&gt;          -  Current anticoagulant therapy or a history of bleeding diathesis that would&lt;br&gt;             contraindicate intramuscular (IM) injection. (Note: antiplatelet drugs such as aspirin&lt;br&gt;             and clopidogrel are permitted.)&lt;br&gt;&lt;br&gt;          -  Receipt of any vaccines within the past 30 days prior to enrollment&lt;br&gt;&lt;br&gt;          -  Receipt of the current seasonal influenza vaccine other than in this study&lt;br&gt;&lt;br&gt;          -  Acute illness within the last 30 days&lt;br&gt;&lt;br&gt;          -  Blood donation within the last 58 days prior to study enrollment&lt;br&gt;&lt;br&gt;          -  Any medical condition that would, in the opinion of the investigator, interfere with&lt;br&gt;             the evaluation of the study objectives&lt;br&gt;&lt;br&gt;          -  Pregnant patients will be excluded&lt;br&gt;&lt;br&gt;          -  Any condition (e.g. allergic reaction, Guillain-Barre Syndrome) that precludes their&lt;br&gt;             receipt of the influenza vaccine&lt;br&gt;</t>
  </si>
  <si>
    <t>Innate cell cytokine production;Hemagglutination Ab titer;Memory B cell ELISPOT response;Plasmablast ELISPOT response;B cell gene expression;B cell miRNA expression;Innate cell gene expression;Innate cell miRNA expression</t>
  </si>
  <si>
    <t>B cell phenotype;Innate cell phenotype;CMV serostatus</t>
  </si>
  <si>
    <t>Therapeutic Iloprost for the treatment of Acute Respiratory Distress Syndrome (ARDS) (the ThIlo-Trial): a prospective, randomized, multicenter phase II study - Thllo</t>
  </si>
  <si>
    <t>&lt;br&gt;                Trade Name: Ventavis&lt;br&gt;                Product Name: Ventavis&lt;br&gt;                Pharmaceutical Form: Nebulisation solution&lt;br&gt;                INN or Proposed INN: ILOPROST TROMETAMOL&lt;br&gt;                CAS Number: 73873-87-7&lt;br&gt;                Concentration unit: ¬µg microgram(s)&lt;br&gt;                Concentration type: equal&lt;br&gt;                Concentration number: 20-&lt;br&gt;&lt;br&gt;</t>
  </si>
  <si>
    <t>https://www.clinicaltrialsregister.eu/ctr-search/search?query=eudract_number:2016-003168-37</t>
  </si>
  <si>
    <t>New therapy for patients suffering Acute Respiratory Distress Syndrome</t>
  </si>
  <si>
    <t>EUCTR2016-003168-37-DE</t>
  </si>
  <si>
    <t>&lt;br&gt;                Controlled: yes&lt;br&gt;                Randomised: yes&lt;br&gt;                Open: yes&lt;br&gt;                Single blind: no&lt;br&gt;                Double blind: no&lt;br&gt;                Parallel group: no&lt;br&gt;                Cross over: no&lt;br&gt;                Other: no&lt;br&gt;                If controlled, specify comparator, Other Medicinial Product: no&lt;br&gt;                Placebo: no&lt;br&gt;                Other: yes&lt;br&gt;                Other specify the comparator: Standard of Care, Ventilation according to ARDSNet protocol&lt;br&gt;                Number of treatment arms in the trial: 2&lt;br&gt;</t>
  </si>
  <si>
    <t>University Tuebingen</t>
  </si>
  <si>
    <t>Acute respiratory distress syndrome requiring mechanical ventilation;Therapeutic area: Diseases [C] - Symptoms and general pathology [C23]</t>
  </si>
  <si>
    <t>Thllo</t>
  </si>
  <si>
    <t>Intensive Care Unit</t>
  </si>
  <si>
    <t>peter.rosenberger@med.uni-tuebingen.de</t>
  </si>
  <si>
    <t>University Department of Anesthesia and intensive care</t>
  </si>
  <si>
    <t>Department of Aneshesia and intensive care University Hospital Tuebingen</t>
  </si>
  <si>
    <t>Inclusion criteria: &lt;br&gt;                1.PaO2/ FiO2 = 300&lt;br&gt;                2.Bilateral opacities on frontal chest radiograph, and&lt;br&gt;                3.requirement for positive pressure ventilation via an endotracheal tube or non-invasive ventilation&lt;br&gt;                4.no clinical signs of left atrial hypertension detected via echocardiography, or if measured, a Pulmonary Arterial Wedge Pressure (PAOP) less than or equal to 18 mmHg.&lt;br&gt;                5.The term acute onset‚Äù is defined as following: the duration of the hypoxemia criterion (#i) and the chest radiograph criterion (#ii) must be = 28 days at the time of randomization. Patients must be enrolled within 48 hours of onset of ARDS and no later than 7 days from the initiation of mechanical ventilation.&lt;br&gt;                6.Subject‚Äôs Age = 18 years&lt;br&gt;&lt;br&gt;                Are the trial subjects under 18? no&lt;br&gt;                Number of subjects for this age range:&lt;br&gt;                F.1.2 Adults (18-64 years) yes&lt;br&gt;                F.1.2.1 Number of subjects for this age range 80&lt;br&gt;                F.1.3 Elderly (&gt;=65 years) yes&lt;br&gt;                F.1.3.1 Number of subjects for this age range 70&lt;br&gt;</t>
  </si>
  <si>
    <t>Exclusion criteria: &lt;br&gt;                1.Subject‚Äôs Age &lt; 18 years&lt;br&gt;                2.More than 7 days since initiation of mechanical ventilation&lt;br&gt;                3.more than 48 hours since onset of ARDS&lt;br&gt;                4.Patient, surrogate or physician not committed to full intensive care support.&lt;br&gt;                5.Positive Pregnancy test at the time of screening.&lt;br&gt;                6.Contraindications for Iloprost: Conditions where the effects of Iloprost on platelets might increase the risk of hemorrhage (e.g. active peptic ulcers, trauma, intracranial hemorrhage), severe coronary heart disease, myocardial infarction (within the last 6 months), decompensated heart failure, severe arrhythmias, unstable angina pectoris, pulmonary arterial hypertension caused by occlusion of pulmonary veins, cerebrovascular events (e.g. transient ischemic attack, stroke) within the last 3 months, congenital or acquired valvular defects with clinically relevant myocardial function disorders not related to pulmonary hypertension, patients taking Direct Thrombin Inhibitors within previous 24h before study randomization.&lt;br&gt;                7.Patients having NO Therapy within the previous 24h before study randomization&lt;br&gt;                6.&lt;br&gt;                7.8.Patients who received Iloprost treatment for any indication within 48 hours prior to the enrolment into the clinical trial&lt;br&gt;                8.9.Patients dependent on the sponsor, investigator and their employees, as well as persons dependent on the manufacturer of the investigational drug&lt;br&gt;                9.10.Subject (male or female) is not willing to use highly effective methods of contraception according to the Clinical trial fertility group‚Äù recommendations (http://www.hma.eu/fileadmin/dateien/Human_Medicines/01About_HMA/Working_Groups/CTFG/2014_09_HMA_CTFG_Contraception.pdf) during treatment and for 28 days (male or female) after the end of treatment (adequate: combined hormonal contraception associated with inhibition of ovulation, progestogen-only hormonal contraception associated with inhibition of ovulation, intrauterine device, intrauterine hormone-releasoing system, bilateral tubal occlusion, vasectomized partner1, sexual abstinence2).&lt;br&gt;&lt;br&gt;</t>
  </si>
  <si>
    <t>&lt;br&gt;                Secondary Objective: 2.Overall survival in 90-day follow-up period (90 day all-cause mortality).&lt;br&gt;                3.SOFA Organ failure Scores at day 1-14, 28 and 90&lt;br&gt;                4.duration of mechanical ventilation support&lt;br&gt;                5.ICU length of stay&lt;br&gt;                6.Ventilator associated pneumonia&lt;br&gt;                7.Barotrauma&lt;br&gt;                8.Pulmonary hemorrhage&lt;br&gt;                9.Gastrointestinal hemorrhage&lt;br&gt;                10.Pulmonary embolism&lt;br&gt;                11.Delirium&lt;br&gt;                12.ICU acquired weakness&lt;br&gt;                13.Discharge Location (home, skilled nursing facility, rehabilitation)&lt;br&gt;            ;Primary end point(s): Improvement of oxygenation (defined as PaO2/FiO2 ratio);Timepoint(s) of evaluation of this end point: during ICU lengh of stay;Main Objective: 1.Improvement of oxygenation (defined as paO2/FiO2 ratio)</t>
  </si>
  <si>
    <t>Timepoint(s) of evaluation of this end point: During ICU length of stay;&lt;br&gt;                Secondary end point(s): Overall survival in 90-day follow-up period (90 day all cause mortality)&lt;br&gt;                SOFA Organ failure scores&lt;br&gt;                duration of mechanical ventilation support&lt;br&gt;                ICU length of stay&lt;br&gt;                Ventilator associated pneumonia&lt;br&gt;                Barotrauma&lt;br&gt;                gastrointestinal hemorrhage&lt;br&gt;                pulmonary embolism&lt;br&gt;                Delirium&lt;br&gt;                ICU aquired weakness&lt;br&gt;                discharge location&lt;br&gt;</t>
  </si>
  <si>
    <t>Therapeutic Iloprost for the treatment of Acute Respiratory Distress Syndrome (ARDS) (the ThIlo-Trial): a prospective, randomized, multicenter phase II study</t>
  </si>
  <si>
    <t>May 13 2019 12:00AM</t>
  </si>
  <si>
    <t>Vascular Endothelial Activation in Obstructive Sleep Apnea</t>
  </si>
  <si>
    <t>Drug: Atorvastatin 10mg;Drug: Placebo</t>
  </si>
  <si>
    <t>https://clinicaltrials.gov/show/NCT03122639</t>
  </si>
  <si>
    <t>Endothelial Function in Obstructive Sleep Apnea</t>
  </si>
  <si>
    <t>NCT03122639</t>
  </si>
  <si>
    <t>2R01HL106041-06A1;AAAR0444</t>
  </si>
  <si>
    <t>Sanja Jelic, MD;Sanja Jelic, MD;Sanja Jelic, MD</t>
  </si>
  <si>
    <t>;sj366@cumc.columbia.edu;sj366@cumc.columbia.edu</t>
  </si>
  <si>
    <t>;2125438875;212-543-8875</t>
  </si>
  <si>
    <t>Columbia University;</t>
  </si>
  <si>
    <t>&lt;br&gt;        Inclusion Criteria:&lt;br&gt;&lt;br&gt;          -  Patients aged =18 years with newly diagnosed obstructive sleep apnea (OSA) who were&lt;br&gt;             never treated with CPAP. OSA is defined as apnea-hypopnea index (AHI) =5 events/hour&lt;br&gt;             of sleep.&lt;br&gt;&lt;br&gt;        Exclusion Criteria:&lt;br&gt;&lt;br&gt;          -  A history of hypertension, coronary artery disease, heart failure, stroke, diabetes,&lt;br&gt;             malignancy, chronic pulmonary, kidney or rheumatologic disease, muscle pain/fatigue,&lt;br&gt;             smoking within the past 5 years, regular use of any medications.&lt;br&gt;</t>
  </si>
  <si>
    <t>Change in proportion of CD59 on the endothelial cell (EC) surface (the percent [%] of the total cellular CD59 protein that is expressed on the endothelial cell surface).</t>
  </si>
  <si>
    <t>MAC deposition on EC surface (measurement unit is fluorescent area quantified as micrometer square).</t>
  </si>
  <si>
    <t>Implementation and Evaluations of Previously Developed Novel Early Warning System to Detect and Treat Sepsis</t>
  </si>
  <si>
    <t>Other: Sepsis Watch</t>
  </si>
  <si>
    <t>https://clinicaltrials.gov/show/NCT03655626</t>
  </si>
  <si>
    <t>Implementation and Evaluations of Sepsis Watch</t>
  </si>
  <si>
    <t>NCT03655626</t>
  </si>
  <si>
    <t>November 5, 2018</t>
  </si>
  <si>
    <t>Pro00093721</t>
  </si>
  <si>
    <t>Cara O'Brien, MD;Mark Sendak, MD</t>
  </si>
  <si>
    <t>Duke University Health System;Duke Institute for Health Innovation</t>
  </si>
  <si>
    <t>Data &amp; Society Research Institute;Duke Clinical Research Institute</t>
  </si>
  <si>
    <t>&lt;br&gt;        Inclusion Criteria:&lt;br&gt;&lt;br&gt;          -  Arrival to Duke University Hospital emergency department pods A, B, and C, or&lt;br&gt;             resuscitation bay&lt;br&gt;&lt;br&gt;        Exclusion Criteria:&lt;br&gt;&lt;br&gt;          -  Under 18 years old at time of emergency department arrival&lt;br&gt;</t>
  </si>
  <si>
    <t>Rate of Centers for Medicare and Medicaid Services (CMS) bundle completion for patients with sepsis</t>
  </si>
  <si>
    <t>Mean time from ED arrival to sepsis for patients with sepsis;Average number of patients who develop sepsis per day and month;Average number of patients who develop sepsis and are not treated per day and month;Mean ED length of stay for patients with sepsis;Mean Hospital length of stay for patients with sepsis;Mean Inpatient mortality for patients with sepsis;Mean ICU requirement rate for patients with sepsis;Mean time from sepsis onset to blood culture;Mean time from sepsis onset to antibiotics;Mean time from sepsis onset to IV fluids;Mean time from sepsis onset to lactate;Mean time from sepsis onset to CMS bundle completion;Rate of lactate complete for patients with sepsis;Number of sepsis diagnosis codes across Duke University Hospital patients per month</t>
  </si>
  <si>
    <t>Evaluation of effect of fluoxetine on the clinical prognosis in patients with anterior ischemic optic neuropathy (AION) according to evaluations of visual acuity and VEP tests as main outcomes, in comparison between drug and placebo groups.</t>
  </si>
  <si>
    <t>Intervention 1: Intervention group: receivers of fluoxetine antidepressant, 20 mg daily. Intervention 2: Control group: Receivers of placebo of fluoxetine that are resemble exactly in appearance features to fluoxetine.</t>
  </si>
  <si>
    <t>http://en.irct.ir/trial/35097</t>
  </si>
  <si>
    <t>Evaluation of effect of fluoxetine on the clinical prognosis in patients with anterior ischemic optic neuropathy (AION)</t>
  </si>
  <si>
    <t>IRCT20181109041596N1</t>
  </si>
  <si>
    <t>Randomization: Randomized, Blinding: Double blinded, Placebo: Used, Assignment: Other, Purpose: Treatment, Randomization description: In order to randomize allocation of patients in each group of study, we'll use the permuted block randomization method by means of blocks with 4 in size. According to the number of patients in each group of study (100 patients in each group), 25 blocks of four by means of online website  (www.sealedenvelope.com) will produce. For concealment, during randomization we'll use specific codes written on drug or placebo boxes which have been produced by computer. Each patient who enters the study will receive a box of drug or placebo according to the, Blinding description: During this study, participant will not be aware about if he receiving the drug or placebo because the shape and other features of boxes of both drugs and placebos are the same. The interviewer and investigator also will not be aware of which patients have received drug or place</t>
  </si>
  <si>
    <t>Iran University of Medical Sciences</t>
  </si>
  <si>
    <t>AION; Anterior ischemic optic neuropathy: is a condition in which the optic nerve is affected by ischemia at its anterior section (intraocular), AION has two types: arteritic and non arteritic types. arteritic type dominantly results from giant cell arteritis. The etiologies suggested for non arteritic type contains: diabetes mellitus, hypertension and obstructive sleep apnea. This research spends to non arteritic type of disease..</t>
  </si>
  <si>
    <t>Mohammad Hussein Abbasi</t>
  </si>
  <si>
    <t>Faculty of medicine  iran university of medical science  hemmat highway tehran</t>
  </si>
  <si>
    <t>m.h.abbasi9550@gmail.com</t>
  </si>
  <si>
    <t>+98 21 2221 8220</t>
  </si>
  <si>
    <t>Faculty of medicine, Iran university of medical science, Hemmat highway, Tehran</t>
  </si>
  <si>
    <t>Eye research center of Rasool Akram hospital - Iran university of medical science</t>
  </si>
  <si>
    <t>Inclusion criteria: Iranian patients&lt;br&gt;Age over 18 years old&lt;br&gt;Patients with diagnosis of AION; non-arteritic type</t>
  </si>
  <si>
    <t>Exclusion criteria: Pregnancy before or during study&lt;br&gt;Past medical history of cataract, glaucoma ( open or close angle ) congenital eye disease such as cloboma and involvement with disease effecting the central visual field of patient&lt;br&gt;Patients with past medication history of using fluoxetine or other psychological medications including antidepressants&lt;br&gt;Patients suffering from psychological disease&lt;br&gt;Patients who use medications including :arthemeter? astemizol, cisapride, eliglustat, goserelin, isocarboxazide, artemether, leuprolide, linezolid, lumefantrine, methylene blue, phenelzine, pimozide, procarbazine, selegiline, thioridazine, tranylcypromine&lt;br&gt;Patients diagnosed with immunologic and collagen vascular disease&lt;br&gt;Patients with symptoms of or diagnosed with giant cell arteritis and positive CRP more than 3+ or ESR more than 40&lt;br&gt;Trauma or surgery history of eyes&lt;br&gt;Duration between involvement and interview more than 3 weeks&lt;br&gt;Patients without compliance of using fluoxetine or disagrement of patient to continue accompanying the study&lt;br&gt;Involvement by glaucoma&lt;br&gt;Involvement by cataract&lt;br&gt;Change in depression questionnaire score lower than 1 score in comparison to first and forth visit ( means the poor compliance of patient that has not used fluoxetine&lt;br&gt;Death of patient</t>
  </si>
  <si>
    <t>1)Visual acuity: visual acuity of each patient will measure by snelene chart.                                                                                                                  2)Result of VEP test: both time( latency) and voltage parameters of VEP test will measure. Timepoint: 1)Visual acuity: in first visit and 6th month after initiation of treatment           2)VEP: in first visit and 6th month after initiation of treatment. Method of measurement: 1)Visual acuity: snelene chart                                                                             2)VEP test by means of VEP device.</t>
  </si>
  <si>
    <t>1)NLR: neutrophil to lymphocyte ratio                                                                 2)OC: thickness of retina                                                                                3)Perimetry: percent of scotoma in visual field                                                                            4)Depression score                                                                                                    5)demographic informations ( age, gender, profession &amp; etc. ). Timepoint: 1)NLR: In first visit and 6th month after initiation of treatment                                                               2)OCT: In first visit and 6th month after initiation of treatment                                                                                3)Perimetry: In first visit and 6th month after initiation of treatment                                                                             4)Depression score: In first visit and 6th month after initiation of treatment                                                                                                                            5)Demographic information ( age, gender, profession &amp; etc.): at first visit. Method of measurement: 1)NLR: CBC diff                                                                                                                             2)OCT: OCT device                                                                                                3)Perimetry: digital perimetry device                                                                         4)Depression score: DSM 5 questionnaire                                                                           5)Demographic information ( age, gender, profession &amp; etc. ):  by means of personal information and epidemiology questionnaires.</t>
  </si>
  <si>
    <t>Justification or reason for indecision in sharing IPD is there is no further information</t>
  </si>
  <si>
    <t>Ethics committee of medicine faculty of Iran university of medical science</t>
  </si>
  <si>
    <t>To Evaluate the Feasibility and Safety of Selective Cerebral Hypothermia in Out-of-hospital Cardiac Arrest (OHCA) Patients Receiving ECPR.</t>
  </si>
  <si>
    <t>Procedure: Selective cerebral hypothermia;Procedure: Regular hypothermia;Procedure: Selective cerebral hypothermia;Procedure: Regular hypothermia;Procedure: Selective cerebral hypothermia;Procedure: Regular hypothermia;Procedure: Selective cerebral hypothermia;Procedure: Regular hypothermia</t>
  </si>
  <si>
    <t>https://clinicaltrials.gov/show/NCT03345706</t>
  </si>
  <si>
    <t>Selective Cerebral Hypothermia Trial - Under Extracorporeal Cardiopulmonary Resuscitation (SHOT-ECPR)</t>
  </si>
  <si>
    <t>NCT03345706</t>
  </si>
  <si>
    <t>Allocation: Non-Randomized. Intervention model: Parallel Assignment. Primary purpose: Supportive Care. Masking: None (Open Label).</t>
  </si>
  <si>
    <t>Taiwan;Taiwan;Taiwan;Taiwan;Taiwan</t>
  </si>
  <si>
    <t>Out-Of-Hospital Cardiac Arrest;Out-Of-Hospital Cardiac Arrest;Out-Of-Hospital Cardiac Arrest;Out-Of-Hospital Cardiac Arrest</t>
  </si>
  <si>
    <t>October 11, 2017</t>
  </si>
  <si>
    <t>201603049DIPA</t>
  </si>
  <si>
    <t>Chen Yih-Sharng;Chen Yih-Sharng;Chen Yih-Sharng;Chen Yih-Sharng;Chen Yih-Sharng</t>
  </si>
  <si>
    <t>National Taiwan University Hospital;National Taiwan University Hospital;National Taiwan University Hospital;National Taiwan University Hospital;National Taiwan University Hospital</t>
  </si>
  <si>
    <t>&lt;br&gt;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      ;&lt;br&gt;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      ;&lt;br&gt;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      ;&lt;br&gt;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t>
  </si>
  <si>
    <t>The feasibility and safety of selective cerebral hypothermia in out-of-hospital cardiac arrest (OHCA) patients receiving ECPR.;The feasibility and safety of selective cerebral hypothermia in out-of-hospital cardiac arrest (OHCA) patients receiving ECPR.;The feasibility and safety of selective cerebral hypothermia in out-of-hospital cardiac arrest (OHCA) patients receiving ECPR.</t>
  </si>
  <si>
    <t>The outcome of selective cerebral hypothermia in OHCA patients receiving ECPR.</t>
  </si>
  <si>
    <t>A Randomised, Double-blind, Placebo-controlled, Single-centre Phase IIb Trial as Part of the EU-funded UNISEC Project to Assess the Immunogenicity and Safety of Different Formulations and Dosing Regimens of FLU-v Vaccine in Healthy Adults</t>
  </si>
  <si>
    <t>Biological: FLU-v;Biological: adjuvanted FLU-v;Biological: Saline;Biological: Adjuvanted placebo</t>
  </si>
  <si>
    <t>https://clinicaltrials.gov/show/NCT02962908</t>
  </si>
  <si>
    <t>A Randomised, Double-blind, Placebo-controlled Phase IIb Trial to Test FLU-v Vaccine</t>
  </si>
  <si>
    <t>PepTcell Limited</t>
  </si>
  <si>
    <t>2015-001932-38;FLU-v 003</t>
  </si>
  <si>
    <t>Paul Groeneveld, PhD</t>
  </si>
  <si>
    <t>Isala</t>
  </si>
  <si>
    <t>Seventh Framework Programme;University of Groningen;University Medical Center Groningen;Robert Koch Institut;Norwegian Institute of Public Health</t>
  </si>
  <si>
    <t>&lt;br&gt;        Inclusion Criteria:&lt;br&gt;&lt;br&gt;          -  Healthy males or healthy non-pregnant females (as indicated by a negative blood&lt;br&gt;             pregnancy test done during the screening visit) between the ages of 18 and 60 years,&lt;br&gt;             inclusive;&lt;br&gt;&lt;br&gt;          -  Women of childbearing potential (not surgically sterile or postmenopausal for greater&lt;br&gt;             than or equal to one year) and men must agree to practice appropriate contraception (a&lt;br&gt;             combination of barrier and hormonal methods for women and a condom for men) from&lt;br&gt;             screening and until at least 30 days (up to Study Day 51 for females) and 90 days (up&lt;br&gt;             to Study Day 111 for males), after the last vaccination.&lt;br&gt;&lt;br&gt;          -  A subject is in good health, as determined by a comprehensive clinical assessment&lt;br&gt;             {vital signs (heart rate, blood pressure, oral temperature)}, blood chemistry test&lt;br&gt;             (electrolytes, renal/kidney function, liver function, C-reactive protein, complete&lt;br&gt;             blood count), medical history, general physical examination, self-reported illness}&lt;br&gt;             and the clinical judgment of the investigator;&lt;br&gt;&lt;br&gt;          -  Able to understand and comply with planned study procedures;&lt;br&gt;&lt;br&gt;          -  Provides signed informed consent form&lt;br&gt;&lt;br&gt;        Exclusion Criteria:&lt;br&gt;&lt;br&gt;          -  Has a known allergy to any of the components of the vaccine.&lt;br&gt;&lt;br&gt;          -  Has a history of severe reaction following immunization.&lt;br&gt;&lt;br&gt;          -  Persons with immune deficiency/disorder, whether due to genetic defect,&lt;br&gt;             immunodeficiency disease, or immunosuppressive therapy.&lt;br&gt;&lt;br&gt;          -  Women who have a positive pregnancy test during the screening visit or who are&lt;br&gt;             breastfeeding.&lt;br&gt;&lt;br&gt;          -  Has a history of any of the following (reported by subjects):&lt;br&gt;&lt;br&gt;               -  Acute disseminated encephalomyelitis (ADEM);&lt;br&gt;&lt;br&gt;               -  Neoplastic disease - current or previous;&lt;br&gt;&lt;br&gt;               -  Asthma or severe allergic disease;&lt;br&gt;&lt;br&gt;               -  Bleeding disorders&lt;br&gt;&lt;br&gt;               -  Chronic Hepatitis B and/or C infection;&lt;br&gt;&lt;br&gt;               -  Chronic liver disease;&lt;br&gt;&lt;br&gt;               -  Diabetes mellitus;&lt;br&gt;&lt;br&gt;               -  Guillain-Barr√© syndrome;&lt;br&gt;&lt;br&gt;               -  HIV;&lt;br&gt;&lt;br&gt;               -  Rheumatoid arthritis or other autoimmune diseases;&lt;br&gt;&lt;br&gt;               -  Severe renal disease;&lt;br&gt;&lt;br&gt;               -  Transplant recipients;&lt;br&gt;&lt;br&gt;               -  Unstable or progressive neurological disorders.&lt;br&gt;&lt;br&gt;          -  Receipt of medicines/treatments that may affect evaluation of immunogenicity such as:&lt;br&gt;&lt;br&gt;               -  Oral or parenteral steroids, high-dose inhaled steroids (greater than 800&lt;br&gt;                  micrograms/day of beclomethasone dipropionate or equivalent) or other&lt;br&gt;                  immunosuppressive or cytotoxic drugs (azathioprine (Imuran), cyclosporine&lt;br&gt;                  (Neoral, Sandimmune, SangCya); monoclonal antibodies such as basiliximab&lt;br&gt;                  (Simulect), daclizumab (Zinbryta), infliximab (Remicade), rituximab (MabThera),&lt;br&gt;                  alemtuzumab (Campath and Lemtrada), omalizumab (Xolair), abatacept (Orencia),&lt;br&gt;                  adalimumab (Humira and Exemptia) and etanercept (Enbrel)basiliximab (Simulect),&lt;br&gt;                  daclizumab (Zenapax), and muromonab (Orthoclone OKT3); corticosteroids such as&lt;br&gt;                  prednisone (Deltasone, Orasone); tacrolimus (Prograf, Advagraf, Protopic);&lt;br&gt;                  Glatiramer acetate (Copaxone); Mycopehnolate (Cellcept); Sirolimus (Rapamune);&lt;br&gt;                  (within 6 months of vaccination in this study)&lt;br&gt;&lt;br&gt;               -  Immunoglobulin or other blood products (plasma, blood cells, coagulation factors,&lt;br&gt;                  haemoglobin)(within 3 months of vaccination in this study);&lt;br&gt;&lt;br&gt;               -  An experimental agent (vaccine, drug, biologic, device, blood product, or&lt;br&gt;                  medication) within 1 month of vaccination in this study, or expects to receive an&lt;br&gt;                  experimental agent (during the study period).&lt;br&gt;&lt;br&gt;               -  Influenza antiviral medication (Amantadine (Symmetrel); Rimantadine (Flumadine);&lt;br&gt;                  Zanamivir (Relenza), Oseltamivir (Tamiflu) (within 4 weeks of vaccination in this&lt;br&gt;                  study).&lt;br&gt;&lt;br&gt;          -  Has received any influenza vaccine within 6 months of vaccination in this study.&lt;br&gt;&lt;br&gt;          -  Has influenza-like illness (a sudden onset of symptoms and at least one of the four&lt;br&gt;             systemic symptoms-fever or feverishness, malaise, headache, myalgia and at least one&lt;br&gt;             of the three respiratory symptoms-cough, sore throat, shortness of breath) or acute&lt;br&gt;             respiratory infection (a sudden onset of symptoms and at least one of the four&lt;br&gt;             respiratory symptoms-cough, sore throat, shortness of breath, coryza (Rhinitis) and a&lt;br&gt;             clinician's judgement that the illness is due to an infection) within 6 months prior&lt;br&gt;             to vaccination in this study. These symptoms must have stopped the subject from&lt;br&gt;             carrying out their normal daily activities such as attending work or school for a&lt;br&gt;             period of at least 3 days.&lt;br&gt;&lt;br&gt;          -  Has an acute illness, including an oral temperature greater than 38 degrees Celsius,&lt;br&gt;             within 1 week of vaccination.&lt;br&gt;&lt;br&gt;          -  Has a history of alcohol or drug abuse within the last 2 years deemed unsuitable for&lt;br&gt;             inclusion by the investigator.&lt;br&gt;&lt;br&gt;          -  Any abnormal haematology values and/or serum chemistries judged by the Investigator as&lt;br&gt;             clinically significant.&lt;br&gt;</t>
  </si>
  <si>
    <t>Percentage of CD4+ TH1 Cytokine Responders;Percentage of Responders on Day 42 and Day 180 for IFNgamma Secretion by PBMCs;Solicited AEs</t>
  </si>
  <si>
    <t>Antibody Responses to FLU-v;Th2 Cytokine Responses (IL-4)</t>
  </si>
  <si>
    <t>https://clinicaltrials.gov/ct2/show/results/NCT02962908</t>
  </si>
  <si>
    <t>Examining the Effects of Exercise on Vascular Function in Obstructive Sleep Apnea</t>
  </si>
  <si>
    <t>Behavioral: exercise training</t>
  </si>
  <si>
    <t>https://clinicaltrials.gov/show/NCT03219749</t>
  </si>
  <si>
    <t>Sleep Apnea, Cardiovascular and Exercise Study</t>
  </si>
  <si>
    <t>NCT03219749</t>
  </si>
  <si>
    <t>Towson University</t>
  </si>
  <si>
    <t>Obstructive Sleep Apnea;Vascular Diseases;Obesity</t>
  </si>
  <si>
    <t>1R15HL133884</t>
  </si>
  <si>
    <t>Pulmonary Critical Care Associates of Baltimore</t>
  </si>
  <si>
    <t>&lt;br&gt;        Inclusion Criteria:&lt;br&gt;&lt;br&gt;        - BMI between 30 and 42&lt;br&gt;&lt;br&gt;        Exclusion Criteria:&lt;br&gt;&lt;br&gt;          -  Apnea-hypopnea index &gt; 60 events (confirmed with overnight sleep study)&lt;br&gt;&lt;br&gt;          -  Currently participating in an exercise program as defined as a minimum of moderate&lt;br&gt;             exercise &gt; 30 minute/day, &gt; 3 times or 90 minutes per week&lt;br&gt;&lt;br&gt;          -  Participating in a weight loss program and NOT weight stable for 3 months&lt;br&gt;&lt;br&gt;          -  History of heart disease&lt;br&gt;&lt;br&gt;          -  Uncontrolled hypertension&lt;br&gt;&lt;br&gt;          -  Cigarette smoking in the last 6 months&lt;br&gt;&lt;br&gt;          -  Type 1 diabetes&lt;br&gt;&lt;br&gt;          -  Women who are pregnant&lt;br&gt;&lt;br&gt;          -  Currently using hormonal replacement therapy&lt;br&gt;&lt;br&gt;          -  Comorbid conditions including concern, peripheral arterial disease, renal disease,&lt;br&gt;             lung disease, thyroid diseases, osteoporosis and arthritis with chronic joint pain&lt;br&gt;</t>
  </si>
  <si>
    <t>Change in flow mediated dilation of the brachial artery</t>
  </si>
  <si>
    <t>exercise stress test;dual energy X-ray absorptiometry;blood draw</t>
  </si>
  <si>
    <t>&lt;br&gt;                Pharmaceutical Form: Solution for infusion&lt;br&gt;                INN or Proposed INN: Sodium Chloride&lt;br&gt;                Other descriptive name: SODIUM CHLORIDE SOLUTION 0.9%&lt;br&gt;&lt;br&gt;                Pharmaceutical Form: Solution for infusion&lt;br&gt;                INN or Proposed INN: Ringers Acetate&lt;br&gt;                Other descriptive name: RINGER'S ACETATE SOLUTION&lt;br&gt;&lt;br&gt;                Pharmaceutical Form: Solution for infusion&lt;br&gt;                INN or Proposed INN: Plasmalyte&lt;br&gt;                Other descriptive name: PLASMALYTE-A&lt;br&gt;&lt;br&gt;                Pharmaceutical Form: Solution for infusion&lt;br&gt;                INN or Proposed INN: Ringers Lactate&lt;br&gt;                CAS Number: 8026-79-7&lt;br&gt;                Other descriptive name: RINGER'S LACTATE SOLUTION&lt;br&gt;&lt;br&gt;</t>
  </si>
  <si>
    <t>EUCTR2018-000404-42-FI</t>
  </si>
  <si>
    <t>&lt;br&gt;                Controlled: yes&lt;br&gt;                Randomised: yes&lt;br&gt;                Open: yes&lt;br&gt;                Single blind: no&lt;br&gt;                Double blind: no&lt;br&gt;                Parallel group: yes&lt;br&gt;                Cross over: no&lt;br&gt;                Other: no&lt;br&gt;                If controlled, specify comparator, Other Medicinial Product: no&lt;br&gt;                Placebo: no&lt;br&gt;                Other: yes&lt;br&gt;                Other specify the comparator: fluid resuscitation reflecting standard care&lt;br&gt;                Number of treatment arms in the trial: 2&lt;br&gt;</t>
  </si>
  <si>
    <t>Canada;Finland;Spain;Denmark;Sweden</t>
  </si>
  <si>
    <t>Septic shock &lt;br&gt;                MedDRA version: 20.0                Level: LLT                Classification code 10040050                Term: Sepsis NOS                System Organ Class: 100000004862            ;Therapeutic area: Diseases [C] - Bacterial Infections and Mycoses [C01]</t>
  </si>
  <si>
    <t>Clinical Trials Information</t>
  </si>
  <si>
    <t>anders.perner@regionh.dk</t>
  </si>
  <si>
    <t>Dept. of Intensive Care Rigshospitalet</t>
  </si>
  <si>
    <t>Dept. of Intensive Care, Copenhagen Univeristy Hospital Rigshospitalet</t>
  </si>
  <si>
    <t>Inclusion criteria: &lt;br&gt;                All the following criteria must be fulfilled:&lt;br&gt;                -Aged 18 years or above&lt;br&gt;                -Admitted to the ICU or plan to be admitted to the ICU regardless of trial participation&lt;br&gt;                -Septic shock defined according to the Sepsis-3 criteria:&lt;br&gt;                oSuspected or confirmed site of infection or positive blood culture AND&lt;br&gt;                oOngoing infusion of vasopressor/inotrope agent to maintain a mean arterial blood pressure of 65 mmHg or above AND&lt;br&gt;                oLactate of 2 mmol/L or above in any plasma sample performed within the last 3-hours&lt;br&gt;                -Have received at least 1 L of IV fluid (crystalloids, colloids or blood products) in the last 24-hours prior to screening.&lt;br&gt;&lt;br&gt;                Are the trial subjects under 18? no&lt;br&gt;                Number of subjects for this age range:&lt;br&gt;                F.1.2 Adults (18-64 years) yes&lt;br&gt;                F.1.2.1 Number of subjects for this age range 754&lt;br&gt;                F.1.3 Elderly (&gt;=65 years) yes&lt;br&gt;                F.1.3.1 Number of subjects for this age range 800&lt;br&gt;</t>
  </si>
  <si>
    <t>Exclusion criteria: &lt;br&gt;                We will exclude patients who fulfil any of the following criteria:&lt;br&gt;                -Septic shock for more than 12 hours at the time of screening because we want to include patients early in their course&lt;br&gt;                -Life-threatening bleeding as these patients need specific fluid/blood product strategies&lt;br&gt;                -Acute burn injury of more than 10% of the body surface area as these patients need a specific fluid strategy&lt;br&gt;                -Known pregnancy. &lt;br&gt;                -Consent not obtainable as per the model approved for the specific site.&lt;br&gt;                &lt;br&gt;&lt;br&gt;</t>
  </si>
  <si>
    <t>&lt;br&gt;                Secondary end point(s): -Number of participants with one or more serious adverse events (SAEs) in the ICU defined as ischaemic events (cerebral, cardiac, intestinal or limb ischaemia) or as a new episode of severe acute kidney injury (modified KDIGO3)&lt;br&gt;                -Number of participants with one or more serious adverse reactions (SARs) to IV crystalloids in the ICU.&lt;br&gt;                -Days alive at day 90 without life support (vasopressor / inotropic support, invasive mechanical ventilation or renal replacement therapy)&lt;br&gt;                -Days alive and out of hospital at day 90&lt;br&gt;                -All-cause mortality at 1-year after randomisation&lt;br&gt;                -HRQoL 1-year after randomisation measured using the EuroQoL (EQ)-5D-5L and EQ-VAS scores. Participants who have died will be assigned the lowest possible scores&lt;br&gt;                -Cognitive function 1-year after randomisation as assessed by the Montreal Cognitive Assessment (MoCa) score &lt;br&gt;            ;Timepoint(s) of evaluation of this end point: during ICU admission, day 90 after randomisation or 1 year after randomisation</t>
  </si>
  <si>
    <t>A Clinical Study on the Tongfu Capsules Fluid Retention Enema in the Prevention of Stroke Associated Pneumonia Based on Lung Being Connected with Large Intestine</t>
  </si>
  <si>
    <t>intervention group:Tongfu capsules fluid to retention enema;control group:Normal care and therapies;</t>
  </si>
  <si>
    <t>http://www.chictr.org.cn/showproj.aspx?proj=27136</t>
  </si>
  <si>
    <t>ChiCTR1800016233</t>
  </si>
  <si>
    <t>intervention group:40;control group:40;</t>
  </si>
  <si>
    <t>The Second Affiliated Hospital of Guangzhou University of Chinese medicine</t>
  </si>
  <si>
    <t>Stroke associated pneumonia</t>
  </si>
  <si>
    <t>XiaoPei Zhang</t>
  </si>
  <si>
    <t>xingyunxing021@163.com</t>
  </si>
  <si>
    <t>+86 15989291069</t>
  </si>
  <si>
    <t>Xueting Peng</t>
  </si>
  <si>
    <t>pengxueting0218@qq.com</t>
  </si>
  <si>
    <t>+86 13751734423</t>
  </si>
  <si>
    <t>Guangdong Science and Technology Department</t>
  </si>
  <si>
    <t>Inclusion criteria: 1. in line with the western medicine diagnostic criteria with reference to the Chinese medical association in 1995 the fourth national conference on cerebrovascular disease in the revised all kinds of cerebrovascular disease diagnosis middle cerebral apoplexy (including cerebral infarction, cerebral hemorrhage, subarachnoid hemorrhage) diagnostic criteria, and confirmed by CT/MR;&lt;br&gt;2. stroke TCM diagnosis standards with reference to the state administration of traditional Chinese medicine encephalopathy emergency research consortium in 1996 established the therapeutic effect evaluation standard of stroke diagnosis (trial) in the diagnostic criteria of stroke;&lt;br&gt;3. patients hospitalized within 24 hours;&lt;br&gt;4. At least 5 points of A2DS2 scored , which is the high-risk group for stroke associated pneumonia;&lt;br&gt;5. patients informed and signed informed consent.</t>
  </si>
  <si>
    <t>Exclusion criteria: 1) patients with severe anorectal diseases such as rectal cancer and anal fissure;&lt;br&gt;2) patients with diarrhea and fecal incontinence;&lt;br&gt;3) patients with pneumonia at admission;&lt;br&gt;4) patients with gastrointestinal bleeding and acute abdomen;&lt;br&gt;5) the vital signs are unstable and severe organ dysfunction.</t>
  </si>
  <si>
    <t>the incidence of stroke associated pneumonia;</t>
  </si>
  <si>
    <t>Glasgow Coma Scale;National Institutes of Health Stroke Scale;death rate;</t>
  </si>
  <si>
    <t>Xiaoyan Li</t>
  </si>
  <si>
    <t>Multicentre randomised controlled trials of minimally-invasive surfactant therapy in preterm infants 25 ‚Äì 28 weeks gestation on continuous positive airway pressure. - OPTIMIST-A</t>
  </si>
  <si>
    <t>&lt;br&gt;Trade Name: Curosurf&lt;br&gt;Product Name: Curosurf&lt;br&gt;Pharmaceutical Form: Endotracheopulmonary instillation, solution&lt;br&gt;&lt;br&gt;</t>
  </si>
  <si>
    <t>https://www.clinicaltrialsregister.eu/ctr-search/search?query=eudract_number:2013-005429-21</t>
  </si>
  <si>
    <t>Premature infants between 25 and 28 weeks gestation may develop lung disease and require respiratory support of continuous positive airway pressure (CPAP). The trial is looking at if there is a benefit from giving a medication called surfactant at an early stage, delivered via a narrow tube briefly placed into the windpipe.</t>
  </si>
  <si>
    <t>EUCTR2013-005429-21-NL</t>
  </si>
  <si>
    <t>Controlled: yesRandomised: yesOpen: noSingle blind: noDouble blind: yesParallel group: yesCross over: noOther: noIf controlled, specify comparator, Other Medicinial Product: noPlacebo: noOther: yesOther specify the comparator: A sham procedure will be performed.Number of treatment arms in the trial: 2</t>
  </si>
  <si>
    <t>Menzies Institute of Medical Research University of Tasmania</t>
  </si>
  <si>
    <t>United States;Slovenia;Turkey;Australia;Israel;Netherlands;New Zealand</t>
  </si>
  <si>
    <t>Respiratory Distress Syndrome in Premature Babies.;Therapeutic area: Diseases [C] - Respiratory Tract Diseases [C08]</t>
  </si>
  <si>
    <t>ACTRN12611000916943</t>
  </si>
  <si>
    <t>D20496;NCT02140580;12611000916943;2013-005429-21-Outside-EU/EEA</t>
  </si>
  <si>
    <t>Prof Peter Dargaville</t>
  </si>
  <si>
    <t>Liverpool St</t>
  </si>
  <si>
    <t>peter.dargaville@dhhs.tas.gov.au</t>
  </si>
  <si>
    <t>Royal Hobart Hospital</t>
  </si>
  <si>
    <t>National Health and Medical Research Council</t>
  </si>
  <si>
    <t>Inclusion criteria: &lt;br&gt;1. Requiring CPAP or nasal IPPV because of respiratory distress.&lt;br&gt;2. CPAP pressure of 5-8 cm H2O and FiO2 =0.30.&lt;br&gt;3. Less than 6 hours of age.&lt;br&gt;4. Agreement of the Treating Physician in charge of the infant‚Äôs care.&lt;br&gt;5. Signed parental consent.&lt;br&gt;&lt;br&gt;Are the trial subjects under 18? yes&lt;br&gt;Number of subjects for this age range: 606&lt;br&gt;F.1.2 Adults (18-64 years) no&lt;br&gt;F.1.2.1 Number of subjects for this age range &lt;br&gt;F.1.3 Elderly (&gt;=65 years) no&lt;br&gt;F.1.3.1 Number of subjects for this age range &lt;br&gt;</t>
  </si>
  <si>
    <t>Exclusion criteria: &lt;br&gt;1. Previously intubated, or in imminent need of intubation because of respiratory distress, apnoea or persistent acidosis.&lt;br&gt;2. Congenital anomaly or condition that might adversely affect breathing.&lt;br&gt;3. Identifiable alternative cause for respiratory distress (e.g. congenital pneumonia or pulmonary hypoplasia).&lt;br&gt;4. Lack of availability of an OPTIMIST treatment team.&lt;br&gt;&lt;br&gt;</t>
  </si>
  <si>
    <t>Main Objective: To evaluate in a randomised controlled trial the efficacy of surfactant delivery via a minimally invasive technique in preterm infants 25-28 weeks gestation with RDS treated with CPAP.;Secondary Objective: To evaluate that early surfactant administration via a minimally-invasive technique to preterm infants on CPAP will result in a lesser duration of mechanical respiratory support, and a higher incidence of survival without bronchopulmonary dysplasia.;Primary end point(s): Incidence of composite outcome of death or physiological BPD;Timepoint(s) of evaluation of this end point: 36 week gestational age</t>
  </si>
  <si>
    <t>Timepoint(s) of evaluation of this end point: Discharge of baby from hospital (first admission);Secondary end point(s): ‚Ä¢ Physiological BPD&lt;br&gt;‚Ä¢ Clinical BPD (requirement for oxygen or any form of positive pressure support at 36&lt;br&gt;weeks corrected gestation).&lt;br&gt;‚Ä¢ Mild/moderate/severe BPD&lt;br&gt;‚Ä¢ Death&lt;br&gt;‚Ä¢ Death or BPD (clinical definition)&lt;br&gt;‚Ä¢ Intraventricular haemorrhage (IVH) (all grades)&lt;br&gt;‚Ä¢ IVH grades III and IV&lt;br&gt;‚Ä¢ Periventricular leukomalacia&lt;br&gt;‚Ä¢ Retinopathy of prematurity &gt; stage II&lt;br&gt;‚Ä¢ Major morbidity (any of IVH grade III or IV, periventricular leukomalacia, ROP &gt;stage II, physiological BPD)&lt;br&gt;‚Ä¢ Death or major morbidity&lt;br&gt;‚Ä¢ NEC (Modified Bell stage 2 or greater)&lt;br&gt;‚Ä¢ NEC or spontaneous intestinal perforation requiring surgery&lt;br&gt;‚Ä¢ Requirement for intubation in the first 72 hours of life&lt;br&gt;‚Ä¢ Requirement for intubation at any time&lt;br&gt;‚Ä¢ Need for additional surfactant therapy&lt;br&gt;‚Ä¢ Overall number of surfactant doses (including that given by MIST)&lt;br&gt;‚Ä¢ Duration of intubation (all episodes)&lt;br&gt;‚Ä¢ Duration of CPAP/NIPPV (all episodes)&lt;br&gt;‚Ä¢ Duration of intubation and CPAP&lt;br&gt;‚Ä¢ Duration of high flow nasal cannula (HFNC), minimum flow rate 2 L/min&lt;br&gt;‚Ä¢ Duration of respiratory support&lt;br&gt;‚Ä¢ Duration of oxygen therapy&lt;br&gt;‚Ä¢ Requirement for oxygen at home&lt;br&gt;‚Ä¢ Length of stay in intensive care&lt;br&gt;‚Ä¢ Length of hospital stay&lt;br&gt;‚Ä¢ Total hospital billings&lt;br&gt;‚Ä¢ Calculated cost of hospitalisation&lt;br&gt;‚Ä¢ Pneumothorax requiring drainage&lt;br&gt;‚Ä¢ Pulmonary haemorrhage&lt;br&gt;‚Ä¢ Patent ductus arteriosus (PDA) requiring anti-prostaglandin therapy&lt;br&gt;‚Ä¢ PDA requiring ligation&lt;br&gt;‚Ä¢ Late onset sepsis (positive bacterial or fungal culture from a normally sterile site)&lt;br&gt;‚Ä¢ Time to regain birth weight&lt;br&gt;‚Ä¢ Incidence of successful surfactant administration via MIST&lt;br&gt;‚Ä¢ Number of catheterisation attempts&lt;br&gt;‚Ä¢ Duration of bradycardia and hypoxaemia&lt;br&gt;‚Ä¢ Requirement for, and duration of, positive pressure ventilation by mask&lt;br&gt;‚Ä¢ Incidence of apparent discomfort&lt;br&gt;</t>
  </si>
  <si>
    <t>A Phase 2/3, Randomized, Open-Label, Multi-centerStudy to Determine the Safety and Efficacy ofSolithromycin in Adolescents (12 to 17 years of age,inclusive) and Children (=2 months to &lt;12 years of age)with Suspected or Confirmed Community-AcquiredBacterial Pneumonia</t>
  </si>
  <si>
    <t>&lt;br&gt;Product Name: Solithromycin&lt;br&gt;Product Code: CEM-101&lt;br&gt;Pharmaceutical Form: Powder for solution for injection/infusion&lt;br&gt;INN or Proposed INN: SOLITHROMYCIN&lt;br&gt;CAS Number: 760981-83-7&lt;br&gt;Current Sponsor code: CEM-101&lt;br&gt;Other descriptive name: SOLITHROMYCIN&lt;br&gt;Concentration unit: mg milligram(s)&lt;br&gt;Concentration type: equal&lt;br&gt;Concentration number: 400-&lt;br&gt;&lt;br&gt;Product Name: Solithromycin&lt;br&gt;Product Code: CEM-101&lt;br&gt;Pharmaceutical Form: Capsule, hard&lt;br&gt;INN or Proposed INN: SOLITHROMYCIN&lt;br&gt;CAS Number: 760981-83-7&lt;br&gt;Current Sponsor code: CEM-101&lt;br&gt;Other descriptive name: SOLITHROMYCIN&lt;br&gt;Concentration unit: mg milligram(s)&lt;br&gt;Concentration type: equal&lt;br&gt;Concentration number: 200-&lt;br&gt;&lt;br&gt;Product Name: Solithromycin&lt;br&gt;Product Code: CEM-101&lt;br&gt;Pharmaceutical Form: Powder for oral suspension&lt;br&gt;INN or Proposed INN: 760981-83-7&lt;br&gt;Current Sponsor code: CEM-101&lt;br&gt;Other descriptive name: SOLITHROMYCIN&lt;br&gt;Concentration unit: mg/ml milligram(s)/millilitre&lt;br&gt;Concentration type: range&lt;br&gt;Concentration number: 32-64&lt;br&gt;&lt;br&gt;Product Name: Ceftriaxone&lt;br&gt;Pharmaceutical Form: Powder and solvent for solution for injection/infusion&lt;br&gt;INN or Proposed INN: CEFTRIAXONE&lt;br&gt;CAS Number: 73384-59-5&lt;br&gt;Other descriptive name: Ceftriaxone&lt;br&gt;Concentration unit: g gram(s)&lt;br&gt;Concentration type: equal&lt;br&gt;Concentration number: 2-&lt;br&gt;&lt;br&gt;Product Name: Co-amoxiclav&lt;br&gt;Pharmaceutical Form: Powder for oral suspension&lt;br&gt;INN or Proposed INN: AMOXICILLIN&lt;br&gt;CAS Number: 26787-78-0&lt;br&gt;Concentration unit: mg milligram(s)&lt;br&gt;Concentration type: equal&lt;br&gt;Concentration number: 125-&lt;br&gt;&lt;br&gt;Product Name: Co-amoxiclav&lt;br&gt;Pharmaceutical Form: Film-coated tablet&lt;br&gt;INN or Proposed INN: AMOXICILLIN&lt;br&gt;CAS Number: 26787-78-0&lt;br&gt;Concentration unit: mg milligram(s)&lt;br&gt;Concentration type: equal&lt;br&gt;Concentration number: 500-&lt;br&gt;&lt;br&gt;Product Name: Amoxicillin&lt;br&gt;Pharmaceutical Form: Capsule, hard&lt;br&gt;INN or Proposed INN: AMOXICILLIN&lt;br&gt;CAS Number: 26787-78-0&lt;br&gt;Concentration unit: mg milligram(s)&lt;br&gt;Concentration type: equal&lt;br&gt;Concentration number: 250-&lt;br&gt;&lt;br&gt;Product Name: Amoxil&lt;br&gt;Pharmaceutical Form: Powder for injection&lt;br&gt;INN or Proposed INN: AMOXICILLIN&lt;br&gt;CAS Number: 26787-78-0&lt;br&gt;Other descriptive name: Am</t>
  </si>
  <si>
    <t>https://www.clinicaltrialsregister.eu/ctr-search/search?query=eudract_number:2014-004039-37</t>
  </si>
  <si>
    <t>A study to assess the safety and activity of an antibiotic (solithromycin) in approximately 400 children and adolescents with bacterial pneumonia.</t>
  </si>
  <si>
    <t>EUCTR2014-004039-37-HU</t>
  </si>
  <si>
    <t>Controlled: yesRandomised: yesOpen: yesSingle blind: noDouble blind: noParallel group: noCross over: noOther: noIf controlled, specify comparator, Other Medicinial Product: yesPlacebo: noOther: noNumber of treatment arms in the trial: 2</t>
  </si>
  <si>
    <t>Cempra Pharmaceuticals, Inc</t>
  </si>
  <si>
    <t>Philippines;Hungary;Spain;Brazil;United Kingdom</t>
  </si>
  <si>
    <t>Suspected or confirmed Community- Acquired Bacterial Pneumonia (CABP) &lt;br&gt;MedDRA version: 18.1Level: LLTClassification code 10004051Term: Bacterial pneumonia, unspecifiedSystem Organ Class: 100000004862 &lt;br&gt;MedDRA version: 18.1Level: LLTClassification code 10010120Term: Community acquired pneumoniaSystem Organ Class: 100000004862;Therapeutic area: Diseases [C] - Bacterial Infections and Mycoses [C01]</t>
  </si>
  <si>
    <t>EUCTR2014-004039-37-Outside-EU/EEA</t>
  </si>
  <si>
    <t>CE01-203;2014-004039-37-Outside-EU/EEA</t>
  </si>
  <si>
    <t>Regulatory Department</t>
  </si>
  <si>
    <t>171 Bath Road</t>
  </si>
  <si>
    <t>regulatory.service@chiltern.com</t>
  </si>
  <si>
    <t>Chiltern International Ltd</t>
  </si>
  <si>
    <t>Cempra Pharmaceuticals, Inc;Biomedical Advanced Research and Development Authority (BARDA)</t>
  </si>
  <si>
    <t>Inclusion criteria: &lt;br&gt;1. Written informed consent from parents or other legally acceptable representatives and informed assent from subject (if age appropriate according to local requirements)&lt;br&gt;2. =2 months to 17 years of age, inclusive&lt;br&gt;3. Requiring hospitalization, emergency room, or urgent care visit&lt;br&gt;4. Presence of CABP based on the following criteria within 72 hours prior to randomization:&lt;br&gt;‚Ä¢ History of and/or documented fever (rectal, ear, or oral temperature =38¬∞C or axillary temperature =37.5¬∞C) or hypothermia (rectal, ear, or oral temperature &lt;35¬∞C or axillary temperature &lt;34.5¬∞C)&lt;br&gt;AND&lt;br&gt;‚Ä¢ Chest radiograph infiltrates consistent with bacterial pneumonia (or pneumonia caused by&lt;br&gt;atypical bacterial agents); if a subject is outpatient and starting on oral therapy, a radiograph is not required.&lt;br&gt;AND&lt;br&gt;‚Ä¢ Presence of at least 2 of the following signs or symptoms:&lt;br&gt;a. Cough&lt;br&gt;b. Difficulty breathing&lt;br&gt;c. Production of purulent sputum&lt;br&gt;d. Chest pain&lt;br&gt;e. Grunting&lt;br&gt;f. Hypotension&lt;br&gt;g. Tachycardia, defined as follows:&lt;br&gt;¬∑ 2 months to &lt;24 months: =160 beats/min&lt;br&gt;¬∑ 24 months to &lt;10 years: =140 beats/min&lt;br&gt;¬∑ =10 years: =100 beats/min&lt;br&gt;h. Tachypnea, defined as follows:&lt;br&gt;¬∑ 2 months to &lt;12 months: =50 breaths/min&lt;br&gt;¬∑ 12 months to &lt;5 years: =40 breaths/min&lt;br&gt;¬∑ =5 years: =20 breaths/min&lt;br&gt;i. Physical exam consistent with pulmonary consolidation&lt;br&gt;AND&lt;br&gt;‚Ä¢ Presence of at least 1 of the following:&lt;br&gt;a. Leukocytosis (=12,000 white blood cells [WBC]/mm3)&lt;br&gt;b. Leukopenia (&lt;5000 WBC/mm3)&lt;br&gt;c. =10% immature neutrophils (bands) regardless of total peripheral WBC&lt;br&gt;d. Elevated inflammatory markers (C-reactive protein or procalcitonin)&lt;br&gt;e. Oxygen saturation &lt;97% on room air&lt;br&gt;&lt;br&gt;f. Organism consistent with a typical respiratory pathogen identified from a blood culture or&lt;br&gt;isolated from an appropriate respiratory culture/polymerase chain reaction (sputum in&lt;br&gt;children old enough to produce an acceptable specimen; sample from the lower&lt;br&gt;respiratory tract airways, if performed [e.g., bronchoalveolar lavage]; or pleural fluid&lt;br&gt;culture)&lt;br&gt;Are the trial subjects under 18? yes&lt;br&gt;Number of subjects for this age range: 400&lt;br&gt;F.1.2 Adults (18-64 years) no&lt;br&gt;F.1.2.1 Number of subjects for this age range &lt;br&gt;F.1.3 Elderly (&gt;=65 years) no&lt;br&gt;F.1.3.1 Number of subjects for this age range &lt;br&gt;</t>
  </si>
  <si>
    <t>Exclusion criteria: &lt;br&gt;1. Confirmed or suspected respiratory tract infection attributable to sources other than community acquired bacterial pathogens (e.g., ventilator-associated pneumonia; hospital-acquired pneumonia).&lt;br&gt;2. Received &gt;48 hours of potentially effective systemic antibacterial therapy for CABP immediately prior to randomization (exception: clinical or microbiological treatment failure or progression of signs or symptoms of CABP as determined by the investigator).&lt;br&gt;3. Confirmed or suspected bacterial meningitis.&lt;br&gt;4. Known active pulmonary tuberculosis.&lt;br&gt;5. Non-infectious causes of pulmonary infiltrates (e.g., cystic fibrosis, chemical pneumonitis from aspiration, hypersensitivity pneumonia).&lt;br&gt;6. Evidence or history of clinically significant medical condition that may, in the assessment of the investigator, impair study participation or pose a significant safety risk or diminish the subject‚Äôs ability to undergo all study procedures and assessments.&lt;br&gt;7. Hepatic dysfunction evidenced by alanine aminotransferase (ALT) or aspartate aminotransferase (AST) &gt;3 times upper limit of normal (ULN) or direct bilirubin greater than 2 times ULN (If direct bilirubin values are not available in a timeframe consistent with enrolment requirements, total bilirubin must be &lt;2 times ULN).&lt;br&gt;8. Treatment with the following drugs within 72 hours prior to first dose of study drug or expected to receive these drugs during the treatment phase: drugs that potently inhibit CYP3A4 (nefazodone, fluconazole, ketoconazole, conivaptan, diltiazem, verapamil, aprepitant, imatinib, protease inhibitors, clarithromycin, ciprofloxacin, erythromycin, itraconazole, mibefradil, posaconazole, telithromycin, and voriconazole); CYP3A4 inducers (rifampin, rifabutin, phenytoin, fosphenytoin, carbamazepine, phenobarbital, rufinamide, modafinil, armodafinil, etravirine, efavirenz, nevirapine, rilpivirine, bosentan, troglitazone, pioglitazone, and St. John‚Äôs wort). In addition, the following drugs may not be&lt;br&gt;co-administered with solithromycin in this trial due to the potential for adverse drug-drug interaction: digoxin, colchicine, midazolam, quinidine, ergotamine, dihydroergotamine, cisapride, cyclosporine, sildenafil, astemizole, and alfentanil.&lt;br&gt;9. Breast-feeding females.&lt;br&gt;10. Positive pregnancy test in females of childbearing potential.&lt;br&gt;11. History of anaphylaxis to macrolide antibiotics.&lt;br&gt;12. Previous participation in this study.&lt;br&gt;13. Subject has received any investigational drug studied under an Investigational New Drug application in the U.S. or under a Clinical Trial Application in the relevant country outside of the U.S. where the subject is being enrolled, taken within 4 weeks before administration of the first dose of study drug.&lt;br&gt;</t>
  </si>
  <si>
    <t>Main Objective: Evaluate the safety and tolerability of solithromycin in adolescents and children with Community Acquired Bacterial Pneumonia (CABP)&lt;br&gt;;Secondary Objective: ‚Ä¢ Evaluate the efficacy of solithromycin in adolescents and children with CABP&lt;br&gt;‚Ä¢ Evaluate the population pharmacokinetics (PK) of solithromycin in adolescents and children with CABP;Primary end point(s): Primary safety endpoints will be the proportion of subjects experiencing an AE and the proportion of subjects discontinuing study drug due to a related AE.;Timepoint(s) of evaluation of this end point: The primary efficacy endpoint is defined as clinical improvement on the last day of treatment (end of treatment response).</t>
  </si>
  <si>
    <t>Secondary end point(s): Secondary endpoints include efficacy of solithromycin or active comparator as evidenced by&lt;br&gt;clinical response and population PK of solithromycin.;Timepoint(s) of evaluation of this end point: The secondary efficacy endpoints are defined as early clinical response at Days 24 and clinical success (i.e., cure) at the short-term follow-up visit (10 days [+/‚Äì 4 days] after the last dose of treatment).</t>
  </si>
  <si>
    <t>Pharmacokinetic study on echinocandins for patients with septic shock following secondary peritonitis - EPI Study</t>
  </si>
  <si>
    <t>&lt;br&gt;Trade Name: CANCIDAS 50 mg poudre pour solution √† diluer pour perfusion.&lt;br&gt;Pharmaceutical Form: Powder for solution for infusion&lt;br&gt;&lt;br&gt;Trade Name: Mycamine 50 mg poudre pour solution pour perfusion&lt;br&gt;Pharmaceutical Form: Powder for solution for infusion&lt;br&gt;&lt;br&gt;</t>
  </si>
  <si>
    <t>https://www.clinicaltrialsregister.eu/ctr-search/search?query=eudract_number:2016-002708-17</t>
  </si>
  <si>
    <t>Pharmacokinetic study on echinocandins for patients with septic shock following secondary peritonitis</t>
  </si>
  <si>
    <t>EUCTR2016-002708-17-FR</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</si>
  <si>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</si>
  <si>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CHU de NIMES</t>
  </si>
  <si>
    <t>septic shock following secondary peritonitis &lt;br&gt;MedDRA version: 19.0Level: LLTClassification code 10040580Term: Shock septicSystem Organ Class: 100000004862 &lt;br&gt;MedDRA version: 19.0Level: LLTClassification code 10061135Term: Spontaneous bacterial peritonitisSystem Organ Class: 100000004862;Therapeutic area: Not possible to specify</t>
  </si>
  <si>
    <t>LOCAL/2016/CR-01</t>
  </si>
  <si>
    <t>Direction de la recherche clinique</t>
  </si>
  <si>
    <t>Place du Pr DEBRE</t>
  </si>
  <si>
    <t>drc@chu-nimes.fr</t>
  </si>
  <si>
    <t>33466 68 68 36</t>
  </si>
  <si>
    <t>CHU DE NIMES</t>
  </si>
  <si>
    <t>Inclusion criteria: &lt;br&gt;Are the trial subjects under 18? no&lt;br&gt;Number of subjects for this age range: &lt;br&gt;F.1.2 Adults (18-64 years) yes&lt;br&gt;F.1.2.1 Number of subjects for this age range 24&lt;br&gt;F.1.3 Elderly (&gt;=65 years) yes&lt;br&gt;F.1.3.1 Number of subjects for this age range &lt;br&gt;</t>
  </si>
  <si>
    <t>Exclusion criteria: &lt;br&gt;</t>
  </si>
  <si>
    <t>Main Objective: ;Secondary Objective: ;Primary end point(s):</t>
  </si>
  <si>
    <t>A Phase I, Open-label to the Route of Administration, Single-blind to the Intradermal (ID) Doses, Randomised, Active-controlled, Parallel Study to Evaluate the Safe Usability of 4Fluart Intradermal Suspension for Injection (Influenza Vaccine, Whole-virion, Inactivated, Adjuvanted) in Adult Subjects</t>
  </si>
  <si>
    <t>Biological: 4Fluart ID suspension for injection study drug 1 ¬µg/0.1 ml, influenza vaccine (whole virion, inactivated, adjuvanted);Biological: 4Fluart ID suspension for injection study drug 2 ¬µg/0.1 ml, influenza vaccine (whole virion, inactivated, adjuvanted);Biological: 3Fluart suspension for injection, influenza vaccine (whole virion, inactivated, adjuvanted)</t>
  </si>
  <si>
    <t>https://clinicaltrials.gov/show/NCT03448705</t>
  </si>
  <si>
    <t>Safety of 4Fluart Intradermal Suspension for Injection (Influenza Vaccine, Whole-virion, Inactivated, Adjuvanted) in Adult Subjects</t>
  </si>
  <si>
    <t>NCT03448705</t>
  </si>
  <si>
    <t>Fluart Innovative Vaccine Ltd, Hungary</t>
  </si>
  <si>
    <t>January 31, 2018</t>
  </si>
  <si>
    <t>4Fluart-H-21</t>
  </si>
  <si>
    <t>√âva P√©terfai, MD</t>
  </si>
  <si>
    <t>drc@drc.hu</t>
  </si>
  <si>
    <t>+3687481 616</t>
  </si>
  <si>
    <t>AMMY Ltd.;PRENET-ING Ltd.;AdWare Research Ltd.;Medyag Ltd.;MEGAPharma Ltd.;Drug Research Center Ltd.</t>
  </si>
  <si>
    <t>59 Years</t>
  </si>
  <si>
    <t>&lt;br&gt;        Inclusion Criteria:&lt;br&gt;&lt;br&gt;          -  Adult persons aged 18 to 59 years, determined on the day of enrolment from both sexes,&lt;br&gt;             mentally competent;&lt;br&gt;&lt;br&gt;          -  Good health (as determined by vital signs and existing medical condition) or stable&lt;br&gt;             medical condition. Subjects will not be excluded with known adequately treated&lt;br&gt;             clinically significant organ or systemic diseases (e.g. asthma or insulin treated),&lt;br&gt;             the significance of which, in the opinion of the investigator, will not compromise the&lt;br&gt;             subject's participation in the study;&lt;br&gt;&lt;br&gt;          -  Female volunteers of childbearing potential upon the decision of the investigator with&lt;br&gt;             a negative result from the urine pregnancy test prior to vaccination who agrees to use&lt;br&gt;             an acceptable contraception method or abstinence throughout the trial and to not&lt;br&gt;             become pregnant for the duration of the study;&lt;br&gt;&lt;br&gt;          -  Capability of participants to understand and comply with planned study procedures;&lt;br&gt;&lt;br&gt;          -  Participants provide written informed consent prior to initiation of study procedures;&lt;br&gt;&lt;br&gt;          -  Absence of any exclusion criteria.&lt;br&gt;&lt;br&gt;        Exclusion Criteria:&lt;br&gt;&lt;br&gt;          -  Pregnancy, breast feeding or positive urine pregnancy test at baseline prior to&lt;br&gt;             vaccination. Female subjects who are able to bear children but not willing to use an&lt;br&gt;             acceptable contraception method for the duration of the study. Pregnancy with regard&lt;br&gt;             to the total duration of the study.&lt;br&gt;&lt;br&gt;          -  Hypersensitivity to the active substances or to any of the excipients, such as&lt;br&gt;             thiomersal, or any component that may be present in traces, such as egg (ovalbumin),&lt;br&gt;             formaldehyde, gentamicin, neomycin, vancomycin or ciprofloxacin determined prior to&lt;br&gt;             vaccination;&lt;br&gt;&lt;br&gt;          -  Serious complications in the medical history with regard to any previous vaccination:&lt;br&gt;             encephalitis/encephalopathy, nonfebrile seizures, Guillain-Barr√© syndrome, vasculitis,&lt;br&gt;             neuritis, facial paresis determined prior to vaccination;&lt;br&gt;&lt;br&gt;          -  History of neurological symptoms or signs, or anaphylactic shock following&lt;br&gt;             administration of any vaccine determined prior to vaccination;&lt;br&gt;&lt;br&gt;          -  Serious disease, such as cancer, autoimmune disease, advanced arteriosclerotic&lt;br&gt;             disease, complicated diabetes mellitus, acute or progressive hepatic disease, acute or&lt;br&gt;             progressive renal disease, congestive heart failure with regard to the total duration&lt;br&gt;             of the study;&lt;br&gt;&lt;br&gt;          -  Immunosuppressive therapy within 36 months prior to vaccination and with regard to the&lt;br&gt;             total duration of the study;&lt;br&gt;&lt;br&gt;          -  Concomitant corticosteroid therapy, including high-dose inhaled corticosteroids with&lt;br&gt;             regard to the total duration of the study;&lt;br&gt;&lt;br&gt;          -  Receipt of immunostimulants with regard to the total duration of the study;&lt;br&gt;&lt;br&gt;          -  Receipt of parenteral immunoglobulin, blood products and/or plasma derivate within 3&lt;br&gt;             months prior to vaccination and with regard to the total duration of the study;&lt;br&gt;&lt;br&gt;          -  Suspected or known HIV, Hepatitis-B virus (HBV) or Hepatitis-C virus (HCV) infection&lt;br&gt;             with regard to the total duration of the study;&lt;br&gt;&lt;br&gt;          -  Acute disease and/or axillary temperature =37oC within 3 days prior to vaccination;&lt;br&gt;&lt;br&gt;          -  Vaccine therapy within 4 weeks prior to vaccination and with regard to the total&lt;br&gt;             duration of the study;&lt;br&gt;&lt;br&gt;          -  Influenza vaccination (any kind) within 6 months prior to vaccination and with regard&lt;br&gt;             to the total duration of the study;&lt;br&gt;&lt;br&gt;          -  Experimental drug therapy within 4 weeks prior to vaccination and with regard to the&lt;br&gt;             total duration of the study;&lt;br&gt;&lt;br&gt;          -  Concomitant participation in another clinical study;&lt;br&gt;&lt;br&gt;          -  Any condition which, may interfere with the evaluation of the study (including major&lt;br&gt;             protocol deviation with regard to the total duration of the study);&lt;br&gt;&lt;br&gt;          -  Past or current psychiatric disease of the volunteer that upon judgement of the&lt;br&gt;             investigator may have an effect on the objective decision-making of the volunteer;&lt;br&gt;&lt;br&gt;          -  Alcohol or drug abuse of the participant.&lt;br&gt;</t>
  </si>
  <si>
    <t>Percentage of subjects reporting local and systemic adverse events following vaccination with either the study drugs and comparator drug;Percentage of subjects having adverse events based on the physical examination as part of the clinical investigation following vaccination with either the study drugs and comparator drug;Percentage of subjects having adverse events based on the vital signs as part of the clinical investigation following vaccination with either the study drugs and comparator drug;Percentage of subjects having adverse events based on the electrocardiogram findings as part of the clinical investigation following vaccination with either the study drugs and comparator drug;Percentage of subjects having adverse events based on the laboratory tests as part of the clinical investigation following vaccination with either the study drugs and comparator drug</t>
  </si>
  <si>
    <t>Geometric mean titers of influenza antibodies following vaccination with either the study drugs and comparator drug;Geometric mean titer ratios of influenza antibodies following vaccination with either the study drugs and comparator drug;Percentage of subjects achieving seroconversion against antigens of influenza antibodies following vaccination with either the study drugs and comparator drug;Percentage of subjects achieving seroprotection against antigens of influenza antibodies following vaccination with either the study drugs and comparator drug</t>
  </si>
  <si>
    <t>Assessment of pharmacokinetic profiles, safety and tolerance of single and multiple doses of Lefamulin in Chinese healthy subjects: a single-center, randomized, open-label, two-period crossover clinical study</t>
  </si>
  <si>
    <t>Series 1:Lefamulin Injection to Lefamulin Tablets;Series 2:Lefamulin Tablets to Lefamulin Injection;</t>
  </si>
  <si>
    <t>http://www.chictr.org.cn/showproj.aspx?proj=43897</t>
  </si>
  <si>
    <t>ChiCTR1900027824</t>
  </si>
  <si>
    <t>Cross-over</t>
  </si>
  <si>
    <t>Series 1:10;Series 2:10;</t>
  </si>
  <si>
    <t>Huashan Hospital Fudan University</t>
  </si>
  <si>
    <t>community-acquired bacterial pneumonia</t>
  </si>
  <si>
    <t>Jing Zhang, Jufang Wu</t>
  </si>
  <si>
    <t>12 Middle Urumqi Road, Shanghai</t>
  </si>
  <si>
    <t>Zhangj_fudan@163.com</t>
  </si>
  <si>
    <t>+86 021-52887926</t>
  </si>
  <si>
    <t>Huashan Hospital</t>
  </si>
  <si>
    <t>Qianwen Chi</t>
  </si>
  <si>
    <t>28th Floor, Building B, 5 255th Lane, Dongyu Road, Shanghai</t>
  </si>
  <si>
    <t>qianwen.chi@sinovant.com</t>
  </si>
  <si>
    <t>+86 021-60373700-763</t>
  </si>
  <si>
    <t>Sinovant Sciences Co., Ltd.</t>
  </si>
  <si>
    <t>Inclusion criteria: 1.Subjects who fully understand the purpose, nature, methods and possible adverse events (AEs) of the clinical trial, and are willing to participate in this study as a subject and sign the Informed Consent Form (ICF);&lt;br&gt;2.Healthy Chinese adults of either sex who are aged 18-45 years (including the critical value);&lt;br&gt;3.Subjects whose body mass index is 19 - 24 kg/m2 (including the critical value), with bodyweight of no less than 50 kg (for males) and 45 kg (for females);&lt;br&gt;4.Subjects who have no pregnancy plan and are willing to adopt effective contraceptive measures voluntarily, and have no plan of sperm donation and egg donation during the trial till 3 months after last dose of the investigational drug (see concrete contraceptive measures in Appendix 1).&lt;br&gt;5.Subjects who are able to abide by the diet provided by the study site, and complete the test procedures as per protocol;&lt;br&gt;6.Subjects who have normal or clinically insignificant abnormal vital signs, physical examination, laboratory tests, coagulation function test, chest X-ray and 12-lead electrocardiogram (12-lead ECG).</t>
  </si>
  <si>
    <t>Exclusion criteria: 1.Subjects who have positive human immunodeficiency virus antibody (HIV-Ab), syphilis antibody (TP-Ab), hepatitis B surface antigen (HBsAg) or hepatitis C antibody (HCV-Ab);&lt;br&gt;2.Subjects who have abnormal vital signs (systolic blood pressure &lt; 90 mmHg or &gt; 140 mmHg, diastolic blood pressure &lt; 50 mmHg or &gt; 90 mmHg; heart rate &lt; 60 bpm or &gt; 100 bpm; ear temperature &lt; 35 degree C or &gt; 37.5 degree C);&lt;br&gt;3.Subjects who have liver dysfunction (alanine aminotransferase (ALT), aspartate aminotransferase (AST) or total bilirubin [TBIL] exceeds the upper limit of normal (ULN)), or renal dysfunction (serum creatinine exceeds its ULN). If ALT, AST or TBIL is 1 ~ 1.2 x ULN and judged clinically insignificant by the investigator, subjects can still be enrolled;&lt;br&gt;4.12-lead ECG: QTcF &gt; 430 ms (for males) or &gt; 450 ms (females);&lt;br&gt;5.Subjects who have blood potassium or magnesium of &lt; lower limit of normal (according to the normal range determined using testing instruments at the study site);&lt;br&gt;6.Subjects who have a definite history of allergies to pleuromytilins, Lefamulin and its excipients;&lt;br&gt;7.Subjects who have a previous history of drug abuse or are detected positive in drug abuse screening at the screening period;&lt;br&gt;8.Subjects who have symptoms or a history of any serious systemic disease, including but not limited to systemic diseases involving cardiovascular system, liver, kidney, gastrointestinal tract, respiratory system, nervous system, blood, metabolic system or other factors that the investigator judge may affect drug absorption, distribution, metabolism and excretion;&lt;br&gt;9.Subjects who have a medical or family history of prolonged QT syndrome, or have a medical history of arrhythmia, syncope or epilepsy (excluding juvenile febrile convulsion), myocardial hypertrophy or other organic heart disease, complete left bundle branch block or atrioventricular block;&lt;br&gt;10.Subjects who have experienced nausea, vomiting or diarrhea caused by any cause within 14 days prior to screening;&lt;br&gt;11.Female subjects who are detected positive in the pregnancy test at the screening period or baseline, or are during lactation;&lt;br&gt;12.Subjects who are smokers (smoking an average of 5 or more cigarettes a day or the same amount of tobacco in the past six months), are on habitual use of nicotine-containing products, or are detected to be positive in the urine nicotine screening results at the screening period or baseline;&lt;br&gt;13.Subjects who have drunk more than 14 units of alcohol per week (1 unit alcohol = 360 mL beer, 45 mL spirits (alcohol content: 40%), or 150 mL wine), have taken alcoholic products 48 h prior to administration, or are detected positive in the alcohol breath test at the screening period or baseline;&lt;br&gt;14.Subjects who have taken any drugs that induce or inhibit CYP3A metabolic enzymes within 14 days prior to the initiation of investigational drug (see common CYP3A inhibitors and inducers in Appendix 5);&lt;br&gt;15.Subjects who have been inoculated with vaccines (e.g. influenza vaccine, varicella vaccine, etc.) or other biological agents within 28 days prior to the initiation of investigational drug;&lt;br&gt;16.Subjects who have taken any prescription drug, over-the-counter drug or Chinese herbal medicine (including vitamins, calcium supplements, etc.) within 14 days prior to the initiation of investigational drug;&lt;br&gt;17.Subjects who have taken grapefruit or grapefruit-containing beverages within 7 days prior to the initiation of investigational drug;&lt;br&gt;18.Subjects</t>
  </si>
  <si>
    <t>Pharmacokinetics, PK;</t>
  </si>
  <si>
    <t>Jul 16 2019 12:00AM</t>
  </si>
  <si>
    <t>Cuiyun Wu</t>
  </si>
  <si>
    <t>Impact of a Strategy Combining the Rapid Polymerase Chain Reaction Platform FilmArray¬Æ and the Intervention of an Antimicrobial Stewardship Team in Hospital-acquired Pneumonia in Non-mechanically Ventilated Patients: a Randomized Controlled Trial.</t>
  </si>
  <si>
    <t>Diagnostic Test: Rapid Diagnostic Testing;Diagnostic Test: Antimicrobial stewardship</t>
  </si>
  <si>
    <t>https://clinicaltrials.gov/show/NCT04153682</t>
  </si>
  <si>
    <t>Trial on a Strategy Combining Rapid Diagnostic Testing and Antimicrobial Stewardship to Improve Antibiotic Use in Patients With Hospital-acquired Pneumonia.</t>
  </si>
  <si>
    <t>NCT04153682</t>
  </si>
  <si>
    <t>Hospital-acquired Pneumonia</t>
  </si>
  <si>
    <t>February 21, 2020</t>
  </si>
  <si>
    <t>APHP180391</t>
  </si>
  <si>
    <t>Solen Kern√©is, MD, PhD;Solen Kern√©is, MD, PhD</t>
  </si>
  <si>
    <t>;solen.kerneis@aphp.fr</t>
  </si>
  <si>
    <t>;+33 1 58.41.19.08</t>
  </si>
  <si>
    <t>Antimicrobial Stewardship Team, H√¥pitaux Universitaires Paris Centre, Universit√© de Paris;</t>
  </si>
  <si>
    <t>&lt;br&gt;        Inclusion Criteria:&lt;br&gt;&lt;br&gt;          -  Any patient hospitalized for = 48 hours&lt;br&gt;&lt;br&gt;               -  aged 18 years or older&lt;br&gt;&lt;br&gt;               -  not mechanically-ventilated at inclusion&lt;br&gt;&lt;br&gt;               -  with criteria of pneumonia&lt;br&gt;&lt;br&gt;               -  Dated and signed inform consent&lt;br&gt;&lt;br&gt;               -  Affiliation with a social security scheme&lt;br&gt;&lt;br&gt;        Criteria of pneumonia:&lt;br&gt;&lt;br&gt;          -  New lung infiltrate on a chest-x ray plus&lt;br&gt;&lt;br&gt;          -  Evidence that the infiltrate is of an infectious origin, i.e. new onset of fever (&gt;&lt;br&gt;             38.5¬∞C) and/or purulent sputum and/or leukocytosis and/or decline in oxygenation&lt;br&gt;&lt;br&gt;        Exclusion Criteria:&lt;br&gt;&lt;br&gt;          -  ‚Ä¢ Congenital or acquired immunodeficiency: neutropenia (&lt;1 leucocyte/mL or &lt; 0.5&lt;br&gt;             neutrophil/mL), HIV infection, allograft/autograft of hematopoietic stem cells, solid&lt;br&gt;             organ transplantation, uptake of immunosuppressive drugs, uptake of corticosteroids&lt;br&gt;             &gt;10 mg/day equivalent prednisone for a duration =15 days before screening&lt;br&gt;&lt;br&gt;               -  Patients with chronic bronchitis structural changes: very severe COPD (Global&lt;br&gt;                  initiative for chronic Obstructive Lung Disease GOLD 4), tracheostomy,&lt;br&gt;                  bronchiectasis, cystic fibrosis&lt;br&gt;&lt;br&gt;               -  Radiological evidence of thoracic empyema, pulmonary abcess&lt;br&gt;&lt;br&gt;               -  Moribund patient or death expected from underlying disease during the current&lt;br&gt;                  admission&lt;br&gt;</t>
  </si>
  <si>
    <t>Number of days on broad-spectrum antibiotics at day 30 or end-of follow-up for 100 patients-days</t>
  </si>
  <si>
    <t>Overall antibiotic use;Duration of antibiotics for the HAP episode;Mortality;In-hospital length of stay;Incidence of Clostridium difficile colitis;Medical direct costs;Analytical performances of the FILMARRAY¬Æ Pneumonia panel compared to conventional methods</t>
  </si>
  <si>
    <t>Catechin-derivative-treated mask/60 days&lt;br&gt;Non-catechin-derivative-treated mask/60 days</t>
  </si>
  <si>
    <t>https://upload.umin.ac.jp/cgi-open-bin/ctr_e/ctr_view.cgi?recptno=R000028045</t>
  </si>
  <si>
    <t>Effects of catechin-derivative-treated masks on the prevention of influenza infection: an exploratory randomized study</t>
  </si>
  <si>
    <t>JPRN-UMIN000024362</t>
  </si>
  <si>
    <t>University of Shizuoka</t>
  </si>
  <si>
    <t>Influenza infection</t>
  </si>
  <si>
    <t>White Cross Nursing Home Osaka University</t>
  </si>
  <si>
    <t>Japan Society for the Promotion of Science;None</t>
  </si>
  <si>
    <t>Inclusion criteria: 1)Written informed consent obtained before participation &lt;br&gt;2)Aged 20 years old or older &lt;br&gt;3)Opportunity to interact with influenza infected subjects &lt;br&gt;4)Willing and able to wear masks during the study period &lt;br&gt;5)Willing and able to fill out questionnaires</t>
  </si>
  <si>
    <t>Exclusion criteria: 1)Green tea allergy &lt;br&gt;2)Allergy to mask material &lt;br&gt;3)Severe immune disease &lt;br&gt;4)Chronic systemic infectious disease &lt;br&gt;5)History of influenza infection within the previous 6 months and influenza infection within 24 hours after participation &lt;br&gt;6)Subjects diagnosed by a physician inappropriate to participate in the study</t>
  </si>
  <si>
    <t>Incidence rate of influenza-like illness during the study period</t>
  </si>
  <si>
    <t>1)Incidence rate of laboratory-confirmed influenza A or B virus infection &lt;br&gt;2)Incidence rate of laboratory-confirmed influenza infection or influenza-like illness &lt;br&gt;3)Incidence rate of acute upper respiratory tract infection &lt;br&gt;4)Mask-wearing rate &lt;br&gt;5)Incidence of adverse device effect and defect</t>
  </si>
  <si>
    <t>The study of ideal anesthetic regimen for drug-induced sleep endoscopy based on EEG monitoring in children with obstructive sleep apnea</t>
  </si>
  <si>
    <t>Experimental groups:Different anesthetic drugs; Intravenous ketamine was administered as soon as dexmedetomidine induction;</t>
  </si>
  <si>
    <t>http://www.chictr.org.cn/showproj.aspx?proj=31221</t>
  </si>
  <si>
    <t>ChiCTR1900023507</t>
  </si>
  <si>
    <t>Experimental groups:100;</t>
  </si>
  <si>
    <t>Shanghai Children's Medical Center, Shanghai Jiaotong University School of Medicine, Shanghai</t>
  </si>
  <si>
    <t>Zhang Ruidong</t>
  </si>
  <si>
    <t>1678 Dongfang Road, Pudong District, Shanghai, China</t>
  </si>
  <si>
    <t>doctorruidong@163.com</t>
  </si>
  <si>
    <t>+86 18221150942</t>
  </si>
  <si>
    <t>Shanghai Science and technology commission</t>
  </si>
  <si>
    <t>Inclusion criteria: 1. Aged from 2-12 years;&lt;br&gt;2. ASA I or II;&lt;br&gt;3. Symptoms of OSA were inconsistent with the results of existing examinations (such as nasopharyngeal lateral X-ray, polysomnography, etc.),and children with residual OSA who had a history of adenoidectomy and/or tonsillectomy&lt;br&gt;4. Signing informed consent.</t>
  </si>
  <si>
    <t>Exclusion criteria: The children with a recent history of upper respiratory infections and allergies to ketamine and other drugs were excluded.</t>
  </si>
  <si>
    <t>heart rate;Systolic blood pressure;Diastolic blood pressure;Pulse oxygen saturation;movement;</t>
  </si>
  <si>
    <t>Jul 28 2018 12:00AM</t>
  </si>
  <si>
    <t>Huang HuiMin</t>
  </si>
  <si>
    <t>+86 021-38626161-83015</t>
  </si>
  <si>
    <t>A Retrospective Analysis of the Efficacy and Safety of Oseltamivir Granules and Capsules in the Treatment of Influenza A and B in Children</t>
  </si>
  <si>
    <t>Influenza A group I:Oseltamivir granules;Influenza B group II:Oseltamivir granules;Influenza A group III:Oseltamivir capsules;Influenza B group IV:Oseltamivir capsules;</t>
  </si>
  <si>
    <t>http://www.chictr.org.cn/showproj.aspx?proj=29786</t>
  </si>
  <si>
    <t>Comprehensive Clinical Safety Evaluation of Oseltamivir in the Treatment of Influenza A and B in Children</t>
  </si>
  <si>
    <t>ChiCTR1800017571</t>
  </si>
  <si>
    <t>Influenza A group I:2152;Influenza B group II:1390;Influenza A group III:946;Influenza B group IV:1312;</t>
  </si>
  <si>
    <t>Influenza A or B</t>
  </si>
  <si>
    <t>Zhiping Li</t>
  </si>
  <si>
    <t>399 Wanyuan Road, Shanghai, China</t>
  </si>
  <si>
    <t>zhipinglifudan@yeah.net</t>
  </si>
  <si>
    <t>+86 18017590744</t>
  </si>
  <si>
    <t>Department of Pharmacy, Children's Hospital of Fudan University</t>
  </si>
  <si>
    <t>Jinmiao Lu</t>
  </si>
  <si>
    <t>jimmylu360@163.com</t>
  </si>
  <si>
    <t>+86 13761006809</t>
  </si>
  <si>
    <t>Natural Science Foundation of China</t>
  </si>
  <si>
    <t>Inclusion criteria: Children with a flu-like illness from 0 to 18 years of age (characterized with symptoms of body temperature = 38 degree C, upper respiratory symptoms and systemic symptoms) and diagnosed with influenza A or influenza B.</t>
  </si>
  <si>
    <t>Exclusion criteria: (1) Children with respiratory syncytial virus infection (fast antigen);&lt;br&gt;(2) Admission time = 24h;&lt;br&gt;(3) immunosuppression (drugs, transplant recipients, malignant tumors or human immunodeficiency virus infections);&lt;br&gt;(4) History of allergy to acetaminophen (paracetamol);&lt;br&gt;(5) Influenza treatment (within 4 weeks);&lt;br&gt;(6) Participate in other clinical trials.</t>
  </si>
  <si>
    <t>symptoms;</t>
  </si>
  <si>
    <t>Jun 20 2018 12:00AM</t>
  </si>
  <si>
    <t>Gongbao Liu</t>
  </si>
  <si>
    <t>A Phase 1 Double Blinded, Randomized, Placebo Controlled Study in Vietnamese Healthy Adult Volunteers to Assess the Safety and Immunogenicity of a Seasonal Trivalent Inactivated Split Vision Influenza Vaccine (IVACFLU-S) Produced by IVAC</t>
  </si>
  <si>
    <t>Biological: IVACFLU-S;Biological: Placebo</t>
  </si>
  <si>
    <t>https://clinicaltrials.gov/show/NCT02809209</t>
  </si>
  <si>
    <t>Safety of the Seasonal Trivalent Inactivated Split Virion Influenza Vaccine (IVACFLU-S)</t>
  </si>
  <si>
    <t>NCT02809209</t>
  </si>
  <si>
    <t>Allocation: Randomized, Endpoint Classification: Safety Study, Intervention Model: Parallel Assignment, Masking: Double Blind (Subject, Caregiver), Primary Purpose: Prevention</t>
  </si>
  <si>
    <t>84-CN-BDGDD;2015-IVACFLUSPLIT-01</t>
  </si>
  <si>
    <t>Dang D Anh, PhD</t>
  </si>
  <si>
    <t>Thai Binh Center of Preventive Medicine, Thai Binh, Vietnam;World Health Organization;PATH</t>
  </si>
  <si>
    <t>&lt;br&gt;        Inclusion Criteria:&lt;br&gt;&lt;br&gt;          -  Male or female adult 18 through 45 years of age at the enrollment visit.&lt;br&gt;&lt;br&gt;          -  Literate (by self-report) and willing to provide written informed consent.&lt;br&gt;&lt;br&gt;          -  Healthy, as established by the medical history, physical examination, and screening&lt;br&gt;             laboratory evaluations.&lt;br&gt;&lt;br&gt;          -  Capable and willing to complete Diary Cards and willing to return for all follow-up&lt;br&gt;             visits.&lt;br&gt;&lt;br&gt;          -  For females, willing to utilize reliable birth control measures (e.g., intrauterine&lt;br&gt;             device, hormonal contraception, condoms) through the Day 22 visit.&lt;br&gt;&lt;br&gt;        Exclusion Criteria:&lt;br&gt;&lt;br&gt;          -  Participation in another clinical trial involving any therapy within the previous&lt;br&gt;             three months or planned enrollment in such a trial during the period of this study.&lt;br&gt;&lt;br&gt;          -  Receipt of any non-study vaccine within 4 weeks prior to enrollment or refusal to&lt;br&gt;             postpone receipt of such vaccines until after the Day 22 visit.&lt;br&gt;&lt;br&gt;          -  Current or recent (within 2 weeks of enrollment) acute illness with or without fever.&lt;br&gt;&lt;br&gt;          -  Receipt of immune globulin or other blood products within 3 months prior to study&lt;br&gt;             enrollment or planned receipt of such products prior to the Day 22 visit.&lt;br&gt;&lt;br&gt;          -  Chronic administration (defined as more than 14 consecutively-prescribed days) of&lt;br&gt;             immunosuppressants or other immune-modulating therapy within six months prior to&lt;br&gt;             study enrollment. (For corticosteroids, this means prednisone or equivalent, = 0.5 mg&lt;br&gt;             per kg per day; topical steroids are allowed.)&lt;br&gt;&lt;br&gt;          -  History of asthma.&lt;br&gt;&lt;br&gt;          -  Hypersensitivity after previous administration of any vaccine.&lt;br&gt;&lt;br&gt;          -  Suspected or known hypersensitivity to any of the study vaccine components, including&lt;br&gt;             chicken or egg protein, antibiotics, and rubber (from the vaccine vial stoppers).&lt;br&gt;&lt;br&gt;          -  Acute or chronic clinically significant pulmonary, cardiovascular, hepatobiliary,&lt;br&gt;             metabolic, neurologic, psychiatric or renal functional abnormality, as determined by&lt;br&gt;             medical history, physical examination or clinical laboratory screening tests, which&lt;br&gt;             in the opinion of the investigator, might interfere with the study objectives.&lt;br&gt;&lt;br&gt;          -  History of any blood or solid organ cancer.&lt;br&gt;&lt;br&gt;          -  History of thrombocytopenic purpura or known bleeding disorder.&lt;br&gt;&lt;br&gt;          -  History of seizures.&lt;br&gt;&lt;br&gt;          -  Known or suspected immunosuppressed or immunodeficient condition of any kind.&lt;br&gt;&lt;br&gt;          -  Confirmed HBV or HCV infection&lt;br&gt;&lt;br&gt;          -  Known HIV infection (self-report).&lt;br&gt;&lt;br&gt;          -  Known active tuberculosis or symptoms of active tuberculosis, regardless of cause&lt;br&gt;             (self-report).&lt;br&gt;&lt;br&gt;          -  History of chronic alcohol abuse and/or illegal drug use.&lt;br&gt;&lt;br&gt;          -  Pregnancy or lactation. (A negative pregnancy test will be required before&lt;br&gt;             administration of study product for all women of childbearing potential.)&lt;br&gt;&lt;br&gt;          -  History of Guillain-Barr√© Syndrome&lt;br&gt;&lt;br&gt;          -  Any condition that, in the opinion of the investigator, would increase the health&lt;br&gt;             risk to the subject if he/she participates in the study or would interfere with the&lt;br&gt;             evaluation of the study objectives.&lt;br&gt;&lt;br&gt;        Note: Minor out-of-range laboratory values no greater than Grade 1 (see toxicity table in&lt;br&gt;        Appendix) will not be considered to be exclusionary at screening.&lt;br&gt;</t>
  </si>
  <si>
    <t>Numbers of subjects with treatment-related adverse events immediately and within 7 days after vaccination</t>
  </si>
  <si>
    <t>Number of participants with abnormal laboratory values;Numbers of participants with treatment-related serious adverse events (SAEs) during study period;Numbers of subjects with a serum Hemagglutination Inhibition (HAI) antibody titer to each of the 3 vaccine components &gt;=40;Numbers of subjects seroconverted against each of the 3 antigens after vaccination;Geometric mean titers (GMTs) of serum HAI antibodies pre- and post-vaccination for each of the 3 antigens of all participants;Numbers of subjects with four-fold rise from baseline for each of the influenza vaccine strain-specific H1, H3, and B neutralizing antibodies (MNT).;Geometric mean neutralization titers of neutralizing antibodies (MNT) pre- and post-vaccination for each of the 3 antigens.</t>
  </si>
  <si>
    <t>Comparison of Dexmedetomidine and Propofol at different sedation depths during drug induced sleep endoscopy √¢?? A Randomised controlled trial</t>
  </si>
  <si>
    <t>Intervention1: Group D- receives dexmedetomidine for sedation: Dexmedetomidine bolus of 1mcg/kg given over 10 minutes, followed by infusion at 0.5 mcg/ kg/hour -1mcg/kg/hour  to achieve the required sedation depth&lt;br&gt;Control Intervention1: Group p- receives propofol for sedation: Group P- (Propofol infusion  at 100 mcg/kg/min with intermittent boluses of 0.1 -0.2 mg/kg to &lt;br&gt;achieve the required sedation depth)&lt;br&gt;&lt;br&gt;</t>
  </si>
  <si>
    <t>http://www.ctri.nic.in/Clinicaltrials/pmaindet2.php?trialid=18443</t>
  </si>
  <si>
    <t>To study the changes in the tongue and upper respiratory tract in patients who are to sleep using the two different drugs</t>
  </si>
  <si>
    <t>CTRI/2017/05/008530</t>
  </si>
  <si>
    <t>Randomized, Parallel Group, Active Controlled Trial&lt;br&gt;  Method of generating randomization sequence:Computer generated randomization  Method of allocation concealment:Sequentially numbered, sealed, opaque envelopes  Blinding and masking:Outcome Assessor Blinded</t>
  </si>
  <si>
    <t>Postgraduate Institute of medical education and research</t>
  </si>
  <si>
    <t>Health Condition 1: null- Patients undergoing sleep endoscopy for obstructive sleep apnea</t>
  </si>
  <si>
    <t>Divya jain</t>
  </si>
  <si>
    <t>Department of AnesthesiaPGIMER,Sector 12</t>
  </si>
  <si>
    <t>jaindivya77@rediffmail.com</t>
  </si>
  <si>
    <t>Postgraduate Institute of medical Education and ResearchSector 12Chandigarh</t>
  </si>
  <si>
    <t>Inclusion criteria: All ASA I and II patients between the age of 18-60 years scheduled to undergo Drug induced sleep endoscopy</t>
  </si>
  <si>
    <t>Exclusion criteria: √¢?¬¢patients who have undergone  previous upper airway surgery for OSA  &lt;br/ &gt;&lt;br&gt;√¢?¬¢severe co morbidity (ASA 3 or more) &lt;br/ &gt;&lt;br&gt;√¢?¬¢allergy to dexmedetomidine and propofol  &lt;br/ &gt;&lt;br&gt;√¢?¬¢gross mandibular or maxillary deformity &lt;br/ &gt;&lt;br&gt;</t>
  </si>
  <si>
    <t>Degree of  airway collapsibility at different levels of sedationTimepoint: compare the degree of  airway collapsibility with Propofol and Dexmedetomidine  at different levels of sedation by BIS during Drug Induced Sleep Endoscopy</t>
  </si>
  <si>
    <t>1.cardiopulmonary effects  &lt;br/ &gt;&lt;br&gt;2. Time to achieve sufficient sedation &lt;br/ &gt;&lt;br&gt;3. Haemodynamic response to drugs &lt;br/ &gt;&lt;br&gt;4.Side effects and  to identify the contributing factors for airway collapsibility.Timepoint: 5 minutes,10 minutes, 15 minutes, 20 minutes, 30 minutes, 40 minutes, 50 minutes, 60 minutes.</t>
  </si>
  <si>
    <t>Feb  7 2017 12:00AM</t>
  </si>
  <si>
    <t>Effects of LISA and INSURE on cerebral hemodynamics and clinical prognosis in preterm infants</t>
  </si>
  <si>
    <t>LISA group:Adiministration by LISA technique;INSURE  group:Adiministration by INSURE technique;</t>
  </si>
  <si>
    <t>http://www.chictr.org.cn/showproj.aspx?proj=43612</t>
  </si>
  <si>
    <t>ChiCTR1900026181</t>
  </si>
  <si>
    <t>LISA group:20;INSURE  group:20;</t>
  </si>
  <si>
    <t>Suining Central Hospital</t>
  </si>
  <si>
    <t>Hao Peng</t>
  </si>
  <si>
    <t>127 Desheng Road West, Chuanshan District, Suining, Sichuan, China</t>
  </si>
  <si>
    <t>3165911258@qq.com</t>
  </si>
  <si>
    <t>+86 18008258617</t>
  </si>
  <si>
    <t>Xiaofang Xiao</t>
  </si>
  <si>
    <t>xiaoxiaofang07@163.com</t>
  </si>
  <si>
    <t>+86 15885675758</t>
  </si>
  <si>
    <t>Inclusion criteria: 1. Preterm infants(&lt;37 weeks) hospitalized within 6 hours of birth ;&lt;br&gt;2. Have spontaneous breathing;&lt;br&gt;3. Meet the criteria for administration of surfactants: clinical manifestations of RDS after birth, such as shortness of breath, sputum .Or when the CPAP pressure is at least 6 cm H2O, FiO2 &gt; 0.30, and the chest radiograph confirms I-III RDS;&lt;br&gt;4.No air leak syndrome;&lt;br&gt;5.The guardian's informed consent is obtained prior to randomization, and at least one guardian can communicate in Mandarin.</t>
  </si>
  <si>
    <t>Exclusion criteria: 1. Suffering from a severe congenital malformation (such as the Faro quadruple);&lt;br&gt;2. The scalp of the operation site is damaged;&lt;br&gt;3. Endotracheal intubation before the study, or a critical illness such as suffocation requires immediate endotracheal intubation;&lt;br&gt;4. Abandon treatment or death before obtaining research data;&lt;br&gt;5.Repeated administration is required due to changes in the condition.</t>
  </si>
  <si>
    <t>Cerebral hemodynamics ;</t>
  </si>
  <si>
    <t>Sep 16 2019 12:00AM</t>
  </si>
  <si>
    <t>Lei Feng</t>
  </si>
  <si>
    <t>+86 0825-2292271</t>
  </si>
  <si>
    <t>Large Volume Nebulizers Versus Heated Humidity in Spontaneously Breathing Tracheostomy Patients</t>
  </si>
  <si>
    <t>Other: Heated humidification;Other: Cool bland aerosol;Other: Heated humidification;Other: Cool bland aerosol</t>
  </si>
  <si>
    <t>https://clinicaltrials.gov/show/NCT02686489</t>
  </si>
  <si>
    <t>Humidity Therapy for Spontaneously Breathing Tracheostomy Patients</t>
  </si>
  <si>
    <t>NCT02686489</t>
  </si>
  <si>
    <t>March 24, 2017</t>
  </si>
  <si>
    <t>&lt;br&gt;        Inclusion Criteria&lt;br&gt;&lt;br&gt;          -  Greater than eighteen years old&lt;br&gt;&lt;br&gt;          -  Tracheotomized less than or equal to two weeks before entry into the study&lt;br&gt;&lt;br&gt;          -  Spontaneously breathing&lt;br&gt;&lt;br&gt;        Exclusion Criteria&lt;br&gt;&lt;br&gt;          -  Less than eighteen years old&lt;br&gt;&lt;br&gt;          -  Tracheotomy performed more than two weeks prior to enrolment in the study&lt;br&gt;&lt;br&gt;          -  Mechanically ventilated&lt;br&gt;      ;&lt;br&gt;        Inclusion Criteria&lt;br&gt;&lt;br&gt;          -  Greater than eighteen years old&lt;br&gt;&lt;br&gt;          -  Tracheotomized less than or equal to two weeks before entry into the study&lt;br&gt;&lt;br&gt;          -  Spontaneously breathing&lt;br&gt;&lt;br&gt;        Exclusion Criteria&lt;br&gt;&lt;br&gt;          -  Less than eighteen years old&lt;br&gt;&lt;br&gt;          -  Tracheotomy performed more than two weeks prior to enrolment in the study&lt;br&gt;&lt;br&gt;          -  Mechanically ventilated&lt;br&gt;</t>
  </si>
  <si>
    <t>Clinical pulmonary infection score (CPIS);Clinical pulmonary infection score (CPIS)</t>
  </si>
  <si>
    <t>Incidences of tracheostomy tube occlusion with respiratory secretions (mucus plugging of tracheostomy tube);Pulmonary complications;Cost of care;Length of hospital stay</t>
  </si>
  <si>
    <t>Efficacy and Safety of Pitolisant (BF2.649) in the Treatment of Excessive Daytime Sleepiness in Patients With Obstructive Sleep Apnea Syndrome, Treated or Not by Nasal Continuous Positive Airway Pressure, But Still Complaining of Excessive Daytime Sleepiness</t>
  </si>
  <si>
    <t>Drug: Pitolisant (BF2.649);Drug: Placebo</t>
  </si>
  <si>
    <t>https://clinicaltrials.gov/show/NCT02739568</t>
  </si>
  <si>
    <t>Pitolisant (BF2.649) in the Treatment of EDS in Patients With OSA</t>
  </si>
  <si>
    <t>NCT02739568</t>
  </si>
  <si>
    <t>Bioprojet</t>
  </si>
  <si>
    <t>Bulgaria;North Macedonia;Bulgaria;North Macedonia;Macedonia, The Former Yugoslav Republic of</t>
  </si>
  <si>
    <t>Excessive Daytime Sleepiness;Obstructive Sleep Apnea</t>
  </si>
  <si>
    <t>P15 13/ BF2.649</t>
  </si>
  <si>
    <t>&lt;br&gt;        Inclusion Criteria:&lt;br&gt;&lt;br&gt;          -  Male and/or female outpatients aged from at least 18 years&lt;br&gt;&lt;br&gt;          -  Patients complaining of EDS refusing to be treated by nCPAP therapy or having been&lt;br&gt;             submitted to nCPAP therapy for a minimum period of 3 months, and still complaining of&lt;br&gt;             EDS despite the efforts made beforehand to obtain an efficient nCPAP therapy&lt;br&gt;&lt;br&gt;          -  Polysomnography performed (for patients submitted to nCPAP therapy - under nCPAP)&lt;br&gt;             between V1 and V2 or during the last 12 months with Apnea-Hypopnea Index (AHI): for&lt;br&gt;             patients without nCPAP therapy = 15; for patients under nCPAP therapy less or equal to&lt;br&gt;             10&lt;br&gt;&lt;br&gt;          -  For patients submitted to nCPAP therapy: nCPAP = 4 hours / day (compliance checked on&lt;br&gt;             the clock-time counter of the CPAP machine)&lt;br&gt;&lt;br&gt;          -  Mini Mental State Examination (MMSE) = 28&lt;br&gt;&lt;br&gt;          -  Beck Depression Inventory - 13 items (BDI-13) score &lt; 16 and item G (suicidal&lt;br&gt;             ideation) of BDI-13 = 0&lt;br&gt;&lt;br&gt;          -  Body Mass Index (BMI )less or equal to 40 kg/m¬≤&lt;br&gt;&lt;br&gt;          -  Epworth Sleepiness Scale (ESS) = 12&lt;br&gt;&lt;br&gt;          -  Female patients with child-bearing potential using a medically accepted method of&lt;br&gt;             birth control (i.e. oral contraceptives of normal average dosage) agreeing to continue&lt;br&gt;             this method throughout the study, and during the month following treatment&lt;br&gt;             discontinuation, being negative to serum pregnancy test performed at the screening&lt;br&gt;             visit&lt;br&gt;&lt;br&gt;          -  If specified by the investigator, the patient must be willing not to operate a car (if&lt;br&gt;             sleepy at wheel) or heavy machinery for the duration of the trial or as long as the&lt;br&gt;             investigator deems it clinically indicated. In addition, the patient should be willing&lt;br&gt;             to maintain during the study their usual behaviors which could affect their diurnal&lt;br&gt;             sleepiness (e.g. circadian rhythm, caffeine consumption, nocturnal sleep duration)&lt;br&gt;&lt;br&gt;          -  Patients having signed and dated the informed consent form&lt;br&gt;&lt;br&gt;        Exclusion Criteria:&lt;br&gt;&lt;br&gt;          -  Patients suffering from chronic severe insomnia in accordance with the International&lt;br&gt;             Classification of Sleep Disorders (ICSD 2005) without OSA&lt;br&gt;&lt;br&gt;          -  Patients with co-existing narcolepsy (ICSD 2005), judged on clinical criteria&lt;br&gt;&lt;br&gt;          -  Patients with sleep debt not due to OSA (according to the physician' s judgment)&lt;br&gt;&lt;br&gt;          -  Patients with non-respiratory sleep fragmentation (restless leg syndrome‚Ä¶)&lt;br&gt;&lt;br&gt;          -  Shift work, professional drivers&lt;br&gt;&lt;br&gt;               -  Refusal from the patient to stop any current therapy for EDS or predictable risk&lt;br&gt;                  for the patient to stop the therapy&lt;br&gt;&lt;br&gt;               -  Patients suffering from a psychiatric disease&lt;br&gt;&lt;br&gt;               -  Acute or chronic disease preventing the improvement assessment, e.g. severe&lt;br&gt;                  chronic obstructive pulmonary disease (COPD)&lt;br&gt;&lt;br&gt;               -  Current or recent (within one year) history of drug, alcohol, narcotic or other&lt;br&gt;                  substance abuse or dependence&lt;br&gt;&lt;br&gt;               -  Any significant serious abnormality of the cardiovascular system, e.g. recent&lt;br&gt;                  myocardial infarction, angina, hypertension or dysrhythmias (within the previous&lt;br&gt;                  6 months), Electrocardiogram Fridericia corrected QT interval higher than 450 ms,&lt;br&gt;                  history of left ventricular hypertrophy or mitral valve prolapse&lt;br&gt;&lt;br&gt;               -  Severe co-morbid medical or biological conditions that may jeopardize study&lt;br&gt;                  participation at the discretion of the investigator (particularly in the&lt;br&gt;                  cardiovascular system and the instable diabetes)&lt;br&gt;&lt;br&gt;               -  Positive serology tests (HIV, HCV and HBsAg)&lt;br&gt;&lt;br&gt;               -  Pregnant or breast-feeding women&lt;br&gt;&lt;br&gt;               -  Women with child-bearing potential and no efficient birth-control method&lt;br&gt;&lt;br&gt;               -  Patients unable to understand the study protocol&lt;br&gt;&lt;br&gt;               -  Patients with suspected or known hypersensitivity to study medication&lt;br&gt;&lt;br&gt;               -  Patients with a dominant arm deficiency impeding the achievement of the tests&lt;br&gt;&lt;br&gt;               -  Patients using a prohibited medication&lt;br&gt;&lt;br&gt;               -  Congenital galactose poisoning, glucose and galactose malabsorption, deficit in&lt;br&gt;                  lactase&lt;br&gt;&lt;br&gt;               -  Patients participating in another study or being in a follow-up period for&lt;br&gt;                  another study&lt;br&gt;</t>
  </si>
  <si>
    <t>Epworth sleepiness scale (ESS)</t>
  </si>
  <si>
    <t>Percentage of ESS responders;Reduction of sleepiness and sleep episodes on the sleep diary;Improvement in vigilance according to Oxford Sleep Resistance (OSleR) test;European Quality of Life Questionnaire (EQ-5D);Leeds Sleep Evaluation Questionnaire (LSEQ);The Pichot Fatigue Scale;Trail Making Test parts (A and B);Improvement in Clinical Global Impression (CGI);Aggregate Z-score of secondary endpoints.</t>
  </si>
  <si>
    <t>Reducing Antibiotics Treatment Duration for Ventilator-Associated Pneumonia</t>
  </si>
  <si>
    <t>Drug: Reducing Antibiotics treatment duration;Drug: Standard Antibiotics treatment duration</t>
  </si>
  <si>
    <t>https://clinicaltrials.gov/show/NCT03382548</t>
  </si>
  <si>
    <t>Defining Antibiotic Treatment Duration for Ventilator - Associated Lung Infection</t>
  </si>
  <si>
    <t>NCT03382548</t>
  </si>
  <si>
    <t>Nepal;Singapore;Thailand;Nepal;Singapore;Thailand</t>
  </si>
  <si>
    <t>Ventilator Associated Pneumonia;Pneumonia, Bacterial</t>
  </si>
  <si>
    <t>February 26, 2018</t>
  </si>
  <si>
    <t>BAC17008</t>
  </si>
  <si>
    <t>Mo Yin, MBBS</t>
  </si>
  <si>
    <t>moyin@tropmedres.ac</t>
  </si>
  <si>
    <t>(65) 6779 5555</t>
  </si>
  <si>
    <t>Medical Research Council;Department for International Development, United Kingdom;Mahidol Oxford Tropical Medicine Research Unit</t>
  </si>
  <si>
    <t>&lt;br&gt;        Inclusion Criteria:&lt;br&gt;&lt;br&gt;          1. Patients 18 years and older&lt;br&gt;&lt;br&gt;          2. Invasive mechanical ventilation = 48 hours&lt;br&gt;&lt;br&gt;          3. Satisfy the US Centers for Disease Control and Prevention National Healthcare Safety&lt;br&gt;             Network VAP diagnostic criteria&lt;br&gt;&lt;br&gt;               -  At least one of the following:&lt;br&gt;&lt;br&gt;                    1. temperature &gt; 38 ¬∞C&lt;br&gt;&lt;br&gt;                    2. white blood cell count = 12,000 cells/mm3 or = 4,000 cells/mm3&lt;br&gt;&lt;br&gt;                    3. altered mental status with no other causes in &gt;70 year-olds; AND&lt;br&gt;&lt;br&gt;               -  Two or more chest imaging tests demonstrating at least one of the following:&lt;br&gt;&lt;br&gt;                    1. new and progressive OR progressive and persistent infiltrate&lt;br&gt;&lt;br&gt;                    2. new and persistent OR progressive and persistent consolidation&lt;br&gt;&lt;br&gt;                    3. new and persistent OR progressive and persistent cavitation, AND&lt;br&gt;&lt;br&gt;               -  At least two of the following:&lt;br&gt;&lt;br&gt;                    1. new onset of purulent sputum, or change in character of sputum, or increased&lt;br&gt;                       respiratory secretions, or increased in suctioning requirements&lt;br&gt;&lt;br&gt;                    2. new onset or worsening tachypnea or dyspnea&lt;br&gt;&lt;br&gt;                    3. rales or bronchial breath sounds&lt;br&gt;&lt;br&gt;                    4. worsening gas exchange defined by oxygen desaturations (e.g., PaO2/FiO2&lt;br&gt;                       &lt;240), increased oxygen requirements or increased ventilation demand&lt;br&gt;&lt;br&gt;        Exclusion Criteria:&lt;br&gt;&lt;br&gt;          1. Poor likelihood of survival as defined by a Sepsis-related Organ Failure Assessment&lt;br&gt;             score (SOFA score) of &gt;11 points&lt;br&gt;&lt;br&gt;          2. Immunocompromised patients (HIV with CD4 &lt;200 cells/mm3, corticosteroids&gt; 0.5 mg/kg&lt;br&gt;             per day for &gt; 30 days, received chemotherapy in the past 3 months, solid organ or&lt;br&gt;             hematopoietic cell transplant)&lt;br&gt;&lt;br&gt;          3. Patients receiving antibiotic therapy for any other defined extra-pulmonary infections&lt;br&gt;             that warrant a duration of antibiotics longer than 7 days, or complications of&lt;br&gt;             pneumonia such as lung abscess or empyema, that warrant a duration of antibiotics&lt;br&gt;             longer than 7 days (excluding anti-tuberculosis treatment, antifungal medications,&lt;br&gt;             antibiotics meant for chronic suppression of chronic infections or chronic obstructive&lt;br&gt;             lung disease)&lt;br&gt;&lt;br&gt;          4. Patients who have been treated for VAP for more than 7 days from screening&lt;br&gt;&lt;br&gt;          5. Vulnerable population including prisoners and refugees&lt;br&gt;</t>
  </si>
  <si>
    <t>Death within 60(¬±5) days of enrolment</t>
  </si>
  <si>
    <t>Forecast rates of emergence of MDRO in ICUs;Financial costs;Quality Adjusted Life Years (QALY) loss;Route of transmission of MDR Gram-negatives in ICUs by comparing genomic sequencing data;Relative abundance of the genera in the microbiota between the groups of patients;Characteristics of microbiota in terms of shifts in functional and metabolic capacity by comparing alpha and beta diversity metrics between the groups of patients;Number and types of extrapulmonary infections during hospitalisation;Number of days of antibiotics during hospitalization;Rate of extra pulmonary MDRO infection during hospitalization;Duration of hospitalization;Duration of mechanical ventilation;Ventilator-Associated Pneumonia recurrence rate within 60(¬±5) days of enrolment</t>
  </si>
  <si>
    <t>A prospective multicenter randomized controlled trial for the effect of high-dose corticosteroid on refractory Mycoplasma Pneumoniae pneumonia in children - Effect of corticosteroid on Mycoplasma Pneumoniae pneumonia</t>
  </si>
  <si>
    <t>Low dose cohot&lt;br&gt;Initial dose of prednisolone 1mg/kg/day&lt;br&gt;High dose cohot&lt;br&gt;Initial dose of prednisolone 2mg/kg/day</t>
  </si>
  <si>
    <t>https://upload.umin.ac.jp/cgi-open-bin/ctr_e/ctr_view.cgi?recptno=R000036179</t>
  </si>
  <si>
    <t>A prospective multicenter randomized controlled trial for the effect of high-dose corticosteroid on refractory Mycoplasma Pneumoniae pneumonia in children</t>
  </si>
  <si>
    <t>JPRN-UMIN000031674</t>
  </si>
  <si>
    <t>Nagoya University Graduate School of Medicine, Department of Pediatrics / Developmental Pediatrics</t>
  </si>
  <si>
    <t>Mycoplasma Pneumoniae pneumonia</t>
  </si>
  <si>
    <t>Junichi Kawada</t>
  </si>
  <si>
    <t>65, Tsurumai-cho, Showa-ku, Nagoya city, Aichi, Japan 466-8550</t>
  </si>
  <si>
    <t>kawadaj@med.nagoya-u.ac.jp</t>
  </si>
  <si>
    <t>Nagoya University Graduate School of Medicine Department of Pediatrics / Developmental Pediatrics</t>
  </si>
  <si>
    <t>Yoshiyuki Takahashi</t>
  </si>
  <si>
    <t>ytakaha@med.nagoya-u.ac.jp</t>
  </si>
  <si>
    <t>Nagoya University</t>
  </si>
  <si>
    <t>1years-old</t>
  </si>
  <si>
    <t>Exclusion criteria: Patients&lt;br&gt;1.who need intubation by respiratory failure&lt;br&gt;2.who do not receive enough antibiotics therapy(at least by 2 groups of antibiotics ;Macrolid,  Newquinolone or tetracycline)&lt;br&gt;3.who receive steroid therapy except for refractory Mycoplasma Pneumoniae pneumonia (such as asthma)&lt;br&gt;who diagnosed as other diseases, such as HPS or Kawasaki Disease.&lt;br&gt;4.with Congenital heart diseases, metabolic disorder, neurologic dis order, bronchopulmonary disorder, or immune deficiency&lt;br&gt;5.who have allery of steroid&lt;br&gt;6.who is negative in  immune-serological verification</t>
  </si>
  <si>
    <t>The duration of fever from the start of steroid therapy</t>
  </si>
  <si>
    <t>Relapse of fever, the duration of hospitalization, reduction rate of LDH and CRP</t>
  </si>
  <si>
    <t>A Phase 1, Randomized, Observer-Blind, Placebo-Controlled, Dose-Ranging Study to Evaluate the Safety, Reactogenicity, and Immunogenicity of mRNA-1653, a Combined Human Metapneumovirus and Human Parainfluenza Virus Type 3 Vaccine, When Administered to Healthy Adults</t>
  </si>
  <si>
    <t>Biological: mRNA-1653;Other: Placebo</t>
  </si>
  <si>
    <t>https://clinicaltrials.gov/show/NCT03392389</t>
  </si>
  <si>
    <t>Safety, Reactogenicity, and Immunogenicity of mRNA-1653 in Healthy Adults</t>
  </si>
  <si>
    <t>NCT03392389</t>
  </si>
  <si>
    <t>Allocation: Randomized. Intervention model: Sequential Assignment. Primary purpose: Prevention. Masking: Double (Participant, Investigator).</t>
  </si>
  <si>
    <t>ModernaTX, Inc.</t>
  </si>
  <si>
    <t>Human Metapneumovirus and Human Parainfluenza Infection</t>
  </si>
  <si>
    <t>mRNA-1653-P101</t>
  </si>
  <si>
    <t>&lt;br&gt;        Inclusion Criteria:&lt;br&gt;&lt;br&gt;          -  Agrees to comply with the study procedures and provides written informed consent&lt;br&gt;&lt;br&gt;          -  18 to 49 years of age&lt;br&gt;&lt;br&gt;          -  Body mass index between 18 and 35 kg/m2&lt;br&gt;&lt;br&gt;          -  In good health based on medical history, physical examination, vital sign measurements&lt;br&gt;             and laboratory safety tests performed prior to initial study vaccination&lt;br&gt;&lt;br&gt;          -  Negative urine pregnancy test at the screening visit and the day of each vaccination&lt;br&gt;             for females of childbearing potential&lt;br&gt;&lt;br&gt;          -  Female subjects must either be of non-childbearing potential or use acceptable methods&lt;br&gt;             of contraception from at least 30 days prior to enrollment and through 3 months&lt;br&gt;             following last vaccination&lt;br&gt;&lt;br&gt;          -  Willing to comply with the requirements of the protocol (eg, complete Diary Cards,&lt;br&gt;             return for follow-up visits, be available for safety phone calls)&lt;br&gt;&lt;br&gt;        Exclusion Criteria:&lt;br&gt;&lt;br&gt;          -  Any ongoing, symptomatic acute or chronic illness requiring medical or surgical care&lt;br&gt;&lt;br&gt;          -  A history of malignancy in the last 10 years&lt;br&gt;&lt;br&gt;          -  If female and of childbearing potential, is pregnant or lactating, has not adhered to&lt;br&gt;             an adequate contraception method from at least 30 days before study entry, or does not&lt;br&gt;             plan to do so for at least 3 months after the last vaccination&lt;br&gt;&lt;br&gt;          -  Abnormal screening safety laboratory test results including liver enzyme tests&lt;br&gt;&lt;br&gt;          -  Administration of any investigational or non-registered product (drug or vaccine)&lt;br&gt;             other than the study vaccine within 30 days preceding the first dose of study vaccine&lt;br&gt;             or has plans for administration during the study period&lt;br&gt;&lt;br&gt;          -  Prior administration of investigational agent using lipid nanoparticle formulations&lt;br&gt;&lt;br&gt;          -  A positive test result for hepatitis B surface antigen, hepatitis C virus antibody, or&lt;br&gt;             human immunodeficiency virus types 1 or 2 antibodies&lt;br&gt;&lt;br&gt;          -  A positive test result for drugs of abuse&lt;br&gt;&lt;br&gt;          -  Chronic administration of potentially hepatotoxic drugs or have other medical&lt;br&gt;             conditions that affect the liver (eg, alcohol abuse)&lt;br&gt;&lt;br&gt;          -  A history of idiopathic urticaria&lt;br&gt;&lt;br&gt;          -  Plans for administration or has been administered a vaccine within the period from 30&lt;br&gt;             days before through 30 days after each study vaccination, with the exception of any&lt;br&gt;             licensed influenza vaccine administered =15 days before or after any study vaccination&lt;br&gt;&lt;br&gt;          -  Any chronic administration of an immunosuppressant or other immune modifying drug&lt;br&gt;&lt;br&gt;          -  Prior administration of immunoglobulins and/or any blood products within the 3 months&lt;br&gt;             before the first study vaccine or has plans for administration during the study period&lt;br&gt;&lt;br&gt;          -  Any known or suspected immune-mediated disease or immunosuppressive condition as&lt;br&gt;             determined by medical history and/or physical examination&lt;br&gt;&lt;br&gt;          -  A history of hypersensitivity or serious reactions to previous vaccinations&lt;br&gt;&lt;br&gt;          -  Any bleeding disorder considered a contraindication to IM injection or blood draw&lt;br&gt;&lt;br&gt;          -  Any acute illness or fever at screening&lt;br&gt;&lt;br&gt;          -  Any condition that, in the opinion of the investigator, would pose a health risk to&lt;br&gt;             the subject if enrolled or could interfere with evaluation of the study drug or&lt;br&gt;             interpretation of study results&lt;br&gt;&lt;br&gt;          -  Donation of blood or blood products &gt; 450 mL within 30 days of dosing.&lt;br&gt;&lt;br&gt;          -  Is an immediate family member or household member of study personnel&lt;br&gt;</t>
  </si>
  <si>
    <t>Frequency of solicited AEs (local and systemic reactogenicity events);Frequency of unsolicited adverse events;Frequency of serious adverse events (SAE), adverse events of special interest (AESI), and medically-attended AEs;Frequency of clinical laboratory adverse events;Geometric mean titer (GMT) of the serum anti-hMPV and anti-PIV3 neutralizing antibodies;Proportion of subjects with a =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</si>
  <si>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Geometric mean titer (GMT) of the serum anti-hMPV and anti-PIV3 neutralizing antibodies;Proportion of subjects with a =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</si>
  <si>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Placebo-controlled, double-blind, randomized study of Aerucin¬Æ asadjunct therapy to antibiotics in the treatment of P. aeruginosapneumonia</t>
  </si>
  <si>
    <t>&lt;br&gt;Product Name: Aerucin¬Æ&lt;br&gt;Product Code: AR-105&lt;br&gt;Pharmaceutical Form: Concentrate for solution for infusion&lt;br&gt;INN or Proposed INN: INN name not assigned yet&lt;br&gt;Current Sponsor code: Aerucin¬Æ&lt;br&gt;Other descriptive name: AR-105,  CM101, F429, aerubumab&lt;br&gt;Concentration unit: mg/ml milligram(s)/millilitre&lt;br&gt;Concentration type: equal&lt;br&gt;Concentration number: 27.5-&lt;br&gt;Pharmaceutical form of the placebo: Concentrate for solution for infusion&lt;br&gt;Route of administration of the placebo: Intravenous use&lt;br&gt;&lt;br&gt;</t>
  </si>
  <si>
    <t>EUCTR2016-004261-10-BE</t>
  </si>
  <si>
    <t>Human pharmacology (Phase I): noTherapeutic exploratory (Phase II): yesTherapeutic confirmatory - (Phase III): yesTherapeutic use (Phase IV): no</t>
  </si>
  <si>
    <t>United States;Belarus;Taiwan;Greece;Spain;Ukraine;Russian Federation;France;Czech Republic;Hungary;Mexico;Poland;Belgium;Peru;Australia;Georgia;Germany;Korea, Republic of</t>
  </si>
  <si>
    <t>Pseudomonas aeruginosa pneumonia &lt;br&gt;MedDRA version: 20.0Level: PTClassification code 10035664Term: PneumoniaSystem Organ Class: 10021881 - Infections and infestations;Therapeutic area: Diseases [C] - Respiratory Tract Diseases [C08]</t>
  </si>
  <si>
    <t>AR-105-002;NCT03027609</t>
  </si>
  <si>
    <t>Inclusion criteria: &lt;br&gt;1. Written Informed Consent given by the patient or, if not possible, by a legally authorized representative and/or an independent physician as authorized by the competent ethics committee (EC) or independent review board (IRB) and local regulations.&lt;br&gt;2. To be at least 18 years of age.&lt;br&gt;3. To be treated in an ICU at the time of enrollment.&lt;br&gt;4. Endotracheal tube in place (tracheostomy is allowed).&lt;br&gt;5. The patient is mechanically ventilated.&lt;br&gt;6. Diagnosis of pneumonia based on the following criteria (a, b, and c, all must be met):&lt;br&gt;a. One definitive chest X-ray diagnostic of pneumonia, or a sequence of at least 2 chest X-rays showing the presence of new or progressive infiltrate(s) suggestive of bacterial pneumonia.&lt;br&gt;b. Hypoxemia based on at least one of the following measurements/criteria: &lt;br&gt;i. PaO2/FiO2 &lt;250 mmHg (at sea level or equivalent for significant elevations above sea level) while intubated and mechanically ventilated, as one or more measures within &lt;/= 24 hours prior to randomization, or&lt;br&gt;ii. PaO2 &lt;60 mmHg (at sea level or equivalent for significant elevations above sea level) while intubated and mechanically ventilated, as one or more measures within &lt;/= 24 hours prior to randomization, or&lt;br&gt;iii. Respiratory failure necessitating intubation and mechanical ventilation. If tracheostomy is in place, the need for mechanical ventilation.&lt;br&gt;c. At least one of the following signs:&lt;br&gt;i. Documented fever (e.g., body temperature greater than or equal to 38¬∫ Celsius).&lt;br&gt;ii. Hypothermia (e.g., core body temperature less than or equal to 35¬∫ Celsius).&lt;br&gt;iii. Total peripheral white blood cell (WBC) count greater than or equal to 10,000 cells/¬µL (or mm3).&lt;br&gt;iv. Leukopenia with total WBC less than or equal to 4,500 cells/¬µL (mm3).&lt;br&gt;v. Greater than 15 percent immature neutrophils (bands) noted on peripheral blood smear.&lt;br&gt;7. Documented pulmonary infection with P. aeruginosa obtained by BAL, mini-BAL, protected endotracheal tube aspiration (ETA) (collectively 'airway specimen'). For the study randomization, P. aeruginosa must be identified by one of the three methods below:&lt;br&gt;a. An airway specimen culture positive by any method for P. aeruginosa of specimen obtained less than 72 hours prior to randomization. A fresh airway specimen must be obtained prior to treatment initiation for baseline standard microbial culture by the local laboratory (including organism identification, quantitative/semi-quantitative culture and susceptibility testing); the corresponding culture results are not required prior to randomization.&lt;br&gt;OR&lt;br&gt;b. A rapid diagnostic test. In such case, the same sample must ALSO be used for standard microbial culture by the local laboratory (including organism identification, quantitative/semi-quantitative culture and susceptibility testing). The corresponding culture results are NOT required prior to randomization.&lt;br&gt;OR&lt;br&gt;c. A positive airway specimen culture by any method of P. aeruginosa from a specimen obtained at screening (quantitative, semi-quantitative).&lt;br&gt;8. APACHE II score = 10 and = 35 within 24 hours once subject has consented.&lt;br&gt;Are the trial subjects under 18? no&lt;br&gt;Number of subjects for this age range: &lt;br&gt;F.1.2 Adults (18-64 years) yes&lt;br&gt;F.1.2.1 Number of subjects for this age range 100&lt;br&gt;F.1.3 Elderly (&gt;=65 years) yes&lt;br&gt;F.1.3.1 Number of subjects for this age range 54&lt;br&gt;</t>
  </si>
  <si>
    <t>Exclusion criteria: &lt;br&gt;1. The subject is moribund. Clinical judgment by the investigator that the subject is unlikely to survive the current illness/ICU-admission/treatment period despite delivery of adequate antibiotics for treatment of P.aeruginosa pneumonia.&lt;br&gt;2. Effective antibacterial drug therapy for the index pneumonia administered continuously for 48 hours or more prior to initiation of study treatment. Effective antibiotics would include those typically used to treat P. aeruginosa.&lt;br&gt;3. Plasmapheresis (ongoing or planned) or any procedure that would remove/filter out the monoclonal antibody/study drug.&lt;br&gt;4. Immunocompromised and at risk of infection by opportunistic pathogens including, but not limited to the following:&lt;br&gt;a. HIV / AIDS who are not stable under medication and/or most recent CD4 &lt;200&lt;br&gt;b. Expected neutropenia due to chemotherapy&lt;br&gt;c. Absolute neutrophil count less than 500/¬µL (mm3)&lt;br&gt;d. Heart or lung transplant recipient within the past 6 months&lt;br&gt;5. Known hereditary complement deficiency.&lt;br&gt;6. Liver dysfunction with a Child Pugh C score (Child Pugh score of A or B are acceptable at discretion of the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pneumonia)&lt;br&gt;8. Patient has received IV immunoglobulin therapy within 3 months prior to the Screening Visit.&lt;br&gt;9. Any woman of child-bearing potential (WOCBP) who does not have a negative pregnancy test result at Screening using SERUM or URINE testing based on Beta-subunit human chorionic gonadotropin (HCG) standard tests and methods from the local laboratory. Non-pregnant and non-lactating with confirmation via local laboratory testing is required. Woman who are post-menopausal as evidenced by the absence of menstruation for at least 1 year are eligible; the date of last menstruation is to be recorded in the study files unless post-menopausal status is obvious due to age.&lt;br&gt;10. Any sexually active subject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 120  days after dosing.&lt;br&gt;11. Known lack of treatment compliance from prior studies or ongoing medical care based on medical records and Principal Investigator‚Äôs judgment and/or the capacity of the patient to comply with all study requirements.&lt;br&gt;12. Any medical, psychological, cognitive, social or legal conditions that would interfere in the ability to give an Informed Consent OR the absence of a legally valid representative of the patient or independent physician allowed and able to give consent on his/her behalf.&lt;br&gt;13. Participation as a subject in another interventional study within 30 days prior to the first dose of study treatment, or planned participation in such a study during the study or within 30 days of its completion by the</t>
  </si>
  <si>
    <t>Secondary Objective: -Clin. Eff. Obj:&lt;br&gt;1.Clin.cure:Clin. cure rates at d.7,14,28 using the same crit. as for the&lt;br&gt;prim. eff. obj.Time to clin. cure&lt;br&gt;2.Mortality and pneumonia-related mort. post-treatment.&lt;br&gt;3.Respir. funct. assess.: Time on mech.ventil. (incl.if tracheostomy in place).Time on supplem.oxygen. Meas.of respir.health such as changes in PaO2/FiO2, using arterial blood gases and/or pulse oximetry meas.&lt;br&gt;4.Overall clin.status:Changes in sequential organ failure assessm(SOFA)score&lt;br&gt;5.Health econom.:antibiotic utiliz., duration of: stay in ICU,hospitaliz.,and intub. with ventil. or mech. ventil. if tracheostomy in place&lt;br&gt;-PK:To assess the PK Profile of Aerucin¬Æ&lt;br&gt;-Safety Obj:To assess the immunogenicity of Aerucin¬Æ&lt;br&gt;-Microb. Eff. Obj:&lt;br&gt;1.Eradic. of index P.aeruginosa at d. 21, 28 post-treatment&lt;br&gt;2.Re-infection/new infection def. as a reoccurrence of pneumonia due to P. aeruginosa within the 28-day f-up period&lt;br&gt;3.Reduction in bact. load rel. to the index P. aeruginosa;Timepoint(s) of evaluation of this end point: The proportion of patients with Clinical Cure at Day 21 in patients treated with Aerucin versus the placebo group as assessed by the investigator. The investigator's assessment will be the primary analysis of the primary endpoint. Additionally, newly defined Clinical Cure criteria will be applied post hoc by an independent adjudication committee;Primary end point(s): The proportion of patients with Clinical Cure at Day 21 in patients treated with Aerucin versus the placebo group as assessed by the investigator. The investigator's assessment will be the primary analysis of the primary endpoint.&lt;br&gt;Additionally, newly defined Clinical Cure criteria will be applied post hoc by an independent adjudication committee:&lt;br&gt;1. The subject must be alive through the index day visit&lt;br&gt;2. The patient must have improved respiratory function evaluated at the index day, because:&lt;br&gt;? The patient is now off the ventilator and extubated&lt;br&gt;or&lt;br&gt;? if the patient entered the study with mechanical ventilation due to reasons other than pneumonia and was assessed likely ventilated beyond day 28 at screening, criteria #1 (survival) and #3 (no signs and symptoms of pneumonia) are sufficient to establish Clinical Cure (presumed not ventilated)&lt;br&gt;3. The subject must show no clinical signs and symptoms of bacterial pneumonia at the index day, which is determined by&lt;br&gt;?Not receiving any antibiotic therapy active against the initial P. aeruginosa strain or against persisting pulmonary bacterial infection for 48 hours (antibiotic therapy for documented extra-pulmonary infection permitted)&lt;br&gt;and&lt;br&gt;?Resolution of signs and symptoms of bacterial pneumonia, as determined by the PI based on their clinical assessment. Parameters to be considered may include:&lt;br&gt;-Fever&gt;38¬∞C or hypothermia (&lt;35¬∞C) attributable to the primary bacterial pneumonia&lt;br&gt;-Tachypnea or shortness of breath (&gt; 22 respirations/min) if off the ventilator and/ or back to baseline respiratory rate&lt;br&gt;-Tachycardia (&gt; 100 bpm) or bradycardia (&lt; 60 bpm) and/ or back to baseline heart rate&lt;br&gt;-Improvement of hypoxemia (ABG or PaO2/FiO2 &gt; 200 or pulse oximetry &gt; 90%)&lt;br&gt;-If patient still produces sputum - negative P. aeruginosa culture from sputum, blood or pleural fluid ;Main Objective: 1. To assess the efficacy of Aerucin¬Æ, administered as a single dose in addition to standard of care (SOC) antibiotic regimen on Clinical Cure rates (resolution of pneumonia) between SOC alone and SOC with Aerucin¬Æ at Day 21.&lt;br&gt;2. To assess the clinical safety and tolerability of Aerucin¬Æ in the study population.</t>
  </si>
  <si>
    <t>Secondary end point(s): 1. Proportion of patients with Clinical Cure at Day 28&lt;br&gt;2. Proportion of patients with Clinical Cure at Day 14&lt;br&gt;3. All-cause mortality&lt;br&gt;4. Pneumonia-related mortality&lt;br&gt;5. Proportion of patients with Clinical Cure at Day 7&lt;br&gt;6. Change from baseline in respiratory functional assessment: Time on mechanical ventilation (including if tracheostomy is in place). Time on supplemental oxygenation. Measures of respiratory health such as changes in PaO2/FiO2, using arterial blood gases and/or pulse oximetry measurements.&lt;br&gt;7. Mean change from baseline in overall clinical status measured by SOFA scores.&lt;br&gt;8. Health economics: antibiotic utilization, duration of stay in the ICU,&lt;br&gt;duration of hospitalization, duration of intubation with ventilation or duration of mechanical ventilation of tracheostomy in place.&lt;br&gt;Microbiological Endpoints&lt;br&gt;Microbiological outcome of the index P. aeruginosa pneumonia based on the data provided by the local microbiology laboratory and central microbiology laboratory.&lt;br&gt;Eradication of P. aeruginosa at Day 21 and 28. Eradication is considered as obtained when a specimen of respiratory secretions is obtained between the visit day and Day 28 and is negative. When no specimen is obtained within this time frame, microbiological outcome will be assessed as Eradicated only if the study subject is not receiving any antibiotic active against the initial strain after the study drug administration visit day and displays no signs and symptoms of pneumonia.&lt;br&gt;Change in bacterial load related to the index P. aeruginosa on the basis of quantitative or semi quantitative cultures by the local microbiological laboratory.&lt;br&gt;&lt;br&gt;Pharmacokinetic Endpoints&lt;br&gt;Assessment of the PK parameters during the full PK sub-study.&lt;br&gt;Assessment of the PK parameters during sparse PK sub-study&lt;br&gt;&lt;br&gt;Safety Endpoints:&lt;br&gt;1. Assessment of clinical adverse events&lt;br&gt;2. Assessment of clinical laboratory safety tests&lt;br&gt;3. Assessment of immunogenicity to Aerucin¬Æ;Timepoint(s) of evaluation of this end point: Secondary endpoints will be assessed for analytical purposes on day 7, 14, 21 and 28.</t>
  </si>
  <si>
    <t>Placebo-controlled, double-blind, randomized study of Aerucin¬Æ as adjunct therapy to antibiotics in the treatment of P. aeruginosa pneumonia</t>
  </si>
  <si>
    <t>OSA Homemonitoring</t>
  </si>
  <si>
    <t>Diagnostic Test: Homemonitoring diagnostic system;Diagnostic Test: Homemonitoring diagnostic system;Diagnostic Test: Homemonitoring diagnostic system;Diagnostic Test: Homemonitoring diagnostic system</t>
  </si>
  <si>
    <t>https://clinicaltrials.gov/show/NCT03213236</t>
  </si>
  <si>
    <t>NCT03213236</t>
  </si>
  <si>
    <t>Universitaire Ziekenhuizen Leuven</t>
  </si>
  <si>
    <t>S60319</t>
  </si>
  <si>
    <t>Bertien Buyse, MD, PhD;Dries Testelmans, MD, PhD;Dries Testelmans, MD, PhD;Bertien Buyse, MD, PhD;Dries Testelmans, MD, PhD;Dries Testelmans, MD, PhD;Bertien Buyse, MD, PhD;Dries Testelmans, MD, PhD;Dries Testelmans, MD, PhD;Bertien Buyse, MD, PhD;Dries Testelmans, MD, PhD;Dries Testelmans, MD, PhD;Bertien Buyse, MD, PhD;Dries Testelmans, MD, PhD;Dries Testelmans, MD, PhD</t>
  </si>
  <si>
    <t>;dries.testelmans@uzleuven.be;dries.testelmans@uzleuven.be;;dries.testelmans@uzleuven.be;dries.testelmans@uzleuven.be;;dries.testelmans@uzleuven.be;dries.testelmans@uzleuven.be;;dries.testelmans@uzleuven.be;dries.testelmans@uzleuven.be;;dries.testelmans@uzleuven.be;dries.testelmans@uzleuven.be</t>
  </si>
  <si>
    <t>;00 32 16 342522;00 32 16 34 25 22;;00 32 16 342522;00 32 16 34 25 22;;00 32 16 342522;00 32 16 34 25 22;;00 32 16 342522;00 32 16 34 25 22;;00 32 16 342522;00 32 16 34 25 22</t>
  </si>
  <si>
    <t>UZ Leuven;;UZ Leuven;;UZ Leuven;;UZ Leuven;;UZ Leuven;</t>
  </si>
  <si>
    <t>&lt;br&gt;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      ;&lt;br&gt;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      ;&lt;br&gt;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      ;&lt;br&gt;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t>
  </si>
  <si>
    <t>Diagnostic accuracy of the homemonitoring system;Diagnostic accuracy of the homemonitoring system;Diagnostic accuracy of the homemonitoring system</t>
  </si>
  <si>
    <t>Cardiovascular risk prediction tool;Apnea/hypopnea index severity</t>
  </si>
  <si>
    <t>Evaluation and comparison of the effects of three oral care programs on oropharyngeal complications and the Occurrence of ventilator associated pneumonia in patients undergoing mechanical ventilation</t>
  </si>
  <si>
    <t>Intervention 1: Intervention group: Oral care with swab and chlorhexidine solution 0.2% every 12 hours and equal care between groups (oral cavity moistening and lipsticking every 4 hours and oral suctioning if needed). Intervention 2: Intervention group: Oral care with toothbrush and chlorhexidine solution  0.2% every 12 hours and equal care between groups. Intervention 3: Intervention group: Oral care every 6 hours, twice with toothbrush and 0.2% chlorhexidine solution every 12 hours, twice with toothbrush and normal saline every 12 hours and equal care between groups.</t>
  </si>
  <si>
    <t>http://en.irct.ir/trial/42966</t>
  </si>
  <si>
    <t>The effects of  oral care program on oropharyngeal complications and the Occurrence of ventilator associated pneumonia</t>
  </si>
  <si>
    <t>IRCT20191012045066N1</t>
  </si>
  <si>
    <t>Randomization: Randomized, Blinding: Not blinded, Placebo: Not used, Assignment: Parallel, Purpose: Prevention, Randomization description: Initially, patients with inclusion criteria will be selected one by one. Then, the variables defined for the software, including their age, sex, diagnosis, and chip tube number, are entered into the online minimap software. Software randomly divides patients into one of three groups. Sampling will continue this way until the required number of samples is completed.</t>
  </si>
  <si>
    <t>Condition 1: ventilator associated pneumonia. Condition 2: oropharyngeal complications. &lt;br&gt;Ventilator associated pneumonia;J95.851</t>
  </si>
  <si>
    <t>Somayeh Haghighat</t>
  </si>
  <si>
    <t>Hezar jarib Ave</t>
  </si>
  <si>
    <t>s_haghighat@nm.mui.ac.ir</t>
  </si>
  <si>
    <t>+98 31 3792 7500</t>
  </si>
  <si>
    <t>Inclusion criteria: Patient will have an endotracheal tube&lt;br&gt;Do not have mucosal inflammation or severe trauma to the mouth&lt;br&gt;Do not have Chronic Disease and Immune Deficiency&lt;br&gt;Have teeth&lt;br&gt;Do not have reentubation&lt;br&gt;Be the first day of patient intubation</t>
  </si>
  <si>
    <t>Exclusion criteria: Insertion a tracheostomy for the patient during the study&lt;br&gt;The obvious aspiration&lt;br&gt;Reduce platelet count to less than 40000&lt;br&gt;Increase INR to more than 2&lt;br&gt;Transfer or discharge the patient to another ward before the seventh day&lt;br&gt;Diagnose pneumonia within the first 48 hours after mechanical ventilation is started</t>
  </si>
  <si>
    <t>Clinical pneumonia infection score. Timepoint: Before the intervention, on the fourth and seventh days of the intervention. Method of measurement: Modified clinical pneumonia infection score.;Oral Health Score. Timepoint: On the second, fourth and seventh days of the intervention. Method of measurement: Beck Oral Assessment Scale.;Oral Health Score. Timepoint: On the second, fourth and seventh days of the intervention. Method of measurement: Mucosal Plaque Score.</t>
  </si>
  <si>
    <t>Justification or reason for indecision in sharing IPD is The study is not done yet</t>
  </si>
  <si>
    <t>A Comparison Between Two Different Oral Appliance Therapies: Somnodent vs Herbst Appliance in Patients With Mild and Moderate OSA</t>
  </si>
  <si>
    <t>Device: Somnodent¬Æ (Oral appliance therapy);Device: Herbst¬Æ (Oral appliance therapy)</t>
  </si>
  <si>
    <t>https://clinicaltrials.gov/show/NCT02724865</t>
  </si>
  <si>
    <t>Somnodent vs Herbst in Mild and Moderate OSA Patients</t>
  </si>
  <si>
    <t>NCT02724865</t>
  </si>
  <si>
    <t>NL44085.018.13</t>
  </si>
  <si>
    <t>Maurits de Ruiter, DDS;Maurits de Ruiter, DMD</t>
  </si>
  <si>
    <t>m.h.deruiter@amc.nl;m.h.deruiter@amc.nl</t>
  </si>
  <si>
    <t>0031205662300;0031205662300</t>
  </si>
  <si>
    <t>Academic Centre for Dentistry in Amsterdam</t>
  </si>
  <si>
    <t>&lt;br&gt;        Inclusion Criteria:&lt;br&gt;&lt;br&gt;          -  18 years and older&lt;br&gt;&lt;br&gt;          -  Ability to speak, read, and write Dutch.&lt;br&gt;&lt;br&gt;          -  Ability to follow-up.&lt;br&gt;&lt;br&gt;          -  Ability to use a computer with internet connection for online questionnaires.&lt;br&gt;&lt;br&gt;          -  Diagnosis with symptomatic mild or moderate OSA (5 &lt; AHI &lt; 30).&lt;br&gt;&lt;br&gt;          -  Expected to maintain current lifestyle (sports, medicine, diet, etc.)&lt;br&gt;&lt;br&gt;        Exclusion Criteria:&lt;br&gt;&lt;br&gt;          -  Untreated periodontal problems, dental pain, and a lack of retention possibilities&lt;br&gt;             for an MAD.&lt;br&gt;&lt;br&gt;          -  Medication used/related to sleeping disorders.&lt;br&gt;&lt;br&gt;          -  Evidence of respiratory/sleep disorders other than OSA (eg. central sleep apnea&lt;br&gt;             syndrome).&lt;br&gt;&lt;br&gt;          -  Systemic disorders (based on medical history and examination; e.g. rheumatoid&lt;br&gt;             arthritis)&lt;br&gt;&lt;br&gt;          -  Temporomandibular disorders (based on the function examination of the masticatory&lt;br&gt;             system).&lt;br&gt;&lt;br&gt;          -  Medical history of known causes of tiredness by day, or severe sleep disruption&lt;br&gt;             (insomnia, Periodic Limb Movement Disorder, Narcolepsy).&lt;br&gt;&lt;br&gt;          -  Known medical history of mental retardation, memory disorders, or psychiatric&lt;br&gt;             disorders.&lt;br&gt;&lt;br&gt;          -  Reversible morphological upper airway abnormalities (e.g. enlarged tonsils). -&lt;br&gt;             Inability to provide informed consent.&lt;br&gt;&lt;br&gt;          -  simultaneous use of other modalities to treat OSA.&lt;br&gt;&lt;br&gt;          -  Previous treatment with a MAD.&lt;br&gt;</t>
  </si>
  <si>
    <t>Apnea-hypnea-Index (AHI);Oxygen-desaturation-Index</t>
  </si>
  <si>
    <t>Epworth Sleeping Scale;Functional Outcome of Sleep Questionnaire;Blood pressure;Euroqol (EQ-5D-3L)</t>
  </si>
  <si>
    <t>Perception of Pain During Obstructive Sleep Apnea Syndrome in Obese Patient</t>
  </si>
  <si>
    <t>Device: Pain perception tests (mechanical : VON FREY ELECTRONIQUE or electrical stimulus : PAIN MATCHER¬Æ);Device: Pain perception tests (mechanical : VON FREY ELECTRONIQUE or electrical stimulus : PAIN MATCHER¬Æ);Device: Pain perception tests (mechanical : VON FREY ELECTRONIQUE or electrical stimulus : PAIN MATCHER¬Æ);Device: Pain perception tests (mechanical : VON FREY ELECTRONIQUE or electrical stimulus : PAIN MATCHER¬Æ)</t>
  </si>
  <si>
    <t>https://clinicaltrials.gov/show/NCT03277963</t>
  </si>
  <si>
    <t>NCT03277963</t>
  </si>
  <si>
    <t>Allocation: Non-Randomized. Intervention model: Factorial Assignment. Primary purpose: Prevention. Masking: None (Open Label).</t>
  </si>
  <si>
    <t>University Hospital, Clermont-Ferrand</t>
  </si>
  <si>
    <t>Obesity;Obstructive Sleep Apnea Syndrome;Obesity;Obstructive Sleep Apnea Syndrome;Obesity;Obstructive Sleep Apnea Syndrome;Obesity;Obstructive Sleep Apnea Syndrome</t>
  </si>
  <si>
    <t>February 4, 2010</t>
  </si>
  <si>
    <t>2008-A01045-50;CHU-348</t>
  </si>
  <si>
    <t>Magalie MIOLANNE-DEBOUIT, PH;Magalie MIOLANNE-DEBOUIT, PH;Magalie MIOLANNE-DEBOUIT, PH;Magalie MIOLANNE-DEBOUIT, PH;Magalie MIOLANNE-DEBOUIT, PH</t>
  </si>
  <si>
    <t>University Hospital, Clermont-Ferrand;University Hospital, Clermont-Ferrand;University Hospital, Clermont-Ferrand;University Hospital, Clermont-Ferrand;University Hospital, Clermont-Ferrand</t>
  </si>
  <si>
    <t>&lt;br&gt;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      ;&lt;br&gt;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      ;&lt;br&gt;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      ;&lt;br&gt;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t>
  </si>
  <si>
    <t>scales of pain;scales of pain;scales of pain</t>
  </si>
  <si>
    <t>A Prospective Multicenter Randomized Controlled Trial for the Effect of High-dose Corticosteroid on Refractory Mycoplasma Pneumoniae Pneumonia in Children - HDCORMPC</t>
  </si>
  <si>
    <t>High-dose Corticosteroid</t>
  </si>
  <si>
    <t>https://jrct.niph.go.jp/latest-detail/jRCT1041190001</t>
  </si>
  <si>
    <t>The Effect of High-dose Corticosteroid on Refractory Mycoplasma Pneumoniae Pneumonia in children</t>
  </si>
  <si>
    <t>JPRN-jRCT1041190001</t>
  </si>
  <si>
    <t>randomized controlled trial, open(masking not used), historical control, parallel assignment, treatment purpose</t>
  </si>
  <si>
    <t>Takahashi Yoshiyuki</t>
  </si>
  <si>
    <t>Mycoplasma pneumoniae Pneumonia &lt;br&gt;Mycoplasma, Corticosteroid;20086549/J15.7/ICD-10</t>
  </si>
  <si>
    <t>Jun-ichi</t>
  </si>
  <si>
    <t>Kawada</t>
  </si>
  <si>
    <t>65, Tsurumai,Showa-ku, Nagoya-shi</t>
  </si>
  <si>
    <t>Nagoya University Graduate School of Medicine</t>
  </si>
  <si>
    <t>Yoshiyuki</t>
  </si>
  <si>
    <t>Takahashi</t>
  </si>
  <si>
    <t>16age</t>
  </si>
  <si>
    <t>Inclusion criteria: Refractory Mycoplasma pneumoniae Pneumonia</t>
  </si>
  <si>
    <t>Exclusion criteria: Respiratory Failure Required Intubation</t>
  </si>
  <si>
    <t>The Interval between Administration of Corticosteroids and afebrile conditions</t>
  </si>
  <si>
    <t>Duration of Hospitalization</t>
  </si>
  <si>
    <t>Certified Review Board of Nagoya University</t>
  </si>
  <si>
    <t>Study of Carbon Dioxide Removal to Alleviate Right Ventricule Dysfunction During Acute Respiratory Distress Syndrome</t>
  </si>
  <si>
    <t>Device: Extracorporeal CO2 removal (ECCO2-R) (PrismaLung¬Æ, Prismaflex ¬Æ Baxter)</t>
  </si>
  <si>
    <t>https://clinicaltrials.gov/show/NCT03303807</t>
  </si>
  <si>
    <t>Correction by ECCO2-R of Hypercapnia in Patients With DVP in Moderate to Severe ARDS Under Protective Ventilation.</t>
  </si>
  <si>
    <t>NCT03303807</t>
  </si>
  <si>
    <t>Acute Respiratory Distress Syndrome;Hypercapnia</t>
  </si>
  <si>
    <t>January 10, 2018</t>
  </si>
  <si>
    <t>2016-A01689-42;P160701</t>
  </si>
  <si>
    <t>Armand Mekontso Dessap, MD, PhD</t>
  </si>
  <si>
    <t>&lt;br&gt;        Inclusion Criteria:&lt;br&gt;&lt;br&gt;          -  Moderate to severe ARDS according to the Berlin definition;&lt;br&gt;&lt;br&gt;          -  Pulmonary vascular dysfunction at echocardiography (pulmonary arterial hypertension,&lt;br&gt;             right ventricular dilatation or dyskinesia of the interventricular septum);&lt;br&gt;&lt;br&gt;          -  Refractory hypercapnia, defined by a PaCO2 =48 mmHg in spite of the reduction of the&lt;br&gt;             instrumental dead space and the increase of the respiratory rate.&lt;br&gt;&lt;br&gt;          -  Free and informed written consent for persons in a position to consent; consent of the&lt;br&gt;             support person/parent/relative in case of incapacity to consent; inclusion in&lt;br&gt;             emergency situations (Article L1122-1-2 of the CSP)&lt;br&gt;&lt;br&gt;        Exclusion Criteria:&lt;br&gt;&lt;br&gt;          -  Age &lt;18 years;&lt;br&gt;&lt;br&gt;          -  Known pregnancy or breastfeeding;&lt;br&gt;&lt;br&gt;          -  Contra-indication to curative anticoagulation, thrombocytopenia &lt;50 G / L,&lt;br&gt;             heparin-induced thrombocytopenia, known hypersensitivity to heparin or to compounds;&lt;br&gt;&lt;br&gt;          -  Femoral or jugular venous access impossible;&lt;br&gt;&lt;br&gt;          -  Refractory hypoxemia with indication at ECMO;&lt;br&gt;&lt;br&gt;          -  No affiliation to social security or beneficiary&lt;br&gt;</t>
  </si>
  <si>
    <t>Percentage of patients with corrected hypercapnia</t>
  </si>
  <si>
    <t>Relative change of capnia at H6 and H24 after ECCO2-R;Proportion of patients with a decrease of at least 20% of PaCO2 to H6 and H24;Changes in echocardiographic indices;Changes in hemodynamic parameters;Changes in alveolar deadspace;Changes in respiratory mechanics;Number of complications related to ECCO2-R technique;Percentage of mortality</t>
  </si>
  <si>
    <t>EUCTR2013-004614-18-LV</t>
  </si>
  <si>
    <t>United States;Poland;Belgium;Lithuania;Germany;Latvia</t>
  </si>
  <si>
    <t>documented or presumed bacterial infections, or at risk of a bacterial infection &lt;br&gt;MedDRA version: 20.1Level: LLTClassification code 10010120Term: Community acquired pneumoniaSystem Organ Class: 100000004862 &lt;br&gt;MedDRA version: 21.1Level: LLTClassification code 10052596Term: Nosocomial pneumoniaSystem Organ Class: 100000004862;Therapeutic area: Diseases [C] - Bacterial Infections and Mycoses [C01]</t>
  </si>
  <si>
    <t>Main Objective: The primary objective is to characterize the pharmacokinetics of a single dose of ceftobiprole in neonates and infants aged up to 3 months. ;Secondary Objective: The secondary objective is to evaluate the safety and tolerability of ceftobiprole in neonates and infants aged up to 3 months.;Primary end point(s): Analyse plasma and urine for concentrations of ceftobiprole, and if applicable for concentrations of ceftobiprole medocaril and the open-ring metabolite (BAL1029). ;Timepoint(s) of evaluation of this end point: -2 to 0 h&lt;br&gt;-15 min&lt;br&gt;Pre dose&lt;br&gt;0 to 2 h&lt;br&gt;1 h&lt;br&gt;2 h&lt;br&gt;2 h 15 min&lt;br&gt;2 to 4 h&lt;br&gt;4 h (end of infusion)&lt;br&gt;4 to 8h&lt;br&gt;6h&lt;br&gt;8h&lt;br&gt;8 to 12h&lt;br&gt;12h&lt;br&gt;</t>
  </si>
  <si>
    <t>Feb 20 2018 12:00AM</t>
  </si>
  <si>
    <t>A randomized, double-blind, placebo controlled trial for Chai-shi-Tui-Re (CHASE) granules for influenza A</t>
  </si>
  <si>
    <t>Experimental group:Oseltamivir phosphate capsules +  Chai-shi-Tui-Re granules;Control Group:Oseltamivir phosphate capsules + Placebo of Chai-shi-Tui-Re granules;</t>
  </si>
  <si>
    <t>http://www.chictr.org.cn/showproj.aspx?proj=42626</t>
  </si>
  <si>
    <t>Effectiveness of Chai-shi-Tui-Re (CHASE)  granules for influenza A: a randomized controlled trial</t>
  </si>
  <si>
    <t>ChiCTR1900028497</t>
  </si>
  <si>
    <t>Experimental group:85;Control Group:85;</t>
  </si>
  <si>
    <t>Guangdong Provincial Hospital of  Chinese Medicine</t>
  </si>
  <si>
    <t>ChiMCTR1900002866</t>
  </si>
  <si>
    <t>Lin Lin</t>
  </si>
  <si>
    <t>111 Dade Road, Yuexiu District, Guangzhou, China</t>
  </si>
  <si>
    <t>drlinlin620@163.com</t>
  </si>
  <si>
    <t>+86 13903002015</t>
  </si>
  <si>
    <t>Chen Yuanbin</t>
  </si>
  <si>
    <t>chenyuanbin110@163.com</t>
  </si>
  <si>
    <t>+86 15920174645</t>
  </si>
  <si>
    <t>Sinopharm Group Guangdong Medi-World Pharmaceutical Co.,Ltd.</t>
  </si>
  <si>
    <t>Inclusion criteria: 1. Defined according to influenza A diagnostic criteria;&lt;br&gt;2. TCM syndrome differentiation is wind-heat invading defensive qi or heat-toxicity attacking lung;&lt;br&gt;3. Onset within 48 hours;&lt;br&gt;4. Temperature equal or more then 38.0? within 24 hours;&lt;br&gt;5. Complete blood count shows normal or lower white blood cell count;&lt;br&gt;6. Aged 18 to 65 years;&lt;br&gt;7. Patients signed informed consent.</t>
  </si>
  <si>
    <t>Exclusion criteria: 1. Chest imaging shows that there is a tracheobronchitis, lung infection or active lung tuberculosis; &lt;br&gt;2. Those with a history of lung cancer, pneumoconiosis, lung abscess, chronic obstructive pulmonary disease and pulmonary heart diseases; &lt;br&gt;3. Patients with severe primary diseases such as cardiovascular, renal, liver, hematopoiesis, brain, digestive system and psychiatric and malignant tumors; &lt;br&gt;4. Those who injected influenza vaccination in the past 12 months; &lt;br&gt;5. Those who have used antivirals, antipyretics, analgesics or traditional Chinese medicine in the past 24 hours; &lt;br&gt;6. Those who are using systemic glucocorticoids or immunosuppressants; &lt;br&gt;7. Pregnancy or breast-feeding women;&lt;br&gt;8. Allergic constitution or those who are allergic to multiple drugs.</t>
  </si>
  <si>
    <t>Defervescence time;</t>
  </si>
  <si>
    <t>Defervescence rate;symptom score;Incidence of flu complications;Negative rate of viral nucleic acid;Utilization rate of analgesic-antipyretic;</t>
  </si>
  <si>
    <t>Aug  2 2019 12:00AM</t>
  </si>
  <si>
    <t>Simplus and Eson Non-Invasive Ventilation (NIV) Evaluation - Germany</t>
  </si>
  <si>
    <t>Device: Simplus/Eson</t>
  </si>
  <si>
    <t>https://clinicaltrials.gov/show/NCT02726048</t>
  </si>
  <si>
    <t>NCT02726048</t>
  </si>
  <si>
    <t>Obesity Hypoventilation Syndrome;Obstructive Sleep Apnea;Chronic Obstructive Pulmonary Disease;Neuromuscular Disease</t>
  </si>
  <si>
    <t>CIA178</t>
  </si>
  <si>
    <t>Ingo Fietze, Professor</t>
  </si>
  <si>
    <t>Charite University, Berlin, Germany</t>
  </si>
  <si>
    <t>&lt;br&gt;        Inclusion Criteria:&lt;br&gt;&lt;br&gt;          -  Aged 18+&lt;br&gt;&lt;br&gt;          -  Existing full face mask user or a nasal mask user&lt;br&gt;&lt;br&gt;          -  Prescribed NIV therapy for at least 3 months&lt;br&gt;&lt;br&gt;        Exclusion Criteria:&lt;br&gt;&lt;br&gt;          -  Inability to give informed consent&lt;br&gt;&lt;br&gt;          -  Pregnant or think they may be pregnant&lt;br&gt;&lt;br&gt;          -  Anatomical or physiological conditions making NIVtherapy inappropriate&lt;br&gt;&lt;br&gt;          -  Patients who are in a coma or decreased level of consciousness&lt;br&gt;&lt;br&gt;          -  Existing Simplus and Eson users&lt;br&gt;</t>
  </si>
  <si>
    <t>Objective Leak data</t>
  </si>
  <si>
    <t>Subjective measurement of Leak;Subjective measurement of Comfort;Subjective measurement of Ease of Use</t>
  </si>
  <si>
    <t>A Phase 3, Multicenter, Randomized, Double-blind Study of a Single Dose of S-033188 (Baloxavir Marboxil) Compared With Placebo or Oseltamivir 75 mg Twice Daily for 5 Days in Otherwise Healthy Patients With Influenza</t>
  </si>
  <si>
    <t>https://clinicaltrials.gov/show/NCT02954354</t>
  </si>
  <si>
    <t>A Study of S-033188 (Baloxavir Marboxil) Compared With Placebo or Oseltamivir in Otherwise Healthy Patients With Influenza</t>
  </si>
  <si>
    <t>NCT02954354</t>
  </si>
  <si>
    <t>Canada;Japan;Korea, Republic of;Singapore;Thailand;United States</t>
  </si>
  <si>
    <t>1601T0831</t>
  </si>
  <si>
    <t>64 Years</t>
  </si>
  <si>
    <t>&lt;br&gt;        Inclusion Criteria:&lt;br&gt;&lt;br&gt;          1. Patients who are able to understand the study and comply with all study procedures,&lt;br&gt;             and willing to provide written informed consent/assent prior to the predose&lt;br&gt;             examinations appropriately. As for adolescent patients, informed consent/assent of&lt;br&gt;             voluntary participation should be obtained in accordance with local requirements&lt;br&gt;&lt;br&gt;          2. Male or female patients aged = 12 to = 64 years at the time of signing the informed&lt;br&gt;             consent/assent form.&lt;br&gt;&lt;br&gt;          3. Patients with a diagnosis of influenza virus infection confirmed by all of the&lt;br&gt;             following:&lt;br&gt;&lt;br&gt;               1. Fever = 38¬∫C (axillary) in the predose examinations or &gt; 4 hours after dosing of&lt;br&gt;                  antipyretics if they were taken&lt;br&gt;&lt;br&gt;               2. At least one of the following general systemic symptoms associated with influenza&lt;br&gt;                  are present with a severity of moderate or greater&lt;br&gt;&lt;br&gt;                    -  Headache&lt;br&gt;&lt;br&gt;                    -  Feverishness or chills&lt;br&gt;&lt;br&gt;                    -  Muscle or joint pain&lt;br&gt;&lt;br&gt;                    -  Fatigue&lt;br&gt;&lt;br&gt;               3. At least one of the following respiratory symptoms associated with influenza are&lt;br&gt;                  present with a severity of moderate or greater&lt;br&gt;&lt;br&gt;                    -  Cough&lt;br&gt;&lt;br&gt;                    -  Sore throat&lt;br&gt;&lt;br&gt;                    -  Nasal congestion&lt;br&gt;&lt;br&gt;          4. The time interval between the onset of symptoms and the predose examinations is 48&lt;br&gt;             hours or less. The onset of symptoms is defined as either:&lt;br&gt;&lt;br&gt;               1. Time of the first increase in body temperature (an increase of at least 1¬∫C from&lt;br&gt;                  normal body temperature)&lt;br&gt;&lt;br&gt;               2. Time when the patient experiences at least one general or respiratory symptom&lt;br&gt;&lt;br&gt;          5. Women of childbearing potential who agree to use a highly effective method of&lt;br&gt;             contraception for 3 months after the first dose of study drug&lt;br&gt;&lt;br&gt;        Exclusion Criteria:&lt;br&gt;&lt;br&gt;          1. Patients with severe influenza virus infection requiring inpatient treatment.&lt;br&gt;&lt;br&gt;          2. Patients aged = 20 years with known allergy to oseltamivir (Tamiflu¬Æ).&lt;br&gt;&lt;br&gt;          3. Patients with any of the following risk factors&lt;br&gt;&lt;br&gt;               1. Women who are pregnant or within 2 weeks post-partum&lt;br&gt;&lt;br&gt;               2. Residents of long-term care facilities (eg, welfare facilities for the elderly,&lt;br&gt;                  nursing homes)&lt;br&gt;&lt;br&gt;               3. Chronic respiratory diseases including bronchial asthma&lt;br&gt;&lt;br&gt;               4. Neurological and neurodevelopmental disorders including disorders of the brain,&lt;br&gt;                  spinal cord, peripheral nerve, and muscle (eg, cerebral palsy, epilepsy [seizure&lt;br&gt;                  disorders], stroke, intellectual disability, moderate to severe developmental&lt;br&gt;                  delay, muscular dystrophy, or spinal cord injury)&lt;br&gt;&lt;br&gt;               5. Heart disease (such as congenital heart disease, congestive heart failure, or&lt;br&gt;                  coronary artery disease), excluding hypertension without any other heart-related&lt;br&gt;                  symptoms)&lt;br&gt;&lt;br&gt;               6. American Indians and Alaskan natives&lt;br&gt;&lt;br&gt;               7. Blood disorders (such as sickle cell disease)&lt;br&gt;&lt;br&gt;               8. Endocrine disorders (including diabetes mellitus)&lt;br&gt;&lt;br&gt;               9. Kidney disorders&lt;br&gt;&lt;br&gt;              10. Liver disorders&lt;br&gt;&lt;br&gt;              11. Metabolic disorders&lt;br&gt;&lt;br&gt;              12. Compromised immune system (including patients receiving immunosuppressant&lt;br&gt;                  therapy, or those with cancer or human immunodeficiency virus [HIV] infection)&lt;br&gt;&lt;br&gt;              13. Morbid obesity (body mass index [BMI] = 40)&lt;br&gt;&lt;br&gt;          4. Patients unable to swallow tablets or capsules.&lt;br&gt;&lt;br&gt;          5. Patients who have previously received Baloxavir Marboxil.&lt;br&gt;&lt;br&gt;          6. Patients weighing &lt; 40 kg&lt;br&gt;&lt;br&gt;          7. Patients who have been exposed to an investigational drug within 30 days prior to the&lt;br&gt;             predose examinations.&lt;br&gt;&lt;br&gt;          8. Women who are breastfeeding or have a positive pregnancy test in the predose&lt;br&gt;             examinations. The following female patients who have documentation of either a or b&lt;br&gt;             below do not need to undergo a pregnancy test in the predose examinations:&lt;br&gt;&lt;br&gt;               1. Postmenopausal (defined as cessation of regular menstrual periods for 2 years or&lt;br&gt;                  more and confirmed by a follicle-stimulating hormone test) women&lt;br&gt;&lt;br&gt;               2. Women who are surgically sterile by hysterectomy, bilateral oophorectomy, or&lt;br&gt;                  tubal ligation&lt;br&gt;&lt;br&gt;          9. Patients with concurrent infections requiring systemic antimicrobial and/or antiviral&lt;br&gt;             therapy at the predose examinations.&lt;br&gt;&lt;br&gt;         10. Patients who have received peramivir, laninamivir, oseltamivir, zanamivir,&lt;br&gt;             rimantadine, umifenovir, or amantadine within 30 days prior to the predose&lt;br&gt;             examinations.&lt;br&gt;&lt;br&gt;         11. Patients who have received an investigational monoclonal antibody for a viral disease&lt;br&gt;             in the last year.&lt;br&gt;&lt;br&gt;         12. Patients with severe underlying diseases.&lt;br&gt;&lt;br&gt;         13. Patients with known creatinine clearance = 60 mL/min.&lt;br&gt;&lt;br&gt;         14. Patients who, in the opinion of the investigator, would be unlikely to comply with&lt;br&gt;             required study visits, self-assessments, and interventions&lt;br&gt;</t>
  </si>
  <si>
    <t>Time to alleviation of symptoms</t>
  </si>
  <si>
    <t>Percentage of participants positive for influenza virus titer at each time point;Percentage of participants positive for influenza virus by RT-PCR at each time point;Change from baseline in virus titer at each time point;Change from baseline in virus RNA (RT-PCR) at each time point;Area under the curve (AUC) adjusted by baseline in virus titer;Area under the curve (AUC) adjusted by baseline of virus RNA;Time to cessation of viral shedding by virus titer;Time to cessation of viral shedding by virus RNA;Percentage of participants whose symptoms have been alleviated at each time point;Time to alleviation of the 4 systemic symptoms;Time to alleviation of the 3 respiratory symptoms;Change from baseline in composite symptom score at each time point;Time to resolution of fever;Percentage of participants reporting normal temperature at each time point;Body temperature at each time point;Time to alleviation of individual symptoms;Time to return to preinfluenza health status;Percentage of participants with influenza-related complications;Number of participants with adverse events (AEs)</t>
  </si>
  <si>
    <t>CS-8958 Phase 3 study in Pediatric Patients &lt; 10 years of age - A open-labeled study of nebulized CS-8958 in the treatment of influenza virus infection -</t>
  </si>
  <si>
    <t>Intervention name : CS-8958&lt;br&gt;INN of the intervention : laninamivir (INN)&lt;br&gt;Dosage And administration of the intervention : Single inhalation of nebulized CS-8958 160 mg&lt;br&gt;Control intervention name : null</t>
  </si>
  <si>
    <t>https://www.clinicaltrials.jp/user/showCteDetailE.jsp?japicId=JapicCTI-163398</t>
  </si>
  <si>
    <t>A Phase 3 Study of nebulized CS-8958 (Pediatric Patients &lt; 10 years of age)</t>
  </si>
  <si>
    <t>JPRN-JapicCTI-163398</t>
  </si>
  <si>
    <t>Multicenter, open-labeled study</t>
  </si>
  <si>
    <t>Influenza A or B virus infection</t>
  </si>
  <si>
    <t>DAIICHI SANKYO Co., Ltd. Contact for Clinical Trial Information</t>
  </si>
  <si>
    <t>Inclusion criteria: Tested positive for influenza A or B by the rapid diagnostic test&lt;br&gt;Body temperature (axillary) at informed consent &gt;= 38.0 degrees&lt;br&gt;Within 36 hours of the onset of influenza symptoms at informed consent&lt;br&gt;Judged to be able to take a nebulized treatment</t>
  </si>
  <si>
    <t>Exclusion criteria: Suspected of having infection by bacteria species and/or other  virus (pneumonia, bronchitis, otitis, sinusitis, etc.; including secondary infection) within 1 week before informed consent&lt;br&gt;History of influenza pneumonia&lt;br&gt;Assessed to be ineligible by the investigators, including those with serious complications</t>
  </si>
  <si>
    <t>Time to alleviation of influenza illness</t>
  </si>
  <si>
    <t>Time to improvement of cough and nasal symptom&lt;br&gt;Time for body temperature returned to normal</t>
  </si>
  <si>
    <t>The Clinical Trial Effect of Aromatherapy with Rosa Damascene Mill on Reducing The Apnea of Premature Neonates from 29 to 33 weeks</t>
  </si>
  <si>
    <t>Intervention 1: In interventional group use Rosa damascene mill 10% that has diluted with sweet almond oil 90%/ Newborns have conditions to come in study from second day of life or after cutting NCPAP or NIPPV/ For 3days successively and every day 12 hours/ Each 3 hours, 2drops Rosa damascene mill on the eye pad is placed at 30 cm the head of newborn. Intervention 2: all of steps in control group use distilled water as placebo.;Treatment - Drugs;Placebo;In interventional group use Rosa damascene mill 10% that has diluted with sweet almond oil 90%/ Newborns have conditions to come in study from second day of life or after cutting NCPAP or NIPPV/ For 3days successively and every day 12 hours/ Each 3 hours, 2drops Rosa damascene mill on the eye pad is placed at 30 cm the head of newborn.;all of steps in control group use distilled water as placebo.</t>
  </si>
  <si>
    <t>http://en.irct.ir/trial/26647</t>
  </si>
  <si>
    <t>The Effect of Aromatherapy with Rosa Damascene Mill on Apnea of Prematurity</t>
  </si>
  <si>
    <t>IRCT2017071735149N1</t>
  </si>
  <si>
    <t>Qom University of Medical Sciences</t>
  </si>
  <si>
    <t>Apnea of Prematurity. &lt;br&gt;other apnea of newborn;other apnea of newborn</t>
  </si>
  <si>
    <t>Dr. Parvaneh Sadeghimoghadam</t>
  </si>
  <si>
    <t>Azar Street, Izadi Hospital, Qom</t>
  </si>
  <si>
    <t>psadeghi@muq.ac.ir; khabbazan_atefeh@yahoo.com</t>
  </si>
  <si>
    <t>+98 25 3271 1301</t>
  </si>
  <si>
    <t>Azar Street, Izadi Hospitzl, Qom</t>
  </si>
  <si>
    <t>10 days</t>
  </si>
  <si>
    <t>Inclusion criteria: Inclusion criteria: Neonates with gestational age from 29 to 33 weeks; Weights of neonates from 900 to 1500 grams; Neonates into the incubator no warmer; Hemoglobin more than 10 milligram for deciliter; No congenital heart disease; No infection; Neonates do not intubate; Neonates after cutting nasal continuous positive airway pressure (NCPAP) or nasal intermittent positive pressure ventilation (NIPPV) during study.&lt;br&gt;Exclusion criteria: Parents want to come out this study; Neonates releasing or expiring before end of intervention; Symptoms or signs of skin or respiratory allergy during this intervention; The neonates that they become was during this intervention or to be disagreement for any reason.</t>
  </si>
  <si>
    <t>Number of apnea. Timepoint: From begining to end of intervention every hour. Method of measurement: Observation and recording respiratory- heart monitoring.;Blood o2 saturation. Timepoint: From begining to end of intervention. Method of measurement: Palseoximeteri.</t>
  </si>
  <si>
    <t>Heart rate. Timepoint: From begining to end of intervention. Method of measurement: Heart monitoring.</t>
  </si>
  <si>
    <t>Prediction of Response to Recruitment Maneuvers in Patients With Acute Respiratory Failure</t>
  </si>
  <si>
    <t>Device: Swisstom BB2;Device: Swisstom BB2;Device: Swisstom BB2;Device: Swisstom BB2</t>
  </si>
  <si>
    <t>https://clinicaltrials.gov/show/NCT02907840</t>
  </si>
  <si>
    <t>NCT02907840</t>
  </si>
  <si>
    <t>Universit√† degli Studi di Ferrara</t>
  </si>
  <si>
    <t>Italy;Italy;Italy;Italy;Italy</t>
  </si>
  <si>
    <t>Savino Spadaro, MD;Savino Spadaro, MD;Savino Spadaro, MD;Savino Spadaro, MD;Savino Spadaro, MD</t>
  </si>
  <si>
    <t>Universit√† degli Studi di Ferrara;Universit√† degli Studi di Ferrara;Universit√† degli Studi di Ferrara;Universit√† degli Studi di Ferrara;Universit√† degli Studi di Ferrara</t>
  </si>
  <si>
    <t>&lt;br&gt;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      ;&lt;br&gt;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      ;&lt;br&gt;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      ;&lt;br&gt;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t>
  </si>
  <si>
    <t>Significant reduction in silent spaces (i.e. non ventilated lung areas) during incremental PEEP steps;Significant reduction in silent spaces (i.e. non ventilated lung areas) during incremental PEEP steps;Significant reduction in silent spaces (i.e. non ventilated lung areas) during incremental PEEP steps</t>
  </si>
  <si>
    <t>A Double-Blind, Placebo-Controlled, Randomized, Multicenter, Proof of Concept and Dose-Finding Phase II Clinical Trial to Investigate the Safety, Tolerability and Efficacy of ADRECIZUMAB in Patients with Septic Shock and Elevated Adrenomedullin - AdrenOSS-2</t>
  </si>
  <si>
    <t>&lt;br&gt;                Product Name: Adrecizumab&lt;br&gt;                Product Code: HAM8101&lt;br&gt;                Pharmaceutical Form: Solution for infusion&lt;br&gt;                INN or Proposed INN: Adrecizumab&lt;br&gt;                Current Sponsor code: HAM8101&lt;br&gt;                Other descriptive name: HUMANIZED MONOCLONAL ANTIBODY (IMMUNOGLOBULIN G1 (IGG1)) DIRECTED AGAINST THE N-TERMINUS OF ADRENOMEDULLIN&lt;br&gt;                Concentration unit: mg/ml milligram(s)/millilitre&lt;br&gt;                Concentration type: equal&lt;br&gt;                Concentration number: 20 mg / ml-&lt;br&gt;                Pharmaceutical form of the placebo: Solution for infusion&lt;br&gt;                Route of administration of the placebo: Intravenous use&lt;br&gt;&lt;br&gt;</t>
  </si>
  <si>
    <t>https://www.clinicaltrialsregister.eu/ctr-search/search?query=eudract_number:2016-003883-38</t>
  </si>
  <si>
    <t>Trial comparing Standard Treatment in the ICU with ADRECIZUMAB Treatment in patients with septic shock and elevated Adrenomedullin</t>
  </si>
  <si>
    <t>EUCTR2016-003883-38-NL</t>
  </si>
  <si>
    <t>Controlled: yes                Randomised: yes                Open: no                Single blind: no                Double blind: yes                Parallel group: yes                Cross over: no                Other: no                If controlled, specify comparator, Other Medicinial Product: no                Placebo: yes                Other: no                Number of treatment arms in the trial: 3</t>
  </si>
  <si>
    <t>France;Belgium;Germany;Netherlands;Italy</t>
  </si>
  <si>
    <t>Septic Shock &lt;br&gt;                MedDRA version: 20.0                Level: PT                Classification code 10040070                Term: Septic shock                System Organ Class: 10021881 - Infections and infestations            ;Therapeutic area: Analytical, Diagnostic and Therapeutic Techniques and Equipment [E] - Therapeutic techniques [E02]</t>
  </si>
  <si>
    <t>ADR-02;NCT03085758;2016-003883-38-DE</t>
  </si>
  <si>
    <t>Clinical Development</t>
  </si>
  <si>
    <t>Neuendorfstra√üe 15a</t>
  </si>
  <si>
    <t>JZimmermann@adrenomed.com</t>
  </si>
  <si>
    <t>Inclusion criteria: &lt;br&gt;                1. Written informed consent by patient or legally designated representative &lt;br&gt;                (according to country ‚Äì specific regulations)&lt;br&gt;                2. Male and female patient, age = 18 years &lt;br&gt;                3. Body weight 50 kg ‚Äì 120 kg&lt;br&gt;                4. Bio-ADM concentration &gt; 70 pg/ml&lt;br&gt;                5. Patient with early septic shock (start of vasopressor therapy&lt;br&gt;                &lt; 12 hours)&lt;br&gt;                6. Women of childbearing potential must have a negative pregnancy serum or urine pregnancy test before randomization&lt;br&gt;                7. Highly effective method of contraception must be maintained for 6 months after study start by women of childbearing potential and sexually active men.&lt;br&gt;                8. No care limitation&lt;br&gt;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</si>
  <si>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 Moribund&lt;br&gt;                2. Pre-existing unstable condition (e.g. a recent cerebral hemorrhage or infarct, a recent acute unstable myocardial infarction (all &lt; 3 months), congestive heart failure ‚Äì NYHA Class IV)&lt;br&gt;                3. Patients that required cardiopulmonary resuscitation in the last 4 weeks prior to evaluation for enrollment&lt;br&gt;                4. Severe COPD with chronic oxygen need at home (GOLD IV)&lt;br&gt;                5. Any organ or bone marrow transplant within the past 24 weeks&lt;br&gt;                6. Uncontrolled serious hemorrhage (= 2 units of blood / platelets in the previous 24 hrs.). Patients may be considered for enrollment if bleeding has stopped and patient is otherwise qualified&lt;br&gt;                7. Uncontrolled hematological / oncological malignancies&lt;br&gt;                8. Absolute neutropenia &lt; 500 per ¬µL &lt;br&gt;                9. Severe chronic liver disease (Child-Pugh C)&lt;br&gt;                10. Systemic fungal infection or active tuberculosis&lt;br&gt;                11. Neuromuscular disorders that impact breathing / spontaneous ventilation&lt;br&gt;                12. Burns &gt; 30% of body surface&lt;br&gt;                13. Plasmapheresis&lt;br&gt;                14. Breastfeeding women&lt;br&gt;                15. Participation in a clinical trial involving another investigational drug within 4 weeks prior to inclusion&lt;br&gt;                16. Unwilling or unable to be fully evaluated for all follow-up visits&lt;br&gt;</t>
  </si>
  <si>
    <t>&lt;br&gt;                Primary end point(s): ‚Ä¢ Mortality&lt;br&gt;                ‚Ä¢ Interruption of infusion&lt;br&gt;                ‚Ä¢ Severity and frequency of treatment-emergent adverse Events&lt;br&gt;            ;&lt;br&gt;                Timepoint(s) of evaluation of this end point: ‚Ä¢Primary efficacy endpoint:&lt;br&gt;                Sepsis Support Index (SSI) defined as: days with organ support or dead within 14 days follow up. &lt;br&gt;                &lt;br&gt;                More precisely: In the time frame of 14 day follow-up, each day on support with vasopressor, and/or mechanical ventilation (defined as any ventilation received on this day, independent from the duration of mechanical ventilation), and/or renal dysfunction (defined as renal SOFA = 4), or not alive, is counted as 1. The sum over the follow-up period is defined as SSI.&lt;br&gt;            ;&lt;br&gt;                Secondary Objective: ‚Ä¢To obtain first data on efficacy of ADRECIZUMAB in patients with early septic shock and a bio-ADM concentration of &gt; 70 pg/ml in the treatment arms compared with placebo. &lt;br&gt;                ‚Ä¢To study the PK of free-ADRECIZUMAB  &lt;br&gt;            ;&lt;br&gt;                Main Objective: To investigate the safety and tolerability of ADRECIZUMAB in patients with early septic shock and elevated bio-ADM (concentration of &gt; 70 pg/ml) in treatment arm A (2 mg/kg) and in treatment arm B (4 mg/kg) over the 90 days study period.&lt;br&gt;                &lt;br&gt;</t>
  </si>
  <si>
    <t>&lt;br&gt;                Timepoint(s) of evaluation of this end point: ‚Ä¢Sepsis Support Index (SSI) at 28 day follow-up&lt;br&gt;                ‚Ä¢ Penalized Sepsis Support Index (pSSI) at 14 and 28 day follow-up&lt;br&gt;                ‚Ä¢Persistent organ dysfunction or death at 14 and 28 day follow-up &lt;br&gt;                ‚Ä¢Day 28 and day 90 mortality rate&lt;br&gt;                ‚Ä¢SSI and pSSI excluding the renal component&lt;br&gt;                ‚Ä¢Individual Sepsis Support Index components with and without mortality&lt;br&gt;                ‚Ä¢Sequential Organ Failure Assessment (SOFA) Score&lt;br&gt;                ‚Ä¢ Improvement in renal function as change in penKid and creatinine (day 3 ‚Äì day 1,day 7 ‚Äì day 1)&lt;br&gt;                ‚Ä¢Length of stay at ICU/ hospital&lt;br&gt;                ‚Ä¢Changes of functional parameters and other parameters during stay at ICU &lt;br&gt;                ‚Ä¢Vasopressor use (drug,highest/lowest dose, duration)&lt;br&gt;                ‚Ä¢APACHE II&lt;br&gt;                ‚Ä¢Quality of Life by Euro-QoL-5 (day 28 and day 90)&lt;br&gt;                ‚Ä¢Vital signs (heart rate, blood pressure)&lt;br&gt;            ;&lt;br&gt;                Secondary end point(s): ‚Ä¢ Sepsis Support Index (SSI) defined as: days with organ support or dead within 14 day follow up&lt;br&gt;                More precisely: In the time frame of 14 day follow-up, each day on support with vasopressor, and/or mechanical ventilation (defined as ventilation received on this day, independent from the duration of mechanical ventilation), and/or renal dysfunction (defined as renal SOFA = 4), or not alive, is counted as 1. The sum over the follow up period is defined as SSI&lt;br&gt;</t>
  </si>
  <si>
    <t>A Double-Blind, Placebo-Controlled, Randomized, Multicenter, Proof of Concept and Dose-Finding Phase II Clinical Trial to Investigate the Safety, Tolerability and Efficacy of ADRECIZUMAB in Patients with Septic Shock and Elevated Adrenomedullin</t>
  </si>
  <si>
    <t>Prevention of post-operative complications by using HMG-CoA Reductase Inhibitor in patients undergoing oesophagectomy - A multicentre, randomised, double blind, placebo controlled trial - Simvastatin to prevent complications after oesophagectomy  v1.0</t>
  </si>
  <si>
    <t>&lt;br&gt;Product Name: Simvastatin&lt;br&gt;Pharmaceutical Form: Tablet&lt;br&gt;INN or Proposed INN: Simvastatin&lt;br&gt;CAS Number: 79902-63-9&lt;br&gt;Concentration unit: mg milligram(s)&lt;br&gt;Concentration type: equal&lt;br&gt;Concentration number: 40-&lt;br&gt;Pharmaceutical form of the placebo: Tablet&lt;br&gt;Route of administration of the placebo: Enteral use (Noncurrent)&lt;br&gt;&lt;br&gt;</t>
  </si>
  <si>
    <t>https://www.clinicaltrialsregister.eu/ctr-search/search?query=eudract_number:2015-004424-65</t>
  </si>
  <si>
    <t>Prevention of heart and lung complications by using simvastatin in patients undergoing surgery for removal of food pipe</t>
  </si>
  <si>
    <t>EUCTR2015-004424-65-GB</t>
  </si>
  <si>
    <t>Post-operative complications - Post-operative Pulmonary complication, Acute Respiratory Distress Syndrome and Myocardial Infarction;Therapeutic area: Diseases [C] - Respiratory Tract Diseases [C08]</t>
  </si>
  <si>
    <t>ISRCTN48095567</t>
  </si>
  <si>
    <t>15085MS-AS</t>
  </si>
  <si>
    <t>Dr Murali Shyamsundar</t>
  </si>
  <si>
    <t>Room N2019, Centre for Infection and Immunity, The Wellcome-Wolfson Building, Lisburn Road</t>
  </si>
  <si>
    <t>murali.shyamsundar@qub.ac.uk</t>
  </si>
  <si>
    <t>The Queen's University of Belfast</t>
  </si>
  <si>
    <t>Public Health Agency</t>
  </si>
  <si>
    <t>Inclusion criteria: &lt;br&gt;1.Adult patients =18 years of age undergoing elective oesophagectomy &lt;br&gt;2.Female subjects must be surgically sterile, or be postmenopausal, or must agree to use effective contraception during the period of the trial and for at least 30 days after completion of treatment. A pregnancy test, measured by urine HCG in females with child bearing potential, will be performed at pre-operative assessment clinic&lt;br&gt;&lt;br&gt;Are the trial subjects under 18? no&lt;br&gt;Number of subjects for this age range: 0&lt;br&gt;F.1.2 Adults (18-64 years) yes&lt;br&gt;F.1.2.1 Number of subjects for this age range 252&lt;br&gt;F.1.3 Elderly (&gt;=65 years) yes&lt;br&gt;F.1.3.1 Number of subjects for this age range 200&lt;br&gt;</t>
  </si>
  <si>
    <t>Exclusion criteria: &lt;br&gt;1.Age &lt; 18 years&lt;br&gt;2.Creatinine Kinase (CK) &gt; 5 times upper limit normal range in the local laboratory&lt;br&gt;3.Known active liver disease (Child‚Äôs Pugh score &gt; 11) or abnormal liver function tests i.e. transaminases (AST or ALT) &gt; 3 times upper limit normal range in the local  laboratory&lt;br&gt;4.Renal impairment (calculated creatinine clearance less than 30mL/minute)&lt;br&gt;5.Inability to take oral medication pre-operatively&lt;br&gt;6.Subject reported lactose intolerance &lt;br&gt;7.Participation in other intervention trials within 30 days.&lt;br&gt;8.Current treatment with statins &lt;br&gt;9.Known hypersensitivity to the study medication &lt;br&gt;10.Previous adverse reaction to statins &lt;br&gt;11.Concomitant use of fibrates or other lipid-lowering  therapy&lt;br&gt;12.Concomitant use of itraconazole, ketoconazole, posaconazole, voriconazole, erythromycin, clarithromycin, telithromycin, HIV protease inhibitors, boceprivir, telaprevir,  nefazodone, cyclosporine, danazol, amiodarone, amlodipine, verapamil or diltiazem, fusidic acid&lt;br&gt;13.Patients must be able to understand and give signed and dated informed consent indicating that they understand all the pertinent aspects of the trial prior to enrolment&lt;br&gt;&lt;br&gt;&lt;br&gt;</t>
  </si>
  <si>
    <t>Timepoint(s) of evaluation of this end point: The patient undergoing oesophagectomy will be followed up post-operatively to evaluate the primary outcome for the first seven days after surgery. The outcome is a composite primary endpoint of the occurrence of PPC, ARDS and MI. PPC will be evaluated everyday against an eight point criteria called the Melbourne Group Scale(MGS) where the presence of four or more criteria defines a PPC. ARDS will be evaluated using the Berlin definition. MI will be evaluated using the classical definition of raised cardiac enzyme, cardiac ischaemic chest pain, typical ECG changes as well as by the myocardial injury in non-cardiac surgery (MINS) criteria which is evaluated by measuring blood troponin levels on the first three days after surgery.;Primary end point(s): The primary outcome measure is a composite endpoint of the incidence of ARDS defined according to the Berlin definition, post-operative pulmonary complications (PPC) as defined by Melbourne group scale and myocardial infarction as defined by ischaemic chest pain, ECG changes and a raise in plasma troponin and also by myocardial ischaemia post non-cardiac surgery (MINS) criteria during the first seven days post operatively.;Secondary Objective: The secondary research questions will look at the following:&lt;br&gt;1. Chances of complications such as post surgical lung complications and heart attacks up to 28 days post surgery or hospital discharge whichever is earlier&lt;br&gt;2. Abnormal heart rhythm by day 28 or hospital discharge whichever is earlier&lt;br&gt;3. Clots in deep veins by day 28 or hospital discharge whichever is earlier&lt;br&gt;4. Surgical complications by day 28 or hospital discharge whichever is earlier&lt;br&gt;5. Duration for which breathing support was used after surgery&lt;br&gt;6. Safety of the study drug as measured by liver, kidney function and muscle enzyme&lt;br&gt;7. Health related quality of life (HRQoL)&lt;br&gt;8. Length of ICU stay (level 3 care)&lt;br&gt;9. Length of HDU stay (level 2 care)&lt;br&gt;10. Length of hospital stay&lt;br&gt;11. Health service contacts up to 90 days post surgery&lt;br&gt;12. Cost effectiveness of the study drug&lt;br&gt;13. Hospital mortality and 90 day mortality&lt;br&gt;&lt;br&gt;;Main Objective: The principal research question is whether treatment with simvastatin when compared to a placebo (dummy pill) reduces complications related to the heart and lungs after oesophagectomy (surgery to remove the food pipe).&lt;br&gt;&lt;br&gt;Patients who undergo oesophagectomy receive ventilation (breathing support) to one lung while the other lung is allowed to collapse down. This will allow access to the foodpipe and this is a major surgery. The ventilation of one lung can lead to stretch of one lung while the other lung will be collapsed down. Both stretch and collapse can lead to inflammation and these patients have a high incidence of lung related complications such as pneumonia and in a more severe situation a condition called acute respiratory distress syndrome (ARDS). They also have a significant stress on the heart which can cause heart attacks (myocardial ischaemia).&lt;br&gt;&lt;br&gt;Various smaller studies have shown that patients who are on the group of medications called statins (to which the study drug si</t>
  </si>
  <si>
    <t>Secondary end point(s): Secondary outcomes include clinical outcomes, safety and data for the economic evaluation.&lt;br&gt;Clinical Outcomes&lt;br&gt;1. Mortality at day 28 and day 90&lt;br&gt;2. Ventilator free days (VFDs) and are defined as the number of days in the first 28 days following surgery that a patient is free from ventilator assistance, for greater than 48 hrs. &lt;br&gt;3. ARDS, PPC and MI within 28 days of surgery or hospital discharge if earlier&lt;br&gt;4. Atrial fibrillation within 28 days of surgery or hospital discharge if earlier&lt;br&gt;5. Venous thromboembolism within 28 days of surgery or hospital discharge if earlier&lt;br&gt;6. Incidence and nature of any surgical complications will be recorded&lt;br&gt;&lt;br&gt;Safety&lt;br&gt;1. CK &gt;10 times the upper limit of normal (day 0, day 3 and day 7 post-surgery)&lt;br&gt;2. ALT/AST &gt;5 times the upper limit of normal (day 0, day 3 and day 7 post-surgery)&lt;br&gt;3. Serious adverse events (SAEs), adverse events(AEs) and occurrence of suspected unexpected serious adverse reactions (SUSARs) &lt;br&gt;&lt;br&gt;Health Economic Outcomes&lt;br&gt;1. Health related quality of life (HRQoL):&lt;br&gt;   ‚Ä¢ EQ-5D-5L at randomisation and at 90 days post-surgery.&lt;br&gt;&lt;br&gt;2. Health and Social Care Service Use:&lt;br&gt;   ‚Ä¢ Length of ICU stay (level 3 care)&lt;br&gt;   ‚Ä¢ Length of HDU stay (level 2 care)&lt;br&gt;   ‚Ä¢ Length of hospital stay&lt;br&gt;   ‚Ä¢ Health service contacts up to 90 days post-surgery &lt;br&gt;&lt;br&gt;;Timepoint(s) of evaluation of this end point: Patients will be followed up after their oesophagectomy for the evaluation of their secondary endpoints&lt;br&gt;&lt;br&gt;1. Clinical secondary endpoints will be evaluated till day 28 post surgery or till hospital discharge whichever is earlier&lt;br&gt;&lt;br&gt;2. Data for health economic evaluation will be collected by administration of the health related quality of life questionnaire (EQ-5D-5L) at baseline and at 90 days after surgery. Health resource utilisation data will be collected at day 90 post surgery. We will also collect data regarding their use of level 3, level 2 care and also the hospital length of stay as part of healthcare utilisation data.</t>
  </si>
  <si>
    <t>Comparison Dopamine and Nor-epinephrine on End tidal carbon dioxide pressure in patients with septic shock</t>
  </si>
  <si>
    <t>Intervention 1: Amp Neurepinephrine, 0.5 micro gram/kilogram/minutes, For 2 hours. Intervention 2: Amp Dopamine, 5microgram/kilogram/minutes, For 2 hours.</t>
  </si>
  <si>
    <t>http://en.irct.ir/trial/20733</t>
  </si>
  <si>
    <t>End tidal carbon dioxide pressure in patients with septic shock</t>
  </si>
  <si>
    <t>IRCT2015101924606N1</t>
  </si>
  <si>
    <t>Randomization: Randomized, Blinding: Double blinded, Placebo: Not used, Assignment: Parallel, Purpose: Treatment, Randomization description: Simple randomizationPatients were divided into two groups and randomly assigned to each of the two groups. The drugs in each group were of the same size and shape, each of these numbers was coded and sealed in a seal envelope, Blinding description: Drugs in a similar container in an opaque bag numbered and the prescribing physician and nurse practitioner were unaware.</t>
  </si>
  <si>
    <t>Septic Shock. &lt;br&gt;Septicaemia, unspecified, Septic Shock;A41.9</t>
  </si>
  <si>
    <t>Hamed Aminiahidashti</t>
  </si>
  <si>
    <t>Emergency Department, Imam Khomeini Hospital, Amirmazandarani avenue</t>
  </si>
  <si>
    <t>h.aminiahidashti@mazums.ac.ir</t>
  </si>
  <si>
    <t>+98 11 3336 1700</t>
  </si>
  <si>
    <t>Inclusion criteria: Patients with septic shock conditions</t>
  </si>
  <si>
    <t>Exclusion criteria: patients under 18 years&lt;br&gt;patients more than 75 year&lt;br&gt;Those who received more than 4 hours vasopressor drugs brain death&lt;br&gt;Those with severe cardiac arrhythmia&lt;br&gt;Traumatic patient&lt;br&gt;Brain death</t>
  </si>
  <si>
    <t>Blood pressure. Timepoint: Before intervention, 30 minutes after intervention, 120 minutes after intervention. Method of measurement: mmhg,  manometer.;End Tidal Carbon Dioxide Pressure. Timepoint: Before intervention, 30 minutes after intervention, 120 minutes after intervention. Method of measurement: mmhg, capnograph.</t>
  </si>
  <si>
    <t>Heart Rate. Timepoint: Before intervention, 30 minutes after intervention, 120 minutes after intervention. Method of measurement: number per minutes.;Oxygen Saturation. Timepoint: Before intervention, 30 minutes after intervention, 120 minutes after intervention. Method of measurement: Puls oxymeter.;Carbon Dioxide Pressure. Timepoint: Before intervention, 30 minutes after intervention, 120 minutes after intervention. Method of measurement: Blood gas.;Oxygen Pressure. Timepoint: Before intervention, 30 minutes after intervention, 120 minutes after intervention. Method of measurement: Blood gas.</t>
  </si>
  <si>
    <t>What will be shared: All potential data is shared after unidentifiable people  When: It has started in 2016  To whom: Academic researchers  Conditions: All data analysis and actions are coordinated and informed by the project manager  Where to obtain: Project Officer - Research Deputy of Mazandaran University of Medical Sciences  How to obtain: Written Request to Research Deputy of Mazandaran University of Medical Sciences  Comments:</t>
  </si>
  <si>
    <t>Jul 17 2016 12:00AM</t>
  </si>
  <si>
    <t>????? ????? ??????? ???? ????? ????????</t>
  </si>
  <si>
    <t>A clinical study of biomarkers of innate and adaptive immune activation associated with symptoms and immune responses after administration of a single dose of a quadrivalent inactivated split virus influenza vaccine to healthy young adults.</t>
  </si>
  <si>
    <t>&lt;br&gt;Trade Name: a-RIX-Tetra&lt;br&gt;Pharmaceutical Form: Suspension for injection in pre-filled syringe&lt;br&gt;INN or Proposed INN: A/CALIFORNIA/7/2009 (H1N1) PDM09-LIKE STRAIN USED (NIB-74XP) DERIVED FROM A/CHRISTCHURCH/16/2010&lt;br&gt;Other descriptive name: A/CALIFORNIA/7/2009 (H1N1) PDM09-LIKE STRAIN USED (NIB-74XP) DERIVED FROM A/CHRISTCHURCH/16/2010&lt;br&gt;Concentration unit: ¬µg microgram(s)&lt;br&gt;Concentration type: equal&lt;br&gt;Concentration number: 15-&lt;br&gt;INN or Proposed INN: A/HONG KONG/4801/2014 (H3N2)-LIKE STRAIN (A/HONG KONG/4801/2014, X-263B)&lt;br&gt;Other descriptive name: A/HONG KONG/4801/2014 (H3N2)-LIKE STRAIN (A/HONG KONG/4801/2014, X-263B)&lt;br&gt;Concentration unit: ¬µg microgram(s)&lt;br&gt;Concentration type: equal&lt;br&gt;Concentration number: 15-&lt;br&gt;INN or Proposed INN: B/BRISBANE/60/2008-LIKE STRAIN (B/BRISBANE/60/2008, WILD TYPE)&lt;br&gt;Other descriptive name: B/BRISBANE/60/2008-LIKE STRAIN (B/BRISBANE/60/2008, WILD TYPE)&lt;br&gt;Concentration unit: ¬µg microgram(s)&lt;br&gt;Concentration type: equal&lt;br&gt;Concentration number: 15-&lt;br&gt;INN or Proposed INN: B/PHUKET/3073/2013-LIKE STRAIN (B/PHUKET/3073/2013, WILD TYPE)&lt;br&gt;Other descriptive name: B/PHUKET/3073/2013-LIKE STRAIN (B/PHUKET/3073/2013, WILD TYPE)&lt;br&gt;Concentration unit: ¬µg microgram(s)&lt;br&gt;Concentration type: equal&lt;br&gt;Concentration number: 15-&lt;br&gt;&lt;br&gt;</t>
  </si>
  <si>
    <t>https://www.clinicaltrialsregister.eu/ctr-search/search?query=eudract_number:2017-000116-42</t>
  </si>
  <si>
    <t>EUCTR2017-000116-42-BE</t>
  </si>
  <si>
    <t>Ghent University Hospital</t>
  </si>
  <si>
    <t>Healthy Volunteers - a quadrivalent inactivated split virus influenza vaccine &lt;br&gt;MedDRA version: 19.1Level: LLTClassification code 10046859Term: VaccinationSystem Organ Class: 100000004865;Therapeutic area: Body processes [G] - Immune system processes [G12]</t>
  </si>
  <si>
    <t>BioVacSafe-QIV</t>
  </si>
  <si>
    <t>Bimetra Clinics</t>
  </si>
  <si>
    <t>De Pintelaan 185</t>
  </si>
  <si>
    <t>bimetra.clinics@uzgent.be</t>
  </si>
  <si>
    <t>Innovative Medicines Initiative Joint Undertaking</t>
  </si>
  <si>
    <t>Inclusion criteria: &lt;br&gt;1.Healthy male or female subjects aged 24-54 years inclusive. (Healthy in the opinion of the investigator, based on medical history and clinical exam, with no active disease process that could interfere with the study endpoints)&lt;br&gt;2.Has a body Mass Index =18 and =30&lt;br&gt;3.Is able to read and understand the Informed Consent Form (ICF), and understand study procedures.&lt;br&gt;4.The subject has signed the ICF.&lt;br&gt;5.The subject is available for follow-up for the duration of the study. &lt;br&gt;6.The subject agrees to abstain from donating blood during their participation in the study, or longer if necessary.&lt;br&gt;7.If the subject is a heterosexually active female, she is willing to use an effective method of contraception (e.g. oral contraceptive pill; intrauterine device; injectable or implanted contraceptive; physiological or anatomical sterility) from 30 days prior to study vaccination until the end of the study. &lt;br&gt;8.Willing to undergo urine pregnancy tests prior to vaccination at screening. &lt;br&gt;9.The subject has venous access sufficient to allow blood sampling as per the protocol.&lt;br&gt;&lt;br&gt;Are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</si>
  <si>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&lt;br&gt;1.Pregnant or lactating.&lt;br&gt;2.Known hypersensitivity to any component of the study vaccine (a-RIX-Tetra¬Æ): the active components (vaccine antigens) or any of the excipients (disodium phosphate dodecahydrate, potassium dihydrogen phosphate, magnesium chloride hexahydrate, a-tocopheryl hydrogen succinate, polysorbate 80, octoxinol 10), eggs (chicken proteins, ovalbumin), gentamycin sulphate, formaldehyde, and sodium deoxycholate  or those who have had a previous life-threatening reaction to previous influenza vaccinations. &lt;br&gt;3.History of influenza infection in the past 5 years, defined here as severe respiratory infection with fever (&gt; 38¬∞C) and preventing normal daily activity during a minimum of 3 days.&lt;br&gt;4.Vaccination with the 2016/2017 seasonal influenza vaccine and/or any other seasonal influenza vaccine within the preceding 5 influenza seasons (i.e. since season 2011/2012) before the first study visit.&lt;br&gt;5.Presence of primary or acquired immunodeficiency states with a total lymphocyte count less than 1,200 per mm3 or presenting other evidence of lack of cellular immune competence e.g. leukaemias, lymphomas, blood dyscrasias, or patients receiving immunosuppressive therapy (including use of oral or parenteral corticosteroids in a dose = 5 mg prednisone daily or equivalent within one month prior to visit 1or cytotoxic or immunosuppressive or immunomodulating drugs within 6 months prior to visit 1).&lt;br&gt;6.Regular use of non-steroidal anti-inflammatory drugs (oral or parenteral route) within 6 months of Visit 1 considered by the study physician as likely to interfere with immune responses.&lt;br&gt;7.Current intake of excessive amounts of alcohol (= 14 units for women and = 21 units for men) and not willing to adapt this use during the study period.&lt;br&gt;8.Currently performing extreme physical activities (as evaluated by the investigator) and not willing to adapt this activity during the study period.&lt;br&gt;9.Receipt of a vaccine within 30 days of visit 1, or requirement to receive another vaccine within the study period.&lt;br&gt;10.Presence of an acute severe febrile illness at time of immunisation.&lt;br&gt;11.History of alcohol, narcotic, benzodiazepine, rilatine, or other substance abuse or dependence within the 12 months preceding Visit 1.&lt;br&gt;12.Smoking in the past 6 months OR &gt; 5 pack-year lifetime history&lt;br&gt;13.Receipt of blood products or immunoglobulins, or blood donation, within 3 months of study start.&lt;br&gt;14.Any condition that, in the investigator‚Äôs opinion, compromises the subject‚Äôs ability to meet protocol requirements or to complete the study.&lt;br&gt;15.Currently participating in another clinical study with an investigational or non-investigational drug or device, or has participated in a clinical trial within the 3 months preceding Visit 1.&lt;br&gt;16.Unable to read and speak Dutch or English to a fluency level adequate for the full comprehension of procedures required in participation and consent.&lt;br&gt;&lt;br&gt;</t>
  </si>
  <si>
    <t>Main Objective: The purpose of this protocol is to generate a set of data that will be analysed by integrated systems biology approach, for validation in subsequent clinical trials or in animal models. The dataset will broadly characterise: :&lt;br&gt;1.Physiological responses at various time points after immunisation &lt;br&gt;2.Innate and adaptive immune responses &lt;br&gt;3.Genetic testing of subjects when deemed necessary (genetic testing analysis may be SNIP analysis or full genome analysis). &lt;br&gt;4.Correlations in changes in innate and adaptive immune activation with adverse events, haematology and biochemistry panels, genotype and physiological assessments;Secondary Objective: none;Timepoint(s) of evaluation of this end point: 1.at all time points from vaccination up to last study visit.&lt;br&gt;2.at all time points from time of immunisation up to last study visit.&lt;br&gt;3.at selected time points from time of immunisation up to last study visit.&lt;br&gt;4.at selected time points from time of immunisation up to last study visit&lt;br&gt;5.at selected time points from time of immunisation up to last study visit &lt;br&gt;6.at selected time points in all subjects via enumeration of influenza-specific CD4+ T cells expressing activation markers and/or cytokines following in vitro stimulation and analysis by flow cytometry.&lt;br&gt;7.at selected time points from time of immunisation up to last study visit&lt;br&gt;8.at selected time points from time of immunisation up to last study visit&lt;br&gt;;Primary end point(s): 1.Frequency and severity of local and systemic vaccine-related clinical events.&lt;br&gt;2.Change from pre-immunisation baseline values in pulse, temperature, blood pressure.&lt;br&gt;3.Change from pre-immunisation baseline values in haematology (CBC, ESR, phenotyping of WBC), biochemistry parameters.&lt;br&gt;4.Change from pre-immunisation baseline values in global gene expression measured on whole blood samples&lt;br&gt;5.Change from pre-immunisation baseline values in serum HAI titre in serum samples&lt;br&gt;6.Change from pre-immunisation values of adaptive cellular immune response will be evaluated.&lt;br&gt;7.Change from pre-immunisation baseline values in concentration of selected cytokines and acute phase proteins in serum samples&lt;br&gt;8.Change from pre-immunisation baseline values in PBMC cytokine secretion, proliferation or surface markers in response to in vitro stimulation with influenza antigens</t>
  </si>
  <si>
    <t>Secondary end point(s): none;Timepoint(s) of evaluation of this end point: not applicable</t>
  </si>
  <si>
    <t>Feb 27 2017 12:00AM</t>
  </si>
  <si>
    <t>A Study on Plasma and Pulmonary Pharmacokinetics of High-dose Ceftobiprole Given by Continuous Infusion in Mechanically-ventilated Adult Patients With Severe Community-acquired Pneumonia</t>
  </si>
  <si>
    <t>Drug: Treatment with high-dose ceftobiprole (500mg loading dose followed by 2.5g under continuos infusion).</t>
  </si>
  <si>
    <t>https://clinicaltrials.gov/show/NCT04171674</t>
  </si>
  <si>
    <t>Pharmacokinetics of High-dose Ceftobiprole in Community-acquired Pneumonia Under Mechanical Ventilation.</t>
  </si>
  <si>
    <t>NCT04171674</t>
  </si>
  <si>
    <t>Centre Hospitalier Universitaire de Nimes</t>
  </si>
  <si>
    <t>2019-002027-15;CIVI/2018/CR-01</t>
  </si>
  <si>
    <t>Bernard ALLAOUCHICHE, Pr.</t>
  </si>
  <si>
    <t>bernard.allaouchiche@gmail.com</t>
  </si>
  <si>
    <t>+33 4.78.86.23.42</t>
  </si>
  <si>
    <t>Centre Hospitalier Lyon Sud;CHU de N√Æmes;H√¥pital Haut-L√©v√™que</t>
  </si>
  <si>
    <t>&lt;br&gt;        Inclusion Criteria:&lt;br&gt;&lt;br&gt;          -  All patients (or his/her representative for those patients who are unable to express&lt;br&gt;             their consent) who have given free, informed consent, and signed the consent form.&lt;br&gt;&lt;br&gt;          -  All patients affiliated to or benefitting from a health insurance scheme.&lt;br&gt;&lt;br&gt;          -  All patients hospitalised in the intensive care unit with severe acute&lt;br&gt;             community-acquired pneumonia requiring the use of mechanical ventilation: this is&lt;br&gt;             characterised by signs and symptoms corresponding to an infection of the lower&lt;br&gt;             respiratory tract and imaging data corresponding to bacterial pneumonia.The patient&lt;br&gt;             has been under mechanical ventilation for less than 24 hours.&lt;br&gt;&lt;br&gt;        Exclusion Criteria:&lt;br&gt;&lt;br&gt;          -  Any patient who is already taking part in another interventional study that may&lt;br&gt;             influence the main criterion for judgement.&lt;br&gt;&lt;br&gt;          -  Any patient who is in the exclusion period determined by another study.&lt;br&gt;&lt;br&gt;          -  Any patient under curatorship or guardianship established by a court&lt;br&gt;&lt;br&gt;          -  Any patient who is pregnant, about to give birth or breastfeeding.&lt;br&gt;&lt;br&gt;          -  Any patient with a contra-indication or allergy to beta-lactams&lt;br&gt;&lt;br&gt;          -  Any patient whose survival is estimated at less than 48 hours&lt;br&gt;&lt;br&gt;          -  Any patient whose discharge from hospital is planned for 24 hours after admission&lt;br&gt;&lt;br&gt;          -  Any patient whose creatinine clearance is estimated at less than 50 ml/min or who is&lt;br&gt;             undergoing renal replacement therapy&lt;br&gt;&lt;br&gt;          -  Any patient undergoing extracorporeal life support.&lt;br&gt;</t>
  </si>
  <si>
    <t>Plasma concentration of ceftobiprole on Day 1;Blood test after injection of loading-dose Ceftobiprole (Cmax) for 30 minutes;Blood test 2 hours AFTER beginning antibiotic therapy with ceftobiprole;Blood test 6 hours AFTER beginning antibiotic therapy with ceftobiprole;Blood test 8 hours AFTER beginning antibiotic therapy with ceftobiprole;Blood test 12 hours AFTER beginning antibiotic therapy with ceftobiprole;Time 2 blood test on third day of antibiotic therapy with ceftobiprole;Time 6 blood test on third day of antibiotic therapy with ceftobiprole;Time 8 blood test on third day of antibiotic therapy with ceftobiprole;Time 12 blood test on third day of antibiotic therapy with ceftobiprole</t>
  </si>
  <si>
    <t>Pulmonary concentration of ceftobiprole on Day 3;Plasma concentration BEFORE treatment;Plasma concentration AFTER maximum dose of ceftobiprole on Day 1;Plasma concentration after two hours at the steady-state;Plasma concentration after 6 hours at the steady-state;Plasma concentration after 8 hours at the steady-state;Plasma concentration after 12 hours at the steady-state;Plasma concentration at Time 2 on Day 2 of the steady-state;Plasma concentration at Time 6 on Day 2 of the steady-state;Plasma concentration at Time 8 on Day 2 of the steady-state;Plasma concentration at Time 12 on Day 2 of the steady-state;Plasma concentration on Day 3 (after end of 24H infusion with ceftobiprole);Plasma concentration on Day 3 (after end of 24H infusion with ceftobiprole);Plasma concentration on Day 3 (after end of 24H infusion with ceftobiprole);Plasma concentration on Day 3 (after end of 24H infusion with ceftobiprole);Presence or not of Ceftobiprole in the epithelial lining fluid on Day 3 (after end of 24H infusion with ceftobiprole);Dose regimens defined by Monte Carlo simulations;Test of cure on Day 3;Test of cure on Day 8;Test of microbiological cure on Day 3;Duration of stay at the intensive care unit.;Vital status;Number of days alive without mechanical ventilation;Renal function on Day 1;Renal function on Day 2;Evaluation of renal function on Day 3;Evaluation of renal function on Day 8;Evaluation of liver function on Day 1;Evaluation of liver function on Day 2;Evaluation of liver function on Day 3;Evaluation of liver function on Day 8</t>
  </si>
  <si>
    <t>The Efficacy of Bariatric and Metabolic Surgery for Obisity with Moderate to Severe Obstrictive Sleep Apnea: A Multicenter, Prospective, Cohort Study</t>
  </si>
  <si>
    <t>LSG Group:laparoscopic sleeve gastrectomy;LRYGB Group:laparoscopic Roux-en-Y gastric bypass;</t>
  </si>
  <si>
    <t>http://www.chictr.org.cn/showproj.aspx?proj=44604</t>
  </si>
  <si>
    <t>ChiCTR1900026732</t>
  </si>
  <si>
    <t>Factorial</t>
  </si>
  <si>
    <t>LSG Group:100;LRYGB Group:100;</t>
  </si>
  <si>
    <t>Shanghai Ninth People's Hospital, Shanghai Jiao Tong University School of Medicine</t>
  </si>
  <si>
    <t>Obstrutive Sleep Apnea</t>
  </si>
  <si>
    <t>WANG Bing</t>
  </si>
  <si>
    <t>639 Zhizaoju Road, Huangpu District, Shanghai, China</t>
  </si>
  <si>
    <t>wingping01@126.com</t>
  </si>
  <si>
    <t>+86 13482154296</t>
  </si>
  <si>
    <t>YANG Chengcan</t>
  </si>
  <si>
    <t>magicycc@163.com</t>
  </si>
  <si>
    <t>+86 15821423382</t>
  </si>
  <si>
    <t>Shanghai Hospital Development Center</t>
  </si>
  <si>
    <t>Inclusion criteria: (1) Chinese Han population aged 16 to 65 years;&lt;br&gt;(2) BMI more than 32.5Kg/? with AHI more than &gt;=30/hour;&lt;br&gt;(3) First diagnosed with PSG without any corresponding treatment.</t>
  </si>
  <si>
    <t>Exclusion criteria: (1) Drug abuse, alcohol addiction and mental diseases;&lt;br&gt;(2) Dysgnosia;&lt;br&gt;(3) Over-high expectation;&lt;br&gt;(4) Risk-averse patient;&lt;br&gt;(5) Poor tolerance to surgery;&lt;br&gt;(6) Central or mixed sleep apnea diagnosed by PSG;&lt;br&gt;(7) PO2&lt;60mmHg when the patient is awake;&lt;br&gt;(8) Suffering from maligent tumor, neural system injury and respiratory insufficiency;&lt;br&gt;(9) Hypothyroidism;&lt;br&gt;(10) Other special issue decided by specialist.</t>
  </si>
  <si>
    <t>Minimum oxygen saturation at night;Nighttime average oxygen saturation;Weight;body mass index;Neck circumference;chest circumference;Abdominal circumference;</t>
  </si>
  <si>
    <t>Impact of Continuous Positive Airway Pressure Treatment on Cognitive Function in Adults With Down Syndrome With Obstructive Sleep Apnea</t>
  </si>
  <si>
    <t>Device: CPAP;Other: CONSERVATIVE TREATMENT for OSA</t>
  </si>
  <si>
    <t>https://clinicaltrials.gov/show/NCT04198493</t>
  </si>
  <si>
    <t>Effect of CPAP Treatment in Cognition in Adults With DS and OSA</t>
  </si>
  <si>
    <t>NCT04198493</t>
  </si>
  <si>
    <t>Fundaci√≥ Institut de Recerca de l'Hospital de la Santa Creu i Sant Pau</t>
  </si>
  <si>
    <t>IIBSP-SAH-2019-62</t>
  </si>
  <si>
    <t>SANDRA GIMENEZ BADIA, MD, PhD;Sandra Gimenez, MD, PhD</t>
  </si>
  <si>
    <t>sgimenez@santpau.cat;sgimenez@santpau.cat</t>
  </si>
  <si>
    <t>+34935537855;+34935537324</t>
  </si>
  <si>
    <t>&lt;br&gt;        Inclusion Criteria:&lt;br&gt;&lt;br&gt;          -  Subjects of both sexes with ages over 18 years old with DS.&lt;br&gt;&lt;br&gt;          -  A good general health with adequate visual and auditory acuity will be required&lt;br&gt;&lt;br&gt;          -  Understanding and accepting the study procedures and signing an informed consent&lt;br&gt;             (guardian and / or patient).&lt;br&gt;&lt;br&gt;          -  intelligence quotient(IQ) ratio&gt; 34 (mild and moderate severe intellectual disability&lt;br&gt;             according to the International Statistical Classification of Diseases and Related&lt;br&gt;             Health Problems, ICD-10, criteria).&lt;br&gt;&lt;br&gt;          -  Subjects without dementia: Absence of loss of cognitive functions (demonstrated by the&lt;br&gt;             longitudinal administration of neuropsychological tests and verified by family&lt;br&gt;             members)&lt;br&gt;&lt;br&gt;          -  Absence of psychiatric comorbidity&lt;br&gt;&lt;br&gt;        Exclusion Criteria:&lt;br&gt;&lt;br&gt;          -  Severe intellectual disability (due to limitations in cognitive tests)&lt;br&gt;&lt;br&gt;          -  Presence of psychiatric pathology, unstable disease, cardiac or respiratory failure.&lt;br&gt;&lt;br&gt;          -  Intake of psychoactive drugs in the three months prior to the study.&lt;br&gt;&lt;br&gt;          -  Patients diagnosed with OSA, undergoing treatment with CPAP.&lt;br&gt;&lt;br&gt;          -  Subjects with an Epworth Sleep Scale score &gt; 12&lt;br&gt;</t>
  </si>
  <si>
    <t>Assessment of the changes on cognitive attentional tasks;Changes in cerebral functional connectivity</t>
  </si>
  <si>
    <t>A Phase 3, Randomized, Observer-Blind Study to Evaluate the Safety, Tolerability, Immunogenicity of Serum Institute of India's 10-Valent Pneumococcal Conjugate Vaccine Administered in a 2+1 Schedule to Healthy Infants in The Gambia</t>
  </si>
  <si>
    <t>Biological: Pneumosil;Biological: Prevenar 13;Biological: Synflorix</t>
  </si>
  <si>
    <t>https://clinicaltrials.gov/show/NCT03896477</t>
  </si>
  <si>
    <t>Phase 3 Study of 10-valent Pneumococcal Conjugate Vaccine (PNEUMOSIL) Administered in a 2+1 Schedule to Healthy Infants</t>
  </si>
  <si>
    <t>NCT03896477</t>
  </si>
  <si>
    <t>PACTR201907754270299</t>
  </si>
  <si>
    <t>July 18, 2019</t>
  </si>
  <si>
    <t>CVIA-074</t>
  </si>
  <si>
    <t>Ed Clarke, MB ChB, PhD</t>
  </si>
  <si>
    <t>MRCG at LSHTM</t>
  </si>
  <si>
    <t>Serum Institute of India Pvt. Ltd.;Medical Research Council Unit, The Gambia;University College, London;FHI 360</t>
  </si>
  <si>
    <t>56 Days</t>
  </si>
  <si>
    <t>&lt;br&gt;        Inclusion Criteria:&lt;br&gt;&lt;br&gt;          -  They are healthy infants based on medical history and clinical assessment.&lt;br&gt;&lt;br&gt;          -  They are between 6 and 8 weeks (ie 42 to 56 days) old, inclusive.&lt;br&gt;&lt;br&gt;          -  Subject's parent must provide voluntary written/thumb-printed informed consent and be&lt;br&gt;             willing to comply with study requirements and procedures.&lt;br&gt;&lt;br&gt;          -  Subjects must have been born full-term, have a weight-to-height Z score of = -2 at the&lt;br&gt;             time of enrollment (WHO child growth standard), and be = 3.5 kg at randomization.&lt;br&gt;&lt;br&gt;          -  Subject's parents must be available for the duration of trial participation&lt;br&gt;&lt;br&gt;        Exclusion Criteria:&lt;br&gt;&lt;br&gt;          -  Use of any investigational medicinal product prior to randomization.&lt;br&gt;&lt;br&gt;          -  Previous vaccination against or infection with S. pneumoniae.&lt;br&gt;&lt;br&gt;          -  History of anaphylactic shock or an allergic reaction to any prior vaccination.&lt;br&gt;&lt;br&gt;          -  Any fever, illness (including malaria).&lt;br&gt;&lt;br&gt;          -  Receipt of another study vaccine within 30 days of study start.&lt;br&gt;&lt;br&gt;          -  Chronic administration of an immunosuppressant or administration of immunoglobulins&lt;br&gt;&lt;br&gt;          -  History of blood disorder, primary immunodeficiency, or a sibling who has such a&lt;br&gt;             diagnosis or who died suddenly without apparent cause.&lt;br&gt;&lt;br&gt;          -  History of meningitis, seizures or any neurological disorder.&lt;br&gt;&lt;br&gt;          -  Exposure to HIV by history.&lt;br&gt;</t>
  </si>
  <si>
    <t>Immunogenicity;Solicited local and systemic adverse events;Unsolicited AEs and serious adverse events</t>
  </si>
  <si>
    <t>Post-booster OPA GMTs;Post-booster seroresponse rates;Post-primary IgG responses;Post-primary OPA responses;Persistence of post-primary IgG responses;Persistence of post-primary OPA responses;Booster Effects</t>
  </si>
  <si>
    <t>The Effect of Trazodone on the Severity of Obstructive Sleep Apnea in Insomnic Stroke Patients With Depression</t>
  </si>
  <si>
    <t>Drug: Trazodone;Drug: Placebo oral tablet</t>
  </si>
  <si>
    <t>https://clinicaltrials.gov/show/NCT04162743</t>
  </si>
  <si>
    <t>NCT04162743</t>
  </si>
  <si>
    <t>Sleep Apnea Syndromes;Cerebral Infarction</t>
  </si>
  <si>
    <t>CMRPG2I0021</t>
  </si>
  <si>
    <t>&lt;br&gt;        Inclusion Criteria:&lt;br&gt;&lt;br&gt;          -  Insomnic ischemic stroke patients with OSA and depression.&lt;br&gt;&lt;br&gt;        Exclusion Criteria:&lt;br&gt;&lt;br&gt;          -  unclear consciousness, unstable vital sign or neurologic sign, unstable medical&lt;br&gt;             conditions such as delirium, active infection, evidence of overt congestive cardiac&lt;br&gt;             failure, liver dysfunction with ascites, thyroid disease, end-stage-renal-disease&lt;br&gt;             receiving dialysis.&lt;br&gt;&lt;br&gt;          -  overnight mean oxygen saturation (SaO2) nadir is = 70% at baseline&lt;br&gt;&lt;br&gt;          -  take monoamine oxidase inhibitors (MAOI), any medication that may affect breathing,&lt;br&gt;             sleep, or muscle activity&lt;br&gt;&lt;br&gt;          -  any known allergy to trazodone&lt;br&gt;&lt;br&gt;          -  sleep disorder other than OSA (e.g., periodic leg movement syndrome, restless legs&lt;br&gt;             syndrome, central sleep apnea/Cheyne-Stokes respiration).&lt;br&gt;</t>
  </si>
  <si>
    <t>nocturnal oxygen saturation;Sleep apnea severity index</t>
  </si>
  <si>
    <t>A Bridging Study to Evaluate Safety of GCFLU¬Æ One Dose (0.5ml) (Seasonal Influenza Vaccine) Administered Intramuscularly in Healthy Vietnamese Volunteer Aged From 3 Years Old</t>
  </si>
  <si>
    <t>Biological: GCFLU¬Æ Influenza vaccine (Split virion, Inactivated)</t>
  </si>
  <si>
    <t>https://clinicaltrials.gov/show/NCT02723812</t>
  </si>
  <si>
    <t>Evaluate Safety of GCFLU¬Æ Administered Intramuscularly in Healthy Vietnamese Volunteer Aged From 3 Years Old</t>
  </si>
  <si>
    <t>NCT02723812</t>
  </si>
  <si>
    <t>Endpoint Classification: Safety Study, Intervention Model: Single Group Assignment, Masking: Open Label, Primary Purpose: Prevention</t>
  </si>
  <si>
    <t>Institute of Clinical Research and Clinical Trial Support for Vaccine and Biological Products</t>
  </si>
  <si>
    <t>VX-2015.02</t>
  </si>
  <si>
    <t>Thuong Nguyen Vu, PhD.</t>
  </si>
  <si>
    <t>Pasteur Institute, Ho Chi Minh City</t>
  </si>
  <si>
    <t>&lt;br&gt;        Inclusion Criteria:&lt;br&gt;&lt;br&gt;        Subject must meet all criteria below to participate in study&lt;br&gt;&lt;br&gt;          1. A person who is a 3-year-old or older, healthy and can be followed up for 21 days&lt;br&gt;&lt;br&gt;          2. Subject who gave voluntary written consent to participate in the study, and able to&lt;br&gt;             comply with the study requirements. With subjects aged from 3 years to below 18&lt;br&gt;             years, parents/legal representative will give voluntary consent to participate in&lt;br&gt;             this study, and subjects from 12 to under 18 years old will give voluntary written&lt;br&gt;             consent for children.&lt;br&gt;&lt;br&gt;        Exclusion Criteria:&lt;br&gt;&lt;br&gt;        Subject have one of criteria below must not participate in study&lt;br&gt;&lt;br&gt;          1. Subject with a known hypersensitivity or allergic reaction to eggs or eggs products,&lt;br&gt;             to chicken or chicken products, to any component of the study vaccine, neomycin or&lt;br&gt;             gentamicin.&lt;br&gt;&lt;br&gt;          2. Subjects with immune system disorder including immune deficiency disease.&lt;br&gt;&lt;br&gt;          3. Subjects with a history of Guillain-Barre syndrome.&lt;br&gt;&lt;br&gt;          4. Subjects with severe chronic disease (e.g.; cardiovascular disease except for&lt;br&gt;             controlled hypertension, respiratory disease, metabolic disease, renal/kidney&lt;br&gt;             dysfunction or hemoglobinopathy etc.) who in the investigator's opinion may have a&lt;br&gt;             difficulty in participating in the study.&lt;br&gt;&lt;br&gt;          5. Subjects with hemophilia or receiving a treatment with an anticoagulant, who are at&lt;br&gt;             increased risk of serious bleeding during intramuscular injection.&lt;br&gt;&lt;br&gt;          6. Subject who had acute fever with body temperature exceeding 37.50 Celsius (armpit&lt;br&gt;             calculated) before vaccination with the study drug.&lt;br&gt;&lt;br&gt;          7. Subjects who had received other vaccination within 14 days before vaccination with&lt;br&gt;             the study drug, or those who had another vaccination scheduled during the study.&lt;br&gt;&lt;br&gt;          8. Pregnant women, breast-feeding women or women of childbearing potential who do not&lt;br&gt;             use an appropriate method of contraception (use of condom, intrauterine contraceptive&lt;br&gt;             device, or hormone contraceptives, or of a male partner had vasectomy).&lt;br&gt;&lt;br&gt;          9. Subjects who had participated in other clinical study within 28 days priors to&lt;br&gt;             vaccination with the study drug, or those who had another clinical trial scheduled&lt;br&gt;             during the study.&lt;br&gt;</t>
  </si>
  <si>
    <t>Safety of GCFLU¬Æ by assessing the frequency, rate and severity of adverse events (local and general).;Safety of GCFLU¬Æ by assessing the frequency, rate and severity of solicited adverse events (local and general);Safety of GCFLU¬Æ by assessing the frequency, rate and severity of unsolicited adverse events.;Safety of GCFLU¬Æ by assessing the frequency, rate and severity of serious adverse events.</t>
  </si>
  <si>
    <t>Assessment of efficacy of antenatal betamethasone on neonatal respiratory  outcome of late preterm delivery (34-37 weeks) in singleton pregnancies</t>
  </si>
  <si>
    <t>Intervention 1: Treatment group: intramuscular injection of 12 mg betamethasone in two doses between 24 hours. Intervention 2: Control group: No Treatment.;Treatment - Drugs;Treatment group: intramuscular injection of 12 mg betamethasone in two doses between 24 hours;Control group: No Treatment</t>
  </si>
  <si>
    <t>http://en.irct.ir/trial/11296</t>
  </si>
  <si>
    <t>Assessment of efficacy of antenatal betamethasone on neonatal respiratory  outcome of late preterm delivery (34-37 weeks)</t>
  </si>
  <si>
    <t>IRCT20120918010876N3</t>
  </si>
  <si>
    <t>Randomization: Randomized, Blinding: Not blinded, Placebo: Not used, Assignment: Parallel, Purpose: Prevention, Randomization description: Simple randomization with random number table.</t>
  </si>
  <si>
    <t>Shahid Beheshti University of Medical Sciences- Mahdieh Hospital</t>
  </si>
  <si>
    <t>Dr. Masoome Mirzamoradi</t>
  </si>
  <si>
    <t>Mahdieh Hospital, Shoosh Sq.</t>
  </si>
  <si>
    <t>drmoradi000@yahoo.com</t>
  </si>
  <si>
    <t>+98 21 5506 6263</t>
  </si>
  <si>
    <t>Inclusion criteria: Singleton pregnancy&lt;br&gt;Gestational age from 34 weeks and 0 days to 36 weeks and 6 days&lt;br&gt;High probability of preterm labor (in weeks 37-34) due to premature rupture of membranes&lt;br&gt;Preterm labor with intact membranes&lt;br&gt;preterm labor with any indication (including previous cesarean section, intrauterine growth retardation (IUGR), Oligohydramnios, pre-eclampsia, etc.)</t>
  </si>
  <si>
    <t>Exclusion criteria: No exact gestational age (unknown firt day of last menstrual period (LMP) or no ultrasound dating)&lt;br&gt;Cervix dilatation of 4 cm or more&lt;br&gt;Planned delivery after 36 weeks and 6 days&lt;br&gt;Known congenital malformations&lt;br&gt;Received corticosteroids before week 34 or for other indications&lt;br&gt;Fetal death&lt;br&gt;Major fetal anomaly&lt;br&gt;Non-viable fetus&lt;br&gt;Gestational diabetes&lt;br&gt;Diabetes before pregnancy&lt;br&gt;Maternal contraindications for betamethasone&lt;br&gt;Chorioamnionitis</t>
  </si>
  <si>
    <t>Neonatal respiratory outcomes. Timepoint: After delivery until patient discharge. Method of measurement: Clinical symptoms &amp; signs.;NICU admission. Timepoint: After delivery until patient discharge. Method of measurement: Clinical symptoms &amp; signs.;Hospitalization duration. Timepoint: Patient discharge time. Method of measurement: Hospitalization duration in day and hour.</t>
  </si>
  <si>
    <t>Justification or reason for not sharing IPD is No need for publishing data file</t>
  </si>
  <si>
    <t>A prospective pilot study investigating the impact of obesity on seroprotection after influenza vaccination in children aged 11-17 years.</t>
  </si>
  <si>
    <t>This is a pilot case control study to study the effect, if any, of obesity, on the immune response to the annual licensed quadrivalent influenza vaccination in Australian children aged 11-17 years.&lt;br&gt;Cases -  25 obese children (BMI &gt;=95th percentile for age and gender) aged 11-17 years.&lt;br&gt;Controls - 25 non-obese children (BMI 5th - &lt;95th percentile for age and gender) aged 11-17 years.&lt;br&gt;The dose of the influenza vaccine is 0.5 ml administered as a single dose IM injection. All vaccines will be administered by a qualified and experienced practitioners (medical officer or registered nurse) within the unit, according to current vaccination guidelines. &lt;br&gt;All participants will have bloods samples collected by the recruiting medical officer before vaccination and at the follow-up visits at 1 and 6 months after vaccination.</t>
  </si>
  <si>
    <t>http://www.anzctr.org.au/ACTRN12617001086358.aspx</t>
  </si>
  <si>
    <t>A study on the influence of obesity on the protection after influenza vaccination in children aged 11-17 years.</t>
  </si>
  <si>
    <t>ACTRN12617001086358</t>
  </si>
  <si>
    <t>Obesity in children and adolescents;Response to influenza vaccination</t>
  </si>
  <si>
    <t>Mrs Michelle Clarke</t>
  </si>
  <si>
    <t>Women''s and Children''s Health Network,Department of Paediatrics,Level 2, Clarence Rieger Building72 King William Road,North Adelaide,SA 5006, Australia</t>
  </si>
  <si>
    <t>michelle.clarke@adelaide.edu.au</t>
  </si>
  <si>
    <t>+61 8 81618115</t>
  </si>
  <si>
    <t>Women's and Children's Hospital Foundation, MS McLeod Research Fund</t>
  </si>
  <si>
    <t>11 Years</t>
  </si>
  <si>
    <t>Inclusion criteria: All participants must satisfy ALL the following criteria at study entry:&lt;br&gt;1. Participants are healthy children aged between 11-17 years at the time of enrolment. &lt;br&gt;2. Participants who, in the opinion of the study staff, can and will comply with the requirements of the protocol (eg return for follow-up visits, blood collection). &lt;br&gt;3. Participants who can provide assent and have a parent willing to provide consent. &lt;br&gt;&lt;br&gt;Additional criteria specific to cases and controls include:&lt;br&gt;Cases -  Obese children (BMI &gt;=95th percentile for age and gender) aged 11-17 years. Total number to be enrolled is 25 cases. &lt;br&gt;Controls - Non-obese children (BMI 5th - &lt;95th percentile for age and gender) aged 11-17 years. Total number to be enrolled is 25 controls. &lt;br&gt;&lt;br&gt;&lt;br&gt;</t>
  </si>
  <si>
    <t>Exclusion criteria: Presence of any of the following criteria will exclude the subject from receipt of influenza vaccination as part of the study:&lt;br&gt;1. History of serious medical conditions (eg cardiac, respiratory, renal, hepatic disorders, diabetes mellitus requiring treatment with insulin).&lt;br&gt;2. Any syndromal and/or endocrinological causes for obesity.&lt;br&gt;3. History of seasonal influenza vaccination within the last six months prior to enrolment. &lt;br&gt;4. History of any immunosuppressive condition (eg HIV infection) or on immunosuppressing medication.&lt;br&gt;5. Any contraindication to influenza immunisation according to the Australian Immunisation Handbook.&lt;br&gt;6. Anaphylaxis following a previous dose of any influenza vaccine&lt;br&gt;7. Anaphylaxis following any vaccine component. &lt;br&gt;8. History of egg allergy. &lt;br&gt;9. History of Guillain Barre syndrome.&lt;br&gt;10. Bleeding diathesis or condition associated with prolonged bleeding that may contraindicate intramuscular injection or blood draw.&lt;br&gt;11. Any major illness that, in the investigator‚Äôs judgment, will substantially increase the risk associated with the subject‚Äôs participation in the study, or interfere with the evaluation of the study objectives.</t>
  </si>
  <si>
    <t>The count and proportion in the case and control groups with seroprotective Haemagglutination Inhibition Assay (HIA)  titres (&gt;=40) at 1 and 6 months post vaccination.;Proportion in the case and control groups who achieve a four-fold rise in Haemagglutination Inhibition Assay (HIA) titres after influenza vaccination.&lt;br&gt;</t>
  </si>
  <si>
    <t>Mean geometric increase in Haemagglutination Inhibition Assay (HIA) titres in the case and control groups.;Geometric mean Haemagglutination Inhibition Assay titres in the case and control groups.&lt;br&gt;</t>
  </si>
  <si>
    <t>Response to Live Attenuated Influenza Vaccine in Tonsillar Tissues and Blood</t>
  </si>
  <si>
    <t>Biological: FluMist</t>
  </si>
  <si>
    <t>https://clinicaltrials.gov/show/NCT03884296</t>
  </si>
  <si>
    <t>NCT03884296</t>
  </si>
  <si>
    <t>5U19AI057229-15;50122</t>
  </si>
  <si>
    <t>Philip Grant, MD</t>
  </si>
  <si>
    <t>&lt;br&gt;        Inclusion Criteria:&lt;br&gt;&lt;br&gt;          1. 2-49-year-old male and female patients undergoing tonsillectomy for obstructive sleep&lt;br&gt;             apnea or other non-infectious indication.&lt;br&gt;&lt;br&gt;          2. Willing and able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LAIV4)&lt;br&gt;&lt;br&gt;          4. Allergy to egg or egg products or to vaccine components including gentamicin, gelatin,&lt;br&gt;             arginine or MSG.&lt;br&gt;&lt;br&gt;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in close contact with anyone who has a severely weakened immune system&lt;br&gt;&lt;br&gt;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Receipt of blood or blood products within the past 6 months or planned used during the&lt;br&gt;             study.&lt;br&gt;&lt;br&gt;         17. A medical or psychiatric condition or occupational responsibilities that preclude&lt;br&gt;             participant compliance with the protocol&lt;br&gt;&lt;br&gt;         18. Receipt of an inactivated vaccine 14 days prior to study enrollment, or planned&lt;br&gt;             vaccinations prior to completion of last study visit (~ 14 days after study&lt;br&gt;             vaccination)&lt;br&gt;&lt;br&gt;         19. Receipt of a live, attenuated vaccine within 60 days prior to enrollment of planned&lt;br&gt;             vaccination prior to completion of last study visit (~ 14 days after study enrollment)&lt;br&gt;&lt;br&gt;         20. Need for allergy immunization (that cannot be postponed) until after the last study&lt;br&gt;             visit.&lt;br&gt;&lt;br&gt;         21. History of Guillain-Barre# syndrome&lt;br&gt;&lt;br&gt;         22. Pregnant or breastfeeding woman&lt;br&gt;&lt;br&gt;         23. Use of investigational agents within 30 days prior to enrollment or planned use during&lt;br&gt;             the study.&lt;br&gt;&lt;br&gt;         24. Donation of the equivalent of a unit of blood within 6 weeks prior to enrollment or&lt;br&gt;             donation of platelets within 2 weeks of enrollment or planned donation prior to&lt;br&gt;             completion of the last visit.&lt;br&gt;&lt;br&gt;         25. Any condition which, in the opinion of the investigator, might interfere with&lt;br&gt;             volunteer safety, study objectives or the ability of the participant to understand or&lt;br&gt;             comply with the study protocol.&lt;br&gt;</t>
  </si>
  <si>
    <t>Plasma HAI titer;Number of Participants With Related Adverse Events</t>
  </si>
  <si>
    <t>Analysis of a Diagnostic Algorithm of Severe Pneumonia in Pediatric Critical Patients by Pulmonary Ultrasound and Procalcitonin as a Plan to Improve the Quality of Care</t>
  </si>
  <si>
    <t>Diagnostic Test: Lung ultrasonography (LUS) or Chest X ray (CXR)</t>
  </si>
  <si>
    <t>https://clinicaltrials.gov/show/NCT04217980</t>
  </si>
  <si>
    <t>Severe Pneumonia Diagnostic in Pediatric Population by Lung Ultrasonography and Procalcitonin</t>
  </si>
  <si>
    <t>NCT04217980</t>
  </si>
  <si>
    <t>Allocation: Randomized. Intervention model: Parallel Assignment. Primary purpose: Diagnostic. Masking: Quadruple (Participant, Care Provider, Investigator, Outcomes Assessor).</t>
  </si>
  <si>
    <t>Fundaci√≥ Sant Joan de D√©u</t>
  </si>
  <si>
    <t>Pneumonia Childhood</t>
  </si>
  <si>
    <t>September 21, 2017</t>
  </si>
  <si>
    <t>FSJD-NEUMO-2017</t>
  </si>
  <si>
    <t>&lt;br&gt;        Inclusion Criteria:&lt;br&gt;&lt;br&gt;          -  children under 18&lt;br&gt;&lt;br&gt;          -  severe pneumonia criteria&lt;br&gt;&lt;br&gt;          -  admitted at PICU&lt;br&gt;&lt;br&gt;          -  informed consent signed&lt;br&gt;&lt;br&gt;        Exclusion Criteria:&lt;br&gt;&lt;br&gt;          -  previous respiratory disease (cystic fibrosis and/or immunosuppression)&lt;br&gt;&lt;br&gt;          -  Nosocomial pneumonia development while in charge for community pneumonia.&lt;br&gt;&lt;br&gt;          -  Researcher pediatrician has valuated the chest X ray before the PICU admission&lt;br&gt;&lt;br&gt;          -  Included in other clinical trial&lt;br&gt;</t>
  </si>
  <si>
    <t>Sensibility and specificity of LUS and procalcitonin for pneumonia diagnosis</t>
  </si>
  <si>
    <t>antibiotic days of treatment</t>
  </si>
  <si>
    <t>Ventilator Hyperinflation for intensive care patients: Influence of Pressure versus Volume controlled settings to optimise expiratory flow rate bias.</t>
  </si>
  <si>
    <t>Ventilator hyperinflation (VHI) is a technique used in Intensive Care Units by physiotherapists. VHI aims to assist in the removal of secretions from the lungs in patients who are intubated and receiving mechanical ventilation by adjusting the patient's mechanical ventilator settings to deliver breaths of a larger size in a slow controlled manner. While the use of VHI in Australia is increasing, different VHI protocols (i.e. ventilator setting adjustments) are utilised between hospitals. &lt;br&gt;&lt;br&gt;This study will be conducted in the intensive care unit of a major tertiary hospital. A single Physiotherapist with &gt;10 years experience will administer VHI to two groups of patients.&lt;br&gt;Group 1: Low Positive End Expiratory Pressure (PEEP) 5-9 cmH2O&lt;br&gt;Group 2: High PEEP 10-15 cmH2O&lt;br&gt;&lt;br&gt;Patients will be allocated to Group 1 or 2 according to the level of PEEP they are receiving as part of their clinical management (i.e. their ventilator settings including PEEP level prescribed by the medical staff as part of the management of their clinical presentation). The effect of VHI will be analysed within these groups.&lt;br&gt;&lt;br&gt;Each group will have three ventilator hyperinflation protocols applied. The protocols will vary the mode of ventilation and target pressures used. &lt;br&gt;&lt;br&gt;Group 1: Low PEEP 5-9 cmH2O&lt;br&gt;VHI Protocols&lt;br&gt;1.Pressure support ventilation (PSV) with Pressure Support set so that PIP equals 35cmH2O &lt;br&gt;2.Synchronised Intermittent Mandatory Ventilation - Volume Control (SIMV-V) with maximum tidal volume to a peak inspiratory pressure (PIP) limit of 35cmH2O &lt;br&gt;3.SIMV-V with maximum tidal volume resulting in a driving pressure limit of 20cmH2O&lt;br&gt;&lt;br&gt;Group 2: High PEEP 10-15 cmH2O&lt;br&gt;VHI Protocols&lt;br&gt;1.SIMV-V with maximum tidal volume resulting in a driving pressure limit of 20cmH2O&lt;br&gt;2.SIMV-V with maximum tidal volume to a PIP limit of 35cmH2O&lt;br&gt;3.BiLevel mode with High PEEP to low PEEP range equals 20cmH2O (driving pressure limit)&lt;br&gt;&lt;br&gt;The order that the</t>
  </si>
  <si>
    <t>https://anzctr.org.au/ACTRN12619001119189.aspx</t>
  </si>
  <si>
    <t>ACTRN12619001119189</t>
  </si>
  <si>
    <t>Purpose: Treatment; Allocation: Randomised controlled trial; Masking: Open (masking not used);Assignment: Crossover;Type of endpoint: Safety/efficacy;</t>
  </si>
  <si>
    <t>Peter Thomas</t>
  </si>
  <si>
    <t>Respiratory failure; &lt;br&gt;Respiratory failure;Emergency medicine - Other emergency care;Physical Medicine / Rehabilitation - Physiotherapy</t>
  </si>
  <si>
    <t>Queensland Cardiorespiratory Physiotherapy Network</t>
  </si>
  <si>
    <t>Inclusion criteria: Adult patients, aged &gt; 18 years.&lt;br&gt;Intubated and ventilated&lt;br&gt;Stable on their current mechanical ventilation settings.</t>
  </si>
  <si>
    <t>Exclusion criteria: Inspired oxygen (FiO2)greater than or equal to 0.7;&lt;br&gt;Oxygen saturation (SpO2) less than 90%; &lt;br&gt;PEEP greater than 15 cmH2O; &lt;br&gt;Peak inspiratory pressure (PIP) greater than 35 cmH2O on baseline ventilator settings; &lt;br&gt;Evidence of severe bronchospasm; &lt;br&gt;Mean arterial blood pressure (MABP) less than or equal to 65mmHg&lt;br&gt;Heart rate greater than 130&lt;br&gt;High dose vasopressors; &lt;br&gt;The primary condition does not warrant hyperinflation techniques e.g. exacerbation of Chronic Obstructive Pulmonary Disease, acute pulmonary oedema.&lt;br&gt;</t>
  </si>
  <si>
    <t>Average peak expiratory flow rate (PEFR) for VHI breaths applied over a 2 minute period will be measured via the patient's mechanical ventilator. Breath by breath numerical values for the VHI breaths will be exported from the ventilator via a USB and analysed in Excel. [2 minute period post application of VHI according to target protocol .];Average peak Inspiratory flow rate (PIFR) for VHI breaths applied over a 2 minute period will be measured via the patient's mechanical ventilator. Breath by breath numerical values for the VHI breaths will be exported from the ventilator via a USB and analysed in Excel. [2 minute period post application of VHI according to target protocol .]</t>
  </si>
  <si>
    <t>PIFR/PEFR. PIFR &amp; PEFR obtained from the ventilator as outlined above will be used to determine the ratio of PIFR/PEFR using an Excel spreadsheet.[2 minute period post application of VHI according to target protocol .];Average Exhaled tidal volume for VHI breaths applied over a 2 minute period will be measured via the patient's mechanical ventilator. Breath by breath numerical values for the VHI breaths will be exported from the ventilator via a USB and analysed in Excel. [2 minute period post application of VHI according to target protocol.];Heart rate will be measured from the patient's electrocardiogram monitor to monitor safety of the intervention with cessation if HR less than 60 or greater than 130.[Baseline measurement just prior to application of a VHI protocol, 2 minutes post application of VHI whilst at target protocol and 2 minutes post application of VHI protocol (with ventilator settings returned to baseline).];Blood pressure will be measured from the patient's arterial blood pressure line, which provides a continuous digital reading of a patient's blood pressure level.&lt;br&gt;&lt;br&gt;[Baseline measurement just prior to application of a VHI protocol, 2 minutes post application of VHI whilst at target protocol and 2 minutes post application of VHI protocol (with ventilator settings returned to baseline).&lt;br&gt;&lt;br&gt;To monitor safety of the intervention, the VHI protocols will be ceased if mean arterial blood pressure is less than 65mmHg at any time during their application.];Oxygen Saturation (SpO2) will be measured from the patient's pulse oximeter to monitor safety of the intervention with cessation if SpO2 is less than 90%.[Baseline measurement just prior to application of a VHI protocol, 2 minutes post application of VHI whilst at target protocol and 2 minutes post application of VHI protocol (with ventilator settings returned to baseline).];Patient to ventilator dys-synchrony will be measured from the patient's mechanical ventilation via observation of flow and pressure curves displayed on the ventilator (e.g. presence of M-waves, ventilator alarm triggers) to monitor safety of the intervention.[Baseline observation prior to application of a VHI protocol, 2 minutes post application of VHI whilst at target protocol and 2 minutes post application of VHI protocol (with ventilator settings returned to baseline).]</t>
  </si>
  <si>
    <t>What data will be shared? All of the individual participant data collected during the trial, after de-identification.  	When will data be available (start and end dates)? Ending 5 years following main results publication;  	Available to whom? Case by case basis at the discretion of the Principal Investigator  	Available for what types of analyses? Only to achieve aims in an approved proposal.  	By what mechanism will data be made available? Principal Investigator: Peter Thomas, PeterJ.Thomas@health.qld.gov.au</t>
  </si>
  <si>
    <t>Royal Brisbane and Womens Hospital</t>
  </si>
  <si>
    <t>Flu2Text: A Multi-Site Study Assessing Text Message Reminders for 2nd Dose of Influenza Vaccine</t>
  </si>
  <si>
    <t>Behavioral: Text message influenza vaccine reminders</t>
  </si>
  <si>
    <t>https://clinicaltrials.gov/show/NCT03287830</t>
  </si>
  <si>
    <t>Flu2Text: Text Message Reminders for 2nd Dose of Influenza Vaccine</t>
  </si>
  <si>
    <t>NCT03287830</t>
  </si>
  <si>
    <t>Allocation: Randomized. Intervention model: Parallel Assignment. Primary purpose: Health Services Research. Masking: Triple (Care Provider, Investigator, Outcomes Assessor).</t>
  </si>
  <si>
    <t>Influenza;Vaccination</t>
  </si>
  <si>
    <t>October 4, 2017</t>
  </si>
  <si>
    <t>R01HD086045-01A1;AAAR4101</t>
  </si>
  <si>
    <t>Melissa Stockwell, MD, MPH;Alex Fiks, MD, MSCE</t>
  </si>
  <si>
    <t>Columbia University;Children's Hospital of Philadelphia</t>
  </si>
  <si>
    <t>Eunice Kennedy Shriver National Institute of Child Health and Human Development (NICHD);American Academy of Pediatrics;Children's Hospital of Philadelphia</t>
  </si>
  <si>
    <t>&lt;br&gt;        Inclusion Criteria:&lt;br&gt;&lt;br&gt;          -  Parenting adult (or legal guardian) of a child that:&lt;br&gt;&lt;br&gt;               -  is between 6 months through 8 years at the time of enrollment (or the age for&lt;br&gt;                  which 2 doses of influenza are recommended should Centers for Disease Control and&lt;br&gt;                  Prevention (CDC) recommendations change)&lt;br&gt;&lt;br&gt;               -  received 1st dose of influenza vaccine within last 7 days&lt;br&gt;&lt;br&gt;               -  receives care at study site&lt;br&gt;&lt;br&gt;               -  needs 2 doses of influenza vaccine that season as determined by their clinician&lt;br&gt;                  at the study site&lt;br&gt;&lt;br&gt;               -  plan to continue to receive care through April 30 of that season (to the best of&lt;br&gt;                  their knowledge) (season 2017-18 only)&lt;br&gt;&lt;br&gt;          -  Ability to speak and read English or Spanish&lt;br&gt;&lt;br&gt;          -  Has a cell phone that has text message capability&lt;br&gt;&lt;br&gt;        Exclusion Criteria:&lt;br&gt;&lt;br&gt;          -  Parenting adult of a child that:&lt;br&gt;&lt;br&gt;               -  already enrolled in the study in this or the previous season&lt;br&gt;&lt;br&gt;               -  will leave practice before end of season (April 30) (to their best knowledge)&lt;br&gt;                  (2017-18 season only)&lt;br&gt;&lt;br&gt;          -  Was told by a health care provider that child should not get the flu shot again due to&lt;br&gt;             an allergic reaction or anaphylaxis (2017-18 season only)&lt;br&gt;&lt;br&gt;          -  Unable to speak and read English or speak and read Spanish&lt;br&gt;&lt;br&gt;          -  Unable to receive or read text messages on their cell phone&lt;br&gt;</t>
  </si>
  <si>
    <t>Percentage of participants who receive influenza vaccination by April 30 each year</t>
  </si>
  <si>
    <t>Percentage of participants who receive a second vaccination by Day 42 from the initial influenza vaccination;Number of days between first and second dose influenza vaccine or end of season (April 30th)</t>
  </si>
  <si>
    <t>EUCTR2017-002217-59-LV</t>
  </si>
  <si>
    <t>Jan 26 2018 12:00AM</t>
  </si>
  <si>
    <t>Comparison of the efficacy and complication of humidified high flow nasal cannula versus nasal continuous positive airway pressure after treatment with surfactant in neonate with respiratory distress syndrome: a randomized clinical trial</t>
  </si>
  <si>
    <t>Intervention 1: Intervention group: Treatment with surfactant 200 mg/kg for one week plus continuous positive airway pressure through the nasal mask with a pressure of 4 cm water and FIO2 equal to 40% for one week. Intervention 2: Control group: Treatment with surfactant 200 mg/kg plus humidified high flow through bilateral nasal cannula with a pressure of 2 liter per minute for one week.;Treatment - Other;Treatment - Drugs;Intervention group: Treatment with surfactant 200 mg/kg for one week plus continuous positive airway pressure through the nasal mask with a pressure of 4 cm water and FIO2 equal to 40% for one week.;Control group: Treatment with surfactant 200 mg/kg plus humidified high flow through bilateral nasal cannula with a pressure of 2 liter per minute for one week.</t>
  </si>
  <si>
    <t>http://en.irct.ir/trial/9619</t>
  </si>
  <si>
    <t>Comparison of the efficacy and complication of humidified high flow nasal cannula versus nasal continuous positive airway pressure after treatment with surfactant in neonate with respiratory distress syndrome</t>
  </si>
  <si>
    <t>IRCT201709049014N181</t>
  </si>
  <si>
    <t>Randomization: Randomized, Blinding: Not blinded, Placebo: Not used, Assignment: Parallel, Purpose: Treatment, Other design features: Randomization: Random assignment of the patients to the intervention and control groups through drawing of lots.&lt;br&gt;Blinding: Not possible.</t>
  </si>
  <si>
    <t>Vice-chancellor for Research and Technology, Hamadan University of Medical Sciences</t>
  </si>
  <si>
    <t>Adult respiratory distress syndrome. &lt;br&gt;Adult respiratory distress syndrome;Adult respiratory distress syndrome</t>
  </si>
  <si>
    <t>Dr Masoomeh Mahdiankhoo</t>
  </si>
  <si>
    <t>Sina Hospital, Mirzadeh Eshghi Ave.</t>
  </si>
  <si>
    <t>drmmahdiankhoo@gmail.com</t>
  </si>
  <si>
    <t>Sina Hospital</t>
  </si>
  <si>
    <t>Dr Mayam Shokoohi Solgi</t>
  </si>
  <si>
    <t>7 months</t>
  </si>
  <si>
    <t>9 months</t>
  </si>
  <si>
    <t>Inclusion criteria: Inclusion criteria: Age of 28 to 36 months; premature neonate; affecting with respiratory distress syndrome; hospitalization in NICU with 24 hours after birth.&lt;br&gt;Exclusion criteria: Being born in other hospitals.</t>
  </si>
  <si>
    <t>The need for intubation. Timepoint: 72 hours after treatment. Method of measurement: with clinical examination.</t>
  </si>
  <si>
    <t>Number days required for respiratory protection. Timepoint: 72 hours after treatment. Method of measurement: based on clinical examination.;Duration of admission. Timepoint: 72 hours after treatment. Method of measurement: according to medical records.</t>
  </si>
  <si>
    <t>MyOSA : Management and Treatment of Patients With Obstructive Sleep Apnea Syndrome(OSAS) Through a Telemedicine System</t>
  </si>
  <si>
    <t>Device: CPAP + Standard care;Device: CPAP + Telemedicine</t>
  </si>
  <si>
    <t>https://clinicaltrials.gov/show/NCT03116958</t>
  </si>
  <si>
    <t>NCT03116958</t>
  </si>
  <si>
    <t>Allocation: Randomized. Intervention model: Parallel Assignment. Primary purpose: Health Services Research. Masking: None (Open Label).</t>
  </si>
  <si>
    <t>SEPAR 2016</t>
  </si>
  <si>
    <t>Ferran Barbe, MD</t>
  </si>
  <si>
    <t>Hospital Arnau de Vilanova. IRB Lleida. CIBERes</t>
  </si>
  <si>
    <t>Eurecat</t>
  </si>
  <si>
    <t>&lt;br&gt;        Inclusion Criteria:&lt;br&gt;&lt;br&gt;          -  Men and Women over 18 years old&lt;br&gt;&lt;br&gt;          -  Diagnosed as OSA and requiring CPAP treatment&lt;br&gt;&lt;br&gt;          -  Good knowledge of the use of a smartphone&lt;br&gt;&lt;br&gt;          -  Written informed consent form signed&lt;br&gt;&lt;br&gt;        Exclusion Criteria:&lt;br&gt;&lt;br&gt;          -  Patients with impaired lung function (overlap syndrome, obesity hypoventilation&lt;br&gt;             syndrome, and restrictive disorders)&lt;br&gt;&lt;br&gt;          -  Severe heart failure&lt;br&gt;&lt;br&gt;          -  Severe chronic pathology associated&lt;br&gt;&lt;br&gt;          -  Psychiatric disorder&lt;br&gt;&lt;br&gt;          -  Periodic leg movements&lt;br&gt;&lt;br&gt;          -  Pregnancy&lt;br&gt;&lt;br&gt;          -  Other dyssomnias or parasomnias&lt;br&gt;&lt;br&gt;          -  Patients already treated with CPAP&lt;br&gt;</t>
  </si>
  <si>
    <t>CPAP compliance</t>
  </si>
  <si>
    <t>CPAP adherence;Patients' perceived ease of use of the telemedicine system;Patients' perceived useful of the telemedicine system;Patients' follow-up satisfaction;Change from baseline in quality of life at 6 months;Change from baseline in daytime sleepiness at 6 months;Abandons at 6 months;Cost effectiveness at 6 months;Changes in treatment side effects;Change in blood pressure at 6 months;Change in body mass index (in kg/m^2) at 6 months;Change from baseline in Visual analogue scale for quality of life at 6 months;Change in weight (in kg) at 6 months</t>
  </si>
  <si>
    <t>Efficacy and Safety of OctaplasLG¬Æ Administration vs. Crystalloids (Standard) in Patients With Septic Shock - a Randomized, Controlled, Open-label Investigator-initiated Pilot Trial</t>
  </si>
  <si>
    <t>Drug: OctaplasLG;Drug: Ringer-Acetate</t>
  </si>
  <si>
    <t>https://clinicaltrials.gov/show/NCT03092245</t>
  </si>
  <si>
    <t>Vasculopathic Injury and Plasma as Endothelial Rescue in Septic Shock (SHOCK) Trial</t>
  </si>
  <si>
    <t>April 18, 2017</t>
  </si>
  <si>
    <t>2017-000427-27;VIPER-SHOCK</t>
  </si>
  <si>
    <t>Niels E Clausen</t>
  </si>
  <si>
    <t>Bispebjerg and Frederiksberg Hospitals, Capitol Region of Copenhagen</t>
  </si>
  <si>
    <t>Octapharma;University of Iceland</t>
  </si>
  <si>
    <t>&lt;br&gt;        Inclusion Criteria:&lt;br&gt;&lt;br&gt;          1. Adult intensive care patients (age = 18 years) AND&lt;br&gt;&lt;br&gt;          2. Sepsis, defined as life-threatening organ dysfunction caused by a dysregulated host&lt;br&gt;             response to infection AND&lt;br&gt;&lt;br&gt;          3. Quick SOFA (qSOFA) with two or more of&lt;br&gt;&lt;br&gt;               1. Respiratory rate = 22/min&lt;br&gt;&lt;br&gt;               2. Altered mentation (Glasgow Coma Scale score &lt; 15)&lt;br&gt;&lt;br&gt;               3. Systolic blood pressure = 100mmHg AND&lt;br&gt;&lt;br&gt;          4. Septic shock, defined as a clinical construct of sepsis with persisting hypotension&lt;br&gt;             requiring vasopressors to maintain MAP =65 mm Hg and having a serum lactate level &gt;2&lt;br&gt;             mmol/L despite adequate volume resuscitation AND&lt;br&gt;&lt;br&gt;          5. Requiring infusion of noradrenalin 0.10 mcg/kg/min or more to maintain blood pressure&lt;br&gt;             AND&lt;br&gt;&lt;br&gt;          6. Respiratory failure requiring intubation and mechanical ventilation&lt;br&gt;&lt;br&gt;        Exclusion Criteria:&lt;br&gt;&lt;br&gt;          1. Documented refusal of blood transfusion OR&lt;br&gt;&lt;br&gt;          2. Treatment with GPIIb/IIIa inhibitors &lt; 24h from screening OR&lt;br&gt;&lt;br&gt;          3. Withdrawal from active therapy OR&lt;br&gt;&lt;br&gt;          4. Previously within 30 days included in an interventional trial OR&lt;br&gt;&lt;br&gt;          5. Known IgA deficiency with documented antibodies against IgA OR&lt;br&gt;&lt;br&gt;          6. Known hypersensitivity to OctaplasLG¬Æ: the active substance, any of the excipients&lt;br&gt;             (Sodium citrate dihydrate, Sodium dihydrogenphosphate dihydrate or Glycine) or&lt;br&gt;             residues from the manufacturing process (Tri (N-Butyl) Phosphate (TNBP) and Octoxynol&lt;br&gt;             (Triton X-100)) OR&lt;br&gt;&lt;br&gt;          7. Known severe deficiencies of protein S OR&lt;br&gt;&lt;br&gt;          8. Pregnancy (non-pregnancy confirmed by patient being postmenopausal or having a&lt;br&gt;             negative urine-hCG) OR&lt;br&gt;&lt;br&gt;          9. Severe cirrhotic hepatic failure with expected need for treatment with terlipressin&lt;br&gt;</t>
  </si>
  <si>
    <t>Microscan at 24 hours;Biomarkers at 24 hours</t>
  </si>
  <si>
    <t>24 hour mortality;7 day mortality;30 day mortality;90 day mortality;Length of stay in the ICU;Days on vasopressors;Days on ventilator;Transfusion requirements;Serious Adverse Reactions at 72 hours;Serious Adverse Reactions at day 30;Oxygenation;RIFLE criteria: Risk, Injury, and Failure, Loss and End-stage kidney disease;Renal Replacement Therapy</t>
  </si>
  <si>
    <t>Predictive Factors of Good Pulmonary Penetration of Antibiotics : AntiBiotics Dosage in Broncho-Alveolar Lavage</t>
  </si>
  <si>
    <t>Biological: measure of intra-alveolar antibiotic concentration in ¬µg/ml;Procedure: broncho-alveolar lavage (BAL);Biological: blood test to measure plasmatic antibiotic concentration in ¬µg/ml</t>
  </si>
  <si>
    <t>https://clinicaltrials.gov/show/NCT03927079</t>
  </si>
  <si>
    <t>NCT03927079</t>
  </si>
  <si>
    <t>Centre Hospitalier Universitaire, Amiens</t>
  </si>
  <si>
    <t>Antibiotics;Pneumonia</t>
  </si>
  <si>
    <t>April 23, 2019</t>
  </si>
  <si>
    <t>PI2018_843_0032</t>
  </si>
  <si>
    <t>Claire Andrejak, Pr;Claire Andrejak, Pr;claire Andrejak, Pr</t>
  </si>
  <si>
    <t>;andrejak.claire@chu-amiens.fr;andrejak.claire@chu-amiens.fr</t>
  </si>
  <si>
    <t>;(33)3 22 08 78 93;(33)3 22 08 78 93</t>
  </si>
  <si>
    <t>CHU Amiens;</t>
  </si>
  <si>
    <t>&lt;br&gt;        Inclusion Criteria:&lt;br&gt;&lt;br&gt;          -  patients who undergo a flexible bronchoscopic lavage and with a beta lactamines&lt;br&gt;             treatment as cephalosporin of 3rd generation (CEFTRIAXONE / CEFOTAXIME, CEFTAZIDIME),&lt;br&gt;             of 4th generation (CEFEPIM), or AMOXICILLIN-CLAVULANIC ACID, or&lt;br&gt;             PIPERACILLIN-TAZOBACTAM&lt;br&gt;&lt;br&gt;          -  patient major&lt;br&gt;&lt;br&gt;          -  informed and signed consent form&lt;br&gt;&lt;br&gt;        Exclusion Criteria:&lt;br&gt;&lt;br&gt;          -  patient under chronic dialysis&lt;br&gt;&lt;br&gt;          -  patient placed under judicial protection&lt;br&gt;</t>
  </si>
  <si>
    <t>pulmonary diffusion level for beta lactamins</t>
  </si>
  <si>
    <t>measure of apyrexia duration in days;duration in days for regression of the biological inflammatory syndrome;measure of length of hospitalisation;Number of deaths at 28-day;virus presence in BAL</t>
  </si>
  <si>
    <t>he effect of tongue training using sheet shape supplement on obstructive sleep apnea - The effect of Tongue training on sleep apnea</t>
  </si>
  <si>
    <t>Tongue training using sheet shaped supplment</t>
  </si>
  <si>
    <t>https://upload.umin.ac.jp/cgi-open-bin/ctr_e/ctr_view.cgi?recptno=R000043503</t>
  </si>
  <si>
    <t>The effect of tongue training using sheet shape supplement on obstructive sleep apnea</t>
  </si>
  <si>
    <t>JPRN-UMIN000038164</t>
  </si>
  <si>
    <t>1-5-45, Yushima, Bunkyo-ku, Tokyo, JAPAN</t>
  </si>
  <si>
    <t>81-3-5803-5954</t>
  </si>
  <si>
    <t>Tokyo Medical and Dental University Respiratory Physiology and Sleep Medicine</t>
  </si>
  <si>
    <t>Yasunari</t>
  </si>
  <si>
    <t>MIyazaki</t>
  </si>
  <si>
    <t>miyazaki.pilm@tmd.ac.jp</t>
  </si>
  <si>
    <t>Tokyo Medical and Dental University Respiratory Medicine</t>
  </si>
  <si>
    <t>Tonguetray Co.,LTD.</t>
  </si>
  <si>
    <t>Exclusion criteria: severe case, mental illness, neuromuscular diseases</t>
  </si>
  <si>
    <t>The improve rate of apnea-hypopnea index (AHI) in polysomnography (PSG) after tongue training using sheet shpaed supplement.</t>
  </si>
  <si>
    <t>Tokyo Medicacl and Dental University</t>
  </si>
  <si>
    <t>81-3-3813-6111</t>
  </si>
  <si>
    <t>exercise using &amp;#39;Fukimodoshi&amp;#39;: a Japanese whistle, which is ususally used as a toy for children&lt;br&gt;exercise using a device for exercise of the tonguel, which is used to prevent aspiration pneumonia&lt;br&gt;pronoucing vowels, elevation of the mouth muscles, suction movements</t>
  </si>
  <si>
    <t>https://upload.umin.ac.jp/cgi-open-bin/ctr_e/ctr_view.cgi?recptno=R000039813</t>
  </si>
  <si>
    <t>Myofunctional therapy effective for obstructive sleep apnea in elderly patients</t>
  </si>
  <si>
    <t>JPRN-UMIN000035476</t>
  </si>
  <si>
    <t>Cross-over Randomized</t>
  </si>
  <si>
    <t>Osaka Unioversity</t>
  </si>
  <si>
    <t>Japan Science and Technology Agency</t>
  </si>
  <si>
    <t>Inclusion criteria: Patients 65 years and older who are attending the Geriatrics and General medicine at Osaka University, and who were suspected and diagnosed as OSA.</t>
  </si>
  <si>
    <t>Exclusion criteria: Patients with cognitive impairment, those under hyperdialysis, those with more CSA than OSA</t>
  </si>
  <si>
    <t>portable sleep monitor, polysomnography, serum miRNA</t>
  </si>
  <si>
    <t>cognitive function, motor function, Periodic Repolarization Dynamics(PRD)</t>
  </si>
  <si>
    <t>Sleep Disorders and associated factors in children and adolescents of the metropolitan region of Recife</t>
  </si>
  <si>
    <t>Experimental group: 30 children with maxillary atresia who will receive maxillary expansion intervention. The device will be installed and will remain on the palate for 3 months. The group will be experimental only and will be reassessed 3 months after the installation of the appliance and 6 months after the installation of the intervention device;Device;Palatal Expansion Technique</t>
  </si>
  <si>
    <t>http://www.ensaiosclinicos.gov.br/rg/RBR-9fwkpk/</t>
  </si>
  <si>
    <t>Sleeping problems and factors associated in children and adolescents in the metropolitan region of Recife</t>
  </si>
  <si>
    <t>RBR-9fwkpk</t>
  </si>
  <si>
    <t>Single-arm open treatment clinical trial</t>
  </si>
  <si>
    <t>Universidade de Pernambuco - Recife, PE, Brazil</t>
  </si>
  <si>
    <t>Sleep Apnea &lt;br&gt;Sleep Apnea, Obstructive;Sleep Apnea, Obstructive</t>
  </si>
  <si>
    <t>RBR-9f</t>
  </si>
  <si>
    <t>53308915.8.0000.5207;1.432.302</t>
  </si>
  <si>
    <t>Universidade</t>
  </si>
  <si>
    <t>Pernambuco</t>
  </si>
  <si>
    <t>Avenida Agamenon Magalhaes</t>
  </si>
  <si>
    <t>upe@upe.com.br</t>
  </si>
  <si>
    <t>Universidade de Pernambuco</t>
  </si>
  <si>
    <t>M√¥nica</t>
  </si>
  <si>
    <t>M√¥nica Vilela</t>
  </si>
  <si>
    <t>Rua Padre Bernardino Pessoa, apto 601</t>
  </si>
  <si>
    <t>monica.vilelaheimer@gmail.com</t>
  </si>
  <si>
    <t>Conselho Nacional de Desenvolvimento Cient√≠fico e Tecnol√≥gico - Recife, PE, Brazil</t>
  </si>
  <si>
    <t>7Y</t>
  </si>
  <si>
    <t>Inclusion criteria: Be 7 or 11 years old;&lt;br&gt;Present posterior crossbite (uni or bilateral) and / or atresic palate (ogival)&lt;br&gt;Present moderate to high risk of airway compromise assessed through questionnaire (Sleep Disorder Scale in children).</t>
  </si>
  <si>
    <t>Exclusion criteria: Children with chromosomal syndromes, acute or chronic neuromuscular disease and previous history of any type of orthodontic and / or surgical treatment.</t>
  </si>
  <si>
    <t>It is expected to find a reduced risk of developing Sleep Respiratory Disturbance verified through application and re-application of specific questionnaire (ESDC). We will expect by reducing the questionnaire scores a decrease in the risk rating for developing Sleep Respiratory Disorders</t>
  </si>
  <si>
    <t>It is hoped to find an improvement in the quality of life through the application and re-application of a specific questionnaire. We will expect an improvement in quality of life through the reduction of the questionnaire scores (OSA-18).</t>
  </si>
  <si>
    <t>Biological: Influenza Virus Quadrivalent Inactivated Vaccine;Biological: Influenza Virus Quadrivalent Inactivated Vaccine</t>
  </si>
  <si>
    <t>https://clinicaltrials.gov/show/NCT03328325</t>
  </si>
  <si>
    <t>Age and Response to Flu Vaccines</t>
  </si>
  <si>
    <t>NCT03328325</t>
  </si>
  <si>
    <t>December 20, 2017</t>
  </si>
  <si>
    <t>HHSN272201400005C;16-0101</t>
  </si>
  <si>
    <t>Angela R. Branche</t>
  </si>
  <si>
    <t>angela_branche@urmc.rochester.edu</t>
  </si>
  <si>
    <t>&lt;br&gt;        Inclusion Criteria:&lt;br&gt;&lt;br&gt;          1. Aged equal to or greater than 9 years of age and weigh at least 50 pounds.&lt;br&gt;&lt;br&gt;          2. The subject must be in good health, as determined by: medical history; and targeted&lt;br&gt;             physical examination, when necessary, based on medical history. Stable medical or&lt;br&gt;             psychiatric condition is defined as: no recent increase in prescription medication,&lt;br&gt;             dose, or frequency of medication in the last 3 months and health outcomes of the&lt;br&gt;             specific disease are considered to be within acceptable limits in the last 6 months.&lt;br&gt;&lt;br&gt;          3. The subject is able to understand and comply with the planned study procedures,&lt;br&gt;             including being available for all study visits.&lt;br&gt;&lt;br&gt;          4. The subject/parent has provided informed consent/assent prior to any study procedures.&lt;br&gt;&lt;br&gt;          5. Subjects who have not received seasonal flu vaccine for the current year.&lt;br&gt;&lt;br&gt;        Exclusion Criteria:&lt;br&gt;&lt;br&gt;          1. Subject report of known hypersensitivity to allergy to components of the study vaccine&lt;br&gt;             or other components of the study vaccine.&lt;br&gt;&lt;br&gt;          2. Subject report of known latex allergy.&lt;br&gt;&lt;br&gt;          3. Subject report of a history of severe reactions following previous immunization with&lt;br&gt;             licensed or unlicensed influenza virus vaccines.&lt;br&gt;&lt;br&gt;          4. Subject report of a history of Guillain-Barre syndrome within 6 weeks of receipt of a&lt;br&gt;             previous influenza vaccine.&lt;br&gt;&lt;br&gt;          5. The subject is a female of childbearing potential who is currently pregnant or&lt;br&gt;             breastfeeding or intends to become pregnant during the study period between enrollment&lt;br&gt;             and 90 days following receipt of vaccine. Pregnancy will be determined by subject&lt;br&gt;             interview. Pregnancy testing is not done in this study since there is no increased&lt;br&gt;             risk in pregnancy.&lt;br&gt;&lt;br&gt;          6. The subject is immunosuppressed as a result of an underlying illness or treatment with&lt;br&gt;             immunosuppressive or cytotoxic drugs, or use of anticancer chemotherapy or radiation&lt;br&gt;             therapy within the preceding 36 months.&lt;br&gt;&lt;br&gt;          7. The subject has an active neoplastic disease (excluding non-melanoma skin cancer or&lt;br&gt;             prostate cancer that is stable in the absence of therapy) or a history of any&lt;br&gt;             hematological malignancy. For this criterion, active is defined as having received&lt;br&gt;             treatment within the past 5 years.&lt;br&gt;&lt;br&gt;          8. Have taken high-dose inhaled corticosteroids within 30 days prior to study&lt;br&gt;             vaccination. High-dose defined as per age as using inhaled high dose per reference&lt;br&gt;             chart&lt;br&gt;             https://www.nhlbi.nih.gov/health-pro/guidelines/current/asthma-guidelines/quick-refere&lt;br&gt;             nce-html#estimated-comparative-daily-doses&lt;br&gt;&lt;br&gt;          9. The subject received immunoglobulin or another blood product within the 3 months prior&lt;br&gt;             to enrollment in this study.&lt;br&gt;&lt;br&gt;         10. The subject has received an inactivated vaccine within the 2 weeks or a live vaccine&lt;br&gt;             within the 4 weeks prior to enrollment in this study or plans to receive another&lt;br&gt;             vaccine within the next 28 days after vaccination.&lt;br&gt;&lt;br&gt;         11. The subject has an acute or chronic medical condition that, in the opinion of the&lt;br&gt;             investigator or appropriate sub-investigator, would render vaccination unsafe or would&lt;br&gt;             interfere with the evaluation of responses. These conditions include any acute or&lt;br&gt;             chronic medical disease or conditions defined as persisting for 3 months (defined as&lt;br&gt;             90 days) or longer, that would place the subject at an unacceptable risk of injury,&lt;br&gt;             render the subject unable to meet the requirements of the protocol, or may interfere&lt;br&gt;             with the evaluation of responses of the subject's successful completion of the study.&lt;br&gt;&lt;br&gt;         12. Subjects with an active infection or that has an acute illness or an oral temperature&lt;br&gt;             greater than 99.9 degrees Fahrenheit (37.7 degrees Celsius) within 3 days prior to&lt;br&gt;             enrollment or vaccination. Subjects who had an acute illness that was treated symptoms&lt;br&gt;             resolved are eligible to enroll as long as treatment is completed and symptoms&lt;br&gt;             resolved &gt; 3 days prior to enrollment.&lt;br&gt;&lt;br&gt;         13. The subject is currently participating or plans to participate in a study that&lt;br&gt;             involves an experimental agent (vaccine, drug, biologic, device, blood product, or&lt;br&gt;             medication) or has received an experimental agent within 1 month prior to enrollment&lt;br&gt;             in this study, or expects to receive another experimental agent during participation&lt;br&gt;             in this study, or intends to donate blood during the study period.&lt;br&gt;&lt;br&gt;         14. The subject has any condition that would, in the opinion of the site investigator,&lt;br&gt;             place the subject at an unacceptable risk of injury or render the subject unable to&lt;br&gt;             meet the requirements of the protocol.&lt;br&gt;&lt;br&gt;         15. The subject has a history of alcohol or drug abuse in the 5 years prior to enrollment.&lt;br&gt;&lt;br&gt;         16. The subject has a known human immunodeficiency virus, hepatitis B, or hepatitis C&lt;br&gt;             infection.&lt;br&gt;&lt;br&gt;         17. Subject weighs less than 50 lbs.&lt;br&gt;&lt;br&gt;         18. Subject expects to have a medical procedure during the upcoming 8 weeks that estimates&lt;br&gt;             blood loss to exceed 400 cc for adults or for children would exceed 3 ml/kg.&lt;br&gt;</t>
  </si>
  <si>
    <t>Frequency of peripheral blood antibody secreting cells (ASC) after vaccination compared with baseline;Frequency of peripheral blood memory B cells (PMBC) after vaccination compared with baseline;Magnitude of the serum antibody response by genome fragment phage display (GFPD);Magnitude of the serum antibody response by hemagglutination-inhibition (HAI);Magnitude of the serum antibody response by Hemagglutinin Array assay;Magnitude of the serum antibody response by microneutralization (MN);Magnitude of the serum antibody response by surface plasmon resistance (SPR);Specificity of peripheral blood antibody secreting cells (ASC) after vaccination compared with baseline;Specificity of peripheral blood memory B cells (PMBC) after vaccination compared with baseline;Specificity of the serum antibody response by genome fragment phage display (GFPD);Specificity of the serum antibody response by hemagglutination-inhibition (HAI);Specificity of the serum antibody response by Hemagglutinin Array assay;Specificity of the serum antibody response by microneutralization (MN);Specificity of the serum antibody response by surface plasmon resistance (SPR)</t>
  </si>
  <si>
    <t>Magnitude of serum antibody response by genome fragment phage display (GFPDL);Magnitude of serum antibody response by hemagglutination-inhibition (HAI);Magnitude of serum antibody response by Hemagglutinin Array;Magnitude of serum antibody response by microneutralization (MN);Magnitude of serum antibody response by surface plasmon resistance (SPR)</t>
  </si>
  <si>
    <t>A Phase 3 Randomized, Double-blind, Placebo-controlled, Multicenter Study to Evaluate the Efficacy and Safety of Pimodivir in Combination With the Standard-of-Care Treatment in Adolescent, Adult, and Elderly Hospitalized Patients With Influenza A Infection</t>
  </si>
  <si>
    <t>Drug: Pimodivir 600 mg;Drug: Placebo;Other: SOC Treatment</t>
  </si>
  <si>
    <t>https://clinicaltrials.gov/show/NCT03376321</t>
  </si>
  <si>
    <t>A Study to Evaluate the Efficacy and Safety of Pimodivir in Combination With the Standard-of-Care Treatment in Adolescent, Adult, and Elderly Hospitalized Participants With Influenza A Infection</t>
  </si>
  <si>
    <t>NCT03376321</t>
  </si>
  <si>
    <t>United States;Argentina;Australia;Austria;Belgium;Brazil;Bulgaria;Canada;Chile;China;Czechia;France;Germany;Hungary;India;Israel;Italy;Korea, Republic of;Latvia;Lithuania;Malaysia;Mexico;Netherlands;New Zealand;Peru;Poland;Russian Federation;Singapore;Slovakia;South Africa;Spain;Sweden;Taiwan;Thailand;Turkey;Ukraine;United Kingdom;Vietnam;Argentina;Australia;Austria;Belgium;Brazil;Bulgaria;Canada;Chile;China;Czechia;France;Germany;Hungary;India;Israel;Italy;Korea, Republic of;Latvia;Lithuania;Malaysia;Mexico;Netherlands;New Zealand;Peru;Poland;Russian Federation;Singapore;Slovakia;South Africa;Spain;Sweden;Taiwan;Thailand;Turkey;Ukraine;United Kingdom;United States;Vietnam;Romania;Slovenia</t>
  </si>
  <si>
    <t>January 3, 2018</t>
  </si>
  <si>
    <t>2017-002156-84;63623872FLZ3001;CR108399</t>
  </si>
  <si>
    <t>&lt;br&gt;        Inclusion Criteria:&lt;br&gt;&lt;br&gt;          -  Tested positive for influenza A infection after the onset of symptoms using a&lt;br&gt;             polymerase chain reaction (PCR)-based or other rapid molecular diagnostic assay&lt;br&gt;&lt;br&gt;          -  Requires hospitalization to treat influenza infection and/or to treat complications of&lt;br&gt;             influenza infection (for example, radiological signs of lower respiratory tract&lt;br&gt;             disease, septic shock, central nervous system [CNS] involvement, myositis,&lt;br&gt;             rhabdomyolysis, acute exacerbation of chronic kidney disease, severe dehydration,&lt;br&gt;             myocarditis, pericarditis, ischemic heart disease, exacerbation of underlying chronic&lt;br&gt;             pulmonary disease, including asthma, chronic obstructive pulmonary disease [COPD],&lt;br&gt;             decompensation of previously controlled diabetes mellitus), including participants&lt;br&gt;             admitted to the Intensive Care Unit (ICU)&lt;br&gt;&lt;br&gt;          -  Enrollment and initiation of study drug treatment less than or equal to (&lt;=)96 hours&lt;br&gt;             after onset of influenza symptoms&lt;br&gt;&lt;br&gt;          -  Being on invasive mechanical ventilation or having a peripheral capillary oxygen&lt;br&gt;             saturation (SpO2) less than (&lt;)94 percent (%) on room air during screening.&lt;br&gt;             Participants with known pre-influenza SpO2 &lt;94% must have an SpO2 decline greater than&lt;br&gt;             or equal to (&gt;=)3% from pre-influenza SpO2 during screening&lt;br&gt;&lt;br&gt;          -  Having a screening/baseline National Early Warning Score 2 (NEWS2) of &gt;=4&lt;br&gt;&lt;br&gt;        Exclusion Criteria:&lt;br&gt;&lt;br&gt;          -  Received more than 3 doses of influenza antiviral medication (for example, oseltamivir&lt;br&gt;             [OST] or zanamivir), or any dose of ribavarin (RBV) within 2 weeks, prior to first&lt;br&gt;             study drug intake. Received intravenous (IV) peramivir more than one day prior to&lt;br&gt;             screening&lt;br&gt;&lt;br&gt;          -  Unstable angina pectoris or myocardial infarction within 30 days prior to screening&lt;br&gt;             (inclusive)&lt;br&gt;&lt;br&gt;          -  Presence of clinically significant heart arrhythmias, uncontrolled, unstable atrial&lt;br&gt;             arrhythmia, or sustained ventricular arrhythmia, or risk factors for Torsade de&lt;br&gt;             Pointes syndrome&lt;br&gt;&lt;br&gt;          -  Known severe hepatic impairment (Child Pugh C cirrhosis) or chronic hepatitis C&lt;br&gt;             infection undergoing hepatitis C antiviral therapy&lt;br&gt;&lt;br&gt;          -  Severely immunocompromised in the opinion of the investigator (for example, known&lt;br&gt;             cluster of differentiation 4 plus [CD4+] count &lt;200 cells per cubic millimeter&lt;br&gt;             [cells/mm^3], absolute neutrophil count &lt;750/mm^3, first course of chemotherapy&lt;br&gt;             completed within 2 weeks prior to screening, history of stem cell transplant within 1&lt;br&gt;             year prior to screening, any history of a lung transplant)&lt;br&gt;&lt;br&gt;          -  Known allergies, hypersensitivity, or intolerance to pimodivir or its excipients&lt;br&gt;</t>
  </si>
  <si>
    <t>Participant's Clinical Status Assessed by Hospital Recovery Scale</t>
  </si>
  <si>
    <t>Number of Participants With Adverse Events as a Measure of Safety and Tolerability;Number of Participants With Laboratory Abnormalities as a Measure of Safety and Tolerability;Number of Participants With Electrocardiogram (ECG) Abnormalities as a Measure of Safety and Tolerability;Number of Participants With Vital Signs abnormalities as a Measure of Safety and Tolerability;Number of Participants With Peripheral Capillary Oxygen Saturation (SpO2) Abnormalities as a Measure of Safety and Tolerability;Time From Study Drug Start to Hospital Discharge;Time From Intensive Care Unit (ICU) Admission to ICU Discharge;Time From Start to End of Mechanical Ventilation;Participant's Clinical Status Assessed by Hospital Recovery Scale;Time to Return to Daily Activities;Percentage of Participants with Complications Associated with Influenza After the Start of Study Treatment;Number of Participants with All-cause Mortality;Percentage of Participants Receiving Antibiotic Treatment;Duration of Antibiotic Treatment;Number of Participants Receiving Extended Treatment;Number of Participants Requiring Re-hospitalization;Number of Participants not Hospitalized at Day 6;Time to Clinical Response;Time to Respiratory Response;Maximum Plasma Concentration (Cmax) of pimodivir;Trough Plasma Concentration (Ctrough) of Pimodivir;Time to Reach Maximum Plasma Concentration (tmax) of Pimodivir;Area Under the Plasma Concentration-Time Curve from Time Zero to 12 Hours After Dosing AUC(0-12);Time to Influenza Viral Negativity;Viral Load Over Time;Number of Participants with Emergence of Viral Resistance to Pimodivir;Acceptability of the Pimodivir Formulation in Adolescents as Measured by a Taste Questionnaire;Acceptability of the Pimodivir Formulation in Adolescents as Measured by a Swallowability Questionnaire</t>
  </si>
  <si>
    <t>Is the usage of a mobile bilevel device capable of reducing dyspnea during exercise in patients with respiratory insufficiency? ‚Äì a randomized controlled trial</t>
  </si>
  <si>
    <t>Intervention 1: Standardized 6 Minute Walking Trial with the mobile BiPAP device VitaBreath. The frequency of the usage of VitaBreath can be decided by the user. Intervention 2: Standardized 6 Minute Walking Trial without the mobile BiPAP device VitaBreath.</t>
  </si>
  <si>
    <t>http://www.drks.de/DRKS00013203</t>
  </si>
  <si>
    <t>DRKS00013203</t>
  </si>
  <si>
    <t>Allocation: Randomized controlled trial;. Masking: Open (masking not used). Control: Control group receives no treatment. Assignment: Crossover. Study design purpose: Treatment;</t>
  </si>
  <si>
    <t>;J44.80 - [generalization J44.8: Other specified chronic obstructive pulmonary disease];J96.11 - [generalization J96.1: Chronic respiratory failure]</t>
  </si>
  <si>
    <t>148/2017</t>
  </si>
  <si>
    <t>Schwarz</t>
  </si>
  <si>
    <t>Ostmerheimer Str. 200</t>
  </si>
  <si>
    <t>schwarzsa@kliniken-koeln.de</t>
  </si>
  <si>
    <t>Kliniken der Stadt K√∂ln gGmbH</t>
  </si>
  <si>
    <t>Inclusion criteria: COPD stage IV&lt;br&gt;- definition by GOLD Guideline&lt;br&gt;- preexisting noninvasive ventilation therapy&lt;br&gt;- exclusion of an acute exacerbation&lt;br&gt;- Signed declaration of consent&lt;br&gt;- Patients age &gt;18 years</t>
  </si>
  <si>
    <t>Exclusion criteria: Patients age &lt;18 years&lt;br&gt;- Mental retardation&lt;br&gt;- Missing declaration of consent&lt;br&gt;- Acute exacerbation of the disease&lt;br&gt;- Unsteady gait</t>
  </si>
  <si>
    <t>Average difference of the Borg dyspnea scale before and after finishing the 6-minute walk test</t>
  </si>
  <si>
    <t>- Results of the blood gas analysis after the 6-minute walk by Gyatt&lt;br&gt;- Walking distance&lt;br&gt;- Blood pressure after 6- Minute walk&lt;br&gt;- Vital capacity before and after 6-minute walk</t>
  </si>
  <si>
    <t>Sep 15 2017 12:00AM</t>
  </si>
  <si>
    <t>A Phase III, Multi-center, Single-dose, Randomized, Double-blind, Non-inferiority and Lot-to-lot Consistency Study of Immunogenicity and Safety Evaluation of AdimFlu-S Quadrivalent Inactivated Influenza Vaccine (QIS) versus Fluarix Tetra Vaccine in Healthy Subjects.</t>
  </si>
  <si>
    <t>&lt;br&gt;Product Name: AdimFlu-S (QIS)&lt;br&gt;Product Code: AdimFlu-S (QIS)&lt;br&gt;Pharmaceutical Form: Suspension for injection in pre-filled syringe&lt;br&gt;Current Sponsor code: A/CALIFORNIA/7/2009 (H1N1)PDM09 - DERIVED STRAIN USED NYMC X-179A&lt;br&gt;Other descriptive name: A/CALIFORNIA/7/2009 (H1N1)PDM09 - DERIVED STRAIN USED NYMC X-179A&lt;br&gt;Concentration unit: ¬µg microgram(s)&lt;br&gt;Concentration type: equal&lt;br&gt;Concentration number: 15-&lt;br&gt;Current Sponsor code: A/HONG KONG/4801/2014 (H3N2)-LIKE STRAIN (A/HONG KONG/4801/2014, X-263B)&lt;br&gt;Other descriptive name: A/HONG KONG/4801/2014 (H3N2)-LIKE STRAIN (A/HONG KONG/4801/2014, X-263B)&lt;br&gt;Concentration unit: ¬µg microgram(s)&lt;br&gt;Concentration type: equal&lt;br&gt;Concentration number: 15-&lt;br&gt;Current Sponsor code: B/BRISBANE/60/2008 - DERIVED STRAIN USED NYMC BX-35&lt;br&gt;Other descriptive name: B/BRISBANE/60/2008 - DERIVED STRAIN USED NYMC BX-35&lt;br&gt;Concentration unit: ¬µg microgram(s)&lt;br&gt;Concentration type: equal&lt;br&gt;Concentration number: 15-&lt;br&gt;Current Sponsor code: B/PHUKET/3073/2013-LIKE STRAIN (B/PHUKET/3073/2013, WILD TYPE)&lt;br&gt;Other descriptive name: B/PHUKET/3073/2013-LIKE STRAIN (B/PHUKET/3073/2013, WILD TYPE)&lt;br&gt;Concentration unit: ¬µg microgram(s)&lt;br&gt;Concentration type: equal&lt;br&gt;Concentration number: 15-&lt;br&gt;&lt;br&gt;Trade Name: a-RIX-Tetra&lt;br&gt;Product Name: a-RIX-Tetra&lt;br&gt;Product Code: a-RIX-Tetra&lt;br&gt;Pharmaceutical Form: Suspension for injection in pre-filled syringe&lt;br&gt;Current Sponsor code: A/CALIFORNIA/7/2009 (H1N1) PDM09-LIKE STRAIN USED (NIB-74XP) DERIVED FROM A/CHRISTCHURCH/16/2010&lt;br&gt;Other descriptive name: A/CALIFORNIA/7/2009 (H1N1) PDM09-LIKE STRAIN USED (NIB-74XP) DERIVED FROM A/CHRISTCHURCH/16/2010&lt;br&gt;Concentration unit: ¬µg microgram(s)&lt;br&gt;Concentration type: equal&lt;br&gt;Concentration number: 15-&lt;br&gt;Current Sponsor code: A/HONG KONG/4801/2014 (H3N2)-LIKE STRAIN (A/HONG KONG/4801/2014, X-263B)&lt;br&gt;Other descriptive name: A/HONG KONG/4801/2014 (H3N2)-LIKE STRAIN (A/HONG KONG/4801/2014, X-263B)&lt;br&gt;Concentration unit: ¬µg microgram(s)&lt;br&gt;Concentration type: equal&lt;br&gt;Concentration number: 15-&lt;br&gt;Current Sponsor code: B/BRISBANE/60/2008-LIKE STRAIN (B/BRISBANE/60/2008,</t>
  </si>
  <si>
    <t>https://www.clinicaltrialsregister.eu/ctr-search/search?query=eudract_number:2016-001557-41</t>
  </si>
  <si>
    <t>Immunogenicity and Safety Evaluation of AdimFlu-S (QIS) in Healthy Subjects.</t>
  </si>
  <si>
    <t>EUCTR2016-001557-41-BE</t>
  </si>
  <si>
    <t>Controlled: yesRandomised: yesOpen: noSingle blind: noDouble blind: yesParallel group: noCross over: noOther: noIf controlled, specify comparator, Other Medicinial Product: yesPlacebo: noOther: noNumber of treatment arms in the trial: 4</t>
  </si>
  <si>
    <t>Adimmune Corporation</t>
  </si>
  <si>
    <t>Taiwan;Belgium</t>
  </si>
  <si>
    <t>healthy volunteers &lt;br&gt;MedDRA version: 19.0Level: PTClassification code 10022000Term: InfluenzaSystem Organ Class: 10021881 - Infections and infestations;Therapeutic area: Diseases [C] - Virus Diseases [C02]</t>
  </si>
  <si>
    <t>Adim-QIS-01</t>
  </si>
  <si>
    <t>Dr. Today Su</t>
  </si>
  <si>
    <t>No. 3, Sec. 1, Tanxing Rd.</t>
  </si>
  <si>
    <t>Today_su@adimmune.com.tw</t>
  </si>
  <si>
    <t>Inclusion criteria: &lt;br&gt;1. Males or non-pregnant females and aged =18 years;&lt;br&gt;2. Stable health status is defined by the absence of a health event satisfying the definition of a serious adverse event, or a change in an ongoing drug therapy due to therapeutic failure or symptoms of drug toxicity, within 1 month prior to enrolment;&lt;br&gt;3. Willing and able to adhere to visit schedules and all study requirements. If necessary, the burden of a site visit can be removed by a subject-centric approach. At investigators‚Äô discretion, registered nurses and technology can be used in off-site facilities such as nursing home for subject recruitment, monitoring, and sample collection;&lt;br&gt;4. Subjects are willing to provide signed study-specific informed consent.&lt;br&gt;Are the trial subjects under 18? no&lt;br&gt;Number of subjects for this age range: &lt;br&gt;F.1.2 Adults (18-64 years) yes&lt;br&gt;F.1.2.1 Number of subjects for this age range 630&lt;br&gt;F.1.3 Elderly (&gt;=65 years) yes&lt;br&gt;F.1.3.1 Number of subjects for this age range 1470&lt;br&gt;</t>
  </si>
  <si>
    <t>Exclusion criteria: &lt;br&gt;1. Subjects received seasonal influenza vaccine within 6 months prior to study vaccination;&lt;br&gt;2. Clinically or virologically confirmed influenza infection within 6 months preceding the study start;&lt;br&gt;3. Any known or suspected allergy to any constituent of influenza vaccines (including but not limited to egg proteins) or a history of severe adverse reaction to a previous influenza vaccine;&lt;br&gt;4. Personal or family history of Guillain-Barr√© Syndrome;&lt;br&gt;5. Diagnosed coagulant function abnormality (e.g. clotting factor deficiency, clotting hemorrhagic disease, abnormal platelet function);&lt;br&gt;6. An acute febrile illness within 1 week prior to vaccination;&lt;br&gt;7. Subjects with influenza-like illness as defined by the presence of fever (temperature = 38.0¬∞C).&lt;br&gt;8. Female subjects who are pregnant, lactating or likely to become pregnant during the study; also women of childbearing potential who disagree to use an acceptable method of contraception (e.g. hormonal contraceptives, IUD, barrier device or abstinence) throughout the study;&lt;br&gt;9. Presence of evidence of substance abuse or of neurological or psychiatric diagnoses which, although stable, are deemed by the investigator to render the potential subject unable/unlikely to provide accurate safety reports;&lt;br&gt;10. Treatment with an investigational drug or device within 3 months prior to study vaccination;&lt;br&gt;11. Any confirmed or suspected immunosuppressive or immunodeficient condition including history of human immunodeficiency virus (HIV) infection;&lt;br&gt;12. Chronic administration (defined as more than 14 days in total) of immunosuppressant or other immune modifying drugs within 6 months of study enrolment or planned administration during the study period. For corticosteroids, this will mean a dose equivalent to = 20 mg/day of prednisone or equivalent for persons for &gt; 2 weeks. Inhaled and topical steroids are allowed;&lt;br&gt;13. Receipt of live virus vaccine (both licensed and investigated) within 1 month prior to study vaccine or expected receipt within 1 month after study vaccination; receipt of any inactivated vaccine (both licensed and investigated) within 2 weeks prior to study vaccination or expected receipt within 1 month after study vaccination;&lt;br&gt;14. Receipt of any blood products, including immunoglobulin, within 3 months prior to study vaccination, which might interfere with assessment of the immune response;&lt;br&gt;15. Underlying condition which in the investigators‚Äô opinion may interfere with evaluation of the study vaccine or prevents the subject from participating in the study.&lt;br&gt;</t>
  </si>
  <si>
    <t>Main Objective: To demonstrate the immunological non-inferiority of AdimFlu-S (QIS) compared to FluarixTetra in terms of GMT of HAI antibodies and seroconversion rates (SCRs) against the 4 virus strains at 21 days post-immunization on the whole study population (i.e. non-elderly and elderly subjects together);Secondary Objective: - To demonstrate the immunological non-inferiority of AdimFlu-S (QIS) compared to FluarixTetra in terms of GMT of HAI antibodies and SCR against the 4 virus strains at 21 days post-immunization according to 2 age categories (18-64 years old and =65 years old).&lt;br&gt;- To describe the immunogenicity of AdimFlu-S (QIS) and FluarixTetra in terms of GMTs and SPR at Day 0, 21 and 180 and SCR and GMTR at Day 21 and 180 in overall and each age subgroup (non-elderly 18-64 years old and elderly =65 years old).&lt;br&gt;- To demonstrate lot-to-lot consistency for AdimFlu-S (QIS) in terms of GMT of HAI antibody titers against the 4 vaccine strains at 21 days postimmunization. &lt;br&gt;- To evaluate the short term reactogenicity and safety and long term safety after administration of AdimFlu-S (QIS) overall and in each age subgroup (non-elderly 18-64 years old and elderly =65 years old).;Primary end point(s): GMT of HAI antibodies and seroconversion rates (SCRs) against the 4 virus strains at 21 days post-immunization on the whole study population.;Timepoint(s) of evaluation of this end point: 21 days post-immunization</t>
  </si>
  <si>
    <t>Secondary end point(s): Demonstration of lot-to-lot consistency Immunogenicity of AdimFlu-S (QIS) and Fluarix Tetra in terms of HAI antibody titers: serum anti-hemagglutinin antibody against the four vaccine strains at baseline&lt;br&gt;and 21 days and 180 days after vaccination expressed as these endpoints:&lt;br&gt;- GMT at D0, D21 and D180;&lt;br&gt;- Individual post (D21 or D180) - to pre (D0)-vaccination GMTRs;&lt;br&gt;- SPR at D0, D21 and D180, seroprotection being defined as an HAI titer =1:40;&lt;br&gt;- SCR at D21 and D180, seroconversion being defined as:&lt;br&gt;*Either a pre-vaccination titer&lt;1:10 and a post-vaccination titer =1:40, or&lt;br&gt;*A pre-vaccination titer =1:10 and a =4-fold increase in post-vaccination titer.&lt;br&gt;Description and comparison of immunogenicity of AdimFlu-S (QIS) and FluarixTetra in terms of VN or MN antibody titers at D0, D21 and D180 (30% of total subjects).;Timepoint(s) of evaluation of this end point: D21 and D180</t>
  </si>
  <si>
    <t>A Phase 4 Randomized, Double-blind, Placebo-controlled Study to Evaluate the Safety of 1 New 6:2 Influenza Virus Reassortant in Adults</t>
  </si>
  <si>
    <t>Biological: Monovalent Influenza Vaccine;Other: Placebo</t>
  </si>
  <si>
    <t>https://clinicaltrials.gov/show/NCT03158038</t>
  </si>
  <si>
    <t>Study to Evaluate the Safety of 1 New 6:2 Influenza Virus Reassortant in Adults for the 2017-2018 Season</t>
  </si>
  <si>
    <t>NCT03158038</t>
  </si>
  <si>
    <t>&lt;br&gt;        Key Inclusion Criteria:&lt;br&gt;&lt;br&gt;          -  Age 18 through 49 years&lt;br&gt;&lt;br&gt;          -  Written informed consent&lt;br&gt;&lt;br&gt;          -  Subject available by telephone&lt;br&gt;&lt;br&gt;          -  Ability to understand and comply with the requirements of the protocol, as judged by&lt;br&gt;             the Investigator&lt;br&gt;&lt;br&gt;        Key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to randomization&lt;br&gt;&lt;br&gt;          -  Any known immunosuppressive condition or immune deficiency diseases, including human&lt;br&gt;             immunodeficiency virus infection, or ongoing immunosuppressive therapy&lt;br&gt;&lt;br&gt;          -  History of Guillain-Barre syndrome&lt;br&gt;&lt;br&gt;          -  Receipt of any investigational agent within 30 days prior to randomization, or&lt;br&gt;             expected receipt through 30 days after the dose of investigational product (use of&lt;br&gt;             licensed agents for indications not listed in the Package Insert is permitted)&lt;br&gt;&lt;br&gt;          -  Receipt of any non-study vaccine within 30 days prior to randomization, or expected&lt;br&gt;             receipt through 30 days after receipt of investigational product&lt;br&gt;&lt;br&gt;          -  Expected receipt of antipyretic or analgesic medication on a daily or every other day&lt;br&gt;             basis from randomization through 14 days after receipt of investigational product&lt;br&gt;&lt;br&gt;          -  Administration of intranasal medications within 14 days prior to randomization, or&lt;br&gt;             expected receipt through 14 days after administration of investigational product&lt;br&gt;&lt;br&gt;          -  Receipt of influenza antiviral therapy or influenza antiviral agents within 48 hours&lt;br&gt;             prior to investigational product administration or expected receipt of influenza&lt;br&gt;             antiviral therapy or influenza antiviral agents through 14 days after receipt of&lt;br&gt;             investigational product&lt;br&gt;</t>
  </si>
  <si>
    <t>Percentage of Participants With Fever Greater than or Equal to (&gt;=) 101 Degrees Fahrenheit (F)</t>
  </si>
  <si>
    <t>Percentage of Participants With Solicited Symptoms;Number of Participants With Treatment Emergent Adverse Events (TEAEs);Number of Participants With Treatment-Emergent Serious Adverse Events (TESAEs) and New Onset Chronic Diseases (NOCDs);Percentage of Participants Who Require Antipyretic and/or Analgesic Medication</t>
  </si>
  <si>
    <t>Weaning Algorithm for Mechanical VEntilation (WAVE Study): A Randomised Control Trial Comparing an Open-loop Decision Support System Versus Routine Care for Weaning From Mechanical Ventilation in the Cardiothoracic Intensive Care Unit</t>
  </si>
  <si>
    <t>Device: Beacon Care System;Device: Beacon Care System</t>
  </si>
  <si>
    <t>https://clinicaltrials.gov/show/NCT03697785</t>
  </si>
  <si>
    <t>Weaning Algorithm for Mechanical VEntilation</t>
  </si>
  <si>
    <t>NCT03697785</t>
  </si>
  <si>
    <t>Royal Brompton &amp; Harefield NHS Foundation Trust</t>
  </si>
  <si>
    <t>United Kingdom;United Kingdom;United Kingdom</t>
  </si>
  <si>
    <t>Respiration, Artificial;Critical Care;Respiratory Insufficiency;Intensive Care (ICU) Myopathy;Mechanical Ventilation Complication;Respiration, Artificial;Critical Care;Respiratory Insufficiency;Intensive Care (ICU) Myopathy;Mechanical Ventilation Complication</t>
  </si>
  <si>
    <t>239144;REC Reference: 18/LO/0282</t>
  </si>
  <si>
    <t>Brijesh Patel, MBBS PhD;Brijesh V Patel, MBBS MRCP FRCA FFICM PhD;Brijesh Patel, MBBS PhD;Brijesh V Patel, MBBS MRCP FRCA FFICM PhD;Brijesh Patel, MBBS PhD;Brijesh V Patel, MBBS MRCP FRCA FFICM PhD</t>
  </si>
  <si>
    <t>;brijesh.patel@imperial.ac.uk;;brijesh.patel@imperial.ac.uk;;brijesh.patel@imperial.ac.uk</t>
  </si>
  <si>
    <t>;+44 (0)20 7352 8121;;+44 (0)20 7352 8121;;+44 (0)20 7352 8121</t>
  </si>
  <si>
    <t>Royal Brompton &amp; Harefield NHS Foundation Trust;;Royal Brompton &amp; Harefield NHS Foundation Trust;;Royal Brompton &amp; Harefield NHS Foundation Trust;</t>
  </si>
  <si>
    <t>Mermaid Care A/S;Aalborg University;Imperial College London</t>
  </si>
  <si>
    <t>&lt;br&gt;        Inclusion criteria:&lt;br&gt;&lt;br&gt;          -  Patient remains on mechanical ventilation at 24 hours following intubation.&lt;br&gt;&lt;br&gt;          -  Age &gt; 18 years&lt;br&gt;&lt;br&gt;          -  Patient consent or, in the case that the patient is unable, advice from the next of&lt;br&gt;             kin or treating physician following understanding and acceptance of oral and written&lt;br&gt;             information describing the study.&lt;br&gt;&lt;br&gt;        Exclusion criteria:&lt;br&gt;&lt;br&gt;          -  The absence of an arterial catheter for blood sampling at study start.&lt;br&gt;&lt;br&gt;          -  Mechanical ventilation initiated for more than 48 hours.&lt;br&gt;&lt;br&gt;          -  Medical history of home mechanical ventilation which may lead to prolonged stay in the&lt;br&gt;             ICU, including long term oxygen therapy and non-invasive ventilation not associated&lt;br&gt;             with sleep apnoea.&lt;br&gt;&lt;br&gt;          -  Patients mechanically ventilated in a ventilator mode, and by a ventilator not&lt;br&gt;             supported by the Beacon Caresystem on screening.&lt;br&gt;&lt;br&gt;          -  Respiratory failure likely requiring extracorporeal support.&lt;br&gt;&lt;br&gt;          -  Severe cardiogenic shock likely requiring extracorporeal support.&lt;br&gt;&lt;br&gt;          -  Severe isolated right heart failure.&lt;br&gt;&lt;br&gt;          -  Head trauma or other conditions where intra-cranial pressure may be elevated and tight&lt;br&gt;             regulation of arterial CO2 level is paramount.&lt;br&gt;&lt;br&gt;          -  Primary (non-overdose related) neurological patients (Glasgow coma score &lt;10,&lt;br&gt;             neurologic damage with limited prognosis, stroke hemiplegia).&lt;br&gt;&lt;br&gt;          -  End stage liver disease.&lt;br&gt;&lt;br&gt;          -  Repeated ICU admission within same hospital admission and/or likely to have prolonged&lt;br&gt;             ICU stay with mechanical ventilation (&gt;21 days)&lt;br&gt;&lt;br&gt;          -  Pregnancy.&lt;br&gt;      ;&lt;br&gt;        Inclusion criteria:&lt;br&gt;&lt;br&gt;          -  Patient remains on mechanical ventilation at 24 hours following intubation.&lt;br&gt;&lt;br&gt;          -  Age &gt; 18 years&lt;br&gt;&lt;br&gt;          -  Patient consent or, in the case that the patient is unable, advice from the next of&lt;br&gt;             kin or treating physician following understanding and acceptance of oral and written&lt;br&gt;             information describing the study.&lt;br&gt;&lt;br&gt;        Exclusion criteria:&lt;br&gt;&lt;br&gt;          -  The absence of an arterial catheter for blood sampling at study start.&lt;br&gt;&lt;br&gt;          -  Mechanical ventilation initiated for more than 48 hours.&lt;br&gt;&lt;br&gt;          -  Medical history of home mechanical ventilation which may lead to prolonged stay in the&lt;br&gt;             ICU, including long term oxygen therapy and non-invasive ventilation not associated&lt;br&gt;             with sleep apnoea.&lt;br&gt;&lt;br&gt;          -  Patients mechanically ventilated in a ventilator mode, and by a ventilator not&lt;br&gt;             supported by the Beacon Caresystem on screening.&lt;br&gt;&lt;br&gt;          -  Respiratory failure likely requiring extracorporeal support.&lt;br&gt;&lt;br&gt;          -  Severe cardiogenic shock likely requiring extracorporeal support.&lt;br&gt;&lt;br&gt;          -  Severe isolated right heart failure.&lt;br&gt;&lt;br&gt;          -  Head trauma or other conditions where intra-cranial pressure may be elevated and tight&lt;br&gt;             regulation of arterial CO2 level is paramount.&lt;br&gt;&lt;br&gt;          -  Primary (non-overdose related) neurological patients (Glasgow coma score &lt;10,&lt;br&gt;             neurologic damage with limited prognosis, stroke hemiplegia).&lt;br&gt;&lt;br&gt;          -  End stage liver disease.&lt;br&gt;&lt;br&gt;          -  Repeated ICU admission within same hospital admission and/or likely to have prolonged&lt;br&gt;             ICU stay with mechanical ventilation (&gt;21 days)&lt;br&gt;&lt;br&gt;          -  Pregnancy.&lt;br&gt;</t>
  </si>
  <si>
    <t>Duration of mechanical ventilation;Duration of mechanical ventilation</t>
  </si>
  <si>
    <t>Duration of mechanical ventilation following randomisation;Time from control mode to support mode;Time from support mode to successful extubation;Number of changes in ventilator settings per day;Time to first spontaneous breathing test (SBT);Time to first successful SBT;Time to first extubation;% of time in control mode ventilation;% of time in support mode ventilation;Time to first period trachemask;Use of neuromuscular blockading agents;Use of sedatives;Number of intubation free days;Number of reintubations;Number of tracheostomies;Number of patients on prolonged mechanical ventilation;Number and types of adverse events related to mechanical ventilation;Frequency of accepting Beacon care system advice;ICU mortality;Hospital mortality;Length of ICU stay;Length of hospital stay;Time to first mobilization;Time to independent mobilization;Daily patient physiological blood gas status;Changes in Oxygenation Index;Changes in anatomical dead space volume;Changes in pulmonary shunt fraction;Changes in end-tidal end-tidal CO2 fraction (FE'CO2);Changes in pulmonary mechanics;Changes in metabolism;ICU/hospital lung imaging in relation to prolonged ventilation;Timed-up-and-go at day 10 (or first mobilisation) and ICU/Hospital Discharge;Sit to stand at day 10 (or first mobilisation) and ICU/Hospital Discharge;Chelsea Critical Care Physiotherapy Assessment score (CPAx) trajectory;Barthel index at hospital discharge;6-minute walk test at hospital discharge;3-month +/- 6-month +/- 1-year ICU follow-up lung imaging and function in relation to prolonged ventilation;Sf-36 Health Related Quality of life (patient and carers);EQ-5D-5L;St George's Respiratory Questionnaire;mini Mental State examination;PTSS-14;Hospital Anxiety and Depression Scale (HADS);Return to work rates e.g. W&amp;SAS (patient and carers);Primary and Secondary care utilisation;6-minute walk test</t>
  </si>
  <si>
    <t>Dexmedetomidine Added to Propofol for Drug Induced Sleep Endoscopy in Adult Patients With Obstructive Sleep Apnea: A Prospective Randomized Controlled Trial</t>
  </si>
  <si>
    <t>Drug: Propofol;Drug: Dexmedetomidine;Drug: Propofol;Drug: Dexmedetomidine;Drug: Propofol;Drug: Dexmedetomidine</t>
  </si>
  <si>
    <t>https://clinicaltrials.gov/show/NCT03091894</t>
  </si>
  <si>
    <t>Dexmedetomidine Added to Propofol for Drug Induced Sleep Endoscopy</t>
  </si>
  <si>
    <t>NCT03091894</t>
  </si>
  <si>
    <t>Allocation: Randomized. Intervention model: Parallel Assignment. Primary purpose: Supportive Care. Masking: Quadruple (Participant, Care Provider, Investigator, Outcomes Assessor).</t>
  </si>
  <si>
    <t>Essam Fathi</t>
  </si>
  <si>
    <t>Egypt;Egypt;Egypt;Egypt;Egypt;Egypt</t>
  </si>
  <si>
    <t>Obstructive Sleep Apnea of Adult;Obstructive Sleep Apnea of Adult;Obstructive Sleep Apnea of Adult</t>
  </si>
  <si>
    <t>April 9, 2017</t>
  </si>
  <si>
    <t>3-2017-021</t>
  </si>
  <si>
    <t>essam f abdelgalel, A.professor;essam f abdelgalel, A.professor;essam f abdelgalel, A.professor;essam f abdelgalel, A.professor;essam f abdelgalel, A.professor;essam f abdelgalel, A.professor</t>
  </si>
  <si>
    <t>Zagazig university-faculty of medicine;Zagazig university-faculty of medicine;Zagazig university-faculty of medicine;Zagazig university-faculty of medicine;Zagazig university-faculty of medicine;Zagazig university-faculty of medicine</t>
  </si>
  <si>
    <t>&lt;br&gt;        Inclusion Criteria:&lt;br&gt;&lt;br&gt;          -  age more than 18 years&lt;br&gt;&lt;br&gt;          -  patients with obstructive sleep apnea&lt;br&gt;&lt;br&gt;          -  ASA 1and2&lt;br&gt;&lt;br&gt;        Exclusion Criteria:&lt;br&gt;&lt;br&gt;          -  patient refusal&lt;br&gt;&lt;br&gt;          -  age less than 18 years&lt;br&gt;&lt;br&gt;          -  morbid obesity&lt;br&gt;&lt;br&gt;          -  known or suspected allergy to the studied drugs&lt;br&gt;      ;&lt;br&gt;        Inclusion Criteria:&lt;br&gt;&lt;br&gt;          -  age more than 18 years&lt;br&gt;&lt;br&gt;          -  patients with obstructive sleep apnea&lt;br&gt;&lt;br&gt;          -  ASA 1and2&lt;br&gt;&lt;br&gt;        Exclusion Criteria:&lt;br&gt;&lt;br&gt;          -  patient refusal&lt;br&gt;&lt;br&gt;          -  age less than 18 years&lt;br&gt;&lt;br&gt;          -  morbid obesity&lt;br&gt;&lt;br&gt;          -  known or suspected allergy to the studied drugs&lt;br&gt;      ;&lt;br&gt;        Inclusion Criteria:&lt;br&gt;&lt;br&gt;          -  age more than 18 years&lt;br&gt;&lt;br&gt;          -  patients with obstructive sleep apnea&lt;br&gt;&lt;br&gt;          -  ASA 1and2&lt;br&gt;&lt;br&gt;        Exclusion Criteria:&lt;br&gt;&lt;br&gt;          -  patient refusal&lt;br&gt;&lt;br&gt;          -  age less than 18 years&lt;br&gt;&lt;br&gt;          -  morbid obesity&lt;br&gt;&lt;br&gt;          -  known or suspected allergy to the studied drugs&lt;br&gt;</t>
  </si>
  <si>
    <t>success of sedation;success of sedation;success of sedation</t>
  </si>
  <si>
    <t>time until sufficient sedation</t>
  </si>
  <si>
    <t>Rounding Summaries for Families of Critically Ill Patients</t>
  </si>
  <si>
    <t>Behavioral: Rounding Summary</t>
  </si>
  <si>
    <t>https://clinicaltrials.gov/show/NCT03969810</t>
  </si>
  <si>
    <t>NCT03969810</t>
  </si>
  <si>
    <t>Acute Respiratory Failure;Intensive Care Unit Syndrome;Communication</t>
  </si>
  <si>
    <t>Jared A Greenberg, MD;Jared A Greenberg, MD</t>
  </si>
  <si>
    <t>jared_greenberg@rush.edu;jared_greenberg@rush.edu</t>
  </si>
  <si>
    <t>312-942-7871;312-942-6744</t>
  </si>
  <si>
    <t>&lt;br&gt;        Patients in the adult Medical and Cardiac ICUs at Rush University Medical Center will be&lt;br&gt;        prospectively screened.&lt;br&gt;&lt;br&gt;        Inclusion criteria (Patient characteristics required for surrogate inclusion) At least one&lt;br&gt;        of the following&lt;br&gt;&lt;br&gt;          -  The patient has required invasive or non-invasive mechanical ventilation for at least&lt;br&gt;             three consecutive days.&lt;br&gt;&lt;br&gt;          -  The patient has an expected in-hospital mortality rate of at least 25% according to&lt;br&gt;             the primary ICU physician.&lt;br&gt;&lt;br&gt;        Exclusion criteria (Patient characteristics that will exclude surrogates from study&lt;br&gt;        enrollment):&lt;br&gt;&lt;br&gt;          -  The patient possesses decisional capacity at the time of enrollment.&lt;br&gt;&lt;br&gt;          -  The patient has required invasive or non-invasive mechanical ventilation for more than&lt;br&gt;             the previous 14 days&lt;br&gt;&lt;br&gt;          -  The patient is expected to die or transition to comfort care within the next 48 hours&lt;br&gt;             based on ICU physician estimate.&lt;br&gt;&lt;br&gt;          -  The patient is expected to be liberated from mechanical ventilation (if applicable) or&lt;br&gt;             discharged from the ICU within the next 24 hours.&lt;br&gt;&lt;br&gt;          -  There is no identifiable surrogate.&lt;br&gt;&lt;br&gt;          -  The patient is member of a vulnerable population i.e. pregnant, prisoner.&lt;br&gt;&lt;br&gt;          -  The ICU physician refuses permission to approach surrogates for consent&lt;br&gt;&lt;br&gt;        The investigators will hand out fliers that describe the study to surrogates of patients&lt;br&gt;        who are expected to meet the above criteria. Surrogates can ask the nurse to contact the&lt;br&gt;        lead investigator if they are interested in learning more about the study. If no surrogate&lt;br&gt;        is present prior to the patient meeting the inclusion criteria, the investigators will&lt;br&gt;        attempt to contact the surrogate by phone to provide information on the study.&lt;br&gt;&lt;br&gt;        One surrogate will be approached for informed consent and enrolled based on the following&lt;br&gt;        criteria.&lt;br&gt;&lt;br&gt;        Inclusion criteria for surrogate decision maker:&lt;br&gt;&lt;br&gt;          -  Age = 18 years old&lt;br&gt;&lt;br&gt;          -  Self-identified as participating directly in health care decision making for the&lt;br&gt;             incapable patient&lt;br&gt;&lt;br&gt;        Exclusion criteria for surrogate decision makers:&lt;br&gt;&lt;br&gt;          -  The surrogate does not agree to participate in study procedures (surveys, interviews)&lt;br&gt;&lt;br&gt;          -  The surrogate needs translation assistance because of poor English fluency&lt;br&gt;&lt;br&gt;          -  The surrogate has history of a clinically important neurological disorder (e.g.,&lt;br&gt;             dementia)&lt;br&gt;</t>
  </si>
  <si>
    <t>Surrogate Satisfaction with Patient Care: Critical Care Family Needs Inventory (CCFNI) questionnaire</t>
  </si>
  <si>
    <t>Surrogate Anxiety and Depression;Surrogate Symptoms of Post-Traumatic Stress Disorder (PTSD);Surrogate and physician agreement regarding the patient's condition;Change in Surrogate Satisfaction with Patient Care: Critical Care Family Needs Inventory (CCFNI) questionnaire;Change in Surrogate Anxiety and Depression;Change in Surrogate Symptoms of Post-Traumatic Stress Disorder (PTSD)</t>
  </si>
  <si>
    <t>Clinical  study of gene chip in patients with severe pneumonia</t>
  </si>
  <si>
    <t>combined group:pathogenic gene chip detection and pathogenic detection;control group:pathogenic detection;</t>
  </si>
  <si>
    <t>http://www.chictr.org.cn/showproj.aspx?proj=29231</t>
  </si>
  <si>
    <t>Clinical study of gene chip in patients with severe pneumonia</t>
  </si>
  <si>
    <t>ChiCTR1800017234</t>
  </si>
  <si>
    <t>combined group:30;control group:30;</t>
  </si>
  <si>
    <t>Ningde municipal hospital Affiliated to Fujian Medical University</t>
  </si>
  <si>
    <t>Canhui Zhang</t>
  </si>
  <si>
    <t>13 Dongdong Road East, Ningde, Fujian, China</t>
  </si>
  <si>
    <t>ndsyyzch@163.com</t>
  </si>
  <si>
    <t>+86 13950579772</t>
  </si>
  <si>
    <t>Fujian Natural Science Foundation</t>
  </si>
  <si>
    <t>Inclusion criteria: Provide signed informed consent, aged 18 to max years, clinical symptoms suggestive of community-acquired pneumonia, acquired outside of the hospital or less than 48 hours after hospital admission, met SCAP criteria (defined by the American Thoracic Society) fulfilled three or more of the following criteria: PaO2/FiO2 ratio =250 mmHg, respiratory rate =30 breaths/min, blood urea nitrogen (BUN) &gt;20 mg/dL, leukopenia (white blood cell count (WBC) &lt;4000 cells/ mm3) not due to other causes, thrombocytopenia (platelet count&lt;100,000 cells/mm3), hypothermia (core temperature &lt;36 degree C), new onset mental confusion, receiving treatment with vasopressors at therapeutic doses after adequate fluid resuscitation, or radiographic findings on new pulmonary infiltrate(s) consistent with CAP diagnosis. Patients with pneumonia of sufficient severity requiring ICU management and patients meeting at least one of the severity criteria, such as receiving mechanical ventilatory support or septic shock with the need for vasopressors, were also included in the study).</t>
  </si>
  <si>
    <t>Exclusion criteria: Life expectancy was 48 hours or less, pregnant or lactating, diagnosed with lung tumors,acute myocardial infarction and stock could not complete the study judged by investigators.</t>
  </si>
  <si>
    <t>mortality;Index related with inflammation;Hospitalization time;</t>
  </si>
  <si>
    <t>Jiadong Wu</t>
  </si>
  <si>
    <t>Randomized cross-over study comparing three models Auto-titrating positive airway pressure therapy for obstructive sleep apnea</t>
  </si>
  <si>
    <t>Subjects were included in this study and replied the questionnaire before the treatment. Three APAPs were randomized the sequence to use in each subjects and the same mask was used in three APAPs for decrease variance of data. subject received the 1st APAP to use at home for a week, came to follow up clinical with doctor, downloaded the data of this APAP usage at snoring clinical, department of Otorhinolaryngologist siriraj hospital and received the next APAP to use at home. when subject used all three APAPs, the satisfaction questionnaire after treatment was replied.</t>
  </si>
  <si>
    <t>http://www.clinicaltrials.in.th/index.php?tp=regtrials&amp;menu=trialsearch&amp;smenu=fulltext&amp;task=search&amp;task2=view1&amp;id=4836</t>
  </si>
  <si>
    <t>TCTR20190602001</t>
  </si>
  <si>
    <t>department of Otorhinolaryngology</t>
  </si>
  <si>
    <t>mild to moderate obstructive sleep apnea &lt;br&gt;obstructive sleep apneaauto-titrating positive pressure therapyAPAP;obstructive sleep apneaauto-titrating positive pressure therapyAPAP</t>
  </si>
  <si>
    <t>Wish</t>
  </si>
  <si>
    <t>Banhiran</t>
  </si>
  <si>
    <t>Department of  Otorhinolarygology Faculty of Medicine Siriraj Hospital, Mahidol University 15th Floo bangkok 10700</t>
  </si>
  <si>
    <t>wishbanh@gmail.com</t>
  </si>
  <si>
    <t>090-975-6405</t>
  </si>
  <si>
    <t>department of Otorhinolaryngology, faculty of medicine Siriraj hospital, Mahidol university</t>
  </si>
  <si>
    <t>Siriraj sleep center</t>
  </si>
  <si>
    <t>faculty of medicine Siriraj hospital, Mahidol university</t>
  </si>
  <si>
    <t>Inclusion criteria: 1. Age more than 18 years old &lt;br&gt;2. AHI(apnea-hypopnea index) more than 5 times/hr from polysomnography&lt;br&gt;3. subjects agree to participate in this research</t>
  </si>
  <si>
    <t>Exclusion criteria: 1. severe underlying disease&lt;br&gt;2. unstable underlying disease&lt;br&gt;3. subject refuse to use a positive airway pressure therapy</t>
  </si>
  <si>
    <t>the pressure of 90-95 percentile of 3 Auto-titrating positive airway pressure [Timeframe using each Auto-titrating positive airway pressure about 1 week average 90th-95th percentile pressure ]</t>
  </si>
  <si>
    <t>average using time per day [Timeframe using each Auto-titrating positive airway pressure about 1 week average using time per day];Max pressure [Timeframe using each Auto-titrating positive airway pressure about 1 week Max pressure];mean pressure [Timeframe using each Auto-titrating positive airway pressure about 1 week mean pressure];satisfaction questionnaire before and after using 3 Auto-titrating positive airway pressure [Timeframe berfore and after using three Auto-titrating positive airway pressure about 3 weeks visual analogue scale ]</t>
  </si>
  <si>
    <t>The Effect of Prone Position Drainage on the Efficacy of Severe Pneumonia,a Multicenter Randomized Controlled Trial</t>
  </si>
  <si>
    <t>Behavioral: Placed in prone position for at least 16 consecutive hours a day.</t>
  </si>
  <si>
    <t>https://clinicaltrials.gov/show/NCT03891212</t>
  </si>
  <si>
    <t>NCT03891212</t>
  </si>
  <si>
    <t>Xiangya Hospital of Central South University</t>
  </si>
  <si>
    <t>Severe Pneumonia</t>
  </si>
  <si>
    <t>Pinhua Pan, Doctor;Lin, master</t>
  </si>
  <si>
    <t>;linfengyu2212@126.com</t>
  </si>
  <si>
    <t>;+86 15211013273</t>
  </si>
  <si>
    <t>Xiangya Hospital of Central South University;</t>
  </si>
  <si>
    <t>&lt;br&gt;        Inclusion Criteria:&lt;br&gt;&lt;br&gt;          -  Age =18 years and =75 years, male or female&lt;br&gt;&lt;br&gt;          -  Weight =40 kg and =100 kg&lt;br&gt;&lt;br&gt;          -  Meet the diagnostic criteria for SP&lt;br&gt;&lt;br&gt;          -  Need invasive mechanical ventilation&lt;br&gt;&lt;br&gt;          -  Provide signed informed consent&lt;br&gt;&lt;br&gt;        Exclusion Criteria:&lt;br&gt;&lt;br&gt;          -  Contraindication for prone positioning:a. Intracranial pressure &gt;30 mm Hg or cerebral&lt;br&gt;             perfusion pressure &lt;60 mmHg;b. Massive hemoptysis requiring an immediate surgical or&lt;br&gt;             interventional radiology procedure; c. Tracheal surgery or sternotomy during the&lt;br&gt;             previous 15 days;d. Serious facial trauma or facial surgery during the previous 15&lt;br&gt;             days;e. Deep venous thrombosis treated for less than 2 days; f. Cardiac pacemaker&lt;br&gt;             inserted in the last 2 days;g. Unstable spine, femur, or pelvic fractures;h. Mean&lt;br&gt;             arterial pressure lower than 65 mm Hg;i. Pregnant women; j. Single anterior chest tube&lt;br&gt;             with air leaks.&lt;br&gt;&lt;br&gt;          -  Respiratory reason:a. Inhaled nitric oxide (NOi) or almitrine bismesylate use before&lt;br&gt;             inclusion;b. Use of extracorporeal membrane oxygenation (ECMO) before inclusion.&lt;br&gt;&lt;br&gt;          -  Clinical context:a. Lung transplantation;b. Burns on more than 20 % of the body&lt;br&gt;             surface;c. Chronic respiratory failure requiring oxygen therapy or non-invasive&lt;br&gt;             ventilation(NIV);d. Underlying disease with a life expectancy of less than one year;e.&lt;br&gt;             NIV delivered for more than 24 hours before inclusion.&lt;br&gt;&lt;br&gt;          -  Other non-inclusion criteria :a. End-of-life decision before inclusion;b. Inclusion in&lt;br&gt;             another research protocol in the previous 30 days with mortality as the main&lt;br&gt;             end-point;c. Prone positioning before inclusion;d. Subject deprived of freedom, minor,&lt;br&gt;             subject under a legal protective measure;e. Opposition from next of kin.&lt;br&gt;</t>
  </si>
  <si>
    <t>The changes in C-reactive protein;The changes in procalcitonin;The changes in d-dimer;Chest x-ray changes;Mortality rate after 28 days;The time of total duration of ICU stay;The time of mechanical ventilation;mortality;The time of antibiotic use;The time of bacterial cultures becoming negative;Daily sputum drainage</t>
  </si>
  <si>
    <t>Effect of Shenfu Injection on Arterial Vascular Reactivity in Patients With Septic Shock</t>
  </si>
  <si>
    <t>Drug: shenfu injection</t>
  </si>
  <si>
    <t>https://clinicaltrials.gov/show/NCT03749525</t>
  </si>
  <si>
    <t>Shenfu Injection Improves Arterial Vascular Reactivity</t>
  </si>
  <si>
    <t>NCT03749525</t>
  </si>
  <si>
    <t>Jianfeng Xie</t>
  </si>
  <si>
    <t>Septic Shock;Shenfu;Vascular Reactivity</t>
  </si>
  <si>
    <t>shenfu injection</t>
  </si>
  <si>
    <t>haibo qin, professor;sun qin, doc</t>
  </si>
  <si>
    <t>;sunqin1990@126.com</t>
  </si>
  <si>
    <t>;86-15952083606</t>
  </si>
  <si>
    <t>southeast university zhongda hospitial;</t>
  </si>
  <si>
    <t>&lt;br&gt;        Inclusion Criteria:&lt;br&gt;&lt;br&gt;          1. diagnosed as septic shock according to 2016 SSC Guidelines;&lt;br&gt;&lt;br&gt;          2. The dose of norepinephrine required to maintain MAP&gt;65mmHg =0.5¬µg/kg.min;&lt;br&gt;&lt;br&gt;          3. SVRI &lt;800 dyns/cm5.m2;&lt;br&gt;&lt;br&gt;          4. CI&gt;2.5L/min/m2;&lt;br&gt;&lt;br&gt;          5. The patient or the patient's family signed the informed consent form for this trial.&lt;br&gt;&lt;br&gt;        Exclusion Criteria:&lt;br&gt;&lt;br&gt;          1. septic shock occurs more than 24 hours;&lt;br&gt;&lt;br&gt;          2. Age &gt; 85 years old or &lt;18 years old;&lt;br&gt;&lt;br&gt;          3. pregnant or lactating women;&lt;br&gt;&lt;br&gt;          4. There are shock patients caused by other causes such as cardiogenicity and&lt;br&gt;             neurogenicity;&lt;br&gt;&lt;br&gt;          5. The terminal state of malignant tumor end-stage disease or the patient who is expected&lt;br&gt;             to die within 24 hours.&lt;br&gt;</t>
  </si>
  <si>
    <t>The change of peripheral vascular resistance</t>
  </si>
  <si>
    <t>Dosage of vasoactive drugs;Diastolic blood pressure</t>
  </si>
  <si>
    <t>Transnasal Humidified Rapid-Insufflation Ventilatory Exchange (THRIVE) Could Decrease the Incidence of Oxygen Desaturation During Suspension Laryngoscopy: a Randomized Controlled Trial</t>
  </si>
  <si>
    <t>Device: optiflow</t>
  </si>
  <si>
    <t>https://clinicaltrials.gov/show/NCT03843580</t>
  </si>
  <si>
    <t>Transnasal Humidified Rapid-Insufflation Ventilatory Exchange (THRIVE) Could Decrease the Incidence of Oxygen Desaturation During Suspension Laryngoscopy: a Randomized Controlled Trial (Optilaryngo)</t>
  </si>
  <si>
    <t>NCT03843580</t>
  </si>
  <si>
    <t>University Hospital, Caen</t>
  </si>
  <si>
    <t>Apnea, Postanesthetic;Desaturation of Blood;Apnea;Anesthesia;Larynx Disease;Pharynx; Anomaly</t>
  </si>
  <si>
    <t>2019-A00112-55</t>
  </si>
  <si>
    <t>Jean-Luc Hanouz;Eleonore Mulac-Vauclair;Pierre-Emmanuel Marsan;Kamga Herve;Boutros Mariam;Pierre Marsan</t>
  </si>
  <si>
    <t>;;;;;pierreemmanuel.marsan@gmail.com</t>
  </si>
  <si>
    <t>;;;;;0609498024</t>
  </si>
  <si>
    <t>Caen UH;Centre Francois Baclesse;University Hospital, Caen;University Hospital, Caen;University Hospital, Caen;</t>
  </si>
  <si>
    <t>Centre Francois Baclesse</t>
  </si>
  <si>
    <t>&lt;br&gt;        Inclusion Criteria:&lt;br&gt;&lt;br&gt;          -  suspension laryngoscopy&lt;br&gt;&lt;br&gt;        Exclusion Criteria:&lt;br&gt;&lt;br&gt;          -  THRIVE contraindication:&lt;br&gt;&lt;br&gt;          -  epistaxis&lt;br&gt;&lt;br&gt;          -  undrained pneumothorax&lt;br&gt;&lt;br&gt;          -  Recent gastroesophageal surgery (1months)&lt;br&gt;&lt;br&gt;          -  Skull Fractures&lt;br&gt;</t>
  </si>
  <si>
    <t>desaturation defined as the number of patient who presented at least one desaturation during suspension laryngoscopy</t>
  </si>
  <si>
    <t>hypoxemia (decrease the number of Hypoxemia event define like SpO2&lt;90%);side effect</t>
  </si>
  <si>
    <t>A Randomised, Double-Blind, Double-Dummy, Active and Placebo Controlled Phase I Trial of the Safety, Tolerability and Immunogenicity of the CodaVax Influenza Vaccine</t>
  </si>
  <si>
    <t>Biological: CodaVax-H1N1;Biological: Fluzone quadrivalent</t>
  </si>
  <si>
    <t>https://clinicaltrials.gov/show/NCT03926416</t>
  </si>
  <si>
    <t>Safety Study of Live Attenuated Influenza Vaccine, CodaVax</t>
  </si>
  <si>
    <t>NCT03926416</t>
  </si>
  <si>
    <t>Allocation: Randomized. Intervention model: Parallel Assignment. Primary purpose: Prevention. Masking: Double (Participant, Care Provider).</t>
  </si>
  <si>
    <t>Codagenix, Inc</t>
  </si>
  <si>
    <t>February 21, 2017</t>
  </si>
  <si>
    <t>CODA01-001</t>
  </si>
  <si>
    <t>Paul Griffin, MD</t>
  </si>
  <si>
    <t>Q-Pharm Pty Limited</t>
  </si>
  <si>
    <t>&lt;br&gt;        Inclusion Criteria:&lt;br&gt;&lt;br&gt;          -  In good health, in the opinion of the Medical Investigator (with or without the&lt;br&gt;             Sponsor), with no significant medical history and no clinically significant abnormal&lt;br&gt;             findings at screening. Particular attention will be paid to:&lt;br&gt;&lt;br&gt;               -  A drug history identifying any known drug allergies and the presence of drug&lt;br&gt;                  abuse;&lt;br&gt;&lt;br&gt;               -  Any chronic use of medication(s); and&lt;br&gt;&lt;br&gt;               -  Thorough review of body systems&lt;br&gt;&lt;br&gt;          -  Women of child bearing potential (WOCBP) must use highly effective, double&lt;br&gt;             contraception from the Screening Visit and up to the Follow-up visit (Day 30 ¬± 2&lt;br&gt;             days). Double contraception is defined as a condom AND one other form of the&lt;br&gt;             following:&lt;br&gt;&lt;br&gt;               -  Established hormonal contraception (with approved oral, injected or depot&lt;br&gt;                  regimen) for at least 2 months prior to screening&lt;br&gt;&lt;br&gt;               -  Depot or injectable birth control&lt;br&gt;&lt;br&gt;               -  Intrauterine device or intrauterine system in place for at least 2 months prior&lt;br&gt;                  to screening&lt;br&gt;&lt;br&gt;               -  Documented evidence of surgical sterilization at least 6 months prior to&lt;br&gt;                  screening visit. i.e., tubal ligation or hysterectomy for women or vasectomy for&lt;br&gt;                  men (with appropriate post-vasectomy documentation of the absence of sperm in&lt;br&gt;                  semen) provided the male partner is a sole partner; Males must not donate sperm&lt;br&gt;                  for at least 70 days post-dose of the last study treatment. Male partners of&lt;br&gt;                  female participants and female partners of male participants must also use&lt;br&gt;                  contraception, if they are of childbearing potential.&lt;br&gt;&lt;br&gt;        Women of childbearing potential must have a negative serum pregnancy test at Screening and&lt;br&gt;        Day 30. Women not of childbearing potential must be postmenopausal (defined as cessation of&lt;br&gt;        regular menstrual periods for at least 12 months), confirmed by FSH level meets the&lt;br&gt;        requirement of post-menopausal women if in doubt. Periodic abstinence (e.g. calendar,&lt;br&gt;        ovulation, symptothermal, post-ovulation methods) and withdrawal are not considered highly&lt;br&gt;        effective methods of birth control. Participant abstinence for the duration of the study&lt;br&gt;        and 1 month after the last study treatment is acceptable.&lt;br&gt;&lt;br&gt;          -  Must be willing to comply with the following conditions to prevent the spread of GMOs&lt;br&gt;             according the OGTR Licence (DIR 144):&lt;br&gt;&lt;br&gt;               1. Hygiene measures intended to prevent interpersonal transmission of study drug&lt;br&gt;                  must be implemented, including but not limited to frequent handwashing with soap&lt;br&gt;                  or hand disinfectant, respiratory hygiene and cough etiquette within 7 days&lt;br&gt;                  following vaccination&lt;br&gt;&lt;br&gt;               2. Blood, tissue or organs must not be donated within 7 days of vaccination&lt;br&gt;&lt;br&gt;               3. Severely immunosuppressed persons who require a protective environment are not to&lt;br&gt;                  be cared for by the participant within 7 days of vaccination&lt;br&gt;&lt;br&gt;               4. Contact is not to be made with severely immunosuppressed persons who require a&lt;br&gt;                  protective environment within 7 days of vaccination&lt;br&gt;&lt;br&gt;               5. All tissues and materials used to collect respiratory secretions are to be sealed&lt;br&gt;                  in a primary container and placed within a secondary container so that it is not&lt;br&gt;                  accessible to children or animals for 7 days until it is returned to the study&lt;br&gt;                  site for disposal, for 7 days within vaccination&lt;br&gt;&lt;br&gt;          -  Adequate venous access in the left or right arms to allow collection of a number of&lt;br&gt;             blood samples&lt;br&gt;&lt;br&gt;          -  No birthmarks, tattoos, wounds or other skin conditions which could reasonably obscure&lt;br&gt;             IM injection site reactions&lt;br&gt;&lt;br&gt;          -  Able to communicate effectively with study personnel and considered reliable, willing&lt;br&gt;             and cooperative in terms of compliance with the protocol requirements&lt;br&gt;&lt;br&gt;          -  Participant does not intend to start or change an existing physical conditioning&lt;br&gt;             regimen prior to or during the study period&lt;br&gt;&lt;br&gt;          -  Participant has voluntarily given written informed consent to participate in the study&lt;br&gt;             (prior study entry)&lt;br&gt;&lt;br&gt;          -  Participant is available for the duration of the study&lt;br&gt;&lt;br&gt;        Exclusion Criteria:&lt;br&gt;&lt;br&gt;          -  Immunodeficiency (including HIV) or autoimmune disorder, or participant is currently&lt;br&gt;             taking drugs or was undergoing a form of treatment within 6 weeks prior to study entry&lt;br&gt;             that affects the immune system. (Treatment of asthma with low dose corticosteroids&lt;br&gt;             equivalent to prednisone &lt;10 mg/day, is permitted).&lt;br&gt;&lt;br&gt;          -  Participant is not to have had Guillain-Barre Syndrome&lt;br&gt;&lt;br&gt;          -  Received blood or blood products in the 3 months prior to screening&lt;br&gt;&lt;br&gt;          -  Received another vaccine within 30 days before screening&lt;br&gt;&lt;br&gt;          -  Received another influenza vaccine within 2 years prior to screening&lt;br&gt;&lt;br&gt;          -  Participated in another clinical study (involving an investigational product or&lt;br&gt;             device) within 60 days before screening (including studies for FluMist¬Æ)&lt;br&gt;&lt;br&gt;          -  Suffered previous anaphylactic reaction to foods, vaccines, drugs or hymenoptera&lt;br&gt;             stings, or has a history of severe allergic reactions (e.g. clinically severe&lt;br&gt;             urticaria, asthma)&lt;br&gt;&lt;br&gt;          -  Participants with active asthma currently managed by ad lib with inhalers&lt;br&gt;&lt;br&gt;          -  Participants with a known egg allergy&lt;br&gt;&lt;br&gt;          -  If female, pregnant, planning to become pregnant, or lactating&lt;br&gt;&lt;br&gt;          -  Participant has a history of, or current evidence at the time of screening of abuse of&lt;br&gt;             alcohol or any drug substance, licit or illicit, or current alcohol consumption is &gt; 4&lt;br&gt;             standard drinks (or equivalent) per day&lt;br&gt;&lt;br&gt;          -  History of any psychiatric illness or psychological disorder which may impair the&lt;br&gt;             ability to provide written informed consent or participate in the study&lt;br&gt;&lt;br&gt;          -  Current or history of significant neurological, cardiovascular, pulmonary (including&lt;br&gt;             asthma), hepatic, rheumatic, autoimmune, haematological, metabolic or renal disorder&lt;br&gt;&lt;br&gt;          -  Clinically significant abnormal laboratory value at screening as determined by the&lt;br&gt;             Investigator&lt;br&gt;&lt;br&gt;          -  Unusual dietary habits and excessive or unusual vitamin intake likely, in the opinion&lt;br&gt;             of the Investigator, to affect safety pathology parameters&lt;br&gt;&lt;br&gt;          -  Participant is seropositive to Human Immunodeficiency Virus (HIV-1 or HIV-2),&lt;br&gt;             Hepatitis C Virus (HCV) or HBV.&lt;br&gt;&lt;br&gt;          -  Body temperature (oral) =38.0¬∫C or acute illness within 5 days prior to vaccination&lt;br&gt;&lt;br&gt;          -  Any skin marking, tattoo or blemish precluding injection site inspection.&lt;br&gt;&lt;br&gt;          -  Any other significant finding that, in the opinion of the Investigator, would increase&lt;br&gt;             the risk of the individual having an adverse outcome from participating in this study&lt;br&gt;&lt;br&gt;          -  Participant is a member of the team or is related or in a dependent relationship with&lt;br&gt;             a member of the study team, as defin</t>
  </si>
  <si>
    <t>Number of subjects with solicited local and/or systemic reactions after each vaccination, for each treatment group;Incidence of Adverse Events (AE);Incidence of Serious Adverse Events (SAE)</t>
  </si>
  <si>
    <t>Haemagglutination Inhibition Test (HAI) titre;Rate of Seroconversion;Cal/09 HAI antibodies;Mich/15 HAI antibodies;Increase in anti-Cal/09 antibodies;Increase in anti-Mich/15 antibodies</t>
  </si>
  <si>
    <t>Application of Modified Intubation-surfactant-extubation (InSurE) Technique in Preterm Neonates With Respiratory Distress Syndrome</t>
  </si>
  <si>
    <t>Procedure: LISA+SNIPPV;Procedure: traditional InSurE</t>
  </si>
  <si>
    <t>https://clinicaltrials.gov/show/NCT03989960</t>
  </si>
  <si>
    <t>Modified Intubation-surfactant-extubation (InSurE) Technique in Preterm Neonates With Respiratory Distress Syndrome</t>
  </si>
  <si>
    <t>NCT03989960</t>
  </si>
  <si>
    <t>Allocation: Non-Randomized. Intervention model: Parallel Assignment. Primary purpose: Treatment. Masking: Double (Participant, Outcomes Assessor).</t>
  </si>
  <si>
    <t>Respiratory Distress Syndrome of Newborn</t>
  </si>
  <si>
    <t>MOLISAN</t>
  </si>
  <si>
    <t>Xiaoqing Chen, Dr</t>
  </si>
  <si>
    <t>&lt;br&gt;        Inclusion Criteria:&lt;br&gt;&lt;br&gt;          1. premature infants with birth weight &lt; 2500g and gestational age &lt; 36+6 weeks;&lt;br&gt;&lt;br&gt;          2. High-risk premature infants with early symptoms of RDS or infants who are diagnosed&lt;br&gt;             clinically RDS.&lt;br&gt;&lt;br&gt;          3. the participating hospital obtained the consent of the Ethics Committee.&lt;br&gt;&lt;br&gt;          4. parental informed consents were obtained.&lt;br&gt;&lt;br&gt;        Exclusion Criteria:&lt;br&gt;&lt;br&gt;          1. severe congenital malformations.&lt;br&gt;&lt;br&gt;          2. severe cyanotic congenital heart disease (such as transposition of great artery,&lt;br&gt;             tetralogy of Fallot, etc.) which affects systemic hemodynamics.&lt;br&gt;&lt;br&gt;          3. congenital hereditary metabolic diseases.&lt;br&gt;&lt;br&gt;          4. parental informed consent was not obtained.&lt;br&gt;</t>
  </si>
  <si>
    <t>the average duration of mechanical ventilation;the duration of oxygen therapy;the incidence of BPD</t>
  </si>
  <si>
    <t>Pulmonary Severity Score (PSC);the incidence of complications;oxygenation index and ventilation function (PaO2?a/APO2?FiO2?PaCO2)</t>
  </si>
  <si>
    <t>The effect of honey on duration of pediatric pneumonia</t>
  </si>
  <si>
    <t>Intervention 1: Intervention group: Oral administration of honey 0.5 ml / kg every 8 hours for 7 days. Intervention 2: Control group: Oral administration of placebo 0.5 ml / kg every 8 hours for 7 days.;Treatment - Drugs;Treatment - Drugs;Intervention group: Oral administration of honey 0.5 ml / kg every 8 hours for 7 days;Control group: Oral administration of placebo 0.5 ml / kg every 8 hours for 7 days</t>
  </si>
  <si>
    <t>http://en.irct.ir/trial/11474</t>
  </si>
  <si>
    <t>The effect of honey on the improvement of pediatric pneumonia</t>
  </si>
  <si>
    <t>IRCT2015031111145N15</t>
  </si>
  <si>
    <t>Dr. Mohammad Reza Sharif</t>
  </si>
  <si>
    <t>Kashan University of Medical Sciences, Ghotbe Ravandi Blvd, Kashan, Iran</t>
  </si>
  <si>
    <t>mrsharifmd@yahoo.com</t>
  </si>
  <si>
    <t>1 year</t>
  </si>
  <si>
    <t>5 years</t>
  </si>
  <si>
    <t>Inclusion criteria: Inclusion criteria: children 1 to 5 years old hospitalized in Kashan Beheshti Hospital; fever (axillary temperature 37.5¬∞ C or more); cough; tachypnea Exclusion criteria: the history of pulmonary disease including asthma; documented heart disease or other chronic disease; immunodeficiency; proven pathologic gastroesophageal reflux disorder; malnutrition or growth failure</t>
  </si>
  <si>
    <t>Fever. Timepoint: Every 6 hours. Method of measurement: Mercury thermometer with axillary method.;Cough. Timepoint: Daily. Method of measurement: Asking from mother.;Tachypnea. Timepoint: Daily. Method of measurement: Breathing rate.</t>
  </si>
  <si>
    <t>Duration of hospital stay. Timepoint: At discharge. Method of measurement: Counting the days of hospitalization.</t>
  </si>
  <si>
    <t>Tackling Statin Intolerance with N-of-1 trials in primary care (TASINI): testing the feasibility of a GP delivered behavioural intervention to increase statin adherence.</t>
  </si>
  <si>
    <t>&lt;br&gt;                Participants will be randomised using an online randomization generator (http://www.randomization.com) to one of three arms: usual care, blinded n-of-1 experiment, and open-label n-of-1 experiment.&lt;br&gt;&lt;br&gt;                Participants in the open-label arm will receive atorvastatin 20mg on and off in 4 week blocks. Participants in the closed label arm will receive encapsulated atorvastatin 20mg and placebo in 4 week blocks (the order of statin/placebo will be randomised for the final 16 weeks of the study). Participants in the control group will receive usual care.&lt;br&gt;&lt;br&gt;                Participants will be supported to monitor adverse events and draw sound inferences about their cause using symptom diaries, 4-week on-off periods of medication use, and a review from their GP. We will then test the feasibility of this approach to assess whether GPs deliver the intervention as planned, whether patients engage with this, and whether it improves adherence to statins.&lt;br&gt;</t>
  </si>
  <si>
    <t>http://isrctn.com/ISRCTN11142694</t>
  </si>
  <si>
    <t>Tackling statin intolerance with N-of-1 trials (TASINI)</t>
  </si>
  <si>
    <t>ISRCTN11142694</t>
  </si>
  <si>
    <t>Individual randomised multi-centred trial (Prevention)</t>
  </si>
  <si>
    <t>Cardiovascular disease - preventing heart attack and stroke &lt;br&gt;Circulatory System</t>
  </si>
  <si>
    <t>Nil known;Nil known;41074</t>
  </si>
  <si>
    <t>Jenny</t>
  </si>
  <si>
    <t>Brooks</t>
  </si>
  <si>
    <t>Nuffield Department of Primary Care Health Sciences                    University of Oxford Radcliffe                    Observatory Quarter                    Woodstock Road</t>
  </si>
  <si>
    <t>jenny.brooks@phc.ox.ac.uk</t>
  </si>
  <si>
    <t>Kate</t>
  </si>
  <si>
    <t>Tudor</t>
  </si>
  <si>
    <t>Nuffield Department of Primary Care Health Sciences, University of Oxford Radcliffe Observatory Quar                    Woodstock Road,</t>
  </si>
  <si>
    <t>kate.tudor@phc.ox.ac.uk</t>
  </si>
  <si>
    <t>NIHR BRC Oxford Chronic Disease Cluster, National Institute for Health Research, NIHR CLAHRC Oxford</t>
  </si>
  <si>
    <t>Inclusion criteria: &lt;br&gt;                Any patient that:&lt;br&gt;                1. Is 18 years of age or older&lt;br&gt;                2. Requiring statin therapy according to NICE guidelines and the GP thinks statins are indicated&lt;br&gt;                3. Has previously been prescribed/recommended statin treatment&lt;br&gt;                4. Has stopped/is considering stopping statin treatment/ or has not started statin treatment due to concerns about or experience of side-effects&lt;br&gt;                5. Is willing and able to give informed consent for participation in the study and comply with study procedures&lt;br&gt;                6. If on ezetimibe or another alternative to atrovstatin, willing to potentially cease said medication if randomised to one of the intervention arms&lt;br&gt;</t>
  </si>
  <si>
    <t>Exclusion criteria: &lt;br&gt;                Any patient that:&lt;br&gt;                1. The GP thinks it is not indicated to recommence statins or the previous intolerance was severe enough to mean that recommencing statins may comprise a significant risk to health&lt;br&gt;                2. Is unable to adhere to study procedures through illness or infirmity&lt;br&gt;                3. Has any contraindications listed in the Summary of Product Characteristics (SmPC) for atorvastatin 20mg or placebo drug, including pregnancy&lt;br&gt;                4. Is participating in any research project that may interact with the current study&lt;br&gt;</t>
  </si>
  <si>
    <t>&lt;br&gt;                1. The proportion of invited patients who enrol in the trial.&lt;br&gt;                2. The proportion of enrolled participants who accept GPs behavioural intervention.&lt;br&gt;                3. Proportion of patients in the treatment conditions who decide to continue statin therapy compared to the proportion who decide to continue statin therapy in the usual care control arm.&lt;br&gt;</t>
  </si>
  <si>
    <t>&lt;br&gt;                1. Difference in the proportion of participants who decide to continue statin therapy in the ‚Äòopen-label‚Äô (unblinded) treatment arm (i.e. alternating between medication and no treatment) compared to the proportion of participants who decide to continue statin therapy in the ‚Äòclosed-label‚Äô (blinded) treatment arm (i.e. alternating between   statin and placebo) and compared to the proportion of participants receiving usual care (control arm). Timepoint: 24 week follow up; decision to persist with statin therapy treatment full time.&lt;br&gt;                2. Count of the number of adverse events by system class and preferred term level (according to MedDRA) in the blinded arm compared to the unblinded arm. Timepoint: 24 week follow up. Analysis of the symptom diary.&lt;br&gt;                3. Count of the number of times that participant attributes side effects to statin medication in blinded arm compared to the unblinded arm. Timepoint: 24 week follow up; analysis of symptom diary.&lt;br&gt;                4. The difference in mean pain severity (taken from Brief Pain Inventory) scores between statin therapy and placebo in the open label arm compared to the closed label arm. Timepoint: 24-week follow up; analysis of symptom diary.&lt;br&gt;                5. The difference in mean pain interference scores (taken from the brief pain inventory) between statin therapy and placebo in the open-label arm compared to the closed label arm.  Timepoint: 24-week follow up; analysis of symptom diary.&lt;br&gt;                6. If applicable, focus groups with patients who declined to participate in the main study on the reasons for this decision. Timepoint: focus groups after recruitment period ends.&lt;br&gt;                7. Compare participant BMQ scores before and after the intervention. Compare BMQ score changes between study groups. Timepoint: 24 week follow up.&lt;br&gt;</t>
  </si>
  <si>
    <t>Planned publication in a high-impact peer-reviewed journal  IPD sharing statement: All data generated or analysed during this study will be included in the subsequent results publication</t>
  </si>
  <si>
    <t>Approved 22/02/2019, North of Scotland Research Ethics Committee (Summerfield House, 2 Eday Road, Aberdeen, AB15 6RE; Tel: +44 (0)1224 558458; Email: nosres@nhs.net), ref: 19/NS/0014</t>
  </si>
  <si>
    <t>A Prospective Randomized Controlled Study to Compare Efficacy of Caspofungin Combined With Trimethoprim-sulfamethoxazole Versus Trimethoprim/Sulfamethoxazole as First-line Therapy in Non-HIV Patients With Severe Pneumocystis Pneumonia</t>
  </si>
  <si>
    <t>Drug: caspofungin;Drug: TMP/SMZ(trimethoprim/sulfisoxazole);Drug: Methylprednisolone</t>
  </si>
  <si>
    <t>https://clinicaltrials.gov/show/NCT03978559</t>
  </si>
  <si>
    <t>Trimethoprim/Sulfamethoxazole Combined With Caspofungin as First-line Therapy in PCP</t>
  </si>
  <si>
    <t>NCT03978559</t>
  </si>
  <si>
    <t>Bin Du</t>
  </si>
  <si>
    <t>Pneumocystis Pneumonia</t>
  </si>
  <si>
    <t>August 14, 2019</t>
  </si>
  <si>
    <t>MICU-PCP</t>
  </si>
  <si>
    <t>Bin Du;Bin Du, Dr</t>
  </si>
  <si>
    <t>dubin98@gmail.com;dubin98@gmail.com</t>
  </si>
  <si>
    <t>0086-10-69155036;(8610)69155036</t>
  </si>
  <si>
    <t>&lt;br&gt;        Inclusion Criteria:&lt;br&gt;&lt;br&gt;          1. Age = 18 years old&lt;br&gt;&lt;br&gt;          2. Non-HIV immunosuppressed patients admitted to the ICU&lt;br&gt;&lt;br&gt;          3. confirmed or suspect PCP&lt;br&gt;&lt;br&gt;        3) Not receiving anti-PCP treatment or anti-PCP treatment &lt; 48 hours&lt;br&gt;&lt;br&gt;        Exclusion Criteria:&lt;br&gt;&lt;br&gt;          1. Age less than 18 years old&lt;br&gt;&lt;br&gt;          2. Known pregnancy&lt;br&gt;&lt;br&gt;          3. allergy to TMP/SMZ or caspofungin&lt;br&gt;&lt;br&gt;          4. Decision to withhold life-sustaining treatment&lt;br&gt;&lt;br&gt;          5. Patients with advanced pulmonary fibrosis&lt;br&gt;&lt;br&gt;          6. severe liver dysfunction(Child-Pugh C )&lt;br&gt;</t>
  </si>
  <si>
    <t>mortality to day 28</t>
  </si>
  <si>
    <t>ICU Free Days to day 28;Mean Ventilator Free Days to day 28;ICU mortality;hospital mortality;PO2/FiO2 on day 7, 21;serum (1,3)-√ü-D gluca level on day 3, 7, 21;PCP-DNA negative conversion rate in alveolar lavage fluid on day 7 after randomization;SOFA;BALF cytokines level on day3, 7, 21;adverse events;serious adverse events</t>
  </si>
  <si>
    <t>Evaluating the Effectiveness of Incentive Spirometry</t>
  </si>
  <si>
    <t>Behavioral: Use-recording, patient-reminder alarm for incentive spirometry</t>
  </si>
  <si>
    <t>https://clinicaltrials.gov/show/NCT02952027</t>
  </si>
  <si>
    <t>NCT02952027</t>
  </si>
  <si>
    <t>Allocation: Randomized. Intervention model: Parallel Assignment. Primary purpose: Prevention. Masking: Triple (Participant, Care Provider, Outcomes Assessor).</t>
  </si>
  <si>
    <t>Lifespan</t>
  </si>
  <si>
    <t>Dyspnea;Respiratory Rate;Oxygen Saturation;Oxygen Requirements;FEV1;FVC;Atelectasis;Pneumonia;Re-intubation;Hospital Length of Stay;Nursing Workload;Incentive Spirometry</t>
  </si>
  <si>
    <t>&lt;br&gt;        Inclusion Criteria:&lt;br&gt;&lt;br&gt;          -  Undergoes any cardiothoracic surgery&lt;br&gt;&lt;br&gt;          -  Is transferred to the cardiothoracic surgery intermediate (step-down) unit at Rhode&lt;br&gt;             Island Hospital&lt;br&gt;&lt;br&gt;          -  Already prescribed an incentive spirometer as standard-of-care&lt;br&gt;&lt;br&gt;          -  Followed by any healthcare provider&lt;br&gt;&lt;br&gt;          -  Ability to sign informed consent and comply with all study procedures including&lt;br&gt;             follow-up for up to 1 year&lt;br&gt;&lt;br&gt;        Exclusion Criteria:&lt;br&gt;&lt;br&gt;          -  &lt;18 years of age&lt;br&gt;&lt;br&gt;          -  Vulnerable population who in the judgment of the investigator is unable to give&lt;br&gt;             Informed Consent for reasons of incapacity, immaturity, adverse personal circumstances&lt;br&gt;             or lack of autonomy.&lt;br&gt;</t>
  </si>
  <si>
    <t>Compliance - Does the alarm improve IS use compliance?</t>
  </si>
  <si>
    <t>Outcomes - Does IS use compliance improve clinical outcomes?</t>
  </si>
  <si>
    <t>Quality Improvement in Infection Control and Sepsis Management in Model Regions - ICOSMOS</t>
  </si>
  <si>
    <t>Intervention 1: Risk-adjusted analysis of standardized data from hospital reimbursement claims (¬ß21-Datatset according to the German Law of Hospital Reimbursement (Krankenhausentgeltgesetz)) of patients with sepsis, severe sepsis and septic shock of participating hospitals. The quality reports for analyses are created every three months for all participating hospitals allowing individual case analyses, analyses according to departments, and anonymous benchmarking with all other participating hospitals and the German average.</t>
  </si>
  <si>
    <t>http://www.drks.de/DRKS00009250</t>
  </si>
  <si>
    <t>Quality Improvement in Infection Control and Sepsis Management in Model Regions</t>
  </si>
  <si>
    <t>DRKS00009250</t>
  </si>
  <si>
    <t>Bundesministerium f√ºr Bildung und Forschung Dienstsitz Berlin</t>
  </si>
  <si>
    <t>;R57.2 - Septic shock;R65.1 - Systemic Inflammatory Response Syndrome of infectious origin with organ failure</t>
  </si>
  <si>
    <t>Hendrik</t>
  </si>
  <si>
    <t>R√ºddel</t>
  </si>
  <si>
    <t>Erlanger Allee 101</t>
  </si>
  <si>
    <t>hendrik.rueddel@med.uni-jena.de</t>
  </si>
  <si>
    <t>Klinik f√ºr An√§sthesiologie und IntensivtherapieUniversit√§tsklinikum Jena</t>
  </si>
  <si>
    <t>Inclusion criteria: Hospitals with intensive care unit (participants of the trial are hospitals, not patients!)</t>
  </si>
  <si>
    <t>Exclusion criteria: Hospitals without intensive care units</t>
  </si>
  <si>
    <t>standardized mortality ratio (i.e. ratio of actual to expected mortality) of patients with sepsis, severe sepsis and septic shock for each participating hospital, analysed every 3 months by ¬ß21-dataset</t>
  </si>
  <si>
    <t>same as primary end point but in relation to German average</t>
  </si>
  <si>
    <t>Aug 26 2015 12:00AM</t>
  </si>
  <si>
    <t>The Study of Pharmacokinetics and Pharmacodynamics of a Loading Dose Cisatracurium in Critically Ill Patients</t>
  </si>
  <si>
    <t>Drug: cisatracurium</t>
  </si>
  <si>
    <t>https://clinicaltrials.gov/show/NCT03337373</t>
  </si>
  <si>
    <t>The Study of Pharmacokinetics and Pharmacodynamics of Cisatracurium</t>
  </si>
  <si>
    <t>NCT03337373</t>
  </si>
  <si>
    <t>Critical Illness;Respiratory Distress Syndrome, Adult;Neuromuscular Blockade;Respiratory Failure;Paralysis;ARDS, Human</t>
  </si>
  <si>
    <t>December 15, 2017</t>
  </si>
  <si>
    <t>06-60-07</t>
  </si>
  <si>
    <t>&lt;br&gt;        Inclusion Criteria:&lt;br&gt;&lt;br&gt;          -  Age greater than 18 years&lt;br&gt;&lt;br&gt;          -  Admission for ICU care&lt;br&gt;&lt;br&gt;          -  Require paralysis with cisatracurium as part of their clinical care&lt;br&gt;&lt;br&gt;          -  Patients or legal representatives who are able to understand and are willing and able&lt;br&gt;             to give their signed informed consent before any trial-related procedures are&lt;br&gt;             performed&lt;br&gt;&lt;br&gt;        Exclusion Criteria:&lt;br&gt;&lt;br&gt;          -  Lactating women&lt;br&gt;&lt;br&gt;          -  Pregnancy women&lt;br&gt;&lt;br&gt;          -  Documented history of hypersensitivity to cisatracurium&lt;br&gt;&lt;br&gt;          -  Pre-existing neuromuscular disease&lt;br&gt;&lt;br&gt;          -  Patients with burn lesions&lt;br&gt;&lt;br&gt;          -  Currently diagnosed of hypothermia condition (tympanic body temperature = 36 ¬∞C)&lt;br&gt;&lt;br&gt;          -  Patients currently receiving intravenous bolus or push of cisatracurium within 24&lt;br&gt;             hours or receiving intravenous continuous infusion of cisatracurium within 48 hours&lt;br&gt;             prior to enrollment&lt;br&gt;&lt;br&gt;          -  Patients who have to receive intravenous continuous infusion of cisatracurium within&lt;br&gt;             30 minutes after given intravenous bolus of 0.2 mg/ kg cisatracurium&lt;br&gt;</t>
  </si>
  <si>
    <t>Total plasma concentration-time data;Patient-ventilator asynchrony - time data;The degree of neuromuscular block by train-of-four-watch monitor - time data</t>
  </si>
  <si>
    <t>Time to maximum concentration;Half-life;Clearance;Elimination rate constant;Time to maximum block;Percentage of maximum block;Time to patient-ventilator synchrony</t>
  </si>
  <si>
    <t>Early application of combined Chinese medicine and Western medicine to treat severe virus pneumonia :a randomized controlled clinical trial</t>
  </si>
  <si>
    <t>western medicine treatment:Standard western medicine treatment;combined Chinese and western medicine treatment:Qingwen Tang and standard western medicine treatment;</t>
  </si>
  <si>
    <t>http://www.chictr.org.cn/showproj.aspx?proj=25609</t>
  </si>
  <si>
    <t>ChiCTR1800015930</t>
  </si>
  <si>
    <t>western medicine treatment:10;combined Chinese and western medicine treatment:10;</t>
  </si>
  <si>
    <t>Shanghai Jiaotong University Medical College, Ruijin Hospital</t>
  </si>
  <si>
    <t>viral pneumonia</t>
  </si>
  <si>
    <t>Liu Jialin</t>
  </si>
  <si>
    <t>197 Second Ruijin Road, Huangpu District, Shanghai, China</t>
  </si>
  <si>
    <t>liujialin77@163.com</t>
  </si>
  <si>
    <t>+86 13916321955</t>
  </si>
  <si>
    <t>Xu Jing</t>
  </si>
  <si>
    <t>894806887@qq.com</t>
  </si>
  <si>
    <t>+86 18217732985</t>
  </si>
  <si>
    <t>Shanghai municipal commission of health and family planning</t>
  </si>
  <si>
    <t>Inclusion criteria: Patients with&lt;br&gt;1. Acute upper respiratory symptoms, fever, headache, muscle pain, pharyngeal pain and other clinical manifestations;&lt;br&gt;2. Chest radiographic examination revealed new patchy infiltration, leaf/segment consolidation, ground-glass opacities or interstitial changes, with or without pleural effusion;&lt;br&gt;3. Pharyngeal swab, sputum, bronchoalveolar lavage, lung or other biopsy materials showed virus nucleic acid test positive;&lt;br&gt;4. meet the diagnostic criteria of severe pneumonia: meet the following 1 primary criteria or 3 secondary criteria;&lt;br&gt;primary criteria: Need invasive mechanical ventilation; Septic shock after active fluid resuscitation still requires vasoactive drug therapy.&lt;br&gt;Secondary criteria:&lt;br&gt;1. Breath rates?30/min 2 oxygenation index ?250;&lt;br&gt;3. Multiple lobes infiltration;&lt;br&gt;4. Consciousness disorder and (or) disorientation;&lt;br&gt;5. Blood urea nitrogen? 7.14mmol/L; 6.Systolic pressure &lt; 90mmHg and needs active liquid resuscitation.</t>
  </si>
  <si>
    <t>Exclusion criteria: 1. aged &lt; 18 years;&lt;br&gt;2. pregnancy;&lt;br&gt;3. received glucocorticoid therapy in the last 3 months;&lt;br&gt;4. clearly diagnose the following diseases:&lt;br&gt;(1) acute cerebrovascular disease;&lt;br&gt;(2) acute coronary syndrome;&lt;br&gt;(3) acute pulmonary edema;&lt;br&gt;(4) acute asthma attack;&lt;br&gt;(5) severe arrhythmia (as primary disease);&lt;br&gt;(6) epilepsy;&lt;br&gt;(7) drug poisoning;&lt;br&gt;(8) burns or trauma;&lt;br&gt;5. the hemodynamic instability caused by the active hemorrhage of digestive tract;&lt;br&gt;6. clear immunodeficiency diseases or other clear immunosuppressive states;&lt;br&gt;7. need immediate surgery;&lt;br&gt;8. AIDS;&lt;br&gt;9. incomplete acceptance of standard treatment programmes.</t>
  </si>
  <si>
    <t>ICU mortality in 28 days;</t>
  </si>
  <si>
    <t>Basic vital signs;The overall severity of the disease;Infection related indicators;inflammatory factor;immunity index;Application of other therapeutic measures;syndrome of Chinese medicine;</t>
  </si>
  <si>
    <t>yang weiguo</t>
  </si>
  <si>
    <t>Increasing Vaccine Uptake Among Veterans at the Atlanta VA Health Care System Through a Randomized Trial</t>
  </si>
  <si>
    <t>Other: Modified clinical reminders</t>
  </si>
  <si>
    <t>https://clinicaltrials.gov/show/NCT03950986</t>
  </si>
  <si>
    <t>Increasing Vaccine Uptake Among Veterans at the Atlanta VA Health Care System</t>
  </si>
  <si>
    <t>NCT03950986</t>
  </si>
  <si>
    <t>Atlanta VA Medical Center</t>
  </si>
  <si>
    <t>Influenza;Tetanus;Diphtheria;Pertussis;Pneumonia</t>
  </si>
  <si>
    <t>AtlantaVAMC</t>
  </si>
  <si>
    <t>Pompa Debroy, MS;Russ Burnett, PhD;Saad Omer, MBBS, MPH, PhD;Joseph M Wallace;Vincent Marconi, MD</t>
  </si>
  <si>
    <t>Office of Evaluation Sciences, U.S. General Services Administration;Office of Evaluation Sciences, U.S. General Services Administration;Emory University;Atlanta VA Health Care System;Atlanta VA Health Care System, Emory University</t>
  </si>
  <si>
    <t>General Services Administration (GSA);Emory University</t>
  </si>
  <si>
    <t>&lt;br&gt;        Inclusion Criteria:&lt;br&gt;&lt;br&gt;          -  All patients must have appointments with active primary care providers (physicians,&lt;br&gt;             physician assistants and nurse practitioners) in the Atlanta VA Health Care System&lt;br&gt;</t>
  </si>
  <si>
    <t>Percent of patients receiving one of more vaccines of interest when due for these vaccines;Percent of patients receiving the influenza vaccine when due for the vaccine</t>
  </si>
  <si>
    <t>Percent of patients receiving Tdap/Td or pneumococcal vaccines when due;Cost per additional individual vaccinated</t>
  </si>
  <si>
    <t>Multicenter randomized controlled study on the Quality Sedation</t>
  </si>
  <si>
    <t>control group:none;Quality Sedation group:Specification sedation process;</t>
  </si>
  <si>
    <t>http://www.chictr.org.cn/showproj.aspx?proj=13997</t>
  </si>
  <si>
    <t>ChiCTR-IOR-16008920</t>
  </si>
  <si>
    <t>control group:500;Quality Sedation group:500;</t>
  </si>
  <si>
    <t>Shandong Provincial Hospital affiliated to Shandong University</t>
  </si>
  <si>
    <t>Chunting Wang</t>
  </si>
  <si>
    <t>324 JinWu WeiQi Road, Jinan, Shandong, China</t>
  </si>
  <si>
    <t>wcteicu@126.com</t>
  </si>
  <si>
    <t>+86 13370517000</t>
  </si>
  <si>
    <t>Xiaobo Hu</t>
  </si>
  <si>
    <t>qdhuxiaobo@163.com</t>
  </si>
  <si>
    <t>+86 13791030493</t>
  </si>
  <si>
    <t>Shandong Intensive Care Medical Doctor Association</t>
  </si>
  <si>
    <t>Inclusion criteria: Mechanically ventilated patients with respiratory failure which are treated in ICUs.</t>
  </si>
  <si>
    <t>Exclusion criteria: Age &lt;18 or &gt;80, HR &lt; 50bpm, SBP &lt; 80 mmHg, GCS &lt; 9, 2 degrees or more AVB, epilepsy, severe liver and kidney function damage</t>
  </si>
  <si>
    <t>mortality in ICU;LOS in ICU;</t>
  </si>
  <si>
    <t>Delirium;Adverse Event;cost in ICU;</t>
  </si>
  <si>
    <t>The comparison between co-administration of surfactant and fentanyl with administration of surfactant in decreased order of repeated doses of surfactant in neonatal with respiratory distress syndrome</t>
  </si>
  <si>
    <t>Intervention 1: Intervention group: In intervention group, first we sedate the neonates with 2 micro gram of fentanyl per kilogram and then the mouth, nose and trachea are suctioned and surfactant is administrated via INSURE method (Intubation, Surfactant and Extubation) and mechanical ventilation is underwent. If decrease of received FIO2 to under 40% with NCPAP is impossible or worsening radiographic signs or clinical conditions after 6-12 hours of monitoring are seen, after re sedation with same dose of fentanyle , we start administrating 100 mg/kg as the second dose of surfactant and if decrease of FIO2 to less than 40% and normal clinical and radiologic signs are seen, the treatment is considered successful. Intervention 2: Control group: In control group, first, the mouth, nose and trachea are suctioned and surfactant is administrated via INSURE method (Intubation, Surfactant and Extubation) and mechanical ventilation is underwent. If decrease of received FIO2 to under 40% with NCPAP is impossible or worsening radiographic signs or clinical conditions after 6-12 hours of monitoring are seen, we start re administrating 100 mg/kg as the second dose of surfactant and if decrease of FIO2 to less than 40% and normal clinical and radiologic signs are seen, the treatment is considered successful.</t>
  </si>
  <si>
    <t>http://en.irct.ir/trial/32942</t>
  </si>
  <si>
    <t>IRCT20180729040633N1</t>
  </si>
  <si>
    <t>Randomization: Not randomized, Blinding: Single blinded, Placebo: Not used, Assignment: Parallel, Purpose: Treatment, Blinding description: In this study, the infant (participant) is blind because of the lack of knowledge about the outcome and how to test it.Data evaluators and data analyzers are blind to those under investigation.</t>
  </si>
  <si>
    <t>Bojnourd University of Medical Sciences</t>
  </si>
  <si>
    <t>Respiratory distress syndrome. &lt;br&gt;Respiratory distress syndrome of newborn</t>
  </si>
  <si>
    <t>Hojatallah Ehteshammanesh</t>
  </si>
  <si>
    <t>Bent Alhadi Hospital- Art Street -West Taleghani Street</t>
  </si>
  <si>
    <t>h.ehteshammanesh@nkums.ac.ir</t>
  </si>
  <si>
    <t>+98 58 3223 6553</t>
  </si>
  <si>
    <t>36 days</t>
  </si>
  <si>
    <t>Inclusion criteria: All of the preterm neonates with 30 - 36 weeks of gestational age&lt;br&gt;800 - 2500 gram neonates&lt;br&gt;Neonates with respiratory distress syndrome at Bojnourd Bentolhoda Hospital</t>
  </si>
  <si>
    <t>Exclusion criteria: Neonates of addicted mothers&lt;br&gt;Neonates with less than 800 and more than 2500 gram weight&lt;br&gt;Patients with less than 30 and more than 36 weeks of gestational age&lt;br&gt;Parental dissatisfaction&lt;br&gt;Neonates of mothers with severe hypertension and chorioamnionitis&lt;br&gt;Very ill patients</t>
  </si>
  <si>
    <t>The dose of surfactant in infants with respiratory distress syndrome. Timepoint: At the end of the study (the amount of surfactant administered until recovery). Method of measurement: Milligrams.</t>
  </si>
  <si>
    <t>Justification or reason for indecision in sharing IPD is No more information are available.</t>
  </si>
  <si>
    <t>Ethics Committee of Bojnourd University of Medical Sciences</t>
  </si>
  <si>
    <t>A Randomized Controlled Trial Comparing Non-invasive Ventilation (NIV) With Pressure Support Ventilation (PSV) Versus Neurally Adjusted Ventilator Assist (NAVA) During Acute Respiratory Failure (ARF)</t>
  </si>
  <si>
    <t>Other: NAVA during Non invasive ventilation;Other: PSV during Non invasive ventilation</t>
  </si>
  <si>
    <t>https://clinicaltrials.gov/show/NCT03271671</t>
  </si>
  <si>
    <t>Pressure Support Ventilation (PSV) Versus Neurally Adjusted Ventilator Assist (NAVA) During Acute Respiratory Failure (ARF)</t>
  </si>
  <si>
    <t>NCT03271671</t>
  </si>
  <si>
    <t>Postgraduate Institute of Medical Education and Research</t>
  </si>
  <si>
    <t>TRB2447/1/7/17</t>
  </si>
  <si>
    <t>Inderpaul S Sehgal, MD,DM</t>
  </si>
  <si>
    <t>PGIMER,Chandigarh</t>
  </si>
  <si>
    <t>&lt;br&gt;        Inclusion Criteria:&lt;br&gt;&lt;br&gt;          1. Respiratory rate &gt;30 per minute&lt;br&gt;&lt;br&gt;          2. Arterial blood gas analysis showing a PaCO2 &gt;45 mmHg and pH &lt;7.35&lt;br&gt;&lt;br&gt;          3. PaO2/FiO2 ratio &lt; 300&lt;br&gt;&lt;br&gt;          4. Use of accessory muscles of respiration or paradoxical respiration&lt;br&gt;&lt;br&gt;        Exclusion Criteria:&lt;br&gt;&lt;br&gt;          1. Age &lt;18 years or &gt;75 years&lt;br&gt;&lt;br&gt;          2. Pregnancy&lt;br&gt;&lt;br&gt;          3. PaO2/FiO2 ratio =100&lt;br&gt;&lt;br&gt;          4. Hypotension (systolic blood pressure &lt;90 mmHg)&lt;br&gt;&lt;br&gt;          5. Severe impairment of consciousness (Glasgow coma scale score &lt;8)&lt;br&gt;&lt;br&gt;          6. Inability to clear respiratory secretions (Airway care score [ACS] =12)(27)&lt;br&gt;&lt;br&gt;          7. Abnormalities that preclude proper fit of the NIV interface (agitated or uncooperative&lt;br&gt;             patient, facial trauma or burns, facial surgery, or facial anatomical abnormality)&lt;br&gt;&lt;br&gt;          8. Subjects who have an artificial airway like tracheostomy tube or T-tube&lt;br&gt;&lt;br&gt;          9. Contraindications for insertion of naso-/orogastric feeding tube (facial/nasal trauma,&lt;br&gt;             recent upper airway surgery, esophageal surgery, esophageal varices, upper&lt;br&gt;             gastrointestinal bleeding)&lt;br&gt;&lt;br&gt;         10. More than two organ failures&lt;br&gt;&lt;br&gt;         11. Unwillingness to undergo placement of nasogastric catheter&lt;br&gt;&lt;br&gt;         12. Known phrenic nerve lesions&lt;br&gt;&lt;br&gt;         13. Suspected diaphragmatic weakness&lt;br&gt;&lt;br&gt;         14. Patient already on home NIV therapy for chronic respiratory failure&lt;br&gt;&lt;br&gt;         15. Application of NIV for more than one hour for the current illness&lt;br&gt;&lt;br&gt;         16. Failure to provide informed consent&lt;br&gt;</t>
  </si>
  <si>
    <t>Rates of NIV failures;28-day mortality</t>
  </si>
  <si>
    <t>Time to successful weaning;Time to NIV failure;Total duration of mechanical ventilation (both non-invasive and invasive);Length of ICU and hospital stay;Patient's level of comfort during NIV using VAS;Physician's level of comfort while using the assigned NIV strategy using VAS</t>
  </si>
  <si>
    <t>A phase IV, open-label, non-randomised, multi-centre study to assess the immunogenicity and safety of a booster dose of Infanrix hexa‚Ñ¢ in healthy infants born to mothers vaccinated with Boostrix‚Ñ¢ during pregnancy or immediately post-delivery. - DTPA (BOOSTRIX)-049 BST: 048</t>
  </si>
  <si>
    <t>&lt;br&gt;                Trade Name: PREVENAR 13&lt;br&gt;                Pharmaceutical Form: Suspension for injection&lt;br&gt;                INN or Proposed INN: -&lt;br&gt;                Other descriptive name: PNEUMOCOCCAL POLYSACCHARIDE SEROTYPE 1 CONJUGATED TO CRM197&lt;br&gt;                Concentration unit: ¬µg microgram(s)&lt;br&gt;                Concentration type: equal&lt;br&gt;                Concentration number: 2.2-&lt;br&gt;                INN or Proposed INN: -&lt;br&gt;                Other descriptive name: PNEUMOCOCCAL POLYSACCHARIDE SEROTYPE 3 CONJUGATED TO CRM197&lt;br&gt;                Concentration unit: ¬µg microgram(s)&lt;br&gt;                Concentration type: equal&lt;br&gt;                Concentration number: 2.2-&lt;br&gt;                INN or Proposed INN: -&lt;br&gt;                Other descriptive name: PNEUMOCOCCAL POLYSACCHARIDE SEROTYPE 4 CONJUGATED TO CRM197&lt;br&gt;                Concentration unit: ¬µg microgram(s)&lt;br&gt;                Concentration type: equal&lt;br&gt;                Concentration number: 2.2-&lt;br&gt;                INN or Proposed INN: -&lt;br&gt;                Other descriptive name: PNEUMOCOCCAL POLYSACCHARIDE SEROTYPE 5 CONJUGATED TO CRM197&lt;br&gt;                Concentration unit: ¬µg microgram(s)&lt;br&gt;                Concentration type: equal&lt;br&gt;                Concentration number: 2.2-&lt;br&gt;                INN or Proposed INN: -&lt;br&gt;                Other descriptive name: PNEUMOCOCCAL POLYSACCHARIDE SEROTYPE 6A CONJUGATED TO CRM197&lt;br&gt;                Concentration unit: ¬µg microgram(s)&lt;br&gt;                Concentration type: equal&lt;br&gt;                Concentration number: 2.2-&lt;br&gt;                INN or Proposed INN: -&lt;br&gt;                Other descriptive name: PNEUMOCOCCAL POLYSACCHARIDE SEROTYPE 6B CONJUGATED TO CRM197&lt;br&gt;                Concentration unit: ¬µg microgram(s)&lt;br&gt;                Concentration type: equal&lt;br&gt;                Concentration number: 4.4-&lt;br&gt;                INN or Proposed INN: -&lt;br&gt;                Other descriptive name: PNEUMOCOCCAL POLYSACCHARIDE SEROTYPE 7F CONJUGATED TO CRM197&lt;br&gt;                Concentration unit: ¬µg microgram(s)&lt;br&gt;                Concentration type: equal&lt;br&gt;</t>
  </si>
  <si>
    <t>https://www.clinicaltrialsregister.eu/ctr-search/search?query=eudract_number:2014-001120-30</t>
  </si>
  <si>
    <t>Evaluation of immunogenicity and safety of a booster dose of Infanrix hexa‚Ñ¢ (217744) in healthy infants born to mothers vaccinated with Boostrix‚Ñ¢ during pregnancy or immediately post-delivery.</t>
  </si>
  <si>
    <t>EUCTR2014-001120-30-CZ</t>
  </si>
  <si>
    <t>&lt;br&gt;                Controlled: no&lt;br&gt;                Randomised: no&lt;br&gt;                Open: yes&lt;br&gt;                Single blind: no&lt;br&gt;                Double blind: no&lt;br&gt;                Parallel group:&lt;br&gt;                Cross over: no&lt;br&gt;                Other: no&lt;br&gt;                If controlled, specify comparator, Other Medicinial Product: no&lt;br&gt;                Placebo: no&lt;br&gt;                Other: no&lt;br&gt;</t>
  </si>
  <si>
    <t>GlaxoSmithKline Biologicals SA,</t>
  </si>
  <si>
    <t>Czech Republic;Canada;Finland;Spain;Australia;Italy</t>
  </si>
  <si>
    <t>Infanrix Hexa is indicated for the prevention of diphtheria, tetanus, pertussis, hepatitis B, poliomyelitis and disease caused by Haemophilus influenzae type b (Hib).;Therapeutic area: Diseases [C] - Bacterial Infections and Mycoses [C01]</t>
  </si>
  <si>
    <t>EUCTR2014-001120-30-ES</t>
  </si>
  <si>
    <t>201334;2014-001120-30-ES</t>
  </si>
  <si>
    <t>Inclusion criteria: &lt;br&gt;                ‚Ä¢ Subjects‚Äô parent(s)/LAR(s) who, in the opinion of the investigator, can and will comply, with the requirements of the protocol (e.g. completion of the diary cards, return for follow-up visits).&lt;br&gt;                ‚Ä¢ Written informed consent obtained from the parent(s)/LAR(s) of the subject prior to performing any study specific procedure. &lt;br&gt;                ‚Ä¢ A male or female child 9 months of age at the time of enrolment. &lt;br&gt;                ‚Ä¢ Healthy subjects as established by medical history and clinical examination before entering into the study.&lt;br&gt;                ‚Ä¢ Subjects born to mothers who were vaccinated in 116945 [DTPA (BOOSTRIX)-047] study and having completed their primary vaccination series as per protocol requirement in study 201330 [DTPA (BOOSTRIX)-048 PRI]&lt;br&gt;                &lt;br&gt;&lt;br&gt;                Are the trial subjects under 18? yes&lt;br&gt;                Number of subjects for this age range: 680&lt;br&gt;                F.1.2 Adults (18-64 years) no&lt;br&gt;                F.1.2.1 Number of subjects for this age range&lt;br&gt;                F.1.3 Elderly (&gt;=65 years) no&lt;br&gt;                F.1.3.1 Number of subjects for this age range&lt;br&gt;</t>
  </si>
  <si>
    <t>Exclusion criteria: &lt;br&gt;                ‚Ä¢ Child in care&lt;br&gt;                ‚Ä¢ Concurrently participating in another clinical study, within three months prior to the booster vaccine dose and at any time during the present booster study, in which the subject has been or will be exposed to an investigational or a non-investigational vaccine/product (pharmaceutical product or device).&lt;br&gt;                ‚Ä¢ Chronic administration (defined as more than 14 days in total) of immunosuppressants or other immune-modifying drugs during the period within six months prior to the booster vaccine dose. For corticosteroids, this will mean prednisone = 0.5mg/kg/day, or equivalent. Inhaled and topical steroids are allowed.&lt;br&gt;                ‚Ä¢ Administration of long-acting immune-modifying drugs at any time during the study period (e.g. infliximab).&lt;br&gt;                ‚Ä¢ A vaccine not foreseen by the study protocol administered during the period starting from 30 days before the booster dose of study vaccine and ending 30 days after*, with the exception of inactivated influenza vaccine and other vaccines given as a part of the national/regional immunisation schedule, that are allowed at any time during the study period.&lt;br&gt;                *In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Product Information (PI) and according to the local governmental recommendations and provided a written approval of the Sponsor is obtained.&lt;br&gt;                ‚Ä¢ Any confirmed or suspected immunosuppressive or immunodeficient condition, based on medical history and physical examination (no laboratory testing required).&lt;br&gt;                ‚Ä¢ Major congenital defects.&lt;br&gt;                ‚Ä¢ Serious chronic illness.&lt;br&gt;                ‚Ä¢ Administration of immunoglobulins and/or any blood products during the period within three months before the booster dose of study vaccines or planned administration during the study period.&lt;br&gt;                ‚Ä¢ Encephalopathy defined as an acute, severe central nervous system disorder occurring within 7 days following vaccination with Infanrix hexa and generally consisting of major alterations in consciousness, unresponsiveness, generalised or focal seizures that persist more than a few hours, with failure to recover within 24 hours.&lt;br&gt;                ‚Ä¢ History of Hib, diphtheria, tetanus, pertussis, pneumococcal, poliovirus and hepatitis B diseases since the conclusion visit of study 201330 [DTPA (BOOSTRIX)-048 PRI]&lt;br&gt;                ‚Ä¢ Previous booster vaccination against Hib, diphtheria, tetanus, pertussis, pneumococcus, hepatitis B and/or poliovirus since the conclusion visit of study 201330 [DTPA (BOOSTRIX)-048 PRI]. &lt;br&gt;                ‚Ä¢ History of any reaction or hypersensitivity likely to be exacerbated by any component of the vaccines (e.g: antigen, excipients).&lt;br&gt;                ‚Ä¢ Hypersensitivity to latex.&lt;br&gt;                ‚Ä¢ History of any neurological disorders or seizures.&lt;br&gt;                ‚Ä¢ Any condition that in the judgment of the investigator would make intramuscular injection unsafe.&lt;br&gt;                ‚Ä¢ Acute disease and/or fever at the time of vaccination. &lt;br&gt;                - Fever is defined as temperature = 37.5¬∞C /99.5¬∞F for oral, axillary or tympanic route, or = 38.0¬∞C /100.4¬∞F on rectal route. &lt;br&gt;</t>
  </si>
  <si>
    <t>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post-delivery.;&lt;br&gt;                Secondary Objective: 1. To assess persistence of antibodies to all vaccine antigens before the booster dose in infants born to mothers vaccinated with Boostrix during pregnancy or immediately post-delivery.&lt;br&gt;                2. To assess immunological response to Infanrix hexa and Prevenar 13 in terms of antibody concentrations against all antigens, one month after the booster dose in infants born to mothers vaccinated with Boostrix during pregnancy or immediately post-delivery.&lt;br&gt;                3. To assess immunological response to Infanrix hexa in terms of seropositivity rates against pertussis antigens, one month after the booster dose in infants born to mothers vaccinated with Boostrix during pregnancy or immediately post-delivery.&lt;br&gt;                4. To assess safety and reactogenicity of Infanrix hexa and Prevenar 13 in terms of solicited/unsolicited symptoms and SAEs.&lt;br&gt;                5. To assess neurodevelopmental status of infants born to mothers vaccinated with Boostrix during pregnancy or immediately post-delivery, at 9 and 18 months of age.&lt;br&gt;            ;&lt;br&gt;                Primary end point(s): 1. Number of seroprotected subjects for anti-diphtheria, anti-tetanus, anti-HBs, anti poliovirus type 1, anti-poliovirus type 2, anti-poliovirus type 3 and anti-polyribosylribitol phosphate.&lt;br&gt;                2. Number of subjects with a booster response to PT, FHA and PRN antigens.&lt;br&gt;            ;&lt;br&gt;                Timepoint(s) of evaluation of this end point: 1. One month after the booster dose&lt;br&gt;                2. One month after the booster dose&lt;br&gt;</t>
  </si>
  <si>
    <t>&lt;br&gt;                Secondary end point(s): 1. Number of seroprotected subjects against anti-diphtheria, anti-tetanus, anti-poliovirus type 1, anti-poliovirus type 2, anti-poliovirus type 3, anti-HBs and anti-PRP.&lt;br&gt;                2. Number of seropositive subjects Anti-PT, anti-FHA and anti-PRN and anti-pneumococcal serotypes (1, 3, 4, 5, 6A, 6B, 7F, 9V, 14, 18C, 19A, 19F, 23F).&lt;br&gt;                3. Anti-diphtheria, anti-tetanus, anti-PT, anti-FHA, anti-PRN, anti-poliovirus type 1, anti-poliovirus type 2, anti-poliovirus type 3, anti-HBs and anti-pneumococcal serotypes (1, 3, 4, 5, 6A, 6B, 7F, 9V, 14, 18C, 19A, 19F, 23F) and anti-PRP antibody con-centrations or titres.&lt;br&gt;                4. Number of seropositive subjects for anti-PT, anti-FHA and  anti-PRN.&lt;br&gt;                5. Number of subjects with solicited local and general symptoms .&lt;br&gt;                6. Number of subjects with unsolicited adverse events (AEs).&lt;br&gt;                7. Number of subjects with serious adverse events (SAEs).&lt;br&gt;                8. Neurodevelopmental status will be assessed at 9 and 18 months of age adjusted for prematurity.&lt;br&gt;            ;&lt;br&gt;                Timepoint(s) of evaluation of this end point: 1. One month before booster dose&lt;br&gt;                2. One month before booster dose&lt;br&gt;                3. One month before and after booster dose&lt;br&gt;                4. One month after booster dose&lt;br&gt;                5. During the 4-day (Day 0-Day 3) follow-up period after booster vaccination&lt;br&gt;                6. During the 31-day (Day 0-Day 30) follow-up period after booster vaccination&lt;br&gt;                7. From booster dose up to study end&lt;br&gt;                8. At 9 and 18 months of age&lt;br&gt;</t>
  </si>
  <si>
    <t>A phase IV, open-label, non-randomised, multi-centre study to assess the immunogenicity and safety of a booster dose of Infanrix hexa‚Ñ¢ in healthy infants born to mothers vaccinated with Boostrix‚Ñ¢ during pregnancy or immediately post-delivery.</t>
  </si>
  <si>
    <t>What Should be the Next Vasopressor for Severe Septic Shock Patients? Methylene Blue or Terlipressin</t>
  </si>
  <si>
    <t>Drug: Methylene Blue;Drug: Terlipressin;Drug: Methylene Blue;Drug: Terlipressin</t>
  </si>
  <si>
    <t>https://clinicaltrials.gov/show/NCT03038503</t>
  </si>
  <si>
    <t>What Should be the Next Vasopressor for Severe Septic Shock? Methylene Blue or Terlipressin</t>
  </si>
  <si>
    <t>NCT03038503</t>
  </si>
  <si>
    <t>Septic Shock;Refractory Shock;Septic Shock;Refractory Shock</t>
  </si>
  <si>
    <t>ID 09-59-14</t>
  </si>
  <si>
    <t>viratch tangsujaritvijit, MD;munthana sundusadee, MD;munthana sundusadee, md;viratch tangsujaritvijit, MD;munthana sundusadee, MD;munthana sundusadee, md</t>
  </si>
  <si>
    <t>;opal_janeway@hotmail.com;opal_janeway@hotmail.com;;opal_janeway@hotmail.com;opal_janeway@hotmail.com</t>
  </si>
  <si>
    <t>;66639010178;66639010178;;66639010178;66639010178</t>
  </si>
  <si>
    <t>Mahidol University;;Mahidol University;</t>
  </si>
  <si>
    <t>&lt;br&gt;        Inclusion Criteria:&lt;br&gt;&lt;br&gt;          -  Age &gt;15 years old&lt;br&gt;&lt;br&gt;          -  Diagnosis septic shock as SCCM/ACCP&lt;br&gt;&lt;br&gt;          -  Refractory septic shock defined as hypotension although adequate fluid resuscitate and&lt;br&gt;             high dose vasopressor(NE &gt;0.5 mcg/kg/min)&lt;br&gt;&lt;br&gt;          -  Concent form&lt;br&gt;&lt;br&gt;        Exclusion Criteria:&lt;br&gt;&lt;br&gt;          -  Known case G6PD deficiency&lt;br&gt;&lt;br&gt;          -  Acute respiratory distress syndrome (ARDS)&lt;br&gt;&lt;br&gt;          -  Hx of drug allergy MB, NE, terlipressin&lt;br&gt;&lt;br&gt;          -  Hx of Raynaud's phenomenon, systemic sclerosis, PHT&lt;br&gt;&lt;br&gt;          -  Known case coronary heart disease without treatment&lt;br&gt;&lt;br&gt;          -  Current drug use serotonin reuptake inhibitors (SSRI), Serotonin and norepinephrine&lt;br&gt;             reuptake inhibitors (SNRIs)&lt;br&gt;&lt;br&gt;          -  Reject to join project&lt;br&gt;      ;&lt;br&gt;        Inclusion Criteria:&lt;br&gt;&lt;br&gt;          -  Age &gt;15 years old&lt;br&gt;&lt;br&gt;          -  Diagnosis septic shock as SCCM/ACCP&lt;br&gt;&lt;br&gt;          -  Refractory septic shock defined as hypotension although adequate fluid resuscitate and&lt;br&gt;             high dose vasopressor(NE &gt;0.5 mcg/kg/min)&lt;br&gt;&lt;br&gt;          -  Concent form&lt;br&gt;&lt;br&gt;        Exclusion Criteria:&lt;br&gt;&lt;br&gt;          -  Known case G6PD deficiency&lt;br&gt;&lt;br&gt;          -  Acute respiratory distress syndrome (ARDS)&lt;br&gt;&lt;br&gt;          -  Hx of drug allergy MB, NE, terlipressin&lt;br&gt;&lt;br&gt;          -  Hx of Raynaud's phenomenon, systemic sclerosis, PHT&lt;br&gt;&lt;br&gt;          -  Known case coronary heart disease without treatment&lt;br&gt;&lt;br&gt;          -  Current drug use serotonin reuptake inhibitors (SSRI), Serotonin and norepinephrine&lt;br&gt;             reuptake inhibitors (SNRIs)&lt;br&gt;&lt;br&gt;          -  Reject to join project&lt;br&gt;</t>
  </si>
  <si>
    <t>mortality rate;time to wean of vasopressor;ICU duration;mortality rate;time to wean of vasopressor;ICU duration</t>
  </si>
  <si>
    <t>hemodynamic parameter: Mean arterial pressure (mmHg);hemodynamic parameter: lactate (mmol/l);hemodynamic parameter: urine output (ml)</t>
  </si>
  <si>
    <t>The regulation of end-tidal carbon dioxide by dynamic rebreathing for patients with central sleep apnea</t>
  </si>
  <si>
    <t>The intervention is the regulation of nocturnal PETCO2 during one night by means of a new setup based on literature. The dynamic rebreathing setup consists of a sealed CPAP masker, capnograph, tubes and a valve system to be able to regulate the partition of room air and rebreathed air. The regulation is based on real time measurement of PETCO2. A reference PSG (usual care) is used to measure PETCO2 during the night while only room air is inhaled, to determine the target PETCO2 and associate range. Dynamic rebreathing with the new setup takes place to regulate PETCO2 during the second PSG.</t>
  </si>
  <si>
    <t>https://trialregister.nl/trial/7633</t>
  </si>
  <si>
    <t>Dynamische regulatie van koolstofdioxide bij pati√´nten met centraal slaapapneu.</t>
  </si>
  <si>
    <t>NL7633</t>
  </si>
  <si>
    <t>Randomized: No,                         Masking: None,                         Control: Not applicable,                         Group: undefined,                         Type: Not applicable</t>
  </si>
  <si>
    <t>Medisch Spectrum Twente</t>
  </si>
  <si>
    <t>Central sleep apnea - sleep disorder</t>
  </si>
  <si>
    <t>Gerike</t>
  </si>
  <si>
    <t>Buitenhuis</t>
  </si>
  <si>
    <t>gh.buitenhuis@mst.nl</t>
  </si>
  <si>
    <t>053 487 2000</t>
  </si>
  <si>
    <t>initiator sponsor</t>
  </si>
  <si>
    <t>Inclusion criteria: -= 18 years of age&lt;br&gt;-Hypocapnic CSAS (i.e. AHI =15, = 50% central events, CAI = 5, presence of &gt;15% Cheyne Stokes Respiration)&lt;br&gt;-Written informed consent (IC) from the subject prior to participation&lt;br&gt;-CPAP nasal mask use = 4 hours/night for = 5 days a week.&lt;br&gt;</t>
  </si>
  <si>
    <t>Exclusion criteria: -Unable to understand and read the Dutch language&lt;br&gt;-Hypercapnia during daytime (PaCO2 = 6 kPa) and/or metabolic compensation (bicarbonate &gt; 27 mmol/l)&lt;br&gt;-Hypercapnia during the reference PSG (mean PETCO2 = 6.3 kPa during N2 sleep excluded from CSR and apnea)&lt;br&gt;-History of neuro(muscular) disease and/or kyphoscoliosis&lt;br&gt;-NYHA Functional Classification class IV&lt;br&gt;-Chronic obstructive pulmonary disease stage 3 / 4 (GOLD-criteria)&lt;br&gt;-Drug abuse&lt;br&gt;-Use of drug with known influence on respiratory drive that cannot be stopped one week prior to the PSGs (e.g. analeptics and opioids)&lt;br&gt;-Patients breathing through the mouth during night (based on own experience or partner‚Äôs experience)&lt;br&gt;-Patients breathing through the mouth during sleep (according to CPAP read-out or their own / partner‚Äôs experience)&lt;br&gt;-Pregnant women&lt;br&gt;</t>
  </si>
  <si>
    <t>The main study parameters are the ability to regulate PETCO2, quantified by the percentage of time spent in predetermined patient specific PETCO2 range, and the user experiences, quantified by a numeric rating scale based questionnaire.</t>
  </si>
  <si>
    <t>Secondary study parameters are the differences between the control night and intervention night of the following parameters: Apnea/hypopnea index (AHI) Central apnea/hypopnea index (CAHI) Central apnea index (CAI) Central hypopnea index (CHI) Arousal index (AroI) Mean ventilation (L/min) Percentage of total sleep time (TST) with oxygen desaturation (SpO2&lt;90%) Total duration of CSR divided by TST Percentages of TST spent in each sleep stage (N1, N2, N3 and REM) Loop gain, defined as the hyperpnea length/cycle length of CSR.</t>
  </si>
  <si>
    <t>Apneic oxygenation using high-flow nasal cannula for intubation in PICU</t>
  </si>
  <si>
    <t>After sedation, patient will be put on nasal cannula and given dry oxygen flow 2 L/kg/min (max 40 L/min). After which, NMBA will be given and endotracheal intubation will be performed. Nasal cannula will be removed after successful intubation., After sedation and neuromuscular blockade, patient will be intubated as usual method.</t>
  </si>
  <si>
    <t>http://www.clinicaltrials.in.th/index.php?tp=regtrials&amp;menu=trialsearch&amp;smenu=fulltext&amp;task=search&amp;task2=view1&amp;id=4516</t>
  </si>
  <si>
    <t>TCTR20191106002</t>
  </si>
  <si>
    <t>Pediatric patients requiring endotracheal intubation in PICURespiratory failure &lt;br&gt;PediatricRespiratory failureEndotracheal intubationApneic oxygenationIntensive care unit;PediatricRespiratory failureEndotracheal intubationApneic oxygenationIntensive care unit</t>
  </si>
  <si>
    <t>Suvikrom</t>
  </si>
  <si>
    <t>Law</t>
  </si>
  <si>
    <t>Department of Pediatrics, Siriraj Hospital 2 Wanglang Road, Bangkoknoi Bangkok 10700</t>
  </si>
  <si>
    <t>suvikrom.law@mahidol.ac.th</t>
  </si>
  <si>
    <t>Faculty of Medicine Siriraj Hospital, Mahidol University</t>
  </si>
  <si>
    <t>Department of Pediatrics, Faculty of Medicine Siriraj Hospital, Mahidol University</t>
  </si>
  <si>
    <t>31 Days</t>
  </si>
  <si>
    <t>Inclusion criteria: Patients age 31 days to 18 years who will be intubated in PICU with neuromuscular blocking agent (NMBA) use</t>
  </si>
  <si>
    <t>Exclusion criteria: 1.Uncorrected cyanotic congenital heart disease&lt;br&gt;2.Known difficult airway&lt;br&gt;3.Patients who urgently require intubation that the study process will cause harm due to the delay in intubation&lt;br&gt;4.Patients with unstable vital signs or hypotensive shock&lt;br&gt;5.Known or suspected pneumothorax or pneumomediastinum&lt;br&gt;6.Severe abdominal distention&lt;br&gt;7.Known or suspected basal skull fracture&lt;br&gt;8.Patients whom NMBA was not used&lt;br&gt;9.Tracheostomized patients&lt;br&gt;10.Patients who have endotracheal tube change (not new intubation)</t>
  </si>
  <si>
    <t>Oxygen desaturation [Timeframe During intubation Pulse oximetry &lt; 90%]</t>
  </si>
  <si>
    <t>Hypotension that requires treatment with medication or fluid [Timeframe During intubation Blood pressure measurement];Air leak syndrome [Timeframe During and immediately after intubation Chest X-ray showing pneumothorax, pneumomediastinum or pneumoperitoneum];Bradycardia that requires medication [Timeframe During intubation Electrocardiogram monitoring];Cardiac arrest [Timeframe During intubation Electrocardiogram monitoring];Abdominal distention [Timeframe During and immediately after intubation Physical exam];Lowest oxygen saturation [Timeframe During intubation up to 2 minutes after successful intubation Pulse oximetry];Severe oxygen desaturation [Timeframe During intubation Pulse oximetry &lt; 80%]</t>
  </si>
  <si>
    <t>Extracellular Micro RNA (miR) (Extracellular Vesicle (EV)-Associated &amp; Non-EV-associated miRs) Identify and Mediate Endothelial Dysfunction in Obesity and Obstructive Sleep Apnea in Adolescents &amp; Young Adults</t>
  </si>
  <si>
    <t>Device: Continuous Positive Airway Pressure;Other: Diet And Exercise</t>
  </si>
  <si>
    <t>https://clinicaltrials.gov/show/NCT03546751</t>
  </si>
  <si>
    <t>Extracellular microRNA: Biomarkers of Endothelial Dysfunction in Obese Adolescents &amp; Adults With Obstructive Sleep Apnea</t>
  </si>
  <si>
    <t>NCT03546751</t>
  </si>
  <si>
    <t>Rakesh Bhattacharjee, MD</t>
  </si>
  <si>
    <t>rakesh@ucsd.edu</t>
  </si>
  <si>
    <t>858-966-5846</t>
  </si>
  <si>
    <t>&lt;br&gt;        Inclusion Criteria:&lt;br&gt;&lt;br&gt;          -  Otherwise healthy children and young adults with a diagnosis of obstructive sleep&lt;br&gt;             apnea based on polysomnography criteria of an obstructive apnea hypopnea index &gt; 10&lt;br&gt;             events/hr.&lt;br&gt;&lt;br&gt;          -  For children a BMI range up to 99.7% and for adults BMI up to 32 kg/m2 is used.&lt;br&gt;&lt;br&gt;        Exclusion Criteria:&lt;br&gt;&lt;br&gt;          -  The presence of elevated blood pressure&lt;br&gt;&lt;br&gt;          -  The presence of diabetes or pre-diabetes&lt;br&gt;&lt;br&gt;          -  The presence of craniofacial anomalies&lt;br&gt;&lt;br&gt;          -  The presence of neuromuscular disorders&lt;br&gt;&lt;br&gt;          -  The presence of syndromic or defined genetic abnormalities&lt;br&gt;&lt;br&gt;          -  Pregnancy&lt;br&gt;&lt;br&gt;          -  History of smoking (any smoking within the prior 6 mos or &gt;5 pack years total)&lt;br&gt;&lt;br&gt;          -  The presence of infectious disease (e.g. including hepatitis B, C, HIV etc.)&lt;br&gt;&lt;br&gt;          -  The presence of collagen vascular disease (e.g. lupus, arthritis, scleroderma,&lt;br&gt;             polymyositis, mixed-connective tissue disease, vasculitis etc)&lt;br&gt;&lt;br&gt;          -  The presence of hepatic disease (including hepatitis fatty liver or cirrhosis)&lt;br&gt;&lt;br&gt;          -  The presence of renal disease (including azotemia or clinical proteinuria)&lt;br&gt;&lt;br&gt;          -  The presence of cardiopulmonary disease (e.g. known asthma, cystic fibrosis,&lt;br&gt;             congenital heart disease)&lt;br&gt;&lt;br&gt;          -  Individuals using medications which could affect sleep or breathing (including&lt;br&gt;             hypnotics)&lt;br&gt;&lt;br&gt;          -  Individuals using chronic anti-inflammatory therapy&lt;br&gt;&lt;br&gt;          -  Individuals with any subjects with acute or chronic illness.&lt;br&gt;&lt;br&gt;          -  Individuals using anti-hypertensive therapies&lt;br&gt;&lt;br&gt;          -  Children with a a BMI &gt; 99.7%&lt;br&gt;&lt;br&gt;          -  Adults with a BMI &gt; 32 kg/m2&lt;br&gt;</t>
  </si>
  <si>
    <t>Peripheral Arterial Tonometry - Reactive Hyperemic Index;Peripheral Arterial Tonometry - Reactive Hyperemic Index;Peripheral Arterial Tonometry - Reactive Hyperemic Index</t>
  </si>
  <si>
    <t>miRNA 92a and miRNA 210 levels;miR 92a and miR 210 levels;miR 92a and miR 210 levels</t>
  </si>
  <si>
    <t>The  effect  of Infection Control Guidelines implementation on incidence of Ventilator-Associated Pneumonia in hospitalized patients in intensive care unit</t>
  </si>
  <si>
    <t>Intervention 1: 1. semi recumbent position. 2. use of standard bed in ICU. 3. change of suction equipment (Catheter and tube). 4. use of close suction system. 5. oral intubation technique. 6. chest physiotherapy. 7. use of Heat and Moisture Exchanger (HME) filter. 8. ventilator circuit change. 9. hand washing. 10. Deep Venous Thrombosis prophylaxis. 11.peptic ulcer  prophylaxis. 12. use of chlorhexidine gluconate (0.2 or 0.12 percent) mouthwash. 13. subglottic secretion suction. 14.  set of Cuff pressure in endotracheal (ET) tubes in the range of 20‚Äì30 cm H2O. 15. elevation the head of the bed at 30 to 45 degrees, during and after gavage. Intervention 2: Routine care is performed in the control group and researcher does not intervene.</t>
  </si>
  <si>
    <t>http://en.irct.ir/trial/32845</t>
  </si>
  <si>
    <t>The Effect of Infection Control Guidelines on Incidence of Ventilator-associated Pneumonia.</t>
  </si>
  <si>
    <t>IRCT20180709040402N1</t>
  </si>
  <si>
    <t>Randomization: Not randomized, Blinding: Not blinded, Placebo: Not used, Assignment: Parallel, Purpose: Prevention.</t>
  </si>
  <si>
    <t>Ahvaz University of Medical Sciences</t>
  </si>
  <si>
    <t>Ventilator-associated Pneumonia (VAP). &lt;br&gt;Ventilator-associated Pneumonia (VAP)</t>
  </si>
  <si>
    <t>Safavi Ali</t>
  </si>
  <si>
    <t>Safavi Karim  home, 3Shahed Alley ,15 South Khordad</t>
  </si>
  <si>
    <t>Safavi.a@ajums.ac.ir</t>
  </si>
  <si>
    <t>+98 84 3362 3105</t>
  </si>
  <si>
    <t>Asadi Zakir Marzieh</t>
  </si>
  <si>
    <t>Ahvaz, Jundishapur University of Medical Sciences,University of Ahvaz, School of Nursing and Midwifery</t>
  </si>
  <si>
    <t>marziyehasadizaker@gmail.com</t>
  </si>
  <si>
    <t>+98 61 3333 2368</t>
  </si>
  <si>
    <t>Inclusion criteria: Patients admitted to the intensive care unit.&lt;br&gt;Absence of pneumonia before entering the study.&lt;br&gt;Non-Cystic Fibrosis Patients, Pleural Empyema, acquired pneumonia from the community and Neutropenia.&lt;br&gt;did not have aspiration before admission&lt;br&gt;Length of hospitalization is less than 20 days&lt;br&gt;Endotracheal intubation and connected to ventilator</t>
  </si>
  <si>
    <t>Exclusion criteria: Extropulmonary infection&lt;br&gt;Symptoms occur less than 48 hours after mechanical ventilation&lt;br&gt;Patients with incomplete file and clinical information</t>
  </si>
  <si>
    <t>Incidence of ventilator associated pneumonia. Timepoint: Before and after the intervention. Method of measurement: Use of modified Clinical Pulmonary Infection Score (mCPIS).</t>
  </si>
  <si>
    <t>The  amount of antibiotic use. Timepoint: before and after the intervention. Method of measurement: taking daily dose.</t>
  </si>
  <si>
    <t>What will be shared: Study data can be shared after coding  When: Start accessing the data three months after the publication of the article  To whom: Academic and academic institutions  Conditions: Citation to the results of the study, comparison with other studies is permitted. And any copying of results and data forms is impermissible.  Where to obtain: Nursing and Midwifery Library, Faculty of Nursing, Jondishapoor University of Medical Sciences, Ahvaz, Iran. Safavi Ali Project Executive. 09188415182 ?Safaviali999@yahoo.com  How to obtain: Three months after the publication of the article, dated 2019/04/02, emails or telephone data files will be available.  Comments:</t>
  </si>
  <si>
    <t>Ethics Committee of  Jundishapur Ahvaz University of Medical Sciences</t>
  </si>
  <si>
    <t>Examining the Association Between Physical Activity and Sleep Quality in Children With Autism Spectrum Disorder Using Melatonin-mediated Mechanism Model: A Randomized Controlled Trial</t>
  </si>
  <si>
    <t>Behavioral: Jogging program;Behavioral: Jogging program;Behavioral: Jogging program;Behavioral: Jogging program</t>
  </si>
  <si>
    <t>https://clinicaltrials.gov/show/NCT03348982</t>
  </si>
  <si>
    <t>Examining the Association Between Physical Activity and Sleep Quality in Children With Autism Spectrum Disorder</t>
  </si>
  <si>
    <t>NCT03348982</t>
  </si>
  <si>
    <t>The Hong Kong Polytechnic University</t>
  </si>
  <si>
    <t>Physical Activity;Sleep Apnea;Autism Spectrum Disorder;Physical Activity;Sleep Apnea;Autism Spectrum Disorder;Physical Activity;Sleep Apnea;Autism Spectrum Disorder;Physical Activity;Sleep Apnea;Autism Spectrum Disorder</t>
  </si>
  <si>
    <t>Andy CY Tse, PhD;Andy CY Tse, PhD;Andy CY Tse, PhD;Andy CY Tse, PhD;Andy CY Tse, PhD</t>
  </si>
  <si>
    <t>andytcy@eduhk.hk;andytcy@eduhk.hk;andytcy@eduhk.hk;andytcy@eduhk.hk;andytcy@eduhk.hk</t>
  </si>
  <si>
    <t>29488074;29488074;29488074;29488074;29488074</t>
  </si>
  <si>
    <t>&lt;br&gt;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      ;&lt;br&gt;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      ;&lt;br&gt;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      ;&lt;br&gt;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t>
  </si>
  <si>
    <t>Sleep onset latency;Sleep efficiency;Wake after sleep onset;Sleep duration;Parental-assessed sleep quality;Melatonin;Sleep onset latency;Sleep efficiency;Wake after sleep onset;Sleep duration;Parental-assessed sleep quality;Melatonin;Sleep onset latency;Sleep efficiency;Wake after sleep onset;Sleep duration;Parental-assessed sleep quality;Melatonin</t>
  </si>
  <si>
    <t>Effect of Xuan-Bai Cheng-Qi decoction enema on the level of inflammatory factors in alveolar lavage fluid of patients with sepsis pneumonia</t>
  </si>
  <si>
    <t>Experimental group:Xuanbai Chengqi decoction + Conventional treatment;Control group:Conventional treatment;</t>
  </si>
  <si>
    <t>http://www.chictr.org.cn/showproj.aspx?proj=40335</t>
  </si>
  <si>
    <t>Effects of Xuanbai Chengqi decoction on patients with pneumonia-derived?sepsis: a single-blind, randomised controlled trial</t>
  </si>
  <si>
    <t>ChiCTR1900024072</t>
  </si>
  <si>
    <t>Experimental group:45;Control group:45;</t>
  </si>
  <si>
    <t>The Second Affiliated Hospital of Guangzhou University of Chinese Medicine</t>
  </si>
  <si>
    <t>pneumonia-derived sepsis</t>
  </si>
  <si>
    <t>Zhang Jun</t>
  </si>
  <si>
    <t>55 Inner Ring Road West, Panyu District, Guangzhou, Guangdong, China</t>
  </si>
  <si>
    <t>13719429795@139.com</t>
  </si>
  <si>
    <t>+86 13719429795</t>
  </si>
  <si>
    <t>Yu Yi</t>
  </si>
  <si>
    <t>1191922959@qq.com</t>
  </si>
  <si>
    <t>+86 13250224228</t>
  </si>
  <si>
    <t>Guangdong Provincial Bureau of Traditional Chinese Medicine</t>
  </si>
  <si>
    <t>Inclusion criteria: 1. The patients who meet the diagnosis of sepsis in traditional Chinese medicine are positive, the patients who meet the diagnostic criteria of sepsis in western medicine, and the patients who meet the diagnostic criteria of sepsis in western medicine;&lt;br&gt;2. Lung infected; &lt;br&gt;3. The initial APACHE II score more than 8; &lt;br&gt;4. Male and female aged 18 and 80 years; &lt;br&gt;5. Volunteer to participate in this study and sign informed consent.</t>
  </si>
  <si>
    <t>Exclusion criteria: 1. Sepsis shock; &lt;br&gt;2. Severe upper respiratory tract stenosis / obstruction, enlarged hemoptysis; &lt;br&gt;3. Active bleeding of digestive tract, fecal incontinence, intestinal perforation, mechanical intestinal obstruction; &lt;br&gt;4. Malignant tumor patients with advanced cachexia; &lt;br&gt;5. Patients with severe bleeding tendency and coagulation mechanism disorder; &lt;br&gt;6. Pregnant or lactating patients; &lt;br&gt;7. Persons with mental or legal disabilities (blind, deaf, dumb, mentally retarded, mentally disabled, physically disabled) and unable to cooperate; &lt;br&gt;8. Patients who are currently participating in or participated in other clinical trials within one month of this study; &lt;br&gt;9. Patients with other enema, fiberoptic bronchoscopy contraindications; &lt;br&gt;10. Syndrome differentiation of traditional Chinese medicine belongs to deficiency.</t>
  </si>
  <si>
    <t>TNF-a, IL-6, HMGB-1 and IL-10;</t>
  </si>
  <si>
    <t>TCM symptom score;</t>
  </si>
  <si>
    <t>Feb 22 2019 12:00AM</t>
  </si>
  <si>
    <t>Value of inferior vena cava diameter/ variability combined with B-line score in fluid resuscitation for patients with septic shock</t>
  </si>
  <si>
    <t>treatment group:bedside ultrasound guiding fluid resuscitation;control group:target-directed fluid resuscitation;</t>
  </si>
  <si>
    <t>http://www.chictr.org.cn/showproj.aspx?proj=40038</t>
  </si>
  <si>
    <t>ChiCTR1900023890</t>
  </si>
  <si>
    <t>treatment group:20;control group:20;</t>
  </si>
  <si>
    <t>Jiangsu Province Hospital of Chinese Medicine</t>
  </si>
  <si>
    <t>Yan Zhuang</t>
  </si>
  <si>
    <t>155 Hanzhong Road, Nanjing, Jiangsu</t>
  </si>
  <si>
    <t>athena2004112@163.com</t>
  </si>
  <si>
    <t>+86 13912941885</t>
  </si>
  <si>
    <t>Research Fund of Jiangsu Provincial Hospital of Chinese Medicine</t>
  </si>
  <si>
    <t>Inclusion criteria: Patients admitted to the Department of Critical Care Medicine of Jiangsu Province Hospital of Chinese Medicine due to septic shock, regardless of the cause of septic shock and whether requiring mechanical ventilation.</t>
  </si>
  <si>
    <t>Exclusion criteria: Aged &lt;18 years or &gt;90 years; combined with cardiogenic or hypovolemic shock; metabolic acidosis; hospitalization time &lt;24h; pregnant, lactating women; end stage of chronic disease; due to intellectual or behavioral disorders failure to give sufficient informed consent or to authorize the donor to refuse to participate in the study.</t>
  </si>
  <si>
    <t>rate of target blood pressure;volume of fluid resuscitation;</t>
  </si>
  <si>
    <t>PaO2/FiO2;Lactic acid level;</t>
  </si>
  <si>
    <t>May 11 2018 12:00AM</t>
  </si>
  <si>
    <t>Jing Wu</t>
  </si>
  <si>
    <t>+86 025-86560515</t>
  </si>
  <si>
    <t>Effect and safety of Baloxavir Marboxil in children with influenza: multicenter randomized controlled study - Effect and safety of Baloxavir Marboxil in children with influenza: multicenter randomized controlled study</t>
  </si>
  <si>
    <t>Baloxavir marboxil&lt;br&gt;Oseltamivir&lt;br&gt;Laninamivir</t>
  </si>
  <si>
    <t>https://upload.umin.ac.jp/cgi-open-bin/ctr_e/ctr_view.cgi?recptno=R000039927</t>
  </si>
  <si>
    <t>Effect and safety of Baloxavir Marboxil in children with influenza: multicenter randomized controlled study</t>
  </si>
  <si>
    <t>JPRN-UMIN000035028</t>
  </si>
  <si>
    <t>Kyoto Chubu Medical CenterDepartment of Pediatrics</t>
  </si>
  <si>
    <t>Masaya</t>
  </si>
  <si>
    <t>Suematsu</t>
  </si>
  <si>
    <t>25 Yagiueno Yagimachi Nantanshi Kyoto Japan</t>
  </si>
  <si>
    <t>masa16@koto.kpu-m.ac.jp</t>
  </si>
  <si>
    <t>Kyoto Chubu Medical Center Department of Pediatrics</t>
  </si>
  <si>
    <t>Hisato</t>
  </si>
  <si>
    <t>hisato527@leto.eonet.ne.jp</t>
  </si>
  <si>
    <t>Saiseikai Kyoto HospitalMatsui Pediatrics ClinicSato Clinic</t>
  </si>
  <si>
    <t>Exclusion criteria: 1)Patients or their parents do not accept the assigned drug&lt;br&gt;2)A symptom duration of more than 48 hours&lt;br&gt;3)Patients who have any chronic respiratory disease, cardiovascular disease, central nervous disorder, immune dysfunction, or other chronic comorbid condition except asthma&lt;br&gt;4)Patients with severe influenza virus infection requiring inpatient treatment</t>
  </si>
  <si>
    <t>The time to resolution of fever</t>
  </si>
  <si>
    <t>The number of days absent from school or preschool&lt;br&gt;The number of asthmatic symptoms&lt;br&gt;The number of pneumonia&lt;br&gt;The number of gastrointestinal symptoms&lt;br&gt;The number of abnormal behaviors&lt;br&gt;Drug adherence</t>
  </si>
  <si>
    <t>The efficacy of baloxavir marboxil was similar to that of NAIs, and there was no difference in side effects.</t>
  </si>
  <si>
    <t>Nov  1 2018 12:00AM</t>
  </si>
  <si>
    <t>Kyoto Chubu Medical Center</t>
  </si>
  <si>
    <t>&lt;br&gt;Product Name: Danirixin&lt;br&gt;Product Code: GSK1325756 &lt;br&gt;Pharmaceutical Form: Solution for infusion&lt;br&gt;INN or Proposed INN: GSK1325756&lt;br&gt;CAS Number: N/A&lt;br&gt;Current Sponsor code: GSK1325756&lt;br&gt;Other descriptive name: Danirixin&lt;br&gt;Concentration unit: mg milligram(s)&lt;br&gt;Concentration type: equal&lt;br&gt;Concentration number: 15-&lt;br&gt;Pharmaceutical form of the placebo: Solution for infusion&lt;br&gt;Route of administration of the placebo: Intravenous use&lt;br&gt;&lt;br&gt;Product Name: Danirixin&lt;br&gt;Product Code: GSK1325756 &lt;br&gt;Pharmaceutical Form: Solution for infusion&lt;br&gt;INN or Proposed INN: GSK1325756&lt;br&gt;CAS Number: N/A&lt;br&gt;Current Sponsor code: GSK1325756&lt;br&gt;Other descriptive name: Danirixin&lt;br&gt;Concentration unit: mg milligram(s)&lt;br&gt;Concentration type: equal&lt;br&gt;Concentration number: 50-&lt;br&gt;Pharmaceutical form of the placebo: Solution for infusion&lt;br&gt;Route of administration of the placebo: Intravenous use&lt;br&gt;&lt;br&gt;Trade Name: Tamiflu 75 mg hard capsules&lt;br&gt;&lt;br&gt;Pharmaceutical Form: &lt;br&gt;INN or Proposed INN: N/A&lt;br&gt;CAS Number: 204255-11-8&lt;br&gt;Current Sponsor code: N/A&lt;br&gt;Other descriptive name: OSELTAMIVIR PHOSPHATE&lt;br&gt;Concentration unit: mg milligram(s)&lt;br&gt;Concentration type: equal&lt;br&gt;Concentration number: 75-&lt;br&gt;&lt;br&gt;</t>
  </si>
  <si>
    <t>EUCTR2016-002512-40-NL</t>
  </si>
  <si>
    <t>GlaxoSmithKline Research &amp; Development Ltd</t>
  </si>
  <si>
    <t>France;United States;Mexico;Spain;Romania;Russian Federation;Netherlands;Korea, Republic of;Sweden</t>
  </si>
  <si>
    <t>GSK Clinical Support Help Desk</t>
  </si>
  <si>
    <t>Iron Bridge Road, Stockley Park West</t>
  </si>
  <si>
    <t>+44 800 783 9733</t>
  </si>
  <si>
    <t>Inclusion criteria: &lt;br&gt;A subject will be eligible for inclusion in this study only if all of the following criteria apply:&lt;br&gt;AGE&lt;br&gt;1. Adults 18 years (as per local laws) of age and older at the time of signing the informed consent.&lt;br&gt;TYPE OF SUBJECT AND DIAGNOSIS INCLUDING DISEASE SEVERITY&lt;br&gt;2. Presence of fever (=38.0 ¬∞C [=100.4 ¬∞F] by any route) at Baseline (enrollment) or history of fever/feverishness during the 48 hours prior.&lt;br&gt;3. O2 saturation &lt;95% on room air by trans-cutaneous method OR need for any supplemental oxygenation (non-invasive ventilation, facemask, facetent, nasal canula, etc) or ventilator support (mechanical ventilation, bi-level positive airway pressure [BIPAP], continuous positive airway pressure [CPAP]) or increase in oxygen supplementation requirement of =2 liters for subjects with chronic oxygen dependency. For those subjects with a history of chronic hypoxia (without supplemental oxygen), an oxygen saturation of at least 3% below the subject‚Äôs historical baseline oxygen saturation.&lt;br&gt;AND AT LEAST 2 out of the following 3:&lt;br&gt;- Respiratory rate &gt;24 breaths per minute. For those subjects who require ventilator support or oxygen supplementation, this requirement is waived.&lt;br&gt;- Heart rate &gt;100 bpm&lt;br&gt;-  Systolic bp &lt;90 mm Hg.&lt;br&gt;4. Severity of symptoms at enrollment:&lt;br&gt;- Less severe hospitalized subjects are those who (but not limited to):&lt;br&gt;- are hemodynamically stable;&lt;br&gt;- may require oxygenation with facemask, facetent, nasal canula, etc;&lt;br&gt;- may or may not have radiological signs of lower respiratory tract disease; or&lt;br&gt;- have exacerbation of underlying chronic disease, including asthma, chronic obstructive pulmonary disease (COPD), or other cardiovascular conditions not leading to hemodynamic compromise.&lt;br&gt;- Critically ill hospitalized subjects are those who (but not limited to):&lt;br&gt;- require CPAP, BIPAP, mechanical ventilation;&lt;br&gt;- have hemodynamic instability (with or without pressor support); or&lt;br&gt;- have central nervous system involvement (eg encephalopathy, encephalitis).&lt;br&gt;5. Presence of influenza that in the Investigator‚Äôs judgment requires hospitalization for treatment and supportive care&lt;br&gt;6. Onset of influenza symptoms within 6 days prior to study enrolment. Symptoms may include cough, dyspnea, sore throat, feverishness, myalgias, headache, nasal symptoms (rhinorrhea, congestion), fatigue, diarrhea, nausea and vomiting.&lt;br&gt;7. A positive result from a rapid influenza test (provided by GSK) or other available, local laboratory diagnostic test;&lt;br&gt;8. Baseline renal criteria as follows:&lt;br&gt;Sentinel Cohorts:&lt;br&gt;- Normal renal function: Baseline creatinine clearance within normal reference ranges (=80 mL/min) for the first approximately 30 subjects enrolled;&lt;br&gt;- Mild renal impairment: Baseline creatinine clearance of 50-79 mL/min for the next approximately 10 subjects enrolled into the sentinel cohort;&lt;br&gt;- Moderate renal impairment: Baseline creatinine clearance of 30-49 mL/min for the next approximately 10 subjects enrolled into the sentinel cohort.&lt;br&gt;Post-sentinel cohorts:&lt;br&gt;- Normal renal function, mild or moderate renal impairment: creatinine clearance &gt;30mL/min.&lt;br&gt;9. Baseline Liver Function Tests as follows: (refer to the protocol P31 For further details) &lt;br&gt;SEX&lt;br&gt;10. Male or Female subjects could be eligible if :&lt;br&gt;Males:&lt;br&gt;Male subjects with female partners of child bearing potential must comply with the until at least 36 hours (five half-lives) after the last dose of study medication.&lt;br&gt;a. Vasectomy with documentation of azoospermia.&lt;br&gt;b. Male condom plus partne</t>
  </si>
  <si>
    <t>Main Objective: - To assess the efficacy of treatment with IV DNX twice daily given with oral oseltamivir compared to oral oseltamivir twice daily on time to clinical response (TTCR);Secondary Objective: - To assess the efficacy of treatment with IV DNX twice daily given with oral oseltamivir compared to oral oseltamivir twice daily on time to respiratory response (TTRR)&lt;br&gt;&lt;br&gt;- To evaluate clinical measures of influenza illness following treatment with IV DNX twice daily given with oral oseltamivir compared to oral oseltamivir twice daily&lt;br&gt;&lt;br&gt;- To characterize the safety and tolerability of IV DNX twice daily given with oral oseltamivir compared to oral oseltamivir twice daily&lt;br&gt;&lt;br&gt;- To characterize the pharmacokinetics of IV DNX in subjects hospitalized for influenza;Primary end point(s): Primary endpoint: Time to Clinical Response (composite)&lt;br&gt;‚Ä¢ Hospital discharge &lt;br&gt;OR&lt;br&gt;‚Ä¢ Normalization of:&lt;br&gt;o Temperature; and&lt;br&gt;o Oxygen saturation; and&lt;br&gt;o Respiratory status/Heart Rate/SBP (normalization of 2 out of these 3 parameters)&lt;br&gt;;Timepoint(s) of evaluation of this end point: Days 1 through 45</t>
  </si>
  <si>
    <t>Secondary end point(s): ‚Ä¢ Time to Respiratory Response defined as meeting at least one criterion below &lt;br&gt;- Return to pre-morbid oxygen requirement (subjects with chronic oxygen use), OR &lt;br&gt;- Return to no requirement of supplemental oxygen, OR &lt;br&gt;- Respiratory rate =24/min (without supplemental oxygen)&lt;br&gt;‚Ä¢ Time to absence of fever&lt;br&gt;‚Ä¢ Time to improved oxygen saturation&lt;br&gt;‚Ä¢ Time to improved heart rate&lt;br&gt;‚Ä¢ Time to improved SBP&lt;br&gt;‚Ä¢ Proportion of subjects with clinical response over time&lt;br&gt;‚Ä¢ Proportion of subjects with improved respiratory status over time &lt;br&gt;‚Ä¢ Time to improvement of ventilation status: modality, frequencies and durations of invasive and non-invasive ventilator support, duration of oxygen supplementation.&lt;br&gt;‚Ä¢ Length of stay in the ICU&lt;br&gt;‚Ä¢ Frequency of ICU admission and readmission&lt;br&gt;‚Ä¢ Length of stay in the hospital&lt;br&gt;‚Ä¢ Rates of development of septic shock&lt;br&gt;‚Ä¢ Frequency of antibiotic use&lt;br&gt;‚Ä¢ Proportion of subjects with improvement in Ordinal scale of clinical efficacy over time : &lt;br&gt;- Death&lt;br&gt;- Mechanical vent&lt;br&gt;- In the ICU&lt;br&gt;- Non-ICU hospitalization &lt;br&gt;- Hospital discharge&lt;br&gt;‚Ä¢ Frequency of adverse events (AEs) and serious adverse events (SAEs)&lt;br&gt;‚Ä¢ Frequency of adverse events of special interest (AESIs)&lt;br&gt;‚Ä¢ Change from baseline in clinical laboratory evaluations, and ECG parameters&lt;br&gt;‚Ä¢ Standard pharmacokinetic parameters for IV danirixin (i.e. AUC, Cmax, Cavg).&lt;br&gt;;Timepoint(s) of evaluation of this end point: Day 1 through 45</t>
  </si>
  <si>
    <t>A Phase 1 Randomized, Double-Blind, Parallel-Group, Placebo-Controlled Study to Evaluate the Safety, Tolerability and Pharmacokinetics of ZSP1273 and the Effect of Food on ZSP1273 Pharmacokinetics in Chinese Healthy Subjects.</t>
  </si>
  <si>
    <t>Drug: ZSP1273 100 mg;Drug: Placebo 100 mg;Drug: ZSP1273 200 mg;Drug: Placebo 200 mg;Drug: ZSP1273 400 mg;Drug: Placebo 400 mg;Drug: ZSP1273 600 mg;Drug: Placebo 600 mg;Drug: ZSP1273 900 mg;Drug: Placebo 900 mg;Drug: ZSP1273 1200 mg;Drug: Placebo 1200 mg;Drug: ZSP1273;Drug: Placebo;Drug: ZSP1273 Low Dose;Drug: Placebo;Drug: ZSP1273 Median Dose;Drug: Placebo;Drug: ZSP1273 High Dose;Drug: Placebo</t>
  </si>
  <si>
    <t>https://clinicaltrials.gov/show/NCT03679143</t>
  </si>
  <si>
    <t>The Safety, Tolerability and Pharmacokinetic Study of ZSP1273 in Healthy Volunteers.</t>
  </si>
  <si>
    <t>NCT03679143</t>
  </si>
  <si>
    <t>Guangdong Zhongsheng Pharmaceutical Co., Ltd.</t>
  </si>
  <si>
    <t>ZSP1273-18-01</t>
  </si>
  <si>
    <t>Yanhua Ding, MD;Shucheng Hua, MD</t>
  </si>
  <si>
    <t>First Hospital of Jilin University;First Hospital of Jilin University</t>
  </si>
  <si>
    <t>&lt;br&gt;        Inclusion Criteria:&lt;br&gt;&lt;br&gt;        Subjects are required to meet the following criteria in order to be included in the trial:&lt;br&gt;&lt;br&gt;          1. Signature of a dated Informed Consent Form (ICF) indicating that the subject has been&lt;br&gt;             informed of all the relevant aspects(including adverse events) of the trial prior to&lt;br&gt;             enrollment.&lt;br&gt;&lt;br&gt;          2. Subjects must be willing and able to adhere to the visit schedule and protocol&lt;br&gt;             requirements and be available to complete the study.&lt;br&gt;&lt;br&gt;          3. Subjects (including partners) must use reliable methods of contraception during the&lt;br&gt;             study and until 6 months following the last dose of investigational product.&lt;br&gt;&lt;br&gt;          4. Males and female subjects between 18-50 years (Both inclusive).&lt;br&gt;&lt;br&gt;          5. Body weight is no less than 50 kg in males and no less than 45 kg in females. Body&lt;br&gt;             mass index (BMI) 18=BMI=28 kg/m2; BMI is determined by the following equation: BMI =&lt;br&gt;             weight/height2 (kg/m2).&lt;br&gt;&lt;br&gt;          6. Physical condition and vital signs: Normal or abnormality has no clinical&lt;br&gt;             significance.&lt;br&gt;&lt;br&gt;        Exclusion Criteria:&lt;br&gt;&lt;br&gt;        Eligible subjects must not meet any of the following exclusion criteria:&lt;br&gt;&lt;br&gt;          1. Known hypersensitivity and/or allergy to some drugs and food, especially for the&lt;br&gt;             composition that is similar to the investigative product;&lt;br&gt;&lt;br&gt;          2. The average daily smoking are more than 5 cigarettes within 3 months prior to&lt;br&gt;             screening.&lt;br&gt;&lt;br&gt;          3. Known history of drug or alcohol abuse.(defined as consumption of 14 units of alcohol&lt;br&gt;             per week: 1 unit = 285 ml of beer; or the equivalent of 25 ml of spirit, or 100 ml of&lt;br&gt;             wine )&lt;br&gt;&lt;br&gt;          4. Subjects who donated blood or bleeding profusely (&gt; 400 mL) in the 3 months preceding&lt;br&gt;             study screening.&lt;br&gt;&lt;br&gt;          5. Dysphagia or any medical history in gastrointestinal that interferes with the&lt;br&gt;             absorption of drugs, include a history of frequent nausea or vomit causes by any&lt;br&gt;             etiology.&lt;br&gt;&lt;br&gt;          6. History or presence of any disease or condition known to increase the risk of bleeding&lt;br&gt;             , eg. acute gastritis, duodenal ulcer, etc.&lt;br&gt;&lt;br&gt;          7. Participant with any history of clinically significant skin disease such as, but not&lt;br&gt;             limited to, dermatitis, eczema, drug rash, psoriasis, or urticaria.&lt;br&gt;&lt;br&gt;          8. Subjects with recent significant change in diet or exercise.&lt;br&gt;&lt;br&gt;          9. Participated in another clinical research study and received any investigational&lt;br&gt;             products within 3 months prior to dosing.&lt;br&gt;&lt;br&gt;         10. Concomitant therapy with any drugs with known hepatic enzyme-inducing or inhibiting&lt;br&gt;             agents prior to screening or during the study, including strong inhibitory agents and&lt;br&gt;             inducers that affect metabolic enzymes (see appendix 6 for specific drug information).&lt;br&gt;&lt;br&gt;         11. Use of any prescription or over-the-counter (OTC) medications, vitamins and herbal or&lt;br&gt;             dietary supplements within 14 days prior to screening.&lt;br&gt;&lt;br&gt;         12. History of having any special food (including dragon fruit, mango, grapefruit, etc.),&lt;br&gt;             strenuous exercises, or other factors may interfere with the absorption, distribution,&lt;br&gt;             metabolism, or excretion of drug within 14 days prior to screening.&lt;br&gt;&lt;br&gt;         13. Inability to consume the food provided in the study ( a high fat, high calorie meal&lt;br&gt;             includes two eggs , a piece of butter bacon toast, a box of fried potatoes, and a&lt;br&gt;             glass of whole milk).This requirement only applies to subjects under fed condition.&lt;br&gt;&lt;br&gt;         14. Presence of clinically significant abnormalities in ECG or QTcB&gt;470ms in males, or&lt;br&gt;             QTcB&gt;480ms in females.&lt;br&gt;&lt;br&gt;         15. Pregnancy or breastfeeding at screening and during the study. All female subjects of&lt;br&gt;             childbearing potential must have a negative urine pregnancy test at screening and&lt;br&gt;             during the trial.&lt;br&gt;&lt;br&gt;         16. Any clinically significant abnormality upon physical examination or presence of a&lt;br&gt;             clinically significant gastrointestinal, renal, hepatic, neurologic, hematic,&lt;br&gt;             endocrine, neoplastic, pulmonary, immune, psychiatric or cardiovascular and&lt;br&gt;             cerebrovascular disorder(s)(but not limited to above disorders) in the 6 months&lt;br&gt;             preceding study screening.&lt;br&gt;&lt;br&gt;         17. Positive hepatitis B surface antigen, hepatitis C virus antibody,human&lt;br&gt;             immunodeficiency virus (HIV) or treponema pallidum antibodies at screening.&lt;br&gt;&lt;br&gt;         18. Any acute illness or concomitant medication from screening to first dosing.&lt;br&gt;&lt;br&gt;         19. Have chocolate, any food or beverage that contains caffeine or xanthine within 24&lt;br&gt;             hours prior to dosing.&lt;br&gt;&lt;br&gt;         20. Positive for urine drug screening or history of substance and drug abuse for a period&lt;br&gt;             of 5 consecutive years before screening.&lt;br&gt;&lt;br&gt;         21. Subjects who may not complete the study for other reasons or should not be included in&lt;br&gt;             the study in the opinion of the investigator.&lt;br&gt;</t>
  </si>
  <si>
    <t>Number and severity of treatment-emergent adverse events (TEAEs) and Serious Adverse Events(SAE)</t>
  </si>
  <si>
    <t>Tmax;Cmax;t1/2z;AUCinf(AUC0-8);AUClast(AUC0-t);CL/F;?z;CLr;Food Effect PK Parameter: Fe0-t;Food Effect PK Parameter: Ae;Multiple-dose plasma PK parameter: Rac of ZSP1273 at steady state;Multiple-dose plasma PK parameter: DF of ZSP1273 at steady state;Multiple-dose plasma PK parameter: Cmin of ZSP1273 at steady state</t>
  </si>
  <si>
    <t>EUCTR2015-003895-65-GB</t>
  </si>
  <si>
    <t>Inclusion criteria: &lt;br&gt;Subjects with the appropriate genetic background and recently hospitalized for ACS (between 4 and 12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</si>
  <si>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simultaneously using two effective contraceptive methods, and one of which being a barrier method (diaphragm, cervical cap, male condom, etc.)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</si>
  <si>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Secondary end point(s): Time to first occurrence of&lt;br&gt;‚Ä¢The composite of CV death, resuscitated cardiac arrest, non-fatal MI, non-fatal stroke, or hospitalization for new or worsening heart failure&lt;br&gt;‚Ä¢The composite of CV death, resuscitated cardiac arrest, non-fatal MI, non-fatal stroke, hospitalization for ACS (with ECG abnormalities) requiring coronary revascularization, or hospitalization for new or worsening heart failure&lt;br&gt;‚Ä¢The composite of all-cause death, resuscitated cardiac arrest, non-fatal MI, non-fatal stroke, or hospitalization for new or worsening heart failure&lt;br&gt;‚Ä¢Fatal or non-fatal MI&lt;br&gt;‚Ä¢All-cause death&lt;br&gt;;Timepoint(s) of evaluation of this end point: At the time 582 primary CEC adjudicated events occur in the combined treatment groups.</t>
  </si>
  <si>
    <t>High Flow Oxygen Therapy Versus Conventional Oxygen Therapy in Cardiac Surgery Patients-OPTICAR Study</t>
  </si>
  <si>
    <t>Device: Nasal Cannula High Flow Oxygen</t>
  </si>
  <si>
    <t>https://clinicaltrials.gov/show/NCT03282552</t>
  </si>
  <si>
    <t>High Flow Oxygen Therapy Versus Conventional Oxygen Therapy in Cardiac Surgery Patients</t>
  </si>
  <si>
    <t>NCT03282552</t>
  </si>
  <si>
    <t>National and Kapodistrian University of Athens</t>
  </si>
  <si>
    <t>Hypoxemic Respiratory Failure</t>
  </si>
  <si>
    <t>October 30, 2017</t>
  </si>
  <si>
    <t>NKU Athens</t>
  </si>
  <si>
    <t>Spiros Zakynthinos, Professor;Spiridon Mentzelopoulos, AssProfessor</t>
  </si>
  <si>
    <t>National and Kapodistrian University of Athens;National and Kapodistrian University of Athens</t>
  </si>
  <si>
    <t>&lt;br&gt;        Inclusion Criteria:&lt;br&gt;&lt;br&gt;          -  Cardiac ICU adult patients&lt;br&gt;&lt;br&gt;          -  &gt;18 years&lt;br&gt;&lt;br&gt;          -  After elective or urgent cardiac surgery&lt;br&gt;&lt;br&gt;          -  Successful Spontaneous Breathing Trial (SBT) with T-piece and FiO2=60%.&lt;br&gt;&lt;br&gt;          -  pO2/ FiO2 &lt;200&lt;br&gt;&lt;br&gt;          -  Hemodynamically stable (160&gt;SAP&gt;90mmHg)&lt;br&gt;&lt;br&gt;        Exclusion Criteria:&lt;br&gt;&lt;br&gt;          -  Obstructive Sleep Apnea Syndrome supported by CPAP&lt;br&gt;&lt;br&gt;          -  COPD, officially diagnosed, respiratory failure with serum blood ph &lt;7,35.&lt;br&gt;&lt;br&gt;          -  Patients with tracheostomy,&lt;br&gt;&lt;br&gt;          -  DNR status,&lt;br&gt;&lt;br&gt;          -  Glasgow Coma Scale score &lt; 13,&lt;br&gt;&lt;br&gt;          -  Insufficient knowledge of Greek Language&lt;br&gt;&lt;br&gt;          -  Visual or hearing impairment.&lt;br&gt;</t>
  </si>
  <si>
    <t>Successful weaning from Nasal Cannula High Flow Oxygenation post extubation from cardiac surgery within 48 hours</t>
  </si>
  <si>
    <t>Successful maintenance of Respiration rate within normal range (12-20/min) on initial air flow at 60 L/min with Nasal Cannula High Flow Oxygenation;Successful maintenance of Respiration rate within normal range (12-20/min) on initial air flow of 40 L/min with Nasal Cannula High Flow Oxygenation;Successful maintenance of Respiration rate within normal range (12-20/min) with Venturi mask , FiO2: 60%, 15L/min;Recording of pO2/FiO2 ratio with initial air flow at 60 L/min with Nasal Cannula High Flow Oxygenation;Recording of pO2/FiO2 ratio with initial air flow at 40 L/min with Nasal Cannula High Flow Oxygenation;Recording of pO2/FiO2 ratio with Venturi mask FiO2: 60%, 15L/min;Successful maintenance of saturation O2 in Hemoglobulin within normal range with initial air flow at 60 L/min with Nasal Cannula High Flow Oxygenation;Successful maintenance of saturation O2 in Hemoglobulin within normal range with initial air flow at 40 L/min with Nasal Cannula High Flow Oxygenation;Successful maintenance of saturation O2 in Hemoglobulin within normal range with Venturi mask, FiO2: 60%, 15L/min;Mobilization of accessory respiratory muscles with initial air flow at 60 L/min with Nasal Cannula High Flow Oxygenation;Mobilization of accessory respiratory muscles with initial air flow at 40 L/min with Nasal Cannula High Flow Oxygenation;Mobilization of accessory respiratory muscles with Venturi mask, FiO2: 60%, 15L/min To record any use of accessory respiratory muscles with Venturi mask , FiO2: 60%, 15L/min;Comfort and tolerance of treatment with Visual Analogue Scale with initial air flow at 60 L/min with Nasal Cannula High Flow Oxygenation;Comfort and tolerance of treatment with Visual Analogue Scale with initial air flow at 40 L/min with Nasal Cannula High Flow Oxygenation;Comfort and tolerance of treatment with Visual Analogue Scale with Venturi mask , FiO2: 60%, 15L/min</t>
  </si>
  <si>
    <t>A prospective randomized, double blind study on safety and efficacy of Alprostadil as additional Anticoagulant in Patients with veno- venous ECMO - AlproEcmo</t>
  </si>
  <si>
    <t>&lt;br&gt;Trade Name: Alprostapint&lt;br&gt;Product Name: Alprostadil&lt;br&gt;Pharmaceutical Form: Concentrate and solvent for solution for infusion&lt;br&gt;INN or Proposed INN: Alprostadil&lt;br&gt;CAS Number: 745-65-3&lt;br&gt;Current Sponsor code: Alprostadil&lt;br&gt;Other descriptive name: ALPROSTADIL&lt;br&gt;Concentration unit: mg milligram(s)&lt;br&gt;Concentration type: equal&lt;br&gt;Concentration number: 0.5-&lt;br&gt;Pharmaceutical form of the placebo: Infusion&lt;br&gt;Route of administration of the placebo: Intravenous use&lt;br&gt;&lt;br&gt;</t>
  </si>
  <si>
    <t>https://www.clinicaltrialsregister.eu/ctr-search/search?query=eudract_number:2015-005014-30</t>
  </si>
  <si>
    <t>A prospective, randomized, double-blind trial on safety and efficacy of Alprostadil infusion as an additional Anticoagulant (to standard therapy heparin) in patients in need of extracorporeal lung assist therapy (veno-venous extracorporal membrane oxygenation)</t>
  </si>
  <si>
    <t>EUCTR2015-005014-30-AT</t>
  </si>
  <si>
    <t>Medical University of Vienna, Department of Internal medicine I</t>
  </si>
  <si>
    <t>pulmonary insufficiency, which cannot be treated with measures of mechanical ventilation alone, Conditions in which veno-venous extracorporeal membrane oxygenation therapy is indicated &lt;br&gt;MedDRA version: 19.0Level: LLTClassification code 10069144Term: Acute respiratory insufficiencySystem Organ Class: 100000004855 &lt;br&gt;MedDRA version: 19.0Level: LLTClassification code 10038701Term: Respiratory insufficiencySystem Organ Class: 100000004855;Therapeutic area: Diseases [C] - Respiratory Tract Diseases [C08]</t>
  </si>
  <si>
    <t>AlproECMO_1.0</t>
  </si>
  <si>
    <t>Internal Medicine I</t>
  </si>
  <si>
    <t>W√§hringer G√ºrtel 18-20</t>
  </si>
  <si>
    <t>thomas.staudinger@meduniwien.ac.at</t>
  </si>
  <si>
    <t>Inclusion criteria: &lt;br&gt;over 18 years&lt;br&gt;need of ECMO therapy for more than 24 hours&lt;br&gt;Are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</si>
  <si>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&lt;br&gt;‚Ä¢Long- term therapy with other antiplatelet drugs (T-ASS max. 100 mg/d)&lt;br&gt;‚Ä¢known HIT &lt;br&gt;‚Ä¢bleeding tendency= Contraindication for Heparin (eg. GI-bleeding, Intracerebral bleeding)&lt;br&gt;‚Ä¢Plt &lt; 50 G/L&lt;br&gt;‚Ä¢NT &lt; 30%&lt;br&gt;‚Ä¢Pregnancy&lt;br&gt;‚Ä¢Patient  &lt; 18 &lt;br&gt;&lt;br&gt;</t>
  </si>
  <si>
    <t>Timepoint(s) of evaluation of this end point: at the end of ECMO therapy;Primary end point(s): number of packed red blood cells per group;Secondary Objective: Clotting events, platelet count, general heparin dose, coagulation specific biomarkers, inflammation specific biomarkers;Main Objective: To measure efficacy of Alprostadil as an additional anticoagulant  in patients treated with veno-venous ECMO therapy. Main objective is the reduction in bleeding rate assessed by need of packed red blood cells.</t>
  </si>
  <si>
    <t>Timepoint(s) of evaluation of this end point: - before start of ECMO therapy&lt;br&gt;- 6-8 hours after start&lt;br&gt;- 24 hours after start&lt;br&gt;- 48 hours after start&lt;br&gt;- 72 hours after start&lt;br&gt;- twice weekly thereafter;Secondary end point(s): - clotting events assessed by sonography at the canula locations, D-Dimer, optical (oxygenator), clinically obvious thrombosis&lt;br&gt;- heparin dose&lt;br&gt;- coagulation specific biomarkers (thrombelastometry, platelet function: platelet function analyzer 100, whole blood aggregometry, von Willebrand Syndrome diagnosis, &lt;br&gt;- function of the oxygenator (Oxygen transfer, paO2 of the post-oxygenator blood), transmembrane pressure during therapy and before the end of ECMO therapy&lt;br&gt;- Inflammatory parameters (CRP, etc.)&lt;br&gt;- Hemodynamics (catecholamine use, blood pressure, cardiac output)&lt;br&gt;</t>
  </si>
  <si>
    <t>Pharmacokinetic/Pharmacodynamic Effects of add-on Antiplatelet Therapy With Parenteral Cangrelor as Compared to Standard Dual Antiplatelet Treatment in Patients With ST-elevation Myocardial Infarction Complicated by Out-of-hospital Cardiac Arrest and Treated With Targeted Temperature Management</t>
  </si>
  <si>
    <t>Drug: Cangrelor;Drug: Placebo;Drug: Prasugrel;Drug: Ticagrelor;Drug: Cangrelor;Drug: Placebo;Drug: Prasugrel;Drug: Ticagrelor;Drug: Cangrelor;Drug: Placebo;Drug: Prasugrel;Drug: Ticagrelor;Drug: Cangrelor;Drug: Placebo;Drug: Prasugrel;Drug: Ticagrelor</t>
  </si>
  <si>
    <t>https://clinicaltrials.gov/show/NCT03273075</t>
  </si>
  <si>
    <t>Add-on Cangrelor in STEMI-triggered Cardiac Arrest</t>
  </si>
  <si>
    <t>NCT03273075</t>
  </si>
  <si>
    <t>Austria;Austria;Austria;Austria;Austria</t>
  </si>
  <si>
    <t>Cardiopulmonary Arrest With Successful Resuscitation;ACS - Acute Coronary Syndrome;Hypothermia, Induced;Cardiopulmonary Arrest With Successful Resuscitation;ACS - Acute Coronary Syndrome;Hypothermia, Induced;Cardiopulmonary Arrest With Successful Resuscitation;ACS - Acute Coronary Syndrome;Hypothermia, Induced;Cardiopulmonary Arrest With Successful Resuscitation;ACS - Acute Coronary Syndrome;Hypothermia, Induced</t>
  </si>
  <si>
    <t>EUCTR2016-003265-26-AT</t>
  </si>
  <si>
    <t>Cang 2016-003265-26</t>
  </si>
  <si>
    <t>Alexander o: Spiel, Prof., MD;Alexander O. Spiel, Prof., MD;Alexander O Spiel, MD;Alexander o: Spiel, Prof., MD;Alexander O. Spiel, Prof., MD;Alexander O Spiel, MD;Alexander o: Spiel, Prof., MD;Alexander O. Spiel, Prof., MD;Alexander O Spiel, MD;Alexander o: Spiel, Prof., MD;Alexander O. Spiel, Prof., MD;Alexander O Spiel, MD;Alexander o: Spiel, Prof., MD;Alexander O. Spiel, Prof., MD;Alexander O Spiel, MD</t>
  </si>
  <si>
    <t>;alexander.spiel@meduinwien.ac.at;;;alexander.spiel@meduinwien.ac.at;;;alexander.spiel@meduinwien.ac.at;;;alexander.spiel@meduinwien.ac.at;;;alexander.spiel@meduinwien.ac.at;</t>
  </si>
  <si>
    <t>;+4314040039530;;;+4314040039530;;;+4314040039530;;;+4314040039530;;;+4314040039530;</t>
  </si>
  <si>
    <t>Medical University of Vienna;;Medical University of Vienna;;Medical University of Vienna;;Medical University of Vienna;;Medical University of Vienna;</t>
  </si>
  <si>
    <t>74 Years</t>
  </si>
  <si>
    <t>&lt;br&gt;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      ;&lt;br&gt;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      ;&lt;br&gt;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      ;&lt;br&gt;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t>
  </si>
  <si>
    <t>Platelet reactivity at stent placement;Platelet reactivity at stent placement;Platelet reactivity at stent placement</t>
  </si>
  <si>
    <t>Platelet reactivity;Platelet inhibition;Maximum Plasma Concentration [Cmax]</t>
  </si>
  <si>
    <t>High-flow Nasal Cannula Versus Noninvasive Positive Pressure Ventilation Therapy After Early Extubation for Patients With Chronic Obstructive Pulmonary Disease</t>
  </si>
  <si>
    <t>Device: HFNC;Device: NPPV</t>
  </si>
  <si>
    <t>https://clinicaltrials.gov/show/NCT04156139</t>
  </si>
  <si>
    <t>HFNC vs NPPV After Early Extubation for Patients With COPD</t>
  </si>
  <si>
    <t>NCT04156139</t>
  </si>
  <si>
    <t>Chinese PLA General Hospital</t>
  </si>
  <si>
    <t>December 18, 2019</t>
  </si>
  <si>
    <t>2018ZX09201013</t>
  </si>
  <si>
    <t>XIE Lixin, MD;Han Xiaobo, MD;Cao jiang, MD</t>
  </si>
  <si>
    <t>;hansir510@163.com;</t>
  </si>
  <si>
    <t>;+86 18600310765;+86 010-66937166</t>
  </si>
  <si>
    <t>Chinese PLA General Hospital;</t>
  </si>
  <si>
    <t>Peking University Health Science Center</t>
  </si>
  <si>
    <t>&lt;br&gt;        Inclusion Criteria:&lt;br&gt;&lt;br&gt;          -  1. COPD patients with bronchopulmonary infection 2. Patients with hypercapnia&lt;br&gt;             respiratory failure treated with invasive mechanical 3.14 days = invasive mechanical&lt;br&gt;             ventilation = 48 hours; 4.Reached the pulmonary infection control (PIC) window; 5.Have&lt;br&gt;             self-care ability with oxygen supply during stable phrase&lt;br&gt;&lt;br&gt;        Exclusion Criteria:&lt;br&gt;&lt;br&gt;          -  Severe organ dysfunction;Myopathy or myasthenia gravis;Upper airway obstruction;A&lt;br&gt;             large amount of secretions and inability to drain;&lt;br&gt;</t>
  </si>
  <si>
    <t>reintubation</t>
  </si>
  <si>
    <t>Weaning failure</t>
  </si>
  <si>
    <t>Taiwan;Thailand;Poland</t>
  </si>
  <si>
    <t>Timepoint(s) of evaluation of this end point: 1. At Day 42&lt;br&gt;2. At Day 392 ;Primary end point(s): 1. Calculation of immunogenicity-fever indices based on evaluation of humoral immune response in terms of vaccine-homologous hemagglutination Inhibition (HI) and microneutralization (MN) antibodies for each group:&lt;br&gt;- Geometric Mean Titer (GMTs) ‚Äì HI and MN and fever scores.&lt;br&gt;     - For each subject, a fever index will be calculated using temperature measurements 3-days post Dose 1 (D0-D2) and 3-days post Dose 2 (D21-D23).&lt;br&gt;&lt;br&gt;2. Evaluation of Mean Geometric Increase (MGI),in terms of HI and MN antibodies against vaccine-homologous antigen &lt;br&gt;- MGI is defined as the geometric mean of the within-subject ratios of the post-vaccination reciprocal HI titer to the pre-vaccination (Day 385) reciprocal HI titer for the vaccine virus.;Secondary Objective: To assess:&lt;br&gt;‚Ä¢ performance of alternative dosing regimens for primary immunization with H5N1 vaccine considering persistence of IR by HI &amp; MN assay at D 385 in terms of persistence index.&lt;br&gt;‚Ä¢ performance of the H5N1 vaccine regimens in terms of vaccine-homologous HI &amp; MN antibody titers on Days 0 ,42, 385 &amp; 392.&lt;br&gt;‚Ä¢ immunogenicity of the H5N1 vaccine regimens in terms of vaccine-heterologous HI antibody titers on Days 0, 42, 385 &amp; 392.&lt;br&gt;‚Ä¢ vaccine induced cell-mediated IR on Days 0, 42, 385 &amp; 392.&lt;br&gt;To describe:&lt;br&gt;‚Ä¢ HI IR to the vaccine-homologous virus 21 days after dose 2 for each dosing regimen&lt;br&gt;‚Ä¢ reactogenicity and safety of the different priming regimens in terms of solicited (7-days after each vaccination) &amp; unsolicited (21 days after each vaccination) adverse events (AEs).&lt;br&gt;‚Ä¢ safety of the unadjuvanted booster dose in terms of solicited (7 days post boost) &amp; unsolicited (30 days post boost) AEs.&lt;br&gt;‚Ä¢ safety in terms of MAEs, pIMDs, SAEs, AESIs, during the entire study period.;Main Objective: Primary Doses&lt;br&gt;‚Ä¢ To assess the performance of alternative dosing regimens for primary immunization with Q-Pan H5N1 vaccine using an immunogenicity-fever index that considers:&lt;br&gt;- immunogenicity by Hemagglutination Inhibition (HI) assay 21 days after the second priming dose. &lt;br&gt;- fever scores after the first and second priming doses.&lt;br&gt;- immunogenicity by Microneutralization (MN) assay 21 days after the second priming dose.&lt;br&gt;- fever scores after the first and second priming doses.&lt;br&gt;Booster Dose&lt;br&gt;‚Ä¢ To assess the performance of dosing regimens for booster immunization with Q-Pan H5N1 vaccine considering:&lt;br&gt;- immune response (IR) by HI assay 7 days after a 12-month booster dose of Hemagglutinin (HA) Q-Pan H5N1 plain antigen.&lt;br&gt;- immune response by MN assay 7 days after a 12-month booster dose of HA Q-Pan H5N1 plain antigen.</t>
  </si>
  <si>
    <t>&lt;br&gt;Product Name: MEDI3902&lt;br&gt;Product Code: MEDI3902&lt;br&gt;Pharmaceutical Form: Solution for infusion&lt;br&gt;INN or Proposed INN: NA&lt;br&gt;CAS Number: NA&lt;br&gt;Current Sponsor code: MEDI3902&lt;br&gt;Other descriptive name: MEDI3902&lt;br&gt;Concentration unit: ng nanogram(s)&lt;br&gt;Concentration type: equal&lt;br&gt;Concentration number: 50-&lt;br&gt;Pharmaceutical form of the placebo: Solution for infusion&lt;br&gt;Route of administration of the placebo: Intravenous use&lt;br&gt;&lt;br&gt;</t>
  </si>
  <si>
    <t>EUCTR2015-001706-34-SK</t>
  </si>
  <si>
    <t>Serbia;Portugal;Slovakia;Greece;Spain;Ireland;Turkey;Austria;Israel;Switzerland;United Kingdom;France;Czech Republic;Hungary;Belgium;Croatia;Germany</t>
  </si>
  <si>
    <t>Prevention of nosocomial pneumonia caused by Pseudomonas aeruginosa &lt;br&gt;MedDRA version: 19.1Level: LLTClassification code 10051190Term: Pneumonia Pseudomonas aeruginosaSystem Organ Class: 100000004862;Therapeutic area: Diseases [C] - Bacterial Infections and Mycoses [C01]</t>
  </si>
  <si>
    <t>EUCTR2015-001706-34-ES</t>
  </si>
  <si>
    <t>Inclusion criteria: &lt;br&gt;Colonized with Pseudomonas aeruginosa in respiratory tract, expected to require prolonged intubation and mechanical ventilation, without any evidence of active pneumonia.&lt;br&gt;Are the trial subjects under 18? no&lt;br&gt;Number of subjects for this age range: &lt;br&gt;F.1.2 Adults (18-64 years) yes&lt;br&gt;F.1.2.1 Number of subjects for this age range 143&lt;br&gt;F.1.3 Elderly (&gt;=65 years) yes&lt;br&gt;F.1.3.1 Number of subjects for this age range 143&lt;br&gt;</t>
  </si>
  <si>
    <t>Exclusion criteria: &lt;br&gt;Pseudomonas disease at randomisation; lung injury score consistent with pneumonia; current lung disease; currently receiving anti-pseudomonas antibiotics; moribund patients.&lt;br&gt;</t>
  </si>
  <si>
    <t>Main Objective: 1. To evaluate the effect of MEDI3902 in reducing the incidence of nosocomial pneumonia caused by P aeruginosa&lt;br&gt;2. To evaluate the safety of a single IV dose of MEDI3902 in mechanically ventilated patients;Secondary Objective: 1. To evaluate the serum pharmacokinetics (PK) of MEDI3902&lt;br&gt;2. To evaluate the serum anti-drug antibody (ADA) responses to MEDI3902&lt;br&gt;3. To evaluate the effect of MEDI3902 in reducing the incidence of nosocomial pneumonia caused by P aeruginosa by mechanical ventilation status;Primary end point(s): - Incidence of nosocomial pneumonia caused by P aeruginosa &lt;br&gt;&lt;br&gt;- Treatment emergent adverse events (TEAEs) treatment emergent serious adverse events (TESAEs), adverse events of special interest (AESIs), and new onset chronic diseases (NOCDs) through 49 days postdose;Timepoint(s) of evaluation of this end point: Through 49 days postdose&lt;br&gt;</t>
  </si>
  <si>
    <t>Secondary end point(s): 1. MEDI3902 serum concentration and PK parameters &lt;br&gt;2. MEDI3902 ADA response in serum &lt;br&gt;3. Incidence of nosocomial pneumonia caused by P aeruginosa while on mechanical ventilation&lt;br&gt;4. Incidence of nosocomial pneumonia caused by P aeruginosa after mechanical ventilation is no longer required;Timepoint(s) of evaluation of this end point: Through 49 days postdose&lt;br&gt;</t>
  </si>
  <si>
    <t>A Single-centre, Randomized Pilot Study on the Effects of Different Premedication Treatments for Less Invasive Surfactant Administration (LISA) on Pain, Cerebral Tissue Oxygenation and Cortisol Levels in Preterm Infants</t>
  </si>
  <si>
    <t>Drug: Fentanyl;Drug: Sucrose 24% Oral Solution</t>
  </si>
  <si>
    <t>https://clinicaltrials.gov/show/NCT03718507</t>
  </si>
  <si>
    <t>Study on the Effects of Different Premedication for LISA on Stress and Cerebral Tissue Oxygenation in Preterm Infants</t>
  </si>
  <si>
    <t>NCT03718507</t>
  </si>
  <si>
    <t>ASST Fatebenefratelli Sacco</t>
  </si>
  <si>
    <t>Respiratory Distress Syndrome;Surfactant Deficiency Syndrome Neonatal;Near Infrared Spectroscopy</t>
  </si>
  <si>
    <t>SL2018PS</t>
  </si>
  <si>
    <t>ILIA BRESESTI, MD</t>
  </si>
  <si>
    <t>Gianluca Lista</t>
  </si>
  <si>
    <t>27 Weeks</t>
  </si>
  <si>
    <t>&lt;br&gt;        Inclusion Criteria:&lt;br&gt;&lt;br&gt;          -  Preterm neonate 27-29+6 weeks AND&lt;br&gt;&lt;br&gt;          -  Need for non-invasive respiratory support (CPAP or nHFT) AND&lt;br&gt;&lt;br&gt;          -  Need for surfactant according to the unit guidelines AND&lt;br&gt;&lt;br&gt;          -  Written informed consent&lt;br&gt;&lt;br&gt;        Exclusion Criteria:&lt;br&gt;&lt;br&gt;          -  No written informed consent and/or&lt;br&gt;&lt;br&gt;          -  Severe malformation of the upper/lower airways, brain and/or heart and/or lung and/or&lt;br&gt;             prenatal cerebral injury.&lt;br&gt;</t>
  </si>
  <si>
    <t>PIPP SCALE score</t>
  </si>
  <si>
    <t>A Pilot Study Evaluating the PROgnostic Contribution of Venous Lactate for the Recovery of Spontaneous Cardiac Activity, Following an Extra-hospital Cardiac Arrest PROLAC Study</t>
  </si>
  <si>
    <t>Biological: venous lactate;Biological: venous lactate;Biological: venous lactate;Biological: venous lactate</t>
  </si>
  <si>
    <t>https://clinicaltrials.gov/show/NCT03325452</t>
  </si>
  <si>
    <t>Evaluating Prognostic Contribution of Lactate on Recovery of Spontaneous Cardiac Activity After Cardiac Arrest</t>
  </si>
  <si>
    <t>NCT03325452</t>
  </si>
  <si>
    <t>Centre Hospitalier Universitaire de Nice</t>
  </si>
  <si>
    <t>Cardio-respiratory Arrest, Prolactin;Cardio-respiratory Arrest, Prolactin;Cardio-respiratory Arrest, Prolactin;Cardio-respiratory Arrest, Prolactin</t>
  </si>
  <si>
    <t>November 15, 2017</t>
  </si>
  <si>
    <t>16-AOI-03</t>
  </si>
  <si>
    <t>Vanina OLIVERI, PM;Vanina OLIVERI, PM;Vanina OLIVERI, PM;Vanina OLIVERI, PM;Vanina OLIVERI, PM</t>
  </si>
  <si>
    <t>oliver.v@chu-nice.fr;oliver.v@chu-nice.fr;oliver.v@chu-nice.fr;oliver.v@chu-nice.fr;oliver.v@chu-nice.fr</t>
  </si>
  <si>
    <t>00 33 4 92 03 42 54;00 33 4 92 03 42 54;00 33 4 92 03 42 54;00 33 4 92 03 42 54;00 33 4 92 03 42 54</t>
  </si>
  <si>
    <t>&lt;br&gt;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      ;&lt;br&gt;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      ;&lt;br&gt;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      ;&lt;br&gt;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t>
  </si>
  <si>
    <t>venous lactate;venous lactate;venous lactate</t>
  </si>
  <si>
    <t>Initial value of capillary lactate;The no-flow;The kinetics of capillary lactate;The kinetics of capillary lactate;The kinetics of capillary lactate</t>
  </si>
  <si>
    <t>Study on perioperative use of intravenous lidocaine in patients with obstructive sleep apnea-hypopnea syndrome</t>
  </si>
  <si>
    <t>Lidocaine group:Bolus 1.0-1¬∑5 mg/kg before induction,then 1.0-1.5 mg/kg/h until 1 h after operation;Saline control group:Control group received a normal saline bolus and an infusion to simulate  the study drug;</t>
  </si>
  <si>
    <t>http://www.chictr.org.cn/showproj.aspx?proj=25468</t>
  </si>
  <si>
    <t>ChiCTR1800014970</t>
  </si>
  <si>
    <t>Lidocaine group:50;Saline control group:50;</t>
  </si>
  <si>
    <t>The Affiliated Huaian Hospital of Xuzhou Medical university/Huai 'an Second Hospital</t>
  </si>
  <si>
    <t>Obstructive Sleep Apnea-hypopnea Syndrome</t>
  </si>
  <si>
    <t>Chenglan Xie</t>
  </si>
  <si>
    <t>62 Huaihai South Road, Huai'an, Jiangsu, China</t>
  </si>
  <si>
    <t>xiechenglan@163.com</t>
  </si>
  <si>
    <t>+86 13776701556</t>
  </si>
  <si>
    <t>2016 Huai‚Äòan Key R&amp;D Project</t>
  </si>
  <si>
    <t>Inclusion criteria: ASA I-III,moderate and severe OSAHS patients between 18-65 years old undergoing elective UPPP.</t>
  </si>
  <si>
    <t>Exclusion criteria: Exclusion criteria were patients with relative or absolute contraindication to the use of lidocaine (allergy to local anesthetics,changes in atrioventricular conduction,severe liver and kidney dysfunction,uncontrolled epilepsy,porphyria,and malignant hyperthermia),those receiving antidepressants and/or anticonvulsants,with cardiac arrhythmia and any type of rheumatic disease,patients who do not understand QoR-40 and/or have used opioids in the past 24 h.</t>
  </si>
  <si>
    <t>QoR-40;</t>
  </si>
  <si>
    <t>Visual Analogue Scale (VAS);Sufentanil consumption;Flurbiprofen requirements in PACU;NO;ET;Extubation time;</t>
  </si>
  <si>
    <t>Feb  1 2018 12:00AM</t>
  </si>
  <si>
    <t>haeyllwyh@126.com</t>
  </si>
  <si>
    <t>Jin Xu</t>
  </si>
  <si>
    <t>Cough Reflex Testing following Stroke: Development of a clinical pathway</t>
  </si>
  <si>
    <t>Upon inclusion in the study, all participants will receive an oromotor examination assessment to evaluate the function of the muscles and structures used for swallowing, as per routine speech pathology practice.  &lt;br&gt;&lt;br&gt;Cough reflex testing Group:&lt;br&gt;Following the initial oromotor assessment, all participants randomly allocated to receive the cough reflex testing will undergo cough reflex testing according to the procedure that was developed by Miles et al (2013). Details of this procedure are as follows:&lt;br&gt;&lt;br&gt;1.Administration procedure&lt;br&gt;Participants will be seated upright in a bed or chair. A total volume of 3ml of citric acid (which is diluted by the pharmacy department in 0.9% sodium chloride, to obtain a concentration of 0.6M) &lt;br&gt;will be administered for a maximum of 15 seconds via a facemask  using a nebuliser or medical air (not oxygen) with a predetermined free-flow &lt;br&gt;\output of 7L . A sterile facemask and tubing will be provided for each participants. &lt;br&gt;The assessing speech pathologist will say to the participant, I‚Äôm going to give you some air to breath, keep breathing normally‚Äù. The test is repeated three times with a 30-60 second rest interval between each presentation.&lt;br&gt;&lt;br&gt;Cough evaluation&lt;br&gt;The speech pathologist will record the strength of each cough response using the following criteria:&lt;br&gt;&lt;br&gt;Strong Two or more strong coughs&lt;br&gt;WeakTwo or more weak coughs&lt;br&gt;AbsentOne or no cough&lt;br&gt;&lt;br&gt;Criteria for positive or negative response to cough reflex testing include:&lt;br&gt;&lt;br&gt;Positive result                   Two strong cough responses out of three trials&lt;br&gt;Positive but weak resultTwo weak cough responses out of three trials&lt;br&gt;Negative result                  Two absent responses out of the three trials&lt;br&gt;&lt;br&gt;&lt;br&gt;Clinical pathways follo</t>
  </si>
  <si>
    <t>https://anzctr.org.au/ACTRN12616000724471.aspx</t>
  </si>
  <si>
    <t>ACTRN12616000724471</t>
  </si>
  <si>
    <t>Purpose: Prevention; Allocation: Randomised controlled trial; Masking: Open (masking not used);Assignment: Parallel;Type of endpoint: Safety/efficacy;</t>
  </si>
  <si>
    <t>Gold Coast University Hospital</t>
  </si>
  <si>
    <t>Stroke;Dysphagia and aspiration pneumonia; &lt;br&gt;Stroke &lt;br&gt;Dysphagia and aspiration pneumonia;Stroke - Haemorrhagic;Stroke - Ischaemic;Respiratory - Other respiratory disorders / diseases</t>
  </si>
  <si>
    <t>Gold Coast University Hospital - Improver Grant</t>
  </si>
  <si>
    <t>Inclusion criteria: Participants will be included in the study if they have been admitted to the Gold Coast University Hospital Acute Stroke Unit (ASU) with a suspected or confirmed diagnosis of cerebral vascular accident (CVA) or transient ischemic attack (TIA). Participants will be required to have their initial swallowing assessment during speech pathology working hours (8:00 - 16:30) on week days. Participants who are known to have a high intracranial pressure will be individually discussed with the treating consultant to discuss the assessment in detail and seek consent to be included in the project.</t>
  </si>
  <si>
    <t>Exclusion criteria: Participants will be excluded if they:&lt;br&gt;* are under 18 years of age&lt;br&gt;* known to be pregnant&lt;br&gt;* are being treated palliatively but choose to continue to have oral intake for quality of life and comfort reasons require an initial swallowing assessment on the weekend or public holiday. &lt;br&gt; *are unable to provide informed consent to participate in the study and do not have an appropriate spokesperson to provide consent on their behalf. &lt;br&gt;</t>
  </si>
  <si>
    <t>- Length of stay (days) for stroke patients (time of admission and discharge from acute stroke unit) assessed using review of electronic medical records&lt;br&gt;[Length of stay will be from admission to the hospital (including the emergency department) to discharge from the acute stroke unit.&lt;br&gt;&lt;br&gt;];The presence of aspiration pneumonia within 3 months of the onset of a Stroke. Evidence of three or more of the following variables in the patients electronic medical record will constitute a diagnosis of aspiration pneumonia:&lt;br&gt;Fever (&gt;38 degrees C)&lt;br&gt;Productive cough with purulent sputum&lt;br&gt;Abnormal respiratory examination [tachypnoea (&gt;22/min), tachycardia, inspiration crackles, bronchial breathing]&lt;br&gt;Abnormal chest radiograph&lt;br&gt;Arterial hypoxemia (PO2&lt;70mm Hg) and&lt;br&gt;Isolation of a relevant pathogen (positive gram stain and culture).&lt;br&gt;[- Presence of confirmed aspiration pneumonia during acute stroke admission and four weeks and 3 month follow up];Clinicians will be asked to complete a questionnaire which will evaluate their perceptions on cough reflex testing. It will include their attitudes towards its implementation and any barriers they perceived in using the testing. This questionnaire will contain a combination of likert scales and free form response [This outcome will be assessed once the data collection phase has been completed. ]</t>
  </si>
  <si>
    <t>Number of participants (%) requiring a VFSS assessment. At the end of the data collection period the data sheets will be reviewed by the principal investigator and the number of patient requiring VFSS will be recorded.[Over 1 year];- The time between referral and completion of a VFSS assessment (days)&lt;br&gt;This will be assessed though a review of the electronic medical records at the end of the data collection period.[This will be assessed though a review of the electronic medical records at the end of the data collection period.];Level of comfort of assessment, using a 1-10 likert scale, which will also include an aphasia friendly version for patients with aphasia [Immediately post assessment];- Initial assessment time including time required to complete cough reflex testing. Direct time to administer the procedure will be recorded using a stopwatch and rounded to the nearest minute. Indirect time which will include sourcing referrals for VFSS, undergoing training and other related tasks will be estimated to the nearest 5 minute interval. [This will be recorded at the time of the initial assessment.];- Time between initial swallow assessment and referral to VFSS (days). This will be assessed though a review of the electronic medical records at the end of the data collection period.[This will be assessed though a review of the electronic medical records at the end of the data collection period.]</t>
  </si>
  <si>
    <t>Human Research Ethics Committee Gold Coast Universiy Hospital and Health Service</t>
  </si>
  <si>
    <t>Effect of Atomoxetine and Oxybutynin on Phenotype Traits and OSA Severity</t>
  </si>
  <si>
    <t>Drug: Combination product of Atomoxetine and Oxybutynin;Drug: Placebo, 2 tablets</t>
  </si>
  <si>
    <t>https://clinicaltrials.gov/show/NCT02908529</t>
  </si>
  <si>
    <t>Atomoxetine and Oxybutynin in Obstructive Sleep Apnea</t>
  </si>
  <si>
    <t>NCT02908529</t>
  </si>
  <si>
    <t>BWH-2014P001033</t>
  </si>
  <si>
    <t>&lt;br&gt;        Inclusion Criterion:&lt;br&gt;&lt;br&gt;        - AHI &gt; 20&lt;br&gt;&lt;br&gt;        Exclusion Criteria:&lt;br&gt;&lt;br&gt;          -  Any medical condition other than well controlled hypertension.&lt;br&gt;&lt;br&gt;          -  Any medication known to influence breathing, sleep/arousal or muscle physiology.&lt;br&gt;&lt;br&gt;          -  Claustrophobia.&lt;br&gt;&lt;br&gt;          -  Inability to sleep supine.&lt;br&gt;&lt;br&gt;          -  Allergy to lidocaine, Oxymetazoline HCl, atomoxetine/oxybutynin.&lt;br&gt;&lt;br&gt;          -  Individuals with underlying cardiac disease, such as arrhythmias.&lt;br&gt;&lt;br&gt;          -  Individuals taking psychiatric medications, such as atomoxetine, or any of the studied&lt;br&gt;             medications for medical care.&lt;br&gt;&lt;br&gt;          -  History of seizures&lt;br&gt;&lt;br&gt;          -  For women: Pregnancy.&lt;br&gt;&lt;br&gt;          -  History of panic disorder / hyperventilation syndrome / Attention&lt;br&gt;             deficit-hyperactivity disorder (ADHD) / autism&lt;br&gt;</t>
  </si>
  <si>
    <t>Apnea hypopnea Index (AHI, events/hour of sleep)</t>
  </si>
  <si>
    <t>Collapsibility of the upper airway: Passive and Active V0 (L/min) genioglossus muscle responsiveness to increased ventilatory drive (GG%max/cmH2O).</t>
  </si>
  <si>
    <t>A Randomized Double-Blind, Placebo Controlled, Phase I Study of the Safety, Tolerability, and Immunogenicity of a Live Attenuated H1N1 Vaccine in Healthy Individuals</t>
  </si>
  <si>
    <t>A randomized, double-blind, placebo controlled, Phase I study with 33 sero-susceptible individuals aged 18 to 45 years. &lt;br&gt;&lt;br&gt;A total of 33 healthy individuals will be enrolled and randomized into 2 groups where each participant will receive a single dose of either CodaVax-H1N1, or placebo (22:11). Participants will receive one 0.1ml into both nostrils (one immediately after the other).&lt;br&gt;&lt;br&gt;Twenty-two (22) participants will be administered CodaVax-H1N1 and 11 participants will be administered a placebo. All subjects will receive an intranasal (IN) dose of either CodaVax-H1N1,  or saline (placebo).&lt;br&gt;&lt;br&gt;Arm 1: Intranasal dose of CodaVax-H1N1&lt;br&gt;Arm 2: Intranasal dose of Placebo (Saline)&lt;br&gt;&lt;br&gt;CodaVax-H1N1 is a potential universal live attenuated influenza vaccine (LAIV) manufactured using a proprietary SAVE platform based on the H1N1 A/California/07/2009 (H1N1) strain. The vaccination dose will be 8 x 10^5 PFU in 200 microlitre of current Good Manufacturing Practice (cGMP) Dulbecco Modified Eagle Medium media and 7.5% sucrose, and is to be administered through an intranasal sprayer into one or both nostrils.&lt;br&gt;&lt;br&gt;As the CodaVax-H1N1 dose is 8-times higher than the highest dose administered in the first clinical trial (UTN: U1111-1191-3515), the first 3 participants dosed with CodaVax-H1N1 will be sentinel participants. These participants will be monitored for 60 to 90 minutes immediately following dosing on Day 0 (visit 3), and return for testing on Day 2 (visit 3) and Day 6 (visit 4). If dosing of the sentinels proceeds without clinically significant adverse events (AEs) over 7 days, all remaining participants will be dosed.&lt;br&gt;&lt;br&gt;Following vaccination all participants (CodaVax, and placebo) will be monitored at the clinic for at least 60-90 minutes following vaccination, after which they will return to the clinic (Day 2 and 6) to be monitored until Day 6 post-vaccination and on Day 30 post-vaccination for a Follow-up visit.&lt;br&gt;&lt;br&gt;A soft-lock will be pla</t>
  </si>
  <si>
    <t>https://anzctr.org.au/ACTRN12618002041235.aspx</t>
  </si>
  <si>
    <t>Follow-up study to determine the safety, maximum tolerable dose and ability to provoke an immune response of the Codavax intranasal Influenza Vaccine in healthy adult volunteers..</t>
  </si>
  <si>
    <t>ACTRN12618002041235</t>
  </si>
  <si>
    <t>Clincial Network Services (CNS) Pty Ltd</t>
  </si>
  <si>
    <t>Influenza; &lt;br&gt;Influenza;Infection - Studies of infection and infectious agents</t>
  </si>
  <si>
    <t>CODA01-002</t>
  </si>
  <si>
    <t>Codagenix Australia Pty Ltd</t>
  </si>
  <si>
    <t>Inclusion criteria: 1. Adult volunteers, aged 18 to 45 years (at the time of screening).&lt;br&gt;a. In good general health in the opinion of the Medical Investigator or delegate, with no significant medical history and no clinically significant abnormal findings at screening. Participants with minor medical problems (for example, mild gastro-oesophageal reflux), which are unlikely to interfere with participant safety, the study procedures and/or results, and are not excluded elsewhere in the protocol, may be included at the discretion of the Medical Investigator. Furthermore, medications which are unlikely to interfere with participant safety, study procedures and/or results, and which are not excluded elsewhere in the protocol, may be permitted at the discretion of the Medical Investigator.&lt;br&gt;2. Participants must use highly effective, double contraception from the Screening Visit and up to the Follow-up Visit (Day 30). Double contraception is defined as a condom AND one other form of the following:&lt;br&gt;a. Established hormonal contraception (with approved oral, injected or depot regimen) for at least 2 months prior to screening&lt;br&gt;b. Depot or injectable birth control &lt;br&gt;c. Intrauterine device or intrauterine system in place for at least 2 months prior to screening &lt;br&gt;d. Documented evidence of surgical sterilization at least 6 months prior to Screening Visit. i.e., tubal ligation or hysterectomy for women or vasectomy for men (with appropriate post-vasectomy documentation of the absence of sperm in semen) provided the male partner is a sole partner; &lt;br&gt;Males must not donate sperm for at least 70 days post-dose of the last study treatment. Male partners of female participants and female partners of male participants must also use contraception, if they are of childbearing potential. WOCBP must have a negative serum pregnancy test at Screening and Day 30. WNOCBP must be post-menopausal (defined as cessation of regular menstrual periods for at least 12 months), confirmed by FSH level meets the requirement of post-menopausal women if in doubt.&lt;br&gt;Periodic abstinence (e.g. calendar, ovulation, symptothermal, post-ovulation methods) and withdrawal are not considered highly effective methods of birth control. Participant abstinence for the duration of the study and 1 month after the last study treatment is acceptable.&lt;br&gt;3. Must be willing to comply with the following conditions to prevent the spread of GMOs according the Office of Gene Technology Regulator (OGTR) Licence (DIR 144):&lt;br&gt;a. Hygiene measures intended to prevent interpersonal transmission of study drug must be implemented, including but not limited to frequent handwashing with soap or hand disinfectant, respiratory hygiene and cough etiquette within 7 days following vaccination&lt;br&gt;b. Blood, tissue or organs must not be donated within 7 days of vaccination&lt;br&gt;c. Severely immunosuppressed persons who require a protective environment are not to be cared for by the participant within 7 days of vaccination&lt;br&gt;d. Contact is not to be made with severely immunosuppressed persons who require a protective environment within 7 days of vaccination&lt;br&gt;e. All tissues and materials used to collect respiratory secretions are to be sealed in a primary container and placed within a secondary container so that it is not accessible to children or animals for 7 days until it is returned to the study site for disposal, for 7 days within vaccination&lt;br&gt;4. Contact is not to be made with infants &lt;6 months of age within 7 days of vaccination&lt;br&gt;5. Adequate ven</t>
  </si>
  <si>
    <t>Exclusion criteria: 1. Immunodeficiency (including HIV) or autoimmune disorder, or participant is currently taking drugs (excluding steroids, see exclusion criteria 16) or was undergoing a form of treatment within 3 months prior to study entry that affects the immune system, or participant is living with somebody with the same. &lt;br&gt;2. Participant is not to have had Guillain-Barre Syndrome&lt;br&gt;3. Received blood or blood products in the 3 months prior to screening&lt;br&gt;4. Received another vaccine within 30 days before screening&lt;br&gt;5. Received another influenza vaccine from 2016 to present year&lt;br&gt;6. Participants with plans to travel to the Northern Hemisphere during the Screening period&lt;br&gt;7. Participated in another clinical study (involving an investigational product or device) within 60 days before screening  &lt;br&gt;8. Suffered previous anaphylactic reaction to foods, vaccines, drugs or hymenoptera stings, or has a history of severe allergic reactions (e.g. clinically severe urticaria, asthma)&lt;br&gt;9. Participants with active asthma, or a history of childhood asthma which was treated with corticosteroids.&lt;br&gt;10. Participants with a known egg allergy &lt;br&gt;11. If female, pregnant, planning to become pregnant, or lactating, or participants is living with somebody who is pregnant or lactating&lt;br&gt;12. Participant has a history of, or current evidence at the time of screening of abuse of alcohol or any drug substance, licit or illicit, or current alcohol consumption is &gt; 4 standard drinks (or equivalent) per day&lt;br&gt;13. History of any psychiatric illness or psychological disorder which may impair the ability to provide written informed consent or participate in the study&lt;br&gt;14. Current or history of significant neurological, cardiovascular, pulmonary (including asthma), hepatic, rheumatic, autoimmune, hematological, metabolic or renal disorder&lt;br&gt;15. Clinically significant abnormal laboratory value at screening as determined by the Investigator&lt;br&gt;16. Known or suspected impairment/alteration of immune function, including: Chronic use of oral steroids (equivalent to 20 mg/day prednisone equals 12 weeks /equals 2 mg/kg body weight / day prednisone equals 2 weeks) within 60 days prior to Day 0 (use of inhaled, IN, or topical corticosteroids is allowed, unless used for the management of asthma ‚Äì see exclusion criteria 9). Receipt of parenteral steroids (equivalent to 20 mg/day prednisone equals 12 weeks /equals 2 mg/kg body weight/day prednisone equals 2 weeks) within 60 days prior to Day 0. Or participant is living with somebody with the same.&lt;br&gt;17. Unusual dietary habits and excessive or unusual vitamin intake likely, in the opinion of the Investigator, to affect safety parameters&lt;br&gt;18. Participant is seropositive to HCV or HBV&lt;br&gt;19. Body temperature (oral) equals 38.0 degrees Celsius or acute illness within 5 days prior to vaccination&lt;br&gt;20. Any other significant finding that, in the opinion of the Investigator, would increase the risk of the individual having an adverse outcome from participating in this study&lt;br&gt;21. Participant is a member of the team or is related or in a dependent relationship with a member of the study team, as defined as the Sponsor or study site personnel</t>
  </si>
  <si>
    <t>The primary outcome of this study is the assessment of the safety profile and tolerability of CodaVax-H1N1 influenza vaccine compared to placebo controls when administered to healthy adults. This is a composite primary outcome and will be tested by clinical laboratory testing, physical examination, vital sign assessments, noting the frequency and types of adverse events. The expected adverse events related to influenza vaccines are runny nose, nasal congestion, sore throat, chills, loss of appetite, shivers, fatigue, headache, sweating, muscle pain, vomiting, diarrhoea, chest pain, shortness of breath, joint pain. The participant will be asked to record these on a diary for 6 days after the day of dosing and the site staff will also specifically query for these at each visit[daily for 6 days post vaccination, at site visit on day 30 and as part of the 6 month follow-up phone call.]</t>
  </si>
  <si>
    <t>Geometric mean titres (GMT) of anti-A/Michigan/45/2015 (H1N1) antibodies (HAI) at Day 0 and Day 30, for each treatment arm. This will be assessed by blood serum assay.[At Day 0 and Day 30 after vaccination.];Geometric mean fold increase (GMFI) of anti-A/Michigan/45/2015 (H1N1) HAI serum antibodies determined 30 days after each vaccination relative to baseline, for each treatment arm[At Day 30 after vaccination.];The percentage of participants, regardless of sero-status, within each treatment arm who experience an H1N1 MI/45/2015 specific sero-response post dose between Day 0 and Day 28 to 35. Sero-response is defined as a equals 4-fold rise in HAI titre from baseline. This will be assessed by blood serum assay at day 6 and day 30 as compared to the blood serum assay at baseline (day 0 pre-dose).[At Day 0 and Day 28-35 after vaccination.];The percentage of sero-susceptible participants within each treatment arm who experience an H1N1 MI/45/2015 specific sero-response post dose between Day 0 and Day 28 to 35. Sero-response is defined as a equals 4-fold rise in HAI titre from baseline. Participants with a baseline HAI titre &lt;10 (MI/45/2015) will be considered to be sero-susceptible for H1N1. &lt;br&gt;This will be assessed by blood serum assay at day 6 and day 30 as compared to the blood serum assay at baseline (day 0 pre-dose).[At Day 0 and Day 28-35 after vaccination. ];The percentage of participants within each treatment arm with a equals 2-fold rise in serum IgG antibody responses to whole virus MI/45/2015 by ELISA on Day 30 compared to Day 0[At Day 30 after vaccination. ];GMFI within each treatment arm in serum IgG antibody responses to whole virus MI/45/2015 by ELISA on Day 30 compared to Day 0[At Day 30 after vaccination. ];The percentage of participants within each treatment arm with a equals 2-fold rise in serum IgA antibody responses to whole virus MI/45/2015 by ELISA on Day 30 compared to Day 0[At Day 30 after vaccination. ];GMFI within each treatment arm in serum IgA antibody responses to whole virus MI/45/2015 by ELISA on Day 30 compared to Day 0[At Day 30 after vaccination. ];The percentage of participants within each treatment arm with a equals 2-fold rise in salivary IgA antibody responses to whole virus MI/45/2015 by ELISA on Day 6 and Day 30 compared to Day 0[At Day 6 and Day 30 after vaccination.];GMFI within each treatment arm in salivary IgA antibody responses to whole virus MI/45/2015 by ELISA on Day 6 and Day 30 compared to Day 0[At Day 6 and Day 30 after vaccination. ]</t>
  </si>
  <si>
    <t>Bellberry Limited</t>
  </si>
  <si>
    <t>A multicentre, randomized, investigator-blind, active-controlled study to evaluate the safety, tolerability, pharmacokinetics and efficacy of ceftobiprole versus intravenous standard-of-care cephalosporin treatment with or without vancomycin in paediatric patients aged from 3 months to less than 18 years with hospital-acquired pneumonia or community-acquired pneumonia requiring hospitalisation</t>
  </si>
  <si>
    <t>&lt;br&gt;Trade Name: Zevtera¬©&lt;br&gt;Pharmaceutical Form: Powder for concentrate for solution for infusion&lt;br&gt;INN or Proposed INN: Ceftobiprole medocaril sodium &lt;br&gt;Current Sponsor code: BAL5788-001 &lt;br&gt;Other descriptive name: CEFTOBIPROLE MEDOCARIL SODIUM&lt;br&gt;Concentration unit: mg milligram(s)&lt;br&gt;Concentration type: equal&lt;br&gt;Concentration number: 666.6-&lt;br&gt;&lt;br&gt;Trade Name: Ceftriaxone Kabi&lt;br&gt;Product Name: Ceftriaxone&lt;br&gt;Pharmaceutical Form: Powder for solution for injection/infusion&lt;br&gt;INN or Proposed INN: CEFTRIAXONE&lt;br&gt;CAS Number: 73384-59-5&lt;br&gt;Concentration unit: g gram(s)&lt;br&gt;Concentration type: equal&lt;br&gt;Concentration number: 2-&lt;br&gt;&lt;br&gt;Trade Name: Ceftazidime Kabi&lt;br&gt;Product Name: Ceftazidime&lt;br&gt;Pharmaceutical Form: Powder for solution for infusion&lt;br&gt;INN or Proposed INN: CEFTAZIDIME&lt;br&gt;CAS Number: 72558-82-8&lt;br&gt;Concentration unit: g gram(s)&lt;br&gt;Concentration type: equal&lt;br&gt;Concentration number: 2-&lt;br&gt;&lt;br&gt;Trade Name: Vancomycin Kabi&lt;br&gt;Product Name: Vancomycin&lt;br&gt;Pharmaceutical Form: Powder for solution for injection/infusion&lt;br&gt;INN or Proposed INN: VANCOMYCIN&lt;br&gt;CAS Number: 1404-90-6&lt;br&gt;Concentration unit: mg milligram(s)&lt;br&gt;Concentration type: equal&lt;br&gt;Concentration number: 500-&lt;br&gt;&lt;br&gt;</t>
  </si>
  <si>
    <t>https://www.clinicaltrialsregister.eu/ctr-search/search?query=eudract_number:2013-004615-45</t>
  </si>
  <si>
    <t>Study to evaluate the safety, tolerability, pharmacokinetics and efficacy of ceftobiprole versus intravenous standard-of-care cephalosporin treatment with or without vancomycin in paediatric patients with hospital-acquired pneumonia or community-acquired pneumonia requiring hospitalisation.</t>
  </si>
  <si>
    <t>EUCTR2013-004615-45-HU</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</si>
  <si>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2&lt;br&gt;</t>
  </si>
  <si>
    <t>Basilea Pharmaceutica International Ltd</t>
  </si>
  <si>
    <t>Bulgaria;Romania;Hungary</t>
  </si>
  <si>
    <t>Hospital-acquired pneumonia or community-acquired pneumonia requiring hospitalisation. &lt;br&gt;MedDRA version: 19.0Level: LLTClassification code 10010120Term: Community acquired pneumoniaSystem Organ Class: 100000004862 &lt;br&gt;MedDRA version: 19.0Level: LLTClassification code 10052596Term: Nosocomial pneumoniaSystem Organ Class: 100000004862;Therapeutic area: Diseases [C] - Respiratory Tract Diseases [C08]</t>
  </si>
  <si>
    <t>EUCTR2013-004615-45-BG</t>
  </si>
  <si>
    <t>BPR-PIP-002</t>
  </si>
  <si>
    <t>Natalia Peppi</t>
  </si>
  <si>
    <t>Baarerstrasse 113a</t>
  </si>
  <si>
    <t>Natalia.Peppi@psi-cri.com</t>
  </si>
  <si>
    <t>PSI CRO AG</t>
  </si>
  <si>
    <t>Inclusion criteria: &lt;br&gt;Patients meeting all of the following at Screening:&lt;br&gt;1. Male or female aged 3 months to &lt; 18 years&lt;br&gt;2. Body weight of at least 5 kg&lt;br&gt;3. Diagnosis of either HAP (pneumonia occurring after = 48 hours of hospitalisation) or CAP requiring hospitalisation and administration of IV antibiotic therapy, characterised by:&lt;br&gt;? Fever (&gt; 38.5 ¬∞C) or hypothermia (&lt; 35 ¬∞C), and&lt;br&gt;? Leucocytosis or leucopenia (relevant to patient age), and&lt;br&gt;? At least two of the following signs or symptoms: cough, lower respiratory tract secretions, auscultatory findings of pneumonia, dyspnea/tachypnea, increased work of breathing (retractions, nasal flaring, or grunting), hypoxaemia/oxygen saturation &lt; 92% (on room air)&lt;br&gt;Patients with CAP must present with at least one of the following conditions:&lt;br&gt;? Admission to an intensive care unit&lt;br&gt;? Suspected infection with multi-drug resistant pneumococci or methicillin-resistant Staphylococcus aureus (MRSA)&lt;br&gt;? History of absent or incomplete pneumococcal vaccination (did not receive all vaccinations as per schedule)&lt;br&gt;? Recent clinical diagnosis of influenza with exacerbation of fever and respiratory symptoms after initial improvement in the symptoms of acute influenza&lt;br&gt;? Failure to clinically improve on initial antibiotic therapy for at least 48 hours&lt;br&gt;? Oxygen saturation on room air = 90%&lt;br&gt;4. New or progressive radiographic infiltrate(s) consistent with bacterial pneumonia&lt;br&gt;5. Requirement for IV antibacterial treatment for pneumonia&lt;br&gt;6. Sufficient vascular access to receive IV study drug&lt;br&gt;7. Informed consent from the parent or legally acceptable representative (LAR) to participate in the study, and child‚Äôs assent as appropriate&lt;br&gt;8. Female patients who are not pregnant or breast-feeding and meet one of the following conditions:&lt;br&gt;? Pre-menarcheal, or&lt;br&gt;? A negative serum or urine pregnancy test and willing to use a highly reliable method of contraception during the study until the LFU visit&lt;br&gt;Are the trial subjects under 18? yes&lt;br&gt;Number of subjects for this age range: 250&lt;br&gt;F.1.2 Adults (18-64 years) no&lt;br&gt;F.1.2.1 Number of subjects for this age range &lt;br&gt;F.1.3 Elderly (&gt;=65 years) no&lt;br&gt;F.1.3.1 Number of subjects for this age range &lt;br&gt;</t>
  </si>
  <si>
    <t>Exclusion criteria: &lt;br&gt;Patients meeting any one of the following at Screening:&lt;br&gt;1. Known resistance of the causative pathogen to ceftobiprole or IV standard-of-care cephalosporin treatment (¬± vancomycin)&lt;br&gt;2. On mechanical ventilation at Screening for more than 48 hours&lt;br&gt;3. Chest trauma with severe lung contusion or flail chest&lt;br&gt;4. Acute respiratory distress syndrome&lt;br&gt;5. Empyema or lung abscess&lt;br&gt;6. Anatomical bronchial obstruction&lt;br&gt;7. Documented or suspected active or currently-treated pulmonary tuberculosis&lt;br&gt;8. Documented or suspected atypical bacterial pneumonia, or viral pneumonia without bacterial superinfection, or need for antibiotic coverage with a macrolide&lt;br&gt;9. Positive result from a rapid diagnostic test for influenza or respiratory syncytial virus, unless bacterial pneumonia secondary to viral respiratory illness is suspected based on a clinical history of exacerbation of fever and respiratory symptoms after initial improvement in the symptoms of an acute respiratory infection&lt;br&gt;10. Documented or suspected pertussis, chemical pneumonitis (e.g., aspiration of gastric contents, inhalation injury), or cystic fibrosis&lt;br&gt;11. Severe immunodeficiency (HIV infection, or congenital or acquired immunodeficiency syndrome)&lt;br&gt;12. Significant laboratory abnormalities (based on local laboratory results) including:&lt;br&gt;? Hematocrit &lt; 20%&lt;br&gt;? Absolute neutrophil count &lt; 0.5 √ó 109/L&lt;br&gt;? Platelet count &lt; 50 √ó 109/L&lt;br&gt;? Alanine aminotransferase, aspartate aminotransferase, or total bilirubin &gt; 5 √ó the age-specific upper limit of normal&lt;br&gt;? Creatinine clearance of &lt; 50 mL/min/1.73 m2, or requirement for any form of renal dialysis therapy&lt;br&gt;13. Use of systemic antimicrobial therapy for more than 24 hours in the 48 hours before randomization for the current episode of pneumonia&lt;br&gt;14. History of a previous clinically-relevant hypersensitivity or serious adverse reaction to beta-lactam antibiotics or to vancomycin&lt;br&gt;15. Poorly-controlled seizure disorder (? 1 seizure in the month preceding randomization)&lt;br&gt;</t>
  </si>
  <si>
    <t>Main Objective: To characterise the safety profile of ceftobiprole in paediatric patients with HAP or CAP requiring hospitalisation and intravenous (IV) antibiotic therapy;Secondary Objective: In paediatric patients with HAP or CAP requiring hospitalisation:&lt;br&gt;? - To compare the clinical cure rate and microbiological eradication rate at the test-of-cure (TOC) visit between ceftobiprole and IV standard-of-care cephalosporin treatment (¬± vancomycin)&lt;br&gt;? - To compare the clinical and microbiological relapse rates at the last follow-up (LFU) visit between ceftobiprole and IV standard-of-care cephalosporin treatment (¬± vancomycin)&lt;br&gt;?-  To characterise other efficacy measures of ceftobiprole (e.g., improvement in signs and symptoms of pneumonia, length of hospital stay)&lt;br&gt;? - To assess the pharmacokinetics (PK) of ceftobiprole;Primary end point(s): Analysis of adverse events (AEs) assessed on each of the first 3 days of study-drug treatment, and at the end-of-treatment (EOT), TOC, and LFU visits (Safety population). ;Timepoint(s) of evaluation of this end point: Days 1, 2, 3, end of treatment (EOT), 7-14 days after EOT, 28-35 days after EOT (other timepoints may also be analyzed)</t>
  </si>
  <si>
    <t>Secondary end point(s): 1. Efficacy: Comparison of clinical cure rates (ITT and CE populations) and microbiological eradication rates (mITT and ME populations) between ceftobiprole and the comparator at the TOC visit; and cure of pneumonia, defined as clinical improvement or lack of progression of X-ray abnormalities, as well as resolution of clinical pneumonia findings, at study Day 4 and the EOT visit (ITT and CE populations). The clinical and microbiological relapse rates at the LFU visit will also be compared (ITT, CE, mITT and ME populations).&lt;br&gt;2. Pharmacokinetics: Descriptive analysis of ceftobiprole plasma concentration per time point, based on PK sampling in at least 15 patients in each of the two age categories of &lt; 6 years and = 6 years (PK population);Timepoint(s) of evaluation of this end point: Efficacy: Day 4, EOT, 7-14 days after EOT, 28-35 days after EOT; Pharmacokinetics: On Day 3 at the following time points:&lt;br&gt;            Children aged 2 years and older: pre-dose, and at 2h (end of infusion), 4h, 6h, and 8h after start of infusion&lt;br&gt;            Children aged less than 2 years: pre-dose and at 4h (end of infusion), 6h, and 8h after start of infusion      &lt;br&gt;</t>
  </si>
  <si>
    <t>Nov 23 2016 12:00AM</t>
  </si>
  <si>
    <t>EUCTR2018-001159-11-HU</t>
  </si>
  <si>
    <t>Polyphor Deutschland GmbH</t>
  </si>
  <si>
    <t>France;United States;Philippines;Czech Republic;Hungary;United Kingdom;New Zealand;Israel;Peru;Lithuania;Brazil;Canada</t>
  </si>
  <si>
    <t>Primary end point(s): The primary efficacy variable is the incidence (Yes/No) of ACM within 28 days of randomization in the micro-MITT analysis set.;Main Objective: To demonstrate the non-inferiority (NI) in 28-day all cause mortality (ACM) rate of i.v. murepavadin given with ertapenem compared to an anti-pseudomonal- √ü-lactam-based antibiotic (either piperacillin- tazobactam or meropenem) in the microbiological modified intention-to-treat (micro-MITT) analysis set in subjects with nosocomial pneumonia due to P. aeruginosa.;&lt;br&gt;                Secondary Objective: -To determine the superiority in 28-day ACM rate of i.v. murepavadin given with ertapenem compared to an anti-pseudomonal-√ü-lactam-based antibiotic (either piperacillin-tazobactam or meropenem) in the micro-MITT analysis set in subjects with nososcomial pneumonia due to P. aeruginosa&lt;br&gt;                -To compare the clinical cure rates of i.v. murepavadin given with ertapenem to an antipseudomonal-√ü-lactam-based antibiotic (either piperacillin-tazobactam or meropenem) at different timepoints&lt;br&gt;                -To compare the change in SOFA score and modified CPIS (intubated subjects) of i.v. murepavadin given with ertapenem to an anti-pseudomonal-√ü-lactam-based antibiotic (either piperacillin-tazobactam or meropenem) from baseline to different timepoints&lt;br&gt;                -To compare the change in PaO2/FiO2 ratio of i.v. murepavadin given with ertapenem to an anti-pseudomonal-√ü-lactam-based antibiotic (either piperacillin-tazobactam or meropenem) from baseline to different timepoints&lt;br&gt;            ;&lt;br&gt;                Timepoint(s) of evaluation of this end point: Please refer to Appendix I : Schedule of Assessment of Protocol:&lt;br&gt;                POL7080-010&lt;br&gt;</t>
  </si>
  <si>
    <t>Comparison between mucoadhesive form from Carbomer and HydroxyPropylCellulose containing commercial chlorhexidine 0.2% and commercial chlorhexidine 0.2% solution for prevention of ventilator associated pneumonia in Intensive Care Unit (ICU) patients</t>
  </si>
  <si>
    <t>Intervention 1: Intervention group: The first group will receive 5 ml chlorhexidine 0.2% (product of Behsa pharmaceutical company) as mouthwash three times per day in a mucoadhesive form from Carbomer and HydroxyPropylCellulose containing chlorhexidine 0.2% solution prepared at the School of Pharmacy of Zanjan University of Medical Sciences . Intervention 2: Control group: The control group will receive 5 ml chlorhexidine 0.2% product of Behsa pharmaceutical company three times per day.</t>
  </si>
  <si>
    <t>http://en.irct.ir/trial/42777</t>
  </si>
  <si>
    <t>Effect of Chlorhexidine 0.2% in a mucoadhesive polymeric gel from Carbomer and HPC on prevention of ventilator associated pneumonia</t>
  </si>
  <si>
    <t>IRCT20101211005363N14</t>
  </si>
  <si>
    <t>Randomization: Randomized, Blinding: Double blinded, Placebo: Not used, Assignment: Parallel, Purpose: Prevention, Randomization description: Patients were randomly divided into two groups with 32 patients in each of them with using Random allocation software. The numbered envelopes will be arranged in the order of 1 to 64, respectively, and within each envelope the type of treatment is specified, which will be executed after the treatment envelope is opened, Blinding description: In this study, patients are not aware of the treatment group due to the decreased level of consciousness. The researcher who studies the variables, does not know the group of study and mouth wash is done by another person.</t>
  </si>
  <si>
    <t>ventilator associated pneumonia. &lt;br&gt;Pneumonia in bacterial diseases classified elsewhere;J17.0</t>
  </si>
  <si>
    <t>Farshad Khodami</t>
  </si>
  <si>
    <t>Pharmacy School, Mahdavi St.</t>
  </si>
  <si>
    <t>farshadkhodami@gmail.com</t>
  </si>
  <si>
    <t>+98 24 3345 9878</t>
  </si>
  <si>
    <t>Dr Faramarz Dobakhti</t>
  </si>
  <si>
    <t>fdobakhti@zums.ac.ir</t>
  </si>
  <si>
    <t>Inclusion criteria: Age between 20 to 50 years&lt;br&gt;Admission less than 24 hours in intensive care unit&lt;br&gt;Intubated patient&lt;br&gt;Satisfaction of patients' families</t>
  </si>
  <si>
    <t>Exclusion criteria: contraindications to any cause to enteral feeding&lt;br&gt;pneumonia</t>
  </si>
  <si>
    <t>Concentration of polymer in volume. Timepoint: At the beginning of experiment. Method of measurement: By weighing.;The amount of loading of cholorhexidine in gel. Timepoint: At the beginning of experiment. Method of measurement: By weighing.;The amount of release of cholorhexidine in gel. Timepoint: 1,2,3 and 4 hours after gel preparation. Method of measurement: Spectrophotometry.;Ventilator Associated Pneumonia. Timepoint: Third day, Sixth day, Ninth day, The twelfth day. Method of measurement: Clinical Pulmonary Infection Score.</t>
  </si>
  <si>
    <t>Mortality rate during hospitalization in Intensive Care Unit. Timepoint: End of the study. Method of measurement: Records.;Connection to ventilator days. Timepoint: End of the study. Method of measurement: Records.;Length of Intensive Care Unit stay. Timepoint: End of the study. Method of measurement: Records.</t>
  </si>
  <si>
    <t>Predictive Mini-bolus Fluid Responsiveness in Pediatric Septic Shock</t>
  </si>
  <si>
    <t>Procedure: Mini-bolus</t>
  </si>
  <si>
    <t>https://clinicaltrials.gov/show/NCT04027699</t>
  </si>
  <si>
    <t>NCT04027699</t>
  </si>
  <si>
    <t>Severe Sepsis or Septic Shock in Pediatric Intensive Care Unit</t>
  </si>
  <si>
    <t>PRECISE</t>
  </si>
  <si>
    <t>Laurent Dupic, MD;Pierre-Louis L√©ger, MD-PhD;Pierre-Louis L√©ger, PH</t>
  </si>
  <si>
    <t>;pierre-louis.leger@aphp.fr;pierre-louis.leger@aphp.fr</t>
  </si>
  <si>
    <t>;+33 1 71 73 83 73;+33 1 71 73 83 73</t>
  </si>
  <si>
    <t>APHP;</t>
  </si>
  <si>
    <t>&lt;br&gt;        Inclusion Criteria:&lt;br&gt;&lt;br&gt;          1. Baby (&gt;28 days) or children &lt; 15 years&lt;br&gt;&lt;br&gt;          2. Hospitalisation in paediatric intensive&lt;br&gt;&lt;br&gt;          3. Clinico-biological table compatible with severe sepsis or septic shock (likely or&lt;br&gt;             documented)&lt;br&gt;&lt;br&gt;          4. Requiring the use of invasive mechanical ventilation&lt;br&gt;&lt;br&gt;          5. Affiliate or beneficiary of a social security&lt;br&gt;&lt;br&gt;          6. Legal guardians Consent Form or Emergency Procedure&lt;br&gt;&lt;br&gt;        Exclusion Criteria:&lt;br&gt;&lt;br&gt;          1. Any serious hemodynamic clinical situation that would be delayed by inclusion in the&lt;br&gt;             protocol&lt;br&gt;&lt;br&gt;          2. Patient with shunt heart disease&lt;br&gt;&lt;br&gt;          3. Patient in spontaneous or non-invasive ventilation or CPAP&lt;br&gt;&lt;br&gt;          4. Patient with a contraindication to volemic/fluid expansion (major cardiac dysfunction,&lt;br&gt;             acute renal failure)&lt;br&gt;&lt;br&gt;          5. Patient with cardiac arrest upper 5 min&lt;br&gt;&lt;br&gt;          6. ECMO&lt;br&gt;&lt;br&gt;          7. Postcardiotomia&lt;br&gt;</t>
  </si>
  <si>
    <t>Cardiac output variability (?CO);Cardiac output variability (?CO)</t>
  </si>
  <si>
    <t>Heart rate variation (?HR);Systolic, diastolic and mean arterial pressure variation (?SAP, ?DAP, ?MAP);Systolic, diastolic and mean arterial pressure variation (?SAP, ?DAP, ?MAP);Pulse pressure variation (?PP);Pulse pressure variation (?PP);Systolic ejection volume variation (?SEV);Systolic ejection volume variation (?SEV);Velocity time-index variation (?VTI);Velocity time-index variation (?VTI);Microvascular Flow Index variation (?MFI);Microvascular Flow Index variation (?MFI);Proportion Perfused Vessels variation (?PPV)</t>
  </si>
  <si>
    <t>A Phase III, Randomized, Observer-blind, Multicenter Study to Evaluate the Efficacy, Immunogenicity and Safety of Seqirus‚Äô Cell-Based Quadrivalent Subunit Influenza Virus Vaccine (QIVc) Compared to a Non-Influenza Vaccine when Administrated in Healthy Subjects aged 6 Months through 47 Months</t>
  </si>
  <si>
    <t>&lt;br&gt;Trade Name: Flucelvax Tetra &lt;br&gt;Product Name: Cell-derived Quadrivalent Seasonal Influenza Vaccine&lt;br&gt;Product Code: QIVc&lt;br&gt;Pharmaceutical Form: Suspension for injection in pre-filled syringe&lt;br&gt;INN or Proposed INN: A/(H1N1)-LIKE VIRUS ANTIGEN&lt;br&gt;Other descriptive name: A/(H1N1)-LIKE VIRUS ANTIGEN&lt;br&gt;Concentration unit: ¬µg microgram(s)&lt;br&gt;Concentration type: not less then&lt;br&gt;Concentration number: 15-&lt;br&gt;INN or Proposed INN: A/(H3N2)-LIKE VIRUS ANTIGEN&lt;br&gt;Other descriptive name: A/(H3N2)-LIKE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15-&lt;br&gt;Pharmaceutical form of the placebo: Suspension for injection in pre-filled syringe&lt;br&gt;Route of administration of the placebo: Intramuscular use&lt;br&gt;&lt;br&gt;Trade Name: NeisVac-C&lt;br&gt;Pharmaceutical Form: Suspension for injection in pre-filled syringe&lt;br&gt;INN or Proposed INN: NA&lt;br&gt;Other descriptive name: N. MENINGITIDIS GROUP C POLYSACCHARIDE&lt;br&gt;Concentration unit: ¬µg microgram(s)&lt;br&gt;Concentration type: equal&lt;br&gt;Concentration number: 10-&lt;br&gt;Pharmaceutical form of the placebo: Suspension for injection in pre-filled syringe&lt;br&gt;Route of administration of the placebo: Intramuscular use&lt;br&gt;&lt;br&gt;</t>
  </si>
  <si>
    <t>EUCTR2018-001857-29-PL</t>
  </si>
  <si>
    <t>Philippines;Estonia;Spain;Thailand;Ukraine;Lithuania;Vietnam;Czech Republic;Poland;Honduras;Malaysia;Romania;Bulgaria;Latvia;New Zealand;Bangladesh</t>
  </si>
  <si>
    <t>EUCTR2018-001857-29-EE</t>
  </si>
  <si>
    <t>V130_14;2018-001857-29-BG</t>
  </si>
  <si>
    <t>Exclusion criteria: &lt;br&gt;1. Acute (severe) febrile illness (see Section 4.3 Criteria for Delay of Vaccination). Enrollment could be considered if the fever is absent for 72 hours.&lt;br&gt;2. History of any anaphylaxis, serious vaccine reactions or hypersensitivity, including allergic reactions, to any component of vaccine or medical equipment whose use is foreseen in this study.&lt;br&gt;3. Clinical conditions representing a contraindication to intramuscular vaccination and blood draws. These may include known bleeding disorders, or treatment with anticoagulants in the 3 weeks preceding vaccination.  &lt;br&gt;4. A known history of Guillain-Barr√© Syndrome or other demyelinating diseases such as encephalomyelitis and transverse myelitis.&lt;br&gt;5. Abnormal function of the immune system resulting from clinical conditions, which include:&lt;br&gt;a. Known or suspected congenital or acquired immunodeficiency.&lt;br&gt;b. Systemic administration of corticosteroids (PO/IV/IM) at any dose for more than 14 days, within 90 days prior to informed consent. Topical, inhaled and intranasal corticosteroids are permitted. Intermittent use (one dose in 30 days) of intra-articular corticosteroids is also permitted.&lt;br&gt;c. Administration of antineoplastic and immunomodulating agents or radiotherapy within 90 days prior to informed consent.&lt;br&gt;6. Received immunoglobulins or any blood products within 180 days prior to informed consent.&lt;br&gt;7. Received an investigational or non-registered medicinal product within 30 days prior to informed consent, or intend to participate in another clinical trial during the study.&lt;br&gt;8. Participated in this trial in a prior season or is discontinued after randomization in the current season.&lt;br&gt;9. Study personnel, family and household members of study personnel should not participate.&lt;br&gt;10. Any other clinical condition that, in the opinion of the investigator, might interfere with the results of the study or pose additional risk to the subject due to participation in the study.&lt;br&gt;11. Received influenza vaccination or has had documented influenza disease in the last 6 months prior to informed consent.&lt;br&gt;12. Prior vaccination to prevent Neisseria meningitides serogroup C disease or prior infection caused by this organism.&lt;br&gt;13. Received any other vaccines than influenza vaccine within 14 days (for inactivated vaccines) or 28 days (for live vaccines) prior to study vaccination or who are planning to receive any vaccine within 28 days after study vaccination.&lt;br&gt;</t>
  </si>
  <si>
    <t>Main Objective: EFFICACY: To demonstrate the absolute vaccine efficacy of QIVc versus a non-influenza vaccine  to prevent at least one of the following:&lt;br&gt;- RT-PCR confirmed illness caused by any influenza Type A and/or Type B virus, regardless of antigenic match.&lt;br&gt;- Culture confirmed illness caused by influenza virus strains antigenically matched to the influenza strains selected for the seasonal influenza vaccine.&lt;br&gt;&lt;br&gt;;Secondary Objective: EFFICACY: Efficacy objectives evaluating QIVc compared to a non-influenza vaccine:&lt;br&gt;- Prevention of culture confirmed illness caused by influenza virus strains antigenically dissimilar to the influenza strains selected for the seasonal vaccine.&lt;br&gt;- Prevention of culture confirmed illness caused by any Type A and/or Type B virus.&lt;br&gt;- Prevention of RT-PCR confirmed moderate-to-severe influenza caused by any influenza Type A and/or Type B virus.&lt;br&gt;&lt;br&gt;IMMUNOGENICITY: To evaluate the immune response after vaccination with QIVc, 4 weeks after last vaccination in a sub-set of subjects 6 months&lt;br&gt;through 47 months of age in each study vaccine group.&lt;br&gt;&lt;br&gt;SAFETY: To evaluate the safety and tolerability of QIVc among subjects 6 months through 47 months of age in the QIVc group and comparator group.;Primary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symptoms&lt;br&gt;2.Efficacy Endpoint: First occurrence of culture confirmed influenza, due to influenza Type A and/or B virus antigenically matched by ferret antigenicity testing to the influenza strains selected for the seasonal influenza vaccine in association with protocol-defined ILI symptoms;Timepoint(s) of evaluation of this end point: &gt; 14 days after the last vaccination and until the end of the influenza season</t>
  </si>
  <si>
    <t>Comparison of Balanced Crystalloids and Normal Saline in Septic Patients</t>
  </si>
  <si>
    <t>Drug: 0.9% saline;Drug: lactated Ringer's solution</t>
  </si>
  <si>
    <t>https://clinicaltrials.gov/show/NCT03685214</t>
  </si>
  <si>
    <t>NCT03685214</t>
  </si>
  <si>
    <t>Allocation: Non-Randomized. Intervention model: Crossover Assignment. Primary purpose: Treatment. Masking: Single (Participant).</t>
  </si>
  <si>
    <t>ZhiYong Peng</t>
  </si>
  <si>
    <t>Sepsis;Acute Kidney Injury;Septic Shock;Sepsis, Severe</t>
  </si>
  <si>
    <t>ZhiYong Peng, professor;Li He, investigator;Ying Feng</t>
  </si>
  <si>
    <t>;helisoul@163.com;</t>
  </si>
  <si>
    <t>;008617798258617;</t>
  </si>
  <si>
    <t>Zhongnan Hospital;</t>
  </si>
  <si>
    <t>&lt;br&gt;        Inclusion Criteria:&lt;br&gt;&lt;br&gt;          -  Patients diagnosed sepsis aged 18~75 and accepted therapy in ICU&lt;br&gt;&lt;br&gt;        Exclusion Criteria:&lt;br&gt;&lt;br&gt;          -  Need of Renal replacement treatment&lt;br&gt;&lt;br&gt;          -  End-stage renal failure&lt;br&gt;&lt;br&gt;          -  pregnant woman&lt;br&gt;</t>
  </si>
  <si>
    <t>Development of kidney injury as defined by the KDIGO criteria.;Need of renal replacement treatment</t>
  </si>
  <si>
    <t>ICU stay;28 days mortality</t>
  </si>
  <si>
    <t>&lt;br&gt;                Product Name: Adrecizumab&lt;br&gt;                Product Code: HAM8101&lt;br&gt;                Pharmaceutical Form: Solution for infusion&lt;br&gt;                Pharmaceutical form of the placebo: Solution for infusion&lt;br&gt;                Route of administration of the placebo: Intravenous use&lt;br&gt;&lt;br&gt;</t>
  </si>
  <si>
    <t>EUCTR2016-003883-38-BE</t>
  </si>
  <si>
    <t>&lt;br&gt;                Controlled: yes&lt;br&gt;                Randomised: yes&lt;br&gt;                Open: no&lt;br&gt;                Single blind: no&lt;br&gt;                Double blind: yes&lt;br&gt;                Parallel group: yes&lt;br&gt;                Cross over: no&lt;br&gt;                Other: no&lt;br&gt;                If controlled, specify comparator, Other Medicinial Product: no&lt;br&gt;                Placebo: yes&lt;br&gt;                Other: no&lt;br&gt;                Number of treatment arms in the trial: 3&lt;br&gt;</t>
  </si>
  <si>
    <t>PScigalla@adrenomed.com</t>
  </si>
  <si>
    <t>Inclusion criteria: &lt;br&gt;                1. Written informed consent by patient or legal representative &lt;br&gt;                (according to country ‚Äì specific regulations)&lt;br&gt;                2. Male and female patient, age = 18 years &lt;br&gt;                3. Body weight 50 kg ‚Äì 120 kg&lt;br&gt;                4. Bio-ADM concentration &gt; 70 pg/ml&lt;br&gt;                5. Patient with early septic shock (start of vasopressor therapy&lt;br&gt;                &lt; 12 hours)&lt;br&gt;                6. Women of childbearing potential must have a negative serum or urine pregnancy test before randomizatoin and have to use a highly effective method of contraception&lt;br&gt;&lt;br&gt;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</si>
  <si>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 Moribund and death is considered imminent 2-3 days&lt;br&gt;                2. Pre-existing unstable condition (e.g. a recent cerebral hemorrhage or infarct, a recent acute unstable myocardial infarction (all &lt; 3 months), congestive heart failure ‚Äì NYHA Class IV)&lt;br&gt;                3. Patients that required cardiopulmonary resuscitation in the last 4 weeks prior to evaluation for enrollment&lt;br&gt;                4. Severe COPD with chronic oxygen need at home (GOLD IV)&lt;br&gt;                5. Any organ or bone marrow transplant within the past 24 weeks&lt;br&gt;                6. Uncontrolled serious hemorrhage (= 2 units of blood / platelets in the previous 24 hrs.). Patients may be considered for enrollment if bleeding has stopped and patient is otherwise qualified&lt;br&gt;                7. Uncontrolled hematological / oncological malignancies&lt;br&gt;                8. Immunosuppressed patients (known HIV, absolute neutropenia &lt; 500 per ¬µL) &lt;br&gt;                9. Treatment with immunosuppressive drugs &lt;br&gt;                10. Severe chronic liver disease (Child-Pugh C)&lt;br&gt;                11. Systemic fungal infection or active tuberculosis&lt;br&gt;                12. Neuromuscular disorders that impact breathing / spontaneous ventilation&lt;br&gt;                13. Burns &gt; 30% of body surface&lt;br&gt;                14. Plasmapheresis&lt;br&gt;                15. Breastfeeding women&lt;br&gt;                16. Participation in a clinical trial involving another investigational drug within 4 weeks prior to inclusion&lt;br&gt;                17. Unwilling or unable to be fully evaluated for all follow-up visits&lt;br&gt;&lt;br&gt;</t>
  </si>
  <si>
    <t>&lt;br&gt;                Main Objective: To investigate the safety and tolerability of ADRECIZUMAB in patients with early septic shock and elevated bio-ADM (concentration of &gt; 70 pg/ml) in treatment arm A (2 mg/kg) and in treatment arm B (4 mg/kg) over the 90 days study period.&lt;br&gt;                &lt;br&gt;            ;&lt;br&gt;                Secondary Objective: ‚Ä¢To obtain first data on efficacy of ADRECIZUMAB in patients with early septic shock and a bio-ADM concentration of &gt; 70 pg/ml in the treatment arms compared with placebo. &lt;br&gt;                ‚Ä¢To study the PK of free-ADRECIZUMAB  &lt;br&gt;            ;&lt;br&gt;                Primary end point(s): ‚Ä¢ Mortality related to ADRECIZUMAB&lt;br&gt;                ‚Ä¢ Interruption of infusion due to intolerability of ADRECIZUMAB&lt;br&gt;                ‚Ä¢ New treatment-emergent adverse events related to ADRECIZUMAB&lt;br&gt;                ‚Ä¢ Changes in severity and frequency of treatment-emergent adverse Events&lt;br&gt;            ;&lt;br&gt;                Timepoint(s) of evaluation of this end point: ‚Ä¢Primary efficacy endpoint:&lt;br&gt;                Sepsis Support Index (SSI) defined as: days with organ support or dead within 14 days follow up. &lt;br&gt;                &lt;br&gt;                More precisely: In the time frame of 14 day follow-up, each day on support with vasopressor, and/or mechanical ventilation, and/or renal dysfunction (defined as renal SOFA = 4), or not alive, is counted as 1. The sum over the follow-up period is defined as SSI.&lt;br&gt;</t>
  </si>
  <si>
    <t>&lt;br&gt;                Secondary end point(s): ‚Ä¢ Sepsis Support Index (SSI) defined as: days with organ support or dead within 14 day follow up&lt;br&gt;                More precisely: In the time frame of 14 day follow-up, each day on support with vasopressor, and/or mechanical ventilation, and/or renal dysfunction (defined as renal SOFA = 4), or not alive, is counted as 1. The sum over the follow up period is defined as SSI&lt;br&gt;            ;&lt;br&gt;                Timepoint(s) of evaluation of this end point: ‚Ä¢Sepsis Support Index (SSI) at 28 day follow-up&lt;br&gt;                ‚Ä¢ Penalized Sepsis Support Index (pSSI) at 14 and 28 day follow-up&lt;br&gt;                ‚Ä¢Persistent organ dysfunction or death at 14 and 28 day follow-up &lt;br&gt;                ‚Ä¢Day 28 and day 90 mortality rate&lt;br&gt;                ‚Ä¢SSI and pSSI excluding the renal component&lt;br&gt;                ‚Ä¢Individual Sepsis Support Index components with and without mortality&lt;br&gt;                ‚Ä¢Sequential Organ Failure Assessment (SOFA) Score&lt;br&gt;                ‚Ä¢ Improvement in renal function as change in penKid and creatinine (day 3 ‚Äì day 1,day 7 ‚Äì day 1)&lt;br&gt;                ‚Ä¢Length of stay at ICU/ hospital&lt;br&gt;                ‚Ä¢Changes of functional parameters and other parameters during stay at ICU &lt;br&gt;                ‚Ä¢Vasopressor use (drug,highest/lowest dose, duration)&lt;br&gt;                ‚Ä¢APACHE II&lt;br&gt;                ‚Ä¢Quality of Life by Euro-QoL-5 (day 28 and day 90)&lt;br&gt;                ‚Ä¢Vital signs (heart rate, blood pressure)&lt;br&gt;</t>
  </si>
  <si>
    <t>Oct 26 2017 12:00AM</t>
  </si>
  <si>
    <t>EUCTR2015-003895-65-BE</t>
  </si>
  <si>
    <t>DalCor Pharma UK Ltd,Stockport, Swiss Branch Zug</t>
  </si>
  <si>
    <t>Timepoint(s) of evaluation of this end point: At the time 582 primary CEC adjudicated events occur in the combined treatment groups.;Main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t>
  </si>
  <si>
    <t>&lt;br&gt;                Secondary end point(s): Time to first occurrence of&lt;br&gt;                ‚Ä¢The composite of CV death, resuscitated cardiac arrest, non-fatal MI, non-fatal stroke, or hospitalization for new or worsening heart failure&lt;br&gt;                ‚Ä¢The composite of CV death, resuscitated cardiac arrest, non-fatal MI, non-fatal stroke, hospitalization for ACS (with ECG abnormalities) requiring coronary revascularization, or hospitalization for new or worsening heart failure&lt;br&gt;                ‚Ä¢The composite of all-cause death, resuscitated cardiac arrest, non-fatal MI, non-fatal stroke, or hospitalization for new or worsening heart failure&lt;br&gt;                ‚Ä¢Fatal or non-fatal MI&lt;br&gt;                ‚Ä¢All-cause death&lt;br&gt;            ;Timepoint(s) of evaluation of this end point: At the time 582 primary CEC adjudicated events occur in the combined treatment groups.</t>
  </si>
  <si>
    <t>EUCTR2015-003895-65-DE</t>
  </si>
  <si>
    <t>A Phase II Study to Evaluate and Compare the Immunogenicity of Monovalent Inactivated Influenza A/H7N9 Virus Vaccine Administered With and Without AS03 Adjuvant and Monovalent Inactivated Influenza A/H3N2v Virus Vaccine Administered Without Adjuvant in Healthy Adults Through Standard and Systems Biology Analyses</t>
  </si>
  <si>
    <t>Drug: AS03;Biological: Influenza Virus Vaccine, Monovalent A/H3N2v A/Minnesota/11/2010 NYMC X-203;Biological: Monovalent influenza A/H7N9 virus vaccine</t>
  </si>
  <si>
    <t>https://clinicaltrials.gov/show/NCT02921997</t>
  </si>
  <si>
    <t>H7N9 Vaccination With and Without AS03 and Unadjuvanted H3N2v Vaccination: Standard and Systems Biology Analyses</t>
  </si>
  <si>
    <t>NCT02921997</t>
  </si>
  <si>
    <t>Avian Influenza;H1N1 Influenza;Influenza</t>
  </si>
  <si>
    <t>November 7, 2016</t>
  </si>
  <si>
    <t>HHSN272201300023I;14-0015</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</si>
  <si>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 to 49 years old, inclusive.&lt;br&gt;&lt;br&gt;          4. Are in good health*.&lt;br&gt;&lt;br&gt;             *As determined by medical history and targeted physical examination, if indicated&lt;br&gt;             based on medical history, to evaluate acute or currently ongoing chronic medical&lt;br&gt;             diagnoses or conditions, defined as those that have been present for at least 90 days,&lt;br&gt;             that would affect the assessment of the safety of subjects or the immunogenicity of&lt;br&gt;             study vaccinations. Chronic medical diagnoses or conditions should be stable for the&lt;br&gt;             last 60 days. This includes no change in chronic prescription medication, dose, or&lt;br&gt;             frequency as a result of deterioration of the chronic medical diagnosis or condition&lt;br&gt;             in the 60 days prior to enrollment. Any prescription change that is due to change of&lt;br&gt;             health care provider, insurance company, etc., or that is done for financial reasons,&lt;br&gt;             as long as in the same class of medication, will not be considered a deviation of this&lt;br&gt;             inclusion criterion. Any change in prescription medication due to improvement of a&lt;br&gt;             disease outcome, as determined by the site principal investigator or appropriate&lt;br&gt;             sub-investigator, will not be considered a deviation of this inclusion criterion.&lt;br&gt;             Subjects may be on chronic or as needed (prn) medications if, in the opinion of the&lt;br&gt;             site principal investigator or appropriate sub-investigator, they pose no additional&lt;br&gt;             risk to subject safety or assessment of reactogenicity and immunogenicity and do not&lt;br&gt;             indicate a worsening of medical diagnosis or condition. Similarly, medication changes&lt;br&gt;             subsequent to enrollment and study vaccination are acceptable provided there was no&lt;br&gt;             deterioration in the subject's chronic medical condition that necessitated a&lt;br&gt;             medication change, and there is no additional risk to the subject or interference with&lt;br&gt;             the evaluation of responses to study vaccination. Note: Topical, nasal, and inhaled&lt;br&gt;             medications (with the exception of inhaled corticosteroids as outlined in the Subject&lt;br&gt;             Exclusion Criteria), herbals, vitamins, and supplements are permitted.&lt;br&gt;&lt;br&gt;          5. Oral temperature is less than 100.4 degrees F.&lt;br&gt;&lt;br&gt;          6. Pulse is 50 to 115 bpm, inclusive.&lt;br&gt;&lt;br&gt;          7. Systolic blood pressure is 85 to 150 mm Hg, inclusive.&lt;br&gt;&lt;br&gt;          8. Diastolic blood pressure is 55 to 95 mm Hg, inclusive.&lt;br&gt;&lt;br&gt;          9. Erythrocyte sedimentation rate (ESR) is less than 30 mm per hour.&lt;br&gt;&lt;br&gt;         10. Women of childbearing potential* must use an acceptable contraception method** from 30&lt;br&gt;             days before first study vaccination until 60 days after last study vaccination.&lt;br&gt;&lt;br&gt;             *Not sterilized via tubal ligation, bilateral oophorectomy, hysterectomy or successful&lt;br&gt;             Essure (R) placement (permanent, non-surgical, non-hormonal sterilization) with&lt;br&gt;             documented radiological confirmation test at least 90 days after the procedure, and&lt;br&gt;             still menstruating or &lt;1 year of the last menses if menopausal.&lt;br&gt;&lt;br&gt;             **Includes, but is not limited to, non-male sexual relationships abstinence from&lt;br&gt;             sexual intercourse with a male partner, monogamous relationship with vasectomized&lt;br&gt;             partner who has been vasectomized for 180 days or more prior to the subject receiving&lt;br&gt;             the first study vaccination, barrier methods such as condoms or diaphragms with&lt;br&gt;             spermicide or foam, effective intrauterine devices, NuvaRing (R), and licensed&lt;br&gt;             hormonal methods such as implants, injectables or oral contraceptives (the pill).&lt;br&gt;&lt;br&gt;         11. Women of childbearing potential must have a negative urine or serum pregnancy test&lt;br&gt;             within 24 hours prior to study vaccination.&lt;br&gt;&lt;br&gt;        Exclusion Criteria:&lt;br&gt;&lt;br&gt;          1. Have an acute illness*, as determined by the site principal investigator or&lt;br&gt;             appropriate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(excluding non-melanoma skin cancer) or a history&lt;br&gt;             of any hematologic malignancy.&lt;br&gt;&lt;br&gt;          5. Have known human immunodeficiency virus (HIV), hepatitis B, or hepatitis C infection.&lt;br&gt;&lt;br&gt;          6. Have known hypersensitivity or allergy to eggs, egg or chicken protein, squalene-based&lt;br&gt;             adjuvants, or other components of the study vaccines.&lt;br&gt;&lt;br&gt;          7. Have a history of severe reactions following previous immunization with licensed or&lt;br&gt;             unlicensed influenza virus vaccines.&lt;br&gt;&lt;br&gt;          8. Have a personal or family history of narcolepsy.&lt;br&gt;&lt;br&gt;          9. Have a history of Guillain-Barr√© syndrome.&lt;br&gt;&lt;br&gt;         10. Have a history of convulsions or encephalomyelitis within 90 days prior to study&lt;br&gt;             vaccination.&lt;br&gt;&lt;br&gt;         11. Have a history of a potentially immune-mediated medical condition.&lt;br&gt;&lt;br&gt;         12. Have a history of alcohol or drug abuse within 5 years prior to study vaccination.&lt;br&gt;&lt;br&gt;         13. Have any diagnosis, current or past, of schizophrenia, bipolar disease, or other&lt;br&gt;             psychiatric diagnosis that may interfere with subject compliance or safety&lt;br&gt;             evaluations.&lt;br&gt;&lt;br&gt;         14. Have been hospitalized for psychiatric illness, history of suicide attempt, or&lt;br&gt;             confinement for danger to self or others within 10 years prior to study vaccination.&lt;br&gt;&lt;br&gt;         15. Have taken oral or parenteral (including intra-articular) corticosteroids of any dose&lt;br&gt;             within 30 days prior to study vaccination.&lt;br&gt;&lt;br&gt;         16. Have taken high-dose inhaled corticosteroids within 30 days prior to study&lt;br&gt;             vaccination. High-dose defined as &gt;840 mcg/day of beclomethasone dipropionate CFC or&lt;br&gt;             equivalent.&lt;br&gt;&lt;br&gt;         17. Received licensed live vaccine within 30 days prior to the first study vaccination, or&lt;br&gt;             plans to receive licensed live vaccine within 30 day</t>
  </si>
  <si>
    <t>Number of differentially expressed genes based on RNA expression as determined by RNA-Seq analysis, in human immune cells after vaccination with adjuvanted A/H7N9 compared to baseline RNA expression;Number of differentially expressed genes based on RNA expression as determined by RNA-Seq analysis, in human immune cells after vaccination with unadjuvanted A/H7N9 compared to baseline RNA expression;Percentage of subjects achieving HAI seroconversion (either pre-vaccination titer &lt;1:10 and post-vaccination titer &gt; / =1:40 or pre-vaccination titer &gt; / =1:10 and min 4-fold rise in post-vaccination antibody titer) after adjuvanted A/H7N9 vaccination;Percentage of subjects achieving HAI seroconversion (either pre-vaccination titer &lt;1:10 and post-vaccination titer &gt; / =1:40 or pre-vaccination titer &gt; / =1:10 and min 4-fold rise in post-vaccination antibody titer) after unadjuvanted A/H7N9 vaccination;Percentage of subjects achieving seroconversion after A/H3N2v vaccination</t>
  </si>
  <si>
    <t>Change in plasma chemokine level from pre-vaccination to post-vaccination time points;Change in plasma cytokine level from pre-vaccination to post-vaccination time points;Changes in Geometric Mean Titers (GMTs) of serum HAI after A/H3N2v vaccination from baseline;Changes in Geometric Mean Titers (GMTs) of serum HAI after adjuvanted A/H7N9 vaccination from baseline;Changes in Geometric Mean Titers (GMTs) of serum HAI after unadjuvanted A/H7N9 vaccination from baseline;Changes in Geometric Mean Titers (GMTs) of serum Neut after A/H3N2v vaccination from baseline;Changes in Geometric Mean Titers (GMTs) of serum Neut after adjuvanted A/H7N9 vaccination from baseline;Changes in Geometric Mean Titers (GMTs) of serum Neut after unadjuvanted A/H7N9 vaccination from baseline;Changes in the number of differentially expressed genes based on RNA-Seq analysis in human immune cells after A/H3N2v vaccination from baseline;Percentage of subjects achieving Neut seroconversion (either pre-vaccination titer &lt;1:10 and post-vaccination titer &gt; / =1:40 or pre-vaccination titer &gt; / =1:10 and min 4-fold rise in post-vaccination antibody titer) after adjuvanted A/H7N9 vaccination;Percentage of subjects achieving Neut seroconversion (either pre-vaccination titer &lt;1:10 and post-vaccination titer &gt; / =1:40 or pre-vaccination titer &gt; / =1:10 and min 4-fold rise in post-vaccination antibody titer) after unadjuvanted A/H7N9 vaccination;Percentage of subjects achieving seroconversion after A/H3N2v vaccination;Plasma level of chemokines, comparing A/H3N2v vaccine to adjuvanted A/H7N9 vaccine;Plasma level of chemokines, comparing A/H3N2v vaccine to unadjuvanted A/H7N9 vaccine;Plasma level of chemokines, comparing AS03-adjuvanted A/H7N9 responses to unadjuvanted A/H7N9 responses;Plasma level of cytokines, comparing A/H3N2v vaccine to adjuvanted A/H7N9 vaccine;Plasma level of cytokines, comparing A/H3N2v vaccine to unadjuvanted A/H7N9 vaccine;Plasma level of cytokines, comparing AS03-adjuvanted A/H7N9 responses to unadjuvanted A/H7N9 responses</t>
  </si>
  <si>
    <t>Double-blinded Multicenter Randomized Controlled Trial Comparing Inhaled Amikacin Versus Placebo to Prevent Ventilator Associated Pneumonia</t>
  </si>
  <si>
    <t>Drug: Inhaled amikacin;Drug: Inhaled placebo</t>
  </si>
  <si>
    <t>https://clinicaltrials.gov/show/NCT03149640</t>
  </si>
  <si>
    <t>Study Comparing Inhaled Amikacin Versus Placebo to Prevent Ventilator Associated Pneumonia</t>
  </si>
  <si>
    <t>NCT03149640</t>
  </si>
  <si>
    <t>University Hospital, Tours</t>
  </si>
  <si>
    <t>July 19, 2017</t>
  </si>
  <si>
    <t>PHRN15-SE / AMIKINHAL</t>
  </si>
  <si>
    <t>Stephan EHRMANN, MD-PhD;Stephan EHRMANN, MD-PhD</t>
  </si>
  <si>
    <t>;stephanehrmann@gmail.com</t>
  </si>
  <si>
    <t>;+33(0)2.47.47.98.51</t>
  </si>
  <si>
    <t>University Hospital, Tours;</t>
  </si>
  <si>
    <t>&lt;br&gt;        Inclusion Criteria:&lt;br&gt;&lt;br&gt;          -  Age = 18 years the day of inclusion&lt;br&gt;&lt;br&gt;          -  Mechanical ventilation through an endotracheal tube for more than three consecutive&lt;br&gt;             days (72h)&lt;br&gt;&lt;br&gt;          -  Written informed consent of the patient or a proxy&lt;br&gt;&lt;br&gt;          -  Patients covered by or having the rights to French social security&lt;br&gt;&lt;br&gt;          -  Negative pregnancy test, at the time of inclusion, in women of childbearing potential&lt;br&gt;&lt;br&gt;        Exclusion Criteria:&lt;br&gt;&lt;br&gt;          -  Suspicion or confirmed VAP the day of inclusion&lt;br&gt;&lt;br&gt;          -  Clinical indication for systemic aminoglycoside therapy the day of inclusion : as&lt;br&gt;             deemed necessary by the clinician in charge&lt;br&gt;&lt;br&gt;          -  Stage 2 or 3 KDIGO* classification acute kidney injury the day of inclusion excepted&lt;br&gt;             in patients undergoing renal replacement therapy&lt;br&gt;&lt;br&gt;          -  Chronic kidney failure : baseline glomerular filtration lower than 30 mL/min&lt;br&gt;&lt;br&gt;          -  Patient scheduled for extubation within the next 24h&lt;br&gt;&lt;br&gt;          -  Patient ventilated through an endotracheal tube for more than four consecutive days&lt;br&gt;             before inclusion (96h)&lt;br&gt;&lt;br&gt;          -  Patient ventilated through a tracheostomy&lt;br&gt;&lt;br&gt;          -  Patients allergic to aminoglycosides&lt;br&gt;&lt;br&gt;          -  Myasthenia gravis&lt;br&gt;&lt;br&gt;          -  Known pregnant women at the time of inclusion and lactating patients&lt;br&gt;&lt;br&gt;          -  Known guardianship or trusteeship at the time of inclusion&lt;br&gt;&lt;br&gt;          -  Patients previously included in this study&lt;br&gt;</t>
  </si>
  <si>
    <t>Incidence of a first VAP episode from randomization to day 28</t>
  </si>
  <si>
    <t>Incidence of a first VAP episode in the subgroups of patients with tracheobronchial colonization or tracheobronchitis;Incidence of VAP due to Gram negative amikacin sensitive bacteria;Clinical pulmonary infection score evolution;Ventilator associated events incidence;Number of systemic antibiotics administered per day;Number of days with at least one administration of a systemic antibiotic;Incidence of antibiotic resistant bacteria isolated on clinical and hygiene samples;Incidence of acute kidney injury;Days spent on mechanical ventilation from randomization to day 90;Days from randomization to the first successful spontaneous breathing trial;Days spent in the intensive care unit and in the hospital;Day 90 mortality;Incidence of bacteria producing extended spectrum beta-lactamase or high level derepressed celphalosporinase, of vancomycin resistant Enterococcus Sp. on rectal samples;Relative bacterial species composition of respiratory and digestive microbiota;Maximum serum Concentration;Maximum sputum Concentration;Area Under the Curve;To evaluate the effects on respiratory mechanics of nebulization of amikacin by evaluating the benefit balance / risk</t>
  </si>
  <si>
    <t>Randomized, Parallel and Controled Clinical Trial to Assess the Effect of the Physical Activity Promotion During 12 Months on the Clinical Characteristics and Vascular Risk in Patients With Mild-moderate Obstructive Sleep Apnea</t>
  </si>
  <si>
    <t>Behavioral: Promotion of daily physical activity with a pedometer;Other: Conventional treatment</t>
  </si>
  <si>
    <t>https://clinicaltrials.gov/show/NCT03086850</t>
  </si>
  <si>
    <t>Long-term Effect of the Physical Activity Promotion on the Clinical Characteristics and Vascular Risk in Patients With Mild-moderate Obstructive Sleep Apnea</t>
  </si>
  <si>
    <t>NCT03086850</t>
  </si>
  <si>
    <t>April 3, 2017</t>
  </si>
  <si>
    <t>HULP-2613</t>
  </si>
  <si>
    <t>Francisco Garcia-Rio, MD;Francisco Garcia-Rio, MD</t>
  </si>
  <si>
    <t>fgr01m@gmail.com;fgr01m@gmail.com</t>
  </si>
  <si>
    <t>+34914269802;+34914269802</t>
  </si>
  <si>
    <t>&lt;br&gt;        Inclusion Criteria:&lt;br&gt;&lt;br&gt;          -  Age from 30 to 80 years&lt;br&gt;&lt;br&gt;          -  Diagnosis of mild-moderate obstructive sleep apnea [apnea-hypopnea index 5-30 h-1] by&lt;br&gt;             polysomnography or respiratory polygraphy&lt;br&gt;&lt;br&gt;          -  Predominance of obstructive events (&gt; 80%)&lt;br&gt;&lt;br&gt;          -  Signature of informed consent&lt;br&gt;&lt;br&gt;        Exclusion Criteria:&lt;br&gt;&lt;br&gt;          -  Previous diagnosis of chronic obstructive pulmonary disease, asthma, diffuse&lt;br&gt;             interstitial lung disease or chest wall disease.&lt;br&gt;&lt;br&gt;          -  Evidence of central apneas, hypoventilation syndrome or respiratory failure&lt;br&gt;&lt;br&gt;          -  Previous diagnosis of refractory arterial hypertension, congestive heart failure,&lt;br&gt;             ischemic heart disease or cerebro-vascular disease.&lt;br&gt;&lt;br&gt;          -  Neurological or osteoarticular limitation that prevents ambulation.&lt;br&gt;&lt;br&gt;          -  Professional drivers or occupational risk or respiratory&lt;br&gt;&lt;br&gt;          -  Previous treatment with CPAP&lt;br&gt;&lt;br&gt;          -  Participation in another clinical trial in the 30 days prior to randomization.&lt;br&gt;</t>
  </si>
  <si>
    <t>Apnea-hypopnea index</t>
  </si>
  <si>
    <t>Nocturnal oxyhemoglobin saturation;Physical activity level;Baseline determinants of physical activity;Body composition;Diurnal sleepiness;Functional impact;Systematic Coronary Risk Evaluation;Insulin sensitivity;Oxidative stress;Systemic inflammation</t>
  </si>
  <si>
    <t>A phase III, randomized, controlled, observer-blind, single-center study to compare immunogenicity and safety of an MF59-adjuvanted inactivated subunit influenza vaccine (FLUAD‚Ñ¢) to those of a nonadjuvanted inactivated subunit influenza vaccine, when administered to adults affected by chronic diseases</t>
  </si>
  <si>
    <t>&lt;br&gt;Trade Name: FLUAD&lt;br&gt;Product Name: FLUAD&lt;br&gt;Pharmaceutical Form: Suspension for injection in pre-filled syringe&lt;br&gt;INN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15-&lt;br&gt;&lt;br&gt;Trade Name: Agrippal&lt;br&gt;Product Name: Agrippal&lt;br&gt;Pharmaceutical Form: Solution for injection in pre-filled syringe&lt;br&gt;INN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</si>
  <si>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https://www.clinicaltrialsregister.eu/ctr-search/search?query=eudract_number:2006-005558-63</t>
  </si>
  <si>
    <t>EUCTR2006-005558-63-IT</t>
  </si>
  <si>
    <t>Controlled: yesRandomised: yesOpen: noSingle blind: noDouble blind: noParallel group: noCross over: noOther: yesOther trial design description: observer-blindIf controlled, specify comparator, Other Medicinial Product: yesPlacebo: noOther: noNumber of treatment arms in the trial: 2</t>
  </si>
  <si>
    <t>Novartis Vaccines and Diagnostics S.r.l.</t>
  </si>
  <si>
    <t>Influenza &lt;br&gt;MedDRA version: 18.1Level: PTClassification code 10022000Term: InfluenzaSystem Organ Class: 10021881 - Infections and infestations;Therapeutic area: Diseases [C] - Virus Diseases [C02]</t>
  </si>
  <si>
    <t>NCT00519064</t>
  </si>
  <si>
    <t>V70P3</t>
  </si>
  <si>
    <t>Adele Longanella</t>
  </si>
  <si>
    <t>Via Fiorentina, 1</t>
  </si>
  <si>
    <t>adele.longanella@novartis.com</t>
  </si>
  <si>
    <t>Inclusion criteria: &lt;br&gt;1. 18 to 60 years of age adult volunteers, mentally competent, willing and able to give written informed consent prior to study entry;&lt;br&gt;2. able to comply with all the study requirements;&lt;br&gt;3. suffering from at least one of these chronic diseases:&lt;br&gt;‚Ä¢ moderate to severe hypertension&lt;br&gt;‚Ä¢ moderate to severe congestive heart failure&lt;br&gt;‚Ä¢ COPD or moderate to severe asthma&lt;br&gt;‚Ä¢ moderate to severe hepatic or renal insufficiency&lt;br&gt;‚Ä¢ arteriosclerotic disease or insulin dependent diabetes mellitus&lt;br&gt;&lt;br&gt;Are the trial subjects under 18? no&lt;br&gt;Number of subjects for this age range: &lt;br&gt;F.1.2 Adults (18-64 years) yes&lt;br&gt;F.1.2.1 Number of subjects for this age range 330&lt;br&gt;F.1.3 Elderly (&gt;=65 years) no&lt;br&gt;F.1.3.1 Number of subjects for this age range &lt;br&gt;</t>
  </si>
  <si>
    <t>Exclusion criteria: &lt;br&gt;1. hypersensitivity to ovalbumin, chicken protein, chicken feathers, influenza viral protein, neomycin or polymyxin or any other component of the vaccine;&lt;br&gt;2. history of neurological symptoms or signs, or anaphylactic shock following administration of any vaccine;&lt;br&gt;3. known or suspected (or have a high risk of developing) impairment/ alteration of immune function (excluding that normally associated with advanced age) resulting, for example, from:&lt;br&gt;‚Ä¢ receipt of immunosuppressive therapy (any parenteral or oral cortical steroid or cancer chemotherapy/radiotherapy) within 60 days prior to enrollment and for the full length of the study;&lt;br&gt;‚Ä¢ receipt of immunostimulants;&lt;br&gt;‚Ä¢ receipt of parenteral immunoglobulin preparation, blood products and/or plasma derivates within 3 months prior to enrollment and for the full length of the study;&lt;br&gt;‚Ä¢ suspected or known HIV infection or HIV-related disease;&lt;br&gt;4. known or suspected history of drug or alcohol abuse;&lt;br&gt;5. women who were pregnant, or women able to bear children but not willing to practice acceptable contraception for the first 3 weeks of the duration of the trial;&lt;br&gt;6. within the 12 months prior to enrollment, the individual had:&lt;br&gt;‚Ä¢ received more than one injection of influenza vaccine;&lt;br&gt;7. within the 6 months prior to enrollment, the individual had:&lt;br&gt;‚Ä¢ laboratory confirmed influenza disease;&lt;br&gt;‚Ä¢ received influenza vaccine;&lt;br&gt;8. within the 4 weeks prior to enrollment the individual had received:&lt;br&gt;‚Ä¢ another vaccine;&lt;br&gt;‚Ä¢ any investigational agent;&lt;br&gt;9. within the 7 days prior to enrollment, the individual had experienced:&lt;br&gt;‚Ä¢ any acute disease;&lt;br&gt;‚Ä¢ infections requiring systemic antibiotic or antiviral therapy (chronic antibiotic therapy for urinary tract prophylaxis was acceptable);&lt;br&gt;10. had experienced an acute exacerbation of a COPD within the 14 days prior to enrollment;&lt;br&gt;11. within the 3 days prior to enrollment, individuals had experienced:&lt;br&gt;‚Ä¢ fever (i.e., body temperature = 38¬∞C);&lt;br&gt;12. were taking part in another clinical study;&lt;br&gt;13. had any condition which, in the opinion of the investigator, might interfere with the evaluation of the study objective.&lt;br&gt;</t>
  </si>
  <si>
    <t>Main Objective: Immunogenicity Objective&lt;br&gt;To compare the immunogenicity of a single intramuscular (IM) injection of FLUAD‚Ñ¢ (FLUAD) vs. inactivated subunit virus influenza vaccine, with regards to A/H3N2 antigen, when administered to adult subjects with underlying chronic disease(s), as measured by Hemagglutination Inhibition (HI) test at day 22.&lt;br&gt;Safety Objective&lt;br&gt;To evaluate the safety of a single IM injection of the two influenza vaccines, when administered to adult subjects with underlying chronic disease(s).;Secondary Objective: ‚Ä¢ To compare the immunogenicity of a single IM injection of FLUAD vs. inactivated subunit virus influenza vaccine, with regards to B antigen, when administered to adult subjects with underlying chronic disease(s), as measured by HI test at day 22.&lt;br&gt;‚Ä¢ To evaluate the immunogenicity of a single IM injection of FLUAD vs. inactivated subunit virus influenza vaccine, with regards to A/H1N1 antigen, when administered to adult subjects with underlying chronic disease(s), as measured by HI test at day 22. ;Primary end point(s): Immunogenicity&lt;br&gt;The immunogenicity of the two vaccines was evaluated considering the following measurements according to the CPMP/BWP/214/96 guideline:&lt;br&gt;‚Ä¢ percentage of seroconversions or significant increase (seroconversion rate) in HI antibody titer&lt;br&gt;‚Ä¢ mean geometric increase (i.e., GMR) in HI antibody and ratio of postvaccination GMTs between vaccines&lt;br&gt;‚Ä¢ percentage of subjects achieving an HI titer =40 (seroprotection)&lt;br&gt;Safety&lt;br&gt;Number of subjects with reported local and systemic reactions as well as the number of subjects with reported SAEs and/or AEs per vaccination group.&lt;br&gt;Local reactions included: ecchymosis, erythema, induration, swelling, and pain at injection site.&lt;br&gt;Systemic reactions included: chills, malaise, myalgia, arthralgia, headache, sweating, fatigue and fever (derived from axillary temperature =38¬∞C).;Timepoint(s) of evaluation of this end point: ‚Ä¢ Immunogenicity 21 days after vaccination&lt;br&gt;‚Ä¢ AEs will be assessed for 6 days post the day of vaccination&lt;br&gt;‚Ä¢ All adverse events (AEs) necessitating a physician‚Äôs visit or consultation and/or leading to premature study discontinuation will be collected for 3 weeks following vaccination.&lt;br&gt;‚Ä¢ All serious adverse events (SAEs) will be collected during a 6 months follow-up, i.e., until day 181 (window: day 177- day 185).</t>
  </si>
  <si>
    <t>Video-assisted Telephone CPR With the EmergencyEye-Software - a Pilot Study</t>
  </si>
  <si>
    <t>Device: Video-assisted CPR;Drug: telephone-assisted CPR;Device: Video-assisted CPR;Drug: telephone-assisted CPR</t>
  </si>
  <si>
    <t>https://clinicaltrials.gov/show/NCT03527771</t>
  </si>
  <si>
    <t>NCT03527771</t>
  </si>
  <si>
    <t>August 8, 2018</t>
  </si>
  <si>
    <t>EmergencyEye-POP</t>
  </si>
  <si>
    <t>&lt;br&gt;        Inclusion Criteria:&lt;br&gt;&lt;br&gt;          -  healthy volunteer&lt;br&gt;&lt;br&gt;        Exclusion Criteria:&lt;br&gt;&lt;br&gt;          -  healthcare providers (medical practitioners, nurses, paramedics etc.)&lt;br&gt;&lt;br&gt;          -  pregnant women&lt;br&gt;&lt;br&gt;          -  people with cardio-pulmonary and musculoskeletal diseases or any other impairment that&lt;br&gt;             would risk harm for the volunteer while performing CPR for 8 minutes&lt;br&gt;      ;&lt;br&gt;        Inclusion Criteria:&lt;br&gt;&lt;br&gt;          -  healthy volunteer&lt;br&gt;&lt;br&gt;        Exclusion Criteria:&lt;br&gt;&lt;br&gt;          -  healthcare providers (medical practitioners, nurses, paramedics etc.)&lt;br&gt;&lt;br&gt;          -  pregnant women&lt;br&gt;&lt;br&gt;          -  people with cardio-pulmonary and musculoskeletal diseases or any other impairment that&lt;br&gt;             would risk harm for the volunteer while performing CPR for 8 minutes&lt;br&gt;</t>
  </si>
  <si>
    <t>CPR Compression Frequency;CPR Compression Frequency</t>
  </si>
  <si>
    <t>Compression Depth;Cumulative No-Flow Time;Time to diagnosis;Time to beginning of chest compressions</t>
  </si>
  <si>
    <t>Apneic Oxyg√©nation by Nasal Canula During Infants Airway Management Study</t>
  </si>
  <si>
    <t>Device: High Flow nasal Cannula</t>
  </si>
  <si>
    <t>https://clinicaltrials.gov/show/NCT03967769</t>
  </si>
  <si>
    <t>NCT03967769</t>
  </si>
  <si>
    <t>Infant Apnea;Surgical Procedure, Unspecified;Airway Management</t>
  </si>
  <si>
    <t>August 5, 2019</t>
  </si>
  <si>
    <t>2018-004127-36;Oxyneo</t>
  </si>
  <si>
    <t>Adeline Gerst;Lise Laclautre;Adeline Gerst</t>
  </si>
  <si>
    <t>;promo_interne_drci@chu-clermontferrand.fr;</t>
  </si>
  <si>
    <t>;+33 4 73 754963;</t>
  </si>
  <si>
    <t>University Hospital, Clermont-Ferrand;</t>
  </si>
  <si>
    <t>&lt;br&gt;        Inclusion Criteria:&lt;br&gt;&lt;br&gt;          -  Infants Between 0 (post-conceptionnal age &gt;41 weeks post Amenorrhea) and 24 months of&lt;br&gt;             life&lt;br&gt;&lt;br&gt;          -  Scheduled for elective surgery under general anesthesia&lt;br&gt;&lt;br&gt;          -  Need of orotracheal Intubation by direct laryngoscopy or Video-laryngoscopy&lt;br&gt;&lt;br&gt;        Exclusion Criteria:&lt;br&gt;&lt;br&gt;          -  Emergency surgery&lt;br&gt;&lt;br&gt;          -  Crush Induction needed&lt;br&gt;&lt;br&gt;          -  High clinical risk of difficult airway management&lt;br&gt;&lt;br&gt;          -  Premature before 1 month of life&lt;br&gt;</t>
  </si>
  <si>
    <t>Time between apnoea and issues</t>
  </si>
  <si>
    <t>Minimal SpO2 during the procedure (%);Time to SpO2 = 90% (in seconds);Numbers of Laryngoscopy attempts (n);Need to Face Mask Reventilating (Yes/No);Area under SpO2 curve;Respiratory Events (Incidence and type)</t>
  </si>
  <si>
    <t>Resuscitation in Paediatric Sepsis Using Metabolic Support‚Äì A Randomized Controlled Trial to Assess Impact on Survival Free of Organ Dysfunction</t>
  </si>
  <si>
    <t>Early Metabolic Resuscitation: After initial shock treatment including fluids and a first intravenous inotrope patients receive concomitant treatment with Hydrocortisone, Vitamin C, and Thiamine:&lt;br&gt;1.Ascorbic acid (Vitamin C). The dosing schedule is 30mg/kg intravenously every 6 hours for the duration of study treatment and will be infused over 1 hour. &lt;br&gt;2.Thiamine (Vitamin B1): The dosing schedule is 4mg/kg intravenously every 12 hours for the duration of study treatment and will be infused over 1 hour. &lt;br&gt;3.Hydrocortisone: The dosing schedule is 1mg/kg intravenously every 6 hours for the duration of study treatment given as a slow bolus. &lt;br&gt;Study drugs will be given through an existing intravenous line using. Drug delivery will occur through guardrails or similar system to ensure safe delivery of applied standardized drug concentrations.&lt;br&gt;Study treatments will be given for a duration of 7 days, or until resolution of shock, discharge from intensive care unit, death, or occurrence of major side effects, whichever occurs first.&lt;br&gt;Compliance with protocol will be assessed through the prospective institutional drug charts, and the prospective study case report form.</t>
  </si>
  <si>
    <t>https://anzctr.org.au/ACTRN12619000829112.aspx</t>
  </si>
  <si>
    <t>Resuscitation in Paediatric Sepsis Using Metabolic Support (RESPOND-PICU)</t>
  </si>
  <si>
    <t>ACTRN12619000829112</t>
  </si>
  <si>
    <t>Sepsis;Septic Shock; &lt;br&gt;Sepsis &lt;br&gt;Septic Shock;Infection - Studies of infection and infectious agents</t>
  </si>
  <si>
    <t>Inclusion criteria: Children age =&gt;28 days and &lt;18 years which are admitted to the Paediatric Intensive Care Unit with a diagnosis of suspected septic shock requiring vasopressors/inotropes for &gt;2hours (i.e. fluid-refractory shock).</t>
  </si>
  <si>
    <t>Exclusion criteria: - Preterm babies born &lt;34 weeks gestation that have a corrected age of &lt;28 days&lt;br&gt;- Known chronic renal failure not related to sepsis&lt;br&gt;- Known chronic hepatic failure not related to sepsis&lt;br&gt;- Known diseases affecting the steroid axis, including pituitary disease, congenital adrenal hypoplasia, Cushing or Addison‚Äôs disease&lt;br&gt;- Palliative care patient/patient with limitation of treatment (not for inotropes, CPR, ECLS, intubation and ventilation)&lt;br&gt;- Cardiopulmonary arrest in the past two hours requiring CPR &gt;2 min, or death is deemed to be imminent or inevitable &lt;br&gt;- Major bleeding with haemorrhagic shock&lt;br&gt;- Sepsis is not likely to be the cause of shock&lt;br&gt;- Known glucose-6 phosphate dehydrogenase (G-6PD) deficiency&lt;br&gt;- Patients with sepsis/septic shock transferred form another ICU or hospital who have been treated with inotropes for septic shock for &gt;24 hours&lt;br&gt;- Patients with known history of oxalate nephropathy&lt;br&gt;- Patients with acute beri-beri disease&lt;br&gt;- Patients with acute Wernike‚Äôs encephalopathy&lt;br&gt;- Patients with known malaria&lt;br&gt;- Patients with known of suspected scurvy&lt;br&gt;- Patient is receiving treatment for systemic fungal infection or has documented strongyloides infection at the time of randomization &lt;br&gt;- Patient undergoing active chemotherapy for cancer treatment (incl. all administration routes)&lt;br&gt;- Enrolment in RESPOND study &lt;6 months ago (except for RESPOND ED randomization prior to RESPOND PICU within the same sepsis episode)</t>
  </si>
  <si>
    <t>The main feasibility outcome is compliance with study protocol during the pilot.&lt;br&gt;&lt;br&gt;We will assess the prospective hospital charts (including electronic health records and paper-based charts) and the study case report form to assess compliance with the study protocol.[28 days after randomisation];The primary outcome is defined as survival free of organ dysfunction, censored at 28 days.&lt;br&gt;&lt;br&gt;We will access the prospective hospital charts (including electronic health records and paper-based charts) and the study case report form to assess organ dysfunction as defined by established organ dysfunction scoring using laboratory and clinical variables. Organ dysfunction will be defined as per the 2005 International Pediatric Sepsis Consensus Definition Conference criteria.[28 days after randomisation]</t>
  </si>
  <si>
    <t>PICU free survival at 7 and 28 days.&lt;br&gt;&lt;br&gt;We will access the prospective hospital charts (including electronic health records and paper-based charts) and the study case report form[28 days from randomisation];Survival free of vasopressor support at 7 and 28 days[We will access the prospective hospital charts (including electronic health records and paper-based charts) and the study case report form];Survival free of multiorgan dysfunction at 7 and 28 days&lt;br&gt;&lt;br&gt;We will access the prospective hospital charts (including electronic health records and paper-based charts) and the study case report form[28 days from randomization];28-day mortality&lt;br&gt;&lt;br&gt;We will access the prospective hospital charts (including electronic health records and paper-based charts) and the study case report form[28 days from randomisation ];Quality of life  6 months post enrolment&lt;br&gt;&lt;br&gt;Parents will be sent questionnaires by the study team. The questionnaires will be built using validated tools (Pediatric Quality of Life).&lt;br&gt;&lt;br&gt;[6 months from randomisation];Time to normalisation of lactate&lt;br&gt;&lt;br&gt;We will access the prospective hospital charts (including electronic health records and paper-based charts) and the study case report form[28 days from randomisation ];Time to reversal of shock &lt;br&gt;We will access the prospective hospital charts (including electronic health records and paper-based charts) and the study case report form&lt;br&gt;[28 days from randomisation ];Time to reversal of tachycardia&lt;br&gt;We will access the prospective hospital charts (including electronic health records and paper-based charts) and the study case report form&lt;br&gt;[28 days from randomisation ];Functional Status 6 months post enrolment. Parents will be sent questionnaires by the study team. The questionnaires will be built using validated tools (Functional Status Score and age specific assessment). [6 months post randomization];PICU length of stay. We will access the prospective hospital charts (including electronic health records and paper-based charts) and the study case report form.&lt;br&gt;[28 days from randomisation];Economic evaluation.&lt;br&gt;Evaluation will be undertaken from the health system perspective to compare the cost of providing the study interventions to that of usual care. &lt;br&gt;Resources to be measured and costed will include the number of length of stay (in PICU and/or non-intensive stay), and the length of hospital treatment. [For the duration of hospitalisation];Hospital length of stay &lt;br&gt;&lt;br&gt;We will access the prospective hospital charts (including electronic health records and paper-based charts) and the study case report form&lt;br&gt;[28 days from randomisation ]</t>
  </si>
  <si>
    <t>Children's Health Queensland Hospital and Health Human Research Ethics Committee</t>
  </si>
  <si>
    <t>A pivotal, multicentre, randomized, modified double-blind, placebo-controlled phase 3 trial to assess the safety and clinical efficacy of M-001, an influenza vaccine administered intramuscularly twice in older adults and the elderly (=50 years of age).</t>
  </si>
  <si>
    <t>&lt;br&gt;Product Name: Multimeric-001 &lt;br&gt;Product Code: M-001&lt;br&gt;Pharmaceutical Form: Suspension for injection&lt;br&gt;INN or Proposed INN: N/A&lt;br&gt;Current Sponsor code: M-001&lt;br&gt;Other descriptive name: MULTIMERIC-001&lt;br&gt;Concentration unit: mg/ml milligram(s)/millilitre&lt;br&gt;Concentration type: equal&lt;br&gt;Concentration number: 2.5-&lt;br&gt;Pharmaceutical form of the placebo: Solution for injection&lt;br&gt;Route of administration of the placebo: Intramuscular use&lt;br&gt;&lt;br&gt;</t>
  </si>
  <si>
    <t>https://www.clinicaltrialsregister.eu/ctr-search/search?query=eudract_number:2018-000468-27</t>
  </si>
  <si>
    <t>A trial to assess the safety and  efficacy of an influenza vaccine administered intramuscularly twice in older adults and the elderly (=50 Years of age).</t>
  </si>
  <si>
    <t>EUCTR2018-000468-27-BG</t>
  </si>
  <si>
    <t>BiondVax Pharmaceuticals Ltd.</t>
  </si>
  <si>
    <t>Hungary;Poland;Ukraine;Croatia;Georgia;Bulgaria;Latvia</t>
  </si>
  <si>
    <t>Flu vaccination &lt;br&gt;MedDRA version: 20.0Level: LLTClassification code 10016794Term: Flu vaccinationSystem Organ Class: 100000004865;Therapeutic area: Diseases [C] - Virus Diseases [C02]</t>
  </si>
  <si>
    <t>EUCTR2018-000468-27-PL</t>
  </si>
  <si>
    <t>BVX-010;NCT03450915;2018-000468-27-HU</t>
  </si>
  <si>
    <t>Tamar Ben-Yedidia, CSO</t>
  </si>
  <si>
    <t>Jerusalem Biopark, Hadassah Ein Kerem</t>
  </si>
  <si>
    <t>benyedidia@BiondVax.com</t>
  </si>
  <si>
    <t>Inclusion criteria: &lt;br&gt;Subjects eligible to participate in this study must meet all of the following inclusion criteria:&lt;br&gt;1. Male and female subjects 50 years of age (inclusive) or older, mentally competent, willing and able to give the written informed consent prior to study entry.&lt;br&gt;2. Able to comply with the trial procedures and be available for all study visits including answering phone calls and coming to the site as defined by the Protocol.&lt;br&gt;3. Medically stable (subjects may have underlying systemic chronic conditions such as hypertension, diabetes, ischemic heart disease, or hypothyroidism, as long as their symptoms/signs are controlled; if they are on systemic pharmacological treatment for such condition, the treatment must have been stable for at least 3 months preceding first vaccination).&lt;br&gt;4. Women of childbearing potential (not surgically sterile or postmenopausal for greater than or equal to one year) and men must agree to practice adequate effective contraception - barrier or hormone-based methods or intra uterine device (IUD) for women and a condom for males -whose female partner has childbearing potential - throughout the study treatment and for at least up to day 81 (for females) and day 111 (for males) of the trial (i.e. 60 (for females) and 90 (for males) days after the last dose of the IMP). In addition, women of childbearing potential must have practiced the contraception for a minimum of&lt;br&gt;30 days prior to study product exposure.&lt;br&gt;5. Female subjects of childbearing potential must have a negative urine or serum pregnancy test within 24 hours prior to both study vaccinations.&lt;br&gt;Are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</si>
  <si>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significant impairment/alteration of immune function (excluding that normally associated with advanced age as) judged by PI/SI.&lt;br&gt;3. Receipt of: a) Current (including within 60 days before Visit 1 or planned during the study) daily use of immunosuppressive drugs: i) systemic glucocorticoids = 10 mg prednisone per day ii) cytotoxic drugs b) Investigational drugs within 30 days before, or planned during, the study c) Blood products within 3 months before, or planned during, the study d) Influenza vaccine within 6 months before the study or planned during the study e)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PI.&lt;br&gt;5. An acute illness, including body temperature greater than 37.5¬∫C (axillary or forehead) or greater than 38.0 ¬∫C (oral), or greater than 38.5¬∫C (ear/tympanic or rectal) , occurred within 1 week before first vaccination.&lt;br&gt;6. Anatomical deficiencies which exclude possibility of taking NP swab.&lt;br&gt;7. Women who are breastfeeding or planning pregnancy during the period of the study.&lt;br&gt;8. Institutionalized subjects or subjects unable to come to the study site as expected by the Protocol&lt;br&gt;</t>
  </si>
  <si>
    <t>Main Objective: Safety: To assess M-001 Safety by solicited local and systemic reactogenicity events occurring between 0 and 7 days following receipt of each of the two doses of M-001 or placebo and to assess SAEs, and new-onset of chronic medical illnesses (NOCIs) during period from Day 0 until end of first passive surveillance period in each group. Clinical Efficacy: To assess efficacy of M-001 in the prevention of influenza disease by comparing the occurrence of culture confirmed influenza in the M-001 experimental group vs. placebo caused by any influenza A or B virus in association with a protocol defined Influenza Like Illness (ILI);Secondary Objective: 1. Compare the occurrence of qualitative PCR confirmed influenza in the M-001 experimental group vs. placebo (= 15 days after the second vaccination until epidemiological levels of influenza are low as defined by the medical director) caused by any influenza A or B virus in association with a protocol defined ILI.&lt;br&gt;2. Reduction of either qRT-PCR or Culture-confirmed influenza illness severity: The reduction due to M-001 in the average number of days with respiratory or systemic symptoms during the first laboratory-confirmed influenza illness episode&lt;br&gt;3. The percentage of subjects having ILI symptoms in the experimental and control group.&lt;br&gt;4. 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2.;Primary end point(s): Safety:&lt;br&gt;To assess M-001 Safety by solicited local and systemic reactogenicity events occurring between 0 and 7 days following receipt of each of the two doses of M-001 or placebo and to assess SAEs, Medically Attended AEs (MAAEs) and new-onset of chronic medical illnesses (NOCIs) during period from Day 0 until end of first passive surveillance period in each group.&lt;br&gt;&lt;br&gt;Clinical Efficacy:&lt;br&gt;Compare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interfere with normal daily activities and that include one of the following respiratory symptoms (sore throat, cough, sputum production, nasal discharge, wheezing or difficult breathing) and at least one additional systemic symptom [fever (oral temperature &gt;37.2¬∞C), headache, myalgia and/or arthralgia, chills, and fatigue (tiredness for at least 12 hours)].  NP (Nasopharyngeal) swab will be collected from participants who meet the ILI definitions for qualitative PCR analysis of influenza A and/or B virus. Influenza positive samples by PCR will be further analysed for culture confirmation.;Timepoint(s) of evaluation of this end point: June 2020</t>
  </si>
  <si>
    <t>Secondary end point(s): 1. Compare the occurrence of qualitative PCR confirmed influenza in the M-001 experimental group vs. placebo (= 15 days after the second vaccination until epidemiological levels of influenza are low as defined by the medical director) caused by any influenza A or B virus in association with a protocol defined ILI. Nasopharyngeal swab will be collected from participants who meet the ILI definitions within 24 hours from ILI being reported to or identified by study personnel for qRT-PCR confirmation of influenza A and/or B virus (a nasal and throat sample can be collected as alternative method), and the samples identified with qRT-PCR as positive for influenza A or B virus will be verified with virus culture.&lt;br&gt;2. Reduced Severity of influenza illness&lt;br&gt;Reduction of either qRT-PCR or Culture-confirmed influenza illness severity: The reduction due to M-001 in the average number of days with respiratory or systemic symptoms during the first laboratory-confirmed influenza illness episode.&lt;br&gt;3. The percentage of subjects having ILI symptoms in the experimental and control group.&lt;br&gt;4. 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2.;Timepoint(s) of evaluation of this end point: June 2020</t>
  </si>
  <si>
    <t>Jun 29 2018 12:00AM</t>
  </si>
  <si>
    <t>Immunogenicity and Safety of a Multi-Dose Quadrivalent Influenza Vaccine in Children Aged 6 Months to 17 Years</t>
  </si>
  <si>
    <t>Biological: Multi-dose Quadrivalent Influenza Vaccine;Biological: Single-dose Quadrivalent Influenza Vaccine</t>
  </si>
  <si>
    <t>https://clinicaltrials.gov/show/NCT03391193</t>
  </si>
  <si>
    <t>Immunogenicity and Safety of a Multi-Dose Quadrivalent Influenza Vaccine</t>
  </si>
  <si>
    <t>NCT03391193</t>
  </si>
  <si>
    <t>December 19, 2017</t>
  </si>
  <si>
    <t>GQM00016</t>
  </si>
  <si>
    <t>&lt;br&gt;        Inclusion Criteria:&lt;br&gt;&lt;br&gt;          -  Aged 6 months to 17 years on the day of inclusion&lt;br&gt;&lt;br&gt;          -  Assent form has been signed and dated by the subject aged 7 to 17 years, and informed&lt;br&gt;             consent form has been signed and dated by the parent(s) or another legally acceptable&lt;br&gt;             representative and by an independent witness, if required by local regulations&lt;br&gt;&lt;br&gt;          -  Subject and parent / legally acceptable representative are able to attend all&lt;br&gt;             scheduled visits and to comply with all study procedures&lt;br&gt;&lt;br&gt;          -  Covered by health insurance, if required by local regulations&lt;br&gt;&lt;br&gt;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 .&lt;br&gt;&lt;br&gt;          -  Participation at the time of study enrollment (or in the 4 weeks preceding the first&lt;br&gt;             study vaccination) or planned participation during the present study period in another&lt;br&gt;             clinical study investigating a vaccine, drug, device, or medical procedure&lt;br&gt;&lt;br&gt;          -  Receipt of any vaccine or planned receipt of any vaccine within the period from 2&lt;br&gt;             weeks before the first study vaccination to 2 weeks following the last study&lt;br&gt;             vaccination&lt;br&gt;&lt;br&gt;          -  Previous vaccination against influenza (in the preceding 6 months) with either the&lt;br&gt;             study vaccine or another vaccine for subjects aged 9 to 17 years.&lt;br&gt;&lt;br&gt;          -  For subjects aged 6 months to 8 years:&lt;br&gt;&lt;br&gt;               -  Any influenza vaccination (from birth to the day of inclusion) with either the&lt;br&gt;                  study vaccine or another vaccine&lt;br&gt;&lt;br&gt;               -  Any previous laboratory confirmed influenza infection&lt;br&gt;&lt;br&gt;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study or to a vaccine containing&lt;br&gt;             any of the same substances&lt;br&gt;&lt;br&gt;          -  Laboratory-confirmed / self-reported / reported by the parent(s) / legally acceptable&lt;br&gt;             representative Thrombocytopenia, contraindicating IM vaccination&lt;br&gt;&lt;br&gt;          -  Bleeding disorder, or receipt of anticoagulants in the 3 weeks preceding inclusion,&lt;br&gt;             contraindicating IM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vaccination or febrile illness (temperature = 38.0¬∞C). A prospective subject&lt;br&gt;             should not be included in the study until the condition has resolved or the febrile&lt;br&gt;             event has subsided&lt;br&gt;&lt;br&gt;          -  Identified as Investigator or employee of the Investigator or study center with direct&lt;br&gt;             involvement in the proposed study, or identified as an immediate family member (i.e.&lt;br&gt;             parent, spouse, natural or adopted child) of the Investigator or employee with direct&lt;br&gt;             involvement in the proposed study.&lt;br&gt;</t>
  </si>
  <si>
    <t>Geometric Mean Titers (GMTs) of Antibodies after Vaccination with Multi-dose Quadrivalent Influenza Vaccine or Single-dose Quadrivalent Influenza Vaccine;GMT Ratio after Vaccination with Multi-dose Quadrivalent Influenza Vaccine or Single-dose Quadrivalent Influenza Vaccine;Seroconversion Rates after Vaccination with Multi-dose Quadrivalent Influenza Vaccine or Single-dose Quadrivalent Influenza Vaccine</t>
  </si>
  <si>
    <t>Percentage of Participants Reporting Solicited Injection Site or Systemic Reactions after Vaccination with Multi-dose Quadrivalent Influenza Vaccine or Single-dose Quadrivalent Influenza Vaccine</t>
  </si>
  <si>
    <t>Effectiveness of enteral ivabradine for heart rate control in septic shock √¢?? A randomized controlled trial.</t>
  </si>
  <si>
    <t>Intervention1: Group I: Enteral ivabradine 2.5 mg every 6 hours, titrated to heart rate.&lt;br&gt;Intervention2: Group I: Enteral ivabradine 2.5 mg every 6 hours, titrated to heart rate, in addition to standard treatment of septic shock.&lt;br&gt;Control Intervention1: Group S: standard therapy for septic shock&lt;br&gt;Control Intervention2: Group S: Standard treatment for septic shock&lt;br&gt;</t>
  </si>
  <si>
    <t>http://www.ctri.nic.in/Clinicaltrials/pmaindet2.php?trialid=18803</t>
  </si>
  <si>
    <t>Trial of ivabradine for controlling high heart rate control in septic shock.</t>
  </si>
  <si>
    <t>CTRI/2017/09/009849</t>
  </si>
  <si>
    <t>Randomized, Parallel Group, Active Controlled Trial&lt;br&gt;  Method of generating randomization sequence:Computer generated randomization  Method of allocation concealment:Sequentially numbered, sealed, opaque envelopes  Blinding and masking:Open Label</t>
  </si>
  <si>
    <t>All India Institute of Medical Sciences New Delhi</t>
  </si>
  <si>
    <t>Health Condition 1: null- Septic shock</t>
  </si>
  <si>
    <t>Priyankar Kumar Datta</t>
  </si>
  <si>
    <t>Deptt. of Anaesthesiology, Pain Medicine &amp; Critical Care, Room 5011, Acad Block, AIIMS, Ansari Nagar</t>
  </si>
  <si>
    <t>anjantrikha@gmail.com</t>
  </si>
  <si>
    <t>Anjan Trikha</t>
  </si>
  <si>
    <t>All India Institute of Medical Sciences, Ansari Nagar (East), New Delhi, Pin: 110029</t>
  </si>
  <si>
    <t>Inclusion criteria: Adult patients with septic shock, at least 24 hours after initiation of resuscitation, with HR more than 95 bpm, requiring noradrenaline support (1 - 25 mcg.min-1) to maintain MAP more than 65 mm Hg in spite of adequate volume resuscitation [corrected central venous pressure (CVP) more than 10 mm Hg and inferior vena cava diameter (IVCd) more than 1.5 cm].</t>
  </si>
  <si>
    <t>Exclusion criteria: 1. Patients with pre-existing cardiovascular disease (coronary artery disease, congestive heart failure, cardiac rhythm abnormalities and conduction defects, congenital heart disease, pace-maker in-situ). &lt;br/ &gt;&lt;br&gt;2. Patients with a history of pre-existing chronic renal failure with a glomerular filtration rate less than 15 ml.min-1. &lt;br/ &gt;&lt;br&gt;3. Patients with severe liver dysfunction (MELD score more than 30). &lt;br/ &gt;&lt;br&gt;4. Requirement of high dose noradrenaline (more than 25 mcg.min-1) or second vasopressor to maintain MAP more than 65 mm Hg. &lt;br/ &gt;&lt;br&gt;5. Any contraindication to enteral drug administration (including patients of gastro-intestinal perforation, mechanical bowel obstruction and post-gut resection-anastomosis). &lt;br/ &gt;&lt;br&gt;6. Pregnancy, lactation &lt;br/ &gt;&lt;br&gt;7. Patients less than 18 years and more than 75 years of age &lt;br/ &gt;&lt;br&gt;8. Patients with active bleeding &lt;br/ &gt;&lt;br&gt;9. Post-cardiac arrest patients &lt;br/ &gt;&lt;br&gt;10. Hb less than 7 g/dL &lt;br/ &gt;&lt;br&gt;11. BMI more than 35 &lt;br/ &gt;&lt;br&gt;12. Use of potent cytochrome P450 3A4 inhibitors such as antifungals of the azole-type (ketoconazole, itraconazole), macrolide antibiotics (clarithromycin, erythromycin) and HIV protease inhibitors (nelfinavir, ritonavir).</t>
  </si>
  <si>
    <t>The primary outcome is difference in HR between the two groups during the first 96 hour after recruitment.Timepoint: 96 hours</t>
  </si>
  <si>
    <t>The secondary outcomes include 96 hour difference in MAP, NA requirement, CI, SVI, LVEF, arterial lactate, PaO2-FiO2 ratio, proBNP, Troponin I (Trop I), creatinine, bilirubin and APACHE II score; difference in incidence of severe bradycardia, heart block, atrial fibrillation (AF) and MACE; requirement of RRT, duration of vasopressor requirement, mechanical ventilation and ICU stay; and 30-day ICU mortality.Timepoint: 96 hours, 30-day</t>
  </si>
  <si>
    <t>Aug 23 2017 12:00AM</t>
  </si>
  <si>
    <t>Institute Ethics Committee, AIIMS, New Delhi</t>
  </si>
  <si>
    <t>Effects of Electrostimulation associated with Active Movement of the lower limbs with Cycloergometro in patients admitted to the intensive care unit and infirmary of the Santa Casa de Alfenas - : Electro stimulation and cycloergometry in ICU patients</t>
  </si>
  <si>
    <t>Control group: 20 patients admitted to the intensive care unit will receive sessions of conventional physiotherapy, with respiratory physiotherapy and arms and legs movements, will be done 5 times a week.&lt;br&gt;Group Intervention: 20 patients admitted to the intensive care unit will receive the combined therapy sessions, the patients will be placed in the bed or chair, with the spine supported and will perform the exercises of pedaling with the use of the stationary bicycle associated with the electrical stimulation of the muscle of the thigh. Each combination therapy session will have a duration of 30 to 50 minutes with the following electrical stimulation parameters: reciprocal mode, pulse width (T): 300 to 400 microseconds, frequency (F): 30 to 50 Hz with increasing intensity until The contraction of the thigh muscle is observed, limited to the maximum value of 140 mA. The parameters for the times of rise and fall, Ton and Toff will be changed respecting the movement performed. Once the electrical stimulation device is switched on, the patient will perform the movement of the legs on the stationary bicycle. Thus, the contraction of the muscle occurred as much by the electrical stimulation as by the movement of the legs.;Procedure/surgery;Physical Therapy Modalities</t>
  </si>
  <si>
    <t>http://www.ensaiosclinicos.gov.br/rg/RBR-6bjfd5/</t>
  </si>
  <si>
    <t>Effects of Electrical Stimulation and leg Movement with Stationary Cycling in ICU and infirmary patients</t>
  </si>
  <si>
    <t>RBR-6bjfd5</t>
  </si>
  <si>
    <t>Clinical trial of treatment, randomized-controlled, parallel, open, with two arms.</t>
  </si>
  <si>
    <t>Universidade Federal de Alfenas - UNIFAL MG - Alfenas, MG, Brazil</t>
  </si>
  <si>
    <t>Respiratory insufficiency; Muscle weakness &lt;br&gt;Respiratory Insufficiency &lt;br&gt;Muscle Weakness;Respiratory Insufficiency;Muscle Weakness</t>
  </si>
  <si>
    <t>RBR-6b</t>
  </si>
  <si>
    <t>Numero do CAAE: 45468815.0.0000.5142;CEP: 1.144.968</t>
  </si>
  <si>
    <t>Carolina</t>
  </si>
  <si>
    <t>Kosour</t>
  </si>
  <si>
    <t>Avenida Jovino Fernandes Sales, 2600</t>
  </si>
  <si>
    <t>carolina.kosour@unifal-mg.edu.br</t>
  </si>
  <si>
    <t>+55 (35) 3701 1805</t>
  </si>
  <si>
    <t>Universidade Federal de Alfenas - UNIFAL MG</t>
  </si>
  <si>
    <t>Funda√ß√£o de Amparo e Pesquisa de Minas Gerais - FAPEMIG - Belo Horizonte, MG, Brazil</t>
  </si>
  <si>
    <t>50Y</t>
  </si>
  <si>
    <t>Inclusion criteria: Patients with hospitalization period of at least two days; age between 18 and 50 years; both sexes, sensitivity and cognitive preserved; Glasgow Coma Scale 15; hemodynamically stable; adequate pulmonary gas exchange; Inspired fraction of oxygen less than or equal to 60% and positive pressure at the end of the expiration less than or equal to 10 cmH2O with peripheral oxygen saturation greater than 88%; Sign the Free and Informed Consent Form.</t>
  </si>
  <si>
    <t>Exclusion criteria: Pregnant patients; change in sensitivity; cognitive alteration; shocks; renal support; thrombocytopenia; deep vein thrombosis; agitation and confusion.&lt;br&gt;</t>
  </si>
  <si>
    <t>Progression of the peripheral muscle strength, determined by the dynamometry measurement at the beginning and at the end of the study.</t>
  </si>
  <si>
    <t>Direct relationship of respiratory muscle strength progression measured by manovacuometry with improvement of peripheral muscle strength by dynamometry performed at the beginning and end of the study;&lt;br&gt;Progression of the Glasgow Coma Scale alert level at the beginning and end of the study;&lt;br&gt;Increase of functional independence by the scale of Functional Independence at the beginning and end of the study;&lt;br&gt;Decreased hospitalization time of the intervention group compared to the control group.</t>
  </si>
  <si>
    <t>The macrogenome assay was used to determine a reasonable oral cleaning frequency and to verify its effect on ventilator associated pneumonia</t>
  </si>
  <si>
    <t>Group 1:Take oral care at an interval of X hours;Group 2:Take oral care at an interval of 12 hours;</t>
  </si>
  <si>
    <t>http://www.chictr.org.cn/showproj.aspx?proj=31329</t>
  </si>
  <si>
    <t>The study of the frequency of oral care with macrogenome and its effect on ventilator associated pneumonia</t>
  </si>
  <si>
    <t>ChiCTR1800018502</t>
  </si>
  <si>
    <t>Group 1:100;Group 2:100;</t>
  </si>
  <si>
    <t>Dalian Municipal Central Hospital Affiliated Dalian Medical University</t>
  </si>
  <si>
    <t>Ventilator associated pneumonia/acute hemorrhagic stroke</t>
  </si>
  <si>
    <t>Cui Song</t>
  </si>
  <si>
    <t>2-1-2, 16 Lianshan Street, Shahekou District, Dalian, Liao'ning, China</t>
  </si>
  <si>
    <t>cuisong2008@qq.com</t>
  </si>
  <si>
    <t>+86 15541117225</t>
  </si>
  <si>
    <t>2018Liaoning province natural science fund project</t>
  </si>
  <si>
    <t>Inclusion criteria: 1. Patients with acute hemorrhagic cerebral apoplexy admitted to ICU,after emergency craniocerebral operation,mainly included patients with acute subarachnoid hemorrhage and acute cerebral hemorrhage;&lt;br&gt;2. Aged 18 to 80 years old;&lt;br&gt;3. Expected/actual mechanical ventilation time &gt; 48 hours.</t>
  </si>
  <si>
    <t>Exclusion criteria: 1. It is associated with chronic pulmonary infectious diseases, such as chronic asthmatic bronchitis, COPD, bronchiectasis, and empyema;&lt;br&gt;2. The incidence of hemorrhagic stroke is over 48 hours;&lt;br&gt;3. There was obvious aspiration after the onset of stroke;&lt;br&gt;4. Obvious gastric juice samples were sucked out during intubation;&lt;br&gt;5. CT examination before emergency operation showed obvious pulmonary atelectasis or pneumonia;&lt;br&gt;6. Patients who are participating in other clinical trials;&lt;br&gt;7. Suffering from severe intra-oral infectious diseases;&lt;br&gt;8. The researchers believe that other reasons are not suitable for clinical trial participants.</t>
  </si>
  <si>
    <t>Ventilator associated pneumonia incidence;The onset time of ventilator-associated pneumonia;Patient mortality;The number of oral bacteria has increased;Serious dissonance of oral microflora composition;The relationship between oral microflora and upper gastrointestinal tract, lower respiratory tract and intestinal microflora;</t>
  </si>
  <si>
    <t>Jun 13 2018 12:00AM</t>
  </si>
  <si>
    <t>Zhang Ping</t>
  </si>
  <si>
    <t>Single Rescuer Ventilation Using a Bag Valve Mask With Supplemental External Handle Versus Standard Bag Valve Mask in a Manikin Model: A Randomized Crossover Trial</t>
  </si>
  <si>
    <t>Device: Modified Ambu Spur II bag valve mask;Device: Conventional Ambu Spur II bag valve mask;Device: Modified Ambu Spur II bag valve mask;Device: Conventional Ambu Spur II bag valve mask;Device: Modified Ambu Spur II bag valve mask;Device: Conventional Ambu Spur II bag valve mask;Device: Modified Ambu Spur II bag valve mask;Device: Conventional Ambu Spur II bag valve mask</t>
  </si>
  <si>
    <t>https://clinicaltrials.gov/show/NCT02800213</t>
  </si>
  <si>
    <t>Ventilation Using a Bag Valve Mask With Supplemental External Handle</t>
  </si>
  <si>
    <t>NCT02800213</t>
  </si>
  <si>
    <t>Brooke Army Medical Center</t>
  </si>
  <si>
    <t>Apnea;Apnea;Apnea;Apnea</t>
  </si>
  <si>
    <t>C.2016.136e</t>
  </si>
  <si>
    <t>Michael D April, MD, DPhil;Michael D April, MD, DPhil;Michael D April, MD, DPhil;Michael D April, MD, DPhil;Michael D April, MD, DPhil</t>
  </si>
  <si>
    <t>Brooke Army Medical Center;Brooke Army Medical Center;Brooke Army Medical Center;Brooke Army Medical Center;Brooke Army Medical Center</t>
  </si>
  <si>
    <t>&lt;br&gt;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t>
  </si>
  <si>
    <t>Received Tidal Volume;Received Tidal Volume;Received Tidal Volume</t>
  </si>
  <si>
    <t>https://clinicaltrials.gov/ct2/show/results/NCT02800213</t>
  </si>
  <si>
    <t>EUCTR2017-002217-59-ES</t>
  </si>
  <si>
    <t>63623872FLZ3002;NCT03381196</t>
  </si>
  <si>
    <t>EUCTR2017-002217-59-AT;EUCTR2017-002217-59-BE;EUCTR2017-002217-59-BG;EUCTR2017-002217-59-CZ;EUCTR2017-002217-59-DE;EUCTR2017-002217-59-EE;EUCTR2017-002217-59-ES;NCT03381196;EUCTR2017-002217-59-FR;EUCTR2017-002217-59-GB;EUCTR2017-002217-59-HU;EUCTR2017-002217-59-LT;EUCTR2017-002217-59-LV;EUCTR2017-002217-59-NL;EUCTR2017-002217-59-PL;EUCTR2017-002217-59-SK</t>
  </si>
  <si>
    <t>EUCTR2016-003020-23-GB</t>
  </si>
  <si>
    <t>1615R2132;NCT03032380;2016-003020-23-CZ</t>
  </si>
  <si>
    <t>Inclusion criteria: &lt;br&gt;                1. Subjects 18 years or older at the time of signing informed consent&lt;br&gt;                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                3. Subjects who meet the clinical diagnosis criteria for HABP/VABP/HCABP&lt;br&gt;                4. All subjects must fulfill at least 1 of the following clinical criteria at screening:&lt;br&gt;                a. New onset or worsening of pulmonary symptoms or signs, such as cough, dyspnea, tachypnea (eg, respiratory rate greater than 25 breaths/minute), expectorated sputum production, or requirement for mechanical ventilation&lt;br&gt;                b. Hypoxemia (eg, a partial pressure of oxygen [PaO2] less than 60 mm Hg while the subject is breathing room air, as determined by arterial blood gas [ABG], or worsening of the ratio of the PaO2 to the fraction of inspired oxygen [PaO2/FiO2])&lt;br&gt;                c. Need for acute changes in the ventilator support system to enhance oxygenation, as determined by worsening oxygenation (ABG or PaO2/FiO2) or needed changes in the amount of positive end-expiratory pressure&lt;br&gt;                d. New onset of or increase in (quantity or characteristics) suctioned respiratory secretions, demonstrating evidence of inflammation and absence of contamination&lt;br&gt;                5. All subjects must have at least 1 of the following signs:&lt;br&gt;                a. Documented fever (ie, core body temperature [tympanic, rectal, esophageal] not less than [NLT] 38¬∞C [100.4¬∞F], oral temperature NLT 37.5¬∞C, or axillary temperature NLT 37¬∞C)&lt;br&gt;                b. Hypothermia (ie, core body temperature [tympanic, rectal, esophageal] not more than [NMT] 35¬∞C [95.0¬∞F], oral temperature NMT 35.5¬∞C and axillary temperature NMT 36¬∞C)&lt;br&gt;                c. Leukocytosis with a total peripheral white blood cell (WBC) count NLT 10,000 cells/mm3&lt;br&gt;                d. Leukopenia with total peripheral WBC count NMT 4500 cells/mm3&lt;br&gt;                e. Greater than 15% immature neutrophils (bands) noted on peripheral blood smear&lt;br&gt;                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                7. All subjects must have evidence of a Gram-negative infection involving the lower respiratory tract as documented by 1 or more of the following:&lt;br&gt;                a. Gram stain of lower respiratory secretions showing Gram-negative bacteria either alone or mixed with Gram-positive bacteria at or within 72 hours prior to randomization&lt;br&gt;                b. Microbiologic culture of respiratory tract secretions within 72 hours prior to randomization identifying Gram-negative aerobic bacteria&lt;br&gt;                c. Other diagnostic tests, including molecular tests, which provide evidence of Gram-negative bacterial infection of the lower respiratory tract&lt;br&gt;                d. Pneumonia highly suspected to be due to a Gram-negative bacteria based on prior antibiotic use or local epidemiologic evidence of Gram-negative infectio</t>
  </si>
  <si>
    <t>Exclusion criteria: &lt;br&gt;                1. Subjects who have known or suspected community-acquired bacterial pneumonia, atypical pneumonia, viral pneumonia, or chemical pneumonia (including aspiration of gastric contents, inhalation injury)&lt;br&gt;                2. Subjects who have a history of any hypersensitivity to cephalosporins or to carbapenems, or severe hypersensitivity to any other type of √ü-lactams other than cephalosporins and carbapenems (eg, penicillins, monobactams), or hypersensitivity to linezolid (Note: For √ü lactams, a history of a mild rash followed by uneventful re-exposure is not a contraindication to enrollment)&lt;br&gt;                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                4. Subjects with coinfection caused by invasive aspergillosis, mucormycosis or other highly lethal mold&lt;br&gt;                5. Subjects who have central nervous system infection (eg, meningitis, brain abscess, shunt infection)&lt;br&gt;                6. Subjects with cystic fibrosis&lt;br&gt;                7. Subjects in refractory septic shock, defined as persistent hypotension despite adequate fluid resuscitation or despite vasopressive therapy at the time of randomization&lt;br&gt;                8. Subjects with neutropenia (ie, polymorphonuclear neutrophils &lt; 500 cells/¬µL)&lt;br&gt;                9. Female subjects who have a positive pregnancy test at screening, who are lactating, or who refuse to use 1 of the previously specified methods of contraception&lt;br&gt;                10. Subjects with an Acute Physiology and Chronic Health Evaluation II (APACHE) II score of &gt; 35&lt;br&gt;                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                12. Subjects with any condition or circumstance that, in the opinion of the investigator, would compromise the safety of the subject or the quality of the study data&lt;br&gt;                13. Subjects receiving peritoneal dialysis (hemofiltration and hemodialysis are permitted)&lt;br&gt;                14. Subjects requiring continued treatment with methotrexate, procainamide, probenecid, monoamine oxidase inhibitors, or valproic acid (see Section 5.2)&lt;br&gt;                15. Subjects who have received another investigational drug or device within 30 days prior to study entry&lt;br&gt;                16. Subjects who have previously been randomized in this study or have previously received S-649266&lt;br&gt;                17. Subjects with 1 or more of the following laboratory abnormalities in baseline specimens: aspartate aminotransferase (AST), alanine aminotransferase (ALT), alkaline phosphatase, or total bilirubin level &gt; 3 times the upper limit of normal (ULN), absolute neutrophil count &lt; 100/¬µL, platelet count &lt; 40,000/¬µL&lt;br&gt;                18. Subjects with bronchiectasis with symptoms of persistent or recurrent bronchial infection related to irreversibly damaged and dilated bronchi; namely, subjects with clinical bronchiectasis&lt;br&gt;                19. Subjects with lung abscesses&lt;br&gt;</t>
  </si>
  <si>
    <t>&lt;br&gt;                Secondary Objective: Key Secondary Objectives:&lt;br&gt;                ‚Ä¢ To compare the clinical outcome of treatment with S-649266 with that of&lt;br&gt;                meropenem in subjects at test of cure (TOC)&lt;br&gt;                ‚Ä¢ To compare the microbiologic outcome of treatment with S-649266 with that of meropenem at TOC&lt;br&gt;                Other Secondary Objectives:&lt;br&gt;                Efficacy:&lt;br&gt;                ‚Ä¢ To compare the clinical outcome of treatment with S-649266 with that of meropenem in subjects at early assessment (EA)2, end of treatment (EOT), and follow-up (FU)&lt;br&gt;                ‚Ä¢ To compare the microbiologic outcome of treatment with S-649266 with that of meropenem at EA, EOT, and FU&lt;br&gt;                ‚Ä¢ To compare the all-cause mortality at Day 28 of subjects treated with S-649266 with that of subjects treated with meropenem&lt;br&gt;                ‚Ä¢ To compare the all-cause mortality during treatment and the FU period of subjects treated with S-649266 with that of meropenem&lt;br&gt;                ‚Ä¢ To compare the resource utilization required for the 2 study treatments for the study-qualifying infection&lt;br&gt;                Safety:&lt;br&gt;                ‚Ä¢ To assess the safety of S-649266&lt;br&gt;            ;Main Objective: To compare all-cause mortality at Day 14 of subjects who receive S-649266 with that of subjects who receive the comparator, meropenem, in adults with hospital-acquired bacterial pneumonia (HABP),ventilator-associated bacterial pneumonia (VABP), or healthcare-associated bacterial pneumonia (HCABP) caused by Gram-negative pathogens;Timepoint(s) of evaluation of this end point: Day 14;&lt;br&gt;                Primary end point(s): Primary  Endpoint:&lt;br&gt;                All-cause mortality at Day 14 for S-649266 or the active-comparator, meropenem.&lt;br&gt;</t>
  </si>
  <si>
    <t>&lt;br&gt;                Timepoint(s) of evaluation of this end point: Clinical and Microbiological outcome will be evaluated at TOC, EA, EOT, and FU.&lt;br&gt;                The all-cause mortality will be also evaluated at Day 28 and until end of study.&lt;br&gt;                Facility utilization will be assessed by determination of the time in 24-hour days associated with the treatment of the infection.&lt;br&gt;            ;&lt;br&gt;                Secondary end point(s): Key secondary endpoints:&lt;br&gt;                - The clinical outcome of treatment with S-649266 or meropenem per subject at TOC&lt;br&gt;                - The microbiologic outcome of treatment with S-649266 or meropenem per subject at TOC&lt;br&gt;                Other secondary efficacy:&lt;br&gt;                - The clinical outcome of treatment with S-649266 or meropenem per subject at EA, EOT, and FU&lt;br&gt;                - The microbiologic outcome of treatment with S-649266 or meropenem per subject at EA, EOT, and FU&lt;br&gt;                - The all-cause mortality at Day 28&lt;br&gt;                - The all-cause mortality during the full duration of the study&lt;br&gt;                - The resource utilization required for the treatment of the study qualifying infection&lt;br&gt;</t>
  </si>
  <si>
    <t>Diagnostic performance of Lung Ultrasound in ventilator associated pneumonia - LUSVAP</t>
  </si>
  <si>
    <t>Intervention1: Lung Ultrasound: Lung ultrasound will be performed in all patients recieving mechanical ventilator&lt;br&gt;Control Intervention1: NIL: NIL&lt;br&gt;</t>
  </si>
  <si>
    <t>http://www.ctri.nic.in/Clinicaltrials/pmaindet2.php?trialid=17051</t>
  </si>
  <si>
    <t>Use for ultrasound to diagnose pneumonia in patients on ventilator</t>
  </si>
  <si>
    <t>CTRI/2018/03/012273</t>
  </si>
  <si>
    <t>Single Arm Trial&lt;br&gt;  Method of generating randomization sequence:Not Applicable  Method of allocation concealment:Not Applicable  Blinding and masking:Outcome Assessor Blinded</t>
  </si>
  <si>
    <t>Health Condition 1: null- Ventilator associated pneumonia</t>
  </si>
  <si>
    <t>Nitish Parmar</t>
  </si>
  <si>
    <t>Department of anaesthesiology pain medicine and critical care</t>
  </si>
  <si>
    <t>Lokeshkashyap@yahoo.com</t>
  </si>
  <si>
    <t>Lokesh Kashyap</t>
  </si>
  <si>
    <t>Department of Anaesthesiology pain medicine and critical care</t>
  </si>
  <si>
    <t>All india institute of medical sciences, Ansari nagar, New Delhi 110029</t>
  </si>
  <si>
    <t>Inclusion criteria: Adult patients ( &gt;18 yrs), with anticipated duration of mechanical ventilation greater than 48 hours with absence of pulmonary pathology as reason for mechanical ventilation will be included in the study.</t>
  </si>
  <si>
    <t>Exclusion criteria: Patients in whom there is anticipated difficulty in performing lung ultrasound, eg. thoracic surgery, thoracic trauma with ICD, obesity (BMI &gt;40kg/m2) will be excluded from the study.</t>
  </si>
  <si>
    <t>Diagnostic performance of Lung ultrasoundTimepoint: 7 days</t>
  </si>
  <si>
    <t>1.To describe temporal changes in Lung Ultrasonography in critically ill patients developing Ventilator associated pneumonia. &lt;br/ &gt;&lt;br&gt;2.To determine frequency of specific Lung Ultrasound finding in patients with ventilator associated pneumonia. &lt;br/ &gt;&lt;br&gt;Timepoint: 7 days</t>
  </si>
  <si>
    <t>Feb  1 2017 12:00AM</t>
  </si>
  <si>
    <t>Institute Ethics Committe</t>
  </si>
  <si>
    <t>Impact of Tramadol and Oxycodone on Sleep Apnea</t>
  </si>
  <si>
    <t>Drug: Oxycodone;Drug: Tramadol</t>
  </si>
  <si>
    <t>https://clinicaltrials.gov/show/NCT03454217</t>
  </si>
  <si>
    <t>NCT03454217</t>
  </si>
  <si>
    <t>February 27, 2018</t>
  </si>
  <si>
    <t>CER 2017-01976</t>
  </si>
  <si>
    <t>Eric Albrecht;Eric Albrecht, PD-MER;Eric Albrecht, PD-MER</t>
  </si>
  <si>
    <t>;eric.albrecht@chuv.ch;eric.albrecht@chuv.ch</t>
  </si>
  <si>
    <t>;+41 79 556 63 41;+41 79 556 63 41</t>
  </si>
  <si>
    <t>Lausanne University Hospital;</t>
  </si>
  <si>
    <t>&lt;br&gt;        Inclusion Criteria:&lt;br&gt;&lt;br&gt;          -  patients scheduled for orthopaedic surgery on the lower limb under a spinal&lt;br&gt;             anaesthesia&lt;br&gt;&lt;br&gt;          -  physical status I-III&lt;br&gt;&lt;br&gt;        Exclusion Criteria:&lt;br&gt;&lt;br&gt;          -  planned surgical duration more than 3 hours&lt;br&gt;&lt;br&gt;          -  contraindication to spinal anaesthesia&lt;br&gt;&lt;br&gt;          -  severe respiratory disease&lt;br&gt;&lt;br&gt;          -  patient treated for sleep apnea syndrome&lt;br&gt;&lt;br&gt;          -  allergy to tramadol or oxycodone&lt;br&gt;</t>
  </si>
  <si>
    <t>Apnea hypopnea index while lying supine</t>
  </si>
  <si>
    <t>Apnea hypopnea index in another position than supine;Mean pulse oxymetry;Apnea hypopnea index while lying supine;Apnea hypopnea index in another position than supine;Mean pulse oxymetry;Pains scores (numeric rating scale);Opioid (oxycodone or tramadol) consumption</t>
  </si>
  <si>
    <t>Preoperative CPAP Treatment on Perioperative Outcomes in Rheumatic Valvular Heart Disease Patients With OSA</t>
  </si>
  <si>
    <t>Device: continuous positive airway pressure</t>
  </si>
  <si>
    <t>https://clinicaltrials.gov/show/NCT03398733</t>
  </si>
  <si>
    <t>CPAP Treatment and Postoperative Outcomes in Patients With Rheumatic Valvular Heart Disease</t>
  </si>
  <si>
    <t>NCT03398733</t>
  </si>
  <si>
    <t>Nanjing Medical University</t>
  </si>
  <si>
    <t>Rheumatic Valvular Heart Disease;Obstructive Sleep Apnea</t>
  </si>
  <si>
    <t>2017-SR-040</t>
  </si>
  <si>
    <t>Ning Ding, MD, PhD</t>
  </si>
  <si>
    <t>&lt;br&gt;        Inclusion Criteria:&lt;br&gt;&lt;br&gt;          1. Patients aged 18-75 years.&lt;br&gt;&lt;br&gt;          2. Patients with rheumatic valvular heart disease.&lt;br&gt;&lt;br&gt;          3. Patients combined with obstructive sleep apnea (apnea-hypopnea index &gt;=5/h).&lt;br&gt;&lt;br&gt;          4. Received heart valve replacement surgery.&lt;br&gt;&lt;br&gt;          5. The enrolled patients having received patients' informed consent.&lt;br&gt;&lt;br&gt;        Exclusion Criteria:&lt;br&gt;&lt;br&gt;          1. History of stroke or clinical signs of peripheral or central nervous system disorders.&lt;br&gt;&lt;br&gt;          2. History of Chronic obstructive pulmonary disease or asthma.&lt;br&gt;&lt;br&gt;          3. Enrolment in another clinical study.&lt;br&gt;</t>
  </si>
  <si>
    <t>apnea-hypopnea index (AHI);duration of ICU stay;length of mechanical ventilation</t>
  </si>
  <si>
    <t>mean and lowest SPO2;pacemaker use;complicated infection and reintubation</t>
  </si>
  <si>
    <t>Impact of High-level Oxygen Therapy on the Reconditioning of Type I Hypoxemic Respiratory Insufficiency Patients in Intensive Care</t>
  </si>
  <si>
    <t>Device: Cyclometer Ergometer</t>
  </si>
  <si>
    <t>https://clinicaltrials.gov/show/NCT04022603</t>
  </si>
  <si>
    <t>NCT04022603</t>
  </si>
  <si>
    <t>Dr David DE BELS</t>
  </si>
  <si>
    <t>August 18, 2017</t>
  </si>
  <si>
    <t>CHUB-BPCO</t>
  </si>
  <si>
    <t>S√©bastien Redant;S√©bastien Redant, MD;David De Bels, MD</t>
  </si>
  <si>
    <t>;Sebastien.REDANT@chu-brugmann.be;David.DEBELS@chu-brugmann.be</t>
  </si>
  <si>
    <t>;3224773100;3224779127</t>
  </si>
  <si>
    <t>CHU Brugmann;</t>
  </si>
  <si>
    <t>&lt;br&gt;        Inclusion Criteria:&lt;br&gt;&lt;br&gt;          -  Acute respiratory insufficiency type I, oxygen partial pressure (PaO2) &lt;60 mmHg under&lt;br&gt;             oxygen without hypercapnia.&lt;br&gt;&lt;br&gt;          -  Invasive arterial pressure measure&lt;br&gt;&lt;br&gt;        Exclusion Criteria:&lt;br&gt;&lt;br&gt;          -  Hemodynamic instability&lt;br&gt;&lt;br&gt;          -  Patient under continuous high throughput oxygen therapy&lt;br&gt;&lt;br&gt;          -  Left cardiac insufficiency&lt;br&gt;&lt;br&gt;          -  Arteritis of the lower limbs&lt;br&gt;&lt;br&gt;          -  Neuromuscular pathology&lt;br&gt;&lt;br&gt;          -  Osteo-articular limitations&lt;br&gt;&lt;br&gt;          -  Hemoglobin inferior to 8g/dl&lt;br&gt;</t>
  </si>
  <si>
    <t>Pulsated oxygen saturation (Sp02);Pulsated oxygen saturation (Sp02);Oxygen inspired fraction (FiO2);Oxygen inspired fraction (FiO2);Blood gasometry;Blood gasometry;Heart rate;Heart rate;Respiratory rate;Respiratory rate;Mean arterial pressure;Mean arterial pressure;Systolic blood pressure;Systolic blood pressure;Borg score;Forced expiratory volume per second (FEV1);Functional residual capacity (CFR)</t>
  </si>
  <si>
    <t>Age;Weight;Sex</t>
  </si>
  <si>
    <t>Modulation of Vasoreactivity in Septic Shock: Impact of Recombinant Protein C</t>
  </si>
  <si>
    <t>Drug: Recombinant Activated Protein C;Device: Near-infrared spectroscopy (NIRS);Drug: Phenylephrine;Biological: Blood sample</t>
  </si>
  <si>
    <t>https://clinicaltrials.gov/show/NCT02885168</t>
  </si>
  <si>
    <t>NCT02885168</t>
  </si>
  <si>
    <t>Allocation: Non-Randomized, Endpoint Classification: Pharmacodynamics Study, Intervention Model: Parallel Assignment, Masking: Open Label, Primary Purpose: Treatment</t>
  </si>
  <si>
    <t>EUCTR2007-002319-16-FR</t>
  </si>
  <si>
    <t>2007-002319-16</t>
  </si>
  <si>
    <t>Bruno LEVY</t>
  </si>
  <si>
    <t>R√©animation M√©dicale - H√¥pital de Brabois - CHRU Nancy</t>
  </si>
  <si>
    <t>&lt;br&gt;        Inclusion Criteria:&lt;br&gt;&lt;br&gt;        - Patients with septic shock as determined by standard criteria (including infection and&lt;br&gt;        severe infection)&lt;br&gt;&lt;br&gt;        Exclusion Criteria:&lt;br&gt;&lt;br&gt;          -  Pregnant women&lt;br&gt;&lt;br&gt;          -  Absence of signed informed consent. Due to gravity of medical situation of patients,&lt;br&gt;             inclusion will be possible after informed consent of a family member. As soon as&lt;br&gt;             possible, an informed consent will be obtained by patient&lt;br&gt;&lt;br&gt;          -  Contraindication to Xigris: evolutive internal bleeding , intracranial pathology,&lt;br&gt;             neoplasia or brain involvement, concomitant heparin therapy &gt;= 15 IU/kg/h, known&lt;br&gt;             hemorrhagic diathesis except acute coagulopathy subsequent to sepsis, severe chronic&lt;br&gt;             liver disease, platelet count &lt; 30000 x 10^6/L, high bleeding risk, known&lt;br&gt;             hypersensibility to drotrecogin alfa (activated), one of excipients or bovine&lt;br&gt;             thrombin&lt;br&gt;</t>
  </si>
  <si>
    <t>Vascular reactivity measured with dose-response to phenylephrine;Vascular reactivity measured with dose-response to phenylephrine;Vascular reactivity measured with dose-response to phenylephrine</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</si>
  <si>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Gram-Negative Bacteria, Including Metallo-B-Lactamase (MBL) ‚Äì Producing Multidrug Resistant Pathogens, for Which There Are Limited or No Treatment Options</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</si>
  <si>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663-&lt;br&gt;&lt;br&gt;Trade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2-&lt;br&gt;&lt;br&gt;Trade Name: Aztreonam for injection, USP&lt;br&gt;Pharmaceutical Form: Powder for solution for infusion&lt;br&gt;CAS Number: 827611-49-4&lt;br&gt;Other descriptive name: AZTREONAM LYSINE&lt;br&gt;Concentration unit: g gram(s)&lt;br&gt;Concentration type: equal&lt;br&gt;Concentration number: 2-&lt;br&gt;&lt;br&gt;Trade Name: Metronidazole 500 mg / 100 mL solution for infusion, USP&lt;br&gt;&lt;br&gt;Product</t>
  </si>
  <si>
    <t>https://www.clinicaltrialsregister.eu/ctr-search/search?query=eudract_number:2017-002742-68</t>
  </si>
  <si>
    <t>A study to compare the effectiveness and safety of using Aztreonam-Avibactam + Metronidazole versus Meropenem + Colistin in the treatment of patients in hospital with serious infections</t>
  </si>
  <si>
    <t>EUCTR2017-002742-68-BG</t>
  </si>
  <si>
    <t>United States;Philippines;Taiwan;Greece;Spain;Thailand;Ukraine;Israel;Chile;Russian Federation;Italy;Vietnam;India;Malaysia;Peru;South Africa;China;Korea, Republic of;Turkey;Hungary;Czech Republic;Mexico;Argentina;Brazil;Croatia;Romania;Bulgaria</t>
  </si>
  <si>
    <t>Complicated intra-abdominal infection (cIAI) and hospital-acquired pneumonia/ventilator-associated pneumonia (HAP/VAP);Therapeutic area: Diseases [C] - Bacterial Infections and Mycoses [C01]</t>
  </si>
  <si>
    <t>NCT03329092</t>
  </si>
  <si>
    <t>C3601002;NCT03329092;2017-002742-68-HU</t>
  </si>
  <si>
    <t>Clinical Trials.gov Call Centre</t>
  </si>
  <si>
    <t>Inclusion criteria: &lt;br&gt;1. Subject must be =18 years of age.&lt;br&gt;2.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to&lt;br&gt;participate in the study as soon as possible on recovery, as applicable in accordance with local regulations.&lt;br&gt;3. Subjects must have a confirmed diagnosis of HAP/VAP, or presumed diagnosis of cIAI requiring administration of IV antibacterial treatment&lt;br&gt;4. Female subjects of nonchildbearing potential must meet at least 1 of the following&lt;br&gt;criteria:&lt;br&gt;a.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state;&lt;br&gt;b. Have undergone a documented hysterectomy and/or bilateral oophorectomy;&lt;br&gt;c. Have medically confirmed ovarian failure.&lt;br&gt;5. Female subject of childbearing potential must have a negative serum or urine pregnancy test, with sensitivity of at least 25 mIU/mL.&lt;br&gt;6. Subject must be willing and able to comply with scheduled visits, treatment plan, laboratory tests, and other study procedures.&lt;br&gt;Are the trial subjects under 18? no&lt;br&gt;Number of subjects for this age range: &lt;br&gt;F.1.2 Adults (18-64 years) yes&lt;br&gt;F.1.2.1 Number of subjects for this age range 366&lt;br&gt;F.1.3 Elderly (&gt;=65 years) yes&lt;br&gt;F.1.3.1 Number of subjects for this age range 122&lt;br&gt;</t>
  </si>
  <si>
    <t>Exclusion criteria: &lt;br&gt;1. Subject has an APACHE II score &gt;30.&lt;br&gt;2. At Screening the subject is found to have/or strongly suspected to have an infection caused by a Gram-negative species not expected to respond to either ATM-AVI and/or MER (eg, Acinetobacter baumannii), or an infection caused by only Gram-positive species. The subject is allowed to participate in the study if the Investigator considers that the species is a colonizer which does not warrant specific treatment.&lt;br&gt;3. Subject has received more than one day (&gt;24 hours) of any systemic antibiotic within the 48 hours prior to randomization. This is inclusive of all doses of any systemic antibiotic initiated in this time period (but not counting overlapping periods of antibiotics), eg, a subject who receives 4 doses of an 8 hourly regimen with the last dose given just before randomization is calculated as 32 hours of prior antibiotic.&lt;br&gt;4. Subject has a history of serious allergy such as anaphylaxis, angioedema and bronchospasm, hypersensitivity or any serious reactions to any systemic antibacterial which is allowed per protocol including ATM, carbapenem, monobactam or other √ü-lactam antibiotics, AVI, colistimethate or polymixin B, nitroimidazoles or MTZ, vancomycin, linezolid, daptomycin, aminoglycosides (eg, amikacin, gentamicin, tobramycin), or any of the excipients of the respective (investigational) medicinal products to be administered during the study.&lt;br&gt;5. Subject is unlikely to respond to up to 14 days of study treatment.&lt;br&gt;&lt;br&gt;</t>
  </si>
  <si>
    <t>Main Objective: To evaluate the efficacy of aztreonam-avibactam¬±metronidazole and meropenem¬±colistin at Test of Cure visit for the treatment of serious infections due to Gram-negative bacteria, including those due to metallo-√ü-lactamase-producing multidrug resistant pathogens;Secondary Objective: - To evaluate efficacy of aztreonam-avibactam¬±metronidazole and meropenem¬±colistin at the Test of Cure visit in the microbiological Intent-To-Treat and Microbiologically Evaluable analysis sets&lt;br&gt;- To evaluate the efficacy of aztreonam-avibactam¬±metronidazole and meropenem¬±colistin at the Test of Cure visit in key sub populations&lt;br&gt;- To assess the per-subject microbiological response to aztreonam-avibactam ¬±metronidazole and meropenem¬±colistin at the Test of Cure visit&lt;br&gt;- To assess 28-day all-cause mortality&lt;br&gt;- To evaluate the pharmacokinetics of aztreonam and avibactam in subjects with serious infections and to characterize the relationship between exposure and clinical and microbiological response for aztreonam-avibactam¬± metronidazole&lt;br&gt;utilization (listings to be provided in the Clinical Study Report, analysis to be reported outside of the Clinical Study Report)&lt;br&gt;;Primary end point(s): Proportion of subjects with clinical cure at Test of Cure visit in the Intent-To-Treat and Clinically Evaluable analysis sets (Note: For non-United States countries, the Intent To Treat and Clinically Evaluable are considered co-primary analysis sets);Timepoint(s) of evaluation of this end point: Test of Cure visit on Day 28 (¬±3 days)</t>
  </si>
  <si>
    <t>Secondary end point(s): - Proportion of subjects with clinical cure at the Test of Cure visit in the microbiological Intent-To-Treat and microbiologically Evaluable analysis sets&lt;br&gt;- Proportion of subjects with clinical cure at the Test of Cure visit by infection type in the Intent-To-Treat and Clinically Evaluable analysis sets&lt;br&gt;- Proportion of subjects with clinical cure at the Test of Cure visit for subjects with metallo-√ü-lactamase-positive pathogens in the microbiological Intent-To-Treat and microbiologically evaluable analysis sets&lt;br&gt;- Proportion of subjects with a favorable per-subject microbiological response at the Test of Cure visit in the microbiological Intent-To-Treat and microbiologically evaluable analysis sets.&lt;br&gt;- Proportion of subjects who died on or before 28 days from randomization in the Intent-To-Treat and microbiological Intent-To-Treat analysis sets&lt;br&gt;- Pharmacokinetics of aztreonam and avibactam in subjects in the population pharmacokinetic analysis set&lt;br&gt;- Pharmacokinetic/pharmacodynamic relationship between exposure and clinical and microbiological response for aztreonam-avibactam¬±metronidazole in the population pharmacokinetic analysis set&lt;br&gt;;Timepoint(s) of evaluation of this end point: Test of Cure visit on Day 28 (¬±3 days)</t>
  </si>
  <si>
    <t>Apr 30 2018 12:00AM</t>
  </si>
  <si>
    <t>&lt;br&gt;Product Name: MEDI3902&lt;br&gt;Product Code: MEDI3902&lt;br&gt;Pharmaceutical Form: Solution for infusion&lt;br&gt;INN or Proposed INN: NA&lt;br&gt;CAS Number: NA&lt;br&gt;Current Sponsor code: MEDI3902&lt;br&gt;Other descriptive name: MEDI3902&lt;br&gt;Concentration unit: mg/ml milligram(s)/millilitre&lt;br&gt;Concentration type: equal&lt;br&gt;Concentration number: 50-&lt;br&gt;Pharmaceutical form of the placebo: Solution for infusion&lt;br&gt;Route of administration of the placebo: Intravenous use&lt;br&gt;&lt;br&gt;</t>
  </si>
  <si>
    <t>EUCTR2015-001706-34-DE</t>
  </si>
  <si>
    <t>Portugal;Slovakia;Greece;Spain;Turkey;Austria;Israel;Switzerland;United Kingdom;France;Czech Republic;Hungary;Belgium;Romania;Croatia;Bulgaria;Germany</t>
  </si>
  <si>
    <t>Prevention of nosocomial pneumonia caused by Pseudomonas aeruginosa &lt;br&gt;MedDRA version: 18.1Level: LLTClassification code 10051190Term: Pneumonia Pseudomonas aeruginosaSystem Organ Class: 100000004862;Therapeutic area: Diseases [C] - Bacterial Infections and Mycoses [C01]</t>
  </si>
  <si>
    <t>D5470C00004;2015-001706-34-ES</t>
  </si>
  <si>
    <t>Clinical Trial Enquiries</t>
  </si>
  <si>
    <t>clinicaltrialenquiries@medimmune.com</t>
  </si>
  <si>
    <t>Inclusion criteria: &lt;br&gt;Colonized with Pseudomonas aeruginosa in respiratory tract, expected to require prolonged intubation and mechanical ventilation, without any evidence of active pneumonia.&lt;br&gt;Are the trial subjects under 18? no&lt;br&gt;Number of subjects for this age range: &lt;br&gt;F.1.2 Adults (18-64 years) yes&lt;br&gt;F.1.2.1 Number of subjects for this age range 215&lt;br&gt;F.1.3 Elderly (&gt;=65 years) yes&lt;br&gt;F.1.3.1 Number of subjects for this age range 214&lt;br&gt;</t>
  </si>
  <si>
    <t>Randomized Controlled Trial for a Sleep Study and Targeted CPAP Therapy for Obstructive Sleep Apnea to Reduce the Incidence Adverse Pregnancy Related Outcomes</t>
  </si>
  <si>
    <t>Device: CPAP;Other: Pre-natal care</t>
  </si>
  <si>
    <t>https://clinicaltrials.gov/show/NCT02755831</t>
  </si>
  <si>
    <t>Targeted CPAP Therapy for Obstructive Sleep Apnea in Pregnancy</t>
  </si>
  <si>
    <t>NCT02755831</t>
  </si>
  <si>
    <t>United States Naval Medical Center, San Diego</t>
  </si>
  <si>
    <t>February 20, 2017</t>
  </si>
  <si>
    <t>NMCSD.2016.0029</t>
  </si>
  <si>
    <t>Dennis L Spence, PhD</t>
  </si>
  <si>
    <t>&lt;br&gt;        Inclusion Criteria&lt;br&gt;&lt;br&gt;          1. At least one of the following risk factors for OSA: prepregnancy BMI = 30kg/m2,&lt;br&gt;             chronic hypertension, pregestational diabetes, twin gestation, or a history of prior&lt;br&gt;             pregnancy affected by: preeclampsia, eclampsia or fetal growth restriction.&lt;br&gt;&lt;br&gt;          2. Between 6 and 16 weeks gestation at time of enrollment.&lt;br&gt;&lt;br&gt;        Exclusion Criteria&lt;br&gt;&lt;br&gt;          1. Current diagnosis and treatment of OSA.&lt;br&gt;&lt;br&gt;          2. Patient refusal to randomization.&lt;br&gt;&lt;br&gt;          3. Permanent Pacemaker (interfere with WATCHPAT sleep study).&lt;br&gt;&lt;br&gt;          4. Currently taking alpha blockers or nitrates (interfere with WATCHPAT sleep study).&lt;br&gt;&lt;br&gt;          5. Coronary artery disease or congestive heart failure or cardiomyopathy.&lt;br&gt;&lt;br&gt;          6. Not delivering and completing their postpartum visit at Naval Medical Center San Diego&lt;br&gt;             (NMCSD).&lt;br&gt;&lt;br&gt;          7. Inability to read or understand the consent.&lt;br&gt;&lt;br&gt;          8. &lt;18 years of age.&lt;br&gt;</t>
  </si>
  <si>
    <t>Number of Participants With Adverse Pregnancy Outcomes</t>
  </si>
  <si>
    <t>Incidence of OSA in Late Pregnancy- Treatment Group Only (27-33 Weeks);Incidence of OSA at 8 to 12 Weeks Postpartum in Treatment and Control Group;Hospital Costs at Time of Delivery;Incidence of Obstructive Sleep Apnea (OSA) in Early Pregnancy - Treatment Group Only (6-16 Weeks)</t>
  </si>
  <si>
    <t>https://clinicaltrials.gov/ct2/show/results/NCT02755831</t>
  </si>
  <si>
    <t>Administration of Beta-agonistic Drug Using Two Different Nebulizer Technologies: Effects on Lung Mechanics</t>
  </si>
  <si>
    <t>Device: Aerogen;Device: Jet nebulizer</t>
  </si>
  <si>
    <t>https://clinicaltrials.gov/show/NCT02987036</t>
  </si>
  <si>
    <t>Delivery of Beta Agonists is Technique Sensitive (DOBATS)Mechanics</t>
  </si>
  <si>
    <t>NCT02987036</t>
  </si>
  <si>
    <t>Southeast University, China</t>
  </si>
  <si>
    <t>nebulizer</t>
  </si>
  <si>
    <t>Ling Ling, Dr</t>
  </si>
  <si>
    <t>Zhongda Hospital Southeast University</t>
  </si>
  <si>
    <t>&lt;br&gt;        Inclusion Criteria:&lt;br&gt;&lt;br&gt;          -  Patients on mechanical ventilation for more than 48 hours&lt;br&gt;&lt;br&gt;          -  PEEPi =3 cm H2O and expected to remain on controlled mechanical ventilation for at&lt;br&gt;             least 24 hours.&lt;br&gt;&lt;br&gt;        Exclusion Criteria:&lt;br&gt;&lt;br&gt;          -  Severe chronic lung disease with chronic hypercapnia (PCO2&gt;45 mm Hg), Chronic&lt;br&gt;             hypoxemia (PO2&lt; 55mm Hg with FiO2=0,21), hospitalization within last 6 months for&lt;br&gt;             respiratory failure (PCO2&gt;50; PO2&lt;55mm Hg), Secondary polycythemia, severe pulmonary&lt;br&gt;             hypertension (mPAP &gt;40 mm Hg.&lt;br&gt;&lt;br&gt;          -  Unable to obtain consent&lt;br&gt;&lt;br&gt;          -  Acute myocardial infarction&lt;br&gt;&lt;br&gt;          -  Severe congestive heart failure&lt;br&gt;&lt;br&gt;          -  Heart rate greater than maximal predicted heart rate MHR85 (MHR 85=0.85 x (220-age).&lt;br&gt;&lt;br&gt;          -  Burns over more than 40% of body surface area&lt;br&gt;&lt;br&gt;          -  Cancer or other irreversible disease or condition for which 6-month mortality is&lt;br&gt;             estimated to be greater than 50%&lt;br&gt;&lt;br&gt;          -  Allogenic bone marrow transplantation within 5 years prior to the study&lt;br&gt;&lt;br&gt;          -  Diffuse alveolar hemorrhage from vaculitis&lt;br&gt;&lt;br&gt;          -  Morbid obesity&lt;br&gt;&lt;br&gt;          -  Moribund, not expected to survive 24 hours&lt;br&gt;&lt;br&gt;          -  Daily use of beta agonists prior to hospitalization&lt;br&gt;&lt;br&gt;          -  Participation in other study&lt;br&gt;&lt;br&gt;          -  Chronic liver disease&lt;br&gt;&lt;br&gt;          -  Neuromuscular disease that impairs ability to breath without assistance (e.g.&lt;br&gt;             Cervical spine cord injury at level C5 and higher, Amyotrophic lateral sclerosis,&lt;br&gt;             Guillain-Barre syndrome or myasthenia gravis)&lt;br&gt;&lt;br&gt;          -  Pregnant or breast-feeding&lt;br&gt;</t>
  </si>
  <si>
    <t>change of intrinsi PPPE</t>
  </si>
  <si>
    <t>change of respioratory resistance;change of respiratory system Compliance</t>
  </si>
  <si>
    <t>The C*STEROID Feasibility Study: Corticosteroids before planned caesarean section from 35+0 to 39+6 weeks</t>
  </si>
  <si>
    <t>Two doses of 11.4mg betamethasone by intramuscular injection into the thigh, arm or buttock, 24 hours apart given within seven days of planned caesarean section.</t>
  </si>
  <si>
    <t>https://anzctr.org.au/ACTRN12618002028280.aspx</t>
  </si>
  <si>
    <t>The C*STEROID Feasibility Study: a two-site, randomised placebo controlled trial of corticosteroids before planned caesarean section delivery at 35+0 to 39+6 weeks of pregnancy to determine feasibility for recruitment to the C*STEROID Trial.</t>
  </si>
  <si>
    <t>ACTRN12618002028280</t>
  </si>
  <si>
    <t>University of Auckland</t>
  </si>
  <si>
    <t>Caesarean section delivery;Respiratory distress syndrome;Transient tachypnoea of the newborn ;Neonatal hypoglycaemia; &lt;br&gt;Caesarean section delivery &lt;br&gt;Respiratory distress syndrome &lt;br&gt;Transient tachypnoea of the newborn  &lt;br&gt;Neonatal hypoglycaemia;Respiratory - Other respiratory disorders / diseases;Reproductive Health and Childbirth - Complications of newborn</t>
  </si>
  <si>
    <t>University of Auckland FRDF - Liggins New Staff Research Fund;Hugo Charitable Trust;Cure Kids ;Lottery Health Research</t>
  </si>
  <si>
    <t>Inclusion criteria: 1. Women for whom caesarean section is planned pre-labour at 35+0 to 39+6 weeks gestation.&lt;br&gt;2. &gt;24 hours and &lt;7 days before planned birth.&lt;br&gt;3. Singleton or twin pregnancy.</t>
  </si>
  <si>
    <t>Exclusion criteria: 1. Diabetes: pre-existing or gestational.&lt;br&gt;2. Non-viable fetus or major fetal abnormality.&lt;br&gt;3. Prior corticosteroid use in this pregnancy.</t>
  </si>
  <si>
    <t>Trial recruitment rate: number recruited/number of eligible participants.[Six and twelve months after commencing recruitment. ]</t>
  </si>
  <si>
    <t>To identify which women (by gestational age and indication for delivery) are willing to participate in a randomised trial of corticosteroid use prior to planned CS at 35+0 to 39+6 weeks. Assessed by participant questionnaire and participant demographics (pregnancy and delivery information via data collection forms).[Six and twelve months after commencing recruitment. ];To identify the duration of follow up that participants are willing to agree to via completion of a study-specific questionnaire. [Six and twelve months after commencing recruitment. ];To identify the type of follow up that participants are willing to agree to via completion of a study-specific questionnaire. [Six and twelve months after commencing recruitment. ];To identify the reasons why women may decline to participate in such a trial. This will be assessed via a study specific questionnaire. [Six and twelve months after commencing recruitment. ];To identify the barriers and enablers to trial participation by participant via a study specific questionnaire. [Six and twelve months after commencing recruitment. ];To identify the barriers and enablers to trial participation by research staff, medical professional and recruiting site status via focus group interviews. [Six and twelve months after commencing recruitment.];To accurately assess the feasibility of undertaking serial measurements of neonatal blood glucose concentrations. This will be assessed by the proportion of recruited mothers and babies who have blood sugar testing performed in accordance with trial protocol. [Six and twelve months after commencing recruitment.];Incidence of respiratory distress requiring &gt;60 minutes of respiratory support. Including mechanical and non-invasive ventilation where sum of both is &gt;60 minutes (e.g. intermittent positive pressure via endotracheal tube, nasal continuous positive airway pressure, Hi- or Lo-flow oxygen/air mix or increased ambient oxygen delivered into an incubator). (Safety/efficacy outcome)&lt;br&gt;Assessed by hospital records.[At the end of recruitment.];Incidence of hypoglycaemia (blood glucose level &lt;2.6mmol/L) prior to primary hospital discharge. (Safety/efficacy outcome). Neonatal pre-feed blood glucose concentrations will be measured using a glucose oxidase method point-of-care device (e.g. i-STAT monitor) with levels measured at 1-2 hours of age after first feed, and then pre-feed 3-4 hourly until 12 hours of age. Any additional clinically indicated blood glucose levels recorded prior to primary hospital discharge will also be collected. [At the end of recruitment.]</t>
  </si>
  <si>
    <t>What data will be shared? Individual participant data underlying published results.  	When will data be available (start and end dates)? Immediately following publication which is anticipated to occur in 2023, no end date determined.  	Available to whom? Anyone who wishes to access it.   	Available for what types of analyses? Any purpose.  	By what mechanism will data be made available? Access subject to approvals by Trial Steering Committee.</t>
  </si>
  <si>
    <t>Southern Health and Disability Ethics Committee</t>
  </si>
  <si>
    <t>The effect of Aminophylline in the treatment of patients with sepsis and septic shock: a prospective, randomized controlled trial</t>
  </si>
  <si>
    <t>Aminophylline group: Receive a infusion of Aminophylline 3mg/kg within 30 min and followed by an infusion at 0.4mg/kg/h for 5 days;control group:Based on standard of care;</t>
  </si>
  <si>
    <t>http://www.chictr.org.cn/showproj.aspx?proj=28073</t>
  </si>
  <si>
    <t>ChiCTR1800019173</t>
  </si>
  <si>
    <t>Aminophylline group:50;control group:50;</t>
  </si>
  <si>
    <t>the First Affiliated Hospital of Zhengzhou University</t>
  </si>
  <si>
    <t>Tongwen Sun</t>
  </si>
  <si>
    <t>1 East Jianshe Road, Erqi District, Zhengzhou, Henan, China</t>
  </si>
  <si>
    <t>suntongwen@163.com</t>
  </si>
  <si>
    <t>+86 13838516916</t>
  </si>
  <si>
    <t>Huan Liu</t>
  </si>
  <si>
    <t>13027718823@163.com</t>
  </si>
  <si>
    <t>+86 13027718823</t>
  </si>
  <si>
    <t>Science and Technology Innovation Talents in Universities of He'nan province, Partial self-financing</t>
  </si>
  <si>
    <t>Inclusion criteria: Conform to the Society of Critical Care Medicine (SCCM)/the European Society of Intensive Care Medicine (ESICM) of sepsis criteria for diagnosis of sepsis-3: &lt;br&gt;1. Suspected or confirmed infection: clinical doctors diagnose;&lt;br&gt;2. An acute change in total SOFA scores 2 points consequent to the infection. The baseline SOFA score can be assumed to be zero in patients not known to have preexisting organ dysfunction.</t>
  </si>
  <si>
    <t>Exclusion criteria: 1. younger than 18 years old or older than 70 years old;&lt;br&gt;2. pregnancy or lactation;&lt;br&gt;3. New York heart association class 4 of congestive heart failure,acute myocardic infarction,malignant arrhythmia, non-infectious cardiogenic shock, uncontrolled acute blood loss;&lt;br&gt;4. solid organ or bone marrow transplant recipients;Rounding out the top;&lt;br&gt;5. received cardiopulmonary resuscitation (CPR) within 72 hours;&lt;br&gt;6. evidence of leukopenia, neutrophil count (ANC) absolutely &lt; 0.5 x 10^9/L;&lt;br&gt;7. received high-dose corticosteroids before evaluation, namely received methylprednisolone 500 mg/day, use more than 3 days;&lt;br&gt;8. HIV positive;&lt;br&gt;9. blood/lymphatic system tumor without remission;&lt;br&gt;10. don't gain consent or authorization;&lt;br&gt;11. take part in screening for other exploratory clinical trials?within 6 months;&lt;br&gt;12. systolic blood pressure is greater than 140 mmHg or diastolic blood pressure is greater than 90 mmHg;&lt;br&gt;13. uremia.</t>
  </si>
  <si>
    <t>mortality;</t>
  </si>
  <si>
    <t>Duration of mechanical ventilation;Length of hospitalization in ICU;Number of organ failure;Infection site;Pathogenic bacterium;Oxygenation index;Vital signs;Urine volume;APACHE II score;SOFA score;Biochemical index;PCT;Routine blood examination;blood coagulation tests;C-reactive protein;</t>
  </si>
  <si>
    <t>Sep 10 2018 12:00AM</t>
  </si>
  <si>
    <t>Li Tian</t>
  </si>
  <si>
    <t>XePOHCAS is a prospective, randomized, multicenter, interventional trial in adult subjects with OHCA during which the standard-of-care for post‚Äìcardiac arrest intensive care  (including TTM) is compared to the same treatment with the addition of 50% xenon by inhalation.</t>
  </si>
  <si>
    <t>EUCTR2017-002514-32-DE</t>
  </si>
  <si>
    <t>Exclusion criteria: &lt;br&gt;                1. A written do not attempt resuscitation is reported to providers before randomization.&lt;br&gt;                2. There is a traumatic etiology of arrest, defined as concomitant blunt, penetrating, or burn-related injury, or uncontrolled bleeding or exsanguination.&lt;br&gt;                3. The subject is suspected or known to be having a stroke, intracranial hemorrhage or raised intracranial pressure.&lt;br&gt;                4. The cardiac arrest was unwitnessed.&lt;br&gt;                5. The subject has a no-flow (cardiac arrest to initiation of chest compressions) time of greater than 10 minutes.&lt;br&gt;                6. The interval from the cardiac arrest to initiation of TTM is greater than 5 hours.&lt;br&gt;                7. The interval from the cardiac arrest to initiation of xenon treatment is greater than 5 hours.&lt;br&gt;                8. The subject is experiencing hypothermia (less than 30¬∞C core temperature).&lt;br&gt;                9. The subject was bed-bound prior to cardiac arrest.&lt;br&gt;                10. The subject experienced unconsciousness before cardiac arrest (cerebral trauma, spontaneous cerebral hemorrhage, intoxication etc.).&lt;br&gt;                11. The subject suffers from coagulopathy, not including intentional therapeutically-induced anticoagulation.&lt;br&gt;                12. The subject has a systolic arterial pressure less than 80 mmHg or a mean arterial pressure less than 60 mmHg lasting for more than 30 minutes after ROSC or requires a non-pharmacologic cardiac assist device to maintain hemodynamic stability.&lt;br&gt;                13. The subject is known to be pregnant or breastfeeding.&lt;br&gt;                14. The subject has received an investigational drug, device, or biologic product within 30 days.&lt;br&gt;                15. The subject is known to be in the terminal phase of a chronic illness.&lt;br&gt;                16. The subject has experienced hypoxemia (saturation of arterial oxygen [SaO2 ] or oxygen saturation determined by periphery oximetry [SpO2] less than 85%) for more than 30 minutes after ROSC.&lt;br&gt;                17. The subject is unable to maintain a SaO2 or SpO2 of =90% while on an FiO2 of 0.5.&lt;br&gt;                18. The subject requires extra-corporal membrane oxygenation for gas exchange and/or perfusion.&lt;br&gt;                19. The subject is known to have any other clinically significant laboratory abnormality, medical condition (such as decompensated liver disease or severe chronic obstructive pulmonary disease), or social circumstance that, in the investigator‚Äôs opinion, makes it inappropriate for the subject to participate in this clinical trial.&lt;br&gt;                20. It is logistically impossible to provide intervention.&lt;br&gt;                21. The subject is known to have a moderate or severe disability precluding their independent performance of complex tasks (e.g., shopping, cleaning, cooking) before the OHCA.&lt;br&gt;                22. The subject has a known history of malignant hyperthermia.&lt;br&gt;</t>
  </si>
  <si>
    <t>Main Objective: The primary objective is to evaluate, on Day 30 and Day 90 post OHCA, whether there is a difference in functional outcome in comatose subjects who achieved restoration of spontaneous circulation (ROSC) within 30 minutes after OHCA and were treated during TTM with xenon (50% ¬±2%) + oxygen (50% ¬±3%) vs. those receiving similar oxygen (50% ¬±3%) treatment during TTM, but without supplementary xenon during TTM.;&lt;br&gt;                Secondary Objective: - To evaluate whether there is a difference in percent of subjects surviving to Day 30 and Day 90 post-OHCA following treatment with xenon (50%¬±2%) + oxygen (50%¬±3%) during TTM, compared to treatment with oxygen(50%¬±3%) treatment (without xenon) during TTM.&lt;br&gt;                - To compare time to achieve target body temperature in OHCA subjects treated with xenon (50%¬±2%) + oxygen (50%¬±3%) during TTM, compared to similar oxygen (50%¬±3%) treatment (without xenon) during TTM.&lt;br&gt;                - To test for, estimate, and adjust for multivariable effects of selected covariates on Day 30 and Day 90 functional outcome and proportionate survival in subjects treated with xenon (50%¬±2%) + oxygen (50%¬±3%) during TTM, compared to similar oxygen (50%¬±3%) treatment (without xenon) during TTM.&lt;br&gt;                - To conduct sensitivity analyses to investigate the effects of subject dropout on the magnitude of estimates of treatment effects on the primary endpoint.&lt;br&gt;                - To evaluate the safety and tolerability of xenon therapy in the treatment of OHCA.&lt;br&gt;            ;Primary end point(s): For both the interim and the final analyses, the primary efficacy endpoint will be the binomial proportion of subjects with good functional outcome on Day 30 and Day 90 post-OHCA. Good functional outcome will be defined as an mRS =2.;Timepoint(s) of evaluation of this end point: At 30 days and 90 days post-arrest.</t>
  </si>
  <si>
    <t>&lt;br&gt;                Secondary end point(s): - The binomial proportion of subjects surviving to Day 30 and Day 90 following treatment with xenon (50% ¬±2%) + oxygen (50% ¬±3%) during TTM or a similar oxygen (50% ¬±3%) treatment (without xenon) during TTM.&lt;br&gt;&lt;br&gt;                - Body temperature, during the Intervention Phase, in OHCA subjects treated with xenon (50% ¬±2%) + oxygen (50% ¬±3%) during TTM or with a similar oxygen (50% ¬±3%) treatment (without xenon) during TTM.&lt;br&gt;&lt;br&gt;                - Covariates, including site, treatment arm, mode and rate of TTM, initial rhythm, time to ROSC, age, gender, and presence of shock, that may affect Day 30 and Day 90 functional outcome and proportionate survival in subjects treated with xenon (50% ¬±2%) + oxygen (50% ¬±3%) during TTM or with a similar oxygen (50% ¬±3%) treatment (without xenon) during TTM.&lt;br&gt;&lt;br&gt;                - The number and timing of subjects who do not complete the study through the evaluation phase, unless the reason for discontinuation is death.&lt;br&gt;            ;Timepoint(s) of evaluation of this end point: At 30 days and 90 days post-arrest.</t>
  </si>
  <si>
    <t>EUCTR2017-002156-84-LV</t>
  </si>
  <si>
    <t>Hungary;Czech Republic;Mexico;Argentina;Brazil;Belgium;Poland;Singapore;Romania;Bulgaria;Germany;New Zealand;Sweden;United Kingdom;Austria;Lithuania;Turkey;Korea, Republic of;Netherlands;Latvia;South Africa;Peru;Australia;Malaysia;France;India;Vietnam;Italy;Russian Federation;Israel;Chile;Ukraine;Spain;Thailand;Slovakia;Taiwan;United States</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</si>
  <si>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 + SOC tmt vs. Placebo + SOC tmt) regarding:&lt;br&gt;* Safety, tolerability&lt;br&gt;* All-cause mortality&lt;br&gt;* Incidence, duration of antibiotic tmt&lt;br&gt;* No. of subjects needing extended tmt, requiring re-hospitalization, not hospitalized at Day 6&lt;br&gt;* Time to clinical response&lt;br&gt;* Time to improvement of respiratory status&lt;br&gt;Evaluate superiority of Pi+SOC vs.Pl+SOC with respect to:&lt;br&gt;*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culture&lt;br&gt;To assess PK of Pi; PK/PD relationships of Pi&lt;br&gt;Investigate:&lt;br&gt;* Acceptability (taste, swallowability) of Pi formulation in adolescents&lt;br&gt;* Emergence of viral resistance against Pi;Primary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</si>
  <si>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6-11, 13-14: Day 33&lt;br&gt;5. Days 2-5 and 7-14&lt;br&gt;12. and 15: Day 6&lt;br&gt;16. Days 1 and 5&lt;br&gt;17 - 19: Day 19</t>
  </si>
  <si>
    <t>P. aeruginosa pneumonia &lt;br&gt;MedDRA version: 19.1Level: PTClassification code 10035664Term: PneumoniaSystem Organ Class: 10021881 - Infections and infestations;Therapeutic area: Diseases [C] - Respiratory Tract Diseases [C08]</t>
  </si>
  <si>
    <t>Inclusion criteria: &lt;br&gt;1. Written Informed Consent given by the patient or, if not possible, by a legally authorized representative and/or an independent physician as authorized by the competent ethics committee (EC) or independent review board (IRB) and local regulations.&lt;br&gt;2. Diagnosis of pneumonia based on the following criteria:&lt;br&gt;a. A sequence of at least 2 chest X-rays showing the presence of new or progressive infiltrate(s) suggestive of bacterial pneumonia or 1 definitive chest X-ray diagnostic of pneumonia&lt;br&gt;b. Hypoxemia based on at least one of the following criteria:&lt;br&gt;i. PaO2/FiO2 &lt;250&lt;br&gt;ii. PaO2 &lt;60 mmHg&lt;br&gt;c. At least one of the following signs:&lt;br&gt;i. Documented fever (e.g., body temperature greater than or equal to 38¬∫ Celsius).&lt;br&gt;ii. Hypothermia (e.g., core body temperature less than or equal to 35¬∫ Celsius).&lt;br&gt;iii. Total peripheral white blood cell (WBC) count greater than or equal to 10,000 cells/¬µL (or mm3).&lt;br&gt;iv. Leukopenia with total WBC less than or equal to 4,500 cells/¬µL (mm3).&lt;br&gt;v. Greater than 15 percent immature neutrophils (bands) noted on peripheral blood smear.&lt;br&gt;3. To be at least 18 years of age.&lt;br&gt;4. To be treated in an ICU at the time of enrollment.&lt;br&gt;5. Endotracheal tube in place (tracheostomy is allowed),&lt;br&gt;6. The patient is mechanically ventilated.&lt;br&gt;7. Documented pulmonary infection with P. aeruginosa obtained by BAL, mini-BAL, protected endotracheal tube aspiration (ETA). For the purpose of randomization, P. aeruginosa must be identified either by:&lt;br&gt;a. On the basis of available results from a culture positive by any method for P. aeruginosa of a sample obtained less than 72 hours prior to randomization. In such case, a fresh sample must be obtained prior to treatment initiation for standard microbial culture by the local laboratory (including organism identification, quantitative culture and susceptibility testing); the corresponding culture results are not required prior to randomization.&lt;br&gt;OR&lt;br&gt;b. On the basis of a rapid diagnostic test (see section 14.3 for allowed methods). In such case, the same sample must be used for standard microbial culture by the local laboratory (including organism identification, quantitative culture and susceptibility testing). The corresponding culture results are not required prior to randomization.&lt;br&gt;8. APACHE II score = 10 and = 35 within 24 hours of enrollment&lt;br&gt;Are the trial subjects under 18? no&lt;br&gt;Number of subjects for this age range: &lt;br&gt;F.1.2 Adults (18-64 years) yes&lt;br&gt;F.1.2.1 Number of subjects for this age range 70&lt;br&gt;F.1.3 Elderly (&gt;=65 years) yes&lt;br&gt;F.1.3.1 Number of subjects for this age range 38&lt;br&gt;</t>
  </si>
  <si>
    <t>Exclusion criteria: &lt;br&gt;1. The subject is moribund.&lt;br&gt;2. Effective antibacterial drug therapy for the index pneumonia administered continuously for 48 hours or more prior to initiation of study treatment.&lt;br&gt;3. Plasmapheresis (ongoing or planned)&lt;br&gt;4. Immunocompromised and at risk of infection by opportunistic pathogens including, but not limited to the following:&lt;br&gt;a. HIV / AIDS who are not stable under medication and/or most recent CD4 &lt;200&lt;br&gt;b. Expected neutropenia due to chemotherapy&lt;br&gt;c. Absolute neutrophil count less than 500/¬µL (mm3)&lt;br&gt;d. Heart or lung transplant recipient within the past 6 months&lt;br&gt;5. Known hereditary complement deficiency.&lt;br&gt;6. Liver function deficiency associated with chronic conditions (e.g., liver cirrhosis Child- Pugh C).&lt;br&gt;7.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pneumonia)&lt;br&gt;8. Administration of anti-infective monoclonal antibody within 3 months prior to enrollment.&lt;br&gt;9. Women of childbearing potential who are sexually active and have not been using a medically acceptable method contraception for at least 12 months and in whom a pregnancy test is either not available or positive at the time of enrollment. Women who are surgically sterile or sterile for any other reason are eligible provided medical evidence is provided and maintained in the study file. Women who are post-menopausal as evidenced by the absence of menstruation for at least 1 year are eligible; the date of the last menstruation is to be recorded in the study file unless postmenopausal status is obvious due to age.&lt;br&gt;10. Known lack of treatment compliance from prior studies or ongoing medical care based on medical records and Principal Investigator‚Äôs judgment and/or the capacity of the patient to comply with all study requirements.&lt;br&gt;11. Any medical, psychological, cognitive, social or legal conditions that would interfere in the ability to give an Informed Consent OR the absence of a legally valid representative of the patient or independent physician allowed and able to give consent on his/her behalf.&lt;br&gt;12. Participation as subject in another interventional study within 30 days prior to the first dose of study treatment, or planned participation in such a study during the study or within 30 days of its completion by the patient. Patients who participate in observational or epidemiological studies are eligible provided this does not interfere with their capacity or the capacity of the study staff to comply with all study requirements.&lt;br&gt;</t>
  </si>
  <si>
    <t>Main Objective: 1. To assess the efficacy of Aerucin¬Æ, administered as a single dose in addition to standard&lt;br&gt;antibiotic regimen, in terms of clinical cure at day 14, i.e., resolution of the P. aeruginosa&lt;br&gt;pneumonia event diagnosed at enrollment, as compared to standard antibiotic therapy alone.&lt;br&gt;2. To assess the clinical safety and tolerability of Aerucin¬Æ in the study population.;Secondary Objective: -Clinical Efficacy Objectives:&lt;br&gt;1.Clinical cure: Clinical cure rate at day 4,7,21,28,using the same criteria as for the&lt;br&gt;primary efficacy objective.Time to clinical cure&lt;br&gt;2.Mortality: All-cause mortality.Pneumonia-related mortality post-treatment as adjudicated&lt;br&gt;by an independent, blinded committee&lt;br&gt;3.Respiratory function assessment:Changes in PaO2/FiO2.Need for mechanical ventilator&lt;br&gt;support&lt;br&gt;4.Overall clinical status:Changes in SOFA score&lt;br&gt;5.Health economics and well-being:antibiotic utilization, duration of: stay in the ICU,hospitalization, mechanical ventilation,intubation&lt;br&gt;-Pharmacokinetics:PK Profile over the study follow-up period&lt;br&gt;-Safety Objectives:To assess the immunogenicity of Aerucin¬Æ&lt;br&gt;-Microbiological Efficacy Objectives&lt;br&gt;1.Eradication of index P.aeruginosa at 4,7,14, 21, 28 days post-treatment&lt;br&gt;2.Relapse defined as a reoccurrence of pneumonia due to P. aeruginosa within the 28-day follow-up period&lt;br&gt;3.Reduction in bacterial load related to the index P. aeruginosa;Primary end point(s): Clinical cure, relapse ( pneumonia due to P. aeruginosa), or reinfection (pneumonia due to a pathogen other than P. aeruginosa);Timepoint(s)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t>
  </si>
  <si>
    <t>Secondary end point(s): Secondary Clinical Efficacy Parameters&lt;br&gt;1. Clinical cure:&lt;br&gt;- Clinical cure rate at day 4, 7, 21 and 28.&lt;br&gt;- Time to clinical cure.&lt;br&gt;2. Mortality:&lt;br&gt;- All-cause mortality&lt;br&gt;- Pneumonia-related mortality&lt;br&gt;- Time to death over the 28-day follow-up period.&lt;br&gt;3. Respiratory function assessment: PaO2/FiO2&lt;br&gt;4. Overall clinical status: SOFA&lt;br&gt;5. Health economics and well-being: antibiotic utilization, duration of stay in the ICU,&lt;br&gt;duration of hospitalization, ventilator-free days.&lt;br&gt;Microbiological Endpoints;Timepoint(s) of evaluation of this end point: The clinical course of pneumonia will be assessed daily by the investigator.&lt;br&gt;Secondary endpoints will be assessed for analytical purposes on day 4, 7, 14, 21 and 28.</t>
  </si>
  <si>
    <t>Diagnosis of Sleep-Related Respiratory Disorders in Patients With Narcotic Medications</t>
  </si>
  <si>
    <t>Diagnostic Test: WatchPAT 200</t>
  </si>
  <si>
    <t>https://clinicaltrials.gov/show/NCT03670914</t>
  </si>
  <si>
    <t>NCT03670914</t>
  </si>
  <si>
    <t>Narcotic Use;Central Sleep Apnea</t>
  </si>
  <si>
    <t>August 8, 2019</t>
  </si>
  <si>
    <t>WatchPAT200-NARC001</t>
  </si>
  <si>
    <t>Dennis Hwang, MD;Dennis Hwang, MD;Rosa R Woodrum</t>
  </si>
  <si>
    <t>;dennis.x.hwang@kp.org;rosa.r.woodrum@kp.org</t>
  </si>
  <si>
    <t>;909-427-4432;</t>
  </si>
  <si>
    <t>Kaiser Permanente Fontana Medical Sleep Center;</t>
  </si>
  <si>
    <t>&lt;br&gt;        Inclusion Criteria&lt;br&gt;&lt;br&gt;          -  Kaiser Permanente member&lt;br&gt;&lt;br&gt;          -  Patient is able to read, understand and sign the informed consent form.&lt;br&gt;&lt;br&gt;          -  Subject on current narcotic prescription with of at least 4 nights/week (subject will&lt;br&gt;             be asked on night of PSG if they took narcotic medication and specific medication&lt;br&gt;             taken)&lt;br&gt;&lt;br&gt;        Exclusion Criteria&lt;br&gt;&lt;br&gt;          -  Finger deformity that precludes adequate sensor appliance&lt;br&gt;&lt;br&gt;          -  Use of one of the following medications: alpha blockers, short acting nitrates (less&lt;br&gt;             than 3 hours before the study)&lt;br&gt;&lt;br&gt;          -  Patients that are oxygen dependent&lt;br&gt;&lt;br&gt;          -  Patients with Chronic Obstructive Pulmonary Disease (COPD) with FEV1 &lt;70%, obesity&lt;br&gt;             hypoventilation syndrome, neuromuscular weakness&lt;br&gt;</t>
  </si>
  <si>
    <t>Accuracy of Central Sleep Apnea Events;Accuracy of Other Various Sleep Metrics</t>
  </si>
  <si>
    <t>Impact of Patient Position on the Value of Esophageal Pressure. pEsition Study.</t>
  </si>
  <si>
    <t>Other: head-bed position</t>
  </si>
  <si>
    <t>https://clinicaltrials.gov/show/NCT02816359</t>
  </si>
  <si>
    <t>Position and Esophageal Pressure</t>
  </si>
  <si>
    <t>NCT02816359</t>
  </si>
  <si>
    <t>69HCL16_0152</t>
  </si>
  <si>
    <t>Claude Guerin, Pr</t>
  </si>
  <si>
    <t>&lt;br&gt;        Inclusion Criteria:&lt;br&gt;&lt;br&gt;          -  Age = 18 years&lt;br&gt;&lt;br&gt;          -  Acute respiratory failure defined by PaO2/FIO2&lt; 300 mmHg or pH&lt;7,35 and pCO2&gt;45mmHg or&lt;br&gt;             Moderate or severe Accurate Respiratory Distress Syndrome ARDS defined by:&lt;br&gt;&lt;br&gt;               -  New or worsening respiratory symptoms in the previous week.&lt;br&gt;&lt;br&gt;               -  Bilateral opacities‚Äînot fully explained by effusions, lobar/lung collapse, or&lt;br&gt;                  Nodules&lt;br&gt;&lt;br&gt;               -  Respiratory failure not fully explained by cardiac failure or fluid overload&lt;br&gt;&lt;br&gt;               -  PaO2/FIO2&lt; 200 mmHg and PEEP = 5 cm H2O and VT =6 ml/kg of Ideal Body Weight&lt;br&gt;&lt;br&gt;          -  Patient intubated or tracheotomized and receiving mechanical ventilation&lt;br&gt;&lt;br&gt;          -  Indication of esophageal measurement decided by the clinician&lt;br&gt;&lt;br&gt;        Exclusion Criteria:&lt;br&gt;&lt;br&gt;          -  Contraindication to naso-gastric tube insertion :&lt;br&gt;&lt;br&gt;               -  Recent gastro-duodenal ulcer&lt;br&gt;&lt;br&gt;               -  Stage III esophageal varices&lt;br&gt;&lt;br&gt;          -  Refractory intracranial hypertension&lt;br&gt;&lt;br&gt;          -  Unstabilized spine fracture&lt;br&gt;&lt;br&gt;          -  Surgical contraindication&lt;br&gt;&lt;br&gt;          -  Burns on more than 20 % of the body surface&lt;br&gt;&lt;br&gt;          -  Underlying disease with a life expectancy of less than one year&lt;br&gt;&lt;br&gt;          -  End-of-life decision before inclusion&lt;br&gt;&lt;br&gt;          -  Pregnant or breast-feeding patients&lt;br&gt;&lt;br&gt;          -  Subject deprived of freedom, minor, subject under a legal protective measure&lt;br&gt;&lt;br&gt;          -  Research team unavailability&lt;br&gt;&lt;br&gt;          -  Lack of medical care plan&lt;br&gt;</t>
  </si>
  <si>
    <t>Total End-expiratory esophageal pressure</t>
  </si>
  <si>
    <t>End-inspiratory esophageal pressure;Gastric pressure;End-expiratory lung volume</t>
  </si>
  <si>
    <t>To determine whether implementation of a new ICU delirium prevention bundle will reduce the incidence of delirium compared to standard of care protocol in mechanically ventilated patients</t>
  </si>
  <si>
    <t>Intervention1: Sleep quality improvement, Analgesia and sedation, Family contacts and bonding, Early mobilization, Weaning from ventilator, Early removal of catheters, Antipsychotics, No benzodiazepine administration: (1)Sleep quality improvement:&lt;br&gt;a)Ear plugs and eye patches to be used during sleep hours  &lt;br&gt;b)Switching off bright lights during sleep hours and allowing only minimal dim light as necessary for patient monitoring. Its our ICU nursing protocol to dim the lights for all patients.&lt;br&gt;c)No procedure or intervention to be done between 11pm √¢?? 5am (except in emergency), no blood sample collection, ET suction at 11pm and at 5am preferentially.&lt;br&gt;d)In between if there is any urgent emergency procedure is to be done; it should be done under adequate analgesia and sedation.&lt;br&gt;(2)Analgesia and sedation: &lt;br&gt;a)Analgesia-first sedation: Pain will be assessed using Critical- Care Pain Observation Tool (CPOT) 55, 56 and it will be treated with intravenous (IV) fentanyl, 1-2√Ç¬µg/Kg of body weight if the CPOT score is 3.  &lt;br&gt;b)Other analgesics medica√Ç¬¨tions, such as local and regional anesthetics (e.g., lignocaine, bupivacaine), nonsteroidal anti-inflammatory drugs (e.g., ketorolac, ibuprofen), and IV acetaminophen will be used as adjunctive to reduce opioid require√Ç¬¨ments.&lt;br&gt;c)Sedation will administered if the patient is agitated or asynchronous with the ventilator usingIV dexmeditomidine, 0.2-0.7 √Ç¬µg/Kg/hour continuous infusion. It will be titrated and maintained at a light sedation level (i.e., patient is arousable and able to purposefully follow simple com√Ç¬¨mands).&lt;br&gt;d)Sedation interruption at early morning everyday so as to promote spontaneous awakening.&lt;br&gt;e)Any procedure or intervention to be done under adequate sedation and analgesia.&lt;br&gt;(3)Family contacts and bonding:&lt;br&gt;a)Fami</t>
  </si>
  <si>
    <t>http://www.ctri.nic.in/Clinicaltrials/pmaindet2.php?trialid=17294</t>
  </si>
  <si>
    <t>Implementation of a new delirium prevention bundle for mechanically ventilated patients in ICU</t>
  </si>
  <si>
    <t>CTRI/2017/02/007904</t>
  </si>
  <si>
    <t>Randomized, Parallel Group Trial&lt;br&gt;  Method of generating randomization sequence:Permuted block randomization, variable  Method of allocation concealment:Sequentially numbered, sealed, opaque envelopes  Blinding and masking:Participant, Investigator and Outcome Assessor Blinded</t>
  </si>
  <si>
    <t>Anil Kumar Malik</t>
  </si>
  <si>
    <t>Health Condition 1: null- Patients admitted to the ICU who are mechanically ventilatedHealth Condition 2: J969- Respiratory failure, unspecified</t>
  </si>
  <si>
    <t>Anesthesiology office, Dept. of Anesthesiology,5th floor, AIIMS, New Delhi-110029</t>
  </si>
  <si>
    <t>drsrajeshwari@gmail.com</t>
  </si>
  <si>
    <t>AIIMS, New Delhi</t>
  </si>
  <si>
    <t>Dr Rajeshwari Subramaniam</t>
  </si>
  <si>
    <t>AIIMS, Ansari Nagar, New Delhi-110029</t>
  </si>
  <si>
    <t>Inclusion criteria: (1) All adult patients with age more than 18 years &lt;br/ &gt;&lt;br&gt;(2) Requirement of mechanical ventilation for more than 24 hours &lt;br/ &gt;&lt;br&gt;</t>
  </si>
  <si>
    <t>Exclusion criteria: (1) History of prior neurological or psychiatric disorders &lt;br/ &gt;&lt;br&gt;(2) Patients with poor irreversible neurological status at the time of ICU admission &lt;br/ &gt;&lt;br&gt;(3) Patients with traumatic brain injury &lt;br/ &gt;&lt;br&gt;(4) Patient already having delirium at the time of ICU admission &lt;br/ &gt;&lt;br&gt;</t>
  </si>
  <si>
    <t>Incidence of delirium between the new ICU delirium prevention bundle group and standard of care protocol groupTimepoint: 28 days</t>
  </si>
  <si>
    <t>Comparison of incidence of the following outcomes: &lt;br/ &gt;&lt;br&gt;1.Duration of mechanical ventilation &lt;br/ &gt;&lt;br&gt;2.ICU length of stay &lt;br/ &gt;&lt;br&gt;3.28 day mortality rate &lt;br/ &gt;&lt;br&gt;4.Any other adverse events &lt;br/ &gt;&lt;br&gt;Timepoint: 28 days</t>
  </si>
  <si>
    <t>Jan 19 2017 12:00AM</t>
  </si>
  <si>
    <t>Institute ethics commitee  for postgraduate research, AIIMS</t>
  </si>
  <si>
    <t>Evaluation of the Diagnostic Performance of Electrical Impedance Tomography (EIT) to Detect Situations at Risk of Lesions Induced by Conventional Mechanical Ventilation in Acute Respiratory Distress Syndrome (ARDS)</t>
  </si>
  <si>
    <t>Procedure: ventilatory conditions and measures with scanner and EIT</t>
  </si>
  <si>
    <t>https://clinicaltrials.gov/show/NCT02896673</t>
  </si>
  <si>
    <t>Evaluation of the Diagnostic Performance of Electrical Impedance Tomography to Detect Situations at Risk of Lesions Induced by Conventional Mechanical Ventilation in ARDS</t>
  </si>
  <si>
    <t>NCT02896673</t>
  </si>
  <si>
    <t>July 17, 2012</t>
  </si>
  <si>
    <t>2010-642</t>
  </si>
  <si>
    <t>&lt;br&gt;        Inclusion Criteria:&lt;br&gt;&lt;br&gt;          -  Aged =18 years&lt;br&gt;&lt;br&gt;          -  Hospitalised in the medical resuscitation department of the Croix Rousse hospital,&lt;br&gt;             Lyon, Fr&lt;br&gt;&lt;br&gt;          -  With ARDS according to the 1994 American-European Consensus Conference&lt;br&gt;&lt;br&gt;          -  Duration of ARDS less than 96 hours&lt;br&gt;&lt;br&gt;          -  With invasive mechanical ventilation&lt;br&gt;&lt;br&gt;          -  With sedative and analgesic treatment for adaptation of the respirator with or without&lt;br&gt;             neuromuscular blocking agents&lt;br&gt;&lt;br&gt;          -  Consent obtained from patient family&lt;br&gt;&lt;br&gt;          -  Indication for thoracic scanner as judged by the physician in charge of the patient&lt;br&gt;&lt;br&gt;        Exclusion Criteria:&lt;br&gt;&lt;br&gt;          -  Excessively serious respiration precluding the modifications to ventilation planned in&lt;br&gt;             the protocol&lt;br&gt;&lt;br&gt;               -  severe hypoxemia defined as sever by arterial blood pressure/fraction of inspired&lt;br&gt;                  oxygen (PaO2/ FiO2) below 100 mm Hg in dorsal decubitus position&lt;br&gt;&lt;br&gt;               -  uncontrolled respiratory acidosis, defined by a pH below 7.25, despite an&lt;br&gt;                  increase of respiratory frequency up to 35/min and a tidal volume up to 8 mL/kg&lt;br&gt;                  of predicted weight&lt;br&gt;&lt;br&gt;               -  respiratory system plateau pressure higher than 30 cm H2O, with a tidal volume&lt;br&gt;                  below or equal to 6 mL/kg of predicted weight.&lt;br&gt;&lt;br&gt;          -  Contraindication for transport to the radiology department&lt;br&gt;&lt;br&gt;               -  uncontrolled hemodynamic instability defined by a mean arterial blood pressure&lt;br&gt;                  below 65 mm Hg, despite use of antihypotensive agents&lt;br&gt;&lt;br&gt;               -  patient requiring continuous dialysis without possibility for disconnection for&lt;br&gt;                  reason of uncontrolled metabolic acidosis (pH&lt;7.20).&lt;br&gt;&lt;br&gt;          -  Without reliable monitoring during transport of the patient to the radiology&lt;br&gt;             department&lt;br&gt;&lt;br&gt;               -  absence of invasive arterial pressure measurement&lt;br&gt;&lt;br&gt;               -  unreliable measurement of arterial saturation in oxygen (SpO2) defined by a&lt;br&gt;                  perfusion index below 0.5.&lt;br&gt;&lt;br&gt;          -  Intracranial hypertension&lt;br&gt;&lt;br&gt;          -  Impossible to apply EIT electrodes on the thorax of the patient (burns, dressings, ‚Ä¶)&lt;br&gt;&lt;br&gt;          -  Undrained pneumothorax or bronchopleural fistula&lt;br&gt;&lt;br&gt;          -  Scanner unavailable for the study (broken down, overloaded program, ‚Ä¶)&lt;br&gt;&lt;br&gt;          -  Contraindication esophageal balloon catheter&lt;br&gt;&lt;br&gt;               -  Known or suspected esophageal disease (tumor, esophageal varices, esophagitis,&lt;br&gt;                  diverticulum, ...)&lt;br&gt;&lt;br&gt;               -  Latex allergy&lt;br&gt;&lt;br&gt;          -  Patient previously included in the study&lt;br&gt;&lt;br&gt;          -  Vulnerable persons (as defined in laws L1121-5 to L1121-7, L1121-8 and L1122-1-2&lt;br&gt;</t>
  </si>
  <si>
    <t>mean values of optimal PEP obtained by EIT;mean values of optimal TV obtained by EIT;mean values of optimal PEP obtained by scan;mean values of optimal TV obtained by scan</t>
  </si>
  <si>
    <t>PILOT STUDY in the Use of Therapeutic Plasma Exchange in Adult Patients With Severe Sepsis</t>
  </si>
  <si>
    <t>Procedure: Therapeutic plasma exchange</t>
  </si>
  <si>
    <t>https://clinicaltrials.gov/show/NCT04057872</t>
  </si>
  <si>
    <t>Therapeutic Plasma Exchange in Adult Patients With Severe Sepsis</t>
  </si>
  <si>
    <t>NCT04057872</t>
  </si>
  <si>
    <t>Allocation: Non-Randomized. Intervention model: Sequential Assignment. Primary purpose: Treatment. Masking: None (Open Label).</t>
  </si>
  <si>
    <t>Alberta Health Services, Calgary</t>
  </si>
  <si>
    <t>REB19-1157</t>
  </si>
  <si>
    <t>George F Alvarez, MD;George F Alvarez, MD</t>
  </si>
  <si>
    <t>;George.Alvarez@ahs.ca</t>
  </si>
  <si>
    <t>;403-956-2113</t>
  </si>
  <si>
    <t>Alberta Health Services;</t>
  </si>
  <si>
    <t>&lt;br&gt;        Inclusion Criteria Adult patients (age =18) with a documented or strong clinical suspicion&lt;br&gt;        of infection that meets the definition of septic shock as per the Third International&lt;br&gt;        Consensus Definitions for Sepsis and Septic Shock (Sepsis-3).&lt;br&gt;&lt;br&gt;        Exhibiting two of the four clinical signs of inflammation:&lt;br&gt;&lt;br&gt;          1. Core temperature &gt; 38oC or &lt; 36oC&lt;br&gt;&lt;br&gt;          2. Heart rate &gt; 90 beats per minute&lt;br&gt;&lt;br&gt;          3. Respiratory rate &gt; 20 breaths per minute, or PaCO2 &lt; 32 mmHg, or mechanical&lt;br&gt;             ventilation&lt;br&gt;&lt;br&gt;          4. White cell count &gt; 12 x 109/L or &lt; 4 x 109/L or &gt; 10% immature neutrophils&lt;br&gt;&lt;br&gt;        We will further identify the subset with a hospital mortality in excess of 40%:&lt;br&gt;&lt;br&gt;          1. &gt;30 mls/kg fluid resuscitation&lt;br&gt;&lt;br&gt;          2. Noradrenaline &gt;0.1 ug/kg/min to maintain MAP&gt; 65mmHg for at least 4 consecutive hours&lt;br&gt;             and present at initiation of TPE&lt;br&gt;&lt;br&gt;          3. Lactate &gt;2 mmol/l.&lt;br&gt;&lt;br&gt;        Exclusion Criteria Patients will be excluded in cases where death is deemed inevitable or&lt;br&gt;        imminent during admission and either the attending physician, patient or surrogate legal&lt;br&gt;        decision maker is not committed to active treatment.&lt;br&gt;</t>
  </si>
  <si>
    <t>Adverse Events;Discontinue TPE;Enrollment Rate;Protocol Completion</t>
  </si>
  <si>
    <t>Organ dysfunction;Vasopressor support;Ventilator support;Days in ICU;Mortality;RRT Required</t>
  </si>
  <si>
    <t>Norepinephrine vs Norepinephrine and Dobutamine in Cardiogenic Shock : a Randomised, Opened, Cross-over Study. Heart SHOCK-NORDOB Study</t>
  </si>
  <si>
    <t>Drug: Norepinephrine;Drug: Norepinephrine;Drug: Norepinephrine;Drug: Norepinephrine</t>
  </si>
  <si>
    <t>https://clinicaltrials.gov/show/NCT03340779</t>
  </si>
  <si>
    <t>Norepinephrine vs Norepinephrine and Dobutamine in Cardiogenic Shock</t>
  </si>
  <si>
    <t>Cardiogenic Shock;Cardiogenic Shock;Cardiogenic Shock;Cardiogenic Shock</t>
  </si>
  <si>
    <t>2017-001270-41</t>
  </si>
  <si>
    <t>Thomas Auchet, MD;Thomas Auchet, MD;Thomas Auchet, MD;Thomas Auchet, MD;Thomas Auchet, MD</t>
  </si>
  <si>
    <t>t.auchet@chru-nancy.fr;t.auchet@chru-nancy.fr;t.auchet@chru-nancy.fr;t.auchet@chru-nancy.fr;t.auchet@chru-nancy.fr</t>
  </si>
  <si>
    <t>033383157022;033383157022;033383157022;033383157022;033383157022</t>
  </si>
  <si>
    <t>&lt;br&gt;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      ;&lt;br&gt;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      ;&lt;br&gt;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      ;&lt;br&gt;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t>
  </si>
  <si>
    <t>Obtention of a optimal cardiac output;Obtention of a optimal cardiac output;Obtention of a optimal cardiac output</t>
  </si>
  <si>
    <t>Change in hemodynamic parameters;Occurence of arrythmia;Change in hemodynamic parameters;All-cause mortality;Change in hemodynamic parameters;Change in metabolic parameters;Change in metabolic parameters;Change in metabolic parameters;Change in metabolic parameters;Change in metabolic parameters;Occurence of arrythmia</t>
  </si>
  <si>
    <t>Careful Ventilation in Acute Respiratory Distress Syndrome</t>
  </si>
  <si>
    <t>Other: Respiratory Mechanics;Other: Standard Ventilation Strategy</t>
  </si>
  <si>
    <t>https://clinicaltrials.gov/show/NCT03963622</t>
  </si>
  <si>
    <t>NCT03963622</t>
  </si>
  <si>
    <t>Laurent Brochard, MD;Laurent Brochard, MD</t>
  </si>
  <si>
    <t>;laurent.brochard@unityhealth.to</t>
  </si>
  <si>
    <t>;416-864-6060</t>
  </si>
  <si>
    <t>St. Michael's Hospital, Toronto;</t>
  </si>
  <si>
    <t>Canadian Institutes of Health Research (CIHR);University of Toronto;Applied Health Research Centre</t>
  </si>
  <si>
    <t>&lt;br&gt;        Inclusion Criteria:&lt;br&gt;&lt;br&gt;          1. Age = 18 y&lt;br&gt;&lt;br&gt;          2. Moderate or severe ARDS (PaO2/FiO2 = 200 mmHg) within 48 h of meeting Berlin ARDS&lt;br&gt;             criteria&lt;br&gt;&lt;br&gt;        Exclusion Criteria:&lt;br&gt;&lt;br&gt;          1. Received continuous mechanical ventilation &gt; 7 days&lt;br&gt;&lt;br&gt;          2. Known or clinically suspected elevated intracranial pressure (&gt;18mmHg) necessitating&lt;br&gt;             strict control of PaCO2&lt;br&gt;&lt;br&gt;          3. Known pregnancy&lt;br&gt;&lt;br&gt;          4. Broncho-pleural fistula&lt;br&gt;&lt;br&gt;          5. Severe liver disease (Child-Pugh Score = 10)&lt;br&gt;&lt;br&gt;          6. BMI &gt;40kg/m2&lt;br&gt;&lt;br&gt;          7. Anticipating withdrawal of life support and/or shift to palliation as the goal of care&lt;br&gt;&lt;br&gt;          8. Patient is receiving ECMO at time of randomization&lt;br&gt;</t>
  </si>
  <si>
    <t>All-cause 60-day mortality</t>
  </si>
  <si>
    <t>Mortality at ICU discharge, 28 days, and hospital discharge;Number of patients with barotrauma;Number of patients with organ dysfunction;Duration of ICU and hospital stay;Duration of ventilation</t>
  </si>
  <si>
    <t>Correlation between obstructive sleep apnea hypopnea syndrome and TCM constitution and evaluation of clinical efficacy of Xiaohan Liqi Decoction</t>
  </si>
  <si>
    <t>therapy group:Xiaohan Liqi Decoction+basic treatment;control group:basic treatment;</t>
  </si>
  <si>
    <t>http://www.chictr.org.cn/showproj.aspx?proj=38014</t>
  </si>
  <si>
    <t>The evaluation of Xiaohan Liqi Decoction‚Äòs clinical efficacy and safety in the treatment of OSAHS patients with phlegm-dampness constitution</t>
  </si>
  <si>
    <t>ChiCTR1900022617</t>
  </si>
  <si>
    <t>therapy group:48;control group:48;</t>
  </si>
  <si>
    <t>Cuiling Feng</t>
  </si>
  <si>
    <t>Department of TCM, Peking University People's Hospital, 11 Xizhimen South Street, Xicheng District, Beijing, China</t>
  </si>
  <si>
    <t>fengcuiling@sina.com</t>
  </si>
  <si>
    <t>+86 010-88325885</t>
  </si>
  <si>
    <t>Liangtian Shi</t>
  </si>
  <si>
    <t>liangtianbg@163.com</t>
  </si>
  <si>
    <t>+86 17812050768</t>
  </si>
  <si>
    <t>Dongzhimen Hospital, Beijing University of Chinese Medicine</t>
  </si>
  <si>
    <t>self-funded</t>
  </si>
  <si>
    <t>Inclusion criteria: 1. Aged 20 to 75 years, male and female;&lt;br&gt;2. Conform to the diagnostic criteria of OSAHS and phlegm-dampness constitution;&lt;br&gt;3. Subjects are informed, voluntary signing informed consent;&lt;br&gt;4. Agreed to accept Chinese medicine treatment;&lt;br&gt;5. Agreed to follow-up.</t>
  </si>
  <si>
    <t>Exclusion criteria: 1. Combined with severe primary diseases such as heart failure, cerebrovascular disease, and renal insufficiency; &lt;br&gt;2. With mental diseases; &lt;br&gt;3. Pregnancy, planning to become pregnant, lactation women;&lt;br&gt;4. Subjects who are taking part in other drugs clinical trials in recent four weeks;&lt;br&gt;5. People who are allergic to the test drugs.</t>
  </si>
  <si>
    <t>SpO2;PSG;TCM symptom scores;Epworth sleepiness scale;SAQLI;</t>
  </si>
  <si>
    <t>Apr  8 2019 12:00AM</t>
  </si>
  <si>
    <t>Shuang Mu</t>
  </si>
  <si>
    <t>Ketorolac as a Strategy for Reducing Post-operative Opioid Requirements in Children With Obstructive Sleep Apnea Undergoing Adenotonsillectomy: a Randomized Controlled Trial</t>
  </si>
  <si>
    <t>Drug: Ketorolac;Drug: Standard of Care</t>
  </si>
  <si>
    <t>https://clinicaltrials.gov/show/NCT03467750</t>
  </si>
  <si>
    <t>Effect of Ketorolac on Post Adenotonsillectomy Pain</t>
  </si>
  <si>
    <t>NCT03467750</t>
  </si>
  <si>
    <t>Allocation: Randomized. Intervention model: Parallel Assignment. Primary purpose: Supportive Care. Masking: Single (Care Provider).</t>
  </si>
  <si>
    <t>July 19, 2018</t>
  </si>
  <si>
    <t>IRB00097738</t>
  </si>
  <si>
    <t>Laura Gilbertson, MD;Eric Hoar;Eric Hoar</t>
  </si>
  <si>
    <t>;eric.hoar@choa.org;eric.hoar@choa.org</t>
  </si>
  <si>
    <t>;404-785-1376;404-785-1376</t>
  </si>
  <si>
    <t>Emory University;</t>
  </si>
  <si>
    <t>&lt;br&gt;        Inclusion Criteria:&lt;br&gt;&lt;br&gt;          -  Diagnosis of sleep disordered breathing or obstructive sleep apnea&lt;br&gt;&lt;br&gt;          -  Children undergoing elective tonsillectomy or adenotonsillectomy at Children's&lt;br&gt;             Healthcare of Atlanta Egleston location&lt;br&gt;&lt;br&gt;          -  Parent or legal guardian willing to participate, and able to understand and sign the&lt;br&gt;             provided informed consent&lt;br&gt;&lt;br&gt;        Exclusion Criteria:&lt;br&gt;&lt;br&gt;          -  Known coagulation defect&lt;br&gt;&lt;br&gt;          -  Patients on longstanding NSAID therapy&lt;br&gt;&lt;br&gt;          -  Known renal impairment&lt;br&gt;&lt;br&gt;          -  Patients may also be excluded at the discretion of the investigator&lt;br&gt;</t>
  </si>
  <si>
    <t>Post-Anesthesia Care Unit (PACU) Morphine Requirements</t>
  </si>
  <si>
    <t>Face, Legs, Activity, Cry, Consolability (FLACC) Scale Score;Post-Anesthesia Care Unit (PACU) Recovery Time;Incidence of Post-Tonsillectomy Bleeding;Pain Medication Administration</t>
  </si>
  <si>
    <t>The Evaluation of a Nasal Mask for the Treatment of Obstructive Sleep Apnea</t>
  </si>
  <si>
    <t>Device: F&amp;P nasal mask</t>
  </si>
  <si>
    <t>https://clinicaltrials.gov/show/NCT03156413</t>
  </si>
  <si>
    <t>NCT03156413</t>
  </si>
  <si>
    <t>May 29, 2017</t>
  </si>
  <si>
    <t>CIA-206</t>
  </si>
  <si>
    <t>Sarah Gunson</t>
  </si>
  <si>
    <t>Sponsor Employee</t>
  </si>
  <si>
    <t>&lt;br&gt;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</si>
  <si>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Out of Hospital Cardiac Arrest: Cluster Randomized Trial Assessing the Survival Impact of Phone Advice Delivered by Medical Call Center</t>
  </si>
  <si>
    <t>Other: Protocol phone advice;Other: Usual phone advice</t>
  </si>
  <si>
    <t>https://clinicaltrials.gov/show/NCT02934867</t>
  </si>
  <si>
    <t>Out of Hospital Cardiac Arrest: Trial Assessing the Survival Impact of Phone Advice</t>
  </si>
  <si>
    <t>NCT02934867</t>
  </si>
  <si>
    <t>Out of Hospital Cardiac Arrest</t>
  </si>
  <si>
    <t>CONTAC R/2015/50</t>
  </si>
  <si>
    <t>Centre Hospitalier Universitaire Dijon;Central Hospital, Nancy, France;University Hospital, Metz;University Hospital, Strasbourg, France;Reims University Hospital;Centre Hospitalier de Lons Le Saunier;Groupe Hospitalier de la Region de Mulhouse et Sud Alsace;Hospital Center De Colmar;Centre Hospitalier de Troyes;Centre Hospitalier de Chalon sur Sa√¥ne;Centre Hospitalier Universitaire de Nimes;Nantes University Hospital;University Hospital, Bordeaux;University Hospital, Lyon;Poitiers University Hospital;University Hospital, Angers;University Hospital, Orl√©ans;Centre Hospitalier de Montauban</t>
  </si>
  <si>
    <t>&lt;br&gt;        Inclusion Criteria:&lt;br&gt;&lt;br&gt;          -  &gt; 18 years old&lt;br&gt;&lt;br&gt;          -  initial call to 15&lt;br&gt;&lt;br&gt;          -  out of hospital cardiac arrest&lt;br&gt;&lt;br&gt;          -  patient proximity to witness&lt;br&gt;&lt;br&gt;        Exclusion Criteria:&lt;br&gt;&lt;br&gt;          -  first aid professionals on site&lt;br&gt;&lt;br&gt;          -  rigor mortis&lt;br&gt;&lt;br&gt;          -  location not allowing resuscitation&lt;br&gt;&lt;br&gt;          -  inability to realize actions or misunderstanding&lt;br&gt;&lt;br&gt;          -  no flow &gt; 5 minutes&lt;br&gt;</t>
  </si>
  <si>
    <t>7 days survival</t>
  </si>
  <si>
    <t>15 and 30 days survival;Assessment of compliance of phone advice;30 days neurological status</t>
  </si>
  <si>
    <t>Effect  of Laser Puncture on Arterial Blood Gased for Mechanically Ventilated Patients</t>
  </si>
  <si>
    <t>;Twenty subjects will receive both Laser puncture and conventional chest physiotherapy ;Twenty subjects will receive  conventional chest physiotherapy only</t>
  </si>
  <si>
    <t>https://pactr.samrc.ac.za/TrialDisplay.aspx?TrialID=3024</t>
  </si>
  <si>
    <t>PACTR201802003024149</t>
  </si>
  <si>
    <t>Parallel: different groups receive different interventions at same time during study,Randomised,Simple randomisation using by using procedures such as coin-tossing or dice-rolling,Numbered containers</t>
  </si>
  <si>
    <t>&lt;br&gt;Respiratory &lt;br&gt;mechanically ventilated patient due to respiratory failure;Respiratory;mechanically ventilated patient due to respiratory failure</t>
  </si>
  <si>
    <t>Ismail</t>
  </si>
  <si>
    <t>15 Fouad Bedwany</t>
  </si>
  <si>
    <t>dr.azzafekry@yahoo.com</t>
  </si>
  <si>
    <t>002-01009983675</t>
  </si>
  <si>
    <t>Professor  of Physical Therapy for Cardiovascular ,Respiratory Disorder and Geriatrics</t>
  </si>
  <si>
    <t>Hany</t>
  </si>
  <si>
    <t>Morsy</t>
  </si>
  <si>
    <t>Tal Elfahmyeen -Elsaf</t>
  </si>
  <si>
    <t>Hanyelsisi24@yahoo.com</t>
  </si>
  <si>
    <t>002-01146020419</t>
  </si>
  <si>
    <t>Assistant, Professor of Physical Therapy for Cardiovascular Respiratory Disorders and Geriatrics</t>
  </si>
  <si>
    <t>Zeinab Sami Ali Ahmed</t>
  </si>
  <si>
    <t>40 Year(s)</t>
  </si>
  <si>
    <t>60 Year(s)</t>
  </si>
  <si>
    <t>Inclusion criteria: 1.Age of the patients from 40 to 60 years old.&lt;br&gt;&lt;br&gt;2.All patients are respiratory failure on mechanical ventilator.&lt;br&gt;&lt;br&gt;3.Subjects will be assigned randomly  on a 1 : 1 : basis to one of two treatment groups A&amp;B, equally in number.&lt;br&gt;</t>
  </si>
  <si>
    <t>Exclusion criteria: ¬øUn drained pneumothorax.&lt;br&gt;¬øSkin cancer.&lt;br&gt;¬øTattoos at site of application of laser acupuncture.&lt;br&gt;&lt;br&gt;¬øAcute cardiac vascular dysfunction (myocardial ischemia ).&lt;br&gt;&lt;br&gt;¬øOther systemic disease (eg. systemic lupus erythematosus ,or AIDS ).&lt;br&gt;&lt;br&gt;¬øAge over 60 or less than 40 years old.&lt;br&gt;</t>
  </si>
  <si>
    <t>arterial blood gases before and after the treatment  ¬øPaO2 (partial arterial oxygen pressure) , PaCO2 (partial arterial carbon dioxide pressure)  ¬øO2 %( oxygen saturation) ¬øPaO2 / FiO2 (% of O2 pressure and fraction inspired O2)</t>
  </si>
  <si>
    <t>Heart rate, respiratory rate, mean arterial pressure,tidal volume, minute ventilation, rapid shallow breathing index the ratio of the frequency of breathing divided by the tidal volume and dynamic lung compliance scores</t>
  </si>
  <si>
    <t>Apr  3 2016 12:00AM</t>
  </si>
  <si>
    <t>Research Ethical Committee ,Faculty of physical therapy , Cairo University</t>
  </si>
  <si>
    <t>Improving quality of chest compression in emergency department by using real-time feedback Cardio-Pulmonary Resuscitation monitoring</t>
  </si>
  <si>
    <t>We plan to monitor quality of chest compression by using R Series monitor-defibrillator (ZOLL Medical Thailand). We will close a real-time feedback function of this monitor during this phase and resuscitate OHCA patients as standard of care., We plan to monitor quality of chest compression by using R Series monitor-defibrillator (ZOLL Medical Thailand). Our providers will see their quality of chest compression during CPR.</t>
  </si>
  <si>
    <t>http://www.clinicaltrials.in.th/index.php?tp=regtrials&amp;menu=trialsearch&amp;smenu=fulltext&amp;task=search&amp;task2=view1&amp;id=2301</t>
  </si>
  <si>
    <t>TCTR20170109001</t>
  </si>
  <si>
    <t>Non-randomized</t>
  </si>
  <si>
    <t>Out of hospital cardiac arrest &lt;br&gt;Out of hospital cardiac arrestQuality of chest compressionDepth of chest compressionRate of chest compression;Out of hospital cardiac arrestQuality of chest compressionDepth of chest compressionRate of chest compression</t>
  </si>
  <si>
    <t>Sattha</t>
  </si>
  <si>
    <t>Riyapan</t>
  </si>
  <si>
    <t>2 Wanglang rd. Bangkok-noi Bangkok 10700</t>
  </si>
  <si>
    <t>sattha.riy@mahidol.ac.th</t>
  </si>
  <si>
    <t>ZOLL medical (Thailand) CO., LTD.</t>
  </si>
  <si>
    <t>Inclusion criteria: - Out-of hospital cardiac arrest patients which resuscitated in emergency room Siriraj hospital&lt;br&gt;- Resuscitation is more than 2 minutes.</t>
  </si>
  <si>
    <t>Exclusion criteria: - Traumatic arrest&lt;br&gt;- Not using R Series monitor-defibrillator (ZOLL Medical Thailand) during resuscitation.&lt;br&gt;- Do not resuscitation (DNR) patients</t>
  </si>
  <si>
    <t>Depth of chest compression [Timeframe First 5 minutes during resuscitation R Series monitor-defibrillator (ZOLL Medical Thailand) ]</t>
  </si>
  <si>
    <t>Return of Spontaneous Circulation (ROSC) [Timeframe during visit in emergency room Medical record];Survival to admission [Timeframe during visit in emergency room Medical record];30-day survival [Timeframe 30 days after hospital admission Medical record];Rate of chest compression [Timeframe First 5 minutes during resuscitation R Series monitor-defibrillator (ZOLL Medical) ]</t>
  </si>
  <si>
    <t>Anakinra Versus Placebo Double Blind Randomized Controlled Trial for the Treatment of Acute MyocarditIS</t>
  </si>
  <si>
    <t>Drug: ANAKINRA 100 mg/daily subcutaneously;Drug: Placebo</t>
  </si>
  <si>
    <t>https://clinicaltrials.gov/show/NCT03018834</t>
  </si>
  <si>
    <t>Anakinra Versus Placebo for the Treatment of Acute MyocarditIS</t>
  </si>
  <si>
    <t>NCT03018834</t>
  </si>
  <si>
    <t>Acute Myocarditis</t>
  </si>
  <si>
    <t>2016-003433-20;P150921</t>
  </si>
  <si>
    <t>Mathieu KERNEIS, MD;Fleur COHEN AUBART, MD;Gilles MONTALESCOT, MD, PhD;Mathieu KERNEIS, MD</t>
  </si>
  <si>
    <t>;;;mathieu.kerneis@aphp.fr</t>
  </si>
  <si>
    <t>;;;33 142 16 29 40</t>
  </si>
  <si>
    <t>ACTION Study Group - Assistance Publique - H√¥pitaux de Paris;Assistance Publique - H√¥pitaux de Paris;ACTION Study Group - Assistance Publique - H√¥pitaux de Paris;</t>
  </si>
  <si>
    <t>&lt;br&gt;        Inclusion Criteria:&lt;br&gt;&lt;br&gt;          -  Patients hospitalized for Acute myocarditis defined as:&lt;br&gt;&lt;br&gt;          -  Chest Pain (or modification of the ECG) AND Troponin Rise (*1.5 Normal range) AND&lt;br&gt;             Myocarditis proven by MRI in the first 72h after admission&lt;br&gt;&lt;br&gt;          -  Age &gt; 18 and &lt;65 years old&lt;br&gt;&lt;br&gt;          -  Accepting effective contraception during treatment duration (men and women&lt;br&gt;             childbearing potential)&lt;br&gt;&lt;br&gt;          -  Signed informed consent Normal Coronary angiography or coronary CT Scan (made during&lt;br&gt;             the previous year is acceptable) (normal is defined as stenosis &lt; 50%) (In the case of&lt;br&gt;             patients under 40 with typical MRI of myocarditis, coronary angiography is not&lt;br&gt;             mandatory and left to the doctor's discretion)&lt;br&gt;&lt;br&gt;        Exclusion Criteria:&lt;br&gt;&lt;br&gt;          -  Active coronary disease&lt;br&gt;&lt;br&gt;          -  Clinical Suspicion or proven underlying disease: systemic lupus, antiphospholipid&lt;br&gt;             antibodies, Lyme disease, trypanosomiase disease, myositis, signs of sarcoidosis,&lt;br&gt;             giant cell myocarditis, treated chronic inflammatory disease, tuberculosis, HIV,&lt;br&gt;             hepatitis B virus (HBV) or hepatitis C virus (HCV), Hepatitis B virus (HBV) infection,&lt;br&gt;&lt;br&gt;          -  Latex allergy&lt;br&gt;&lt;br&gt;          -  Pregnancy, breastfeeding&lt;br&gt;&lt;br&gt;          -  Contra-indication to ANAKINRA (known hypersensitivity to the active substance or to&lt;br&gt;             any of the excipients, neutropenia &lt; 1,5.10^9/L)&lt;br&gt;&lt;br&gt;          -  Renal failure, Creatine Clearance (CrCl) &lt; 30 ml/min (MDRD)&lt;br&gt;&lt;br&gt;          -  Malignancy or any comorbidity limiting survival or conditions predicting inability to&lt;br&gt;             complete the study&lt;br&gt;&lt;br&gt;          -  History of malignancy&lt;br&gt;&lt;br&gt;          -  Non Steroidian Anti Inflammatory drug within the past 14 days&lt;br&gt;&lt;br&gt;          -  Anti Tumor Necrosis Factor (TNF) within the past 14 days&lt;br&gt;&lt;br&gt;          -  No affiliation to the French Health Care System s√©curit√© sociale&lt;br&gt;&lt;br&gt;          -  Hepatic impairment = Child-Pugh Class C&lt;br&gt;&lt;br&gt;          -  Mechanical ventilation&lt;br&gt;&lt;br&gt;          -  Circulatory assistance&lt;br&gt;</t>
  </si>
  <si>
    <t>Number of days alive free of any myocarditis complications</t>
  </si>
  <si>
    <t>Total cost;Total Quality Adjusted Life Year (QALYs),;Incremental cost effectiveness;Cost utility ratios;Left Ventricul Ejection Fraction (LVEF) assessed by cardiac Magnetic Resonance Imaging (MRI);Left Ventricul Ejection Fraction (LVEF) assessed by Trans Thoracic Echocardiograhy (TTE);LVEF assessed by cardiac MRI;LVEF assessed by cardiac TTE;All cause of death rate;Cardiovascular death;Heart Failure;Ventricular tachycardia;NT-proBNP above 450 pg/mL (in patients aged below 50); above 900 pg/mL (age 50-75 years) or BNP = 400pg/mL 50% decrease of the troponin level at discharge compared to admission;NT-proBNP above 450 pg/mL (in patients aged below 50); above 900 pg/mL (age 50-75 years) or BNP = 400pg/mL 50% decrease of the troponin level at discharge compared to admission</t>
  </si>
  <si>
    <t>Prone Positioning and Spontaneous Breathing: a Feasibility Study</t>
  </si>
  <si>
    <t>Procedure: Supine + spontaneous effort;Procedure: Supine + paralysis;Procedure: Prone + paralysis;Procedure: Prone + spontaneous breathing</t>
  </si>
  <si>
    <t>https://clinicaltrials.gov/show/NCT03768154</t>
  </si>
  <si>
    <t>Prone Positioning and Spontaneous Breathing</t>
  </si>
  <si>
    <t>NCT03768154</t>
  </si>
  <si>
    <t>Intervention model: Sequential Assignment. Primary purpose: Treatment. Masking: None (Open Label).</t>
  </si>
  <si>
    <t>Osaka University</t>
  </si>
  <si>
    <t>Critical Illness;ARDS</t>
  </si>
  <si>
    <t>PROSE</t>
  </si>
  <si>
    <t>Takeshi Yoshida, PhD</t>
  </si>
  <si>
    <t>Hospital Rebagliati</t>
  </si>
  <si>
    <t>&lt;br&gt;        Inclusion Criteria:&lt;br&gt;&lt;br&gt;          -  Patients ? 18 years old&lt;br&gt;&lt;br&gt;          -  Patients with moderate-to-severe ARDS as per the Berlin definition&lt;br&gt;&lt;br&gt;          -  Patients with esophageal balloon manometry&lt;br&gt;&lt;br&gt;          -  Patients planned to turn to prone positioning, based on the attending physician's&lt;br&gt;             decisions&lt;br&gt;&lt;br&gt;        Exclusion Criteria:&lt;br&gt;&lt;br&gt;          -  Contraindication for prone positioning, referring to a previous randomized clinical&lt;br&gt;             trial&lt;br&gt;&lt;br&gt;               1. Intracranial pressure &gt;30 mm Hg or cerebral perfusion pressure &lt;60 mmHg&lt;br&gt;&lt;br&gt;               2. Massive hemoptysis requiring an immediate surgical or interventional radiology&lt;br&gt;                  procedure&lt;br&gt;&lt;br&gt;               3. Tracheal surgery or sternotomy during the previous 15 days&lt;br&gt;&lt;br&gt;               4. Serious facial trauma or facial surgery during the previous 15 days&lt;br&gt;&lt;br&gt;               5. Cardiac pacemaker inserted in the last 2 days&lt;br&gt;&lt;br&gt;               6. Unstable spine, femur, or pelvic fractures&lt;br&gt;&lt;br&gt;          -  Major hemodynamic instability:&lt;br&gt;&lt;br&gt;        Mean arterial pressure lower than 60 mm Hg despite adequate fluid resuscitation and two&lt;br&gt;        vasopressors or increase of vasopressor dose by 30% in the previous 6 hours.&lt;br&gt;&lt;br&gt;          -  Contraindication to EIT electrode placement Burns, chest wall bandaging limiting&lt;br&gt;             electrode placement, pacemaker&lt;br&gt;&lt;br&gt;          -  Clinical judgement of the attending physician against proning and/or spontaneous&lt;br&gt;             breathing&lt;br&gt;</t>
  </si>
  <si>
    <t>spontaneous breathing</t>
  </si>
  <si>
    <t>inflammatory cytokines;Trans-pulmonary pressure;electrical activity of diaphragm;gas exchange</t>
  </si>
  <si>
    <t>Assessing Lung Inhomogeneity During Ventilation for Acute Hypoxemic Respiratory Failure</t>
  </si>
  <si>
    <t>Device: Electrical Impedance Tomography;Other: ExPRESS-derived PEEP level</t>
  </si>
  <si>
    <t>https://clinicaltrials.gov/show/NCT03589482</t>
  </si>
  <si>
    <t>NCT03589482</t>
  </si>
  <si>
    <t>Acute Respiratory Distress Syndrome;Mechanical Ventilation Pressure High;Hypoxemic Respiratory Failure</t>
  </si>
  <si>
    <t>17-6226</t>
  </si>
  <si>
    <t>;416-340-4800;</t>
  </si>
  <si>
    <t>&lt;br&gt;        Inclusion Criteria:&lt;br&gt;&lt;br&gt;          -  Acute (=7 days) hypoxemia with PaO2:FiO2 ratio less than or equal to 200 mm Hg&lt;br&gt;&lt;br&gt;          -  Oral endotracheal intubation and mechanical ventilation&lt;br&gt;&lt;br&gt;          -  Bilateral airspace opacities on chest radiograph or CT&lt;br&gt;&lt;br&gt;        Exclusion Criteria:&lt;br&gt;&lt;br&gt;          -  Contraindication to EIT electrode placement (burns, chest wall bandaging limiting&lt;br&gt;             electrode placement)&lt;br&gt;&lt;br&gt;          -  Contraindication to esophageal catheter placement (recent upper GI surgery, actively&lt;br&gt;             bleeding esophageal varices)&lt;br&gt;&lt;br&gt;          -  Respiratory failure predominantly due to cardiogenic cause or fluid overload&lt;br&gt;&lt;br&gt;          -  Ongoing hemodynamic instability (requiring 2 vasopressor agents by continuous infusion&lt;br&gt;             AND rising vasopressor infusion rate requirements in the previous 8 hours)&lt;br&gt;&lt;br&gt;          -  Ongoing ventilatory instability (P/F &lt; 70 mm Hg, pH &lt; 7.2; ventilator driving&lt;br&gt;             pressures, PEEP, or FiO2 increasing by more than 25% in previous 30 minutes)&lt;br&gt;&lt;br&gt;          -  Intracranial hypertension (suspected or diagnosed by medical team)&lt;br&gt;&lt;br&gt;          -  Known or suspected pneumothorax recognized within previous 72 hours&lt;br&gt;&lt;br&gt;          -  Bronchopleural fistula&lt;br&gt;&lt;br&gt;          -  Bridge to lung transplant&lt;br&gt;&lt;br&gt;          -  Recent lung transplantation (within previous 6 weeks)&lt;br&gt;&lt;br&gt;          -  Attending physician deems the transient application of high airway pressures (&gt;40 cm&lt;br&gt;             H2O) to be unsafe&lt;br&gt;</t>
  </si>
  <si>
    <t>Intratidal ventilation heterogeneity</t>
  </si>
  <si>
    <t>Difference in the optimal PEEP levels identified by several different PEEP titration strategies;Change in ratio of partial pressure of oxygen (PaO2) to inspired fraction of oxygen (FiO2) ratio following a standardized increased in PEEP;Respiratory mechanics (transpulmonary driving pressure)</t>
  </si>
  <si>
    <t>Phase III study of BK1304 in healthy adults and adolescents</t>
  </si>
  <si>
    <t>Intervention name : BK1304&lt;br&gt;INN of the intervention : -&lt;br&gt;Dosage And administration of the intervention : 2 doses of intranasal administration&lt;br&gt;Control intervention name : Placebo&lt;br&gt;INN of the control intervention : -&lt;br&gt;Dosage And administration of the control intervention : 2 doses of intranasal administration</t>
  </si>
  <si>
    <t>https://www.clinicaltrials.jp/user/showCteDetailE.jsp?japicId=JapicCTI-184135</t>
  </si>
  <si>
    <t>JPRN-JapicCTI-184135</t>
  </si>
  <si>
    <t>observer-blind</t>
  </si>
  <si>
    <t>The Research Foundation for Microbial Diseases of Osaka University</t>
  </si>
  <si>
    <t>Biken Clinical Development Department</t>
  </si>
  <si>
    <t>Inclusion criteria: Written informed consent is obtained from subject/legal guardian</t>
  </si>
  <si>
    <t>Exclusion criteria: Received BK1304 or intranasal administration of an inactivated influenza virus vaccine&lt;br&gt;History of influenza virus infection or influenza vaccination within 180 days prior to the first dose of study drug&lt;br&gt;History of anaphylaxis to food or drug&lt;br&gt;Judged ineligible for the study by investigator</t>
  </si>
  <si>
    <t>efficacy&lt;br&gt;Influenza prevention effect(Vaccine Efficacy)</t>
  </si>
  <si>
    <t>safety&lt;br&gt;Adverse events and adverse reactions&lt;br&gt;other&lt;br&gt;Response rate, geometric mean titer and geometric mean titer increase of nasal IgA antibody&lt;br&gt;other&lt;br&gt;Geometric mean titer of nasal neutralizing antibody&lt;br&gt;other&lt;br&gt;Seroconversion rate, seroprotection rate, geometric mean titer and geometric mean titer increase of serum HI antibody</t>
  </si>
  <si>
    <t>Jan  1 1900 12:00AM;Jan  1 1900 12:00AM</t>
  </si>
  <si>
    <t>-;-</t>
  </si>
  <si>
    <t>Institutional Review Board of heishinkai Medical Group Incorporated OPHAC Hospital;Institutional Review Board of Medical Corporation Shinanokai, Shinanozaka Clinic</t>
  </si>
  <si>
    <t>+81-6-6395-9000;+81-3-5366-3006</t>
  </si>
  <si>
    <t>Novel Magnetic Resonance Imaging Techniques for Quantitative Cardiac Parametric Mapping</t>
  </si>
  <si>
    <t>Other: Cardiac Magnetic Resonance (CMR) imaging techniques</t>
  </si>
  <si>
    <t>https://clinicaltrials.gov/show/NCT02855554</t>
  </si>
  <si>
    <t>Quantitative Cardiac Parametric Mapping (Myomapping)</t>
  </si>
  <si>
    <t>NCT02855554</t>
  </si>
  <si>
    <t>Medical University of South Carolina</t>
  </si>
  <si>
    <t>Cardiomyopathy, Myocarditis, Ischemic Heart Disease</t>
  </si>
  <si>
    <t>Pro00035552</t>
  </si>
  <si>
    <t>Joseph U. Schoepf, MD;John Martinez, MS;John Martinez, MS</t>
  </si>
  <si>
    <t>;martjohn@musc.edu;martjohn@musc.edu</t>
  </si>
  <si>
    <t>;843-876-7148;843-876-7148</t>
  </si>
  <si>
    <t>Medical University of South Carolina;</t>
  </si>
  <si>
    <t>&lt;br&gt;        Inclusion Criteria:&lt;br&gt;&lt;br&gt;          -  Subject must be 18-90 years of age.&lt;br&gt;&lt;br&gt;          -  Subject must be previously diagnosed with or suspected to have one of the following&lt;br&gt;             conditions.&lt;br&gt;&lt;br&gt;          -  Myocardial ischemia or infarction (group 1)&lt;br&gt;&lt;br&gt;          -  Hypertrophic cardiomyopathy (group 2)&lt;br&gt;&lt;br&gt;          -  Infiltrative cardiomyopathy (group 3)&lt;br&gt;&lt;br&gt;          -  Myocarditis (group 4)&lt;br&gt;&lt;br&gt;          -  Subject must have been referred for a clinically indicated CMR.&lt;br&gt;&lt;br&gt;        Exclusion Criteria:&lt;br&gt;&lt;br&gt;          -  Subject has any implanted device or condition in which an MR scan would be&lt;br&gt;             contraindicated.&lt;br&gt;&lt;br&gt;          -  Subject has an acute psychiatric disorder or is cognitively impaired.&lt;br&gt;&lt;br&gt;          -  Subject is using or is dependent on substances of abuse.&lt;br&gt;&lt;br&gt;          -  Subject is unwilling to comply with the requirements of the protocol.&lt;br&gt;&lt;br&gt;          -  Subject has previously entered this study.&lt;br&gt;&lt;br&gt;          -  Subject has an allergy against MRI contrast agents.&lt;br&gt;&lt;br&gt;          -  Subject is in acute unstable condition.&lt;br&gt;</t>
  </si>
  <si>
    <t>Clinical value of fast T1, T2, and T2* mapping of the left ventricle for the assessment of necrosis/scar, edema, and possible intramyocardial hemorrhage in patients with heart disease.</t>
  </si>
  <si>
    <t>Efficacy of Apneboot in apnea termination - an RCT.</t>
  </si>
  <si>
    <t>Intervention1: Apneboot: This is a device which senses heart rate and oxygen saturation and if there is apnea, provides a stimulus to the baby. &lt;br&gt;this will be attached to the baby for 24 hours a day for 1 week apnea free interval.&lt;br&gt;Control Intervention1: placebo device: This placebo device looks exactly like the intervention device , senses heart rate and saturation, but does not give any stimulus.&lt;br&gt;</t>
  </si>
  <si>
    <t>http://www.ctri.nic.in/Clinicaltrials/pmaindet2.php?trialid=34828</t>
  </si>
  <si>
    <t>Effectiveness of a machine in automatically stimulating a baby</t>
  </si>
  <si>
    <t>CTRI/2019/07/019967</t>
  </si>
  <si>
    <t>Randomized, Parallel Group, Placebo Controlled Trial&lt;br&gt;  Method of generating randomization sequence:Computer generated randomization  Method of allocation concealment:Sequentially numbered, sealed, opaque envelopes  Blinding and masking:Participant and Outcome Assessor Blinded</t>
  </si>
  <si>
    <t>Bempu health Pvt Ltd</t>
  </si>
  <si>
    <t>Health Condition 1: P284- Other apnea of newborn</t>
  </si>
  <si>
    <t>Ssaudamini Nesargi</t>
  </si>
  <si>
    <t>Department of NeonatologySt. Johns Medical College HospitalJohn nagarSarjapur road St. Johns Medical College HospitalJohn nagarSarjapur road</t>
  </si>
  <si>
    <t>saudamini_nesargi@yahoo.com</t>
  </si>
  <si>
    <t>St. Johns medical College Hospital</t>
  </si>
  <si>
    <t>Department of NeonatologySt. Johns Medical College HospitalJohn nagarSarjapur road</t>
  </si>
  <si>
    <t>saving lives at birthUSAIDinternational affairswashingtondistrict of columbiaUSA</t>
  </si>
  <si>
    <t>Inclusion criteria: Preterm neonates born before 34 weeks of gestation will be included is they have an episode of apnea</t>
  </si>
  <si>
    <t>Exclusion criteria: Babies who are invasively ventilated &lt;br/ &gt;&lt;br&gt;babies with major congenital anomalies</t>
  </si>
  <si>
    <t>Duration of hypoxia ( oxygen saturation  85%)Timepoint: During study period</t>
  </si>
  <si>
    <t>Need for stimulation &lt;br/ &gt;&lt;br&gt;need for bag and mask ventilationTimepoint: hospital stay</t>
  </si>
  <si>
    <t>May 16 2019 12:00AM;Nov 28 2017 12:00AM</t>
  </si>
  <si>
    <t>insitutional ethics committee;Institutional Ethics committee, St. Johns Medical College</t>
  </si>
  <si>
    <t>Randomized Clinical Trial of Sodium Nitrite for Out of Hospital Cardiac Arrest</t>
  </si>
  <si>
    <t>Drug: Placebo;Drug: sodium nitrite 45 mg;Drug: sodium nitrite 60 mg</t>
  </si>
  <si>
    <t>https://clinicaltrials.gov/show/NCT03452917</t>
  </si>
  <si>
    <t>Clinical Trial of Sodium Nitrite for Out of Hospital Cardiac Arrest</t>
  </si>
  <si>
    <t>NCT03452917</t>
  </si>
  <si>
    <t>R01HL129722;51605-B</t>
  </si>
  <si>
    <t>Francis Kim, MD;Francis Kim, MD</t>
  </si>
  <si>
    <t>;fkim@u.washington.edu</t>
  </si>
  <si>
    <t>;206-744-8712</t>
  </si>
  <si>
    <t>&lt;br&gt;        Inclusion Criteria:&lt;br&gt;&lt;br&gt;          -  Cardiac arrest, either VF or non-VF, patients receiving ACLS by paramedics&lt;br&gt;&lt;br&gt;          -  IV or IO access&lt;br&gt;&lt;br&gt;          -  Comatose&lt;br&gt;&lt;br&gt;        Exclusion Criteria:&lt;br&gt;&lt;br&gt;          -  traumatic cause of cardiac arrest&lt;br&gt;&lt;br&gt;          -  prisoner, pregnancy&lt;br&gt;&lt;br&gt;          -  known DNAR&lt;br&gt;</t>
  </si>
  <si>
    <t>Survival to hospital admission;Re-arrest or use of pressors in the field by paramedics</t>
  </si>
  <si>
    <t>Survival to discharge;Number of days in ICU;survival to 24 h</t>
  </si>
  <si>
    <t>A Post-market Clinical Follow up of the Genio‚Ñ¢ System for the Treatment of Obstructive Sleep Apnea in Adults.</t>
  </si>
  <si>
    <t>Device: Genio(TM) system therapy</t>
  </si>
  <si>
    <t>https://clinicaltrials.gov/show/NCT04031040</t>
  </si>
  <si>
    <t>A Post-market Clinical Follow up of the Genio‚Ñ¢ System for the Treatment of Obstructive Sleep Apnea in Adults</t>
  </si>
  <si>
    <t>NCT04031040</t>
  </si>
  <si>
    <t>Nyxoah S.A.</t>
  </si>
  <si>
    <t>Belgium;France;Germany;Netherlands;Switzerland;Belgium;France;Germany;Netherlands;Switzerland</t>
  </si>
  <si>
    <t>September 1, 2019</t>
  </si>
  <si>
    <t>CL-GEN-002068</t>
  </si>
  <si>
    <t>Joachim T. Maurer, MD;Guillaume Raux</t>
  </si>
  <si>
    <t>;guillaume.raux@nyxoah.com</t>
  </si>
  <si>
    <t>;+32 10 22 48 68</t>
  </si>
  <si>
    <t>Klinik f√ºr HNO-Heilkunde, Mannheim;</t>
  </si>
  <si>
    <t>&lt;br&gt;        Inclusion Criteria:&lt;br&gt;&lt;br&gt;          -  Body Mass Index (BMI) &lt; 35 kg/m2&lt;br&gt;&lt;br&gt;          -  AHI between 15 to 65 events/hour documented by a PSG during the screening phase.&lt;br&gt;&lt;br&gt;          -  Has either not tolerated, has failed or refused Positive Airway Pressure (PAP) or&lt;br&gt;             Mandibular Advancement Device (MAD) treatments.&lt;br&gt;&lt;br&gt;        Exclusion Criteria:&lt;br&gt;&lt;br&gt;          -  Night shift worker&lt;br&gt;&lt;br&gt;          -  Significant comorbidities that contraindicates surgery&lt;br&gt;&lt;br&gt;          -  Life expectancy &lt; 12 months&lt;br&gt;&lt;br&gt;          -  Participation in another clinical study (excluding registries) during the study period&lt;br&gt;             (3 years).&lt;br&gt;</t>
  </si>
  <si>
    <t>Incidence of all reported Serious Adverse Events (SAEs) and all procedure- or device-related Adverse Events (AEs);Change in Apnea-Hypopnea Index from baseline;Change in the quality of life measured by the Functional Outcomes of Sleep Questionnaire</t>
  </si>
  <si>
    <t>The prospective study of nivolumab for advanced NSCLC patients with mild IIPs - The prospective study of nivolumab for advanced NSCLC patients with mild IIPs</t>
  </si>
  <si>
    <t>Nivolumab 3mg/kg, every 2 weeks</t>
  </si>
  <si>
    <t>https://upload.umin.ac.jp/cgi-open-bin/ctr_e/ctr_view.cgi?recptno=R000029759</t>
  </si>
  <si>
    <t>The prospective study of nivolumab for advanced NSCLC patients with mild IIPs</t>
  </si>
  <si>
    <t>JPRN-UMIN000026129</t>
  </si>
  <si>
    <t>Kobe city medical center general hospital</t>
  </si>
  <si>
    <t>non-small cell lung cancerinterstitial lung diseaseinterstitial pneumonia</t>
  </si>
  <si>
    <t>Daichi</t>
  </si>
  <si>
    <t>Fujimoto</t>
  </si>
  <si>
    <t>2-1-1 Minatojima-Minamimachi, Chuo-ku, Kobe 650-0047, Japan</t>
  </si>
  <si>
    <t>daichi@kcho.jp</t>
  </si>
  <si>
    <t>078-302-4321</t>
  </si>
  <si>
    <t>Kobe city medical center general hospital Division of respiratory medicine</t>
  </si>
  <si>
    <t>Kobe city medical center general hospital  Division of respiratory medicine</t>
  </si>
  <si>
    <t>kobe city medical center general hospital</t>
  </si>
  <si>
    <t>Exclusion criteria: 1)Subjects with the history of drug induced pneumonitis &lt;br&gt;2)Subjects with definite UIP pattern &lt;br&gt;3)Subjects with serious infection &lt;br&gt;4)Subjects with serious complications &lt;br&gt;5)Subjects with symptomatic brain metastases &lt;br&gt;6)Subjects with uncontrolled pleural effusion, ascites, and pericardial effusion</t>
  </si>
  <si>
    <t>progression free survival</t>
  </si>
  <si>
    <t>overall survival, response rate, duration of response, safety</t>
  </si>
  <si>
    <t>https://www.ncbi.nlm.nih.gov/pubmed/31182249</t>
  </si>
  <si>
    <t>Results: Eighteen patients were enrolled in this trial. Six months PFS rate was 56%, response rate was 39%, and disease control rate was 72%. There were no treatment-related deaths. One drug-related grade 3/4 nonhematologic event (grade 3 neurotoxicity) was observed. Two patients had grade 2 pneumonitis which improved by corticosteroid therapy. Conclusions: Nivolumab could be an effective therapy for NSCLC patients with mild IIPs.</t>
  </si>
  <si>
    <t>Eligible patients had previously-treated, inoperable NSCLC with mild IIPs.</t>
  </si>
  <si>
    <t>One drug-related grade 3/4 nonhematologic event (grade 3 neurotoxicity) was observed. Two patients had grade 2 pneumonitis which improved by corticosteroid therapy.</t>
  </si>
  <si>
    <t>Six months PFS rate was 56%.</t>
  </si>
  <si>
    <t>Feb 13 2017 12:00AM</t>
  </si>
  <si>
    <t>rinken@kcho.jp</t>
  </si>
  <si>
    <t>Can Untrained Bystanders Safely and Effectively Use an Automated External Defibrillator (AED) in a Cardiac Arrest Scenario?</t>
  </si>
  <si>
    <t>Device: Defibrillator model</t>
  </si>
  <si>
    <t>https://clinicaltrials.gov/show/NCT03230773</t>
  </si>
  <si>
    <t>Use of Public Access Defibrillators by Untrained Bystanders</t>
  </si>
  <si>
    <t>NCT03230773</t>
  </si>
  <si>
    <t>University Hospital Southampton NHS Foundation Trust</t>
  </si>
  <si>
    <t>Cardiac Arrest;Sudden Death, Cardiac</t>
  </si>
  <si>
    <t>&lt;br&gt;        Inclusion Criteria:&lt;br&gt;&lt;br&gt;          -  Members of the public who have never received any first aid (CPR) training&lt;br&gt;&lt;br&gt;        Exclusion Criteria:&lt;br&gt;&lt;br&gt;          -  Those less than 16 yrs age&lt;br&gt;&lt;br&gt;          -  Those with any physical disability precluding the use of a PAD&lt;br&gt;</t>
  </si>
  <si>
    <t>Time from arrival at patient side to discharging a defibrillation shock</t>
  </si>
  <si>
    <t>Time from arrival at patient side to correct application of self-adhesive defibrillation pads;Following of written and verbal instructions to ensure safe use of device</t>
  </si>
  <si>
    <t>An Open-Label, Multicenter, Randomized, Controlled Study in Spontaneously Breathing Preterm Neonates With Respiratory Distress Syndrome to Compare Two Procedures for Porcine Surfactant (Poractant Alfa, CUROSURF¬Æ) Administration: A Less Invasive Method (LISA) During Non-invasive Ventilation (NIV) and the Conventional Administration During Brief Invasive Ventilation.</t>
  </si>
  <si>
    <t>Combination Product: LISA combination product (Curosurf+catheter CHF6440);Drug: Curosurf through conventional administration (endotracheal tube)</t>
  </si>
  <si>
    <t>https://clinicaltrials.gov/show/NCT02772081</t>
  </si>
  <si>
    <t>A Study in Preterm Neonates With RDS to Compare CUROSURF¬Æ Administration Through LISA and Conventional Administration</t>
  </si>
  <si>
    <t>NCT02772081</t>
  </si>
  <si>
    <t>Respiratory Distress Syndrome, Newborn</t>
  </si>
  <si>
    <t>March 19, 2021</t>
  </si>
  <si>
    <t>CCD-050000-01</t>
  </si>
  <si>
    <t>Rangasamy Ramanathan, M.D.;Chiesi Clinical Trial Info</t>
  </si>
  <si>
    <t>;clinicaltrials_info@chiesi.com</t>
  </si>
  <si>
    <t>;+39.05212791</t>
  </si>
  <si>
    <t>LAC+USC Medical Center &amp; Good Samaritan Hospital;</t>
  </si>
  <si>
    <t>&lt;br&gt;        Inclusion Criteria:&lt;br&gt;&lt;br&gt;          1. Written informed consent obtained by parents/legal representative (according to local&lt;br&gt;             regulation) prior to or after birth&lt;br&gt;&lt;br&gt;          2. Preterm neonates of either sex aged =30 minutes and &lt;24 hours, spontaneously breathing&lt;br&gt;             and stabilized on non-invasive ventilation (NIV).&lt;br&gt;&lt;br&gt;          3. Gestational age of 25+0 weeks up to 28+6 completed weeks, except for the first 15&lt;br&gt;             enrolled neonates in which the gestational age will be restricted to 27+0 weeks up to&lt;br&gt;             28+6 weeks.&lt;br&gt;&lt;br&gt;          4. Clinical course consistent with RDS.&lt;br&gt;&lt;br&gt;          5. Fraction of inspired oxygen (FiO2) =0.30 to maintain SpO2 between 88-95%.&lt;br&gt;&lt;br&gt;        Exclusion Criteria:&lt;br&gt;&lt;br&gt;          1. Need for immediate endotracheal intubation for cardiopulmonary resuscitation or&lt;br&gt;             insufficient respiratory drive&lt;br&gt;&lt;br&gt;          2. Use of nasal high frequency oscillatory ventilation (nHFOV) prior to study entry&lt;br&gt;&lt;br&gt;          3. Use of surfactant prior to study entry and need for intratracheal administration of&lt;br&gt;             any other treatment (e.g. nitric oxide)&lt;br&gt;&lt;br&gt;          4. Known genetic or chromosomal disorders, major congenital anomalies (congenital heart&lt;br&gt;             diseases, myelomeningocele etc)&lt;br&gt;&lt;br&gt;          5. Mothers with prolonged rupture of the membranes (&gt; 21 days duration)&lt;br&gt;&lt;br&gt;          6. Presence of air leaks if identified and known prior to study entry&lt;br&gt;&lt;br&gt;          7. Evidence of severe birth asphyxia (e.g. continued need for resuscitation at 10 minutes&lt;br&gt;             after birth, altered neurological state, or neonatal encephalopathy)&lt;br&gt;&lt;br&gt;          8. Neonatal seizures prior to study entry&lt;br&gt;&lt;br&gt;          9. Any condition that, in the opinion of the Investigator, would place the neonate at&lt;br&gt;             undue risk&lt;br&gt;&lt;br&gt;         10. Participation in another clinical trial of any medicinal product, placebo,&lt;br&gt;             experimental medical device, or biological substance conducted under the provisions of&lt;br&gt;             a protocol on the same therapeutic target.&lt;br&gt;</t>
  </si>
  <si>
    <t>Main Safety Outcome: Health status at discharge or 40 weeks PMA (whichever comes first): feeding status, hearing status, growth parameters, need for respiratory support or respiratory medication;Main Safety Outcome: Incidence of bronchopulmonary dysplasia at 36 weeks PMA;Main Safety Outcome: Incidence of death at 36 weeks PMA;Main Safety Outcome: Number of first failed attempts to insert the catheter/endotracheal tube and percentage of neonates with first failed attempt;Main Safety Outcome: Incidence of AEs (including neonatal complications of prematurity), incidence of adverse drugs reactions, incidence of serious adverse events, incidence of AEs leading to death;Main Safety Outcome: Number and percentage of neonates with adverse events started during the procedure for surfactant administration and judged related to the procedure</t>
  </si>
  <si>
    <t>Main Efficacy Outcome: Percentage of neonates needing invasive mechanical ventilation;Main Efficacy Outcome: Median duration of invasive mechanical ventilation;Main Efficacy Outcome: Preductal Oxygen Saturation (SpO2), Fraction of Inspired Oxygen (FiO2) and SpO2/FiO2 ratio;Main Efficacy Outcome: Percentage of neonates requiring at least one additional surfactant dose</t>
  </si>
  <si>
    <t>Safety and Immunogenicity of High-Dose Quadrivalent Influenza Vaccine Administered by Intramuscular or Subcutaneous Route in Participants Aged 65 Years and Older in Japan</t>
  </si>
  <si>
    <t>Biological: QIV-HD by IM;Biological: QIV-SD by SC;Biological: QIV-HD by SC</t>
  </si>
  <si>
    <t>https://clinicaltrials.gov/show/NCT03233217</t>
  </si>
  <si>
    <t>Safety and Immunogenicity of High-Dose Quadrivalent Influenza Vaccine in Patients =65 Years</t>
  </si>
  <si>
    <t>NCT03233217</t>
  </si>
  <si>
    <t>September 15, 2017</t>
  </si>
  <si>
    <t>U1111-1183-5525;DFI15130;QHD00008</t>
  </si>
  <si>
    <t>Sanofi K.K.</t>
  </si>
  <si>
    <t>&lt;br&gt;        Inclusion Criteria:&lt;br&gt;&lt;br&gt;          -  Aged =65 years on the day of inclusion&lt;br&gt;&lt;br&gt;          -  Informed consent form has been signed and dated&lt;br&gt;&lt;br&gt;          -  Able to attend all scheduled visits and to comply with all study procedures&lt;br&gt;&lt;br&gt;        Exclusion Criteria:&lt;br&gt;&lt;br&gt;          -  Participation at the time of study enrollment (or in the 4 weeks preceding the study&lt;br&gt;             vaccination) or planned participation during the present study period in another&lt;br&gt;             clinical study investigating a vaccine, drug, medical device, or medical procedure&lt;br&gt;&lt;br&gt;          -  Receipt of any vaccination with live vaccines within the past 27 days preceding the&lt;br&gt;             study vaccination or any vaccination with inactivated vaccines within the past 6 days&lt;br&gt;             preceding the study vaccination, or planned receipt of any vaccine prior to Visit 3&lt;br&gt;&lt;br&gt;          -  Previous vaccination against influenza (in the preceding 6 months) with either the&lt;br&gt;             study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eggs, chicken proteins, or any of the vaccine&lt;br&gt;             components, or history of a life-threatening reaction to the vaccine used in the study&lt;br&gt;             or to a vaccine containing any of the same substances&lt;br&gt;&lt;br&gt;          -  Thrombocytopenia or bleeding disorder, contraindicating IM vaccination based on&lt;br&gt;             Investigator's judgment&lt;br&gt;&lt;br&gt;          -  Deprived of freedom by an administrative or court order, or in an emergency setting,&lt;br&gt;             or hospitalized involuntarily&lt;br&gt;&lt;br&gt;          -  Alcohol or substance abuse that, in the opinion of the Investigator might interfere&lt;br&gt;             with the study conduct or completion.&lt;br&gt;&lt;br&gt;          -  Chronic illness that, in the opinion of the Investigator, is at a stage where it might&lt;br&gt;             interfere with study conduct or completion&lt;br&gt;&lt;br&gt;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study&lt;br&gt;&lt;br&gt;          -  Personal or family history of Guillain-Barr√© syndrome&lt;br&gt;&lt;br&gt;          -  Neoplastic disease or any hematologic malignancy (except localized skin or prostate&lt;br&gt;             cancer that is stable at the time of vaccination in the absence of therapy and&lt;br&gt;             subjects who have a history of neoplastic disease and have been disease free for =5&lt;br&gt;             years)&lt;br&gt;&lt;br&gt;          -  Moderate or severe acute illness/infection (according to Investigator judgment) on the&lt;br&gt;             day of vaccination or febrile illness (temperature =37.5¬∞C). A prospective subject&lt;br&gt;             should not be included in the study until the condition has resolved or the febrile&lt;br&gt;             event has subsided&lt;br&gt;&lt;br&gt;          -  History of convulsions&lt;br&gt;</t>
  </si>
  <si>
    <t>Percentage of Participants Reporting Solicited Injection-site or Systemic Reactions Following Vaccination with QIV-HD or a QIV-SD</t>
  </si>
  <si>
    <t>Geometric Mean Titers of Influenza Antibodies Following Vaccination with QIV-HD or a QIV-SD;Geometric Mean Titer Ratios of Influenza Antibodies Following Vaccination with QIV-HD or a QIV-SD;Percentage of Participants Achieving Seroconversion Against Antigens Following Vaccination with QIV-HD or a QIV-SD;Percentage of Participants Achieving Seroprotection Against Antigens Following Vaccination with QIV-HD or a QIV-SD</t>
  </si>
  <si>
    <t>Observed Pharmacokinetic of Piperacillin/Tazobactam in ICU Patients Compared to Therapeutic Drug Monitoring of Amikacin</t>
  </si>
  <si>
    <t>Biological: Plasma dosage of amikacin, piperacillin and tazobactam</t>
  </si>
  <si>
    <t>https://clinicaltrials.gov/show/NCT03990467</t>
  </si>
  <si>
    <t>Observed Pharmacokinetic of Piperacillin/Tazobactam Compared to Amikacin in ICU</t>
  </si>
  <si>
    <t>NCT03990467</t>
  </si>
  <si>
    <t>Septic Shock;Sepsis;Sepsis Syndrome</t>
  </si>
  <si>
    <t>69HCL17_0843</t>
  </si>
  <si>
    <t>Arnaud FRIGGERI, MD</t>
  </si>
  <si>
    <t>arnaud.friggeri@chu-lyon.fr</t>
  </si>
  <si>
    <t>&lt;br&gt;        Inclusion Criteria:&lt;br&gt;&lt;br&gt;          -  Patient = 18 years old&lt;br&gt;&lt;br&gt;          -  Patient hospitalized in the critical care department of the Lyon-Sud hospital centre&lt;br&gt;&lt;br&gt;          -  Patient with a sepsis or a severe sepsis table defined by the latest international&lt;br&gt;             recommendations&lt;br&gt;&lt;br&gt;          -  Patient to be treated by the amikacin + piperacillin/tazobactam association&lt;br&gt;&lt;br&gt;          -  Patient affiliated to a social security system, having agreed to participate in the&lt;br&gt;             study&lt;br&gt;&lt;br&gt;        Exclusion Criteria:&lt;br&gt;&lt;br&gt;          -  Patient with a known history of hypersensitivity or contraindication to amikacin,&lt;br&gt;             piperacillin or tazobactam&lt;br&gt;&lt;br&gt;          -  Patient known to have previously received piperacillin/tazobactam or amikacin&lt;br&gt;             combination before inclusion&lt;br&gt;&lt;br&gt;          -  Patient treated at the time of inclusion with dialysis techniques&lt;br&gt;</t>
  </si>
  <si>
    <t>Change in plasma concentration of amikacin during the first 24 hours after administration;Change in plasma concentration of piperacillin during the first 24 hours after administration;Change in plasma concentration of tazobactam during the first 24 hours after administration;Dose administered of amikacin at baseline;Dose administered of piperacillin at baseline;Dose administered of tazobactam at baseline;Change in plasma volume of distribution of amikacin during the first 24 hours after administration;Change in plasma volume of distribution of piperacillin during the first 24 hours after administration;Change in plasma volume of distribution of tazobactam during the first 24 hours after administration;Change in plasma clearance of amikacin during the first 24 hours after administration;Change in plasma clearance of piperacillin during the first 24 hours after administration;Change in plasma clearance of tazobactam during the first 24 hours after administration</t>
  </si>
  <si>
    <t>Blood Pressure and Oxygenation Targets in Post-resuscitation Care, a Randomized Clinical Trial</t>
  </si>
  <si>
    <t>Other: Low normal MAP;Other: High normal MAP;Other: Low normal PaO2.;Other: High normal PaO2</t>
  </si>
  <si>
    <t>https://clinicaltrials.gov/show/NCT03141099</t>
  </si>
  <si>
    <t>Blood Pressure and OXygenation Targets After OHCA</t>
  </si>
  <si>
    <t>NCT03141099</t>
  </si>
  <si>
    <t>Jesper Kjaergaard</t>
  </si>
  <si>
    <t>Out-of-Hospital Cardiac Arrest;Blood Pressure;Hemodynamic Instability</t>
  </si>
  <si>
    <t>March 10, 2017</t>
  </si>
  <si>
    <t>H-16033436</t>
  </si>
  <si>
    <t>Jesper Kjaergaard, Md, DMSc;Jesper Kjaergaard, MD, DMSc</t>
  </si>
  <si>
    <t>;jesper.kjaergaard.05@regionh.dk</t>
  </si>
  <si>
    <t>;+45 35450969</t>
  </si>
  <si>
    <t>&lt;br&gt;        Inclusion Criteria:&lt;br&gt;&lt;br&gt;          1. Age =18 years&lt;br&gt;&lt;br&gt;          2. OHCA of presumed cardiac cause&lt;br&gt;&lt;br&gt;          3. Sustained ROSC&lt;br&gt;&lt;br&gt;          4. Unconsciousness (GCS &lt;8) (patients not able to obey verbal commands) after sustained&lt;br&gt;             ROSC&lt;br&gt;&lt;br&gt;        Exclusion Criteria:&lt;br&gt;&lt;br&gt;          1. Conscious patients (obeying verbal commands)&lt;br&gt;&lt;br&gt;          2. Females of childbearing potential (unless a negative HCG test can rule out pregnancy&lt;br&gt;             within the inclusion window)&lt;br&gt;&lt;br&gt;          3. In-hospital cardiac arrest (IHCA)&lt;br&gt;&lt;br&gt;          4. OHCA of presumed non-cardiac cause, e.g. after trauma or dissection/rupture of major&lt;br&gt;             artery OR Cardiac arrest caused by initial hypoxia (i.e. drowning, suffocation,&lt;br&gt;             hanging).&lt;br&gt;&lt;br&gt;          5. Known bleeding diathesis (medically induced coagulopathy (e.g. warfarin, NOAC,&lt;br&gt;             clopidogrel) does not exclude the patient).&lt;br&gt;&lt;br&gt;          6. Suspected or confirmed acute intracranial bleeding&lt;br&gt;&lt;br&gt;          7. Suspected or confirmed acute stroke&lt;br&gt;&lt;br&gt;          8. Unwitnessed asystole&lt;br&gt;&lt;br&gt;          9. Known limitations in therapy and Do Not Resuscitate-order&lt;br&gt;&lt;br&gt;         10. Known disease making 180 days survival unlikely&lt;br&gt;&lt;br&gt;         11. Known pre-arrest CPC 3 or 4&lt;br&gt;&lt;br&gt;         12. &gt;4 hours (240 minutes) from ROSC to screening&lt;br&gt;&lt;br&gt;         13. Systolic blood pressure &lt;80 mm Hg in spite of fluid loading/vasopressor and/or&lt;br&gt;             inotropic medication/intra-aortic balloon pump/axial flow device&lt;br&gt;&lt;br&gt;         14. Temperature on admission &lt;30¬∞C.&lt;br&gt;</t>
  </si>
  <si>
    <t>All-cause mortality or severe anoxic brain injury</t>
  </si>
  <si>
    <t>Modified Ranking Scale;Renal replacement therapy;Time to death;Neuron-Specific Enolase;MOCA-score;NT-pro-BNP;eGFR;LVEF;Vasopressor use;Renal function</t>
  </si>
  <si>
    <t>Investigation of probiotic effects on  prophylaxis of ventilator ‚Äì associated  pneumonia in ICU patients</t>
  </si>
  <si>
    <t>Intervention 1: Intervention group: Patients receive the first dose of probiotics during the first 24 hours of intubation and, until extubation or up to 10 days after the intubation, every 12 hours, one tablet of vitalact (each tablet contains 10? 9 CFU of lactobacillus gasseri, Bifidobacterium bifidum, Bifidobacterium longum and multivitamin And mineral. Of Iran's Bioscience Company). Intervention 2: Control group: This group does not take any special medication.</t>
  </si>
  <si>
    <t>http://en.irct.ir/trial/26548</t>
  </si>
  <si>
    <t>investigation of probiotic effects on prophylaxis of pneumonia</t>
  </si>
  <si>
    <t>IRCT20170704034901N2</t>
  </si>
  <si>
    <t>Randomization: Randomized, Blinding: Not blinded, Placebo: Not used, Assignment: Parallel, Purpose: Prevention, Randomization description: Simple randomization method , using the Random numbers table , individual randomization.</t>
  </si>
  <si>
    <t>Birjand University of Medical Sciences</t>
  </si>
  <si>
    <t>Ventilator associated pneumonia(VAP). &lt;br&gt;Bacterial pneumonia, not elsewhere classified</t>
  </si>
  <si>
    <t>Dr. Farshid Abedi</t>
  </si>
  <si>
    <t>Birjand University of Medical Sciences, Ghaffari ave</t>
  </si>
  <si>
    <t>abedifar@yahoo.com</t>
  </si>
  <si>
    <t>+98 56 3238 5600</t>
  </si>
  <si>
    <t>Inclusion criteria: age over than 18 year&lt;br&gt;Length of stay in ICU for more than 5 days</t>
  </si>
  <si>
    <t>Exclusion criteria: Diarrhea at first visit or 48 hours before admission&lt;br&gt;immune deficiency&lt;br&gt;Regular treatment with probiotics before admission&lt;br&gt;pregnancy</t>
  </si>
  <si>
    <t>The incidence of ventilator associated pneumonia(VAP). Timepoint: Up to 15 days after starting probiotics, ventilator-associated pneumonia will be examined. Method of measurement: Daily hematologic examination (CBC and neutrophil count), active phase proteins (CRP or proxlotonin or ferritin) and  chest X ray, Based on the American College of Chest Physicians clinical criteria, new or sustained infiltration in the CXR with 2 or 3 of the following findings: fever (.38.58C or ,35.08C), leukocytosis (white bloodcells . 10,000/mm3 or ,3,000/mm3), and purulent sputum.</t>
  </si>
  <si>
    <t>Justification or reason for indecision in sharing IPD is No more information.</t>
  </si>
  <si>
    <t>Ethics Committee of Birjand University of Medical Sciences</t>
  </si>
  <si>
    <t>Biological: One dose of Quadrivalent Influenza Virus Vaccine;Biological: One dose of Quadrivalent Influenza Virus Vaccine</t>
  </si>
  <si>
    <t>https://clinicaltrials.gov/show/NCT02708173</t>
  </si>
  <si>
    <t>Safety Study of Quadrivalent Influenza Virus Vaccine in Healthy People Aged 3 Years and Older</t>
  </si>
  <si>
    <t>NCT02708173</t>
  </si>
  <si>
    <t>Allocation: Non-Randomized, Endpoint Classification: Safety Study, Intervention Model: Single Group Assignment, Masking: Open Label, Primary Purpose: Prevention</t>
  </si>
  <si>
    <t>Beijing Chaoyang District Centre for Disease Control and Prevention</t>
  </si>
  <si>
    <t>Quadrivalent Influenza Virus Vaccine</t>
  </si>
  <si>
    <t>cycdc2015-5</t>
  </si>
  <si>
    <t>&lt;br&gt;        Inclusion Criteria:&lt;br&gt;&lt;br&gt;          -  healthy subjects more than 3 years old, and the subjects can be informed consent, and&lt;br&gt;             sign the informed consent.&lt;br&gt;&lt;br&gt;          -  the subjects and his guardians can obey the demands of the scheme .&lt;br&gt;&lt;br&gt;          -  Axillary temperature less than 37?&lt;br&gt;&lt;br&gt;        Exclusion Criteria:&lt;br&gt;&lt;br&gt;          -  The people who has a vaccine allergies, or who allergic to any kind of composition in&lt;br&gt;             experimental vaccine, such as eggs,ovalbumin etc.&lt;br&gt;&lt;br&gt;          -  The people who has serious side effects to vaccine, such as allergy,urticaria, skin&lt;br&gt;             eczema, dyspnea, angioneurotic edema or abdominal pain.&lt;br&gt;&lt;br&gt;          -  the subject who has symptoms of acute infection within a week.&lt;br&gt;&lt;br&gt;          -  Autoimmune diseases or Immune function defect, people has immunosuppressive therapy,&lt;br&gt;             cytotoxic treatment or inhaled corticosteroids in the past 6 months.&lt;br&gt;&lt;br&gt;          -  People has congenital malformations, developmental disorder or serious chronic&lt;br&gt;             diseases( such as Down's syndrome, diabetes, Sickle cell anemia or nerve system&lt;br&gt;             disease)&lt;br&gt;&lt;br&gt;          -  People has asthma Unstable that need emergency treatment, hospitalization,&lt;br&gt;             intubation, oral or intravenous corticosteroid in the past 2 years.&lt;br&gt;&lt;br&gt;          -  Diagnosed abnormal coagulation(Lack of clotting factors,Clotting disorders,Platelet&lt;br&gt;             abnormality) or significant bruising or coagulopathy&lt;br&gt;&lt;br&gt;          -  people has history or family history of convulsions, seizures, encephalopathy and&lt;br&gt;             psychiatric.&lt;br&gt;&lt;br&gt;          -  alienia, functional asplenia, and alienia or splenectomy in any situation.&lt;br&gt;&lt;br&gt;          -  Serious neurological disorders such as Green Barry syndrome.&lt;br&gt;&lt;br&gt;          -  people who has received blood products or immunoglobulin products in the past one&lt;br&gt;             months.&lt;br&gt;&lt;br&gt;          -  people who has received other study drug in the past one month.&lt;br&gt;&lt;br&gt;          -  people who received live attenuated vaccine, subunit vaccine or inactivated vaccine.&lt;br&gt;&lt;br&gt;          -  people who has received allergy treatment in in the past 14 days.&lt;br&gt;&lt;br&gt;          -  People who is on anti-TB treatment.&lt;br&gt;&lt;br&gt;          -  People whose axillary temperature is more than 37? before the vaccination.&lt;br&gt;&lt;br&gt;          -  People who is pregnant.&lt;br&gt;&lt;br&gt;          -  Any factors unsuitable for clinical trail according to the researchers.&lt;br&gt;</t>
  </si>
  <si>
    <t>The rate of adverse reactions of Quadrivalent Influenza Virus Vaccine</t>
  </si>
  <si>
    <t>A PHASE III, RANDOMIZED, DOUBLE-BLIND PLACEBO-CONTROLLED, MULTICENTER STUDY TO EVALUATE THE EFFICACY AND SAFETY OF BALOXAVIR MARBOXIL IN COMBINATION WITH                STANDARD-OF-CARE NEURAMINIDASE INHIBITOR IN HOSPITALIZED PATIENTS WITH SEVERE INFLUENZA</t>
  </si>
  <si>
    <t>EUCTR2018-001416-30-BE</t>
  </si>
  <si>
    <t>Inclusion criteria: &lt;br&gt;                -  Adult patients: Signed informed consent by any patient capable of giving consent, or, where the patient is not capable of giving consent, by his or her legal/authorized representative&lt;br&gt;                -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  Age &gt;= 12 years at the time of signing the Informed Consent Form/Assent Form&lt;br&gt;                -  Ability to comply with the study protocol, in the investigator‚Äôs judgment&lt;br&gt;                -  Patients who require hospitalization for severe influenza or acquire influenza during hospitalization, the severity of which requires an extension of hospitalization &lt;br&gt;                -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  The time interval between the onset of symptoms and randomization is within 96 hours&lt;br&gt;                -  A score of &gt;= 4 based on the NEWS2&lt;br&gt;                - Patients will require objective criteria of seriousness defined by at least one of the following criteria: &lt;br&gt;                ‚Ä¢ Requires ventilation or supplemental oxygen to support respiration&lt;br&gt;                ‚Ä¢ Has a complication related to influenza that requires hospitalization&lt;br&gt;                -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                Are the trial subjects under 18? yes&lt;br&gt;                Number of subjects for this age range: 11&lt;br&gt;                F.1.2 Adults (18-64 years) yes&lt;br&gt;                F.1.2.1 Number of subjects for this age range 191&lt;br&gt;                F.1.3 Elderly (&gt;=65 years) yes&lt;br&gt;                F.1.3.1 Number of subjects for this age range 165&lt;br&gt;</t>
  </si>
  <si>
    <t>Exclusion criteria: &lt;br&gt;                -  Patients who have received more than 48 hours of antiviral treatment for the current influenza infection prior to screening&lt;br&gt;                -  Patients who have received baloxavir marboxil for the current influenza infection&lt;br&gt;                -  Known contraindication to neuraminidase inhibitors&lt;br&gt;                -  Known hypersensitivity to baloxavir marboxil or the drug product excipients&lt;br&gt;                -  Patients hospitalized for exclusively social reasons (e.g., lack of caregivers at home)&lt;br&gt;                -  Patients expected to die or be discharged within 48 hours, according to the investigator‚Äôs judgement&lt;br&gt;                -  Patients weighing &lt;40 kg&lt;br&gt;                -  Patients with known severe renal impairment (estimated glomerular filtration rate &lt;30 mL/min/1.73 m2) or receiving continuous renal replacement therapy, hemodialysis, peritoneal dialysis&lt;br&gt;                -  Patients with any of the following laboratory abnormalities detected within 24 hours prior to or during screening (according to local laboratory reference ranges): &lt;br&gt;                ‚Ä¢  ALT or AST level &gt;5 times the upper limit of normal (ULN) &lt;br&gt;                OR&lt;br&gt;                ‚Ä¢  ALT or AST &gt;3 times the ULN and total bilirubin level &gt;2 times the ULN &lt;br&gt;                -  Pregnant or breastfeeding, or positive pregnancy test in a predose examination, or intending to become pregnant during the study or within 28 days after the last dose of study treatment&lt;br&gt;                -  Exposure to an investigational drug within 5 half-lives or 30 days (whichever is longer) of randomization &lt;br&gt;                -  Any serious medical condition or abnormality in clinical laboratory tests that, in the investigator‚Äôs judgment, precludes the patient‚Äôs safe participation in and completion of the study&lt;br&gt;                -  Known hypersensitivity to baloxavir marboxil or the drug product excipients&lt;br&gt;</t>
  </si>
  <si>
    <t>Main Objective: To evaluate the clinical efficacy of baloxavir marboxil plus a standard-of-care (SOC) neuraminidase inhibitor (NAI) compared with matching placebo plus a SOC NAI based on time to clinical improvement;&lt;br&gt;                Secondary Objective: To evaluate &lt;br&gt;                ‚Ä¢ the clinical efficacy of baloxavir marboxil plus a SOC NAI compared with matching placebo plus a SOC NAI based on response rates of the 6-point ordinal scale at Day 7, time to clinical response, incidence and duration of mechanical ventilation, intensive care unit stay, incidence of post-treatment influenza-related complications, time to clinical failure, hospital discharge, National Early Warning Score (NEWS) 2 of &lt;= 2 maintained for 24 hours, mortality rate at Day 7 and 28&lt;br&gt;                ‚Ä¢ the antiviral activity of baloxavir marboxil plus a SOC NAI compared with matching placebo plus a SOC NAI&lt;br&gt;                ‚Ä¢ the polymorphic and treatment-emergent amino acid substitutions in the PA, PB1, PB2, and NA genes and drug susceptibility in patients with evaluable virus&lt;br&gt;                ‚Ä¢ the safety of baloxavir marboxil plus a SOC NAI compared with matching placebo plus a SOC NAI in hospitalized patients with influenza&lt;br&gt;                ‚Ä¢ the single- and multiple dose pharmacokinetics of baloxavir&lt;br&gt;            ;Primary end point(s): 1. Time to clinical improvement (defined as time to hospital discharge OR time to NEWS2 of less than or equal to 2 maintained for 24 hours);Timepoint(s) of evaluation of this end point: 1. Up to Day 35</t>
  </si>
  <si>
    <t>&lt;br&gt;                Secondary end point(s): Key secondary efficacy:&lt;br&gt;                1. Response rates of the 6-point ordinal scale at Day 7&lt;br&gt;                2. Time to clinical response based on temperature ranges, oxygen saturation, respiratory status, heart&lt;br&gt;                rate, and hospitalization Status&lt;br&gt;                &lt;br&gt;                Secondary efficacy:&lt;br&gt;                3. Incidence of mechanical ventilation&lt;br&gt;                4. Duration of mechanical ventilation&lt;br&gt;                5. Incidence of Intensive Care Unit stay&lt;br&gt;                6. Duration of Intensive Care Unit stay&lt;br&gt;                7. Time to clinical failure&lt;br&gt;                8. Time to hospital discharge &lt;br&gt;                9. Incidence of post-treatment influenza-related complications&lt;br&gt;                10. Mortality rate at Day 7 &lt;br&gt;                11. Mortality rate at Day 28&lt;br&gt;                12. Time to NEWS2 of &lt;= 2 maintained for 24 hours&lt;br&gt;                &lt;br&gt;                Virology&lt;br&gt;                13. Time to cessation of viral shedding by virus titer&lt;br&gt;                14. Time to cessation of viral shedding by RT-PCR&lt;br&gt;                15. Change from baseline in influenza virus titer and in the amount of virus RNA (RT-PCR) at each time point&lt;br&gt;                16. Proportion of patients with positive influenza virus titer and proportion of patients positive by RT-PCR at each time point&lt;br&gt;                17. Area under the concentration-time curve (AUC), in virus titer and in the amount of virus RNA (RT PCR)&lt;br&gt;                18. Polymorphic and treatment-emergent amino acid substitutions in the PA, PB1, PB2, and NA genes&lt;br&gt;                19. Drug susceptibility in patients with evaluable virus&lt;br&gt;                Safety&lt;br&gt;                20. Compare the incidence and severity of adverse event (AE)s and serious AEs&lt;br&gt;                21. Incidence of AEs leading to discontinuation&lt;br&gt;                22. Proportion of patients with any post-treatment ALT and AST above baseline and &gt;3 √ó ULN, &gt;5 √ó ULN, &gt;10 √ó ULN&lt;br&gt;                PK&lt;br&gt;                23. Plasma concentrations of baloxavir (active metabolite) at specified timepoints&lt;br&gt;                24. Baloxavir concentration at pre-dose and at 24 hour after each dose of baloxavir marboxil (C24) (all patients)&lt;br&gt;                25. Total drug exposure area under the curve (AUC), maximum plasma concentration (Cmax) and Half-life (t1/2) area under the concentration‚Äìtime curve from time 0 to infinity (AUCinf) and clearance at steady state (CL) of baloxavir (only for patients undergoing sequential PK sampling)&lt;br&gt;            ;&lt;br&gt;                Timepoint(s) of evaluation of this end point: 1. At Day 7&lt;br&gt;                2-9. Up to Day 35&lt;br&gt;                10. At Day 7&lt;br&gt;                11. At Day 28&lt;br&gt;                12-22. Up to Day 35&lt;br&gt;                23-25. Up to Day 35&lt;br&gt;</t>
  </si>
  <si>
    <t>A PHASE III, RANDOMIZED, DOUBLE-BLIND PLACEBO-CONTROLLED, MULTICENTER STUDY TO EVALUATE THE EFFICACY AND SAFETY OF BALOXAVIR MARBOXIL IN COMBINATION WITH                 STANDARD-OF-CARE NEURAMINIDASE INHIBITOR IN HOSPITALIZED PATIENTS WITH SEVERE INFLUENZA</t>
  </si>
  <si>
    <t>Peripheral Perfusion Versus Lactate Targeted Fluid Resuscitation in Septic Shock: ANDROMEDA-SHOCK PHYSIOLOGY STUDY</t>
  </si>
  <si>
    <t>Other: CRT guided resuscitation;Other: Lactate guided resuscitation</t>
  </si>
  <si>
    <t>https://clinicaltrials.gov/show/NCT03762005</t>
  </si>
  <si>
    <t>Peripheral Perfusion Versus Lactate Targeted Fluid Resuscitation in Septic Shock</t>
  </si>
  <si>
    <t>NCT03762005</t>
  </si>
  <si>
    <t>Pontificia Universidad Catolica de Chile</t>
  </si>
  <si>
    <t>Chile</t>
  </si>
  <si>
    <t>Septic Shock;Hyperlactatemia;Peripheral Perfusion</t>
  </si>
  <si>
    <t>Glenn Hernandez, PhD;Glenn Hernandez, PhD;Glenn Hernandez, PhD</t>
  </si>
  <si>
    <t>;glennguru@gmail.com;glennguru@gmail.com</t>
  </si>
  <si>
    <t>;+56940209609;+56942106223</t>
  </si>
  <si>
    <t>Pontificia Universidad Catolica de Chile;</t>
  </si>
  <si>
    <t>Comisi√≥n Nacional de Investigaci√≥n Cient√≠fica y Tecnol√≥gica</t>
  </si>
  <si>
    <t>&lt;br&gt;        Inclusion Criteria:&lt;br&gt;&lt;br&gt;          -  Septic shock diagnosed at ICU admission according to the Sepsis-3 Consensus Conference&lt;br&gt;             [35], basically septic patients with hypotension requiring norepinephrine (NE) to&lt;br&gt;             maintain a mean arterial pressure (MAP) of 65 mmHg, and serum lactate levels &gt; 2&lt;br&gt;             mmol/l after initial fluid resuscitation.&lt;br&gt;&lt;br&gt;          -  Less than 24 h after fulfilling criteria for septic shock&lt;br&gt;&lt;br&gt;          -  Positive fluid responsiveness assessment&lt;br&gt;&lt;br&gt;        Exclusion Criteria:&lt;br&gt;&lt;br&gt;          -  1. Pregnancy&lt;br&gt;&lt;br&gt;          -  Anticipated surgery or dialytic procedure during the first 6h after septic shock&lt;br&gt;             diagnosis&lt;br&gt;&lt;br&gt;          -  Do-not-resuscitate status&lt;br&gt;&lt;br&gt;          -  Child B or C liver cirrhosis&lt;br&gt;&lt;br&gt;          -  Active bleeding&lt;br&gt;&lt;br&gt;          -  Severe concomitant acute respiratory distress syndrome (ARDS)&lt;br&gt;</t>
  </si>
  <si>
    <t>Amount of resuscitation fluids</t>
  </si>
  <si>
    <t>Total fluid balance;Multiple organ dysfunction;Sublingual microcirculation;Hepato-splanchnic blood flow;Muscle tissue oxygenation;Ccv-aCO2/Da-vO2 ratio;Lactate/Pyruvate ratio</t>
  </si>
  <si>
    <t>Efficacy of Coenzyme Q10 Supplementation on Multi-Organ Dysfunction in Severely Burned Patients</t>
  </si>
  <si>
    <t>Dietary Supplement: CoQ10;Dietary Supplement: Placebo</t>
  </si>
  <si>
    <t>https://clinicaltrials.gov/show/NCT03968640</t>
  </si>
  <si>
    <t>NCT03968640</t>
  </si>
  <si>
    <t>American Burn Association</t>
  </si>
  <si>
    <t>August 1, 2019</t>
  </si>
  <si>
    <t>W81XWH-18-2-0030;ABA-MCTG-0005</t>
  </si>
  <si>
    <t>Herb Phelan, MD;Herb Phelan, MD</t>
  </si>
  <si>
    <t>;Herb.Phelan@UTSouthwestern.edu</t>
  </si>
  <si>
    <t>;(214) 648-6841</t>
  </si>
  <si>
    <t>University of Texas;</t>
  </si>
  <si>
    <t>&lt;br&gt;        Inclusion Criteria:&lt;br&gt;&lt;br&gt;          -  Age 18 years and older&lt;br&gt;&lt;br&gt;          -  Burn patients with 20% or greater of total body surface area (TBSA) burn and equal to&lt;br&gt;             or less than 70% TBSA burn&lt;br&gt;&lt;br&gt;          -  Capable of receiving routine oral, enteral nutrition, or a combination of routine oral&lt;br&gt;             and enteral nutrition&lt;br&gt;&lt;br&gt;          -  Enrolled within 72 hours after burn injury&lt;br&gt;&lt;br&gt;          -  Patient or legally authorized representative (LAR) who is capable of giving full&lt;br&gt;             informed consent&lt;br&gt;&lt;br&gt;          -  Anticipated hospital stay: 2 weeks or more&lt;br&gt;&lt;br&gt;        Exclusion Criteria:&lt;br&gt;&lt;br&gt;          -  Patients with liver disease (bilirubin greater than 3 or diagnosis of liver cirrhosis)&lt;br&gt;             at the time of admission, hyperthyroidism that currently requires treatment, diagnosis&lt;br&gt;             of chronic heart failure, chronic renal failure requiring hemodialysis, malignancy&lt;br&gt;             currently undergoing treatment, or history of cancer or hematological malignancy&lt;br&gt;             treatment within 5 years&lt;br&gt;&lt;br&gt;          -  History of HIV or AIDS&lt;br&gt;&lt;br&gt;          -  Presence of concurrent injuries apart from burn injury that may produce long-term&lt;br&gt;             disabilities (e.g., spinal cord injury, anoxic brain injury)&lt;br&gt;&lt;br&gt;          -  Participation in another research study that may confound the results of this study in&lt;br&gt;             the opinion of the site principal investigator&lt;br&gt;&lt;br&gt;          -  Pregnant women&lt;br&gt;&lt;br&gt;          -  Prisoners&lt;br&gt;</t>
  </si>
  <si>
    <t>multi-organ dysfunction</t>
  </si>
  <si>
    <t>impact of CoQ10 on composite scores of multi-organ function</t>
  </si>
  <si>
    <t>Benefit of Cheyne-Stokes Respiration Remote Monitoring in CPAP-treated Patients With Obstructive Sleep Apnea for the Early Detection of Significant Cardiac Events.</t>
  </si>
  <si>
    <t>Other: CSR remote monitoring</t>
  </si>
  <si>
    <t>https://clinicaltrials.gov/show/NCT03592108</t>
  </si>
  <si>
    <t>Benefit of Cheyne-Stokes Respiration Remote Monitoring in CPAP-treated Patients With Obstructive Sleep Apnea to Detect Early Events of Heart Failure.</t>
  </si>
  <si>
    <t>NCT03592108</t>
  </si>
  <si>
    <t>Groupe Medical de Pneumologie, Polyclinique Saint-Laurent</t>
  </si>
  <si>
    <t>July 30, 2018</t>
  </si>
  <si>
    <t>AlertApn√©e</t>
  </si>
  <si>
    <t>Arnaud Prigent, MD</t>
  </si>
  <si>
    <t>Groupe M√©dical Pneumologie - Polyclinique Saint-Laurent</t>
  </si>
  <si>
    <t>Slb Pharma;Vitalaire;Regional Health Agency - Brittany;ResMed</t>
  </si>
  <si>
    <t>&lt;br&gt;        Inclusion Criteria:&lt;br&gt;&lt;br&gt;          -  patient with severe OSA treated with CPAP (device AirSense‚Ñ¢10 Autoset‚Ñ¢ by ResMed).&lt;br&gt;&lt;br&gt;          -  patient followed up by one of the lung specialist of the Polyclinique Saint-Laurent&lt;br&gt;             and tele-monitored by the healthcare provider VitalAire.&lt;br&gt;&lt;br&gt;        Exclusion Criteria:&lt;br&gt;&lt;br&gt;          -  enrolled in an interventionnal clinical trial.&lt;br&gt;</t>
  </si>
  <si>
    <t>Proportion of significant cardiac events following the detection of Cheyne-Stokes Respiration during sleep</t>
  </si>
  <si>
    <t>Characterisation of apnea-hypopnea index and CPAP treatment when the Cheyne-Stokes Respiration occurs</t>
  </si>
  <si>
    <t>TITRE III: TIV Infant/Toddler Response Evaluation - Influenza B Immunogenicity Investigation</t>
  </si>
  <si>
    <t>Biological: 2018-19 quadrivalent inactivated influenza vaccine</t>
  </si>
  <si>
    <t>https://clinicaltrials.gov/show/NCT03753347</t>
  </si>
  <si>
    <t>TITRE III: Influenza B Immunogenicity Investigation</t>
  </si>
  <si>
    <t>NCT03753347</t>
  </si>
  <si>
    <t>British Columbia Centre for Disease Control</t>
  </si>
  <si>
    <t>H18-02607</t>
  </si>
  <si>
    <t>Danuta M Skowronski, MD</t>
  </si>
  <si>
    <t>BC Centre for Disease Control</t>
  </si>
  <si>
    <t>Vaccine Evaluation Center, Canada;McGill University Health Centre/Research Institute of the McGill University Health Centre;Institut National en Sant√© Publique du Qu√©bec</t>
  </si>
  <si>
    <t>&lt;br&gt;        Inclusion Criteria:&lt;br&gt;&lt;br&gt;          -  Child previously completed the TITRE I study in British Columbia or Quebec;&lt;br&gt;&lt;br&gt;          -  Child is healthy (stable chronic conditions acceptable) as established by health&lt;br&gt;             assessment interview and verbal history-directed health examination;&lt;br&gt;&lt;br&gt;          -  Child is available and can complete all relevant procedures during the study period;&lt;br&gt;&lt;br&gt;          -  Parent or legal guardian is available and can be reached by phone during the study&lt;br&gt;             period;&lt;br&gt;&lt;br&gt;          -  Parent/guardian provides written informed consent;&lt;br&gt;&lt;br&gt;          -  Parent/guardian is fluent in English/French&lt;br&gt;&lt;br&gt;        Exclusion Criteria:&lt;br&gt;&lt;br&gt;          -  Child has already received the 2018-19 seasonal (TIV or QIV) influenza vaccine;&lt;br&gt;&lt;br&gt;          -  Child has a bleeding condition that would prevent vaccine injection or blood&lt;br&gt;             collection;&lt;br&gt;&lt;br&gt;          -  Child has known or suspected immunodeficiency;&lt;br&gt;&lt;br&gt;          -  Child has a suspected or known anaphylactic reaction to any of the vaccine components&lt;br&gt;             used in this study;&lt;br&gt;&lt;br&gt;          -  Child has a health condition which, in the opinion of the investigator, would&lt;br&gt;             interfere with the evaluation or pose a health risk to the child;&lt;br&gt;&lt;br&gt;          -  Child has received immune globulin or other blood products within the prior six weeks;&lt;br&gt;&lt;br&gt;          -  Child has received injected or oral steroids within the prior six weeks defined by&lt;br&gt;             more than 1 week of immunosuppressants or immune modifying drugs (e.g. oral&lt;br&gt;             prednisolone &gt;0.5mL/kg/day or intravenous glucocorticoid steroid). Nasal, topical or&lt;br&gt;             inhaled steroids are allowed;&lt;br&gt;&lt;br&gt;          -  Child has received any live vaccine within 28 days of the study vaccine or is&lt;br&gt;             scheduled to receive live vaccine during the study period;&lt;br&gt;&lt;br&gt;          -  Child has received any inactivated vaccine within 14 days of the study vaccine;&lt;br&gt;&lt;br&gt;          -  Child is or will be enrolled in any other clinical trial of a drug, vaccine or medical&lt;br&gt;             device during the study period.&lt;br&gt;</t>
  </si>
  <si>
    <t>Seroprotection rate (SPR) for B/Victoria vaccine strains;Seroprotection rate (SPR) for B/Victoria vaccine strains</t>
  </si>
  <si>
    <t>Geometric mean titre (GMT) for B/Victoria vaccine strains;Geometric mean titre (GMT) for B/Victoria vaccine strains;Geometric mean titre ratio (GMTR) for B/Victoria vaccine strains;Seroconversion rate (SCR) for B/Victoria vaccine strains;Seroprotection rate (SPR) for B/Yamagata vaccine strains;Seroprotection rate (SPR) for B/Yamagata vaccine strains;Geometric mean titre (GMT) for B/Yamagata vaccine strains;Geometric mean titre (GMT) for B/Yamagata vaccine strains;Geometric mean titre ratio (GMTR) for B/Yamagata vaccine strains;Seroconversion rate (SCR) for B/Yamagata vaccine strains;Seroprotection rate (SPR) for A/H1N1 vaccine strains;Seroprotection rate (SPR) for A/H1N1 vaccine strains;Geometric mean titre (GMT) for A/H1N1 vaccine strains;Geometric mean titre (GMT) for A/H1N1 vaccine strains;Geometric mean titre ratio (GMTR) for A/H1N1 vaccine strains;Seroconversion rate (SCR) for A/H1N1 vaccine strains;Seroprotection rate (SPR) for A/H3N2 vaccine strains;Seroprotection rate (SPR) for A/H3N2 vaccine strains;Geometric mean titre (GMT) for A/H3N2 vaccine strains;Geometric mean titre (GMT) for A/H3N2 vaccine strains;Geometric mean titre ratio (GMTR) for A/H3N2 vaccine strains;Seroconversion rate (SCR) for A/H3N2 vaccine strains</t>
  </si>
  <si>
    <t>EUCTR2018-001416-30-FI</t>
  </si>
  <si>
    <t>United States;Serbia;New Zealand;Sweden;Japan;Germany;Bulgaria;Romania;Singapore;Belgium;Brazil;Argentina;Canada;Mexico;Czech Republic;Hungary;Turkey;Finland;Korea, Republic of;Netherlands;Peru;Australia;France;Israel;Ukraine;Spain;Estonia;Hong Kong</t>
  </si>
  <si>
    <t>Inclusion criteria: &lt;br&gt;-  Adult patients: Signed informed consent by any patient capable of giving consent, or, where the patient is not capable of giving consent, by his or her legal/authorized representative&lt;br&gt;-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Age &gt;= 12 years at the time of signing the Informed Consent Form/Assent Form&lt;br&gt;-  Ability to comply with the study protocol, in the investigator‚Äôs judgment&lt;br&gt;-  Patients who require hospitalization for severe influenza or acquire influenza during hospitalization, the severity of which requires an extension of hospitalization &lt;br&gt;-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The time interval between the onset of symptoms and randomization is within 96 hours&lt;br&gt;-  A score of &gt;= 4 based on the NEWS2&lt;br&gt;- Patients will require objective criteria of seriousness defined by at least one of the following criteria: &lt;br&gt;‚Ä¢ Requires ventilation or supplemental oxygen to support respiration&lt;br&gt;‚Ä¢ Has a complication related to influenza that requires hospitalization&lt;br&gt;- For women of childbearing potential:  Agreement to remain abstinent (refrain from heterosexual intercourse) or use contraceptive methods with a failure rate of &lt; 1% per year during the treatment period and for 28 days after the last dose of study treatment.  Hormonal contraceptive methods must be supplemented by a barrier method.&lt;br&gt;&lt;br&gt;Are the trial subjects under 18? yes&lt;br&gt;Number of subjects for this age range: 5&lt;br&gt;F.1.2 Adults (18-64 years) yes&lt;br&gt;F.1.2.1 Number of subjects for this age range 155&lt;br&gt;F.1.3 Elderly (&gt;=65 years) yes&lt;br&gt;F.1.3.1 Number of subjects for this age range 80&lt;br&gt;</t>
  </si>
  <si>
    <t>Exclusion criteria: &lt;br&gt;-  Patients who have received more than 48 hours of antiviral treatment for influenza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study&lt;br&gt;&lt;br&gt;</t>
  </si>
  <si>
    <t>Timepoint(s) of evaluation of this end point: Up to Day 35;Main Objective: To evaluate the clinical efficacy of baloxavir marboxil plus a standard-of-care (SOC) neuraminidase inhibitor (NAI) compared with matching placebo plus a SOC NAI based on time to clinical improvement;Secondary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To evaluate the antiviral activity of baloxavir marboxil plus a SOC NAI compared with matching placebo plus a SOC NAI&lt;br&gt;‚Ä¢ To evaluate the polymorphic and treatment-emergent amino acid substitutions in the PA, PB1, PB2, and NA genes and drug susceptibility in patients with evaluable virus&lt;br&gt;‚Ä¢ To evaluate the safety of baloxavir marboxil plus a SOC NAI compared with matching placebo plus a SOC NAI in hospitalized patients with influenza&lt;br&gt;‚Ä¢ To evaluate the single- and multiple dose pharmacokinetics of baloxavir&lt;br&gt;;Primary end point(s): Time to clinical improvement (defined as time to hospital discharge OR time to NEWS2 of less than or equal to 2 maintained for 24 hours)</t>
  </si>
  <si>
    <t>Secondary end point(s): Key secondary efficacy:&lt;br&gt;1. Response rates of the 6-point ordinal scale at Day 7&lt;br&gt;Secondary efficacy&lt;br&gt;2. Incidence of mechanical ventilation&lt;br&gt;3. Duration of mechanical ventilation&lt;br&gt;4. Incidence of ICU stay&lt;br&gt;5. Duration of ICU stay&lt;br&gt;6. Time to clinical failure&lt;br&gt;7. Time to hospital discharge &lt;br&gt;8. Incidence of post-treatment influenza-related complications&lt;br&gt;9. Mortality rate at Day 7 &lt;br&gt;10. Mortality rate at Day 28&lt;br&gt;11. Time to NEWS2 of &lt;= 2 maintained for 24 hours&lt;br&gt;Virology&lt;br&gt;12. Time to cessation of viral shedding by virus titer&lt;br&gt;13. Time to cessation of viral shedding by RT-PCR&lt;br&gt;14. Change from baseline in influenza virus titer and in the amount of virus RNA (RT-PCR) at each time point&lt;br&gt;15. Proportion of patients with positive influenza virus titer and proportion of patients positive by RT-PCR at each time point&lt;br&gt;16. Area under the concentration-time curve (AUC), in virus titer and in the amount of virus RNA (RT PCR)&lt;br&gt;17. Polymorphic and treatment-emergent amino acid substitutions in the PA, PB1, PB2, and NA genes&lt;br&gt;18. Drug susceptibility in patients with evaluable virus&lt;br&gt;Safety&lt;br&gt;19. Compare the incidence and severity of adverse event (AE)s and serious AEs&lt;br&gt;20. Incidence of AEs leading to discontinuation&lt;br&gt;21. Proportion of patients with any post-treatment ALT and AST above baseline and &gt;3 √ó ULN, &gt;5 √ó ULN, &gt;10 √ó ULN&lt;br&gt;PK&lt;br&gt;22. Plasma concentrations of baloxavir (active metabolite) at specified timepoints&lt;br&gt;23. Baloxavir concentration at pre-dose and  at 24 hour after each dose of baloxavir marboxil (C24) (all patients)&lt;br&gt;24. Total drug exposure (AUC), maximum plasma concentration (Cmax) and  Half-life (t1/2) of baloxavir (only for patients undergoing sequential PK sampling);Timepoint(s) of evaluation of this end point: 1. At Day 7&lt;br&gt;2-8. Up to Day 35&lt;br&gt;9. At Day 7&lt;br&gt;10. At Day 28&lt;br&gt;11. Up to Day35&lt;br&gt;12-21. Up to Day 35&lt;br&gt;22-24. Up to Day 34&lt;br&gt;</t>
  </si>
  <si>
    <t>Not Approved</t>
  </si>
  <si>
    <t>Apr 16 2019 12:00AM</t>
  </si>
  <si>
    <t>A phase IV, open-label, non-randomised, multi-centre study to assess the immunogenicity and safety of a booster dose of Infanrix hexa? in healthy infants born to mothers vaccinated with Boostrix? during pregnancy or immediately post-delivery. - DTPA (BOOSTRIX)-049 BST: 048</t>
  </si>
  <si>
    <t>&lt;br&gt;Trade Name: PREVENAR 13&lt;br&gt;Pharmaceutical Form: Suspension for injection&lt;br&gt;INN or Proposed INN: Polisac√°rido pneumoc√≥cico serotipo 1 conjugado con CRM197&lt;br&gt;Other descriptive name: Polisac√°rido pneumoc√≥cico serotipo 1 conjugado con CRM197&lt;br&gt;Concentration unit: ¬µg microgram(s)&lt;br&gt;Concentration type: equal&lt;br&gt;Concentration number: 2.2-&lt;br&gt;INN or Proposed INN: Polisac√°rido pneumoc√≥cico serotipo 3 conjugado con CRM197&lt;br&gt;Other descriptive name: Polisac√°rido pneumoc√≥cico serotipo 3 conjugado con CRM197&lt;br&gt;Concentration unit: ¬µg microgram(s)&lt;br&gt;Concentration type: equal&lt;br&gt;Concentration number: 2.2-&lt;br&gt;INN or Proposed INN: Polisac√°rido pneumoc√≥cico serotipo 4 conjugado con CRM197&lt;br&gt;Other descriptive name: Polisac√°rido pneumoc√≥cico serotipo 4 conjugado con CRM197&lt;br&gt;Concentration unit: ¬µg microgram(s)&lt;br&gt;Concentration type: equal&lt;br&gt;Concentration number: 2.2-&lt;br&gt;INN or Proposed INN: Polisac√°rido pneumoc√≥cico serotipo 5 conjugado con CRM197&lt;br&gt;Other descriptive name: Polisac√°rido pneumoc√≥cico serotipo 5 conjugado con CRM197&lt;br&gt;Concentration unit: ¬µg microgram(s)&lt;br&gt;Concentration type: equal&lt;br&gt;Concentration number: 2.2-&lt;br&gt;INN or Proposed INN: Polisac√°rido pneumoc√≥cico serotipo 6A conjugado con CRM197&lt;br&gt;Other descriptive name: Polisac√°rido pneumoc√≥cico serotipo 6A conjugado con CRM197&lt;br&gt;Concentration unit: ¬µg microgram(s)&lt;br&gt;Concentration type: equal&lt;br&gt;Concentration number: 2.2-&lt;br&gt;INN or Proposed INN: Polisac√°rido pneumoc√≥cico serotipo 6B conjugado con CRM197&lt;br&gt;Other descriptive name: Polisac√°rido pneumoc√≥cico serotipo 6B conjugado con CRM197&lt;br&gt;Concentration unit: ¬µg microgram(s)&lt;br&gt;Concentration type: equal&lt;br&gt;Concentration number: 4.4-&lt;br&gt;INN or Proposed INN: Polisac√°rido pneumoc√≥cico serotipo 7F conjugado con CRM197&lt;br&gt;Other descriptive name: Polisac√°rido pneumoc√≥cico serotipo 7F conjugado con CRM197&lt;br&gt;Concentration unit: ¬µg microgram(s)&lt;br&gt;Concentration type: equal&lt;br&gt;Concentration number: 2.2-&lt;br&gt;INN or Proposed INN: Polisac√°rido pneumoc√≥cico serotipo 9V conjugado con CRM197&lt;br&gt;Other descriptive name: Polisac√°rido pneumoc√≥cico serotipo 9V conjugado con CRM197&lt;br&gt;Concentrat</t>
  </si>
  <si>
    <t>Evaluation of immunogenicity and safety of a booster dose of Infanrix hexa? in healthy infants born to mothers vaccinated with Boostrix? during pregnancy or immediately post-delivery.</t>
  </si>
  <si>
    <t>Controlled: no&lt;br&gt;Randomised: no&lt;br&gt;Open: yes&lt;br&gt;Single blind: no&lt;br&gt;Double blind: no&lt;br&gt;Parallel group: &lt;br&gt;Cross over: no&lt;br&gt;Other: no&lt;br&gt;If controlled, specify comparator, Other Medicinial Product: no&lt;br&gt;Placebo: no&lt;br&gt;Other: no&lt;br&gt;</t>
  </si>
  <si>
    <t>GlaxoSmithKline S.A.</t>
  </si>
  <si>
    <t>Czech Republic;Canada;Finland;Spain;Australia</t>
  </si>
  <si>
    <t>EUCTR2014-001120-30-Outside-EU/EEA</t>
  </si>
  <si>
    <t>Inclusion criteria: &lt;br&gt;? Subjects? parent(s)/LAR(s) who, in the opinion of the investigator, can and will comply, with the requirements of the protocol (e.g. completion of the diary cards, return for follow-up visits).&lt;br&gt;? Written informed consent obtained from the parent(s)/LAR(s) of the subject prior to performing any study specific procedure. &lt;br&gt;? A male or female child 9 months of age at the time of enrolment. &lt;br&gt;? Healthy subjects as established by medical history and clinical examination before entering into the study.&lt;br&gt;? Subjects born to mothers who were vaccinated in 116945 [DTPA (BOOSTRIX)-047] study.&lt;br&gt;Are the trial subjects under 18? yes&lt;br&gt;Number of subjects for this age range: 680&lt;br&gt;F.1.2 Adults (18-64 years) no&lt;br&gt;F.1.2.1 Number of subjects for this age range &lt;br&gt;F.1.3 Elderly (&gt;=65 years) no&lt;br&gt;F.1.3.1 Number of subjects for this age range &lt;br&gt;</t>
  </si>
  <si>
    <t>Exclusion criteria: &lt;br&gt;? Child in care&lt;br&gt;? Concurrently participating in another clinical study, within three months prior to the booster vaccine dose and at any time during the present booster study, in which the subject has been or will be exposed to an investigational or a non-investigational vaccine/product (pharmaceutical product or device).&lt;br&gt;? Chronic administration (defined as more than 14 days in total) of immunosuppressants or other immune-modifying drugs during the period within six months prior to the booster vaccine dose. For corticosteroids, this will mean prednisone ? 0.5mg/kg/day, or equivalent. Inhaled and topical steroids are allowed.&lt;br&gt;? Administration of long-acting immune-modifying drugs at any time during the study period (e.g. infliximab).&lt;br&gt;? A vaccine not foreseen by the study protocol administered during the period starting from 30 days before the booster dose of study vaccine and ending 30 days after*, with the exception of inactivated influenza vaccine and other vaccines given as a part of the national/regional immunisation schedule, that are allowed at any time during the study period.&lt;br&gt;*In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Product Information (PI) and according to the local governmental recommendations and provided a written approval of the Sponsor is obtained.&lt;br&gt;? Any confirmed or suspected immunosuppressive or immunodeficient condition, based on medical history and physical examination (no laboratory testing required).&lt;br&gt;? Major congenital defects.&lt;br&gt;? Serious chronic illness.&lt;br&gt;? Administration of immunoglobulins and/or any blood products during the period within three months before the booster dose of study vaccines or planned administration during the study period.&lt;br&gt;? Encephalopathy defined as an acute, severe central nervous system disorder occurring within 7 days following vaccination with Infanrix hexa and generally consisting of major alterations in consciousness, unresponsiveness, generalised or focal seizures that persist more than a few hours, with failure to recover within 24 hours.&lt;br&gt;? History of Hib, diphtheria, tetanus, pertussis, pneumococcal, poliovirus and hepatitis B diseases since the conclusion visit of study 201330 [DTPA (BOOSTRIX)-048 PRI]&lt;br&gt;? Previous booster vaccination against Hib, diphtheria, tetanus, pertussis, pneumococcus, hepatitis B and/or poliovirus since the conclusion visit of study 201330 [DTPA (BOOSTRIX)-048 PRI]. &lt;br&gt;? History of any reaction or hypersensitivity likely to be exacerbated by any component of the vaccines (e.g: antigen, excipients).&lt;br&gt;? Hypersensitivity to latex.&lt;br&gt;? History of any neurological disorders or seizures.&lt;br&gt;? Any condition that in the judgment of the investigator would make intramuscular injection unsafe.&lt;br&gt;? Acute disease and/or fever at the time of vaccination. &lt;br&gt;- Fever is defined as temperature ? 37.5¬∞C /99.5¬∞F for oral, axillary or tympanic route, or ? 38.0¬∞C /100.4¬∞F on rectal route. &lt;br&gt;- Subjects with a minor illness (such as mild diarrhoea, mild upper respiratory infection) without fever may be enrolled at the discretion of the investigator.&lt;br&gt;</t>
  </si>
  <si>
    <t>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post-delivery.;Secondary Objective: 1. To assess persistence of antibodies to all vaccine antigens before the booster dose in infants born to mothers vaccinated with Boostrix during pregnancy or immediately post-delivery.&lt;br&gt;2. To assess immunological response to Infanrix hexa and Prevenar 13 in terms of antibody concentrations against all antigens, one month after the booster dose in infants born to mothers vaccinated with Boostrix during pregnancy or immediately post-delivery.&lt;br&gt;3. To assess immunological response to Infanrix hexa in terms of seropositivity rates against pertussis antigens, one month after the booster dose in infants born to mothers vaccinated with Boostrix during pregnancy or immediately post-delivery.&lt;br&gt;4. To assess safety and reactogenicity of Infanrix hexa and Prevenar 13 in terms of solicited/unsolicited symptoms and SAEs.&lt;br&gt;5. To assess neurodevelopmental status of infants born to mothers vaccinated with Boostrix during pregnancy or immediately post-delivery, at 9 and 18 months of age.;Primary end point(s): 1. Number of seroprotected subjects for anti-diphtheria, anti-tetanus, anti-HBs, anti poliovirus type 1, anti-poliovirus type 2, anti-poliovirus type 3 and anti-polyribosylribitol phosphate.&lt;br&gt;2. Number of subjects with a booster response to PT, FHA and PRN antigens.;Timepoint(s) of evaluation of this end point: 1. One month after the booster dose&lt;br&gt;2. One month after the booster dose</t>
  </si>
  <si>
    <t>Secondary end point(s): 1. Number of seroprotected subjects against anti-diphtheria, anti-tetanus, anti-poliovirus type 1, anti-poliovirus type 2, anti-poliovirus type 3, anti-HBs and anti-PRP.&lt;br&gt;2. Number of seropositive subjects Anti-PT, anti-FHA and anti-PRN and anti-pneumococcal serotypes (1, 3, 4, 5, 6A, 6B, 7F, 9V, 14, 18C, 19A, 19F, 23F).&lt;br&gt;3. Anti-diphtheria, anti-tetanus, anti-PT, anti-FHA, anti-PRN, anti-poliovirus type 1, anti-poliovirus type 2, anti-poliovirus type 3, anti-HBs and anti-pneumococcal serotypes (1, 3, 4, 5, 6A, 6B, 7F, 9V, 14, 18C, 19A, 19F, 23F) and anti-PRP antibody con-centrations or titres.&lt;br&gt;4. Number of seropositive subjects for anti-PT, anti-FHA and  anti-PRN.&lt;br&gt;5. Number of subjects with solicited local and general symptoms .&lt;br&gt;6. Number of subjects with unsolicited adverse events (AEs).&lt;br&gt;7. Number of subjects with serious adverse events (SAEs).&lt;br&gt;8. Neurodevelopmental status will be assessed at 9 and 18 months of age adjusted for prematurity.;Timepoint(s) of evaluation of this end point: 1. One month before booster dose&lt;br&gt;2. One month before booster dose&lt;br&gt;3. One month before and after booster dose&lt;br&gt;4. One month after booster dose&lt;br&gt;5. During the 4-day (Day 0-Day 3) follow-up period after booster vaccination&lt;br&gt;6. During the 31-day (Day 0-Day 30) follow-up period after booster vaccination&lt;br&gt;7. From booster dose up to study end&lt;br&gt;8. At 9 and 18 months of age</t>
  </si>
  <si>
    <t>EUCTR2014-001120-30-CZ;EUCTR2014-001120-30-FI;EUCTR2014-001120-30-Outside-EU/EEA</t>
  </si>
  <si>
    <t>A phase IV, open-label, non-randomised, multi-centre study to assess the immunogenicity and safety of a booster dose of Infanrix hexa? in healthy infants born to mothers vaccinated with Boostrix? during pregnancy or immediately post-delivery.</t>
  </si>
  <si>
    <t>Reduction of Mechanical Ventilation-induced Lesions During ARDS With Multimodal Ultra-protective Ventilation in Combination With ECMO</t>
  </si>
  <si>
    <t>Other: ventral d√©cubitus</t>
  </si>
  <si>
    <t>https://clinicaltrials.gov/show/NCT03918603</t>
  </si>
  <si>
    <t>Decrease of Lesions Induced by Mechanical Ventilation During ARDS</t>
  </si>
  <si>
    <t>NCT03918603</t>
  </si>
  <si>
    <t>July 3, 2019</t>
  </si>
  <si>
    <t>2018-A02297-48;2018-45</t>
  </si>
  <si>
    <t>Emilie GARRIDO;Christophe Guervilly;Christophe Guervilly</t>
  </si>
  <si>
    <t>;christophe.guervilly@ap-hm.fr;christophe.guervilly@ap-hm.fr</t>
  </si>
  <si>
    <t>;04 91 96 58 42;04 91 96 58 42</t>
  </si>
  <si>
    <t>&lt;br&gt;        Inclusion Criteria:&lt;br&gt;&lt;br&gt;          -  severe ARDS with a PaO2 / FiO2 ratio = 70 mmHg (for at least 2h) measured at PEEP&gt; 10&lt;br&gt;             cmH2O and FiO2 = 1&lt;br&gt;&lt;br&gt;          -  OR a severe ARDS with a PaO2 / FiO2&gt; 70 ratio but &lt;100 mmHg with a plateau pressure&gt;&lt;br&gt;             35 cmH2O and a pH &lt;7.20&lt;br&gt;&lt;br&gt;        Exclusion Criteria:&lt;br&gt;&lt;br&gt;          -  Patients with associated hemodynamic failure requiring veno-arterial ECMO&lt;br&gt;&lt;br&gt;          -  Impossibility of setting up or contraindication to the placement of an esophageal tube&lt;br&gt;&lt;br&gt;          -  Impossibility of realization of ventral decubitus&lt;br&gt;&lt;br&gt;          -  Patient to receive corticosteroids during the first 48 hours following venous venous&lt;br&gt;             ECMO.&lt;br&gt;&lt;br&gt;          -  Patients assisted by veno-venous ECMO for more than 24 hours.&lt;br&gt;</t>
  </si>
  <si>
    <t>inflammation of biotrauma</t>
  </si>
  <si>
    <t>Efficacy of Dexmedetomine versus Ketofol for sedation of postoperative mechanically ventilated patients with obstructive sleep apnea</t>
  </si>
  <si>
    <t>Patients are randomised into one of two groups using sealed closed opaque envelops.&lt;br&gt;&lt;br&gt;Group 1: Patients receive a loading dose infusion of Dexmedetomine 1 ug/kg over 10 minutes followed by maintenance infusion of 0.5 ug/kg/h.&lt;br&gt;&lt;br&gt;Group 2: Patients receive ketofol in an initial bolus dose 500 ug/kg of ketamine/propofol 1:1 followed by maintenance dose of 10 ug/kg/min.&lt;br&gt;&lt;br&gt;Infusion starts for participants in both groups after admission to SICU for short term sedation of less than 12 hours. All participants are followed up until discharge from the SICU.</t>
  </si>
  <si>
    <t>http://isrctn.com/ISRCTN56992547</t>
  </si>
  <si>
    <t>ISRCTN56992547</t>
  </si>
  <si>
    <t>Randomised parallel trial (Treatment)</t>
  </si>
  <si>
    <t>Beni Suef University</t>
  </si>
  <si>
    <t>Obstructive sleep apnea &lt;br&gt;Respiratory &lt;br&gt;Obstructive sleep apnea</t>
  </si>
  <si>
    <t>Hatem</t>
  </si>
  <si>
    <t>Elmoutaz</t>
  </si>
  <si>
    <t>Beni Suef UniversityFaculty of MedicineQism Bani Sweif</t>
  </si>
  <si>
    <t>form@med.bsu.edu.eg</t>
  </si>
  <si>
    <t>+20 100 171 6514</t>
  </si>
  <si>
    <t>Investigator initiated and funded</t>
  </si>
  <si>
    <t>Inclusion criteria: 1. Aged 18-50 years &lt;br&gt;2. Obstructive sleep apnea &lt;br&gt;3. Require mechanical ventilation postoperatively</t>
  </si>
  <si>
    <t>Exclusion criteria: 1. Prolonged sedation and mechanical ventilation&lt;br&gt;2. Epileptic patient&lt;br&gt;3. Patients with known allergy to the studied drugs&lt;br&gt;4. Pregnancy&lt;br&gt;5. Severe hepatic, renal or cardiac diseases</t>
  </si>
  <si>
    <t>1. Duration of mechanical ventilation and stay in the SICU is measured in hours&lt;br&gt;2. Mean time to extubation is measured in minutes&lt;br&gt;3. Sedation level is assessed using Ramsay sedation scores at baseline, 1 hour after start of the sedation and then every 3 hours until weaning from mechanical ventilation and extubation</t>
  </si>
  <si>
    <t>1. Heart rate is measured by ECG at baseline, 1 hour after start of the sedation and then every 3 hours until weaning from mechanical ventilation and extubation&lt;br&gt;2. Invasive mean blood pressure is measured by arterial line at baseline, 1 hour after start of the sedation and then every 3 hours until weaning from mechanical ventilation and extubation&lt;br&gt;3. Oxygen saturation is measured by pulse oximetry at baseline, 1 hour after start of the sedation and then every 3 hours until weaning from mechanical ventilation and extubation</t>
  </si>
  <si>
    <t>The Efficacy of Videolaryngoscopy During Cardiac-pulmonary Resuscitation (CPR) for Trauma Patients With Suspect Neck Injuries</t>
  </si>
  <si>
    <t>https://clinicaltrials.gov/show/NCT03252886</t>
  </si>
  <si>
    <t>Videolaryngoscopy During CPR for Trauma Patients</t>
  </si>
  <si>
    <t>NCT03252886</t>
  </si>
  <si>
    <t>Korea, Republic of;Korea, Republic of;Korea, Republic of;Korea, Republic of</t>
  </si>
  <si>
    <t>Cardiopulmonary Arrest;Neck Injury Multiple;Cardiopulmonary Arrest;Neck Injury Multiple;Cardiopulmonary Arrest;Neck Injury Multiple;Cardiopulmonary Arrest;Neck Injury Multiple</t>
  </si>
  <si>
    <t>TRAUMACPRintu</t>
  </si>
  <si>
    <t>School of Medicine, Konkuk University;School of Medicine, Konkuk University;School of Medicine, Konkuk University;School of Medicine, Konkuk University</t>
  </si>
  <si>
    <t>&lt;br&gt;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      ;&lt;br&gt;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      ;&lt;br&gt;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      ;&lt;br&gt;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t>
  </si>
  <si>
    <t>First attempt successful ETI;First attempt successful ETI;First attempt successful ETI;First attempt successful ETI</t>
  </si>
  <si>
    <t>the time to complete ETI from the beginning;Occurance of complication</t>
  </si>
  <si>
    <t>Intervention1: Balanced saline at 20 ml/kg as bolus over 15-20 minutes.: Balanced salt solutions or crystalloids have sodium concentrations resembling that of plasma, low chloride concentrations, organic anions such as L-lactate, acetate, gluconate, malate, succinate and other potential HCO3 substitutes such as pyruvate, Beta-OH butyrate.&lt;br&gt;Control Intervention1: Normal saline as boluses at 20 ml/kg over 15-20 minutes: Normal saline contains equal amounts of sodium and chloride (156 meq/L each) and is the currently recommended fluid for initial resuscitation.&lt;br&gt;</t>
  </si>
  <si>
    <t>http://www.ctri.nic.in/Clinicaltrials/pmaindet2.php?trialid=14397</t>
  </si>
  <si>
    <t>Comparison of 2 resuscitation fluids (balanced salt and normal saline) in children With Septic Shock</t>
  </si>
  <si>
    <t>CTRI/2016/12/007594</t>
  </si>
  <si>
    <t>Randomized, Parallel Group, Active Controlled Trial&lt;br&gt;  Method of generating randomization sequence:Computer generated randomization  Method of allocation concealment:Sequentially numbered, sealed, opaque envelopes  Blinding and masking:Participant, Investigator, Outcome Assessor and Date-entry Operator Blinded</t>
  </si>
  <si>
    <t>AIIMS</t>
  </si>
  <si>
    <t>Health Condition 1: null- Children 2 month to √¢?¬§ 15 years with features of septic shockHealth Condition 2: A419- Sepsis, unspecified organism</t>
  </si>
  <si>
    <t>Jhuma Sankar</t>
  </si>
  <si>
    <t>Room:3055, Department of PediatricsAIIMSNew Delhi</t>
  </si>
  <si>
    <t>jhumaji@gmail.com</t>
  </si>
  <si>
    <t>Inclusion criteria: Children 2 month to √¢?¬§ 15 years with features of shock requiring at least two fluid boluses (20 ml/kg) would be included.</t>
  </si>
  <si>
    <t>Exclusion criteria: 1.Children with cardiogenic shock &lt;br/ &gt;&lt;br&gt;2.Known patient with chronic kidney disease with baseline deranged renal function (eGFR  &lt; 90 ml/1.73 m2/min)  &lt;br/ &gt;&lt;br&gt;3.Severe malnutrition &lt;br/ &gt;&lt;br&gt;4.Children whose parents refuse to give an informed consent &lt;br/ &gt;&lt;br&gt;</t>
  </si>
  <si>
    <t>Proportion of children with acute kidney injuryTimepoint: 1st 7 days after initial fluid resuscitation</t>
  </si>
  <si>
    <t>Difference in pH, serum bicarbonate and strong ion differenceTimepoint: 1. At baseline and 6 hours &lt;br/ &gt;&lt;br&gt;2. At Baseline and  24 hours &lt;br/ &gt;&lt;br&gt;;MortalityTimepoint: During ICU stay;Proportion of patients with serum chloride levels  108 meq/LTimepoint: At 6 and 24 hours;Total fluids received as bolusesTimepoint: In first 6 and 24 hours</t>
  </si>
  <si>
    <t>Approved;Approved;Approved</t>
  </si>
  <si>
    <t>Jan 22 2016 12:00AM;Nov 21 2016 12:00AM;Dec 15 2016 12:00AM</t>
  </si>
  <si>
    <t>IEC;IEC;IEC</t>
  </si>
  <si>
    <t>Disorders of central nervous system in patients with severe OSAHS and CPAP intervention: multicenter randomized controlled study</t>
  </si>
  <si>
    <t>CPAP group:CPAP;Control group:None;</t>
  </si>
  <si>
    <t>http://www.chictr.org.cn/showproj.aspx?proj=13163</t>
  </si>
  <si>
    <t>ChiCTR-IOR-16007783</t>
  </si>
  <si>
    <t>CPAP group:106;Control group:106;</t>
  </si>
  <si>
    <t>Department of Otorhinolaryngology, Head Neck Surgery, Shanghai Jiao Tong University Affiliated Sixth Hospital</t>
  </si>
  <si>
    <t>Shankai Yin</t>
  </si>
  <si>
    <t>600 Yishan Road, Shanghai, China</t>
  </si>
  <si>
    <t>yinshankai@china.com</t>
  </si>
  <si>
    <t>+86 18930177096</t>
  </si>
  <si>
    <t>Huajun Xu</t>
  </si>
  <si>
    <t>sunnydayxu2010@163.com</t>
  </si>
  <si>
    <t>+86 15901975812</t>
  </si>
  <si>
    <t>Shanghai Jiao Tong University Affiliated Sixth People's Hospital</t>
  </si>
  <si>
    <t>multi-center clinical research project from School of Medicine, Shanghai Jiaotong University</t>
  </si>
  <si>
    <t>Inclusion criteria: 1. aged eightten to sixty-five years;&lt;br&gt;2. The control subjects should have no medical history of snoring and sleep apnea;&lt;br&gt;3. be able to answer or read the gauge; sign informed consent,cooperate with the follow-up.</t>
  </si>
  <si>
    <t>Exclusion criteria: 1. observational study: AHI&gt;=5 times per hour for control subjects and AHI&lt;30 times per hour for severe OSAHS patienrs; For multicenter RCT study: AHI&lt;30 times per hour;&lt;br&gt;2. severe temic diseases (such as heart, liver renal failure), CNS diseases, other sleep disordered breathing;&lt;br&gt;3. smoking, alcohol drug addiction, or use psychotropic drugs, sedatives, narcotic drugs;&lt;br&gt;4. have yet received OSAHS treatment, such as CPAP, surgey, oral appliance;&lt;br&gt;5. MMSE&lt;27;&lt;br&gt;6. left hand;&lt;br&gt;7. MRI contraindications: such as claustrophobia or metal implant.</t>
  </si>
  <si>
    <t>neurological function;</t>
  </si>
  <si>
    <t>cerebral function;cerebral structure;metabolites;</t>
  </si>
  <si>
    <t>EUCTR2017-002156-84-GB</t>
  </si>
  <si>
    <t>Sep  2 2019 12:00AM</t>
  </si>
  <si>
    <t>EUCTR2018-001416-30-EE</t>
  </si>
  <si>
    <t>Inclusion criteria: &lt;br&gt;                -  Adult patients: Signed informed consent by any patient capable of giving consent, or, where the patient is not capable of giving consent, by his or her legal/authorized representative&lt;br&gt;                -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  Age &gt;= 12 years at the time of signing the Informed Consent Form/Assent Form&lt;br&gt;                -  Ability to comply with the study protocol, in the investigator‚Äôs judgment&lt;br&gt;                -  Patients who require hospitalization for severe influenza or acquire influenza during hospitalization, the severity of which requires an extension of hospitalization&lt;br&gt;                -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  The time interval between the onset of symptoms and randomization is within 96 hours&lt;br&gt;                -  A score of &gt;= 4 based on the NEWS2&lt;br&gt;                - Patients will require objective criteria of seriousness defined by at least one of the following criteria:&lt;br&gt;                ‚Ä¢ Requires ventilation or supplemental oxygen to support respiration&lt;br&gt;                ‚Ä¢ Has a complication related to influenza that requires hospitalization&lt;br&gt;                -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method.&lt;br&gt;&lt;br&gt;                Are the trial subjects under 18? yes&lt;br&gt;                Number of subjects for this age range: 11&lt;br&gt;                F.1.2 Adults (18-64 years) yes&lt;br&gt;                F.1.2.1 Number of subjects for this age range 191&lt;br&gt;                F.1.3 Elderly (&gt;=65 years) yes&lt;br&gt;                F.1.3.1 Number of subjects for this age range 165&lt;br&gt;</t>
  </si>
  <si>
    <t>Exclusion criteria: &lt;br&gt;                -  Patients who have received more than 48 hours of antiviral treatment for influenza prior to screening&lt;br&gt;                -  Patients who have received baloxavir marboxil for the current influenza infection&lt;br&gt;                -  Known contraindication to neuraminidase inhibitors&lt;br&gt;                -  Known hypersensitivity to baloxavir marboxil or the drug product excipients&lt;br&gt;                -  Patients hospitalized for exclusively social reasons (e.g., lack of caregivers at home)&lt;br&gt;                -  Patients expected to die or be discharged within 48 hours, according to the investigator‚Äôs judgement&lt;br&gt;                -  Patients weighing &lt;40 kg&lt;br&gt;                -  Patients with known severe renal impairment (estimated glomerular filtration rate &lt;30 mL/min/1.73 m2) or receiving continuous renal replacement therapy, hemodialysis, peritoneal dialysis&lt;br&gt;                -  Patients with any of the following laboratory abnormalities detected within 24 hours prior to or during screening (according to local laboratory reference ranges):&lt;br&gt;                ‚Ä¢  ALT or AST level &gt;5 times the upper limit of normal (ULN)&lt;br&gt;                OR&lt;br&gt;                ‚Ä¢  ALT or AST &gt;3 times the ULN and total bilirubin level &gt;2 times the ULN&lt;br&gt;                -  Pregnant or breastfeeding, or positive pregnancy test in a predose examination, or intending to become pregnant during the study or within 28 days after the last dose of study treatment&lt;br&gt;                -  Exposure to an investigational drug within 5 half-lives or 30 days (whichever is longer) of randomization&lt;br&gt;                -  Any serious medical condition or abnormality in clinical laboratory tests that, in the investigator‚Äôs judgment, precludes the patient‚Äôs safe participation in and completion of the study&lt;br&gt;                - Known hypersensitivity to baloxavir marboxil or the drug product excipients&lt;br&gt;&lt;br&gt;</t>
  </si>
  <si>
    <t>Timepoint(s) of evaluation of this end point: 1. Up to Day 35;Main Objective: To evaluate the clinical efficacy of baloxavir marboxil plus a standard-of-care (SOC) neuraminidase inhibitor (NAI) compared with matching placebo plus a SOC NAI based on time to clinical improvement;Primary end point(s): 1. Time to clinical improvement (defined as time to hospital discharge OR time to NEWS2 of less than or equal to 2 maintained for 24 hours);&lt;br&gt;                Secondary Objective: To evaluate&lt;br&gt;                ‚Ä¢ the clinical efficacy of baloxavir marboxil plus a SOC NAI compared with matching placebo plus a SOC NAI based on Response rates of the 6-point ordinal scale at Day 7, time to clinical response, incidence and duration of mechanical ventilation, intensive care unit stay, Incidence of post-treatment influenza-related complications, Time to clinical failure, hospital discharge, National Early Warning Score (NEWS) 2 of &lt;= 2 maintained for 24 hours, Mortality rate at Day 7 and 28&lt;br&gt;                ‚Ä¢ the antiviral activity of baloxavir marboxil plus a SOC NAI compared with matching placebo plus a SOC NAI&lt;br&gt;                ‚Ä¢  the polymorphic and treatment-emergent amino acid substitutions in the PA, PB1, PB2, and NA genes and drug susceptibility in patients with evaluable virus&lt;br&gt;                ‚Ä¢  the safety of baloxavir marboxil plus a SOC NAI compared with matching placebo plus a SOC NAI in hospitalized patients with influenza&lt;br&gt;                ‚Ä¢  the single- and multiple dose pharmacokinetics of baloxavir&lt;br&gt;</t>
  </si>
  <si>
    <t>&lt;br&gt;                Secondary end point(s): Key secondary efficacy:&lt;br&gt;                1. Response rates of the 6-point ordinal scale at Day 7&lt;br&gt;                2. Time to clinical response based on temperature ranges, oxygen saturation, respiratory status, heart rate, and hospitalization Status&lt;br&gt;                Secondary efficacy:&lt;br&gt;                3. Incidence of mechanical ventilation&lt;br&gt;                4. Duration of mechanical ventilation&lt;br&gt;                5. Incidence of Intensive Care Unit stay&lt;br&gt;                6. Duration of Intensive Care Unit stay&lt;br&gt;                7. Time to clinical failure&lt;br&gt;                8. Time to hospital discharge&lt;br&gt;                9. Incidence of post-treatment influenza-related complications&lt;br&gt;                10. Mortality rate at Day 7&lt;br&gt;                11. Mortality rate at Day 28&lt;br&gt;                12. Time to NEWS2 of &lt;= 2 maintained for 24 hours&lt;br&gt;                Virology&lt;br&gt;                13. Time to cessation of viral shedding by virus titer&lt;br&gt;                14. Time to cessation of viral shedding by RT-PCR&lt;br&gt;                15. Change from baseline in influenza virus titer and in the amount of virus RNA (RT-PCR) at each time point&lt;br&gt;                16. Proportion of patients with positive influenza virus titer and proportion of patients positive by RT-PCR at each time point&lt;br&gt;                17. Area under the concentration-time curve (AUC), in virus titer and in the amount of virus RNA (RT PCR)&lt;br&gt;                18. Polymorphic and treatment-emergent amino acid substitutions in the PA, PB1, PB2, and NA genes&lt;br&gt;                19. Drug susceptibility in patients with evaluable virus&lt;br&gt;                Safety&lt;br&gt;                20. Compare the incidence and severity of adverse event (AE)s and serious AEs&lt;br&gt;                21. Incidence of AEs leading to discontinuation&lt;br&gt;                22. Proportion of patients with any post-treatment ALT and AST above baseline and &gt;3 √ó ULN, &gt;5 √ó ULN, &gt;10 √ó ULN&lt;br&gt;                PK&lt;br&gt;                23. Plasma concentrations of baloxavir (active metabolite) at specified timepoints&lt;br&gt;                24. Baloxavir concentration at pre-dose and  at 24 hour after each dose of baloxavir marboxil (C24) (all patients)&lt;br&gt;                25. Total drug exposure area under the curve (AUC), maximum plasma concentration (Cmax) and  Half-life (t1/2) area under the concentration- time curve from time 0 to infinity (AUCinf) and clearance at steady state (CL) of baloxavir (only for patients undergoing sequential PK sampling)&lt;br&gt;            ;&lt;br&gt;                Timepoint(s) of evaluation of this end point: 1. At Day 7&lt;br&gt;                2-9. Up to Day 35&lt;br&gt;                10. At Day 7&lt;br&gt;                11. At Day 28&lt;br&gt;                12-22. Up to Day 35&lt;br&gt;                23-25. Up to Day 35&lt;br&gt;</t>
  </si>
  <si>
    <t>A Pilot, Multi-Center, Open-Label, Parallel Group Study to Assess the Effects of a Novel Application of Non-Invasive Positive Pressure Ventilation(NPPV) therapy for COPD patients with comorbid Sleep-Disordered Breathing</t>
  </si>
  <si>
    <t>BiPAP S/T group:BiPAP S/T;BiPAP AVAPS-AE group:BiPAP AVAPS-AE;</t>
  </si>
  <si>
    <t>http://www.chictr.org.cn/showproj.aspx?proj=21463</t>
  </si>
  <si>
    <t>ChiCTR-INR-17012648</t>
  </si>
  <si>
    <t>BiPAP S/T group:50;BiPAP AVAPS-AE group:50;</t>
  </si>
  <si>
    <t>Union Hospital, Tongji Medical College, Huazhong University of Science &amp; Technology</t>
  </si>
  <si>
    <t>Chronic obstructive pulmonary disease and obstructive sleep apnea overlap syndrome</t>
  </si>
  <si>
    <t>Jinnong Zhang</t>
  </si>
  <si>
    <t>1277 Jiefang Avenue, Wuhan, Hubei, China</t>
  </si>
  <si>
    <t>zjnwhhb@163.com</t>
  </si>
  <si>
    <t>+86 15972021289</t>
  </si>
  <si>
    <t>Yuan Shan</t>
  </si>
  <si>
    <t>1102 Yonghong Dormitory, Tongji Medical College, Wuhan, Hubei, China</t>
  </si>
  <si>
    <t>309214330@qq.com</t>
  </si>
  <si>
    <t>+86 15972959757</t>
  </si>
  <si>
    <t>International research foud of Philips Weikang</t>
  </si>
  <si>
    <t>Inclusion criteria: Stage I&lt;br&gt;1. All hospitalized patients who meet the COPD diagnostic creteria;&lt;br&gt;2. Less than 24 hours after admission;&lt;br&gt;3. Agree to paticipant in this study.&lt;br&gt;Stage II:&lt;br&gt;1. To be diagnosed with Overlap syndrome and AHI=15/h;&lt;br&gt;2. To be diagnosed with COPD by Pulmonary Function Tests within half a year;&lt;br&gt;3. Need NPPV treatment regarding to clinical judgements (Conscious,RR&gt;25/min,7.25&lt;PH&lt;7.35,PaCO2&gt;45mmHg);&lt;br&gt;4. Strong airway protection ability;&lt;br&gt;5. Without head and facial imjuries;&lt;br&gt;6. Only adults&gt;30kg.&lt;br&gt;Stage III:&lt;br&gt;1. Hospitalized due to AECOPD;&lt;br&gt;2. PH=7.35, PaCO2&gt;45mmHg during admission (Quiescent condition, Air);&lt;br&gt;3. PH&gt;7.35, PaCO2&gt;45mmHg when discharged(Quiescent condition, Air);&lt;br&gt;4. Treated with NPPV during hospitalization with good compliance;&lt;br&gt;5. BMI&lt;35kg2;&lt;br&gt;6. Aged between 40 and 75 years old;&lt;br&gt;7. Have not received home BiPAP treatment before the fraction of home ventilation is much lower in China and will definitely consider your suggestion during recruiment;&lt;br&gt;8. Agree to participate in this study;&lt;br&gt;9. Only adults&gt;30kg.</t>
  </si>
  <si>
    <t>Exclusion criteria: Stage I:&lt;br&gt;1. Patient who refuse to participate in this study.&lt;br&gt;Stage II:&lt;br&gt;1. Type II respiratory faliure that is caused by COPD;&lt;br&gt;2. Complicated with pulmonary disease but COPD;&lt;br&gt;3. BMI&gt;35kg/m2;&lt;br&gt;4. Infectious diseases(such as Pulmonary Tuberculosis,etc);&lt;br&gt;5. Quit during study;&lt;br&gt;6. Death during study.&lt;br&gt;Stage III:&lt;br&gt;1. Type II respirotery failure that is not caused by COPD;&lt;br&gt;2. Complicated with pulmonaty diseases but COPD;&lt;br&gt;3. Poor compliance duting hospital NPPV treatment; &lt;br&gt;4. Infectious diseases(such as Pulmonary Tuberculosis,etc);&lt;br&gt;5. Need long-term Glucocorticoid therapy(not including inhealed corticosteroids);&lt;br&gt;6. Co-morbid with other complication and Predictive survival timme is less than 1 year;&lt;br&gt;7. Already under home BiPAP treatment;&lt;br&gt;8. Quit during study.</t>
  </si>
  <si>
    <t>PSQI;Pulmonary function test;AHI;blood gas analysis;NPPV treatment duration when in hospital;SACS;</t>
  </si>
  <si>
    <t>mMRC;CAT;mEpworth;Acute exacerbation COPD of the interval and duration;</t>
  </si>
  <si>
    <t>Interleukin-6 Receptor Antibodies for Modulating the Systemic Inflammatory Response after Out-of-Hospital Cardiac Arrest - IL-6 inhibition for modulating inflammation after cardiac arrest</t>
  </si>
  <si>
    <t>&lt;br&gt;Trade Name: RoActemra&lt;br&gt;Product Name: RoActemra&lt;br&gt;Product Code: EU/1/08/492/006&lt;br&gt;Pharmaceutical Form: Solution for infusion&lt;br&gt;INN or Proposed INN: Tocilizumab, RoActemra&lt;br&gt;CAS Number: 375823-41-9&lt;br&gt;Other descriptive name: TOCILIZUMAB&lt;br&gt;Concentration unit: mg/ml milligram(s)/millilitre&lt;br&gt;Concentration type: equal&lt;br&gt;Concentration number: 20-&lt;br&gt;Pharmaceutical form of the placebo: Infusion&lt;br&gt;Route of administration of the placebo: Intravenous drip use (Noncurrent)&lt;br&gt;&lt;br&gt;</t>
  </si>
  <si>
    <t>https://www.clinicaltrialsregister.eu/ctr-search/search?query=eudract_number:2018-002686-19</t>
  </si>
  <si>
    <t>Using the medicine 'interleukin-6 receptor antagonists' to inhibit the inflammation in patients resuscitated from cardiac arrest.</t>
  </si>
  <si>
    <t>EUCTR2018-002686-19-DK</t>
  </si>
  <si>
    <t>Controlled: yes&lt;br&gt;Randomised: no&lt;br&gt;Open: no&lt;br&gt;Single blind: no&lt;br&gt;Double blind: yes&lt;br&gt;Parallel group: no&lt;br&gt;Cross over: no&lt;br&gt;Other: no&lt;br&gt;If controlled, specify comparator, Other Medicinial Product: no&lt;br&gt;Placebo: yes&lt;br&gt;Other: no&lt;br&gt;Number of treatment arms in the trial: 2&lt;br&gt;</t>
  </si>
  <si>
    <t>Department of Cardiology, Copenhagen University Hospital Rigshospitalet</t>
  </si>
  <si>
    <t>We investigate the efficacy of commercially available interleukin-6 receptor antibody 'RoActemra' for reducing the systemic inflammatory response in patients having been resuscitated after out-of-hospital cardiac arrest. This study is a double-blind, randomized pilot trial. &lt;br&gt;MedDRA version: 20.0Level: PTClassification code 10007515Term: Cardiac arrestSystem Organ Class: 10007541 - Cardiac disorders;Therapeutic area: Diseases [C] - Cardiovascular Diseases [C14]</t>
  </si>
  <si>
    <t>2018-HJEPharma-001;Acronym</t>
  </si>
  <si>
    <t>Department of Cardiology</t>
  </si>
  <si>
    <t>christian.hassager@regionh.dk</t>
  </si>
  <si>
    <t>Copenhagen University Hospital Rigshospitalet</t>
  </si>
  <si>
    <t>Inclusion criteria: &lt;br&gt;1)Age = 18 years&lt;br&gt;2)Out-of-hospital cardiac arrest of a presumed cardiac cause&lt;br&gt;3)Unconsciousness upon admission&lt;br&gt;4)Sustained return of spontaneous circulation for more than 20 minutes&lt;br&gt;&lt;br&gt;Are the trial subjects under 18? no&lt;br&gt;Number of subjects for this age range: &lt;br&gt;F.1.2 Adults (18-64 years) yes&lt;br&gt;F.1.2.1 Number of subjects for this age range 45&lt;br&gt;F.1.3 Elderly (&gt;=65 years) yes&lt;br&gt;F.1.3.1 Number of subjects for this age range 35&lt;br&gt;</t>
  </si>
  <si>
    <t>Exclusion criteria: &lt;br&gt;1)Consciousness upon admission&lt;br&gt;2)Presumed non-cardiac cause of arrest&lt;br&gt;3)Unwitnessed asystole&lt;br&gt;4)Suspected or confirmed intracranial bleeding or stroke&lt;br&gt;5)Pregnancy, or females in fertile age, unless a negative serum HCG can rule out pregnancy within the inclusion window.&lt;br&gt;6)Temperature on admission &lt; 30 ¬∞C&lt;br&gt;7)Persistent cardiogenic shock that is not reversed within the inclusion window&lt;br&gt;8)Known disease making 180 day survival unlikely&lt;br&gt;9)Known limitations in therapy&lt;br&gt;10)Known pre-arrest Cerebral Performance Category of 3 to 4&lt;br&gt;11) &gt; 240 minutes from ROSC to randomization&lt;br&gt;12) Known allergies to IL-6RA&lt;br&gt;13) Known infection&lt;br&gt;14) Known hepatic cirrhosis &lt;br&gt;&lt;br&gt;</t>
  </si>
  <si>
    <t>Main Objective: The primary objective of this study is to determine the efficacy of an IL-6 receptor antibody (IL-6RA) compared with placebo on the endpoint of daily high-sensitivity c-reactive protein (hsCRP) measurements from admission (i.e. prior to initiation of study drug) to the first 72 hours after admission in patients admitted after resuscitated OHCA. &lt;br&gt;;Secondary Objective: The secondary objectives of this study are to determine the effects of an IL-6RA on inhibition of inflammation, cardiac protection, neuroprotection, renal protection, endothelial protection, clinical endpoints including survival and neurological outcome, as well as safety.;Primary end point(s): Daily measurements of hsCRP from admission to 72 hours after admission;Timepoint(s) of evaluation of this end point: hsCRP will be measured daily from admission to 3 days after admission</t>
  </si>
  <si>
    <t>Secondary end point(s): Markers of inflammation:&lt;br&gt;Daily interleukin levels (IL-1b, IL-6, IL-10, IL-13, TNF-a) from admission to 72 hours after admission&lt;br&gt;Daily differential count the first 3 days from admission&lt;br&gt;Daily Sequential Organ Failure Assessment (SOFA) scores the first 3 days from admission &lt;br&gt;&lt;br&gt;Markers of cardiac injury:&lt;br&gt; Daily troponin T (TnT) and CKMB levels the first 3 days from admission&lt;br&gt;&lt;br&gt;Markers of hemodynamic function:&lt;br&gt;Daily Swan-Ganz based measurements of cardiac output, central venous pressure, pulmonary capillary wedge pressure, and systemic vascular resistance&lt;br&gt;Bihourly analyses of arterial blood gas the first 36 hours&lt;br&gt;&lt;br&gt;Markers of cerebral injury:&lt;br&gt;Neuron-specific enolase (NSE) levels after 48 and 72 hours&lt;br&gt;&lt;br&gt;Markers of kidney injury:&lt;br&gt;Daily creatinine levels the first 3 days from admission &lt;br&gt;Markers of hepatic injury:&lt;br&gt;&lt;br&gt;Daily measurements of ALAT, ASAT, bilirubin, INR the first 3 days from admission&lt;br&gt;&lt;br&gt;Markers of endothelial injury:&lt;br&gt;Daily soluble thrombomodulin levels the first 3 days from admission &lt;br&gt;&lt;br&gt;Clinical endpoints:&lt;br&gt;Survival at 30 days, 90 days, 180 days, and at end of trial&lt;br&gt;Montreal Cognitive Assessment (MOCA) score at 90 days&lt;br&gt;Cerebral Performance Category (CPC) at 30 days, 90 days and 180 days &lt;br&gt;Safety:&lt;br&gt;Cumulated incidence of adverse events the first 7 days  &lt;br&gt;&lt;br&gt;;Timepoint(s) of evaluation of this end point: Evaluation of paraclinical endpoints (markers of organ dysfunction) up to three days after admission.&lt;br&gt;&lt;br&gt;Evaluation of clinical endpoints (survival/function) finished 180 days after admission.</t>
  </si>
  <si>
    <t>Prospective, Randomized Study in Ventilated Critically Ill Patients Receiving Percutaneous Tracheotomy. A Comparison of Periinterventional Visualization of Conventional Bronchoscopy and an Endotracheal Tube Mounted Camera (VivaSight-SL‚Ñ¢)</t>
  </si>
  <si>
    <t>Device: conventional bronchoscopy;Device: VivaSight-SL tube;Device: conventional bronchoscopy;Device: VivaSight-SL tube;Device: conventional bronchoscopy;Device: VivaSight-SL tube;Device: conventional bronchoscopy;Device: VivaSight-SL tube</t>
  </si>
  <si>
    <t>https://clinicaltrials.gov/show/NCT02861001</t>
  </si>
  <si>
    <t>VivaSight-SL‚Ñ¢ Versus Bronchoscopy for Percutaneous Tracheotomy</t>
  </si>
  <si>
    <t>NCT02861001</t>
  </si>
  <si>
    <t>Universit√§tsklinikum Hamburg-Eppendorf</t>
  </si>
  <si>
    <t>Germany;Germany;Germany;Germany;Germany</t>
  </si>
  <si>
    <t>Respiratory Insufficiency;Respiratory Insufficiency;Respiratory Insufficiency;Respiratory Insufficiency</t>
  </si>
  <si>
    <t>VivaPDT</t>
  </si>
  <si>
    <t>Stefan Kluge, MD, PhD;Stefan Kluge, MD, PhD;Stefan Kluge, MD, PhD;Stefan Kluge, MD, PhD;Stefan Kluge, MD, PhD</t>
  </si>
  <si>
    <t>Head of Dept. of Intensive Care Medicine;Head of Dept. of Intensive Care Medicine;Head of Dept. of Intensive Care Medicine;Head of Dept. of Intensive Care Medicine;Head of Dept. of Intensive Care Medicine</t>
  </si>
  <si>
    <t>&lt;br&gt;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      ;&lt;br&gt;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      ;&lt;br&gt;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      ;&lt;br&gt;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t>
  </si>
  <si>
    <t>visualization through the tube camera of endotracheal landmark structures for tracheotomy and visualization of the needle insertion (according to score);visualization through the tube camera of endotracheal landmark structures for tracheotomy and visualization of the needle insertion (according to score);visualization through the tube camera of endotracheal landmark structures for tracheotomy and visualization of the needle insertion (according to score)</t>
  </si>
  <si>
    <t>minute ventilation according to score generated from 4 point Likert scale at 2 time points;pulse oxymetric oxygen saturation according to score generated from 4 point Likert scale at 2 time points;change in pH-values;change in paCO2 values;change in etCO2 values;change in paO2 values;changes in peak airway pressure of ventilator;duration of the intervention;adverse events</t>
  </si>
  <si>
    <t>Global Self-management Telematic Support for Patients With Obstructive Sleep Apnea-hypopnea Syndrome, CPAP Treatment and Forecast of Poor Compliance.</t>
  </si>
  <si>
    <t>Behavioral: Telematic control and self-management program;Behavioral: Habitual follow-up in Healthcare System</t>
  </si>
  <si>
    <t>https://clinicaltrials.gov/show/NCT03792880</t>
  </si>
  <si>
    <t>Global Self-management Telematic Support for Patients With Obstructive Sleep Apnea.</t>
  </si>
  <si>
    <t>NCT03792880</t>
  </si>
  <si>
    <t>Virgen del Puerto Hospital</t>
  </si>
  <si>
    <t>Obstructive Sleep Apnea;Telemedicine;Compliance, Patient</t>
  </si>
  <si>
    <t>Mar√≠a √Ångeles S√°nchez Quiroga</t>
  </si>
  <si>
    <t>&lt;br&gt;        Inclusion Criteria:&lt;br&gt;&lt;br&gt;          -  Patients with a recent diagnostic of OSAHS with AHI= 30 and indication of CPAP.&lt;br&gt;&lt;br&gt;          -  Age= 18 years&lt;br&gt;&lt;br&gt;          -  Few symptoms, so that, without hypersomnolence (Epworth sleepiness scale = 10)&lt;br&gt;&lt;br&gt;          -  Absence of clinic suspect or confirmation of other sleep pathology&lt;br&gt;&lt;br&gt;          -  With interest in the use of new technologies&lt;br&gt;&lt;br&gt;        Exclusion Criteria:&lt;br&gt;&lt;br&gt;          -  Nasal obstruction that prevents the use of CPAP&lt;br&gt;&lt;br&gt;          -  Psycho-physical inability to complete questionnaires and carry out the program&lt;br&gt;&lt;br&gt;          -  Patients undergoing uvulopalatopharyngoplasty&lt;br&gt;&lt;br&gt;          -  Cheyne-Stoke syndrome&lt;br&gt;&lt;br&gt;          -  Pregnancy&lt;br&gt;&lt;br&gt;          -  Absence of informed consent&lt;br&gt;&lt;br&gt;          -  Shift work in the last 3 months and transmeridian trips in the last month.&lt;br&gt;</t>
  </si>
  <si>
    <t>Patients with a good CPAP compliance</t>
  </si>
  <si>
    <t>CPAP compliance;Dropout;Side effects;Efficacy of the treatment according to the change in sleepiness;Efficacy of the treatment according to the change in the frequency of the snoring.;Efficacy of the treatment according to the change in the frequency of the witnessed apneas;Efficacy of the treatment according to the change in the frequency of the refreshing sleep;Presence of air leak and residual AHI;Change of quality of life using the change in the EuroQol-5 dimensions-3 levels questionnaire.;Effect of the treatment in the quality of sleep using the change in the rhythm of the distal skin temperature.;Effect of the treatment in the quality of sleep using the change in the rhythm of activity.;Effect of the treatment in the quality of sleep using the change in the rhythm of exposure to light;Effect of the treatment in the quality of sleep using the change in the result of an integrated analysis of the distal skin temperature, activity and position records.;Effect of the presence of a couple on the treatment efficacy.;Effect of the age on the treatment efficacy;Effect of the gender on the treatment efficacy;Effect of the CPAP pressure on the treatment efficacy;Effect of the type of mask on the treatment efficacy;Effect of the use of humidifier on the treatment efficacy;Effect of the presence of side effects on the treatment efficacy;Cost-effectiveness analysis</t>
  </si>
  <si>
    <t>Neuromodulation to Regulate Inflammation and Autonomic Imbalance in Sepsis</t>
  </si>
  <si>
    <t>Device: Low Level Transcutaneous Vagus Nerve Stimulation;Device: Low Level Transcutaneous Vagus Nerve Stimulation</t>
  </si>
  <si>
    <t>https://clinicaltrials.gov/show/NCT03992378</t>
  </si>
  <si>
    <t>NCT03992378</t>
  </si>
  <si>
    <t>University of Oklahoma</t>
  </si>
  <si>
    <t>Houssein Youness, MD;Zain Ul Abideen Asad, MD;Houssein Youness, MD;Lauren Sinko, RN</t>
  </si>
  <si>
    <t>;;Houssein-Youness@ouhsc.edu;Lauren-A-Sinko@ouhsc.edu</t>
  </si>
  <si>
    <t>;;405-271-6173;405-271-6173</t>
  </si>
  <si>
    <t>University of Oklahoma;University of Oklahoma;</t>
  </si>
  <si>
    <t>Oklahoma City VA Medical Center</t>
  </si>
  <si>
    <t>&lt;br&gt;        Inclusion Criteria:&lt;br&gt;&lt;br&gt;        Septic shock (meeting severe sepsis and having persistent systolic blood pressure &lt;90mmHg&lt;br&gt;        despite adequate fluid resuscitation).&lt;br&gt;&lt;br&gt;        Exclusion Criteria:&lt;br&gt;&lt;br&gt;          -  Unilateral or bilateral vagotomy&lt;br&gt;&lt;br&gt;          -  History of myocardial infarction or stroke in the last 1 year&lt;br&gt;&lt;br&gt;          -  Recurrent vasovagal syncope&lt;br&gt;&lt;br&gt;          -  Sick sinus syndrome without pacemaker&lt;br&gt;&lt;br&gt;          -  Bifascicular heart block&lt;br&gt;&lt;br&gt;          -  2nd or 3rd-degree heart block&lt;br&gt;&lt;br&gt;          -  Hypotension due to autonomic dysfunction&lt;br&gt;&lt;br&gt;          -  Pregnant women&lt;br&gt;&lt;br&gt;          -  Prisoners and patients with suicidal ideation&lt;br&gt;</t>
  </si>
  <si>
    <t>Change in Inflammatory Cytokine Tumor Necrosis Factor Alpha</t>
  </si>
  <si>
    <t>Change in Heart Rate Variability;Change in Sequential Organ Failure Assessment Score</t>
  </si>
  <si>
    <t>Baloxavir marboxil&lt;br&gt;Peramivir</t>
  </si>
  <si>
    <t>https://upload.umin.ac.jp/cgi-open-bin/ctr_e/ctr_view.cgi?recptno=R000039755</t>
  </si>
  <si>
    <t>Double-blind Randomized study comparing Baloxavir Marboxil to Peramivir in pediatric patients with Influenza</t>
  </si>
  <si>
    <t>JPRN-UMIN000034870</t>
  </si>
  <si>
    <t>Kitano Hospital, Tazuke Kofukai Medical Research Institute.Department of Pediatrics</t>
  </si>
  <si>
    <t>Kitano Hospital, Tazuke Kofukai Medical Research Institute.Department of Pediatrics;None</t>
  </si>
  <si>
    <t>Inclusion criteria: 1)axillary temperature more than 37.5 degree&lt;br&gt;2)a positive rapid antigen test for influenza virus&lt;br&gt;3)a symptom duraiton of no more than 36 hours&lt;br&gt;4)hospitalized patient&lt;br&gt;5)body weight more than 10kg</t>
  </si>
  <si>
    <t>Exclusion criteria: 1)patients who have suffered from bacterial infection or other viral infection within one week from the start of the study&lt;br&gt;2)patients who received recipes of Baloxavir marboxil, Oseltamivir, Zanavivir, Laninavir, Peramivir within 4 weeks from the start of the study</t>
  </si>
  <si>
    <t>The time to alleviation of influenza symptoms&lt;br&gt;The time to resolution of fever</t>
  </si>
  <si>
    <t>The changes from baseline in infectious virus and viral RNA titers</t>
  </si>
  <si>
    <t>Randomized, Controlled Trial of Post-operative Steroids and Pain Control After Tonsillectomy</t>
  </si>
  <si>
    <t>Drug: Dexamethasone</t>
  </si>
  <si>
    <t>https://clinicaltrials.gov/show/NCT03995628</t>
  </si>
  <si>
    <t>Steroids and Pain Control After Tonsillectomy</t>
  </si>
  <si>
    <t>NCT03995628</t>
  </si>
  <si>
    <t>Tonsillitis;Obstructive Sleep Apnea of Child</t>
  </si>
  <si>
    <t>December 18, 2018</t>
  </si>
  <si>
    <t>Clarice S Clemmens, MD;Michaela F Close, BS;Michaela F Close, BS</t>
  </si>
  <si>
    <t>;close@musc.edu;close@musc.edu</t>
  </si>
  <si>
    <t>;802-920-9950;803-920-9950</t>
  </si>
  <si>
    <t>&lt;br&gt;        Inclusion Criteria:&lt;br&gt;&lt;br&gt;          -  Age 3-12&lt;br&gt;&lt;br&gt;          -  Tonsillectomy with or without adenoidectomy for any indication&lt;br&gt;&lt;br&gt;          -  Outpatient (same day) surgery&lt;br&gt;&lt;br&gt;        Exclusion Criteria:&lt;br&gt;&lt;br&gt;          -  Bleeding disorder&lt;br&gt;&lt;br&gt;          -  Intra-operative surgical or anesthetic complication or unplanned admission&lt;br&gt;&lt;br&gt;          -  Pre-operative steroid use (defined as any steroid use greater than three days duration&lt;br&gt;             within 30 days prior to tonsillectomy)&lt;br&gt;&lt;br&gt;          -  Pre-operative opioid use (defined as any opioid use within 30 days prior to&lt;br&gt;             tonsillectomy)&lt;br&gt;&lt;br&gt;          -  Inability of parent/guardian to be contacted by phone for follow up&lt;br&gt;&lt;br&gt;          -  Inability or unwillingness of subject or legal guardian/representative to give&lt;br&gt;             informed consent&lt;br&gt;</t>
  </si>
  <si>
    <t>Mean Visual Analog Score of Pain</t>
  </si>
  <si>
    <t>Mean Opioid Consumption;Mean NSAID and Acetaminophen Consumption;Rate of Nausea and Vomiting;Diet and Activity Levels;Rate of 30-Day Readmission;Rate of 30-Day Emergency Room Visits;Rate of Postoperative Oropharyngeal Hemorrhage</t>
  </si>
  <si>
    <t>&lt;br&gt;                Product Name: ASN-1&lt;br&gt;                Pharmaceutical Form: Solution for infusion&lt;br&gt;                INN or Proposed INN: Not yet assigned&lt;br&gt;                Other descriptive name: ASN-1&lt;br&gt;                Concentration unit: mg/ml milligram(s)/millilitre&lt;br&gt;                Concentration type: equal&lt;br&gt;                Concentration number: 20-&lt;br&gt;                Pharmaceutical form of the placebo: Infusion&lt;br&gt;                Route of administration of the placebo: Intravenous use&lt;br&gt;&lt;br&gt;                Product Name: ASN-2&lt;br&gt;                Pharmaceutical Form: Solution for infusion&lt;br&gt;                INN or Proposed INN: Not yet assigned&lt;br&gt;                Other descriptive name: ASN-2&lt;br&gt;                Concentration unit: mg/ml milligram(s)/millilitre&lt;br&gt;                Concentration type: equal&lt;br&gt;                Concentration number: 20-&lt;br&gt;                Pharmaceutical form of the placebo: Infusion&lt;br&gt;                Route of administration of the placebo: Intravenous use&lt;br&gt;&lt;br&gt;</t>
  </si>
  <si>
    <t>EUCTR2016-002146-23-PT</t>
  </si>
  <si>
    <t>Portugal;United States;Spain;Austria;Israel;Russian Federation;Italy;France;Czech Republic;Hungary;Poland;Georgia;Germany</t>
  </si>
  <si>
    <t>ASN100-201;NCT02940626;2016-002146-23-HU</t>
  </si>
  <si>
    <t>Inclusion criteria: &lt;br&gt;                1.Subject or legally authorized representative has provided written informed consent, or CIP (if applicable);&lt;br&gt;                2.Subject is 18 years of age or older at the time of enrollment;&lt;br&gt;                3.Subject is currently hospitalized and is mechanically ventilated endotracheally (i.e., orotracheal or nasotracheal) and, in the Investigator‚Äôs opinion, will require ongoing ventilator support for at least 48 hours;&lt;br&gt;                NOTE: Subjects with a tracheostomy at the time of enrollment are not eligible. &lt;br&gt;                After enrollment, conversion to tracheostomy is permitted per standard of care.&lt;br&gt;                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                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                NOTE: The following categories define women who are NOT considered to be of childbearing potential:&lt;br&gt;                ‚Ä¢Premenopausal female with 1 of the following:&lt;br&gt;                o Documented hysterectomy,&lt;br&gt;                o Documented bilateral salpingectomy, or&lt;br&gt;                o Documented bilateral oophorectomy, or&lt;br&gt;                ‚Ä¢Postmenopausal female, defined as having amenorrhea for at least 12 months without an alternative medical cause. &lt;br&gt;&lt;br&gt;                Are the trial subjects under 18? no&lt;br&gt;                Number of subjects for this age range:&lt;br&gt;                F.1.2 Adults (18-64 years) yes&lt;br&gt;                F.1.2.1 Number of subjects for this age range 254&lt;br&gt;                F.1.3 Elderly (&gt;=65 years) yes&lt;br&gt;                F.1.3.1 Number of subjects for this age range 100&lt;br&gt;</t>
  </si>
  <si>
    <t>Exclusion criteria: &lt;br&gt;                1.Subject has received intravenous (IV) immunoglobulin therapy within 4 months prior to the Screening visit;&lt;br&gt;                2.Subject has a chest X-ray or thoracic computed tomography (CT) scan that is definitive for a diagnosis of pneumonia&lt;br&gt;                3.Subject demonstrates both of the following:&lt;br&gt;                a.Need for acute changes in ventilator support to enhance oxygenation or to the amount of positive end-expiratory pressure; and&lt;br&gt;                NOTE: Changes made in ventilator support due to day to day maintenance other than those changes made to improve oxygenation will not exclude a subject from participation in the study.&lt;br&gt;                b.New onset of purulent suctioned respiratory secretions;&lt;br&gt;                4.Subject has a known and documented ETA culture showing heavy colonization with a Gram negative organism at enrollment or at any time&lt;br&gt;                during the Screening period;&lt;br&gt;                NOTE: Randomization should not be delayed while waiting for Gram-negative results if heavy colonization with S. aureus has been confirmed.&lt;br&gt;                5.Subject has been diagnosed with neutropenia (absolute neutrophil count 500/mm3);&lt;br&gt;                6.Subject has a severe non-pulmonary source of infection which, in the Investigator‚Äôs opinion, would interfere with the conduct of the study or jeopardize the subject‚Äôs safety;&lt;br&gt;                7.Subject is currently on either continuous veno- venous hemodialysis or extracorporeal membrane oxygenation;&lt;br&gt;                8.Subject has been previously exposed to ASN100 or ASN-1 or ASN-2, individually;&lt;br&gt;                9.Subject has a known hypersensitivity to ASN100 or any of its excipients;&lt;br&gt;                10.Subject has received any investigational product within 30 days prior to the Screening Visit (or 5 half-lives of the investigational product, whichever is longer);&lt;br&gt;                11.Subject has, in the opinion of the Investigator, a high probability of death within 72 hours of enrollment; &lt;br&gt;                12.Subject is, in the opinion of the Investigator, not able or willing to comply with the protocol; &lt;br&gt;                13. Any condition that, in the opinion of the Investigator, would compromise the safety of the subject, the potential activity of the study&lt;br&gt;                drug, or the quality of the data; or&lt;br&gt;                14. Subjects with a known history or current (suspected) diagnosis of cytokine release syndrome associated with the administration of peptides, proteins, and/or antibodies.&lt;br&gt;                NOTE: Subjects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</si>
  <si>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aureus.;&lt;br&gt;                Primary end point(s): The proportion of subjects in the Modified Intent-to-Treat (MITT) Population who develop S. aureus pneumonia as defined in the protocol&lt;br&gt;                Section 7.4 up to but not including Day 22&lt;br&gt;            ;&lt;br&gt;                Secondary Objective: ‚Ä¢To compare the duration of mechanical ventilation post-treatment in subjects treated with ASN100 versus placebo; &lt;br&gt;                ‚Ä¢To compare the length of stay in the intensive care unit (ICU) post-treatment for subjects treated with ASN100 versus placebo; &lt;br&gt;                ‚Ä¢To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                ‚Ä¢To compare 28-day all-cause mortality in subjects treated with ASN100 versus placebo.&lt;br&gt;            ;Timepoint(s)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</si>
  <si>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&lt;br&gt;                Secondary end point(s): ‚Ä¢Duration of mechanical ventilation during the first 21 days post-randomization for subjects in the MITT, Intent-to-Treat (ITT), and Per Protocol (PP) Populations;&lt;br&gt;                ‚Ä¢Length of ICU stay during the first 21 days post-randomization for subjects in the MITT, ITT, and PP Populations; &lt;br&gt;                ‚Ä¢The Cmax, Tmax, AUC, and t1/2 of ASN-1 and ASN-2 in serum following a single dose of ASN100 in the PK Population; and&lt;br&gt;                ‚Ä¢28-day all-cause mortality in the MITT ITT, and PP Populations.&lt;br&gt;            ;Timepoint(s) of evaluation of this end point: Microbiological and clinical assessments will be done throughout the monitoring period.</t>
  </si>
  <si>
    <t>Biological: one dose of Influenza Vaccine;Biological: one dose of Influenza Vaccine;Biological: placebo;Biological: placebo</t>
  </si>
  <si>
    <t>https://clinicaltrials.gov/show/NCT02665871</t>
  </si>
  <si>
    <t>Safety Study of Freeze-dried Live Attenuated Influenza Vaccine for Intranasal Administration in Chinese Adults Aged 3 Years and Older</t>
  </si>
  <si>
    <t>NCT02665871</t>
  </si>
  <si>
    <t>Allocation: Randomized, Endpoint Classification: Safety Study, Intervention Model: Parallel Assignment, Masking: Double Blind (Subject, Investigator), Primary Purpose: Prevention</t>
  </si>
  <si>
    <t>cycdc2015-4</t>
  </si>
  <si>
    <t>&lt;br&gt;        Inclusion Criteria:&lt;br&gt;&lt;br&gt;          1. Healthy subjects more than 3 years&lt;br&gt;&lt;br&gt;          2. Guardian and/or subjects aged at least 10 subjects can be informed consent, and sign&lt;br&gt;             a written Informed Consent Form.&lt;br&gt;&lt;br&gt;          3. Subjects, Guardians and his family can obey the demands of the scheme .&lt;br&gt;&lt;br&gt;          4. Axillary temperature less than 37?&lt;br&gt;&lt;br&gt;        Exclusion Criteria:&lt;br&gt;&lt;br&gt;          1. Subjects with flu or infected with flu within 3 months.&lt;br&gt;&lt;br&gt;          2. Subjects have a vaccine allergies, allergic to any kind of composition in&lt;br&gt;             experimental vaccine, such as eggs, ovalbumin etc.&lt;br&gt;&lt;br&gt;          3. Subjects have serious side effects to vaccine, such as allergy, urticaria, skin&lt;br&gt;             eczema, dyspnea, angioneurotic edema or abdominal pain.&lt;br&gt;&lt;br&gt;          4. Subjects have symptoms of acute infection within a week.&lt;br&gt;&lt;br&gt;          5. Subjects have autoimmune disease or immune function defect, Subjects have used&lt;br&gt;             immunosuppressive therapy, cytotoxic treatment or inhaled corticosteroids in the past&lt;br&gt;             6 months.&lt;br&gt;&lt;br&gt;          6. Subjects have congenital malformations, developmental disorder or serious chronic&lt;br&gt;             diseases( such as Down's syndrome, diabetes, Sickle cell anemia or nerve system&lt;br&gt;             disease)&lt;br&gt;&lt;br&gt;          7. Subjects have asthma unstable that need emergency treatment, hospitalization,&lt;br&gt;             intubation, oral or intravenous corticosteroid in the past 2 years.&lt;br&gt;&lt;br&gt;          8. Subjects have medical history or family history of convulsions, seizures,&lt;br&gt;             encephalopathy and psychiatric disease.&lt;br&gt;&lt;br&gt;          9. Alienia, functional asplenia, and alienia or splenectomy in any situation.&lt;br&gt;&lt;br&gt;         10. Serious neurological disorders such as Green Barry syndrome.&lt;br&gt;&lt;br&gt;         11. Subjects have received blood products or immunoglobulin products within 3 months&lt;br&gt;             before experimental vaccine inoculated.&lt;br&gt;&lt;br&gt;         12. Subjects have received other study drug in the past month or received live vaccine,&lt;br&gt;             subunit vaccine or inactivated vaccine.&lt;br&gt;&lt;br&gt;         13. The indicators of blood test or urine test do not conform to the inclusion criteria.&lt;br&gt;&lt;br&gt;         14. Subjects have received allergy treatment in in the past 14 days.&lt;br&gt;&lt;br&gt;         15. Subjects are receiving anti-tuberculosis treatment.&lt;br&gt;&lt;br&gt;         16. Subjects have inoculated flu vaccine in the flu reason.&lt;br&gt;&lt;br&gt;         17. Axillary temperature is more than 37? before vaccination.&lt;br&gt;&lt;br&gt;         18. Subjects are pregnant or plan to become pregnant&lt;br&gt;&lt;br&gt;         19. Subjects are participate in other clinical trials.&lt;br&gt;&lt;br&gt;         20. Any factors unsuitable for clinical trail at the discretion of the investigator.&lt;br&gt;</t>
  </si>
  <si>
    <t>Evaluate the rate of adverse reactions of Live Attenuated Influenza Vaccine for Intranasal Administration</t>
  </si>
  <si>
    <t>Changing the view: video laryngoscope for intubations in pediatric emergency</t>
  </si>
  <si>
    <t>Intubation in 50 children older than 1 year using videolaryngoscope as the first device and training of second year pediatric residents in the use of videolaryngoscope using intubation heads to simulate procedure and mastery learning strategy. Historical control of 141 intubations in children older than 1 year using direct laryngoscopy and without specific training.;Device;Laryngoscopes;Simulation Training</t>
  </si>
  <si>
    <t>http://www.ensaiosclinicos.gov.br/rg/RBR-9mrbrf/</t>
  </si>
  <si>
    <t>Using video laryngoscope for intubations in pediatric emergency</t>
  </si>
  <si>
    <t>RBR-9mrbrf</t>
  </si>
  <si>
    <t>Clinical trial of treatment, parallel, two  armed, open, controlled and non-randomized, retrospective and prospective</t>
  </si>
  <si>
    <t>Instituto da Crian√ßa do Hospital das Cl√≠nicas da Faculdade de Medicina da Universidade de S√£o Paulo - Sao Paulo, SP, Brazil</t>
  </si>
  <si>
    <t>Diseases of the respiratory system;Accute respiratory insufficiency;Failed or Difficult intubation; intubation, intratracheal; laryngoscopy; pediatrics; emergency medicine &lt;br&gt;Intubation, Intratracheal &lt;br&gt;Laryngoscopy &lt;br&gt;Pediatrics &lt;br&gt;Emergency Medicine &lt;br&gt;Acute respiratory failure  &lt;br&gt;Failed or difficult intubation ;J00-J99;Intubation, Intratracheal;Laryngoscopy;Pediatrics;Emergency Medicine;Acute respiratory failure ;Failed or difficult intubation</t>
  </si>
  <si>
    <t>1.644.773 - n√∫mero do parecer;56983516.7.0000.0068 - CAAE</t>
  </si>
  <si>
    <t>Thomaz</t>
  </si>
  <si>
    <t>Bittencourt Couto</t>
  </si>
  <si>
    <t>Avenida En√©as de Carvalho e Aguiar 647</t>
  </si>
  <si>
    <t>thomaz.couto@hc.fm.usp.br</t>
  </si>
  <si>
    <t>Instituto da Crian√ßa do Hospital das Cl√≠nicas da Faculdade de Medicina da Universidade de S√£o Paulo</t>
  </si>
  <si>
    <t>1Y</t>
  </si>
  <si>
    <t>Inclusion criteria: Children intubated in the emergency department; both genders; age between 1 and 18 years old</t>
  </si>
  <si>
    <t>Exclusion criteria: Children younger than one year; adolescents older than 18 years;another device other than laryngoscope or videolaryngoscope used</t>
  </si>
  <si>
    <t>Outcome Expected 1:&lt;br&gt;Intubation success in the first pass, measured by intubation check done after first laryngoscopy, described at intubation resgistration form, filled in after each intubation.&lt;br&gt;Expected 25% increment in success rate with videolaryngoscope;Outcome Found 1:&lt;br&gt;68% first pass success with videolaryngoscope versus 37,6% with direct laryngoscopy, p&lt;0,05.</t>
  </si>
  <si>
    <t>Expected outcome 2;&lt;br&gt;Intubation success in up to three atempts, measured by intubation check done after first,second or third laryngoscopy, described at intubation resgistration form, filled in after each intubation.&lt;br&gt;&lt;br&gt;;Outcome expected 3:&lt;br&gt;Presence of tracheal intubation associated events, verified through the presence of; cardiorespiratory arrest (death); cardiorespiratory arrest (survival); oesophageal intubation with late recognition; aspiration vomiting; hypotension requiring intervention; laryngospasm; malignant hyperthermia; pneumothorax or pneumomediastinum; selective intubation; immediate recognition esophageal intubation, vomiting without aspiration; hypertension that demands medication; epistaxis, tooth or lip trauma, medication error; arrhythmia; including bradycardia; and pain or agitation that delays the procedure, described in the intubation registration form, filled in after each intubation.&lt;br&gt;;Outocme expected 4:&lt;br&gt;dessaturation, measured by pulse oxymetry below 90% described in the intubation resistration form, filled in after each intubation.&lt;br&gt;</t>
  </si>
  <si>
    <t>Clinical study of rhGM-CSF in the treatment of pulmonary extraneous acute respiratory distress syndrome</t>
  </si>
  <si>
    <t>control group:conventional therapy;Thymosin group:Thymosin 20mg intramuscular injection 1 times a day for 7 days;GM-CSF group:rhGM-CSF 250ug/m2 intravenous injection 1 times a day for 7 days;</t>
  </si>
  <si>
    <t>http://www.chictr.org.cn/showproj.aspx?proj=25020</t>
  </si>
  <si>
    <t>ChiCTR1800014733</t>
  </si>
  <si>
    <t>control group:30;Thymosin group:30;GM-CSF group:30;</t>
  </si>
  <si>
    <t>Xingtai People's Hospital</t>
  </si>
  <si>
    <t>Sun Jie</t>
  </si>
  <si>
    <t>16 Hongxing Street, Xingtai, Hebei, China</t>
  </si>
  <si>
    <t>phoenix413@163.com</t>
  </si>
  <si>
    <t>+86 15832958605</t>
  </si>
  <si>
    <t>Department of ICU, Xingtai People's Hospital, Xingtai People's Hospital of Hebei</t>
  </si>
  <si>
    <t>Self raising</t>
  </si>
  <si>
    <t>Inclusion criteria: In accordance with the 2012 ARDS Berlin definition. And at the same time in line with the following conditions:&lt;br&gt;1. aged 18-70 years;&lt;br&gt;2. The primary disease of ARDS is a non pulmonary sepsis, which is in line with the definition of sepsis in 2016;&lt;br&gt;3. The patient or family members agree to join the clinical study.</t>
  </si>
  <si>
    <t>Exclusion criteria: 1. Pregnant women;&lt;br&gt;2. Patients with malignant tumor, immunodeficiency and autoimmune disease;&lt;br&gt;3. The white blood cell count is more than 40 x 10^9/L or the oxygenation index is less than 80;&lt;br&gt;4. the patient or family members need to withdraw from the study.</t>
  </si>
  <si>
    <t>Oxygenation index;HLA-DR expression rate of CD14 positive mononuclear cells;</t>
  </si>
  <si>
    <t>concentration of HMGB-1, TNF-a, PCT and GM-CSF in Plasma .;Concentration of HMGB-1, TNF-a and GM-CSF in bronchoalveolar lavage fluid;Apche II score, SOFA score, and lung injury score;Duration of ventilator use, incidence of ventilator-associated pneumonia, death rate of 28 days;</t>
  </si>
  <si>
    <t>Oct 20 2017 12:00AM</t>
  </si>
  <si>
    <t>weiqingmin</t>
  </si>
  <si>
    <t>Preoxygenation With a Bag Valve Mask vs Non-rebreather at Flush Rate</t>
  </si>
  <si>
    <t>Other: Flush rate oxygen using a standard flowmeter (Precision Medical, 8MFA). See description for details. This is specific.</t>
  </si>
  <si>
    <t>https://clinicaltrials.gov/show/NCT02798302</t>
  </si>
  <si>
    <t>Bag Valve Mask vs Non-rebreather at Flush Rate</t>
  </si>
  <si>
    <t>NCT02798302</t>
  </si>
  <si>
    <t>Allocation: Non-Randomized. Intervention model: Crossover Assignment. Primary purpose: Other. Masking: None (Open Label).</t>
  </si>
  <si>
    <t>Preox-2</t>
  </si>
  <si>
    <t>&lt;br&gt;        Inclusion Criteria:&lt;br&gt;&lt;br&gt;          -  Age &gt;17&lt;br&gt;&lt;br&gt;        Exclusion Criteria:&lt;br&gt;&lt;br&gt;          -  Pregnant&lt;br&gt;&lt;br&gt;          -  Any facial hair more than stubble that might impede a mask seal&lt;br&gt;</t>
  </si>
  <si>
    <t>Fraction of expired oxygen</t>
  </si>
  <si>
    <t>Evaluation of automated control of oxygen therapy in extremely preterm infants: the SCION trial</t>
  </si>
  <si>
    <t>Automated control of inspired oxygen therapy will be administered using a custom-built device incorporating a novel, adaptive and intuitive control algorithm (VDL1.1.). This device receives SpO2 input from an oximeter, compares the value with the midpoint of the desired SpO2 range, and provides an output, which is an updated value for FiO2. In subjects randomised to automated control, this device will be applied before 48 hours of life (i.e. within 24 hours of randomisation) and used until 36 weeks post-menstrual age or until respiratory support has ceased. The SpO2 target range will be 90-94%. Compliance with automated control will be monitored by local research personnel.</t>
  </si>
  <si>
    <t>https://anzctr.org.au/ACTRN12616000301460.aspx</t>
  </si>
  <si>
    <t>ACTRN12616000301460</t>
  </si>
  <si>
    <t>Menzies Institute for Medical Research, University of Tasmania</t>
  </si>
  <si>
    <t>Extremely premature birth;Respiratory insufficiency of prematurity;Oxidative stress of prematurity; &lt;br&gt;Extremely premature birth &lt;br&gt;Respiratory insufficiency of prematurity &lt;br&gt;Oxidative stress of prematurity;Respiratory - Other respiratory disorders / diseases;Reproductive Health and Childbirth - Complications of newborn</t>
  </si>
  <si>
    <t>NHMRC APP1128104</t>
  </si>
  <si>
    <t>Inclusion criteria: Gestation at birth 23 weeks 0 days to 27 weeks 6 days by best obstetric estimate.&lt;br&gt;Age &lt;24 hours, and managed in room air or supplemental oxygen.&lt;br&gt;Signed parental consent.&lt;br&gt;</t>
  </si>
  <si>
    <t>Exclusion criteria: Withdrawal of active treatment being considered.&lt;br&gt;Congenital anomaly likely to adversely affect outcome.&lt;br&gt;Lack of availability of automated control device or study personnel.&lt;br&gt;</t>
  </si>
  <si>
    <t>Eupoxia - proportion of time with oxygen saturation (SpO2) in the desired target range, or above the desired target range when no supplemental oxygen is being administered. This is assessed by analysis of data received from the pulse oximeter at a sampling frequency of 1 Hz.[Throughout the period from birth to 36 weeks post-menstrual age.]</t>
  </si>
  <si>
    <t>Proportion of time in various degrees of hypoxia (SpO2 &lt;80%, 80-84%, 85-89%), assessed by analysis of data received from the pulse oximeter at a sampling frequency of 1 Hz.&lt;br&gt;[Throughout the period from birth to 36 weeks post-menstrual age.];Proportion of time in degrees of hyperoxia when in oxygen (SpO2 &gt;96%, &gt;98%), assessed by analysis of data received from the pulse oximeter at a sampling frequency of 1 Hz.[Throughout the period from birth to 36 weeks post-menstrual age.];Number of episodes per hour of prolonged hypoxia and hyperoxia (&gt;=30 and &gt;=60 sec), assessed by analysis of data received from the pulse oximeter at a sampling frequency of 1 Hz.[Throughout the period from birth to 36 weeks post-menstrual age.];Number of manual FiO2 adjustments per 24 hours, assessed by analysis of data received from an oxygen analyser at a sampling frequency of 1 Hz.[Throughout the period from birth to 36 weeks post-menstrual age.];Proportion of overshoot episodes (hypoxic event followed by prolonged hyperoxia), assessed by analysis of data received from the pulse oximeter at a sampling frequency of 1 Hz.[Throughout the period from birth to 36 weeks post-menstrual age.];Frequency of hypoxia and bradycardia (HR &lt;100) after respiratory pauses and apnoea, assessed by analysis of data received from the pulse oximeter and a cardiorespiratory monitor at a sampling frequency of 1 Hz.[Throughout the period from birth to 36 weeks post-menstrual age.];Markers of oxidative damage, measured by assay of 8-hydroxydeoxyguanosine, malondialdehyde, and protein carbonyl content in serum. [Days 1, 7, 28 and at 36 weeks post-menstrual age];Plasma VEGF concentration[Days 1, 7, 28 and at 36 weeks post-menstrual age];Survival to 40 weeks PMA free of bronchopulmonary dysplasia (BPD), necrotizing enterocolitis (NEC) and retinopathy of prematurity (ROP), assessed by review in patient records and intensive care charts.[40 weeks post-menstrual age.];In hospital mortality[28 days, 40 week post-menstrual age and throughout hospitalisation.];BPD (physiological and clinical definitions), assessed by review of intensive care charts including documentation of results of air trial if necessary. [36 weeks post-menstrual age];Necrotising enterocolitis Stage IIb or greater, assessed by review of medical records and operative notes.[Throughout hospitalisation];Retinopathy &gt; stage 2 in at least one eye, assessed by trained ophthalmologist.&lt;br&gt;[40 weeks post-menstrual age.];Retinopathy requiring laser therapy or bevacizumab, assessed by trained ophthalmologist.[40 weeks post-menstrual age.];Severe intraventricular haemorrhage (grades III and IV), assessed by serial cranial ultrasound examination.[Throughout hospitalisation];Other complications of prematurity, assessed by review of medical records.[Throughout hospitalisation];Disability free survival, assessed by medical examination and psychometric assessment using the Bayley III developmental assessment tool.[2 years post-menstrual age];Moderate-severe cerebral palsy, assessed by medical assessment with determination of the gross motor function classification system.&lt;br&gt;[2 years post-menstrual age];Cognitive function (&lt;2SD below mean), medical examination and psychometric assessment using the Bayley III developmental assessment tool.[2 years post-menstrual age];Visual disturbance, corrected vision worse than 6/60 in better eye, assessed by ophthalmologic and optometric examination.[2 years post-menstrual age]</t>
  </si>
  <si>
    <t>University of Tasmania Health and Medical Human Research Ethics Committee</t>
  </si>
  <si>
    <t>Screening and Treatment of Obstructive Sleep Apnea in High-risk Pregnancy: A Multi-center Randomized Controlled Trial</t>
  </si>
  <si>
    <t>https://clinicaltrials.gov/show/NCT03356106</t>
  </si>
  <si>
    <t>Screening and Treatment of Obstructive Sleep Apnea in High-risk Pregnancy</t>
  </si>
  <si>
    <t>NCT03356106</t>
  </si>
  <si>
    <t>Sleep Apnea, Obstructive;Pre-Eclampsia;Hypertension, Pregnancy-Induced</t>
  </si>
  <si>
    <t>November 16, 2016</t>
  </si>
  <si>
    <t>ID11-58-12</t>
  </si>
  <si>
    <t>Visasiri Tantrakul, MD;Visasiri Tantrakul, MD</t>
  </si>
  <si>
    <t>;vtantrakul@gmail.com</t>
  </si>
  <si>
    <t>;668 91452992</t>
  </si>
  <si>
    <t>Ramathibodi Hospital Sleep Disorder Center, Pulmonary and Care division, Department of Medicine, Ramatibodi Hospital, Mahidol University, Thailand;</t>
  </si>
  <si>
    <t>National Research Council of Thailand;The Development Potentials of Thai People Project, Ramathibodi hospital</t>
  </si>
  <si>
    <t>&lt;br&gt;        High risk pregnant women attending the antenatal care at the collaborated hospitals will be&lt;br&gt;        eligible for the study if they meet all following inclusion criteria.&lt;br&gt;&lt;br&gt;        Inclusion criteria (ALL criteria)&lt;br&gt;&lt;br&gt;          1. Singleton pregnant women age = 18 years&lt;br&gt;&lt;br&gt;          2. Pregnant women attending the antenatal care and intending to deliver at one of the&lt;br&gt;             study hospitals with gestational age &lt; 16 weeks&lt;br&gt;&lt;br&gt;          3. Thai nationality with ability to use Thai language proficiently both in spoken and&lt;br&gt;             written language.&lt;br&gt;&lt;br&gt;          4. Have been diagnosed as high-risk pregnancy by Obstetricians by having any of the&lt;br&gt;             following conditions&lt;br&gt;&lt;br&gt;               1. Chronic hypertension prior to pregnancy&lt;br&gt;&lt;br&gt;               2. Hypertension during pregnancy before 20 weeks gestation.&lt;br&gt;&lt;br&gt;               3. Pre-eclampsia/gestational hypertension during recent pregnancy&lt;br&gt;&lt;br&gt;               4. Obesity defined by pre-pregnancy body mass index (BMI) = 27.5 kg/m2&lt;br&gt;&lt;br&gt;               5. History of diabetes mellitus or gestational diabetes&lt;br&gt;&lt;br&gt;          5. Presence of snoring (either as frequent snoring =3 times/week or loud snoring) prior&lt;br&gt;             to or occurring during pregnancy OR respiratory disturbance index, RDI = 3 events/hour&lt;br&gt;             by type 2 sleep testing at either point of testing during early pregnancy (0-16 GA&lt;br&gt;             week) or late pregnancy (GA 24-28week ).&lt;br&gt;&lt;br&gt;          6. Sign written informed consent&lt;br&gt;&lt;br&gt;        Exclusion Criteria:&lt;br&gt;&lt;br&gt;          1. Subjects' unwillingness to participate in the study at any time of the study.&lt;br&gt;&lt;br&gt;          2. Subject with significant medical conditions such as immunocompromised status, chronic&lt;br&gt;             infection (HIV infection, tuberculosis), chronic lung and cardiac conditions, chronic&lt;br&gt;             renal failure, thyroid disease, or neuromuscular disease.&lt;br&gt;&lt;br&gt;          3. Subjects with extremely severe obstructive sleep apnea (RDI =30) or with significant&lt;br&gt;             O2 desaturation &lt;80% during sleep that might have potential benefit from the CPAP&lt;br&gt;             treatment.&lt;br&gt;&lt;br&gt;          4. Subject with known obstructive sleep apnea and currently on CPAP treatment&lt;br&gt;</t>
  </si>
  <si>
    <t>Measurement of blood pressure;Measurement of blood pressure</t>
  </si>
  <si>
    <t>24-hour ambulatory blood pressure monitoring;24-hour ambulatory blood pressure monitoring;Incidence of pregnancy induced hypertension or gestational diabetes (composite outcome1);Incidence of hypertensive disorder of pregnancy or gestational diabetes or preterm labor or fetal growth restriction or emergency Cesarean section (composite outcome2);Incidence of preterm labor or fetal growth restriction or severe pre-eclampsia or death (composite outcome3);Achieve target to blood pressure control;Fasting plasma glucose;Fasting plasma glucose;Oral glucose tolerance test (OGTT);Fetal ultrasound results;Fetal ultrasound results;Fetal ultrasound results;Fetal ultrasound results;Fetal ultrasound results;Neonatal birthweight;APGAR score;Neonatal length of stay in hospital;Neonatal ICU admission rate;Placenta character</t>
  </si>
  <si>
    <t>Prospective, Randomized and Blind Comparative Analysis Between Attraction of Restrict Control Versus Liberal Cardiac Frequency in Patients in Sepse With Atrial Fibrillation of High Ventricular Response</t>
  </si>
  <si>
    <t>Drug: Amiodarone;Drug: 0.9% physiological solution</t>
  </si>
  <si>
    <t>https://clinicaltrials.gov/show/NCT03715556</t>
  </si>
  <si>
    <t>Control Versus Liberal Cardiac Frequency in Patients in Sepse With Atrial Fibrillation of High Ventricular Response</t>
  </si>
  <si>
    <t>NCT03715556</t>
  </si>
  <si>
    <t>Sepsis;Septic Shock;Atrial Fibrillation;Ventricular Fibrillation;Atrial Fibrillation Rapid</t>
  </si>
  <si>
    <t>PSInCor-FAARVSepsis</t>
  </si>
  <si>
    <t>Mucio Tavares, MD;Alexandre Soeiro, MD</t>
  </si>
  <si>
    <t>;alexandre.soeiro@bol.com.br</t>
  </si>
  <si>
    <t>;+55112661-5299</t>
  </si>
  <si>
    <t>Unidade Cl√≠nica de Emerg√™ncia;</t>
  </si>
  <si>
    <t>&lt;br&gt;        Inclusion Criteria:&lt;br&gt;&lt;br&gt;          -  Permanent FA presence with FC&gt; 110 bpm&lt;br&gt;&lt;br&gt;          -  Presence of infection (any infectious outbreak)&lt;br&gt;&lt;br&gt;          -  Cardiovascular dysfunction - need for vasopressor drugs (noradrenaline, adrenaline or&lt;br&gt;             vasopressin) to maintain SBP&gt; 90 mmHg&lt;br&gt;&lt;br&gt;          -  Signed consent form&lt;br&gt;&lt;br&gt;        Exclusion Criteria:&lt;br&gt;&lt;br&gt;          -  Pregnancy&lt;br&gt;&lt;br&gt;          -  Body mass index greater than 40 kg / m2&lt;br&gt;&lt;br&gt;          -  Contraindication to the use of oral or parenteral anticoagulants&lt;br&gt;&lt;br&gt;          -  Acute coronary syndrome&lt;br&gt;&lt;br&gt;          -  Left ventricular ejection fraction &lt;35%&lt;br&gt;&lt;br&gt;          -  Valvular Heart Disease&lt;br&gt;&lt;br&gt;          -  Contraindication to the use of amiodarone&lt;br&gt;&lt;br&gt;          -  Child C cirrhosis&lt;br&gt;&lt;br&gt;          -  Dialytic chronic renal insufficiency&lt;br&gt;&lt;br&gt;          -  Chronic obstructive pulmonary disease&lt;br&gt;&lt;br&gt;          -  Acute myocarditis&lt;br&gt;&lt;br&gt;          -  Pulmonary thromboembolism&lt;br&gt;&lt;br&gt;          -  Terminal neoplasia&lt;br&gt;</t>
  </si>
  <si>
    <t>Complications of safety outcomes</t>
  </si>
  <si>
    <t>Effectiveness in the control of the heart rate</t>
  </si>
  <si>
    <t>CS-8958 Phase 3 study - A randomized, single-blind, placebo-controlled study of nebulized CS-8958 in the treatment of influenza virus infection -</t>
  </si>
  <si>
    <t>https://www.clinicaltrials.jp/user/showCteDetailE.jsp?japicId=JapicCTI-163397</t>
  </si>
  <si>
    <t>A Phase 3 Study of nebulized CS-8958 (Treatment of influenza)</t>
  </si>
  <si>
    <t>JPRN-JapicCTI-163397</t>
  </si>
  <si>
    <t>Multicenter, randomized, single-blind, 2-parallel-group, placebo-controlled study</t>
  </si>
  <si>
    <t>Inclusion criteria: Tested positive for influenza A or B by the rapid diagnostic test&lt;br&gt;Body temperature (axillary) at informed consent &gt;= 37.5 degrees&lt;br&gt;Within 36 hours of the onset of influenza symptoms at informed consent</t>
  </si>
  <si>
    <t>Exclusion criteria: Suspected of having infection by bacteria species and/or other virus (pneumonia, bronchitis, otitis, sinusitis, etc.; including secondary infection) within 1 week before informed consent&lt;br&gt;History of influenza pneumonia&lt;br&gt;Assessed to be ineligible by the investigators, including those with serious complications</t>
  </si>
  <si>
    <t>Time for body temperature returned to normal (=&lt;36.9 degrees)</t>
  </si>
  <si>
    <t>Dispatcher-Assisted Cardiopulmonary Resuscitation: A Randomized Controlled Trial of Low-Dose, High-Frequency Simulation-Based Training and the Impact on Real Out-of-Hospital Cardiac Arrest Calls</t>
  </si>
  <si>
    <t>Behavioral: Low-Dose, High-Frequency Simulation-Based Training</t>
  </si>
  <si>
    <t>https://clinicaltrials.gov/show/NCT04085692</t>
  </si>
  <si>
    <t>Dispatcher-Assisted CPR: Low-Dose, High-Frequency Simulation-Based Training</t>
  </si>
  <si>
    <t>NCT04085692</t>
  </si>
  <si>
    <t>September 12, 2019</t>
  </si>
  <si>
    <t>DTP</t>
  </si>
  <si>
    <t>Freddy Lippert, MD;Oscar Rosenkrantz</t>
  </si>
  <si>
    <t>Emergency Medical Services, Capital Region, Denmark;Emergency Medical Services, Capital Region, Denmark</t>
  </si>
  <si>
    <t>&lt;br&gt;        Inclusion criteria:&lt;br&gt;&lt;br&gt;        - EMD employed at the Copenhagen EMS at the time of enrolment.&lt;br&gt;&lt;br&gt;        Exclusion criteria:&lt;br&gt;&lt;br&gt;          -  Mean working time as call taker at Copenhagen EMS &lt; 8 hours/week.&lt;br&gt;&lt;br&gt;          -  Planned employment cessation at the Copenhagen EMS during the data collection period.&lt;br&gt;&lt;br&gt;          -  Planned leave from work longer than four weeks during the data collection period.&lt;br&gt;&lt;br&gt;          -  Starting employment at the Copenhagen EMS during the study period.&lt;br&gt;</t>
  </si>
  <si>
    <t>Time from a call is taken by EMD to first bystander compression</t>
  </si>
  <si>
    <t>EMD clarifies status of consciousness and breathing before asking any additional questions;Time from a call is taken by EMD to the recognition of cardiac arrest;EMD starts DA-CPR instructions;Time from a call is taken by EMD to EMD starts DA-CPR instructions;EMD is assertive when starting CPR instructions;EMD starts DA-CPR instructions on patient without cardiac arrest</t>
  </si>
  <si>
    <t>The comparison of anti-pneumococcal antibody titer in pneumococcal conjugate 13 valent with polysaccharide 23 valent vaccination versus pneumococcal polysaccharide 23 valent vaccination alone in hemodialysis  patients</t>
  </si>
  <si>
    <t>Intervention 1: Intervention group: 25 patients received 13 valent anti pneumococcal vaccine, after 8 weeks received 23 valent vaccine. Intervention 2: Control group: 25 patients receive 23 valent vaccine.</t>
  </si>
  <si>
    <t>http://en.irct.ir/trial/28507</t>
  </si>
  <si>
    <t>The Comparison of the efficacy of once injection of pneumococcal vaccination versus two times injection in hemodialysis patients</t>
  </si>
  <si>
    <t>IRCT20171224038046N1</t>
  </si>
  <si>
    <t>Randomization: Not randomized, Blinding: Single blinded, Placebo: Not used, Assignment: Parallel, Purpose: Prevention, Blinding description: The main researcher of the project is not informed about the allocation of the groups, so that the vaccines are provided to clinical care and divided into two groups based on the randomization of the participants in the project.Clinical care is aware of the allocation of the groups for following up the  side effects.The participants in the plan will be informed which group is located in.</t>
  </si>
  <si>
    <t>Research deputy of Shahid Beheshti Medical Science</t>
  </si>
  <si>
    <t>Pneumonia. &lt;br&gt;End stage renal disease</t>
  </si>
  <si>
    <t>Shima Shahi</t>
  </si>
  <si>
    <t>Shahid Modarres Hospital, Kaj Sqaure, Sa'adat Aabad St.</t>
  </si>
  <si>
    <t>modarres@sbmu.ac.ir</t>
  </si>
  <si>
    <t>+98 21 2207 4101</t>
  </si>
  <si>
    <t>????? ???? ????? ??? ????????? ???? ????</t>
  </si>
  <si>
    <t>16 years</t>
  </si>
  <si>
    <t>Inclusion criteria: All patients who have been started hemodialysis at least 3 months&lt;br&gt;All patients who have been dialysed at least three times a week&lt;br&gt;All patients who have at least 16 years old</t>
  </si>
  <si>
    <t>Exclusion criteria: Immunocompromised&lt;br&gt;use immunosuppresive agents&lt;br&gt;Spleen function impairment&lt;br&gt;HIV infection&lt;br&gt;Malignancies&lt;br&gt;bone marrow transplantation&lt;br&gt;history of previous injection of pneumococcal vaccine</t>
  </si>
  <si>
    <t>Anti-pneumococcal antibody titer. Timepoint: 1 month and 6 months after vaccination. Method of measurement: Human Anti-S. Pneumococcal vaccine (Pneumovax/CPS23) IgG ELISA Kit; (23 serotypes: 1, 2, 3, 4, 5, 6b, 7F, 8,9N, 9V, 10A, 11A, 12F, 14, 15B, 17F, 18C, 19F, 19A, 20, 22F, 23F and 33F), quantitative.</t>
  </si>
  <si>
    <t>Evaluation of anti-pneumococcal antibody titre constancy. Timepoint: One month and six months after the date of the 23 valent polysaccharide vaccination. Method of measurement: To determine the antibody titer and ELIZA test, The antibody titre will be measured with a specific kit (Copper Serum / Plasma).</t>
  </si>
  <si>
    <t>Justification or reason for indecision in sharing IPD is At the final stages of the project will be identified.</t>
  </si>
  <si>
    <t>The prevalence and occurrence of sleep apnea syndrome in head and neck tumor patients: the efficacy of pre- and posttreatment. - Sleep apnea syndrome in head and neck tumor patients.</t>
  </si>
  <si>
    <t>Continuous positive airway pressure therapy</t>
  </si>
  <si>
    <t>https://upload.umin.ac.jp/cgi-open-bin/ctr_e/ctr_view.cgi?recptno=R000036584</t>
  </si>
  <si>
    <t>The prevalence and occurrence of sleep apnea syndrome in head and neck tumor patients: the efficacy of pre- and posttreatment.</t>
  </si>
  <si>
    <t>JPRN-UMIN000032070</t>
  </si>
  <si>
    <t>Juntendo University</t>
  </si>
  <si>
    <t>Head and neck tumor and sleep apnea syndrome.</t>
  </si>
  <si>
    <t>Ayako</t>
  </si>
  <si>
    <t>Inoshita</t>
  </si>
  <si>
    <t>3-1-3 Hongo, Bunkyo-ku, Tokyo 113-8421</t>
  </si>
  <si>
    <t>ayaent@juntendo.ac.jp</t>
  </si>
  <si>
    <t>Juntendo University School of Medicine, Juntendo Hospital Otorhinolaryngology, Head  and Neck Surgery</t>
  </si>
  <si>
    <t>Juntendo Urayasu Hospital</t>
  </si>
  <si>
    <t>Teijin Pharma</t>
  </si>
  <si>
    <t>30years-old</t>
  </si>
  <si>
    <t>Exclusion criteria: Patients who die during the study period.</t>
  </si>
  <si>
    <t>This is prospective study for 12 months-follow-up.&lt;br&gt;Nasopharyngeal scope, blood tests, rhinometry and polysomnography are planned.</t>
  </si>
  <si>
    <t>kenkyu5858@juntendo.ac.jp</t>
  </si>
  <si>
    <t>Juntendo Clinical Research and Trial Cente</t>
  </si>
  <si>
    <t>03-5802-1584</t>
  </si>
  <si>
    <t>Can Rescuers Accurately Deliver Subtle Changes to Chest Compression Depth if Recommended by Future Guidelines?</t>
  </si>
  <si>
    <t>Behavioral: Compression depth;Behavioral: Compression depth;Behavioral: Compression depth;Behavioral: Compression depth</t>
  </si>
  <si>
    <t>https://clinicaltrials.gov/show/NCT03230461</t>
  </si>
  <si>
    <t>Estimation of CPR Chest Compression Depth</t>
  </si>
  <si>
    <t>NCT03230461</t>
  </si>
  <si>
    <t>United Kingdom;United Kingdom;United Kingdom;United Kingdom;United Kingdom</t>
  </si>
  <si>
    <t>Charles Deakin, MD;Charles Deakin, MD;Charles Deakin, MD;Charles Deakin, MD;Charles Deakin, MD</t>
  </si>
  <si>
    <t>University Hospital Southampton NHS Foundation Trust;University Hospital Southampton NHS Foundation Trust;University Hospital Southampton NHS Foundation Trust;University Hospital Southampton NHS Foundation Trust;University Hospital Southampton NHS Foundation Trust</t>
  </si>
  <si>
    <t>&lt;br&gt;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      ;&lt;br&gt;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      ;&lt;br&gt;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      ;&lt;br&gt;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t>
  </si>
  <si>
    <t>Compression to target window depth;Compression to target window depth;Compression to target window depth</t>
  </si>
  <si>
    <t>Compression to target rate</t>
  </si>
  <si>
    <t>REgistry-based Randomized Controlled Trial of Treatment Duration and Mortality in Long-term OXygen Therapy (REDOX) A Multicenter, Phase IV, Registry-Based, Randomized Controlled Trial (R-RCT)</t>
  </si>
  <si>
    <t>Drug: LTOT 24 h/day;Drug: LTOT 15h/day</t>
  </si>
  <si>
    <t>https://clinicaltrials.gov/show/NCT03441204</t>
  </si>
  <si>
    <t>REgistry-based Treatment Duration and Mortality in Long-term OXygen Therapy (REDOX)</t>
  </si>
  <si>
    <t>NCT03441204</t>
  </si>
  <si>
    <t>Skane University Hospital</t>
  </si>
  <si>
    <t>Chronic Respiratory Failure With Hypoxia</t>
  </si>
  <si>
    <t>REDOX 2016</t>
  </si>
  <si>
    <t>Magnus Ekstr√∂m, MD, PhD;Magnus Ekstr√∂m, MD, PhD</t>
  </si>
  <si>
    <t>;pmekstrom@gmail.com</t>
  </si>
  <si>
    <t>;+46 455</t>
  </si>
  <si>
    <t>Blekinge County Council Hospital;</t>
  </si>
  <si>
    <t>Lund University;Blekinge County Council Hospital</t>
  </si>
  <si>
    <t>&lt;br&gt;        Inclusion Criteria:&lt;br&gt;&lt;br&gt;          -  Age 18 years or older&lt;br&gt;&lt;br&gt;          -  Severe resting hypoxemia (PaO2 &lt; 7.4 kPa or oxygen saturation &lt; 88% breathing air), or&lt;br&gt;             PaO2 &lt; 8.0 kPa on air and either signs of heart failure or polycythemia (EVF &gt; 0.54).&lt;br&gt;&lt;br&gt;        Exclusion Criteria:&lt;br&gt;&lt;br&gt;          -  Smoking or contact with open fire&lt;br&gt;&lt;br&gt;          -  Other inability to safely comply with LTOT&lt;br&gt;&lt;br&gt;          -  Already on LTOT for more than 2 weeks&lt;br&gt;&lt;br&gt;          -  Inability to comply with any of the study interventions as judged by the responsible&lt;br&gt;             oxygen staff&lt;br&gt;&lt;br&gt;          -  Opt out from being registered in Swedevox&lt;br&gt;&lt;br&gt;          -  Inability to give informed written consent to participate in the study as judged by&lt;br&gt;             the oxygen responsible staff&lt;br&gt;&lt;br&gt;          -  Lack of Swedish identification number&lt;br&gt;&lt;br&gt;          -  Previous participation in the study.&lt;br&gt;&lt;br&gt;        Patient populations that will be evaluated:&lt;br&gt;&lt;br&gt;          -  Primary analysis: In all randomized patients according to the intention-to-treat and&lt;br&gt;             per protocol principles.&lt;br&gt;&lt;br&gt;          -  Secondary analyses: In patients with 1) severe resting hypoxemia (PaO2 &lt; 7.4 kPa&lt;br&gt;             breathing air); 2) moderate resting hypoxemia (PaO2 7.4 to 8.0 kPa breathing air); 3)&lt;br&gt;             COPD verified by spirometry (FEV1/FVC &lt; 0.7 after bronchodilation); 4) and in patients&lt;br&gt;             with other conditions than COPD.&lt;br&gt;</t>
  </si>
  <si>
    <t>All-cause hospitalization or mortality rate</t>
  </si>
  <si>
    <t>All-cause mortality rate;Mortality rate from respiratory disease;Mortality rate from cardiovascular disease;Hospitalization rate from all causes;Hospitalization rate with a primary diagnosis of respiratory disease;Hospitalization rate with a primary diagnosis of cardiovascular disease;Rate of an incident diagnosis of cardiovascular disease;Self-reported questionnaire data on oxygen use;Self-reported questionnaire data on oxygen side effects;Self-reported questionnaire data on physical activity;Self-reported questionnaire data on LTOT continuation;Self-reported questionnaire data on breathlessness (MDP scale);Self-reported questionnaire data on breathlessness (mMRC scale);Self-reported questionnaire data on fatigue (FACIT-Fatigue);Self-reported questionnaire data on cognition (IQCODE-SR scale);Self-reported questionnaire data on HRQOL (CAT);Self-reported questionnaire data on HRQOL (EQ-5D-5L);Self-reported questionnaire data on treatment response (GIC);Health care utilization</t>
  </si>
  <si>
    <t>effects of a short therpay of zolpidem with support servo-ventilation versus placebo in patients with central sleep apnea with chronic heart failure - ZODIAC</t>
  </si>
  <si>
    <t>&lt;br&gt;Trade Name: stilnox&lt;br&gt;Product Name: zolpidem&lt;br&gt;Pharmaceutical Form: Buccal tablet&lt;br&gt;Pharmaceutical form of the placebo: Buccal tablet&lt;br&gt;Route of administration of the placebo: Oral use&lt;br&gt;&lt;br&gt;</t>
  </si>
  <si>
    <t>https://www.clinicaltrialsregister.eu/ctr-search/search?query=eudract_number:2015-003119-39</t>
  </si>
  <si>
    <t>effects of a short therpay of zolpidem with support servo-ventilation versus placebo in patients with central sleep apnea with chronic heart failure</t>
  </si>
  <si>
    <t>EUCTR2015-003119-39-FR</t>
  </si>
  <si>
    <t>Centre Hospitalier Universitaire de Grenoble</t>
  </si>
  <si>
    <t>chronic heart failure and central sleep apnea &lt;br&gt;MedDRA version: 18.1Level: PTClassification code 10040979Term: Sleep apnoea syndromeSystem Organ Class: 10038738 - Respiratory, thoracic and mediastinal disorders &lt;br&gt;MedDRA version: 18.1Level: LLTClassification code 10019276Term: Heart disease, unspecifiedSystem Organ Class: 100000004849;Therapeutic area: Diseases [C] - Respiratory Tract Diseases [C08]</t>
  </si>
  <si>
    <t>38RC15.175</t>
  </si>
  <si>
    <t>ARC promoteur</t>
  </si>
  <si>
    <t>CS 1217</t>
  </si>
  <si>
    <t>MCoutard@chu-grenoble.fr</t>
  </si>
  <si>
    <t>+330476 76 84 55</t>
  </si>
  <si>
    <t>Direction de la recherche Clinique</t>
  </si>
  <si>
    <t>Centre hospitalier Universitaire de GRENOBLE</t>
  </si>
  <si>
    <t>Inclusion criteria: &lt;br&gt;please report to the french version&lt;br&gt;Are the trial subjects under 18? no&lt;br&gt;Number of subjects for this age range: &lt;br&gt;F.1.2 Adults (18-64 years) yes&lt;br&gt;F.1.2.1 Number of subjects for this age range 30&lt;br&gt;F.1.3 Elderly (&gt;=65 years) yes&lt;br&gt;F.1.3.1 Number of subjects for this age range 18&lt;br&gt;</t>
  </si>
  <si>
    <t>Exclusion criteria: &lt;br&gt;please report to the french version&lt;br&gt;</t>
  </si>
  <si>
    <t>Main Objective: please report to the french version;Secondary Objective: please report to the french version;Primary end point(s): please report to the french version;Timepoint(s) of evaluation of this end point: please report to the french version</t>
  </si>
  <si>
    <t>Secondary end point(s): please report to the french version;Timepoint(s) of evaluation of this end point: please report to the french version</t>
  </si>
  <si>
    <t>Pharmacokinetic/Pharmacodynamic effects of add-on antiplatelet therapy with parenteral cangrelor as compared to standard dual antiplatelet treatment in patients with ST-elevation myocardial infarction complicated by out-of-hospital cardiac arrest and treated with targeted temperature management ‚Äì A Randomized Controlled Trial - Add-on Cangrelor in STEMI-triggered Cardiac Arrest</t>
  </si>
  <si>
    <t>&lt;br&gt;Trade Name: Kengrexal&lt;br&gt;Product Name: Kengrexal&lt;br&gt;Pharmaceutical Form: Powder for concentrate for solution for injection/infusion&lt;br&gt;INN or Proposed INN: CANGRELOR&lt;br&gt;CAS Number: 163706-06-7&lt;br&gt;Current Sponsor code: Cangrelor&lt;br&gt;Other descriptive name: Cangrelor tetrasodium&lt;br&gt;Concentration unit: mg milligram(s)&lt;br&gt;Concentration type: equal&lt;br&gt;Concentration number: 50-&lt;br&gt;Pharmaceutical form of the placebo: Infusion&lt;br&gt;Route of administration of the placebo: Intravenous use&lt;br&gt;&lt;br&gt;</t>
  </si>
  <si>
    <t>https://www.clinicaltrialsregister.eu/ctr-search/search?query=eudract_number:2016-003265-26</t>
  </si>
  <si>
    <t>Effect of an additional therapy with the blood thinner cangrelor compared to the standard therapy in patients with heart attack caused by myocardial infarction</t>
  </si>
  <si>
    <t>ST-elevation myocardial infarction, cardiac arrest;Therapeutic area: Diseases [C] - Cardiovascular Diseases [C14]</t>
  </si>
  <si>
    <t>Department of Emergency Medicine</t>
  </si>
  <si>
    <t>gabriela.hess@meduniwien.ac.at</t>
  </si>
  <si>
    <t>Inclusion criteria: &lt;br&gt;‚Ä¢Age 18-74 years  &lt;br&gt;‚Ä¢Comatose survivors of OHCA &lt;br&gt;‚Ä¢Estimated interval of &lt;10 min from cardiac arrest to initiation of cardiopulmonary resuscitation (no-flow interval)&lt;br&gt;‚Ä¢Interval of &lt;60 min from initiation of cardiopulmonary resuscitation to ROSC (low-flow interval)&lt;br&gt;‚Ä¢Initial shockable rhythm (i.e. ventricular fibrillation or pulseless ventricular tachycardia)&lt;br&gt;‚Ä¢Application of TTM (32‚Äì34¬∞C target temperature)&lt;br&gt;‚Ä¢Diagnosis of ST elevation myocardial infarction (post-ROSC electrocardiography)&lt;br&gt;‚Ä¢Scheduled for PCI&lt;br&gt;‚Ä¢Eligible for treatment with standard loading doses of DAPT including acetylsalicylic acid and either prasugrel or ticagrelor&lt;br&gt;&lt;br&gt;Are the trial subjects under 18? no&lt;br&gt;Number of subjects for this age range: &lt;br&gt;F.1.2 Adults (18-64 years) yes&lt;br&gt;F.1.2.1 Number of subjects for this age range 60&lt;br&gt;F.1.3 Elderly (&gt;=65 years) yes&lt;br&gt;F.1.3.1 Number of subjects for this age range 10&lt;br&gt;</t>
  </si>
  <si>
    <t>Exclusion criteria: &lt;br&gt;‚Ä¢Pregnant or breast-feeding patients&lt;br&gt;‚Ä¢Body weight &lt;60kg&lt;br&gt;‚Ä¢Response to verbal commands after ROSC (thus not eligible for TTM)&lt;br&gt;‚Ä¢Cardiac arrest due to trauma, exsanguination, strangulation, smoke inhalation, drug overdose, electrocution, hanging or drowning, or intracranial hemorrhage&lt;br&gt;‚Ä¢Patients not achieving ROSC or subjected to an extracorporeal circulatory assist device &lt;br&gt;‚Ä¢Acute treatment with P2Y12r inhibitor other than prasugrel or ticagrelor&lt;br&gt;‚Ä¢Active bleeding or increased risk of bleeding because of irreversible coagulation disorders or due to recent major surgery/trauma or uncontrolled severe hypertension&lt;br&gt;‚Ä¢Known history of ischemic or hemorrhagic stroke or transient ischemic attack (TIA)&lt;br&gt;‚Ä¢Known history of severe hepatic impairment (Child Pugh C)&lt;br&gt;‚Ä¢Known history of severe renal impairment (creatinine clearance &lt;30mL/min)&lt;br&gt;‚Ä¢Hypersensitivity to the active substance or to any of the excipients &lt;br&gt;‚Ä¢Terminal illness present before cardiac arrest &lt;br&gt;‚Ä¢Thrombolysis therapy&lt;br&gt;‚Ä¢Scheduled for coronary bypass surgery (CABG)&lt;br&gt;‚Ä¢Prior P2Y12r inhibitor use in the past 7 days &lt;br&gt;‚Ä¢Prior vitamin K antagonists/NOACs use in past 7 days &lt;br&gt;‚Ä¢Patients with known allergic reaction to P2Y12r inhibitors&lt;br&gt;&lt;br&gt;</t>
  </si>
  <si>
    <t>Main Objective: To assess the additive platelet suppressing effect of iv P2Y12r inhibitor cangrelor in cardiac arrest patients with STEMI. In particular, the trial aims to investigate whether the additional iv infusion of cangrelor (as on top treatment‚Äù) is superior (i.e. stronger and faster) to the standard oral P2Y12r inhibitor regimen in terms of suppressing ADP-dependent platelet activation at the time of cardiac intervention (i.e. stent placement) in out-of-hospital cardiac arrest (OHCA) patients with STEMI treated with therapeutic hypothermia (TH).;Secondary Objective: Pharmacokinetic profile of cangrelor, prasugrel and ticagrelor in cardiac arrest patients wit STEMI treated with therapeutic hypothermia&lt;br&gt;&lt;br&gt;Cangrelor safety&lt;br&gt;;Primary end point(s): Platelet reactivity at the time of cardiac intervention (i.e. at the time of stent placement) measured by impedance aggregometry (Multiplate Analyzer, aggregation units/min, AU*min).;Timepoint(s) of evaluation of this end point: at baseline, at the time of stent placement, 15minutes, 30minutes, 60minutes, 120minutes, 240minutes, 360minutes, 12hours and 24hours</t>
  </si>
  <si>
    <t>Secondary end point(s): Platelet reactivity (ADP-dependent platelet inhibition) at baseline, at the time of stent placement, 15 minutes, 30 minutes, 60 minutes, 120 minutes, 240 minutes and 12 hours after study drug administration (Multiplate Analyzer, VASP assay, PFA-100).&lt;br&gt;&lt;br&gt;Onset of ADP-dependent platelet inhibition (Multiplate Analyzer, VASP assay, PFA-100). 15 minutes and 30 minutes time points were chosen to exactly identify the onset of ADP-dependent platelet inhibition.&lt;br&gt;&lt;br&gt;Pharmacokinetic profile of cangrelor, prasugrel and ticagrelor at the time of stent placement, 15 minutes, 30 minutes, 60 minutes, 120 minutes, 240 minutes and 12 hours after study drug administration.&lt;br&gt;&lt;br&gt;Adverse events (minor and major bleeding, early definite stent thrombosis, stroke, revascularization procedure with PCI or coronary artery bypass grafting), ED/ICU mortality, laboratory safety parameters (CBC, chemistry including troponin, coagulation), time course of TTM (esophageal und urinary bladder temperature);Timepoint(s) of evaluation of this end point: at baseline, at the time of stent placement, 15minutes, 30minutes, 60minutes, 120minutes, 240minutes, 360minutes, 12hours and 24hours</t>
  </si>
  <si>
    <t>Assessing Clinical Effect of HVNI on Patient Ambulation in Acute Care Scenarios: a Feasibility Study</t>
  </si>
  <si>
    <t>Device: Precision Flow Plus;Device: Treatment as Usual</t>
  </si>
  <si>
    <t>https://clinicaltrials.gov/show/NCT03885726</t>
  </si>
  <si>
    <t>HVNI Ambulation Feasibility Study</t>
  </si>
  <si>
    <t>NCT03885726</t>
  </si>
  <si>
    <t>Allocation: Non-Randomized. Intervention model: Crossover Assignment. Primary purpose: Treatment. Masking: None (Open Label).</t>
  </si>
  <si>
    <t>Vapotherm, Inc.</t>
  </si>
  <si>
    <t>Respiratory Insufficiency;Dyspnea</t>
  </si>
  <si>
    <t>November 21, 2018</t>
  </si>
  <si>
    <t>RP-VTPF2018001Sci</t>
  </si>
  <si>
    <t>Shailesh Patel, MD;Thomas M Siler, MD;Paragkumar Amin, MD</t>
  </si>
  <si>
    <t>Knox Community Hospital;Midwest Chest Consultants;Riverside Regional Medical Center</t>
  </si>
  <si>
    <t>Knox Community Hospital;Riverside Regional Medical Center;Midwest Chest Consultants</t>
  </si>
  <si>
    <t>&lt;br&gt;        Inclusion Criteria:&lt;br&gt;&lt;br&gt;          -  Adults over the age of 18 years&lt;br&gt;&lt;br&gt;          -  Demonstrated respiratory distress upon mild to moderate exertion (e.g. dyspnea upon&lt;br&gt;             standing, walking, etc.)&lt;br&gt;&lt;br&gt;          -  Candidate for clinical ambulation/mobilization&lt;br&gt;&lt;br&gt;        Exclusion Criteria:&lt;br&gt;&lt;br&gt;          -  Hypoxemia at resting baseline: unable to maintain SpO2=88% with supplemental oxygen&lt;br&gt;&lt;br&gt;          -  Inability to provide informed consent&lt;br&gt;&lt;br&gt;          -  Pregnancy&lt;br&gt;&lt;br&gt;          -  Known contraindication to perform ambulation, per site SOC practices&lt;br&gt;&lt;br&gt;          -  Inadequate respiratory drive or any known contraindications to HVNI&lt;br&gt;&lt;br&gt;          -  Inability to use nasal cannula and HVNI therapy&lt;br&gt;&lt;br&gt;          -  Agitation or uncooperativeness&lt;br&gt;&lt;br&gt;          -  Determined by the attending clinician to be sufficiently unstable or unsuitable for&lt;br&gt;             this feasibility study&lt;br&gt;</t>
  </si>
  <si>
    <t>Exercise performance- distance;Exercise performance- duration</t>
  </si>
  <si>
    <t>Patient recovery interval;Patient vital signs - blood pressure;Patient vital signs-- heart rate [HR];Patient vital signs-- respiratory rate [RR];Patient vital signs-- arterial oxygen saturation;Patient vital signs-- rated perceived exertion (RPE);Patient vital signs-- rated perceived dyspnea (RPD);Clinician perception score- Patient response to therapy;Clinician perception score- patient tolerance and comfort;Clinician perception score- Frequency of technical/clinical difficulties;Clinician perception score- simplicity of set-up and use;Clinician perception score- support/adjustment required</t>
  </si>
  <si>
    <t>Comparison of short infusion versus prolonged infusion of ceftolozane-tazobactam among patients with ventilator associated-pneumonia to Pseudomonas aeruginosa in intensive care units - CEFTOREA</t>
  </si>
  <si>
    <t>&lt;br&gt;Trade Name: ZERBAXA&lt;br&gt;Pharmaceutical Form: Concentrate for solution for infusion&lt;br&gt;&lt;br&gt;</t>
  </si>
  <si>
    <t>https://www.clinicaltrialsregister.eu/ctr-search/search?query=eudract_number:2018-000059-42</t>
  </si>
  <si>
    <t>Comparison of short infusion versus prolonged infusion of ceftolozane-tazobactam among patients with ventilator associated-pneumonia to Pseudomonas aeruginosa in intensive care units</t>
  </si>
  <si>
    <t>EUCTR2018-000059-42-FR</t>
  </si>
  <si>
    <t>Controlled: yesRandomised: yesOpen: yesSingle blind: noDouble blind: noParallel group: yesCross over: noOther: noIf controlled, specify comparator, Other Medicinial Product: noPlacebo: noOther: yesOther specify the comparator: ZERBAXA (same product) with a short infusion (1 hour infusion)Number of treatment arms in the trial: 2</t>
  </si>
  <si>
    <t>CHU DE TOULOUSE</t>
  </si>
  <si>
    <t>Ventilator associated-pneumonia to Pseudomonas aeruginosa in intensive care units &lt;br&gt;MedDRA version: 20.1Level: LLTClassification code 10052596Term: Nosocomial pneumoniaSystem Organ Class: 100000004862;Therapeutic area: Diseases [C] - Bacterial Infections and Mycoses [C01]</t>
  </si>
  <si>
    <t>31/17/0334</t>
  </si>
  <si>
    <t>BELLOC AUDREY</t>
  </si>
  <si>
    <t>DRDI HOTEL DIEU 2 RUE VIGUERIE</t>
  </si>
  <si>
    <t>belloc.a@chu-toulouse.fr</t>
  </si>
  <si>
    <t>Inclusion criteria: &lt;br&gt;Age = 18 years&lt;br&gt;patients with ventilator associated-pneumonia to Pseudomonas aeruginosa&lt;br&gt;patients hospitalized  in intensive care units&lt;br&gt;Pseudomonas aeruginosa susceptible to ceftolozane-tazobactam&lt;br&gt;SAPS II (Simplified Acute. Physiological Score II) &gt; 20 &lt;br&gt;Expected duration of survival &gt; 7 days&lt;br&gt;Informed consent of the patient or, failing that, the patient‚Äôs close or trustworthy person&lt;br&gt;Affiliated to a social security scheme or equivalent&lt;br&gt;&lt;br&gt;Are the trial subjects under 18? no&lt;br&gt;Number of subjects for this age range: &lt;br&gt;F.1.2 Adults (18-64 years) yes&lt;br&gt;F.1.2.1 Number of subjects for this age range 40&lt;br&gt;F.1.3 Elderly (&gt;=65 years) yes&lt;br&gt;F.1.3.1 Number of subjects for this age range 20&lt;br&gt;</t>
  </si>
  <si>
    <t>Exclusion criteria: &lt;br&gt;history of allergy to one of the two molecules &lt;br&gt;history of allergy to betalactamines&lt;br&gt;Strain Isolated resistant to Ceftolozane-Tazobactam combination&lt;br&gt;Renal insufficiency with a glomerular filtration rate evaluated by CKD-EPI &lt; 50 ml/min&lt;br&gt;Patient on dialysis or under continuous hemodiafiltration &lt;br&gt;Pregnant or nursing women&lt;br&gt;Patient benefiting from a system of legal protection for adults&lt;br&gt;</t>
  </si>
  <si>
    <t>Main Objective: The main objective of this study is to compare the median exposures at pharmacokinetic equilibrium of the two modalities of administration: 4-hours infusion of ceftolozane-tazobactam at a dosage of 2 g three times a day (tid) vs 1-hour infusion of 2 g tid.;Secondary Objective: Compare the average exposition obtained with the current recommendations for the 2 products: ceftolozane and tazobactam&lt;br&gt;Estimate the percentage of patients correctly exposed to the 2 products: ceftolozane and tazobactam&lt;br&gt;Determine if Ceftolozane-Tazobactam 4-hours infusion is linked to an improved bacteriological progression in broncho-alveolar liquid&lt;br&gt;Determine if Ceftolozane-Tazobactam 4-hours infusion is linked to an improved clinical progression&lt;br&gt;Determine alveolar concentration of Ceftolozane-Tazobactam from a sample of the alveolar fluid produced by bronchial fibroscopy between the 24th hour and the 48th hour;Primary end point(s): The primary endpoint is the time that the concentration spends above 5*MIC, expressed as a percentage of the time interval between two administrations. The T&gt;5*MIC will be determined for each patient from the concentration profile measured over an 8-hour post-administration interval. Since protein binding is low (&lt;20%), the total concentration (sum of free form and plasma protein bound) will be used as a marker for free concentration. Therefore, the T&gt;5*MIC will be calculated from the total concentrations. Our study will focus on only Pseudomonas aeruginosa PAVM with a critical MIC of 4 mg/l, T&gt;5*MIC will then correspond to a residual serum concentration of 20 mg/l.;Timepoint(s) of evaluation of this end point: For the pharmacokinetic study, 7 blood samples will be collected from 24 hours to 48 hours after the first ZERBAXA¬Æ administration.</t>
  </si>
  <si>
    <t>Secondary end point(s): The percentage of patients with concentrations greater than 5*MIC over an 8-hour post administration interval&lt;br&gt;Bactericidal rate obtained in vitro using the Hollow Fiber device. This rate is determined for broncho-alveolar concentrations estimated in patients with pneumonia acquired during ventilation,&lt;br&gt;Bacteriological evaluation at the end of treatment and on day 15, based on actual bacteriological cure, presumed bacteriological cure, failure or bacterial superinfection to another germ.&lt;br&gt;Percentage of patients recovering or failing at the end of the treatment period&lt;br&gt;The number of days without artificial ventilation at D28,&lt;br&gt;The duration of hospitalization,&lt;br&gt;Survival at D28&lt;br&gt;The alveolar concentration of Ceftolozane-Tazobactam from a sample of the alveolar fluid produced by bronchial fibroscopy between the 24th hour and the 48th hour.;Timepoint(s) of evaluation of this end point: Depending on the secondary end points, the timepoints will occur:&lt;br&gt;- Beetween the 24th hour and the 48th hour (after the beginning of the first infusion)&lt;br&gt;- En fin de traitement (J7 √† J10)&lt;br&gt;- A J15&lt;br&gt;- A J28</t>
  </si>
  <si>
    <t>Effect of wearing dentures on sleep breathing among edentulous individuals</t>
  </si>
  <si>
    <t>1:Take the PSG test with dentures;2:Take the PSG test without dentures;</t>
  </si>
  <si>
    <t>http://www.chictr.org.cn/showproj.aspx?proj=14227</t>
  </si>
  <si>
    <t>Effect of edentulism on obstructive sleep apnea and hypopnea syndrome</t>
  </si>
  <si>
    <t>ChiCTR-IOR-16008404</t>
  </si>
  <si>
    <t>1:30;2:30;</t>
  </si>
  <si>
    <t>Peking University School and Hospital of Stomatology</t>
  </si>
  <si>
    <t>Obstructive sleep apnea and hypopnea syndrome, complete edentulism</t>
  </si>
  <si>
    <t>Shaoxia Pan</t>
  </si>
  <si>
    <t>Department of Prosthodontics, Peking University School and Hospital of Stomatology, 22 South Street, Zhongguancun, Haidian District, Beijing, China</t>
  </si>
  <si>
    <t>panshaoxia@vip.163.com</t>
  </si>
  <si>
    <t>+86 13011110951</t>
  </si>
  <si>
    <t>Department of Prosthodontics, Peking University School and Hospital of Stomatology</t>
  </si>
  <si>
    <t>The fund of Peking University School and Hospital of Stomatology</t>
  </si>
  <si>
    <t>Inclusion criteria: Complete edentulism in both jaws; Wearing complete dentures for at least 6 months; Received new complete dentures in the Department of Prosthodontics at PKUSS; No treating history of OSAHS;  Willing and able to accept the protocol and to give informed consent.</t>
  </si>
  <si>
    <t>Exclusion criteria: Unaccustomed to wearing complete dentures; Suffering from severe respiratory diseases or other uncontrolled general physical disorders; Not in a suitable mental state to participate in clinical trials.</t>
  </si>
  <si>
    <t>Oxyhemoglobin saturation;Blood pressure;</t>
  </si>
  <si>
    <t>Smartphone Video-assisted Advanced Life Support of Patients With Out-of-hospital Cardiac Arrest by EMS Under Physician Direction</t>
  </si>
  <si>
    <t>Other: Smartphone video-assisted ALS(advanced life support);Other: Smartphone video-assisted ALS(advanced life support);Other: Smartphone video-assisted ALS(advanced life support);Other: Smartphone video-assisted ALS(advanced life support)</t>
  </si>
  <si>
    <t>https://clinicaltrials.gov/show/NCT03041350</t>
  </si>
  <si>
    <t>NCT03041350</t>
  </si>
  <si>
    <t>Intervention model: Single Group Assignment. Primary purpose: Health Services Research. Masking: None (Open Label).</t>
  </si>
  <si>
    <t>SWALS</t>
  </si>
  <si>
    <t>Gi Woon Kim, M.D., Ph.D.;Gi Woon Kim, M.D., Ph.D.;Gi Woon Kim, M.D., Ph.D.;Gi Woon Kim, M.D., Ph.D.;Gi Woon Kim, M.D., Ph.D.</t>
  </si>
  <si>
    <t>Department of Emergency Medicine, Soonchunhyang University Bucheon Hospital;Department of Emergency Medicine, Soonchunhyang University Bucheon Hospital;Department of Emergency Medicine, Soonchunhyang University Bucheon Hospital;Department of Emergency Medicine, Soonchunhyang University Bucheon Hospital;Department of Emergency Medicine, Soonchunhyang University Bucheon Hospital</t>
  </si>
  <si>
    <t>Ministry of Public Safety and Security;Ajou University School of Medicine;Saint Vincent's Hospital, Korea;Soonchunhyang University Hospital</t>
  </si>
  <si>
    <t>&lt;br&gt;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      ;&lt;br&gt;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      ;&lt;br&gt;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      ;&lt;br&gt;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t>
  </si>
  <si>
    <t>survival rate;favorable neurologic outcome rate;survival rate;favorable neurologic outcome rate;survival rate;favorable neurologic outcome rate</t>
  </si>
  <si>
    <t>rate of prehospital return of systemic circulation(ROSC)</t>
  </si>
  <si>
    <t>A Randomised, Parallel Group 2:1 Comparison of the Efficacy and Safety of FP-1201-lyo (Interferon Beta-1a) and Placebo in the Prevention of Multi-Organ Failure on Patients Surviving Open Surgery for a Ruptured Abdominal Aortic Aneurysm</t>
  </si>
  <si>
    <t>Drug: Interferon Beta-1A;Drug: Placebo</t>
  </si>
  <si>
    <t>https://clinicaltrials.gov/show/NCT03119701</t>
  </si>
  <si>
    <t>Efficacy and Safety of FP-1201-lyo (Interferon Beta-1a) in Prevention of MOF on Patients After Open Surgery for a RAAA</t>
  </si>
  <si>
    <t>NCT03119701</t>
  </si>
  <si>
    <t>Faron Pharmaceuticals Ltd</t>
  </si>
  <si>
    <t>Estonia;Finland;Lithuania;Estonia;Finland;Lithuania;United Kingdom</t>
  </si>
  <si>
    <t>Preventive Medicine;Multi Organ Failure</t>
  </si>
  <si>
    <t>EUCTR2014-000899-25-FI</t>
  </si>
  <si>
    <t>January 31, 2017</t>
  </si>
  <si>
    <t>2014-000899-25;FP1CLI006</t>
  </si>
  <si>
    <t>Harri Hakovirta, MD;Maarit Venermo, MD</t>
  </si>
  <si>
    <t>Turku University Hospital;Helsinki University Central Hospital</t>
  </si>
  <si>
    <t>&lt;br&gt;        Inclusion Criteria:&lt;br&gt;&lt;br&gt;        To be eligible for inclusion into this study, each patient must fulfil the following&lt;br&gt;        inclusion criteria during screening and prior to the first dose of study medication being&lt;br&gt;        administered on D0 (criteria 1 or 2 and all 3, 4 and 5):&lt;br&gt;&lt;br&gt;          1. Patients (male or female) presenting with a ruptured abdominal aortic aneurysm (RAAA)&lt;br&gt;             diagnosed by ultrasound or CT-scan in the emergency room&lt;br&gt;&lt;br&gt;               -  all forms of infrarenal RAAAs with or without coexisting iliac aneurysms are&lt;br&gt;                  included or&lt;br&gt;&lt;br&gt;          2. Patients (male or female) presenting with symptoms of RAAA known to have an infrarenal&lt;br&gt;             AAA and proceeding straight to open repair without radiological assessment and&lt;br&gt;             confirmed rupture (=retroperitoneal haematoma) in operation&lt;br&gt;&lt;br&gt;             and&lt;br&gt;&lt;br&gt;          3. Aneurysma repair must be infra-renal, i.e. the proximal anastomosis must be below the&lt;br&gt;             renal arteries and the renal arteries have to stay intact. Temporary above the renal&lt;br&gt;             clamping can be used for a maximum of 30 minutes (total clamping time)&lt;br&gt;&lt;br&gt;             and&lt;br&gt;&lt;br&gt;          4. Patients providing informed consent&lt;br&gt;&lt;br&gt;             and&lt;br&gt;&lt;br&gt;          5. Age of 18 years or higher&lt;br&gt;&lt;br&gt;        Exclusion Criteria:&lt;br&gt;&lt;br&gt;        To be eligible for inclusion into this study, each patient must not meet any of the&lt;br&gt;        following exclusion criteria during screening or prior to the first dose of study&lt;br&gt;        medication being administered:&lt;br&gt;&lt;br&gt;          1. Moribund patient not eligible for treatment in ICU or expected to survive surgery&lt;br&gt;&lt;br&gt;          2. Markedly short life expectancy, e.g. advanced malignant disease&lt;br&gt;&lt;br&gt;          3. Current participation in another experimental treatment protocol&lt;br&gt;&lt;br&gt;          4. Significant congestive heart failure, defined as New York Heart Association (NYHA)&lt;br&gt;             class IV&lt;br&gt;&lt;br&gt;          5. Current treatment with Interferon (IFN) alpha or IFN beta&lt;br&gt;&lt;br&gt;          6. Dialysis therapy for chronic renal failure&lt;br&gt;&lt;br&gt;          7. Irreversible shock from haemorrhage&lt;br&gt;&lt;br&gt;          8. Unconsciousness or inability to give consent&lt;br&gt;&lt;br&gt;          9. Ruptured Endovaskular Aortic Repair (rEVAR) first (prior attempt for endovascular&lt;br&gt;             aortic repair for the current rupture)&lt;br&gt;&lt;br&gt;         10. Diagnosed cirrhosis&lt;br&gt;&lt;br&gt;         11. Pregnancy and women with child bearing potential without negative pregnancy test&lt;br&gt;&lt;br&gt;         12. Rupture not confirmed by CT or intra-operatively (impending ruptures are excluded)&lt;br&gt;&lt;br&gt;         13. RAAA requiring repair of the renal arteries or the proximal aorta&lt;br&gt;&lt;br&gt;               -  thoracoabdominal aneurysms requiring immediate repair&lt;br&gt;&lt;br&gt;               -  damaged renal arteries during emergency clamping requiring repair&lt;br&gt;&lt;br&gt;        NOTE:&lt;br&gt;&lt;br&gt;          -  temporary clamping above the renal arteries (max 30 min total clamping time above the&lt;br&gt;             renal arteries) does not lead to exclusion&lt;br&gt;&lt;br&gt;          -  ligation of the left renal vein does not lead to exclusion&lt;br&gt;</t>
  </si>
  <si>
    <t>The efficacy of FP-1201-lyo compared to placebo concerning all cause mortality</t>
  </si>
  <si>
    <t>The efficacy of FP-1201-lyo compared to placebo concerning all cause mortality;The efficacy of FP-1201-lyo compared to placebo concerning number of ventilator free days (VFDs);The efficacy of FP-1201-lyo compared to placebo concerning number of days receiving hemodialysis;The efficacy of FP-1201-lyo compared to placebo concerning number of organ failure free days by means of the Sequential Organ Failure Assessment (SOFA) score;The efficacy of FP-1201-lyo compared to placebo concerning prevalence of abdominal compartment syndrome by intra-abdominal pressure (IAP);The efficacy of FP-1201-lyo compared to placebo concerning neutralizing antibodies against IFN beta-1a (NAbs) in whole blood samples;The efficacy of FP-1201-lyo compared to placebo concerning disability by modified ranking scale (mRS).;Safety parameters of clinically significant treatment emergent adverse events (TEAEs), Serious Adverse Events, Vital signs and clinical laboratory parameters;Pharmacoeconomic information of Length of ICU stay, Length of hospital stay, Length of stay at another health care facility, Length of hemodialysis needed, Ventilation free days</t>
  </si>
  <si>
    <t>Thermal Images on Smartphones to Diagnose Bacterial Pneumonia in Children in Pakistan</t>
  </si>
  <si>
    <t>Device: FLIR ONE;Device: FLIR ONE;Device: FLIR ONE;Device: FLIR ONE</t>
  </si>
  <si>
    <t>https://clinicaltrials.gov/show/NCT02908399</t>
  </si>
  <si>
    <t>NCT02908399</t>
  </si>
  <si>
    <t>Pakistan;Pakistan;Pakistan;Pakistan;Pakistan</t>
  </si>
  <si>
    <t>Infections - Bacterial;Pneumonia - Bacterial;Infections - Bacterial;Pneumonia - Bacterial;Infections - Bacterial;Pneumonia - Bacterial;Infections - Bacterial;Pneumonia - Bacterial</t>
  </si>
  <si>
    <t>2016P000898</t>
  </si>
  <si>
    <t>Patricia L Hibberd, MD, PhD;Patricia L Hibberd, MD, PhD;Patricia L Hibberd, MD, PhD;Patricia L Hibberd, MD, PhD;Patricia L Hibberd, MD, PhD</t>
  </si>
  <si>
    <t>Massachusetts General Hospital;Massachusetts General Hospital;Massachusetts General Hospital;Massachusetts General Hospital;Massachusetts General Hospital</t>
  </si>
  <si>
    <t>United States Agency for International Development (USAID)</t>
  </si>
  <si>
    <t>18 Months</t>
  </si>
  <si>
    <t>&lt;br&gt;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      ;&lt;br&gt;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      ;&lt;br&gt;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      ;&lt;br&gt;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t>
  </si>
  <si>
    <t>diagnosis of bacterial pneumonia;diagnosis of bacterial pneumonia;diagnosis of bacterial pneumonia</t>
  </si>
  <si>
    <t>diagnosis of additional site of infection possibly related to bacterial pneumonia</t>
  </si>
  <si>
    <t>Terlipressin Alone Versus the Standard Therapy With Catecholamines for Hepatic Patients With Septic Shock- Prospective Single Center Randomized Controlled Study.</t>
  </si>
  <si>
    <t>Drug: Experimental</t>
  </si>
  <si>
    <t>https://clinicaltrials.gov/show/NCT03608514</t>
  </si>
  <si>
    <t>NCT03608514</t>
  </si>
  <si>
    <t>National Hepatology &amp; Tropical Medicine Research Institute</t>
  </si>
  <si>
    <t>Resolution of Septic Shock With Terlipressin</t>
  </si>
  <si>
    <t>NHTMRI-ICU-B</t>
  </si>
  <si>
    <t>Eman El-Desoki, Ph D</t>
  </si>
  <si>
    <t>eman18350@gmail.com</t>
  </si>
  <si>
    <t>&lt;br&gt;        Inclusion Criteria:&lt;br&gt;&lt;br&gt;          -  Adults aged between 18 &amp; 70years who will be admitted to the intensive care unit (ICU)&lt;br&gt;             of National Hepatology &amp; Tropical Medicine Research Institute (NHTMRI).&lt;br&gt;&lt;br&gt;        All patients that will be included in the study should have septic shock diagnosed by&lt;br&gt;        having sepsis with an underlying circulatory and cellular/metabolic abnormality.&lt;br&gt;&lt;br&gt;        Exclusion Criteria:&lt;br&gt;&lt;br&gt;          -  Patients will be excluded if they are pregnant, have uncontrolled hypertension,&lt;br&gt;             ischemic skin necrosis, present or suspected coronary artery disease, present or&lt;br&gt;             suspected acute mesenteric ischemia, or peripheral vascular diseases (e.g. Raynaud's&lt;br&gt;             syndrome or related diseases) and hypersensitivity to Terlipressin.&lt;br&gt;</t>
  </si>
  <si>
    <t>Hemodynamic stability &amp; optimization; mean blood pressure more than or equal 65mmHg;mortality;Hemodynamic stability &amp; optimization; mean blood pressure;Hemodynamic stability &amp; optimization, lactate clearance to be 2mmol/L</t>
  </si>
  <si>
    <t>Effect of oral care program on prevention of ventilator-associated pneumonia in intensive care unit patients</t>
  </si>
  <si>
    <t>Intervention 1: Adjusting the pressure of the cuff of the endotracheal tube  20 using a special manometer.Brushing all internal and external surfaces of the teeth, gums and tongue for 2 min using a baby toothbrush and antimicrobial chlorhexidine0.12% every 12 hours.Moisturizing all surfaces of the oral mucosa, gums, and tongue of the patient using swabs and moisturizing gel every 4 hours.&lt;br&gt;Thin layer of petroleum jelly was applied to the lip. Intervention 2: In the control group, oral care will be performed by staff based on the daily routine.;Prevention;Prevention;Adjusting the pressure of the cuff of the endotracheal tube  20 using a special manometer.Brushing all internal and external surfaces of the teeth, gums and tongue for 2 min using a baby toothbrush and antimicrobial chlorhexidine0.12% every 12 hours.Moisturizing all surfaces of the oral mucosa, gums, and tongue of the patient using swabs and moisturizing gel every 4 hours.&lt;br&gt;Thin layer of petroleum jelly was applied to the lip;In the control group, oral care will be performed by staff based on the daily routine.</t>
  </si>
  <si>
    <t>http://en.irct.ir/trial/24590</t>
  </si>
  <si>
    <t>The effect of  oral care program on pulmonary infection in intensive care unit</t>
  </si>
  <si>
    <t>IRCT2017101631200N2</t>
  </si>
  <si>
    <t>Randomization: Randomized, Blinding: Not blinded, Placebo: Not used, Assignment: Parallel, Purpose: Prevention.</t>
  </si>
  <si>
    <t>Isfahan University of Medical Science</t>
  </si>
  <si>
    <t>ventilator-associated pneumonia. &lt;br&gt;Other postprocedural respiratory disorders;Other postprocedural respiratory disorders</t>
  </si>
  <si>
    <t>Vajihe Atashi</t>
  </si>
  <si>
    <t>Hezar-Jerib Ave., Isfahan</t>
  </si>
  <si>
    <t>vajiheatashi@gmail.comvajiheatashi@yahoo.com</t>
  </si>
  <si>
    <t>+98 314390115</t>
  </si>
  <si>
    <t>Inclusion criteria: Inclusion Criteria: Having intubation during study, Age between 18 to 65 years, Admision on ICU less than 12 hours, No further intubation, No extreme trauma of the face and mouth, No current hospitalization in other parts of the hospital, No pregnancy, Not having chronic disease and immune disorder, Patient with natural teeth, Lack of lung disease, Pneumonia and Sepsis according to CPIS tools. Exclusion Criteria: Transferring the patient from ICU or his/her death, Unwillingness to continue the study from the patient's legal guardian, Less than 48 hours under mechanical ventilation, Removing intubation before end of study, Allergic to chlorhexidine</t>
  </si>
  <si>
    <t>Ventilator-Associated Pneumonia. Timepoint: First, Third, Fifth Day. Method of measurement: CPIS.</t>
  </si>
  <si>
    <t>Oral Health. Timepoint: Daily for 5 days. Method of measurement: BOAS.</t>
  </si>
  <si>
    <t>Device: Varnum mouthpiece</t>
  </si>
  <si>
    <t>https://clinicaltrials.gov/show/NCT02738255</t>
  </si>
  <si>
    <t>Effect of Added Varnum Mouthpiece on Pharyngeal Collapsibility and Sleep Apnea Severity in Mouth Breathers.</t>
  </si>
  <si>
    <t>NCT02738255</t>
  </si>
  <si>
    <t>Allocation: Randomized, Intervention Model: Crossover Assignment, Masking: Single Blind (Subject), Primary Purpose: Treatment</t>
  </si>
  <si>
    <t>David Andrew Wellman</t>
  </si>
  <si>
    <t>2012P000957F</t>
  </si>
  <si>
    <t>&lt;br&gt;        Inclusion Criteria:&lt;br&gt;&lt;br&gt;          -  Presence of obstructive sleep apnea (AHI&gt;10 events/hr)&lt;br&gt;&lt;br&gt;        Exclusion Criteria:&lt;br&gt;&lt;br&gt;          -  Serious co-morbidities including lung disease, heart disease, renal disease&lt;br&gt;&lt;br&gt;          -  Medications affecting respiration or sleep&lt;br&gt;&lt;br&gt;        Mouth breather subgroup inclusion criteria: self-described mouth breathing habit during&lt;br&gt;        sleep.&lt;br&gt;&lt;br&gt;        non-mouth breathing subgroup inclusion criteria: absence of self-described mouth breathing&lt;br&gt;        during sleep&lt;br&gt;</t>
  </si>
  <si>
    <t>Decrease in sleep apnea severity as measured by apnea-hypopnea index (AHI)</t>
  </si>
  <si>
    <t>Decrease in pharyngeal collapsibility as measured by median peak inspiratory flow during sleep</t>
  </si>
  <si>
    <t>Effects of propofol and sevoflurane on T cell immune function and Th cell differentiation in children with SMPP undergoing fiberbronchoscopy: a randomized controlled trial</t>
  </si>
  <si>
    <t>Sevoflurane group:Induced by inhalation of 8% sevoflurane and remifentanil 1 ¬µ g kg-1, 2 ~ 5% sevoflurane (BIS to 40 ¬µ g) was inhaled during operation, and remifentanil (1 ¬µ g kg- 1 ¬∑min-1) was continuously infused to maintain anesthesia;Propofol group :Induced by remifentanil (1 ¬µ g/ kg-1 and propofol 2 -4 mg /kg-1 , and infusion of  propofol (9 /-15 mg/ kg- 1 ¬∑h-1)  and  remifentanil( 1 ¬µ g/ kg-1) to maintain  anesthesia with BIS between 40 and 50  ;</t>
  </si>
  <si>
    <t>http://www.chictr.org.cn/showproj.aspx?proj=32170</t>
  </si>
  <si>
    <t>ChiCTR1900022050</t>
  </si>
  <si>
    <t>Sevoflurane group:30;Propofol group :30;</t>
  </si>
  <si>
    <t>Maternal and Child Health Hospital of Hubei Province</t>
  </si>
  <si>
    <t>Severe mycoplasma pneumonia</t>
  </si>
  <si>
    <t>Chen Lin</t>
  </si>
  <si>
    <t>745 Wuluo Road, Hongshan District, Wuhan, Hubei</t>
  </si>
  <si>
    <t>471713450@qq.com</t>
  </si>
  <si>
    <t>+86 13808627695</t>
  </si>
  <si>
    <t>Yu Hui</t>
  </si>
  <si>
    <t>Anesthesia operating Room of  Maternal and Child Health Hospital of Hubei Province, 745 Wuluo Road, Hongshan District, Wuhan, Hubei</t>
  </si>
  <si>
    <t>hz1016971364@163.com</t>
  </si>
  <si>
    <t>+86 15872372156</t>
  </si>
  <si>
    <t>Unit self-financing</t>
  </si>
  <si>
    <t>Inclusion criteria: The inclusion criteria were as follows: (1) aged 2 to 12 years; (2) all the children were examined on admission and the pathogen culture experiment met the diagnostic criteria of mpp; (3) persistent hyperpyrexia (= 38.5 ?), cough, single macrolide antibiotics, no change or progressive aggravation of symptoms and imaging findings, consolidation of lung lobes with atelectasis, or pleural effusion of varying degrees, Serological mp-igm was positive and chest imaging findings were consistent with mycoplasma lobar pneumonia. (4) informed consent.</t>
  </si>
  <si>
    <t>Exclusion criteria: The exclusion criteria were: (1) immunosuppression, liver and kidney insufficiency, history of cardiovascular and endocrine diseases, (2) allergy to anesthetic and analgesic drugs and use of anesthetic and analgesic drugs within three months; (3) the patients received fiberbronchoscopy and immunoregulatory drugs within three months, and (4) the primary diagnosis of alveolar lavage fluid showed mixed infection of bacteria or respiratory tract viruses.</t>
  </si>
  <si>
    <t>CD3+ T cells,CD4+ T cells and CD8+ T cells;Th1 cells (CD3+CD4+IFN-?+)?Th2 cells (CD3+CD4+IL-4+);</t>
  </si>
  <si>
    <t>Clinical efficacy and hospitalization time, etc.;</t>
  </si>
  <si>
    <t>Jan 25 2018 12:00AM</t>
  </si>
  <si>
    <t>Zhi-Chun Jin</t>
  </si>
  <si>
    <t>Sport as a Treatment in Chronic Diseases and Healthcare Sustainability: Sport 4 Health</t>
  </si>
  <si>
    <t>Behavioral: Physical activity</t>
  </si>
  <si>
    <t>https://clinicaltrials.gov/show/NCT03087318</t>
  </si>
  <si>
    <t>Sport as a Treatment in Chronic Diseases and Healthcare Sustainability</t>
  </si>
  <si>
    <t>NCT03087318</t>
  </si>
  <si>
    <t>Obstructive Sleep Apnea;Overweight and Obesity</t>
  </si>
  <si>
    <t>April 5, 2017</t>
  </si>
  <si>
    <t>2017-A00467-46;38RC17.047</t>
  </si>
  <si>
    <t>Jean-Louis P√©pin, MD, PhD</t>
  </si>
  <si>
    <t>University Hospital of Grenoble, France</t>
  </si>
  <si>
    <t>&lt;br&gt;        Inclusion Criteria:&lt;br&gt;&lt;br&gt;          -  25 y = age = 70 y&lt;br&gt;&lt;br&gt;          -  27 &lt; BMI &lt; 32&lt;br&gt;&lt;br&gt;          -  Weight &lt; 120 kg&lt;br&gt;&lt;br&gt;          -  Apneic patient (Apnea-hypopnea index &gt; 15/h) treated or not by CPAP (continuous&lt;br&gt;             positive airway pressure )&lt;br&gt;&lt;br&gt;          -  Be able to practice sport (according to a Cardiologist decision)&lt;br&gt;&lt;br&gt;          -  Be able to use the personal health monitoring devices jointly to a personal Touch&lt;br&gt;             phone&lt;br&gt;&lt;br&gt;          -  Consenting patient based around Grenoble France&lt;br&gt;&lt;br&gt;          -  Be legally able to give consent&lt;br&gt;&lt;br&gt;          -  Person affiliated to social security&lt;br&gt;&lt;br&gt;        Exclusion Criteria:&lt;br&gt;&lt;br&gt;          -  Being unable to understand, follow objectives and methods due to cognition or language&lt;br&gt;             problems&lt;br&gt;&lt;br&gt;          -  Pregnant women, feeding and parturient&lt;br&gt;&lt;br&gt;          -  Physical activity score &gt; 9, calculated by Baecke's questionnaire (Annex 1)&lt;br&gt;&lt;br&gt;          -  Subject under administrative or judicial control, person who are protected under the&lt;br&gt;             act.&lt;br&gt;</t>
  </si>
  <si>
    <t>The physical activity of overweight or moderate obese OSA patients in the different programs will be estimated by physical activity objective parameters: number of steps/day.</t>
  </si>
  <si>
    <t>Evaluation of the effect of the different programs of sport prescription on patient motivation;Cost effectiveness analysis of the different programs of sport prescription;Evaluation of the effect of the different programs of sport prescription on weight and blood pressure (BP)</t>
  </si>
  <si>
    <t>Monocentric Interventionnal Pilot Study Pilot Study Evaluating Somatostatin Receptor's PET Imaging to Detect Inflammatory Phases of Myocarditis</t>
  </si>
  <si>
    <t>Drug: DOTATOC-68Ga PET initial;Drug: DOTATOC-68Ga PET at 6 months;Biological: blood sample;Drug: DOTATOC-68Ga PET initial;Drug: DOTATOC-68Ga PET at 6 months;Biological: blood sample;Drug: DOTATOC-68Ga PET initial;Drug: DOTATOC-68Ga PET at 6 months;Biological: blood sample;Drug: DOTATOC-68Ga PET initial;Drug: DOTATOC-68Ga PET at 6 months;Biological: blood sample</t>
  </si>
  <si>
    <t>https://clinicaltrials.gov/show/NCT03347760</t>
  </si>
  <si>
    <t>Pilot Study Evaluating Somatostatin Receptor's PET Imaging to Detect Inflammatory Phases of Myocarditis</t>
  </si>
  <si>
    <t>NCT03347760</t>
  </si>
  <si>
    <t>Myocarditis;Myocarditis;Myocarditis;Myocarditis</t>
  </si>
  <si>
    <t>March 30, 2018</t>
  </si>
  <si>
    <t>2016-002669-72</t>
  </si>
  <si>
    <t>Elodie CHEVALIER, Dr;Elodie CHEVALIER, Dr;Elodie CHEVALIER, Dr;Elodie CHEVALIER, Dr;Elodie CHEVALIER, Dr;Elodie CHEVALIER, Dr;Elodie CHEVALIER, Dr;Elodie CHEVALIER, Dr;Elodie CHEVALIER, Dr;Elodie CHEVALIER, Dr</t>
  </si>
  <si>
    <t>;e.chevalier@chru-nancy.fr;;e.chevalier@chru-nancy.fr;;e.chevalier@chru-nancy.fr;;e.chevalier@chru-nancy.fr;;e.chevalier@chru-nancy.fr</t>
  </si>
  <si>
    <t>;03.83.15.74.02;;03.83.15.74.02;;03.83.15.74.02;;03.83.15.74.02;;03.83.15.74.02</t>
  </si>
  <si>
    <t>CHRU de NANCY;;CHRU de NANCY;;CHRU de NANCY;;CHRU de NANCY;;CHRU de NANCY;</t>
  </si>
  <si>
    <t>&lt;br&gt;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      ;&lt;br&gt;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      ;&lt;br&gt;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      ;&lt;br&gt;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t>
  </si>
  <si>
    <t>Presence of a significant myocardial retention of 68Ga-DOTATOC during initial staging. Sensibility calculation;Presence of a significant myocardial retention of 68Ga-DOTATOC during initial staging. Sensibility calculation;Presence of a significant myocardial retention of 68Ga-DOTATOC during initial staging. Sensibility calculation</t>
  </si>
  <si>
    <t>Presence of a significant myocardial retention of 68Ga-DOTATOC during initial staging</t>
  </si>
  <si>
    <t>Comparing the efficacy of two natural surfactants, Curosurf¬Æ and BLES¬Æ, in treatment of respiratory distress syndrome in preterm neonates</t>
  </si>
  <si>
    <t>Intervention 1: Intervention group 1: 200 mg/kg intratracheal Curosurf surfactant (Chiesi Farmaceutici, Parma, Italy). Intervention 2: Intervention group 2: 135 mg/kg intratracheal BLES surfactant (BLES Biochemicals Inc., Ontario, Canada).</t>
  </si>
  <si>
    <t>http://en.irct.ir/trial/34514</t>
  </si>
  <si>
    <t>Comparing Curosurf¬Æ and BLES¬Æ in treatment of respiratory distress syndrome</t>
  </si>
  <si>
    <t>IRCT20170513033941N54</t>
  </si>
  <si>
    <t>Randomization: Randomized, Blinding: Double blinded, Placebo: Not used, Assignment: Parallel, Purpose: Treatment, Randomization description: Neonates will be randomly assigned into two groups. A randomization list will be generated from 1 to 160 by SPSS software (version 16) and neonates were randomly assigned into each intervention group by their numbers. The block randomization technique with 1:1 ratio will be used to achieve balanced group sizes, Blinding description: Allocation concealment will be done by having procedure indicator cards inside a set of opaque sealed envelopes. The medical team, parents, and outcome assessor are unaware of the study groups.</t>
  </si>
  <si>
    <t>Respiratory distress syndrome of newborn. &lt;br&gt;Respiratory distress of newborn</t>
  </si>
  <si>
    <t>Dr. Mohammadreza Sharif</t>
  </si>
  <si>
    <t>Ghotbe Ravandi Boulevard, Kashan</t>
  </si>
  <si>
    <t>mrsharif.md@yahoo.com</t>
  </si>
  <si>
    <t>+98 31 5546 3378</t>
  </si>
  <si>
    <t>Inclusion criteria: Inclusion criteria: Neonates with respiratory distress syndrome (RDS)&lt;br&gt;gestational age of 32 weeks or less.</t>
  </si>
  <si>
    <t>Exclusion criteria: Exclusion criteria: congenital anomalies.&lt;br&gt;Apgar score less than 4 at 5 minutes.&lt;br&gt;neonates with meconium aspiration syndrome.&lt;br&gt;prolonged premature rupture of membrane.&lt;br&gt;parents declined to participate.</t>
  </si>
  <si>
    <t>The number of surfactant injection. Timepoint: after the intervention. Method of measurement: checklist.</t>
  </si>
  <si>
    <t>Length of oxygen dependency. Timepoint: after the intervention. Method of measurement: checklist.;Duration of hospital stay. Timepoint: after the intervention. Method of measurement: checklist.;Complications of prematurity. Timepoint: after the intervention. Method of measurement: checklist.</t>
  </si>
  <si>
    <t>Justification or reason for indecision in sharing IPD is Undecided - It is not yet known if there will be a plan to make this available</t>
  </si>
  <si>
    <t>Effects on Sublingual Microcirculation of IgGAM Immunoglobulins (Pentaglobin¬Æ) in Severe Septic/Septic Shock Patients: a Randomized Controller Trial.</t>
  </si>
  <si>
    <t>Drug: Pentaglobin¬Æ;Drug: Physiologic solution;Drug: Pentaglobin¬Æ;Drug: Physiologic solution;Drug: Pentaglobin¬Æ;Drug: Physiologic solution</t>
  </si>
  <si>
    <t>https://clinicaltrials.gov/show/NCT02655133</t>
  </si>
  <si>
    <t>Effects on Microcirculation of IgGAM in Severe Septic/Septic Shock Patients.</t>
  </si>
  <si>
    <t>NCT02655133</t>
  </si>
  <si>
    <t>Universit√† Politecnica delle Marche</t>
  </si>
  <si>
    <t>Italy;Italy;Italy;Italy;Italy;Italy</t>
  </si>
  <si>
    <t>Severe Sepsis;Septic Shock;Severe Sepsis;Septic Shock;Severe Sepsis;Septic Shock</t>
  </si>
  <si>
    <t>IgGAM-CLRZ-2014</t>
  </si>
  <si>
    <t>Abele Donati, MD;Abele Donati, MD;Abele Donati, MD;Abele Donati, MD;Abele Donati, MD;Abele Donati, MD</t>
  </si>
  <si>
    <t>AOU Ospedali Riuniti di Ancona, Italy;AOU Ospedali Riuniti di Ancona, Italy;AOU Ospedali Riuniti di Ancona, Italy;AOU Ospedali Riuniti di Ancona, Italy;AOU Ospedali Riuniti di Ancona, Italy;AOU Ospedali Riuniti di Ancona, Italy</t>
  </si>
  <si>
    <t>&lt;br&gt;        Inclusion Criteria:&lt;br&gt;&lt;br&gt;          -  severe sepsis&lt;br&gt;&lt;br&gt;          -  septic shock&lt;br&gt;&lt;br&gt;        Exclusion Criteria:&lt;br&gt;&lt;br&gt;          -  pregnant women&lt;br&gt;&lt;br&gt;          -  severe sepsis/septic shock for more than 24 hours&lt;br&gt;&lt;br&gt;          -  chronic renal failure&lt;br&gt;&lt;br&gt;          -  terminal state with a life expectancy of less than 24 hours&lt;br&gt;&lt;br&gt;          -  contraindications to treatment with IgGAM&lt;br&gt;&lt;br&gt;          -  lack of informed consent will be excluded.&lt;br&gt;      ;&lt;br&gt;        Inclusion Criteria:&lt;br&gt;&lt;br&gt;          -  severe sepsis&lt;br&gt;&lt;br&gt;          -  septic shock&lt;br&gt;&lt;br&gt;        Exclusion Criteria:&lt;br&gt;&lt;br&gt;          -  pregnant women&lt;br&gt;&lt;br&gt;          -  severe sepsis/septic shock for more than 24 hours&lt;br&gt;&lt;br&gt;          -  chronic renal failure&lt;br&gt;&lt;br&gt;          -  terminal state with a life expectancy of less than 24 hours&lt;br&gt;&lt;br&gt;          -  contraindications to treatment with IgGAM&lt;br&gt;&lt;br&gt;          -  lack of informed consent will be excluded.&lt;br&gt;      ;&lt;br&gt;        Inclusion Criteria:&lt;br&gt;&lt;br&gt;          -  severe sepsis&lt;br&gt;&lt;br&gt;          -  septic shock&lt;br&gt;&lt;br&gt;        Exclusion Criteria:&lt;br&gt;&lt;br&gt;          -  pregnant women&lt;br&gt;&lt;br&gt;          -  severe sepsis/septic shock for more than 24 hours&lt;br&gt;&lt;br&gt;          -  chronic renal failure&lt;br&gt;&lt;br&gt;          -  terminal state with a life expectancy of less than 24 hours&lt;br&gt;&lt;br&gt;          -  contraindications to treatment with IgGAM&lt;br&gt;&lt;br&gt;          -  lack of informed consent will be excluded.&lt;br&gt;</t>
  </si>
  <si>
    <t>Perfused vessel density (PVD);Perfused vessel density (PVD);Perfused vessel density (PVD)</t>
  </si>
  <si>
    <t>StO2 upload;Microcirculatory Flow Index (MFI);Arterial blood lactate;SOFA score (Sequential Organ Failure Assessment)</t>
  </si>
  <si>
    <t>Therapeutic effect of Nasal high frequency ventilation(NHFV) versus nasal continuous positive airway pressure(NCPAP)  for respiratory distress syndrome in newborn with birth with more than 1000 gram and more than 30 week of gestational age</t>
  </si>
  <si>
    <t>Intervention 1: Infants with respiratory distress syndrome according of inclusion criteria randomized to NCPAP (control group) will treat with nasal CPAP shortly after birth. CPAP pressure will consider as 6-7 cmH20 and FIO2 adjust to maintain o2 saturation of patients between 89-95%.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&lt;br&gt;Surfactant administrate as INSURE method. NCPAP failure defined as apnea or PH&lt;7.2 and Pco2 &gt;60 mmHg. Intervention 2: Infants with respiratory distress syndrome according of inclusion criteria randomized to NHFV (control group) will treat with nasal high frequency ventilator [Fabian, Acutronic Medical Systems AG, based in Hirzel (Zurich, Switzerland)], shortly after birth. Pmean pressure will consider as 8 cmH20 and FIO2 adjust to maintain O2 saturation of patients between 89-95%. Initial frequency will set as 10 Hz. Amplitude will set based the vibration of upper chest wall and the neck of patients and increased to maximum 20mmHg.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Surfactant administrate as INSURE method. NCPAP failure defined as apnea or PH&lt;7.2 and Pco2 &gt;60 mmHg.;Treatment - Devices;Treatment - Devices;Infants with respiratory distress syndrome according of inclusion criteria randomized to NCPAP (control group) will treat with nasal CPAP shortly after birth. CPAP pressure will consider as 6-7 cmH20 and FIO2 adjust to maintain o2 saturation of patients between 89-95%.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&lt;br&gt;Surfactant administrate as INSURE method. NCPAP failure defined as apnea or PH&lt;7.2 and Pco2 &gt;60 mmHg.;Infants with respiratory distress syndrome according of inclusion criteria randomized to NHFV (control group) will treat with nasal high frequency ventilator [Fabian, Acutronic Medical Systems AG, based in Hirzel (Zurich, Switzerland)], shortly after birth. Pmean pressure will consider as 8 cmH20 and FIO2 adjust to maintain O2 saturation of patients between 89-95%. Initial frequency will set as 10 Hz. Amplitude will set based the vibration of upper chest wall and the neck of patients and increased to maximum 20mmHg.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Surfactant administrate as INSURE method. NCPAP failure defined as apnea or PH&lt;7.2 and Pco2 &gt;60 mmHg.</t>
  </si>
  <si>
    <t>http://en.irct.ir/trial/26488</t>
  </si>
  <si>
    <t>The efficacy of nasal high frequency ventilation in treatment of neonatal respiratory syndrome</t>
  </si>
  <si>
    <t>IRCT2017062734782N1</t>
  </si>
  <si>
    <t>Dr Ahmadreza Abedi</t>
  </si>
  <si>
    <t>Isfahan medical faculty, Pediatric ward</t>
  </si>
  <si>
    <t>Aabedi58@yahoo.com</t>
  </si>
  <si>
    <t>+98 31 3386 8247</t>
  </si>
  <si>
    <t>Dr Ramin Iranpour</t>
  </si>
  <si>
    <t>Mardavij avenue, Resalat Jonobi, Number16</t>
  </si>
  <si>
    <t>iranpour@med.mui.ac.irramin.iranpour@gmail.com</t>
  </si>
  <si>
    <t>+98 31 3668 1555</t>
  </si>
  <si>
    <t>Inclusion criteria: Inclusion criteria: premature and term neonate; more than 1000 gram and 30 weeks of gestational age; spontaneous breathing; respiratory distress syndrome symptoms required treatment&lt;br&gt;Exclusion criteria: major congenital anomaly; diaphragmatic hernia; cyanotic heart disease; intrauterine growth retardation; asphyxia</t>
  </si>
  <si>
    <t>The duration of non-invasive support. Timepoint: Every hour. Method of measurement: hourly NICU recorded sheets.</t>
  </si>
  <si>
    <t>Pulmonary hemorrhage. Timepoint: hourly. Method of measurement: physical exam and chest xray if needed.;Narcotizing enterocolitis (NEC). Timepoint: Daily. Method of measurement: Daily recorded sheets and daily physical exam and abdominal xray if needed.;Intraventricular hemorrhage (IVH). Timepoint: at the 3rd and 7th days after birth. Method of measurement: brain sonography.;Respiratory failure and intubation. Timepoint: continuously every hour during non-invasive respiratory support. Method of measurement: NICU record sheets.;Pnuemothorax. Timepoint: continuously every hour during non-invasive respiratory support. Method of measurement: NICU record sheets.;Chronic lung disease. Timepoint: 4 weeks after birth. Method of measurement: NICU record sheets.;Patent ductus arteriosus. Timepoint: Daily physical exam. Method of measurement: Daily recorded sheets.;Time to full enteral feeding. Timepoint: Daily till full feeding. Method of measurement: Daily recorded sheets.</t>
  </si>
  <si>
    <t>Effect of laparoscopic sleeve gastrectomy (LSG) plus uvulopalatopharyngoplasty and adenoidectomy/tonsillectomy on severe obstructive sleep Apnea &amp; Hyponea Syndromes in moderate-to-severe obese patients: an open-label randomized controlled clinical trial</t>
  </si>
  <si>
    <t>A:laparoscopic sleeve gastrectomy;B:LSG + uvulopalatopharyngoplasty and adenoidectomy/tonsillectomy ;</t>
  </si>
  <si>
    <t>http://www.chictr.org.cn/showproj.aspx?proj=16035</t>
  </si>
  <si>
    <t>Effects of combined surgery on obstructive sleep apnea in obese patients:  an open-label randomized controlled clinical trial</t>
  </si>
  <si>
    <t>ChiCTR-IIR-16009718</t>
  </si>
  <si>
    <t>A:50;B:50;</t>
  </si>
  <si>
    <t>9th People's Hospital affiliated to Shanghai Jiao Tong University, School of Medicine</t>
  </si>
  <si>
    <t>Obstructive Sleep Apnea Hyponea Syndromes</t>
  </si>
  <si>
    <t>Bing WANG</t>
  </si>
  <si>
    <t>Floor 11, Building 7, 639 Zhizaoju Road, Shanghai, China</t>
  </si>
  <si>
    <t>9th People's Hospital affiliated to Shanghai Jiao Tong University  School of Medicine</t>
  </si>
  <si>
    <t>Inclusion criteria: 1. Chinese Han population aged 16 to 65 years;&lt;br&gt;2. BMI more than 32.5Kg/? with AHI more than =30/hour;&lt;br&gt;3. First diagnosed with PSG without any corresponding treatment;&lt;br&gt;4. adenoid tonsil hypertrophy (Friedman stage II-III).</t>
  </si>
  <si>
    <t>Exclusion criteria: 1. Drug abuse, alcohol addiction and mental diseases;&lt;br&gt;2. dysgnosia;&lt;br&gt;3. over-high expectation;&lt;br&gt;4. risk-averse patient;&lt;br&gt;5. poor tolerance to surgery;&lt;br&gt;6. patient suffering from gastroesophageal reflux and hiatal hernia;&lt;br&gt;7. central or mixed sleep apnea diagnosed by PSG;&lt;br&gt;8. PO2&lt;60mmHg when the patient is awake;&lt;br&gt;9. suffering from maligent tumor, neural system injury and respiratory insufficiency;&lt;br&gt;10. hypothyroidism;&lt;br&gt;11. other special issue decided by specialist.</t>
  </si>
  <si>
    <t>Apnea‚Äìhypopnea index (AHI);</t>
  </si>
  <si>
    <t>The average blood oxygen saturation at night;BMI;Decrease in excessive body weight;The lowest oxygen saturation;</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</si>
  <si>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                Other descriptive name: PIPERACILLIN&lt;br&gt;                Concentration unit: mg milligram(s)&lt;br&gt;                Concentration type: equal&lt;br&gt;                Concentration number: 4000-&lt;br&gt;&lt;br&gt;                Trade Name: Piperacillin / Tazobactam-Accord&lt;br&gt;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t>
  </si>
  <si>
    <t>EUCTR2015-000246-34-PT</t>
  </si>
  <si>
    <t>Serbia;United States;Portugal;Philippines;Estonia;Spain;Ukraine;Russian Federation;Colombia;Italy;France;Peru;Australia;Latvia;Korea, Republic of;Guatemala;Turkey;Lithuania;Czech Republic;Mexico;Canada;Argentina;Brazil;Romania;Croatia;Bulgaria;Georgia;Germany;Norway;Japan</t>
  </si>
  <si>
    <t>PER-030-17</t>
  </si>
  <si>
    <t>Inclusion criteria: &lt;br&gt;                1. be = 18 years of age on the day of signing informed consent.&lt;br&gt;                2. require treatment with IV antibiotic therapy for hospital-acquired bacterial pneumonia (HABP) or ventilator-associated bacterial pneumonia (VABP).  &lt;br&gt;                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                4. have a baseline (at or within 48 hours of screening) lower respiratory tract specimen obtained for Gram stain and culture.  &lt;br&gt;                5. have an infection known or thought to be, in the opinion of the investigator, caused by microorganisms susceptible to the IV study therapy.&lt;br&gt;                6. agree to allow any bacterial isolates obtained from protocol-required specimens related to the current infection to be provided to the Central Microbiology Reference Laboratory for study-related microbiological testing, long-term storage, and other future testing.&lt;br&gt;                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                8. if male or female of childbearing potential, use appropriate contraception (refer to protocol for contraception guidance details).&lt;br&gt;                For Early Consenting Option ONLY&lt;br&gt;                9. is anticipated to require extended intubation based on the opinion of the investigator, which puts the subject at risk of developing VABP. Subject must have been intubated for at least 48 hours prior to developing signs and symptoms of pneumonia in order to qualify for assessment of disease eligibility at =48 hours prior to randomization.&lt;br&gt;                Are the trial subjects under 18? no&lt;br&gt;                Number of subjects for this age range:&lt;br&gt;                F.1.2 Adults (18-64 years) yes&lt;br&gt;                F.1.2.1 Number of subjects for this age range 430&lt;br&gt;                F.1.3 Elderly (&gt;=65 years) yes&lt;br&gt;                F.1.3.1 Number of subjects for this age range 106&lt;br&gt;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</si>
  <si>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                9. has received effective antibacterial drug therapy for the index infection of HABP/VABP for a continuous duration of more than 24 hours during the previous 72 hours. &lt;br&gt;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 &lt;br&gt;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  &lt;br&gt;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</si>
  <si>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Timepoint(s) of evaluation of this end point: 1. Survival/All-cause Mortality: Day 28.;Primary end point(s): Survival/All-cause Mortality: Survival status (i.e., whether the subject is alive or dead) through Day 28 post-randomization and EFU visits will be evaluated for all subjects in support of the primary and key secondary objectives, respectively.  ;&lt;br&gt;                Secondary Objective: To evaluate the efficacy of IMI/REL versus PIP/TAZ with respect to clinical response at the early follow-up (EFU) visit 7 to 14 days after the end of therapy (EOT) for subjects diagnosed with HABP/VABP in the MITT population. &lt;br&gt;                &lt;br&gt;                &lt;br&gt;            ;&lt;br&gt;                Main Objective: To determine the incidence rate of all-cause mortality through Day 28 post-randomization associated with treatment with IMI/REL compared to treatment with PIP/TAZ in subjects diagnosed with HABP/VABP in the modified intention-to-treat (MITT) population.&lt;br&gt;</t>
  </si>
  <si>
    <t>Microcirculatory Guided Goal Directed Fluid Therapy in Septic Shock; a Feasibility Study</t>
  </si>
  <si>
    <t>Drug: Intra venous fluid</t>
  </si>
  <si>
    <t>https://clinicaltrials.gov/show/NCT03898674</t>
  </si>
  <si>
    <t>NCT03898674</t>
  </si>
  <si>
    <t>King's College London</t>
  </si>
  <si>
    <t>Sam Hutchings, PhD;Sam Hutchings, PhD</t>
  </si>
  <si>
    <t>sam.hutchings@nhs.net;sam.hutchings@nhs.net</t>
  </si>
  <si>
    <t>07832678654;</t>
  </si>
  <si>
    <t>&lt;br&gt;        Inclusion Criteria:&lt;br&gt;&lt;br&gt;        Age &gt; 18 years Within 6 hours of ICU admission Evidence of suspected or confirmed infection&lt;br&gt;        Serial Organ Failure Assessment (SOFA) score increase of 2 or more (assuming baseline 0 if&lt;br&gt;        no previous measures) Requiring vasopressor therapy to maintain a MAP &gt; 65mmHg Lactate &gt; 2&lt;br&gt;        mmol/l despite initial fluid resuscitation Requirement for advanced haemodynamic monitoring&lt;br&gt;        (PiCCO system) in the opinion of the attending clinician&lt;br&gt;&lt;br&gt;        Exclusion Criteria:&lt;br&gt;&lt;br&gt;        Patients not expected to survive 24 h in whom the intent of treatment is palliative&lt;br&gt;        Patients in whom the primary cause of the shock state is cardiogenic&lt;br&gt;</t>
  </si>
  <si>
    <t>Time to acquire POEM score;Effect of POEM score on clinical decision making</t>
  </si>
  <si>
    <t>Clinical study of lung recruitment maneuver and protective ventilation in the treatment of acute respiratory distress syndrome after operation</t>
  </si>
  <si>
    <t>PPV group:Protective mechanical ventilation;PRM group:Combined early intermittent pulmonary replacement therapy based on group PPV;</t>
  </si>
  <si>
    <t>http://www.chictr.org.cn/showproj.aspx?proj=28709</t>
  </si>
  <si>
    <t>ChiCTR1800016883</t>
  </si>
  <si>
    <t>PPV group:30;PRM group:30;</t>
  </si>
  <si>
    <t>Linyi Central Hospital</t>
  </si>
  <si>
    <t>Ling-Chen Kong</t>
  </si>
  <si>
    <t>17 Jiankang Road, Yishui County, Shandong, China</t>
  </si>
  <si>
    <t>klch0313@163.com</t>
  </si>
  <si>
    <t>+86 0539-2260717</t>
  </si>
  <si>
    <t>+86 15106691551</t>
  </si>
  <si>
    <t>raise independently</t>
  </si>
  <si>
    <t>Inclusion criteria: (1) conforming to Berlin standard; (2) postoperative concurrent ARDS; (3) establishment of artificial airway (tracheal intubation or tracheotomy); (4) hemodynamic stability (mean arterial pressure of &gt;65 mmHg, heart rate less than 100 /min, norepinephrine =0.5ug/kg/min.</t>
  </si>
  <si>
    <t>Exclusion criteria: Preoperative diagnosis of ARDS, hemodynamic instability (inconsistent with the above stability criteria), active acute bleeding, and unwilling to participate in this study.</t>
  </si>
  <si>
    <t>Respiratory mechanics index;</t>
  </si>
  <si>
    <t>Patient baseline data;</t>
  </si>
  <si>
    <t>Impact of Midodrine Administration on the Clinical Outcome of Septic Shock Patients</t>
  </si>
  <si>
    <t>Drug: Midodrine</t>
  </si>
  <si>
    <t>https://clinicaltrials.gov/show/NCT03911817</t>
  </si>
  <si>
    <t>NCT03911817</t>
  </si>
  <si>
    <t>Lamiaa ELwakeel, PhD</t>
  </si>
  <si>
    <t>&lt;br&gt;        Inclusion Criteria:&lt;br&gt;&lt;br&gt;          1. Adult patients (18-80)years&lt;br&gt;&lt;br&gt;          2. Hypotensive (systolic blood pressure&lt;90mm Hg)and require IV vasopressor for more than&lt;br&gt;             24 hours&lt;br&gt;&lt;br&gt;          3. Require IV vasopressor at rate &lt; 8mcg/min and unable to wean for &gt;24 hours&lt;br&gt;&lt;br&gt;        Exclusion Criteria:&lt;br&gt;&lt;br&gt;          1. Severe organic heart disease (ejection fraction &lt;30 percent due to higher risk of&lt;br&gt;             arrythmia)&lt;br&gt;&lt;br&gt;          2. Bradycardia (HR&lt;50 b/m)due to higher likelihood of symptomatic bradycardia&lt;br&gt;&lt;br&gt;          3. Chronic kidney disease (serum creatinine &gt;2mg/dl) as midodrine and its active&lt;br&gt;             metabolites are almost completely execreated in urine&lt;br&gt;&lt;br&gt;          4. Thyrotoxicosis&lt;br&gt;&lt;br&gt;          5. Known allergy to midodrine&lt;br&gt;</t>
  </si>
  <si>
    <t>Time of weaning of IV vasopressor in both groups</t>
  </si>
  <si>
    <t>Mortality;Time to ICU discharge after midodrine initiation;Time to ICU discharge after IV vasopressor discontinuation;ICU length of stay</t>
  </si>
  <si>
    <t>A randomized controlled study comparing bronchodilator administered using a Metered Dose Inhaler with inline spacer vs inline nebulisation in intubated patients in the ICU - MS/Neb-In ICU study</t>
  </si>
  <si>
    <t>Intervention1: Metered dose inhaler (MDI) with Spacer: Levosalbutamol sulphate and ipratropium bromide delivered by MDI will be given as four puffs (100 mcg Levosalbutamol/ 20 mcg ipratropium per inhalation per puff) by using a non-valved MDI adapter designed for intubated patients.&lt;br&gt;Control Intervention1: The nebulizer group: Treatment with nebulisation will be administered at a dosage of 1.25 mg levosalbutamol and 500 mg ipratropium bromide in 2.5 ml of saline. The medication is available as pre-packed respules which contain the drug combination. The respiratory solution in each respule will be placed in a nebulizer. For the study, the Aerogen√Ç¬Æ Pro nebulizer will be used. It is a mesh nebulizer.&lt;br&gt;</t>
  </si>
  <si>
    <t>http://www.ctri.nic.in/Clinicaltrials/pmaindet2.php?trialid=35106</t>
  </si>
  <si>
    <t>MDI and Spacer vs Nebuliser in Intubated patients in ICU(MS/Neb-In ICU study)</t>
  </si>
  <si>
    <t>CTRI/2019/07/019993</t>
  </si>
  <si>
    <t>Randomized, Crossover Trial&lt;br&gt;  Method of generating randomization sequence:Computer generated randomization  Method of allocation concealment:Sequentially numbered, sealed, opaque envelopes  Blinding and masking:Investigator Blinded</t>
  </si>
  <si>
    <t>Post Marketing Surveillance</t>
  </si>
  <si>
    <t>VMMC and Safdarjung Hospital</t>
  </si>
  <si>
    <t>Dr Rohit Kumar</t>
  </si>
  <si>
    <t>Room 614, Sixth FloorSuper-Speciality Block, VMMC &amp; Safdarjung Hospital, Ansari nagarNew Delhi 110029 Room 614, Sixth FloorSuper-Speciality Block, VMMC &amp; Safdarjung Hospital, Ansari nagarNew Delhi 110029</t>
  </si>
  <si>
    <t>dr.rohitkumar@mail.com</t>
  </si>
  <si>
    <t>Vardhman Mahavir Medical College and Safdarjung Hospital (VMMC&amp;SJH)</t>
  </si>
  <si>
    <t>The Department of Pulmonary, Critical Care and Sleep Medicine,VMMC &amp; Safdarjung Hospital,New DelhiThe Equipment needed for the trial is already present in the department.</t>
  </si>
  <si>
    <t>Inclusion criteria: 1.Ventilator-dependent patients, in whom the treating physician has ordered bronchodilator aerosols for suspected airways obstruction &lt;br/ &gt;&lt;br&gt;2.Age more than 18 years &lt;br/ &gt;&lt;br&gt;3.Informed consent available from the legally authorized representative (LAR) &lt;br/ &gt;&lt;br&gt;</t>
  </si>
  <si>
    <t>Exclusion criteria: 1.Presence of hypotension (defined as mean arterial BP of  &lt;65mmHg), tachycardia (defined as a heart rate of  &gt;100/min), and/or hemodynamically significant cardiac arrhythmias. &lt;br/ &gt;&lt;br&gt;2.A history of symptomatic coronary artery disease in the 6 months prior to admission &lt;br/ &gt;&lt;br&gt;3.Patients who have received a short acting bronchodilator in the last 6 hours or a long acting bronchodilator in the last 24 hours &lt;br/ &gt;&lt;br&gt;4.Pregnant patients &lt;br/ &gt;&lt;br&gt;</t>
  </si>
  <si>
    <t>a)Respiratory System Resistance (RRS) &lt;br/ &gt;&lt;br&gt;b)Peak Expiratory Resistance (RPEAK)  &lt;br/ &gt;&lt;br&gt;c)Peak Pressure (Ppeak) &lt;br/ &gt;&lt;br&gt;d)Mean Pressure (Pmean)  &lt;br/ &gt;&lt;br&gt;e)Plateau Pressure (Pplat) &lt;br/ &gt;&lt;br&gt;f)Compliance Dynamic &lt;br/ &gt;&lt;br&gt;g)Compliance Static &lt;br/ &gt;&lt;br&gt;h)Delta Airway Pressure (dPAW) &lt;br/ &gt;&lt;br&gt;i)Peak Inspiratory Flow Rate (PIFR) &lt;br/ &gt;&lt;br&gt;j)Peak Expiratory Flow Rate (PEFR) &lt;br/ &gt;&lt;br&gt;k)Ventilator Work of Breathing (WOBV) &lt;br/ &gt;&lt;br&gt;l)The intrinsicPEEP / autoPEEPAWTimepoint: The measurements will be done at baseline and then at 30 minutes, 60 minutes and 6 hours.</t>
  </si>
  <si>
    <t>Additional nebulisation delivered in the 6 hours following administration of levosalbutamol sulphate and ipratropium bromideTimepoint: At the end of 6 hours;Any arrhythmia which requires a change in the treatment of the patientTimepoint: At the end of 6 hours;The arterial blood gas and the serum potassiumTimepoint: The arterial blood gas will be repeated after 6 hours. The serum potassium values will be documented in the following 24 hours after the administration of the bronchodilator.;The Heart rate, BP and the SpO2Timepoint: Will be documented at baseline, 30 minutes, one hour and six hours after the administration.;Time taken to administer the bronchodilator drug (in minutes)Timepoint: At the end of 6 hours</t>
  </si>
  <si>
    <t>Jun 24 2019 12:00AM</t>
  </si>
  <si>
    <t>Clinical effectiveness of Early Humidified High flow Nasal Cannula [HHFNC] oxygen administration method in 2 months to 59 months age group children attending the pediatric emergency room with severe community acquired pneumonia √¢?? A randomized controlled study - CENTURI Trial</t>
  </si>
  <si>
    <t>Intervention1: High Flow Nasal Cannula oxygen administration method: Oxygen will be administered by High flow nasal cannula&lt;br&gt;Control Intervention1: Simple flow nasal cannula oxygen administration method: Oxygen will be administered using simple flow nasal cannula&lt;br&gt;</t>
  </si>
  <si>
    <t>http://www.ctri.nic.in/Clinicaltrials/pmaindet2.php?trialid=13906</t>
  </si>
  <si>
    <t>A clinical trial to compare the effects of two methods of oxygen delivery system in children with severe pneumonia requiring oxygen treatment</t>
  </si>
  <si>
    <t>CTRI/2016/04/006788</t>
  </si>
  <si>
    <t>Randomized, Parallel Group Trial&lt;br&gt;  Method of generating randomization sequence:Stratified block randomization  Method of allocation concealment:Sequentially numbered, sealed, opaque envelopes  Blinding and masking:Open Label</t>
  </si>
  <si>
    <t>INCLEN Trust International</t>
  </si>
  <si>
    <t>Health Condition 1: null- PneumoniaHealth Condition 2: J189- Pneumonia, unspecified organism</t>
  </si>
  <si>
    <t>K Sasidaran</t>
  </si>
  <si>
    <t>Pediatric Emergency and Intensive Care ServicesDr Mehtas Children√¢??s HospitalNo 2, Mc Nichols Road, 3rd Lane, Chetpet,Chennai 600031 No 2, Mc Nichols Road,3rd Lane, Chetpet, Chennai 600031</t>
  </si>
  <si>
    <t>sasidarpgi@gmail.com</t>
  </si>
  <si>
    <t>Dr Mehtas Childrens Hospital, Chennai</t>
  </si>
  <si>
    <t>INCLEN Trust International - New Delhi</t>
  </si>
  <si>
    <t>Inclusion criteria: All consecutive children aged 2months to 5 years admitted to pediatric emergency room with severe pneumonia requiring oxygen therapy would be enrolled in this study after getting informed consent from parents</t>
  </si>
  <si>
    <t>Exclusion criteria: √¢?¬¢Children diagnosed to have chronic lung disease &lt;br/ &gt;&lt;br&gt;√¢?¬¢Any child hospitalized for respiratory illness in last one month period &lt;br/ &gt;&lt;br&gt;√¢?¬¢Children previously diagnosed to have bronchial asthma &lt;br/ &gt;&lt;br&gt;√¢?¬¢Children receiving home mechanical ventilation &lt;br/ &gt;&lt;br&gt;√¢?¬¢Children diagnosed to have preexisting neuromuscular disease &lt;br/ &gt;&lt;br&gt;√¢?¬¢Congenital cardiac malformations or other multiple malformations &lt;br/ &gt;&lt;br&gt;√¢?¬¢Children diagnosed to have empyema at admission to emergency room &lt;br/ &gt;&lt;br&gt;</t>
  </si>
  <si>
    <t>√¢??Treatment Failure√¢?? in 72 hours of hospitalization would be the primary outcome measure and √¢??Treatment failure could include any of following (i) Endotracheal intubation, (ii) Mechanical ventilation, (iii) escalating the respiratory support method (using any modality other than primary intervention method)Timepoint: √¢??Treatment Failure√¢?? in 72 hours of hospitalization would be the primary outcome measure and √¢??Treatment failure could include any of following (i) Endotracheal intubation, (ii) Mechanical ventilation, (iii) escalating the respiratory support method (using any modality other than primary intervention method)</t>
  </si>
  <si>
    <t>a.Time to clinical stability in hours [Continuous variable] &lt;br/ &gt;&lt;br&gt;b.Time to respiratory stability in hours [Continuous variable] &lt;br/ &gt;&lt;br&gt;c.Fluid balance (ml/kg) at 24 and 48 hours of hospitalization [continuous variable] &lt;br/ &gt;&lt;br&gt;d.Volume of crystalloid bolus requirement [Continuous  variable] &lt;br/ &gt;&lt;br&gt;e.Mortality (In hospital and in 30 days of discharge) [categorical variable] &lt;br/ &gt;&lt;br&gt;Timepoint: as specified</t>
  </si>
  <si>
    <t>Oct  8 2014 12:00AM</t>
  </si>
  <si>
    <t>Ethics Committee Mehta Childrens Hospitals Pvt Ltd</t>
  </si>
  <si>
    <t>Accuracy of the Sensory Test Performed Using the Laryngopharyngeal Endoscopic Esthesiometer and Rangefinder in Patients With Suspected Obstructive Sleep Apnoea Hypopnea (OSA): a Prospective Double-blinded, Randomised, Pilot Study</t>
  </si>
  <si>
    <t>Other: Laryngopharyngeal sensory test</t>
  </si>
  <si>
    <t>https://clinicaltrials.gov/show/NCT03109171</t>
  </si>
  <si>
    <t>Accuracy of the Sensory Test Using the Laryngopharyngeal Endoscopic Esthesiometer in Obstructive Sleep Apnea</t>
  </si>
  <si>
    <t>NCT03109171</t>
  </si>
  <si>
    <t>Allocation: Randomized. Intervention model: Crossover Assignment. Primary purpose: Diagnostic. Masking: Quadruple (Participant, Care Provider, Investigator, Outcomes Assessor).</t>
  </si>
  <si>
    <t>Fundaci√≥n Neumologica Colombiana</t>
  </si>
  <si>
    <t>Sleep Apnea, Obstructive;Larynx;Sensory Disorder</t>
  </si>
  <si>
    <t>201611-22405</t>
  </si>
  <si>
    <t>Luis F Giraldo-Cadavid, MD, PhD;Luis F Giraldo-Cadavid, MD, PhD</t>
  </si>
  <si>
    <t>;luisf.giraldo@unisabana.edu.co</t>
  </si>
  <si>
    <t>;+573106083557</t>
  </si>
  <si>
    <t>University of La Sabana; Fundacion Neumologica Colombiana;</t>
  </si>
  <si>
    <t>Universidad de la Sabana;Instituto Colombiano para el Desarrollo de la Ciencia y la Tecnolog√≠a (COLCIENCIAS)</t>
  </si>
  <si>
    <t>&lt;br&gt;        Inclusion Criteria:&lt;br&gt;&lt;br&gt;          -  Patients being 18 years old or more referred to the sleep laboratory of a tertiary&lt;br&gt;             care university hospital for a baseline polysomnography for suspected OSA.&lt;br&gt;&lt;br&gt;        Exclusion Criteria:&lt;br&gt;&lt;br&gt;          -  Anticoagulation (though not a contraindication for the endoscopic laryngopharyngeal&lt;br&gt;             sensory test, anticoagulation is an exclusion criteria for this validation study in&lt;br&gt;             order to keep it a minimal-risk study).&lt;br&gt;&lt;br&gt;          -  Bleeding diathesis.&lt;br&gt;&lt;br&gt;          -  Basal awake oxygen saturation by pulse oximetry below 88%.&lt;br&gt;&lt;br&gt;          -  Not agree to participate in the study.&lt;br&gt;&lt;br&gt;          -  Glasgow coma scale below of 15 (to avoid confusion with involvement of&lt;br&gt;             laryngopharyngeal reflexes due to neurological disease accompanied by decreased level&lt;br&gt;             of consciousness).&lt;br&gt;&lt;br&gt;          -  Baseline polysomnography that does not meet validity criteria to be interpreted&lt;br&gt;             (according to the American Academy of Sleep Medicine).&lt;br&gt;&lt;br&gt;          -  Baseline polysomnography performed more than 15 days before the sensory testing.&lt;br&gt;             Ordinarily, the sensory testing will be performed the same day or the next day of&lt;br&gt;             baseline polysomnography.&lt;br&gt;&lt;br&gt;          -  More than 5% of total apnoea events being of central origin.&lt;br&gt;&lt;br&gt;          -  History of maxillofacial or pharyngeal surgery (to avoid confusion with involvement of&lt;br&gt;             laryngopharyngeal reflexes due to surgery in this region).&lt;br&gt;&lt;br&gt;          -  Laryngopharyngeal tract malignancies (to avoid confusion with involvement of&lt;br&gt;             laryngopharyngeal reflexes due to tumours).&lt;br&gt;&lt;br&gt;          -  Central Nervous System (CNS) surgery in the last three months or that has left&lt;br&gt;             neurological sequelae (to avoid confusion with involvement of laryngopharyngeal&lt;br&gt;             reflexes due to sequelae of CNS surgery).&lt;br&gt;&lt;br&gt;          -  Traumatic brain injury in the last three months or more than three month with&lt;br&gt;             neurological sequelae.&lt;br&gt;&lt;br&gt;          -  History of active neuromuscular disease that affects the muscles of head and neck or&lt;br&gt;             with sequels present at the time of the sensory testing (to avoid confusion with&lt;br&gt;             involvement of laryngopharyngeal reflexes due to neuromuscular disease).&lt;br&gt;&lt;br&gt;          -  History of cerebrovascular disease (to avoid confusion with dysphagia or sensory&lt;br&gt;             compromise secondary to cerebrovascular disease).&lt;br&gt;&lt;br&gt;          -  Diabetes (to avoid confusion with diabetic neuropathy that compromises the&lt;br&gt;             laryngopharyngeal region).&lt;br&gt;&lt;br&gt;          -  Chronic use of systemic corticosteroids at a dose greater or equal to 20 mg per day of&lt;br&gt;             prednisone or equivalent (to avoid confusion with steroid myopathy that compromises&lt;br&gt;             the laryngopharyngeal region).&lt;br&gt;&lt;br&gt;          -  Upper respiratory tract infection within 15 days prior to the testing (to avoid&lt;br&gt;             confusion with neuropathy associated with respiratory viral disease that compromises&lt;br&gt;             the laryngopharyngeal region).&lt;br&gt;&lt;br&gt;          -  Patient's inability to cooperate during the examination (to avoid measurement error&lt;br&gt;             caused by the lack of cooperation of the patient).&lt;br&gt;</t>
  </si>
  <si>
    <t>Velopharynx psychophysical sensory threshold;Hypopharynx psychophysical sensory threshold;Aryepiglottic fold psychophysical sensory threshold</t>
  </si>
  <si>
    <t>Adverse Events;T90;Oxygen desaturation index;Apnea Hypopnea Index</t>
  </si>
  <si>
    <t>REgistry-based randomized controlled trial of treatment Duration and mortality in long-term OXygen therapy (REDOX)                 A Multicenter, Phase III, Registry-Based, Randomized Controlled Trial (R-RCT)</t>
  </si>
  <si>
    <t>&lt;br&gt;                Trade Name: Medicinal Oxygen&lt;br&gt;                Product Name: Medicinal Oxygen&lt;br&gt;                Pharmaceutical Form: Medicinal gas, compressed&lt;br&gt;&lt;br&gt;                Trade Name: Medicinal Oxygen&lt;br&gt;                Product Name: Medicinal Oxygen&lt;br&gt;                Pharmaceutical Form: Medicinal gas, liquefied&lt;br&gt;&lt;br&gt;                Trade Name: Medicinal Oxygen&lt;br&gt;                Product Name: Medicinal Oxygen&lt;br&gt;                Pharmaceutical Form: Medicinal gas, compressed&lt;br&gt;&lt;br&gt;                Trade Name: Medicinal Oxygen&lt;br&gt;                Product Name: Medicinal Oxygen&lt;br&gt;                Pharmaceutical Form: Medicinal gas, cryogenic&lt;br&gt;&lt;br&gt;</t>
  </si>
  <si>
    <t>https://www.clinicaltrialsregister.eu/ctr-search/search?query=eudract_number:2016-000441-32</t>
  </si>
  <si>
    <t>A study to determine whether oxygen prescribed 24 h/day compared with 15 h/day in patients with chronic obstructive pulmonary disease (COPD) fails to improve mortality at 1 year</t>
  </si>
  <si>
    <t>EUCTR2016-000441-32-SE</t>
  </si>
  <si>
    <t>&lt;br&gt;                Controlled: yes&lt;br&gt;                Randomised: yes&lt;br&gt;                Open: no&lt;br&gt;                Single blind: yes&lt;br&gt;                Double blind: no&lt;br&gt;                Parallel group: yes&lt;br&gt;                Cross over: no&lt;br&gt;                Other: no&lt;br&gt;                If controlled, specify comparator, Other Medicinial Product: yes&lt;br&gt;                Placebo: no&lt;br&gt;                Other: no&lt;br&gt;                Number of treatment arms in the trial: 2&lt;br&gt;</t>
  </si>
  <si>
    <t>Blekinge county council</t>
  </si>
  <si>
    <t>Chronic respiratory failure requiring LTOT (long-term oxygen treatment);Therapeutic area: Diseases [C] - Respiratory Tract Diseases [C08]</t>
  </si>
  <si>
    <t>REDOX2016</t>
  </si>
  <si>
    <t>Magnus Ekstr√∂m</t>
  </si>
  <si>
    <t>Department of Medicine, Blekinge hospital</t>
  </si>
  <si>
    <t>pmekstrom@gmail.com</t>
  </si>
  <si>
    <t>Department of Medcine, Blekinge hospital, Sweden</t>
  </si>
  <si>
    <t>Inclusion criteria: &lt;br&gt;                ‚Ä¢ Age 18 years or older&lt;br&gt;                ‚Ä¢ Standard eligibility criteria for non-palliative LTOT at rest:&lt;br&gt;                - PaO2 &lt; 7.4 kPa or oxygen saturation &lt; 88 % breathing air, or &lt;br&gt;                - PaO2 &lt; 8.0 kPa on air and either signs of heart failure or polycythemia (EVF &gt; 0.54)&lt;br&gt;&lt;br&gt;                Are the trial subjects under 18? no&lt;br&gt;                Number of subjects for this age range:&lt;br&gt;                F.1.2 Adults (18-64 years) yes&lt;br&gt;                F.1.2.1 Number of subjects for this age range 115&lt;br&gt;                F.1.3 Elderly (&gt;=65 years) yes&lt;br&gt;                F.1.3.1 Number of subjects for this age range 115&lt;br&gt;</t>
  </si>
  <si>
    <t>Exclusion criteria: &lt;br&gt;                ‚Ä¢ Standard contraindications for LTOT&lt;br&gt;                - Smoking or contact with open fire&lt;br&gt;                - Other inability to safely comply with LTOT&lt;br&gt;                ‚Ä¢ Already on LTOT for more than 2 weeks&lt;br&gt;                ‚Ä¢ Inability to comply with any of the study interventions (LTOT 15h /day or 24 h/ day) as judged by the responsible oxygen staff &lt;br&gt;                ‚Ä¢ Opt out from being registered in Swedevox&lt;br&gt;                ‚Ä¢ Inability to give informed written consent to participate in the study as judged by the oxygen responsible staff&lt;br&gt;                ‚Ä¢ Lack of Swedish identification number&lt;br&gt;                ‚Ä¢ Previous participation in the study&lt;br&gt;&lt;br&gt;</t>
  </si>
  <si>
    <t>Main Objective: To determine whether oxygen prescribed 24 h/day compared with 15 h/day in patients starting LTOT for chronic respiratory failure fails to reduce the composite outcome of all-cause death or first hospitalization at 1 year.;Primary end point(s): ‚Ä¢ Rate of all-cause death or first hospitalization at 1 year;Secondary Objective: To test whether LTOT 24 h/day fails to reduce all-cause mortality at 3 months; fails to decrease cause-specific mortality (respiratory and cardiovascular deaths); hospitalization rate; incident cardiovascular disease; breathlessness; fatigue; fails to improve self-reported physical activity; health-related quality of life; cognition; and patient preference to continue treatment at 3 and 12 months.;Timepoint(s) of evaluation of this end point: 1 year</t>
  </si>
  <si>
    <t>Timepoint(s) of evaluation of this end point:  At 3 and 12 months;&lt;br&gt;                Secondary end point(s): ‚Ä¢ Mortality rate from all causes &lt;br&gt;                ‚Ä¢ Mortality rate from respiratory disease &lt;br&gt;                ‚Ä¢ Mortality rate from cardiovascular disease &lt;br&gt;                ‚Ä¢ Hospitalization rate from all causes &lt;br&gt;                ‚Ä¢ Hospitalization rate with a primary diagnosis of respiratory disease or respiratory infection &lt;br&gt;                ‚Ä¢ Hospitalization rate with a primary diagnosis of cardiovascular disease &lt;br&gt;                ‚Ä¢ Rate of an incident diagnosis of cardiovascular disease &lt;br&gt;                Self-reported data collected at 3 months:&lt;br&gt;                ‚Ä¢ Self-rated oxygen utilization&lt;br&gt;                ‚Ä¢ Breathlessness (Multidimensional Dyspnea Profile; MDP)&lt;br&gt;                ‚Ä¢ Fatigue (FACIT-Fatigue)&lt;br&gt;                ‚Ä¢ Informant-based cognitive questionnaire (IQCODE)&lt;br&gt;                ‚Ä¢ Cognition (IQCODE-SR and BAS)&lt;br&gt;                ‚Ä¢ Health-related quality of life (CAT and EQ5D-5L)&lt;br&gt;                ‚Ä¢ Global impression of change from baseline (GIC)&lt;br&gt;                ‚Ä¢ Self-reported physical activity&lt;br&gt;                ‚Ä¢ Preference of continuing treatment&lt;br&gt;</t>
  </si>
  <si>
    <t>REgistry-based randomized controlled trial of treatment Duration and mortality in long-term OXygen therapy (REDOX)                  A Multicenter, Phase III, Registry-Based, Randomized Controlled Trial (R-RCT)</t>
  </si>
  <si>
    <t>Apr  7 2016 12:00AM</t>
  </si>
  <si>
    <t>A Comparison of CD4 T Cell Induction and Antibody Responses Between a Pure Hemagglutinin Influenza Vaccine and Licensed Subvirion Influenza Vaccine Made in Eggs or Cell Culture in Healthy Adults.</t>
  </si>
  <si>
    <t>Biological: FluBlok;Biological: Fluzone;Biological: FluCelVax</t>
  </si>
  <si>
    <t>https://clinicaltrials.gov/show/NCT03068949</t>
  </si>
  <si>
    <t>Comparison of Three Licensed Influenza Vaccines</t>
  </si>
  <si>
    <t>NCT03068949</t>
  </si>
  <si>
    <t>Allocation: Randomized. Intervention model: Parallel Assignment. Primary purpose: Basic Science. Masking: Double (Participant, Outcomes Assessor).</t>
  </si>
  <si>
    <t>October 28, 2015</t>
  </si>
  <si>
    <t>Angela Branche, MD;Doreen M. Francis, R.N.;Angela R Branche, MD</t>
  </si>
  <si>
    <t>;doreen_francis@urmc.rochester.edu;angela_branche@urmc.rochester.edu</t>
  </si>
  <si>
    <t>;585-275-3473;585-275-5871</t>
  </si>
  <si>
    <t>University of Rochester;</t>
  </si>
  <si>
    <t>National Institutes of Health (NIH)</t>
  </si>
  <si>
    <t>&lt;br&gt;        Inclusion Criteria:&lt;br&gt;&lt;br&gt;          1. Aged between 18 and 49 years of age (inclusive).&lt;br&gt;&lt;br&gt;          2. Female subjects must fulfill one of the following: (i) not able to bear children&lt;br&gt;             because she has been surgically sterilized (tubal ligation or hysterectomy) or (ii)&lt;br&gt;             agrees to practice effective methods of contraception that may include, but are not&lt;br&gt;             limited to abstinence, barrier methods, monogamous relationship with vasectomized&lt;br&gt;             partner, birth control pills, patches, hormonal shots or hormonal implants, NuvaRing&lt;br&gt;             and IUDs (intrauterine devices), from 30 days prior to study enrollment through 30&lt;br&gt;             days following receipt of the last dose of vaccine.&lt;br&gt;&lt;br&gt;          3. Female subjects of childbearing potential must have a negative pregnancy test (urine&lt;br&gt;             or serum) within 24 hours prior to vaccination.&lt;br&gt;&lt;br&gt;          4. The subject must be in good health, as determined by: vital signs (heart rate &gt;55 to&lt;br&gt;             &lt;100 bpm; blood pressure: systolic = 90 mm Hg and =150 mm Hg; diastolic = 90 mm Hg;&lt;br&gt;             oral temperature &lt;100.0¬∫F); medical history; and targeted physical examination, when&lt;br&gt;             necessary, based on medical history. Stable medical condition is defined as: no recent&lt;br&gt;             increase in prescription medication, dose, or frequency of medication in the last 3&lt;br&gt;             months and health outcomes of the specific disease are considered to be within&lt;br&gt;             acceptable limits in the last 6 months.&lt;br&gt;&lt;br&gt;          5. The subject is able to understand and comply with the planned study procedures,&lt;br&gt;             including being available for all study visits.&lt;br&gt;&lt;br&gt;          6. The subject has provided informed consent prior to any study procedures.&lt;br&gt;&lt;br&gt;          7. Subjects who have not received seasonal flu vaccine for the current year.&lt;br&gt;&lt;br&gt;        Exclusion Criteria&lt;br&gt;&lt;br&gt;          1. Subject report of known hypersensitivity to allergy to components of the study vaccine&lt;br&gt;             or other components of the study vaccine.&lt;br&gt;&lt;br&gt;          2. Subject report of known latex allergy&lt;br&gt;&lt;br&gt;          3. Subject report of a history of severe reactions following previous immunization with&lt;br&gt;             licensed or unlicensed influenza virus vaccines.&lt;br&gt;&lt;br&gt;          4. Subject report of a history of Guillain-Barre syndrome within 6 weeks of receipt of a&lt;br&gt;             previous influenza vaccine.&lt;br&gt;&lt;br&gt;          5. The subject is a woman who is pregnant or breastfeeding or intends to become pregnant&lt;br&gt;             during the study period between enrollment and 30 days following receipt of vaccine.&lt;br&gt;&lt;br&gt;          6. The subject is immunosuppressed as a result of an underlying illness or treatment with&lt;br&gt;             immunosuppressive or cytotoxic drugs, or use of anticancer chemotherapy or radiation&lt;br&gt;             therapy within the preceding 36 months.&lt;br&gt;&lt;br&gt;          7. The subject has an active neoplastic disease (excluding non-melanoma skin cancer or&lt;br&gt;             prostate cancer that is stable in the absence of therapy) or a history of any&lt;br&gt;             hematological malignancy. For this criterion, active is defined as having received&lt;br&gt;             treatment within the past 5 years.&lt;br&gt;&lt;br&gt;          8. The subject has long-term (greater than 2 weeks) use of oral or parenteral steroids,&lt;br&gt;             or high-dose inhaled steroids (&gt;800 mcg/day of beclomethasone dipropionate or&lt;br&gt;             equivalent) within the preceding 6 months (nasal and topical steroids are allowed).&lt;br&gt;&lt;br&gt;          9. The subject received immunoglobulin or another blood product within the 3 months prior&lt;br&gt;             to enrollment in this study.&lt;br&gt;&lt;br&gt;         10. The subject has received an inactivated vaccine within the 2 weeks or a live vaccine&lt;br&gt;             within the 4 weeks prior to enrollment in this study or plans to receive another&lt;br&gt;             vaccine within the next 28 days.&lt;br&gt;&lt;br&gt;         11. The subject has an acute or chronic medical condition that, in the opinion of the&lt;br&gt;             investigator or appropriate sub-investigator, would render vaccination unsafe or would&lt;br&gt;             interfere with the evaluation of responses. These conditions include any acute or&lt;br&gt;             chronic medical disease or conditions defined as persisting for 3 months (defines ad&lt;br&gt;             90 days) or longer, that would place the subject at an unacceptable risk of injury,&lt;br&gt;             render the subject unable to meet the requirements of the protocol, or may interfere&lt;br&gt;             with the evaluation of responses of the subject's successful completion of the study.&lt;br&gt;&lt;br&gt;         12. Subjects with an active infection or that has an acute illness or an oral temperature&lt;br&gt;             greater than 99.9F (37.7C) within 3 days prior to enrollment or vaccination. Subjects&lt;br&gt;             who had an acute illness that was treated symptoms resolved are eligible to enroll as&lt;br&gt;             long as treatment is completed and symptoms resolved &gt; 3 days prior to enrollment.&lt;br&gt;&lt;br&gt;         13. The subject is currently participating or plans to participate in a study that&lt;br&gt;             involves an experimental agent (vaccine, drug, biologic, device, blood product, or&lt;br&gt;             medication) or has received an experimental agent within 1 month prior to enrollment&lt;br&gt;             in this study, or expects to receive another experimental agent during participation&lt;br&gt;             in this study, or intends to donate blood during the study period.&lt;br&gt;&lt;br&gt;         14. The subject has any condition that would, in the opinion of the site investigator,&lt;br&gt;             place the subject at an unacceptable risk of injury or render the subject unable to&lt;br&gt;             meet the requirements of the protocol.&lt;br&gt;&lt;br&gt;         15. Have been hospitalized for psychiatric illness, history of suicide attempt, or&lt;br&gt;             confinement for danger to self or others, within the past 10 years.&lt;br&gt;&lt;br&gt;         16. The subject has a diagnosis of schizophrenia, bi-polar disease, or other severe&lt;br&gt;             (disabling) chronic psychiatric diagnosis, or is receiving psychiatric drugs. Subjects&lt;br&gt;             who are receiving a single antidepressant drug and are stable for at least 3 months&lt;br&gt;             prior to enrollment without decompensation are allowed enrollment into the study.&lt;br&gt;&lt;br&gt;         17. The subject has a history of alcohol or drug abuse in the 5 years prior to enrollment.&lt;br&gt;&lt;br&gt;         18. The subject has a known human immunodeficiency virus, hepatitis B, or hepatitis C&lt;br&gt;             infection.&lt;br&gt;&lt;br&gt;         19. The subject has any condition that the principal investigator (PI) believes may&lt;br&gt;             interfere with successful completion of the study.&lt;br&gt;</t>
  </si>
  <si>
    <t>The percent increase of CD4 cells per mL of blood.;The percent increase of CD4 cells per mL of Blood.</t>
  </si>
  <si>
    <t>Change in Serum HAI antibody defined as the highest dilution resulting in complete inhibition of hemagglutination;Number of participants with increased antibody specificity of cloned plasmablasts;Ratio of B cells reactive with the HA stalk versus the globular head.;Number of participants with increased RNA transcripts</t>
  </si>
  <si>
    <t>Comparative effectiveness of two mobile phone based strategies on adherence to IMNCI guidelines formanaging children suffering from pneumonia: a cluster randomized control trial.</t>
  </si>
  <si>
    <t>Intervention1: Mobile Based Application: Mobile based application to manage ARI (Pneumonia) cases based on IMNCI guidelines till 30 MArch 2019&lt;br&gt;Intervention2: Text Messages: Reminder Text Messages to ANMs and Mothers regarding the case management will be observed till 30 Mrch 2019&lt;br&gt;Control Intervention1: Routine Paper System: Routine paper reporting and case management without any intervention will be observed till 30 March 2019&lt;br&gt;</t>
  </si>
  <si>
    <t>http://www.ctri.nic.in/Clinicaltrials/pmaindet2.php?trialid=25864</t>
  </si>
  <si>
    <t>An effectiveness trial of a mobile application for managing children suffering from ARI</t>
  </si>
  <si>
    <t>CTRI/2018/07/014915</t>
  </si>
  <si>
    <t>Cluster Randomized Trial&lt;br&gt;  Method of generating randomization sequence:Computer generated randomization  Method of allocation concealment:Not Applicable  Blinding and masking:Not Applicable</t>
  </si>
  <si>
    <t>Indian Council of Medical Research</t>
  </si>
  <si>
    <t>Health Condition 1: null- ARI (Pneumonia)</t>
  </si>
  <si>
    <t>Dr Sonu Goel</t>
  </si>
  <si>
    <t>Department of Community Medicine and School of Public Health, PGIMER, Sector 12, Chandigarh</t>
  </si>
  <si>
    <t>sonugoel007@yahoo.co.in</t>
  </si>
  <si>
    <t>Post graduate Institute of Medical Education and Research</t>
  </si>
  <si>
    <t>Indian Council of Medical Research, V. Ramalingaswami Bhawan P.O. Box No. 4911. Ansari Nagar New Delhi - 110029. India.</t>
  </si>
  <si>
    <t>Inclusion criteria: All the children of 0-5 years old visiting to sub-centres of CHC Shazadpur, Haryana</t>
  </si>
  <si>
    <t>Exclusion criteria: Children above the age of 5 years &lt;br/ &gt;&lt;br&gt;children suffering from other diseases except Acute Respiratory Illness (Pneumonia).</t>
  </si>
  <si>
    <t>1. The errors during assessment and classification of ARI &lt;br/ &gt;&lt;br&gt;2. % time saved in using mobile based algorithm &lt;br/ &gt;&lt;br&gt;3. increased counselling advise,  &lt;br/ &gt;&lt;br&gt;4. % visits of mother averted by use of mobile based algorithm &lt;br/ &gt;&lt;br&gt;5. increased knowledge and satisfaction of caregiversTimepoint: At the end of each month starting from 1 November 2018 to 30 March 2019</t>
  </si>
  <si>
    <t>1. Supervision of ANMs activities &lt;br/ &gt;&lt;br&gt;2. Ease in monthly reportingTimepoint: At the end of each month starting from 1 November 2018 to 30 March 2019</t>
  </si>
  <si>
    <t>May 26 2018 12:00AM</t>
  </si>
  <si>
    <t>Institute Ethics Committee, Post graduate institute of  Medical education and Research, Chandigarh</t>
  </si>
  <si>
    <t>Treatment of Sleep Apnea in Patients With Cervical Spinal Cord Injury</t>
  </si>
  <si>
    <t>Procedure: Acute episodic hypoxia;Procedure: Supplemental oxygen;Drug: Trazodone;Drug: Placebo;Procedure: Sham</t>
  </si>
  <si>
    <t>https://clinicaltrials.gov/show/NCT02922894</t>
  </si>
  <si>
    <t>NCT02922894</t>
  </si>
  <si>
    <t>Allocation: Randomized. Intervention model: Crossover Assignment. Primary purpose: Other. Masking: Single (Participant).</t>
  </si>
  <si>
    <t>John D. Dingell VA Medical Center</t>
  </si>
  <si>
    <t>Sleep Apnea;Spinal Cord Injury</t>
  </si>
  <si>
    <t>June 9, 2017</t>
  </si>
  <si>
    <t>M Safwan Badr, M.D.;M Safwan Badr, M.D.;M. Safwan Badr, MD</t>
  </si>
  <si>
    <t>;m.badr@va.gov;</t>
  </si>
  <si>
    <t>;313-576-3548;313-576-3548</t>
  </si>
  <si>
    <t>John D. Dingell VA Medical Center;</t>
  </si>
  <si>
    <t>United States Department of Defense</t>
  </si>
  <si>
    <t>&lt;br&gt;        Inclusion Criteria:&lt;br&gt;&lt;br&gt;          1. healthy adults between the ages of 18 - 89&lt;br&gt;&lt;br&gt;          2. chronic spinal cord injury patients (T6 and above), &gt; 3 months since injury and not on&lt;br&gt;             mechanical ventilation, and have not received mechanical ventilation via tracheostomy&lt;br&gt;             in the past.&lt;br&gt;&lt;br&gt;        Exclusion Criteria:&lt;br&gt;&lt;br&gt;          1. subjects = 17 yrs old&lt;br&gt;&lt;br&gt;          2. Pregnant and lactating females&lt;br&gt;&lt;br&gt;          3. History of head trauma that resulted in neurological symptoms or loss of consciousness&lt;br&gt;&lt;br&gt;          4. advanced heart, lung, metabolic, liver or chronic kidney disease.&lt;br&gt;&lt;br&gt;          5. severe obstructive or restrictive respiratory defect by PFTs or history of&lt;br&gt;             tracheostomy&lt;br&gt;&lt;br&gt;          6. extreme obesity defined for this protocol as BMI = 40 kg/m2 (to avoid the effect of&lt;br&gt;             morbid obesity on ventilation).&lt;br&gt;</t>
  </si>
  <si>
    <t>Change in Tidal Volume;Change in CO2 reserve (Delta-PETCO2-AT);Change in Apnea Hypopnea Index (AHI);Change in hypocapnic apneic threshold</t>
  </si>
  <si>
    <t>The Characteristics of the Capital-Clinical study of Guben quyu jiedu capsule for chronic obstructive pulmonary disease and sleep apnea</t>
  </si>
  <si>
    <t>treatment group:based treatments+Guben quyu jiedu Decoction;control group:treatment group;</t>
  </si>
  <si>
    <t>http://www.chictr.org.cn/showproj.aspx?proj=12692</t>
  </si>
  <si>
    <t>ChiCTR-IOR-16007768</t>
  </si>
  <si>
    <t>treatment group:48;control group:48;</t>
  </si>
  <si>
    <t>Xiyuan Hospital of China Academy of Chinese Medical Sciences</t>
  </si>
  <si>
    <t>Chronic obstructive pulmonary disease with sleep apnea</t>
  </si>
  <si>
    <t>Wenjiang Zhang</t>
  </si>
  <si>
    <t>1 Xiyuan Caochang, Haidian District, Beijing, China</t>
  </si>
  <si>
    <t>zwj-hcy@sohu.com</t>
  </si>
  <si>
    <t>+86 13611391576</t>
  </si>
  <si>
    <t>Inclusion criteria: 1. Patients with chronic obstructive pulmonary disease and sleep apnea hypopnea syndrome and the severity  is  Mild and moderate according to GOLD;&lt;br&gt;2. meet the Chinese medicine diagnosis standard of Stagnation of blood and evil factors in meridian;&lt;br&gt;3. In past two years the COPD acute episodes &lt; 2 times per year;&lt;br&gt;4. Aged 30 to 75 years old;&lt;br&gt;5. participants voluntarily accept this kind of treatment, and sign the informed consent.</t>
  </si>
  <si>
    <t>Exclusion criteria: 1. On the abnormal anatomy of the airway;&lt;br&gt;2. Pregnancy or planning a pregnancy or breast-feeding women;&lt;br&gt;3. With asthma, bronchiectasis, malignant tumor and blood disease patients;&lt;br&gt;4. Participated in other clinical subjects within three months;&lt;br&gt;5. Heart, liver and kidney function for severe damage;&lt;br&gt;6. Complicated with serious primary diseases and immunocompromised disorders such as psychiatric patients; cardiovascular diseases;&lt;br&gt;7. Congenital or acquired immunodeficiency;&lt;br&gt;8. Have allergy history of medicine composition.</t>
  </si>
  <si>
    <t>apnea hyponea index;The lowest oxygen saturation at night;oxygen desaturation index;</t>
  </si>
  <si>
    <t>Cytokine REmoval in CRitically Ill pAtients Requiring Surgical Therapy for Infective Endocarditis (RECReATE) - an Investigator-initiated Prospective Randomized Controlled Clinical Trial Comparing Two Established Clinical Protocols</t>
  </si>
  <si>
    <t>Other: Treatment protocol with adsorption</t>
  </si>
  <si>
    <t>https://clinicaltrials.gov/show/NCT03892174</t>
  </si>
  <si>
    <t>Cytokine REmoval in CRitically Ill pAtients Requiring Surgical Therapy for Infective Endocarditis (RECReATE)</t>
  </si>
  <si>
    <t>NCT03892174</t>
  </si>
  <si>
    <t>Endocarditis;Sepsis;Septic Shock</t>
  </si>
  <si>
    <t>November 14, 2019</t>
  </si>
  <si>
    <t>RECREATE</t>
  </si>
  <si>
    <t>Lars Englberger, MD;Joerg C Schefold, MD;Joerg C Schefold, MD</t>
  </si>
  <si>
    <t>;joerg.schefold@insel.ch;joerg.schefold@insel.ch</t>
  </si>
  <si>
    <t>;0041-31-632;</t>
  </si>
  <si>
    <t>Inselspital, Bern University Hospital;</t>
  </si>
  <si>
    <t>&lt;br&gt;        Inclusion Criteria:&lt;br&gt;&lt;br&gt;          -  Subjects scheduled for routine cardiac surgery for infectious endocarditis (diagnosed&lt;br&gt;             according to the predefined DUKE criteria) with antibiotic therapy for = 14 days.&lt;br&gt;&lt;br&gt;          -  Presence of informed consent&lt;br&gt;&lt;br&gt;          -  Age =18 yrs.&lt;br&gt;&lt;br&gt;        Exclusion Criteria:&lt;br&gt;&lt;br&gt;          -  Previous treatment (last 6 months) with immunologically-active biologicals or specific&lt;br&gt;             immunomodulatory drugs (e.g. Rituximab)&lt;br&gt;&lt;br&gt;          -  high-dose chronic (i.e. before onset of infectious endocarditis) steroid medication&lt;br&gt;             with prednisone equivalent of &gt;30 mg/d&lt;br&gt;&lt;br&gt;          -  Patients on Extracorporeal membrane oxygenation (ECMO), or any other (pre-operative)&lt;br&gt;             cardiac assist device&lt;br&gt;&lt;br&gt;          -  Moribund patient (life expectancy &lt;14 days)&lt;br&gt;</t>
  </si>
  <si>
    <t>Change in quantitative expression of monocytic Human Leukocyte Antigen (mHLA)-DR expression (Antibodies per cell on Cluster of Differentiation (CD)14+ monocytes/macrophages, assessed using a quantitative standardized assay)</t>
  </si>
  <si>
    <t>Change in mHLA-DR from baseline (pre-OR) to post-Or and 3 days post-Or.;Area under the curve of quantitative mHLA-DR expression;Change in inflammatory markers including cytokines (Interleukin (IL)-6, IL-10, C-reactive protein, White blood cell count, multiplex Enzyme linked immunosorbent assay, and inflammatory prohormones);Change in organ dysfunction (Sepsis-related organ failure (SOFA) scores incl. subscores and Simplified acute physiology score (SAPS II scores) daily;Length of ICU and hospital stay (days after surgical intervention).;Cumulative Therapeutic Intervention Scoring System (TISS) points (resource need) until ICU-discharge;Total amount of infused volume/transfusions on ICU;Duration of vasoactive drug therapy;Duration of invasive mechanical ventilation;ICU mortality rate;Hospital mortality rate;28 day mortality rate;90 day mortality rate;Duration of renal replacement therapy</t>
  </si>
  <si>
    <t>Biological: Standard-Dose influenza virus surface antigens (haemagglutinin and neuraminidase), Inactivated, Influenza Vaccine Quadrivalent, 2019-2020 Northern Hemisphere Strains QIV-SD;Biological: High-Dose Influenza Vaccine (split virion, inactivated), Quadrivalent (QIV-HD) 2019-2020 Northern Hemisphere formulation QIV-HD</t>
  </si>
  <si>
    <t>https://clinicaltrials.gov/show/NCT04024228</t>
  </si>
  <si>
    <t>Study to Assess the Immune Response and the Safety Profile of a High-Dose Quadrivalent Influenza Vaccine (QIV-HD) Compared to a Standard-Dose Quadrivalent Influenza Vaccine (QIV-SD) in Europeans Adults 60 Years of Age and Older</t>
  </si>
  <si>
    <t>NCT04024228</t>
  </si>
  <si>
    <t>Belgium;France;Germany;Italy;Netherlands;Poland;Belgium;France;Germany;Italy;Netherlands;Poland</t>
  </si>
  <si>
    <t>Influenza (Healthy Volunteers)</t>
  </si>
  <si>
    <t>2019-000655-14;U1111-1225-0952;QHD00011</t>
  </si>
  <si>
    <t>&lt;br&gt;        Inclusion criteria :&lt;br&gt;&lt;br&gt;          -  Sixty years of age and older on the day of inclusion&lt;br&gt;&lt;br&gt;          -  Able to attend all scheduled visits and to comply with all trial procedures&lt;br&gt;&lt;br&gt;        Exclusion criteria:&lt;br&gt;&lt;br&gt;          -  Participant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post-menopausal for at least 1 year, or&lt;br&gt;             surgically sterile&lt;br&gt;&lt;br&gt;          -  Participation at the time of study enrollment (or in the 4 weeks [28 days] preceding&lt;br&gt;             the trial vaccination) or planned participation during the present trial period in&lt;br&gt;             another clinical trial investigating a vaccine, drug, medical device, or medical&lt;br&gt;             procedure&lt;br&gt;&lt;br&gt;          -  Receipt of any vaccine in the 4 weeks (28 days) preceding the trial vaccination or&lt;br&gt;             planned receipt of any vaccine prior to V02&lt;br&gt;&lt;br&gt;          -  Previous vaccination against influenza (in the previous 6 months) with either the&lt;br&gt;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trial or to a vaccine containing&lt;br&gt;             any of the same substances&lt;br&gt;&lt;br&gt;          -  Thrombocytopenia or bleeding disorder, contraindicating intramuscular (IM) vaccination&lt;br&gt;             based on Investigator's judgement&lt;br&gt;&lt;br&gt;          -  Alcohol or substance abuse that, in the opinion of the Investigator might interfere&lt;br&gt;             with the trial conduct or completion&lt;br&gt;&lt;br&gt;          -  Chronic illness that, in the opinion of the Investigator, is at a stage where it might&lt;br&gt;             interfere with trial conduct or completion&lt;br&gt;&lt;br&gt;          -  Moderate or severe acute illness/infection (according to Investigator judgment) or&lt;br&gt;             febrile illness (temperature = 38.0 C) on the day of vaccination. A prospective&lt;br&gt;             participant should not be included in the study until the condition has resolved or&lt;br&gt;             the febrile event has subsided&lt;br&gt;&lt;br&gt;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study&lt;br&gt;&lt;br&gt;          -  Personal or family history of Guillain Barr√© syndrome (GBS)&lt;br&gt;&lt;br&gt;          -  Neoplastic disease or any hematologic malignancy (except localized skin or prostate&lt;br&gt;             cancer that is stable at the time of vaccination in the absence of therapy and&lt;br&gt;             participants who have a history of neoplastic disease and have been disease free for =&lt;br&gt;             5 years)&lt;br&gt;&lt;br&gt;        The above information is not intended to contain all considerations relevant to a patient's&lt;br&gt;        potential participation in a clinical trial.&lt;br&gt;</t>
  </si>
  <si>
    <t>Geometric Mean Titers (GMTs) of influenza vaccine antibodies (post-vaccination)</t>
  </si>
  <si>
    <t>GMTs of influenza vaccine antibodies (pre- and post-vaccination);Geometric Mean Titers Ratio (GMTR) of influenza vaccine antibodies (post-/pre-vaccination);Percentage of participants with antibody titers greater than or equal to (=) 40 [1/dil];Percentage of participants achieving serconversion;Number of participants reporting immediate adverse events (AEs);Number of participants reporting solicited injection site reactions and systemic reactions;Number of participants reporting unsolicited AEs;Number of participants reporting serious adverse events (SAEs)</t>
  </si>
  <si>
    <t>Randomized Clinical Trial of Multi-respiratory Pathogen Testing Versus Usual Care in Emergency Department (ED) Patients With Upper Respiratory Symptoms</t>
  </si>
  <si>
    <t>Device: Rapid respiratory pathogen nucleic acid amplification test;Device: Rapid respiratory pathogen nucleic acid amplification test;Device: Rapid respiratory pathogen nucleic acid amplification test</t>
  </si>
  <si>
    <t>https://clinicaltrials.gov/show/NCT02957136</t>
  </si>
  <si>
    <t>Rapid Diagnostics for Upper Respiratory Infections in the Emergency Department</t>
  </si>
  <si>
    <t>NCT02957136</t>
  </si>
  <si>
    <t>University of California, Davis</t>
  </si>
  <si>
    <t>Respiratory Tract Infections;Influenza, Human;Common Cold;Respiratory Tract Infections;Influenza, Human;Common Cold;Respiratory Tract Infections;Influenza, Human;Common Cold</t>
  </si>
  <si>
    <t>December 8, 2016</t>
  </si>
  <si>
    <t>Christopher Polage, MD, MAS;Larissa May, MD, MSPH;Christopher Polage, MD, MAS;Larissa May, MD, MSPH;Christopher Polage, MD, MAS;Larissa May, MD, MSPH;Christopher Polage, MD, MAS;Larissa May, MD, MSPH;Christopher Polage, MD, MAS;Larissa May, MD, MSPH;Christopher Polage, MD, MAS;Larissa May, MD, MSPH</t>
  </si>
  <si>
    <t>Duke University;University of California, Davis;Duke University;University of California, Davis;Duke University;University of California, Davis;Duke University;University of California, Davis;Duke University;University of California, Davis;Duke University;University of California, Davis</t>
  </si>
  <si>
    <t>BioFire Diagnostics, LLC</t>
  </si>
  <si>
    <t>101 Years</t>
  </si>
  <si>
    <t>&lt;br&gt;        Inclusion Criteria:&lt;br&gt;&lt;br&gt;          -  University of California, Davis (UC Davis) Emergency Department patients evaluated for&lt;br&gt;             influenza like illness and/or upper respiratory infection by an ED physician who&lt;br&gt;             consent and agree to have a nasopharyngeal swab collected for the study&lt;br&gt;&lt;br&gt;          -  English speaking or Spanish speaking patients&lt;br&gt;&lt;br&gt;        Exclusion Criteria:&lt;br&gt;&lt;br&gt;          -  Neonates&lt;br&gt;&lt;br&gt;          -  Prisoners&lt;br&gt;&lt;br&gt;          -  Employees of UC Davis/Students of the Principal Investigator or Co-Principal&lt;br&gt;             Investigator&lt;br&gt;&lt;br&gt;          -  Non-English, non-Spanish speaking patients&lt;br&gt;      ;&lt;br&gt;        Inclusion Criteria:&lt;br&gt;&lt;br&gt;          -  University of California, Davis (UC Davis) Emergency Department patients evaluated for&lt;br&gt;             influenza like illness and/or upper respiratory infection by an ED physician who&lt;br&gt;             consent and agree to have a nasopharyngeal swab collected for the study&lt;br&gt;&lt;br&gt;          -  English speaking or Spanish speaking patients&lt;br&gt;&lt;br&gt;        Exclusion Criteria:&lt;br&gt;&lt;br&gt;          -  Neonates&lt;br&gt;&lt;br&gt;          -  Prisoners&lt;br&gt;&lt;br&gt;          -  Employees of UC Davis/Students of the Principal Investigator or Co-Principal&lt;br&gt;             Investigator&lt;br&gt;&lt;br&gt;          -  Non-English, non-Spanish speaking patients&lt;br&gt;      ;&lt;br&gt;        Inclusion Criteria:&lt;br&gt;&lt;br&gt;          -  University of California, Davis (UC Davis) Emergency Department patients evaluated for&lt;br&gt;             influenza like illness and/or upper respiratory infection by an ED physician who&lt;br&gt;             consent and agree to have a nasopharyngeal swab collected for the study&lt;br&gt;&lt;br&gt;          -  English speaking or Spanish speaking patients&lt;br&gt;&lt;br&gt;        Exclusion Criteria:&lt;br&gt;&lt;br&gt;          -  Neonates&lt;br&gt;&lt;br&gt;          -  Prisoners&lt;br&gt;&lt;br&gt;          -  Employees of UC Davis/Students of the Principal Investigator or Co-Principal&lt;br&gt;             Investigator&lt;br&gt;&lt;br&gt;          -  Non-English, non-Spanish speaking patients&lt;br&gt;</t>
  </si>
  <si>
    <t>Proportion of patients receiving antibiotics or a prescription for antibiotics in the ED;Proportion of patients receiving antibiotics or a prescription for antibiotics in the ED;Proportion of patients receiving antibiotics or a prescription for antibiotics in the ED</t>
  </si>
  <si>
    <t>Proportion of patients with a respiratory pathogen identified;Proportion of patients with a laboratory-confirmed influenza diagnosis;Proportion of patients receiving appropriate anti-influenza treatment or prescription;Proportion of patients discharged home from the ED versus hospital admission;Proportion of patients with all-cause or respiratory illness-related repeat ED visit, hospital or ICU admission, or death within 30 days;Clinician adherence to guidelines for the treatment of patients with influenza (recommendations for use of antivirals only);Length of ED stay;Length of hospital stay;Time to influenza test results;Time to other respiratory pathogen test results</t>
  </si>
  <si>
    <t>Phase II trial of helium / oxygen mixed gas for respiratory failure secondary to airway obstructive lesion in children</t>
  </si>
  <si>
    <t>Intervention type:DRUG. Intervention1:Helium / oxygen mixed gas inhalation therapy, Dose form:INSUFFLATION, Route of administration:INHALATIONAL, intended dose regimen:Helium / oxygen mixed gas .</t>
  </si>
  <si>
    <t>https://dbcentre3.jmacct.med.or.jp/jmactr/App/JMACTRE02_04/JMACTRE02_04.aspx?kbn=3&amp;seqno=8038</t>
  </si>
  <si>
    <t>JPRN-JMA-IIA00357</t>
  </si>
  <si>
    <t>Single group, non-control, open label, safety-efficacy study. Type of control:NONE. Randomized: NO. Randomization unit:NOT APPLICABLE. Blinding: OPEN LABEL. Method of allocation concealment: NOT APPLICABLE . Purpose:SAFETY,EFFICACY.</t>
  </si>
  <si>
    <t>Tokyo Metropolitan Children's Medical Center</t>
  </si>
  <si>
    <t>Respiratory failure due to airway obstructive lesion such as acute bronchiolitis, congenital tracheal stenosis, bronchial asthma attack</t>
  </si>
  <si>
    <t>Yoshihiko Morikawa</t>
  </si>
  <si>
    <t>Clinical Research Support Center,2-8-29 Musashidai, Fuchu-shi, Tokyo, Japan</t>
  </si>
  <si>
    <t>morikawa@2005.jukuin.keio.ac.jp</t>
  </si>
  <si>
    <t>Naoki Shimizu</t>
  </si>
  <si>
    <t>Department of Paediatric Critical Care Medicine,2-8-29 Musashidai, Fuchu-shi, Tokyo, Japan</t>
  </si>
  <si>
    <t>National Center for Child Health and Development</t>
  </si>
  <si>
    <t>Japan Medical Association</t>
  </si>
  <si>
    <t>No Limit</t>
  </si>
  <si>
    <t>&lt;20 YEARS</t>
  </si>
  <si>
    <t>Inclusion criteria: (1) Those under 20 years old when registering cases&lt;br&gt;(2) Patient who received one of the following diagnoses&lt;br&gt;1.acute bronchiolitis&lt;br&gt;2.congenital tracheal stenosis not undergoing radical surgery&lt;br&gt;3.bronchial asthma attack&lt;br&gt;(3) Hospitalized in pediatric intensive care unit&lt;br&gt;(4) Those wearing a ventilator under tracheal intubation or those clinically judged necessary for this treatment&lt;br&gt;(5) Written informed consent from the guardian</t>
  </si>
  <si>
    <t>Exclusion criteria: (1) Patients with cyanosis heart disease&lt;br&gt;(2) Patients with chronic lung disease&lt;br&gt;(3) Patients who have current medical history, past history, etc. of liver diseases, kidney diseases, blood diseases, psychiatric / nervous system diseases requiring treatment and difficult to conduct clinical trial treatment&lt;br&gt;(4) Patients diagnosed as chromosomal abnormalities&lt;br&gt;(5) patients who is judged as inappropriate for this trial by investigators / clinical trial doctors</t>
  </si>
  <si>
    <t>Ratio of serious side effects caused by AW-PD01. Timepoint:From the start of administration to the end of observation period.</t>
  </si>
  <si>
    <t>(1) Amount of change in the following items before and after administration of AW-PD01 &lt;br&gt;1.airway resistance value&lt;br&gt;2.Arterial blood carbon dioxide partial pressure (PaCO 2)&lt;br&gt;3.tidal volume&lt;br&gt;(2) Time from the start of administration of AW-PD01 until satisfying extubation criteria&lt;br&gt;(3) Time from the start of administration of AW-PD01 to extubation&lt;br&gt;(4) Time from the start of administration of AW-PD 01 to the intensive care room leaving time&lt;br&gt;(5) Adverse Event Expression Ratio at AW-PD01 Administration&lt;br&gt;. Timepoint: From the start of administration to the end of observation period.</t>
  </si>
  <si>
    <t>A Single Arm, Open-label Study to Assess the Safety, Tolerability, and Pharmacokinetics of Single and Multiple Doses of Cefiderocol in Hospitalized Paediatric Subjects 3 Months to &lt; 18 Years of Age with Suspected or Confirmed Aerobic Gram-negative Bacterial Infections - PEDI-CEFI</t>
  </si>
  <si>
    <t>https://www.clinicaltrialsregister.eu/ctr-search/search?query=eudract_number:2019-002120-32</t>
  </si>
  <si>
    <t>Study to assess the safety, tolerability and exposure of cefiderocol in children with suspected or confirmed aerobic Gram-negative bacterial infections.</t>
  </si>
  <si>
    <t>EUCTR2019-002120-32-BE</t>
  </si>
  <si>
    <t>Latvia;Georgia;Russian Federation;Ukraine;Belgium;Thailand;Hungary</t>
  </si>
  <si>
    <t>Including but not limited to complicated urinary tract infection [cUTI], complicated intra-abdominal infection [cIAI], hospital-acquired pneumonia [HAP]/ventilator-acquired pneumonia [VAP], and sepsis or bloodstream infections [BSI]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 &lt;br&gt;MedDRA version: 20.1Level: LLTClassification code 10079983Term: Complicated intra-abdominal infectionSystem Organ Class: 10021881 - Infections and infestations &lt;br&gt;MedDRA version: 20.1Level: PTClassification code 10003997Term: BacteraemiaSystem Organ Class: 10021881 - Infections and infestations &lt;br&gt;MedDRA version: 20.0Level: PTClassification code 10053840Term: Bacterial sepsisSystem Organ Class: 10021881 - Infections and infestations;Therapeutic area: Diseases [C] - Bacterial Infections and Mycoses [C01]</t>
  </si>
  <si>
    <t>NCT04335539</t>
  </si>
  <si>
    <t>1802R2135;2019-002120-32-HU</t>
  </si>
  <si>
    <t>Inclusion criteria: &lt;br&gt;1.Subject‚Äôs parent(s) or legally authorized representative (LAR) provides written informed consent in accordance with regional and country-specific laws and regulations&lt;br&gt;2.Subject provides written informed assent, when feasible (age of assent to be determined by institutional review boards/independent ethics committees [IRB's/IEC's] or be consistent with local legal requirements)&lt;br&gt;3.Hospitalized subject is 3 months to &lt; 18 years of age at the time written informed consent/assent is obtained for the single-dose phase.&lt;br&gt;Hospitalized subject is 3 months to &lt; 12 years of age at the time written&lt;br&gt;informed consent/assent is obtained for the multiple-dose phase.&lt;br&gt;Premature babies will not be restricted, but the subject must have an&lt;br&gt;adjusted or postnatal age of 3 months.&lt;br&gt;4.Subject has a suspected or confirmed infection (including but not limited to cUTI, cIAI, pneumonia [including HAP/VAP], sepsis, or BSI) that requires hospitalization for treatment with IV antibiotics&lt;br&gt;5.If subject is a female of childbearing potential and has reached menarche or Tanner stage 3, subject agrees to use barrier contraception (including condom, diaphragm, or cervical cap) with spermicide or agrees to use a highly effective method of contraception (including contraceptive implant, injectable contraceptive, combination oral contraceptive, or an intrauterine [IUD] contraceptive device) from screening up to 28 days after administration of the last dose of cefiderocol&lt;br&gt;&lt;br&gt;Are the trial subjects under 18? yes&lt;br&gt;Number of subjects for this age range: 64&lt;br&gt;F.1.2 Adults (18-64 years) no&lt;br&gt;F.1.2.1 Number of subjects for this age range &lt;br&gt;F.1.3 Elderly (&gt;=65 years) no&lt;br&gt;F.1.3.1 Number of subjects for this age range &lt;br&gt;</t>
  </si>
  <si>
    <t>Exclusion criteria: &lt;br&gt;1.Subject has a documented history of any hypersensitivity or allergic reaction to any √ü-lactam antibiotic (Note: for √ü-lactams, a history of a mild rash followed by uneventful re-exposure is not a contraindication to enrollment)&lt;br&gt;2.Multiple-dose only: Subject has an infection caused only by a confirmed Gram-positive pathogen&lt;br&gt;3.Subject has a suspected or confirmed central nervous system (CNS) infection (eg, meningitis, brain abscess, shunt infection) or osteomyelitis (which would require prolonged antibiotic therapy)&lt;br&gt;4.Subject has cystic fibrosis&lt;br&gt;5.Single-dose phase: Subject has moderate or severe renal impairment based on estimated glomerular filtration rate (eGFR) (based on modified Bedside Schwartz equation [2009]) of &lt; 60 mL/min/1.73 m2 at Screening&lt;br&gt;Multiple-dose phase: Subject has an eGFR (based on modified Bedside Schwartz equation [2009]) of &lt; 15 mL/min/1.73 m2 at Screening &lt;br&gt;6.Subject has end-stage renal disease (ESRD), is on hemodialysis (HD), or receiving continuous venovenous hemofiltration (CVVH)&lt;br&gt;7.Subject has experienced septic shock in the prior month or is in shock at the time of Screening &lt;br&gt;8.Subject has severe neutropenia or is severely immunocompromised&lt;br&gt;9.Subject has multiorgan failure &lt;br&gt;10.Subjects has a life expectancy of &lt; 30 days due to severity of a concurrent illness&lt;br&gt;11.Subject is a female who has a positive pregnancy test at Screening&lt;br&gt;12.Subject is a female who is breastfeeding&lt;br&gt;13.Subject has received any other investigational medicinal product (IMP) within 30 days&lt;br&gt;14.Subject has any condition or circumstance that, in the opinion of the investigator, would compromise the safety of the subject or the quality of the study data including acute trauma to the pelvis or urinary tract&lt;br&gt;15.               Subject is receiving vasopressor therapy at Screening&lt;br&gt;</t>
  </si>
  <si>
    <t>Main Objective: ‚Ä¢To assess the safety and tolerability of cefiderocol after single-dose administration in hospitalized paediatric subjects 3 months to &lt; 18 years of age with suspected or confirmed aerobic Gram-negative bacterial infections&lt;br&gt;‚Ä¢To assess the pharmacokinetics (PK) of cefiderocol after single-dose administration of cefiderocol in hospitalized paediatric subjects 3 months to &lt; 18 years of age with suspected or confirmed aerobic Gram-negative bacterial infections&lt;br&gt;‚Ä¢To assess the safety and tolerability of cefiderocol after multiple-dose administration in hospitalized paediatric subjects 3 months to &lt; 12 years of age with suspected or confirmed aerobic Gram-negative bacterial infections&lt;br&gt;‚Ä¢To assess the PK of cefiderocol after multiple-dose administration in hospitalized paediatric subjects 3 months to &lt; 12 years of age with suspected or confirmed aerobic Gram-negative bacterial infections&lt;br&gt;;Secondary Objective: ‚Ä¢Multiple-dose phase only: Whenever cefiderocol is admistered alone, to assess the clinical response at the Posttreatment visit (7 [¬±?4]&lt;br&gt;days following End of Treatment [EOT]) and at the End-of-study (EOS)&lt;br&gt;visit, AND to assess the microbiological response at the Posttreatment&lt;br&gt;visit (7 [¬±?4] days) following EOT and EOS (if available).;Primary end point(s): Safety, tolerability and pharmacokinetics in patients treated with single dose or multiple dose.;Timepoint(s) of evaluation of this end point: safety; prior to, during, and after administration of study drug&lt;br&gt;&lt;br&gt;Pharmacokinetic; &lt;br&gt;single dose - after dosing&lt;br&gt;multiple dose -  after the 6th to 12th dose</t>
  </si>
  <si>
    <t>Secondary end point(s): Efficacy;Timepoint(s) of evaluation of this end point: Multiple dose phase - end of trial (EoT) and post treatment (7 days after EoT +/- 4 days)</t>
  </si>
  <si>
    <t>EUCTR2019-002120-32-LV</t>
  </si>
  <si>
    <t>A Single Arm, Open-label Study to Assess the Safety, Tolerability, and Pharmacokinetics of Single and Multiple Doses of Cefiderocol in Hospitalized Paediatric Subjects 3 Months to &lt; 18 Years of Age with Suspected or Confirmed Aerobic Gram-negative Bacterial Infections</t>
  </si>
  <si>
    <t>Feb  7 2020 12:00AM</t>
  </si>
  <si>
    <t>Effect of preoperative screening and management on perioperative complications in patients with obstructive sleep apnea hypopnea syndrome</t>
  </si>
  <si>
    <t>Intervention group:Auto-CPAP;control group:non;</t>
  </si>
  <si>
    <t>http://www.chictr.org.cn/showproj.aspx?proj=20322</t>
  </si>
  <si>
    <t>ChiCTR-IOR-17013022</t>
  </si>
  <si>
    <t>Intervention group:20;control group:20;</t>
  </si>
  <si>
    <t>Obstructive sleep-apnea hypopnea syndrome</t>
  </si>
  <si>
    <t>Nuofu Zhang</t>
  </si>
  <si>
    <t>nfzhanggird@163.com</t>
  </si>
  <si>
    <t>+86 13600460056</t>
  </si>
  <si>
    <t>Sun Zhang</t>
  </si>
  <si>
    <t>sunzhang1992@outlook.com</t>
  </si>
  <si>
    <t>+86 13290706700</t>
  </si>
  <si>
    <t>self-funding</t>
  </si>
  <si>
    <t>Inclusion criteria: 1. The patients scheduled to undergo elective surgery in our department of thoracic surgery;&lt;br&gt;2. aged 18~75 years old;&lt;br&gt;3. patients who are diagnosed as moderate to severe OSAHS by sleep monitoring in our hospital;&lt;br&gt;4. patients who agreed to participate in this study.</t>
  </si>
  <si>
    <t>Exclusion criteria: 1. patients who have contraindications to surgery;&lt;br&gt;2. patients who have severe lethargy (ESS&gt; 15 points) and severe nocturnal hypoxemia (oxygen saturation &lt;80% for &gt;10% of recording time)or tidal breathing;&lt;br&gt;3. excluding patients who are pregnant and patients with lactation, puerperium and mental disorders;&lt;br&gt;4. excluding patients who have the recent application of hormones, sedatives or antipsychotic treatment;&lt;br&gt;5. patients who are accompanied by severe organic disease, significant memory, perception or behavioral disorders and life can not Self-care;&lt;br&gt;6. patients who are non-Chinese;&lt;br&gt;7. patients who are diagnosed as other sleep-disorderd breathing except OSAHS;&lt;br&gt;8. patients who have previous history of CPAP treatment or CPAP and APAP treatment contraindications;&lt;br&gt;9. patients who refused to PSG or whose EEG may be abnormal (Such as brain tumors, epilepsy and wearing deep brain stimulator, etc.);&lt;br&gt;10. patients who are participating in other clinical trials;&lt;br&gt;11. patients who are considered that they are not suitable for clinical trials by the researchers.</t>
  </si>
  <si>
    <t>Perioperative complications;ICU stay time;Quality of life;Length of stay;</t>
  </si>
  <si>
    <t>Anesthesia recovery time;Surgical risk classification;</t>
  </si>
  <si>
    <t>Functional Consequences of T-bet Expression in Flu-specific Memory B Cells After Live Attenuated Influenza Vaccine (LAIV)</t>
  </si>
  <si>
    <t>Biological: Treatment Group Live Attenuated Flu Vaccine (LAIV)</t>
  </si>
  <si>
    <t>https://clinicaltrials.gov/show/NCT04080245</t>
  </si>
  <si>
    <t>NCT04080245</t>
  </si>
  <si>
    <t>IRB-300003669</t>
  </si>
  <si>
    <t>Anoma Nellore, MD;Anoma Nellore, MD;Anoma Nellore, MD</t>
  </si>
  <si>
    <t>;anellore@uabmc.edu;</t>
  </si>
  <si>
    <t>;2059345191;</t>
  </si>
  <si>
    <t>&lt;br&gt;        Inclusion Criteria:&lt;br&gt;&lt;br&gt;          -  Missed getting the flu vaccine in the last year&lt;br&gt;&lt;br&gt;          -  No history of reactive airway disease&lt;br&gt;&lt;br&gt;          -  No history of allergy to LAIV&lt;br&gt;&lt;br&gt;          -  No history of allergy to IIV&lt;br&gt;&lt;br&gt;          -  Self-identify as healthy without an immunocompromising condition defined as cancer,&lt;br&gt;             autoimmune disease, organ transplant or receipt of steroids.&lt;br&gt;&lt;br&gt;        Exclusion Criteria:&lt;br&gt;&lt;br&gt;          -  History of reactive airway disease&lt;br&gt;&lt;br&gt;          -  History of allergy to LAIV or IIV&lt;br&gt;&lt;br&gt;          -  Do not self-identify as healthy&lt;br&gt;</t>
  </si>
  <si>
    <t>Outcome Measure: Participants with a positive T-bet expressing Flu-specific B cell subtype;Outcome Measure: Participants with a positive T-bet expressing Flu-specific B cell subtype;Outcome Measure: Participants with a positive T-bet expressing Flu-specific B cell subtype;Outcome Measure: Participants with a positive T-bet expressing Flu-specific B cell subtype</t>
  </si>
  <si>
    <t>Immunogenicity of Twice-annual Vaccination Against Seasonal Influenza for Two Hemispheres in Older Adults in Hong Kong - a Randomised Controlled Trial</t>
  </si>
  <si>
    <t>Biological: Inactivated influenza vaccine (NH formulation);Biological: Inactivated influenza vaccine (SH formulation);Biological: Placebo;Biological: Inactivated influenza vaccine (NH formulation);Biological: Inactivated influenza vaccine (SH formulation);Biological: Placebo;Biological: Inactivated influenza vaccine (NH formulation);Biological: Inactivated influenza vaccine (SH formulation);Biological: Placebo;Biological: Inactivated influenza vaccine (NH formulation);Biological: Inactivated influenza vaccine (SH formulation);Biological: Placebo</t>
  </si>
  <si>
    <t>https://clinicaltrials.gov/show/NCT02957890</t>
  </si>
  <si>
    <t>Immunogenicity of Twice-annual Influenza Vaccination in Older Adults in Hong Kong</t>
  </si>
  <si>
    <t>NCT02957890</t>
  </si>
  <si>
    <t>YHT004.5</t>
  </si>
  <si>
    <t>Benjamin COWLING, PhD;Benjamin COWLING, PhD;Benjamin COWLING, PhD;Benjamin COWLING, PhD;Benjamin COWLING, PhD</t>
  </si>
  <si>
    <t>The University of Hong Kong;The University of Hong Kong;The University of Hong Kong;The University of Hong Kong;The University of Hong Kong</t>
  </si>
  <si>
    <t>Centers for Disease Control and Prevention;Hospital Authority, Hong Kong</t>
  </si>
  <si>
    <t>&lt;br&gt;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      ;&lt;br&gt;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      ;&lt;br&gt;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      ;&lt;br&gt;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t>
  </si>
  <si>
    <t>Difference in antibody titres;Difference in antibody titres;Difference in antibody titres</t>
  </si>
  <si>
    <t>Seroprotection;CMI responses;Adverse events;PCR confirmed infection</t>
  </si>
  <si>
    <t>Quality Improvement in Infection COntrol and Sepsis Management in MOdel Regions / Deutsches Qualitaetsbuendnis Sepsis (German Quality Network Sepsis)</t>
  </si>
  <si>
    <t>Other: structured case analysis;Other: strucured screening every patient, every shift</t>
  </si>
  <si>
    <t>https://clinicaltrials.gov/show/NCT02820675</t>
  </si>
  <si>
    <t>Quality Improvement in Infection COntrol and Sepsis Management in MOdel Regions</t>
  </si>
  <si>
    <t>NCT02820675</t>
  </si>
  <si>
    <t>Allocation: N/A. Intervention model: Single Group Assignment. Primary purpose: Health Services Research. Masking: None (Open Label).</t>
  </si>
  <si>
    <t>Center for Sepsis Control and Care, Germany</t>
  </si>
  <si>
    <t>CSCCGermany</t>
  </si>
  <si>
    <t>German Federal Ministry of Education and Research;Vivantes Berlin Hospitals;Klinikum N√ºrnberg;Sana Clinics;Klinikum Augsburg;Zentralklinik Bad Berka;Bundeswehrkrankenhaus Berlin;University Hospital, Bonn;Bremen Hospitals;Herzzentrum Coswig;Detmold Lippe Hospitals;Krankenhaus Dresden Friedrichstadt;Krankenhaus D√ºren;University Hospital D√ºsseldorf;Klinikum St. Georg gGmbH;Rudolf Elle Hospital Eisenberg;Klinikum Emden;BG Klinikum Frankfurt Main;SRH Hospital Gera;Asklepios Clinics;Greifswald University Hospital;Deutsches Rotes Kreuz DRK-Blutspendedienst Baden-Wurttemberg-Hessen;University Hospital in Halle;Hannover Medical School;University Hospitals of Schleswig-Holstein;St. Elisabeth Hospital Cologne;Leipzig University Hospital;Magdeburg University Hospital;Mannheim University Hospital;Munich University Hospital Rechts der Isar;Trauma Center Murnau;Havelland Hospitals;Nordhausen South Harz Hospital;Oldenburg Hospital;Rostock Southern City Hospital;Saarbruecken Hospital;Siegen Diakonie Hospital;Stuttgart Hospital;SRH Central Hospital Suhl;MediClin Mueritz Hospital Waren;Werdau Pleissetal Hospital</t>
  </si>
  <si>
    <t>&lt;br&gt;        Inclusion Criteria for hospitals:&lt;br&gt;&lt;br&gt;          -  hospitals willing to participate&lt;br&gt;&lt;br&gt;        Inclusion Criteria for patients / patients' data&lt;br&gt;&lt;br&gt;          -  age over 16&lt;br&gt;&lt;br&gt;          -  coding of sepsis, severe sepsis, septic shock&lt;br&gt;&lt;br&gt;        Exclusion Criteria for hospitals:&lt;br&gt;&lt;br&gt;          -  no intensive care unit on site&lt;br&gt;</t>
  </si>
  <si>
    <t>in-hospital mortality;sepsis codings</t>
  </si>
  <si>
    <t>Long Term Outcome on Brain and Lung of Different Oxygen Strategies in ARDS Patients</t>
  </si>
  <si>
    <t>Drug: Modulation of Inspired Fraction of Oxygen (FiO2)</t>
  </si>
  <si>
    <t>https://clinicaltrials.gov/show/NCT03621293</t>
  </si>
  <si>
    <t>NCT03621293</t>
  </si>
  <si>
    <t>N/2016/74</t>
  </si>
  <si>
    <t>Bruno DEGANO, MD;Bruno DEGANO</t>
  </si>
  <si>
    <t>bruno.degano@univ-fcomte.fr;bruno.degano@univ-fcomte.fr</t>
  </si>
  <si>
    <t>3 81 21 87 45;</t>
  </si>
  <si>
    <t>&lt;br&gt;        Inclusion Criteria:&lt;br&gt;&lt;br&gt;          -  ARDS defined as a PF ratio &lt;300&lt;br&gt;&lt;br&gt;          -  Patients under ventilation for &lt;12 hours&lt;br&gt;&lt;br&gt;          -  Stabilization period of 3 hours with standardization of ventilation parameters&lt;br&gt;&lt;br&gt;        Inclusion criterion specific for neurological evaluation:&lt;br&gt;&lt;br&gt;        - Patient aged between 20 and 89 years&lt;br&gt;&lt;br&gt;        Exclusion Criteria:&lt;br&gt;&lt;br&gt;          -  Chronic respiratory failure or on home ventilation (excluding obstructive sleep&lt;br&gt;             apnoea)&lt;br&gt;&lt;br&gt;          -  Cardiac arrest&lt;br&gt;&lt;br&gt;          -  Moribund patients (death likely within 48 hours as assessed by the ICU physician)&lt;br&gt;&lt;br&gt;          -  Gaseous embolism&lt;br&gt;&lt;br&gt;          -  CO poisoning&lt;br&gt;&lt;br&gt;          -  Pregnant women&lt;br&gt;&lt;br&gt;          -  Indication for hyperbaric oxygen treatment&lt;br&gt;&lt;br&gt;          -  Persistent pneumothorax&lt;br&gt;&lt;br&gt;          -  Gaseous gangrene&lt;br&gt;&lt;br&gt;          -  DNR or limited care order&lt;br&gt;&lt;br&gt;        Exclusion criteria specific for neurological evaluation:&lt;br&gt;&lt;br&gt;          -  History of neurological disorders: cranial trauma, stroke, cerebral tumor, epilepsy,&lt;br&gt;             neuro-degenerative disease.&lt;br&gt;&lt;br&gt;          -  Psychiatric disorders: bipolar disorder, psychosis, addiction, schizophrenia.&lt;br&gt;&lt;br&gt;          -  Lack of autonomy due to previously documented cognitive and/or psychomotor impairment.&lt;br&gt;&lt;br&gt;          -  Hearing and/or sight impairment that prevent the patient from performing the study&lt;br&gt;             tests&lt;br&gt;&lt;br&gt;        Patients presenting exclusion criteria for the neurological evaluation can nonetheless be&lt;br&gt;        included in the study for the evaluation of respiratory function.&lt;br&gt;</t>
  </si>
  <si>
    <t>Diffusing Capacity of the Lungs for carbon monoxide (DLCO)</t>
  </si>
  <si>
    <t>Evaluation of disability (Functional Independence Measure);A binary composite morbi-mortality variable;Respiratory function: plethysmography;Respiratory function;Respiratory function: blood gases;Respiratory function: inspiratory pressure;Exercise function: 6-min walk test;Exercise function: cyclo ergometer;Cognitive function: screening tests;Cognitive function;Quality of life: The Medical Outcomes Study 36-Item Short-Form Health Survey (SF-36)</t>
  </si>
  <si>
    <t>A survey of the effect of ozonated water mouthwash on oral health and incidence of ventilator-associated pneumonia in patients connected to mechanical ventilation in intensive care units - A randomized clinical trial</t>
  </si>
  <si>
    <t>Intervention 1: Intervention group: Firstly, inner surface of the mouth is thoroughly washed using a soft brush (for kids) on which 0.5 cm of fluoride-rich toothpaste is applied followed by a suction stage. Next, 15 mL of the ozonated water solution is used to wash all the surfaces across the entire mouth, lounge, and teeth using a sterilized syringe. After 30 seconds, the patient‚Äôs mouth is subjected to suction at a pressure of -100 mmHg for a maximum of 10 seconds followed by hyper-oxygenating the patient with 100% oxygen for 2 minutes. Intervention 2: Control group: Firstly, inner surface of the mouth is thoroughly washed using a soft brush (for kids) on which 0.5 cm of fluoride-rich toothpaste is applied followed by a suction stage. Next, 15 mL of the chlorhexidine 0.2 solution is used to wash all the surfaces across the entire mouth, lounge, and teeth using a sterilized syringe. After 30 seconds, the patient‚Äôs mouth is subjected to suction at a pressure of -100 mmHg for a maximum of 10 seconds followed by hyper-oxygenating the patient with 100% oxygen for 2 minutes.</t>
  </si>
  <si>
    <t>http://en.irct.ir/trial/41951</t>
  </si>
  <si>
    <t>A survey of the effect of ozonated water mouthwash on oral health and incidence of ventilator-associated pneumonia in patients connected to mechanical ventilation</t>
  </si>
  <si>
    <t>IRCT20180213038720N2</t>
  </si>
  <si>
    <t>Randomization: Randomized, Blinding: Double blinded, Placebo: Not used, Assignment: Parallel, Purpose: Prevention, Randomization description: Randomization is planned to be performed using quadruple-block random allocation method to conduct experiments in two groups using chlorhexidine and ozonated water as mouthwash. The patients will be included in the study and grouped under either of the two groups using SNOSE (Sequentiallynumbered, sealed, opaque envelopes) allocation concealment and the designed quadruple blocks by a statistics expert, Blinding description: For the purpose of this study, the blinding will be performed as follows. Firstly, the resident at the ICU will group each patient under either of the two groups (chlorhexidine and ozonated water) using the designed quadruple blocks by a statistics expert. Next, trained nurses will administer, according to the respective protocol, the patients with the respective mouthwash without even knowing the type of the mouthwash.</t>
  </si>
  <si>
    <t>Bagheiat-allah University of Medical Sciences</t>
  </si>
  <si>
    <t>Condition 1: ventilator-associated pneumonia. Condition 2: oral health. &lt;br&gt;Air conditioner and humidifier lung;J67.7</t>
  </si>
  <si>
    <t>Mostafa Soodmand</t>
  </si>
  <si>
    <t>Student Ave, Shahid Beheshti Highway, Rasht</t>
  </si>
  <si>
    <t>msudmand@yahoo.com</t>
  </si>
  <si>
    <t>+98 13 3355 5056</t>
  </si>
  <si>
    <t>Rasht University of Medical Sciences</t>
  </si>
  <si>
    <t>Morteza Izadi</t>
  </si>
  <si>
    <t>Mulla Sadra Ave, after Sheikh Bahayi Ave, Vanak Square</t>
  </si>
  <si>
    <t>morteza_izadi@yahoo.com</t>
  </si>
  <si>
    <t>+98 21 8805 0435</t>
  </si>
  <si>
    <t>Inclusion criteria: Availability of tracheal tube and connecting to the mechanical ventilation machine within no more than 24 hours from the intubation of the patient and connection to the machine.&lt;br&gt;No oral wounds or injuries&lt;br&gt;No engagement with immunosuppressive diseases&lt;br&gt;No record or symptoms of aspiration&lt;br&gt;No coagulation abnormalities&lt;br&gt;No dentures&lt;br&gt;No engagement with the asthma&lt;br&gt;No allergy and nose/mouth inflammation&lt;br&gt;No record of radiotherapy treatment&lt;br&gt;No use of antibiotic mouthwash during the past two months&lt;br&gt;No pregnancy&lt;br&gt;NO symptoms of pulmonary infection</t>
  </si>
  <si>
    <t>Exclusion criteria: any allergic response to brushing, Toothpaste and any of the mouthwashes&lt;br&gt;the patient‚Äôs first-order relative(s) dissatisfaction with the study.</t>
  </si>
  <si>
    <t>Oral health. Timepoint: Every other day. Method of measurement: Beck Oral Assessment Scale (BOAS), Mucosal Plaque Score (MPS).;Incidence of ventilator-associated pneumonia. Timepoint: Before the intervention and after the intervention. Method of measurement: Clinical Pulmonary Infection Score (CPIS), Cultivation of pharynx.</t>
  </si>
  <si>
    <t>What will be shared: Collected data will be given to the individuals or organizations -a raw information- that will be provided with the consent of the participants without any name, address or telephone number, and other items.  When: After we have finished the study if data crashed or disposed it will be reachable in a raw information.  To whom: Just those have a Written request from authoritative research organizations.  Conditions: If there was need to be called in analysis field you can call 09116470641.  Where to obtain: Mostafa Soodmand, phone number: 09116470641  How to obtain: After confirmation the requeste, only raw and unidentifiable information from the mail will be delivered within one week.  Comments: If you have any question about this study call these numbers.  09116470641- 09155328439</t>
  </si>
  <si>
    <t>????? ????? ??????? ???? ????? ???? ???? (??)</t>
  </si>
  <si>
    <t>Bougie or Stylet In Patients Undergoing Intubation Emergently (BOUGIE): a Randomized, Multi-center Trial</t>
  </si>
  <si>
    <t>Other: Bougie;Other: Endotracheal Tube with Stylet</t>
  </si>
  <si>
    <t>https://clinicaltrials.gov/show/NCT03928925</t>
  </si>
  <si>
    <t>Bougie or Stylet In Patients Undergoing Intubation Emergently (BOUGIE)</t>
  </si>
  <si>
    <t>NCT03928925</t>
  </si>
  <si>
    <t>April 29, 2019</t>
  </si>
  <si>
    <t>Jonathan D Casey, MD;Matthew W Semler, MD, MSc;Brian E Driver, MD;Matthew E Prekker, MD;Jonathan D Casey, MD</t>
  </si>
  <si>
    <t>;;;;Jonathan.d.Casey@vumc.org</t>
  </si>
  <si>
    <t>;;;;(615) 208-6139</t>
  </si>
  <si>
    <t>Vanderbilt University Medical Center;Vanderbilt University Medical Center;Hennepin County Medical Center, Minneapolis;Hennepin County Medical Center, Minneapolis;</t>
  </si>
  <si>
    <t>&lt;br&gt;        Inclusion Criteria:&lt;br&gt;&lt;br&gt;          1. Patient is at least 18 years old&lt;br&gt;&lt;br&gt;          2. Patient is located in a participating unit&lt;br&gt;&lt;br&gt;          3. Planned procedure is tracheal intubation with sedative administration (or tracheal&lt;br&gt;             intubation without sedative administration during cardiac arrest)&lt;br&gt;&lt;br&gt;          4. Planned operator is a clinician expected to routinely perform tracheal intubation in&lt;br&gt;             the participating unit&lt;br&gt;&lt;br&gt;          5. Planned laryngoscopy device is a non-hyperangulated laryngoscope blade&lt;br&gt;&lt;br&gt;        Exclusion Criteria:&lt;br&gt;&lt;br&gt;          1. Patient is pregnant&lt;br&gt;&lt;br&gt;          2. Patient is a prisoner&lt;br&gt;&lt;br&gt;          3. Urgency of intubation precludes safe performance of study procedures&lt;br&gt;&lt;br&gt;          4. Operator feels an approach to intubation other than use of a bougie or use of an&lt;br&gt;             endotracheal tube with stylet would be best for the care of the patient&lt;br&gt;&lt;br&gt;          5. Operator feels use of a bougie is required or contraindicated for the care of the&lt;br&gt;             patient&lt;br&gt;&lt;br&gt;          6. Operator feels use of an endotracheal tube with stylet is required or contraindicated&lt;br&gt;             for the care of the patient&lt;br&gt;</t>
  </si>
  <si>
    <t>Number of intubations with successful intubation on the first attempt</t>
  </si>
  <si>
    <t>Number of intubations with severe hypoxemia</t>
  </si>
  <si>
    <t>Targeted-Volume Non-Invasive Ventilation in Post Planned Extubation  in Medical Intensive Care Unit Patients</t>
  </si>
  <si>
    <t>Targetted-volume non-invasive ventilation will be applied to post planned extubation patient immediately after extubation. Target tidal volume is 6-8 ml/kg ideal body weight. IPAPmax is 26 cmH2O unless not achieve target tidal volume in morbid obesity, 30 cmH2O is preferred. IPAPmin is EPAP+4 cmH2O. EPAP start at 4 cmH2O then titrate to keep SpO2 &gt;90%. Backup rate is set at 12 bpm. Inspired time is 1 sec., Oxygen mask without reservior bag is applied to patients after extubation. Oxygen flow is 6 LPM</t>
  </si>
  <si>
    <t>http://www.clinicaltrials.in.th/index.php?tp=regtrials&amp;menu=trialsearch&amp;smenu=fulltext&amp;task=search&amp;task2=view1&amp;id=1756</t>
  </si>
  <si>
    <t>TCTR20160310001</t>
  </si>
  <si>
    <t>Chulalongkorn university</t>
  </si>
  <si>
    <t>Acute respiratory failureReintubation rateMortality rate &lt;br&gt;Acute respiratory failureReintubation rateTargetted volume non invasive ventilation;Acute respiratory failureReintubation rateTargetted volume non invasive ventilation</t>
  </si>
  <si>
    <t>Vorawut</t>
  </si>
  <si>
    <t>Thanthitaweewat</t>
  </si>
  <si>
    <t>Department of Respiratory Diseases and Critical Care, King Chulalongkorn Memorial Hospital Bangkok 10330</t>
  </si>
  <si>
    <t>v.thanthitaweewat@gmail.com</t>
  </si>
  <si>
    <t>Chulalongkorn</t>
  </si>
  <si>
    <t>Rajadapisek grant from Chulalongkorn university</t>
  </si>
  <si>
    <t>Inclusion criteria: Intubation due to Acute respiratory failure (PaO2 &lt; 60mmHg or SpO2&lt;90% , PaCO2 &gt; 50 mmHg with pH &lt;7.30)&lt;br&gt;Mechanical ventilation longer than 48 hours&lt;br&gt;Readiness to extubation&lt;br&gt;No history of extubation failure  (in this admission)&lt;br&gt;No facial anomaly, No unable to fit mask&lt;br&gt;Informed consent&lt;br&gt;&lt;br&gt;</t>
  </si>
  <si>
    <t>Exclusion criteria: Post tracheostomy&lt;br&gt;Patient with upper airway obstruction immediate after extubation (develop inspiratory stridor)&lt;br&gt;Cause of respiratory failure from COPD with acute exacerbation or cardiogenic pulmonary edema&lt;br&gt;Claustrophobia&lt;br&gt;Patient incooperative&lt;br&gt;</t>
  </si>
  <si>
    <t>Reintubation rate [Timeframe 48 hours after extubation incidence rate]</t>
  </si>
  <si>
    <t>mortality rate, incidence of pneumonia [Timeframe 28 days after extubation Incidence rate]</t>
  </si>
  <si>
    <t>High Flow Nasal Oxygen Versus VNI for Emergency Department Treatment of Acute Hypercapnic Cardiogenic Pulmonary Edema With Respiratory Failure: a Multicenter Randomized Non Inferiority Trial</t>
  </si>
  <si>
    <t>Device: High flow nasal oxygen therapy;Device: Non invasive ventilation</t>
  </si>
  <si>
    <t>https://clinicaltrials.gov/show/NCT02874339</t>
  </si>
  <si>
    <t>High Flow Nasal Oxygen Versus VNI in Acute Hypercapnic Cardiogenic Pulmonary Edema</t>
  </si>
  <si>
    <t>NCT02874339</t>
  </si>
  <si>
    <t>University Hospital, Montpellier</t>
  </si>
  <si>
    <t>Acute Cardiogenic Pulmonary Edema;Hypercapnic Respiratory Failure</t>
  </si>
  <si>
    <t>October 26, 2016</t>
  </si>
  <si>
    <t>2016-A00349-42;9675</t>
  </si>
  <si>
    <t>Mustapha Sebbane, MD, PhD;Mustapha Sebbane, MD, PhD</t>
  </si>
  <si>
    <t>;m-sebbane@chu-montpellier.fr</t>
  </si>
  <si>
    <t>;0033(4)67337974</t>
  </si>
  <si>
    <t>University Hospital, Montpellier;</t>
  </si>
  <si>
    <t>&lt;br&gt;        Inclusion criteria:&lt;br&gt;&lt;br&gt;          -  Asuspected diagnosis of acute pulmonary edema presenting with any of the following&lt;br&gt;             criteria:&lt;br&gt;&lt;br&gt;          -  Dyspnea (orthopnea or a worsening of dyspnea according to NYHA criteria)-Respiratory&lt;br&gt;             rate &gt;20 b/min&lt;br&gt;&lt;br&gt;          -  Bilateral crepitant rales at pulmonary auscultation&lt;br&gt;&lt;br&gt;          -  Pulmonary infiltrate on chest X-ray&lt;br&gt;&lt;br&gt;          -  Signs of respiratory failure or any of the following clinical, laboratory or or&lt;br&gt;             radiology signs:&lt;br&gt;&lt;br&gt;               -  Use of accessory respiratory muscles&lt;br&gt;&lt;br&gt;               -  Paradoxical abdominal movement&lt;br&gt;&lt;br&gt;               -  Cardiomegaly (cardiothoracic ratio &gt;0.5)&lt;br&gt;&lt;br&gt;               -  Hypertensive crisis&lt;br&gt;&lt;br&gt;               -  PaO2/FiO2 &lt;= 300 mmHg breathing O2&gt; 8L/min or PaO2 &lt;= 63mmHg breathing room air.&lt;br&gt;&lt;br&gt;          -  Hypercapnia (PaCO2&gt;45)&lt;br&gt;&lt;br&gt;        Exclusion criteria:&lt;br&gt;&lt;br&gt;          -  Chronic respiratory disease or associated dyspnea from non cardiac origin,&lt;br&gt;&lt;br&gt;          -  Fever (&gt;38,5¬∞), sepsis or ongoing infection,&lt;br&gt;&lt;br&gt;          -  Contra-indication to NIV,&lt;br&gt;&lt;br&gt;          -  Treatment with NIV or CPAP prior to inclusion, including prehospital treatment&lt;br&gt;</t>
  </si>
  <si>
    <t>Proportion of patients with a normalized PaCO2</t>
  </si>
  <si>
    <t>Blood gas parameters;Blood gas parameters;Blood gas parameters;Patient's dypnea;Patient's dypnea;Patient's dypnea;Patient's comfort;Patient's comfort;Patient's comfort;Endotracheal intubation;Mortality</t>
  </si>
  <si>
    <t>External pilot study of the Fluids in Shock (FiSh) trial</t>
  </si>
  <si>
    <t>&lt;br&gt;                Patients are randomised 1:1 using sealed opaque envelopes available at each site.&lt;br&gt;&lt;br&gt;                Intervention: Restrictive bolus fluid resuscitation of 10 ml/kg (maximum 500 ml per bolus)&lt;br&gt;                Control: Current recommended bolus fluid resuscitation of 20 ml/kg (maximum 1000 ml per bolus)&lt;br&gt;&lt;br&gt;                Fluids to be delivered every 15 minutes for four hours, until clinical signs of shock has resolved or there are signs of fluid overload. Type of fluid and all other treatments are at the discretion of the treating clinician.&lt;br&gt;</t>
  </si>
  <si>
    <t>http://isrctn.com/ISRCTN15244462</t>
  </si>
  <si>
    <t>Pilot trial comparing different fluid amounts given in the earliest stages of treatment in children presenting to UK emergency departments with a severe infection</t>
  </si>
  <si>
    <t>ISRCTN15244462</t>
  </si>
  <si>
    <t>&lt;br&gt;                Mixed methods:&lt;br&gt;                1. Multicentre, pragmatic, open, pilot randomised controlled trial&lt;br&gt;                2. Qualitative questionnaires, interviews and focus groups (Treatment)&lt;br&gt;</t>
  </si>
  <si>
    <t>Imperial College Heathcare NHS Trust</t>
  </si>
  <si>
    <t>Sepsis/Septic shock &lt;br&gt;Infections and Infestations &lt;br&gt;Sepsis/Septic shock</t>
  </si>
  <si>
    <t>16SM3292</t>
  </si>
  <si>
    <t>Ruth</t>
  </si>
  <si>
    <t>Canter</t>
  </si>
  <si>
    <t>ICNARC CTU                    Napier House                    24 High Holborn</t>
  </si>
  <si>
    <t>ruth.canter@icnarc.org</t>
  </si>
  <si>
    <t>+44 (0)207 269 9277</t>
  </si>
  <si>
    <t>David</t>
  </si>
  <si>
    <t>Inwald</t>
  </si>
  <si>
    <t>Paediatric Intensive Care Unit                    Queen Elizabeth The Queen Mother (QEQM) Wing                    St Mary's Hospital                    Praed Street</t>
  </si>
  <si>
    <t>Inclusion criteria: &lt;br&gt;                Pilot RCT:&lt;br&gt;                Children:&lt;br&gt;                1. Age greater than or equal to 37 weeks (corrected gestational age) and less than 16 years&lt;br&gt;                2. Clinical suspicion of infection&lt;br&gt;                3. Clinical signs of shock after receipt of 20 ml/kg of bolus fluid&lt;br&gt;                4. Recruitment and randomisation to take place while child is in an acute assessment area (e.g. emergency department, paediatric assessment unit (PAU))&lt;br&gt;&lt;br&gt;                Observational component:&lt;br&gt;                Parent/Guardian inclusion criteria (questionnaire component):&lt;br&gt;                Parent/Guardians who were approached for consent prior to hospital discharge&lt;br&gt;&lt;br&gt;                Parent/Guardian inclusion criteria (telephone interview component):&lt;br&gt;                Parent/Guardians who were approached for consent&lt;br&gt;&lt;br&gt;                Site research staff:&lt;br&gt;                Site research staff who are involved in screening, recruiting, randomising and consenting during the pilot RCT.&lt;br&gt;</t>
  </si>
  <si>
    <t>Exclusion criteria: &lt;br&gt;                Pilot RCT:&lt;br&gt;                Children:&lt;br&gt;                1. Prior receipt of more than 20 ml/kg of bolus fluid&lt;br&gt;                2. Conditions in which bolus fluid resuscitation should be curtailed (e.g. raised intracranial&lt;br&gt;                pressure, diabetic ketoacidosis, known/suspected myocarditis/cardiomyopathy)&lt;br&gt;                3. Full active resuscitation not within current goals of care&lt;br&gt;&lt;br&gt;                Observational component:&lt;br&gt;                Parent/Guardian exclusion criteria (questionnaire and telephone interview):&lt;br&gt;                Parents/Guardians who do not speak English.&lt;br&gt;</t>
  </si>
  <si>
    <t>&lt;br&gt;                Feasibility of the intervention processes is determined by the evaluation of all the secondary outcomes at the end of the study, including a recommendation, or not, to continue to a larger trial.&lt;br&gt;</t>
  </si>
  <si>
    <t>&lt;br&gt;                1. Eligibility rate is measured using the proportion of eligible patients randomised, as recorded on the screening and enrolment log at baseline&lt;br&gt;                2. Recruitment rate is measured using the number of patients randomised per site per month, as recorded on the enrolment log and study database at baseline&lt;br&gt;                3. Proportion of parents/guardians refusing deferred consent is measured using data recorded on the enrolment log and study database at hospital discharge or end of study (dependent upon timing of approach)&lt;br&gt;                4. Proportion of fluid boluses delivered at correct volume and time during the intervention period is measured using data recorded on patient medical notes and the study database between randomisation and four hours post-randomisation&lt;br&gt;                5. Total volume of fluid received during the intervention period is measured using data recorded on patient medical notes and the study database between randomisation and four hours post-randomisation&lt;br&gt;                6. Proportion of complete data for each outcome measure is measured using data recorded on patient medical notes, the study database and linkage with routine data sources between randomisation and 30 days post-randomisation&lt;br&gt;                7. Time taken for data collection and entry is measured using data from feedback from site staff during focus groups at the end of the study&lt;br&gt;                8. Proportion of required data able to be linked to routine sources is measured using routine sources specification at the end of the study&lt;br&gt;                9. Adverse events are measured using data recorded on patient medical notes and the study database between randomisation and 30 days post-randomisation&lt;br&gt;</t>
  </si>
  <si>
    <t>1. 2018 results in https://www.ncbi.nlm.nih.gov/pubmed/30087153                 2. 2018 results in Health Technology Assessment journal https://www.ncbi.nlm.nih.gov/books/NBK525886/                 3. 2019 results in https://www.ncbi.nlm.nih.gov/pubmed/30087153 (added 24/01/2020)</t>
  </si>
  <si>
    <t>A comprehensive report recommending the continuation, or not, to the full FiSh trial will be submitted to the NIHR HTA programme for publication in Health Technology Assessment. The findings from both the feasibility and the external pilot study will be widely disseminated and published in appropriate, peer-reviewed, scientific journals and, if appropriate, relevant professional journals within one year of the overall study end date.  Following initial presentation of the results to the collaborating sites, the results will be presented at national and international conferences/meetings. The results of the combined feasibility and pilot study will be disseminated to families (children and their parents/guardians) via the Clinical Studies Group for Children (Anaesthesia, Pain, Intensive Care and Cardiology), facilitated by clinical co-investigators who sit on the group, and via the Young Person‚Äôs Advisory Group.</t>
  </si>
  <si>
    <t>London - Stanmore Research Ethics Committee, 14/06/2016, ref: 16/LO/0854</t>
  </si>
  <si>
    <t>Selective High Frequency Oscillation Ventilation(HFOV) vs Conventional Mechanical Ventilation(CMV) for Neonates With Acute Respiratory Distress Syndrome(ARDS):an Multicenters Randomized Controlled Trial</t>
  </si>
  <si>
    <t>Device: HFOV;Device: CMV</t>
  </si>
  <si>
    <t>https://clinicaltrials.gov/show/NCT03591796</t>
  </si>
  <si>
    <t>Invasive Ventilation for Neonates With Acute Respiratory Distress Syndrome(ARDS)</t>
  </si>
  <si>
    <t>NCT03591796</t>
  </si>
  <si>
    <t>Acute Respiratory Distress Syndrome;Conventional Mechanical Ventilation;High Frequency Oscillation Ventilation</t>
  </si>
  <si>
    <t>November 20, 2018</t>
  </si>
  <si>
    <t>invasive ventilation for ARDS</t>
  </si>
  <si>
    <t>Long Chen, MD</t>
  </si>
  <si>
    <t>neuroclong@126.com</t>
  </si>
  <si>
    <t>Children's Hospital of Chongqing Medical University;Jiulongpo No.1 People's Hospital;Chongqing Maternal and Child Health Hospital;The First Affiliated Hospital of Anhui Medical University;Children‚Äôs Hospital of The Capital Institute of Pediatrics;Peking University Third Hospital;First Hospital of Tsinghua University;Women and Children's Hospital, Branch of Chongqing Sanxia Central Hospital;First Affiliated Hospital of Chongqing Medical University;Quanzhou Children's Hospital;Xiamen Maternity &amp; Child Care Hospital;Zhujiang Hospital;Guangdong Academy of Medical Science and General Hospital;Guangdong Women and Children Hospital;Women and Children‚Äôs Health Hospital of Yulin;Women and Children Health Care Hospitalof GuangXi Zhuang Autonomous;Second Affiliated Hospital of Guangzhou Medical University;Guiyang Maternal and Child Health Care Hospital;Zunyi First People's Hospital;Second Hospital of Lanzhou University;Gansu Provincial Maternity and Child-Care Hospital;LanZhou University;First Affiliated Hospital of Harbin Medical University;First Affiliated Hospital of Xinjiang Medical University;Zhengzhou Children's Hospital, China;Third Affiliated Hospital of Zhengzhou University;the Maternal and Child Health Hospital of Hainan Province;Bethune International Peace Hospital;Wuhan Union Hospital, China;Children‚Äôs Hospital of Nanjing Medical University;First Hospital of Jilin University;Children's Hospital of Fudan University;Maternal and Children‚Äôs Healthcare Hospital of Taian;The Second Hospital of Shandong University;Shanxi Provincial Maternity and Children's Hospital;Chengdu Women and Children's Center Hospital;The Affiliated Hospital Of Southwest Medical University;Affiliated Hospital of Southwest Medical University;Shenzhen People‚Äôs Hospital, The Second Medical College of Jinan University;Tianjin Central Hospital of Gynecology Obstetrics;People's Hospital of Xinjiang Uygur Autonomous Region;Kunming Children's Hospital;The First People's Hospital of Yunnan;The First Affiliated Hospital of Kunming Medical College;Yan‚Äôan Hospital Affiliated to Kunming Medical University;Women and Children‚Äôs Health Hospital of Qujing;The People's Hospital of Dehong Autonomous Prefecture;Yinchuan No 1 people‚Äôs Hospital Affiliated of Ningxia Medical University;The Children's Hospital of Zhejiang University School of Medicine;Women's Hospital School Of Medicine Zhejiang University;Beijing 302 Hospital;Hunan Children's Hospital;Women and Children Hospital of Qinghai Province;Jiangxi Province Children's Hospital;Inner Mongolia People's Hospital;Mianyang Central Hospital;People's Liberation Army No.202 Hospital;Ningbo Women &amp; Children's Hospital;Shanghai Children's Medical Center;First Affiliated Hospital of Guangxi Medical University;Nanjing Medical University;Qinhuangdao Maternal and Child Health Care Hospital;Xuzhou Children Hospital;The First Affiliated Hospital of Zhengzhou University;Xianyang children‚Äôs Hospital</t>
  </si>
  <si>
    <t>&lt;br&gt;        Inclusion Criteria:&lt;br&gt;&lt;br&gt;          -  Gestational age (GA) between 26+0 and 32+0 weeks;&lt;br&gt;&lt;br&gt;          -  Birth weight less than 2000g;&lt;br&gt;&lt;br&gt;          -  Assisted with CMV within 12 h after birth;&lt;br&gt;&lt;br&gt;          -  Diagnosis with ARDS and/or RDS;&lt;br&gt;&lt;br&gt;          -  Stabilization before randomization within 12 h after birth: FiO2&lt;=0.30, pH&gt;7.20,&lt;br&gt;             PaCO2&lt;=60 mmHg, Paw &lt;=7-8 cmH2O; 90%-95% of SpO2&lt;br&gt;&lt;br&gt;        Exclusion Criteria:&lt;br&gt;&lt;br&gt;          -  Neonates who only needed noninvasive ventilation;&lt;br&gt;&lt;br&gt;          -  Major congenital anomalies or chromosomal abnormalities;&lt;br&gt;&lt;br&gt;          -  Neuromuscular diseases;&lt;br&gt;&lt;br&gt;          -  Upper respiratory tract abnormalities;&lt;br&gt;&lt;br&gt;          -  Need for surgery known before the first extubation;&lt;br&gt;&lt;br&gt;          -  Grade ?-IV-intraventricular hemorrhage (IVH);&lt;br&gt;&lt;br&gt;          -  Congenital lung diseases or malformations or pulmonary hypoplasia.&lt;br&gt;</t>
  </si>
  <si>
    <t>the incidence of bronchopulmonary dysplasia (BPD);Death</t>
  </si>
  <si>
    <t>the incidence of airleak;composite mortality/BPD;Intraventricular hemorrhage;the incidence of retinopathy of prematurity(ROP);the incidence of neonatal necrotizing enterocolitis(NEC)</t>
  </si>
  <si>
    <t>A Randomized, Double-Blind, Placebo-Controlled Dose Ranging Study Evaluating Safety, Pharmacokinetics and Clinical Benefit of FLU-IGIV in Hospitalized Patients With Serious Influenza A Infection</t>
  </si>
  <si>
    <t>Biological: FLU-IGIV;Other: Placebo for FLU-IGIV</t>
  </si>
  <si>
    <t>https://clinicaltrials.gov/show/NCT03315104</t>
  </si>
  <si>
    <t>Exploring Safety &amp; Clinical Benefit of Anti-Influenza Immunoglobulin Intravenous in Hospitalized Adults With Influenza A</t>
  </si>
  <si>
    <t>NCT03315104</t>
  </si>
  <si>
    <t>Emergent BioSolutions</t>
  </si>
  <si>
    <t>United States;Canada;Puerto Rico;Spain;Canada;Puerto Rico;Spain;United States</t>
  </si>
  <si>
    <t>Influenza A H3N2;Influenza A H1N1</t>
  </si>
  <si>
    <t>IA-001</t>
  </si>
  <si>
    <t>Christine Hall</t>
  </si>
  <si>
    <t>Emergent BioSolutions Inc</t>
  </si>
  <si>
    <t>&lt;br&gt;        Inclusion Criteria:&lt;br&gt;&lt;br&gt;          -  Provision of voluntary informed consent in writing by patient, or legally authorized&lt;br&gt;             representative.&lt;br&gt;&lt;br&gt;          -  Age = 18 years of age.&lt;br&gt;&lt;br&gt;          -  Locally determined positive influenza A infection (Rapid Antigen (Ag) Test or PCR)&lt;br&gt;             from a specimen obtained within 2 days prior to randomization.&lt;br&gt;&lt;br&gt;          -  Onset of symptoms = 6 days before randomization, defined as when the patient first&lt;br&gt;             experienced at least one respiratory symptom or fever.&lt;br&gt;&lt;br&gt;          -  Hospitalized (or in observation unit) with influenza, with anticipated hospitalization&lt;br&gt;             for more than 24 hours and will be/already are receiving antiviral SOC.&lt;br&gt;&lt;br&gt;          -  Experiencing = 1 respiratory symptom (ex. cough, sore throat, nasal congestion) and =&lt;br&gt;             1 constitutional symptom (ex. headache, myalgia, feverishness or fatigue).&lt;br&gt;&lt;br&gt;          -  For women of child-bearing potential: willingness to abstain from sexual intercourse&lt;br&gt;             or use at least 1 form of hormonal or barrier contraception through Day 60 of the&lt;br&gt;             study.&lt;br&gt;&lt;br&gt;          -  Willingness to have blood and respiratory samples obtained and stored.&lt;br&gt;&lt;br&gt;          -  National Early Warning Score (NEW score) = 3 at screening.&lt;br&gt;&lt;br&gt;        Exclusion Criteria:&lt;br&gt;&lt;br&gt;          -  Use of any investigational product within the past 30 days prior to screening.&lt;br&gt;&lt;br&gt;          -  History of hypersensitivity to blood or plasma products (as judged by the site&lt;br&gt;             investigator).&lt;br&gt;&lt;br&gt;          -  History of allergy to latex or rubber.&lt;br&gt;&lt;br&gt;          -  Known medical history of IgA deficiency.&lt;br&gt;&lt;br&gt;          -  Pregnancy or lactation.&lt;br&gt;&lt;br&gt;          -  Medical conditions for which receipt of a 500 mL volume of intravenous fluid may be&lt;br&gt;             dangerous to the patient (e.g. decompensated congestive heart failure), based on&lt;br&gt;             investigator's medical opinion with careful consideration of lab results.&lt;br&gt;&lt;br&gt;          -  Liver function: liver function test (LFT) &gt; 2.5 times upper limit of normal (ULN).&lt;br&gt;&lt;br&gt;          -  Renal Function: glomerular filtration rate (GFR) &lt; 60 mL/min/1.73 m2 (age and sex&lt;br&gt;             adjusted).&lt;br&gt;&lt;br&gt;          -  A pre-existing condition or use of a medication that, in the opinion of the site&lt;br&gt;             investigator, may place the individual at a substantially increased risk of thrombosis&lt;br&gt;             (e.g. cryoglobulinemia, severe refractory hypertriglyceridemia, or clinically&lt;br&gt;             significant monoclonal gammopathy).&lt;br&gt;&lt;br&gt;          -  An opinion of the investigator that it would be unwise to allow participation of the&lt;br&gt;             patient in the study (the reason for exclusion of the patient must be documented).&lt;br&gt;&lt;br&gt;          -  Receiving extracorporeal membrane oxygenation (ECMO).&lt;br&gt;&lt;br&gt;          -  Anticipated life expectancy of &lt; 90 days.&lt;br&gt;&lt;br&gt;          -  Confirmed bacterial pneumonia or any concurrent respiratory viral infection that is&lt;br&gt;             not influenza A (ex. respiratory syncytial virus (RSV) infection).&lt;br&gt;</t>
  </si>
  <si>
    <t>Frequency Counts and Percentage of Subjects With Adverse Events;Area Under the Plasma Concentration Curve [AUC] From Time 0 to 48 Hours Post-dose by Hemagglutinin Inhibition Assay;Maximum Plasma Concentration [Cmax] Reported as a Titer for Hemagglutinin Inhibition Assay;Time Cmax is Observed [Tmax] by Hemagglutinin Inhibition Assay</t>
  </si>
  <si>
    <t>Ordinal Scale Subject Distribution Reflecting Clinical Status</t>
  </si>
  <si>
    <t>https://clinicaltrials.gov/ct2/show/results/NCT03315104</t>
  </si>
  <si>
    <t>Impact of a Procalcitonin-Guided Algorithm on Antimicrobial Utilization in Critically Ill Cancer Patients With Sepsis: A Randomized Controlled Study (Pro-Can)</t>
  </si>
  <si>
    <t>Diagnostic Test: Procalcitonin Levels;Other: Control</t>
  </si>
  <si>
    <t>https://clinicaltrials.gov/show/NCT04203524</t>
  </si>
  <si>
    <t>Procalcitonin and Antimicrobial Utilization in Critically Ill Cancer Patients With Sepsis</t>
  </si>
  <si>
    <t>NCT04203524</t>
  </si>
  <si>
    <t>Allocation: Randomized. Intervention model: Parallel Assignment. Primary purpose: Diagnostic. Masking: Single (Participant).</t>
  </si>
  <si>
    <t>King Hussein Cancer Center</t>
  </si>
  <si>
    <t>Jordan</t>
  </si>
  <si>
    <t>Sepsis;Septic Shock;Neoplasm;Critical Illness</t>
  </si>
  <si>
    <t>August 21, 2019</t>
  </si>
  <si>
    <t>19KHCC11</t>
  </si>
  <si>
    <t>Lama H Nazer, PharmD;Lama H Nazer, PharmD;Lama Nazer, PharmD</t>
  </si>
  <si>
    <t>;LNazer@khcc.jo;LNazer@khcc.jo</t>
  </si>
  <si>
    <t>;(962 6) 5300460;(962 6) 5300460</t>
  </si>
  <si>
    <t>King Hussein Cancer Center;</t>
  </si>
  <si>
    <t>&lt;br&gt;        Inclusion Criteria:&lt;br&gt;&lt;br&gt;          -  Age = 18 years old&lt;br&gt;&lt;br&gt;          -  Expected to remain in the ICU for at least 48 hours&lt;br&gt;&lt;br&gt;          -  Patient meets the SEPSIS-3 criteria for sepsis defined as having a SOFA score change&lt;br&gt;             of 2 or more and suspected infection.&lt;br&gt;&lt;br&gt;          -  Patient on antibiotics for suspected infection&lt;br&gt;&lt;br&gt;        Exclusion Criteria:&lt;br&gt;&lt;br&gt;          -  Patient code is DNR&lt;br&gt;&lt;br&gt;          -  Patient receiving antibiotics for surgical prophylaxis&lt;br&gt;&lt;br&gt;          -  Consent cannot be obtained&lt;br&gt;&lt;br&gt;          -  Patients who are expected to require antibiotics for more than 14 days&lt;br&gt;&lt;br&gt;          -  Patients who have PCT levels ordered as part of their routine clinical care&lt;br&gt;&lt;br&gt;          -  Patients who are followed by the Infectious Disease team.&lt;br&gt;&lt;br&gt;          -  Patient with life expectancy &lt;24 hours.&lt;br&gt;</t>
  </si>
  <si>
    <t>Time to antibiotic cessation;Number of antibiotic-free days</t>
  </si>
  <si>
    <t>Antibiotic utilization</t>
  </si>
  <si>
    <t>Evaluation of the Roche Cobas Liat Flu/RSV Assay for Management of Influenza in the Emergency Department</t>
  </si>
  <si>
    <t>Diagnostic Test: Procalcitonin;Other: Pharmacist-Led Education</t>
  </si>
  <si>
    <t>https://clinicaltrials.gov/show/NCT02899065</t>
  </si>
  <si>
    <t>Evaluation of the Roche Cobas Liat Flu/Respiratory Syncytial Virus (RSV) Assay for Management of Influenza in the Emergency Department</t>
  </si>
  <si>
    <t>NCT02899065</t>
  </si>
  <si>
    <t>January 22, 2018</t>
  </si>
  <si>
    <t>Larissa S May, MD;Larissa S. May, MD;Larissa S. May, MD</t>
  </si>
  <si>
    <t>;lsmay@ucdavis.edu;lsmay@ucdavis.edu</t>
  </si>
  <si>
    <t>;916-734-1593;916-734-1593</t>
  </si>
  <si>
    <t>University of California, Davis;</t>
  </si>
  <si>
    <t>Roche Pharma AG</t>
  </si>
  <si>
    <t>&lt;br&gt;        Inclusion Criteria:&lt;br&gt;&lt;br&gt;          -  Patients &lt;21 years of age who are evaluated in the emergency department for:&lt;br&gt;&lt;br&gt;          -  suspected influenza, including symptoms of influenza-like illness (ILI - including&lt;br&gt;             fever and cough or sore throat), or&lt;br&gt;&lt;br&gt;          -  non-specific upper respiratory infection (URI) with suspicion for presence of RSV or&lt;br&gt;             influenza.&lt;br&gt;&lt;br&gt;          -  Patients whose treating provider has ordered a Roche Cobas Liat Flu/RSV test&lt;br&gt;&lt;br&gt;        Exclusion Criteria:&lt;br&gt;&lt;br&gt;          -  Patients who are pregnant&lt;br&gt;&lt;br&gt;          -  Prisoners&lt;br&gt;&lt;br&gt;          -  Patients who are unable to give informed consent in English or Spanish.&lt;br&gt;</t>
  </si>
  <si>
    <t>Treatment guideline adherence as measured by physician prescription of antibiotic non-responsive conditions;Antiviral treatment for patients with influenza like illness at risk of complications</t>
  </si>
  <si>
    <t>Physician adherence to Centers for Disease Control and Prevention (CDC) guidelines for treatment of influenza as measured by prescription of anti-viral treatment for patients in whom it is indicated.;Emergency Department recidivism;Symptom resolution;Lost days of school/work;Healthcare burden as measured by the number of healthcare visits after discharge from the Emergency Department</t>
  </si>
  <si>
    <t>Randomized Controlled Clinical Trial of Antioxidant Therapy in Critically Ill Patients With Septic Shock: Analysis Before and After Treatment of the Oxidative Stress</t>
  </si>
  <si>
    <t>Drug: Melatonin 5 mg;Drug: Vitamin C 1 GM Oral Tablet;Drug: Vitamin E 400 UNT;Drug: N-acetylcysteine</t>
  </si>
  <si>
    <t>https://clinicaltrials.gov/show/NCT03557229</t>
  </si>
  <si>
    <t>Clinical Trial of Antioxidant Therapy in Patients With Septic Shock</t>
  </si>
  <si>
    <t>NCT03557229</t>
  </si>
  <si>
    <t>American British Cowdray Medical Center</t>
  </si>
  <si>
    <t>Oxidative Stress;Septic Shock</t>
  </si>
  <si>
    <t>July 23, 2018</t>
  </si>
  <si>
    <t>ABC-18-19</t>
  </si>
  <si>
    <t>Alfredo Aisa Alvarez, MD;Alfredo Aisa Alvarez, MD;Alfredo Aisa Alvarez, MD</t>
  </si>
  <si>
    <t>;alfredoaisaa@gmail.com;alfredoaisaa@gmail.com</t>
  </si>
  <si>
    <t>;015511031600;015511031600</t>
  </si>
  <si>
    <t>American British Cowdray Medical Center;</t>
  </si>
  <si>
    <t>&lt;br&gt;        Inclusion Criteria:&lt;br&gt;&lt;br&gt;          -  Diagnosis of septic shock in the last 24 hours characterized by refractory hypotension&lt;br&gt;             and vasopressor requirement despite sufficient fluid resuscitation (20 mL/kg of&lt;br&gt;             colloids or 40 mL/kg of crystalloids) to maintain a blood pressure = 65 mmHg with a&lt;br&gt;             lactate&gt; 2 mmol/L.&lt;br&gt;&lt;br&gt;          -  Admitted to the ICU of the ABC Medical Center.&lt;br&gt;&lt;br&gt;          -  Give informed consent.&lt;br&gt;&lt;br&gt;        Exclusion Criteria:&lt;br&gt;&lt;br&gt;          -  Patients who refuse to be included.&lt;br&gt;&lt;br&gt;          -  Chronic or recent use of steroids.&lt;br&gt;&lt;br&gt;          -  Use of statins.&lt;br&gt;&lt;br&gt;          -  Patients receiving some type of antioxidant treatment.&lt;br&gt;&lt;br&gt;          -  Any contraindication to the use of vitamin C, vitamin E, n-acetylcysteine or&lt;br&gt;             melatonin.&lt;br&gt;&lt;br&gt;          -  Pregnant women.&lt;br&gt;</t>
  </si>
  <si>
    <t>Organic failure measurement by the Sequential Organ Failure Assessment Score (SOFA)</t>
  </si>
  <si>
    <t>Nitrates and nitrites levels;Malondialdehyde levels;Total antioxidant capacity;Glutathione Peroxidase Enzyme Activity;Glutathione S-transferase Activity;Extracellular Superoxide Dismutase Activity;Glutathione concentration</t>
  </si>
  <si>
    <t>PRONE POSITIONING AND SPONTANEOUS BREATHING: A FEASIBILITY STUDY - The PROSE study</t>
  </si>
  <si>
    <t>prone positioning with and without muscle paralysis</t>
  </si>
  <si>
    <t>https://upload.umin.ac.jp/cgi-open-bin/ctr_e/ctr_view.cgi?recptno=R000036942</t>
  </si>
  <si>
    <t>PRONE POSITIONING AND SPONTANEOUS BREATHING: A FEASIBILITY STUDY</t>
  </si>
  <si>
    <t>JPRN-UMIN000032462</t>
  </si>
  <si>
    <t>Phase I</t>
  </si>
  <si>
    <t>Department of Anesthesiology and Intensive Care Medicine, Osaka University</t>
  </si>
  <si>
    <t>Japan,North America,South America</t>
  </si>
  <si>
    <t>Akinori</t>
  </si>
  <si>
    <t>Uchiyama</t>
  </si>
  <si>
    <t>2-15 Yamadaoka, Suita, Osaka, 565-0871, Japan</t>
  </si>
  <si>
    <t>auchiyama@hp-icu.med.osaka-u.ac.jp</t>
  </si>
  <si>
    <t>Osaka University Department of Anesthesiology and Intensive Care Medicine</t>
  </si>
  <si>
    <t>99years-old</t>
  </si>
  <si>
    <t>Exclusion criteria: Contraindication for prone positioning</t>
  </si>
  <si>
    <t>the strength of spontaneous breathing</t>
  </si>
  <si>
    <t>Esophageal pressure, electrical activation of the diaphragm,lung volume, cytokines</t>
  </si>
  <si>
    <t>rinri@hp-crc.med.osaka-u.ac.jp</t>
  </si>
  <si>
    <t>Academic Clinical Research Center of Osaka University</t>
  </si>
  <si>
    <t>The Effect of Probiotics on Ventilator Associated  Pneumonia  - A Randomized Controlled Trial</t>
  </si>
  <si>
    <t>Intervention1: Probiotic: The probiotic used will be  Pre-pro HS capsule which contains Lactobacillus acidophilus 700 million cells, Lactobacillus rhamnosus 400 million cells, Lactobacillus casei 300 million cells, Lactobacillus plantarum 300million cells, Lactobacillus bulgaricus 300 million cells, , Bifidobacterium longum 300 million cells, Bifidobacterium infantis 300 million cells, Bifidobacterium breve 300 million cells, Streptococcus thermophiles 400 million cells, Fructo-oligosaccharides 100 mg.&lt;br&gt;Control Intervention1: Placebo: Capsules containing Starch, Lactose, gelatin and Coloring agent.&lt;br&gt;</t>
  </si>
  <si>
    <t>http://www.ctri.nic.in/Clinicaltrials/pmaindet2.php?trialid=19789</t>
  </si>
  <si>
    <t>The effect of the administration of bacterial live microorganisms with health benefits on the occurrence of lung infection in patients requiring machine assisted breathing.</t>
  </si>
  <si>
    <t>CTRI/2017/08/009348</t>
  </si>
  <si>
    <t>Randomized, Parallel Group, Placebo Controlled Trial&lt;br&gt;  Method of generating randomization sequence:Permuted block randomization, fixed  Method of allocation concealment:Pre-numbered or coded identical Containers  Blinding and masking:Participant, Investigator, Outcome Assessor and Date-entry Operator Blinded</t>
  </si>
  <si>
    <t>Garikapati Vrandha</t>
  </si>
  <si>
    <t>Health Condition 1: null- Critically ill patients on mechanical ventilationHealth Condition 2: J969- Respiratory failure, unspecified</t>
  </si>
  <si>
    <t>Venkateswaran R</t>
  </si>
  <si>
    <t>Department of Medicine, JIPMER, Puducherry - 605006</t>
  </si>
  <si>
    <t>drvenks@gmail.com</t>
  </si>
  <si>
    <t>JIPMER, Puducherry</t>
  </si>
  <si>
    <t>Dean (Research),JIPMER, Dhanvantari Nagar,Puducherry - 605006</t>
  </si>
  <si>
    <t>Inclusion criteria: 1. Mechanical ventilated patients of age  &gt; 18 years. &lt;br/ &gt;&lt;br&gt; &lt;br/ &gt;&lt;br&gt;2. Perceived need for Ventilation more than 48 hours. &lt;br/ &gt;&lt;br&gt;</t>
  </si>
  <si>
    <t>Exclusion criteria: 1. Mechanical ventilation initiated outside JIPMER hospital &lt;br/ &gt;&lt;br&gt;2. Prior Mechanical ventilation for  &gt; 24 hours  &lt;br/ &gt;&lt;br&gt;3. Pneumonia patients requiring Mechanical Ventilation &lt;br/ &gt;&lt;br&gt;4. Neutropenic patients &lt;br/ &gt;&lt;br&gt;5. Pregnancy and Lactation &lt;br/ &gt;&lt;br&gt;6. APACHE II score more than 25 &lt;br/ &gt;&lt;br&gt;7. Patients with acute severe pancreatitis &lt;br/ &gt;&lt;br&gt;</t>
  </si>
  <si>
    <t>Incidence of Ventilator Associated Pneumonia (VAP)Timepoint: Day 3 of Mechanical Ventilation to 48 hours after discontinuation of Mechanical Ventilation.</t>
  </si>
  <si>
    <t>1. Time taken for the occurrence of VAP after mechanical ventilation is initiatedTimepoint: From the date of enrollment to 48 hours after discontinuation from Mechanical Ventilation.;2. Rate of Infectious complicationsTimepoint: From the date of enrollment to day of ICU discharge.;3. Antibiotic use (Rate/Number/Type)Timepoint: From the date of enrollment to day of ICU discharge.;4. Duration of VentilationTimepoint: From the date of enrollment to day of ICU discharge.;5. Length of ICU stayTimepoint: From the date of enrollment to day of ICU discharge.;6. 28 day Mortality after Mechanical VentilationTimepoint: From the date of enrollment to 28 days.</t>
  </si>
  <si>
    <t>Feb 23 2017 12:00AM</t>
  </si>
  <si>
    <t>Institute Ethics Committee, JIPMER</t>
  </si>
  <si>
    <t>A Randomized, Double-blinded, Controlled, Phase I/II Clinical Trial to Assess the Safety, Tolerability and Immunogenicity of NBP607QIV Compared to Trivalent Egg-based Influenza Vaccine in Healty Adult Volunteers</t>
  </si>
  <si>
    <t>Biological: NBP607QIV;Biological: Agrippal</t>
  </si>
  <si>
    <t>https://clinicaltrials.gov/show/NCT03826719</t>
  </si>
  <si>
    <t>Safety, Tolerability and Immunogenicity of NBP607QIV in Healthy Adult Volunteers</t>
  </si>
  <si>
    <t>NCT03826719</t>
  </si>
  <si>
    <t>SK Chemicals Co., Ltd.</t>
  </si>
  <si>
    <t>February 17, 2014</t>
  </si>
  <si>
    <t>NBP607QIV_Flu_I_2013</t>
  </si>
  <si>
    <t>Woo Joo Kim, MD, PhD</t>
  </si>
  <si>
    <t>&lt;br&gt;        Inclusion Criteria:&lt;br&gt;&lt;br&gt;          1. Healthy adults aged 19 to 59 years&lt;br&gt;&lt;br&gt;          2. Those who are able and willing to give written informed consent to study participation&lt;br&gt;             and compliance with study instructions after being informed of and understand details&lt;br&gt;             of the study&lt;br&gt;&lt;br&gt;          3. If female, at least 2 years after post- menopausal and negative result of urine-human&lt;br&gt;             chorionic gonadotropin (HCG) test at screening&lt;br&gt;&lt;br&gt;        Exclusion Criteria:&lt;br&gt;&lt;br&gt;          1. Those with hypersensitivity to any component of the study medication or chemically&lt;br&gt;             related substances, such as allergy to eggs or egg products&lt;br&gt;&lt;br&gt;          2. Those with Immunodeficiency disease&lt;br&gt;&lt;br&gt;          3. Those with history of hypersensitivity when vaccination, such as Guillain-Barre&lt;br&gt;             syndrome&lt;br&gt;&lt;br&gt;          4. Those who are contraindicated for intramuscular injection due to thrombocytopenia or&lt;br&gt;             coagulopathy&lt;br&gt;&lt;br&gt;          5. Those who experienced fever (&gt;38¬∞C) within the past 24 hours or any acute respiratory&lt;br&gt;             infection&lt;br&gt;&lt;br&gt;          6. Those with history of treatment with any of Immunosuppressants or Immunomodulators&lt;br&gt;             within the past 3 months&lt;br&gt;&lt;br&gt;          7. Those with history of receiving blood products or immunoglobulin within the past 3&lt;br&gt;             months&lt;br&gt;&lt;br&gt;          8. Those with history of influenza vaccination within the past 6 months&lt;br&gt;&lt;br&gt;          9. Those who received another vaccine within the past 1 month or have plan to receive&lt;br&gt;             another vaccine within 1 months following the study vaccination&lt;br&gt;&lt;br&gt;         10. Those with history of participation on another clinical trial within 1 month prior to&lt;br&gt;             the study vaccination&lt;br&gt;&lt;br&gt;         11. Those with history of blood donation within 1 week prior to the study vaccination or&lt;br&gt;             plan of blood donation within 7 days following the study vaccination&lt;br&gt;&lt;br&gt;         12. Those with any chronic diseases that interfere with the clinical trial or malignant&lt;br&gt;             tumors&lt;br&gt;&lt;br&gt;         13. Pregnant or breastfeeding&lt;br&gt;&lt;br&gt;         14. Those with any condition which, in the opinion of the investigator, might interfere&lt;br&gt;             with the evaluation of the study objectives or might interfere with the safety of the&lt;br&gt;             study subject.&lt;br&gt;</t>
  </si>
  <si>
    <t>Incidence rate of solicited local adverse events(AEs);Incidence rate of solicited systemic AEs;Incidence rate of unsolicited AEs</t>
  </si>
  <si>
    <t>Seroprotection rate measured by post-vaccination Haemagglutination Inhibition(HI) titer[Immunogenicity];Seroconversion rate measured by pre-/post-vaccination HI titerImmunogenicity];9. Geometric Mean Ratio (GMR) measured by pre-/post-vaccination HI titer[Immunogenicity]</t>
  </si>
  <si>
    <t>&lt;br&gt;Product Name: MOTREM &lt;br&gt;Product Code: MOTREM (LR12)&lt;br&gt;Pharmaceutical Form: Lyophilisate for solution for injection&lt;br&gt;INN or Proposed INN: Nangibotide&lt;br&gt;CAS Number: 2014384-91-7&lt;br&gt;Current Sponsor code: MOTREM (LR12)&lt;br&gt;Other descriptive name: MOTREM&lt;br&gt;Concentration unit: mg milligram(s)&lt;br&gt;Concentration type: equal&lt;br&gt;Concentration number: 400-&lt;br&gt;Pharmaceutical form of the placebo: Solution for injection/infusion&lt;br&gt;Route of administration of the placebo: Intravenous use&lt;br&gt;&lt;br&gt;</t>
  </si>
  <si>
    <t>EUCTR2016-005032-14-BE</t>
  </si>
  <si>
    <t>Spain;Belgium;Netherlands</t>
  </si>
  <si>
    <t>MOT-C-201</t>
  </si>
  <si>
    <t>Inclusion criteria: &lt;br&gt;1. Provide written informed consent (proxy/legal representative) according to local regulations&lt;br&gt;2. Age 18* to 80 years (*16 to 80 years in the Netherlands)&lt;br&gt;&lt;br&gt;Sepsis&lt;br&gt;3. Documented or suspected infection: lung, abdominal or elderly UTI (= 65 years)&lt;br&gt;4. Organ dysfunction defined as acute change in SOFA score = 2 points&lt;br&gt;&lt;br&gt;Shock&lt;br&gt;5. Refractory hypotension requiring vasopressors to maintain MAP =65 mmHg despite adequate volume resuscitation of at least 20 ml/kg within 6 hours&lt;br&gt;6. Hyperlactatemia (blood lactate &gt; 2mmol/L or 18 mg/dL). This criterion must be met at least once for the purpose of diagnosis within the 24 hours before study drug administration&lt;br&gt;Are the trial subjects under 18? no&lt;br&gt;Number of subjects for this age range: &lt;br&gt;F.1.2 Adults (18-64 years) yes&lt;br&gt;F.1.2.1 Number of subjects for this age range 7&lt;br&gt;F.1.3 Elderly (&gt;=65 years) yes&lt;br&gt;F.1.3.1 Number of subjects for this age range 5&lt;br&gt;</t>
  </si>
  <si>
    <t>Main Objective: To evaluate the safety and tolerability of MOTREM in patients with septic shock;Secondary Objective: - To evaluate the effects of MOTREM exposure over up to 5 days in patients with septic shock&lt;br&gt;- To evaluate the PK/PD and dose/PD relationship to TREM-1 pathway related makers&lt;br&gt;- To evaluate the effect of MOTREM on transcriptomics&lt;br&gt;- To evaluate the effect of MOTREM on clinical parameters (e.g. vasopressor doses, vasopressor-free days, ventilator-free days, mortality);Primary end point(s): Safety and tolerability parameters:&lt;br&gt;1. Vital signs: systolic (SBP) and diastolic (DBP) blood pressure, heart rate, and body temperature (tympanic)&lt;br&gt;2. ECG (12-lead ECG)&lt;br&gt;3. Safety laboratory tests: haematology, coagulation, plasma biochemistry&lt;br&gt;4. Presence of anti-LR12 antibodies&lt;br&gt;5. Adverse events : from screening until study completion ;Timepoint(s) of evaluation of this end point: 1. Screening, Baseline, Day 1 to Day 5, End of Study&lt;br&gt;2. Screening, Baseline, Day 1 to Day 5, End of Study&lt;br&gt;3. Screening, Baseline, Day 1 to Day 5&lt;br&gt;4. Baseline (pre-dose), End of Infusion and FU day 28&lt;br&gt;5. From Screening until study completion</t>
  </si>
  <si>
    <t>Secondary end point(s): Pharmacokinetics&lt;br&gt;Plasma concentrations of LR12 will be measured by a validated LC-MS/MS assay and analysed using non-compartmental methods to obtain estimates of the PK parameters.&lt;br&gt;&lt;br&gt;Pharmacodynamics (exploratory)&lt;br&gt;The concentration profiles of biomarkers (sTREM-1, immune and vascular related biomarkers) over time and biomarker mRNA levels will be analysed.&lt;br&gt;&lt;br&gt;Clinical parameters (exploratory)&lt;br&gt;1. Resolution of organ dysfunction (SOFA score total and individual domains)&lt;br&gt;2. Vasopressor use&lt;br&gt;3. Invasive mechanical ventilation&lt;br&gt;4. Renal support&lt;br&gt;5. Time until shock reversal defined as cessation of vasopressor support for 24 hours &lt;br&gt;6. Mortality at day 28 and Day 90;Timepoint(s) of evaluation of this end point: PK: Baseline (pre-dose), Day 1 to Day 5 + End of infusion&lt;br&gt;&lt;br&gt;PD: Baseline, Day 1 to Day 5, End of Study&lt;br&gt;&lt;br&gt;Clinical parameters:&lt;br&gt;1. Screening, Baseline, Day 1 to Day 5, End of Study&lt;br&gt;2. Baseline, Day 1 to Day 5, End of Study&lt;br&gt;3. Baseline, Day 1 to Day 5, End of Study&lt;br&gt;4. Baseline, Day 1 to Day 5, End of Study&lt;br&gt;5. Cessation of vasopressor support for 24 hours&lt;br&gt;6. Day 28 and Day 90</t>
  </si>
  <si>
    <t>&lt;br&gt;                Product Name: Quadrivalent Influenza Vaccine cell-based (QIVc)&lt;br&gt;                Product Code: QIVc&lt;br&gt;                Pharmaceutical Form: Suspension for injection in pre-filled syringe&lt;br&gt;                INN or Proposed INN: A/ (H1N1)-LIKE VIRUS ANTIGEN&lt;br&gt;                Other descriptive name: A/ (H1N1)-LIKE VIRUS ANTIGEN&lt;br&gt;                Concentration unit: ¬µg microgram(s)&lt;br&gt;                Concentration type: not less then&lt;br&gt;                Concentration number: 15-&lt;br&gt;                INN or Proposed INN: A/ (H3N2)-LIKE VIRUS ANTIGEN&lt;br&gt;                Other descriptive name: A/ (H3N2)-LIKE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Solution for injection&lt;br&gt;                Route of administration of the placebo: Intramuscular use&lt;br&gt;&lt;br&gt;                Trade Name: Menveo&lt;br&gt;                Pharmaceutical Form: Powder and solvent for solution for injection&lt;br&gt;                INN or Proposed INN: -&lt;br&gt;                CAS Number: -&lt;br&gt;                Current Sponsor code: -&lt;br&gt;                Other descriptive name: MENINGOCOCCAL GROUP A, C, W135 AND Y CONJUGATE VACCINE&lt;br&gt;                Concentration unit: ml millilitre(s)&lt;br&gt;                Concentration type: equal&lt;br&gt;                Concentration number: 0.5-&lt;br&gt;&lt;br&gt;</t>
  </si>
  <si>
    <t>EUCTR2016-002883-15-EE</t>
  </si>
  <si>
    <t>&lt;br&gt;                Controlled: yes&lt;br&gt;                Randomised: yes&lt;br&gt;                Open: no&lt;br&gt;                Single blind: no&lt;br&gt;                Double blind: no&lt;br&gt;                Parallel group: no&lt;br&gt;                Cross over: no&lt;br&gt;                Other: yes&lt;br&gt;                Other trial design description: Observer-blind&lt;br&gt;                If controlled, specify comparator, Other Medicinial Product: no&lt;br&gt;                Placebo: no&lt;br&gt;                Other: yes&lt;br&gt;                Other specify the comparator: Non-flu vaccine comparator and saline&lt;br&gt;                Number of treatment arms in the trial: 2&lt;br&gt;</t>
  </si>
  <si>
    <t>Human pharmacology (Phase I): no                Therapeutic exploratory (Phase II): no                Therapeutic confirmatory - (Phase III): yes                Therapeutic use (Phase IV): yes</t>
  </si>
  <si>
    <t>Philippines;Estonia;Finland;Poland;Thailand;Spain;Lithuania;Australia</t>
  </si>
  <si>
    <t>Seqirus Netherlands B. V.</t>
  </si>
  <si>
    <t>Inclusion criteria: &lt;br&gt;                1. Males or females =2 years to &lt;18 years of age on the day of first study vaccination;&lt;br&gt;                2. Individual has and/or has (a) parent(s) or legal guardian(s) who has/have given informed consent/assent after the nature of the study has been explained in accordance with the practices described in protocol and according to local regulatory requirements;&lt;br&gt;                3. If the individual is of an age where, according to local regulations, informed assent is required, that individual has provided assent to participate in the study.&lt;br&gt;                4. Individual and individual‚Äôs parent or legal guardian can comply with study procedures and are available for follow-up;&lt;br&gt;                5. Individual is in generally good health as per the Investigator‚Äôs medical judgement;&lt;br&gt;                Are the trial subjects under 18? yes&lt;br&gt;                Number of subjects for this age range: 7692&lt;br&gt;                F.1.2 Adults (18-64 years) no&lt;br&gt;                F.1.2.1 Number of subjects for this age range&lt;br&gt;                F.1.3 Elderly (&gt;=65 years) no&lt;br&gt;                F.1.3.1 Number of subjects for this age range&lt;br&gt;</t>
  </si>
  <si>
    <t>Exclusion criteria: &lt;br&gt;                1. Individual with clinical signs of fever and/or an oral temperature of = 100.4 F (38.0 degrees Celsius) within three days prior to vaccination;&lt;br&gt;                2. Individuals with a known history of any anaphylaxis, serious vaccine reactions or hypersensitivity to any of the vaccine components described in investigator brochure, or having any of the contraindications listed in the package insert of the comparator vaccine; &lt;br&gt;                3. Individuals with history of Guillain-Barr√© syndrome or other demyelinating diseases such as encephalomyelitis and transverse myelitis;  &lt;br&gt;                4. Female subject of childbearing potential‚Äù, sexually active, and not used any of the acceptable contraceptive method‚Äù for at least 2 months prior to study entry and intend to use until the end of subject participation;&lt;br&gt;                5. Individual is pregnant or breast feeding female;&lt;br&gt;                6. Individual and/or individual‚Äô parent/guardians who are not able to comprehend or follow all required study procedures for the whole period of the study;&lt;br&gt;                7. Individual has received prior Meningococcal ACWY vaccination that conflicts with national recommendations or local practices for timing of primary or booster vaccination&lt;br&gt;                8. Individual has received influenza vaccination or has had documented influenza disease in the last 6 months;&lt;br&gt;                9. Known or suspected congenital or acquired immunodeficiency; or receipt immunosuppressive therapy, such as anti-cancer chemotherapy or radiation therapy, within the preceding 6 months; or systemic corticosteroid therapy (prednisone or equivalent) at any dose for more than 2 consecutive weeks (14 days) within the past 3months. Topical, inhaled and intranasal corticosteroids are permitted. Intermittent use (one dose in 30 days) of intra-articular corticosteroids is also permitted;&lt;br&gt;                10. Administration of immunoglobulin and/or any blood products within the 3 months preceding vaccination, or planned administration during the study; &lt;br&gt;                11. Individual has participated in any clinical trial with another investigational product 30 days prior to first study visit or intent to participate in another clinical study at any time during the conduct of this study. Concomitant participation in an observational study (not involving drugs, vaccines, or medical devices) is acceptable;&lt;br&gt;                12. Medical conditions or treatments contraindicating intramuscular vaccination due to increased risk of bleeding. These may include known bleeding disorders (such as thrombocytopenia), or treatment with anticoagulants (such as warfarin) in the 3 weeks preceding vaccination. However, antiplatelet agents such as low-dose aspirin, ticlopidine (Ticlid) and clopidogrel (Plavix) are permitted;&lt;br&gt;                13. Evidence, or history (within the previous 12 months) of drug or alcohol abuse;&lt;br&gt;                14. Study personnel or immediate family members (brother, sister, child, parent), the spouse of study personnel or individuals who are financially or emotionally dependent on study staff&lt;br&gt;                15. Participation in this trial in a prior season, if applicable.&lt;br&gt;                16. Any clinical condition that, in the opinion of the investigator, might interfere with the results of the study or pose additional risk to the subject due to participation in the study&lt;br&gt;</t>
  </si>
  <si>
    <t>&lt;br&gt;                Main Objective: - Primary Efficacy Objective(s):&lt;br&gt;                To demonstrate absolute vaccine efficacy of QIVc versus a non-influenza comparator determined by first occurrence RT-PCR or culture confirmed influenza, due to any influenza Type A and B strain in subjects =2 years to &lt;18 years of age.&lt;br&gt;                &lt;br&gt;                In case of successful demonstration of the primary efficacy objective:&lt;br&gt;                - Co-Primary Efficacy Objective(s):&lt;br&gt;                To demonstrate absolute vaccine efficacy of QIVc versus a non-influenza comparator determined by first occurrence RT-PCR or culture confirmed influenza, due to any influenza Type A and B strain in subjects =3 years to &lt;18 years of age.&lt;br&gt;            ;&lt;br&gt;                Secondary Objective: The following secondary objectives will be evaluated in specific age cohorts:&lt;br&gt;                &lt;br&gt;                *Efficacy:&lt;br&gt;                Demonstrate absolute vaccine efficacy of QIVc determined in 4 ways: &lt;br&gt;                1. determined by first occurrence RT-PCR or culture confirmed influenza, due to any influenza Type A and B strain.&lt;br&gt;                2. determined by first occurrence RT-PCR influenza, due to any influenza Type A and B strain.&lt;br&gt;                3. determined by first occurrence culture confirmed influenza, due to any influenza Type A and B strain.&lt;br&gt;                4. determined by first occurrence culture confirmed influenza, caused by influenza strains antigenically matched &lt;br&gt;                &lt;br&gt;                *Immunogenicity:&lt;br&gt;                To characterize the immunogenicity of QIVc by HI assay.&lt;br&gt;                &lt;br&gt;                *Safety: &lt;br&gt;                Assess the safety and tolerability of QIVc.&lt;br&gt;            ;&lt;br&gt;                Primary end point(s): - Primary Efficacy Endpoint(s)&lt;br&gt;                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season.&lt;br&gt;            ;Timepoint(s) of evaluation of this end point: &gt;14 days after the last vaccination and until the end of the influenza season.</t>
  </si>
  <si>
    <t>Timepoint(s) of evaluation of this end point: See above for specific timepoints per endpoint;&lt;br&gt;                Secondary end point(s): - Secondary Safety Endpoint(s)&lt;br&gt;                Safety will be assessed by calculating:&lt;br&gt;                *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 The percentage of subjects with all unsolicited AEs will be assessed from Day 1 to Day 22 for previously vaccinated‚Äù subjects or Day 1 to Day 50 for not previously vaccinated‚Äù subjects in the QIVc group and in non-influenza comparator vaccine group.&lt;br&gt;                *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 Percentage of subjects with medically-attended adverse events within 30 days after of first occurrence RT-PCR confirmed ILI.&lt;br&gt;                &lt;br&gt;                - Secondary Efficacy Endpoint(s)&lt;br&gt;                *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 &lt;br&gt;                *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  &lt;br&gt;                *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 &lt;br&gt;                *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                &lt;br&gt;                - Secondary Immunogenicity Endpoints&lt;br&gt;                The measures for assessing immunogenicity as determined by HI are as follows: &lt;br&gt;                * Geometric mean titers (GMTs) on Day 1 (all subjects), Day 22 (all previously vaccinated‚Äù subjects receiving a single vaccine dose) or Days 29 and 50 (all not previously vaccinated‚Äù subjects receiving 2 doses) for all 4 influenza strains.&lt;br&gt;                *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 HI Geometric Mean Ratio (GMR) of Day 22/Day 1 (all previously vaccinated‚Äù subjects receiving a single vaccine dose) or Day 29/Day 1 and Day 50/Day 1 (all not previously vaccinated‚Äù subjects receiving 2 doses) for all 4 influenza strains.&lt;br&gt;                * Percentage of subjects with HI titer = 1:40 on Day 22 (all previously vaccinated‚Äù subjects receiving a single vaccine dose) or Days 29 and 50 (all not previously vaccinated‚Äù subjects receiving 2 doses) for all 4 influenza strains.&lt;br&gt;</t>
  </si>
  <si>
    <t>A Phase III/IV, Stratified, Randomized, Observer Blind, Multicenter Clinical Study to Evaluate the Efficacy, Safety and Immunogenicity of a Cell-Based Quadrivalent Subunit Influenza Virus Vaccine Compared to Non-Influenza Comparator Vaccine in Subjects =2 years to &lt;18 Years of Age</t>
  </si>
  <si>
    <t>A Phase I Study to Assess the Safety, Reactogenicity and Immunogenicity of Two Quadrivalent Seasonal Influenza Vaccines (Fluzone(R) or Flublok(R)) With or Without One of Two Adjuvants (AF03 or Advax-CpG55.2) in Healthy Adults 18-45 Years of Age</t>
  </si>
  <si>
    <t>Drug: AF03;Biological: Delta Inulin-CpG55.2;Biological: Influenza Virus Quadrivalent Inactivated Vaccine;Biological: Quadrivalent Recombinant Seasonal Influenza Vaccine</t>
  </si>
  <si>
    <t>https://clinicaltrials.gov/show/NCT03945825</t>
  </si>
  <si>
    <t>Flublok or Fluzone With Advax-CpG55.2 or AF03</t>
  </si>
  <si>
    <t>NCT03945825</t>
  </si>
  <si>
    <t>June 10, 2019</t>
  </si>
  <si>
    <t>HHSN272201300015I;18-0011</t>
  </si>
  <si>
    <t>&lt;br&gt;        Inclusion Criteria:&lt;br&gt;&lt;br&gt;          1. Provide written informed consent prior to initiation of any study procedures.&lt;br&gt;&lt;br&gt;          2. Are able to understand and comply with planned study procedures and be available for&lt;br&gt;             all study visits.&lt;br&gt;&lt;br&gt;          3. Must agree to the collection of venous blood per protocol.&lt;br&gt;&lt;br&gt;          4. Are males or non-pregnant females, 18 to 45 years of age, inclusive at time of&lt;br&gt;             enrollment.&lt;br&gt;&lt;br&gt;          5. Are in good health*. *As determined by medical history and physical examination to&lt;br&gt;             evaluate acute or currently ongoing chronic medical or psychiatric diagnoses or&lt;br&gt;             conditions, defined as those that have been present for at least 90 days, which would&lt;br&gt;             affect the assessment of the safety of subjects or the immunogenicity of study&lt;br&gt;             vaccinations. Chronic medical diagnoses or conditions should be stable for the last 60&lt;br&gt;             days (no hospitalizations, emergency room or urgent care for condition, or invasive&lt;br&gt;             medical procedure and no adverse symptoms that need medical intervention such as&lt;br&gt;             medication change/supplemental oxygen). This includes no change in chronic&lt;br&gt;             prescription medication, dose or in the 60 days prior to enrollment. Any prescription&lt;br&gt;             change that is due to change of health care provider, insurance company, etc., or that&lt;br&gt;             is done for financial reasons, as long as in the same class of medication, will not be&lt;br&gt;             considered a deviation of this inclusion criterion. Subjects may be on chronic or as&lt;br&gt;             needed (prn) medications if, in the opinion of the site PI or appropriate&lt;br&gt;             sub-investigator, they pose no additional risk to subject safety or assessment of&lt;br&gt;             reactogenicity and immunogenicity and do not indicate a worsening or treatment of&lt;br&gt;             continued symptoms of medical diagnosis or condition. Note: Low dose topical,&lt;br&gt;             corticosteroids as outlined in the Subject Exclusion Criteria as well as herbals,&lt;br&gt;             vitamins and supplements are permitted.&lt;br&gt;&lt;br&gt;          6. Oral temperature is less than 100.0 degrees Fahrenheit.&lt;br&gt;&lt;br&gt;          7. Pulse is 47 to 100 beats per minute, inclusive.&lt;br&gt;&lt;br&gt;          8. Systolic blood pressure is 85 to 140 mmHg, inclusive.&lt;br&gt;&lt;br&gt;          9. Diastolic blood pressure is 55 to 90 mmHg, inclusive.&lt;br&gt;&lt;br&gt;         10. Screening laboratories (Erythrocyte Sedimentation Rate (ESR), White Blood Cells (WBC),&lt;br&gt;             Hemoglobin (Hgb), Platelets (PLTs), Alanine Aminotransferase (ALT), Total Bilirubin&lt;br&gt;             (T. Bili), Aspartate Aminotransferase (AST), Gamma-glutamyl Transferase (GGT),&lt;br&gt;             Alkaline Phosphatase (ALP) serum lipase, serum amylase and Creatinine (Cr)) are within&lt;br&gt;             acceptable parameters*.&lt;br&gt;&lt;br&gt;             *ESR must be below 30 mm/hr; WBC &gt;3.90 K/MM3 and &lt;10.60 K/MM3; Hgb &gt;/= 11.5 g/dl&lt;br&gt;             (women) or &gt;/= 12.5 g/dl (men); PLTs (EDTA) 140-415 K/MM3; PLTs (Citrate) 125-325&lt;br&gt;             K/MM3 ALT &lt;/= 43 U/L (women) or &lt;/= 60 U/L (men); T Bili &lt;/=1.20 mg/dl; Cr &lt; 1.1 mg/dl&lt;br&gt;             (women) or &lt; 1.4 mg/dl (men); AST 10-36 U/L (women) or 10-43 U/L (men); GGT 5--32 U/L&lt;br&gt;             (women) or 10-49 U/L (men); ALP 30-115 U/L (women) or 43-115 U/L (men); lipase 13-60&lt;br&gt;             U/L; amylase (Total) 35-121 U/L, for subjects to qualify for randomization and&lt;br&gt;             vaccination.&lt;br&gt;&lt;br&gt;         11. Women of childbearing potential* must use an acceptable contraception method** from at&lt;br&gt;             least 30 days before the first study vaccination until 60 days after the second study&lt;br&gt;             vaccination.&lt;br&gt;&lt;br&gt;             *Not sterilized via bilateral oophorectomy, tubal ligation/ salpingectomy,&lt;br&gt;             hysterectomy, or successful Essure(R) placement (permanent, non-surgical, non-hormonal&lt;br&gt;             sterilization) with documented radiological confirmation test at least 90 days after&lt;br&gt;             the procedure, and still menstruating or &lt;1 year has passed since the last menses if&lt;br&gt;             menopausal.&lt;br&gt;&lt;br&gt;               -  Includes non-male sexual relationships, full abstinence from sexual intercourse&lt;br&gt;                  with a male partner, monogamous relationship with vasectomized partner who has&lt;br&gt;                  been vasectomized for 180 days or more and shown to be azoospermic prior to the&lt;br&gt;                  subject receiving the study vaccination, barrier methods such as condoms or&lt;br&gt;                  diaphragms/cervical cap with spermicide, effective intrauterine devices,&lt;br&gt;                  NuvaRing(R), and licensed hormonal methods such as implants, injectables or oral&lt;br&gt;                  contraceptives (the pill).&lt;br&gt;&lt;br&gt;         12. Women of childbearing potential must have a negative urine or serum pregnancy test&lt;br&gt;             within 24 hours prior to the first study vaccination.&lt;br&gt;&lt;br&gt;         13. For a woman with potential to become pregnant, she understands that in the event of&lt;br&gt;             pregnancy during the study she will be approached to enroll in the Sanofi Pregnancy&lt;br&gt;             Registry.&lt;br&gt;&lt;br&gt;         14. Must agree to have residual specimens (i.e. residual/excess of per protocol&lt;br&gt;             specifications).&lt;br&gt;&lt;br&gt;        Exclusion Criteria:&lt;br&gt;&lt;br&gt;          1. Have an acute illness*, as determined by the site Principal Investigator (PI) or&lt;br&gt;             appropriate sub-investigator, within 72 hours prior to study vaccination.&lt;br&gt;&lt;br&gt;             *An acute illness which is nearly resolved with only minor residual symptoms remaining&lt;br&gt;             is allowable if, in the opinion of the site PI or appropriate sub-investigator, the&lt;br&gt;             residual symptoms will not interfere with the ability to assess safety parameters as&lt;br&gt;             required by the protocol.&lt;br&gt;&lt;br&gt;          2. Have any medical disease or condition that, in the opinion of the site PI or&lt;br&gt;             appropriate sub-investigator, is a contraindication to study participation*.&lt;br&gt;&lt;br&gt;             *Including acute, subacute, intermittent or chronic medical disease or condition that&lt;br&gt;             would place the subject at an unacceptable risk of injury, render the subject unable&lt;br&gt;             to meet the requirements of the protocol, or may interfere with the evaluation of&lt;br&gt;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or recently active (12 months) neoplastic disease or a history of&lt;br&gt;             any hematologic malignancy.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history of Guillain-Barr√© Syndrome (GBS).&lt;br&gt;&lt;br&gt;         10. Have a history of convulsions or encephalomyelitis within 90 days prior to study&lt;br&gt;             vaccination.&lt;br&gt;&lt;br&gt;         11. Have a history of Potentially Immune-Mediated Medical Conditions (PIMMCs).&lt;br&gt;&lt;br&gt;         12. Have a history of a</t>
  </si>
  <si>
    <t>Ratio of serum neuraminidase inhibition (NAI) geometric mean titer (GMT) between adjuvanted and unadjuvanted study groups;Ratio of geometric mean titers (GMTs) of serum hemagglutination inhibition (HAI) against the 2018/2019 QIV strains between adjuvanted and unadjuvanted study groups;Percentage of subjects with hemagglutination inhibition (HAI) titer &gt;/= 1:40 against the 2018/2019 QIV strains;Percentage of subjects with a neutralizing (Neut) titer &gt;/= 1:40 against the 2018/2019 QIV strains;Percentage of subjects achieving neutralizing (Neut) titer seroconversion against the 2018/2019 QIV strains;Percentage of subjects achieving neuraminidase inhibition (NAI) seroconversion;Percentage of subjects achieving hemagglutination inhibition (HAI) titer seroconversion against 2018/2019 QIV strains;Occurrence of unsolicited adverse events (AEs);Occurrence of solicited injection site and systemic reactogenicity events;Occurrence of all serious adverse events (SAEs);Occurrence of abnormal clinical safety laboratory adverse events (AEs);Geometric mean titers (GMTs) of serum hemagglutination inhibition (HAI) against the 2018/2019 QIV strain;Geometric mean fold rise (GMFR) in neutralizing (Neut) titers against the 2018/2019 QIV strains;Geometric mean fold rise (GMFR) in neuraminidase inhibition (NAI) titers against neuraminidase (NA) antigens in the 2018/2019 QIV strains;Geometric mean fold rise (GMFR) in hemagglutination inhibition (HAI) titers against the 2018/2019 QIV strains;Serum neutralizing (Neut) geometric mean titer (GMT);Serum neuraminidase inhibition (NAI) geometric mean titer (GMT);Ratio of serum neutralizing (Neut) geometric mean titer (GMT) between adjuvanted and unadjuvanted study groups</t>
  </si>
  <si>
    <t>Ratio of serum neuraminidase inhibition (NAI) geometric mean titers (GMTs) against 2019/2020 QIV strains between adjuvanted and unadjuvanted study groups;Ratio of serum neuraminidase inhibition (NAI) geometric mean titers (GMTs) against heterologous N1 and N2 neuraminidase (NA) antigens between adjuvanted and unadjuvanted study groups;Ratio of serum neutralizing (Neut) geometric mean titer (GMT) against 2018/2019 QIV strains between adjuvanted and unadjuvanted study groups;Ratio of serum neutralizing (Neut) geometric mean titers (GMTs) against 2019/2020 QIV strains between adjuvanted and unadjuvanted study groups;Ratio of serum neuraminidase inhibition (NAI) geometric mean titer (GMT) against 2018/2019 QIV strains between adjuvanted and unadjuvanted study groups;Ratio of serum hemagglutination inhibition (HAI) geometric mean titers (GMTs) against 2019/2020 QIV strains between adjuvanted and unadjuvanted study groups;Ratio of serum hemagglutination inhibition (HAI) geometric mean titer (GMT) against heterologous H1 and H3 influenza strains between adjuvanted and unadjuvanted study groups;Ratio of serum hemagglutination inhibition (HAI) geometric mean titer (GMT) against 2018/2019 QIV strains between adjuvanted and unadjuvanted study groups;Percentage of subjects achieving seroconversion against heterologous N1 and N2 neuraminidase (NA) antigens;Percentage of subjects achieving neutralizing (Neut) titer seroconversion against heterologous H1 and H3 influenza strains;Percentage of subjects achieving neutralizing (Neut) titer seroconversion against 2019/2020 QIV strains;Percentage of subjects achieving neutralizing (Neut) titer seroconversion against 2018/2019 QIV antigens and strains;Percentage of subjects achieving neutralizing (Neut) titer &gt;/= 1:40 against 2018/2019 QIV strains;Percentage of subjects achieving neuraminidase inhibition (NAI) titer seroconversion against 2019/2020 QIV strains;Percentage of subjects achieving neuraminidase inhibition (NAI) titer seroconversion against 2018/2019 QIV antigens and strains;Percentage of subjects achieving hemagglutination inhibition (HAI) titer seroconversion against heterologous H1 and H3 influenza strains;Percentage of subjects achieving hemagglutination inhibition (HAI) titer seroconversion against 2019/2020 QIV strains;Percentage of subjects achieving hemagglutination inhibition (HAI) titer seroconversion against 2018/2019 QIV antigens and strains;Percentage of subjects achieving a hemagglutination inhibition (HAI) titer &gt;/= 1:40 against heterologous H1 and H3 influenza strains;Percentage of subjects achieving a hemagglutination inhibition (HAI) titer &gt;/= 1:40 against 2019/2020 QIV strains;Percentage of subjects achieving a hemagglutination inhibition (HAI) titer &gt;/= 1:40 against 2018/2019 QIV strains;Occurrence of protocol specified adverse events of special interests (AESIs), medically-attended adverse events (MAAEs), including new-onset chronic medical conditions (NOCMCs) and potentially immune-mediated medical conditions (PIMMCs);Geometric mean fold rise (GMFR) of neutralizing (Neut) antibody titers against heterologous H1 and H3 influenza strains;Geometric mean fold rise (GMFR) in serum neuraminidase inhibition (NAI) against heterologous N1 and N2 neuraminidase (NA) antigens;Geometric mean fold rise (GMFR) in neutralizing (Neut) titers against the 2018/2019 QIV strains;Geometric mean fold rise (GMFR) in neuraminidase inhibition (NAI) titers against the 2018/2019 QIV strains;Geometric mean fold rise (GMFR) in hemagglutination inhibition (HAI) titers against the 2018/2019 QIV strains;Geometric mean fold rise (GMFR) in hemagglutination inhibition (HAI) against heterologous H1 and H3 influenza strains;Ratio of serum neutralizing (Neut) geometric mean titers (GMTs) against heterologous H1 and H3 influenza strains between adjuvanted and unadjuvanted study groups;Serum hemagglutination inhibition (HAI) geometric mean fold rise (GMFR) against 2019/2020 QIV strains;Serum hemagglutination inhibition (HAI) geometric mean titer (GMT) against 2018/2019 QIV strains;Serum hemagglutination inhibition (HAI) geometric mean titer (GMT) against heterologous H1 and H3 influenza strains;Serum hemagglutination inhibition (HAI) geometric mean titers (GMTs) against 2019/2020 QIV strains;Serum neuraminidase inhibition (NAI) geometric mean fold rise (GMFR) against 2019/2020 QIV strains;Serum neuraminidase inhibition (NAI) geometric mean titer (GMT) against 2018/2019 QIV strains;Serum neuraminidase inhibition (NAI) geometric mean titers (GMTs) against 2019/2020 QIV strains;Serum neuraminidase inhibition (NAI) geometric mean titers (GMTs) against heterologous N1 and N2 neuraminidase (NA) antigens;Serum neutralizing (Neut) geometric mean fold rise (GMFR) against 2019/2020 QIV strains;Serum neutralizing (Neut) geometric mean titer (GMT) against 2018/2019 QIV strains;Serum neutralizing (Neut) geometric mean titer (GMT) against heterologous H1 and H3 influenza strains;Serum neutralizing (Neut) geometric mean titers (GMTs) against 2019/2020 QIV strains</t>
  </si>
  <si>
    <t>Evaluation of lung infection rates, weaning time and hospital admission time in tracheostomized patients who used the use of an Insufflation- Exsuflation pulmonary mechanism  when compared to those who did not use cough assit</t>
  </si>
  <si>
    <t>It is a randomized and prospective clinical study conducted in two groups: G1 (control group): 24 patients tracheostomy in use of mechanical ventilation are follow time of weaning, length of hospital stay, hemodynamic examination (blood pressure, heart rate, respiratory frequency and oxygen saturation) and leukocytes and aspiration number;&lt;br&gt; G2: 24 patients in use of mechanical ventilation will use MI-E application will undergo bronchial hygiene using IM-E, applied with the Coughtassist¬Æ CA-3200 Philips / Respironics device, this will be adjusted in the manual mode, with an inflation pressure of 40 cmH2O, and an exsuflation pressure of - 40 cmH2O and flow 10L / sec, the inflation time will be three seconds and four seconds for exsuflation, with a pause of four seconds after exsuflation. The time interval between each cycle will be 30 seconds. The established protocol was based on the literature, where each intervention will consist of 5 cycles of insufflation and exsuflation. The protocol will be applied in two distinct periods, at 7 am and 7 pm, Since these are the periods in which the patient has not yet undergone physiotherapy and nursing care has not been performed, minimizing the possible influences on data collection. This patients follow   length of hospital stay, hemodynamic examination (blood pressure, heart rate, respiratory frequency and oxygen saturation) and leukocytes and aspiration number.;Procedure/surgery;Physical Therapy Modalities</t>
  </si>
  <si>
    <t>http://www.ensaiosclinicos.gov.br/rg/RBR-6s99yw/</t>
  </si>
  <si>
    <t>Evaluation of pneumonia number, weaning time that help in breathing and stay of hospital time of patients that breath for tracheostomy and used Machine for Help in Cough.</t>
  </si>
  <si>
    <t>RBR-6s99yw</t>
  </si>
  <si>
    <t>It is a trial  clinic of treatment,randomized- controled, paralel, open with two arms</t>
  </si>
  <si>
    <t>Hospital de Clinicas da Unicamp - Campinas, SP, Brazil</t>
  </si>
  <si>
    <t>pneumonia &lt;br&gt;Acute respiratory failure ;J00-J99;Acute respiratory failure</t>
  </si>
  <si>
    <t>RBR-6s</t>
  </si>
  <si>
    <t>N√∫mero do CAAE: 45799215.6.0000.5404;N√∫mero do Parecer do CEP: 1.169.679</t>
  </si>
  <si>
    <t>Aline</t>
  </si>
  <si>
    <t>Heidemann</t>
  </si>
  <si>
    <t>Rua Vital Brasil, 251</t>
  </si>
  <si>
    <t>aline.heidemann@gmail.com</t>
  </si>
  <si>
    <t>Hospital de Clinicas da Unicamp</t>
  </si>
  <si>
    <t>Inclusion criteria: Patients both male and female; aged 18 years and less or equal to 80 years; admitted to the Intensive Care Unit; tracheostomized; underwent invasive mechanical ventilation with Fio2 &lt;60% and PEEP &lt; 10 cmH2O; hemodynamically stable; subjects who agree to participate in the research must sign a free and informed consent form.</t>
  </si>
  <si>
    <t>Exclusion criteria: Patients who are not in the 18 to 80 age group will be excluded from the study; Major abdominal distention; Neurologic patients without ICP control (intracranial pressure); Patients with a history of asthma or severe bronchospasm;  with a history of osteosporosis, pneumothorax, pneumomediastinum, costal arch fracture, skull base fracture, and cystic fistula; Patients who are not in ventilatory weaning.&lt;br&gt;</t>
  </si>
  <si>
    <t>The aplication of insuflation and exsuflation mechanism do not cause higher or less 20 beats per minute of heart rate, monitoring for multiparameters monitor of brand phillips;The aplication of insuflation and exsuflation mechanism do not cause higher or less 20 mercury milimeters of mean   blood pressure  monitoring for multiparameters monitor of brand phillips;The aplication of insuflation and exsuflation mechanism do not cause breath rate higher more than 30 breath per minute  monitoring for multiparameters monitor of brand phillips;The aplication of insuflation and exsuflation mechanism do not cause oxygen saturation less than 90%  monitoring for multiparameters monitor of brand phillips;The aplication of insuflation and exsuflation mechanism do not cause oxygen saturation less than 90%  monitoring for multiparameters monitor of brand phillips;The aplication of insuflation and exsuflation mechanism do not cause breath rate higher more than 30 breath per minute  monitoring for multiparameters monitor of brand phillips;The aplication of insuflation and exsuflation mechanism do not cause oxygen saturation less than 90%  monitoring for multiparameters monitor of brand phillips</t>
  </si>
  <si>
    <t>The patients that used cough machine does not have less weaning time, measure in days off mechanical ventilation, compared to patients without cough machine;The patients that used cough machine does not have less lenght of stay, measure in days off mechanical ventilation, compared to patients without cough machine;The patients that used cough machine does not have less aspiration number per day length stay compared to patients without cough machine</t>
  </si>
  <si>
    <t>Effectiveness and ineffectiveness of aromatherapy with damask rose extracts to reduce apnea in premature infants hospitalized in NICU ward of selected training hospitals of  Esfahan in 2015</t>
  </si>
  <si>
    <t>Intervention 1: In the experimental group, in addition to conventional therapy,aromatherapy with damask rose extracts  starton the second day of birth  from 6Am and by pouring2 drops of damask rose extracts 10% on linen that is located at a distance of 3 cm  of infant head then  at, 9,12, 15, 18, o‚Äôclock  will repeat. In each time the heart rate and arterial oxygen recorded by the monitoring device and episodes of apnea with direct observation  will bechart and record . Intervention 2: In the control group in addition to conventional therapy, therapy on the second day of birth  from 6Am and by pouring2 drops of Distilled water on linen that is located at a distance of 3 cm  of infant head then  at, 9.12, 15, 18, o‚Äôclock  will repeat. In each time the heart rate and arterial oxygen recorded by the monitoring device and episodes of apnea with direct observation  will be chart and record .;Treatment - Drugs;Placebo;In the experimental group, in addition to conventional therapy,aromatherapy with damask rose extracts  starton the second day of birth  from 6Am and by pouring2 drops of damask rose extracts 10% on linen that is located at a distance of 3 cm  of infant head then  at, 9,12, 15, 18, o‚Äôclock  will repeat. In each time the heart rate and arterial oxygen recorded by the monitoring device and episodes of apnea with direct observation  will bechart and record .;In the control group in addition to conventional therapy, therapy on the second day of birth  from 6Am and by pouring2 drops of Distilled water on linen that is located at a distance of 3 cm  of infant head then  at, 9.12, 15, 18, o‚Äôclock  will repeat. In each time the heart rate and arterial oxygen recorded by the monitoring device and episodes of apnea with direct observation  will be chart and record .</t>
  </si>
  <si>
    <t>http://en.irct.ir/trial/21378</t>
  </si>
  <si>
    <t>Investigate the aromatherapy with damask rose extracts to reduce apnea in premature infants hospitalized in NICU ward of selected training hospitals of  Esfahan in 2015</t>
  </si>
  <si>
    <t>IRCT2015121925601N4</t>
  </si>
  <si>
    <t>Randomization: Randomized, Blinding: Single blinded, Placebo: Used, Assignment: Parallel, Purpose: Treatment, Other design features: Randomly by tossing coin.</t>
  </si>
  <si>
    <t>Vice chancellor for research, Esfahan University of Medical Sciences</t>
  </si>
  <si>
    <t>Apnea. &lt;br&gt;Other diseases of the respiratory system;Other diseases of the respiratory system</t>
  </si>
  <si>
    <t>Saeideh Agha Goli</t>
  </si>
  <si>
    <t>Hazrate Masomeh Hospital, Before terminal, After Shahid Zeinodin Square</t>
  </si>
  <si>
    <t>Aghagoli1974@gmail.com</t>
  </si>
  <si>
    <t>+98 21636665553</t>
  </si>
  <si>
    <t>Hazrate Masomeh Hospital</t>
  </si>
  <si>
    <t>Zohreh Ghazavi</t>
  </si>
  <si>
    <t>School of Nursing &amp; Midwifery, Esfahan University of Medical Sciences, Hezarjarib Street</t>
  </si>
  <si>
    <t>ZOHRE_GHAZAVI@NM.MUI.AC.IR</t>
  </si>
  <si>
    <t>+98 31 3792 3060</t>
  </si>
  <si>
    <t>Inclusion criteria: Inclusion criteria: infants between 29-33 weeks gestational age; birth weight between 900-1500 grams; The baby's blood hemoglobin level higher than 10g /dl;infants Parental consent; Lack of oxygen uptake through cpAP; no need for infant ventilator; lack of heart disease or any infection.&lt;br&gt;Exclusion criteria were: discharge or death of an infant before the end of the intervention period; the incidence of respiratory symptoms and skin allergy during the study.</t>
  </si>
  <si>
    <t>Heart rate. Timepoint: 24 hours after birth, and 9, 12, 15, 18 hours after the first 24 hours. Method of measurement: By monitoring device.;Arterial blood oxygen saturation percent. Timepoint: 24 hours after birth, and 9, 12, 15, 18 hours after the first 24 hours. Method of measurement: By monitoring device.;The number of episodes of apnea. Timepoint: 24 hours after birth, and 9, 12, 15, 18 hours after the first 24 hours. Method of measurement: By direct observation.</t>
  </si>
  <si>
    <t>Committee Ethics, Esfahan University of Medical Sciences</t>
  </si>
  <si>
    <t>Effect of Sleep Apnea Screening and Treatment on Atrial Fibrillation Recurrence : a Randomized Controlled Trial</t>
  </si>
  <si>
    <t>Other: Intervention group</t>
  </si>
  <si>
    <t>https://clinicaltrials.gov/show/NCT02906839</t>
  </si>
  <si>
    <t>Sleep Apnea and Atrial Fibrillation Recurrence</t>
  </si>
  <si>
    <t>NCT02906839</t>
  </si>
  <si>
    <t>Sleep Apnea Syndrome;Atrial Fibrillation</t>
  </si>
  <si>
    <t>P150928</t>
  </si>
  <si>
    <t>Marie-Pia d'ORTHO, Pr MD PhD</t>
  </si>
  <si>
    <t>&lt;br&gt;        Inclusion criteria :&lt;br&gt;&lt;br&gt;          -  Patients experiencing at least a second episode of symptomatic and documented atrial&lt;br&gt;             fibrillation (paroxysmal or persistent) within the preceding 12 months, unrelated to&lt;br&gt;             an acute cause, considered to be appropriate candidates for rhythm-control therapy&lt;br&gt;             (catheter ablation therapy)&lt;br&gt;&lt;br&gt;          -  Age &gt;18 y and &lt; 80y&lt;br&gt;&lt;br&gt;          -  Expected hospitalization for atrial fibrillation ablation&lt;br&gt;&lt;br&gt;        Exclusion criteria :&lt;br&gt;&lt;br&gt;          -  Already known SAS,&lt;br&gt;&lt;br&gt;          -  Severe sleepiness (Epworth sleepiness score &gt; 14)&lt;br&gt;&lt;br&gt;          -  Driving professional&lt;br&gt;&lt;br&gt;          -  Severe Chronic obstructive pulmonary disease (COPD)&lt;br&gt;&lt;br&gt;          -  Any other illness susceptible to shorten life expectancy within the study duration.&lt;br&gt;&lt;br&gt;          -  Previous ablation for atrial fibrillation,&lt;br&gt;&lt;br&gt;          -  Secondary atrial fibrillation (due to cardiac surgery, infection, or hyperthyroidism).&lt;br&gt;&lt;br&gt;          -  Severe heart failure (NYHA functional class III to IV),&lt;br&gt;&lt;br&gt;          -  Expected surgery for structural heart disease&lt;br&gt;&lt;br&gt;          -  Unable to understand and to comply to clinical research procedures,&lt;br&gt;&lt;br&gt;          -  Not covered by the national health insurance system&lt;br&gt;&lt;br&gt;          -  No consenting for a randomised controlled trial&lt;br&gt;&lt;br&gt;          -  Previous exam missing&lt;br&gt;&lt;br&gt;          -  Pregnancy and breast feeding&lt;br&gt;&lt;br&gt;          -  Guardianship or trusteeship patient&lt;br&gt;</t>
  </si>
  <si>
    <t>Time to recurrence of AF after AF ablation.</t>
  </si>
  <si>
    <t>Cost utility analysis of SAS screening by reporting health resource utilization;Measure of health status EQ-5D;Number of cardioversions;Number of radiofrequency catheter ablation;AF burden;Number of hospitalisations for cardiovascular reasons;Number of hospitalisations for any causes;Number of incident cardiovascular events</t>
  </si>
  <si>
    <t>Tranexamic acid&lt;br&gt;During surgery and the next day after surgery before breakfast.2 times administration in total.&lt;br&gt;15 mg/kg(0.3 ml/kg)&lt;br&gt;30 mg/kg(0.6 ml/kg) in total.&lt;br&gt;Saline&lt;br&gt;Same as above.&lt;br&gt;0.3 ml/kg&lt;br&gt;0.6 ml/kg in total.</t>
  </si>
  <si>
    <t>https://upload.umin.ac.jp/cgi-open-bin/ctr_e/ctr_view.cgi?recptno=R000037975</t>
  </si>
  <si>
    <t>Study on the effect of tranexamic acid on postoperative pain in tonsillectomy</t>
  </si>
  <si>
    <t>JPRN-UMIN000033314</t>
  </si>
  <si>
    <t>Tokyo Metropolitan Children&amp;#39;s Medical Center</t>
  </si>
  <si>
    <t>3years-old</t>
  </si>
  <si>
    <t>9years-old</t>
  </si>
  <si>
    <t>Inclusion criteria: Patients aged 3 to 10&lt;br&gt;tonsillectomy with palatal tonsillectomy, palatine tonsillectomy + adenoidectomy, palatine tonsillectomy + tympanic tubing, palatine tonsillectomy + adenoidectomy + tympanic tubing, palatine tonsillectomy + nasal cavity mucosal ablation, palatine tonsillectomy + Patients undergoing either adenoidectomy + nasal mucosal ablation, palatine tonsillectomy + tympanic tubing + nasal cavity mucosal ablation, palatine tonsillectomy + adenoidectomy + nasal mucosal ablation&lt;br&gt;patient with ASA classification 1 or 2&lt;br&gt;Patient who got written informed consent from the substitute</t>
  </si>
  <si>
    <t>Exclusion criteria: Patients who are allergic to the drugs used in the protocol.&lt;br&gt;Patient using anticoagulant.&lt;br&gt;Patient using thrombin.&lt;br&gt;Patient planned to enter ICU after surgery&lt;br&gt;patient with tube feeding&lt;br&gt;palatine tonsillectomy for tonsillar abscess&lt;br&gt;Patient in emergency operation&lt;br&gt;Patient who is difficult to evaluate by the scale factor&lt;br&gt;When judging that the doctor in charge is inappropriate</t>
  </si>
  <si>
    <t>Number of times of use of the analgesic agent temporarily used on the day of surgery and by 24:00 the next day</t>
  </si>
  <si>
    <t>The amount of bleeding, the presence or absence of hemostasis treatment after the end of surgery, the presence and absence and frequency of postoperative nausea and vomiting, the day of surgery on the day of dinner and surgery, the percentage of patients who were able to eat 50% or more of food intake of breakfast, the degree of pain due to age Difference, preoperative McGill Oximetry Score, correlation between DT 95 and airway securing situation during introduction extubation</t>
  </si>
  <si>
    <t>EUCTR2018-004056-37-GR</t>
  </si>
  <si>
    <t>United States;Hong Kong;Greece;Spain;Costa Rica;Turkey;Israel;Switzerland;United Kingdom;India;Mexico;Argentina;Brazil;Singapore;South Africa;Japan;China</t>
  </si>
  <si>
    <t>Main Objective: ‚Ä¢ To evaluate the efficacy of a single, oral dose of baloxavir marboxil compared with placebo to prevent secondary within-household transmission of influenza A or B;Secondary Objective: ‚Ä¢ To evaluate the efficacy of a single, oral dose of baloxavir marboxil compared with placebo to prevent transmission of influenza A or B beyond secondary within-household transmission&lt;br&gt;‚Ä¢ To evaluate the safety and tolerability of a single, oral dose of baloxavir marboxil compared with placebo&lt;br&gt;‚Ä¢ To evaluate index patients treated with baloxavir marboxil compared with those receiving placebo with respect to health status utility measures&lt;br&gt;;Primary end point(s): 1. Percentage of HHC who become PCR+ for influenza by Day 5 post IP randomization. HHCs may be symptomatic or asymptomatic and their virus subtype must match that of the IP in their household. The primary efficacy analysis population will consist of all enrolled unvaccinated HHCs of the randomized IPs.;Timepoint(s) of evaluation of this end point: 1. Baseline to Day 5 (5 days)</t>
  </si>
  <si>
    <t>Sep 13 2019 12:00AM</t>
  </si>
  <si>
    <t>Follow-up of the Patients Included in the EXESAS Study : Analysis of the Profit of the Physical Activity for the Control Group and of the Preservation of a Regular Physical Activity for the Group Initially Trained</t>
  </si>
  <si>
    <t>Other: Training;Other: Control</t>
  </si>
  <si>
    <t>https://clinicaltrials.gov/show/NCT02920723</t>
  </si>
  <si>
    <t>Follow-up of the Patients Included in the EXESAS Study</t>
  </si>
  <si>
    <t>NCT02920723</t>
  </si>
  <si>
    <t>Centre Hospitalier Universitaire de Saint Etienne</t>
  </si>
  <si>
    <t>Sleep Apnea Syndromes;Sleep Apnea, Obstructives</t>
  </si>
  <si>
    <t>2016-A00859-42;1608082</t>
  </si>
  <si>
    <t>Frederic ROCHE, MD - PhD</t>
  </si>
  <si>
    <t>CHU de Saint-Etienne</t>
  </si>
  <si>
    <t>&lt;br&gt;        Inclusion Criteria:&lt;br&gt;&lt;br&gt;          -  Included in the previous EXESAS study&lt;br&gt;&lt;br&gt;          -  Signature of consent&lt;br&gt;&lt;br&gt;        Exclusion Criteria:&lt;br&gt;&lt;br&gt;          -  Patients being already treated for sleep apnea or clinical status (cardiovascular&lt;br&gt;             comorbidities) justifying an immediate initiation of CPAP&lt;br&gt;&lt;br&gt;          -  Daytime sleepiness (ESS score &gt; 10)&lt;br&gt;&lt;br&gt;          -  Known respiratory or heart disease (or discovering during stress test) contraindicated&lt;br&gt;             exercise training&lt;br&gt;&lt;br&gt;          -  Patients with Parkinson's disease&lt;br&gt;&lt;br&gt;          -  AHI &gt; 30&lt;br&gt;</t>
  </si>
  <si>
    <t>the AHI (number of Apnea+Hypopnea per hour) through polysomnography assessment after twelve months of follow-up in the training and the control groups</t>
  </si>
  <si>
    <t>Percentage of patients with AHI&lt;15 through polysomnography assessment after twelve months of follow-up in the training and the control groups.;Percentage of patients with AHI&gt;30 through polysomnography assessment after twelve months of follow-up in the training and the control groups.;Change in high frequency (HF) of spectral analysis of heart rate variability (parasympathetic index) at 12 months of follow-up in the 2 groups;Maximal aerobic capacity (VO2Max);Population Physical Activity questionnaire (POPAQ);Daily physical activity energy expenditure;Epworth sleepiness Scale;Pittsburgh questionnaire;Berlin questionnaire;Changes in blood pressure - Baroreflex</t>
  </si>
  <si>
    <t>The participants were randomly divided into 4 groups (A, B, C, and D) according to different CC rest periods (2, 4, 6, and 8 min).&lt;br&gt;All the participants performed CCs for 30 min with these different rest periods (2, 4, 6, and 8 min). &lt;br&gt;&lt;br&gt;The participants were randomly divided into 4 groups (A, B, C, and D) according to different CC rest periods (2, 4, 6, and 8 min).&lt;br&gt;All the participants performed CCs for 30 min with these different rest periods (2, 4, 6, and 8 min). &lt;br&gt;The participants were randomly divided into 4 groups (A, B, C, and D) according to different CC rest periods (2, 4, 6, and 8 min).&lt;br&gt;All the participants performed CCs for 30 min with these different rest periods (2, 4, 6, and 8 min). &lt;br&gt;The participants were randomly divided into 4 groups (A, B, C, and D) according to different CC rest periods (2, 4, 6, and 8 min).&lt;br&gt;All the participants performed CCs for 30 min with these different rest periods (2, 4, 6, and 8 min).</t>
  </si>
  <si>
    <t>https://upload.umin.ac.jp/cgi-open-bin/ctr_e/ctr_view.cgi?recptno=R000030931</t>
  </si>
  <si>
    <t>The optimal number of personnel for rescuer fatigue and quality of chest compressions: A randomized, crossover manikin trial</t>
  </si>
  <si>
    <t>JPRN-UMIN000027112</t>
  </si>
  <si>
    <t>University of Fukui</t>
  </si>
  <si>
    <t>Non</t>
  </si>
  <si>
    <t>Inclusion criteria: We recruited the following participants: medical students from the University of Fukui (postgraduate year 1 or 2), residents and nurses from Fukui University Hospital and emergency medical services (EMS) personnel from Fukui City Fire Department.</t>
  </si>
  <si>
    <t>Exclusion criteria: non</t>
  </si>
  <si>
    <t>We compared the difference a sufficient CC depth ratio (%) with a depth of more than 5 cm between the first cycle and the second to the last cycle.</t>
  </si>
  <si>
    <t>1) We compared the difference a CC ratio with an appropriate rate of at least 100/min and less than 120/min (%) between the first cycle and the second to the last cycle. &lt;br&gt;2) We compared the difference complete recoil rate (%) between the first cycle and the second to the last cycle.</t>
  </si>
  <si>
    <t>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 - SANDMAN trial</t>
  </si>
  <si>
    <t>&lt;br&gt;Product Name: BAY 2253651 nasal spray 0.5 mg/ml&lt;br&gt;Pharmaceutical Form: Nasal spray, solution&lt;br&gt;Current Sponsor code: BAY 2253651&lt;br&gt;Other descriptive name: BAY 2253651&lt;br&gt;Concentration unit: mg/ml milligram(s)/millilitre&lt;br&gt;Concentration type: equal&lt;br&gt;Concentration number: 0.5-&lt;br&gt;Pharmaceutical form of the placebo: Nasal spray, solution&lt;br&gt;Route of administration of the placebo: Nasal use&lt;br&gt;&lt;br&gt;</t>
  </si>
  <si>
    <t>https://www.clinicaltrialsregister.eu/ctr-search/search?query=eudract_number:2017-001851-29</t>
  </si>
  <si>
    <t>Obstructive Sleep Apnea treated with a Potassium Channel Inhibitor</t>
  </si>
  <si>
    <t>EUCTR2017-001851-29-GB</t>
  </si>
  <si>
    <t>Bayer AG</t>
  </si>
  <si>
    <t>Switzerland;United Kingdom</t>
  </si>
  <si>
    <t>Obstructive sleep Apnea &lt;br&gt;MedDRA version: 20.0Level: LLTClassification code 10055577Term: Obstructive sleep apnea syndromeSystem Organ Class: 100000004855;Therapeutic area: Diseases [C] - Respiratory Tract Diseases [C08]</t>
  </si>
  <si>
    <t>NCT03603678</t>
  </si>
  <si>
    <t>BAY2253651/19038</t>
  </si>
  <si>
    <t>Bayer Clinical Trials Contact</t>
  </si>
  <si>
    <t>clinical-trials-contact@bayer.com</t>
  </si>
  <si>
    <t>Inclusion criteria: &lt;br&gt;1.The informed consent must be signed before any study specific tests or procedures are done.&lt;br&gt;2.Male or female subject above/equal 18 years of age.&lt;br&gt;3.Patients must be pretreated with CPAP for OSA for at least 3 months before randomization; &lt;br&gt;4.AHI of 15-50 per hour after 48 hours of CPAP withdrawal documented by baseline PSG (evaluated by the site staff) and at least 4 hours of total sleep time.&lt;br&gt;5.Female subjects must be of non-childbearing potential, i.e. post menopausal (no menses for at least 1 year) or surgically sterile (tubal ligation, hysterectomy or bilateral oophorectomy)&lt;br&gt;6.Men of reproductive potential must agree to use at least two adequate contraception methods when sexually active. This applies for the time period between signing of the informed consent form and 3 months after the last administration of study drug.  &lt;br&gt;7.Only Part B: Patients having completed Part A and had valid PSG after dosing in Part A.&lt;br&gt;&lt;br&gt;Are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</si>
  <si>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&lt;br&gt;1.Inability to comply with planned study procedures or to comply with study protocol requirements; this includes completing required data collection, and attending required follow up study visits.&lt;br&gt;2.Neck circumference above/equal 44 cm.&lt;br&gt;3.Not predominantly obstructive sleep apnea evidenced by previous PSG. &lt;br&gt;4.Severely impaired breathing (e.g. acute nasal congestion during upper airway infection).&lt;br&gt;5.Subject with known allergies or hypersensitivities to the study drugs (active substances or excipients of the preparations). Known severe respiratory tract allergies e.g. allergic asthma.&lt;br&gt;6.Intake of a nasal decongestant during the intervention time (48 before visit 1 until end of visit 2). &lt;br&gt;7.Use of any topical medication containing local anesthetics for nose and throat within 7 days before first investigational medicinal product (IMP) administration.&lt;br&gt;8.Intake of medication for insomnia within 24 hours prior to each PSG.&lt;br&gt;9.Participation in another trial with an investigational drug within 30 days or 5 half-lives of the investigational drug, whichever is longer before or concomitant participation in another clinical study with investigational medicinal product(s). &lt;br&gt;10.Any other condition, which would make the subject unsuitable for this study and will not allow participation for the full planned study period (e.g. active malignancy or other condition limiting life expectancy to less than 12 months). &lt;br&gt;11.Known history of severe heart failure (NYHA 3-4) or severe COPD (GOLD 3-4).&lt;br&gt;12.Heavy smoking, i.e. more than 20 cigarettes per day and/or unable to stop smoking during the stay in the sleep laboratory.&lt;br&gt;13.Suspicion of drug or alcohol abuse.&lt;br&gt;14.Intake of ethanol containing food and beverages from 24 hours prior to each PSG.&lt;br&gt;15.Regular daily consumption of more than 1 L of xanthine-containing beverages.&lt;br&gt;16. Close affiliation with the investigational site; e.g. a close relative of the investigator, dependent person (e.g. employee or student of the investigational site).&lt;br&gt;&lt;br&gt;</t>
  </si>
  <si>
    <t>Main Objective: ‚Ä¢To investigate changes of Apnoea-hypopnoe index (AHI) within 4 hours after a single dose administration of BAY2253651;Secondary Objective: ‚Ä¢To analyze safety and tolerability of BAY2253651 after a single dose administration as evidenced by the incidence and severity of treatment emergent adverse events (TEAEs) and first evaluation of safety and local tolerability after 5 nights of repetitive single intranasal doses as evidenced by the incidence and severity of TEAEs&lt;br&gt;;Primary end point(s): ‚Ä¢the rate of the responders where a responder is defined by the reduction of the AHI (over 0-4h) from baseline by = 50% ;Timepoint(s) of evaluation of this end point: Up to 4 hours after administration</t>
  </si>
  <si>
    <t>Secondary end point(s): ‚Ä¢To analyze safety and tolerability of BAY2253651 after a single  dose administration as evidenced by the incidence and severity of treatment emergent adverse events (TEAEs) and first evaluation of safety and local tolerability after 5 nights of repetitive single intranasal doses as evidenced by the incidence and severity of TEAEs;Timepoint(s) of evaluation of this end point: up to 2 days after administration and up to end of study</t>
  </si>
  <si>
    <t>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t>
  </si>
  <si>
    <t>Jul 25 2018 12:00AM</t>
  </si>
  <si>
    <t>Nudging for Vaccination : Efficacity and Acceptability Among Medical Students</t>
  </si>
  <si>
    <t>Behavioral: Nudge;Other: vaccination form</t>
  </si>
  <si>
    <t>https://clinicaltrials.gov/show/NCT03768596</t>
  </si>
  <si>
    <t>NCT03768596</t>
  </si>
  <si>
    <t>Adriaan Barbaroux</t>
  </si>
  <si>
    <t>Influenza, Human;Vaccination; Sepsis</t>
  </si>
  <si>
    <t>2018-A02939-46;ABarbaroux</t>
  </si>
  <si>
    <t>Isabelle MILHABET, MD, PhD</t>
  </si>
  <si>
    <t>LAPCOS-UCA</t>
  </si>
  <si>
    <t>Universit√© de Nice Sophia Antipolis</t>
  </si>
  <si>
    <t>&lt;br&gt;        Inclusion Criteria:&lt;br&gt;&lt;br&gt;          -  medical students&lt;br&gt;&lt;br&gt;        Exclusion Criteria:&lt;br&gt;</t>
  </si>
  <si>
    <t>Efficiency: vaccination rate</t>
  </si>
  <si>
    <t>acceptability: scale</t>
  </si>
  <si>
    <t>Evaluation of Culture-specific Popular Music as a Mental Metronome for Cardiopulmonary Resuscitation: A Randomized Crossover Trial</t>
  </si>
  <si>
    <t>Behavioral: Count on me Singapore (COMS) CPR;Behavioral: Standard CPR;Behavioral: Count on me Singapore (COMS) CPR;Behavioral: Standard CPR;Behavioral: Count on me Singapore (COMS) CPR;Behavioral: Standard CPR;Behavioral: Count on me Singapore (COMS) CPR;Behavioral: Standard CPR</t>
  </si>
  <si>
    <t>https://clinicaltrials.gov/show/NCT02940964</t>
  </si>
  <si>
    <t>Evaluation of Culture-specific Popular Music as a Mental Metronome for Cardiopulmonary Resuscitation</t>
  </si>
  <si>
    <t>NCT02940964</t>
  </si>
  <si>
    <t>Allocation: Randomized. Intervention model: Crossover Assignment. Primary purpose: Health Services Research. Masking: None (Open Label).</t>
  </si>
  <si>
    <t>Cardiac Arrest;Out-of-hospital Cardiac Arrest;Cardiac Arrest;Out-of-hospital Cardiac Arrest;Cardiac Arrest;Out-of-hospital Cardiac Arrest;Cardiac Arrest;Out-of-hospital Cardiac Arrest</t>
  </si>
  <si>
    <t>October 17, 2016</t>
  </si>
  <si>
    <t>2016/2773</t>
  </si>
  <si>
    <t>&lt;br&gt;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      ;&lt;br&gt;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      ;&lt;br&gt;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      ;&lt;br&gt;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t>
  </si>
  <si>
    <t>Average compression rate;Average compression rate;Average compression rate</t>
  </si>
  <si>
    <t>Average depth of compression;Number of incorrect hand placement alerts;Number of compressions with inadequate recoil;Fatigue level after a cycle of CPR of 2 minutes duration, on a 10-point scale;Satisfaction of CPR provider in terms of ease of learning, fatigue and overall effectiveness assessed with a Survey on a 5-point scale;Ability to retain compression rate using COMS CPR after a 7-14 day interval with no additional prompting in between</t>
  </si>
  <si>
    <t>Multicenter prospective single-group study of three-day regimen of oseltamivir (Tamiflu) for postexposure prophylaxis - Three-day regimen of oseltamivir for postexposure prophylaxis</t>
  </si>
  <si>
    <t>Individuals who shared a room with the influenza patient with a positive immuno-chromatographic test were given oseltamivir for three days as post-exposure prophylaxis.</t>
  </si>
  <si>
    <t>https://jrct.niph.go.jp/latest-detail/jRCTs011180015</t>
  </si>
  <si>
    <t>Three-day regimen of oseltamivir for postexposure prophylaxis</t>
  </si>
  <si>
    <t>JPRN-jRCTs011180015</t>
  </si>
  <si>
    <t>single arm study, open(masking not used), uncontrolled control, single assignment, prevention purpose</t>
  </si>
  <si>
    <t>Ishiguro Nobuhisa</t>
  </si>
  <si>
    <t>Individuals who shared a room with influenza patient (index case) &lt;br&gt;influenza, human;D007251</t>
  </si>
  <si>
    <t>UMIN000024458</t>
  </si>
  <si>
    <t>Ishiguro</t>
  </si>
  <si>
    <t>Kita-14, Nishi-5, Kita-ku, Sapporo</t>
  </si>
  <si>
    <t>nishigur@med.hokudai.ac.jp</t>
  </si>
  <si>
    <t>Hokkaido University Hospital</t>
  </si>
  <si>
    <t>&gt;= 1age old</t>
  </si>
  <si>
    <t>Inclusion criteria: 1. Patients older than one year of age. &lt;br&gt;2. Individuals who shared a room with influenza patient (index case) with a positive immuno-chromatographic test were immediately separated from the index case by transferring to isolation room. &lt;br&gt;3. Oseltamivir for post-exposure prophylaxis was started within 48 hours after the onset of fever in the index case. &lt;br&gt;4. Written informed consent was obtained from each patient before enrolment.</t>
  </si>
  <si>
    <t>Exclusion criteria: 1. Patients with renal insufficiency (creatinine clearance less than 30 mL/min). &lt;br&gt;2. Patients older than 10 years and younger than 20 years. &lt;br&gt;3. Any other patients who are regarded as unsuitable for this study by the investigator.</t>
  </si>
  <si>
    <t>Primary outcome of this study is occurrence of influenza infection after a three-day regimen of oseltamivir as postexposure prophylaxis. Individuals who shared a room with the index patient infected with influenza were monitored for influenza-like symptoms for seven days after postexposure prophylaxis.</t>
  </si>
  <si>
    <t>Secondary outcomes of this study are the association between occurrence of influenza infection after a three-day regimen of oseltamivir as postexposure prophylaxis and the following factors: age, sex, vaccination and underlining diseases of individuals who shared a room with the index patient infected with influenza.</t>
  </si>
  <si>
    <t>recjimu@huhp.hokudai.ac.jp</t>
  </si>
  <si>
    <t>Hokkaido University Clinical Research Review Board</t>
  </si>
  <si>
    <t>Impact of Estrogen + Estradiol Receptor Alpha Modulator Therapy on Oxidative Stress in Post-menopausal Women With and Without Sleep Apnea</t>
  </si>
  <si>
    <t>Drug: Duavive (0.45 estrogens mg and 20 mg bazedoxifene)</t>
  </si>
  <si>
    <t>https://clinicaltrials.gov/show/NCT03981341</t>
  </si>
  <si>
    <t>NCT03981341</t>
  </si>
  <si>
    <t>Sleep Apnea;Post Menopausal;Oxidative Stress</t>
  </si>
  <si>
    <t>IUCPQ220519</t>
  </si>
  <si>
    <t>Frederic Series;Frederic Series, MD</t>
  </si>
  <si>
    <t>frederic.series@med.ulaval.ca;frederic.seriesd@med.ulaval.ca</t>
  </si>
  <si>
    <t>418 656 8711;418 656 8711</t>
  </si>
  <si>
    <t>V Joseph;C Minville;C Rheaume</t>
  </si>
  <si>
    <t>&lt;br&gt;        Inclusion Criteria:&lt;br&gt;&lt;br&gt;          -  post-menopausal women&lt;br&gt;&lt;br&gt;          -  aged 45 to 65 years&lt;br&gt;&lt;br&gt;          -  BMI less/equal 35 kg.m-2,&lt;br&gt;&lt;br&gt;          -  apnoea + hypopnea index (AHI) &lt; 15/h (non SA group) or = 30/h (SA group) on a&lt;br&gt;             polysomnographic recording,&lt;br&gt;&lt;br&gt;          -  90% of AHI associated with obstructive events,&lt;br&gt;&lt;br&gt;          -  regular exercise, dietary and sleep habits&lt;br&gt;&lt;br&gt;          -  free of sleep debt (insomnia, reported habitual sleep time &gt; 6 h/night),&lt;br&gt;&lt;br&gt;          -  stable medical condition.&lt;br&gt;&lt;br&gt;        Exclusion Criteria:&lt;br&gt;&lt;br&gt;          -  clinically significant diurnal somnolence requiring immediate treatment in SA&lt;br&gt;             patients,&lt;br&gt;&lt;br&gt;          -  nocturnal hypoventilation (% sleep time below 90% SaO2 &gt; 10 %, PaCO2 &gt; 45 mmHg),&lt;br&gt;&lt;br&gt;          -  use of hormonal therapy,&lt;br&gt;&lt;br&gt;          -  use of any medication with a respiratory depressant effect (narcotics),&lt;br&gt;&lt;br&gt;          -  contraindication to the dug used in the protocol&lt;br&gt;</t>
  </si>
  <si>
    <t>oxidative stress</t>
  </si>
  <si>
    <t>glucose homeostasis;total cholesterol;triglycerides;aspartate aminotransferase (AST);gamma-glutamyl transferase (?-GT);Orexin-A;C-reactive protein;arterial blood pressure;heart rate variability</t>
  </si>
  <si>
    <t>Expression of Protein Tyrosine Phosphatase 1B (PTP1B) and Body Composition Modification in Patients With Septic Shock</t>
  </si>
  <si>
    <t>Procedure: Blood sampling;Procedure: Bioelectrical impedance vector analysis;Procedure: Muscular echography;Procedure: Blood sampling;Procedure: Bioelectrical impedance vector analysis;Procedure: Muscular echography;Procedure: Blood sampling;Procedure: Bioelectrical impedance vector analysis;Procedure: Muscular echography;Procedure: Blood sampling;Procedure: Bioelectrical impedance vector analysis;Procedure: Muscular echography</t>
  </si>
  <si>
    <t>https://clinicaltrials.gov/show/NCT03189355</t>
  </si>
  <si>
    <t>NCT03189355</t>
  </si>
  <si>
    <t>University Hospital, Rouen</t>
  </si>
  <si>
    <t>January 9, 2017</t>
  </si>
  <si>
    <t>2016/108/HP</t>
  </si>
  <si>
    <t>Caroline LEMAITRE;Caroline LEMAITRE, MD;Caroline LEMAITRE, MD;Caroline LEMAITRE;Caroline LEMAITRE, MD;Caroline LEMAITRE, MD;Caroline LEMAITRE;Caroline LEMAITRE, MD;Caroline LEMAITRE, MD;Caroline LEMAITRE;Caroline LEMAITRE, MD;Caroline LEMAITRE, MD;Caroline LEMAITRE;Caroline LEMAITRE, MD;Caroline LEMAITRE, MD</t>
  </si>
  <si>
    <t>;Caroline.Lemaitre@chu-rouen.fr;;;Caroline.Lemaitre@chu-rouen.fr;;;Caroline.Lemaitre@chu-rouen.fr;;;Caroline.Lemaitre@chu-rouen.fr;;;Caroline.Lemaitre@chu-rouen.fr;</t>
  </si>
  <si>
    <t>;232886697;;;232886697;;;232886697;;;232886697;;;232886697;</t>
  </si>
  <si>
    <t>Rouen University Hospital;;Rouen University Hospital;;Rouen University Hospital;;Rouen University Hospital;;Rouen University Hospital;</t>
  </si>
  <si>
    <t>&lt;br&gt;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      ;&lt;br&gt;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      ;&lt;br&gt;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      ;&lt;br&gt;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t>
  </si>
  <si>
    <t>PTP1B analysis;Muscular composition;Muscular composition;PTP1B analysis;Muscular composition;Muscular composition;PTP1B analysis;Muscular composition;Muscular composition</t>
  </si>
  <si>
    <t>Intestinal permeability;Intestinal permeability;Body composition;Body composition</t>
  </si>
  <si>
    <t>Surfactant administration via laryngeal mask airway (LMA) versus endotracheal tube in neonatal respiratory distress syndrome, a randomized controlled trial</t>
  </si>
  <si>
    <t>Intervention 1: Intervention group: After inserting a size 1 Classic LMA using standard techniques, surfactant 2.5 ml/kg per dose was given in 2-4 aliquots to spontaneously breathing infants, at the distal end of the LMA using a shortened 5 French-feeding catheter. Intervention 2: Control group: INSURE approach was used for surfactant delivery; the neonates were intubated and surfactant 2.5 ml/kg per dose was given via endotracheal tube in 2-4 aliquots.;Treatment - Drugs;Treatment - Drugs;Intervention group: After inserting a size 1 Classic LMA using standard techniques, surfactant 2.5 ml/kg per dose was given in 2-4 aliquots to spontaneously breathing infants, at the distal end of the LMA using a shortened 5 French-feeding catheter.;Control group: INSURE approach was used for surfactant delivery; the neonates were intubated and surfactant 2.5 ml/kg per dose was given via endotracheal tube in 2-4 aliquots.</t>
  </si>
  <si>
    <t>http://en.irct.ir/trial/10139</t>
  </si>
  <si>
    <t>surfactant administration via laryngeal mask airway versus endotracheal tube in severe neonatal respiratory distress syndrome</t>
  </si>
  <si>
    <t>IRCT201602019568N14</t>
  </si>
  <si>
    <t>Respiratory distress syndrome of newborn. &lt;br&gt;Hyaline membrane disease;Hyaline membrane disease</t>
  </si>
  <si>
    <t>Dr. Mahdi Sheikh</t>
  </si>
  <si>
    <t>Maternal, Fetal and Neonatal Research Center, Vali-asr Hospital, Imam Khomeini Hospital complexes, Keshavarz blvd</t>
  </si>
  <si>
    <t>mahdisheikh@gmail.com</t>
  </si>
  <si>
    <t>+98 21 6659 1316</t>
  </si>
  <si>
    <t>Maternal, Fetal and Neonatal Research Center</t>
  </si>
  <si>
    <t>Dr. Elaheh Amini</t>
  </si>
  <si>
    <t>el88_amini@yahoo.com</t>
  </si>
  <si>
    <t>+212 2142923</t>
  </si>
  <si>
    <t>3 days</t>
  </si>
  <si>
    <t>Inclusion criteria: Inclusion criteria: born at less than 37 gestational weeks, weighed = 1200 grams, had a diagnosis of RDS within the first two hours of life, requiring continuous positive airway pressure (CPAP) support = 5cm H2O (with or without nasal intermittent positive pressure ventilation (PPV)), plus fraction of inspired oxygen (FiO2) between 30 - 60% to maintain blood oxygen saturation (SpO2) between 88 to 95%&lt;br&gt;&lt;br&gt;Exclusion criteria: having a previous intubation, major malformations (craniofacial, cardiac or thoracic), mean arterial pressure (MAP) &lt; 40 mmHg, Apgar score = 3 at 5 minutes, requiring FiO2 concentrations &gt; 60%, pneumothorax prior to enrollment, apnea requiring assisted ventilation, diaphragmatic hernia, and parents‚Äô refusal to give informed consent.</t>
  </si>
  <si>
    <t>The requirement for mechanical ventilation. Timepoint: One hour after surfactant treatment. Method of measurement: PH&lt;7.15, PCO2&gt;60, PO2&lt;50 on the Arterial blood gas analysis.</t>
  </si>
  <si>
    <t>Requirement for a second dose of surfactant. Timepoint: eight hours after surfactant administration. Method of measurement: Redosing was considered if FiO2 was = 60% or if FiO2 was = 30% associated with worsening of RDS clinical signs.;Reduced needed FiO2 to maintain adequate oxygenation. Timepoint: Before and one hour after surfactant therapy. Method of measurement: Determination of needed Fio2 in blender and by pulse oxymetry.</t>
  </si>
  <si>
    <t>Ethics Comittee of the Tehran University of Medical Sciences</t>
  </si>
  <si>
    <t>Relative Effectiveness of a High-Dose Quadrivalent Influenza Vaccine Versus a Standard-Dose Quadrivalent Influenza Vaccine in Subjects 65 Years of Age and Older</t>
  </si>
  <si>
    <t>Biological: Quadrivalent Influenza Vaccine (split virion, inactivated) High-Dose (QIV-HD);Biological: Standard-Dose Inactivated Influenza Vaccine Quadrivalent, Northern Hemisphere strains (QIV-SD)</t>
  </si>
  <si>
    <t>https://clinicaltrials.gov/show/NCT04137887</t>
  </si>
  <si>
    <t>Study to Evaluate the Effectiveness of a High-Dose Quadrivalent Influenza Vaccine (QIV-HD) Compared to a Standard-Dose Quadrivalent Influenza Vaccine (QIV-SD) in Adults 65 Years of Age and Older</t>
  </si>
  <si>
    <t>NCT04137887</t>
  </si>
  <si>
    <t>EUCTR2019-001401-25-FI</t>
  </si>
  <si>
    <t>November 4, 2019</t>
  </si>
  <si>
    <t>2019-001401-25;U1111-1217-2654;QHD00012</t>
  </si>
  <si>
    <t>&lt;br&gt;        Inclusion criteria :&lt;br&gt;&lt;br&gt;        - Aged 65 years or older on the day of inclusion (65 years means from the day of the 65th&lt;br&gt;        birthday)&lt;br&gt;&lt;br&gt;        Exclusion criteria:&lt;br&gt;&lt;br&gt;          -  Participation at the time of study enrollment (or in the 4 weeks [28 days] preceding&lt;br&gt;             the study vaccination) or planned participation during the present study period in&lt;br&gt;             another clinical study investigating a vaccine, drug, medical device, or medical&lt;br&gt;             procedure&lt;br&gt;&lt;br&gt;          -  Previous vaccination against influenza (in the preceding 6 months) with either the&lt;br&gt;             study vaccines or another vaccine&lt;br&gt;&lt;br&gt;          -  Known systemic hypersensitivity to any of the vaccine components, or history of a&lt;br&gt;             life-threatening reaction to the vaccines used in the study or to a vaccine containing&lt;br&gt;             any of the same substances&lt;br&gt;&lt;br&gt;        The above information is not intended to contain all considerations relevant to a patient's&lt;br&gt;        potential participation in a clinical trial.&lt;br&gt;</t>
  </si>
  <si>
    <t>Number of unscheduled cardiovascular or respiratory inpatient hospitalizations;Number of inpatient hospitalizations with primary discharge diagnosis (for circulatory and respiratory systems diseases only)</t>
  </si>
  <si>
    <t>Number of inpatient hospitalizations with primary discharge diagnosis;Number of deaths;Number of inpatient hospitalizations with primary and secondary admission and discharge diagnoses;Number of hospital emergency room visits;Number of acute primary care visits to physician;Number of major acute cardiovascular events (MACE);Number of unscheduled cardiovascular or respiratory inpatient hospitalizations or hospital emergency room visits or primary care visits to physician;Number of participants reporting listed serious adverse events (SAEs);Number of participants reporting non-fatal SAEs</t>
  </si>
  <si>
    <t>Modulation of Morbidity and Disease Progression in Polycythemia Vera (PV) and Essential Thrombocythemia (ET) Patients With Obstructive Sleep Apnea (OSA) by CPAP</t>
  </si>
  <si>
    <t>Procedure: Continuous Positive Airway Pressure;Other: Patient Observation;Other: Questionnaire Administration</t>
  </si>
  <si>
    <t>https://clinicaltrials.gov/show/NCT03972943</t>
  </si>
  <si>
    <t>CPAP in Treating Obstructive Sleep Apnea in Patients With Polycythemia Vera or Essential Thrombocythemia</t>
  </si>
  <si>
    <t>NCT03972943</t>
  </si>
  <si>
    <t>CALR Gene Mutation;Essential Thrombocythemia;JAK2 Gene Mutation;MPL Gene Mutation;Obstructive Sleep Apnea Syndrome;Polycythemia Vera</t>
  </si>
  <si>
    <t>NCI-2019-01690;HCI114917;P30CA042014;HCI114917</t>
  </si>
  <si>
    <t>Krishna Sundar;Braxton Smith;Catherine Cromar</t>
  </si>
  <si>
    <t>;Braxton.Smith@hci.utah.edu;Catherine.cromar@hci.utah.edu</t>
  </si>
  <si>
    <t>;801-213-8431;801-213-5652</t>
  </si>
  <si>
    <t>Huntsman Cancer Institute/ University of Utah;</t>
  </si>
  <si>
    <t>National Cancer Institute (NCI)</t>
  </si>
  <si>
    <t>&lt;br&gt;        Inclusion Criteria:&lt;br&gt;&lt;br&gt;          -  OSA SCREENING ELIGIBILITY CRITERIA: Documented diagnosis of essential thrombocythemia&lt;br&gt;             or polycythemia vera by 2016 World Health Organization (WHO) criteria prior to&lt;br&gt;             screening.&lt;br&gt;&lt;br&gt;          -  OSA SCREENING ELIGIBILITY CRITERIA: For subjects receiving therapy for PV or ET (i.e.&lt;br&gt;             hydroxyurea, peginterferon, etc.): Patients must be on a stable dose for &gt;= 28 days&lt;br&gt;             prior to study entry and expected to remain on a stable dose for the duration of trial&lt;br&gt;             participation. It is anticipated that during the 6 month duration of study, there will&lt;br&gt;             not be any dose modification of hydroxyurea or interferon and this will be&lt;br&gt;             communicated to treating providers and patient during enrollment into the trial.&lt;br&gt;             However, clinically indicated dose modification of PV/ET therapy while on trial will&lt;br&gt;             not necessitate CPAP study discontinuation.&lt;br&gt;&lt;br&gt;          -  OSA SCREENING ELIGIBILITY CRITERIA: Subject must have =&lt; 20.0 pack-year smoking&lt;br&gt;             history OR have quit smoking =&gt; 3 years ago and do not have any current symptoms of&lt;br&gt;             COPD and/or have normal pulmonary function tests.&lt;br&gt;&lt;br&gt;          -  OSA SCREENING ELIGIBILITY CRITERIA: Eastern Cooperative Oncology Group (ECOG)&lt;br&gt;             performance status 0-2.&lt;br&gt;&lt;br&gt;          -  OSA SCREENING ELIGIBILITY CRITERIA: Negative serum or urine pregnancy test at&lt;br&gt;             screening for women of childbearing potential.&lt;br&gt;&lt;br&gt;          -  OSA SCREENING ELIGIBILITY CRITERIA: Highly effective contraception for both male and&lt;br&gt;             female subjects from study enrollment through treatment, and for at least 3 months&lt;br&gt;             after last study treatment administration if the risk of conception exists.&lt;br&gt;&lt;br&gt;          -  OSA SCREENING ELIGIBILITY CRITERIA: Able to provide informed consent and willing to&lt;br&gt;             sign an approved consent form that conforms to federal and institutional guidelines.&lt;br&gt;&lt;br&gt;          -  OSA SCREENING ELIGIBILITY CRITERIA: Able to read and speak English to complete&lt;br&gt;             required study questionnaires.&lt;br&gt;&lt;br&gt;          -  TREATMENT ELIGIBILITY CRITERIA: Eligible for OSA Screening Component portion of this&lt;br&gt;             trial.&lt;br&gt;&lt;br&gt;          -  TREATMENT ELIGIBILITY CRITERIA: Diagnosed OSA with Sleep Study score &gt;= 5.&lt;br&gt;&lt;br&gt;          -  TREATMENT ELIGIBILITY CRITERIA: Snoring, Tiredness, Observed Apnea, Blood Pressure,&lt;br&gt;             Body Mass Index, Age, Neck Circumference and Gender (STOP-BANG) screening&lt;br&gt;             questionnaire score &gt;= 3.&lt;br&gt;&lt;br&gt;          -  TREATMENT ELIGIBILITY CRITERIA: Willingness to comply with required CPAP compliance&lt;br&gt;             rate of &gt;= 4hrs/day for 70% of days over 6 months of CPAP treatment.&lt;br&gt;&lt;br&gt;          -  TREATMENT ELIGIBILITY CRITERIA: Able to provide informed consent and willing to sign&lt;br&gt;             an approved consent form that conforms to federal and institutional guidelines.&lt;br&gt;&lt;br&gt;        Exclusion Criteria:&lt;br&gt;&lt;br&gt;          -  OSA SCREENING ELIGIBILITY CRITERIA: Previous or current use of JAK2 inhibitors.&lt;br&gt;&lt;br&gt;          -  OSA SCREENING ELIGIBILITY CRITERIA: Previous or current use of TNF inhibitors.&lt;br&gt;&lt;br&gt;          -  OSA SCREENING ELIGIBILITY CRITERIA: Prior substantial, prolonged use of CPAP or&lt;br&gt;             alternative therapy for OSA, including oxygen. No more than 6 monthsof continuous&lt;br&gt;             therapy with CPAP in the last 5 years will be allowed.&lt;br&gt;&lt;br&gt;          -  OSA SCREENING ELIGIBILITY CRITERIA: Autoimmune disease requiring concurrent use of&lt;br&gt;             immunomodulatory, including rheumatologic disorders.&lt;br&gt;&lt;br&gt;          -  OSA SCREENING ELIGIBILITY CRITERIA: Prior invasive cancer (except nonmelanoma skin&lt;br&gt;             cancer) unless disease free for at least 2 years or life expectancy without treatment&lt;br&gt;             is greater than 2 years, e.g., low risk localized prostate cancer.&lt;br&gt;&lt;br&gt;          -  OSA SCREENING ELIGIBILITY CRITERIA: The subject has uncontrolled, significant&lt;br&gt;             intercurrent or recent illness including, but not limited to, the following&lt;br&gt;             conditions:&lt;br&gt;&lt;br&gt;               -  Cardiovascular disorders:&lt;br&gt;&lt;br&gt;                    -  Congestive heart failure New York Heart Association class 3 or 4, unstable&lt;br&gt;                       angina pectoris, serious cardiac arrhythmias.&lt;br&gt;&lt;br&gt;                    -  Uncontrolled hypertension defined as sustained blood pressure (BP) &gt; 150 mm&lt;br&gt;                       Hg systolic or &gt; 100 mm Hg diastolic despite optimal antihypertensive&lt;br&gt;                       treatment.&lt;br&gt;&lt;br&gt;                    -  Stroke (including transient ischemic attack [TIA]), myocardial infarction&lt;br&gt;                       (MI), or other ischemic event, or thromboembolic event (e.g., deep venous&lt;br&gt;                       thrombosis, pulmonary embolism) within 6 months of screening. Patients&lt;br&gt;                       receiving anti-coagulant therapy for previous thromboembolic event will be&lt;br&gt;                       allowed to enroll on study.&lt;br&gt;&lt;br&gt;               -  Other clinically significant disorders that would preclude safe study&lt;br&gt;                  participation.&lt;br&gt;&lt;br&gt;                    -  End stage Renal disease&lt;br&gt;&lt;br&gt;                    -  Advanced liver disease such as cirrhosis, chronic active hepatitis or&lt;br&gt;                       chronic persistent hepatitis&lt;br&gt;&lt;br&gt;                    -  Active (acute or chronic) or uncontrolled severe infection&lt;br&gt;&lt;br&gt;          -  OSA SCREENING ELIGIBILITY CRITERIA: Known history of human immunodeficiency virus&lt;br&gt;             (HIV), chronic hepatitis B virus (HBV), or hepatitis C virus (HCV) infection.&lt;br&gt;&lt;br&gt;          -  TREATMENT ELIGIBILITY CRITERIA: Previous or current use of JAK2 inhibitors.&lt;br&gt;&lt;br&gt;          -  TREATMENT ELIGIBILITY CRITERIA: Previous or current use of TNF inhibitors.&lt;br&gt;&lt;br&gt;          -  TREATMENT ELIGIBILITY CRITERIA: Prior use of CPAP or alternative therapy for OSA,&lt;br&gt;             including oxygen.&lt;br&gt;&lt;br&gt;          -  TREATMENT ELIGIBILITY CRITERIA: Autoimmune disease requiring concurrent use of&lt;br&gt;             immunomodulatory, including rheumatologic disorders.&lt;br&gt;&lt;br&gt;          -  TREATMENT ELIGIBILITY CRITERIA: Prior invasive cancer (except nonmelanoma skin cancer)&lt;br&gt;             unless disease free for at least 2 years or life expectancy without treatment is&lt;br&gt;             greater than 2 years, e.g., low risk localized prostate cancer.&lt;br&gt;&lt;br&gt;          -  TREATMENT ELIGIBILITY CRITERIA: The subject has uncontrolled, significant intercurrent&lt;br&gt;             or recent illness including, but not limited to, the following conditions:&lt;br&gt;&lt;br&gt;               -  Cardiovascular disorders:&lt;br&gt;&lt;br&gt;                    -  Congestive heart failure New York Heart Association class 3 or 4, unstable&lt;br&gt;                       angina pectoris, serious cardiac arrhythmias.&lt;br&gt;&lt;br&gt;                    -  Uncontrolled hypertension defined as sustained blood pressure (BP) &gt; 150 mm&lt;br&gt;                       Hg systolic or &gt; 100 mm Hg diastolic despite optimal antihypertensive&lt;br&gt;                       treatment.&lt;br&gt;&lt;br&gt;                    -  Stroke (including transient ischemic attack [TIA]), myocardial infarction&lt;br&gt;                       (MI), or other ischemic event, or thromboembolic event (e.g., deep venous&lt;br&gt;                       thrombosis, pulmonary embolism) within 6 months of screening. Patients&lt;br&gt;                       receiving anti-coagulant therapy for previous thromboembolic event will be&lt;br&gt;                       allowed to enroll on study.&lt;br&gt;&lt;br&gt;               -  Other clinically significant disorders that would preclude safe study&lt;br&gt;                  participation.&lt;br&gt;&lt;br&gt;</t>
  </si>
  <si>
    <t>Change in Myeloproliferative Neoplasm Symptom Assessment Form - Total Symptom Score (MPN-SAF TSS);Change in JAK2 V617F allele burden</t>
  </si>
  <si>
    <t>Community Case Management of Chest Indrawing Pneumonia With Oral Amoxicillin in Children Aged 2-59 Months Old by Community Oriented Resources Persons (CORPs) in Niger State, Nigeria</t>
  </si>
  <si>
    <t>Drug: Oral amoxicillin for CI pneumonia</t>
  </si>
  <si>
    <t>https://clinicaltrials.gov/show/NCT02878031</t>
  </si>
  <si>
    <t>Community Case Management of Chest Indrawing Pneumonia</t>
  </si>
  <si>
    <t>NCT02878031</t>
  </si>
  <si>
    <t>Malaria Consortium</t>
  </si>
  <si>
    <t>HQGMP1611887</t>
  </si>
  <si>
    <t>Karin Kallander, MSc, PhD;Ebenezer Baba, MD, MPH</t>
  </si>
  <si>
    <t>Malaria Consortium;Malaria Consortium</t>
  </si>
  <si>
    <t>&lt;br&gt;        Inclusion Criteria:&lt;br&gt;&lt;br&gt;        - Chest indrawing pneumonia&lt;br&gt;&lt;br&gt;        Exclusion Criteria:&lt;br&gt;&lt;br&gt;          -  Convulsions&lt;br&gt;&lt;br&gt;          -  Cough for 14 days or more&lt;br&gt;&lt;br&gt;          -  Blood in stool&lt;br&gt;&lt;br&gt;          -  Fever for last 7 days or more&lt;br&gt;&lt;br&gt;          -  Diarrhoea for 14 days or more&lt;br&gt;&lt;br&gt;          -  Not able to drink or feed anything&lt;br&gt;&lt;br&gt;          -  Unusually sleepy or unconscious&lt;br&gt;&lt;br&gt;          -  Vomits everything&lt;br&gt;&lt;br&gt;          -  Swelling of both feet&lt;br&gt;&lt;br&gt;          -  Red on MUAC strap (severe acute malnutrition)&lt;br&gt;</t>
  </si>
  <si>
    <t>Number of participants with clinical treatment failure;Number of CHWs appropriately managing chest indrawing pneumonia</t>
  </si>
  <si>
    <t>Number of children with chest indrawing pneumonia followed up by CHWs;Number of children with clinical relapse of pneumonia;Number of caregivers who find outpatient management of chest indrawing pneumonia acceptable for their child</t>
  </si>
  <si>
    <t>Developing Optimal Parameters for Hyperpolarized Noble Gas (3He and 129Xe) and Inert Fluorinated Gas Magnetic Resonance Imaging of Lung Disorders</t>
  </si>
  <si>
    <t>Drug: HP 3He;Drug: HP 129Xe;Drug: PFP;Drug: SF6;Device: 129Xe Small and Large Human Lung Coil;Device: 3He Human Lung Coil;Device: PFP and SF6 Human Lung Coil</t>
  </si>
  <si>
    <t>https://clinicaltrials.gov/show/NCT02748798</t>
  </si>
  <si>
    <t>Developing Optimal Parameters for Hyperpolarized Noble Gas and Inert Fluorinated Gas MRI of Lung Disorders</t>
  </si>
  <si>
    <t>NCT02748798</t>
  </si>
  <si>
    <t>Thunder Bay Regional Research Institute</t>
  </si>
  <si>
    <t>Lung Transplant;Lung Resection;Lung Cancer;Asthma;Cystic Fibrosis;Chronic Obstructive Pulmonary Disease;Emphysema;Mesothelioma;Asbestosis;Pulmonary Embolism;Interstitial Lung Disease;Pulmonary Fibrosis;Bronchiectasis;Seasonal Allergies;Cold Virus;Lung Infection;Pulmonary Hypertension;Pulmonary Dysplasia;Obstructive Sleep Apnea</t>
  </si>
  <si>
    <t>RP-312-07112014</t>
  </si>
  <si>
    <t>Mitchell S Albert, PhD;Mitchell S Albert, PhD;Mitchell S Albert, PhD</t>
  </si>
  <si>
    <t>;albertmi@tbh.net;albertmi@tbh.net</t>
  </si>
  <si>
    <t>;807-684-7270;8076847270</t>
  </si>
  <si>
    <t>Thunder Bay Regional Research Institute;</t>
  </si>
  <si>
    <t>Thunder Bay Regional Health Sciences Centre;St. Joseph's Care Group;Lakehead University</t>
  </si>
  <si>
    <t>&lt;br&gt;        Inclusion Criteria:&lt;br&gt;&lt;br&gt;          -  Is either:&lt;br&gt;&lt;br&gt;               1. A healthy volunteer (i.e.: someone not diagnosed with a lung disorder written&lt;br&gt;                  below; this may include smokers who have not been diagnosed with a lung disorder)&lt;br&gt;                  or&lt;br&gt;&lt;br&gt;               2. Has been diagnosed with one of the following respiratory disorders: lung&lt;br&gt;                  transplants, lung resection, lung cancer, asthma, cystic fibrosis, chronic&lt;br&gt;                  obstructive pulmonary disease, emphysema, mesothelioma, asbestosis, pulmonary&lt;br&gt;                  embolism, interstitial lung disease, pulmonary fibrosis, bronchiectasis, seasonal&lt;br&gt;                  allergies, pneumonia, cold virus, lung infection, pulmonary hypertension,&lt;br&gt;                  pulmonary dysplasia, obstructive sleep apnea&lt;br&gt;&lt;br&gt;          -  Able to provide informed consent&lt;br&gt;&lt;br&gt;          -  Able to hold their breath for imaging:&lt;br&gt;&lt;br&gt;               1. Healthy volunteers enrolled in this study must be able to hold their breath for&lt;br&gt;                  25 seconds&lt;br&gt;&lt;br&gt;               2. Lung disorder participants must be able to hold their breath for 15 seconds&lt;br&gt;&lt;br&gt;        Exclusion Criteria:&lt;br&gt;&lt;br&gt;          -  Have contraindication to MR imaging (i.e. ferrous implants, cardiac pacemakers) -&lt;br&gt;             determined by MR screening prior to scans.&lt;br&gt;&lt;br&gt;          -  Have a history of claustrophobia.&lt;br&gt;&lt;br&gt;          -  Female exclusion only: are or may be pregnant.&lt;br&gt;&lt;br&gt;          -  Requires an oxygen mask and cannot use a nasal cannula.&lt;br&gt;&lt;br&gt;          -  Blood oxygen saturation is below 92% (measured at rest in a sitting position, and with&lt;br&gt;             an O2 nasal cannula if the participant normally uses one).&lt;br&gt;&lt;br&gt;          -  Has had an acute respiratory infection in the past 10 days.&lt;br&gt;&lt;br&gt;          -  Is a student currently enrolled in a course at Lakehead University where the Principal&lt;br&gt;             Investigator (PI) is the instructor.&lt;br&gt;&lt;br&gt;          -  Is a student currently enrolled in a degree program at Lakehead University where the&lt;br&gt;             PI is their direct thesis supervisor.&lt;br&gt;&lt;br&gt;          -  Is currently an employee of the PI at the Thunder Bay Regional Research Institute&lt;br&gt;             (TBRRI) and/or Lakehead University.&lt;br&gt;</t>
  </si>
  <si>
    <t>Signal to Noise Ratio</t>
  </si>
  <si>
    <t>Correlation with PFTs</t>
  </si>
  <si>
    <t>Abdominal Functional Electrical Stimulation To Assist Ventilator Weaning In Critically Ill Patients: a randomised controlled trial</t>
  </si>
  <si>
    <t>The abdominal muscles are the primary muscle group used during forced exhalation. We have shown that surface Functional Electrical Stimulation (FES) of the abdominal muscles, termed Abdominal FES, can improve respiratory function and assist weaning from mechanical ventilation in spinal cord injury. A pilot study of 11 ventilated critically ill patients found Abdominal FES maintained abdominal muscle thickness and decreased ventilation duration. We hypothesise that Abdominal FES in critically ill patients will reduce mechanical ventilation duration.&lt;br&gt;&lt;br&gt;Two hundred and fifty four critically ill patients being treated in the Intensive Care Unit (ICU) of the Prince of Wales Hospital, Sydney, and Royal North Shore Hospital, Sydney, will be recruited to this randomised, placebo controlled trial. Participants will be recruited who are mechanically ventilated and are expected to remain that way for at least 48 hours. 127 patients will be randomly allocated to receive Abdominal FES and 127 will receive a placebo. In the Abdominal FES group, Abdominal FES will be applied for 45 minutes per day, 5 days per week, until the patient is discharged from the ICU, by a local physiotherapist.&lt;br&gt;&lt;br&gt;Specifically, Abdominal FES will be delivered, via electrodes placed over the posterolateral surface of the abdomen. The stimulation amplitude will initially be set to 60 mA (50 Hz), which corresponds to 90% of the maximum amplitude that was tolerated by healthy volunteers in a previous study. If this amplitude results in discomfort to the patient (based on clinical judgement) then it will be reduced as necessary. In addition, the stimulation amplitude will be evaluated every five minutes to ensure that stimulation is still tolerable and causing a suitable muscle contraction.</t>
  </si>
  <si>
    <t>https://anzctr.org.au/ACTRN12618000209291.aspx</t>
  </si>
  <si>
    <t>ACTRN12618000209291</t>
  </si>
  <si>
    <t>Neuroscience Research Australia</t>
  </si>
  <si>
    <t>Critical Illness;Stroke;Sepsis;Traumatic Brain Injury;Pneumonia; &lt;br&gt;Critical Illness &lt;br&gt;Stroke &lt;br&gt;Sepsis &lt;br&gt;Traumatic Brain Injury &lt;br&gt;Pneumonia;Respiratory - Other respiratory disorders / diseases;Stroke - Haemorrhagic;Stroke - Ischaemic;Anaesthesiology - Anaesthetics;Physical Medicine / Rehabilitation - Other physical medicine / rehabilitation</t>
  </si>
  <si>
    <t>National Health and Medical Research Council (NHMRC) Fellowship Funds</t>
  </si>
  <si>
    <t>Inclusion criteria: mechanical ventilation dependence due to critical illness</t>
  </si>
  <si>
    <t>Exclusion criteria: expected to be ventilated for &lt; 24 hours (based on clinical judgement)&lt;br&gt;ventilated for &gt; 72 hours (to avoid excessive muscle atrophy)&lt;br&gt;non-pharmacological paralysis (e.g. spinal cord injury or Guillain-Barr√© syndrome)&lt;br&gt;physical obstacles that prevent Abdominal FES (e.g. pregnancy, severe abdominal trauma, pacemaker)&lt;br&gt;terminal illness&lt;br&gt;no response to Abdominal FES (e.g. lower motor neuron impairment)&lt;br&gt;recent abdominal surgery within four weeks prior to study inclusion</t>
  </si>
  <si>
    <t>Ventilation Duration measured in days post the start of mechanical ventilation, recorded from patient's medical record[When breathing independently of mechanical ventilation for 48 hours, or censored at 6 weeks for people who do not achieve independent ventilation]</t>
  </si>
  <si>
    <t>Thickness of the abdominal muscles as measured by ultrasound[48 hours after initiation of mechanical ventilation compared to when breathing independently of mechanical ventilation for 24 hours, or 6 weeks post ventilation for people who do not achieve independent ventilation.];Thickness of the diaphragm as measured by ultrasound[48 hours after initiation of mechanical ventilation compared to when breathing independently of mechanical ventilation for 24 hours, or 6 weeks post ventilation for people who do not achieve independent ventilation.];Maximum inspiratory pressure, measured using spirometry[when breathing independently of mechanical ventilation for 24 hours (note, outcome will not be assessed for patients who do not achieve independent ventilation).];Time in Intensive Care Unit (ICU), recorded from patient's medical record[At ICU discharge];Number of Re-intubations in intensive care, recorded from patient's medical record[Discharge from Intensive Care Unit];Readmissions to Intensive Care Unit, recorded from patient's medical record[At hospital discharge];Mortality[At hospital discharge];Maximum expiratory pressure, measured using spirometry[when breathing independently of mechanical ventilation for 24 hours (note, outcome will not be assessed for patients who do not achieve independent ventilation).];Forced vital capacity, measured using spirometry[when breathing independently of mechanical ventilation for 24 hours (note, outcome will not be assessed for patients who do not achieve independent ventilation).];Peak expiratory flow, measured using spirometry[when breathing independently of mechanical ventilation for 24 hours (note, outcome will not be assessed for patients who do not achieve independent ventilation).]</t>
  </si>
  <si>
    <t>Safety and Preliminary Efficacy of Sequential Multiple Ascending Doses of Solnatide to Treat Pulmonary Permeability Oedema in Patients With Moderate-to-severe ARDS - a Randomised, Placebo-controlled, Double-blind Trial</t>
  </si>
  <si>
    <t>Drug: Solnatide 25 mg powder for reconstitution for solution for inhalation;Drug: 0.9% Saline Solution</t>
  </si>
  <si>
    <t>https://clinicaltrials.gov/show/NCT03567577</t>
  </si>
  <si>
    <t>Safety and Preliminary Efficacy of Sequential Multiple Ascending Doses of Solnatide to Treat Pulmonary Permeability Oedema in Patients With Moderate-to-severe ARDS</t>
  </si>
  <si>
    <t>NCT03567577</t>
  </si>
  <si>
    <t>Allocation: Randomized. Intervention model: Sequential Assignment. Primary purpose: Treatment. Masking: Quadruple (Participant, Care Provider, Investigator, Outcomes Assessor).</t>
  </si>
  <si>
    <t>Austria;Germany;Austria;Germany</t>
  </si>
  <si>
    <t>Bernhard Fischer, Prof. Dr.</t>
  </si>
  <si>
    <t>0043-664143</t>
  </si>
  <si>
    <t>&lt;br&gt;        Inclusion Criteria:&lt;br&gt;&lt;br&gt;          1. Informed consent&lt;br&gt;&lt;br&gt;          2. Male or female =18 years of age.&lt;br&gt;&lt;br&gt;          3. Patient has been admitted to an ICU, is mechanically ventilated (according to the&lt;br&gt;             ventilation and weaning protocol in Appendix I) and stable in this condition for at&lt;br&gt;             least 8 hours.&lt;br&gt;&lt;br&gt;          4. Moderate-to-severe ARDS diagnosis as defined by the Berlin Definition:&lt;br&gt;&lt;br&gt;               -  Onset of ARDS within 1 week of a known clinical insult or new or worsening&lt;br&gt;                  respiratory symptoms.&lt;br&gt;&lt;br&gt;               -  Bilateral opacities not fully explained by effusions, lobar/lung collapse, or&lt;br&gt;                  nodules.&lt;br&gt;&lt;br&gt;               -  Respiratory failure not fully explained by cardiac failure or fluid overload&lt;br&gt;                  (origin of oedema).&lt;br&gt;&lt;br&gt;               -  PaO2/FiO2 = 200 mm Hg with Positive End-Expiratory Pressure (PEEP) =5 cm H2O.&lt;br&gt;&lt;br&gt;          5. ARDS diagnosis not older than 48 hours.&lt;br&gt;&lt;br&gt;          6. Extravascular lung water index (EVLWI) = 10 ml/PBW as assessed with a validated&lt;br&gt;             bedside measurement (single indicator transpulmonary thermodilution measurement with&lt;br&gt;             the PiCCO¬Æ system).&lt;br&gt;&lt;br&gt;          7. Patient who meets criteria for extensive hemodynamic monitoring as per international&lt;br&gt;             intensive care medicine standards.&lt;br&gt;&lt;br&gt;          8. For patients that are temporarily unable to consent (e.g. comatose patients) a&lt;br&gt;             subsequent informed consent has to be provided.&lt;br&gt;&lt;br&gt;          9. Male and Female (WOCBP) patients using adequate contraception.&lt;br&gt;&lt;br&gt;        Exclusion Criteria:&lt;br&gt;&lt;br&gt;          1. History of clinically relevant allergies or idiosyncrasies to solnatide.&lt;br&gt;&lt;br&gt;          2. Known use of any other investigational or non-registered drug within 30 days prior to&lt;br&gt;             study enrolment.&lt;br&gt;&lt;br&gt;          3. Severe state of septic shock with a Mean Arterial Pressure (MAP) = 65 mm Hg and a&lt;br&gt;             serum lactate level &gt; 4 mmol/L (36 mg/dL) despite adequate volume resuscitation.&lt;br&gt;&lt;br&gt;          4. An underlying clinical condition that, in the opinion of the Investigator, would make&lt;br&gt;             it very unlikely for the patient to be successfully weaned from ventilation due to&lt;br&gt;             severe underlying diseases (e.g. severe malnutrition, severe neurological diseases,&lt;br&gt;             pulmonary fibrosis or COPD).&lt;br&gt;&lt;br&gt;          5. Extra-corporeal membrane oxygenation, high-frequency oscillatory ventilation or any&lt;br&gt;             form of extra-corporeal lung support. In no way are patients to be denied or delayed&lt;br&gt;             these procedures to avoid exclusion from the study.&lt;br&gt;&lt;br&gt;          6. Neutrophil count &lt; 0.3 x 109/L.&lt;br&gt;&lt;br&gt;          7. Cancer treatment (chemotherapy or biological) or therapy with other immunosuppressive&lt;br&gt;             agents for organ transplantation within 2 weeks.&lt;br&gt;&lt;br&gt;          8. Cachexia (BMI &lt; 18.5 kg/m2).&lt;br&gt;&lt;br&gt;          9. Cardiogenic pulmonary oedema diagnosed by echocardiography or pulmonary artery&lt;br&gt;             catheter.&lt;br&gt;&lt;br&gt;         10. Severe skin burns involving more than 15% of body surface.&lt;br&gt;&lt;br&gt;         11. Subjects who are extremely unlikely to survive more than 48 hours due to the acute&lt;br&gt;             conditions of the patient in the opinion of the Investigator.&lt;br&gt;&lt;br&gt;         12. Subjects transferred from a hospital not participating in this study who are already&lt;br&gt;             planned to be re-transferred during the observation period.&lt;br&gt;&lt;br&gt;         13. Subjects who are not expected to survive the next month because of an underlying&lt;br&gt;             uncorrectable medical condition or a do not resuscitate order.&lt;br&gt;&lt;br&gt;         14. Women known to be pregnant, lactating or having a positive or indeterminate pregnancy&lt;br&gt;             test.&lt;br&gt;</t>
  </si>
  <si>
    <t>Safety endpoint: Any cause death;Safety endpoint: Drug-related adverse events;Safety endpoint: All adverse events</t>
  </si>
  <si>
    <t>EVLWI;PVPI;Change of ventilatory settings;Murray lung injury score;Oxygenation ratio (PaO2 / FiO2 ratio);Time to extubation;Ventilator-free days (VFD);Days of hospitalization and in ICU</t>
  </si>
  <si>
    <t>The Metoclopramoide and selective oral decontamination for Avoiding Pneumonia after Stroke (MAPS-2) Trial: a 2x2 double-blind, randomized controlled trial of metoclopramide and selective oral decontamination for the prevention of pneumonia in patients with dysphagia after an acute stroke. - MAPS-2: Metoclopramide and SOD mouth paste to prevent pneumonia  vs 1</t>
  </si>
  <si>
    <t>&lt;br&gt;Trade Name: Metoclopramide&lt;br&gt;Product Name: Metoclopramide&lt;br&gt;Product Code: PL 01502/0044&lt;br&gt;Pharmaceutical Form: Solution for injection&lt;br&gt;INN or Proposed INN: Metocolpramide&lt;br&gt;CAS Number: 364-62-5&lt;br&gt;Current Sponsor code: N/A&lt;br&gt;Concentration unit: mg/ml milligram(s)/millilitre&lt;br&gt;Concentration type: equal&lt;br&gt;Concentration number: 5-5&lt;br&gt;Pharmaceutical form of the placebo: Solution for injection&lt;br&gt;Route of administration of the placebo: Nasogastric use (Noncurrent)&lt;br&gt;&lt;br&gt;Product Name: Selective Oral Decontamination Mouth Paste&lt;br&gt;Product Code: N/A &lt;br&gt;Pharmaceutical Form: Oral paste&lt;br&gt;INN or Proposed INN: Amphotericin B&lt;br&gt;CAS Number: 1397-89-3&lt;br&gt;Concentration unit: IU/mg international unit(s)/milligram&lt;br&gt;Concentration type: equal&lt;br&gt;Concentration number: 939-939&lt;br&gt;INN or Proposed INN: Colistin sulphate&lt;br&gt;CAS Number: 1264-72-8&lt;br&gt;Concentration unit: IU/mg international unit(s)/milligram&lt;br&gt;Concentration type: equal&lt;br&gt;Concentration number: 22,400 -22,400 &lt;br&gt;INN or Proposed INN: Tobramycin sulphate&lt;br&gt;CAS Number: 32986-56-4&lt;br&gt;Concentration unit: mg/g milligram(s)/gram&lt;br&gt;Concentration type: equal&lt;br&gt;Concentration number: 697-697&lt;br&gt;Pharmaceutical form of the placebo: Oromucosal paste&lt;br&gt;Route of administration of the placebo: Oromucosal use&lt;br&gt;&lt;br&gt;</t>
  </si>
  <si>
    <t>https://www.clinicaltrialsregister.eu/ctr-search/search?query=eudract_number:2016-003406-14</t>
  </si>
  <si>
    <t>Metoclopramide and selective oral decontamination for Avoiding Pneumonia after Stroke (MAPS-2)</t>
  </si>
  <si>
    <t>EUCTR2016-003406-14-GB</t>
  </si>
  <si>
    <t>Controlled: yes&lt;br&gt;Randomised: yes&lt;br&gt;Open: no&lt;br&gt;Single blind: no&lt;br&gt;Double blind: yes&lt;br&gt;Parallel group: no&lt;br&gt;Cross over: no&lt;br&gt;Other: no&lt;br&gt;Other trial design description: Factorial&lt;br&gt;If controlled, specify comparator, Other Medicinial Product: no&lt;br&gt;Placebo: yes&lt;br&gt;Other: no&lt;br&gt;Number of treatment arms in the trial: 4&lt;br&gt;</t>
  </si>
  <si>
    <t>University Hospital of North Midlands NHS Trust</t>
  </si>
  <si>
    <t>StrokeWe are testing two differnt intervetnions which could prevent pneumonia in stroke patietns. Prevention pneumonia could potentiallly speed up recovery and improve survival. &lt;br&gt;MedDRA version: 20.0Level: PTClassification code 10035669Term: Pneumonia aspirationSystem Organ Class: 10038738 - Respiratory, thoracic and mediastinal disorders &lt;br&gt;MedDRA version: 20.0Level: PTClassification code 10061256Term: Ischaemic strokeSystem Organ Class: 10029205 - Nervous system disorders &lt;br&gt;MedDRA version: 20.1Level: PTClassification code 10019016Term: Haemorrhagic strokeSystem Organ Class: 10029205 - Nervous system disorders;Therapeutic area: Diseases [C] - Nervous System Diseases [C10]</t>
  </si>
  <si>
    <t>ISRCTN14124645</t>
  </si>
  <si>
    <t>UHNM1219;ISRCTN14124645;14-49-154</t>
  </si>
  <si>
    <t>Professor Christine Roffe</t>
  </si>
  <si>
    <t>Institute for Applied Clinical Sciences, Guy Hilton Research Centre,Thornburrow Drive</t>
  </si>
  <si>
    <t>christine.roffe@uhnm.nhs.uk</t>
  </si>
  <si>
    <t>National Institute for Health Research HTA</t>
  </si>
  <si>
    <t>Inclusion criteria: &lt;br&gt;1. Adult patients (18 years and over) with a clinical diagnosis of acute stroke (as defined by the World Health Organization, excluding the requirement of a duration of 24 h or more)  &lt;br&gt;2. Within 9 h of stroke onset (in wake-up stroke the onset is defined as the time the patient awoke or was found unless this is more than 12 h from last known well)&lt;br&gt;3. Moderate to severe neurological impairment with a NIHSS Score &gt;=10 &lt;br&gt;4. Unable to take a normal oral diet or fluids because &lt;br&gt;   a. too drowsy to be assessed formally or &lt;br&gt;   b. failed bedside assessment of swallowing &lt;br&gt;&lt;br&gt;Are the trial subjects under 18? no&lt;br&gt;Number of subjects for this age range: 0&lt;br&gt;F.1.2 Adults (18-64 years) yes&lt;br&gt;F.1.2.1 Number of subjects for this age range 290&lt;br&gt;F.1.3 Elderly (&gt;=65 years) yes&lt;br&gt;F.1.3.1 Number of subjects for this age range 870&lt;br&gt;</t>
  </si>
  <si>
    <t>Exclusion criteria: &lt;br&gt;1. Evidence of vomiting since stroke onset&lt;br&gt;2. Pre-existing swallowing problems  &lt;br&gt;3. Known oesophageal pathology that might interfere with placement of a nasogastric tube (e.g. malignancy, achalasia, pharyngeal pouch or web)&lt;br&gt;4. Probable or definite pneumonia (abnormal chest exam or pyrexia &gt;37.7 ¬∞C, or receiving antibiotic treatment at time of presentation) &lt;br&gt;5. Contraindications to metoclopramide (hypersensitivity to metoclopramide or any of the excipients (sodium chloride, citric acid monohydrate, sodium citrate, dilute hydrochloric acid, dilute sodium hydroxide,  nitrogen, or water for injection), epilepsy, gastrointestinal obstruction, perforation, or haemorrhage, gastrointestinal surgery within the last week, Parkinson‚Äôs disease, treatment with levodopa or dopaminergic agonists, phaeochromocytoma or neuroleptic malignant syndrome or tardive dyskinesia or methaemoglobinaemia or NADH cytochrome ‚Äìb5 deficiency), &lt;br&gt;6. Patients with severe liver disease (cirrhosis) or severe kidney disease (eGFR&lt;30 L/min)[iv]&lt;br&gt;7. Known allergy to colistin (polymyxin E), tobramycin, aminoglycosides in general, or amphotericin B&lt;br&gt;8. Pregnant or breast feeding[v]&lt;br&gt;9. Other co-morbid conditions with a life expectancy of less than 3 months at the discretion of the clinical treating team&lt;br&gt;10. Inability to gain consent from the patient or a personal legal representative or refusal of consent&lt;br&gt;&lt;br&gt;</t>
  </si>
  <si>
    <t>Timepoint(s) of evaluation of this end point: This wil be recorded at the end of the study (up to 24 months form entolment);Main Objective: To assess whether metoclopramide and/or SOD reduce mortality in patients with dysphagia after stroke;Secondary Objective: To assess the effect of metoclopramide and SOD on secondary outcomes: clinical outcomes, pneumonia incidence, disability, safety and costs;Primary end point(s): Mortality up to the end of the study &lt;br&gt;</t>
  </si>
  <si>
    <t>Secondary end point(s): Secondary Endpoints &lt;br&gt;&lt;br&gt;1. Pneumonia within 14 d&lt;br&gt;2. No of days of antibiotic treatment for pneumonia within the first 30 days&lt;br&gt;3. Neurological recovery (NIHSS) at 30 d&lt;br&gt;4. Disability at 90 d (mRS)  &lt;br&gt;5.Quality of life at 90 d (EQ-5D‚Ñ¢)  &lt;br&gt;&lt;br&gt;Health Economic Endpoints &lt;br&gt;Cost per death avoided over 90 days&lt;br&gt;QALYs gained over 90 days&lt;br&gt;&lt;br&gt;Explanatory Endpoints &lt;br&gt;- Vomiting, hypoxia within 14 d&lt;br&gt;- White blood cell count, C-reactive protein, results of sputum cultures, antibiotic resistance, C. difficile, and antibiotic treatment to 30 d&lt;br&gt;- Return to oral feeding to 90 d&lt;br&gt;&lt;br&gt;&lt;br&gt;&lt;br&gt;&lt;br&gt;;Timepoint(s) of evaluation of this end point: See time points above.</t>
  </si>
  <si>
    <t>The Metoclopramoide and selective oral decontamination for Avoiding Pneumonia after Stroke (MAPS-2) Trial: a 2x2 double-blind, randomized controlled trial of metoclopramide and selective oral decontamination for the prevention of pneumonia in patients with dysphagia after an acute stroke.</t>
  </si>
  <si>
    <t>Mesenchymal Stem Cells for Multiple Organ Dysfuntion Syndrome After Surgical Repaire of Acute Type A Aortic Dissection: a Pilot Study</t>
  </si>
  <si>
    <t>Biological: MSC</t>
  </si>
  <si>
    <t>https://clinicaltrials.gov/show/NCT03552848</t>
  </si>
  <si>
    <t>Mesenchymal Stem Cells for Multiple Organ Dysfuntion Syndrome After Surgical Repaire of Acute Type A Aortic Dissection</t>
  </si>
  <si>
    <t>NCT03552848</t>
  </si>
  <si>
    <t>Fujian Medical University</t>
  </si>
  <si>
    <t>Multiple Organ Dysfunction Syndrome</t>
  </si>
  <si>
    <t>Liangwan Chen, M.D;Zhihuang Qiu, M.D;Liang-Wan Chen, M.D, Ph.D</t>
  </si>
  <si>
    <t>;qzhflm@126.com;daixiaofu719@hotmail.com</t>
  </si>
  <si>
    <t>;86 13805065508;86 13358255333</t>
  </si>
  <si>
    <t>Union Hospital;</t>
  </si>
  <si>
    <t>&lt;br&gt;        Inclusion Criteria:&lt;br&gt;&lt;br&gt;        Part 1:&lt;br&gt;&lt;br&gt;          -  Patients who are diagnosed with ATAAD and received emergency surgery with ascending&lt;br&gt;             aortic replacement combined with open placement of triple-branched stent graft&lt;br&gt;&lt;br&gt;          -  elder than 60 years old&lt;br&gt;&lt;br&gt;          -  Preoperative PaO2/FiO2 &gt; 400mmHg, platelets = 150*109/L, bilirubin &lt; 20¬µmol/L, no&lt;br&gt;             hypotension (without vasoactive drugs), Glasgow Coma Score Scale = 15, creatine&lt;br&gt;             &lt;110¬µmol/L&lt;br&gt;&lt;br&gt;        Part 2:&lt;br&gt;&lt;br&gt;          -  Patients who are diagnosed with ATAAD and received emergency surgery with ascending&lt;br&gt;             aortic replacement combined with open placement of triple-branched stent graft&lt;br&gt;&lt;br&gt;          -  Patients who have failure of at least 2 organs&lt;br&gt;&lt;br&gt;          -  Patients who meet the criteria as below:&lt;br&gt;&lt;br&gt;        sequential organ failure assessment score (SOFA) = 10&lt;br&gt;&lt;br&gt;        Exclusion Criteria:&lt;br&gt;&lt;br&gt;          -  uncontrollable underlying disease life expectancy of less than 4 days history of&lt;br&gt;             long-term corticosteroid use during the past 6 months.&lt;br&gt;&lt;br&gt;          -  The pre-operative computer tomography angiography(CTA) demonstrate the visceral&lt;br&gt;             arteries are involved&lt;br&gt;&lt;br&gt;          -  pre-existing severe disease of any major organs&lt;br&gt;</t>
  </si>
  <si>
    <t>survival after intervention;adverse events;sequential organ failure assessment score(SOFA);interleukin-6</t>
  </si>
  <si>
    <t>the effects on kidney function;the effects on liver function;the effects on lung function;the effects on coagulation function;the effects on central nervous system</t>
  </si>
  <si>
    <t>Prospective Evaluation of PLatelets Acetyl-CoA Carboxylase Phosphorylation State in SEPtic Shock Patients. Impact of Platelets Metabolism to Inflammatory Response.</t>
  </si>
  <si>
    <t>Other: Platelets Acetyl-CoA Carboxylase phosphorylation analysis</t>
  </si>
  <si>
    <t>https://clinicaltrials.gov/show/NCT04107402</t>
  </si>
  <si>
    <t>PLatelets Acetyl-CoA Carboxylase Phosphorylation State in SEPtic Shock</t>
  </si>
  <si>
    <t>NCT04107402</t>
  </si>
  <si>
    <t>Cliniques universitaires Saint-Luc- Universit√© Catholique de Louvain</t>
  </si>
  <si>
    <t>Septic Shock;Platelet Signal Processing Defect;Inflammatory Response;Disseminated Intravascular Coagulation</t>
  </si>
  <si>
    <t>2018/11DEC/469;PLACCSEPS</t>
  </si>
  <si>
    <t>Christophe Beauloye, MD;Melanie Dechamps, MD;Melanie Dechamps, MD</t>
  </si>
  <si>
    <t>;melanie.dechamps@uclouvain.be;melanie.dechamps@uclouvain.be</t>
  </si>
  <si>
    <t>;+3227642782;+3227642782</t>
  </si>
  <si>
    <t>Cliniques Universitaires St Luc;</t>
  </si>
  <si>
    <t>&lt;br&gt;        Inclusion Criteria:&lt;br&gt;&lt;br&gt;          -  Informed consent of patients, their relatives or independent physician&lt;br&gt;&lt;br&gt;          -  Septic shock defined as a sepsis with vasopressor therapy needed to elevate MAP =65&lt;br&gt;             mmHg, and lactate &gt; 2 mmol/L, despite adequate fluid resuscitation of 30mL/kg of&lt;br&gt;             intravenous crystalloid within 6 hours.&lt;br&gt;&lt;br&gt;        Exclusion Criteria:&lt;br&gt;&lt;br&gt;          -  Patients on therapeutic anticoagulation therapy (oral or parenteral) including&lt;br&gt;             heparins, fondaparinux, vitamin K antagonist, novel oral anticoagulants, for any&lt;br&gt;             reasons.&lt;br&gt;&lt;br&gt;          -  Recent (less than 1 month) chemotherapy&lt;br&gt;&lt;br&gt;          -  Active inflammatory disease&lt;br&gt;&lt;br&gt;          -  Haemophilia and other coagulopathy&lt;br&gt;&lt;br&gt;          -  Previous history of thrombocytopenia (&lt;100 000 platelets/mm3)&lt;br&gt;&lt;br&gt;          -  Cirrhosis (Child Plug &gt; A)&lt;br&gt;&lt;br&gt;          -  Recent (less than 48 hours) major surgery&lt;br&gt;</t>
  </si>
  <si>
    <t>Platelets Acetyl-CoA Carboxylase phosphorylation rate</t>
  </si>
  <si>
    <t>Sepsis severity;Sepsis severity;Mortality rate;Platelet function assessment;Platelet function assessment;Platelet function assessment;Thrombin generation marker rate;Thrombin generation marker rate;Tubulin acetylation rate;Total platelets lipid content and composition</t>
  </si>
  <si>
    <t>Early Initiation of Extracorporeal Life Support in Refractory OHCA (INCEPTION)</t>
  </si>
  <si>
    <t>Procedure: Extracorporeal cardiopulmonary resuscitation (ECPR)</t>
  </si>
  <si>
    <t>https://clinicaltrials.gov/show/NCT03101787</t>
  </si>
  <si>
    <t>Early Initiation of Extracorporeal Life Support in Refractory OHCA</t>
  </si>
  <si>
    <t>NCT03101787</t>
  </si>
  <si>
    <t>Maastricht University Medical Center</t>
  </si>
  <si>
    <t>Cardiac Arrest;Out-Of-Hospital Cardiac Arrest;Sudden Cardiac Death</t>
  </si>
  <si>
    <t>NL58067.068.16</t>
  </si>
  <si>
    <t>Marcel van de Poll, MD, PhD;Martje Suverein, MD</t>
  </si>
  <si>
    <t>;martje.suverein@mumc.nl</t>
  </si>
  <si>
    <t>;(+31)43 387 6385</t>
  </si>
  <si>
    <t>Maastricht UMC;</t>
  </si>
  <si>
    <t>ZonMw: The Netherlands Organisation for Health Research and Development;Getinge Group</t>
  </si>
  <si>
    <t>&lt;br&gt;        Inclusion Criteria:&lt;br&gt;&lt;br&gt;          1. =18 - =70 years&lt;br&gt;&lt;br&gt;          2. Witnessed OHCA&lt;br&gt;&lt;br&gt;          3. Initial rhythm of VF/VT or AED administered&lt;br&gt;&lt;br&gt;          4. Bystander BLS&lt;br&gt;&lt;br&gt;          5. No ROSC&lt;br&gt;&lt;br&gt;        Exclusion Criteria:&lt;br&gt;&lt;br&gt;          1. ROSC&lt;br&gt;&lt;br&gt;          2. Terminal heart failure (NYHA III or IV)&lt;br&gt;&lt;br&gt;          3. Severe pulmonary disease (COPD GIII of GIV)&lt;br&gt;&lt;br&gt;          4. Oncological disease&lt;br&gt;&lt;br&gt;          5. Pregnancy&lt;br&gt;&lt;br&gt;          6. Bilateral femoral bypass surgery&lt;br&gt;&lt;br&gt;          7. Pre-arrest CPC-score of 3 or 4&lt;br&gt;&lt;br&gt;          8. Advanced directive&lt;br&gt;&lt;br&gt;          9. Multitrauma (ISS &gt;15)&lt;br&gt;&lt;br&gt;         10. Start cannulation &gt; 60 min after arrest&lt;br&gt;</t>
  </si>
  <si>
    <t>30-day survival rate with favorable neurological status</t>
  </si>
  <si>
    <t>QALY's;Costs of ECPR and CCPR;Survival status at 3 months, 6 months and 1 year;Neurologic status at 3 months, 6 months and 1 year</t>
  </si>
  <si>
    <t>SMART Trial: Steroid Dosing by bioMARker Guided Titration in Critically Ill Patients With Pneumonia</t>
  </si>
  <si>
    <t>Drug: Methylprednisolone;Other: Usual Care</t>
  </si>
  <si>
    <t>https://clinicaltrials.gov/show/NCT03852537</t>
  </si>
  <si>
    <t>Steroid Dosing by bioMARker Guided Titration in Critically Ill Patients With Pneumonia</t>
  </si>
  <si>
    <t>NCT03852537</t>
  </si>
  <si>
    <t>18-010925</t>
  </si>
  <si>
    <t>Hemang Yadav;Amy L Amsbaugh</t>
  </si>
  <si>
    <t>;amsbaugh.amy@mayo.edu</t>
  </si>
  <si>
    <t>;507-255-5123</t>
  </si>
  <si>
    <t>&lt;br&gt;        For the Pneumonia arm of the study:&lt;br&gt;&lt;br&gt;        Inclusion criteria:&lt;br&gt;&lt;br&gt;          -  Patients admitted to hospital with community acquired pneumonia.&lt;br&gt;&lt;br&gt;          -  Acute respiratory failure (SaO2/FiO2 &lt; 315 or PaO2/FiO2 &lt; 300).&lt;br&gt;&lt;br&gt;        Exclusion Criteria:&lt;br&gt;&lt;br&gt;          -  Pre-admission chronic use of steroids or other immunosuppressive medications&lt;br&gt;&lt;br&gt;          -  Adrenal insufficiency&lt;br&gt;&lt;br&gt;          -  Comfort care&lt;br&gt;&lt;br&gt;          -  Leukopenia &lt;1000/mm or neutropenia &lt;500/mm (except if attributable to pneumonia) and&lt;br&gt;             HIV positive with a CD4 count &lt;100&lt;br&gt;&lt;br&gt;          -  Recent or past history of bone marrow or solid organ transplantation&lt;br&gt;&lt;br&gt;          -  Hospital admission in the previous 90 days&lt;br&gt;&lt;br&gt;          -  Suspected flare of Interstitial lung disease (infectious and non-infectious)&lt;br&gt;&lt;br&gt;        For the COVID-19 arm of the study:&lt;br&gt;&lt;br&gt;        Inclusion criteria:&lt;br&gt;&lt;br&gt;          -  Patients admitted to hospital with COVID-19 pneumonia (confirmed by positive SARS&lt;br&gt;             CoV-2 testing).&lt;br&gt;&lt;br&gt;          -  Acute respiratory failure (SaO2/FiO2 &lt; 315 or PaO2/FiO2 &lt; 300).&lt;br&gt;&lt;br&gt;        Exclusion critieria:&lt;br&gt;&lt;br&gt;          -  Same as pneumonia arm above.&lt;br&gt;</t>
  </si>
  <si>
    <t>Feasibility of the timely initiation of corticosteroids and implementation of biomarker-titrated corticosteroid dosing: percentage of eligible patients adhered to the timely initiation</t>
  </si>
  <si>
    <t>Mortality;Progression of disease;Evolution of respiratory failure;Evolution of kidney failure;Evolution of shock;Length of stay;Incidence of Treatment-Emergent Adverse Events [Safety and Tolerability]: Hyperglycemia;Incidence of Treatment-Emergent Adverse Events [Safety and Tolerability]: Delirium;Incidence of Treatment-Emergent Adverse Events [Safety and Tolerability]: Secondary Infection</t>
  </si>
  <si>
    <t>Assessment of viral shedding in children previously in receipt of multiple doses of live attenuated influenza vaccine (LAIV) compared to influenza vaccine-na√Øve controls - Flu-shed</t>
  </si>
  <si>
    <t>&lt;br&gt;                Trade Name: Fluenz Tetra&lt;br&gt;                Product Name: Fluenz Tetra&lt;br&gt;                Pharmaceutical Form: Nasal spray&lt;br&gt;                INN or Proposed INN: A/California/7/2009 (H1N1)pdm09 - like strain (A/Bolivia/559/2013, MEDI 255962)&lt;br&gt;                Concentration number: 107.0¬±0.5-FFU per dose&lt;br&gt;                INN or Proposed INN: A/Hong Kong/4801/2014 (H3N2) - like strain (A/New Caledonia/71/2014, MEDI 263122)&lt;br&gt;                Concentration number: 107.0¬±0.5-FFU per dose&lt;br&gt;                INN or Proposed INN: B/Brisbane/60/2008 - like strain (B/Brisbane/60/2008, MEDI 228030)&lt;br&gt;                Concentration number: 107.0¬±0.5-FFU per dose&lt;br&gt;                INN or Proposed INN: B/Phuket/3073/2013 - like strain (B/Phuket/3073/2013, MEDI 254977)&lt;br&gt;                Concentration number: 107.0¬±0.5-FFU per dose&lt;br&gt;&lt;br&gt;</t>
  </si>
  <si>
    <t>https://www.clinicaltrialsregister.eu/ctr-search/search?query=eudract_number:2017-000952-24</t>
  </si>
  <si>
    <t>Assessment of viral shedding in children previously in receipt of multiple doses of live attenuated influenza vaccine (LAIV) compared to influenza vaccine-na√Øve controls</t>
  </si>
  <si>
    <t>EUCTR2017-000952-24-GB</t>
  </si>
  <si>
    <t>N/A - the vaccine will be administered to children according to current DH Immunisation schedule for England. &lt;br&gt;                MedDRA version: 20.0                Level: LLT                Classification code 10016794                Term: Flu vaccination                System Organ Class: 100000004865            ;Therapeutic area: Body processes [G] - Immune system processes [G12]</t>
  </si>
  <si>
    <t>Flu-shed</t>
  </si>
  <si>
    <t>Jo Southern</t>
  </si>
  <si>
    <t>61 Colindale Ave</t>
  </si>
  <si>
    <t>jo.southern@phe.gov.uk</t>
  </si>
  <si>
    <t>0208 327 6021</t>
  </si>
  <si>
    <t>Department of Health</t>
  </si>
  <si>
    <t>Inclusion criteria: &lt;br&gt;                Children may only be included in the study if all the inclusion criteria are met:&lt;br&gt;                ‚Ä¢ Children age 6 to 13 years of age on enrolment and with either:&lt;br&gt;                oPrior LAIV vaccination (at least 2 doses) over the previous 3 years&lt;br&gt;                oNever received LAIV or IIV in previous years&lt;br&gt;                ‚Ä¢Children eligible to receive LAIV in accordance with Green Book advice [https://www.gov.uk/government/organisations/public-health-england/series/immunisation-against-infectious-disease-the-green-book]&lt;br&gt;                ‚Ä¢Written informed consent given by parent/ guardian and assent from child (both must be in place to proceed)&lt;br&gt;&lt;br&gt;                Are the trial subjects under 18? yes&lt;br&gt;                Number of subjects for this age range: 400&lt;br&gt;                F.1.2 Adults (18-64 years) no&lt;br&gt;                F.1.2.1 Number of subjects for this age range 0&lt;br&gt;                F.1.3 Elderly (&gt;=65 years) no&lt;br&gt;                F.1.3.1 Number of subjects for this age range 0&lt;br&gt;</t>
  </si>
  <si>
    <t>Exclusion criteria: &lt;br&gt;                Children  may not be included in the study if any of the following apply:&lt;br&gt;                1.Contraindications to LAIV (notwithstanding allergy to egg protein), which include:&lt;br&gt;                a.Hypersensitivity to the active ingredients, gelatin or gentamicin (a possible trace residue)&lt;br&gt;                b.Previous systemic allergic reaction to LAIV&lt;br&gt;                c.Previous allergic reaction to an influenza vaccine (not LAIV) is a relative contra-indication, which must be discussed with the CI to confirm patient suitability&lt;br&gt;                d.Children/adolescents who are clinically immunodeficient due to conditions or immunosuppressive therapy such as: acute and chronic leukaemias; lymphoma; symptomatic HIV infection; cellular immune deficiencies; and high-dose corticosteroids*.&lt;br&gt;&lt;br&gt;                *High-dose steroids is defined as a treatment course for at least one month, equivalent to a dose greater than 20mg prednisolone per day (any age), or for children under 20kg, a dose greater than 1mg/kg/day.&lt;br&gt;&lt;br&gt;                NB: LAIV is not contraindicated for use in individuals with asymptomatic HIV infection; or individuals who are receiving topical/inhaled/low-dose oral systemic corticosteroids or those receiving corticosteroids as replacement therapy, e.g. for adrenal insufficiency.&lt;br&gt;&lt;br&gt;                e.Children / adolescents younger than 18 years of age receiving salicylate therapy because of the association of Reye's syndrome with salicylates and wild-type influenza infection.&lt;br&gt;                f.Pregnancy&lt;br&gt;&lt;br&gt;                2.Contraindications to vaccination on that occasion, e.g. due to child being acutely unwell:&lt;br&gt;                a.Febrile =38.0oC in last 48 hours&lt;br&gt;                b.**Acute wheeze in last 72 hours requiring treatment beyond that normally prescribed for regular use by the child‚Äôs treating healthcare professional&lt;br&gt;                c.**Recent admission to hospital in last 2 weeks for acute asthma&lt;br&gt;                d.**Current oral steroid for asthma exacerbation or course completed within last 2 weeks&lt;br&gt;                e.Any other significant condition or circumstance which, in the opinion of the investigator, may either put the participant at risk because of participation in the study, or may influence the result of the study, or the participant‚Äôs ability to participate in the study.&lt;br&gt;&lt;br&gt;                **Items 3b-3d are relative contra-indications: Many children with difficult-to-control‚Äù symptoms fail to meet these criteria on a routine basis. Where these are present, the CI is able to authorise participation on a case-by-case basis, after assessing the child at the time of enrolment.&lt;br&gt;&lt;br&gt;                Administration of another live vaccine (e.g. MMR) within the previous 4 weeks is no longer a contra-indication to LAIV administration, according to updated DoH guidelines.&lt;br&gt;&lt;br&gt;                NB:  See Summary of Product Characteristics for full details of contra-indications to LAIV&lt;br&gt;&lt;br&gt;</t>
  </si>
  <si>
    <t>&lt;br&gt;                Main Objective: To measure type-specific vaccine virus shedding and immunogenicity in 2017/18 and determine if there has been any change compared to previous studies in 2016/17 (conducted by this group, Eudract 2013-003592-35 and 2016-002352-24) following change in the A/H1N1pdm09 vaccine virus strain amongst children with the same prior vaccine history&lt;br&gt;            ;&lt;br&gt;                Secondary Objective: ‚Ä¢To determine if there is any association between type-specific vaccine virus shedding and prior vaccine status in 2017/18&lt;br&gt;                ‚Ä¢To determine if there is any association between type-specific vaccine virus shedding and baseline HAI immunity in 2017/18 / nasal influenza-specific IgA in 2017/18&lt;br&gt;            ;Primary end point(s): LAIV vaccine virus shedding for the 4 viral strains present in the LAIV vaccines used; A/H1N1pdm09 virus (yes/no), A/H3N2 and B at at least one time point (days 1,3,6).;Timepoint(s) of evaluation of this end point: Days 1,3  and 6 after LAIV administration (on Day 0)</t>
  </si>
  <si>
    <t>&lt;br&gt;                Secondary end point(s): Area under the curve between days 1 and 6 for the quantitative shedding based on viral load and straight lines between levels of virus shed on days for subjects with all 3 swabs.&lt;br&gt;                HAI and MN titres to A/H1N1pdm09, A/H3N2 and B at days 0 and 21 as well as whether they show 4 fold changes&lt;br&gt;            ;Timepoint(s) of evaluation of this end point: Day 0 and 21 after LAIV administration.</t>
  </si>
  <si>
    <t>https://www.clinicaltrialsregister.eu/ctr-search/trial/2017-000952-24/results</t>
  </si>
  <si>
    <t>https://www.clinicaltrialsregister.eu/ctr-search/trial/2017-000952-24/results#baselineCharacteristicsSection</t>
  </si>
  <si>
    <t>https://www.clinicaltrialsregister.eu/ctr-search/trial/2017-000952-24/results#subjectDispositionSection</t>
  </si>
  <si>
    <t>https://www.clinicaltrialsregister.eu/ctr-search/trial/2017-000952-24/results#adverseEventsSection</t>
  </si>
  <si>
    <t>https://www.clinicaltrialsregister.eu/ctr-search/trial/2017-000952-24/results#endPointsSection</t>
  </si>
  <si>
    <t>The use of a boil and bite Mandibular Advancement Device versus a custom Mandibular Advancement Device in Obstructive Sleep Apnea management</t>
  </si>
  <si>
    <t>54 consecutive OSA patients will be randomized by a cross-over design starting with either the MyTAP or TAP1 therapy. Both interventions are used for a follow-up period of 12 weeks with a washout period of 1 week. After each period of 12 weeks a comprehensive sleep study and questionnaire survey are performed.</t>
  </si>
  <si>
    <t>https://trialregister.nl/trial/7249</t>
  </si>
  <si>
    <t>Het verschil tussen een tijdelijke en een op maat gemaakte uitneembare beugel voor de behandeling van slaapapneu</t>
  </si>
  <si>
    <t>NTR7456</t>
  </si>
  <si>
    <t>Randomized: No,                         Masking: Double,                         Control: Not applicable,                         Group: undefined,                         Type: 2 or more arms, randomized</t>
  </si>
  <si>
    <t>Academic Center Dentistry Amsterdam (ACTA)</t>
  </si>
  <si>
    <t>Obstructive Sleep ApneaMandibular Advancement Device</t>
  </si>
  <si>
    <t>NTR745</t>
  </si>
  <si>
    <t>JAM</t>
  </si>
  <si>
    <t>Uniken Venema</t>
  </si>
  <si>
    <t>j.a.m.unikenvenema@acta.nl</t>
  </si>
  <si>
    <t>initiator = sponsor</t>
  </si>
  <si>
    <t>Inclusion criteria: ‚Ä¢&gt;18 years of age&lt;br&gt;‚Ä¢Diagnosis of OSA confirmed by a PSG (AHI &amp;#8805; 5)&lt;br&gt;‚Ä¢Sufficient understanding of Dutch language in speaking and writing&lt;br&gt;‚Ä¢Sceduled for a DISE and analysed with a boil and bite MAD</t>
  </si>
  <si>
    <t>Exclusion criteria: Medical and psychological criteria:&lt;br&gt;‚Ä¢Reversible morphological upper airway abnormalities (e.g. enlarged tonsils)&lt;br&gt;‚Ä¢Clear failure or non-acceptance of previous MAD therapy&lt;br&gt;‚Ä¢Central Sleep Apnea syndrome (&gt; 50% of central apneas during diagnostic PSG)&lt;br&gt;‚Ä¢Inability to provided informed consent&lt;br&gt;&lt;br&gt;Dental criteria:&lt;br&gt;‚Ä¢(Extensive) periodontal disease or tooth decay (confirmed by Xray).&lt;br&gt;‚Ä¢Active temporomandibular joint disease (including severe bruxism).&lt;br&gt;‚Ä¢Restrictions in mouth opening (&lt;25 mm) or advancement of the mandible (&lt;5 mm).&lt;br&gt;‚Ä¢Partial or complete edentulism (less than 8 teeth in upper or lower jaw).</t>
  </si>
  <si>
    <t>‚Ä¢PSG parameters: Baseline AHI, AHI after 12 weeks follow-up with either MyTAP or TAP1 (total AHI, supine AHI, non-supine AHI and ODI &lt;br&gt;‚Ä¢WristOx parameters: ODI&lt;br&gt;‚Ä¢DISE outcomes: by using the VOTE classification with and without jaw thrust and MyTAP &lt;br&gt;&lt;br&gt;Treatment with MyTAP or TAP1 therapy is listed as successful if the AHI reduction either is &lt;5 or showed a 50% reduction from the baseline AHI, with an AHI of at least &lt;10 per hour in a patient without subjective OSA symptoms while using therapy. &lt;br&gt;</t>
  </si>
  <si>
    <t>‚Ä¢Questionnaires: Epworth Sleepiness Scale, Functional Outcomes of Sleep Questionnaire, Short form Survey (RAND36) at baseline, 12 and 25 weeks of follow-up&lt;br&gt;‚Ä¢Mandibular advancement: percentage of maximal protrusion after 12 weeks of treatment with MyTAP and after 12 weeks of treatment with a custom-made MAD &lt;br&gt;‚Ä¢Compliance and treatment satisfaction: therapy use in hours/night and nights/week, therapy evaluation &lt;br&gt;‚Ä¢Adverse Events: possible temporary side effects on short term such as: Hypo or hypersalivation, Sensitive dentition or gums, Sensitive joints or muscles</t>
  </si>
  <si>
    <t>Response to Inactivated Influenza Vaccine in Lymph Tissue and Blood</t>
  </si>
  <si>
    <t>Biological: Quadrivalent inactivated influenza vaccine (IIV)</t>
  </si>
  <si>
    <t>https://clinicaltrials.gov/show/NCT03898973</t>
  </si>
  <si>
    <t>NCT03898973</t>
  </si>
  <si>
    <t>&lt;br&gt;        Inclusion Criteria:&lt;br&gt;&lt;br&gt;          1. 20-75-year-old male and female patients&lt;br&gt;&lt;br&gt;          2. Body mass index (BMI) 20-35 kg/m2&lt;br&gt;&lt;br&gt;          3. Acceptable laboratory values: Absolute neutrophil count (ANC) &gt; 750 cells/mm3;&lt;br&gt;             Hemoglobin &gt;10 g/dL; Platelet count &gt;75,000/mm3; Partial thromboplastin time (PTT)&lt;br&gt;             &gt;1.2x ULN; Prothrombin time (PT) &gt;1.2x ULN&lt;br&gt;&lt;br&gt;          4. Willing and able to complete the informed consent process&lt;br&gt;&lt;br&gt;          5. Availability for follow-up for the planned duration of the study&lt;br&gt;&lt;br&gt;          6.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Allergy to egg or egg products or to vaccine components&lt;br&gt;&lt;br&gt;          4. Active systemic or serious concurrent illness, including febrile illness on the day of&lt;br&gt;             vaccination&lt;br&gt;&lt;br&gt;          5. History of immunodeficiency (including HIV infection)&lt;br&gt;&lt;br&gt;          6. Known or suspected impairment of immunologic function; may include significant liver&lt;br&gt;             disease, diabetes mellitus treated with insulin or moderate to severe renal disease&lt;br&gt;&lt;br&gt;          7. Chronic Hepatitis B or C.&lt;br&gt;&lt;br&gt;          8.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9. Malignancy, other than squamous cell or basal cell skin cancer (includes solid tumors&lt;br&gt;             such as breast cancer or prostate cancer with recurrence in the past year, and any&lt;br&gt;             hematologic cancer such as leukemia).&lt;br&gt;&lt;br&gt;         10. Autoimmune disease (including rheumatoid arthritis treated with immunosuppressive&lt;br&gt;             medication such as Plaquenil, methotrexate, prednisone, Enbrel) which, in the opinion&lt;br&gt;             of the investigator might jeopardize volunteer safety or compliance with the protocol.&lt;br&gt;&lt;br&gt;         11. History of blood dyscrasias, renal disease, or hemoglobinopathies requiring regular&lt;br&gt;             medical follow up or hospitalization during the preceding year&lt;br&gt;&lt;br&gt;         12.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13. Receipt of blood or blood products within the past 6 months or planned used during the&lt;br&gt;             study.&lt;br&gt;&lt;br&gt;         14. A medical or psychiatric condition or occupational responsibilities that preclude&lt;br&gt;             participant compliance with the protocol&lt;br&gt;&lt;br&gt;         15. Receipt of an inactivated vaccine 14 days prior to study enrollment, or planned&lt;br&gt;             vaccinations prior to completion of last annual study visit (~ 28 days after study&lt;br&gt;             vaccination)&lt;br&gt;&lt;br&gt;         16. Receipt of a live, attenuated vaccine within 60 days prior to enrollment of planned&lt;br&gt;             vaccination prior to completion of last study visit (~ 28 days after study enrollment)&lt;br&gt;&lt;br&gt;         17. Need for allergy immunization (that cannot be postponed) until after the last study&lt;br&gt;             visit.&lt;br&gt;&lt;br&gt;         18. History of Guillain-Barre# syndrome&lt;br&gt;&lt;br&gt;         19. Use of investigational agents within 30 days prior to enrollment or planned use during&lt;br&gt;             the study.&lt;br&gt;&lt;br&gt;         20. Donation of the equivalent of a unit of blood within 6 weeks prior to enrollment or&lt;br&gt;             donation of platelets within 2 weeks of enrollment or planned donation prior to&lt;br&gt;             completion of the last visit.&lt;br&gt;&lt;br&gt;         21. Pregnancy&lt;br&gt;&lt;br&gt;         22. Any condition which, in the opinion of the investigator, might interfere with&lt;br&gt;             volunteer safety,&lt;br&gt;</t>
  </si>
  <si>
    <t>HAI titer</t>
  </si>
  <si>
    <t>A randomized, multicenter trial of oseltamivir doses of 75 mg for 5 or 10 days versus 150 mg for 5 or 10 days in influenza patients with pandemic (H1N1) 2009</t>
  </si>
  <si>
    <t>&lt;br&gt;Trade Name: Tamiflu&lt;br&gt;Product Name: Oseltamivir&lt;br&gt;Pharmaceutical Form: Capsule&lt;br&gt;INN or Proposed INN: OSELTAMIVIR&lt;br&gt;CAS Number: 196618-13-0&lt;br&gt;Concentration unit: mg milligram(s)&lt;br&gt;Concentration type: equal&lt;br&gt;Concentration number: 75-&lt;br&gt;Pharmaceutical form of the placebo: Capsule&lt;br&gt;Route of administration of the placebo: Oral use&lt;br&gt;Pharmaceutical form of the placebo: Powder for oral suspension&lt;br&gt;Route of administration of the placebo: Oral use&lt;br&gt;&lt;br&gt;Trade Name: Tamiflu&lt;br&gt;Product Name: Oseltamivir&lt;br&gt;Pharmaceutical Form: Powder for oral suspension&lt;br&gt;INN or Proposed INN: OSELTAMIVIR PHOSPHATE&lt;br&gt;CAS Number: 204255-11-8&lt;br&gt;Other descriptive name: OSELTAMIVIR PHOSPHATE&lt;br&gt;Concentration unit: mg/ml milligram(s)/millilitre&lt;br&gt;Concentration type: equal&lt;br&gt;Concentration number: 12-&lt;br&gt;Pharmaceutical form of the placebo: Capsule&lt;br&gt;Route of administration of the placebo: Oral use&lt;br&gt;Pharmaceutical form of the placebo: Powder for oral suspension&lt;br&gt;Route of administration of the placebo: Oral use&lt;br&gt;&lt;br&gt;</t>
  </si>
  <si>
    <t>https://www.clinicaltrialsregister.eu/ctr-search/search?query=eudract_number:2016-001008-49</t>
  </si>
  <si>
    <t>A Study of Tamiflu (Oseltamivir) for Treatment of Influenza With a Focus on (H1N1) 2009 Flu Strain</t>
  </si>
  <si>
    <t>EUCTR2016-001008-49-Outside-EU/EEA</t>
  </si>
  <si>
    <t>Influenza &lt;br&gt;MedDRA version: 19.0Level: PTClassification code 10022000Term: InfluenzaSystem Organ Class: 10021881 - Infections and infestations;Therapeutic area: Diseases [C] - Virus Diseases [C02]</t>
  </si>
  <si>
    <t>NCT01032837</t>
  </si>
  <si>
    <t>NV22155;NCT01032837</t>
  </si>
  <si>
    <t>Inclusion criteria: &lt;br&gt;- Pediatric, adolescent and adult patients &gt;/=1 year of age&lt;br&gt;- Fever &gt;/=37.8 degrees C or at least one respiratory symptom (cough, coryza, sore throat, or rhinitis)&lt;br&gt;- Positive rapid diagnostic test for pandemic (H1N1) 2009 virus or influenza A in the 24 hours prior to the first dose of study drug&lt;br&gt;- &lt;/=96 hours between onset of influenza-like illness and first dose of oseltamivir&lt;br&gt;Are the trial subjects under 18? yes&lt;br&gt;Number of subjects for this age range: 200&lt;br&gt;F.1.2 Adults (18-64 years) yes&lt;br&gt;F.1.2.1 Number of subjects for this age range 100&lt;br&gt;F.1.3 Elderly (&gt;=65 years) yes&lt;br&gt;F.1.3.1 Number of subjects for this age range 100&lt;br&gt;</t>
  </si>
  <si>
    <t>Exclusion criteria: &lt;br&gt;- Currently receiving any form of renal replacement therapy including hemodialysis, peritoneal dialysis, or hemofiltration&lt;br&gt;- History of chronic renal failure or clinical suspicion of renal failure at baseline&lt;br&gt;- Clinical evidence of hepatic compensation at the time of randomization&lt;br&gt;- Known HIV infection&lt;br&gt;- Vaccination with live attenuated influenza vaccine (LAIV) in the two weeks prior to first dose of study medication&lt;br&gt;</t>
  </si>
  <si>
    <t>Main Objective: To prospectively evaluate the efficacy of four regimens of oseltamivir on the duration of viral shedding in patients infected with pandemic (H1N1) 2009.;Secondary Objective: To evaluate the effects of four regimens of oseltamivir on:&lt;br&gt;‚Äì Viral load&lt;br&gt;‚Äì Development of oseltamivir resistance&lt;br&gt;‚Äì Time to resolution of influenza symptoms as assessed by patients in a diary&lt;br&gt;‚Äì Clinical course of influenza (fever and secondary illnesses as evidenced by otitis media, bronchitis, pneumonia, or sinusitis)&lt;br&gt;‚Äì Patient safety and tolerability;Primary end point(s): Time to Cessation of Viral Shedding;Timepoint(s) of evaluation of this end point: Day 1 to Day 40</t>
  </si>
  <si>
    <t>Timepoint(s) of evaluation of this end point: Day 1 to Day 40 ;Secondary end point(s): - Percentage of Participants With Viral Shedding by Clinic Visit as Measured by Viral Culture &lt;br&gt;- Percentage of Participants With Viral Shedding by Clinic Visit as Measured by Reverse Transcriptase Polymerase Chain Reaction &lt;br&gt;- Change From Baseline in Influenza Titer Measured by Viral Culture &lt;br&gt;- Number of Participants With Development of Oseltamivir-Resistant Influenza Virus &lt;br&gt;- Time to Resolution of Fever &lt;br&gt;- Time to Alleviation of All Clinical Symptoms - Children &lt;br&gt;- Time to Alleviation of All Clinical Symptoms - Adults &lt;br&gt;- Number of Participants Who Developed Secondary Illnesses During the Study &lt;br&gt;- Number of Participants Who Developed Secondary Illnesses That Were Treated With Antibiotics</t>
  </si>
  <si>
    <t>Promoting Spirulina Production and Utilization in Luapula Province of Zambia</t>
  </si>
  <si>
    <t>Dietary Supplement: Spirulina;Dietary Supplement: Control</t>
  </si>
  <si>
    <t>https://clinicaltrials.gov/show/NCT03523182</t>
  </si>
  <si>
    <t>Spirulina Supplementation and Infant Growth, Morbidity and Motor Development</t>
  </si>
  <si>
    <t>NCT03523182</t>
  </si>
  <si>
    <t>Programme Against Malnutrition</t>
  </si>
  <si>
    <t>Zambia</t>
  </si>
  <si>
    <t>Stunting;Underweight;Pneumonia, Pneumocystis;Cough;Malaria;Fever;Motor Delay</t>
  </si>
  <si>
    <t>March 1, 2015</t>
  </si>
  <si>
    <t>FWA00000338</t>
  </si>
  <si>
    <t>Kazuya Masuda, PhD</t>
  </si>
  <si>
    <t>Hitotsubashi University</t>
  </si>
  <si>
    <t>Hitotsubashi University;Alliance Forum Foundation</t>
  </si>
  <si>
    <t>&lt;br&gt;        Inclusion Criteria:&lt;br&gt;&lt;br&gt;          -  All infants were eligible for the study if they are between 6 and 18 month of age&lt;br&gt;&lt;br&gt;        Exclusion Criteria:&lt;br&gt;&lt;br&gt;          -  Non-singleton birth infants were excluded&lt;br&gt;</t>
  </si>
  <si>
    <t>Change from baseline in height-for-age z-scores (HAZ) at 32 month follow up;Child development</t>
  </si>
  <si>
    <t>Change from baseline in weight-for-age z-scores (WAZ) at 32 month follow up;Change from baseline in pneumonia incidence at 32 month follow up;Change from baseline in cough incidence at 32 month follow up;Change from baseline in severe high fever incidence at 32 month follow up;Change from baseline in fever incidence at 32 month follow up;Ability of the infant to walk independently.;Child development at 24 month follow up</t>
  </si>
  <si>
    <t>Projected Influence of Enhanced Pathogen Detection on the Clinical Management of Community-Acquired Pneumonia</t>
  </si>
  <si>
    <t>Other: FilmArray LRTI v.2.0 IUO Panel</t>
  </si>
  <si>
    <t>https://clinicaltrials.gov/show/NCT02880384</t>
  </si>
  <si>
    <t>Pathogen Detection and Community Acquired Pneumonia</t>
  </si>
  <si>
    <t>NCT02880384</t>
  </si>
  <si>
    <t>Providence Health &amp; Services</t>
  </si>
  <si>
    <t>Community Acquired Pneumonia</t>
  </si>
  <si>
    <t>16-172A</t>
  </si>
  <si>
    <t>David Gilbert, MD</t>
  </si>
  <si>
    <t>&lt;br&gt;        Inclusion Criteria:&lt;br&gt;&lt;br&gt;          -  Emergency Department physician diagnosis of CAP requiring hospitalization&lt;br&gt;&lt;br&gt;        Exclusion Criteria:&lt;br&gt;&lt;br&gt;          -  Inability to obtain sputum or sputum equivalent&lt;br&gt;</t>
  </si>
  <si>
    <t>Pathogen Detection</t>
  </si>
  <si>
    <t>Treatment Influence;Nasopharyngeal swabs compared to sputum</t>
  </si>
  <si>
    <t>The sleep position trainer and oral appliance for the treatment of positional OSA based on the cloud platform</t>
  </si>
  <si>
    <t>sleep position trainer:Treatment and follow-up with the sleep position trainer;oral appliance:Treatment and follow-up with the oral appliance;sleep position trainer combined with oral appliance:Treatment and follow-up with  the sleep position trainer and the oral appliance;</t>
  </si>
  <si>
    <t>http://www.chictr.org.cn/showproj.aspx?proj=42852</t>
  </si>
  <si>
    <t>ChiCTR1900025584</t>
  </si>
  <si>
    <t>sleep position trainer:20;oral appliance:20;sleep position trainer combined with oral appliance:20;</t>
  </si>
  <si>
    <t>the Sixth People's Hospital affiliated to Shanghai Jiao Tong University</t>
  </si>
  <si>
    <t>positional obstructive sleep apnea syndrome</t>
  </si>
  <si>
    <t>YI Hongliang</t>
  </si>
  <si>
    <t>600 Yishan Road, Xuhui District, Shanghai, China</t>
  </si>
  <si>
    <t>yihongl@126.com</t>
  </si>
  <si>
    <t>+86 18930172215</t>
  </si>
  <si>
    <t>HUANG Weijun</t>
  </si>
  <si>
    <t>hellohuangwj@126.com</t>
  </si>
  <si>
    <t>+86 18930174480</t>
  </si>
  <si>
    <t>grant-holder and self-financing</t>
  </si>
  <si>
    <t>Inclusion criteria: 1. Aged 18 to 80 years old;&lt;br&gt;2. Sleep snoring more than 5 days a week, sleep time repeatedly holding breath or mouth breathing;&lt;br&gt;3. The laboratory standard polysomnography confirmed as positional OSA patients;&lt;br&gt;4. Volunteer to participate in this clinical study and sign informed consent.</t>
  </si>
  <si>
    <t>Exclusion criteria: 1. Pregnant women; &lt;br&gt;2. Severe periodontal disease, loose teeth, dysfunction of the temporomandibular joint; patients with less than 10 teeth in the upper or lower jaw;&lt;br&gt;3. Latex allergy (the oral appliance used in this study contains this ingredient);&lt;br&gt;4. Severe heart failure or respiratory failure; &lt;br&gt;5. Severe craniocerebral trauma with skull base fracture; In a coma for the brain;&lt;br&gt;6. Acute upper respiratory tract infection; &lt;br&gt;7. The researchers believe that there is any reason not to participate in the test.</t>
  </si>
  <si>
    <t>AHI index and lowest oxygen saturation;</t>
  </si>
  <si>
    <t>physical index;wear time;Blood test index;</t>
  </si>
  <si>
    <t>The Inspiratory Muscle Training Improves the Severity of Obstructive Sleep Apnea and Sleep Quality?</t>
  </si>
  <si>
    <t>Other: Inspiratory Muscle Training;Other: Inspiratory Muscle Training Sham;Other: Inspiratory Muscle Training;Other: Inspiratory Muscle Training Sham;Other: Inspiratory Muscle Training;Other: Inspiratory Muscle Training Sham;Other: Inspiratory Muscle Training;Other: Inspiratory Muscle Training Sham</t>
  </si>
  <si>
    <t>https://clinicaltrials.gov/show/NCT02963844</t>
  </si>
  <si>
    <t>NCT02963844</t>
  </si>
  <si>
    <t>Universidade Federal de Pernambuco</t>
  </si>
  <si>
    <t>JOSE CARLOS NN J√öNIOR;Jos√© Carlos J√∫nior, Mestrando;JOSE CARLOS NN J√öNIOR;Jos√© Carlos J√∫nior, Mestrando;JOSE CARLOS NN J√öNIOR;Jos√© Carlos J√∫nior, Mestrando;JOSE CARLOS NN J√öNIOR;Jos√© Carlos J√∫nior, Mestrando;JOSE CARLOS NN J√öNIOR;Jos√© Carlos J√∫nior, Mestrando</t>
  </si>
  <si>
    <t>carlos_noobrega@hotmail.com;;carlos_noobrega@hotmail.com;;carlos_noobrega@hotmail.com;;carlos_noobrega@hotmail.com;;carlos_noobrega@hotmail.com;</t>
  </si>
  <si>
    <t>+55839608-0846;81995595803;+55839608-0846;81995595803;+55839608-0846;81995595803;+55839608-0846;81995595803;+55839608-0846;81995595803</t>
  </si>
  <si>
    <t>&lt;br&gt;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      ;&lt;br&gt;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      ;&lt;br&gt;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      ;&lt;br&gt;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t>
  </si>
  <si>
    <t>Polysomnography - Apnea Hypopnea Index;Polysomnography - Apnea Hypopnea Index;Polysomnography - Apnea Hypopnea Index</t>
  </si>
  <si>
    <t>Sleep quality index of Pittsburgh - Sleep Quality</t>
  </si>
  <si>
    <t>&lt;br&gt;Product Name: durlobactam&lt;br&gt;Product Code: durlobactam,ETX2514 Sodium, NaETX2514&lt;br&gt;Pharmaceutical Form: Powder for solution for infusion&lt;br&gt;INN or Proposed INN: durlobactam&lt;br&gt;CAS Number: 1467157-21-6&lt;br&gt;Current Sponsor code: durlobactam&lt;br&gt;Other descriptive name: ETX2514, ETX2514 Sodium, NaETX2514, durlobactam sodium, durlobactam Na, Na durlobactam&lt;br&gt;Concentration unit: mg milligram(s)&lt;br&gt;Concentration type: equal&lt;br&gt;Concentration number: 500-&lt;br&gt;&lt;br&gt;Product Name: Sulbactam&lt;br&gt;Pharmaceutical Form: Powder for solution for infusion&lt;br&gt;INN or Proposed INN: Sulbactam Sodium&lt;br&gt;CAS Number: 69388-84-7&lt;br&gt;Current Sponsor code: Sulbactam&lt;br&gt;Other descriptive name: SULBACTAM SODIUM&lt;br&gt;Concentration unit: g gram(s)&lt;br&gt;Concentration type: equal&lt;br&gt;Concentration number: 1.0-&lt;br&gt;&lt;br&gt;Trade Name: Imipenem/Cilastatin Kabi 500 mg/500 mg Fresenius Kabi&lt;br&gt;Product Name: Imipenem/Cilastatin&lt;br&gt;Pharmaceutical Form: Powder for solution for infusion&lt;br&gt;INN or Proposed INN: Imipenem&lt;br&gt;CAS Number: 74431-23-5&lt;br&gt;Current Sponsor code: Imipenem&lt;br&gt;Other descriptive name: IMIPENEM&lt;br&gt;Concentration unit: g gram(s)&lt;br&gt;Concentration type: equal&lt;br&gt;Concentration number: 500-&lt;br&gt;INN or Proposed INN: Cilastatin&lt;br&gt;CAS Number: 82009-34-5&lt;br&gt;Current Sponsor code: Cilastatin&lt;br&gt;Other descriptive name: CILASTATIN SODIUM&lt;br&gt;Concentration unit: mg milligram(s)&lt;br&gt;Concentration type: equal&lt;br&gt;Concentration number: 500-&lt;br&gt;&lt;br&gt;Trade Name: COLOMYCIN INJECTION 2 million IU/vial&lt;br&gt;Product Name: Colistin&lt;br&gt;Pharmaceutical Form: Powder for solution for infusion&lt;br&gt;INN or Proposed INN: COLISTIMETHATE SODIUM&lt;br&gt;CAS Number: 2680-63-9&lt;br&gt;Current Sponsor code: Colistin&lt;br&gt;Concentration unit: million IU million international units&lt;br&gt;Concentration type: equal&lt;br&gt;Concentration number: 2-&lt;br&gt;&lt;br&gt;Trade Name: COLOMYCIN INJECTION 2 million IU/vial&lt;br&gt;Product Name: Colistin&lt;br&gt;Pharmaceutical Form: Powder for solution for infusion&lt;br&gt;INN or Proposed INN: COLISTIMETHATE SODIUM&lt;br&gt;</t>
  </si>
  <si>
    <t>Controlled: yes&lt;br&gt;Randomised: no&lt;br&gt;Open: no&lt;br&gt;Single blind: yes&lt;br&gt;Double blind: no&lt;br&gt;Parallel group: yes&lt;br&gt;Cross over: no&lt;br&gt;Other: yes&lt;br&gt;Other trial design description: Part A: Assessor and Sponsor blinded; Part B: open-label non randomised&lt;br&gt;If controlled, specify comparator, Other Medicinial Product: yes&lt;br&gt;Placebo: no&lt;br&gt;Other: no&lt;br&gt;Number of treatment arms in the trial: 3&lt;br&gt;</t>
  </si>
  <si>
    <t>CS2514-2017-0004</t>
  </si>
  <si>
    <t>+417955 73 784</t>
  </si>
  <si>
    <t>Inclusion criteria: &lt;br&gt;General Inclusion Criteria for Part A and B:&lt;br&gt;1.A signed informed consent form (ICF);Note: If a study patient is unable to provide informed consent due to their medical condition, the patient's legally authorized representative may consent on behalf of the study patient, or the decision can be made according to the procedure permitted by local law and institutional Standard Operating Procedures; in compliance with the protocol&lt;br&gt;2. Male or female = 18 years of age;&lt;br&gt;3. A confirmed diagnosis of a serious infection and the expectation, in the judgment of the Investigator, that the patient's infection will require treatment with intravenous (IV) antibiotics;&lt;br&gt;4. A known infection caused by ABC (bacteremia, HABP, VABP,VP, cUTI or AP, or surgical or post traumatic wound infections) as either a single pathogen or member of a polymicrobial infection based on evidence from culture or, if available, rapid diagnostic test from a sample collected within 72 hours prior to randomization (HABP/VABP/VP patients), AND 1 of the following:&lt;br&gt;a.Has received no more than 48 hours of potentially effective (ie, Gram negative coverage) antimicrobial therapy prior to the first dose of study drug; OR&lt;br&gt;b. Is clinically failing prior treatment regimens (ie, clinical deterioration or failure to improve after at least 48 hours of antibiotic treatment);&lt;br&gt;5.APACHE II score between 10 and 30, inclusive, OR SOFA score between 7 and 11, inclusive, at the time of diagnosis of infection. Patients who are not being treated in an intensive care unit and cannot have an APACHE II or SOFA score performed should have a qSOFA score more/equal?2 for enrollment;&lt;br&gt;6. Expectation, in the judgment of the Investigator, that the patient will benefit from effective antibiotic therapy and appropriate supportive care for the anticipated duration of the study; and Women of childbearing potential (ie, not post-menopausal or surgically sterilized) must have a negative highly sensitive urine or serum pregnancy test before randomization. Participating women of childbearing potential must be willing to consistently use one highly&lt;br&gt;effective method of contraception (ie, condom, combined oral contraceptive, implant, injectable, indwelling intrauterine device, or a vasectomized partner) from Screening until at least 30 days after administration of the last dose of study drug; &lt;br&gt;Are the trial subjects under 18? no&lt;br&gt;Number of subjects for this age range: &lt;br&gt;F.1.2 Adults (18-64 years) yes&lt;br&gt;F.1.2.1 Number of subjects for this age range 256&lt;br&gt;F.1.3 Elderly (&gt;=65 years) yes&lt;br&gt;F.1.3.1 Number of subjects for this age range 52&lt;br&gt;</t>
  </si>
  <si>
    <t>Exclusion criteria: &lt;br&gt;1. Presence of suspected or confirmed deep-seated infection (eg, lung abscess in patients with pneumonia, skin abscess, or decubitus ulcer) that is not planned on being drained or debrided within 24 hours after randomization; &lt;br&gt;2. Evidence of active concurrent pneumonia requiring additional antimicrobial treatment caused by e.g. Streptococcus pneumoniae, Haemophilus influenzae, etc;&lt;br&gt;3.Pulmonary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pneumonia);&lt;br&gt;4. Presence of suspected or confirmed deep seated bacterial infections such as bacterial Gram negative osteomyelitis, endocarditis, or meningitis requiring prolonged therapy, as determined by history and/or physical examination;&lt;br&gt;5.Acute infective endocarditis due to Gram positive bacteria that require urgent/emergent indication of surgery (ie, heart failure because of valvular insufficiency or septic shock), or patients in whom surgery is contraindicated due to prohibitive risk for surgery due to comorbidities; &lt;br&gt;6. Irremovable implantable device or line thought to be the potential source of ABC infection;&lt;br&gt;7.Sustained shock with persisting hypotension requiring vasopressors to maintain mean arterial pressure (MAP) above/equal 60 mmHg;&lt;br&gt;8.For patients to be enrolled with the primary indication of HABP, VABP, or VP, any of the following conditions:&lt;br&gt;a.Diagnosis of ventilator-associated tracheobronchitis; or&lt;br&gt;b.Inability to provide proper respiratory specimens for culture.&lt;br&gt;Respiratory samples from expectorated or induced sputum should show &lt;10 squamous epithelial cells and &gt;25 polymorphonuclear neutrophils per 100xfield;&lt;br&gt;9.For patients to be enrolled with the primary indication of cUTI or AP, any of the following urologic conditions:&lt;br&gt;a.Likely to receive ongoing antibacterial drug prophylaxis after treatment of cUTI (eg, patients with vesico-uretal reflux);&lt;br&gt;b.Suspected or confirmed prostatitis;&lt;br&gt;c.Requirement for bladder irrigation with antibiotics or for antibiotics to be administered directly via urinary catheter;&lt;br&gt;d.Previous or planned cystectomy or ileal loop surgery;&lt;br&gt;e.Uncomplicated urinary tract infection (eg, female patients with urinary frequency, urgency, or pain or discomfort without systemic symptoms or signs of infection);&lt;br&gt;f.Complete, permanent obstruction of the urinary tract;&lt;br&gt;g.Suspected or confirmed perinephric or renal corticomedullary abscess;&lt;br&gt;h.Polycystic kidney disease; or&lt;br&gt;i.Any recent history of trauma to the pelvis or urinary tract;&lt;br&gt;10.Pregnant or breastfeeding women;&lt;br&gt;11.APACHE II score &gt;30 and SOFA score &gt;11 at the time of diagnosis of infection;&lt;br&gt;12.Receiving peritoneal dialysis;&lt;br&gt;13. Requirement for temporary or acute onset treatment with antiseizure medication that, in the opinion of the Investigator, would prohibit the patient from complying with the protocol. Patients at risk of seizure or requiring prophylactic antiseizure medications during the study can be considered for enrollment at the discretion of the Investigator. Patients with a history of epilepsy or who are on stable treatment (ie, no recurrent episodes in the past 30 days) and no history of imipenem-associated seizures may be considered for enrollment in the study;&lt;br&gt;14.Requirement for continuing treatment with probenecid, methotrexate, ganciclovir, valproic acid, or div</t>
  </si>
  <si>
    <t>Primary end point(s): 28-day all-cause mortality in the CRABC m-MITT Population in Part A.;Timepoint(s) of evaluation of this end point: Day 5, Day 7, EOT, TOC, and LFU Visits.;Secondary Objective: ‚Ä¢To compare the efficacy of ETX2514SUL plus imipenem/cilastatin to colistin plus imipenem/cilastatin in all randomized patients in Part A;&lt;br&gt;‚Ä¢To evaluate the efficacy of ETX2514SUL plus imipenem/cilastatin in patients with colistin - or polymyxin B - resistant ABC infections in Part B;  &lt;br&gt;‚Ä¢To estimate the efficacy of ETX2514SUL plus imipenem/cilastatin for each primary infection site; &lt;br&gt;‚Ä¢To evaluate and compare the safety of ETX2514SUL and colistin;&lt;br&gt;‚Ä¢To describe the overall safety profile of ETX2514SUL; &lt;br&gt;‚Ä¢To determine the systemic exposure of ETX2514 and sulbactam in a small cohort of severely ill patients administered ETX2514SUL in Part A.;Main Objective: ‚Ä¢To compare the efficacy of ETX2514SUL plus imipenem/cilastatin to colistin plus imipenem/cilastatin in patients with carbapenem-resistant ABC (CRABC) infections in Part A; &lt;br&gt;‚Ä¢To compare the incidence of nephrotoxicity, as measured by the Risk‚ÄìInjury‚ÄìFailure‚ÄìLoss‚ÄìEnd stage renal disease (RIFLE) criteria, of ETX2514SUL to colistin in patients with ABC infections in Part A.&lt;br&gt;</t>
  </si>
  <si>
    <t>Secondary end point(s): ‚Ä¢28-day all-cause mortality in the ITT Population;&lt;br&gt;‚Ä¢Mortality in the CRABC m-MITT Population&lt;br&gt;‚Ä¢Clinical cure at TOC in the CRABC m-MITT Population;&lt;br&gt;‚Ä¢Clinical cure at TOC in the m-MITT, Clinical Evaluable (CE), Microbiologic Evaluable (ME), and CRABC ME Populations;&lt;br&gt;‚Ä¢Clinical cure at Day 5, Day 7, EOT, and LFU in the m-MITT, CRABC m MITT, CE, ME, and CRABC ME Populations;&lt;br&gt;‚Ä¢Microbiological favorable assessment at Day 5, Day 7, EOT, TOC, and LFU in the m-MITT, CRABC m-MITT, ME, and CRABC ME Populations;&lt;br&gt;‚Ä¢14-day all-cause mortality in the CRABC m-MITT and m-MITT Populations; &lt;br&gt;‚Ä¢28-day all-cause mortality in the m-MITT and CRABC ME Populations; and&lt;br&gt;‚Ä¢PK exposure of ETX2514 and sulbactam in the PK Population.;Timepoint(s) of evaluation of this end point:  28 days</t>
  </si>
  <si>
    <t>The role of supplemental oxygen in improving rescuer performance of cardiac chest compressions: A randomised crossover trial</t>
  </si>
  <si>
    <t>Participants will each perform three periods of 10 minutes of External Cardiac Compressions (ECC), swapping with their partner (research assistant) every 2 minutes as recommended by the Australian Resuscitation Council.  &lt;br&gt;&lt;br&gt;Each participant will perform on a resuscitation practice manikin:&lt;br&gt;1.ECC with room air (control: ECC-RA)&lt;br&gt;2.ECC with air via Nasal Cannula (NC) at 4 litres per minute (inspired oxygen fraction 21%)(intervention 1: ECC-A)&lt;br&gt;3.ECC with oxygen via NC at 4 litres per minute (estimated inspired oxygen fraction 36%)(intervention 2: ECC-O)&lt;br&gt;&lt;br&gt;The NC will be administered administered continuously for the full 10 minutes of CPR. A washout period of 20 minutes will be performed between each arm. &lt;br&gt;&lt;br&gt;</t>
  </si>
  <si>
    <t>https://anzctr.org.au/ACTRN12616000773437.aspx</t>
  </si>
  <si>
    <t>ACTRN12616000773437</t>
  </si>
  <si>
    <t>Purpose: Treatment; Allocation: Randomised controlled trial; Masking: Blinded (masking used);Assignment: Crossover;Type of endpoint: Efficacy;</t>
  </si>
  <si>
    <t>The Alfred</t>
  </si>
  <si>
    <t>cardiac arrest; &lt;br&gt;cardiac arrest;Cardiovascular - Other cardiovascular diseases</t>
  </si>
  <si>
    <t>Inclusion criteria: 1. Adults&lt;br&gt;2. Hold qualifications as emergency medicine registrars/consultant, emergency registered nurse or a paramedic&lt;br&gt;3. Maintain a reasonable level of fitness&lt;br&gt;</t>
  </si>
  <si>
    <t>Exclusion criteria: 1. Any contraindication to nasal cannula (e.g. nasal blockage). &lt;br&gt;2. Known chronic obstructive pulmonary disease&lt;br&gt;</t>
  </si>
  <si>
    <t>'Time to inadequate CPR' whereby ECC performance is measured outside of the accepted adequate depth and rate of compression; depth (38-51mm) and rate (90-110 per minute). This will be measured using the CPR manikin software (Resusci Anne QCPR, Laerdel).  &lt;br&gt;&lt;br&gt;[ From start of CPR to time of inadequacy or 10 minutes.]</t>
  </si>
  <si>
    <t>Mean compression depth will be measured using the CPR manikin software (Resusci Anne QCPR, Laerdel).[Following each 10 mins period of ECC application.];No flow fraction will be measured using the CPR manikin software (Resusci Anne QCPR, Laerdel).[Following each 10 mins period of ECC application.];Self-reported participant comfort to wear NC during CPR will be assessed using a 10 point ordinal scale.[Following each 10 mins period of ECC application for arms ECC-A and ECC-O.];Self-reported participant convenience to wear NC during CPR will be assessed using a 10 point ordinal scale.[Following each 10 mins period of ECC application for arms ECC-A and ECC-O.];Self-reported participant fatigue during CPR will be assessed using a 10 point ordinal scale.[Following each 10 mins period of ECC application.]</t>
  </si>
  <si>
    <t>Alfred Hospital Human Research Ethics Committee</t>
  </si>
  <si>
    <t>Effect of OSAHS on cognitive behavioral dysfunction in school-aged children: a large-scale prospective cohort study</t>
  </si>
  <si>
    <t>Surgery:tonsillectomy and adenoidectomy;Observation:Obeserve;</t>
  </si>
  <si>
    <t>http://www.chictr.org.cn/showproj.aspx?proj=24763</t>
  </si>
  <si>
    <t>ChiCTR1800014488</t>
  </si>
  <si>
    <t>Cohort study</t>
  </si>
  <si>
    <t>Surgery:200;Observation:39800;</t>
  </si>
  <si>
    <t>Obstructive sleep apnea and hypopnea syndrome</t>
  </si>
  <si>
    <t>600 Yishan Road, Shanghai, Xuhui District, Shanghai</t>
  </si>
  <si>
    <t>Yingjun Qian</t>
  </si>
  <si>
    <t>qianyjmnn@163.com</t>
  </si>
  <si>
    <t>+86 13761976531</t>
  </si>
  <si>
    <t>Innovation Program of Shanghai Municipal Education Commission</t>
  </si>
  <si>
    <t>Inclusion criteria: 1. 40,000 students from 47 primary school in Xuhui District, Shanghai, who participate in annual physical examination every year;&lt;br&gt;2. Children's parents give informed consent;&lt;br&gt;3. Children's parents able to answer the questionnaires.</t>
  </si>
  <si>
    <t>Exclusion criteria: 1. For epidemiological study: no exclusion criteria;&lt;br&gt;2. For control study:&lt;br&gt;(1) Severe systemic diseases (e.g., cardiac, hepatic, and renal failure)&lt;br&gt;(2) Sleep disorders other than OSA (narcolepsy, insomnia, chronic sleep deprivation, rapid eye movement [REM] behavior disorder and restless legs syndrome, central sleep apnea or obesity hypoventilation syndrome)Severe systemic diseases (e.g., cardiac, hepatic, and renal failure);&lt;br&gt;(3) Infectious, tumor or trauma history;&lt;br&gt;(4) Prior therapy for OSA (i.e., CPAP, upper airway surgery, oral appliance).</t>
  </si>
  <si>
    <t>Gozal behavioral questionnaire;Strengths and Difficulties Questionnaire;NEPSY cognitive test;DAS cognitive test;</t>
  </si>
  <si>
    <t>OSA symptom questionnaire;OSA-18 questionnaire;Apnea hypopnea syndrome;oxygen desaturation index;lowest oxygen saturation;average oxygen saturation;reading ability;school performance;CRP;IL-6;Genome;proteome;metabonomics;metagenome;functional MRI;</t>
  </si>
  <si>
    <t>Comparison of Lung Concentrations of Ceftazidime Administered by Continuous Versus Intermittent Infusion in Patients With Ventilator-associated Pneumonia</t>
  </si>
  <si>
    <t>Drug: ceftazidime;Drug: ceftazidime</t>
  </si>
  <si>
    <t>https://clinicaltrials.gov/show/NCT02837835</t>
  </si>
  <si>
    <t>Lung Concentrations of Ceftazidime in Patients With Ventilator-associated Pneumonia</t>
  </si>
  <si>
    <t>NCT02837835</t>
  </si>
  <si>
    <t>CHU de Reims</t>
  </si>
  <si>
    <t>104R04</t>
  </si>
  <si>
    <t>&lt;br&gt;        Inclusion Criteria&lt;br&gt;&lt;br&gt;          -  Age &gt;18 years;&lt;br&gt;&lt;br&gt;          -  Patients hospitalized in the general intensive care unit of the University Hospital&lt;br&gt;             of Reims;&lt;br&gt;&lt;br&gt;          -  Nosocomial pneumonia with Gram-negative.&lt;br&gt;&lt;br&gt;        Exclusion Criteria:&lt;br&gt;&lt;br&gt;          -  Weight &gt;110 kg;&lt;br&gt;&lt;br&gt;          -  Pregnant or breastfeeding women;&lt;br&gt;&lt;br&gt;          -  Known allergy to beta - lactam antibiotics;&lt;br&gt;&lt;br&gt;          -  Renal impairment: clearance &lt;60 calculated by the Cockcroft and Gault;&lt;br&gt;&lt;br&gt;          -  Known history of pulmonary fibrosis;&lt;br&gt;&lt;br&gt;          -  Patients included in another research protocol.&lt;br&gt;</t>
  </si>
  <si>
    <t>lung tissue concentration of ceftazidime</t>
  </si>
  <si>
    <t>High Flow Nasal Cannula as a Treatment for Obstructive Sleep Apnea</t>
  </si>
  <si>
    <t>Device: High flow nasal cannula;Device: High flow nasal cannula;Device: High flow nasal cannula;Device: High flow nasal cannula</t>
  </si>
  <si>
    <t>https://clinicaltrials.gov/show/NCT03017859</t>
  </si>
  <si>
    <t>NCT03017859</t>
  </si>
  <si>
    <t>Rabin Medical Center</t>
  </si>
  <si>
    <t>RMC-16-0152</t>
  </si>
  <si>
    <t>Mordechai R Kramer, MD;Avraham Unterman, MD;Mordechai R Kramer, MD;Avraham Unterman, MD;Mordechai R Kramer, MD;Avraham Unterman, MD;Mordechai R Kramer, MD;Avraham Unterman, MD;Mordechai R Kramer, MD;Avraham Unterman, MD</t>
  </si>
  <si>
    <t>;ramiun@clalit.org.il;;ramiun@clalit.org.il;;ramiun@clalit.org.il;;ramiun@clalit.org.il;;ramiun@clalit.org.il</t>
  </si>
  <si>
    <t>;972-39377221;;972-39377221;;972-39377221;;972-39377221;;972-39377221</t>
  </si>
  <si>
    <t>Pulmonary Institute, Rabin Medical Center, Israel;;Pulmonary Institute, Rabin Medical Center, Israel;;Pulmonary Institute, Rabin Medical Center, Israel;;Pulmonary Institute, Rabin Medical Center, Israel;;Pulmonary Institute, Rabin Medical Center, Israel;</t>
  </si>
  <si>
    <t>&lt;br&gt;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      ;&lt;br&gt;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      ;&lt;br&gt;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      ;&lt;br&gt;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t>
  </si>
  <si>
    <t>Apnea Hypopnea Index (AHI);Apnea Hypopnea Index (AHI);Apnea Hypopnea Index (AHI)</t>
  </si>
  <si>
    <t>Percent of hypoxemia time;Minimal SO2%;Adverse events reported while using HFNC;Sleep efficiency;Total sleep time</t>
  </si>
  <si>
    <t>Evaluation of apnea, hypopnea index changes and obstructive sleep apnea correction after bone graft in alveolar cleft patients.</t>
  </si>
  <si>
    <t>Intervention 1: Bone graft for alveolar cleft. Intervention 2: No control group.</t>
  </si>
  <si>
    <t>http://en.irct.ir/trial/31075</t>
  </si>
  <si>
    <t>Evaluation of obstructive sleep apnea correction after bone graft in alveolar cleft patients.</t>
  </si>
  <si>
    <t>IRCT20150613022697N3</t>
  </si>
  <si>
    <t>Randomization: N/A, Blinding: Double blinded, Placebo: Not used, Assignment: Single, Purpose: Treatment, Other design features: This study will be a quasi-experimental and pilot before-after interventional research, Blinding description: Person who would be responsible for data collection and also principle investigator and analysor are blind.</t>
  </si>
  <si>
    <t>Condition 1: Obstructive sleep apnea. Condition 2: Alveolar cleft. &lt;br&gt;Sleep apnea &lt;br&gt;Cleft palate with cleft lip</t>
  </si>
  <si>
    <t>8 years</t>
  </si>
  <si>
    <t>Inclusion criteria: All of the patients with unilateral alveolar cleft with age range 8-15 years old who would be candidate for bone graft.&lt;br&gt;BMI less than 30 kg/m2&lt;br&gt;ASA 1,2&lt;br&gt;Without congenital syndromes&lt;br&gt;Without history of cardiovascular or respiratory diseases like rhinitis, asthma , bronchitis.</t>
  </si>
  <si>
    <t>Exclusion criteria: Graft failure (due to exposure or infection)&lt;br&gt;Patients who would not attend for follow up.</t>
  </si>
  <si>
    <t>Apnea &amp; Hypopnea index value. Timepoint: 1 week before surgery and 1 month postoperatively. Method of measurement: Apnea link device measurement.;Sleep apnea recovery. Timepoint: 1 week before surgery and 1 month postoperatively. Method of measurement: Apnea link device measurement and questionare.</t>
  </si>
  <si>
    <t>Sleep quality recovery. Timepoint: 1 week before surgery and 1 month postoperatively. Method of measurement: Sleep questionnare.</t>
  </si>
  <si>
    <t>What will be shared: ?All collected unindetified data would be shared for all researchers.  When: The access to data will be started 6 months after publication.  To whom: The data would only be available for people working in academic institutions.  Conditions: It is allowed to use the data for meta-analysis  and systematic reviews.  Where to obtain: The data can be obtained via email, from the corresponding researches (Dr Sahand samiee rad). E-mail: samieerads@mums.ac.ir  How to obtain: The new research proposal and the processes details should be e-mailed to corresponding researcher in order to get the access permission.  Comments:</t>
  </si>
  <si>
    <t>&lt;br&gt;Trade Name: Curosurf&lt;br&gt;Product Name: Curosurf&lt;br&gt;Pharmaceutical Form: Nebuliser suspension&lt;br&gt;INN or Proposed INN: PORACTANT ALFA&lt;br&gt;CAS Number: 129069-19-8&lt;br&gt;Concentration unit: mg/ml milligram(s)/millilitre&lt;br&gt;Concentration type: equal&lt;br&gt;Concentration number: 80-&lt;br&gt;&lt;br&gt;</t>
  </si>
  <si>
    <t>EUCTR2016-004547-36-GB</t>
  </si>
  <si>
    <t>France;Czech Republic;Hungary;Poland;Austria;United Kingdom</t>
  </si>
  <si>
    <t>Mild to moderate respiratory distress syndrome &lt;br&gt;MedDRA version: 20.0Level: LLTClassification code 10038690Term: Respiratory distress syndrome (neonatal)System Organ Class: 100000004855;Therapeutic area: Diseases [C] - Respiratory Tract Diseases [C08]</t>
  </si>
  <si>
    <t>0039 0521 279817</t>
  </si>
  <si>
    <t>Inclusion criteria: &lt;br&gt;Neonates must meet all of the following inclusion criteria to be eligible&lt;br&gt;for enrolment into the study:&lt;br&gt;1. Written informed consent obtained by parents/legal representative&lt;br&gt;(according to local regulation) prior to or after birth.&lt;br&gt;2. Inborn neonates from 28+0 to 32+6 weeks of GA, spontaneously&lt;br&gt;breathing and stabilized on nCPAP within 1 hour from birth.&lt;br&gt;3. Clinical course consistent with RDS.&lt;br&gt;4. Receiving CPAP pressure 5-8 cm H2O and FiO2 between 0.25 and 0.40&lt;br&gt;to maintain SpO2 between 88% and 95% for at least 30 minutes.&lt;br&gt;Randomisation should occur between 60 minutes and 12 hours after&lt;br&gt;birth.&lt;br&gt;Are the trial subjects under 18? yes&lt;br&gt;Number of subjects for this age range: 288&lt;br&gt;F.1.2 Adults (18-64 years) no&lt;br&gt;F.1.2.1 Number of subjects for this age range 0&lt;br&gt;F.1.3 Elderly (&gt;=65 years) no&lt;br&gt;F.1.3.1 Number of subjects for this age range 0&lt;br&gt;</t>
  </si>
  <si>
    <t>Main Objective: Part I: Objective&lt;br&gt;To assess the safety and tolerability of three single ascending doses of nebulized Curosurf¬Æ.&lt;br&gt;&lt;br&gt; Part II Objective&lt;br&gt;To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RDS.&lt;br&gt;;Secondary Objective: Not applicable;Primary end point(s): Safety parameters (AEs and ADRs) and Respiratory failure (needing additional poractant ET administration or mecanical ventilation)&lt;br&gt;;Timepoint(s) of evaluation of this end point: during 72 h of life and up to diagnosis of BPD</t>
  </si>
  <si>
    <t>May 22 2017 12:00AM</t>
  </si>
  <si>
    <t>EUCTR2015-003895-65-DK</t>
  </si>
  <si>
    <t>Canada;Argentina;Brazil;Belgium;Poland;Romania;Bulgaria;Germany;New Zealand;Sweden;Hungary;United States;United Arab Emirates;Portugal;Slovakia;Spain;Chile;Israel;Russian Federation;Switzerland;Italy;France;Puerto Rico;Australia;Denmark;South Africa;Netherlands;Finland;Turkey;Austria;United Kingdom;Czech Republic</t>
  </si>
  <si>
    <t>Inclusion criteria: &lt;br&gt;Subjects with the appropriate genetic background and recently hospitalized for ACS (between 1 and 3 months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</si>
  <si>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least one method of contraception.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</si>
  <si>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Jun  1 2016 12:00AM</t>
  </si>
  <si>
    <t>Immunomodulating Effects of Drinking Fermented Milk Containing Lactobacillus Paracasei (IMULUSTM): a Randomized Controlled Trial Using an Influenza Vaccination Model</t>
  </si>
  <si>
    <t>Dietary Supplement: Drinking fermented milk;Dietary Supplement: placebo;Biological: Seasonal Influenza Vaccine (H1N1, H3N2, PhuB);Dietary Supplement: Drinking fermented milk;Dietary Supplement: placebo;Biological: Seasonal Influenza Vaccine (H1N1, H3N2, PhuB);Dietary Supplement: Drinking fermented milk;Dietary Supplement: placebo;Biological: Seasonal Influenza Vaccine (H1N1, H3N2, PhuB);Dietary Supplement: Drinking fermented milk;Dietary Supplement: placebo;Biological: Seasonal Influenza Vaccine (H1N1, H3N2, PhuB)</t>
  </si>
  <si>
    <t>https://clinicaltrials.gov/show/NCT02909842</t>
  </si>
  <si>
    <t>Effect of Drinking Fermented Milk on Immune Response</t>
  </si>
  <si>
    <t>NCT02909842</t>
  </si>
  <si>
    <t>January 1, 2016</t>
  </si>
  <si>
    <t>MU-CIRB 2015/145.2509</t>
  </si>
  <si>
    <t>Dunyaporn Trachootham, DDS, PhD;Dunyaporn Trachootham, DDS, PhD;Dunyaporn Trachootham, DDS, PhD;Dunyaporn Trachootham, DDS, PhD;Dunyaporn Trachootham, DDS, PhD</t>
  </si>
  <si>
    <t>Mahidol University;Mahidol University;Mahidol University;Mahidol University;Mahidol University</t>
  </si>
  <si>
    <t>&lt;br&gt;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      ;&lt;br&gt;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      ;&lt;br&gt;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      ;&lt;br&gt;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t>
  </si>
  <si>
    <t>Immune response rate for H1N1, H3N2 and Phu-B virus;Immune response rate for H1N1, H3N2 and Phu-B virus;Immune response rate for H1N1, H3N2 and Phu-B virus</t>
  </si>
  <si>
    <t>Antibody response rate for influenza A (H1N1+H3N2) virus;Changes from baseline immunoglobulin M (IgM) levels for influenza A (H1N1+H3N2) virus;Changes from baseline immunoglobulin G (IgG) levels for influenza A (H1N1+H3N2) virus;Changes from baseline HAI titer for H1N1, H3N2 and Phu-B virus</t>
  </si>
  <si>
    <t>Evaluation of the relationship between pneumococcal colonisation density in 2-year-old children and rates of transmission to family contacts using live attenuated intranasal influenza vaccine as a probe. A randomised prospective step-wedge multicentre study</t>
  </si>
  <si>
    <t>This is a step-wedge design so that both index children of group 1 and group 2 (randomly allocated at a 1:1 ratio) receive the standard dose of LAIV but at different times. The group number determines whether the two-year-old (index) child receives LAIV at the first study visit (Group 1) or at the third study visit, 4 weeks later (Group 2).  Serial saliva and nasopharyngeal swabs taken every 2 weeks over an 8-week period will be analysed for Streptococcus pneumoniae using real-time PCR. Standard statistical methods including generalised linear mixed models and individual-based mathematical modelling of transmission dynamics will be used for analysis.</t>
  </si>
  <si>
    <t>http://isrctn.com/ISRCTN10720581</t>
  </si>
  <si>
    <t>The transmission of pneumococcus in family units study</t>
  </si>
  <si>
    <t>ISRCTN10720581</t>
  </si>
  <si>
    <t>Multi-centre prospective randomised stepped-wedge trial (Other)</t>
  </si>
  <si>
    <t>University of Bristol</t>
  </si>
  <si>
    <t>Streptococcus pneumoniae (Sp), Haemophilus influenzae (Hi) and Moraxella catarrhalis (Mc) &lt;br&gt;Infections and Infestations</t>
  </si>
  <si>
    <t>Nil known;Nil known;CPMS: 35674</t>
  </si>
  <si>
    <t>Jennifer</t>
  </si>
  <si>
    <t>Oliver</t>
  </si>
  <si>
    <t>Population Health Sciences                    Bristol Medical School                    University of Bristol                    Level 6, UH Bristol Education and Research Centre                    Upper Maudlin Street</t>
  </si>
  <si>
    <t>jennifer.oliver@bristol.ac.uk</t>
  </si>
  <si>
    <t>+44 (0)1173420160</t>
  </si>
  <si>
    <t>Jane</t>
  </si>
  <si>
    <t>Metz</t>
  </si>
  <si>
    <t>jane.metz@bristol.ac.uk</t>
  </si>
  <si>
    <t>+44 (0)7773883154</t>
  </si>
  <si>
    <t>Pfizer, Bill and Melinda Gates Foundation</t>
  </si>
  <si>
    <t>Inclusion criteria: &lt;br&gt;                1. Healthy male or female child&lt;br&gt;                2. Who will be 2 years of age between 1st January and 31st August of the year of recruitment&lt;br&gt;                3. Who is resident near the recruiting centres&lt;br&gt;                4. Who have at least two other people, either adults or children, resident in the house where they live that are willing and able to take part&lt;br&gt;</t>
  </si>
  <si>
    <t>Exclusion criteria: &lt;br&gt;                Exclusion criteria include all contra-indications in the vaccine licence, in addition:&lt;br&gt;                1. Children currently enrolled in another clinical trial or study which, in the opinion of the investigator might interfere with their likelihood of completing either or both studies or which might confound outcomes of either study. Families participating in the first year of the study who have another child of the right age and are otherwise eligible and who wish to participate again in the second year will be permitted to do so&lt;br&gt;                2. Confirmed or suspected primary or secondary immunodeficiency OR known to be severely immunosuppressed due to any condition or recent (in the last 6 months) therapy (eg leukaemia, HIV infection, organ or bone marrow transplant)&lt;br&gt;                3. Severely immunocompromised household member or close contact (because of potential for transmission of live attenuated virus)&lt;br&gt;                4. Receipt of immunosuppressants or immune modifying drugs including oral or parenteral steroids (at a dose equivalent of prednisolone &gt;0.5mg/kg/day for more than 1 week within the 3 months prior to enrolment). Inhaled steroids are not a contraindication (although see below re asthma and wheezing)&lt;br&gt;                5. Current hospital-based management of asthma&lt;br&gt;                6. Previous receipt of, or intended immunisation with any other influenza vaccine(s)&lt;br&gt;                7. Children who are in risk groups for severe influenza (e.g. chronic respiratory (but for severe asthma see above), cardiac, renal, hepatic or neurological diseases and diabetes) can be enrolled and immunized in the study provided they are eligible to receive LAIV following the guidance published in the Green Book (ref: www.gov.uk/government/uploads/system/uploads/attachment_data/file/456568/2904394_Green_Book_Chapter_19_v10_0.pdf)&lt;br&gt;                8. Children with other chronic, stable medical illnesses that do not result in immunosuppression and are not risk groups indicating receipt of seasonal flu vaccine (e.g. epilepsy, metabolic disorders) may participate in the study, unless their condition or circumstances will in some way interfere with the completion of study procedures&lt;br&gt;                9. Children receiving salicylate therapy (Aspirin)&lt;br&gt;                10. Previous anaphylactic reaction to any component of the nasal flu vaccine (including gelatine or gentamicin), or to eggs or egg proteins (eg ovalbumin)&lt;br&gt;                11. Any other condition or circumstances which, in the opinion of the investigator, might put the index subject or family members or research team members at risk or which might interfere with the likelihood of successful of study procedures and sampling per protocol or which might prevent the results obtained from contributing in any way with successful achievement of the study objectives&lt;br&gt;</t>
  </si>
  <si>
    <t>Streptococcus pneumoniae carriage and transmission events in family units measured using real-time PCR on serial nasopharyngeal and saliva samples taken every 2 weeks over an 8-week period</t>
  </si>
  <si>
    <t>&lt;br&gt;                1. Haemophilus influenzae carriage and transmission events in family units measured using real-time PCR on serial nasopharyngeal and saliva samples taken every 2 weeks over an 8-week period.&lt;br&gt;                2. Moraxella catarrhalis carriage and transmission events in family units measured using real-time PCR on serial nasopharyngeal and saliva samples taken every 2 weeks over an 8-week period&lt;br&gt;</t>
  </si>
  <si>
    <t>The researchers intend to present data at conferences over the next 2 years including at the 2020 International Symposium on Pneumococci and Pneumococcal Diseases (ISPPD) and the 2020 and 2021 European Society of Paediatric Infectious Diseases (ESPID). Written publications are intended when all results are available (from June 2021 onwards).  IPD sharing statement: The data sharing plans for the current study are unknown and will be made available at a later date.</t>
  </si>
  <si>
    <t>Approved 06/09/2017, West - Cornwall &amp; Plymouth Research Ethics Committee (Level 3, Block B, Whitefriars, Lewins Mead, Bristol BS1 2NT; +44 (0)207 104 8059; nrescommittee.southwest-cornwall-plymouth@nhs.net), ref: 17/SW/0190</t>
  </si>
  <si>
    <t>Comparison of High vs. Standard Dose Flu Vaccine in Pediatric Stem Cell Transplant Recipients</t>
  </si>
  <si>
    <t>Biological: Trivalent Influenza Vaccine;Biological: Quadrivalent Influenza Vaccine;Other: Laboratory Biomarker Analysis</t>
  </si>
  <si>
    <t>https://clinicaltrials.gov/show/NCT02860039</t>
  </si>
  <si>
    <t>High Dose Flu Vaccine in Treating Children Who Have Undergone Donor Stem Cell Transplant</t>
  </si>
  <si>
    <t>NCT02860039</t>
  </si>
  <si>
    <t>Vanderbilt-Ingram Cancer Center</t>
  </si>
  <si>
    <t>Hematopoietic Cell Transplantation Recipient;Malignant Neoplasm;Influenza</t>
  </si>
  <si>
    <t>NCI-2016-01090;VICC PED 1647</t>
  </si>
  <si>
    <t>Natasha Halasa, MD, MPH</t>
  </si>
  <si>
    <t>&lt;br&gt;        FOR YEAR 2:&lt;br&gt;&lt;br&gt;        A. A target of at least 200 pediatric patients who received an allogeneic HSCT&lt;br&gt;&lt;br&gt;          1. Inclusion criteria&lt;br&gt;&lt;br&gt;               -  Allogeneic HSCT recipients who are 3-35 months post-transplant;&lt;br&gt;&lt;br&gt;               -  3-17 years of age, inclusive;&lt;br&gt;&lt;br&gt;               -  Available for duration of study;&lt;br&gt;&lt;br&gt;               -  If patients are on immunosuppressive therapy for treatment of GVHD, then only&lt;br&gt;                  those on stable doses for at least 4 weeks (or on tapering doses) will be&lt;br&gt;                  eligible;&lt;br&gt;&lt;br&gt;               -  Parent/legal guardian willing and capable of signing written informed consent;&lt;br&gt;&lt;br&gt;               -  Parent/legal guardian expected to be available for entire study;&lt;br&gt;&lt;br&gt;               -  Parent/legal guardian can be reached by telephone or email.&lt;br&gt;&lt;br&gt;               -  Subjects must have a platelet count of =30,000 to receive the immunizations.&lt;br&gt;                  Patients requiring platelet transfusions are eligible to enroll and must have a&lt;br&gt;                  platelet count =30,000 within 72 hours prior to their immunization, or platelet&lt;br&gt;                  count =75,000 without transfusion documented within 30 days for subjects &lt;12&lt;br&gt;                  months post-transplant and within 90 days for subjects 12-35 months&lt;br&gt;                  post-transplant.&lt;br&gt;&lt;br&gt;               -  Recipients of CD34 selected grafts or other manipulated grafts (with any form of&lt;br&gt;                  ex vivo T cell depletion) will be eligible to enroll if they have a CD3 count&lt;br&gt;                  &gt;100. (Please note: post-transplant cytoxan for haploidentical transplants is&lt;br&gt;                  allowable).&lt;br&gt;&lt;br&gt;          2. Exclusion criteria&lt;br&gt;&lt;br&gt;               -  History of hypersensitivity to previous influenza vaccination or severe&lt;br&gt;                  hypersensitivity to eggs/egg protein;&lt;br&gt;&lt;br&gt;               -  History of Guillain-Barre syndrome;&lt;br&gt;&lt;br&gt;               -  Evidence of hematologic malignancy or disease relapse post-transplant (stable&lt;br&gt;                  mixed chimerisms is permitted);&lt;br&gt;&lt;br&gt;               -  History of receiving current year seasonal influenza vaccine influenza vaccine;&lt;br&gt;&lt;br&gt;               -  Pregnant female;&lt;br&gt;&lt;br&gt;               -  History of proven influenza disease after September 1, 2017&lt;br&gt;&lt;br&gt;               -  Non-allogeneic (e.g. autologous) or syngeneic hematopoietic SCT recipients;&lt;br&gt;&lt;br&gt;               -  History of known active infection with HIV, Hepatitis B or Hepatitis C;&lt;br&gt;&lt;br&gt;               -  History of known severe latex hypersensitivity;&lt;br&gt;&lt;br&gt;               -  Subjects who have received stem cell boost or delayed donor lymphocyte infusion&lt;br&gt;                  within 90 days of enrollment, including day of enrollment&lt;br&gt;&lt;br&gt;               -  Receipt of IVIG &lt;27 days prior to calendar day of vaccination Criteria for&lt;br&gt;                  temporarily delaying vaccine administration: The following conditions are&lt;br&gt;                  temporary or self-limiting, and a subject may be included in the study once the&lt;br&gt;                  condition has resolved, provided that the subject is otherwise eligible: 1).&lt;br&gt;                  Fever =100.4¬∫F/38.0¬∫C (oral measurement), or an acute illness within 48 hours of&lt;br&gt;                  enrollment 2). Receipt of any live vaccines within four weeks or any inactivated&lt;br&gt;                  vaccines within two weeks of study vaccination.&lt;br&gt;&lt;br&gt;        B. For the 31 subjects enrolled in year 1, inclusion and exclusion criteria include:&lt;br&gt;&lt;br&gt;          1. Inclusion criteria&lt;br&gt;&lt;br&gt;               -  If patients are on immunosuppressive therapy for treatment of GVHD, then only&lt;br&gt;                  those on stable doses for at least 4 weeks (or on tapering doses) will be&lt;br&gt;                  eligible;&lt;br&gt;&lt;br&gt;               -  Subjects must have a platelet count of =30,000 to receive the immunizations.&lt;br&gt;                  Patients requiring platelet transfusions are eligible to enroll and must have a&lt;br&gt;                  platelet count =30,000 within 72 hours prior to their immunization, or platelet&lt;br&gt;                  count =75,000 without transfusion documented within 30 days for subjects &lt;12&lt;br&gt;                  months post-transplant and within 90 days for subjects 12-35 months&lt;br&gt;                  post-transplant.&lt;br&gt;&lt;br&gt;               -  Recipients of CD34 selected grafts or other manipulated grafts (with any form of&lt;br&gt;                  ex vivo T cell depletion) will be eligible to enroll if they have a CD3 count&lt;br&gt;                  &gt;100. (Please note: post-transplant cytoxan for haploidentical transplants is&lt;br&gt;                  allowable).&lt;br&gt;&lt;br&gt;          2. Exclusion criteria&lt;br&gt;&lt;br&gt;               -  Evidence of hematologic malignancy or disease relapse post-transplant (stable&lt;br&gt;                  mixed chimerisms is permitted);&lt;br&gt;&lt;br&gt;               -  History of receiving current year seasonal influenza vaccine influenza vaccine;&lt;br&gt;&lt;br&gt;               -  Pregnant female;&lt;br&gt;&lt;br&gt;               -  History of proven influenza disease after September 1, 2017&lt;br&gt;&lt;br&gt;               -  History of known active infection with HIV, Hepatitis B or Hepatitis C;&lt;br&gt;&lt;br&gt;               -  Subjects who have received stem cell boost or delayed donor lymphocyte infusion&lt;br&gt;                  within 90 days of enrollment, including day of enrollment&lt;br&gt;&lt;br&gt;               -  Receipt of IVIG &lt;27 days prior to calendar day of vaccination&lt;br&gt;&lt;br&gt;        Criteria for temporarily delaying vaccine administration: The following conditions are&lt;br&gt;        temporary or self-limiting, and a subject may be included in the study once the condition&lt;br&gt;        has resolved, provided that the subject is otherwise eligible: 1). Fever =100.4¬∫F/38.0¬∫C&lt;br&gt;        (oral measurement), or an acute illness within 48 hours of enrollment 2). Receipt of any&lt;br&gt;        live vaccines within four weeks or any inactivated vaccines within two weeks of study&lt;br&gt;        vaccination.&lt;br&gt;</t>
  </si>
  <si>
    <t>Immunogenicity as measured by the number of subjects who achieve a 4-fold (or greater) rise in post-vaccination HAI titers</t>
  </si>
  <si>
    <t>Percentage of individuals in each group who test positive for influenza;T and B cell response assessed by mass cytometry and in-vitro functionality assays;T and B cell phenotype assessed by mass cytometry;Incidence and severity of solicited local injection site adverse events</t>
  </si>
  <si>
    <t>Pragmatic Investigation of Volume Targeted Ventilation-1 (PIVOT-1)</t>
  </si>
  <si>
    <t>Device: mode of mechanical ventilation</t>
  </si>
  <si>
    <t>https://clinicaltrials.gov/show/NCT03909854</t>
  </si>
  <si>
    <t>Pragmatic Investigation of Volume Targeted Ventilation-1</t>
  </si>
  <si>
    <t>NCT03909854</t>
  </si>
  <si>
    <t>Respiratory Failure;Acute Respiratory Distress Syndrome (ARDS);Ventilator Lung</t>
  </si>
  <si>
    <t>September 9, 2019</t>
  </si>
  <si>
    <t>IRB00055128</t>
  </si>
  <si>
    <t>Kevin Gibbs, MD</t>
  </si>
  <si>
    <t>&lt;br&gt;        Inclusion Criteria:&lt;br&gt;&lt;br&gt;        Acute Respiratory Failure requiring mechanical ventilation medical intensive care unit&lt;br&gt;        admission&lt;br&gt;&lt;br&gt;        Exclusion Criteria:&lt;br&gt;&lt;br&gt;        chronic mechanical ventilation clinician use of non-volume-targeted ventilation as initial&lt;br&gt;        mode&lt;br&gt;</t>
  </si>
  <si>
    <t>Percentage of patients receiving Assist Volume Control</t>
  </si>
  <si>
    <t>intensive care length of stay;Number of ventilator free days;exhaled tidal volume;Percentage of mode crossover;assist volume control duration</t>
  </si>
  <si>
    <t>Midodrine Use in the Recovery Phase of Septic Shock</t>
  </si>
  <si>
    <t>Drug: midodrine;Other: Standard of Care;Drug: midodrine;Other: Standard of Care;Drug: midodrine;Other: Standard of Care</t>
  </si>
  <si>
    <t>https://clinicaltrials.gov/show/NCT02990546</t>
  </si>
  <si>
    <t>Midodrine in the Recovery Phase of Septic Shock</t>
  </si>
  <si>
    <t>NCT02990546</t>
  </si>
  <si>
    <t>University of Virginia</t>
  </si>
  <si>
    <t>Robert M Jones, MD;Robert M Jones, MD;Robert M Jones, MD;Robert M Jones, MD;Robert M Jones, MD;Robert M Jones, MD</t>
  </si>
  <si>
    <t>University of Virginia;University of Virginia;University of Virginia;University of Virginia;University of Virginia;University of Virginia</t>
  </si>
  <si>
    <t>&lt;br&gt;        Inclusion Criteria:&lt;br&gt;&lt;br&gt;          -  ‚Ä¢ Patients aged 18-99 years old&lt;br&gt;&lt;br&gt;               -  Admitted to UVA medical ICU with diagnosis of septic shock.&lt;br&gt;&lt;br&gt;        Exclusion Criteria:&lt;br&gt;&lt;br&gt;          -  Pregnant females, patients with childbearing potential will have urine pregnancy&lt;br&gt;             testing after consent&lt;br&gt;&lt;br&gt;          -  Patients &lt; 18 years&lt;br&gt;&lt;br&gt;          -  Prisoners&lt;br&gt;&lt;br&gt;          -  Patients already taking midodrine&lt;br&gt;&lt;br&gt;          -  Patients with cirrhosis and Child-Pugh Class C (Child-Pugh score &gt; 9)_&lt;br&gt;&lt;br&gt;          -  Patients with Increased intraocular pressure and glaucoma&lt;br&gt;&lt;br&gt;          -  Patients with allergy to midodrine&lt;br&gt;&lt;br&gt;          -  Non-English speaking patients&lt;br&gt;&lt;br&gt;          -  Patients without enteral access&lt;br&gt;&lt;br&gt;          -  Patients where the attending physician does not feel MAP goal of &gt; 65 mmHg is&lt;br&gt;             physiologically acceptable.&lt;br&gt;      ;&lt;br&gt;        Inclusion Criteria:&lt;br&gt;&lt;br&gt;          -  ‚Ä¢ Patients aged 18-99 years old&lt;br&gt;&lt;br&gt;               -  Admitted to UVA medical ICU with diagnosis of septic shock.&lt;br&gt;&lt;br&gt;        Exclusion Criteria:&lt;br&gt;&lt;br&gt;          -  Pregnant females, patients with childbearing potential will have urine pregnancy&lt;br&gt;             testing after consent&lt;br&gt;&lt;br&gt;          -  Patients &lt; 18 years&lt;br&gt;&lt;br&gt;          -  Prisoners&lt;br&gt;&lt;br&gt;          -  Patients already taking midodrine&lt;br&gt;&lt;br&gt;          -  Patients with cirrhosis and Child-Pugh Class C (Child-Pugh score &gt; 9)_&lt;br&gt;&lt;br&gt;          -  Patients with Increased intraocular pressure and glaucoma&lt;br&gt;&lt;br&gt;          -  Patients with allergy to midodrine&lt;br&gt;&lt;br&gt;          -  Non-English speaking patients&lt;br&gt;&lt;br&gt;          -  Patients without enteral access&lt;br&gt;&lt;br&gt;          -  Patients where the attending physician does not feel MAP goal of &gt; 65 mmHg is&lt;br&gt;             physiologically acceptable.&lt;br&gt;      ;&lt;br&gt;        Inclusion Criteria:&lt;br&gt;&lt;br&gt;          -  ‚Ä¢ Patients aged 18-99 years old&lt;br&gt;&lt;br&gt;               -  Admitted to UVA medical ICU with diagnosis of septic shock.&lt;br&gt;&lt;br&gt;        Exclusion Criteria:&lt;br&gt;&lt;br&gt;          -  Pregnant females, patients with childbearing potential will have urine pregnancy&lt;br&gt;             testing after consent&lt;br&gt;&lt;br&gt;          -  Patients &lt; 18 years&lt;br&gt;&lt;br&gt;          -  Prisoners&lt;br&gt;&lt;br&gt;          -  Patients already taking midodrine&lt;br&gt;&lt;br&gt;          -  Patients with cirrhosis and Child-Pugh Class C (Child-Pugh score &gt; 9)_&lt;br&gt;&lt;br&gt;          -  Patients with Increased intraocular pressure and glaucoma&lt;br&gt;&lt;br&gt;          -  Patients with allergy to midodrine&lt;br&gt;&lt;br&gt;          -  Non-English speaking patients&lt;br&gt;&lt;br&gt;          -  Patients without enteral access&lt;br&gt;&lt;br&gt;          -  Patients where the attending physician does not feel MAP goal of &gt; 65 mmHg is&lt;br&gt;             physiologically acceptable.&lt;br&gt;</t>
  </si>
  <si>
    <t>ICU free days;ICU free days;ICU free days</t>
  </si>
  <si>
    <t>Central venous catheter free days;IV vasopressor free days;Hospital length of stay</t>
  </si>
  <si>
    <t>Comparison of Clinical and Physiological Response Among Three Modalities of Exercise Training in COPD With Chronic Respiratory Failure (CRF)</t>
  </si>
  <si>
    <t>Other: Endurance Training;Other: Long High Intensity Interval Training;Other: Short High Intensity Interval Training</t>
  </si>
  <si>
    <t>https://clinicaltrials.gov/show/NCT04201548</t>
  </si>
  <si>
    <t>Different Modalities of Exercise Training in COPD With Chronic Respiratory Failure (CRF)</t>
  </si>
  <si>
    <t>NCT04201548</t>
  </si>
  <si>
    <t>Istituti Clinici Scientifici Maugeri SpA</t>
  </si>
  <si>
    <t>Copd;Chronic Hypoxemic Respiratory Failure</t>
  </si>
  <si>
    <t>CE2288</t>
  </si>
  <si>
    <t>Mara Paneroni, MSc, PT;Mara Paneroni, MSc, PT</t>
  </si>
  <si>
    <t>mara.paneroni@icsmaugeri.it;mara.paneroni@icsmaugeri.it</t>
  </si>
  <si>
    <t>0039+030+8253;0039+030+8253</t>
  </si>
  <si>
    <t>Universita di Verona</t>
  </si>
  <si>
    <t>51 Years</t>
  </si>
  <si>
    <t>&lt;br&gt;        Inclusion Criteria:&lt;br&gt;&lt;br&gt;          -  age&gt; 50 years&lt;br&gt;&lt;br&gt;          -  clinical definition of COPD according to GOLD guidelines (10) with FEV1 / FVC G 70%&lt;br&gt;             and FEV1 &lt;50% of the above&lt;br&gt;&lt;br&gt;          -  PaO2 in air-ambient lower than 60 mmHg evaluated through arterial blood gas analysis&lt;br&gt;&lt;br&gt;          -  oxygen therapy prescription for more than 18 hours/ day for at least one month&lt;br&gt;&lt;br&gt;          -  clinical stable condition&lt;br&gt;&lt;br&gt;        Exclusion Criteria:&lt;br&gt;&lt;br&gt;          -  presence of pulmonary diseases other than COPD&lt;br&gt;&lt;br&gt;          -  respiratory tract infections in the last 4 weeks&lt;br&gt;&lt;br&gt;          -  termination&lt;br&gt;</t>
  </si>
  <si>
    <t>Changes in effort tolerance;Changes in the maximal work load;Changes in walking distance</t>
  </si>
  <si>
    <t>Percentage of drop out patients;Patient's satisfaction: Likert scale;Change in dyspnoea;Changes in quadriceps volume;Change in ADL performance;Change in fatigue (physiological evaluation);Change in fatigue (qualitative evaluation);Change in Endothelial function;Change in Balance;Change in quality of life;Change in quality of life</t>
  </si>
  <si>
    <t>&lt;br&gt;Trade Name: Rapibloc 300 mg Pulver zur Herstellung einer Infusionsl√∂sung&lt;br&gt;Product Name: RAPIBLOC (Landiolol hydrochloride lyophilized powder 300 mg/50 ml)&lt;br&gt;Pharmaceutical Form: Powder for infusion&lt;br&gt;INN or Proposed INN: LANDIOLOL HYDROCHLORIDE&lt;br&gt;CAS Number: 144481-98-1&lt;br&gt;Current Sponsor code: LDLL300&lt;br&gt;Other descriptive name: LANDIOLOL HYDROCHLORIDE&lt;br&gt;Concentration unit: mg/ml milligram(s)/millilitre&lt;br&gt;Concentration type: equal&lt;br&gt;Concentration number: 6-&lt;br&gt;&lt;br&gt;</t>
  </si>
  <si>
    <t>Estonia;Czech Republic;Slovenia;Poland;Lithuania;Austria;Germany;Italy</t>
  </si>
  <si>
    <t>EUCTR2017-002138-22-SI</t>
  </si>
  <si>
    <t>LDLL300.401</t>
  </si>
  <si>
    <t>Exclusion criteria: &lt;br&gt;1. Any form of compensatory tachycardia &lt;br&gt;2. √ü-blocker treatment after septic shock diagnosis &lt;br&gt;3. Sick Sinus syndrome &lt;br&gt;4. Severe atrioventricular (AV) nodal conductance disorders (without pacemaker); 2nd or 3rd degree AV block &lt;br&gt;5. A known serious cardiovascular condition such as ischemic stroke or transient ischaemic attack within last 6 months, or preexisting heart failure New York Heart Association Class IV  &lt;br&gt;6. Cardiogenic shock &lt;br&gt;7. MAP &lt;65 mmHg &lt;br&gt;8. Known pulmonary hypertension &lt;br&gt;9. Known terminal illness other than septic shock with expected patient‚Äôs survival &lt;28 days &lt;br&gt;10. Known presence of an advanced condition to withhold life-sustaining treatment &lt;br&gt;11. Patients for whom a Do Not Resuscitate‚Äù (DNR) exists &lt;br&gt;12. Known sensitivity to any component of the study medication (e.g. Landiolol, mannitol) &lt;br&gt;13. Participation in a clinical drug trial within 30 days prior randomization or prior participation in the LANDI-SEP trial&lt;br&gt;14. Any condition that, in the Investigator‚Äôs opinion, makes the subject unsuitable for study participation (to be documented) &lt;br&gt;15. Pregnant or breast feeding patients &lt;br&gt;16. Untreated Pheochromocytoma&lt;br&gt;17. Anticipated to be in need of beta-blocker therapy prior to vasopressor discontinuation due to their prior medication/ medical history (Investigator ¬¥s opinion)&lt;br&gt;</t>
  </si>
  <si>
    <t>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&lt;br&gt;And &lt;br&gt;Group C: will receive standard treatment according to SSCG 2016 which is not specifically targeted to the HR control;Secondary Objective: To further assess efficacy and safety in the two treatment arms.;Primary end point(s): Heart rate response (80-94 bpm) and maintenance thereof and no increase in vasopressor requirements during the first 24 hours;Timepoint(s) of evaluation of this end point: 24 hours</t>
  </si>
  <si>
    <t>EUCTR2017-002138-22-CZ;EUCTR2017-002138-22-DE;EUCTR2017-002138-22-EE;EUCTR2017-002138-22-IT;EUCTR2017-002138-22-LT;EUCTR2017-002138-22-PL;EUCTR2017-002138-22-SI</t>
  </si>
  <si>
    <t>Sep  5 2017 12:00AM</t>
  </si>
  <si>
    <t>The Scandinavian AED and Mobile Bystander Activation Trial - a Randomized Controlled Trial</t>
  </si>
  <si>
    <t>Device: Layperson allocated to start CPR and fetch nearest AED;Device: Layperson allocated to start CPR</t>
  </si>
  <si>
    <t>https://clinicaltrials.gov/show/NCT02992873</t>
  </si>
  <si>
    <t>The Scandinavian AED and Mobile Bystander Activation Trial</t>
  </si>
  <si>
    <t>NCT02992873</t>
  </si>
  <si>
    <t>Allocation: Randomized. Intervention model: Parallel Assignment. Primary purpose: Treatment. Masking: Double (Care Provider, Investigator).</t>
  </si>
  <si>
    <t>Karolinska Institutet</t>
  </si>
  <si>
    <t>Out-Of-Hospital Cardiac Arrest;Cardiac Arrest, Sudden</t>
  </si>
  <si>
    <t>NCT2</t>
  </si>
  <si>
    <t>Mattias Ringh, MD, PhD;Jacob Hollenberg, MD, PhD;Mattias Ringh, MD, PhD</t>
  </si>
  <si>
    <t>;;mattias.ringh@ki.se</t>
  </si>
  <si>
    <t>;;+46-70-7741878</t>
  </si>
  <si>
    <t>Karolinska Institutet;Karolinska Institutet;</t>
  </si>
  <si>
    <t>&lt;br&gt;        Inclusion Criteria:&lt;br&gt;&lt;br&gt;          -  All EMS-treated OHCAs within the Stockholm County, Copenhagen and VGR area and in whom&lt;br&gt;             the mobile positioning system is activated at the emergency dispatch center&lt;br&gt;&lt;br&gt;        Exclusion Criteria:&lt;br&gt;&lt;br&gt;          -  Crew witnessed OHCAs&lt;br&gt;&lt;br&gt;          -  Patients &lt;8 years of age&lt;br&gt;&lt;br&gt;          -  OHCAs due to trauma, intoxication, or suicide&lt;br&gt;&lt;br&gt;          -  OHCAs not treated by the EMS due to ethical reasons or obvious signs of death.&lt;br&gt;&lt;br&gt;          -  No OHCA cases&lt;br&gt;</t>
  </si>
  <si>
    <t>Proportion of patients with AED attached prior to arrival of EMS, fire or police services.</t>
  </si>
  <si>
    <t>Proportion of patients with bystander CPR prior to arrival of EMS, fire or police services.;Proportion of patients defibrillated before arrival of EMS, fire or police services arrival.</t>
  </si>
  <si>
    <t>Mitochondrial Function in Septic Patients</t>
  </si>
  <si>
    <t>Drug: Hydrocortisone</t>
  </si>
  <si>
    <t>https://clinicaltrials.gov/show/NCT03748537</t>
  </si>
  <si>
    <t>NCT03748537</t>
  </si>
  <si>
    <t>Allocation: Randomized. Intervention model: Parallel Assignment. Primary purpose: Basic Science. Masking: Single (Investigator).</t>
  </si>
  <si>
    <t>Chiang Mai University</t>
  </si>
  <si>
    <t>Sepsis;Septic Shock</t>
  </si>
  <si>
    <t>EME-2559-04262</t>
  </si>
  <si>
    <t>BORWON WITTAYACHAMNANKUL, MD</t>
  </si>
  <si>
    <t>Emergency Department, Medicine Faculty, Chiang Mai University, Thailand</t>
  </si>
  <si>
    <t>&lt;br&gt;        Inclusion Criteria:&lt;br&gt;&lt;br&gt;          1. Adults (=18 years of age)&lt;br&gt;&lt;br&gt;          2. Diagnosis of sepsis within 1 hour after presentation to the emergency department:&lt;br&gt;             known or presumed infection and SOFA score &gt; 2 (table1)&lt;br&gt;&lt;br&gt;          3. Norepinephrine-resistant hypotension (refractory hypotension and not response to&lt;br&gt;             norepinephrine dose = 0.5 mcg/k/min)&lt;br&gt;&lt;br&gt;        Exclusion Criteria:&lt;br&gt;&lt;br&gt;          1. Known pregnancy&lt;br&gt;&lt;br&gt;          2. Primary diagnosis of:&lt;br&gt;&lt;br&gt;               1. acute cerebral vascular event&lt;br&gt;&lt;br&gt;               2. acute coronary syndrome&lt;br&gt;&lt;br&gt;               3. acute cardiogenic pulmonary edema&lt;br&gt;&lt;br&gt;               4. status asthmaticus&lt;br&gt;&lt;br&gt;               5. major cardiac arrhythmia (as part of primary diagnosis)&lt;br&gt;&lt;br&gt;               6. seizure&lt;br&gt;&lt;br&gt;               7. drug overdose&lt;br&gt;&lt;br&gt;               8. injury from burn or trauma&lt;br&gt;&lt;br&gt;          3. Hemodynamic instability due to active hemorrhage&lt;br&gt;&lt;br&gt;          4. Requirement for immediate surgery&lt;br&gt;&lt;br&gt;          5. Do-Not-Attempt-Resuscitation (DNAR) order&lt;br&gt;&lt;br&gt;          6. Advanced directives restricting implementation of the resuscitation protocol&lt;br&gt;&lt;br&gt;          7. Transferred from another in-hospital setting&lt;br&gt;&lt;br&gt;          8. Sepsis or septic shock is not final diagnosis&lt;br&gt;&lt;br&gt;          9. Known history of HIV infection with suspected or known Cluster of differentiation 4&lt;br&gt;             (CD4) &lt;100 /mm2&lt;br&gt;&lt;br&gt;         10. Contraindication to central venous catheterization&lt;br&gt;&lt;br&gt;         11. Contraindication to blood transfusion&lt;br&gt;&lt;br&gt;         12. Attending clinician deems aggressive resuscitation unsuitable&lt;br&gt;&lt;br&gt;         13. Known history of HIV infection with suspected or known CD4 &lt;100 /mm2&lt;br&gt;&lt;br&gt;         14. Neurodegenerative disease (effected mitochondria function)&lt;br&gt;&lt;br&gt;         15. known case adrenal insufficiency or chronic steroid user (Patient in this group should&lt;br&gt;             receive Hydrocortisone)&lt;br&gt;</t>
  </si>
  <si>
    <t>To investigate the level of mitochondrial respiration after steroid administration;To investigate the level of mitochondrial stress after steroid administration;To evaluate survival in septic patients who have refractory shock after steroid administration</t>
  </si>
  <si>
    <t>To investigate risk factor (Age, underlying disease, number of organ dysfunction) correlation with the mitochondrial function in sepsis patients;To investigate severity level of sepsis (SOFA Score) correlation with the mitochondrial function in sepsis patients;To investigate the association of level of mitochondrial function in sepsis with central venous oxygen saturation (ScvO2);To investigate the association of level of mitochondrial function in sepsis with serum lactate.;To investigate the association of level of mitochondrial function in sepsis with venous-to-arterial carbon dioxide tension difference (delta PCO2).</t>
  </si>
  <si>
    <t>Evaluating Safety and Efficacy of Umbulizer in Patients Requiring Intermittent Positive Pressure Ventilation</t>
  </si>
  <si>
    <t>Device: Umbulizer;Device: Traditional Mechanical Ventilator</t>
  </si>
  <si>
    <t>https://clinicaltrials.gov/show/NCT04030208</t>
  </si>
  <si>
    <t>NCT04030208</t>
  </si>
  <si>
    <t>Allocation: Randomized. Intervention model: Crossover Assignment. Primary purpose: Supportive Care. Masking: Single (Outcomes Assessor).</t>
  </si>
  <si>
    <t>Umbulizer LLC</t>
  </si>
  <si>
    <t>Pakistan</t>
  </si>
  <si>
    <t>Respiratory Failure;Respiratory Insufficiency;Respiratory Arrest</t>
  </si>
  <si>
    <t>Kamran Chima, MBBS</t>
  </si>
  <si>
    <t>Services Hospital</t>
  </si>
  <si>
    <t>&lt;br&gt;        Inclusion Criteria:&lt;br&gt;&lt;br&gt;        1) Patients needing mechanical ventilation&lt;br&gt;&lt;br&gt;        Exclusion Criteria:&lt;br&gt;&lt;br&gt;          1. Patients with significant airway resistance (i.e. severe chronic obstructive pulmonary&lt;br&gt;             disease or asthma) where clinical investigator is concerned about gas trapping or&lt;br&gt;             barotrauma&lt;br&gt;&lt;br&gt;          2. Patients with very low lung compliance (i.e. severe acute respiratory distress&lt;br&gt;             syndrome or restrictive disease) where clinical investigator is concerned about&lt;br&gt;             problems delivering sufficient tidal volume or end expiratory pressure&lt;br&gt;&lt;br&gt;          3. Patients who experienced a myocardial infarction within the last 6 weeks&lt;br&gt;&lt;br&gt;          4. Patients who are determined by a clinical investigator to be too hemodynamically&lt;br&gt;             unstable to be enrolled&lt;br&gt;</t>
  </si>
  <si>
    <t>pH;Partial Pressure of Carbon Dioxide (PaCO2)</t>
  </si>
  <si>
    <t>Number of Adverse Events</t>
  </si>
  <si>
    <t>The Evaluation of the Astral VAPS AutoEPAP Treatment Algorithm</t>
  </si>
  <si>
    <t>Device: Astral</t>
  </si>
  <si>
    <t>https://clinicaltrials.gov/show/NCT02683772</t>
  </si>
  <si>
    <t>Astral VAPS AutoEPAP Clinical Trial</t>
  </si>
  <si>
    <t>NCT02683772</t>
  </si>
  <si>
    <t>Upper Airway Obstruction;Respiratory Insufficiency;Respiratory Failure</t>
  </si>
  <si>
    <t>April 15, 2016</t>
  </si>
  <si>
    <t>MA-15-12-15</t>
  </si>
  <si>
    <t>Lisa Wolfe, MD</t>
  </si>
  <si>
    <t>Northwestern Medical Center</t>
  </si>
  <si>
    <t>&lt;br&gt;        Inclusion criteria for the study are:&lt;br&gt;&lt;br&gt;          1. Participant has ability to provide written informed consent&lt;br&gt;&lt;br&gt;          2. Participants aged =18 years old&lt;br&gt;&lt;br&gt;          3. Participant has documented respiratory failure (e.g. sleep hypoventilation with&lt;br&gt;             historical PtCO2 increase = 10mmHg) and/or daytime hypercapnia (&gt;45 mmHg)&lt;br&gt;&lt;br&gt;          4. Participant is currently using non-invasive positive pressure ventilation in ST or&lt;br&gt;             VAPS mode for = 3 months&lt;br&gt;&lt;br&gt;          5. Participants with a previously documented AHI = 5/hr&lt;br&gt;&lt;br&gt;          6. Participants with a recently (= 12 months ago) reviewed EPAP setting&lt;br&gt;&lt;br&gt;        Exclusion criteria for the study are:&lt;br&gt;&lt;br&gt;          1. Participants are not compliant on NIPPV (e.g. &lt; 4 hr/night)&lt;br&gt;&lt;br&gt;          2. Participants who are pregnant&lt;br&gt;&lt;br&gt;          3. Participants on oxygen therapy =5 L/min&lt;br&gt;&lt;br&gt;          4. Participants with an invasive interface (e.g. tracheostomy)&lt;br&gt;&lt;br&gt;          5. Participants who have had an acute exacerbation within the last 3 months that resulted&lt;br&gt;             in a hospitalisation&lt;br&gt;&lt;br&gt;          6. Participants who are acutely ill, medically complicated or who are medically unstable&lt;br&gt;&lt;br&gt;          7. Participants in whom NIPPV therapy is otherwise medically contraindicated&lt;br&gt;&lt;br&gt;          8. Participants who have had surgery of the upper airway, nose, sinus, or middle ear&lt;br&gt;             within the previous 90 days&lt;br&gt;&lt;br&gt;          9. Participants with untreated, non-OSA sleep disorders, including but not limited to;&lt;br&gt;             insomnia, periodic limb movement syndrome, or restless legs syndrome.&lt;br&gt;&lt;br&gt;         10. Participants who have the following pre-existing conditions: severe bullous lung&lt;br&gt;             disease, recurrent pneumothorax or pneumomediastinum, cerebrospinal fluid leak, recent&lt;br&gt;             cranial surgery or trauma.&lt;br&gt;&lt;br&gt;         11. Participant does not comprehend English&lt;br&gt;&lt;br&gt;         12. Participant is unable or unwilling to provide written informed consent&lt;br&gt;&lt;br&gt;         13. Participant is physically and/or mentally unable to comply with the protocol&lt;br&gt;&lt;br&gt;         14. Participant is not suitable to participate in the trial for any other reason in the&lt;br&gt;             opinion of the investigator&lt;br&gt;</t>
  </si>
  <si>
    <t>Oxygen Desaturation Index 4% (ODI4%)</t>
  </si>
  <si>
    <t>Sleep Efficiency (%);Apnea Hypopnea Index (AHI);Nadir Arterial Oxygen Saturation (SpO2);Arterial Carbon Dioxide (PCO2)</t>
  </si>
  <si>
    <t>https://clinicaltrials.gov/ct2/show/results/NCT02683772</t>
  </si>
  <si>
    <t>I-MICRO: Ilomedine in the treatment of septic shock with persistence of microperfusion disorders: Multicenter randomized and controlled double-blind study. - I-MICRO</t>
  </si>
  <si>
    <t>&lt;br&gt;                Trade Name: Ilom√©dine&lt;br&gt;                Product Name: Ilom√©dine&lt;br&gt;                Product Code: B01AC11&lt;br&gt;                Pharmaceutical Form: Concentrate for solution for infusion&lt;br&gt;                Pharmaceutical form of the placebo: Solution for infusion&lt;br&gt;                Route of administration of the placebo: Intravenous use&lt;br&gt;&lt;br&gt;</t>
  </si>
  <si>
    <t>https://www.clinicaltrialsregister.eu/ctr-search/search?query=eudract_number:2018-001709-10</t>
  </si>
  <si>
    <t>Ilomedin for treatment of septic shock with persistent microperfusion defects</t>
  </si>
  <si>
    <t>EUCTR2018-001709-10-FR</t>
  </si>
  <si>
    <t>ASSISTANCE PUBLIQUE - HOPITAUX DE PARIS (AP-HP)</t>
  </si>
  <si>
    <t>Ilomedin: Cardiology - Angeiology - Vasodilators and anti-ischemic drugs: Severe ischemia: route of injection (Prostaglandin analogs: iloprost) &lt;br&gt;                MedDRA version: 20.0                Level: PT                Classification code 10040070                Term: Septic shock                System Organ Class: 10021881 - Infections and infestations            ;Therapeutic area: Diseases [C] - Cardiovascular Diseases [C14]</t>
  </si>
  <si>
    <t>P170924J</t>
  </si>
  <si>
    <t>DRCI H√¥pital St Louis</t>
  </si>
  <si>
    <t>1 av. Claude Vellefaux</t>
  </si>
  <si>
    <t>elodie.lemadre@aphp.fr</t>
  </si>
  <si>
    <t>Inclusion criteria: &lt;br&gt;                Inclusion criteria :&lt;br&gt;                *Patients over 18 years of age&lt;br&gt;                *Signed informed consent or inclusion under the emergency provisions of the law (Article L1122 -1-3 of the PHC/modified by order n¬∞2016-800 of June 16 2016 - art. 2)&lt;br&gt;                *Patients in septic shock defined by the third international definition :&lt;br&gt;                - suspected or proven infection,&lt;br&gt;                - and organ dysfunction defined by an acute change in total SOFA score &gt;or=2&lt;br&gt;                - and serum lactate level &gt; 2 mmol/L despite standard of care hemodynamic optimization (*see check list).&lt;br&gt;                - and persistent hypotension requiring vasopressor treatment to maintain mean arterial pressure &gt; 65 mmHg despite standard of care hemodynamic optimization (*see checklist).&lt;br&gt;                - and persistence of peripheral hypoperfusion (mottling score &gt; or = 2 and/or finger skin recoloration time &gt; 3sec, and/or knee skin recoloration time &gt; 4sec)&lt;br&gt;                - within 6 to 24 hours after norepinephrine onset&lt;br&gt;                Are the trial subjects under 18? no&lt;br&gt;                Number of subjects for this age range:&lt;br&gt;                F.1.2 Adults (18-64 years) yes&lt;br&gt;                F.1.2.1 Number of subjects for this age range 236&lt;br&gt;                F.1.3 Elderly (&gt;=65 years) no&lt;br&gt;                F.1.3.1 Number of subjects for this age range&lt;br&gt;</t>
  </si>
  <si>
    <t>Exclusion criteria: &lt;br&gt;                Non inclusion criteria :&lt;br&gt;                - refusal to participate in the study&lt;br&gt;                - pregnancy, breastfeeding&lt;br&gt;                - hypersensitivity to Ilomedin or to any of the excipients.&lt;br&gt;                - conditions where the hemorrhagic risk may be increased due to the effects of Ilomedin on platelets (i.e., evolving hemorrhage, trauma, intracranial hemorrhage, active gastric ulcer).&lt;br&gt;                - platelet count &lt; 30000 /mm3&lt;br&gt;                - unstable angina.&lt;br&gt;                - severe cardiac rhythm disorders since Norepinephrine onset (ventricular fibrillation or tachycardia)&lt;br&gt;                - severe hypoxemia (PaO2/FiO2 &lt;100)&lt;br&gt;                -  lack of social Insurance&lt;br&gt;                - persons deprived of liberty&lt;br&gt;&lt;br&gt;</t>
  </si>
  <si>
    <t>&lt;br&gt;                Main Objective: Primary objective: to assess the effect of Ilomedin infusion on organ function in septic shock patients with persistent peripheral  hypoperfusion despite macrohemodynamic parameter optimization&lt;br&gt;&lt;br&gt;                Secondary objectives:&lt;br&gt;                to assess the effect of Ilomedin on:&lt;br&gt;                - the risk of death during the first 28 days after randomization&lt;br&gt;                - the impact on organ support (i.e. renal replacement therapy, vasopressor treatment, mechanical ventilation)&lt;br&gt;                - organ failure during the first 7 days after randomization (evaluated with the SOFA score)&lt;br&gt;                - safety of the drug and potential side-effects of Ilomedin&lt;br&gt;            ;Secondary Objective: ;&lt;br&gt;                Primary end point(s): Primary outcome:&lt;br&gt;                Delta SOFA (sequential organ failure assessment) score between randomization and day-7).&lt;br&gt;&lt;br&gt;                Secondary outcomes :&lt;br&gt;                - mean SOFA score during the first 7 days after randomization&lt;br&gt;                - number of survival days outside ICU in the 28 days post randomization&lt;br&gt;                - number of ventilation-free survival days in the 28 days post randomization&lt;br&gt;                - number of renal replacement therapy-free survival days in the 28 days post randomization&lt;br&gt;                - number of vasopressor-free survival days in the 28 days post randomization&lt;br&gt;                -mottling score at day 1 after randomizationR√©sultat primaire:&lt;br&gt;                Le score Delta SOFA (√©valuation s√©quentielle des d√©faillances d'organes) entre la randomisation et le jour 7).&lt;br&gt;&lt;br&gt;                R√©sultats secondaires&lt;br&gt;                - score SOFA moyen au cours des 7 premiers jours apr√®s la randomisation&lt;br&gt;                - nombre de jours de survie en dehors des soins intensifs dans les 28 jours suivant la randomisation&lt;br&gt;                - nombre de jours de survie sans ventilation dans les 28 jours suivant la randomisation&lt;br&gt;                - nombre de jours de survie sans traitement r√©nal substitutif dans les 28 jours suivant la randomisation&lt;br&gt;                - nombre de jours de survie sans vasopresseur dans les 28 jours suivant la randomisation&lt;br&gt;                -mottling score au jour 1 apr√®s la randomisation&lt;br&gt;</t>
  </si>
  <si>
    <t>I-MICRO: Ilomedine in the treatment of septic shock with persistence of microperfusion disorders: Multicenter randomized and controlled double-blind study.</t>
  </si>
  <si>
    <t>Comparison of the Accuracy of Monitoring Devices in Prediction of Fluid Responsiveness in Severe Sepsis and Septic Shock</t>
  </si>
  <si>
    <t>Device: NICOM/FloTrac;Other: Crystalloid Fluid Challenge</t>
  </si>
  <si>
    <t>https://clinicaltrials.gov/show/NCT02972827</t>
  </si>
  <si>
    <t>Monitoring Devices in Prediction of Fluid Responsiveness in Severe Sepsis and Septic Shock</t>
  </si>
  <si>
    <t>NCT02972827</t>
  </si>
  <si>
    <t>Allocation: N/A. Intervention model: Single Group Assignment. Primary purpose: Diagnostic. Masking: None (Open Label).</t>
  </si>
  <si>
    <t>Santa Barbara Cottage Hospital</t>
  </si>
  <si>
    <t>Severe Sepsis;Septic Shock</t>
  </si>
  <si>
    <t>15-21</t>
  </si>
  <si>
    <t>&lt;br&gt;        Inclusion Criteria:&lt;br&gt;&lt;br&gt;          -  All adult patients with severe sepsis or septic shock, who have arterial catheter&lt;br&gt;             placed with FloTrac monitor, with or without a central venous catheter.&lt;br&gt;&lt;br&gt;        Exclusion Criteria:&lt;br&gt;&lt;br&gt;          -  Declination of consent&lt;br&gt;&lt;br&gt;          -  Known allergy to adhesive&lt;br&gt;&lt;br&gt;          -  Pregnancy&lt;br&gt;&lt;br&gt;          -  Contraindication to raising legs or head to 45 degrees for 3 minute intervals&lt;br&gt;</t>
  </si>
  <si>
    <t>Number of participants who have agreement or disagreement between passive leg raise response and subsequent intravenous fluid challenge</t>
  </si>
  <si>
    <t>Decrease in vasopressor dose, in response to fluid therapy guided by passive leg raise response using NICOM or Flotrac devices</t>
  </si>
  <si>
    <t>The Applicability of Different Scoring Systems and Use of Steroids in the Treatment of Hospital Acquired Pneumonia</t>
  </si>
  <si>
    <t>Drug: Prednisone;Drug: placebo</t>
  </si>
  <si>
    <t>https://clinicaltrials.gov/show/NCT03121690</t>
  </si>
  <si>
    <t>NCT03121690</t>
  </si>
  <si>
    <t>Pneumonia Hospital Acquired</t>
  </si>
  <si>
    <t>Hassan Abd-Elatif bayoumi, lecturer</t>
  </si>
  <si>
    <t>&lt;br&gt;        Inclusion Criteria:&lt;br&gt;&lt;br&gt;        This study will be conducted on admitted patients aged =18 years that developed hospital&lt;br&gt;        acquired pneumonia including ventilator associated pneumonia. Its diagnosis is confirmed by&lt;br&gt;        developing pneumonia after 48 H of admission and they had new or progressive infiltrates on&lt;br&gt;        the chest X-ray with one of the 3 requirements of: fever more than 37.8 C or purulent&lt;br&gt;        sputum or leukocytosis.&lt;br&gt;&lt;br&gt;        Exclusion Criteria:&lt;br&gt;&lt;br&gt;          1. Patients having lung cancer and those who hadn't the full data for scoring fulfilled.&lt;br&gt;&lt;br&gt;          2. Chronically immunosuppressed patients (chemotherapy, human immunodeficiency virus&lt;br&gt;             infection, or other immunosuppressive agents).&lt;br&gt;&lt;br&gt;          3. Condition requiring prolonged steroid use &gt; 0.5 mg/kg/day of prednisone equivalent.&lt;br&gt;&lt;br&gt;          4. Major gastrointestinal bleeding within 3 months.&lt;br&gt;&lt;br&gt;          5. Patients with prolonged intubation and having tracheostomy.&lt;br&gt;&lt;br&gt;          6. Patients with neurological disorders or encephalopathy.&lt;br&gt;&lt;br&gt;          7. Patients with pandemic H1N1 influenza A pneumonia.&lt;br&gt;</t>
  </si>
  <si>
    <t>Percentage of Hospital mortality</t>
  </si>
  <si>
    <t>Percentage of ICU needing;Time to clinical stability;complications of hospitalization</t>
  </si>
  <si>
    <t>Danger Associated Molecular Patterns (DAMP) Mediated Innate Immune Failure and Pneumonia After Trauma - the Harvard-Longwood (HALO) Campus Area Consortium</t>
  </si>
  <si>
    <t>Other: Normoxia with Normocarbia;Other: Normoxia with Hypercarbia;Other: Hyperoxia with Normocarbia;Other: Hyperoxia with Hypercarbia</t>
  </si>
  <si>
    <t>https://clinicaltrials.gov/show/NCT03993002</t>
  </si>
  <si>
    <t>DAMP-Mediated Innate Immune Failure and Pneumonia After Trauma - the Harvard-Longwood (HALO) Campus Area Consortium</t>
  </si>
  <si>
    <t>NCT03993002</t>
  </si>
  <si>
    <t>Allocation: Randomized. Intervention model: Factorial Assignment. Primary purpose: Basic Science. Masking: None (Open Label).</t>
  </si>
  <si>
    <t>PR151953;2016P000144</t>
  </si>
  <si>
    <t>Daniel Talmor, MD MPH</t>
  </si>
  <si>
    <t>&lt;br&gt;        Inclusion Criteria:&lt;br&gt;&lt;br&gt;          -  Expected to be on Control Mode Ventilation (CMV) for at least 48 hours from the time&lt;br&gt;             of screening&lt;br&gt;&lt;br&gt;        Exclusion Criteria:&lt;br&gt;&lt;br&gt;          -  Patients presenting with a primary acute neurological disorder&lt;br&gt;&lt;br&gt;          -  Patients who are post cardiac arrest&lt;br&gt;&lt;br&gt;          -  Known pregnancy&lt;br&gt;&lt;br&gt;          -  Concomitant enrollment in HALO as a case (trauma) patient&lt;br&gt;&lt;br&gt;          -  Not committed to full ventilator support&lt;br&gt;&lt;br&gt;          -  Treating physician refusal&lt;br&gt;</t>
  </si>
  <si>
    <t>Inflammatory markers</t>
  </si>
  <si>
    <t>Neutrophil activation;Purine metabolism</t>
  </si>
  <si>
    <t>Effect of Continuous Positive Airway Pressure Treatment for Obstructive Apnea on Phone Usage Habits: the Callsas Study</t>
  </si>
  <si>
    <t>https://clinicaltrials.gov/show/NCT03537066</t>
  </si>
  <si>
    <t>CALLSAS Study: Effect of Continuous Positive Airway Pressure Treatment for Obstructive Apnea on Phone Usage Habits</t>
  </si>
  <si>
    <t>NCT03537066</t>
  </si>
  <si>
    <t>2017-A02540-53</t>
  </si>
  <si>
    <t>Jean-Louis PEPIN;Marie JOYEUX-FAURE, MD, PhD;Jean-Louis PEPIN, MD, PhD</t>
  </si>
  <si>
    <t>;mjoyeuxfaure@chu-grenoble.fr;JPepin@chu-grenoble.fr</t>
  </si>
  <si>
    <t>;04.76.76.87.66;04.76.76.87.66</t>
  </si>
  <si>
    <t>&lt;br&gt;        Inclusion Criteria:&lt;br&gt;&lt;br&gt;          -  Newly diagnosed OSA patients initiated on CPAP&lt;br&gt;&lt;br&gt;          -  Customers of Orange (or Sosh) for mobile and/or fixed-line telephony&lt;br&gt;&lt;br&gt;        Exclusion Criteria:&lt;br&gt;&lt;br&gt;          -  Pregnant women&lt;br&gt;&lt;br&gt;          -  Patients with disease not allowing to realize functional and locomotion tests&lt;br&gt;</t>
  </si>
  <si>
    <t>Effect of CPAP on phone usage habits indices</t>
  </si>
  <si>
    <t>Time course evolution of phone usage habits indices and evolution of sleepiness;Time course evolution of phone usage habits indices and evolution of depression;Time course evolution of phone usage habits indices and evolution of quality of life;Time course evolution of phone usage habits indices and evolution of locomotion;CPAP adherence;Access to care as a predictor of CPAP adherence;Effect of food habit with CPAP treatment</t>
  </si>
  <si>
    <t>Evaluation of Treatment Effect of Cervical Collar in Moderate Obstructive Sleep Apnea</t>
  </si>
  <si>
    <t>Other: Advice in lifestyle;Device: Cervical collar</t>
  </si>
  <si>
    <t>https://clinicaltrials.gov/show/NCT03754270</t>
  </si>
  <si>
    <t>Cervical Collar for Patients With Moderate Obstructive Sleep Apnea</t>
  </si>
  <si>
    <t>NCT03754270</t>
  </si>
  <si>
    <t>Uppsala University</t>
  </si>
  <si>
    <t>CCMOSA-01</t>
  </si>
  <si>
    <t>Florim Delijaj;Florim Delijaj</t>
  </si>
  <si>
    <t>;florim.delijaj@dll.se</t>
  </si>
  <si>
    <t>;+46702237991</t>
  </si>
  <si>
    <t>Uppsala University;</t>
  </si>
  <si>
    <t>&lt;br&gt;        Inclusion Criteria:&lt;br&gt;&lt;br&gt;          -  Moderate obstructive sleep apnea (AHI 15-30)&lt;br&gt;&lt;br&gt;          -  BMI &lt;35&lt;br&gt;&lt;br&gt;          -  Age 18-75&lt;br&gt;&lt;br&gt;          -  Signed Informed Consent&lt;br&gt;&lt;br&gt;        Exclusion Criteria:&lt;br&gt;&lt;br&gt;          -  Ongoing or planned pregnancy during intervention&lt;br&gt;&lt;br&gt;          -  Whiplash injury or other neck pain&lt;br&gt;&lt;br&gt;          -  Rheumatic diseases&lt;br&gt;&lt;br&gt;          -  Dementia&lt;br&gt;&lt;br&gt;          -  Active alcohol or drug abuse &lt;2 back in time&lt;br&gt;&lt;br&gt;          -  Treatment with sleeping pills or other sedatives&lt;br&gt;&lt;br&gt;          -  Cannot wear CC for any reason&lt;br&gt;&lt;br&gt;          -  Pregnant or lactating women&lt;br&gt;&lt;br&gt;          -  Not expected to be able to comply with nighttime breathing registration/treatment due&lt;br&gt;             to medical and/or psychological conditions.&lt;br&gt;</t>
  </si>
  <si>
    <t>Changes in Apnea Hypopnea Index (AHI) measured at baseline and after 6+/- 2 weeks of treatment.</t>
  </si>
  <si>
    <t>PROcalcitonin Impact on Antibiotic Reduction, adverSe Events and AVoidable healthcarE Costs</t>
  </si>
  <si>
    <t>Diagnostic Test: procalcitonin</t>
  </si>
  <si>
    <t>https://clinicaltrials.gov/show/NCT04158804</t>
  </si>
  <si>
    <t>PROcalcitonin Impact on Antibiotic Reduction, adverSe Events and AVoidable healthcarE Costs (ProSAVE): A RCT</t>
  </si>
  <si>
    <t>NCT04158804</t>
  </si>
  <si>
    <t>Allocation: Randomized. Intervention model: Parallel Assignment. Primary purpose: Diagnostic. Masking: Double (Participant, Investigator).</t>
  </si>
  <si>
    <t>Pneumonia, Bacterial</t>
  </si>
  <si>
    <t>May 28, 2020</t>
  </si>
  <si>
    <t>2019P000362</t>
  </si>
  <si>
    <t>Michael K Mansour, MD, PhD;Michael K Mansour, MD, PhD</t>
  </si>
  <si>
    <t>;mkmansour@mgh.harvard.edu</t>
  </si>
  <si>
    <t>;617-726-6726</t>
  </si>
  <si>
    <t>B¬∑R¬∑A¬∑H¬∑M¬∑S GmbH , part of Thermo Fisher Scientific</t>
  </si>
  <si>
    <t>&lt;br&gt;        Inclusion Criteria:&lt;br&gt;&lt;br&gt;          -  Hospitalized adult patients = 18 years of age&lt;br&gt;&lt;br&gt;          -  Suspected or confirmed LRTI (i.e. community-acquired pneumonia, acute bronchitis or&lt;br&gt;             AECOPD) &lt;28 days at time of admission to the hospital (ED) who are prescribed&lt;br&gt;             antibiotics&lt;br&gt;&lt;br&gt;          -  Minimum of 2 (two) blood samples available for PCT value assessment within 24 hrs of&lt;br&gt;             hospitalization&lt;br&gt;&lt;br&gt;        Exclusion Criteria:&lt;br&gt;&lt;br&gt;          -  Less than 18 years of age&lt;br&gt;&lt;br&gt;          -  Patients who are not admitted to the hospital&lt;br&gt;&lt;br&gt;          -  Patients transferred to an outside hospital&lt;br&gt;&lt;br&gt;          -  Patients leaving against medical advice&lt;br&gt;&lt;br&gt;          -  Unable to determine antibiotic duration prescribed upon discharge&lt;br&gt;&lt;br&gt;          -  Known Pregnancy&lt;br&gt;&lt;br&gt;          -  Primary and acquired cell-mediated immune deficiency (chronic immunosuppressive&lt;br&gt;             therapy &gt; 10 mg prednisone; HIV with CD4 &lt;350 cells/mm¬≥; active malignancy with&lt;br&gt;             receipt of systemic chemotherapy)&lt;br&gt;&lt;br&gt;          -  Neutropenia&lt;br&gt;&lt;br&gt;          -  Patients with cystic fibrosis&lt;br&gt;&lt;br&gt;          -  Infection where long course antibiotics are the standard of care (Acinetobacter&lt;br&gt;             associated with indwelling catheters, Listeria, Legionella, Mycobacterium&lt;br&gt;             tuberculosis, Pneumocystis jirovecii, or Toxoplasma gondii); cavitary pneumonia;&lt;br&gt;             bronchiectasis history of and on admission&lt;br&gt;&lt;br&gt;          -  Concomitant nonpulmonary bacterial infection that requires antibiotic therapy&lt;br&gt;&lt;br&gt;          -  Antibiotics given for non-infectious indications (e.g. rifaximin for hepatic&lt;br&gt;             encephalopathy)&lt;br&gt;&lt;br&gt;          -  Patients receiving antibiotic therapy for surgical prophylaxis, skin and skin&lt;br&gt;             structure infections, bone and joint infections, infections involving cardiac tissue,&lt;br&gt;             chronic infections requiring long-course antibiotic treatment (including but not&lt;br&gt;             limited to bronchiectasis, endocarditis, brain abscess, deep or complex abscess,&lt;br&gt;             following cardiac bypass surgery&lt;br&gt;&lt;br&gt;          -  Patients receiving dialysis for end-stage renal disease&lt;br&gt;&lt;br&gt;          -  Patients with solid organ transplant, bone marrow transplant or stem cell transplant&lt;br&gt;             recipient&lt;br&gt;&lt;br&gt;          -  Surgical patients or patients receiving antibiotics for surgical prophylaxis&lt;br&gt;&lt;br&gt;          -  ST elevation&lt;br&gt;&lt;br&gt;          -  Moribund patients&lt;br&gt;&lt;br&gt;          -  Patient experienceing major trauma and/or burns or patient under ECMO&lt;br&gt;&lt;br&gt;          -  Patient diagnosed with active medullary C-cell carcinoma, small cell lung carcinoma or&lt;br&gt;             bronchial carcinoid or with other active malignancy requiring systemic chemotherapry&lt;br&gt;&lt;br&gt;          -  Patient with acute or chronic viral hepatitis and/or decompensated severe liver&lt;br&gt;             cirrhosis (Child-Plug Class C)&lt;br&gt;&lt;br&gt;          -  Patient with prolonged or severe cardiogenic shock, prolonged severe organ perfusion&lt;br&gt;             anomalies or after resuscitation from cardiac arrest&lt;br&gt;&lt;br&gt;          -  Patient with biliary pancreatitis, chemical pneumonitis or heat stroke&lt;br&gt;&lt;br&gt;          -  Patient with invasive fungal infections (e.g. candidiasis, aspergillosis) or actue&lt;br&gt;             attacks of plasmodium falciparum marlaria&lt;br&gt;&lt;br&gt;          -  Patients under treatment with OKT3 antibodies, OK-432, interleuking, TNF-alpha and&lt;br&gt;             other dugs stimulating the release of pro-inflammatory cytokines or resulting in&lt;br&gt;             anaphylaxis&lt;br&gt;</t>
  </si>
  <si>
    <t>total days of antibiotic treatment</t>
  </si>
  <si>
    <t>hospital stay</t>
  </si>
  <si>
    <t>Does Melatonin Improve Neurocognitive Function, Cardiovascular Outcomes and Control of Breathing in Untreated Obstructive Sleep Apnea?</t>
  </si>
  <si>
    <t>Dietary Supplement: Melatonin;Other: Placebo</t>
  </si>
  <si>
    <t>https://clinicaltrials.gov/show/NCT03492736</t>
  </si>
  <si>
    <t>Effects of Melatonin in Untreated Obstructive Sleep Apnea</t>
  </si>
  <si>
    <t>NCT03492736</t>
  </si>
  <si>
    <t>Allocation: Randomized. Intervention model: Parallel Assignment. Primary purpose: Basic Science. Masking: Triple (Participant, Care Provider, Investigator).</t>
  </si>
  <si>
    <t>Naomi Deacon</t>
  </si>
  <si>
    <t>April 1, 2018</t>
  </si>
  <si>
    <t>Naomi L Deacon, Ph.D.</t>
  </si>
  <si>
    <t>UCSD Pulmonary and Sleep Medicine</t>
  </si>
  <si>
    <t>&lt;br&gt;        Inclusion Criteria:&lt;br&gt;&lt;br&gt;          -  moderate-severe OSA (AHI =15/hr)&lt;br&gt;&lt;br&gt;        Exclusion Criteria:&lt;br&gt;&lt;br&gt;          -  non-English speakers (due to necessity to complete neurocognitive testing)&lt;br&gt;&lt;br&gt;          -  other sleep disorders&lt;br&gt;&lt;br&gt;          -  history of driving or other accidents due to sleepiness or an Epworth score (ESS)&gt; 18&lt;br&gt;&lt;br&gt;          -  pregnant&lt;br&gt;&lt;br&gt;          -  smokers (quit = 1 year ago acceptable)&lt;br&gt;&lt;br&gt;          -  diabetes&lt;br&gt;&lt;br&gt;          -  cardiac (other than hypertension), pulmonary, renal, neurologic, neuromuscular or&lt;br&gt;             hepatic disease&lt;br&gt;&lt;br&gt;          -  Substantial alcohol (&gt;3oz/day) or use of illicit drugs&lt;br&gt;&lt;br&gt;          -  psychiatric disorders (other than depression or anxiety)&lt;br&gt;&lt;br&gt;          -  current MLT use or use within last 6 months&lt;br&gt;&lt;br&gt;          -  beta blockers, central nervous system depressants or stimulants, anti-inflammatories,&lt;br&gt;             anticoagulants, immunosuppressants, vitamins, antioxidants.&lt;br&gt;</t>
  </si>
  <si>
    <t>PHQ-9 score</t>
  </si>
  <si>
    <t>Reactive Hyperemia Index</t>
  </si>
  <si>
    <t>High Flow Nasal Oxygen Therapy in Pediatric Hypercapnic Respiratory Failure During Perioperative Stage</t>
  </si>
  <si>
    <t>Device: High Flow Nasal Oxygen Therapy;Device: Nasal CPAP;Device: High Flow Nasal Oxygen Therapy;Device: Nasal CPAP;Device: High Flow Nasal Oxygen Therapy;Device: Nasal CPAP</t>
  </si>
  <si>
    <t>https://clinicaltrials.gov/show/NCT03534960</t>
  </si>
  <si>
    <t>NCT03534960</t>
  </si>
  <si>
    <t>Respiratory Insufficiency;Respiratory Insufficiency;Respiratory Insufficiency</t>
  </si>
  <si>
    <t>January 13, 2018</t>
  </si>
  <si>
    <t>XH-17-007</t>
  </si>
  <si>
    <t>bin he;Guangyu Chen, PhD;bin he;Guangyu Chen, PhD;bin he;Guangyu Chen, PhD;bin he;Guangyu Chen, PhD;bin he;Guangyu Chen, PhD;bin he;Guangyu Chen, PhD</t>
  </si>
  <si>
    <t>hebinicu@139.com;xinhuacru@163.com;hebinicu@139.com;xinhuacru@163.com;hebinicu@139.com;xinhuacru@163.com;hebinicu@139.com;xinhuacru@163.com;hebinicu@139.com;xinhuacru@163.com;hebinicu@139.com;xinhuacru@163.com</t>
  </si>
  <si>
    <t>021-25077828;+86-02125076143;021-25077828;+86-02125076143;021-25077828;+86-02125076143;021-25077828;+86-02125076143;021-25077828;+86-02125076143;021-25077828;+86-02125076143</t>
  </si>
  <si>
    <t>&lt;br&gt;        Inclusion Criteria:&lt;br&gt;&lt;br&gt;          1. Age ranges from 1 to 18 years&lt;br&gt;&lt;br&gt;          2. Hypercapnic respiratory failure:&lt;br&gt;&lt;br&gt;             PaO2&lt;60mmHg and PaCO2 &gt;50 mmHg&lt;br&gt;&lt;br&gt;          3. Candidate for non-invasive respiratory support as a result of:&lt;br&gt;&lt;br&gt;               1. an intention to manage the patient with non-invasive (no endotracheal tube)&lt;br&gt;                  respiratory support&lt;br&gt;&lt;br&gt;               2. an intention to extubate the patient being managed with intubated respiratory&lt;br&gt;                  support to non-invasive support&lt;br&gt;&lt;br&gt;        Exclusion Criteria:&lt;br&gt;&lt;br&gt;          1. Participation in a concurrent study that prohibits the use of HHFNC&lt;br&gt;&lt;br&gt;          2. Active air leak syndrome&lt;br&gt;&lt;br&gt;          3. Patients with abnormalities of the upper and lower airways; such as Pierre- Robin,&lt;br&gt;             Treacher-Collins, Goldenhar, choanal atresia or stenosis,&lt;br&gt;&lt;br&gt;          4. Patients with significant abdominal or respiratory malformations including&lt;br&gt;             tracheo-esophageal fistula, intestinal atresia, omphalocele, gastroschisis, and&lt;br&gt;             congenital diaphragmatic hernia&lt;br&gt;&lt;br&gt;          5. PaCO2&lt;50mmHg&lt;br&gt;      ;&lt;br&gt;        Inclusion Criteria:&lt;br&gt;&lt;br&gt;          1. Age ranges from 1 to 18 years&lt;br&gt;&lt;br&gt;          2. Hypercapnic respiratory failure:&lt;br&gt;&lt;br&gt;             PaO2&lt;60mmHg and PaCO2 &gt;50 mmHg&lt;br&gt;&lt;br&gt;          3. Candidate for non-invasive respiratory support as a result of:&lt;br&gt;&lt;br&gt;               1. an intention to manage the patient with non-invasive (no endotracheal tube)&lt;br&gt;                  respiratory support&lt;br&gt;&lt;br&gt;               2. an intention to extubate the patient being managed with intubated respiratory&lt;br&gt;                  support to non-invasive support&lt;br&gt;&lt;br&gt;        Exclusion Criteria:&lt;br&gt;&lt;br&gt;          1. Participation in a concurrent study that prohibits the use of HHFNC&lt;br&gt;&lt;br&gt;          2. Active air leak syndrome&lt;br&gt;&lt;br&gt;          3. Patients with abnormalities of the upper and lower airways; such as Pierre- Robin,&lt;br&gt;             Treacher-Collins, Goldenhar, choanal atresia or stenosis,&lt;br&gt;&lt;br&gt;          4. Patients with significant abdominal or respiratory malformations including&lt;br&gt;             tracheo-esophageal fistula, intestinal atresia, omphalocele, gastroschisis, and&lt;br&gt;             congenital diaphragmatic hernia&lt;br&gt;&lt;br&gt;          5. PaCO2&lt;50mmHg&lt;br&gt;      ;&lt;br&gt;        Inclusion Criteria:&lt;br&gt;&lt;br&gt;          1. Age ranges from 1 to 18 years&lt;br&gt;&lt;br&gt;          2. Hypercapnic respiratory failure:&lt;br&gt;&lt;br&gt;             PaO2&lt;60mmHg and PaCO2 &gt;50 mmHg&lt;br&gt;&lt;br&gt;          3. Candidate for non-invasive respiratory support as a result of:&lt;br&gt;&lt;br&gt;               1. an intention to manage the patient with non-invasive (no endotracheal tube)&lt;br&gt;                  respiratory support&lt;br&gt;&lt;br&gt;               2. an intention to extubate the patient being managed with intubated respiratory&lt;br&gt;                  support to non-invasive support&lt;br&gt;&lt;br&gt;        Exclusion Criteria:&lt;br&gt;&lt;br&gt;          1. Participation in a concurrent study that prohibits the use of HHFNC&lt;br&gt;&lt;br&gt;          2. Active air leak syndrome&lt;br&gt;&lt;br&gt;          3. Patients with abnormalities of the upper and lower airways; such as Pierre- Robin,&lt;br&gt;             Treacher-Collins, Goldenhar, choanal atresia or stenosis,&lt;br&gt;&lt;br&gt;          4. Patients with significant abdominal or respiratory malformations including&lt;br&gt;             tracheo-esophageal fistula, intestinal atresia, omphalocele, gastroschisis, and&lt;br&gt;             congenital diaphragmatic hernia&lt;br&gt;&lt;br&gt;          5. PaCO2&lt;50mmHg&lt;br&gt;</t>
  </si>
  <si>
    <t>the number of patients in each group who require endotracheal intubation w;the number of patients in each group who require endotracheal intubation w;the number of patients in each group who require endotracheal intubation w</t>
  </si>
  <si>
    <t>mechanical ventilation-free to day 28</t>
  </si>
  <si>
    <t>The Role of Second-generation Sequencing in the Treatment of Severe Pneumonia With Initial Treatment Failure</t>
  </si>
  <si>
    <t>Diagnostic Test: metagenomic next generation sequencing;Diagnostic Test: Conventional pathogen detection;Drug: Meropenem,Imipenem,Caspofene,Osstat</t>
  </si>
  <si>
    <t>https://clinicaltrials.gov/show/NCT03884881</t>
  </si>
  <si>
    <t>Second-generation Sequencing Guides the Treatment of Severe Pneumonia</t>
  </si>
  <si>
    <t>NCT03884881</t>
  </si>
  <si>
    <t>Pneumonia;Metagenomic Next Generation Sequencing</t>
  </si>
  <si>
    <t>&lt;br&gt;        Inclusion Criteria:&lt;br&gt;&lt;br&gt;          -  Patients diagnosed with severe pneumonia between the ages of 18 and 85 years; the&lt;br&gt;             diagnosis of severe pneumonia is based on IDSA / ATS&lt;br&gt;&lt;br&gt;        Exclusion Criteria:&lt;br&gt;&lt;br&gt;          -  &lt; 18 years old, received antibiotic treatment within 14 days before admission,&lt;br&gt;             suffering from severe immunosuppression, multi-drug resistance, refractory&lt;br&gt;             tuberculosis, end-stage renal disease or liver disease (uremia, advanced liver&lt;br&gt;             cancer), pregnancy. Besides, we need to rule out patients who have been improved,&lt;br&gt;             died, and abandoned during the initial treatment?&lt;br&gt;</t>
  </si>
  <si>
    <t>mortality</t>
  </si>
  <si>
    <t>mechanical ventilation time</t>
  </si>
  <si>
    <t>Lidocaine-Ketamine Versus Ketamine for Induction of Anesthesia in Septic Shock Patients: a Randomized Controlled Trial</t>
  </si>
  <si>
    <t>Drug: ketamine full dose;Drug: Midazolam;Drug: Normal saline;Drug: ketamine half dose;Drug: Lidocaine</t>
  </si>
  <si>
    <t>https://clinicaltrials.gov/show/NCT03844984</t>
  </si>
  <si>
    <t>Lidocaine-Ketamine Versus Ketamine for Induction of Anesthesia in Septic Shock Patients</t>
  </si>
  <si>
    <t>NCT03844984</t>
  </si>
  <si>
    <t>February 20, 2019</t>
  </si>
  <si>
    <t>N128-2018</t>
  </si>
  <si>
    <t>Ashraf Rady, Professor</t>
  </si>
  <si>
    <t>Head of department of anesthesia, Cairo University, Egypt</t>
  </si>
  <si>
    <t>Mean arterial blood pressure</t>
  </si>
  <si>
    <t>Heart rate;The number of patients who suffer from post-induction hypotension.;Cardiac output;Norepinephrine consumption;Systolic blood pressure</t>
  </si>
  <si>
    <t>Humidification Needs</t>
  </si>
  <si>
    <t>Device: Condition A: CPAP with No Humidification;Device: Condition B: CPAP with No Humidification;Device: Condition C: CPAP with Cold Passover;Device: Condition D: CPAP with Modified humidifier;Device: Condition E: CPAP with Ambient Tracking;Device: Condition F: CPAP with Heated Humidification;Device: Condition G: CPAP with Heated Humidification;Device: Condition H: CPAP with New level humidification</t>
  </si>
  <si>
    <t>https://clinicaltrials.gov/show/NCT03247907</t>
  </si>
  <si>
    <t>NCT03247907</t>
  </si>
  <si>
    <t>October 9, 2017</t>
  </si>
  <si>
    <t>CIA-191</t>
  </si>
  <si>
    <t>&lt;br&gt;        Inclusion Criteria:&lt;br&gt;&lt;br&gt;          -  Aged 18 and over&lt;br&gt;&lt;br&gt;        Exclusion Criteria:&lt;br&gt;&lt;br&gt;          -  Inability to give consent&lt;br&gt;&lt;br&gt;          -  Currently pregnant or think they may be pregnant&lt;br&gt;&lt;br&gt;          -  Current nasal symptoms or chronic nasal disease&lt;br&gt;&lt;br&gt;          -  Contraindicated for PAP therapy&lt;br&gt;</t>
  </si>
  <si>
    <t>Evaluation of Nasal Dryness and Discomfort;Nasal Resistance</t>
  </si>
  <si>
    <t>Preference of Testing Condition</t>
  </si>
  <si>
    <t>Sequential oxygen therapy via high-flow nasal cannula following invasive ventilation in AECOPD induced hypercapnic respiratory failure : a prospective randomized controlled study</t>
  </si>
  <si>
    <t>treatment group:HFNC;treatment group:HFNC;control group:NIV;</t>
  </si>
  <si>
    <t>http://www.chictr.org.cn/showproj.aspx?proj=20209</t>
  </si>
  <si>
    <t>ChiCTR-INR-17011850</t>
  </si>
  <si>
    <t>treatment group:12;treatment group:12;control group:12;</t>
  </si>
  <si>
    <t>Binzhou Medical University Hospital</t>
  </si>
  <si>
    <t>AECOPD induced hypercapnic respiratory failure</t>
  </si>
  <si>
    <t>Xiaozhi Wang</t>
  </si>
  <si>
    <t>661 Second Huanghe Road, Binzhou, Shandong, China</t>
  </si>
  <si>
    <t>jingguoqiang2012@163.com</t>
  </si>
  <si>
    <t>+86 13954319467</t>
  </si>
  <si>
    <t>Binzhou Medical University</t>
  </si>
  <si>
    <t>Guoqiang Jing</t>
  </si>
  <si>
    <t>The hospital has assets</t>
  </si>
  <si>
    <t>Inclusion criteria: Study of AECOPD patients with respiratory failure line of invasive ventilation.</t>
  </si>
  <si>
    <t>Exclusion criteria: 1. A large number of sputum, poor drainage;&lt;br&gt;2. Delirium, unable to cooperate with the healer;&lt;br&gt;3. Refuse treatment in the course of study;&lt;br&gt;4. Use contraindication in noninvasive ventilator;&lt;br&gt;5. Haemoptysis, pneumothorax, where no drainage of pleural effusion;&lt;br&gt;6. The group experience before withdraw machine failure and more at a time;&lt;br&gt;7. Rhinitis and so on can't nasal oxygen.</t>
  </si>
  <si>
    <t>VAP;Success rate of weaning;mortality rate;</t>
  </si>
  <si>
    <t>Vital signs;Tolerance;</t>
  </si>
  <si>
    <t>Efficacy of Manual Hyperinflation in Supine Versus Lateral Decubitus Position in Ventilator Associated Pneumonia</t>
  </si>
  <si>
    <t>;manual hyperinflation from supine lying ;manual hyperinflation from side lying</t>
  </si>
  <si>
    <t>https://pactr.samrc.ac.za/TrialDisplay.aspx?TrialID=4655</t>
  </si>
  <si>
    <t>PACTR201909817075549</t>
  </si>
  <si>
    <t>Parallel: different groups receive different interventions at same time during study,Randomised,Permuted block randomization,Sealed opaque envelopes</t>
  </si>
  <si>
    <t>Phase-4</t>
  </si>
  <si>
    <t>&lt;br&gt;pneumonia &lt;br&gt;Respiratory;pneumonia;Respiratory</t>
  </si>
  <si>
    <t>basant</t>
  </si>
  <si>
    <t>Elrefay</t>
  </si>
  <si>
    <t>6th mostaged street, elmesaha, elharam</t>
  </si>
  <si>
    <t>bassanthamdy@yahoo.com</t>
  </si>
  <si>
    <t>assistant professor faculty of physical therapy cairo university</t>
  </si>
  <si>
    <t>basant hamdy elrefaey</t>
  </si>
  <si>
    <t>19 Year(s)</t>
  </si>
  <si>
    <t>44 Year(s)</t>
  </si>
  <si>
    <t>Inclusion criteria: mechanically ventilated patients with ventilator associated pneumonia according to chest x-ray&lt;br&gt; male gender&lt;br&gt; ages ranged from 40-50 years&lt;br&gt; the body mass index ranged from 18.5 to 29.9 kg/ m2&lt;br&gt; hemodynamic stability.</t>
  </si>
  <si>
    <t>Exclusion criteria:  contraindications to assume different positions&lt;br&gt; bilateral lung dysfunction&lt;br&gt; unstable cardiovascular conditions e.g arrhythmia&lt;br&gt; history of pulmonary tuberculosis &lt;br&gt; intercostal catheter with a visible air leak.</t>
  </si>
  <si>
    <t>PaO2</t>
  </si>
  <si>
    <t>Partial pressure of carbon dioxide (PaCO2);Oxygen saturation (SaO2) ;ratio of partial pressure of oxygen and fraction inspired oxygen (PaO2/FiO2).</t>
  </si>
  <si>
    <t>After sessions, significant changes of measured variables ( PaO2 , PaCO2 , PaO2/FiO2 and SaO2)  were obtained in both groups (P&lt; 0.05, in all variables) and by comparison between groups post intervention, a significant difference was observed between both groups in measures of oxygenation in favor of  group (B) (P&lt; 0.05), whereas there was a non significant difference in the PaC02 between both groups (Post1 P=0.52 and Post2 P=0.33).</t>
  </si>
  <si>
    <t>Characteristics	Group A (supine lying position) (n=20) Age  (years)	48.2	¬± 6.38 Weight  (kg)	82.2 ¬± 6.17 Height  (cm)	173.45 ¬± 4.72 BMI (Kg/m2)	27.32 ¬± 1.71 Side of ventilator associated pneumonia	 Right	14 (17%) Left	6 (30%) PaO2  (mmHg)	79.3 ¬±5.01 PaCO2  (mmHg)	40.8¬±3.66 SaO2   (%)	94.15 ¬±1.03 PaO2/FiO2	206.93 ¬± 8.46 PH	7.38 ¬± 0.03 Characteristics	Group B (side lying position) (n=20) Age  (years)		51.85¬± 7.31 Weight  (kg)		80.25 ¬± 6.67 Height  (cm)		172.8 ¬± 5.13 BMI (Kg/m2)		26.88 ¬± 2.17 Side of ventilator associated pneumonia		 Right		16 (87%) Left	4 (13%) PaO2  (mmHg)		81.16 ¬± 4.96 PaCO2  (mmHg)		42.37 ¬± 2.96 SaO2   (%)		94.5 ¬±0.9 PaO2/FiO2	 	206.44 ¬± 11.33 PH		7.37 ¬± 0.02</t>
  </si>
  <si>
    <t>it is described in data flow diagram</t>
  </si>
  <si>
    <t>no adverse events</t>
  </si>
  <si>
    <t>Outcome measures were Arterial blood gases (PaO2, PaCO2, PaO2/FiO2 and SaO2) were assessed before the 1st morning session (pre), at day 3 (post 1) and at day 6 (Post 2).</t>
  </si>
  <si>
    <t>unfortunately no link is present</t>
  </si>
  <si>
    <t>Apr  4 2017 12:00AM</t>
  </si>
  <si>
    <t>pt.paqa@yahoo.com</t>
  </si>
  <si>
    <t>research ethical committee faculty of physical therapy cairo university</t>
  </si>
  <si>
    <t>Prematurity detection using the interaction between light and the newborn skin. The Preemie¬≠-Test validation</t>
  </si>
  <si>
    <t>Experimental group, single arm with 787 newborns assessed during the first twenty four hours of life with a non¬≠ invasive prototype of medical device which measures the reflectance of the skin when it touches the foot for a few seconds, and processes light emission and reception signals, resulting in the prediction of gestational age by a mathematical model, associated or not with clinical variables. The comparator is the gestational age calculated at birth based on antenatal ultrasound evaluation, performed with fourteen weeks or more of gestation and using a reliable last menstrual period if existent. &lt;br&gt;After seventy two hours from the birth, in a nested case¬≠ control study, the photobiological model of the newborn's skin will be associated with the diagnosis of neonatal respiratory distress syndrome or transient tachypnea of the newborn, matched by ranges of gestational age;Device;Photometry;/diagnosis;Pattern Recognition, Physiological</t>
  </si>
  <si>
    <t>http://www.ensaiosclinicos.gov.br/rg/RBR-3f5bm5/</t>
  </si>
  <si>
    <t>Prematurity detection using the interaction between light and the skin of the newborn</t>
  </si>
  <si>
    <t>RBR-3f5bm5</t>
  </si>
  <si>
    <t>A clinical trial of diagnosis, single-group, single-blinding, and single-arm</t>
  </si>
  <si>
    <t>Faculdade de Medicina da Universidade Federal de Minas Gerais - Belo Horizonte, SP, Brazil</t>
  </si>
  <si>
    <t>Premature Birth; Respiratory distress syndrome of newborn; Transient tachypnoea of newborn &lt;br&gt;Premature Birth &lt;br&gt;Respiratory distress syndrome of newborn  &lt;br&gt;Transient tachypnoea of newborn ;P00-P96;Premature Birth;Respiratory distress syndrome of newborn ;Transient tachypnoea of newborn</t>
  </si>
  <si>
    <t>RBR-3f</t>
  </si>
  <si>
    <t>81347817.6.1001.5149;2.693.209</t>
  </si>
  <si>
    <t>Zilma</t>
  </si>
  <si>
    <t>Reis</t>
  </si>
  <si>
    <t>Avenida Professor Alfredo Balena, 190</t>
  </si>
  <si>
    <t>zilma.medicina@gmail.com</t>
  </si>
  <si>
    <t>Faculdade de Medicina da Universidade Federal de Minas Gerais</t>
  </si>
  <si>
    <t>Hospital das Cl√≠nicas da UFMG - Belo Horizonte, MG, Brazil</t>
  </si>
  <si>
    <t>Minist√©rio da Sa√∫de - Bras√≠lia, DF, Brazil</t>
  </si>
  <si>
    <t>0H</t>
  </si>
  <si>
    <t>24H</t>
  </si>
  <si>
    <t>Inclusion criteria: Alive newborn; enrollment during first twenty four hours of life; be equal or more than twenty four weeks of gestational; fetal had an obstetric ultrasound assessment before fourteen weeks of pregnancy; fetal had obstetric ultrasound assessment equal or after fourteen gestational weeks.In a nested case control study, newborns selected within the first 72 hours of life, discharge or death if they occur first with respiratory distress syndrome or transient tachypnea diagnosis; control newborn will randomly paired by ranges of gestational age</t>
  </si>
  <si>
    <t>Exclusion criteria: Be malformatted with structural skin alterations; with skin modifiers as follow, anhydramnios, hydrops, or chorioamnionitis. In the nested case¬≠ control study the existence of extrapulmonary conditions with tachypnea not due to prematurity</t>
  </si>
  <si>
    <t>Primary outcome 1: The difference between the gestational age calculated by the photobiological neonatal skin assessment in relation to the age calculated by the comparators, at birth.&lt;br&gt;&lt;br&gt;Data availability statement: the authors plan to share the minimal deidentified data set necessary to replicate study findings. The coordinator of the clinical trial will provide data access under reasonable request since the original study citation is warranted.;Primary outcome 2: Proportion of the preterm newborn correctly detected at birth, based on the photobiological test of the skin, within one week error, in relation to the comparators.</t>
  </si>
  <si>
    <t>Secondary outcome 6: To describe the relationship between the skin reflectance measurement of the newborn with neonatal care intensive unit admission need due to pulmonary immaturity, until seventy two hours after birth.;Secondary outcome 1: The difference between the error of the new test in relation to the error of the comparators to detect gestational age at birth, taking two groups randomly selected in the study database.;Secondary outcome 2: To establish the¬†ease of use¬†of the Preemie-Test measurement as a potential method of preterm newborn diagnosis.;Secondary outcome 3: To describe the relationship between the skin reflectance measurement of the newborn with the respiratory distress syndrome, with diagnosis based on clinical and radiological findings, until seventy two hours after birth.;Secondary outcome 4: To describe the relationship between the skin reflectance measurement of the newborn with the transient tachypnea of the newborn, with diagnosis based on clinical findings, until seventy two hours after birth.;Secondary outcome 5: To describe the relationship between the skin reflectance measurement of the newborn with a ventilatory support need due to pulmonary immaturity, until seventy two hours after birth.</t>
  </si>
  <si>
    <t>EUCTR2015-004703-23-FR</t>
  </si>
  <si>
    <t>Hospital-acquired pneumonia (HAP)/ventilator-associated pneumonia (VAP)/healthcare-associated pneumonia (HCAP) or bloodstream infections/sepsis (BSI/sepsis) caused by carbapenem-resistant Gram-negative pathogens.                Complicated urinary tract infection (cUTI) caused by carbapenem-resistant Gram-negative pathogens. &lt;br&gt;                MedDRA version: 20.0                Level: SOC                Classification code 10021881                Term: Infections and infestations                System Organ Class: 10021881 - Infections and infestations             &lt;br&gt;                MedDRA version: 20.0                Level: LLT                Classification code 10076918                Term: Hospital acquired pneumonia                System Organ Class:  100000015664             &lt;br&gt;                MedDRA version: 20.0                Level: LLT                Classification code 10065153                Term: Ventilator associated pneumonia                System Organ Class:  100000015664             &lt;br&gt;                MedDRA version: 20.0                Level: HLT                Classification code 10046577                Term: Urinary tract infections                System Organ Class:  100000005053            ;Therapeutic area: Diseases [C] - Bacterial Infections and Mycoses [C01]</t>
  </si>
  <si>
    <t>Inclusion criteria: &lt;br&gt;                General Inclusion Criteria:&lt;br&gt;                Patients who fulfill the following criteria at Screening will be included in the study:&lt;br&gt;                1. Hospitalized male and female patients, 18 years or older at the time of signing informed consent&lt;br&gt;                2. Patients who have provided written informed consent or their informed consent was provided by legal guardian (Note: Country specific rules and local Ethics Committee approval for legal guardian informed consent will determine whether or not and how a patient unable to comprehend or sign the informed consent is allowed to be enrolled in the study)&lt;br&gt;                3. Patients with clinically documented infection (HAP/VAP/HCAP, cUTI, or BSI/sepsis) caused by a Gram-negative pathogen with evidence of carbapenem resistance&lt;br&gt;                4. Patients who have been treated previously with an empiric antibiotic regimen and failed treatment, both clinically and microbiologically, are eligible for the study, if they have an identified carbapenem-resistant, Gram-negative pathogen which has either been shown to be nonsusceptible in vitro to each of the antibiotic(s) of the empiric antibiotic regimen or been grown from a culture performed after at least two days of the empiric antibiotic regimen&lt;br&gt;                5. Patient is male (no contraception required) or female and meets one of the following criteria:&lt;br&gt;                ‚Ä¢Surgically sterile by hysterectomy and/or bilateral oophorectomy or bilateral salpingectomy or tubal ligation for the purpose of contraception for at least 6 weeks with appropriate documentation of such surgery &lt;br&gt;                ‚Ä¢Postmenopausal (defined as older than 45 years of age with cessation of regular menstrual periods for 6 months and confirmed by a follicle-stimulating hormone level of &gt; 40 mIU/ml, or amenorrhea for at least 12 months)&lt;br&gt;                ‚Ä¢Of childbearing potential and using combined (estrogen and progestogen) or progestogen-only hormonal contraception associated with inhibition of ovulation (including oral, intravaginal, injectable, implantable, and transdermal contraceptives), or an intrauterine device (IUD), or intrauterine hormone-releasing system (IUS) for the entire duration of the study&lt;br&gt;                ‚Ä¢Of childbearing potential and practice abstinence as a preferred and usual lifestyle, and agrees to continue practicing abstinence from screening up to 14 days after the last dose of study drug&lt;br&gt;                ‚Ä¢Of childbearing potential, whose sole heterosexual partner has been successfully vasectomized and agrees to not have other heterosexual partners for the entire duration of the study&lt;br&gt;                6. Patients meeting specific inclusion criteria for each infection site&lt;br&gt;                Are the trial subjects under 18? no&lt;br&gt;                Number of subjects for this age range:&lt;br&gt;                F.1.2 Adults (18-64 years) yes&lt;br&gt;                F.1.2.1 Number of subjects for this age range 75&lt;br&gt;                F.1.3 Elderly (&gt;=65 years) yes&lt;br&gt;                F.1.3.1 Number of subjects for this age range 75&lt;br&gt;</t>
  </si>
  <si>
    <t>Weekly oral function improvementand Oral hygiene program for 15months&lt;br&gt;Weekly oral hygiene program for 15months</t>
  </si>
  <si>
    <t>https://upload.umin.ac.jp/cgi-open-bin/ctr_e/ctr_view.cgi?recptno=R000023877</t>
  </si>
  <si>
    <t>Effect of dental health guidance regarding prevention of  aspiration pneumonia</t>
  </si>
  <si>
    <t>JPRN-UMIN000020694</t>
  </si>
  <si>
    <t>Tokyo Metropolitan Institute of Gerontology</t>
  </si>
  <si>
    <t>aspiration pneumonia</t>
  </si>
  <si>
    <t>Health, Labour and Welfare Ministry</t>
  </si>
  <si>
    <t>Inclusion criteria: Residents of the five nursing home</t>
  </si>
  <si>
    <t>Exclusion criteria: Difficult person of oral function improvement services</t>
  </si>
  <si>
    <t>The incidence of aspiration pneumonia during 15months after the intervention</t>
  </si>
  <si>
    <t>A comparative study of chest MRI in respiratory diseases - Chest MRI in respiratory diseases</t>
  </si>
  <si>
    <t>Chest MRI: examination and interpretation&lt;br&gt;Chest HRCT: examination and interpretation</t>
  </si>
  <si>
    <t>https://upload.umin.ac.jp/cgi-open-bin/ctr_e/ctr_view.cgi?recptno=R000028599</t>
  </si>
  <si>
    <t>A comparative study of chest MRI in respiratory diseases</t>
  </si>
  <si>
    <t>JPRN-UMIN000025253</t>
  </si>
  <si>
    <t>Kyushu University, Graduate School of Medical Sciences</t>
  </si>
  <si>
    <t>Lung/mediastinal tumors, Interstitial pneumonia, Pulmonary emphysema, COPD, Sarcoidosis, Hypersensitivity pneumonitis, Mycobacteriosis, Fungal diseases</t>
  </si>
  <si>
    <t>Satoshi Kawanami</t>
  </si>
  <si>
    <t>3-1-1 Maidashi, Higashi-ku, Fukuoka, Zip:812-8582</t>
  </si>
  <si>
    <t>r-wave@radiol.med.kyushu-u.ac.jp</t>
  </si>
  <si>
    <t>092-642-5695</t>
  </si>
  <si>
    <t>Kyushu University, Graduate School of Medical Sciences Molecular Imaging &amp;amp; Diagnosis</t>
  </si>
  <si>
    <t>Hiroshi Honda</t>
  </si>
  <si>
    <t>honda@radiol.med.kyushu-u.ac.jp</t>
  </si>
  <si>
    <t>Kyushu University, Graduate School of Medical Sciences Clinical Radiology</t>
  </si>
  <si>
    <t>Exclusion criteria: (1) General contraindications for undergoing an MRI  as followings&lt;br&gt;1. Patients who is pregnant&lt;br&gt;2. Patients with severe claustrophobia&lt;br&gt;3. Patients who have a heart pacemaker&lt;br&gt;4. Patients who have an artificial inner ear&lt;br&gt;5. Patients who have an prosthetic valves&lt;br&gt;6. Patients is in post-operative status for cerebral aneurysm&lt;br&gt;7. Patients with dental implants&lt;br&gt;8. Patients with a tattoo&lt;br&gt;9. Patients who have the other metallic foreign bodies&lt;br&gt;10. Patients who is underage (20&amp;gt;)&lt;br&gt;(2) Patients who cannot keep resting status at the examination&lt;br&gt;(3) Patients who is under a critical condition&lt;br&gt;(4) Patients who&lt;br&gt;(5) Patients without written informed consent&lt;br&gt;(6) Patients who is regarded as inappropriate by researchers to enroll the study</t>
  </si>
  <si>
    <t>To investigate the diagnostic accuracy for detection and characterization in respiratory diseases by HRCT &amp;amp; MRI (T1WI, T2WI, UTE, DWI, etc), and determine the reproducibility in the subjective parameters (kappa analysis) and objective measurements (T2*value, T2value, ADC etc)</t>
  </si>
  <si>
    <t>To find the useful MRI findings in clinical settings</t>
  </si>
  <si>
    <t>Aerobic exercise for treating of Obstructive Sleep Apnea: effects of intensity on disease severity, hemodynamics, autonomic resposes and sleep quality</t>
  </si>
  <si>
    <t>High intensity interval group (HIIT)&lt;br&gt;25 patients will be assigned to HIIT group.&lt;br&gt;After warm-up, HIIT will be performed with 5 cycles of 4 min of walking or running between 85% and 90% of maximal heart rate (HRmax). At each 4-min interval at high intensity subjects will walk at ~ 50% of HRmax for 3 minutes totaling 35 minutes of exercise. Each session will have 5 minutes of warm-up and return to calm at ~ 40% of HRmax. Subjects will use heart rate (HR) monitors to monitor exercise intensity. The duration of the training session meets the recommendations of at least 75 minutes of vigorous physical intensity exercises per week for health promotion and improvement of body composition. The training will be carried out three times a week for 12 weeks on treadmill, at the gymnasium of the multi-sport gymnasium of the School of Physical Education / UPE. The researcher responsible will check the intensity of the workouts and the adjustment will be made through the walking or running speed during the sessions. The performance of the exercise will be evaluated as a percentage of the exercises sessions attended.&lt;br&gt;&lt;br&gt;Control group with stretching.&lt;br&gt;&lt;br&gt;25 patients will be assigned to control group.&lt;br&gt;Participants in the control group with stretching (HIIT) will perform a 2x week stretching activity and will be instructed to increase their level of physical activity throughout the intervention period. At the end of the study, HIIT training will be offered. For ethical reasons and to ensure the recommended treatment, all patients participating in the HIIT will receive recommendations for 30 minutes of unsupervised walking daily. The accomplishment of this activity will be monitored during the study, noting its execution, frequency and duration.;Other;High-Intensity Interval Training</t>
  </si>
  <si>
    <t>http://www.ensaiosclinicos.gov.br/rg/RBR-98jdt3/</t>
  </si>
  <si>
    <t>Aerobic exercise of high intensity for treating Apnea: the effects of intensity on the disease, on heart responses, and sleep quality</t>
  </si>
  <si>
    <t>RBR-98jdt3</t>
  </si>
  <si>
    <t>Treatment clinical trial, randomized controlled, blind, two arms.</t>
  </si>
  <si>
    <t>Obstructive sleep apnea; blood pressure; autonomic nervous system &lt;br&gt;Sleep Apnea, Obstructive &lt;br&gt;Arterial Pressure &lt;br&gt;Autonomic Nervous System &lt;br&gt;Sleep;Sleep;Sleep Apnea, Obstructive;Arterial Pressure;Autonomic Nervous System</t>
  </si>
  <si>
    <t>RBR-98</t>
  </si>
  <si>
    <t>3.040.676;02429718.0.0000.5207</t>
  </si>
  <si>
    <t>Ozeas</t>
  </si>
  <si>
    <t>Lins-Filho</t>
  </si>
  <si>
    <t>Rua Arn√≥bio Marques, 310 - Santo Amaro, Recife - PE - Brasil</t>
  </si>
  <si>
    <t>ozeaslima@hotmail.com</t>
  </si>
  <si>
    <t>+5581 3183-3510</t>
  </si>
  <si>
    <t>Programa de P√≥s Gradua√ß√£o em Ci√™ncias da Sa√∫de da Universidade de Pernambuco</t>
  </si>
  <si>
    <t>Universidade de Pernambuco - Recife, PE, Brazil;Pronto Socorro Cardiol√≥gico de Pernambuco - PE, Brazil</t>
  </si>
  <si>
    <t>Funda√ß√£o de Amparo a Ci√™ncia do estado de Pernambuco - FACEPE - Recife, PE, Brazil</t>
  </si>
  <si>
    <t>75Y</t>
  </si>
  <si>
    <t>Inclusion criteria: Men and women; obstructive sleep apnea (OSA) moderate to severe (apnea-hypopnea index greater than 15 events / hour); diagnosed by nocturnal polysomnography; between 18 and 75 years old; overweight or obese; sedentary; taking stable doses of medication; not having previous treatment for OSA; medical authorization to practice physical activity</t>
  </si>
  <si>
    <t>Exclusion criteria: Cardiovascular; pulmonary or metabolic disease; resistant hypertension (159/99 mmHg with more than three drugs); pregnant or unable to exercise.</t>
  </si>
  <si>
    <t>Apnea-hypopnea index higher than 15 events per hour verified by full polysomnography evaluated pre and post 12 weeks of treatment.&lt;br&gt;;Sleep quality assessed by the Pittsburg sleep quality index evaluated pre and post 12 weeks of treatment.&lt;br&gt;;Daytime sleepiness assessed by the Epworth Sleepiness Scale evaluated pre and post 12 weeks of treatment.&lt;br&gt;</t>
  </si>
  <si>
    <t>Ambulatory blood pressure assessed by ambulatory blood pressure monitoring for 24 hours. The central arterial blood pressure pressure measurement will be performed by analysis of the radial artery pulse wave through the aplanation tonometry technique, which will be performed in both arms. The office blood pressure measurements will be determined by the result of the average of 2 readings of systolic (SBP) and diastolic blood pressure (DBP) obtained in 5 minute intervals using a validated and previously calibrated automatic device.;Central arterial stiffness will be obtained from the evaluation of the pulse wave velocity following the guidelines of the Clinical Application of Arterial Stiffness, Task Force III. For that, the technique of aplanation tonometry will be used. The distance traveled by the pulse wave will be calculated by subtracting the most distal and the most proximal distance.;Autonomic modulation of the cardiovascular system will be evaluated by the technique of heart rate variability (HRV). To do so, after at least 10 minutes of rest, patients will remain lying down for 10 minutes, during which RR intervals will be recorded, using a valid heart rate monitor for this function</t>
  </si>
  <si>
    <t>The effect of inspiratory oxygen fraction on the ratio of partial arterial oxygen pressure and inspiratory oxygen fraction (PaO2/FiO2 ratio) in mechanically ventilated patients with and without mild to moderate ARDS - The effect of FiO2 on PaO2/FiO2 ratio</t>
  </si>
  <si>
    <t>&lt;br&gt;Trade Name: Conoxia&lt;br&gt;Product Name: Conoxia&lt;br&gt;Pharmaceutical Form: Gas and solvent for dispersion for injection/infusion&lt;br&gt;INN or Proposed INN: OXYGEN&lt;br&gt;Other descriptive name: Conoxia&lt;br&gt;Concentration unit: % percent&lt;br&gt;Concentration type: up to&lt;br&gt;Concentration number: 100-&lt;br&gt;&lt;br&gt;</t>
  </si>
  <si>
    <t>https://www.clinicaltrialsregister.eu/ctr-search/search?query=eudract_number:2017-002022-20</t>
  </si>
  <si>
    <t>The effect of the concentration of applied oxygen on the PaO2/FiO2 ratio as estimate for lung injury</t>
  </si>
  <si>
    <t>EUCTR2017-002022-20-NL</t>
  </si>
  <si>
    <t>Controlled: yesRandomised: noOpen: yesSingle blind: noDouble blind: noParallel group: noCross over: noOther: noIf controlled, specify comparator, Other Medicinial Product: noPlacebo: noOther: yesOther specify the comparator: The PaO2/FiO2 ratio will be compared of patients without ARDS and mild to moderate ARDSNumber of treatment arms in the trial: 2</t>
  </si>
  <si>
    <t>We investigate the PaO2/FiO2 ratio in patients without and with mild to moderate ARDS &lt;br&gt;MedDRA version: 20.0Level: LLTClassification code 10003083Term: ARDSSystem Organ Class: 100000004855;Therapeutic area: Analytical, Diagnostic and Therapeutic Techniques and Equipment [E] - Diagnosis [E01]</t>
  </si>
  <si>
    <t>NCT03156218</t>
  </si>
  <si>
    <t>NL61945.029.17;NCT03156218</t>
  </si>
  <si>
    <t>Department of Intensive Care</t>
  </si>
  <si>
    <t>De Boelelaan 1117</t>
  </si>
  <si>
    <t>am.spoelstra@vumc.nl</t>
  </si>
  <si>
    <t>Inclusion criteria: &lt;br&gt;All mechanically ventilated patients, admitted to the Intensive Care Unit of VU-Medical Center post cardiac surgery without ARDS and with mild to moderate ARDS will be screened for eligibility for this study. In order to be eligible to participate in this study, a subject must meet all of the following criteria:&lt;br&gt;&lt;br&gt;‚Ä¢Mechanically ventilated patients&lt;br&gt;‚Ä¢Stable hemodynamics&lt;br&gt;‚Ä¢Stable haemoglobin level&lt;br&gt;‚Ä¢Stable body temperature&lt;br&gt;‚Ä¢Stable level of sedation&lt;br&gt;‚Ä¢Pulmonary-Artery and Artery catheter&lt;br&gt;&lt;br&gt;Are the trial subjects under 18? no&lt;br&gt;Number of subjects for this age range: &lt;br&gt;F.1.2 Adults (18-64 years) yes&lt;br&gt;F.1.2.1 Number of subjects for this age range 5&lt;br&gt;F.1.3 Elderly (&gt;=65 years) yes&lt;br&gt;F.1.3.1 Number of subjects for this age range 15&lt;br&gt;</t>
  </si>
  <si>
    <t>Exclusion criteria: &lt;br&gt;‚Ä¢Incomplete revascularization after CABG&lt;br&gt;‚Ä¢Cardiac ischemia&lt;br&gt;‚Ä¢Neurotrauma&lt;br&gt;&lt;br&gt;</t>
  </si>
  <si>
    <t>Main Objective: To study the effect of  FiO2 on the PaO2/FiO2-ratio in mechanically ventilated patients post cardiac surgery without ARDS and with mild to moderate ARDS;Secondary Objective: Shunt fraction, arteriovenous oxygen difference and alveolar ‚Äì arterial oxygen difference ;Primary end point(s): The relationship between  FiO2 and PaO2/FiO2-ratio;Timepoint(s) of evaluation of this end point: Every 10 minutes after the start of the protocol</t>
  </si>
  <si>
    <t>Secondary end point(s): Shunt fraction, arteriovenous oxygen difference and alveolar ‚Äì arterial oxygen difference;Timepoint(s) of evaluation of this end point: Every 10 minutes after the start of the protocol</t>
  </si>
  <si>
    <t>Liberal Oxygenation Versus Conservative Oxygenation in Patients With Acute Respiratory Distress Syndrome : Impact on Mortality (LOCO2 Study)</t>
  </si>
  <si>
    <t>https://clinicaltrials.gov/show/NCT02713451</t>
  </si>
  <si>
    <t>Liberal Oxygenation Versus Conservative Oxygenation in ARDS</t>
  </si>
  <si>
    <t>NCT02713451</t>
  </si>
  <si>
    <t>Acute Respiratory Distress Syndrome;Intensive Care</t>
  </si>
  <si>
    <t>R/2015/52</t>
  </si>
  <si>
    <t>Lo√Øc Barrot, MD</t>
  </si>
  <si>
    <t>BESANCON</t>
  </si>
  <si>
    <t>&lt;br&gt;        Inclusion Criteria:&lt;br&gt;&lt;br&gt;          -  Major patients with mechanical ventilation&lt;br&gt;&lt;br&gt;          -  ARDS according to Berlin definition:Hypoxemia defined with PaO2 FiO2 ratio less or&lt;br&gt;             equal to 300 mmHg with Positive End Expiratory Pressure higher or equal to 5 cmH20,&lt;br&gt;             Less than seven days between a known clinical insult or new or worsening of&lt;br&gt;             respiratory symptoms, Bilateral opacities on chest Imaging not fully explained by&lt;br&gt;             effusions, lobar or lung collapse, or nodules, Respiratory failure not fully explained&lt;br&gt;             by cardiac failure or fluid overload&lt;br&gt;&lt;br&gt;          -  Less than twelve hours following initiation of mechanical ventilation.&lt;br&gt;&lt;br&gt;        Exclusion Criteria:&lt;br&gt;&lt;br&gt;          -  Pregnancy&lt;br&gt;&lt;br&gt;          -  Patient less than 18 years old&lt;br&gt;&lt;br&gt;          -  Sickle cell disease&lt;br&gt;&lt;br&gt;          -  Patient deprived of freedom, Under a legal protective measure&lt;br&gt;&lt;br&gt;          -  Cardiac arrest as the reason for ICU hospitalisation&lt;br&gt;&lt;br&gt;          -  Traumatic brain injury as the reason for ICU hospitalisation&lt;br&gt;&lt;br&gt;          -  Hemoptysis with embolization or surgery&lt;br&gt;&lt;br&gt;          -  Extracorporeal life support or Extracorporeal Membrane Oxygenation before&lt;br&gt;             randomization&lt;br&gt;&lt;br&gt;          -  Chronic Obstructive Pulmonary Disease with oxygen or non invasive ventilation at home&lt;br&gt;             (obstructive sleep apnoea syndrome is not an exclusion criteria)&lt;br&gt;&lt;br&gt;          -  Patient with very high risk of death with IGS II (Simplified Severity Index II) than&lt;br&gt;             90&lt;br&gt;&lt;br&gt;          -  Indication of hyperbaric oxygenation : carbon monoxide intoxication, gas embolism,&lt;br&gt;             necrotizing fasciitis&lt;br&gt;&lt;br&gt;          -  Cyanide intoxication, methemoglobinemia&lt;br&gt;&lt;br&gt;          -  Untreated pneumothorax&lt;br&gt;&lt;br&gt;          -  Lymphangitis carcinomatosa&lt;br&gt;&lt;br&gt;          -  Eosinophilic pneumonia&lt;br&gt;&lt;br&gt;          -  Intensive care management for organ donation&lt;br&gt;&lt;br&gt;          -  Participation in another interventional study with mortality as a major outcome to&lt;br&gt;             avoid confounding factor&lt;br&gt;&lt;br&gt;          -  Patient not affiliated to social security&lt;br&gt;</t>
  </si>
  <si>
    <t>Death</t>
  </si>
  <si>
    <t>Death;Days free of mechanical ventilation in ICU;Sequential Organ Failure Assessment (SOFA) Score;Score of morbidity;Ventilator associated pneumonia;Septicemia;Antibiotic consumption;Cardiovascular complications;Neurological evolution;Respiratory autonomy</t>
  </si>
  <si>
    <t>Comparison of Inspiratory Muscle Training and Usual Care in Individuals Post-Liver Transplant</t>
  </si>
  <si>
    <t>Other: Inspiratory Muscle Training</t>
  </si>
  <si>
    <t>https://clinicaltrials.gov/show/NCT03130608</t>
  </si>
  <si>
    <t>Inspiratory Muscle Training Post-Liver Transplant</t>
  </si>
  <si>
    <t>NCT03130608</t>
  </si>
  <si>
    <t>Liver Disease Chronic;Muscle Weakness;Respiratory Insufficiency</t>
  </si>
  <si>
    <t>June 30, 2017</t>
  </si>
  <si>
    <t>David W Mandel, PT, PhD</t>
  </si>
  <si>
    <t>University of Miami Miller School of Medicine Department of Physical Therapy</t>
  </si>
  <si>
    <t>&lt;br&gt;        Inclusion Criteria:&lt;br&gt;&lt;br&gt;        1. Subjects must have undergone liver transplantation for chronic liver disease of any&lt;br&gt;        origin other than cancer.&lt;br&gt;&lt;br&gt;        Exclusion Criteria:&lt;br&gt;&lt;br&gt;          1. Severe cardiopulmonary disease such as recent Myocardial infarction, Congestive Heart&lt;br&gt;             Failure, Pulmonary edema, Chronic Obstructive Pulmonary Disease, and Asthma,&lt;br&gt;&lt;br&gt;          2. Severe osteoarthritis&lt;br&gt;&lt;br&gt;          3. Blindness&lt;br&gt;&lt;br&gt;          4. Wheelchair bound individuals&lt;br&gt;&lt;br&gt;          5. Individuals with neurological / neuromuscular disorders including but not limited to:&lt;br&gt;             cerebral vascular accident, Parkinsonism, Alzheimer's disease, dystonia, multiple&lt;br&gt;             sclerosis, and polio.&lt;br&gt;&lt;br&gt;          6. Severe Cognitive impairment where individuals cannot follow commands and are unable to&lt;br&gt;             sign informed consent -&lt;br&gt;</t>
  </si>
  <si>
    <t>Change from baseline Maximal Inspiratory Pressure (MIP) at 4 weeks and 8 weeks.;Change from baseline Forced Expiratory Volume (FEV1) at 4 weeks and 8 weeks;Change from baseline 6 Minute Walk Distance at 4 weeks and 8 weeks.;Change from baseline 30 Second Chair Stand Repetitions at 4 weeks and 8 weeks.;Change from baseline Chronic Liver Disease Questionnaire (CLDQ) Score at 4 weeks and 8 weeks.;Change from baseline Karnovsky Performance Status Score at 4 weeks and 8 weeks.;Change from baseline Sustained Maximal Inspiratory Pressure (SMIP) at 4 weeks and 8 weeks.;Change from baseline Inspiratory Duration (ID) at 4 weeks and 8 weeks;Change from baseline Maximal Expiratory Pressure (MEP) at 4 weeks and 8 weeks.;Change from baseline Forced Vital Capacity (FVC) at 4 weeks and 8 weeks.;Change from baseline Forced Expiratory Flow (FEF25-75%) at 4weeks and 8 weeks.;Change from baseline Peak Expiratory Flow Rate (PEFR) at 4weeks and 8 weeks.</t>
  </si>
  <si>
    <t>In December 1999, a 15-year-old girl was referred to Habikino hospital for evaluation of respiratory symptoms. BALF, Peripheral blood.process of treatments with ICS.</t>
  </si>
  <si>
    <t>https://upload.umin.ac.jp/cgi-open-bin/ctr_e/ctr_view.cgi?recptno=R000035189</t>
  </si>
  <si>
    <t>Steroids inhalation therapy in chronic eosinophilic pneumonia</t>
  </si>
  <si>
    <t>JPRN-UMIN000030830</t>
  </si>
  <si>
    <t>Murayama Pediatrics</t>
  </si>
  <si>
    <t>Eosinophilic pneumonia</t>
  </si>
  <si>
    <t>Inclusion criteria: Eosinophilic pneumonia, a case report.</t>
  </si>
  <si>
    <t>Exclusion criteria: Nothing</t>
  </si>
  <si>
    <t>CD25 expression on CD4-positive T-lymphocytes was also increased (25.5 %) in the BALF compared to that on those in the peripheral blood (15.5 %).</t>
  </si>
  <si>
    <t>We tried many ICSs on remmission and acute phase but obtained enough effect in eosinophilic pneumonia.</t>
  </si>
  <si>
    <t>Intervention to Enhance Adherence to Mandibular Advancement Appliance in Patients With Obstructive Sleep Apnoea: A Randomized Control Trial</t>
  </si>
  <si>
    <t>Behavioral: Behaviour change Intervention Based on Health Action Process Approach Model;Device: Mandibular Advancement Appliance (MAA) or Anti-snoring mouth guard</t>
  </si>
  <si>
    <t>https://clinicaltrials.gov/show/NCT04092660</t>
  </si>
  <si>
    <t>Increasing the Use of an Anti-snoring Mouth Guard (Mandibular Advancement Appliance) to Prevent Upper Airway Collapse During Sleep in Patients With Obstructive Sleep Apnoea.</t>
  </si>
  <si>
    <t>NCT04092660</t>
  </si>
  <si>
    <t>Queen Mary University of London</t>
  </si>
  <si>
    <t>Ama Johal</t>
  </si>
  <si>
    <t>&lt;br&gt;        Inclusion Criteria:&lt;br&gt;&lt;br&gt;          -  Adult (= 40 years old)&lt;br&gt;&lt;br&gt;          -  Confirmed diagnosis of OSA (AHI = 5)&lt;br&gt;&lt;br&gt;          -  Referred for MAA therapy&lt;br&gt;&lt;br&gt;          -  Must be able to understand, read and write English; with the assistance of a&lt;br&gt;             translator&lt;br&gt;&lt;br&gt;        Exclusion Criteria:&lt;br&gt;&lt;br&gt;          -  Insufficient teeth for MAA fabrication&lt;br&gt;&lt;br&gt;          -  Poor dental and/or periodontal health&lt;br&gt;&lt;br&gt;          -  Symptomatic Temporomandibular Disorder (TMD)&lt;br&gt;&lt;br&gt;          -  Previously used an MAA&lt;br&gt;&lt;br&gt;          -  Patients with Epilepsy&lt;br&gt;</t>
  </si>
  <si>
    <t>Adherence- the number of hours the patient uses the MAA or anti-snoring mouth guard every night;Adherence-the number of hours the patient uses the MAA or anti-snoring mouth guard</t>
  </si>
  <si>
    <t>Self-efficacy, risk perception, outcome expectancy;Socio-economic status;Social support;Sleep Quality;Sleepiness Score: How likely is the participant to fall asleep in certain situations?;Health related Quality of Life</t>
  </si>
  <si>
    <t>Comparison of Milrinone Versus Dobutamine in a Heterogeneous Population of Critically Ill Patients</t>
  </si>
  <si>
    <t>Drug: Milrinone;Drug: Dobutamine</t>
  </si>
  <si>
    <t>https://clinicaltrials.gov/show/NCT03207165</t>
  </si>
  <si>
    <t>Milrinone Versus Dobutamine in Critically Ill Patients</t>
  </si>
  <si>
    <t>NCT03207165</t>
  </si>
  <si>
    <t>Ottawa Heart Institute Research Corporation</t>
  </si>
  <si>
    <t>Low Cardiac Output Syndrome;Cardiogenic Shock;Acute Coronary Syndrome;Pulmonary Edema</t>
  </si>
  <si>
    <t>August 30, 2017</t>
  </si>
  <si>
    <t>20160975-01H</t>
  </si>
  <si>
    <t>Benjamin M Hibbert, MD, PhD</t>
  </si>
  <si>
    <t>&lt;br&gt;        Inclusion Criteria:&lt;br&gt;&lt;br&gt;          -  Have one or more of the following:&lt;br&gt;&lt;br&gt;          -  Low cardiac output state, evidenced by sustained hypotension (systolic blood pressure&lt;br&gt;             &lt;90 mmHg) and end organ dysfunction (altered level of consciousness, elevated lactate,&lt;br&gt;             renal or hepatic dysfunction)&lt;br&gt;&lt;br&gt;          -  Clinical evidence of systemic and/or pulmonary congestion despite use of vasodilators&lt;br&gt;             and/or diuretics&lt;br&gt;&lt;br&gt;          -  ACS complicated by cardiogenic shock (defined as persistent hypotension with systolic&lt;br&gt;             blood pressure &lt;90 mmHg with severe reduction in cardiac index [&lt;1.8 L/min/m2 without&lt;br&gt;             support or &lt;2.2 L/min/m2 with support], left ventricular end-diastolic pressure &gt;18&lt;br&gt;             mmHg)&lt;br&gt;&lt;br&gt;          -  Augmentation of cardiac output when patient already on maximal vasopressor therapy&lt;br&gt;&lt;br&gt;          -  Or medical team's decision that patient needs inotropic therapy&lt;br&gt;&lt;br&gt;        Exclusion Criteria:&lt;br&gt;&lt;br&gt;          -  Unwillingness or inability to provide informed consent by the patient or substitute&lt;br&gt;             decision maker for healthcare decisions&lt;br&gt;&lt;br&gt;          -  Female participants who are currently pregnant&lt;br&gt;&lt;br&gt;          -  Patients presenting with an out-of-hospital cardiac arrest (OOHCA)&lt;br&gt;&lt;br&gt;          -  Healthcare team preference for use of specific inotrope (Milrinone or Dobutamine)&lt;br&gt;</t>
  </si>
  <si>
    <t>Composite Primary End Point;All-cause in-hospital death;Non-fatal myocardial infarction [MI];Transient ischemic attack [TIA] or cerebrovascular accident [CVA];Stay in CCU greater than or equal to 7 days;Acute kidney injury requiring renal replacement therapy;Need for advanced mechanical support [specifically, intra-aortic balloon pump, Impella, ventricular assist device or extra-corporeal membrane oxygenation] or cardiac transplant</t>
  </si>
  <si>
    <t>Time on inotropes;Non-invasive or invasive mechanical ventilation;Change in cardiac index ([CI];Change in pulmonary capillary wedge pressure [PCWP];Change in pulmonary vascular resistance [PVR];Change in systemic vascular resistance [SVR];Presence of acute kidney injury;Serum lactate;Arrhythmia requiring medical team intervention</t>
  </si>
  <si>
    <t>Correlation and agreement between esophageal pressure changes and central venous pressure changes during mechanical ventilation in patients with acute respiratory failure - Correlation and agreement between esophageal pressure changes and central venous pressure changes</t>
  </si>
  <si>
    <t>Esophageal pressure measurements and central venous pressuremesurements will be performed when mechanical ventilation is initiated, and whenever settings of mechanical ventilation are changed or a patient&amp;#39;s reapiratory condition changes significantly during mechanical ventilation or for five days, whichever is shorter.</t>
  </si>
  <si>
    <t>https://upload.umin.ac.jp/cgi-open-bin/ctr_e/ctr_view.cgi?recptno=R000036853</t>
  </si>
  <si>
    <t>Correlation and agreement between esophageal pressure changes and central venous pressure changes during mechanical ventilation in patients with acute respiratory failure</t>
  </si>
  <si>
    <t>JPRN-UMIN000032920</t>
  </si>
  <si>
    <t>Osaka city general hospital</t>
  </si>
  <si>
    <t>acute respiratory failure</t>
  </si>
  <si>
    <t>Tomoyo</t>
  </si>
  <si>
    <t>Nishida</t>
  </si>
  <si>
    <t>2-13-22 Miyakojimahondori, Miyakojima-ku, Osaka city,Japan</t>
  </si>
  <si>
    <t>t-nishida@med.osakacity-hp.or.jp</t>
  </si>
  <si>
    <t>Osaka city general hospital Anesthesia department</t>
  </si>
  <si>
    <t>Exclusion criteria: patients who need rapid infusion for hemodynamically instability, who have pneumothorax or undergo thoracotomy, who have esophageal anatomical abnormalities (ex.tumors,stenosis, or esophageal varices), or who suffer esophageal or gastric hemorrhage</t>
  </si>
  <si>
    <t>correlation and agreement between central venous pressure changes and esophageal pressure changes</t>
  </si>
  <si>
    <t>correlation and agreement between central venous pressure changes which are calibrated based on those changes during occlusion test, and esophageal pressure changes</t>
  </si>
  <si>
    <t>xc0017@osakacity-hp.or.jp</t>
  </si>
  <si>
    <t>Effect of Antenatal Corticosteroids on Neonatal Morbidity.</t>
  </si>
  <si>
    <t>Drug: Dexamethasone Sodium Phosphate Injection;Drug: Betamethasone Sodium Phosphate Injection (Medication);Drug: Water for injection</t>
  </si>
  <si>
    <t>https://clinicaltrials.gov/show/NCT03446937</t>
  </si>
  <si>
    <t>NCT03446937</t>
  </si>
  <si>
    <t>Ahmadu Bello University Teaching Hospital</t>
  </si>
  <si>
    <t>AhmaduBUTH</t>
  </si>
  <si>
    <t>Anisah Yahya, MBBS</t>
  </si>
  <si>
    <t>Ahmadu Bello University</t>
  </si>
  <si>
    <t>&lt;br&gt;        Inclusion Criteria:&lt;br&gt;&lt;br&gt;          -  Pregnant women at 34 weeks 0 days to 36 weeks 6 days of gestation and a probability of&lt;br&gt;             delivery in the late preterm period irrespective of diagnosis who give consent.&lt;br&gt;&lt;br&gt;          -  Pregnant women at 34 weeks 0 days to 36 weeks 6 days of gestation scheduled for&lt;br&gt;             elective/emergency delivery in the late preterm period irrespective of indication and&lt;br&gt;             route of delivery who give consent.&lt;br&gt;&lt;br&gt;        Exclusion Criteria:&lt;br&gt;&lt;br&gt;          -  Evidence of Chrioamnionitis.&lt;br&gt;&lt;br&gt;          -  Evidence of foetal distress.&lt;br&gt;&lt;br&gt;          -  History of use of antenatal corticosteroids in index pregnancy.&lt;br&gt;&lt;br&gt;          -  Women who do not give consent.&lt;br&gt;</t>
  </si>
  <si>
    <t>Neonatal Respiratory distress syndrome</t>
  </si>
  <si>
    <t>Transient tachypnoea of the newborn:;Admission into neonatal intensive care unit.;2. Admission into neonatal intensive care unit. Apnoea.</t>
  </si>
  <si>
    <t>Comparison of the effect of the routine procedure and the routine procedure supplemented by bronchoscopic suctioning in treating ventilator-associated pneumonia in patients admitted to the surgical intensive care unit</t>
  </si>
  <si>
    <t>Intervention 1: Control group (routine): Individuals undergo antibiotic therapy and closed suction using a 50-cc normal sterile saline on a daily basis. Intervention 2: Intervention group (bronchoscopic suction): Patients will undergo bronchoscopic suction every other day in addition to the treatment received by the control group.</t>
  </si>
  <si>
    <t>http://en.irct.ir/trial/33254</t>
  </si>
  <si>
    <t>Impact of adding bronchoscopic suction to the routine therapy of pneumonia</t>
  </si>
  <si>
    <t>IRCT20140519017756N45</t>
  </si>
  <si>
    <t>Randomization: Randomized, Blinding: Triple blinded, Placebo: Not used, Assignment: Parallel, Purpose: Treatment, Randomization description: The patients who are eligible to participate will be assigned a code. Afterward, the participants will be allocated to the intervention group or the control group using the table of random numbers, Blinding description: In addition to the participants themselves who are unaware of the intervention they receive, data collector and data analyzer are also both blinded to the allocated groups.</t>
  </si>
  <si>
    <t>ventilator-associated pneumonia. &lt;br&gt;Other viral pneumonia;J12.8</t>
  </si>
  <si>
    <t>Maryam Bayati</t>
  </si>
  <si>
    <t>Ghaffari Ave.</t>
  </si>
  <si>
    <t>Xenon1346@gmail.com</t>
  </si>
  <si>
    <t>+98 32233019</t>
  </si>
  <si>
    <t>Dr Hasan Karbasi</t>
  </si>
  <si>
    <t>+98 56 3239 5600</t>
  </si>
  <si>
    <t>Inclusion criteria: Diagnosis of ventilator-associated pneumonia after 48 hours of mechanical ventilation&lt;br&gt;Informed consent for participation in the study</t>
  </si>
  <si>
    <t>Exclusion criteria: Pregnancy&lt;br&gt;Infliction with pneumonia before intubation or 48 hours before intubation&lt;br&gt;Antibiotic use before intubation&lt;br&gt;Suffering from diseases that reduce immunity level&lt;br&gt;Use of immunosuppressant drugs&lt;br&gt;Patients with neutropenia (less than or equal to 500 neutrophils per milliliter)</t>
  </si>
  <si>
    <t>Improvement status according to APACHI II criteria. Timepoint: daily. Method of measurement: APACHI II checklist.</t>
  </si>
  <si>
    <t>Temperature. Timepoint: every 3 hours daily for a maximum of 10 days. Method of measurement: thermometer.;Number of blood leukocytes. Timepoint: on a daily basis. Method of measurement: laboratory results.;Blood oxygenation status. Timepoint: on a daily basis. Method of measurement: arterial blood gas test.;Tracheal aspirate culture. Timepoint: at baseline and on completion day of study. Method of measurement: laboratory results.;Mortality. Timepoint: on a daily basis for 10 days. Method of measurement: observation.</t>
  </si>
  <si>
    <t>What will be shared: Deidentified Individual Participant Data Set  When: after the paper extracted from the study is published and for 6 months  To whom: researchers  Conditions: research purposes  Where to obtain: email  How to obtain: email to the corresponding author  Comments:</t>
  </si>
  <si>
    <t>Sep 12 2017 12:00AM</t>
  </si>
  <si>
    <t>Correlation between adenosine receptor SNPs polymorphism and therapeutic effect of caffeine in the treatment of apnea of prematurity</t>
  </si>
  <si>
    <t>standard dosage group:caffeine treatment with loading dose of 20mg/kg, and maintenance dose of 5-10mg/kg;high dosage group:In case of standard regimen not works, the maintenance was increased to 20mg/kg.dose;</t>
  </si>
  <si>
    <t>http://www.chictr.org.cn/showproj.aspx?proj=26398</t>
  </si>
  <si>
    <t>ChiCTR1800015609</t>
  </si>
  <si>
    <t>standard dosage group:100;high dosage group:100;</t>
  </si>
  <si>
    <t>Children's Hospital of Chongqing Medical University</t>
  </si>
  <si>
    <t>Apnea of prematurity</t>
  </si>
  <si>
    <t>Jianhui Wang</t>
  </si>
  <si>
    <t>136 Second Zhongshan Road, Yuzhong District, Chongqing, China</t>
  </si>
  <si>
    <t>wangjh805@126.com</t>
  </si>
  <si>
    <t>+86 13678428167</t>
  </si>
  <si>
    <t>self-finacing</t>
  </si>
  <si>
    <t>Inclusion criteria: 1. preterm with gestation age of equal to and lower than 34weeks;&lt;br&gt;2. recurrent episodes of apnoea=4 times in 24h.</t>
  </si>
  <si>
    <t>Exclusion criteria: Any of the following condition were excluded, including: anemia, severe infections, severe asphyxia, grade III-IV intracranial hemorrhage, neonatal convulsion, obstructive apnea, severe gastroesophageal reflux, arrhythmia and mechanical ventilation has been used when patient is assessed(including nCPAP, NIPPV and NHFOV noninvasive ventilation).</t>
  </si>
  <si>
    <t>SNPs genotypes of three groups of patients;Recurrent episodes of bronchopulmonary dysplasia(BPD);Prognosis of nervous system;</t>
  </si>
  <si>
    <t>Duration of apnea;Duration of mechanical ventilation;Hospitalization days;The hospital outcomes;</t>
  </si>
  <si>
    <t>Effectiveness of Fluid Deresuscitation With Central Venous Pressure Target 0-4 mmHg on Capillary Perfusion Density, Acute Kidney Injury Stage, Cardiac Index, and the Intensive Care Unit Length of Stay in Septic Shock Patients After Resuscitation</t>
  </si>
  <si>
    <t>Procedure: Fluid resuscitation and furosemide administration (bolus and continuous) with central venous pressure target 8 - 10 mmHg;Procedure: Fluid deresuscitation and furosemide administration (bolus and continuous) with central venous pressure target 0 - 4 mmHg</t>
  </si>
  <si>
    <t>https://clinicaltrials.gov/show/NCT04156451</t>
  </si>
  <si>
    <t>Effect of Fluid Deresuscitation With Central Venous Pressure Target 0-4 mmHg in Septic Shock Patients</t>
  </si>
  <si>
    <t>NCT04156451</t>
  </si>
  <si>
    <t>IndonesiaUAnes040</t>
  </si>
  <si>
    <t>Dita Aditianingsih, M.D, Ph.D;Dita Aditianingsih, M.D., Ph.D</t>
  </si>
  <si>
    <t>ditaaditiaa@gmail.com;ditaaditiaa@gmail.com</t>
  </si>
  <si>
    <t>+628151819244;+628151819244</t>
  </si>
  <si>
    <t>&lt;br&gt;        Inclusion Criteria:&lt;br&gt;&lt;br&gt;          -  Septic shock patients who meet the diagnosis criteria for quick SOFA and KDIGO 1 stage&lt;br&gt;             AKI (creatinine value 1.5 times OR creatinine value&gt; 0.3 initial OR urine production&lt;br&gt;             &lt;0.5 ml/kg/hour for 6-12 hours&lt;br&gt;&lt;br&gt;          -  Patients, both men and women, in the age range of 18 - 60 years&lt;br&gt;&lt;br&gt;          -  Patients who experience post clean operative sepsis&lt;br&gt;&lt;br&gt;          -  Patients who agree to attend the study by signing informed consent&lt;br&gt;&lt;br&gt;        Exclusion Criteria:&lt;br&gt;&lt;br&gt;          -  Patients with primary heart problems, right or heart failure suffer from congenital&lt;br&gt;             heart disease&lt;br&gt;&lt;br&gt;          -  Have severe chronic obstructive pulmonary disease, patients with severe pleural&lt;br&gt;             effusion&lt;br&gt;&lt;br&gt;          -  Patients who, based on ultrasound examination, found stones or tumors in the kidney&lt;br&gt;             during the study period&lt;br&gt;&lt;br&gt;          -  CKD patients are based on history taking and physical examination&lt;br&gt;&lt;br&gt;          -  DNR (do not resuscitate) patients&lt;br&gt;</t>
  </si>
  <si>
    <t>Capillary Perfusion Density</t>
  </si>
  <si>
    <t>Acute Kidney Injury Stage;Cardiac Index;Neutrophil Gelatinase-Associated lipocalin (NGAL);Renal Resistive Index (RRI);Length of ICU stay</t>
  </si>
  <si>
    <t>Use of PECO Air Purification in Hospital Rooms to Improve Health Outcomes for Pediatric Respiratory Distress</t>
  </si>
  <si>
    <t>Device: Photo Electrochemical Oxidation (PECO) for Air Purification</t>
  </si>
  <si>
    <t>https://clinicaltrials.gov/show/NCT03647397</t>
  </si>
  <si>
    <t>PECO Air Purification in Hospital Rooms to Improve Health Outcomes for Pediatric Respiratory Distress</t>
  </si>
  <si>
    <t>NCT03647397</t>
  </si>
  <si>
    <t>Molekule</t>
  </si>
  <si>
    <t>Asthma;Pneumonia;Respiratory Distress Syndrome</t>
  </si>
  <si>
    <t>Molekule-08082018</t>
  </si>
  <si>
    <t>Nikhil Rao</t>
  </si>
  <si>
    <t>Mercy Health System</t>
  </si>
  <si>
    <t>&lt;br&gt;        Inclusion Criteria: All pediatric patients who are admitted to the Mercyhealth Hospital -&lt;br&gt;        Rockton Avenue following the Start Date and have infectious or non-infectious respiratory&lt;br&gt;        distress as defined by the following ICD codes will be included in the study:&lt;br&gt;&lt;br&gt;          -  J00-J06: Acute upper respiratory infections&lt;br&gt;&lt;br&gt;          -  J09-J18: Influenza and pneumonia&lt;br&gt;&lt;br&gt;          -  J20-J22: Other acute lower respiratory infections&lt;br&gt;&lt;br&gt;          -  J30-J39: Other diseases of upper respiratory tract&lt;br&gt;&lt;br&gt;          -  J40-J47: Chronic lower respiratory diseases&lt;br&gt;&lt;br&gt;          -  J60-J70: Lung diseases due to external agents&lt;br&gt;&lt;br&gt;          -  J80-J84: Other respiratory diseases principally affecting the interstitium&lt;br&gt;&lt;br&gt;          -  J85-J86: Suppurative and necrotic conditions of the lower respiratory tract&lt;br&gt;&lt;br&gt;          -  J90-J94: Other diseases of the pleura&lt;br&gt;&lt;br&gt;          -  J95-J95: Intraoperative and postprocedural complications and disorders of respiratory&lt;br&gt;             system, not elsewhere classified&lt;br&gt;&lt;br&gt;        Exclusion Criteria:&lt;br&gt;&lt;br&gt;          -  Any patient admitted to the NICU&lt;br&gt;&lt;br&gt;          -  Patients in the ER only&lt;br&gt;&lt;br&gt;          -  Any patient with non-respiratory conditions&lt;br&gt;&lt;br&gt;          -  Adults&lt;br&gt;</t>
  </si>
  <si>
    <t>Length of stay</t>
  </si>
  <si>
    <t>Readmission rate</t>
  </si>
  <si>
    <t>Open Phase I and Randomized, Double-blind, Controlled Phase III Clinical Trial to Evaluate the Safety and Immunogenicity of Quadrivalent Influenza Vaccine in Healthy Subjects Aged Over 3 Years.</t>
  </si>
  <si>
    <t>Biological: Quadrivalent influenza vaccine;Biological: Trivalent influenza vaccine (contains B/Victoria strain);Biological: Trivalent influenza vaccine (contains B/Yamagata strain)</t>
  </si>
  <si>
    <t>https://clinicaltrials.gov/show/NCT03853993</t>
  </si>
  <si>
    <t>Clinical Trial to Evaluate the Safety and Immunogenicity of Quadrivalent Influenza Vaccine (15¬µg/0.5ml)</t>
  </si>
  <si>
    <t>NCT03853993</t>
  </si>
  <si>
    <t>January 23, 2018</t>
  </si>
  <si>
    <t>PRO-QINF-3001</t>
  </si>
  <si>
    <t>Jiangsu Province Center for Disease Control and Prevention</t>
  </si>
  <si>
    <t>&lt;br&gt;        Inclusion Criteria:&lt;br&gt;&lt;br&gt;          -  Healthy volunteers aged =3 years;&lt;br&gt;&lt;br&gt;          -  Proven legal identity;&lt;br&gt;&lt;br&gt;          -  Participants or (and) guardians of the participants should be capable of understanding&lt;br&gt;             the written consent form, and such form should be signed prior to enrolment;&lt;br&gt;&lt;br&gt;        Exclusion Criteria:&lt;br&gt;&lt;br&gt;          -  Prior vaccination with influenza vaccine of the current year;&lt;br&gt;&lt;br&gt;          -  History of influenza within 6 months prior to study entry;&lt;br&gt;&lt;br&gt;          -  Axillary temperature &gt; 37.0 ¬∞C;&lt;br&gt;&lt;br&gt;          -  History of allergy to any vaccine, or any ingredient of the experimental vaccine,&lt;br&gt;             especially eggs, egg albumin, etc.;&lt;br&gt;&lt;br&gt;          -  Serious adverse reaction(s) to vaccination, such as urticaria, dyspnea, angioneurotic&lt;br&gt;             edema, abdominal pain, etc.;&lt;br&gt;&lt;br&gt;          -  Severe/uncontrollable nervous system disease (epilepsy, seizures or convulsions) or&lt;br&gt;             mental illness;&lt;br&gt;&lt;br&gt;          -  Autoimmune disease or immunodeficiency/immunosuppressive, or any immunosuppressant&lt;br&gt;             receipt within 6 months prior to the study entry;&lt;br&gt;&lt;br&gt;          -  History of asthma, thyroidectomy, angioedema, diabetes or malignancy;&lt;br&gt;&lt;br&gt;          -  No spleen, or functional no spleen, or splenectomy.&lt;br&gt;</t>
  </si>
  <si>
    <t>The lower limit of 95% confidence intervals (95%CI) of the ratio of geometric mean titer of hemagglutination inhibition (HI) antibody titer (experimental group/control group)=2/3.;The lower limit of 95% CI of the difference of HI antibody seroconversion rate (experimental group-control group)=-10%</t>
  </si>
  <si>
    <t>The lower limit of 95%CI of the ratio of GMT(experimental group/control group)&gt;1.5 .;The lower limit of 95% CI of the difference of HI antibody seroconversion rate (experimental group-control group)&gt;10%;The 95% CI lower limit of seroconversion rate of HI antibodies in the subjects aged 3-59 years=40%;The 95% CI lower limit of seroconversion rate of HI antibodies in the subjects aged over 60 years=30%;The seroprotective rate (HI antibody titer=1:40) in the subjects aged 3-59 years =70%;The seroprotective rate (HI antibody titer=1:40) in the subjects aged over 60 years =60%;The geometric mean increase (GMI) in the subjects aged 3-59 years &gt;2.5;The geometric mean increase (GMI) in the subjects aged over 60 years &gt;2.0;The lower limit of 95%CI of the ratio of GMT(experimental group/control group)=2/3, in the subjects whose pre-immune HI antibody titer&lt;1:40;The lower limit of 95% CI of the difference of HI antibody seroconversion rate (experimental group-control group)=-10%, in the subjects whose pre-immune HI antibody titer&lt;1:40;The incidence of the solicited local and general adverse reactions on day 0-7;The incidence of the unsolicited adverse events on day 0-28;The incidence of the serious adverse events within 6 months after the injection</t>
  </si>
  <si>
    <t>Interstitial pneumonia patients who are receiving long-term oxygen therapy take education from nurses in outpatient setting. Physical therapists conduct rehabilitation and nutritionists provide adveices on dietary habits both in outpatient setting.</t>
  </si>
  <si>
    <t>https://upload.umin.ac.jp/cgi-open-bin/ctr_e/ctr_view.cgi?recptno=R000034061</t>
  </si>
  <si>
    <t>Efficacy of support program by multiple professionals for patients with interstitial pneumonia on patients&amp;#39; disease understanding, self-effectiveness, quality of life, and adherence.</t>
  </si>
  <si>
    <t>JPRN-UMIN000029887</t>
  </si>
  <si>
    <t>Department of Respiratory MedicineKobe City Medical Center, General Hospital</t>
  </si>
  <si>
    <t>Inclusion criteria: 1.Interstitial pneumonia patients who are receiving long-term oxygen therapy.&lt;br&gt;2.Interstitial pneumonia patients who are newly prescribed with antifibrotic agents (prifenidone or nintedanib).</t>
  </si>
  <si>
    <t>Exclusion criteria: 1.Patients who are incapable of visiting hospital due to severe respiratory failure or other reasons.&lt;br&gt;2.Patients who are incapable of describing their conditions due to dimentia or mental disorders.</t>
  </si>
  <si>
    <t>quality of life  evaluated with EQ-5D</t>
  </si>
  <si>
    <t>Self-effectiveness and anxiety evaluated with self-completion questionnaire. Physical activeity and body composition. Nutritional status. Adherence to therapy.</t>
  </si>
  <si>
    <t>Multicentric, comparative, randomized, open study comparing  an early post-operative prophylactic non-invasive ventilation (NIV) to standard post-operative care                 in patients at high-risk of respiratory complications according to ARISCAT preoperative scoring system whose surgery is performed under general or loco-regional anesthesia (ANTICIPUSC).</t>
  </si>
  <si>
    <t>&lt;br&gt;                Trade Name: OXYGENE MEDICINAL LIQUIDE&lt;br&gt;                Product Name: OXYGEN&lt;br&gt;                Pharmaceutical Form: Medicinal gas, liquefied&lt;br&gt;                INN or Proposed INN: OXYGEN&lt;br&gt;                Other descriptive name: oxyg√®ne&lt;br&gt;                Concentration unit: millilitre(s)/kilogram&lt;br&gt;                Concentration type: range&lt;br&gt;                Concentration number: 6 -8&lt;br&gt;&lt;br&gt;</t>
  </si>
  <si>
    <t>https://www.clinicaltrialsregister.eu/ctr-search/search?query=eudract_number:2017-001011-36</t>
  </si>
  <si>
    <t>ANTICIPUSC: Preoperative anticipation of respiratory risk according to ARISCAT scoring system and prophylactic post-operative non-invasive ventilation, comparing to standard post-operative care in patients at high-risk of respiratory complications</t>
  </si>
  <si>
    <t>EUCTR2017-001011-36-FR</t>
  </si>
  <si>
    <t>&lt;br&gt;                Controlled: yes&lt;br&gt;                Randomised: yes&lt;br&gt;                Open: yes&lt;br&gt;                Single blind: no&lt;br&gt;                Double blind: no&lt;br&gt;                Parallel group: no&lt;br&gt;                Cross over: no&lt;br&gt;                Other: no&lt;br&gt;                If controlled, specify comparator, Other Medicinial Product: no&lt;br&gt;                Placebo: no&lt;br&gt;                Other: yes&lt;br&gt;                Other specify the comparator: standard cares for the prevention of post-operative pulmonary complications&lt;br&gt;                Number of treatment arms in the trial: 2&lt;br&gt;</t>
  </si>
  <si>
    <t>INSTITUT DE CANCEROLOGIE DE L'OUEST</t>
  </si>
  <si>
    <t>Legally adult patient going to have an operation under loco-regional or general anesthesia. &lt;br&gt;                MedDRA version: 19.1                Level: PT                Classification code 10072651                Term: Postoperative respiratory failure                System Organ Class: 10022117 - Injury, poisoning and procedural complications            ;Therapeutic area: Diseases [C] - Respiratory Tract Diseases [C08]</t>
  </si>
  <si>
    <t>ICO-A-2016-04</t>
  </si>
  <si>
    <t>DRCI</t>
  </si>
  <si>
    <t>boulevard Jacques Monod</t>
  </si>
  <si>
    <t>marie-helene.mauboussin@ico.unicancer.fr</t>
  </si>
  <si>
    <t>33240 67 97 47</t>
  </si>
  <si>
    <t>Inclusion criteria: &lt;br&gt;                Are the trial subjects under 18? no&lt;br&gt;                Number of subjects for this age range:&lt;br&gt;                F.1.2 Adults (18-64 years) yes&lt;br&gt;                F.1.2.1 Number of subjects for this age range 86&lt;br&gt;                F.1.3 Elderly (&gt;=65 years) yes&lt;br&gt;                F.1.3.1 Number of subjects for this age range 180&lt;br&gt;</t>
  </si>
  <si>
    <t>Secondary Objective: ;Primary end point(s): ;Timepoint(s) of evaluation of this end point: 7 post-operative days, intra-hospital;&lt;br&gt;                Main Objective: To compare the efficacy of a preventive non-invasive ventilation to standard care &lt;br&gt;                On the incidence of postoperative pulmonary complications of acute respiratory failure type, within 7 days post-operative in intra-hospital, in patients at high risk according to ARISCAT scoring system.&lt;br&gt;</t>
  </si>
  <si>
    <t>Timepoint(s) of evaluation of this end point: 7 post-operative days, intra-hospital</t>
  </si>
  <si>
    <t>Multicentric, comparative, randomized, open study comparing  an early post-operative prophylactic non-invasive ventilation (NIV) to standard post-operative care                  in patients at high-risk of respiratory complications according to ARISCAT preoperative scoring system whose surgery is performed under general or loco-regional anesthesia (ANTICIPUSC).</t>
  </si>
  <si>
    <t>Plasma, ELF and Intraperitoneal Pharmacokinetics of Ceftazidime/Avibactam in Critically Ill and Peritoneal Dialysis Patients</t>
  </si>
  <si>
    <t>Drug: Intravenous Infusion</t>
  </si>
  <si>
    <t>https://clinicaltrials.gov/show/NCT03790176</t>
  </si>
  <si>
    <t>ZAVI APD ELF Protocol v2.2</t>
  </si>
  <si>
    <t>NCT03790176</t>
  </si>
  <si>
    <t>Markus Zeitlinger</t>
  </si>
  <si>
    <t>Peritonitis;Pneumonia</t>
  </si>
  <si>
    <t>Version 2.2 April 19, 2018</t>
  </si>
  <si>
    <t>Markus Zeitlinger, MD</t>
  </si>
  <si>
    <t>klin-pharmakologie@meduniwien.ac.at</t>
  </si>
  <si>
    <t>&lt;br&gt;        Inclusion criteria (PART A - PATIENTS UNDERGOING APD):&lt;br&gt;&lt;br&gt;          -  Males or females aged between 18 and 85 years undergoing automated peritoneal dialysis&lt;br&gt;             (APD)&lt;br&gt;&lt;br&gt;          -  Written informed consent given after being provided detailed information about the&lt;br&gt;             nature, risks, and scope of the clinical study as well as the expected desirable and&lt;br&gt;             adverse effects of the drug&lt;br&gt;&lt;br&gt;          -  No legal incapacity and/or other circumstances rendering the subject unable to&lt;br&gt;             understand the nature, scope and possible consequences of the study&lt;br&gt;&lt;br&gt;        Exclusion criteria (PART A - PATIENTS UNDERGOING APD):&lt;br&gt;&lt;br&gt;          -  Known allergy or hypersensitivity against study drug or other beta-lactam antibiotics&lt;br&gt;&lt;br&gt;          -  History of severe allergic or anaphylactic reactions to any medication&lt;br&gt;&lt;br&gt;          -  Any systemic infection&lt;br&gt;&lt;br&gt;          -  Peritonitis or catheter-related infection which required antibiotic treatment within 2&lt;br&gt;             months prior to the start of the study&lt;br&gt;&lt;br&gt;          -  Pregancy or, in case of women of child-bearing potential, lack of willingness to apply&lt;br&gt;             adequate contraception measures during study period&lt;br&gt;&lt;br&gt;          -  Haemoglobin below 9 g/dl&lt;br&gt;&lt;br&gt;          -  Other objections to participate in the study in the opinion of the investigator&lt;br&gt;&lt;br&gt;        Inclusion criteria (PART B - CRITICALLY ILL PATIENTS):&lt;br&gt;&lt;br&gt;          -  Age above 18 years&lt;br&gt;&lt;br&gt;          -  Intubated patients admitted to an intensive care unit of the Vienna general hospital&lt;br&gt;             (AKH) participating in this study&lt;br&gt;&lt;br&gt;          -  Sequential organ failure assessment (SOFA) score &gt; 6 at study inclusion&lt;br&gt;&lt;br&gt;          -  Clinical diagnosis of nosocomial pneumonia or VAP&lt;br&gt;&lt;br&gt;          -  Body mass index (calculated from measured or estimated body weight and height) between&lt;br&gt;             18 and 40&lt;br&gt;&lt;br&gt;          -  Therapy with CAZ/AVI at a dosage of 2g/0.5g three times daily (indication at the&lt;br&gt;             discretion of the treating physicians)&lt;br&gt;&lt;br&gt;        Exclusion criteria (PART B - CRITICALLY ILL PATIENTS):&lt;br&gt;&lt;br&gt;          -  Known allergy or hypersensitivity against study drug or other beta-lactam antibiotics&lt;br&gt;&lt;br&gt;          -  Any disease considered relevant for proper performance of the study, or risks to the&lt;br&gt;             patient, at the discretion of the investigator&lt;br&gt;&lt;br&gt;          -  Impaired renal function denoted by an estimated GFR of &lt;50 mL/min according to&lt;br&gt;             Cockroft-Gault at study inclusion&lt;br&gt;&lt;br&gt;          -  Requiring hemofiltration or hemodialysis&lt;br&gt;&lt;br&gt;          -  Pregnancy&lt;br&gt;&lt;br&gt;          -  Other factors that preclude study participation in the opinion of the investigator&lt;br&gt;</t>
  </si>
  <si>
    <t>Area under the concentration time curve (AUC) from 0 to 8 hours (AUC0-8)</t>
  </si>
  <si>
    <t>Validation of the Dayzz Digital Sleep Training App in Insomnia and Sleep Apnea</t>
  </si>
  <si>
    <t>Behavioral: Dayzz mobile sleep training;Other: Treatment as usual</t>
  </si>
  <si>
    <t>https://clinicaltrials.gov/show/NCT03955120</t>
  </si>
  <si>
    <t>NCT03955120</t>
  </si>
  <si>
    <t>Dayzz Live Well Ltd.</t>
  </si>
  <si>
    <t>Insomnia;Sleep Apnea</t>
  </si>
  <si>
    <t>January 29, 2019</t>
  </si>
  <si>
    <t>Dayzz_002</t>
  </si>
  <si>
    <t>Israel Innovation Authority</t>
  </si>
  <si>
    <t>&lt;br&gt;        Inclusion Criteria:&lt;br&gt;&lt;br&gt;          -  Patients aged 21-65 years of age referred to the Carmel Hospital sleep clinic and&lt;br&gt;             diagnosed by the clinic physician with either Sleep Apnea (referred for CPAP&lt;br&gt;             treatment) or Insomnia.&lt;br&gt;&lt;br&gt;        Exclusion Criteria:&lt;br&gt;&lt;br&gt;          -  Patient age &lt;21 years.&lt;br&gt;&lt;br&gt;          -  Patient who is not a member of Clalit Healthcare services.&lt;br&gt;&lt;br&gt;          -  Persons with insufficient control of the English language required for adequate use of&lt;br&gt;             app.&lt;br&gt;&lt;br&gt;          -  Persons with insufficient experience/knowledge and/or use of digital apps/smartphones.&lt;br&gt;&lt;br&gt;          -  Persons with serious medical or psychiatric conditions.&lt;br&gt;&lt;br&gt;          -  Women who are pregnant or breastfeeding.&lt;br&gt;&lt;br&gt;          -  Nighttime shift-workers.&lt;br&gt;&lt;br&gt;          -  Persons who are unable to provide consent due to mental incapacity.&lt;br&gt;&lt;br&gt;          -  Persons referred for evaluation of sleep by Ministry of Transportation (for licensing&lt;br&gt;             purposes).&lt;br&gt;&lt;br&gt;          -  Persons with comorbid insomnia and sleep apnea&lt;br&gt;</t>
  </si>
  <si>
    <t>Total sleep time (minutes);Insomnia severity;Sleep symptom screening questionnaire;Excessive daytime sleepiness;Nightly CPAP use;Sleep quality;Sleep efficiency (percent);Wake after sleep onset (minutes);Sleep onset latency (minutes)</t>
  </si>
  <si>
    <t>The WHO-5 Well-being Index (WHO-5);Sleep Apnea-related Quality of Life-Short form (SAQLI-SF);Insomnia-related quality of life;Work productivity</t>
  </si>
  <si>
    <t>Supportive supervision of Lady Health Workers to improve quality of services for addressing childhood pneumonia and diarrhea prevention and treatment - the nigraan plus trial</t>
  </si>
  <si>
    <t>Brief name: intervention arm &lt;br&gt;Rationale&lt;br&gt;Lady Health Workers (LHWs) have had little impact on increasing coverage of pneumonia and diarrhea treatment interventions. Despite the deployment of over 100,000 LHWs the under-five mortality rate in Pakistan is stagnant. Only 38% children sick with diarrhea receive ORS and a mere 42% with pneumonia receive antibiotics. The main deficiencies of the LHW program are weak LHW knowledge and skills and deficient supervision. There is evidence that increased supervisory competence and supportive supervision improves knowledge, skills and overall performance of junior staff. Therefore identifying strategies to strengthen existing supportive supervision through a stakeholder perception analysis followed by a specific intervention addressing the lack of supportive supervision by Lady Health Supervisors (LHS) can result in expanding coverage and quality of case management of diarrhea and pneumonia in children under five years of age. Therefore, project NIGRAAN plus‚Äù aims to explore an optimum strategy for structured supportive supervision of LHWs and demonstrate how this intervention can or cannot enhance LHW performance for improving health of children under five. Primary aim is to improve the CCM and supervision skills of LHSs for childhood diarrhea and pneumonia and assess trickle-down effect on improvement in LHW CCM performance and community caregiver practices. &lt;br&gt;Methods and materials:&lt;br&gt;This is a two year cluster randomized controlled trail. The intervention will be rolled out in three phases. A six month pre-intervention phase will be followed by the active intervention phase of 12 months. &lt;br&gt;The study will be conducted in District Mirpur Khas, in Sindh with LHS, LHW, primary caregivers of children under five (mothers), implementers and policy makers as study participants.&lt;br&gt;The study will be implemented in three stages. In the pre-intervention period, formative research will be done to build the optimized superviso</t>
  </si>
  <si>
    <t>https://anzctr.org.au/ACTRN12617000309381.aspx</t>
  </si>
  <si>
    <t>ACTRN12617000309381</t>
  </si>
  <si>
    <t>Purpose: Educational / counselling / training; Allocation: Randomised controlled trial; Masking: Blinded (masking used);Assignment: Parallel;Type of endpoint: Efficacy;</t>
  </si>
  <si>
    <t>Centre of Excellence, Division of Women and Child Health, Aga Khan University</t>
  </si>
  <si>
    <t>Childhood diarrhea;Childhood pneumonia; &lt;br&gt;Childhood diarrhea &lt;br&gt;Childhood pneumonia;Public Health - Health service research;Infection - Other infectious diseases</t>
  </si>
  <si>
    <t>Bill and Melinda Gates Foundation</t>
  </si>
  <si>
    <t>Inclusion criteria: Lady health supervisors (LHSs) fulfilling the following criteria will be involved in project:&lt;br&gt;1.LHS who is performing duties as part of LHW program within geographical boundaries of the district&lt;br&gt;2.LHS whose employment terms are permanent&lt;br&gt;3.LHS who conducts ‚Äòfield monitoring visits‚Äô and reports them to the district level authorities.&lt;br&gt;&lt;br&gt;Inclusion criteria for Lady Health Workers (LHWs) in project are as follows:&lt;br&gt;1.LHW who is performing duties as part of LHW program within geographical boundaries of the district&lt;br&gt;2.LHW who provides services to the households as per LHW program guidelines and reports the relevant data to the respective supervisor/LHS&lt;br&gt;</t>
  </si>
  <si>
    <t>Exclusion criteria: LHWs and LHSs who are not actively performing duties in their designated areas in the district.</t>
  </si>
  <si>
    <t>Proportion of LHSs and LHWs with correct diarrhea and pneumonia CCM skills (disease classification, treatment, referral) and skill (diagnosis, treatment, referral). (composite outcome).&lt;br&gt;The outcome will be assessed through field-based skill assessment of LHWs and LHSs using standardized scorecards.   [Baseline - before intervention onset  &lt;br&gt;Midline - Six months after onset of intervention  &lt;br&gt;Endline - Six months after end of intervention ];Percentage of children who receive ORS/RHF for diarrhea.&lt;br&gt;The outcome will be assessed through baseline and endline household survey. [Baseline - before intervention onset  &lt;br&gt;Endline - immediately after end of intervention ];Percentage of children who receive antibiotics for pneumonia&lt;br&gt;The outcome will be assessed through baseline and endline household survey. [Baseline - before intervention onset  &lt;br&gt;Endline - immediately after end of intervention ]</t>
  </si>
  <si>
    <t>Percentage of children with severe disease (according to WHO classification: severe and very severe pneumonia and severe dehydration).&lt;br&gt;The outcome will be assessed through follow up with children through the surveillance system set up for the project using standardized surveillance forms. . [Every three months from beginning of intervention till the end of intervention.  ];Case fatality rate of diarrhea and pneumonia in children under-five. (Composite outcome)&lt;br&gt;The outcome will be assessed through baseline and endline household survey using the household survey questionnaire, which has been adapted from the DHS household survey questionnaire for this project. [Baseline - before intervention onset  &lt;br&gt;Endline - immediately after end of intervention &lt;br&gt;]</t>
  </si>
  <si>
    <t>Ethics Review Committee, Aga Khan University</t>
  </si>
  <si>
    <t>Assessment of AnchorFast Guard Oral Endotracheal Tube Fastener on Patients Intubated With Oral Endotracheal Tubes With Subglottic Suction</t>
  </si>
  <si>
    <t>Device: Endotracheal Tube Fastener;Device: Endotracheal Tube Fastener</t>
  </si>
  <si>
    <t>https://clinicaltrials.gov/show/NCT02760927</t>
  </si>
  <si>
    <t>Assessment of a Oral Endotracheal Tube Fastener on Patients Intubated With Oral Endotracheal Tubes</t>
  </si>
  <si>
    <t>NCT02760927</t>
  </si>
  <si>
    <t>Intervention Model: Single Group Assignment, Masking: Open Label, Primary Purpose: Supportive Care</t>
  </si>
  <si>
    <t>Hollister Incorporated</t>
  </si>
  <si>
    <t>Respiratory Depression;Respiratory Failure;Ventilatory Depression;Respiratory Depression;Respiratory Failure;Ventilatory Depression</t>
  </si>
  <si>
    <t>5799-I;5799-I</t>
  </si>
  <si>
    <t>Paul Newton, JD;Paul Newton, JD</t>
  </si>
  <si>
    <t>Legacy Research Institute IRB;Legacy Research Institute IRB</t>
  </si>
  <si>
    <t>&lt;br&gt;        Inclusion Criteria:&lt;br&gt;&lt;br&gt;          -  Is 18 years of age or older and requires oral tracheal intubation&lt;br&gt;&lt;br&gt;          -  Has intact skin on application site&lt;br&gt;&lt;br&gt;          -  Is qualified to participate in the opinion of the Investigator including the&lt;br&gt;             requirement for endotracheal tube with subglottic suction&lt;br&gt;&lt;br&gt;        Exclusion Criteria:&lt;br&gt;&lt;br&gt;          -  Has an existing neck injury&lt;br&gt;&lt;br&gt;          -  Has protruding upper teeth, is without teeth or is unable to wear upper dentures&lt;br&gt;&lt;br&gt;          -  Has facial hair&lt;br&gt;&lt;br&gt;          -  Has clinically significant skin damage, condition or disease on the application site&lt;br&gt;             which may contraindicate participation&lt;br&gt;&lt;br&gt;          -  Has a known or stated allergy to adhesive bandages, or any of the product types being&lt;br&gt;             tested&lt;br&gt;&lt;br&gt;          -  Uses of topical drugs, lotions, creams or oils on the application site&lt;br&gt;&lt;br&gt;          -  Is participating in any clinical testing which may affect performance of this device&lt;br&gt;&lt;br&gt;          -  AnchorFast Guard Oral Endotracheal Tube Fastener does not fit subject's face&lt;br&gt;      ;&lt;br&gt;        Inclusion Criteria:&lt;br&gt;&lt;br&gt;          -  Is 18 years of age or older and requires oral tracheal intubation&lt;br&gt;&lt;br&gt;          -  Has intact skin on application site&lt;br&gt;&lt;br&gt;          -  Is qualified to participate in the opinion of the Investigator including the&lt;br&gt;             requirement for endotracheal tube with subglottic suction&lt;br&gt;&lt;br&gt;        Exclusion Criteria:&lt;br&gt;&lt;br&gt;          -  Has an existing neck injury&lt;br&gt;&lt;br&gt;          -  Has protruding upper teeth, is without teeth or is unable to wear upper dentures&lt;br&gt;&lt;br&gt;          -  Has facial hair&lt;br&gt;&lt;br&gt;          -  Has clinically significant skin damage, condition or disease on the application site&lt;br&gt;             which may contraindicate participation&lt;br&gt;&lt;br&gt;          -  Has a known or stated allergy to adhesive bandages, or any of the product types being&lt;br&gt;             tested&lt;br&gt;&lt;br&gt;          -  Uses of topical drugs, lotions, creams or oils on the application site&lt;br&gt;&lt;br&gt;          -  Is participating in any clinical testing which may affect performance of this device&lt;br&gt;&lt;br&gt;          -  AnchorFast Guard Oral Endotracheal Tube Fastener does not fit subject's face&lt;br&gt;</t>
  </si>
  <si>
    <t>Proportion of participants on which test product allowed for proper placement of the subglottic suction lumen;Proportion of participants on which the subglottic suction lumen was easy to place into the tract with the tube protection sleeve;Proportion of participants on which the test product allowed the subglottic suction lumen to remain within the subglottic suction lumen tract;Proportion of participants on which the test product protected the subglottic suction lumen;Proportion of participants on which the test product allowed for effective subglottic suctioning;Proportion of participants on which test product allowed for proper placement of the subglottic suction lumen;Proportion of participants on which the subglottic suction lumen was easy to place into the tract with the tube protection sleeve;Proportion of participants on which the test product allowed the subglottic suction lumen to remain within the subglottic suction lumen tract;Proportion of participants on which the test product protected the subglottic suction lumen;Proportion of participants on which the test product allowed for effective subglottic suctioning</t>
  </si>
  <si>
    <t>Evaluation of Air Pocket Factors That Contribute to the Development of Hypoxia and Hypercapnia</t>
  </si>
  <si>
    <t>Other: Breathing in snow;Other: Breathing in snow;Other: Breathing in snow;Other: Breathing in snow</t>
  </si>
  <si>
    <t>https://clinicaltrials.gov/show/NCT03082105</t>
  </si>
  <si>
    <t>Snow Physical Properties and Human Ventilatory Response</t>
  </si>
  <si>
    <t>NCT03082105</t>
  </si>
  <si>
    <t>Institute of Mountain Emergency Medicine</t>
  </si>
  <si>
    <t>Hypoxic Respiratory Failure;Hypercapnic Respiratory Failure;Avalanche Burial;Snow Physical Properties;Hypoxic Respiratory Failure;Hypercapnic Respiratory Failure;Avalanche Burial;Snow Physical Properties;Hypoxic Respiratory Failure;Hypercapnic Respiratory Failure;Avalanche Burial;Snow Physical Properties;Hypoxic Respiratory Failure;Hypercapnic Respiratory Failure;Avalanche Burial;Snow Physical Properties</t>
  </si>
  <si>
    <t>December 1, 2013</t>
  </si>
  <si>
    <t>V/16/13</t>
  </si>
  <si>
    <t>Giacomo Strapazzon, MD PhD;Hermann Brugger, MD;Giacomo Strapazzon, MD PhD;Hermann Brugger, MD;Giacomo Strapazzon, MD PhD;Hermann Brugger, MD;Giacomo Strapazzon, MD PhD;Hermann Brugger, MD;Giacomo Strapazzon, MD PhD;Hermann Brugger, MD</t>
  </si>
  <si>
    <t>Eurac Research;Eurac Research;Eurac Research;Eurac Research;Eurac Research;Eurac Research;Eurac Research;Eurac Research;Eurac Research;Eurac Research</t>
  </si>
  <si>
    <t>Medical University Innsbruck</t>
  </si>
  <si>
    <t>&lt;br&gt;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      ;&lt;br&gt;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      ;&lt;br&gt;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      ;&lt;br&gt;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t>
  </si>
  <si>
    <t>SpO2 (%);SpO2 (%);SpO2 (%)</t>
  </si>
  <si>
    <t>EtCO2 (mmHg);Cause of interruption;VE (L/min);rSO2 (%)</t>
  </si>
  <si>
    <t>Using a High-flow Nasal Cannula Provided Superior Results to Diffuser Delivery in Severe Bronchiolitis: a Prospective, Randomized Controlled Study</t>
  </si>
  <si>
    <t>Device: high flow nasal oxygen therapy;Device: Diffuser oxygen mask;Device: high flow nasal oxygen therapy;Device: Diffuser oxygen mask;Device: high flow nasal oxygen therapy;Device: Diffuser oxygen mask;Device: high flow nasal oxygen therapy;Device: Diffuser oxygen mask</t>
  </si>
  <si>
    <t>https://clinicaltrials.gov/show/NCT03342781</t>
  </si>
  <si>
    <t>Using HFNC in Bronchiolitis</t>
  </si>
  <si>
    <t>NCT03342781</t>
  </si>
  <si>
    <t>Kayseri Training and Research Hospital</t>
  </si>
  <si>
    <t>Respiratory Failure;Bronchiolitis;Respiratory Failure;Bronchiolitis;Respiratory Failure;Bronchiolitis;Respiratory Failure;Bronchiolitis</t>
  </si>
  <si>
    <t>March 1, 2016</t>
  </si>
  <si>
    <t>2016/504</t>
  </si>
  <si>
    <t>&lt;br&gt;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      ;&lt;br&gt;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      ;&lt;br&gt;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      ;&lt;br&gt;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t>
  </si>
  <si>
    <t>presence of treatment failure;presence of treatment failure;presence of treatment failure</t>
  </si>
  <si>
    <t>total duration of oxygen therapy;Length of hospital stay day;time of treatment failure</t>
  </si>
  <si>
    <t>Evaluation of Spectral Cardiac CT for the Diagnosis of Acute Myocarditis</t>
  </si>
  <si>
    <t>Procedure: Spectral cardiac CT scan</t>
  </si>
  <si>
    <t>https://clinicaltrials.gov/show/NCT02905721</t>
  </si>
  <si>
    <t>NCT02905721</t>
  </si>
  <si>
    <t>Patients With Suspected Acute Myocarditis</t>
  </si>
  <si>
    <t>AOM 150399 / P 150927</t>
  </si>
  <si>
    <t>Phalla OU, MD PhD;Phalla OU, MD PhD;Phalla OU, MD, PhD</t>
  </si>
  <si>
    <t>;phalla.ou@aphp.fr;phalla.ou@aphp.fr</t>
  </si>
  <si>
    <t>;00 33 1 40 25 81 01;</t>
  </si>
  <si>
    <t>&lt;br&gt;        Inclusion Criteria:&lt;br&gt;&lt;br&gt;          -  Patients aged at least 18 years&lt;br&gt;&lt;br&gt;          -  Patient having had a preliminary clinical examination:&lt;br&gt;&lt;br&gt;        eligible patients must present an increased level of troponin I (&gt;laboratory threshold)&lt;br&gt;        associated with at least one of the 3 following criteria: i) prolonged chest pain &gt; 10&lt;br&gt;        minutes; ii) recent viral infectious illness &lt;7 days; iii) patients without any history of&lt;br&gt;        coronary disease and/or free of cardiovascular risk factors&lt;br&gt;&lt;br&gt;        - Patient's written informed consent.&lt;br&gt;&lt;br&gt;        Exclusion Criteria:&lt;br&gt;&lt;br&gt;          -  Iodine contrast allergy&lt;br&gt;&lt;br&gt;          -  Severe renal impairment (GFR &lt; 45 ml/min)&lt;br&gt;&lt;br&gt;          -  Patient status: insufficient patient cooperation or dyspnea or hemodynamic instability&lt;br&gt;             with inability to hold a 8-10 seconds breath hold&lt;br&gt;&lt;br&gt;          -  Pregnant women&lt;br&gt;&lt;br&gt;          -  History of coronary artery disease&lt;br&gt;&lt;br&gt;          -  Contra indications to MRI&lt;br&gt;&lt;br&gt;          -  Patient under guardianship or trusteeship&lt;br&gt;&lt;br&gt;          -  Non affiliation to social security or CMU (beneficiary or assignee)&lt;br&gt;</t>
  </si>
  <si>
    <t>Diagnosis of acute myocarditis using spectral cardiac CT scan</t>
  </si>
  <si>
    <t>Radiation dose delivered in spectral cardiac CT scan</t>
  </si>
  <si>
    <t>Protocolized Ventilator Weaning Verses Usual Care: A Randomized Controlled Trial</t>
  </si>
  <si>
    <t>Other: Protocolized wean</t>
  </si>
  <si>
    <t>https://clinicaltrials.gov/show/NCT03724643</t>
  </si>
  <si>
    <t>Protocolized Ventilator Weaning Verses Usual Care</t>
  </si>
  <si>
    <t>NCT03724643</t>
  </si>
  <si>
    <t>Baqiyatallah Medical Sciences University</t>
  </si>
  <si>
    <t>October 18, 2007</t>
  </si>
  <si>
    <t>BUMS-PWvUC-RCT</t>
  </si>
  <si>
    <t>&lt;br&gt;        Inclusion Criteria:&lt;br&gt;&lt;br&gt;          -  Admitted to the ICU&lt;br&gt;&lt;br&gt;          -  Endotracheally intubated on mechanical ventilation = 24 hours&lt;br&gt;&lt;br&gt;          -  Full-code status&lt;br&gt;&lt;br&gt;          -  Informed consent provided by the patient, legal guardian, or healthcare surrogate&lt;br&gt;             (prior to ventilator weaning).&lt;br&gt;&lt;br&gt;        Exclusion Criteria:&lt;br&gt;&lt;br&gt;          -  Declining consent&lt;br&gt;&lt;br&gt;          -  Death without ventilator weaning&lt;br&gt;&lt;br&gt;          -  Cardiopulmonary arrest on the ventilator&lt;br&gt;&lt;br&gt;          -  Permanent ventilator dependence&lt;br&gt;&lt;br&gt;          -  Tracheostomy placement for long-term weaning&lt;br&gt;&lt;br&gt;          -  Self-extubation&lt;br&gt;&lt;br&gt;          -  Pulmonary edema&lt;br&gt;&lt;br&gt;          -  Aspiration during the wean&lt;br&gt;&lt;br&gt;          -  Copious secretions and mucus plugging precluding wean&lt;br&gt;&lt;br&gt;          -  Severe obstructive lung disease&lt;br&gt;&lt;br&gt;          -  COPD with hypercapneic respiratory failure&lt;br&gt;&lt;br&gt;          -  Status-post-respiratory arrest&lt;br&gt;&lt;br&gt;          -  Concurrent neurologic / neuromuscular comorbidity&lt;br&gt;&lt;br&gt;          -  Drug or alcohol intoxication&lt;br&gt;&lt;br&gt;          -  Incomplete data.&lt;br&gt;</t>
  </si>
  <si>
    <t>Duration of Intubation</t>
  </si>
  <si>
    <t>Hospital length-of-stay</t>
  </si>
  <si>
    <t>The Benefit of a Liraglutide-based Weight Management Alone or in Addition to Standard CPAP Therapy on Metabolic Function in Patients With Obstructive Sleep Apnoea (OSA) - an Explorative, Proof-of-concept Study</t>
  </si>
  <si>
    <t>Drug: Liraglutide (Saxenda) 6Mg/Ml Inj Pen 3Ml;Device: Continuous positive airway pressure treatment;Combination Product: Liraglutide and CPAP</t>
  </si>
  <si>
    <t>https://clinicaltrials.gov/show/NCT04186494</t>
  </si>
  <si>
    <t>Effect of Liraglutide vs CPAP on Cardiometabolic Outcomes in Obstructive Sleep Apnea</t>
  </si>
  <si>
    <t>NCT04186494</t>
  </si>
  <si>
    <t>St Vincent's University Hospital, Ireland</t>
  </si>
  <si>
    <t>Ireland</t>
  </si>
  <si>
    <t>RS19-023</t>
  </si>
  <si>
    <t>Silke Ryan, PhD, MD;Silke Ryan, PhD, MD;Silke Ryan</t>
  </si>
  <si>
    <t>;silke.ryan@ucd.ie;silke.ryan@ucd.ie</t>
  </si>
  <si>
    <t>;+35312213702;+35312213702</t>
  </si>
  <si>
    <t>St Vincent's University Hospital, University College Dublin;</t>
  </si>
  <si>
    <t>University College Dublin;Health Research Board, Ireland</t>
  </si>
  <si>
    <t>&lt;br&gt;        Inclusion Criteria:&lt;br&gt;&lt;br&gt;          -  Newly diagnosed moderate-severe OSA (by standard PSG)&lt;br&gt;&lt;br&gt;          -  Body mass index between 30 - 40&lt;br&gt;&lt;br&gt;          -  Age 18 - 60 years&lt;br&gt;&lt;br&gt;          -  Able to provide written, informed consent&lt;br&gt;&lt;br&gt;        Exclusion Criteria:&lt;br&gt;&lt;br&gt;          -  Pregnancy&lt;br&gt;&lt;br&gt;          -  Requirement for supplemental oxygen&lt;br&gt;&lt;br&gt;          -  Previous diagnosis of OSA or previous CPAP treatment&lt;br&gt;&lt;br&gt;          -  Diagnosis of Diabetes&lt;br&gt;&lt;br&gt;          -  Previous treatment with GLP-1 analogue&lt;br&gt;&lt;br&gt;          -  Previous surgical treatment for obesity&lt;br&gt;&lt;br&gt;          -  Active treatment for malignancy or severe psychiatric disorder&lt;br&gt;&lt;br&gt;          -  Acute coronary syndrome or stroke within 3 months prior to study&lt;br&gt;&lt;br&gt;          -  History of decompensated heart failure&lt;br&gt;&lt;br&gt;          -  Professional drivers or drivers with a history of road-traffic accident due to&lt;br&gt;             sleepiness&lt;br&gt;&lt;br&gt;          -  Severe excessive daytime sleepiness defined as Epworth sleepiness scale &gt;15&lt;br&gt;</t>
  </si>
  <si>
    <t>Insulin resistance</t>
  </si>
  <si>
    <t>Weight;Glucose tolerance;OSA Severity;Blood pressure;Endothelial function;Coronary artery calcification;Vascular inflammation</t>
  </si>
  <si>
    <t>Effects of Automated Adjustment of Inspired Oxygen With Combined Adaptive Mechanical Backup Ventilation as Compared to Automated Oxygen Adjustment Alone in Preterm Infants With Intermittent Hypoxemic Events During Non-invasive Ventilatory Support</t>
  </si>
  <si>
    <t>Device: Saturation sensitive backup ventilation</t>
  </si>
  <si>
    <t>https://clinicaltrials.gov/show/NCT02774408</t>
  </si>
  <si>
    <t>NCT02774408</t>
  </si>
  <si>
    <t>Apnea, Hypoxia</t>
  </si>
  <si>
    <t>FiO2 Backup</t>
  </si>
  <si>
    <t>Dr. von Hauner Children‚Äôs Hospital</t>
  </si>
  <si>
    <t>&lt;br&gt;        Inclusion Criteria:&lt;br&gt;&lt;br&gt;          1. postmenstrual age &lt;34 wks GA at study time (&lt;32 wks GA at birth)&lt;br&gt;&lt;br&gt;          2. on nasal/nasopharyngeal CPAP or nasal IMV / IPPV&lt;br&gt;&lt;br&gt;          3. at least 4 desaturations (SpO2 &lt;80%) during an 8 hour period within the 24h before&lt;br&gt;             the study using a standard pulse oximeter incorporated in the NICU (Masimo SET,&lt;br&gt;             Irvine, CA, averaging time 8 sec; delay 10s)&lt;br&gt;&lt;br&gt;          4. informed consent obtained from the parents or legal guardian&lt;br&gt;&lt;br&gt;        Exclusion Criteria:&lt;br&gt;&lt;br&gt;          1. postnatal age &lt;96h (to exclude rapidly changing conditions during the early phase of&lt;br&gt;             RDS and to avoid handling of the infant during the critical period for IVH)&lt;br&gt;&lt;br&gt;          2. congenital cyanotic heart disease&lt;br&gt;&lt;br&gt;          3. no decision for full treatment support&lt;br&gt;&lt;br&gt;          4. Average FiO2 during the last 24h bevor the active study phase &gt;0.60 (too sick for&lt;br&gt;             non-invasive ventilator support)&lt;br&gt;&lt;br&gt;          5. Congenital malformations of the lung or the diaphragm (i.e. diaphragmatic hernia,&lt;br&gt;             congenital cystic lung diseases...)&lt;br&gt;&lt;br&gt;          6. Clinical evidence for seizures&lt;br&gt;&lt;br&gt;          7. Ongoing Sepsis with hemodynamic compromise (defined as a CrP &gt; 20mg/l or positive&lt;br&gt;             blood culture (for sepsis), and requirement of catecholamines (for hemodynamic&lt;br&gt;             compromise))&lt;br&gt;&lt;br&gt;          8. Need of blood-transfusion during study time&lt;br&gt;</t>
  </si>
  <si>
    <t>The primary outcome measure is the total duration of time with an arterial oxygen saturation as measured by pulse oxymetry (percentage of the total recording time) within the target range (88-95%).</t>
  </si>
  <si>
    <t>the number of episodes with an SpO2 &lt;80%;The number of extended/very long episodes outside the SpO2 target range (defined as episodes with a duration of more than 1 minute/3 minutes);Mean SpO2.;Variability of SpO2 (coefficient of variation);Mean FiO2 during the study time;The workload for the medical staff as measured by the number of manual adjustments of FiO2 because of episodes of hyperoxemia;The workload for the medical staff as measured by the number of manual adjustments of FiO2 because of episodes of hypoxemia.;Tissue oxygenation measurement (measured with near infrared spectrometry) of different organs (kidney, brain, muscle )</t>
  </si>
  <si>
    <t>Side Effects of Two Different Mandibular Advancement Devices (MAD) in the Treatment of Snoring and Obstructive Sleep Apnea Syndrome (OSAS)</t>
  </si>
  <si>
    <t>Device: H-MAD with a hinge system according to Herbst</t>
  </si>
  <si>
    <t>https://clinicaltrials.gov/show/NCT04050514</t>
  </si>
  <si>
    <t>Side Effects of Mandibular Advancement Devices</t>
  </si>
  <si>
    <t>NCT04050514</t>
  </si>
  <si>
    <t>University Medicine Greifswald</t>
  </si>
  <si>
    <t>Obstructive Sleep Apnea Syndrome;Temporomandibular Disorders</t>
  </si>
  <si>
    <t>Olaf Bernhardt, Prof.;Olaf Bernhardt, Prof.</t>
  </si>
  <si>
    <t>;obernhar@uni-greifswald.de</t>
  </si>
  <si>
    <t>;+49 3834 8619617</t>
  </si>
  <si>
    <t>University Medicine Greifswald;</t>
  </si>
  <si>
    <t>&lt;br&gt;        Inclusion Criteria:&lt;br&gt;&lt;br&gt;          -  Patients with medical indication for mandibular protrusion (MAD) due to OSAS&lt;br&gt;&lt;br&gt;          -  therapy request for snoring&lt;br&gt;&lt;br&gt;          -  Body Mass Index (BMI) = 35&lt;br&gt;&lt;br&gt;          -  mandibular protrusion of 5 mm possible&lt;br&gt;&lt;br&gt;          -  at least 8 remaining teeth or 4 implants per jaw&lt;br&gt;&lt;br&gt;          -  fixed dentures and stable&lt;br&gt;&lt;br&gt;          -  removable partial denture, at least support up to the area of the 2nd premolars on&lt;br&gt;             both sides&lt;br&gt;&lt;br&gt;          -  business ability and the existence of the signed declaration of consent&lt;br&gt;&lt;br&gt;        Exclusion Criteria:&lt;br&gt;&lt;br&gt;          -  polyarthritis&lt;br&gt;&lt;br&gt;          -  fibromyalgia, neuralgia&lt;br&gt;&lt;br&gt;          -  central sleep apnea syndrome&lt;br&gt;&lt;br&gt;          -  untreated generalized periodontitis&lt;br&gt;&lt;br&gt;          -  chronic dysfunctional pain degree 3-4&lt;br&gt;&lt;br&gt;          -  long-term use of psychotropics and analgesics (&gt; 4 weeks)&lt;br&gt;&lt;br&gt;          -  pregnancy&lt;br&gt;&lt;br&gt;          -  participation in another interventional clinical study (currently up to three months&lt;br&gt;             before inclusion)&lt;br&gt;</t>
  </si>
  <si>
    <t>change orofacial pain: numeric rating scale (NRS; 0-10)</t>
  </si>
  <si>
    <t>pressure pain points on palpation;number of posterior contact points</t>
  </si>
  <si>
    <t>Investigating the Role of Skeletal Muscle Dysfunction on Dyspnea and Exercise Intolerance in Interstitial Lung Disease</t>
  </si>
  <si>
    <t>Biological: Hyperoxia</t>
  </si>
  <si>
    <t>https://clinicaltrials.gov/show/NCT03800017</t>
  </si>
  <si>
    <t>Skeletal Muscle Function in Interstitial Lung Disease</t>
  </si>
  <si>
    <t>NCT03800017</t>
  </si>
  <si>
    <t>Allocation: Non-Randomized. Intervention model: Parallel Assignment. Primary purpose: Basic Science. Masking: Single (Participant).</t>
  </si>
  <si>
    <t>Interstitial Lung Disease;Idiopathic Pulmonary Fibrosis;Hypersensitivity Pneumonitis;Scleroderma;Nonspecific Interstitial Pneumonia</t>
  </si>
  <si>
    <t>September 1, 2021</t>
  </si>
  <si>
    <t>H18-02059</t>
  </si>
  <si>
    <t>Jordan A Guenette, PhD;Yannick Molgat-seon, PhD</t>
  </si>
  <si>
    <t>;yannick.molgat-seon@hli.ubc.ca</t>
  </si>
  <si>
    <t>;1-604-682-2344</t>
  </si>
  <si>
    <t>University of British Columbia;</t>
  </si>
  <si>
    <t>&lt;br&gt;        Inclusion Criteria for ILD Patients:&lt;br&gt;&lt;br&gt;          -  Age 40-80 years (inclusive)&lt;br&gt;&lt;br&gt;          -  A multidisciplinary diagnosis of idiopathic pulmonary fibrosis (IPF), idiopathic&lt;br&gt;             fibrotic nonspecific interstitial pneumonia (NSIP), chronic hypersensitivity&lt;br&gt;             pneumonitis (HP), or unclassifiable ILD with a differential diagnosis that consists of&lt;br&gt;             the above diagnoses&lt;br&gt;&lt;br&gt;          -  Fibrosis on high resolution computed tomography (HRCT): honeycombing, reticulation, or&lt;br&gt;             traction bronchiectasis&lt;br&gt;&lt;br&gt;          -  Appropriate candidate for pulmonary rehabilitation&lt;br&gt;&lt;br&gt;          -  6 minute walk distance 50m or more&lt;br&gt;&lt;br&gt;          -  Oxygen saturation = 92% by pulse oximetry at rest while breathing room air&lt;br&gt;&lt;br&gt;          -  Clinically stable for the preceding 6 weeks&lt;br&gt;&lt;br&gt;          -  Can fluently read and write in English&lt;br&gt;&lt;br&gt;        Inclusion Criteria for Healthy Controls:&lt;br&gt;&lt;br&gt;          -  Age 40-80 (inclusive)&lt;br&gt;&lt;br&gt;          -  Normal pulmonary function (80-120% predicted)&lt;br&gt;&lt;br&gt;          -  No lung or cardiovascular disease&lt;br&gt;&lt;br&gt;          -  Can fluently read and write in English&lt;br&gt;&lt;br&gt;        Exclusion Criteria for the ILD patients:&lt;br&gt;&lt;br&gt;          -  Contraindication to exercise testing (e.g. significant cardiovascular,&lt;br&gt;             musculoskeletal, neurological disease)&lt;br&gt;&lt;br&gt;          -  Other significant extra-pulmonary disease that, based on clinical assessment, could&lt;br&gt;             impair exercise capacity and/or oxygenation&lt;br&gt;&lt;br&gt;          -  Forced vital capacity (FVC) less than 50% or Diffusion capacity for carbon monoxide&lt;br&gt;             (DLCO) less than 25%&lt;br&gt;&lt;br&gt;          -  Concurrent or recent participation (less than 6 months) in a pulmonary rehabilitation&lt;br&gt;             program&lt;br&gt;&lt;br&gt;          -  Use of prednisone greater than 10 mg/day for more than 2 weeks within 3 months of the&lt;br&gt;             first study visit&lt;br&gt;&lt;br&gt;          -  Significant emphysema (less than 10% volume on HRCT or FEV1/FVC less than 0.70)&lt;br&gt;&lt;br&gt;        Exclusion Criteria for Healthy Controls:&lt;br&gt;&lt;br&gt;          -  Currently smoking or previously smoked more than 10 pack-years&lt;br&gt;&lt;br&gt;          -  Any medical conditions that prevents them for exercising safely&lt;br&gt;&lt;br&gt;          -  Cardiac pacemaker or any metal or electronic inside the body&lt;br&gt;</t>
  </si>
  <si>
    <t>Change in standardized dyspnea score during the constant load exercise test (visit 3);Change in standardized dyspnea score during the constant load exercise test (visit 4);Change in leg muscle strength measured following the constant load exercise test (visit 3);Change in leg muscle strength measured following the constant load exercise test (visit 4)</t>
  </si>
  <si>
    <t>Quadriceps muscle oxidative capacity measured using near-infrared spectroscopy;Quadriceps muscle volume measured using magnetic resonance imaging</t>
  </si>
  <si>
    <t>Only as for the first time, I gave 200 mg of once after dinner after the second at 400 mg with celecoxib twice a day for the celecoxib group in morning after the next day five hours after an operation.&lt;br&gt;I gave 60 mg of loxoprofen after every meal with 60 mg of once after the second three times a day for the loxoprofen group five hours after an operation only in the first time.</t>
  </si>
  <si>
    <t>https://upload.umin.ac.jp/cgi-open-bin/ctr_e/ctr_view.cgi?recptno=R000028046</t>
  </si>
  <si>
    <t>A Comparison of Analgesic Effect between Loxoprofen and Celecoxiband the Frequency of the Hemorrhage Following Tonsillectomy</t>
  </si>
  <si>
    <t>JPRN-UMIN000024363</t>
  </si>
  <si>
    <t>Tosei General Hospital</t>
  </si>
  <si>
    <t>chronic tonsillitis,peritonsillar abscess,sleep apnea syndrome</t>
  </si>
  <si>
    <t>Inclusion criteria: Patients such as tonsillitis chronic in 15 years old or more that enforced both sides palatine tonsil enucleation on January 1, 2017 by December 31, 2017, almond peritonsillar abscess, sleep apnea syndrome.</t>
  </si>
  <si>
    <t>Exclusion criteria: The Patient of allergy to celecoxib and bronchial asthma is excluded</t>
  </si>
  <si>
    <t>On a patient background, the total dosage days of the pain-killer, the self-evaluation (I include VAS scale) for the painkilling effect, a ratio (rescue dosage rate), the days of the case receiving the rescue, a last dosage day, I did it with a side effect after presence of the bleeding and degree, art after a side effect, a hospitalized total eating rate, art at time of the bleeding.</t>
  </si>
  <si>
    <t>Effect of nasoduodenal nutrition on ventilator associated pneumonia in very elderly patients with mechanical ventilation</t>
  </si>
  <si>
    <t>control group:nasogastric nutrition;nasoduodenal nutrition group:nasoduodenal nutrition;</t>
  </si>
  <si>
    <t>http://www.chictr.org.cn/showproj.aspx?proj=14354</t>
  </si>
  <si>
    <t>ChiCTR-IPR-16008485</t>
  </si>
  <si>
    <t>Pilot study</t>
  </si>
  <si>
    <t>control group:40;nasoduodenal nutrition group:40;</t>
  </si>
  <si>
    <t>Guangzhou Red Cross Hospital, Medical College, Jinan University</t>
  </si>
  <si>
    <t>ventilator associated pneumonia</t>
  </si>
  <si>
    <t>Youfeng Zhu</t>
  </si>
  <si>
    <t>396 Middle Tongfu Road, Guangzhou, China</t>
  </si>
  <si>
    <t>151276953@qq.com</t>
  </si>
  <si>
    <t>+86 15813342900</t>
  </si>
  <si>
    <t>Guangzhou medical science and technology project (20151A010025) and Academician Li Jieshou special research foundation of the intestinal barrier (LJS_201406)</t>
  </si>
  <si>
    <t>Inclusion criteria: Patients were eligible for enrollment if they were endotracheal intubation for mechanical ventilation whose mechanical ventilation time was expected to exceed 48h and they were 80 years of age or older; Patients or their guardians should agree with this clinical trail and sign the medical informed consent.</t>
  </si>
  <si>
    <t>Exclusion criteria: Patients with skull base injury, oropharynx injury, esophagus injury, advanced cancer or other infectious disease; extubation, death or giving up treatment, or new pneumonia occurred within 48 hours after mechanical ventilation; obvious enteral nutrition contraindication, such as intestinal obstruction, gastrointestinal perforation,et al.</t>
  </si>
  <si>
    <t>morbidity of ventilator associated pneumonia;</t>
  </si>
  <si>
    <t>Duration of mechanical ventilation;Length of ICU stay;mortality;procalcitonin;hypersensitive C-reactive protein;Prealbumin;albumin;Score of Acute Physiology and Chronic Health Evaluation II;Score of SOFA;</t>
  </si>
  <si>
    <t>A Multiple Centre,Random Control Study :Early Use of Airway Pressure Release Ventilation Updated (APRV Plus) Protocol in Acute Respiratory Disease Syndrome (ARDS)</t>
  </si>
  <si>
    <t>Procedure: APRVplus protocol;Procedure: Low tidal volume ventilation</t>
  </si>
  <si>
    <t>https://clinicaltrials.gov/show/NCT03549910</t>
  </si>
  <si>
    <t>A Multiple Centre,Random Control Study :Early Use of Airway Pressure Release Ventilation (APRV) Plus Protocol in ARDS</t>
  </si>
  <si>
    <t>NCT03549910</t>
  </si>
  <si>
    <t>West China Hospital</t>
  </si>
  <si>
    <t>August 20, 2018</t>
  </si>
  <si>
    <t>Huaxi ICU-APRV</t>
  </si>
  <si>
    <t>Kang Yan;Yongfang Zhou</t>
  </si>
  <si>
    <t>;zyfmg@163.com</t>
  </si>
  <si>
    <t>;86 18140212276</t>
  </si>
  <si>
    <t>Department of Critical Care Medicine;</t>
  </si>
  <si>
    <t>&lt;br&gt;        Inclusion Criteria:&lt;br&gt;&lt;br&gt;          -  Moderate and severe acute respiratory distress syndrome,according to the Berlin&lt;br&gt;             definition of ARDS&lt;br&gt;&lt;br&gt;          -  receiving tracheal intubation and mechanical ventilation was no longer than 48 hours&lt;br&gt;&lt;br&gt;        Exclusion Criteria:&lt;br&gt;&lt;br&gt;          -  Pregnancy&lt;br&gt;&lt;br&gt;          -  The expected duration of mechanical ventilation was less than 48 hours&lt;br&gt;&lt;br&gt;          -  Intracranial hypertension (suspected or confirmed)&lt;br&gt;&lt;br&gt;          -  Neuromuscular disorders that are known to prolong the need for mechanical ventilation&lt;br&gt;&lt;br&gt;          -  Known or suspected chronic obstructive pulmonary disease(COPD)&lt;br&gt;&lt;br&gt;          -  Terminal stage of disease&lt;br&gt;&lt;br&gt;          -  Pneumothorax (drained or not)at enrollment&lt;br&gt;&lt;br&gt;          -  Treatment with extracorporeal support (ECMO) at enrollment&lt;br&gt;&lt;br&gt;          -  There was a lack of commitment to life support.&lt;br&gt;</t>
  </si>
  <si>
    <t>Mechanical ventilation free days;oxygenation;repiratory system compliance;MAP;sedation depth;Sedative drug;successful extubation rate</t>
  </si>
  <si>
    <t>Crystalloid Liberal or Vasopressors Early Resuscitation in Sepsis</t>
  </si>
  <si>
    <t>Drug: Early Vasopressors;Drug: Early Fluids</t>
  </si>
  <si>
    <t>https://clinicaltrials.gov/show/NCT03434028</t>
  </si>
  <si>
    <t>NCT03434028</t>
  </si>
  <si>
    <t>March 7, 2018</t>
  </si>
  <si>
    <t>PETAL03 CLOVERS</t>
  </si>
  <si>
    <t>David Alan Schoenfeld, PhD;Katie Oldmixon, RN</t>
  </si>
  <si>
    <t>;coldmixon@mgh.harvard.edu</t>
  </si>
  <si>
    <t>;617 726-4777</t>
  </si>
  <si>
    <t>&lt;br&gt;        Inclusion Criteria:&lt;br&gt;&lt;br&gt;          -  Age = 18 years&lt;br&gt;&lt;br&gt;          -  A suspected or confirmed infection (broadly defined by administration or planned&lt;br&gt;             administration of antibiotics)&lt;br&gt;&lt;br&gt;          -  Sepsis-induced hypotension defined as systolic blood pressure &lt; 100 mmHg or MAP &lt; 65&lt;br&gt;             mmHg after a minimum of at least 1 liter of fluid (*Fluids inclusive of pre-hospital&lt;br&gt;             fluids; blood pressure must be below any known or reported pre-morbid baseline).&lt;br&gt;&lt;br&gt;        Exclusion Criteria:&lt;br&gt;&lt;br&gt;          -  More than 4 hours elapsed since meeting inclusion criteria or 24 hours elapsed since&lt;br&gt;             admission to the hospital&lt;br&gt;&lt;br&gt;          -  Patient already received 3 liters of intravenous fluid (includes prehospital volumes)&lt;br&gt;&lt;br&gt;          -  Unable to obtain informed consent&lt;br&gt;&lt;br&gt;          -  Known pregnancy&lt;br&gt;&lt;br&gt;          -  Hypotension suspected to be due to non-sepsis cause (e.g. hemorrhagic shock)&lt;br&gt;&lt;br&gt;          -  Blood pressure is at known or reported baseline level&lt;br&gt;&lt;br&gt;          -  Severe Volume Depletion from an acute condition other than sepsis. In the judgment of&lt;br&gt;             the treating physician, the patient has an acute condition other than sepsis causing&lt;br&gt;             (or indicative) of *severe volume depletion; Examples include: Diabetic ketoacidosis,&lt;br&gt;             high volume vomiting or diarrhea, hyperosmolar hyperglycemic state, and nonexertional&lt;br&gt;             hyperthermia (heat stroke); severe is defined by the need for substantial intravenous&lt;br&gt;             fluid administration as part of routine clinical care&lt;br&gt;&lt;br&gt;          -  Pulmonary edema or clinical signs of new fluid overload (e.g. bilateral crackles, new&lt;br&gt;             oxygen requirement, new peripheral edema, fluid overload on chest x-ray)&lt;br&gt;&lt;br&gt;          -  Treating physician unwilling to give additional fluids as directed by the liberal&lt;br&gt;             protocol&lt;br&gt;&lt;br&gt;          -  Treating physician unwilling to use vasopressors as directed by the restrictive&lt;br&gt;             protocol.&lt;br&gt;&lt;br&gt;          -  Current or imminent decision to withhold most/all life-sustaining treatment; this does&lt;br&gt;             not exclude those patients committed to full support except cardiopulmonary&lt;br&gt;             resuscitation&lt;br&gt;&lt;br&gt;          -  Immediate surgical intervention planned such that study procedures could not be&lt;br&gt;             followed&lt;br&gt;&lt;br&gt;          -  Prior enrollment in this study&lt;br&gt;</t>
  </si>
  <si>
    <t>All-cause mortality prior to discharge home</t>
  </si>
  <si>
    <t>New onset atrial or ventricular arrhythmia;Development of ARDS;Change in SOFA score;Change in creatinine-based KDIGO stage;Initiation of renal replacement therapy;Initiation of mechanical ventilation;Hospital free days to discharge home;ICU free days;Vasopressor free days;Renal replacement free days;Ventilator free days (VFD);Organ support free days</t>
  </si>
  <si>
    <t>Effects of Early Mobilization in Children With Pneumonia</t>
  </si>
  <si>
    <t>Other: Rehabilitation;Other: Chest physical therapy</t>
  </si>
  <si>
    <t>https://clinicaltrials.gov/show/NCT03343717</t>
  </si>
  <si>
    <t>Physiotherapy on Pneumonia in Childrens</t>
  </si>
  <si>
    <t>NCT03343717</t>
  </si>
  <si>
    <t>Allocation: Randomized. Intervention model: Parallel Assignment. Primary purpose: Other. Masking: Triple (Participant, Care Provider, Investigator).</t>
  </si>
  <si>
    <t>2.084.580</t>
  </si>
  <si>
    <t>Rodrigo S Rocha, Doctor</t>
  </si>
  <si>
    <t>&lt;br&gt;        Inclusion Criteria:&lt;br&gt;&lt;br&gt;          -  patients on invasive or non-invasive mechanical ventilation for less than 96 hours&lt;br&gt;&lt;br&gt;          -  with pneumonia due to invasive mechanical ventilation,&lt;br&gt;&lt;br&gt;          -  aged between 1 year and 8 years&lt;br&gt;&lt;br&gt;        Exclusion Criteria:&lt;br&gt;&lt;br&gt;          -  Severe Respiratory Failure&lt;br&gt;&lt;br&gt;          -  active bleeding&lt;br&gt;&lt;br&gt;          -  acute cerebral disorder&lt;br&gt;&lt;br&gt;          -  presence of orthopedic contraindications (bone fractures, dislocations, subluxations,&lt;br&gt;             postoperative, unstable spine)&lt;br&gt;&lt;br&gt;          -  neurological impairment with minimal functionality&lt;br&gt;&lt;br&gt;          -  neuromuscular disease&lt;br&gt;</t>
  </si>
  <si>
    <t>Heart rate variability</t>
  </si>
  <si>
    <t>Muscle force</t>
  </si>
  <si>
    <t>&lt;br&gt;                Pharmaceutical Form: Solution for infusion&lt;br&gt;                INN or Proposed INN: Sodium Chloride&lt;br&gt;                Other descriptive name: SODIUM CHLORIDE SOLUTION 0.9%&lt;br&gt;                Concentration unit: % percent&lt;br&gt;                Concentration type: equal&lt;br&gt;                Concentration number: 0.9-&lt;br&gt;&lt;br&gt;                Pharmaceutical Form: Solution for infusion&lt;br&gt;                INN or Proposed INN: Ringers Acetate&lt;br&gt;                Other descriptive name: RINGER'S ACETATE SOLUTION&lt;br&gt;                Concentration unit: ml millilitre(s)&lt;br&gt;                Concentration type: equal&lt;br&gt;                Concentration number: 1000-&lt;br&gt;&lt;br&gt;                Pharmaceutical Form: Solution for infusion&lt;br&gt;                INN or Proposed INN: Plasmalyte&lt;br&gt;                Other descriptive name: PLASMALYTE-A&lt;br&gt;                Concentration unit: ml millilitre(s)&lt;br&gt;                Concentration type: equal&lt;br&gt;                Concentration number: 1000-&lt;br&gt;&lt;br&gt;                Pharmaceutical Form: Solution for infusion&lt;br&gt;                INN or Proposed INN: Ringers Lactate&lt;br&gt;                CAS Number: 8026-79-7&lt;br&gt;                Other descriptive name: RINGER'S LACTATE SOLUTION&lt;br&gt;                Concentration unit: millilitre(s)/gram&lt;br&gt;                Concentration type: equal&lt;br&gt;                Concentration number: 1000-&lt;br&gt;&lt;br&gt;</t>
  </si>
  <si>
    <t>EUCTR2018-000404-42-ES</t>
  </si>
  <si>
    <t>Inclusion criteria: &lt;br&gt;                All the following criteria must be fulfilled:&lt;br&gt;                -Aged 18 years or above&lt;br&gt;                -Admitted to the ICU or plan to be admitted to the ICU regardless of trial participation&lt;br&gt;                -Septic shock defined according to the Sepsis-3 criteria:&lt;br&gt;                oSuspected or confirmed site of infection or positive blood culture AND&lt;br&gt;                oOngoing infusion of vasopressor/inotrope agent to maintain a mean arterial blood pressure of 65 mmHg or above AND&lt;br&gt;                oLactate of 2 mmol/L or above in any plasma sample performed within the last 3-hours&lt;br&gt;                -Have received at least 1 L of IV fluid (crystalloids, colloids or blood products) in the last 24-hours prior to screening.&lt;br&gt;                Are the trial subjects under 18? no&lt;br&gt;                Number of subjects for this age range:&lt;br&gt;                F.1.2 Adults (18-64 years) yes&lt;br&gt;                F.1.2.1 Number of subjects for this age range 754&lt;br&gt;                F.1.3 Elderly (&gt;=65 years) yes&lt;br&gt;                F.1.3.1 Number of subjects for this age range 800&lt;br&gt;</t>
  </si>
  <si>
    <t>Exclusion criteria: &lt;br&gt;                We will exclude patients who fulfil any of the following criteria:&lt;br&gt;                -Septic shock for more than 12 hours at the time of screening because we want to include patients early in their course&lt;br&gt;                -Life-threatening bleeding as these patients need specific fluid/blood product strategies&lt;br&gt;                -Acute burn injury of more than 10% of the body surface area as these patients need a specific fluid strategy&lt;br&gt;                -Known pregnancy.&lt;br&gt;                -Consent not obtainable as per the model approved for the specific site.&lt;br&gt;</t>
  </si>
  <si>
    <t>Timepoint(s) of evaluation of this end point: day 90 after randomisation;Primary end point(s): All-cause mortality at day 90 after randomisation;Main Objective: The objective of the CLASSIC trial is to assess benefits and harms of IV fluid restriction vs. standard of care on patient-important outcome measures in adult ICU patients with septic shock.;Secondary Objective: Not applicable</t>
  </si>
  <si>
    <t>&lt;br&gt;                Secondary end point(s): -Number of participants with one or more serious adverse events (SAEs) in the ICU defined as ischaemic events (cerebral, cardiac, intestinal or limb ischaemia) or as a new episode of severe acute kidney injury (modified KDIGO3)&lt;br&gt;                -Number of participants with one or more serious adverse reactions (SARs) to IV crystalloids in the ICU.&lt;br&gt;                -Days alive at day 90 without life support (vasopressor / inotropic support, invasive mechanical ventilation or renal replacement therapy)&lt;br&gt;                -Days alive and out of hospital at day 90&lt;br&gt;                -All-cause mortality at 1-year after randomisation&lt;br&gt;                -HRQoL 1-year after randomisation measured using the EuroQoL (EQ)-5D-5L and EQ-VAS scores. Participants who have died will be assigned the lowest possible scores&lt;br&gt;                -Cognitive function 1-year after randomisation as assessed by the Montreal Cognitive Assessment (MoCa) score&lt;br&gt;            ;Timepoint(s) of evaluation of this end point: during ICU admission, day 90 after randomisation or 1 year after randomisation</t>
  </si>
  <si>
    <t>Protective Mechanisms Against a Pandemic Respiratory Virus: B-cell, T-cell, and General Immune Response to Seasonal Influenza Vaccine. Year 5, 2013</t>
  </si>
  <si>
    <t>Biological: Fluzone¬Æ standard IIV3;Biological: Fluzone¬Æ standard IIV3 Pediatric Dose;Biological: Fluzone¬Æ standard IIV3;Biological: Fluzone¬Æ standard IIV3 Pediatric Dose;Biological: Fluzone¬Æ standard IIV3;Biological: Fluzone¬Æ standard IIV3 Pediatric Dose;Biological: Fluzone¬Æ standard IIV3;Biological: Fluzone¬Æ standard IIV3 Pediatric Dose</t>
  </si>
  <si>
    <t>https://clinicaltrials.gov/show/NCT03023176</t>
  </si>
  <si>
    <t>T-cell And General Immune Response to Seasonal Influenza Vaccine (SLVP018) Year 5, 2013</t>
  </si>
  <si>
    <t>NCT03023176</t>
  </si>
  <si>
    <t>2U19AI057229-06;SU-17219-2013</t>
  </si>
  <si>
    <t>; ; ; ; ; ; ; ; ; ; ; ; ; ; ; ; ; ; ; ; ; ; ; ;</t>
  </si>
  <si>
    <t>Cornelia Dekker, MD;Mark Davis, PhD;Garry Nolan, PhD;Ann Arvin, MD;Stephen Quake, PhD;Cornelia Dekker, MD;Mark Davis, PhD;Garry Nolan, PhD;Ann Arvin, MD;Stephen Quake, PhD;Cornelia Dekker, MD;Mark Davis, PhD;Garry Nolan, PhD;Ann Arvin, MD;Stephen Quake, PhD;Cornelia Dekker, MD;Mark Davis, PhD;Garry Nolan, PhD;Ann Arvin, MD;Stephen Quake, PhD;Cornelia Dekker, MD;Mark Davis, PhD;Garry Nolan, PhD;Ann Arvin, MD;Stephen Quake, PhD</t>
  </si>
  <si>
    <t>;;;;;;;;;;;;;;;;;;;;;;;;</t>
  </si>
  <si>
    <t>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t>
  </si>
  <si>
    <t>&lt;br&gt;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      ;&lt;br&gt;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      ;&lt;br&gt;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      ;&lt;br&gt;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t>
  </si>
  <si>
    <t>https://clinicaltrials.gov/ct2/show/results/NCT03023176</t>
  </si>
  <si>
    <t>A Randomized Controlled Observer Blind Trial to Compare the Immunogenicity and Acceptability of a MF59-adjuvanted Influenza Vaccine Compared to an Inactivated Influenza Vaccine as a Preferred Influenza Vaccine Priming Strategy for Naive Infants 6 to &lt;24 Months of Age</t>
  </si>
  <si>
    <t>Biological: aTIV Primer;Biological: QIV Primer;Biological: aTIV Booster;Biological: QIV Booster</t>
  </si>
  <si>
    <t>https://clinicaltrials.gov/show/NCT03669627</t>
  </si>
  <si>
    <t>CT18 Infant Influenza Priming Study in Vaccine Naive Infants</t>
  </si>
  <si>
    <t>NCT03669627</t>
  </si>
  <si>
    <t>Allocation: Randomized. Intervention model: Parallel Assignment. Primary purpose: Prevention. Masking: Single (Investigator).</t>
  </si>
  <si>
    <t>Canadian Immunization Research Network</t>
  </si>
  <si>
    <t>CT18</t>
  </si>
  <si>
    <t>Joanne M Langley, MD;Soren Gantt, MD, PhD;Jill Mutch, BScN</t>
  </si>
  <si>
    <t>;;jill.mutch@iwk.nshealth.ca</t>
  </si>
  <si>
    <t>;;902-470-3860</t>
  </si>
  <si>
    <t>Dalhousie University, Canadian Center for Vaccinology;BC Children's Hospital, UBC;</t>
  </si>
  <si>
    <t>Provincial Health Services Authority;McGill University Health Center;Universit√© de Montr√©al;Canadian Center for Vaccinology;CHU de Quebec-Universite Laval;Dalhousie University</t>
  </si>
  <si>
    <t>23 Months</t>
  </si>
  <si>
    <t>&lt;br&gt;        Inclusion Criteria:&lt;br&gt;&lt;br&gt;          -  Parent/LAR is willing and able to give informed consent for participation in the&lt;br&gt;             trial.&lt;br&gt;&lt;br&gt;          -  Male or Female, aged six months to 23 months.&lt;br&gt;&lt;br&gt;          -  In the Investigator's opinion, is able and willing to comply with all trial&lt;br&gt;             requirements.&lt;br&gt;&lt;br&gt;        Exclusion Criteria:&lt;br&gt;&lt;br&gt;          -  Any significant disease or disorder which, in the opinion of the Investigator, may&lt;br&gt;             either put the participants at risk because of participation in the trial, or may&lt;br&gt;             influence the result of the trial, or the participant's ability to participate in the&lt;br&gt;             trial.&lt;br&gt;&lt;br&gt;          -  Participant in another research trial involving an investigational product or medical&lt;br&gt;             device in the prior 12 weeks.&lt;br&gt;&lt;br&gt;          -  Prior receipt of an influenza vaccine&lt;br&gt;&lt;br&gt;          -  History of laboratory-confirmed influenza infection, by parent/LAR report&lt;br&gt;&lt;br&gt;          -  Hypersensitivity to any vaccine component of products used in this study (see product&lt;br&gt;             monographs)&lt;br&gt;&lt;br&gt;          -  Immunodeficiency or autoimmune disease&lt;br&gt;</t>
  </si>
  <si>
    <t>Serum hemagglutination inhibition (HI) antibody titers</t>
  </si>
  <si>
    <t>Adverse Events (AEs)</t>
  </si>
  <si>
    <t>EUCTR2016-004904-74-HU</t>
  </si>
  <si>
    <t>Estonia;Slovakia;Slovenia;Spain;Ukraine;Lithuania;Italy;France;Hungary;Czech Republic;Croatia;Romania;Denmark;Bulgaria</t>
  </si>
  <si>
    <t>Aug 28 2018 12:00AM</t>
  </si>
  <si>
    <t>VAsopressin and STeroids in addition to Adrenaline in cardiac arrest                -a randomized clinical trial</t>
  </si>
  <si>
    <t>&lt;br&gt;                Trade Name: Empressin&lt;br&gt;                Product Name: Empressin&lt;br&gt;                Pharmaceutical Form: Injection&lt;br&gt;                Pharmaceutical form of the placebo: Injection&lt;br&gt;                Route of administration of the placebo: Intravenous use&lt;br&gt;                Pharmaceutical form of the placebo: Injection&lt;br&gt;                Route of administration of the placebo: Intravenous use&lt;br&gt;&lt;br&gt;                Trade Name: Solu-medrol&lt;br&gt;                Pharmaceutical Form: Powder and solvent for emulsion for injection&lt;br&gt;                Pharmaceutical form of the placebo: Injection&lt;br&gt;                Route of administration of the placebo: Intravenous use&lt;br&gt;                Pharmaceutical form of the placebo: Injection&lt;br&gt;                Route of administration of the placebo: Intravenous use&lt;br&gt;&lt;br&gt;                Trade Name: Solu-Cortef&lt;br&gt;                Pharmaceutical Form: Powder and solvent for emulsion for injection&lt;br&gt;                Pharmaceutical form of the placebo: Injection&lt;br&gt;                Route of administration of the placebo: Intravenous use&lt;br&gt;                Pharmaceutical form of the placebo: Injection&lt;br&gt;                Route of administration of the placebo: Intravenous use&lt;br&gt;&lt;br&gt;                Trade Name: Adrenalin&lt;br&gt;                Product Name: Adrenaline&lt;br&gt;                Pharmaceutical Form: Injection&lt;br&gt;&lt;br&gt;</t>
  </si>
  <si>
    <t>https://www.clinicaltrialsregister.eu/ctr-search/search?query=eudract_number:2019-002310-39</t>
  </si>
  <si>
    <t>Vasopressin and steroids in addition to adrenaline in cardia arrest in hospital</t>
  </si>
  <si>
    <t>EUCTR2019-002310-39-SE</t>
  </si>
  <si>
    <t>&lt;br&gt;                Controlled: yes&lt;br&gt;                Randomised: yes&lt;br&gt;                Open: no&lt;br&gt;                Single blind: no&lt;br&gt;                Double blind: yes&lt;br&gt;                Parallel group: yes&lt;br&gt;                Cross over: no&lt;br&gt;                Other: no&lt;br&gt;                If controlled, specify comparator, Other Medicinial Product: no&lt;br&gt;                Placebo: yes&lt;br&gt;                Other: no&lt;br&gt;                Other specify the comparator: Natriumklorid&lt;br&gt;                Number of treatment arms in the trial: 2&lt;br&gt;</t>
  </si>
  <si>
    <t>Norrt√§lje Sjukhus, Tiohundra AB</t>
  </si>
  <si>
    <t>In hospital cardiac arrest;Therapeutic area: Diseases [C] - Cardiovascular Diseases [C14]</t>
  </si>
  <si>
    <t>Vasta2019</t>
  </si>
  <si>
    <t>Inclusion criteria: &lt;br&gt;                In hospital cardiac arrest patients meeting criteria for adrenaline administration according to current ERC guidelines are eligible for the study&lt;br&gt;                Are the trial subjects under 18? no&lt;br&gt;                Number of subjects for this age range:&lt;br&gt;                F.1.2 Adults (18-64 years) no&lt;br&gt;                F.1.2.1 Number of subjects for this age range 400&lt;br&gt;                F.1.3 Elderly (&gt;=65 years) yes&lt;br&gt;                F.1.3.1 Number of subjects for this age range 1000&lt;br&gt;</t>
  </si>
  <si>
    <t>Exclusion criteria: &lt;br&gt;                Patient under 18 years of age&lt;br&gt;                Known pregnancy&lt;br&gt;&lt;br&gt;</t>
  </si>
  <si>
    <t>&lt;br&gt;                Main Objective: The primary objective of the study is to determine whether the use of a combination of adrenaline, vasopressin and steroids will increase 30 days survival in cardiac arrest patients compared to standard adrenaline alone.&lt;br&gt;                &lt;br&gt;            ;&lt;br&gt;                Secondary Objective: Neurological outcome at 30 days (mRS and GOS-E)&lt;br&gt;                ROSC&lt;br&gt;                Survival at 6 months&lt;br&gt;                Neurological outcome (mRS and GOS-E) at 6 months&lt;br&gt;                Arterial pressure during and approximately 20 minutes after CPR&lt;br&gt;                Arterial pressure and central venous oxygen saturation (ScvO2) during days 1 through 10 after randomization&lt;br&gt;                Number of organ failure‚Äìfree days during days 1 to discharge &lt;br&gt;                Hemodynamics according to local practice&lt;br&gt;                Organ failure SOFA/SAPS&lt;br&gt;                Compliance to protocol for drug administration&lt;br&gt;                Transfusion requiring gastrointestinal bleeding&lt;br&gt;                Iv antibiotic or antimycotic requiring infection&lt;br&gt;                Insulin requiring hyperglycemia treatment in previous non diabetic patient&lt;br&gt;            ;Primary end point(s): Survival at 30 days ;Timepoint(s) of evaluation of this end point: 30 Days after cardiac arrest</t>
  </si>
  <si>
    <t>Timepoint(s) of evaluation of this end point: please see E.5.2;&lt;br&gt;                Secondary end point(s): Neurological outcome at 30 days (mRS and GOS-E)&lt;br&gt;                ROSC&lt;br&gt;                Survival at 6 months&lt;br&gt;                Neurological outcome (mRS and GOS-E) at 6 months&lt;br&gt;                Arterial pressure during and approximately 20 minutes after CPR&lt;br&gt;                Arterial pressure and central venous oxygen saturation (ScvO2) during days 1 through 10 after randomization&lt;br&gt;                Number of organ failure‚Äìfree days during days 1 to discharge &lt;br&gt;                Hemodynamics&lt;br&gt;                Organ failure SOFA/SAPS&lt;br&gt;</t>
  </si>
  <si>
    <t>VAsopressin and STeroids in addition to Adrenaline in cardiac arrest                 -	a randomized clinical trial</t>
  </si>
  <si>
    <t>A Phase 3, Randomized, Observer-blinded, Active-controlled Trial to Evaluate Immunogenicity &amp; Safety of a Recombinant Quadrivalent Nanoparticle Influenza Vaccine (Quad-NIV) With Matrix-M1‚Ñ¢ Adjuvant Against Fluzone¬Æ Quadrivalent in Clinically Stable Adults = 65 Years of Age</t>
  </si>
  <si>
    <t>Biological: NanoFlu;Biological: Fluzone Quadrivalent</t>
  </si>
  <si>
    <t>https://clinicaltrials.gov/show/NCT04120194</t>
  </si>
  <si>
    <t>Phase 3 Pivotal Trial of NanoFlu‚Ñ¢ in Older Adults</t>
  </si>
  <si>
    <t>NCT04120194</t>
  </si>
  <si>
    <t>Novavax</t>
  </si>
  <si>
    <t>October 14, 2019</t>
  </si>
  <si>
    <t>qNIV-E-301</t>
  </si>
  <si>
    <t>Vivek Shinde, MD</t>
  </si>
  <si>
    <t>&lt;br&gt;        Inclusion Criteria:&lt;br&gt;&lt;br&gt;          1. Clinically-stable adult male or female, = 65 years of age. Subjects may have 1 or more&lt;br&gt;             chronic medical diagnoses, but should be clinically stable as assessed by:&lt;br&gt;&lt;br&gt;               -  Ambulatory status, living independently in the community or in a residential&lt;br&gt;                  facility providing minimal assistance (eg, meal preparation and transport),&lt;br&gt;&lt;br&gt;               -  Absence of changes in medical therapy within 1 month due to treatment failure or&lt;br&gt;                  toxicity,&lt;br&gt;&lt;br&gt;               -  Absence of medical events qualifying as serious adverse events within the prior 2&lt;br&gt;                  months, and&lt;br&gt;&lt;br&gt;               -  Absence of known, current, and life-limiting diagnoses which render survival to&lt;br&gt;                  completion of the protocol unlikely in the opinion of the investigator.&lt;br&gt;&lt;br&gt;          2. Willing and able to give informed consent prior to trial enrollment, and&lt;br&gt;&lt;br&gt;          3. Living in the community and able to attend trial visits, comply with trial&lt;br&gt;             requirements, and provide timely, reliable, and complete reports of adverse events.&lt;br&gt;&lt;br&gt;        Exclusion Criteria:&lt;br&gt;&lt;br&gt;          1. Participation in research involving investigational product (drug / biologic / device)&lt;br&gt;             within 45 days before planned date of study vaccination.&lt;br&gt;&lt;br&gt;          2. Participation in any previous Novavax influenza vaccine clinical trial(s).&lt;br&gt;&lt;br&gt;          3. History of a serious reaction to prior influenza vaccination, known allergy to&lt;br&gt;             constituents of Fluzone Quadrivalent or polysorbate 80.&lt;br&gt;&lt;br&gt;          4. History of Guillain-Barr√© Syndrome (GBS) within 6 weeks following a previous influenza&lt;br&gt;             vaccine.&lt;br&gt;&lt;br&gt;          5. Received any vaccine in the 4 weeks preceding the trial vaccination and any influenza&lt;br&gt;             vaccine within 6 months preceding the trial vaccination.&lt;br&gt;&lt;br&gt;          6. Any known or suspected immunosuppressive illness, congenital or acquired, based on&lt;br&gt;             medical history and/or physical examination.&lt;br&gt;&lt;br&gt;          7. Chronic administration (defined as more than 14 continuous days) of immunosuppressants&lt;br&gt;             or other immune-modifying drugs within 6 months prior to the administration of the&lt;br&gt;             trial vaccine. An immunosuppressant dose of glucocorticoid will be defined as a&lt;br&gt;             systemic dose = 10 mg of prednisone per day or equivalent. The use of topical,&lt;br&gt;             inhaled, and nasal glucocorticoids will be permitted.&lt;br&gt;&lt;br&gt;          8. Administration of immunoglobulins and/or any blood products within the 3 months&lt;br&gt;             preceding the administration of the trial vaccine.&lt;br&gt;&lt;br&gt;          9. Acute disease at the time of enrollment (defined as the presence of a moderate or&lt;br&gt;             severe illness with or without fever, or an oral temperature = 38.0¬∞C, on the planned&lt;br&gt;             day of vaccine administration).&lt;br&gt;&lt;br&gt;         10. Any condition that in the opinion of the investigator would pose a health risk to the&lt;br&gt;             subject if enrolled or could interfere with evaluation of the vaccine or&lt;br&gt;             interpretation of trial results (including neurologic or psychiatric conditions deemed&lt;br&gt;             likely to impair the quality of safety reporting).&lt;br&gt;&lt;br&gt;         11. Known disturbance of coagulation.&lt;br&gt;&lt;br&gt;         12. Suspicion or recent history (within 1 year of planned vaccination) of alcohol or other&lt;br&gt;             substance abuse.&lt;br&gt;</t>
  </si>
  <si>
    <t>Hemagglutination inhibition (HAI) titers of vaccine homologous influenza strains;Number of adverse events (AEs)</t>
  </si>
  <si>
    <t>HAI titers to all vaccine homologous influenza strains and at least 1 antigenically drifted strain</t>
  </si>
  <si>
    <t>EUCTR2017-002156-84-HU</t>
  </si>
  <si>
    <t>United States;Taiwan;Slovakia;Thailand;Spain;Ukraine;Israel;Chile;Russian Federation;Italy;Vietnam;India;France;Malaysia;Australia;Peru;South Africa;Latvia;Netherlands;Korea, Republic of;Turkey;Lithuania;Austria;United Kingdom;Czech Republic;Hungary;Mexico;Argentina;Brazil;Belgium;Poland;Singapore;Romania;Bulgaria;Germany;New Zealand;Sweden</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</si>
  <si>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 influenza SpO2 &lt;94% must have an SpO2 decline =3% from pre-influenza SpO2.&lt;br&gt;‚Ä¢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</si>
  <si>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any history of a lung transplant). &lt;br&gt;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</si>
  <si>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of&lt;br&gt;hospital stay.&lt;br&gt;3. Time from ICU admission to ICU discharge and total time in ICU.&lt;br&gt;4. Time from start to end of mechanical ventilation and total time on&lt;br&gt;mechanical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The acceptability of the pimodivir formulation in adolescents, as&lt;br&gt;measured by a taste and swallowability questionnaire.&lt;br&gt;17. Time to viral negativity by qRT-PCR and viral culture.&lt;br&gt;18. Viral load over time by qRT-PCR and viral culture.&lt;br&gt;19. The emergence of viral resistance against pimodivir detected by&lt;br&gt;genotyping and/or phenotyping.;Timepoint(s) of evaluation of this end point: 1.-4., 6.-9. Day 33&lt;br&gt;5. Day 14&lt;br&gt;10.-15. Final analysis&lt;br&gt;16. Day 5&lt;br&gt;17.-19 Day19</t>
  </si>
  <si>
    <t>Oct 25 2018 12:00AM</t>
  </si>
  <si>
    <t>Acute and Chronic Effects of Dynamic Apnea in Healthy Untrained Subjects</t>
  </si>
  <si>
    <t>Other: Program of training with exercises including apnea;Other: Program of training with exercises without apnea;Other: Program of training with exercises including apnea;Other: Program of training with exercises without apnea;Other: Program of training with exercises including apnea;Other: Program of training with exercises without apnea</t>
  </si>
  <si>
    <t>https://clinicaltrials.gov/show/NCT03095677</t>
  </si>
  <si>
    <t>NCT03095677</t>
  </si>
  <si>
    <t>Apnea;Apnea;Apnea</t>
  </si>
  <si>
    <t>April 8, 2016</t>
  </si>
  <si>
    <t>CHRO-2015-01</t>
  </si>
  <si>
    <t>Virgile AMIOT, Ph;Virgile AMIOT, Ph;Virgile AMIOT, Ph;Virgile AMIOT, Ph;Virgile AMIOT, Ph;Virgile AMIOT, Ph</t>
  </si>
  <si>
    <t>CHR ORLEANS;CHR ORLEANS;CHR ORLEANS;CHR ORLEANS;CHR ORLEANS;CHR ORLEANS</t>
  </si>
  <si>
    <t>Laboratoire de Complexit√©, Innovation et Activit√©s Motrices et Sportives</t>
  </si>
  <si>
    <t>&lt;br&gt;        Inclusion Criteria:&lt;br&gt;&lt;br&gt;          -  The cutaneous thickness at the vastus lateralis level lower than 1.5 cm to obtain the&lt;br&gt;             reliable muscle oxygenation measurement&lt;br&gt;&lt;br&gt;          -  Subjects will have to sign the inform consent before the beginning of the study&lt;br&gt;&lt;br&gt;        Exclusion Criteria:&lt;br&gt;&lt;br&gt;          -  Contraindications to regular physical exercise practice&lt;br&gt;&lt;br&gt;          -  To practice an endurance sport more than 1h/week&lt;br&gt;&lt;br&gt;          -  Regular practice of apnea&lt;br&gt;&lt;br&gt;          -  Chronic use of cannabis and/or alcohol&lt;br&gt;&lt;br&gt;          -  Cardiac or metabolic pathology&lt;br&gt;&lt;br&gt;          -  Asthma and/or bronchodilatator treatment&lt;br&gt;&lt;br&gt;          -  ECG abnormality at rest&lt;br&gt;&lt;br&gt;          -  Regular consumption of tobacco&lt;br&gt;      ;&lt;br&gt;        Inclusion Criteria:&lt;br&gt;&lt;br&gt;          -  The cutaneous thickness at the vastus lateralis level lower than 1.5 cm to obtain the&lt;br&gt;             reliable muscle oxygenation measurement&lt;br&gt;&lt;br&gt;          -  Subjects will have to sign the inform consent before the beginning of the study&lt;br&gt;&lt;br&gt;        Exclusion Criteria:&lt;br&gt;&lt;br&gt;          -  Contraindications to regular physical exercise practice&lt;br&gt;&lt;br&gt;          -  To practice an endurance sport more than 1h/week&lt;br&gt;&lt;br&gt;          -  Regular practice of apnea&lt;br&gt;&lt;br&gt;          -  Chronic use of cannabis and/or alcohol&lt;br&gt;&lt;br&gt;          -  Cardiac or metabolic pathology&lt;br&gt;&lt;br&gt;          -  Asthma and/or bronchodilatator treatment&lt;br&gt;&lt;br&gt;          -  ECG abnormality at rest&lt;br&gt;&lt;br&gt;          -  Regular consumption of tobacco&lt;br&gt;      ;&lt;br&gt;        Inclusion Criteria:&lt;br&gt;&lt;br&gt;          -  The cutaneous thickness at the vastus lateralis level lower than 1.5 cm to obtain the&lt;br&gt;             reliable muscle oxygenation measurement&lt;br&gt;&lt;br&gt;          -  Subjects will have to sign the inform consent before the beginning of the study&lt;br&gt;&lt;br&gt;        Exclusion Criteria:&lt;br&gt;&lt;br&gt;          -  Contraindications to regular physical exercise practice&lt;br&gt;&lt;br&gt;          -  To practice an endurance sport more than 1h/week&lt;br&gt;&lt;br&gt;          -  Regular practice of apnea&lt;br&gt;&lt;br&gt;          -  Chronic use of cannabis and/or alcohol&lt;br&gt;&lt;br&gt;          -  Cardiac or metabolic pathology&lt;br&gt;&lt;br&gt;          -  Asthma and/or bronchodilatator treatment&lt;br&gt;&lt;br&gt;          -  ECG abnormality at rest&lt;br&gt;&lt;br&gt;          -  Regular consumption of tobacco&lt;br&gt;</t>
  </si>
  <si>
    <t>Spectometry to measure hemoglobin rate;Wingate test to measure maximum consumption of dioxygen;Measurement of hormonal markers;Jaeger debimeter system to measure of peak oxygen;Measurement of arterial saturation in dioxygen;Spectometry to measure hemoglobin;Measurement of hormonal markers;Jaeger debimeter system to measure of peak oxygen;Measurement of arterial saturation in dioxygen;Spectometry to measure hemoglobin rate;Wingate test to measure maximum consumption of dioxygen;Measurement of hormonal markers;Jaeger debimeter system to measure of peak oxygen;Measurement of arterial saturation in dioxygen;Spectometry to measure hemoglobin;Measurement of hormonal markers;Jaeger debimeter system to measure of peak oxygen;Measurement of arterial saturation in dioxygen;Spectometry to measure hemoglobin rate;Wingate test to measure maximum consumption of dioxygen;Measurement of hormonal markers;Jaeger debimeter system to measure of peak oxygen;Measurement of arterial saturation in dioxygen;Spectometry to measure hemoglobin;Measurement of hormonal markers;Jaeger debimeter system to measure of peak oxygen;Measurement of arterial saturation in dioxygen</t>
  </si>
  <si>
    <t>Cardiac frequency;Cardiac frequency;Borg scale to measure penibility of the effort;Borg scale to measure penibility of the effort</t>
  </si>
  <si>
    <t>Noninvasive Estimation of Work of Breathing</t>
  </si>
  <si>
    <t>Other: changes in ventilator settings;Other: changes in ventilator settings;Other: changes in ventilator settings;Other: changes in ventilator settings</t>
  </si>
  <si>
    <t>https://clinicaltrials.gov/show/NCT02867228</t>
  </si>
  <si>
    <t>NCT02867228</t>
  </si>
  <si>
    <t>Respironics, California, Inc.</t>
  </si>
  <si>
    <t>Acute Respiratory Distress Syndrome;Acute Respiratory Distress Syndrome;Acute Respiratory Distress Syndrome;Acute Respiratory Distress Syndrome</t>
  </si>
  <si>
    <t>IRB-AAAP8801</t>
  </si>
  <si>
    <t>David H Chong, MD;David H Chong, MD;David H Chong, MD;David H Chong, MD;David H Chong, MD</t>
  </si>
  <si>
    <t>&lt;br&gt;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      ;&lt;br&gt;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      ;&lt;br&gt;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      ;&lt;br&gt;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t>
  </si>
  <si>
    <t>Accuracy of lung mechanics measurements;Accuracy of lung mechanics measurements;Accuracy of lung mechanics measurements</t>
  </si>
  <si>
    <t>The Possible Effect Of Amniotic Fluid pH On Neonatal Morbidities In Maternal Inflammation/Infection Associated Pregnancies</t>
  </si>
  <si>
    <t>Device: Amniotic fluid analysis by blood gas device</t>
  </si>
  <si>
    <t>https://clinicaltrials.gov/show/NCT02691559</t>
  </si>
  <si>
    <t>NCT02691559</t>
  </si>
  <si>
    <t>Respiratory Distress Syndrome;Transient Tachypnea of Newborn;Intrauterine Growth Retardation</t>
  </si>
  <si>
    <t>Seda Yilmaz Semerci, MD</t>
  </si>
  <si>
    <t>5 Minutes</t>
  </si>
  <si>
    <t>&lt;br&gt;        Inclusion Criteria:&lt;br&gt;&lt;br&gt;        Inflammation/infection associated pregnancies Normal healthy pregnancies&lt;br&gt;&lt;br&gt;        Exclusion Criteria:&lt;br&gt;&lt;br&gt;        Congenital abnormalities Chromosomal abnormalities Blood contaminated amniotic fluid&lt;br&gt;</t>
  </si>
  <si>
    <t>A total of 200 amniotic fluid (1ml per one) would be collected and analyzed for the study.;A total of 200 amniotic fluid (1ml per one) would be collected and analyzed for the study.</t>
  </si>
  <si>
    <t>A total of 200 amniotic fluid (1ml per one) would be collected and analyzed for the study.</t>
  </si>
  <si>
    <t>Effect of Assisted Autogenic Drainage In Children Suffering From Pneumonia - a Quasi Experimental Study</t>
  </si>
  <si>
    <t>Other: Assistive autogenic Drainage</t>
  </si>
  <si>
    <t>https://clinicaltrials.gov/show/NCT03710759</t>
  </si>
  <si>
    <t>Effect of Assisted Autogenic Drainage In Children Suffering From Pneumonia</t>
  </si>
  <si>
    <t>NCT03710759</t>
  </si>
  <si>
    <t>Riphah International University</t>
  </si>
  <si>
    <t>REC Summyia Siddique</t>
  </si>
  <si>
    <t>Sumaiyah Obaid, MSPT</t>
  </si>
  <si>
    <t>&lt;br&gt;        Inclusion Criteria:&lt;br&gt;&lt;br&gt;          -  class III &amp; IV on pneumonia severity index.&lt;br&gt;&lt;br&gt;          -  Both genders are included under study.&lt;br&gt;&lt;br&gt;          -  Patients on 2nd &amp; 3rd generation anti-biotic therapy for pneumonia are included.&lt;br&gt;&lt;br&gt;        Exclusion Criteria:&lt;br&gt;&lt;br&gt;          -  Children with Musculoskeletal, Neuromuscular and Cardiovascular co-morbidities.&lt;br&gt;&lt;br&gt;          -  Children with diagnosed lobular pneumonia are also excluded.&lt;br&gt;</t>
  </si>
  <si>
    <t>Atrial Blood Gases</t>
  </si>
  <si>
    <t>Pulse rate;Pulse rate;Pulse rate;Respiratory;Respiratory;Respiratory;Chest Xray;Pediatric Early Warning System (PEWS);Pediatric Early Warning System (PEWS);Pediatric Early Warning System (PEWS)</t>
  </si>
  <si>
    <t>Evaluating the Impact of Interscalene Brachial Plexus Block on Sleep-disordered Breathing in Patients Undergoing Ambulatory Shoulder Surgery. A Two-arm, Prospective, Parallel, Double Blind Randomized -Controlled Trial</t>
  </si>
  <si>
    <t>Procedure: Interscalene Block;Procedure: Superior Trunk Nerve Block;Procedure: Interscalene Block;Procedure: Superior Trunk Nerve Block</t>
  </si>
  <si>
    <t>https://clinicaltrials.gov/show/NCT03718858</t>
  </si>
  <si>
    <t>The Impact of Interscalene Block on Sleep Disordered Breathing</t>
  </si>
  <si>
    <t>NCT03718858</t>
  </si>
  <si>
    <t>Women's College Hospital</t>
  </si>
  <si>
    <t>Canada;Canada</t>
  </si>
  <si>
    <t>Sleep Disordered Breathing;Obstructive Sleep Apnea;Sleep Disordered Breathing;Obstructive Sleep Apnea</t>
  </si>
  <si>
    <t>2018-0037-B;2018-0037-B</t>
  </si>
  <si>
    <t>Dr. Mandeep Singh;Dr. Richard Brull;Vivek Kumar;Dr. Mandeep Singh;Dr. Richard Brull;Vivek Kumar</t>
  </si>
  <si>
    <t>;;Vivek.Kumar@wchospital.ca;;;Vivek.Kumar@wchospital.ca</t>
  </si>
  <si>
    <t>;;416-323-6400;;;416-323-6400</t>
  </si>
  <si>
    <t>Women's College Hospital and Toronto Western Hospital, University Health Network;Women's College Hospital and Toronto Western Hospital, University Health Network;;Women's College Hospital and Toronto Western Hospital, University Health Network;Women's College Hospital and Toronto Western Hospital, University Health Network;</t>
  </si>
  <si>
    <t>University Health Network, Toronto;University Health Network, Toronto</t>
  </si>
  <si>
    <t>&lt;br&gt;        Inclusion Criteria:&lt;br&gt;&lt;br&gt;          -  Adult patients ( &gt;18 to 80 years);&lt;br&gt;&lt;br&gt;          -  ASA (American Society of Anesthesiologists) physical status I-IV;&lt;br&gt;&lt;br&gt;          -  Undergoing elective ambulatory shoulder surgery such as hsoulder replacement,&lt;br&gt;             acromioplasty, rotator cuff repair, or Bankart procedure under general anesthesia.&lt;br&gt;&lt;br&gt;        Exclusion Criteria:&lt;br&gt;&lt;br&gt;          -  Past history of head, neck or thoracic surgery (e.g., OSA corrective surgery);&lt;br&gt;&lt;br&gt;          -  Pregnancy or lactation;&lt;br&gt;&lt;br&gt;          -  Phrenic nerve stimulators;&lt;br&gt;&lt;br&gt;          -  Local anesthetic allergy;&lt;br&gt;&lt;br&gt;          -  Previous diaphragmatic paralysis;&lt;br&gt;&lt;br&gt;          -  Inability to communicate with health care providers or the research personnel,&lt;br&gt;             inability to perform breathing maneuvers such as spirometry, or inability to follow&lt;br&gt;             instructions.&lt;br&gt;      ;&lt;br&gt;        Inclusion Criteria:&lt;br&gt;&lt;br&gt;          -  Adult patients ( &gt;18 to 80 years);&lt;br&gt;&lt;br&gt;          -  ASA (American Society of Anesthesiologists) physical status I-IV;&lt;br&gt;&lt;br&gt;          -  Undergoing elective ambulatory shoulder surgery such as hsoulder replacement,&lt;br&gt;             acromioplasty, rotator cuff repair, or Bankart procedure under general anesthesia.&lt;br&gt;&lt;br&gt;        Exclusion Criteria:&lt;br&gt;&lt;br&gt;          -  Past history of head, neck or thoracic surgery (e.g., OSA corrective surgery);&lt;br&gt;&lt;br&gt;          -  Pregnancy or lactation;&lt;br&gt;&lt;br&gt;          -  Phrenic nerve stimulators;&lt;br&gt;&lt;br&gt;          -  Local anesthetic allergy;&lt;br&gt;&lt;br&gt;          -  Previous diaphragmatic paralysis;&lt;br&gt;&lt;br&gt;          -  Inability to communicate with health care providers or the research personnel,&lt;br&gt;             inability to perform breathing maneuvers such as spirometry, or inability to follow&lt;br&gt;             instructions.&lt;br&gt;</t>
  </si>
  <si>
    <t>Oxygen desaturation index (ODI) change from baseline to night of surgery (N1).;Oxygen desaturation index (ODI) change from baseline to night of surgery (N1).</t>
  </si>
  <si>
    <t>Change in amplitude of diaphragmatic excursion with breathing maneuvers, between before and after surgery (measured by ultrasound);Change in pulmonary function before and after surgery, as measured by bedside spirometry;Post operative respiratory events;Visual Analogue Scale- pain scores;Analgesia requirements;Patient satisfaction with analgesia;Change in amplitude of diaphragmatic excursion with breathing maneuvers, between before and after surgery (measured by ultrasound);Change in pulmonary function before and after surgery, as measured by bedside spirometry;Post operative respiratory events;Visual Analogue Scale- pain scores;Analgesia requirements;Patient satisfaction with analgesia</t>
  </si>
  <si>
    <t>A Phase 1/2, randomized, observer-blind, controlled, multi-center, dose-escalation study to evaluate safety, reactogenicity and immunogenicity of GSK Biologicals‚Äô respiratory syncytial virus (RSV) investigational vaccine based on the RSV viral proteins F, N and M2-1 encoded by chimpanzee-derived adenovector (ChAd155-RSV) (GSK3389245A), when administered intramuscularly according to a 0, 1-month schedule to RSV-seropositive infants aged 12 to 23 months. - RSV PED-002</t>
  </si>
  <si>
    <t>&lt;br&gt;                Product Name: ChAd155-RSV (high dose)&lt;br&gt;                Pharmaceutical Form: Suspension for injection&lt;br&gt;                INN or Proposed INN: -&lt;br&gt;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-&lt;br&gt;                Current Sponsor code: ChAd155-RSV&lt;br&gt;                Concentration unit: Other&lt;br&gt;                Concentration type: equal&lt;br&gt;                Concentration number: 5000000000-&lt;br&gt;                Pharmaceutical form of the placebo: Solution for injection&lt;br&gt;                Route of administration of the placebo: Intramuscular use&lt;br&gt;&lt;br&gt;                Product Name: ChAd155-RSV (middle dose)&lt;br&gt;                Pharmaceutical Form: Suspension for injection&lt;br&gt;                INN or Proposed INN: -&lt;br&gt;                Current Sponsor code: ChAd155-RSV&lt;br&gt;                Concentration unit: Other&lt;br&gt;                Concentration type: equal&lt;br&gt;                Concentration number: 15000000000-&lt;br&gt;                Pharmaceutical form of the placebo: Solution for injection&lt;br&gt;                Route of administration of the placebo: Intramuscular use&lt;br&gt;&lt;br&gt;</t>
  </si>
  <si>
    <t>https://www.clinicaltrialsregister.eu/ctr-search/search?query=eudract_number:2016-000117-76</t>
  </si>
  <si>
    <t>A study to evaluate safety and immunogenicity of GSK Biologicals‚Äô RSV investigational vaccine in RSV-seropositive infants aged 12 to 23 months.</t>
  </si>
  <si>
    <t>EUCTR2016-000117-76-PL</t>
  </si>
  <si>
    <t>&lt;br&gt;                Controlled: yes&lt;br&gt;                Randomised: yes&lt;br&gt;                Open: no&lt;br&gt;                Single blind: no&lt;br&gt;                Double blind: no&lt;br&gt;                Parallel group: no&lt;br&gt;                Cross over: no&lt;br&gt;                Other: yes&lt;br&gt;                Other trial design description: observer-blind&lt;br&gt;                If controlled, specify comparator, Other Medicinial Product: no&lt;br&gt;                Placebo: yes&lt;br&gt;                Other: no&lt;br&gt;                Number of treatment arms in the trial: 6&lt;br&gt;</t>
  </si>
  <si>
    <t>Panama;United States;Hong Kong;Taiwan;Mexico;Canada;Spain;Poland;Australia;Russian Federation;Italy</t>
  </si>
  <si>
    <t>Active immunization of infants for the prevention of any lower respiratory tract infections (LRTI; bronchiolitis and [broncho]pneumonia) associated with respiratory syncytial virus (RSV [subtypes A and B]) &lt;br&gt;                MedDRA version: 20.1                Level: PT                Classification code 10061603                Term: Respiratory syncytial virus infection                System Organ Class: 10021881 - Infections and infestations             &lt;br&gt;                MedDRA version: 20.1                Level: PT                Classification code 10038718                Term: Respiratory syncytial virus bronchiolitis                System Organ Class: 10021881 - Infections and infestations             &lt;br&gt;                MedDRA version: 20.1                Level: LLT                Classification code 10035692                Term: Pneumonia due to respiratory syncytial virus                System Organ Class: 10021881 - Infections and infestations            ;Therapeutic area: Diseases [C] - Respiratory Tract Diseases [C08]</t>
  </si>
  <si>
    <t>NCT02927873</t>
  </si>
  <si>
    <t>204838;2016-000117-76-ES</t>
  </si>
  <si>
    <t>Inclusion criteria: &lt;br&gt;                1. Subjects‚Äô parent(s)/ Legally acceptable representative (LAR[s]) who, in the opinion of the investigator, can and will comply with the requirements of the protocol. &lt;br&gt;                2. Written informed consent obtained from the parent(s)/LAR(s) of the subject prior to performance of any study specific procedure. &lt;br&gt;                3. A male or female between, and including, 12 and 23 months at the time of the first vaccination.&lt;br&gt;                4. Healthy subjects as established by medical history and clinical examination before entering into the study.&lt;br&gt;                5. Seropositive for RSV as determined by IBL International kit.&lt;br&gt;                6. Born full-term (i.e. after a gestation period of 37 to less than 42 completed weeks) with a minimum birth weight of 2.5 kg. (Required for Spain)&lt;br&gt;                7. Subjects‚Äô parent(s)/LAR(s) need to have access to a consistent mean of telephone contact or computer.&lt;br&gt;                Are the trial subjects under 18? yes&lt;br&gt;                Number of subjects for this age range: 96&lt;br&gt;                F.1.2 Adults (18-64 years) no&lt;br&gt;                F.1.2.1 Number of subjects for this age range&lt;br&gt;                F.1.3 Elderly (&gt;=65 years) no&lt;br&gt;                F.1.3.1 Number of subjects for this age range&lt;br&gt;</t>
  </si>
  <si>
    <t>Exclusion criteria: &lt;br&gt;                1. Child in care&lt;br&gt;                2. Use of any investigational or non-registered product other than the study vaccine during the period starting 30 days before the first dose of study vaccine (Day -29 to Day 0), or planned use during the study period. &lt;br&gt;                3. Any medical condition that in the judgment of the investigator would make IM injection unsafe.&lt;br&gt;                4. Chronic administration of immunosuppressants or other immune-modifying drugs during the period starting six months prior to the first vaccine. For corticosteroids, this will mean prednisone, or equivalent. Inhaled and topical steroids are allowed.&lt;br&gt;                5. Administration of long-acting immune-modifying drugs or planned administration at any time during the study period.&lt;br&gt;                6. Administration of immunoglobulins and/or any blood products during the period starting three months before the first dose of study vaccine or planned administration during the study period.&lt;br&gt;                7. Planned administration/administration of a vaccine not foreseen by the study protocol in the period starting 30 days before the first dose and ending 30 days after the last dose of vaccine administration, with the exception of scheduled routine pediatric vaccines which may be administered &gt;= 14 days before a dose or &gt;= 7 days after a dose.&lt;br&gt;                8. Acute or chronic, clinically significant pulmonary, cardio-vascular, hepatic or renal functional abnormality, as determined by physical examination or laboratory screening tests. &lt;br&gt;                9. Serious chronic illness.&lt;br&gt;                10. Major congenital defects.&lt;br&gt;                11. History of any neurological disorders or seizures.&lt;br&gt;                12. History of or current autoimmune disease.&lt;br&gt;                13. History of recurrent wheezing.&lt;br&gt;                14. History of chronic cough.&lt;br&gt;                15. Previous hospitalization for respiratory illnesses.&lt;br&gt;                16. History of thrombocytopenia.&lt;br&gt;                17. History of anemia.&lt;br&gt;                18. Previous, current or planned administration of Synagis.&lt;br&gt;                19. Neurological complications following any prior vaccination.&lt;br&gt;                20. Born to a mother known or suspected to be HIV-positive.&lt;br&gt;                21. Any confirmed or suspected immunosuppressive or immunodeficient condition, based on medical history and physical examination.&lt;br&gt;                22. Family history of congenital or hereditary immunodeficiency.&lt;br&gt;                23. Previous vaccination with a recombinant simian or human adenoviral vaccine.&lt;br&gt;                24. History of any reaction or hypersensitivity likely to be exacerbated by any component of the vaccine.&lt;br&gt;                25. Hypersensitivity to latex.&lt;br&gt;                26. Current severe eczema.&lt;br&gt;                27. Acute disease and/or fever at the time of enrolment.&lt;br&gt;                - Fever is defined as temperature = 37.5¬∞C/99.5¬∞F for oral, axillary or tympanic route, or = 38.0¬∞C/100.4¬∞F for rectal route. The preferred route for recording temperature in this study will be axillary.&lt;br&gt;                - Clinically significant upper respiratory tract infection&lt;br&gt;                - Subjects with a minor illness without fever may, be enrolled at the discretion of the investigator.&lt;br&gt;                28. Any clinically significant Grade 1 or any = Grade 2 hema-tological or biochemical laboratory abnormality detected at the last screening blood sampling.&lt;br&gt;</t>
  </si>
  <si>
    <t>Main Objective: To evaluate the safety and reactogenicity of three dose levels of the RSV investigational vaccine when administered as two IM doses according to a 0, 1-month schedule, up to 30 days after Dose 2 (i.e. Day 60) in RSV-seropositive infants aged 12 to 23 months.;&lt;br&gt;                Secondary Objective: 1. To evaluate the safety of two IM doses of three dose levels of the RSV investigational vaccine when administered according to a 0, 1-month schedule from study start (Day 0) up to study conclusion (Day 730) in RSV-seropositive infants aged 12 to 23 months. &lt;br&gt;                2. To evaluate the occurrence of RSV respiratory tract infections in RSV-seropositive infants from Visit 1 (Day 0, after Dose 1) up to study conclusion (Day 730).&lt;br&gt;                3. To evaluate the magnitude of the cell-mediated immunity (CMI) induced by two IM doses of three dose levels of the RSV investigational vaccine when administered according to a 0, 1-month schedule, up to Day 365 in RSV-seropositive infants aged 12 to 23 months.&lt;br&gt;                4. To evaluate the humoral immunogenicity induced by two IM doses of three dose levels of the RSV investigational vaccine when administered according to a 0, 1-month schedule, up to Day 365 in RSV-seropositive infants aged 12 to 23 months.&lt;br&gt;            ;&lt;br&gt;                Primary end point(s): Occurrence of AEs from first vaccination (Day 0) up to Day 60.&lt;br&gt;                -Occurrence of each solicited local and general AE, during a 7-day follow-up period after each vaccination (i.e. the day of vaccination and 6 subsequent days).&lt;br&gt;                -Occurrence of any unsolicited AE, during a 30-day follow-up period after each vaccination (i.e. the day of vaccination and 29 subsequent days).&lt;br&gt;                -Occurrence of any SAE from Day 0 up to Day 60. &lt;br&gt;                -Occurrence of episode of spontaneous or excessive bleeding (AE of specific interest), during a 30-day follow-up period after each vaccination.&lt;br&gt;                -Occurrence of any hematological (hemoglobin level, white blood cells and platelets) laboratory abnormalities at Screening, Day 1, Day 7, Day 30, Day 31, Day 37, and Day 60.&lt;br&gt;                -Occurrence of any biochemical (alanine aminotransferase, aspartate aminotransferase and creatinine) laboratory abnormalities at Screening, Day 30, and Day 60.&lt;br&gt;            ;&lt;br&gt;                Timepoint(s) of evaluation of this end point: 1. During a 7-day follow-up period after each vaccination (i.e. the day of vaccination and 6 subsequent days).&lt;br&gt;                2. During a 30-day follow-up period after each vaccination (i.e. the day of vaccination and 29 subsequent days).&lt;br&gt;                3. From Day 0 up to Day 60.&lt;br&gt;                4. During a 30-day follow-up period after each vaccination (i.e. the day of vaccination and 29 subsequent days).&lt;br&gt;                5. At Screening (Day 0), Day 1, Day 7, Day 30, Day 31, Day 37, and Day 60.&lt;br&gt;                6. At Screening (Day 0), Day 30, and Day 60.&lt;br&gt;</t>
  </si>
  <si>
    <t>&lt;br&gt;                Secondary end point(s): -Occurrence of SAEs from study start (Day 0) up to study conclusion (Day 730).&lt;br&gt;                - Occurrence of RSV-LRTI (AE of specific interest) as from Dose 1 administration up to study conclusion (Day 730).&lt;br&gt;                -Occurrence of RSV-RTI, RSV-LRTI, severe RSV-LRTI (according to standardized case definitions) as from Dose 1 administration up to study conclusion (Day 730).&lt;br&gt;                -Magnitude of the CMI response to the investigational RSV vaccine, pre-vaccination (Screening), post-Dose 1 (Day 30) and post-Dose 2 (Day 60 and Day 365). &lt;br&gt;                -   CD3+/CD4+ T-cells expressing at least two markers among CD40L, IL-2, TNF-a, and IFN-? upon stimulation with F, N and M2-1 peptide pools.&lt;br&gt;                - Humoral response to the investigational RSV vaccine, pre-vaccination (Screening),post-Dose 1 (Day 30) and post-Dose 2 (Day 60 and Day 365):&lt;br&gt;                -    Neutralizing antibody titers against RSV-A.&lt;br&gt;                -    RSV F antibody concentrations.&lt;br&gt;                - Humoral response to the investigational RSV vaccine, pre-vaccination (Screening), post-Dose 1 (Day 30) and post-Dose 2 (Day 60):&lt;br&gt;                -   Palivizumab-competing antibody concentrations.&lt;br&gt;            ;&lt;br&gt;                Timepoint(s) of evaluation of this end point: 1. From study start (Day 0) up to study conclusion (Day 730).&lt;br&gt;                2. From Dose 1 administration (Day 0) up to study conclusion (Day 730).&lt;br&gt;                3. From Dose 1 administration (Day 0) up to study conclusion (Day 730).&lt;br&gt;                4. Pre-vaccination (Screening), post-Dose 1 (Day 30) and post-Dose 2 (Day 60 and Day 365).&lt;br&gt;                5. Pre-vaccination (Screening), post-Dose 1 (Day 30) and post-Dose 2 (Day 60 and Day 365).&lt;br&gt;                6. Pre-vaccination (Screening), post-Dose 1 (Day 30) and post-Dose 2 (Day 60).&lt;br&gt;</t>
  </si>
  <si>
    <t>A Phase 1/2, randomized, observer-blind, controlled, multi-center, dose-escalation study to evaluate safety, reactogenicity and immunogenicity of GSK Biologicals‚Äô respiratory syncytial virus (RSV) investigational vaccine based on the RSV viral proteins F, N and M2-1 encoded by chimpanzee-derived adenovector (ChAd155-RSV) (GSK3389245A), when administered intramuscularly according to a 0, 1-month schedule to RSV-seropositive infants aged 12 to 23 months.</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</si>
  <si>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663-&lt;br&gt;&lt;br&gt;Trade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2-&lt;br&gt;&lt;br&gt;Trade Name: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2-&lt;br&gt;&lt;br&gt;Trade Name: Metronidazole 500 mg / 100 mL solution</t>
  </si>
  <si>
    <t>EUCTR2017-002742-68-CZ</t>
  </si>
  <si>
    <t>United States;Philippines;Taiwan;Greece;Spain;Bulgaria;Romania;Croatia;Brazil;Argentina;Mexico;Czech Republic;Hungary;Turkey;Korea, Republic of;China;South Africa;Peru;Malaysia;India;Vietnam;Italy;Russian Federation;Chile;Israel;Ukraine;Thailand</t>
  </si>
  <si>
    <t>ClinicalTrials.gov_Inquiries@pfizer.com</t>
  </si>
  <si>
    <t>Mar 28 2018 12:00AM</t>
  </si>
  <si>
    <t>CP-PRO-QVLP-012;2017-001239-38-DE</t>
  </si>
  <si>
    <t>Inclusion criteria: &lt;br&gt;Subjects must meet all of the following inclusion criteria to be eligible for participation in this&lt;br&gt;study:&lt;br&gt;1. Subjects must be able to read, understand, and sign the informed consent form (ICF); complete study-related procedures; and communicate with the study staff at visits and by phone;&lt;br&gt;2. Subject must have a body mass index (BMI) below 40 kg/m2;&lt;br&gt;3. Subjects are considered by the Investigator to be reliable and likely to cooperate with the assessment procedures and be available for the duration of the study;&lt;br&gt;4. Male and female subjects must be 18 to 64 (has not yet had his/her 65th birthday) years of age, inclusive, at the Screening/Vaccination visit (Visit 1);&lt;br&gt;5. Subjects must be in good general health prior to study participation, with no clinically relevant abnormalities that could jeopardize subject safety or interfere with study assessments, as assessed by the Principal Investigator or sub-Investigator (there after referred as Investigator) and determined by medical history, physical examination, and vital signs;&lt;br&gt;Note: Subjects with a pre-existing chronic disease will be allowed to participate if the disease is stable and, according to the Investigator‚Äôs judgment, the condition is unlikely to confound the results of the study or pose additional risk to the subject by participating in the study. Stable disease is generally defined as no new onset or exacerbation of pre-existing chronic disease three months prior to vaccination. Based on the Investigator‚Äôs judgment, a subject with more recent stabilization of a disease could also be eligible.&lt;br&gt;6. Female subjects must have a negative urine pregnancy test result at the Screening/Vaccination visit (Visit 1);&lt;br&gt;7. Female subjects of childbearing potential must use an effective method of contraception for one month prior to vaccination and agree to continue employing adequate birth control measures for at least 60 days post-vaccination. Moreover, female subjects must have no plan to become pregnant for at least two months post-vaccination. Abstinent subjects should be asked what method(s) they would use should their circumstances change, and subjects without a well-defined plan should be excluded. The following relationship or methods of contraception are considered to be effective:&lt;br&gt;- Hormonal contraceptives (e.g. injectable, topical [patch], or estrogenic vaginal ring);&lt;br&gt;- Intra-uterine device with or without hormonal release;&lt;br&gt;- Male partner using a condom plus spermicide or sterilized partner (at least one year prior to vaccination);&lt;br&gt;- Credible self-reported history of heterosexual abstinence until at least 60 days postvaccination;&lt;br&gt;- Female partner;&lt;br&gt;8. Non-childbearing females are defined as:&lt;br&gt;- Surgically-sterile (defined as bilateral tubal ligation, hysterectomy or bilateral oophorectomy performed more than one month prior to vaccination); or&lt;br&gt;- Post-menopausal (absence of menses for 24 consecutive months and age consistent with natural cessation of ovulation).&lt;br&gt;Are the trial subjects under 18? no&lt;br&gt;Number of subjects for this age range: &lt;br&gt;F.1.2 Adults (18-64 years) yes&lt;br&gt;F.1.2.1 Number of subjects for this age range 10000&lt;br&gt;F.1.3 Elderly (&gt;=65 years) no&lt;br&gt;F.1.3.1 Number of subjects for this age range 0&lt;br&gt;</t>
  </si>
  <si>
    <t>Exclusion criteria: &lt;br&gt;Subjects who meet any of the following criteria will be excluded from participating in this study:&lt;br&gt;1. Any subject whose medical condition(s) is sufficiently severe that annual influenza vaccination would be routinely recommended in the jurisdiction of recruitment;&lt;br&gt;2. According to the Investigator‚Äôs opinion, history of significant acute or chronic, uncontrolled medical or neuropsychiatric illness. ‚ÄòUncontrolled‚Äô is defined as:&lt;br&gt;- Requiring a new medical or surgical treatment during the three months prior to study vaccine administration unless the criteria outlined in inclusion criterion no. 5 can be met (i.e. the Investigator can justify inclusion based upon the innocuous nature of medical/surgical events and/or treatments);&lt;br&gt;-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 and is appropriately justified by the Investigator.&lt;br&gt;3. Any medical or neuropsychiatric condition or any history of excessive alcohol use or drug abuse which, in the Investigator‚Äôs opinion, would render the subject unable to provide informed consent or unable to provide valid safety observations and reporting;&lt;br&gt;4. Any autoimmune disease other than hypothyroidism on stable replacement therapy (including, but not limited to rhematoid arthritis, systemic lupus erythematosus, Crohn‚Äôs disease, and inflammatory bowel disease) or any confirmed or suspected immunosuppressive condition or immunodeficiency including known or suspected human immunodeficiency virus (HIV), Hepatitis B or C infection, the presence of lymphoproliferative disease;&lt;br&gt;5. History of chronic pulmonary (including asthma, bronchopulmonary dysplasia, and cystic fibrosis) or cardiovascular (except isolated hypertension), renal, hepatic, neurologic, hematologic (including anemia and hemoglobinopathy), or metabolic disorders (including diabetes mellitus);&lt;br&gt;6. Because this is a placebo-controlled study, any subjects in close contact with individuals considered to be at high risk for developing influenza-related complications (individuals considered at high risk for complications include adults and children who have chronic pulmonary or cardiovascular [except isolated hypertension], renal, hepatic, neurologic, hematologic, or metabolic disorders [including diabetes mellitus]);&lt;br&gt;7. Administration or planned administration of any non-influenza vaccine within 30 days prior to randomization up to blood sampling on Day 21. Immunization on an emergency basis will be evaluated case-by-case by the Investigator;&lt;br&gt;8. Administration of any adjuvanted or investigational influenza vaccine within one year prior to randomization or planned administration prior to the completion of the study;&lt;br&gt;9. Administration of any ‚Äòstandard‚Äô, non-adjuvanted influenza vaccine (e.g. live attenuated trivalent/quadrivalent inactivated influenza vaccine or split trivalent/quadrivalent inactivated influenza vaccine administered by intranasal, intradermal, or IM route) within six months prior to randomization and up to completion of the study;&lt;br&gt;10. Use of any investigational or non-registered product within 30 days or five half-lives, whichever is longer, prior to randomization or planned use during the study period. Subjects may not participate in any other investigational or marketed drug study while pa</t>
  </si>
  <si>
    <t>Effect of CPAP on cardiometabolic biomarkers and cardiopulmonary performance in patients with obstructive sleep apnea</t>
  </si>
  <si>
    <t>CPAP (Devilbiss:IntelliPAPAutoAdjust, USA) was administered during sleep at night for at least five hours per night, for at least five days per week for three consecutive months. After one, two, and three months of CPAP therapy, the patients came for a follow-up visit during which CPAP average nightly use (h) and CPAP therapy (days/week) were recorded from CPAP memory., nil</t>
  </si>
  <si>
    <t>http://www.clinicaltrials.in.th/index.php?tp=regtrials&amp;menu=trialsearch&amp;smenu=fulltext&amp;task=search&amp;task2=view1&amp;id=2565</t>
  </si>
  <si>
    <t>TCTR20170810004</t>
  </si>
  <si>
    <t>Research Affair Faculty of Medicine Khon Kaen University</t>
  </si>
  <si>
    <t>Thailaned</t>
  </si>
  <si>
    <t>IN59311</t>
  </si>
  <si>
    <t>Wilaiwan</t>
  </si>
  <si>
    <t>Khrisanapant</t>
  </si>
  <si>
    <t>Department of Physiology, Faculty of Medicine, Khon Kaen University Khon Kaen 40002</t>
  </si>
  <si>
    <t>wilkhr@kku.ac.th</t>
  </si>
  <si>
    <t>Department of Physiology, Faculty of Medicine, Khon Kaen University</t>
  </si>
  <si>
    <t>A scholarship for promotion of education for graduate students in Medical Sciences.</t>
  </si>
  <si>
    <t>Inclusion criteria: OSA patients had an apnea-hypopnea index (AHI) of at least thirty events per hour.</t>
  </si>
  <si>
    <t>Exclusion criteria: No history of treatment for OSA with CPAP or oral devices, tracheostomy, or use of oxygen therapy at home. Patients with a history of cardiovascular disease, autoimmune conditions, or symptoms of respiratory tract infection in the six weeks prior to the study</t>
  </si>
  <si>
    <t>Oxygen consumption [Timeframe Before intervention and after 3 and 6 months of intervention Cardiopulmonary exercise testing];Heart rate recovery [Timeframe Before intervention and after 3 and 6 months of intervention Electrocardiogram]</t>
  </si>
  <si>
    <t>N/A [Timeframe N/A N/A]</t>
  </si>
  <si>
    <t>&lt;br&gt;Product Name: imipenem/cilastatin/relebactam&lt;br&gt;Product Code: MK-7655A&lt;br&gt;Pharmaceutical Form: Powder for injection&lt;br&gt;INN or Proposed INN: IMIPENEM&lt;br&gt;CAS Number: 64221-86-9&lt;br&gt;Concentration unit: IU/mg international unit(s)/milligram&lt;br&gt;Concentration type: equal&lt;br&gt;Concentration number: 500-&lt;br&gt;INN or Proposed INN: Relebactam&lt;br&gt;Other descriptive name: MK-7655&lt;br&gt;Concentration unit: IU/mg international unit(s)/milligram&lt;br&gt;Concentration type: equal&lt;br&gt;Concentration number: 250-&lt;br&gt;INN or Proposed INN: Cilastatin&lt;br&gt;CAS Number: 82009-34-5&lt;br&gt;Other descriptive name: CILASTATIN&lt;br&gt;Concentration unit: IU/mg international unit(s)/milligram&lt;br&gt;Concentration type: equal&lt;br&gt;Concentration number: 500-&lt;br&gt;&lt;br&gt;Trade Name: Piperacillin/Tazobactam-Teva&lt;br&gt;Product Name: piperacillin/tazobactam&lt;br&gt;Pharmaceutical Form: Powder for injection&lt;br&gt;INN or Proposed INN: Tazobactam&lt;br&gt;Other descriptive name: TAZOBACTAM&lt;br&gt;Concentration unit: IU/mg international unit(s)/milligram&lt;br&gt;Concentration type: equal&lt;br&gt;Concentration number: 500-&lt;br&gt;INN or Proposed INN: Piperacillin&lt;br&gt;Other descriptive name: PIPERACILLIN&lt;br&gt;Concentration unit: IU/mg international unit(s)/milligram&lt;br&gt;Concentration type: equal&lt;br&gt;Concentration number: 4000-&lt;br&gt;&lt;br&gt;Trade Name: Piperacillin / Tazobactam-Accord&lt;br&gt;Product Name: piperacillin / tazobactam&lt;br&gt;Pharmaceutical Form: Powder for injection&lt;br&gt;INN or Proposed INN: Tazobactam&lt;br&gt;Other descriptive name: TAZOBACTAM&lt;br&gt;Concentration unit: mg milligram(s)&lt;br&gt;Concentration type: equal&lt;br&gt;Concentration number: 500-&lt;br&gt;INN or Proposed INN: Piperacillin&lt;br&gt;Other descriptive name: PIPERACILLIN&lt;br&gt;Concentration unit: mg milligram(s)&lt;br&gt;Concentration type: equal&lt;br&gt;Concentration number: 4000-&lt;br&gt;&lt;br&gt;</t>
  </si>
  <si>
    <t>EUCTR2015-000246-34-BG</t>
  </si>
  <si>
    <t>Controlled: yesRandomised: yesOpen: noSingle blind: noDouble blind: yesParallel group: noCross over: noOther: noIf controlled, specify comparator, Other Medicinial Product: yesPlacebo: noOther: noNumber of treatment arms in the trial: 2</t>
  </si>
  <si>
    <t>United States;Portugal;Serbia;Philippines;Estonia;Spain;Ukraine;Russian Federation;Colombia;Italy;France;Australia;Peru;Latvia;Korea, Republic of;Guatemala;Turkey;Lithuania;Czech Republic;Mexico;Canada;Argentina;Brazil;Croatia;Romania;Georgia;Bulgaria;Germany;Norway;Japan</t>
  </si>
  <si>
    <t>Treatment for hospital-acquired/ventilator-associated bacterial pneumonia (HABP/VABP). &lt;br&gt;MedDRA version: 20.0Level: LLTClassification code 10071097Term: Beta-lactam antibiotic resistanceSystem Organ Class: 100000004862;Therapeutic area: Diseases [C] - Bacterial Infections and Mycoses [C01]</t>
  </si>
  <si>
    <t>Global Clinical Trials Operations</t>
  </si>
  <si>
    <t>luke.chen@merck.com</t>
  </si>
  <si>
    <t>1267305 3192</t>
  </si>
  <si>
    <t>Inclusion criteria: &lt;br&gt;1. be = 18 years of age on the day of signing informed consent.&lt;br&gt;2. require treatment with IV antibiotic therapy for hospital-acquired bacterial pneumonia (HABP) or ventilator-associated bacterial pneumonia (VABP).  &lt;br&gt;3.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features.&lt;br&gt;4. have a baseline (at or within 48 hours of screening) lower respiratory tract specimen obtained for Gram stain and culture.  &lt;br&gt;5. have an infection known or thought to be, in the opinion of the investigator, caused by microorganisms susceptible to the IV study therapy.&lt;br&gt;6. agree to allow any bacterial isolates obtained from protocol-required specimens related to the current infection to be provided to the Central Microbiology Reference Laboratory for study-related microbiological testing, long-term storage, and other future testing.&lt;br&gt;7.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Research.&lt;br&gt;8. if male or female of childbearing potential, use appropriate contraception (refer to protocol for contraception guidance details).&lt;br&gt;Are the trial subjects under 18? no&lt;br&gt;Number of subjects for this age range: &lt;br&gt;F.1.2 Adults (18-64 years) yes&lt;br&gt;F.1.2.1 Number of subjects for this age range 430&lt;br&gt;F.1.3 Elderly (&gt;=65 years) yes&lt;br&gt;F.1.3.1 Number of subjects for this age range 106&lt;br&gt;</t>
  </si>
  <si>
    <t>Exclusion criteria: &lt;br&gt;1.has a baseline lower respiratory tract specimen Gram stain that shows the presence of gram-positive cocci only.&lt;br&gt;2. has confirmed or suspected community-acquired bacterial pneumonia (CABP).&lt;br&gt;3. has confirmed or suspected pneumonia of viral, fungal, or parasitic etiology.&lt;br&gt;4. has HABP/VABP caused by an obstructive process, including lung cancer (or other malignancy metastatic to the lungs resulting in pulmonary obstruction) or other known obstruction.&lt;br&gt;5. has a carcinoid tumor or carcinoid syndrome.&lt;br&gt;6. has active immunosuppression, defined as either receiving immunosuppressive medications or having a medical condition associated with immunodeficiency. &lt;br&gt;7. is expected to survive &lt; 72 hours.&lt;br&gt;8.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&lt;br&gt;9. has received effective antibacterial drug therapy for the index infection of HABP/VABP for a continuous duration of more than 24 hours during the previous 72 hours. &lt;br&gt;10. a history of serious allergy, hypersensitivity (e.g., anaphylaxis), or any serious reaction to any of the following: any penicillin or √ü-lactamase inhibitors.&lt;br&gt;11. is a female who is pregnant or is expecting to conceive (or is a male partner of a female who is expecting to conceive), is breastfeeding, or plans to breastfeed prior to completion of the study. &lt;br&gt;12. has a history of a seizure disorder which has required ongoing treatment with anti-convulsive therapy or prior treatment with anti-convulsive therapy within the last 3 years.&lt;br&gt;13. is anticipated to be treated with any of the following medications during the course of study therapy: refer to ptorocol for list on concomitant meds&lt;br&gt;14. has an estimated or actual creatinine clearance of &lt; 15 mL/min at screening, based on the findings of local laboratory values.  &lt;br&gt;15. is currently undergoing hemodialysis or peritoneal dialysis.&lt;br&gt;16.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</si>
  <si>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Main Objective: To determine the incidence rate of all-cause mortality through Day 28 post-randomization associated with treatment with IMI/REL compared to treatment with PIP/TAZ in subjects diagnosed with HABP/VABP in the modified intention-to-treat (MITT) population.&lt;br&gt;;Secondary Objective: To evaluate the efficacy of IMI/REL versus PIP/TAZ with respect to clinical response at the early follow-up (EFU) visit 7 to 14 days after the end of therapy (EOT) for subjects diagnosed with HABP/VABP in the MITT population. &lt;br&gt;&lt;br&gt;&lt;br&gt;;Primary end point(s): Survival/All-cause Mortality: Survival status (i.e., whether the subject is alive or dead) through Day 28 post-randomization and EFU visits will be evaluated for all subjects in support of the primary and key secondary objectives, respectively.  ;Timepoint(s) of evaluation of this end point: 1. Survival/All-cause Mortality: Day 28.</t>
  </si>
  <si>
    <t>Secondary end point(s): Clinical response will be assessed for all subjects based on evaluation by the investigator at the OTX1, OTX2, OTX3 (if applicable), EOT, EFU, and Day 28 post-randomization visits.  Microbiological response will be evaluated separately for each lower respiratory tract pathogen isolated in the baseline culture (i.e., by-pathogen).  The by-pathogen response rating determined by the investigator will be assessed based on local laboratory results.;Timepoint(s) of evaluation of this end point: 1. Clinical response: OTX1, OTX2, OTX3 (if applicable), EOT, EFU, and Day 28 post-randomization visits.&lt;br&gt;2. Microbiological response: EOT &amp; EFU.&lt;br&gt;</t>
  </si>
  <si>
    <t>https://www.clinicaltrialsregister.eu/ctr-search/trial/2015-000246-34/results</t>
  </si>
  <si>
    <t>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</si>
  <si>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https://www.clinicaltrialsregister.eu/ctr-search/trial/2015-000246-34/results#baselineCharacteristicsSection</t>
  </si>
  <si>
    <t>https://www.clinicaltrialsregister.eu/ctr-search/trial/2015-000246-34/results#subjectDispositionSection</t>
  </si>
  <si>
    <t>https://www.clinicaltrialsregister.eu/ctr-search/trial/2015-000246-34/results#adverseEventsSection</t>
  </si>
  <si>
    <t>https://www.clinicaltrialsregister.eu/ctr-search/trial/2015-000246-34/results#endPointsSection</t>
  </si>
  <si>
    <t>Feb 12 2016 12:00AM</t>
  </si>
  <si>
    <t>A Randomized Control Trial of Intravenous Lidocaine for the Management of Traumatic Rib Fractures: a Single Trauma Centre Trial</t>
  </si>
  <si>
    <t>Drug: Intervention: Lidocaine;Drug: Control: Standard Care + Placebo</t>
  </si>
  <si>
    <t>https://clinicaltrials.gov/show/NCT03770208</t>
  </si>
  <si>
    <t>RIB PAIN (Rib Fractures Treated With Parental Analgesia With Infused LidocaiNe)</t>
  </si>
  <si>
    <t>NCT03770208</t>
  </si>
  <si>
    <t>Western University, Canada</t>
  </si>
  <si>
    <t>Rib Fracture Multiple;Pain, Chest;Pain, Acute;Respiratory Failure;Thoracic Injuries;Trauma Chest</t>
  </si>
  <si>
    <t>June 6, 2019</t>
  </si>
  <si>
    <t>PPIB0247S</t>
  </si>
  <si>
    <t>Ian Ball, MD, MSc (Epi), FRCPC;Ian Ball, MD, MSc (Epi), FRCPC;Ian Ball, MD</t>
  </si>
  <si>
    <t>;Ian.Ball@lhsc.on.ca;Ian.Ball@lhsc.on.ca</t>
  </si>
  <si>
    <t>;519.685.8500;519.685.8500</t>
  </si>
  <si>
    <t>London Health Sciences Centre;</t>
  </si>
  <si>
    <t>&lt;br&gt;        Inclusion Criteria:&lt;br&gt;&lt;br&gt;          -  All adult patients, 18 years or older, admitted to Victoria Hospital's Trauma Service&lt;br&gt;             with two or more traumatic rib fractures.&lt;br&gt;&lt;br&gt;        Exclusion Criteria:&lt;br&gt;&lt;br&gt;          -  Patients under 18 years old&lt;br&gt;&lt;br&gt;          -  Patients who sustained complex trauma with multiple other injuries or have decreased&lt;br&gt;             LOC or required intubation at admission&lt;br&gt;&lt;br&gt;          -  Patients with a known allergy/sensitivity to Lidocaine or other local anesthetic,&lt;br&gt;             amide anesthetics or components of the solution&lt;br&gt;&lt;br&gt;          -  Patients with a known history of hypersensitivity to methylparaben and/or&lt;br&gt;             propylparaben (preservatives used in multidose solutions), or to their metabolite para&lt;br&gt;             amino benzoic acid&lt;br&gt;&lt;br&gt;          -  Patients who do not speak English with adequate fluency to consent or participate in&lt;br&gt;             the VAS survey&lt;br&gt;&lt;br&gt;          -  Patients receiving epidural analgesia for another reason&lt;br&gt;&lt;br&gt;          -  Patients with pre-existing cardiac arrhythmias including Adam-Stokes syndrome; Wolff-&lt;br&gt;             Parkinson-White syndrome; and severe degrees of sinoatrial, atrioventricular, or&lt;br&gt;             intraventricular heart block (except in patients with a functioning artificial&lt;br&gt;             pacemaker)&lt;br&gt;&lt;br&gt;          -  Patients who are known to be pregnant or breast feeding, as identified on Past Medical&lt;br&gt;             History, or by initial laboratory investigations performed as a part of standard&lt;br&gt;             trauma team assessment&lt;br&gt;&lt;br&gt;          -  Patients with known hepatic/renal disease, as identified on Past Medical History, or&lt;br&gt;             by initial laboratory investigations performed as a part of standard trauma team&lt;br&gt;             assessment&lt;br&gt;&lt;br&gt;          -  Patients who refuse inclusion&lt;br&gt;</t>
  </si>
  <si>
    <t>Mean Visual Analogue Scale (VAS) Score for Pain</t>
  </si>
  <si>
    <t>Incidence of Protocol Non-adherence;Patient satisfaction as measured on the Visual Analogue Scale for Satisfaction;Incidence of respiratory failure requiring mechanical ventilation;Hospital length of stay;ICU length of stay;Incidence of Mortality;Incidence of lidocaine toxicity/adverse events;Treatment regimens (use of additional non-opioid analgesics): Medication type;Treatment regimens (use of additional non-opioid analgesics): Dosages;Treatment regimens (use of additional non-opioid analgesics): Frequency;Treatment regimens (use of additional non-opioid analgesics): Delivery Route;Total morphine equivalents used (including breakthrough doses)</t>
  </si>
  <si>
    <t>PILOT STUDY ON THE USE OF HYDROCORTISONE, VITAMIN C AND THYAMINE IN PATIENT WITH SEPSIS AND SEPTIC SHOCK.</t>
  </si>
  <si>
    <t>&lt;br&gt;Trade Name: Hidrocortisone&lt;br&gt;Pharmaceutical Form: Concentrate for solution for infusion&lt;br&gt;INN or Proposed INN: HYDROCORTISONE SODIUM PHOSPHATE&lt;br&gt;CAS Number: 6000-74-4&lt;br&gt;Current Sponsor code: ACTOCORTINA&lt;br&gt;Concentration unit: mg milligram(s)&lt;br&gt;Concentration type: equal&lt;br&gt;Concentration number: 300-&lt;br&gt;&lt;br&gt;Trade Name:  Ascorbic acid&lt;br&gt;Pharmaceutical Form: Solution for infusion&lt;br&gt;INN or Proposed INN: ASCORBIC ACID&lt;br&gt;Current Sponsor code: ASCORBIC ACID&lt;br&gt;Concentration unit: g gram(s)&lt;br&gt;Concentration type: equal&lt;br&gt;Concentration number: 36-&lt;br&gt;&lt;br&gt;Trade Name: Benerva&lt;br&gt;Pharmaceutical Form: Solution for injection&lt;br&gt;INN or Proposed INN: THIAMINE&lt;br&gt;CAS Number: 59-43-8&lt;br&gt;Concentration unit: mg milligram(s)&lt;br&gt;Concentration type: equal&lt;br&gt;Concentration number: 1600-&lt;br&gt;&lt;br&gt;</t>
  </si>
  <si>
    <t>https://www.clinicaltrialsregister.eu/ctr-search/search?query=eudract_number:2018-000196-32</t>
  </si>
  <si>
    <t>EFFECTS OF HYDROCORTISONE, VITAMIN C AND THYAMINE IN PATIENTS WITH GENERALIZED INFECTION</t>
  </si>
  <si>
    <t>EUCTR2018-000196-32-ES</t>
  </si>
  <si>
    <t>HU DE GIRONA DR JOSEP TRUETA</t>
  </si>
  <si>
    <t>sepsis and septic shock &lt;br&gt;MedDRA version: 20.0Level: HLTClassification code 10040054Term: Sepsis, bacteraemia, viraemia and fungaemia NECSystem Organ Class: 100000004862;Therapeutic area: Diseases [C] - Bacterial Infections and Mycoses [C01]</t>
  </si>
  <si>
    <t>METABOLICRESUS</t>
  </si>
  <si>
    <t>CRISTINA MARTINEZ</t>
  </si>
  <si>
    <t>PAVELLO GOVERN,PLANTA 3 DESAPCHO 330</t>
  </si>
  <si>
    <t>CMARTINEZ@IDIBGI.ORG</t>
  </si>
  <si>
    <t>HUD E GIRONA DR JOSEP TRUETA</t>
  </si>
  <si>
    <t>Inclusion criteria: &lt;br&gt;* Patients&gt; 18 years of age with diagnosis of septic shock and multiple organ failure admitted to our Unit&lt;br&gt;* Admission in ICU once diagnosed of sepsis and / or septic shock. The first 24 hours after admission to the ICU will be established as the inclusion limit.&lt;br&gt;* Signed Informed consent form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</si>
  <si>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 Patients under 18 years of age&lt;br&gt;* Pregnancy&lt;br&gt;* Coexistence of other types of shock at the time of admission&lt;br&gt;* Limitation of therapeutic effort or ICT (Conditioned Intensive Therapy) to admission to the ICU. It refers to patients in whom prior to admission to the ICU it has been decided not to perform any or some of the usual treatment measures of sepsis, or in which a time limit is established in which, in case of non-response, they would withdraw intensive measures. This limitation will be indicated by your treating doctor and if it exists, the patient would be excluded from the study.&lt;br&gt;* Patient with a history of previous intake of ascorbic acid, thiamin or corticosteroids in the month prior to admission to the ICU&lt;br&gt;* Patients considered immunodeficient (more than 10 mg of prednisone or its equivalent per day in the last 2 weeks, immunosuppressive therapy or diagnosis of acquired immunodeficiency syndrome).&lt;br&gt;</t>
  </si>
  <si>
    <t>Main Objective: * Estimate and compare the hospital survival at 28 days of admission in patients with septic shock treated with the usual management and patients treated with ascorbic acid, thiamine and hydrocortisone added to the usual management&lt;br&gt;* Compare the mortality at 7, 14 and 28 days of admission in patients with septic shock treated with the usual management and patients treated with ascorbic acid, thiamine and hydrocortisone added to the usual management;Secondary Objective: * Compare the days of admission to the ICU in patients with septic shock treated with the usual management and patients treated with ascorbic acid, thiamine and hydrocortisone added to the usual management.&lt;br&gt;* Compare the days of mechanical ventilation in patients with septic shock treated with the usual management and patients treated with ascorbic acid, thiamine and hydrocortisone added to the usual management.&lt;br&gt;* Compare the days of need for vasoactive drug requirements and doses in patients with septic shock treated with the usual management and patients treated with ascorbic acid, thiamine and hydrocortisone added to the usual management;Primary end point(s): Mortality 28 days after admission to the ICU.;Timepoint(s) of evaluation of this end point: 28 days after admission</t>
  </si>
  <si>
    <t>Secondary end point(s): ‚Ä¢ Admission days in ICU: Number of days the patient has been admitted to the ICU due to sepsis&lt;br&gt;‚Ä¢ Days of mechanical ventilation: Number of days the patient has required mechanical ventilation&lt;br&gt;‚Ä¢ Days of vasoactive drugs: Number of days the patient required vasoactive drugs&lt;br&gt;‚Ä¢ Maximum dose of vasoactive drugs per day: Maximum dose of vasoactive drugs daily during the first 7 days of treatment;Timepoint(s) of evaluation of this end point: Discharge date or exitus</t>
  </si>
  <si>
    <t>Use of a Serious Smartphone Game to Improve Advance Life Support Knowledge -A randomized control trial.</t>
  </si>
  <si>
    <t>Playing Resus days game plus conventional ALS training &lt;br&gt;&lt;br&gt;Resus Days is a smartphone game that was recently developed by a Thai physician based on standard ALS guidelines &lt;br&gt;, conventional ALS training is interactive lecture and ALS practice in manikin</t>
  </si>
  <si>
    <t>TCTR20190809002</t>
  </si>
  <si>
    <t>Faculty of Medicine, Khon Kaen University, Thailand (Grant Number IN62216)</t>
  </si>
  <si>
    <t>none &lt;br&gt;ALScardiac arrestgamified learningmedical education;ALScardiac arrestgamified learningmedical education</t>
  </si>
  <si>
    <t>HE611533</t>
  </si>
  <si>
    <t>Pariwat</t>
  </si>
  <si>
    <t>Phungoen</t>
  </si>
  <si>
    <t>123 Mitraphab road, Dep. of Emergency Medicine, Fac. of Medicine, KKU  Khonkaen 40002</t>
  </si>
  <si>
    <t>ppariw@kku.ac.th</t>
  </si>
  <si>
    <t>Khon Kaen University</t>
  </si>
  <si>
    <t>Thapanawong</t>
  </si>
  <si>
    <t>Mitsungnern</t>
  </si>
  <si>
    <t>thapanawong@kku.ac.th</t>
  </si>
  <si>
    <t>KKU</t>
  </si>
  <si>
    <t>24 Years</t>
  </si>
  <si>
    <t>Inclusion criteria: fifth year medical student who attended to ALS training</t>
  </si>
  <si>
    <t>Exclusion criteria: not having participated in any type of ALS course in the past and never having played Resus Days</t>
  </si>
  <si>
    <t>Student√¢?? Knowledge and Skill [Timeframe none  MCQs]</t>
  </si>
  <si>
    <t>Subjects' attitudes and perceptions about the game [Timeframe none  short answer ]</t>
  </si>
  <si>
    <t>Retinal Vein Occlusion and Obstructive Sleep Apnea: A Case Control Study</t>
  </si>
  <si>
    <t>Other: Sleeping Monitor</t>
  </si>
  <si>
    <t>https://clinicaltrials.gov/show/NCT04011358</t>
  </si>
  <si>
    <t>NCT04011358</t>
  </si>
  <si>
    <t>Retinal Vein Occlusion;Obstructive Sleep Apnea</t>
  </si>
  <si>
    <t>January 12, 2021</t>
  </si>
  <si>
    <t>CHRO-2018-14</t>
  </si>
  <si>
    <t>Pierre BONICEL, Dr;Aur√©lie DESPUJOS;Aur√©lie DESPUJOLS</t>
  </si>
  <si>
    <t>;aurelie.despujols@chr-orleans.fr;aurelie.despujols@chr-orl√©ans.fr</t>
  </si>
  <si>
    <t>;02.38.74.40.71;02.38.74.40.71</t>
  </si>
  <si>
    <t>CHR Orl√©ans;</t>
  </si>
  <si>
    <t>&lt;br&gt;        Inclusion Criteria:&lt;br&gt;&lt;br&gt;          -  All patients with an Retinal Vein Occlusion for one group (patients)&lt;br&gt;&lt;br&gt;          -  All patients with no Retinal Vein Occlusion for the other group (control)&lt;br&gt;&lt;br&gt;        Non-inclusion Criteria:&lt;br&gt;&lt;br&gt;          -  minor&lt;br&gt;&lt;br&gt;          -  Severe Insomnia&lt;br&gt;&lt;br&gt;          -  Neuromuscular Disease with respiratory muscle impairment&lt;br&gt;&lt;br&gt;          -  Chronic opioid medication&lt;br&gt;&lt;br&gt;          -  Pregnancy women.&lt;br&gt;&lt;br&gt;          -  Patient under guardianship&lt;br&gt;</t>
  </si>
  <si>
    <t>Apnea Hypopnea index &gt;5/hour</t>
  </si>
  <si>
    <t>Berlin Questionnaire sleep test</t>
  </si>
  <si>
    <t>A Randomized Double-Blind, Placebo Controlled, Phase I Study of the Safety, Tolerability and Immunogenicity of a Live Attenuated H1N1 Vaccine in Healthy Individuals</t>
  </si>
  <si>
    <t>Biological: CodaVax-H1N1 influenza vaccine;Biological: Normal Saline Placebo</t>
  </si>
  <si>
    <t>https://clinicaltrials.gov/show/NCT04146623</t>
  </si>
  <si>
    <t>Safety Study of Live Attenuated Influenza Vaccine, CodaVax, Delivered Via Intranasal Spray</t>
  </si>
  <si>
    <t>NCT04146623</t>
  </si>
  <si>
    <t>May 7, 2019</t>
  </si>
  <si>
    <t>&lt;br&gt;        Inclusion Criteria:&lt;br&gt;&lt;br&gt;          1. Adult volunteers, aged 18 to 45 years (at the time of screening) in good general&lt;br&gt;             health in the opinion of the Medical Investigator or delegate, with no significant&lt;br&gt;             medical history and no clinically significant abnormal findings at screening.&lt;br&gt;&lt;br&gt;          2. Participants must use highly effective, double contraception from the Screening Visit&lt;br&gt;             and up to the Follow-up Visit (Day 30).&lt;br&gt;&lt;br&gt;          3. Must be willing to comply with the following conditions to prevent the spread of&lt;br&gt;             Genetically modified organisms (GMO) according the Office of Gene Technology Regulator&lt;br&gt;             (OGTR) Licence (DIR 144):&lt;br&gt;&lt;br&gt;               1. Hygiene measures intended to prevent interpersonal transmission of study drug&lt;br&gt;                  must be implemented, including but not limited to frequent handwashing with soap&lt;br&gt;                  or hand disinfectant, respiratory hygiene and cough etiquette within 7 days&lt;br&gt;                  following vaccination&lt;br&gt;&lt;br&gt;               2. Blood, tissue or organs must not be donated within 7 days of vaccination&lt;br&gt;&lt;br&gt;               3. Severely immunosuppressed persons who require a protective environment are not to&lt;br&gt;                  be cared for by the participant within 7 days of vaccination&lt;br&gt;&lt;br&gt;               4. Contact is not to be made with severely immunosuppressed persons who require a&lt;br&gt;                  protective environment within 7 days of vaccination&lt;br&gt;&lt;br&gt;               5. All tissues and materials used to collect respiratory secretions are to be sealed&lt;br&gt;                  in a primary container and placed within a secondary container so that it is not&lt;br&gt;                  accessible to children or animals for 7 days until it is returned to the study&lt;br&gt;                  site for disposal, for 7 days within vaccination&lt;br&gt;&lt;br&gt;          4. Contact is not to be made with infants &lt;6 months of age within 7 days of vaccination.&lt;br&gt;&lt;br&gt;          5. Adequate venous access in the left or right arms to allow collection of a number of&lt;br&gt;             blood samples.&lt;br&gt;&lt;br&gt;          6. Must be sero-susceptible =10 hemagglutination inhibition (HAI) titre to CA/07/2009&lt;br&gt;             Influenza virus (pre-screen).&lt;br&gt;&lt;br&gt;          7. Laboratory Testing:&lt;br&gt;&lt;br&gt;               1. Full blood examination and biochemistry within the laboratory defined normal&lt;br&gt;                  range unless deemed not clinically significant by the investigator, however a&lt;br&gt;                  small drop below the normal range for Absolute Neutrophil Count (ANC) may be&lt;br&gt;                  acceptable as per investigator discretion;&lt;br&gt;&lt;br&gt;               2. Urinalysis: Negative urine glucose, negative or trace urine protein, negative or&lt;br&gt;                  trace urine hemoglobin (if trace hemoglobin is present on dipstick, a microscopic&lt;br&gt;                  urinalysis within institutional range)&lt;br&gt;&lt;br&gt;          8. Able to communicate effectively with study personnel and considered reliable, willing&lt;br&gt;             and cooperative in terms of compliance with the protocol requirements&lt;br&gt;&lt;br&gt;          9. Participant does not intend to start or change an existing physical conditioning&lt;br&gt;             regimen prior to or during the study period&lt;br&gt;&lt;br&gt;         10. Participant has voluntarily given written informed consent to participate in the study&lt;br&gt;             (prior study entry)&lt;br&gt;&lt;br&gt;         11. Participant is available for the duration of the study&lt;br&gt;&lt;br&gt;        Exclusion Criteria:&lt;br&gt;&lt;br&gt;          1. Immunodeficiency (including HIV) or autoimmune disorder, or participant is currently&lt;br&gt;             taking drugs (excluding steroids, see exclusion criteria 16) or was undergoing a form&lt;br&gt;             of treatment within 3 months prior to study entry that affects the immune system, or&lt;br&gt;             participant is living with somebody with the same&lt;br&gt;&lt;br&gt;          2. Participant is not to have had Guillain-Barre Syndrome&lt;br&gt;&lt;br&gt;          3. Received blood or blood products in the 3 months prior to screening&lt;br&gt;&lt;br&gt;          4. Received another vaccine within 30 days before screening&lt;br&gt;&lt;br&gt;          5. Received another influenza vaccine from 2016 to present year&lt;br&gt;&lt;br&gt;          6. Participants with plans to travel to the Northern Hemisphere during the Screening&lt;br&gt;             period&lt;br&gt;&lt;br&gt;          7. Participated in another clinical study (involving any investigational product or&lt;br&gt;             device) within 60 days before screening&lt;br&gt;&lt;br&gt;          8. Suffered previous anaphylactic reaction to foods, vaccines, drugs or hymenoptera&lt;br&gt;             stings, or has a history of severe allergic reactions (e.g. clinically severe&lt;br&gt;             urticaria, asthma)&lt;br&gt;&lt;br&gt;          9. Participants with active asthma or a history of childhood asthma which was treated&lt;br&gt;             with corticosteroids.&lt;br&gt;&lt;br&gt;         10. Participants with a known egg allergy&lt;br&gt;&lt;br&gt;         11. If female, pregnant, planning to become pregnant, or lactating, or participants is&lt;br&gt;             living with somebody who is pregnant or lactating.&lt;br&gt;&lt;br&gt;         12. Participant has a history of, or current evidence at the time of screening of abuse of&lt;br&gt;             alcohol or any drug substance, licit or illicit, or current alcohol consumption is &gt; 4&lt;br&gt;             standard drinks (or equivalent) per day&lt;br&gt;&lt;br&gt;         13. History of any psychiatric illness or psychological disorder which may impair the&lt;br&gt;             ability to provide written informed consent or participate in the study&lt;br&gt;&lt;br&gt;         14. Current or history of significant neurological, cardiovascular, pulmonary (including&lt;br&gt;             asthma), hepatic, rheumatic, autoimmune, hematological, metabolic or renal disorder&lt;br&gt;&lt;br&gt;         15. Clinically significant abnormal laboratory value at screening as determined by the&lt;br&gt;             Investigator&lt;br&gt;&lt;br&gt;         16. Known or suspected impairment/alteration of immune function, including: Chronic use of&lt;br&gt;             oral steroids (equivalent to 20 mg/day prednisone =12 weeks /=2 mg/kg body weight /&lt;br&gt;             day prednisone =2 weeks) within 60 days prior to Day 0 (use of inhaled, IN, or topical&lt;br&gt;             corticosteroids is allowed, unless used for the management of asthma - see exclusion&lt;br&gt;             criteria 9). Receipt of parenteral steroids (equivalent to 20 mg/day prednisone =12&lt;br&gt;             weeks /=2 mg/kg body weight/day prednisone = 2 weeks) within 60 days prior to Day 0.&lt;br&gt;             Or participant is living with somebody with the same&lt;br&gt;&lt;br&gt;         17. Unusual dietary habits and excessive or unusual vitamin intake likely, in the opinion&lt;br&gt;             of the Investigator, to affect safety parameters&lt;br&gt;&lt;br&gt;         18. Participant is sero-positive to hepatitis C virus or hepatitis B virus.&lt;br&gt;&lt;br&gt;         19. Body temperature (oral) =38.0¬∫C or acute illness within 5 days prior to vaccination&lt;br&gt;&lt;br&gt;         20. Any other significant finding that, in the opinion of the Investigator, would increase&lt;br&gt;             the risk of the individual having an adverse outcome from participating in this study&lt;br&gt;&lt;br&gt;         21. Participant is a member of the team or is related or in a dependent relationship with&lt;br&gt;             a member of the study team, as defined as the Sponsor or study site personnel&lt;br&gt;</t>
  </si>
  <si>
    <t>Reactions to vaccine;Adverse events (AEs);Serious adverse events (SAEs)</t>
  </si>
  <si>
    <t>HAI antibody titers against A/California/07/2009;Increase in HAI titer against A/California/07/2009;HAI sero-response;Serum IgG response;Increase in serum IgG;Serum IgA response;Increase in serum IgA;Salivary IgA Response;Increase in salivary IgA</t>
  </si>
  <si>
    <t>A RCT on Supraglottic Airway Versus Endotracheal Intubation in OHCA (SAVE)</t>
  </si>
  <si>
    <t>Device: supraglottic airway (SGA) V.S. endotracheal intubation (ETI)</t>
  </si>
  <si>
    <t>https://clinicaltrials.gov/show/NCT02967952</t>
  </si>
  <si>
    <t>A RCT on Supraglottic Airway Versus Endotracheal Intubation in OHCA</t>
  </si>
  <si>
    <t>NCT02967952</t>
  </si>
  <si>
    <t>Allocation: Randomized, Intervention Model: Parallel Assignment, Masking: Double Blind (Subject, Outcomes Assessor), Primary Purpose: Treatment</t>
  </si>
  <si>
    <t>Prehospital Airway Management in Patients With Cardiac Arrest</t>
  </si>
  <si>
    <t>201606047RINA</t>
  </si>
  <si>
    <t>Wen-Chu Chiang, MD, PhD.;Wen-Chu Chiang, MD, PhD.</t>
  </si>
  <si>
    <t>;drchiang.tw@gmail.com</t>
  </si>
  <si>
    <t>;+886-2-23123456</t>
  </si>
  <si>
    <t>Emergency Dept, National Taiwan University Hospital;</t>
  </si>
  <si>
    <t>&lt;br&gt;        Inclusion Criteria:&lt;br&gt;&lt;br&gt;          -  out-of-hospital cardiac arrest; OHCA&lt;br&gt;&lt;br&gt;          -  age = 20 years old&lt;br&gt;&lt;br&gt;          -  non-traumatic cause&lt;br&gt;&lt;br&gt;        Exclusion Criteria:&lt;br&gt;&lt;br&gt;          -  signs of obvious death, eg. decapitation or rigor mortis&lt;br&gt;&lt;br&gt;          -  theoretically not suitable for ETI, eg. facial deformity or third-trimester pregnancy&lt;br&gt;&lt;br&gt;          -  theoretically not suitable for SGA, eg. foreign-body airway obstruction&lt;br&gt;&lt;br&gt;          -  with do not attempt resuscitation order&lt;br&gt;&lt;br&gt;          -  the occurrence of OHCA during ambulance transport&lt;br&gt;&lt;br&gt;          -  ROSC in the field with clear consciousness and spontaneous adequate ventilation&lt;br&gt;&lt;br&gt;          -  advanced airway being established before the arrival of paramedics&lt;br&gt;</t>
  </si>
  <si>
    <t>survival to admission</t>
  </si>
  <si>
    <t>any ROSC;survival to discharge;favorable neurologic outcome</t>
  </si>
  <si>
    <t>Hydrocortisone and Fludrocortisone Versus Hydrocortisone Alone in Critically Ill Medical Patients With Septic Shock</t>
  </si>
  <si>
    <t>Drug: Combination (Hydrocortisone and Fludrocortisone);Drug: Hydrocortisone</t>
  </si>
  <si>
    <t>https://clinicaltrials.gov/show/NCT03710187</t>
  </si>
  <si>
    <t>HCT+F vs. HCT Alone in Critically Ill Medical Septic Shock Patients</t>
  </si>
  <si>
    <t>NCT03710187</t>
  </si>
  <si>
    <t>University of Tennessee Medical Center</t>
  </si>
  <si>
    <t>UHS-CC-002</t>
  </si>
  <si>
    <t>&lt;br&gt;        Inclusion Criteria:&lt;br&gt;&lt;br&gt;          -  Critically ill medical patients requiring addition of stress dose steroid therapy&lt;br&gt;             (hydrocortisone) in addition to pressors for septic shock management during ICU stay&lt;br&gt;&lt;br&gt;          -  Fludrocortisone administered within 24 hours after initiation of hydrocortisone if in&lt;br&gt;             combination therapy group&lt;br&gt;&lt;br&gt;        Exclusion Criteria:&lt;br&gt;&lt;br&gt;          -  Use of fludrocortisone and/or hydrocortisone for any reason other than septic shock&lt;br&gt;             management during ICU stay&lt;br&gt;&lt;br&gt;          -  Fludrocortisone/hydrocortisone initiated by any service other than critical care&lt;br&gt;             medicine&lt;br&gt;&lt;br&gt;          -  Prior use of fludrocortisone/hydrocortisone at time of admission (home or outside&lt;br&gt;             facility)&lt;br&gt;&lt;br&gt;          -  Patients not appropriate for study inclusion as determined by provider discretion&lt;br&gt;&lt;br&gt;          -  Patients receiving steroid therapy not in accordance with assigned group per location&lt;br&gt;             (MCC1 or MCC2)&lt;br&gt;&lt;br&gt;          -  Patients re-admitted to the MCC during the same admission and restarted on vasopressor&lt;br&gt;             therapy will be noted during data collection and only the initial admission will be&lt;br&gt;             included for analysis&lt;br&gt;&lt;br&gt;          -  Any patient receiving greater than one dose of hydrocortisone 100 mg&lt;br&gt;&lt;br&gt;          -  Physical or medical contraindication to receiving PO or PER FT (per feeding tube)&lt;br&gt;             fludrocortisone&lt;br&gt;</t>
  </si>
  <si>
    <t>Time to resolution of shock</t>
  </si>
  <si>
    <t>EUCTR2016-002688-32-DE</t>
  </si>
  <si>
    <t>Controlled: yes&lt;br&gt;Randomised: yes&lt;br&gt;Open: no&lt;br&gt;Single blind: no&lt;br&gt;Double blind: yes&lt;br&gt;Parallel group: no&lt;br&gt;Cross over: no&lt;br&gt;Other: no&lt;br&gt;If controlled, specify comparator, Other Medicinial Product: yes&lt;br&gt;Placebo: yes&lt;br&gt;Other: no&lt;br&gt;Number of treatment arms in the trial: 3&lt;br&gt;</t>
  </si>
  <si>
    <t>United States;Philippines;Taiwan;Spain;Ukraine;United Kingdom;Czech Republic;Hungary;Belgium;Poland;Singapore;Romania;Australia;South Africa;Bulgaria;Latvia;Germany;New Zealand;Moldova, Republic of;Japan;Korea, Republic of</t>
  </si>
  <si>
    <t>1602T0832</t>
  </si>
  <si>
    <t>Main Objective: To evaluate the efficacy of a single, oral dose of S-033188 compared with placebo by measuring the time to improvement of influenza symptoms in patients with influenza;Secondary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protocol.&lt;br&gt;&lt;br&gt;&lt;br&gt;;Primary end point(s): The primary efficacy endpoint will be the time to improvement of influenza symptoms.;Timepoint(s) of evaluation of this end point: Throughout study duration</t>
  </si>
  <si>
    <t>Timepoint(s) of evaluation of this end point: Throughout study duration;Secondary end point(s): ? Proportion of patients positive for virus titer and proportion of patients positive by RT-PCR at each time point&lt;br&gt;? Change from baseline in virus titer and in the amount of virus (RT-PCR) at each time point&lt;br&gt;? AUC adjusted by baseline in virus titer and in the amount of virus RNA (RT-PCR)&lt;br&gt;? Time to cessation of viral shedding by virus titer and by RT-PCR&lt;br&gt;? Proportion of patients whose symptoms has been alleviated at each time point&lt;br&gt;? Time to alleviation of symptoms (cough, sore throat, headache, nasal congestion, feverishness or chills, muscle or joint pain, and fatigue)&lt;br&gt;? Time to improvement in the 4 systemic symptoms (headache, feverishness/chills, muscle/joint pain, and fatigue)&lt;br&gt;? Time to improvement in the 3 respiratory symptoms (cough, nasal congestion,&lt;br&gt;and sore throat)&lt;br&gt;? Time to resolution of fever&lt;br&gt;? Proportion of patients reporting normal temperature at each time point&lt;br&gt;? Body temperature at each time point&lt;br&gt;? Time to improvement of each influenza symptom&lt;br&gt;? Time to return to preinfluenza health status&lt;br&gt;? Requirement for systemic antibiotics for infections secondary to influenza infection&lt;br&gt;? Incidence of influenza-related complications (hospitalization, death, sinusitis, bronchitis, otitis media, and radiologically confirmed pneumonia).</t>
  </si>
  <si>
    <t>Experimental Human Pneumococcal Challenge (EHPC) Model: Streptococcus pneumoniae Nasopharyngeal Experimental carriage study of Attenuated Strains (SNEAS) ‚Äì proof of concept in healthy adults: working towards vaccines for pneumonia, a single-blind randomised controlled trial</t>
  </si>
  <si>
    <t>&lt;br&gt;                A single blind randomised controlled trial design allows an unbiased methods for comparison of four groups comparing S. pneumoniae i) attenuated strain I, ii) attenuated strain, II iii) wild type bacteria (control), and v) saline (control). The laboratory team are blinded for Stage II at the time of assessing carriage as the detection of the wild type S. pneumoniae in nasal washes is the primary outcome. As such there is no need to blind the participant or clinical team.&lt;br&gt;&lt;br&gt;                Justification of control: this provides a comparison of symptoms for example that may be influenced by seasonal changes over the period of the study.&lt;br&gt;&lt;br&gt;                Clinical visits will take place in the dedicated research facility: Accelerator Research Clinic in the Liverpool School of Tropical Medicine.&lt;br&gt;&lt;br&gt;                This is an adaptive trial design with an interim analysis. In the event that one strain does not show either carriage or immune response then the TSC will determine whether to replace this rather than continue with a strain that is unlikely to be effective as a potential vaccine. The strain is attenuated with the intention of making it safer by removing genes associated with illness. Pre-clinical data in mice suggests this strain will stimulate an immune response and this research will evaluate whether this translates to humans.&lt;br&gt;&lt;br&gt;                Procedures to reduce bias: the trial will be single blind achieved by blinding the laboratory staff who assess the primary outcome in stage II. Participants are randomised to one of four arms including two control arms.&lt;br&gt;&lt;br&gt;                Recruitment: The target is to complete 108 participants, up to 150 may be screened to achieve this as we anticipate 1: 10 will already have pneumococcus in their nose 'natural carriers' (it is commonly found in the nose of healthy adults and more common in children). Also, a higher drop out rate than in previous studies is anticipated due to the 6-month interval between</t>
  </si>
  <si>
    <t>http://isrctn.com/ISRCTN22467293</t>
  </si>
  <si>
    <t>Streptococcus pneumoniae nasopharyngeal experimental carriage study of attenuated strains to assess whether reducing the ability of this bacteria to cause illness can assist in improving immunity</t>
  </si>
  <si>
    <t>ISRCTN22467293</t>
  </si>
  <si>
    <t>Randomised; Interventional; Design type: Prevention, Other (Prevention)</t>
  </si>
  <si>
    <t>Liverpool School of Tropical Medicine</t>
  </si>
  <si>
    <t>Streptococcus pneumoniae infection &lt;br&gt;Infections and Infestations &lt;br&gt;Pneumonia due to Streptococcus pneumoniae</t>
  </si>
  <si>
    <t>Helen</t>
  </si>
  <si>
    <t>Hill</t>
  </si>
  <si>
    <t>Respiratory Research                    Accelerator Building                    Liverpool School of Tropical Medicine                    1 Daulby Street</t>
  </si>
  <si>
    <t>Helen.hill@lstmed.ac.uk</t>
  </si>
  <si>
    <t>Medical Research Council; Grant Codes:  MR/M011569/1</t>
  </si>
  <si>
    <t>Inclusion criteria: &lt;br&gt;                1. Healthy volunteers&lt;br&gt;                2. Age 18 ‚Äì 50 years&lt;br&gt;                3. Capacity to give informed consent&lt;br&gt;                4. Ability to speak fluent English&lt;br&gt;</t>
  </si>
  <si>
    <t>Exclusion criteria: &lt;br&gt;                1. Research participant currently involved in another study unless observational or non-interventional&lt;br&gt;                2. Participant in a previous EHPC trial&lt;br&gt;                3. Natural carriers of S. pneumoniae identified following initial screening*&lt;br&gt;                4. Vaccination: pneumococcal vaccination (routine in UK babies born since 2005 or US 2001)&lt;br&gt;                5. Allergic to penicillin, amoxicillin&lt;br&gt;                6. Health history:&lt;br&gt;                6.1. Chronic ill health including, immunosuppressive history, diabetes, asthma (on regular medication), recurrent otitis media or other respiratory disease&lt;br&gt;                6.2. Medication that may affect the immune system or clotting e.g. steroids, inflammation altering (e.g. nasal steroids, roacutane or aspirin)&lt;br&gt;                6.3. Recent antibiotics (within the last 4 weeks or long term for known active chronic infection)&lt;br&gt;                6.4. Splenectomy&lt;br&gt;                6.5. Current acute severe febrile illness&lt;br&gt;                6.6. Major pneumococcal illness requiring hospitalization&lt;br&gt;                6.7. Other conditions considered by the clinical team as a concern for participant safety or integrity of the study&lt;br&gt;                7. Direct caring role or close contact with individuals at higher risk of infection:&lt;br&gt;                7.1. Children under 5 years age&lt;br&gt;                7.2. Chronic ill health or immunosuppressed adults&lt;br&gt;                7.3. Adults over the age of 75 years&lt;br&gt;                8. Smoker:&lt;br&gt;                8.1. Current or ex-smoker in the last 6 months&lt;br&gt;                8.2. Significant smoking history - more than 20 cigarettes per day for 10 years or the equivalent (&gt; 10 pack years)&lt;br&gt;                9. Women of child-bearing potential (WOCBP) who are:&lt;br&gt;                9.1. Not deemed to have sufficient/effective birth control or confirmed abstinence&lt;br&gt;                9.2. Pregnant&lt;br&gt;                10. History of drug or alcohol abuse (at discretion of the clinician)&lt;br&gt;                11. Overseas travel planned in follow up period (if unplanned contact team)&lt;br&gt;</t>
  </si>
  <si>
    <t>The efficacy of nasal administration of attenuated Streptococcus pneumoniae strains to induce mucosal immunity thereby prevent future colonisation with wild type Streptococcus pneumoniae using the Experimental Human Pneumococcal Challenge Model; Timepoint(s): Participants are challenged with the wild type 6B at six months post inoculation.</t>
  </si>
  <si>
    <t>&lt;br&gt;                1. Antibodies and cellular adaptive immune responses local and systemic to S. pneumoniae pre and post colonisation&lt;br&gt;                2. The presence, density and duration of pneumococcus measured using classical microbiological and qPCR techniques on nasal wash collected following inoculation on day, 2, 6, 16, 22, 27 or 36 and after challenge on day 2, 6 or 14&lt;br&gt;                3. Sequencing and in vitro testing of bacteria recovered to ensure genome and phenotypic stability&lt;br&gt;                4. Presence of S. pneumoniae in nasal wash following cultures when carriage positive at each study visit 2, 6, 16, 22, 27 or 36 and after challenge on day 2, 6 or 14&lt;br&gt;                5. Presence of S. pneumoniae on hand swabs or culture plate following standard microbiology cultures when carriage positive at selected visits subject to carriage status&lt;br&gt;</t>
  </si>
  <si>
    <t>Planned publication in a high-impact peer reviewed journal.  IPD sharing statement The datasets generated during and/or analysed during the current study are/will be available upon request from Professor Daniella Ferreira (Daniella.Ferreira@lstmed.ac.uk). Summary datasets generated and/or will be included in the subsequent results publication. The data sharing plans for the current study will be made available at a later date. Participants consent on the understanding that their data will be anonymised if accessed by others not directly in the clinical team.</t>
  </si>
  <si>
    <t>Liverpool East Research Ethics Committee, 03/09/2018, ref: 18/NW/0481</t>
  </si>
  <si>
    <t>Pre-Hospital Lung Ultrasound in Infants Presenting with Respiratory Illness:A Feasibility Study</t>
  </si>
  <si>
    <t>Pre-hospital point-of-care ultrasound of the lungs will be performed by Central Australian Retrieval Doctors at the clinic/remote health centre/site of retrieval prior to transport to Alice Springs Hospital.&lt;br&gt;&lt;br&gt;The participants will have warmed ultrasound gel applied to four areas on the chest (2 right and 2 left) and bedside ultrasound scanning carried-out. The de-identified images will then be saved and the performing medical officer will record their findings on the study proforma.&lt;br&gt;&lt;br&gt;The intervention fidelity and any difficulties encountered will be recorded by the performing doctor on the study proforma. If inadequate images are obtained, this will be recorded as such.</t>
  </si>
  <si>
    <t>http://www.anzctr.org.au/ACTRN12617000962336.aspx</t>
  </si>
  <si>
    <t>ACTRN12617000962336</t>
  </si>
  <si>
    <t>Central Australian Health Network</t>
  </si>
  <si>
    <t>Bronchiolitis;Pneumonia</t>
  </si>
  <si>
    <t>Dr Richard Johnson</t>
  </si>
  <si>
    <t>Emergency DepartmentAlice Springs HospitalGap RoadNT. 0870, Australia</t>
  </si>
  <si>
    <t>richard.johnson@nt.gov.au</t>
  </si>
  <si>
    <t>+61 8 895 17657</t>
  </si>
  <si>
    <t>Inclusion criteria: Children &lt;18 months of age with symptoms consistent with a respiratory illness, including shortness of breath, increased work of breathing, coryza, fever and/or cough requiring retrieval via the Central Australian Retrieval Service for management in hospital</t>
  </si>
  <si>
    <t>Exclusion criteria: Age &gt; 2 years (as per diagnostic criteria for Bronchiolitis)&lt;br&gt;No symptoms of respiratory illness&lt;br&gt;Refusal of guardian/parents to assent to study participation</t>
  </si>
  <si>
    <t>Composite primary outcome: To assess the feasibility and practicality of performing lung ultrasound, and obtaining images of adequate diagnostic value, on infants in the pre-hospital setting.</t>
  </si>
  <si>
    <t>Inter-operator variability of image interpretation and diagnosis (from those images).&lt;br&gt;&lt;br&gt;This will occur by ultrasonogpraphers interpreting the saved images and recording their diagnosis. The second reading will then be compared to the initial diagnosis to demonstrate whether both parties agree.&lt;br&gt;&lt;br&gt;The ultrasonographer will be blinded to the initial findings recorded by the performing Retrieval Doctor.;Correlation of pre-hospital US findings with the clinical diagnosis by the paediatric team.</t>
  </si>
  <si>
    <t>Safety and Immunogenicity of a Candidate Bioconjugate Vaccine Against Streptococcus Pneumoniae When Administered to Adult and Elderly Healthy Subjects. A Phase I Randomized Study.</t>
  </si>
  <si>
    <t>Biological: Bioconjugate pneumococcal vaccine;Biological: Multivalent plain polysaccharide vaccine</t>
  </si>
  <si>
    <t>https://clinicaltrials.gov/show/NCT03303976</t>
  </si>
  <si>
    <t>Phase I to Test a New Pneumococcal Vaccine</t>
  </si>
  <si>
    <t>NCT03303976</t>
  </si>
  <si>
    <t>LimmaTech Biologics AG</t>
  </si>
  <si>
    <t>Pneumococcal Pneumonia;Pneumonia, Bacterial</t>
  </si>
  <si>
    <t>September 7, 2017</t>
  </si>
  <si>
    <t>Pneumo1</t>
  </si>
  <si>
    <t>Michael Leidig, MD</t>
  </si>
  <si>
    <t>CRS M√∂nchengladbach</t>
  </si>
  <si>
    <t>&lt;br&gt;        Inclusion Criteria:&lt;br&gt;&lt;br&gt;          -  Male or female between 60 and 70 (inclusive) years of age at the time of vaccination.&lt;br&gt;&lt;br&gt;          -  Subject who is willing and able to comply with the requirements of the protocol (e.g.&lt;br&gt;             completion of the diary cards, return for follow-up visits).&lt;br&gt;&lt;br&gt;          -  Signed informed consent obtained from the subject.&lt;br&gt;&lt;br&gt;        Exclusion Criteria:&lt;br&gt;&lt;br&gt;          -  Health condition that, in the opinion of the investigator, may interfere with optimal&lt;br&gt;             participation in the study or place the volunteer at increased risk of adverse events&lt;br&gt;             (AEs). Study clinicians, in consultation with the principal investigator, will use&lt;br&gt;             clinical judgment on a case-by-case basis to assess safety risks under this criterion.&lt;br&gt;             The PI will consult with the medical monitor as appropriate. ‚Ä¢ Clinically significant&lt;br&gt;             abnormalities on physical examination.&lt;br&gt;&lt;br&gt;          -  Clinically significant abnormalities on laboratory screening.&lt;br&gt;&lt;br&gt;          -  Acute or chronic, clinically significant cardiovascular, pulmonary, hepatic or renal&lt;br&gt;             abnormality, diseases and/or insufficiency as determined by physical examination or&lt;br&gt;             laboratory tests, in particular: unstable current or history of coronary artery&lt;br&gt;             disease or cardiac insufficiency, uncontrolled hypertension, clinically significant&lt;br&gt;             history of myocardial infarction, atrial fibrillation, uncontrolled or clinically&lt;br&gt;             significant type 2 diabetes, current or history of rheumatoid arthritis or temporal&lt;br&gt;             arteritis, current acute or chronic active pulmonary diseases.&lt;br&gt;&lt;br&gt;          -  Planned administration of a vaccine not foreseen by the study protocol within 4 weeks&lt;br&gt;             before and after the vaccination.&lt;br&gt;&lt;br&gt;          -  Previous vaccination with any licensed or investigational pneumococcal vaccine or&lt;br&gt;             planned administration of a pneumococcal vaccination not foreseen by the study&lt;br&gt;             protocol and during the study period, as reported by subject.&lt;br&gt;&lt;br&gt;          -  History of radiologically documented pneumonia or invasive pneumococcal disease (IPD)&lt;br&gt;             within 3 years previous to study start, as reported by subject.&lt;br&gt;&lt;br&gt;          -  Known hypersensitivity to any components of the pneumococcal conjugate vaccine.&lt;br&gt;&lt;br&gt;          -  Previous vaccination with any pseudomonas investigational vaccine as reported by the&lt;br&gt;             subject.&lt;br&gt;&lt;br&gt;          -  Known or suspected impairment of immunological function, documented Human&lt;br&gt;             Immunodeficiency Virus (HIV) infection, asplenia, or history of autoimmune disease.&lt;br&gt;&lt;br&gt;          -  History of regular use (&gt;2 weeks) in the last 6 months of immunosuppressive drugs&lt;br&gt;             including systemic corticosteroids (e.g. corticosteroids =0.5 mg/kg BW/day, excluding&lt;br&gt;             inhaled and topical steroid).&lt;br&gt;&lt;br&gt;          -  Has a coagulation disorder contraindicating intramuscular vaccination..&lt;br&gt;&lt;br&gt;          -  Received or receiving immunosuppressive therapy, including chemotherapeutic agents&lt;br&gt;             used to treat cancer or other conditions, and treatments associated with organ or bone&lt;br&gt;             marrow transplantation or autoimmune disease.&lt;br&gt;&lt;br&gt;          -  Received a blood transfusion or previous treatment with blood products, including&lt;br&gt;             immunoglobulins within the 3 months preceding the injection, or is scheduled to&lt;br&gt;             receive them within 30 days after vaccination.&lt;br&gt;&lt;br&gt;          -  Use of any investigational or non-registered product (drug or vaccine) other than the&lt;br&gt;             study vaccine(s) within 3 months preceding the administration of study vaccine, or&lt;br&gt;             planned use during the study period.&lt;br&gt;&lt;br&gt;          -  BMI (Body Mass Index) &lt;19 or =35.&lt;br&gt;&lt;br&gt;          -  Positive blood test for HBsAg, hepatitis C virus (HCV), HIV-1/2.&lt;br&gt;&lt;br&gt;          -  History of allergy to any vaccine.&lt;br&gt;&lt;br&gt;          -  Use of any antibiotic therapy within 1 week preceding injection.&lt;br&gt;&lt;br&gt;          -  Subjects with an elective surgical intervention, planned during the study period.&lt;br&gt;&lt;br&gt;          -  History of chronic alcohol consumption and/or drug abuse.&lt;br&gt;&lt;br&gt;          -  Blood donation of at least 500 mL blood draw within 3 months preceding injection or&lt;br&gt;             planned during the study period as reported by subject.&lt;br&gt;&lt;br&gt;          -  Pregnancy or intention to become pregnant as reported by subject.&lt;br&gt;&lt;br&gt;          -  Female subjects who are not postmenopausal for at least 2 years.&lt;br&gt;&lt;br&gt;          -  Man subjects with a female partner in reproductive age refusing to use contraception&lt;br&gt;             methods.&lt;br&gt;</t>
  </si>
  <si>
    <t>Incidence of adverse events</t>
  </si>
  <si>
    <t>Clinical laboratory abnormality measure;Assess immunogenicity of the candidate vaccine</t>
  </si>
  <si>
    <t>A Phase II Study to Assess the Safety, Reactogenicity and Immunogenicity of a Single Dose of 2017 A/H7N9 Inactivated Influenza Vaccine (IIV) Administered Intramuscularly With or Without AS03 Adjuvant in 2013 A/H7N9 IIV Primed or A/H7 IIV Na√Øve Subjects</t>
  </si>
  <si>
    <t>Biological: A/H7N9;Drug: AS03;Other: Phosphate Buffered Saline (PBS) diluent</t>
  </si>
  <si>
    <t>https://clinicaltrials.gov/show/NCT03738241</t>
  </si>
  <si>
    <t>2017 A/H7N9 IIV Revaccination</t>
  </si>
  <si>
    <t>NCT03738241</t>
  </si>
  <si>
    <t>HHSN272201300015I;17-0090</t>
  </si>
  <si>
    <t>&lt;br&gt;        Inclusion Criteria:&lt;br&gt;&lt;br&gt;        Subjects eligible to participate in this trial must meet all of the following inclusion&lt;br&gt;        criteria:&lt;br&gt;&lt;br&gt;          1. Provide written informed consent prior to initiation of any study procedures.&lt;br&gt;&lt;br&gt;          2. Are able to understand and comply with planned study procedures and be available for&lt;br&gt;             all study visits.&lt;br&gt;&lt;br&gt;          3. Must agree to the collection of venous blood per protocol.&lt;br&gt;&lt;br&gt;          4. Must agree to have residual specimens and samples/specimens collected during this&lt;br&gt;             trial specifically for the purpose of future research stored for future research use.&lt;br&gt;&lt;br&gt;          5. Are males or non-pregnant females, 19 to 70 years of age, inclusive.&lt;br&gt;&lt;br&gt;          6. Are in good health* *As determined by medical history and physical examination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emergency room or urgent care for condition and no adverse symptoms&lt;br&gt;             that need medical intervention such as medication change/supplemental oxygen). This&lt;br&gt;             includes no change in chronic prescription medication, dose or frequency as a result&lt;br&gt;             of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PI or appropriate sub-investigator, will not be considered a&lt;br&gt;             deviation of this inclusion criterion. Subjects may be on chronic or as needed (prn)&lt;br&gt;             medications if, in the opinion of the site PI or appropriate sub-investigator, they&lt;br&gt;             pose no additional risk to subject safety or assessment of reactogenicity and&lt;br&gt;             immunogenicity and do not indicate a worsening of medical diagnosis or condition.&lt;br&gt;             Similarly, medication changes subsequent to enrollment and study vaccination are&lt;br&gt;             acceptable provided there was no deterioration in the subject's chronic medical&lt;br&gt;             condition that necessitated a medication change, and there is no additional risk to&lt;br&gt;             the subject or interference with the evaluation of responses to study vaccination.&lt;br&gt;             Note: Topical, nasal and inhaled medications (except inhaled corticosteroids as&lt;br&gt;             outlined in the Subject Exclusion Criteria as well as herbals, vitamins and&lt;br&gt;             supplements are permitted.&lt;br&gt;&lt;br&gt;          7. Oral temperature is less than 100.0 degrees Fahrenheit.&lt;br&gt;&lt;br&gt;          8. Pulse is 47 to 100 beats per minute, inclusive.&lt;br&gt;&lt;br&gt;          9. Systolic blood pressure is 85 to 150 mmHg, inclusive.&lt;br&gt;&lt;br&gt;         10. Diastolic blood pressure is 55 to 95 mmHg, inclusive.&lt;br&gt;&lt;br&gt;         11. Erythrocyte Sedimentation Rate (ESR) is less than 30 mm per hour.&lt;br&gt;&lt;br&gt;         12. Women of childbearing potential** must use an acceptable contraception method*** from&lt;br&gt;             30 days before study vaccination until 60 days after study vaccination.&lt;br&gt;&lt;br&gt;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&lt;1 year has passed since the last menses if&lt;br&gt;             menopausal.&lt;br&gt;&lt;br&gt;             ***Includes non-male sexual relationships, abstinence from sexual intercourse with a&lt;br&gt;             male partner, monogamous relationship with vasectomized partner who has been&lt;br&gt;             vasectomized for 180 days or more prior to the subject receiving the study&lt;br&gt;             vaccination, barrier methods such as condoms or diaphragms/cervical cap with&lt;br&gt;             spermicide, effective intrauterine devices, NuvaRing(R), and licensed hormonal methods&lt;br&gt;             such as implants, injectables or oral contraceptives (the pill).&lt;br&gt;&lt;br&gt;         13. Women of childbearing potential must have a negative urine or serum pregnancy test&lt;br&gt;             within 24 hours prior to study vaccination.&lt;br&gt;&lt;br&gt;         14. Received 1 or 2 doses of 2013 A/H7N9 IIV with or without AS03 or MF59 adjuvant in DMID&lt;br&gt;             Protocols 13-0032 or 13-0033, or are A/H7 IIV-na√Øve.&lt;br&gt;&lt;br&gt;        Exclusion Criteria:&lt;br&gt;&lt;br&gt;        Subjects eligible to participate in this trial must not meet any of the following exclusion&lt;br&gt;        criteria:&lt;br&gt;&lt;br&gt;          1. Have an acute illness*, as determined by the site PI or appropriate sub-investigator,&lt;br&gt;             within 72 hours prior to study vaccination.&lt;br&gt;&lt;br&gt;             *An acute illness which is nearly resolved with only minor residual symptoms remaining&lt;br&gt;             is allowable if, in the opinion of the site PI or appropriate sub-investigator, the&lt;br&gt;             residual symptoms will not interfere with the ability to assess safety parameters as&lt;br&gt;             required by the protocol.&lt;br&gt;&lt;br&gt;          2. Have any medical disease or condition that, in the opinion of the site PI or&lt;br&gt;             appropriate sub-investigator, is a contraindication to study participation**.&lt;br&gt;&lt;br&gt;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cytotoxic anticancer chemotherapy or radiation therapy within 3 years prior to&lt;br&gt;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Guillain-Barr√© Syndrome (GBS).&lt;br&gt;&lt;br&gt;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t>
  </si>
  <si>
    <t>Percentage of subjects achieving seroconversion against the 2017 influenza A/H7N9 study vaccine virus (Neut pre-vaccination titer &lt; 10 and post-vaccination titer &gt; / = 1:40 or pre-vaccination titer &gt; / = 10 and min 4-fold rise in post-vaccination titer);Percentage of subjects achieving seroconversion against the 2017 influenza A/H7N9 study vaccine virus (HAI pre-vaccination titer &lt; 10 and post-vaccination titer &gt; / = 1:40 or pre-vaccination titer &gt; / = 10 and min 4-fold rise in post-vaccination titer);Percentage of subjects achieving Neutralizing (Neut) antibody titer &gt; / = 40 against the 2017 influenza A/H7N9 vaccine virus;Percentage of subjects achieving Hemagglutination Inhibition (HAI) antibody titer &gt; / = 40 against the 2017 influenza A/H7N9 vaccine virus;Occurrence of solicited systemic reactogenicity events;Occurrence of solicited injection site reactogenicity events;Occurrence of clinical safety laboratory adverse events (AEs);Occurrence of all serious adverse events (SAEs);Geometric Mean Titers (GMT) of serum Neutralizing (Neut) antibodies against the 2017 influenza A/H7N9 vaccine virus;Geometric Mean Titers (GMT) of serum Hemagglutination Inhibition (HAI) antibodies against the 2017 influenza A/H7N9 vaccine virus</t>
  </si>
  <si>
    <t>Percentage of subjects achieving Neutralizing (Neut) antibody titer &gt; / = 40 against the 2017 influenza A/H7N9 vaccine virus;Percentage of subjects achieving Neutralizing (Neut) antibody titer &gt; / = 40 against the 2017 influenza A/H7N9 vaccine virus;Percentage of subjects achieving Neutralizing (Neut) antibody titer &gt; / = 40 against the 2013 influenza A/H7N9 vaccine virus (priming vaccine virus);Percentage of subjects achieving Neutralizing (Neut) antibody seroconversion against the 2017 influenza A/H7N9 vaccine virus;Percentage of subjects achieving Neutralizing (Neut) antibody seroconversion against the 2017 influenza A/H7N9 vaccine virus;Percentage of subjects achieving Neutralizing (Neut) antibody seroconversion against the 2013 influenza A/H7N9 vaccine virus (priming vaccine virus);Percentage of subjects achieving Hemagglutination Inhibition (HAI) antibody titer &gt; / = 40 against the 2017 influenza A/H7N9 vaccine virus;Percentage of subjects achieving Hemagglutination Inhibition (HAI) antibody titer &gt; / = 40 against the 2017 influenza A/H7N9 vaccine virus;Percentage of subjects achieving Hemagglutination Inhibition (HAI) antibody titer &gt; / = 40 against the 2013 influenza A/H7N9 vaccine virus (priming vaccine virus);Percentage of subjects achieving Hemagglutination Inhibition (HAI) antibody seroconversion against the 2017 influenza A/H7N9 vaccine virus;Percentage of subjects achieving Hemagglutination Inhibition (HAI) antibody seroconversion against the 2017 influenza A/H7N9 vaccine virus;Percentage of subjects achieving Hemagglutination Inhibition (HAI) antibody seroconversion against the 2013 influenza A/H7N9 vaccine virus (priming vaccine virus);Occurrence of all unsolicited non-serious AE;Occurrence of all Medically-Attended Adverse Events (MAAEs), including New-Onset Chronic Medical Conditions (NOCMCs) and Potentially Immune-Mediated Medical Conditions (PIMMCs);Geometric Mean Titers (GMTs) of serum Neutralizing (Neut) antibodies against the 2013 influenza A/H7N9 vaccine virus (priming vaccine virus);Geometric Mean Titers (GMTs) of serum Hemagglutination Inhibition (HAI) antibodies against the 2013 influenza A/H7N9 vaccine virus (priming vaccine virus);Geometric Mean Titers (GMT) of serum Neutralizing (Neut) antibodies against the 2017 influenza A/H7N9 vaccine virus;Geometric Mean Titers (GMT) of serum Neutralizing (Neut) antibodies against the 2017 influenza A/H7N9 vaccine virus;Geometric Mean Titers (GMT) of serum Hemagglutination Inhibition (HAI) antibodies against the 2017 influenza A/ H7N9 vaccine virus;Geometric Mean Titers (GMT) of serum Hemagglutination Inhibition (HAI) antibodies against the 2017 influenza A/ H7N9 vaccine virus</t>
  </si>
  <si>
    <t>Heliox&lt;br&gt;Air</t>
  </si>
  <si>
    <t>https://upload.umin.ac.jp/cgi-open-bin/ctr_e/ctr_view.cgi?recptno=R000028837</t>
  </si>
  <si>
    <t>Phase II clinical trial for the effectiveness and safety of AW-PD01 (helium / oxygen mixed gas) for respiratory failure in children and infants with airway stenotic lesions: Single facility single group open label intervention study</t>
  </si>
  <si>
    <t>JPRN-UMIN000025065</t>
  </si>
  <si>
    <t>Respiratory failure, Bronchiolitis</t>
  </si>
  <si>
    <t>Center for Clinical Trials, Japan Medical Association</t>
  </si>
  <si>
    <t>Inclusion criteria: 1.   Patients who are diagnosed with acute bronchiolitis due to clinical symptoms (tachypnea, cough, extension of expiration time, exhalation wheezing, rale sounds and increasing work of breathing ), chest X-ray (pulmonary hyperinflation)&lt;br&gt;2.    Hospitalized patients in intensive care unit&lt;br&gt;3.   Patients who receive mechanical ventilation&lt;br&gt;4.   written informed consent is obtained from the parent</t>
  </si>
  <si>
    <t>Exclusion criteria: 1. With cyanotic heart disease &lt;br&gt;2. With chronic lung disease &lt;br&gt;3. Receiving a diagnosis of bronchial asthma &lt;br&gt;4. patients who are judged unsuitable as subjects of the examination by the attending doctor</t>
  </si>
  <si>
    <t>Airway resistance</t>
  </si>
  <si>
    <t>PaCO2, tidal volume, lung compliance, the product of PaCO2 and driving pressure, length of ICU stay, length of intubation, safety</t>
  </si>
  <si>
    <t>Effectiveness and Safety on Cardiac Frecuency Control With Ivabradine on the Cardiogenic Shock. (ES-FISH) - (ES-FISH)</t>
  </si>
  <si>
    <t>&lt;br&gt;Trade Name: Ivabradine. CAS number: 155974-00-8&lt;br&gt;Product Name: Ivabradine&lt;br&gt;Pharmaceutical Form: Film-coated tablet&lt;br&gt;INN or Proposed INN: IVABRADINE&lt;br&gt;CAS Number: 155974-00-8&lt;br&gt;Concentration unit: mg milligram(s)&lt;br&gt;Concentration type: range&lt;br&gt;Concentration number: 5-7.5&lt;br&gt;&lt;br&gt;</t>
  </si>
  <si>
    <t>https://www.clinicaltrialsregister.eu/ctr-search/search?query=eudract_number:2018-000191-15</t>
  </si>
  <si>
    <t>Effectiveness and Safety on Cardiac Frecuency Control With Ivabradine on the Cardiogenic Shock.</t>
  </si>
  <si>
    <t>EUCTR2018-000191-15-ES</t>
  </si>
  <si>
    <t>Controlled: yesRandomised: yesOpen: noSingle blind: yesDouble blind: noParallel group: noCross over: noOther: noIf controlled, specify comparator, Other Medicinial Product: noPlacebo: noOther: yesOther specify the comparator: Standard of care treatmentNumber of treatment arms in the trial: 2</t>
  </si>
  <si>
    <t>IRICYS- Fundaci√≥n para la Investigaci√≥n Biom√©dica del Hospital Universitario Ram√≥n y Cajal</t>
  </si>
  <si>
    <t>Cardiogenic Shock &lt;br&gt;MedDRA version: 20.0Level: LLTClassification code 10008908Term: Chronic heart failureSystem Organ Class: 100000004849;Therapeutic area: Diseases [C] - Cardiovascular Diseases [C14]</t>
  </si>
  <si>
    <t>CORO-RYC-001</t>
  </si>
  <si>
    <t>Cristobal Perez</t>
  </si>
  <si>
    <t>Calle Canceleiro 24 6D</t>
  </si>
  <si>
    <t>cristobal@clindev.es</t>
  </si>
  <si>
    <t>Clindev</t>
  </si>
  <si>
    <t>Inclusion criteria: &lt;br&gt;Patients aged = 18 years, with acute heart failure due to left ventricular systolic dysfunction (LVEF = 40%) in sinus rhythm, baseline HR = 90 bpm, with signs of low peripheral perfusion with indication for intravenous inotropic treatment (catecholamines: dobutamine , adrenaline, dopamine or noradrenaline) and admitted to the Cardiological Intensive Care Unit.&lt;br&gt;Pharmacological treatment and stable hemodynamic situation in the 4 hours before inclusion.&lt;br&gt;Pulmonary wedge pressure = 18 mm Hg and systolic blood pressure &gt; 90 mm Hg.&lt;br&gt;Patient's signature on the consent form.&lt;br&gt;Are the trial subjects under 18? no&lt;br&gt;Number of subjects for this age range: &lt;br&gt;F.1.2 Adults (18-64 years) yes&lt;br&gt;F.1.2.1 Number of subjects for this age range 22&lt;br&gt;F.1.3 Elderly (&gt;=65 years) yes&lt;br&gt;F.1.3.1 Number of subjects for this age range 3&lt;br&gt;</t>
  </si>
  <si>
    <t>Exclusion criteria: &lt;br&gt;Previous treatment with ivabradine (&lt; 48 hours).&lt;br&gt;Known hypersensitivity to Ivabradine.&lt;br&gt;Sickness not corrected by pacemaker.&lt;br&gt;Rhythm different from sinus rhythm.&lt;br&gt;Unstable cardiac rhythm due to paroxysmal atrial fibrillation or atrial flutter, very frequent ventricular or supraventricular extrasystole, ventricular tachycardia, 2nd or 3rd degree AV block.&lt;br&gt;Severe chronic renal failure (FGE =15 ml / min) or on chronic treatment with dialysis.&lt;br&gt;QT interval higher than 450 ms.&lt;br&gt;Sepsis as a probable mechanism of tachycardia and hypotension.&lt;br&gt;Need for urgent cardiac surgery, planned within 72 hours of possible inclusion.&lt;br&gt;Severe aortic stenosis or severe valvular disease that requires surgical correction.&lt;br&gt;Severe hepatic insufficiency.&lt;br&gt;Concomitant use of potent CYP3A4 inhibitors.&lt;br&gt;Acute anemia or hypovolemia uncorrected.&lt;br&gt;Pregnancy.&lt;br&gt;</t>
  </si>
  <si>
    <t>Main Objective: Determine if oral ivabradine in patients with ischemic heart disease, left ventricular ejection fraction depressed with severe acute heart failure (AHF) and indication for intravenous inotropic treatment, reduces pulmonary wedge pressure significantly compared to usual treatment without reducing the cardiac output.;Secondary Objective: 1.Evaluate the safety of ivabradine in patients with severe AHF treated with intravenous catecholamines. We will use parameters such as: development of excessive bradycardia (HR &lt;50 bpm), hypotension (systolic BP &lt;90 mmHg), appearance of ventricular arrhythmias or atrial fibrillation.&lt;br&gt;2. Evaluate the clinical efficacy of the attenuation of the chronotropic response to catecholamines in the clinical model of severe AHF. We will use surrogate parameters such as: time to inotropic withdrawal, mechanical ventilation time, BNP levels and CRP levels.&lt;br&gt;3. Analyze total mortality and mortality due to cardiovascular causes in patients with usual treatment or with ivabradine in those patients showing severe AHF who were treated with intravenous catecholamines.&lt;br&gt;4. Assess the effects of ivabradine on ventricular volumes in the context of severe AHF due to left ventricular dysfunction.;Primary end point(s): Occurrence of emergent adverse events over 1 month.;Timepoint(s) of evaluation of this end point: M01</t>
  </si>
  <si>
    <t>Secondary end point(s): Analysis of total mortality, mortality due to cardiovascular disease in relation to treatment with ivabradine in patients with severe AHF treated with intravenous catecholamines.&lt;br&gt;Assess the effects of ivabradine on ventricular volumes in the context of severe AHF due to left ventricular dysfunction.;Timepoint(s) of evaluation of this end point: M18</t>
  </si>
  <si>
    <t>Validation of Energy Expenditure Measurement With Indirect Calorimetry in Pediatric Patients Undergoing Non-invasive Ventilation Through a Single-limb Circuit With Intentional Leak: a Single Center, Cross-over, Non Pharmacological Study</t>
  </si>
  <si>
    <t>Diagnostic Test: Indirect Calorimetry</t>
  </si>
  <si>
    <t>https://clinicaltrials.gov/show/NCT03824249</t>
  </si>
  <si>
    <t>Validation of Indirect Calorimetry in Children Undergoing Non-invasive Ventilation</t>
  </si>
  <si>
    <t>NCT03824249</t>
  </si>
  <si>
    <t>Respiratory Insufficiency in Children;Noninvasive Ventilation;Nutrition Assessment</t>
  </si>
  <si>
    <t>February 10, 2019</t>
  </si>
  <si>
    <t>2019/834</t>
  </si>
  <si>
    <t>Thomas Langer, MD;Edoardo Calderini, MD;Carlo Agostoni, MD;Thomas Langer, MD;Thomas Langer, MD</t>
  </si>
  <si>
    <t>;;;thomas.langer@unimi.it;thomas.langer@unimi.it</t>
  </si>
  <si>
    <t>;;;+390250320463;</t>
  </si>
  <si>
    <t>Fondazione IRCCS Ca' Granda, Ospedale Maggiore Policlinico di Milano;Fondazione IRCCS Ca' Granda, Ospedale Maggiore Policlinico di Milano;Fondazione IRCCS Ca' Granda, Ospedale Maggiore Policlinico di Milano;</t>
  </si>
  <si>
    <t>&lt;br&gt;        Inclusion Criteria:&lt;br&gt;&lt;br&gt;          -  children admitted to the Pediatric Intensive Care Unit who completed the weaning phase&lt;br&gt;             from non-invasive ventilation.&lt;br&gt;&lt;br&gt;          -  age = 6 years&lt;br&gt;&lt;br&gt;          -  patients whose parents provided signed informed consent&lt;br&gt;&lt;br&gt;        Exclusion Criteria:&lt;br&gt;&lt;br&gt;          -  age &gt; 6 years&lt;br&gt;&lt;br&gt;          -  patients whose parents didn't provide signed informed consent&lt;br&gt;</t>
  </si>
  <si>
    <t>Resting energy expenditure (REE)</t>
  </si>
  <si>
    <t>Carbon dioxide production (VCO2);Oxygen consumption (VO2);Respiratory quotient (RQ)</t>
  </si>
  <si>
    <t>&lt;br&gt;Trade Name: Pentaglobin&lt;br&gt;Product Name: Pentaglobin&lt;br&gt;Pharmaceutical Form: Injection&lt;br&gt;INN or Proposed INN: Pentaglobin&lt;br&gt;CAS Number: 02-AAQ195&lt;br&gt;Other descriptive name: HUMAN NORMAL IMMUNOGLOBULIN (IV)&lt;br&gt;Concentration unit: mg/ml milligram(s)/millilitre&lt;br&gt;Concentration type: equal&lt;br&gt;Concentration number: 50-&lt;br&gt;&lt;br&gt;</t>
  </si>
  <si>
    <t>EUCTR2016-001788-34-DE</t>
  </si>
  <si>
    <t>RWTH Aachen University, represented by the Rector, represented by the dean of the medical faculty</t>
  </si>
  <si>
    <t>15-167</t>
  </si>
  <si>
    <t>ctc-a-spoqs@ukaachen.de</t>
  </si>
  <si>
    <t>+4924180 80092</t>
  </si>
  <si>
    <t>University Hospital RWTH Aachen</t>
  </si>
  <si>
    <t>Inclusion criteria: &lt;br&gt;1. Peritonitis&lt;br&gt;2. The time of the surgical infectious source control must have been within 6 h after the indication (defined as the time of the registration of the  surgical procedure/ minimal invasive surgery)&lt;br&gt;3. Sepsis and septic shock (according to the current Sepsis Guideline)&lt;br&gt;4. SOFA Score = 8&lt;br&gt;5. IL-6 = 1000 pg / ml&lt;br&gt;6. Start of therapy with antibiotics and IgGAM (Pentaglobin) within 12 hours after admission to the ICU&lt;br&gt;7. Signed informed consent by the patient himself or by his legal representative, such as a court-appointed supervisor or by an authorized proxy authorized representative or by a consultant&lt;br&gt;Are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</si>
  <si>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Patients with a life expectancy of less than 90 days due to medical conditions that are not associated with postoperative peritonitis or with sepsis / septic shock&lt;br&gt;2. Pregnant, breastfeeding women&lt;br&gt;3. Minors (&lt; 18 years)&lt;br&gt;4. Patients with a known dialysis-requiring chronic renal function (creatinine = 3.4 mg / dl or creatinine clearance = 30 mL / min / 1.73 m2)&lt;br&gt;5. Patients with acute, primary non-infectious pancreatitis or mediastinitis&lt;br&gt;6. BMI&gt; 40&lt;br&gt;7. Patients with a contraindication to study medication&lt;br&gt;8. Participate in another medication study within the last 30 days&lt;br&gt;9. Persons who are in a relationship of dependency or employment relationship with the sponsor or auditor&lt;br&gt;10. Persons who are placed in an institution on a judicial or administrative order&lt;br&gt;</t>
  </si>
  <si>
    <t>Secondary end point(s): - Evaluation of the 28 day total mortality in the two study arms&lt;br&gt;- Evaluation of the 90 days total mortality in the two study arms&lt;br&gt;- Difference in the study arms in the MOF score on day 5. Difference in the number of patients with a multiorgan failure (4 MOF points on day 7).&lt;br&gt;- Results of elevated biomarkers (PCT, IL-6, HLA-DR, IgM, IgG, IgA), SOFA score, surrogate parameters of organdysfunction and survival according to Heyland et al and vital parameters&lt;br&gt;- Influence of the biomarkers NF-kB1, ADM and pathogen spectrum on the outcome of the patients&lt;br&gt;- Comparison of the MOF score with further scores, e.g. SOFA score and Mannheimer Peritonitis-Index (MPI), for determining the organdys function;Timepoint(s) of evaluation of this end point: 5 days, 28 days, 90 days after source control</t>
  </si>
  <si>
    <t>Feb 23 2018 12:00AM</t>
  </si>
  <si>
    <t>Functional Imaging With Computational Fluid Dynamics to Evaluate the Airways in Patients With Acute Lung Injury</t>
  </si>
  <si>
    <t>Procedure: Repeated CT scan;Device: CT scan;Procedure: Repeated CT scan;Device: CT scan;Procedure: Repeated CT scan;Device: CT scan;Procedure: Repeated CT scan;Device: CT scan</t>
  </si>
  <si>
    <t>https://clinicaltrials.gov/show/NCT03309085</t>
  </si>
  <si>
    <t>Functional Respiratory Imaging of Airways in ARDS</t>
  </si>
  <si>
    <t>NCT03309085</t>
  </si>
  <si>
    <t>Intervention model: Single Group Assignment. Primary purpose: Diagnostic.</t>
  </si>
  <si>
    <t>ARDS, Human;ARDS, Human;ARDS, Human;ARDS, Human</t>
  </si>
  <si>
    <t>August 13, 2013</t>
  </si>
  <si>
    <t>B300201010195;EC 10/52/359</t>
  </si>
  <si>
    <t>&lt;br&gt;        Inclusion Criteria:&lt;br&gt;&lt;br&gt;          -  mechanically ventilated&lt;br&gt;&lt;br&gt;          -  moderate or severe ARDS, as defined by the Berlin criteria&lt;br&gt;&lt;br&gt;        Exclusion Criteria:&lt;br&gt;&lt;br&gt;          -  pregnancy&lt;br&gt;&lt;br&gt;          -  hemodynamic instability&lt;br&gt;&lt;br&gt;          -  obesity (BMI &gt;30)&lt;br&gt;      ;&lt;br&gt;        Inclusion Criteria:&lt;br&gt;&lt;br&gt;          -  mechanically ventilated&lt;br&gt;&lt;br&gt;          -  moderate or severe ARDS, as defined by the Berlin criteria&lt;br&gt;&lt;br&gt;        Exclusion Criteria:&lt;br&gt;&lt;br&gt;          -  pregnancy&lt;br&gt;&lt;br&gt;          -  hemodynamic instability&lt;br&gt;&lt;br&gt;          -  obesity (BMI &gt;30)&lt;br&gt;      ;&lt;br&gt;        Inclusion Criteria:&lt;br&gt;&lt;br&gt;          -  mechanically ventilated&lt;br&gt;&lt;br&gt;          -  moderate or severe ARDS, as defined by the Berlin criteria&lt;br&gt;&lt;br&gt;        Exclusion Criteria:&lt;br&gt;&lt;br&gt;          -  pregnancy&lt;br&gt;&lt;br&gt;          -  hemodynamic instability&lt;br&gt;&lt;br&gt;          -  obesity (BMI &gt;30)&lt;br&gt;      ;&lt;br&gt;        Inclusion Criteria:&lt;br&gt;&lt;br&gt;          -  mechanically ventilated&lt;br&gt;&lt;br&gt;          -  moderate or severe ARDS, as defined by the Berlin criteria&lt;br&gt;&lt;br&gt;        Exclusion Criteria:&lt;br&gt;&lt;br&gt;          -  pregnancy&lt;br&gt;&lt;br&gt;          -  hemodynamic instability&lt;br&gt;&lt;br&gt;          -  obesity (BMI &gt;30)&lt;br&gt;</t>
  </si>
  <si>
    <t>Regional bronchial recruitment;Regional bronchial dilation;Regional alveolar recruitment;Regional bronchial recruitment;Regional bronchial dilation;Regional alveolar recruitment;Regional bronchial recruitment;Regional bronchial dilation;Regional alveolar recruitment</t>
  </si>
  <si>
    <t>Correlation between parenchymal recruitment and bronchial recruitment</t>
  </si>
  <si>
    <t>Spironolactone to Improve Apnea and Cardiovascular Markers in Obstructive Sleep Apnea Patients With Cardiovascular Disease Who Are Non-Adherent With Positive Airway Pressure: A Randomized Placebo-Controlled Pilot Trial</t>
  </si>
  <si>
    <t>Drug: Spironolactone;Drug: Placebo</t>
  </si>
  <si>
    <t>https://clinicaltrials.gov/show/NCT04205136</t>
  </si>
  <si>
    <t>Spironolactone to Improve Apnea and Cardiovascular Markers in Obstructive Sleep Apnea Patients</t>
  </si>
  <si>
    <t>NCT04205136</t>
  </si>
  <si>
    <t>Allocation: Randomized. Intervention model: Parallel Assignment. Primary purpose: Supportive Care. Masking: Double (Participant, Investigator).</t>
  </si>
  <si>
    <t>HUM00147375</t>
  </si>
  <si>
    <t>Louise O'Brien, PhD;Bertram Pitt, MD;J. Todd Arnedt, PhD;Louise M I'Brien, PhD</t>
  </si>
  <si>
    <t>;;;louiseo@med.umich.edu</t>
  </si>
  <si>
    <t>;;;(734) 64709064</t>
  </si>
  <si>
    <t>University of Michigan;University of Michigan;University of Michigan;</t>
  </si>
  <si>
    <t>&lt;br&gt;        Inclusion Criteria:&lt;br&gt;&lt;br&gt;          -  Body Mass Index (BMI) greater than or equal to 30&lt;br&gt;&lt;br&gt;          -  Diagnosis of moderate to severe OSA via diagnostic polysomnography (AHI=15) or home&lt;br&gt;             sleep apnea test (respiratory event index (REI)=15).&lt;br&gt;&lt;br&gt;          -  Diagnosis of cardiovascular disease&lt;br&gt;&lt;br&gt;          -  Meet criteria for hypertension (minimum systolic blood pressure = 140 but &lt;180)&lt;br&gt;&lt;br&gt;          -  Prescribed PAP therapy but non-adherent (failure to use PAP for at least 4 hours per&lt;br&gt;             night on minimum 5/7 nights per week on average over a one-month period)&lt;br&gt;&lt;br&gt;        Exclusion Criteria:&lt;br&gt;&lt;br&gt;          -  Diagnosis of congestive heart failure; resistant hypertension; hepatic disease;&lt;br&gt;             Addison's disease; cancer; or recent (past 3 months) myocardial infarction, or stroke&lt;br&gt;&lt;br&gt;          -  Diagnosis of central sleep apnea&lt;br&gt;&lt;br&gt;          -  Patients who are not using PAP at all (untreated) or using another form of treatment&lt;br&gt;             for OSA&lt;br&gt;&lt;br&gt;          -  Currently taking, recent trial (past month), or allergy for spironolactone&lt;br&gt;&lt;br&gt;          -  Severe respiratory disease (e.g., diagnosis of chronic obstructive pulmonary disease,&lt;br&gt;             uncontrolled asthma)&lt;br&gt;&lt;br&gt;          -  History of leukopenia and/or thrombocytopenia&lt;br&gt;&lt;br&gt;          -  Current use of another potassium sparing diuretic (e.g., amiloride or eplerenone)&lt;br&gt;&lt;br&gt;          -  Current use of lithium, barbiturates, narcotics, muscle relaxants, pressor amines, or&lt;br&gt;             cholestyramine&lt;br&gt;&lt;br&gt;          -  Patients who plan to have surgery during the time period of the study&lt;br&gt;</t>
  </si>
  <si>
    <t>Change in apnea-hypopnea index (AHI)</t>
  </si>
  <si>
    <t>Change in minimum oxygen saturation (SaO2);Change in Inflammatory biomarker;Change in Diurnal blood pressure</t>
  </si>
  <si>
    <t>Efficacy of High Flow Nasal Oxygen During Sleep Endoscopy in Patients of Obstructive Sleep Apnea</t>
  </si>
  <si>
    <t>Procedure: High-flow nasal oxygen;Procedure: Low-flow nasal oxygen</t>
  </si>
  <si>
    <t>https://clinicaltrials.gov/show/NCT03777202</t>
  </si>
  <si>
    <t>NCT03777202</t>
  </si>
  <si>
    <t>Yonsei University</t>
  </si>
  <si>
    <t>4-2018-0923</t>
  </si>
  <si>
    <t>&lt;br&gt;        Inclusion Criteria:&lt;br&gt;&lt;br&gt;          -  adult patients aged over 19 years who are scheduled for sleep endoscopy&lt;br&gt;&lt;br&gt;        Exclusion Criteria:&lt;br&gt;&lt;br&gt;          -  1) basal skull fracture, 2) facial anomaly, 3) consciousness disorder, 4) Risk of&lt;br&gt;             aspiration, 5) necessity of awake fiberoptic intubation due to the large vocal cord&lt;br&gt;             mass, endotracheal tumor or bleeding.&lt;br&gt;</t>
  </si>
  <si>
    <t>oxygen saturation value</t>
  </si>
  <si>
    <t>Incidence Of Hemidiaphragmatic Paralysis With Patient Controlled Infusion Of Low Volume Of Ropivacaine After Usg Guided Low Dose Interscalene Brachial Plexus Block</t>
  </si>
  <si>
    <t>Device: Interscalene Block with Ropivacaine Hcl 0.2% Inj Vil 10Ml;Drug: IV diclofenac and IV paracetamol;Device: Interscalene Block with Ropivacaine Hcl 0.2% Inj Vil 10Ml;Drug: IV diclofenac and IV paracetamol;Device: Interscalene Block with Ropivacaine Hcl 0.2% Inj Vil 10Ml;Drug: IV diclofenac and IV paracetamol;Device: Interscalene Block with Ropivacaine Hcl 0.2% Inj Vil 10Ml;Drug: IV diclofenac and IV paracetamol</t>
  </si>
  <si>
    <t>https://clinicaltrials.gov/show/NCT03081728</t>
  </si>
  <si>
    <t>Incidence Of Hemidiaphragmatic Paralysis After Usg Guided Low Dose Interscalene Brachial Plexus Block</t>
  </si>
  <si>
    <t>NCT03081728</t>
  </si>
  <si>
    <t>India;India;India;India</t>
  </si>
  <si>
    <t>NK/3017/MD/051</t>
  </si>
  <si>
    <t>&lt;br&gt;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      ;&lt;br&gt;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      ;&lt;br&gt;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      ;&lt;br&gt;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t>
  </si>
  <si>
    <t>incidence of hemidiaphragmatic paralysis;incidence of hemidiaphragmatic paralysis;incidence of hemidiaphragmatic paralysis;incidence of hemidiaphragmatic paralysis</t>
  </si>
  <si>
    <t>postoperative pain</t>
  </si>
  <si>
    <t>Impact of an Intensive Care Diary on Post-traumatic Stress Disorder on Patients After a Resuscitated Sudden Death and His Relatives</t>
  </si>
  <si>
    <t>Other: Diary</t>
  </si>
  <si>
    <t>https://clinicaltrials.gov/show/NCT02874469</t>
  </si>
  <si>
    <t>Impact of an Intensive Care Diary on Post-traumatic Stress Disorder After a Resuscitated Sudden Death</t>
  </si>
  <si>
    <t>NCT02874469</t>
  </si>
  <si>
    <t>Sudden Death;Sudden Cardiac Arrest</t>
  </si>
  <si>
    <t>December 31, 2014</t>
  </si>
  <si>
    <t>2014-A01213-44;2014_06</t>
  </si>
  <si>
    <t>Gilles LESMESLE, MD, PhD;H√©l√®ne Dehaut;H√©l√®ne Dehaut</t>
  </si>
  <si>
    <t>;lndehaut@gmail.com;lndehaut@gmail.com</t>
  </si>
  <si>
    <t>&lt;br&gt;        Inclusion criteria =&lt;br&gt;&lt;br&gt;          -  Patients who experienced a sudden death and who are admitted alive in our center&lt;br&gt;&lt;br&gt;          -  Patients who benefited from therapeutic hypothermia (and/or care to limit fever&lt;br&gt;             occurrence)&lt;br&gt;&lt;br&gt;        Relative's inclusion criteria :&lt;br&gt;&lt;br&gt;          -  Relatives of a patient that fit inclusion/exclusion criteria&lt;br&gt;&lt;br&gt;        Exclusion Criteria =&lt;br&gt;&lt;br&gt;        Patient's non-inclusion criteria :&lt;br&gt;&lt;br&gt;          -  Death or transfer in another center within the first 8 hours of admission in our&lt;br&gt;             center&lt;br&gt;&lt;br&gt;          -  Pregnancy&lt;br&gt;&lt;br&gt;          -  Patients who refuse to participate after being awake after initial coma&lt;br&gt;&lt;br&gt;        Relative's non-inclusion criteria :&lt;br&gt;&lt;br&gt;          -  Relatives who refuse to participate after being awake after initial coma&lt;br&gt;</t>
  </si>
  <si>
    <t>Rate of occurrence of post traumatic stress disorder</t>
  </si>
  <si>
    <t>Rate of Post traumatic stress disorder for patients;Rate of Post traumatic stress disorder for relatives;Nurse diagnosis;Qualitative evaluation of the diary;Peritraumatic Distress Inventory (PDI) Scale;Psychiatric comorbidities</t>
  </si>
  <si>
    <t>Immediate Unselected Coronary Angiography Versus Delayed Triage in Survivors of Out-of-hospital Cardiac Arrest Without ST-segment Elevation</t>
  </si>
  <si>
    <t>Other: Immediate coronary angiography;Other: Delayed/selective coronary angiography</t>
  </si>
  <si>
    <t>https://clinicaltrials.gov/show/NCT02750462</t>
  </si>
  <si>
    <t>NCT02750462</t>
  </si>
  <si>
    <t>Out-of-hospital Cardiac Arrest</t>
  </si>
  <si>
    <t>TOMAHAWK2.0</t>
  </si>
  <si>
    <t>Deutsches Zentrum f√ºr Herz-Kreislauf-Forschung (DZHK)</t>
  </si>
  <si>
    <t>&lt;br&gt;        Inclusion Criteria:&lt;br&gt;&lt;br&gt;          -  Documented resuscitated OHCA of possible cardiac origin and return of spontaneous&lt;br&gt;             circulation&lt;br&gt;&lt;br&gt;          -  Age =30 years&lt;br&gt;&lt;br&gt;          -  Informed consent&lt;br&gt;&lt;br&gt;        Exclusion Criteria:&lt;br&gt;&lt;br&gt;          -  ST-segment elevation or new left bundle branch block&lt;br&gt;&lt;br&gt;          -  No return of spontaneous circulation upon hospital admission&lt;br&gt;&lt;br&gt;          -  Severe hemodynamic or electrical instability requiring immediate coronary&lt;br&gt;             angiography/intervention (delay clinically not acceptable)&lt;br&gt;&lt;br&gt;          -  Obvious extra-cardiac etiology such as traumatic brain injury, primary metabolic or&lt;br&gt;             electrolyte disorders, intoxication, overt hemorrhage, respiratory failure due to&lt;br&gt;             known lung disease, suffocation, drowning&lt;br&gt;&lt;br&gt;          -  In-hospital cardiac arrest&lt;br&gt;&lt;br&gt;          -  Known or likely pregnancy&lt;br&gt;&lt;br&gt;          -  Participation in another intervention study&lt;br&gt;</t>
  </si>
  <si>
    <t>Comparing the effect of albumin and crystalloid serum as resuscitation fluid in survival of patients with severe sepsis shock</t>
  </si>
  <si>
    <t>Intervention 1: In intervention group: fluid resuscitation with crystalloid serum plus 100 cc albumin 20% per 1 liter of crystalloid serum. Intervention 2: In control group: fluid resuscitation only with crystalloid serum.;Treatment - Drugs;Treatment - Drugs;In intervention group: fluid resuscitation with crystalloid serum plus 100 cc albumin 20% per 1 liter of crystalloid serum.;In control group: fluid resuscitation only with crystalloid serum.</t>
  </si>
  <si>
    <t>http://en.irct.ir/trial/15412</t>
  </si>
  <si>
    <t>IRCT2016040316473N5</t>
  </si>
  <si>
    <t>Vice chancellor for research, Tabriz University Of Medical Sciences.</t>
  </si>
  <si>
    <t>Septic shock. &lt;br&gt;Septic shock;Septic shock</t>
  </si>
  <si>
    <t>Dr Farzad Kakaei</t>
  </si>
  <si>
    <t>Faculty of Medicine, Tabriz University Of Medical Sciences, Daneshgah Street, Tabriz.</t>
  </si>
  <si>
    <t>Fkakaei@tbzmed.ac.ir</t>
  </si>
  <si>
    <t>+98 41 3334 1317</t>
  </si>
  <si>
    <t>Tabriz University of Medical Sciences.</t>
  </si>
  <si>
    <t>Dr. Farzad Kakaei</t>
  </si>
  <si>
    <t>Department of Surgery, Imam Reza Hospital, Daneshgah Street, Tabriz.</t>
  </si>
  <si>
    <t>Department Of Surgery, Tabriz University of Medical Sciences.</t>
  </si>
  <si>
    <t>12 years</t>
  </si>
  <si>
    <t>Inclusion criteria: Inclusion criteria: age between 12 to 75 years old; existence of at least two symptoms of  SIRS syndrome (body temperature above 38 or below 36 ¬∞ C.; respiratory rate above 20 or PCO2 less than 32 or need for mechanical ventilation; heart rate more than 90, leukocytosis above 12,000 or leukopenia less than 4000 or band cells in peripheral blood smear); existence of a focal infection based on positive culture or existence of an obvious infected area such as peritonitis or pneumonia; need to resuscitation with fluid (tachycardia; systolic blood pressure less than 100 mm Hg or mean arterial pressure less than 75 mm Hg; urine volume less than 0.5 cc/kg/hr; need for vasopressor to maintain blood pressure; central venous pressure (CVP) less than 10 mm Hg). &lt;br&gt;Exclusion criteria: brain death patients; patients undergoing plasmapheresis; contraindications of albumin infusion; heart failure or pulmonary failure or renal failure; transplant patients; patients with burns; heart surgery at 3 recent months.</t>
  </si>
  <si>
    <t>Survival of patients. Timepoint: Daily for 28 days. Method of measurement: clinical examination.</t>
  </si>
  <si>
    <t>Renal failure. Timepoint: Daily for 28 days. Method of measurement: Creatinine level.</t>
  </si>
  <si>
    <t>Ethics committee of Tabriz University of Medical Sciences</t>
  </si>
  <si>
    <t>Prediction of Severe Sepsis Using a Machine Learning Algorithm</t>
  </si>
  <si>
    <t>https://clinicaltrials.gov/show/NCT03235193</t>
  </si>
  <si>
    <t>Predictive algoRithm for EValuation and Intervention in SEpsis</t>
  </si>
  <si>
    <t>NCT03235193</t>
  </si>
  <si>
    <t>Allocation: Non-Randomized. Intervention model: Factorial Assignment. Primary purpose: Diagnostic. Masking: None (Open Label).</t>
  </si>
  <si>
    <t>1097090-1</t>
  </si>
  <si>
    <t>Hoyt Burdick;Ritankar Das;Hoyt Burdick;Hoyt Burdick;Ritankar Das;Hoyt Burdick;Hoyt Burdick;Ritankar Das;Hoyt Burdick;Hoyt Burdick;Ritankar Das;Hoyt Burdick;Hoyt Burdick;Ritankar Das;Hoyt Burdick</t>
  </si>
  <si>
    <t>;8722285332;;;8722285332;;;8722285332;;;8722285332;;;8722285332;</t>
  </si>
  <si>
    <t>Cabell Huntington Hospital;;Cabell Huntington Hospital;;Cabell Huntington Hospital;;Cabell Huntington Hospital;;Cabell Huntington Hospital;</t>
  </si>
  <si>
    <t>Cabell Huntington Hospital</t>
  </si>
  <si>
    <t>&lt;br&gt;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      ;&lt;br&gt;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      ;&lt;br&gt;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      ;&lt;br&gt;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t>
  </si>
  <si>
    <t>In-hospital mortality;In-hospital mortality;In-hospital mortality</t>
  </si>
  <si>
    <t>Effect of Short End Expiratory Hold on Echocardiography Acoustic Window Optimization and cardio-respiratory pathophysiology in patients on mechanical ventilation</t>
  </si>
  <si>
    <t>Intervention1: The expiratory hold during recording of the echocardiography clips: End-expiratory hold is a very safe intervention and has been commonly used in mechanically ventilated patients with shock. It is traditionally used to measure auto PEEP. Currently there are many studies looking at end-expiratory hold for assessment of fluid responsiveness in mechanically ventilated patients. Most of the commercially available ventilators have a dedicated key for (End) expiratory hold. On Ventilator, (End) expiratory hold cannot be given if there are any patient efforts for breathing (triggering). In such cases, set breaths are delivered; hence patient will not have any discomfort&lt;br&gt;Control Intervention1: Tidal Ventilation: Normal Breathing&lt;br&gt;</t>
  </si>
  <si>
    <t>http://www.ctri.nic.in/Clinicaltrials/pmaindet2.php?trialid=29851</t>
  </si>
  <si>
    <t>A study to find out the effect of holding breaths on the Sonography (actual imaging technique) of heart in patients on breathing machine (ventilator)</t>
  </si>
  <si>
    <t>CTRI/2018/12/016721</t>
  </si>
  <si>
    <t>Other&lt;br&gt;  Method of generating randomization sequence:Not Applicable  Method of allocation concealment:Not Applicable  Blinding and masking:Outcome Assessor Blinded</t>
  </si>
  <si>
    <t>Tata Memorial Hospital</t>
  </si>
  <si>
    <t>Health Condition 1: J962- Acute and chronic respiratory failureHealth Condition 2: I999- Unspecified disorder of circulatory system</t>
  </si>
  <si>
    <t>3136_Protocol Version 1.0 dated 30.07.2018</t>
  </si>
  <si>
    <t>Dr Amol Kothekar</t>
  </si>
  <si>
    <t>Department of Anesthesia Critical care and PainTata Memorial CentreDr E Borges RoadParel Mumbai</t>
  </si>
  <si>
    <t>amolkothekar@yahoo.com</t>
  </si>
  <si>
    <t>Tata Memorial Centre</t>
  </si>
  <si>
    <t>Department of Anaesthesia, Critical Care and Pain, Tata Memorial Hospital, Parel, Mumbai - 400012</t>
  </si>
  <si>
    <t>Inclusion criteria: 1)Adult patients ( &gt;18 year old)  &lt;br/ &gt;&lt;br&gt;2)Patients receiving controlled mechanical ventilation while receiving sedation √Ç¬± paralysis &lt;br/ &gt;&lt;br&gt;3)Poor acoustic window for apical four chamber or parasternal short axis or both views as judged by treating doctor during point of care ultrasound/ echocardiography examination. &lt;br/ &gt;&lt;br&gt;</t>
  </si>
  <si>
    <t>Exclusion criteria: 1)Patients triggering breath while on ventilator. &lt;br/ &gt;&lt;br&gt;2)Patients on pressure support mode (or any other spontaneous mode) of ventilation &lt;br/ &gt;&lt;br&gt;3)Prone position ventilation &lt;br/ &gt;&lt;br&gt;4)Patients getting  &gt;6 ml kg tidal volume. &lt;br/ &gt;&lt;br&gt;5)Expiratory flow limitation as judged by incomplete expiration on flow time scalar. &lt;br/ &gt;&lt;br&gt;</t>
  </si>
  <si>
    <t>Number of patients with at least one point increment in worst image quality score.Timepoint: At 8 seconds end-expiratory hold</t>
  </si>
  <si>
    <t>1.Change in Carotid Doppler peak velocity (CDPV) with 8 second end expiratory hold. &lt;br/ &gt;&lt;br&gt;2.Change in IVC diameter with 8 second end expiratory hold &lt;br/ &gt;&lt;br&gt;3.Auto-PEEP in cm H2O as measured on ventilator after 8 seconds of expiratory hold. &lt;br/ &gt;&lt;br&gt;Timepoint: At 8 seconds end-expiratory hold;Predefined subgroup: &lt;br/ &gt;&lt;br&gt;Effect of end-exploratory hold will be compared in following pre-defined subgroups &lt;br/ &gt;&lt;br&gt;1.Cyclic interference in acoustic window during tidal ventilation, defined as √¢?¬• 1 point change in Worst image quality during tidal ventilation. &lt;br/ &gt;&lt;br&gt;Timepoint: At 8 seconds end-expiratory hold</t>
  </si>
  <si>
    <t>Nov 28 2018 12:00AM</t>
  </si>
  <si>
    <t>Institutional Ethics Committee II</t>
  </si>
  <si>
    <t>A Randomized, Open-Label, Study to Evaluate the Immunogenicity of One Dose of Live Attenuated Influenza Vaccine (LAIV) Compared to One Dose of Trivalent Inactivated Influenza Vaccine (TIV) in Adults 18-49 Years of Age</t>
  </si>
  <si>
    <t>Biological: Licensed Trivalent FluMist;Biological: Inactivated Trivalent Influenza Vaccine (TIV);Biological: Licensed Trivalent FluMist;Biological: Inactivated Trivalent Influenza Vaccine (TIV);Biological: Licensed Trivalent FluMist;Biological: Inactivated Trivalent Influenza Vaccine (TIV);Biological: Licensed Trivalent FluMist;Biological: Inactivated Trivalent Influenza Vaccine (TIV)</t>
  </si>
  <si>
    <t>https://clinicaltrials.gov/show/NCT03101462</t>
  </si>
  <si>
    <t>Live Attenuated Influenza Vaccine (LAIV) Versus Trivalent Inactivated Influenza Vaccine in Healthy Adults 18-49 Years</t>
  </si>
  <si>
    <t>NCT03101462</t>
  </si>
  <si>
    <t>St. Louis University</t>
  </si>
  <si>
    <t>February 24, 2011</t>
  </si>
  <si>
    <t>Daniel F Hoft, MD, PhD;Daniel F Hoft, MD, PhD;Daniel F Hoft, MD, PhD;Daniel F Hoft, MD, PhD;Daniel F Hoft, MD, PhD</t>
  </si>
  <si>
    <t>St. Louis University;St. Louis University;St. Louis University;St. Louis University;St. Louis University</t>
  </si>
  <si>
    <t>&lt;br&gt;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      ;&lt;br&gt;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      ;&lt;br&gt;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      ;&lt;br&gt;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t>
  </si>
  <si>
    <t>Characterize cell-mediated immunity and both mucosal and systemic antibody responses induced by the following influenza virus vaccines in adults aged 18-49 years old: Live, cold adapted vaccine (LAIV) and Inactivated Trivalent Vaccine (TIV);Characterize the strain-specific and cross-reactive immunity induced by these vaccines;Characterize cell-mediated immunity and both mucosal and systemic antibody responses induced by the following influenza virus vaccines in adults aged 18-49 years old: Live, cold adapted vaccine (LAIV) and Inactivated Trivalent Vaccine (TIV);Characterize the strain-specific and cross-reactive immunity induced by these vaccines;Characterize cell-mediated immunity and both mucosal and systemic antibody responses induced by the following influenza virus vaccines in adults aged 18-49 years old: Live, cold adapted vaccine (LAIV) and Inactivated Trivalent Vaccine (TIV);Characterize the strain-specific and cross-reactive immunity induced by these vaccines</t>
  </si>
  <si>
    <t>Compare the kinetics of innate immune responses induced by LAIV and TIV;Explore the multifunctional nature of T cells induced by LAIV and TIV</t>
  </si>
  <si>
    <t>A Phase-2 open label study to assess the pharmacodynamic and pharmacokinetic properties of a single subcutaneous injection of RUC-4 in patients with ST-elevation myocardial infarction presenting to cardiac catheterization lab with planned primary coronary angioplasty - CEL-02 trial</t>
  </si>
  <si>
    <t>&lt;br&gt;Product Name: RUC-4&lt;br&gt;Product Code: 140962&lt;br&gt;Pharmaceutical Form: Concentrate and solvent for solution for injection&lt;br&gt;INN or Proposed INN: RUC-4&lt;br&gt;Current Sponsor code: RUC-4&lt;br&gt;Other descriptive name: GLYCOPROTEIN IIB/IIIA&lt;br&gt;Concentration unit: mg/kg milligram(s)/kilogram&lt;br&gt;Concentration type: equal&lt;br&gt;Concentration number: 0.075-&lt;br&gt;&lt;br&gt;</t>
  </si>
  <si>
    <t>https://www.clinicaltrialsregister.eu/ctr-search/search?query=eudract_number:2019-004282-41</t>
  </si>
  <si>
    <t>A study to assess the effects of a platelet inhibitor (RUC-4). This platelet inhibitor is given by a single subcutaneous injection.Targeted patients are patients with an acute myocardial infarction. The medication will be given on the cardiac catheterization lab. Subsequently a coronary angiography will be perormed and if needed the patient will be treated with primary coronary angioplasty</t>
  </si>
  <si>
    <t>EUCTR2019-004282-41-NL</t>
  </si>
  <si>
    <t>CeleCor Therapeutics, Inc.</t>
  </si>
  <si>
    <t>Patients with STEMI, presenting with persistent chest pain (&gt;30 min) and  = 1 mm ST-segment elevation in two adjacent electrocardiograph leads, with &gt; 6 mm cumulative ST-segment deviation, in whom the total duration of symptom to first intracoronary device deployment (excluding a wire) is anticipated to be within 6 hours. Patients are adult males and females 18 years of age or older. &lt;br&gt;MedDRA version: 20.0Level: HLGTClassification code 10028593Term: Myocardial disordersSystem Organ Class: 10007541 - Cardiac disorders &lt;br&gt;MedDRA version: 20.0Level: PTClassification code 10000891Term: Acute myocardial infarctionSystem Organ Class: 10007541 - Cardiac disorders &lt;br&gt;MedDRA version: 20.0Level: PTClassification code 10028600Term: Myocardial ischaemiaSystem Organ Class: 10007541 - Cardiac disorders &lt;br&gt;MedDRA version: 21.0Level: PTClassification code 10081099Term: Acute cardiac eventSystem Organ Class: 10007541 - Cardiac disorders &lt;br&gt;MedDRA version: 20.0Level: PTClassification code 10062084Term: Platelet aggregationSystem Organ Class: 10022891 - Investigations &lt;br&gt;MedDRA version: 20.1Level: PTClassification code 10050661Term: Platelet aggregation inhibitionSystem Organ Class: 10005329 - Blood and lymphatic system disorders;Therapeutic area: Diseases [C] - Cardiovascular Diseases [C14]</t>
  </si>
  <si>
    <t>CEL-02;NCT04284995</t>
  </si>
  <si>
    <t>S. Postma</t>
  </si>
  <si>
    <t>Dokter Stolteweg 96</t>
  </si>
  <si>
    <t>s.postma@diagram-zwolle.nl</t>
  </si>
  <si>
    <t>003138426 2999</t>
  </si>
  <si>
    <t>Diagram BV</t>
  </si>
  <si>
    <t>Inclusion criteria: &lt;br&gt;- Patients with STEMI, presenting with persistent chest pain (&gt;30 min) and = 1 mm ST-segment elevation in two adjacent ECG-leads, with &gt; 6 mm cumulative ST-segment deviation, in whom the total duration of symptom to first intracoronary device deployment (excluding a wire) is anticipated to be within 6 hours&lt;br&gt;- Adult males and females 18 years of age or older &lt;br&gt;- Females must be non-pregnant, non-lactating, and of non-childbearing potential (postmenopausal or surgically sterilized)&lt;br&gt;- Weight (by history) of between 52 and 120 kg &lt;br&gt;- Written informed consent (following short-form of the informed consent form at CCL)&lt;br&gt;&lt;br&gt;Are the trial subjects under 18? no&lt;br&gt;Number of subjects for this age range: &lt;br&gt;F.1.2 Adults (18-64 years) yes&lt;br&gt;F.1.2.1 Number of subjects for this age range 15&lt;br&gt;F.1.3 Elderly (&gt;=65 years) yes&lt;br&gt;F.1.3.1 Number of subjects for this age range 15&lt;br&gt;</t>
  </si>
  <si>
    <t>Exclusion criteria: &lt;br&gt;- High probability in the opinion of the cardiologist that current STEMI is caused by stent thrombosis and the previous PCI related to this stent thrombosis is &lt; 1 month&lt;br&gt;- Current active coronavirus disease 2019 (COVID-19) infection (criteria according to local guidelines).&lt;br&gt;- High suspicion of type II MI&lt;br&gt;- Out of hospital cardiac arrest (OHCA)&lt;br&gt;- Therapy resistant cardiogenic shock (systolic blood pressure = 80 mm Hg for &gt; 30 minutes)&lt;br&gt;- Persistent severe hypertension (systolic blood pressure &gt; 180 mm Hg or diastolic blood pressure &gt; 110 mm Hg)&lt;br&gt;- Known severe liver disease&lt;br&gt;- Known history of severe renal dysfunction (glomerular filtration rate &lt; 30 mL/min or serum creatinine &gt; 200 mmol/L [&gt; 2.5 mg/dL])&lt;br&gt;- Known left bundle branch block&lt;br&gt;- Requirement of oral anticoagulation (Vitamin K antagonists {VKA} or direct oral antagonists {DOACs})&lt;br&gt;- Chronic use of P2Y12 antagonists&lt;br&gt;- Current treatment with aIIb√ü3 receptor antagonist (other than RUC-4)&lt;br&gt;- Coagulation abnormality, known bleeding disorder, or history of documented prior hemorrhagic or thrombotic stroke &lt; 6 months&lt;br&gt;- History of upper or lower GI bleeding within the past 6 months&lt;br&gt;- Known clinically important anemia&lt;br&gt;- Known clinically important thrombocytopenia (platelet count of less than 150,000/¬µL)&lt;br&gt;- Known history of allergy to any of the ingredients in the RUC-4 formulation (i.e., acetate buffer, sucrose)&lt;br&gt;- Major surgery within the past 6 months&lt;br&gt;- Life expectancy of less than 6 months&lt;br&gt;- Any clinically significant abnormality identified prior to enrollment that in the judgment of the Investigator would preclude safe completion of the study&lt;br&gt;- Unwillingness or inability to comply with the requirements of this protocol including the presence of any condition (physical, mental, or social) that is likely to affect the patient‚Äôs ability to comply with the study protocol.&lt;br&gt;</t>
  </si>
  <si>
    <t>Main Objective: - To assess the PD properties of a single subcutaneous injection of RUC-4 in STEMI patients presenting to the CCL with the aim to perform primary coronary angioplasty.&lt;br&gt;- To assess the PK properties of a single subcutaneous injection of RUC-4 in STEMI patients presenting to the CCL with the aim to perform primary coronary angioplasty.&lt;br&gt;- To assess safety and tolerability of RUC-4;Secondary Objective: - To assess platelet count at select time points before and after RUC-4 administration&lt;br&gt;- To assess bleeding events* of a single SC injection of RUC-4 at select timepoints after RUC-4 administration, at discharge and at 15-day and at 30-day follow-up&lt;br&gt;- To assess intraprocedural thrombosis&lt;br&gt;- To assess the injection site reactions of a single subcutaneous injection of RUC-4 at select timepoints after RUC-4 administration and at 15-day and at 30-day follow-up&lt;br&gt;- To evaluate any differences in PD or PK within each treatment group (gender, weight, BMI, age)&lt;br&gt;&lt;br&gt;* According to the BARC (II, III and V), ISTH Major and TIMI Major&lt;br&gt;criteria;Primary end point(s): - Inhibition of thrombin receptor activating peptide (TRAP)-induced platelet aggregation (%) assessed by VerifyNow at baseline, and at 15, 45, 60, 90, 120, 180 and 240 minutes after administration of RUC-4 (the 240 minute time point is only applicable if the RUC-4 dose is increased in cohort 2 and/or 3)&lt;br&gt;- RUC-4 concentration (ng/mL) versus time profiles (at baseline and at 15, 45, 90, 120 and 180 minutes after administration of RUC 4) and associated PK parameters&lt;br&gt;- Safety and tolerability parameters at baseline and at hospital discharge;Timepoint(s) of evaluation of this end point: see primary end points (E.5.1)&lt;br&gt;</t>
  </si>
  <si>
    <t>Secondary end point(s): - Platelet count (¬µL) at baseline, and at 15, 45, 90, 120 and 180 minutes after administration of RUC-4 and at hospital discharge&lt;br&gt;- Bleeding events (according to BARC II, III and V criteria for safety assessment and according to ISTH Major and TIMI Major for information only) at baseline, discharge and at 15-day and 30-day follow-up&lt;br&gt;- Intraprocedural thrombosis (assessed by PI)&lt;br&gt;- Injection site reactions at baseline, 1-hour post-PCI, hospital discharge, and at 15-day and 30-day follow-up&lt;br&gt;- Inhibition of ADP-induced platelet aggregation (%) assessed by VerifyNow  at baseline, and at 15, 45, 60, 90, 120, 180 and 240  minutes after administration of RUC-4 (the 240 minute time point is only applicable if the RUC-4 dose is increased in cohort 2 and/or 3)&lt;br&gt;- Differences in PD or PK among the patients (gender, weight, BMI, age);Timepoint(s) of evaluation of this end point: see secondary end points (E.5.2)</t>
  </si>
  <si>
    <t>NCT04284995</t>
  </si>
  <si>
    <t>A Phase-2 open label study to assess the pharmacodynamic and pharmacokinetic properties of a single subcutaneous injection of RUC-4 in patients with ST-elevation myocardial infarction presenting to cardiac catheterization lab with planned primary coronary angioplasty</t>
  </si>
  <si>
    <t>Feb 21 2020 12:00AM</t>
  </si>
  <si>
    <t>Randomized Control Trial of Telemedical Support for Paramedics in Simulated Pre-hospital Pediatric Emergencies</t>
  </si>
  <si>
    <t>Other: Telemedicine</t>
  </si>
  <si>
    <t>https://clinicaltrials.gov/show/NCT03742167</t>
  </si>
  <si>
    <t>Simulation RCT of Telemedical Support for Paramedics</t>
  </si>
  <si>
    <t>NCT03742167</t>
  </si>
  <si>
    <t>Respiratory Failure;Status Epilepticus;Status Asthmaticus;Cardiopulmonary Arrest</t>
  </si>
  <si>
    <t>H-37817</t>
  </si>
  <si>
    <t>Tehnaz Boyle, MD PhD</t>
  </si>
  <si>
    <t>&lt;br&gt;        Inclusion Criteria:&lt;br&gt;&lt;br&gt;          -  Certified paramedics from three EMS systems in the Boston metropolitan area (Boston&lt;br&gt;             EMS, South Shore EMS, and Lahey Medical Center EMS)&lt;br&gt;&lt;br&gt;          -  Attending physicians and clinical fellows with expertise in pediatric emergency&lt;br&gt;             medicine and pediatric resuscitation from 2 pediatric referral centers (Boston Medical&lt;br&gt;             Center and Boston Children's Hospital)&lt;br&gt;&lt;br&gt;        Exclusion Criteria:&lt;br&gt;&lt;br&gt;        -Prehospital providers without paramedic level certification (e.g. BLS certification only)&lt;br&gt;</t>
  </si>
  <si>
    <t>Paramedic Team Performance score</t>
  </si>
  <si>
    <t>NASA Task load Index;Telemedicine Platform Usability;Error in medication choice;Error in weight-based medication dosing;Equipment size error;Equipment use errors;EMS protocol error</t>
  </si>
  <si>
    <t>Comparison of the Effectiveness of Inspiratory Muscle Training and Oropharyngeal Exercises in Patients With Obstructive Sleep Apnea Syndrome: a Randomized Controlled Trial</t>
  </si>
  <si>
    <t>Other: respiratory muscle strengthening exercise;Other: oropharyngeal muscles strengthening exercise</t>
  </si>
  <si>
    <t>https://clinicaltrials.gov/show/NCT04201236</t>
  </si>
  <si>
    <t>Oropharyngeal Exercises and Inspiratory Muscle Training in Obstructive Sleep Apnea</t>
  </si>
  <si>
    <t>NCT04201236</t>
  </si>
  <si>
    <t>Ahi Evren Chest and Cardiovascular Surgery Education and Research Hospital</t>
  </si>
  <si>
    <t>2019/11</t>
  </si>
  <si>
    <t>Adem Celik, MD</t>
  </si>
  <si>
    <t>Ahi Evren Thoracic and Cardiovascular Surgery Hospital</t>
  </si>
  <si>
    <t>&lt;br&gt;        Inclusion Criteria:&lt;br&gt;&lt;br&gt;        *To be diagnosed with mild, moderate and severe OSAS.&lt;br&gt;&lt;br&gt;        Exclusion Criteria:&lt;br&gt;&lt;br&gt;          -  Patients with a history of stroke,&lt;br&gt;&lt;br&gt;          -  neurological disease,&lt;br&gt;&lt;br&gt;          -  severe obstructive nasal disease,&lt;br&gt;&lt;br&gt;          -  and infection in the last month,&lt;br&gt;&lt;br&gt;          -  BMI being 40 kg /m2 or more.&lt;br&gt;</t>
  </si>
  <si>
    <t>Polysomnography</t>
  </si>
  <si>
    <t>Maximal inspiratory and expiratory muscle strength measurement with mouth pressure device;6 minute walk test;Epworth Sleepiness Scale;Berlin Questionnaire;Functional Outcomes of Sleep Questionnaire;The Pittsburgh Sleep Quality Index;Fatigue Severity Scale</t>
  </si>
  <si>
    <t>Impact of the Inspiratory Cortical Control on the Outcome of the Ventilatory Weaning Test in Patients Intubated in Resuscitation</t>
  </si>
  <si>
    <t>Device: Electroencephalography</t>
  </si>
  <si>
    <t>https://clinicaltrials.gov/show/NCT03372252</t>
  </si>
  <si>
    <t>NCT03372252</t>
  </si>
  <si>
    <t>Allocation: Non-Randomized. Intervention model: Parallel Assignment. Primary purpose: Basic Science. Masking: Single (Outcomes Assessor).</t>
  </si>
  <si>
    <t>Respiration Disorder;Respiratory Failure;Weaning Failure;Respiratory Compensation;Respiratory Center Dysfunction</t>
  </si>
  <si>
    <t>BRAIN-WEAN</t>
  </si>
  <si>
    <t>xavier Drouot, professor;Xavier Drouot, Professor</t>
  </si>
  <si>
    <t>xavier.drouot@chu-poitiers.fr;xavier.drouot@chu-poitiers.fr</t>
  </si>
  <si>
    <t>0549443465;0549443465</t>
  </si>
  <si>
    <t>&lt;br&gt;        Inclusion Criteria:&lt;br&gt;&lt;br&gt;          -  All intubated-ventilated patients eligible for an artificial nose breathing test in&lt;br&gt;             spontaneous ventilation, according to the physician in charge, and to the protocol of&lt;br&gt;             the medical resuscitation service and good clinical practice,&lt;br&gt;&lt;br&gt;          -  at least 18 years of age;&lt;br&gt;&lt;br&gt;          -  intubated-ventilated for at least 24 hours;&lt;br&gt;&lt;br&gt;          -  express consent given by patients or relatives after clear and fair information on&lt;br&gt;             the study.&lt;br&gt;&lt;br&gt;        Exclusion Criteria:&lt;br&gt;&lt;br&gt;          -  Patients are secondarily excluded from the study only if EEG or pressure monitoring&lt;br&gt;             are uninterpretable.&lt;br&gt;</t>
  </si>
  <si>
    <t>Magnitude of inspiratory premotor potentials</t>
  </si>
  <si>
    <t>Novel Use of Negative Pressure Assist in Neonates With Respiratory Distress: a Feasibility Study Using Neovest</t>
  </si>
  <si>
    <t>Device: NeoVest</t>
  </si>
  <si>
    <t>https://clinicaltrials.gov/show/NCT03510169</t>
  </si>
  <si>
    <t>Use of Gentle Synchronized Negative Pressure in Helping Babies Breathe</t>
  </si>
  <si>
    <t>NCT03510169</t>
  </si>
  <si>
    <t>Respiratory Distress Syndrome;TTN;RDS of Prematurity;Respiratory Distress, Newborn</t>
  </si>
  <si>
    <t>17-282Neovest</t>
  </si>
  <si>
    <t>Douglas Campbell, MD;Douglas Campbell, MD;Douglas Campbell, MD</t>
  </si>
  <si>
    <t>;campbelld@smh.ca;campbelld@smh.ca</t>
  </si>
  <si>
    <t>;416-864-6060;416-864-5232</t>
  </si>
  <si>
    <t>2 Weeks</t>
  </si>
  <si>
    <t>&lt;br&gt;        Inclusion Criteria:&lt;br&gt;&lt;br&gt;          -  20 infants, admitted to Neonatal Intensive Care Unit (NICU) at St. Michael's Hospital&lt;br&gt;&lt;br&gt;          -  &gt;1.5kg birthweight&lt;br&gt;&lt;br&gt;          -  Clinically stable, with symptoms of respiratory distress (due to transient tachypnea&lt;br&gt;             of the newborn, respiratory distress syndrome, etc.)&lt;br&gt;&lt;br&gt;          -  Stable on nasal CPAP (5-8cm H2O) for a minimum of 6 hours&lt;br&gt;&lt;br&gt;          -  Within the first two weeks of life&lt;br&gt;&lt;br&gt;        Exclusion Criteria:&lt;br&gt;&lt;br&gt;          -  Infants with FiO2 requirements &gt;0.35&lt;br&gt;&lt;br&gt;          -  Infants with clinically significant apnoea or bradycardia (&gt; 2 A&amp;B in last hour, or&lt;br&gt;             apnea &gt;20 sec, or bradycardia requiring significant stimulation)&lt;br&gt;&lt;br&gt;          -  Infants with hemodynamic instability (mean BP &lt; weeks GA), or any infant requiring&lt;br&gt;             fluid boluses and/or inotropic medications&lt;br&gt;&lt;br&gt;          -  Infants with genetic conditions or dysmorphic facial features&lt;br&gt;&lt;br&gt;          -  Infants that have been recently extubated in the last 48 hours&lt;br&gt;&lt;br&gt;          -  Infants in whom placement of the NG tube is contra-indicated&lt;br&gt;&lt;br&gt;          -  Infants with any clinical suspicion of upper airway distress such as symptoms of&lt;br&gt;             stridor&lt;br&gt;&lt;br&gt;          -  Infants with abdominal wall defects and other visible abnormalities of the abdomen or&lt;br&gt;             chest&lt;br&gt;&lt;br&gt;          -  Infants with umbilical arterial and/or venous catheters&lt;br&gt;&lt;br&gt;          -  Infants that have allergies and/or previous skin reactions to silicone based materials&lt;br&gt;</t>
  </si>
  <si>
    <t>Feasibility of negative pressure ventilation with NeoVest</t>
  </si>
  <si>
    <t>Diaphragm Electrical Activity;Respiratory Rate;Heart Rate;Oxygen Saturation;Transcutaneous Carbon Dioxide Level;Blood Pressure</t>
  </si>
  <si>
    <t>The efficacy and safety of intravenous colistin plus nebulized colistin against intravenous ampicillin-sulbactam plus nebulized colistin in treating ventilator associated pneumonia caused by Acinetobacter baumannii</t>
  </si>
  <si>
    <t>Intervention 1: Intervention group: intravenous ampicillin sulbactam 6 g every 6 hours plus nebulized colistin 2 mIU every 8 hours. Intervention 2: Control group: intravenous colistin 9 mIU stat then 4.5 mIU every 12 hours plus nebulized colistin 2 mIU every 8 hours.</t>
  </si>
  <si>
    <t>http://en.irct.ir/trial/31904</t>
  </si>
  <si>
    <t>Comparison of intravenous colistin plus nebulized colistin against intravenous ampicillin-sulbactam plus nebulized colistin in treating ventilator associated pneumonia caused by Acinetobacter baumannii</t>
  </si>
  <si>
    <t>IRCT20120703010178N18</t>
  </si>
  <si>
    <t>Randomization: Randomized, Blinding: Single blinded, Placebo: Not used, Assignment: Parallel, Purpose: Treatment, Randomization description: The method of assigning each regimen to patients is randomized and random blocked blocks with block size 4 (using a permuted block randomization table), Blinding description: Based on randomization table, patients will be recruited. Nurse will prepare medications based on physician's order. Patient's who will receive medications, are not aware of allocation in study arms.</t>
  </si>
  <si>
    <t>Ventilator-Associated Pneumonia due to Acinetobacter baumannii. &lt;br&gt;Pneumonia due to other aerobic Gram-negative bacteria</t>
  </si>
  <si>
    <t>Mohammad Sistanizad</t>
  </si>
  <si>
    <t>Department of Clinical Pharmacy, Faculty of Pharmacy, Niayesh Highway</t>
  </si>
  <si>
    <t>sistanizadm@sbmu.ac.ir</t>
  </si>
  <si>
    <t>+98 218800087</t>
  </si>
  <si>
    <t>Inclusion criteria: Participant with endotracheal intubation days &gt; 48 hours&lt;br&gt;Pneumonia diagnosis as clinical features (which include the new onset of fever (T &gt; 38), purulent sputum, leukocytosis or leukopenia (WBC &gt; 11000 cells/mm3 or &lt; 4000 cells/mm3), biologic (microorganism concentration in sputum &gt;?10?^5  CFU/ml) and radiographic evidences (new lung infiltrates)&lt;br&gt;Sputum culture of Acinetobacter baumannii</t>
  </si>
  <si>
    <t>Exclusion criteria: History of hypersensitivity reactions to beta-lactam antibiotics or colistin&lt;br&gt;Have received effective antibiotics for this episode of ventilator associated pneumonia for more than 72 hours before study medication administration&lt;br&gt;Patients on dialysis&lt;br&gt;Immunodeficiency (HIV with CD4 &lt; 200 cells/mm3, ANC &lt; 500/mm3? leukemia, lymphoma, chemotherapy within the last 3 weeks)&lt;br&gt;Sever Acute respiratory distress syndrome  (PaO2/Fio2 &lt; 100)&lt;br&gt;Endobronchial obstruction such as stenosis or mass in the endobronchial&lt;br&gt;Sever bronchospasm&lt;br&gt;Lung abscess&lt;br&gt;Empyema&lt;br&gt;Chest trauma&lt;br&gt;Co-infection in another organs&lt;br&gt;Comorbidities: cystic fibrosis? myasthenia or atelectasis&lt;br&gt;Pregnancy and lactation</t>
  </si>
  <si>
    <t>Microbiological evaluation. Timepoint: Before intervention and 4, 7 , 10 days after intervention. Method of measurement: Negative sputum culture for Acinetobacter.</t>
  </si>
  <si>
    <t>Clinical signs evaluation. Timepoint: 4, 7 , 10 days after intervention. Method of measurement: Removing clinical and improving radiological manifestations -  Successful weaning from ventilator between days 5 to 14 - Negative sputum culture for acinetocanter.;Side effects evaluation. Timepoint: Daily and until antibiotics are given. Method of measurement: Laboratory measurements Cr.;Procalcitonin level evaluation. Timepoint: before intervention and 4, 7 , 10 days after intervention. Method of measurement: Laboratory scaling.</t>
  </si>
  <si>
    <t>Justification or reason for indecision in sharing IPD is Patient privacy</t>
  </si>
  <si>
    <t>Ethics committee of Shahid Beheshti University of Medical Sciences, Faculties of Pharmacy and Nursin</t>
  </si>
  <si>
    <t>United States;Estonia;Finland;Spain;Turkey;Russian Federation;Israel;Italy;France;Hungary;Czech Republic;Mexico;Canada;Poland;Belgium;Romania;Australia;Denmark;South Africa;Bulgaria;Netherlands;Germany;Latvia;Sweden</t>
  </si>
  <si>
    <t>D6000C00003</t>
  </si>
  <si>
    <t>Timepoint(s) of evaluation of this end point: 1. Day 7&lt;br&gt;2-11. Followed through Day 60.;Secondary end point(s): 1. Ordinal outcome of clinical status&lt;br&gt;2. Time to clinical resolution of individual vital signs abnormalities, including temperature, respiration rate, heart rate, and blood pressure&lt;br&gt;3. Change in NEWS from baseline to Day 3 &lt;br&gt;4. Time to hospital discharge&lt;br&gt;5. Time to ICU discharge&lt;br&gt;6. Duration of mechanical ventilation&lt;br&gt;7. Rate of ICU admission from the general ward&lt;br&gt;8. All-cause mortality&lt;br&gt;9. Rate of all-cause re-admission during the study&lt;br&gt;10. Quantification of influenza viral shedding over time by qRT-PCR&lt;br&gt;11. MEDI8852 serum concentration and PK parameters&lt;br&gt;12. MEDI8852 ADA response in serum</t>
  </si>
  <si>
    <t>EUCTR2015-004276-29-BE;EUCTR2015-004276-29-CZ;EUCTR2015-004276-29-DE;EUCTR2015-004276-29-DK;EUCTR2015-004276-29-ES;EUCTR2015-004276-29-SE</t>
  </si>
  <si>
    <t>The effect of the combined treatment method of Delayed Auditory Feedback and trans-cranial Direct Current Stimulation for improvement of speech fluency in adults who stutter</t>
  </si>
  <si>
    <t>Intervention 1: Intervention group: Participants will receive one anodal tDCS at 1 mA intensity over the left superior temporal gyrus and the cathode tDCS over the orbito-frontal area. tDCS will be delivered for 20 minutes during fluency intervention for six consecutive days. Intervention 2: Control group: Participants will receive sham tDCS while the one anode electrode will be positioned over the left superior temporal gyrus and the cathode will be placed over the right orbito-frontal area similar to the active mode. The sham stimulation will break down after 30 seconds at the beginning of 20 minutes fluency intervention for six consecutive days.</t>
  </si>
  <si>
    <t>http://en.irct.ir/trial/40488</t>
  </si>
  <si>
    <t>The effect of the trans-cranial Direct Current Stimulation on the improvement of speech fluency</t>
  </si>
  <si>
    <t>IRCT20190628044042N1</t>
  </si>
  <si>
    <t>Randomization: Randomized, Blinding: Double blinded, Placebo: Used, Assignment: Parallel, Purpose: Treatment, Randomization description: In this study, the randomization will be generated by using the web site www.randomization.com that is an online, free web service to perform randomization. On the website, after determining the total number of subjects (50 subjects) and the block sizes (block size of 4), the randomized list will be generated. Each subject will be given an ID number and will be randomized into a single treatment group. A researcher who will not engage in any part of the trial will do the randomization using the web site and the generated list will be distant from the principal investigator. In addition, the sealed opaque envelopes method will be used to concealment, Blinding description: In this study, neither participants nor investigators will know which study group each participant will be in. In this study, the sealed opaque envelopes method will be used to c</t>
  </si>
  <si>
    <t>stuttering. &lt;br&gt;Adult onset fluency disorder;F98.5</t>
  </si>
  <si>
    <t>Narges Moin</t>
  </si>
  <si>
    <t>Rehabilitation Sciences School, Madadkaran ST., Shah nazari Ave., Madar Sq,</t>
  </si>
  <si>
    <t>moin.narges@gmail.com</t>
  </si>
  <si>
    <t>+98 21 2222 8052</t>
  </si>
  <si>
    <t>Narges Moein</t>
  </si>
  <si>
    <t>Rehabilitation Sciences School, Madadkaran St., Shah nazari Ave., Madar Sq.</t>
  </si>
  <si>
    <t>Inclusion criteria: Above 18 years of age&lt;br&gt;Being right handed&lt;br&gt;Having moderate and severe stuttering&lt;br&gt;Not receiving speech therapy in the last month</t>
  </si>
  <si>
    <t>Exclusion criteria: Receiving speech therapy services out of the study&lt;br&gt;Having epilepsy, mental retardation, hearing loss, central neuron system disorders, and speech motor disorders&lt;br&gt;Taking anti-seizure and sedative medicines</t>
  </si>
  <si>
    <t>Percentage of stuttered syllables. Timepoint: Before intervention, one week and six weeks after intervention. Method of measurement: Percentage of stuttered syllables in speech sample.</t>
  </si>
  <si>
    <t>Changes from baseline in SSI-4 questionnaire. Timepoint: before intervention, one week and six weeks after intervention. Method of measurement: by using SSI-4 questionnaire.;Changes from baseline in OASES questionnaire. Timepoint: before intervention, one week and six weeks after intervention. Method of measurement: by using OASES  questionnaire.</t>
  </si>
  <si>
    <t>Justification or reason for indecision in sharing IPD is No agreement has been reached in the research team to publish the data.</t>
  </si>
  <si>
    <t>Evaluation of APAP With SensAwake in OSA and Insomnia Patients</t>
  </si>
  <si>
    <t>Device: APAP;Device: APAP with SensAwake</t>
  </si>
  <si>
    <t>https://clinicaltrials.gov/show/NCT02721329</t>
  </si>
  <si>
    <t>NCT02721329</t>
  </si>
  <si>
    <t>Obstructive Sleep Apnea;Insomnia</t>
  </si>
  <si>
    <t>2015-000407-57;CIA-151</t>
  </si>
  <si>
    <t>Jean-Louis Pepin, MD</t>
  </si>
  <si>
    <t>CHU du Grenoble</t>
  </si>
  <si>
    <t>University Hospital, Grenoble;University Hospital, Angers</t>
  </si>
  <si>
    <t>&lt;br&gt;        Inclusion Criteria:&lt;br&gt;&lt;br&gt;          -  Older than 18 years of age.&lt;br&gt;&lt;br&gt;          -  Diagnosed with OSA and eligible for CPAP treatment under local requirements (AHI&gt;30&lt;br&gt;             with no more than 20% of central respiratory events)&lt;br&gt;&lt;br&gt;          -  Na√Øve to CPAP therapy, i.e. have not been prescribed, or used CPAP in the last 5&lt;br&gt;             years.&lt;br&gt;&lt;br&gt;          -  Fluent in spoken and written French&lt;br&gt;&lt;br&gt;        Exclusion Criteria:&lt;br&gt;&lt;br&gt;          -  Significant uncontrolled cardiac disease, as per the principal investigator's&lt;br&gt;             discretion, and/or Left Ventricular Ejection Fraction (LVEF) &lt; 45%&lt;br&gt;&lt;br&gt;          -  Co-existing lung disease, as per the principal investigator's discretion&lt;br&gt;&lt;br&gt;          -  Co-existing sleep disorder, such as predominant central sleep apnea&lt;br&gt;&lt;br&gt;          -  Previous or current diagnosis of sleep phase delay&lt;br&gt;&lt;br&gt;          -  Pregnancy&lt;br&gt;&lt;br&gt;          -  Participants that are unable or unwilling to give informed consent&lt;br&gt;&lt;br&gt;          -  Receiving cognitive behavioral therapy or other intervention to treat insomnia.&lt;br&gt;             Subjects may be using hypnotics, but there shall be no change in hypnotic use during&lt;br&gt;             the protocol or 4 weeks preceding enrolment into the study.&lt;br&gt;&lt;br&gt;          -  Diagnosed with clinical depression and/or currently using anti-depressants and/or&lt;br&gt;             anti-anxiolytics within the last 6 months.&lt;br&gt;&lt;br&gt;          -  Hospital Anxiety OR Depression score &gt; 11&lt;br&gt;&lt;br&gt;          -  Participating in another research study for the duration of participation in this&lt;br&gt;             study. Participation in an observational study or genetic study is permitted at the&lt;br&gt;             discretion of the investigator.&lt;br&gt;&lt;br&gt;          -  Patient protected by the Law, under guardianship or curators, as defined in Public&lt;br&gt;             Health Code in articles from L1121-5 to L1121-8.&lt;br&gt;&lt;br&gt;          -  Patient not covered by a health insurance&lt;br&gt;</t>
  </si>
  <si>
    <t>Objective Sleep Quality - Wake After Sleep Onset (WASO)</t>
  </si>
  <si>
    <t>Objective Sleep Quality - Total Sleep Time;Objective Sleep Quality - Sleep Onset Latency;Objective Sleep Quality - Sleep efficiency;Treatment compliance;Subjective sleep quality - Pittsburgh Sleep Quality Index;Insomnia severity - Insomnia Severity Index;Daytime sleepiness - Epworth Sleepiness Score;Quality of Life - Short Form 12;Blood pressure</t>
  </si>
  <si>
    <t>Diagnosis and Treatment of Sleep Apnea in Women Veterans</t>
  </si>
  <si>
    <t>Behavioral: Behavioral Education Intervention I;Behavioral: Behavioral Education Intervention II</t>
  </si>
  <si>
    <t>https://clinicaltrials.gov/show/NCT03377452</t>
  </si>
  <si>
    <t>Treating Sleep Apnea in Women Veterans</t>
  </si>
  <si>
    <t>NCT03377452</t>
  </si>
  <si>
    <t>June 26, 2018</t>
  </si>
  <si>
    <t>IIR 16-244</t>
  </si>
  <si>
    <t>Jennifer L Martin, PhD;Jennifer L Martin, PhD;Scott E Krahl, PhD MA BA</t>
  </si>
  <si>
    <t>;jennifer.martin@va.gov;scott.krahl@va.gov</t>
  </si>
  <si>
    <t>;(818) 891-7711;818-895-5861</t>
  </si>
  <si>
    <t>VA Greater Los Angeles Healthcare System, Sepulveda, CA;</t>
  </si>
  <si>
    <t>&lt;br&gt;        Inclusion Criteria:&lt;br&gt;&lt;br&gt;          -  Community-dwelling women Veterans aged 18 years and older&lt;br&gt;&lt;br&gt;          -  Received care from a VHA facility&lt;br&gt;&lt;br&gt;          -  Have a least one risk factor for sleep apnea (e.g., hypertension, obesity, or age 50&lt;br&gt;             years or older)&lt;br&gt;&lt;br&gt;          -  Diagnosed as having sleep apnea with an AHI of 5 or greater&lt;br&gt;&lt;br&gt;        Exclusion Criteria:&lt;br&gt;&lt;br&gt;          -  Currently using a treatment for sleep apnea&lt;br&gt;&lt;br&gt;          -  Current pregnancy&lt;br&gt;&lt;br&gt;          -  Active substance user or in recovery with &lt; 90 days of sobriety&lt;br&gt;&lt;br&gt;          -  Too ill to engage in study procedures&lt;br&gt;&lt;br&gt;          -  Do not have transportation to the medical center&lt;br&gt;&lt;br&gt;          -  Unable to self-consent (e.g., due to cognitive impairment)&lt;br&gt;&lt;br&gt;          -  Unstable housing&lt;br&gt;&lt;br&gt;          -  Does not have sleep apnea&lt;br&gt;&lt;br&gt;          -  Another sleep disorder (e.g., restless legs syndrome, circadian rhythm sleep disorder)&lt;br&gt;             accounts for sleep disturbance&lt;br&gt;&lt;br&gt;          -  No sleep complaints or symptoms&lt;br&gt;</t>
  </si>
  <si>
    <t>PAP adherence;sleep quality by patient-reported sleep questionnaire</t>
  </si>
  <si>
    <t>A Multicenter, Single-Arm, Open-Label Study to Assess the Safety, Pharmacokinetics, and Efficacy of Baloxavir Marboxil in Otherwise Healthy Pediatric Patients From Birth to &lt; 1 Year With Influenza-Like Symptoms</t>
  </si>
  <si>
    <t>Drug: Baloxavir Marboxil</t>
  </si>
  <si>
    <t>https://clinicaltrials.gov/show/NCT03653364</t>
  </si>
  <si>
    <t>Study to Assess the Safety, Pharmacokinetics, and Efficacy of Baloxavir Marboxil in Healthy Pediatric Participants From Birth to &lt; 1 Year With Influenza-Like Symptoms</t>
  </si>
  <si>
    <t>NCT03653364</t>
  </si>
  <si>
    <t>Hoffmann-La Roche</t>
  </si>
  <si>
    <t>United States;Costa Rica;Finland;Israel;Mexico;Panama;Poland;Russian Federation;South Africa;Spain;Thailand;Costa Rica;Finland;Israel;Mexico;Panama;Poland;Russian Federation;South Africa;Spain;Thailand;United States</t>
  </si>
  <si>
    <t>January 23, 2019</t>
  </si>
  <si>
    <t>2018-002154-70;CP40559</t>
  </si>
  <si>
    <t>Reference Study ID Number: CP40559 www.roche.com/about_roche/roche_worldwide.htm</t>
  </si>
  <si>
    <t>global-roche-genentech-trials@gene.com</t>
  </si>
  <si>
    <t>888-662-6728 (U.S. and Canada)</t>
  </si>
  <si>
    <t>&lt;br&gt;        Inclusion Criteria:&lt;br&gt;&lt;br&gt;          -  Age from birth to &lt; 1 year at screening&lt;br&gt;&lt;br&gt;          -  Written informed consent for study participation obtained from participant's parents&lt;br&gt;             or legal guardian&lt;br&gt;&lt;br&gt;          -  Parent/guardian willing and able to comply with study requirements, in the&lt;br&gt;             investigator's judgment&lt;br&gt;&lt;br&gt;          -  Participants with a diagnosis of influenza virus infection confirmed by the presence&lt;br&gt;             of all of the following:&lt;br&gt;&lt;br&gt;          -  Fever = 38¬∞C (tympanic temperature) at screening or within the 4 hours prior if&lt;br&gt;             antipyretics were taken.&lt;br&gt;&lt;br&gt;          -  At least one respiratory symptom (either cough or coryza)&lt;br&gt;&lt;br&gt;          -  Positive prescreening influenza test (RIDT or PCR) performed within 24 hours of&lt;br&gt;             screening&lt;br&gt;&lt;br&gt;          -  Participants with a negative prescreening COVID-19 test (PCR)&lt;br&gt;&lt;br&gt;          -  The time interval between the onset of symptoms and screening is = 96 hours (the onset&lt;br&gt;             of symptoms is defined as the time when body temperature first exceeded 37.5¬∞C if&lt;br&gt;             known, or the time when the first symptom was noticed by the parent or caregiver)&lt;br&gt;&lt;br&gt;        Exclusion Criteria:&lt;br&gt;&lt;br&gt;          -  Hospitalized for complications of influenza or significant comorbidities&lt;br&gt;&lt;br&gt;          -  Concurrent infections requiring systemic antiviral therapy at screening&lt;br&gt;&lt;br&gt;          -  Require, in the opinion of the investigator, any of the prohibited medication during&lt;br&gt;             the study&lt;br&gt;&lt;br&gt;          -  Preterm neonates (born at &lt; 37 weeks gestation) and/or weighing &lt; 2.5 kg at screening&lt;br&gt;&lt;br&gt;          -  Previous treatment with peramivir, laninamivir, oseltamivir, zanamivir, or amantadine&lt;br&gt;             within 2 weeks prior to screening&lt;br&gt;&lt;br&gt;          -  Immunization with a live/attenuated influenza vaccine during the 2 weeks prior to&lt;br&gt;             screening&lt;br&gt;&lt;br&gt;          -  Concomitant treatment with steroids or other immuno-suppressant therapy&lt;br&gt;&lt;br&gt;          -  Known HIV infection or other immunosuppressive disorder&lt;br&gt;&lt;br&gt;          -  Uncontrolled renal, vascular, neurologic or metabolic disease (e.g., diabetes, thyroid&lt;br&gt;             disorders, adrenal disease), hepatitis, cirrhosis, or pulmonary disease or&lt;br&gt;             participants with known chronic renal failure&lt;br&gt;&lt;br&gt;          -  Active cancer at any site&lt;br&gt;&lt;br&gt;          -  History of organ transplant&lt;br&gt;&lt;br&gt;          -  Known hypersensitivity to study drug (i.e., baloxavir marboxil) or to acetaminophen&lt;br&gt;&lt;br&gt;          -  Participation in a clinical trial within 4 weeks or five half-lives of exposure to an&lt;br&gt;             investigational drug prior to screening, whichever is longer&lt;br&gt;</t>
  </si>
  <si>
    <t>Percentage of Participants with Adverse Events (AEs) and Serious Adverse Events (SAEs)</t>
  </si>
  <si>
    <t>Area Under the Curve in Virus Titer and in the Amount of Virus RNA (RT-PCR);Percentage of Participants with Positive Influenza Virus Titer and Positive by RT-PCR at Day 2, 4, 6, 10, 15, 29;Change from Baseline in Influenza Virus Titer and in the Amount of Virus RNA (RT-PCR) at Day 2, 4, 6, 10, 15, 29;Time to Cessation of Viral Shedding by Virus Titer and by RT-PCR;Percentage of Participants Requiring Antibiotics;Frequency of Influenza-Related Complications;Time to Return to Normal Health and Activity;Duration of Symptoms;Duration of Fever;Time to Alleviation of Influenza Signs and Symptoms;Apparent Half-Life (T1/2) of baloxavir marboxil and S-033447;Time to Maximum Plasma Concentration (Tmax) of baloxavir marboxil and S-033447;Maximum Plasma Concentration (Cmax) of baloxavir marboxil and S-033447;Area Under the Concentration to Time Curve from Time 0 to Infinity (AUC0-inf) of baloxavir marboxil and S-033447;Plasma Concentrations of Baloxavir Marboxil and S-033447</t>
  </si>
  <si>
    <t>EUCTR2018-002154-70-ES;EUCTR2018-002154-70-FI;EUCTR2018-002154-70-PL</t>
  </si>
  <si>
    <t>A MULTICENTER, RANDOMIZED, DOUBLE-BLIND, ACTIVE (OSELTAMIVIR)-CONTROLLED STUDY TO ASSESS THE SAFETY, PHARMACOKINETICS, AND EFFICACY OF BALOXAVIR MARBOXIL IN OTHERWISE HEALTHY PEDIATRIC PATIENTS 1 TO &lt;12 YEARS OF AGE WITH INFLUENZA-LIKE SYMPTOMS</t>
  </si>
  <si>
    <t>&lt;br&gt;                Product Name: Baloxavir marboxil&lt;br&gt;                Product Code: RO7191686/F08&lt;br&gt;                Pharmaceutical Form: Granules for oral suspension&lt;br&gt;                INN or Proposed INN: BALOXAVIR MARBOXIL&lt;br&gt;                Current Sponsor code: RO7191686&lt;br&gt;                Other descriptive name: S-033188&lt;br&gt;                Concentration unit: mg/ml milligram(s)/millilitre&lt;br&gt;                Concentration type: equal&lt;br&gt;                Concentration number: 2-&lt;br&gt;                Pharmaceutical form of the placebo: Granules for oral suspension&lt;br&gt;                Route of administration of the placebo: Oral use&lt;br&gt;&lt;br&gt;                Trade Name: Tamiflu&lt;br&gt;                Product Code: Ro 64-0796/V36&lt;br&gt;                Pharmaceutical Form: Powder for oral suspension&lt;br&gt;                INN or Proposed INN: OSELTAMIVIR&lt;br&gt;                CAS Number: 196618-13-0&lt;br&gt;                Current Sponsor code: RO0640796&lt;br&gt;                Concentration unit: mg/ml milligram(s)/millilitre&lt;br&gt;                Concentration type: equal&lt;br&gt;                Concentration number: 6-&lt;br&gt;                Pharmaceutical form of the placebo: Powder for oral suspension&lt;br&gt;                Route of administration of the placebo: Oral use&lt;br&gt;&lt;br&gt;</t>
  </si>
  <si>
    <t>https://www.clinicaltrialsregister.eu/ctr-search/search?query=eudract_number:2018-002169-21</t>
  </si>
  <si>
    <t>A Study to Assess the Safety, Pharmacokinetics, and Efficacy of Baloxavir Marboxil in Otherwise Healthy Pediatric Patients 1 to &lt;12 Years of Age with Influenza-Like Symptoms</t>
  </si>
  <si>
    <t>EUCTR2018-002169-21-ES</t>
  </si>
  <si>
    <t>Roche Farma SA que realiza un el ensayo en Espa√±a y que act√∫a como representante de  F. Hoffmann-La Roche Ltd</t>
  </si>
  <si>
    <t>Panama;United States;Mexico;Poland;Costa Rica;Spain;Israel;South Africa</t>
  </si>
  <si>
    <t>Influenza &lt;br&gt;                MedDRA version: 20.0                Level: LLT                Classification code 10022001                Term: Influenza (epidemic)                System Organ Class: 100000004862             &lt;br&gt;                MedDRA version: 20.1                Level: LLT                Classification code 10022003                Term: Influenza B virus infection                System Organ Class: 100000004862             &lt;br&gt;                MedDRA version: 20.1                Level: LLT                Classification code 10022002                Term: Influenza A virus infection                System Organ Class: 100000004862             &lt;br&gt;                MedDRA version: 20.0                Level: LLT                Classification code 10016790                Term: Flu                System Organ Class: 100000004862            ;Therapeutic area: Diseases [C] - Virus Diseases [C02]</t>
  </si>
  <si>
    <t>NCT03629184</t>
  </si>
  <si>
    <t>CP40563</t>
  </si>
  <si>
    <t>spain.start_up_unit@roche.com</t>
  </si>
  <si>
    <t>Inclusion criteria: &lt;br&gt;                - Aged 1 to &lt; 12 years at randomization (Day 1)&lt;br&gt;                - Parent/guardian willing and able to comply with study requirements, in the investigator‚Äôs judgment&lt;br&gt;                - Patient able to comply with study requirements, depending on the patient‚Äôs level of understanding&lt;br&gt;                - Patient with a diagnosis of influenza virus infection confirmed by the presence of all of the following:&lt;br&gt;                ? Fever &gt;=38 degrees C (tympanic temperature) at screening&lt;br&gt;                ? At least one respiratory symptom (either cough or nasal congestion)&lt;br&gt;                - The time interval between the onset of symptoms and screening is &lt;= 48 hours (the onset of symptoms is defined as the time when body temperature first exceeded 37.5 degrees C if known, or the time when the first symptom was noticed by patient, parent or caregiver)&lt;br&gt;                Are the trial subjects under 18? yes&lt;br&gt;                Number of subjects for this age range: 120&lt;br&gt;                F.1.2 Adults (18-64 years) no&lt;br&gt;                F.1.2.1 Number of subjects for this age range&lt;br&gt;                F.1.3 Elderly (&gt;=65 years) no&lt;br&gt;                F.1.3.1 Number of subjects for this age range&lt;br&gt;</t>
  </si>
  <si>
    <t>Exclusion criteria: &lt;br&gt;                - Severe symptoms of influenza virus infection requiring inpatient treatment&lt;br&gt;                - Concurrent infections requiring systemic antiviral therapy at screening&lt;br&gt;                - Require, in the opinion of the investigator, any of the prohibited medication during the study&lt;br&gt;                - Previous treatment with peramivir, laninamivir, oseltamivir, zanamivir, or amantadine within 2 weeks prior to screening&lt;br&gt;                - Immunization with a live/attenuated influenza vaccine in the 2 weeks prior to randomization&lt;br&gt;                - Concomitant treatment with steroids or other immuno-suppressant therapy&lt;br&gt;                - Known HIV infection or other immunosuppressive disorder&lt;br&gt;                - Uncontrolled renal, vascular, neurologic, or metabolic disease (e.g., diabetes, thyroid disorders, adrenal disease), hepatitis, cirrhosis, or pulmonary disease or patients with known chronic renal failure&lt;br&gt;                - Active cancer at any site&lt;br&gt;                - History of organ transplantation&lt;br&gt;                - Known allergy to either study drug (i.e., baloxavir marboxil and oseltamivir) or to acetaminophen&lt;br&gt;                - Females who have commenced menarche (i.e., child-bearing potential)&lt;br&gt;                - Participation in a clinical trial within 4 weeks or 5 half-lives of exposure to an investigational drug prior to screening, whichever is longer&lt;br&gt;</t>
  </si>
  <si>
    <t>Main Objective: ‚Ä¢ To compare the safety of a single dose of baloxavir marboxil with 5 days of oseltamivir administered twice daily;&lt;br&gt;                Secondary Objective: ‚Ä¢ To evaluate the PK of baloxavir marboxil and baloxavir after single dose of baloxavir marboxil&lt;br&gt;                ‚Ä¢ To evaluate the clinical efficacy of baloxavir marboxil compared with oseltamivir&lt;br&gt;                ‚Ä¢ To evaluate the antiviral activity of baloxavir marboxil compared with oseltamivir&lt;br&gt;            ;Primary end point(s): Incidence, severity, and timing of adverse events, serious adverse events, vital sign measurements, and clinical laboratory test results;Timepoint(s) of evaluation of this end point: Up to Day 29</t>
  </si>
  <si>
    <t>&lt;br&gt;                Timepoint(s) of evaluation of this end point: 1-5. Up to day 10&lt;br&gt;                6-8. Days 1 to 15&lt;br&gt;                9-15. Up to Day 29&lt;br&gt;            ;&lt;br&gt;                Secondary end point(s): PK Endpoints&lt;br&gt;                1. Plasma concentrations of baloxavir marboxil (pro-drug) and S-033447 (active metabolite) will be summarized by time (C24 and C72) and body weight&lt;br&gt;                2. Area under the concentration-time curve from Time 0 to infinity (AUCinf) of baloxavir&lt;br&gt;                3. Maximum plasma concentration (Cmax) of baloxavir&lt;br&gt;                4. Time to maximum plasma concentration (Tmax) of baloxavir&lt;br&gt;                5. Half-life (t1/2) of baloxavir&lt;br&gt;                Secondary efficacy Endpoints&lt;br&gt;                6. Time to alleviation of influenza signs, symptoms&lt;br&gt;                7. Time to return to normal health and activity&lt;br&gt;                8. Duration of fever&lt;br&gt;                9. Duration of symptoms&lt;br&gt;                10. Frequency of influenza-related complications&lt;br&gt;                11. Proportion of patients requiring antibiotics&lt;br&gt;                Virology Endpoints&lt;br&gt;                12. Time to cessation of viral shedding by virus titer and by reverse transcriptase-polymerase chain reaction (RT-PCR)&lt;br&gt;                13. Change from baseline in influenza virus titer and in the amount of virus RNA (RT-PCR) at each time point&lt;br&gt;                14. Proportion of patients with positive influenza virus titer and proportion of patients positive by RT-PCR at each time point&lt;br&gt;                15. Area under the curve in virus titer and in the amount of virus RNA (RT-PCR)&lt;br&gt;</t>
  </si>
  <si>
    <t>https://www.clinicaltrialsregister.eu/ctr-search/trial/2018-002169-21/results</t>
  </si>
  <si>
    <t>A Multicenter, Randomized, Double-Blind, Active (Oseltamivir)-Controlled Study to Assess the Safety, Pharmacokinetics, and Efficacy of Baloxavir Marboxil in Otherwise Healthy Pediatric Patients 1 to &lt;12 Years of Age With Influenza-Like Symptoms</t>
  </si>
  <si>
    <t>https://www.clinicaltrialsregister.eu/ctr-search/trial/2018-002169-21/results#baselineCharacteristicsSection</t>
  </si>
  <si>
    <t>https://www.clinicaltrialsregister.eu/ctr-search/trial/2018-002169-21/results#subjectDispositionSection</t>
  </si>
  <si>
    <t>https://www.clinicaltrialsregister.eu/ctr-search/trial/2018-002169-21/results#adverseEventsSection</t>
  </si>
  <si>
    <t>https://www.clinicaltrialsregister.eu/ctr-search/trial/2018-002169-21/results#endPointsSection</t>
  </si>
  <si>
    <t>Etude du Transcriptome Complet Lors du Syndrome Post-arr√™t Cardiaque  Transcriptome Assessment After Cardiac Arrest</t>
  </si>
  <si>
    <t>Biological: blood sampling</t>
  </si>
  <si>
    <t>https://clinicaltrials.gov/show/NCT03895736</t>
  </si>
  <si>
    <t>Transcriptome Assessment After Cardiac Arrest</t>
  </si>
  <si>
    <t>NCT03895736</t>
  </si>
  <si>
    <t>Out-Of-Hospital Cardiac Arrest After Initial Successful Resuscitation</t>
  </si>
  <si>
    <t>2019-A00239-48</t>
  </si>
  <si>
    <t>Alain Cariou, Prof.;Renaud Tissier, Prof;Alain Cariou, Prof;ADELE BELLINO</t>
  </si>
  <si>
    <t>;;alain.cariou@aphp.fr;adele.bellino@aphp.fr</t>
  </si>
  <si>
    <t>;;;01.58.41.11.95</t>
  </si>
  <si>
    <t>Assistance Publique - H√¥pitaux de Paris;Ecole Nationale V√©t√©rinaire d‚ÄôAlfort;</t>
  </si>
  <si>
    <t>National Research Agency, France;University of Paris 5 - Rene Descartes;Institut National de la Sant√© Et de la Recherche M√©dicale, France;Universit√© Paris Est Cr√©teil;Ecole Nationale V√©t√©rinaire d‚ÄôAlfort</t>
  </si>
  <si>
    <t>&lt;br&gt;        Inclusion Criteria:&lt;br&gt;&lt;br&gt;          -  Age between 18 and 80 years&lt;br&gt;&lt;br&gt;          -  Delay between patients collapse and resumption of spontaneous circulation (ROSC) &lt; 60&lt;br&gt;             minutes&lt;br&gt;&lt;br&gt;          -  Comatose patients ROSC with Glasgow score &lt; 7&lt;br&gt;&lt;br&gt;          -  Patient already registered in the social security system&lt;br&gt;&lt;br&gt;          -  Consent of a family member, if able to understand in the emergency context, or&lt;br&gt;             attestation of emergency situation with a follow-up information notice&lt;br&gt;&lt;br&gt;        Exclusion Criteria:&lt;br&gt;&lt;br&gt;          -  Cardiac arrest supposed to be provoked by trauma or sepsis&lt;br&gt;</t>
  </si>
  <si>
    <t>Early Transcriptome at hospital admission;Pittsburgh Cerebral Performance Category at Day 60</t>
  </si>
  <si>
    <t>Transcriptome at day 1;Transcriptome at day 3;Pittsburgh Cerebral Performance Category at Day 28;Number of participants with death at day 28;Number of participants with death at day 60</t>
  </si>
  <si>
    <t>The effect of probiotic on prevention of ventilator associated pneumonia in the patients admitted to ICU</t>
  </si>
  <si>
    <t>Intervention 1: Intervention group: the consumption of familact with the dose of 500 mg twice a day. Intervention 2: Control group: the consumption of placebo the  the dose of 500 mg twice a days for 10 days.;Prevention;Prevention;Intervention group: the consumption of familact with the dose of 500 mg twice a day.;Control group: the consumption of placebo the  the dose of 500 mg twice a days for 10 days.</t>
  </si>
  <si>
    <t>http://en.irct.ir/trial/8212</t>
  </si>
  <si>
    <t>The effect of probiotic on prevention of ventilator associated pneumonia</t>
  </si>
  <si>
    <t>IRCT201707227752N10</t>
  </si>
  <si>
    <t>Randomization: Randomized, Blinding: Double blinded, Placebo: Used, Assignment: Parallel, Purpose: Prevention, Other design features: The Patients are divided to a case and a control group according to Table of Random Numbers.</t>
  </si>
  <si>
    <t>Vice chancellor research for Babol University of Medical Sciences</t>
  </si>
  <si>
    <t>Ventilator associated pneumonia. &lt;br&gt;Pneumonia, organism unspecified;Pneumonia, organism unspecified</t>
  </si>
  <si>
    <t>Parviz Amrimaleh</t>
  </si>
  <si>
    <t>Rouhani Hospital, Ganjafrooz Street, Babol</t>
  </si>
  <si>
    <t>pamrimaleh@gmail.com</t>
  </si>
  <si>
    <t>+98 11 3223 8284</t>
  </si>
  <si>
    <t>Babol University of Medical Sciences</t>
  </si>
  <si>
    <t>Mahmoud Monadi</t>
  </si>
  <si>
    <t>dr.monadi@yahoo.com</t>
  </si>
  <si>
    <t>Babol University Of Medical Sciences</t>
  </si>
  <si>
    <t>Inclusion criteria: Inclusion criteria: written consent from the family member; continuance of mechanical ventilation at least 72 hours; maximum 48 hours from intubation; start nutrition after 48 hours; no pneumonia; no tracheostomy &lt;br&gt;Exclusion criteria: pregnancy; replacement of heart valve; vascular graft; history of rheumatoid fever; endocarditis; pancreatitis; fracture of base of skull; discharge less than one week.</t>
  </si>
  <si>
    <t>Ventilator associated pneumonia. Timepoint: 3 days after intervention. Method of measurement: CPIS scale.</t>
  </si>
  <si>
    <t>Ethics committee of Babol University Of Medical Sciences</t>
  </si>
  <si>
    <t>A multicenter, randomized, double-blinded, controlled trial for comparing the efficacy and safety of intravenous Sulbactam plus Ceftazidime with cefoperazone-sulbactam (2:1) among the HABP/VABP patients with infections due to carbapenem-resistant Acinetobacter baumannii</t>
  </si>
  <si>
    <t>Experimental group:Sulbactam in combination with Ceftazidime and doxycycline Infected patients who meet the inclusion criteria will receive 4.0g ceftazidime plus 8.0g sulbactam per day by intravenous infusion together and followed by doxycycline 0.2g per day for 7 to 14 days. Intervention: Drug: Sulbactam Drug: ceftazidime D;Control group:Cefoperazone-sulbactam (2:1) in combination with doxycycline Infected patients who meet the inclusion criteria will receive Sulperazon (cefoperazone-sulbactam, 2 vs 1) 12.0g per day by intravenous infusion and followed by doxycycline 0.2g per day for 7 to 14 days. Intervention: Drug: cefoperazone-Sulba;</t>
  </si>
  <si>
    <t>http://www.chictr.org.cn/showproj.aspx?proj=41485</t>
  </si>
  <si>
    <t>ChiCTR1900024825</t>
  </si>
  <si>
    <t>Yongchuan Hospital of Chongqing medical University</t>
  </si>
  <si>
    <t>Hospital acquired bacterial pneumonia (HABP)  Ventilator-associated bacterial pneumonia (VABP)</t>
  </si>
  <si>
    <t>Changqing Li</t>
  </si>
  <si>
    <t>6th Floor, G3 Building, 39 Ruihe Road, Huangpu District, Guangzhou, Guangdong, China</t>
  </si>
  <si>
    <t>lcq@welman.com.cn</t>
  </si>
  <si>
    <t>+86 13983396915</t>
  </si>
  <si>
    <t>Xinchuangyi Pharmaceutical and Clinical Research CO.LTD</t>
  </si>
  <si>
    <t>Xiangbei Welman pharmaceutical Co., Ltd.</t>
  </si>
  <si>
    <t>Inclusion criteria: 1. Patients who willingly sign the informed consent and authorize the legal representative also signing the informed consent.&lt;br&gt;2. Aged 18 to 75 years;&lt;br&gt;3. Positive culture indicating a pulmonary infection of carbapenem-resistant Ab in ICU patients with clinically documented HABP/VABP infection; &lt;br&gt;4. Patients who have been treated previously with an empiric antibiotic regiment and failed treatment, both clinically and microbiologically, are eligible for the study. Evidence for clinical failure should include at least one of the following symptoms: &lt;br&gt;(1) New or worsening diagnosis of pneumonia defined as clinical signs and symptoms consistent with cough, dyspnea, shortness of breath (breathing rate &gt;25/min), purulent sputum; &lt;br&gt;(2) or new onset secretions drawn from the respiratory tract, Increased secretion or purulent change;&lt;br&gt;(3) Or, hypoxemia defined by PaO2&lt;60mmHg when patient breathes indoors air, or the continuing decline in PaO2/FiO2;&lt;br&gt;5. Patients who have been treated previously with an empiric antibiotic regiment and failed treatment, both clinically and microbiologically, are eligible for the study. Evidence for clinical failure should include at least one of the following systemic signs: &lt;br&gt;(1) Fever diagnosed with one of the following: tympanic temperature &gt;=38 degree C, or axillary temperature &gt;=37 degree C;&lt;br&gt;(2) Or, hypothermia diagnosed with one of the following: tympanic temperature &lt;=35 degree C, or axillary temperature &lt;=36 degree C; &lt;br&gt;(3) Peripheral white blood cell count &gt;10,000 cells/mm3;&lt;br&gt;(4) Or, White blood cell count &lt;4500 cells/mm3;&lt;br&gt;(5) Or, &gt;15% band forms of WBC in peripheral blood smears;&lt;br&gt;6. New or worsening infiltrate on chest X-ray obtained after other antimicrobial therapy prior to randomization;&lt;br&gt;7. The subjects did not participate in any other clinical trial within three months prior to enrollment.</t>
  </si>
  <si>
    <t>Exclusion criteria: 1. Patients who have a history of hypersensitivity or allergic reaction to any of the experimental agents; &lt;br&gt;2. patients who have used compound sulbactam preparation combined with doxycycline or minocycline since the onset of infection this time;&lt;br&gt;3. Patients who need to locally use in lungs or systematically other antimicrobial agents (e.g. colistin, tigecycline, carbapenems, aminoglycosides, fluoroquinolones, and rifampicin, etc.);&lt;br&gt;4. Patients with any significant history of diseases that are not suitable for the clinical trial by  the investigators judgment;&lt;br&gt;5. Female patients who have a positive pregnancy test at Screening or who are breastfeeding;&lt;br&gt;6. Patients with severe renal function injury and creatinine clearance rate &lt; 16ml/min converted by Cockcroft Gault formula;&lt;br&gt;7. Patients with severe liver function injury that, in the opinion of the investigator, are not suitable for the trial;&lt;br&gt;8. Patients with any condition or circumstance that, in the investigators judgement, would compromise the quality of the study data, such as those with an uncooperative attitude or unlikely to complete the trial;&lt;br&gt;9. Patients in other unmentioned circumstances that are inappropriate to the trial by the investigator judgement.</t>
  </si>
  <si>
    <t>Percentage of patients with adjudicated clinical cure at Test of Cure (TOC) visit in the mITT Population;</t>
  </si>
  <si>
    <t>1.The proportion of patients who meets the recovery criteria at Test-of-cure (TOC) Visit in the Modified Intent-to-treat (mITT);Percentage of patients with All-cause Mortality (ACM) at Day 28 or Significant Disease-Related Complication (SDRC) in the mITT Analysis Set;Percentage of patients with a favorable per-patient microbiologic response at TOC visit in mITT analysis set.;Percentage of patients with adjudicated clinical cure at end of treatment (EOT) in the mITT Population;1.Percentage of patients with adjudicated clinical cure at Last follow up (LFU) visit in the mITT Population;Percentage of patients with a favorable per-patient microbiologic response at EOT visit in mITT analysis set.;Percentage of patients with a favorable per-patient microbiologic response at LFU visit in mITT analysis set.;Time to Death Through Day 28 in the mITT Population;Percentage of patients with ACM at Day 14 in the mITT Population.;Percentage of patients with ACM at Day 28 in the mITT Population.;Percentage of Patients with Treatment-Emergent Adverse Events (TEAEs) in SS analysis set;The susceptibility rates of ceftazidime, sulbactam, cefoperazone, ceftazidime-sulbactam cefoperazone-sulbactam, doxycycline, colistin, tigecycline, ampicillin-sulbactam, levofloxacin and amikacin respectively to CR-Ab;</t>
  </si>
  <si>
    <t>Jul 18 2019 12:00AM</t>
  </si>
  <si>
    <t>Mina</t>
  </si>
  <si>
    <t>Diaphragmatic ultrasound to assess respiratory workload during standard oxygenotherapy, high-flow nasal oxygenotherapy, noninvasive ventilation in respiratory failure</t>
  </si>
  <si>
    <t>Three different modes of non-invasive ventilation will be  applied to the included patients:&lt;br&gt;High-flow nasal oxygenotherapy (HFNO): HFNO will be performed using the Optiflow'Trademark' system (Fisher &amp; Paykel Healthcare, Auckland, NZ) with gas flow = 50L/min and inspired FiO2 to target SpO2 between 93 and 97%. Because HFNO is our respiratory failure first-line treatment, baseline PaO2/FiO2 ratio and the first diaphragmatic ultrasound examination will be recorded with this respiratory support mode.&lt;br&gt;Standard oxygenotherapy (SO): SO will be then delivered using a reservoir facemask with O2 flow between 9 and 15 L/min ( FiO2 approximatively 55 to 80%) to get equal SpO2 as baseline. To avoid potential recruitement effects of the NIV, and because patients will move from one mode to another, without washout period, SO diaphragmatic thickness fraction (DTF) measurements will be performed before BIPAP (second measurement).&lt;br&gt;Noninvasive ventilation (NIV): NIV will be delivered as Bilevel positive airway pressure (BiPAP). BIPAP will be applied with BIPAP Vision or Respironics V60 ventilators (Philips Healthcare, Andover, MA, USA) according to availability, with an oronasal mask. Standard BIPAP settings will be: pressure support (PS) = 4 cmH2O, PEEP = 4 cmH2O (BIPAP 4/4), and inspired FiO2 equal to previously set FIO2 with HNFO. Recordings will be required during two extra BIPAP periods if DTF is above 10%, to assess the specific effects of PS and PEEP level (fourth measurement: PS =8 cmH2O and PEEP = 4 cmH2O [BIPAP 8/4]; fifth measurement: PS = 4 cmH2O and PEEP = 8 cmH2O [BIPAP 4/8]). The inspired FiO2 will be kept constant during the three BIPAP measurement periods. If DTF is inferior to 10% with BIPAP 4/4, we will consider increasing PS or PEEP futile, and will not rec</t>
  </si>
  <si>
    <t>https://anzctr.org.au/ACTRN12616001321437.aspx</t>
  </si>
  <si>
    <t>Study of the diaphragmatic function in patients with respiratory failure treated by standard oxygenotherapy, high-flow nasal oxygenotherapy, and noninvasive ventilation</t>
  </si>
  <si>
    <t>ACTRN12616001321437</t>
  </si>
  <si>
    <t>Purpose: Treatment; Allocation: Non-randomised trial;</t>
  </si>
  <si>
    <t>Hopital marie Lannelongue</t>
  </si>
  <si>
    <t>Acute Respiratory failure; &lt;br&gt;Acute Respiratory failure;Respiratory - Other respiratory disorders / diseases</t>
  </si>
  <si>
    <t>Hopital Marie Lannelongue</t>
  </si>
  <si>
    <t>Inclusion criteria: Every patient older than 18 years who underwent acute respiratory failure, including acute hypoxemia (PaO2 &lt; 75 mmHg under 6 L/min oxygen therapy, or PaO2/FiO2 ratio under 300 mmHg), hypercapnia (PaCO2 &gt; 45 mmHg), and clinical signs of acute respiratory failure, was treated with HFNO and subsequently included in the study.</t>
  </si>
  <si>
    <t>Exclusion criteria: Exclusion criteria were mechanical ventilation or need for immediate intubation, tracheostomy, therapeutic limitations, cardiogenic pulmonary edema, acute exacerbation of chronic obstructive pulmonary disease, poor visualization of both hemidiaphragms, , or contraindication to BIPAP or HFNO.</t>
  </si>
  <si>
    <t>Diaphragmatic thickening fraction assessed by ultrasound examination[The diaphragmatic ultrasound examinations will be performed after at least 5 minutes of stable and constant breathing with each technique]</t>
  </si>
  <si>
    <t>Respiratory rate measured on the patient's monitoring screen, using the EKG √©lectrodes.[The secondary outcome will be recorded after at least 5 minutes of stable and constant breathing with each technique];Proportion of intubated patients during the 72 hours following measurements. This outcome will be assessed using patients' medical records.[The secondary outcome will be recorded once, at the 72th hour after ultrasound examination]</t>
  </si>
  <si>
    <t>Comite de Protection des Personnes Ile de France VII</t>
  </si>
  <si>
    <t>Impact of Current Volume Under High-rate Nasal Oxygen Therapy During Acute Hypoxemic Respiratory Failure de Novo</t>
  </si>
  <si>
    <t>Diagnostic Test: Assessment of tidal volume using Electrical Impedance Tomography (EIT) during high flow nasal canula(HFNC)</t>
  </si>
  <si>
    <t>https://clinicaltrials.gov/show/NCT03919331</t>
  </si>
  <si>
    <t>NCT03919331</t>
  </si>
  <si>
    <t>Acute Hypoxemic Respiratory Failure</t>
  </si>
  <si>
    <t>APHP180138</t>
  </si>
  <si>
    <t>Guillaume CARTEAUX, Doctor;Guillaume CARTEAUX, Doctor;Guillaume CARTEAUX, Doctor</t>
  </si>
  <si>
    <t>;Guillaume.carteaux@aphp.fr;Guillaume.carteaux@aphp.fr</t>
  </si>
  <si>
    <t>;+331 49 81 43 85;+331 49 81 43 85</t>
  </si>
  <si>
    <t>Assistance Publique H√¥pitaux de Paris - CHU Henri Mondor - Cr√©teil;</t>
  </si>
  <si>
    <t>&lt;br&gt;        Inclusion Criteria:&lt;br&gt;&lt;br&gt;          -  Age = 18 years old&lt;br&gt;&lt;br&gt;          -  HFNC initiated as part of the care&lt;br&gt;&lt;br&gt;          -  Respiratory rate &gt; 25 / minute&lt;br&gt;&lt;br&gt;          -  PaO2/FiO2 ratio &lt; 300 mm Hg&lt;br&gt;&lt;br&gt;          -  PaCO2 &lt; 45 mm Hg&lt;br&gt;&lt;br&gt;          -  Affiliated with a social security system&lt;br&gt;&lt;br&gt;          -  Informed consent signed by the patient, trusted person or family member if the patient&lt;br&gt;             is unable to consent&lt;br&gt;&lt;br&gt;        Exclusion Criteria:&lt;br&gt;&lt;br&gt;          -  Acute cardiogenic pulmonary edema&lt;br&gt;&lt;br&gt;          -  Underlying chronic respiratory disease&lt;br&gt;&lt;br&gt;          -  Asthma exacerbation&lt;br&gt;&lt;br&gt;          -  Chronic obstructive pulmonary disease Exacerbation&lt;br&gt;&lt;br&gt;          -  Hemodynamic instability, defined as systolic arterial blood pressure &lt; 90 mm Hg or&lt;br&gt;             mean arterial blood pressure &lt; 65 mm Hg or the use of vasopressors&lt;br&gt;&lt;br&gt;          -  Glasgow Coma Score &lt;= 12&lt;br&gt;&lt;br&gt;          -  Contraindication to CPAP (maxillofacial surgery, facial trauma)&lt;br&gt;&lt;br&gt;          -  Refusal of the patient to perform the CPAP test&lt;br&gt;&lt;br&gt;          -  Need for emergency intubation according to the clinician in charge of the patient&lt;br&gt;&lt;br&gt;          -  Patient protected by law&lt;br&gt;&lt;br&gt;          -  Pregnancy or breastfeeding woman&lt;br&gt;</t>
  </si>
  <si>
    <t>Failure of high flow nasal canula (HFNC) at day 28</t>
  </si>
  <si>
    <t>Tidal volume under high flow nasal canula (HFNC);Phase angle computed by respiratory inductance plethysmography (RIP);Respiratory rate;pH under high flow nasal canula (HFNC);PaO2 under high flow nasal canula (HFNC);PaCO2 under high flow nasal canula (HFNC);SaO2 under high flow nasal canula (HFNC);Regional tidal volume.;Mortality</t>
  </si>
  <si>
    <t>The Efficacy of a New Mathematical Formula to Predict Continuous Positive Air Pressure With an Oronasal Mask Interface.</t>
  </si>
  <si>
    <t>Device: Full Face Mask with same CPAP Pressure;Device: Full Face Mask with new Pressure</t>
  </si>
  <si>
    <t>https://clinicaltrials.gov/show/NCT02816255</t>
  </si>
  <si>
    <t>NCT02816255</t>
  </si>
  <si>
    <t>Weill Medical College of Cornell University</t>
  </si>
  <si>
    <t>Matthew Ebben, Ph. D.;Matthew R Ebben, Ph.D.;Matthew R Ebben, Ph.D.</t>
  </si>
  <si>
    <t>;mae2001@med.cornell.edu;mae2001@med.cornell.edu</t>
  </si>
  <si>
    <t>;6469627378;646-962-7378</t>
  </si>
  <si>
    <t>Weill Medical College of Cornell University;</t>
  </si>
  <si>
    <t>&lt;br&gt;        Inclusion Criteria:&lt;br&gt;&lt;br&gt;          -  AHI above 15.&lt;br&gt;&lt;br&gt;          -  Willing to switch to full face mask post titration.&lt;br&gt;&lt;br&gt;          -  Not currently on a weight loss plan and no intention of beginning a weight loss&lt;br&gt;             regimen during the duration of the study&lt;br&gt;&lt;br&gt;        Exclusion Criteria:&lt;br&gt;&lt;br&gt;          -  AHI below 15.&lt;br&gt;&lt;br&gt;          -  Not willing to switch to full face mask post titration.&lt;br&gt;&lt;br&gt;          -  Currently on a weight loss plan and / or intention of beginning a weight loss regimen&lt;br&gt;             during the duration of the study.&lt;br&gt;</t>
  </si>
  <si>
    <t>Change in severity of sleep apnea as measured by the AHI</t>
  </si>
  <si>
    <t>Lowest oxyhemoglobin saturation</t>
  </si>
  <si>
    <t>Prevalence of atypical sleep in patients with acute respiratory failure at Siriraj Hospital</t>
  </si>
  <si>
    <t>Standard polysomnography including EEG, ECG, EMG, EOG will be performed for 15 hours.</t>
  </si>
  <si>
    <t>http://www.clinicaltrials.in.th/index.php?tp=regtrials&amp;menu=trialsearch&amp;smenu=fulltext&amp;task=search&amp;task2=view1&amp;id=2371</t>
  </si>
  <si>
    <t>TCTR20170327002</t>
  </si>
  <si>
    <t>Critically ill patients with acute respiratory failure</t>
  </si>
  <si>
    <t>Nuttapol</t>
  </si>
  <si>
    <t>Rittayamai</t>
  </si>
  <si>
    <t>2 Prannok Road, Siriraj, Bangkoknoi Bangkok 10700</t>
  </si>
  <si>
    <t>nuttapol.rit@mahidol.ac.th</t>
  </si>
  <si>
    <t>024197757 11</t>
  </si>
  <si>
    <t>10700 Bangkok 10700</t>
  </si>
  <si>
    <t>Inclusion criteria: 1.Age &gt;/= 18 years&lt;br&gt;2.Patients with acute respiratory failure who already put on mechanical ventilation at least 24 hours and plan to continue respiratory support for more than 24 hours&lt;br&gt;  &lt;br&gt;</t>
  </si>
  <si>
    <t>Exclusion criteria: 1.Hemodynamic instability is defined as blood pressure &lt; 90/60 mmHg, heart rate &lt; 50/min or &gt; 140/min&lt;br&gt;2.Tracheostomized pateints due to prolonged mechanical ventilation&lt;br&gt;3.Terminally ill patients&lt;br&gt;4.Diseased affected EEG interpretation: epilepsy, stroke within 9 months, hepatic encephalopathy, uremic encephalopathy&lt;br&gt;5.Receiving high dose sedative drugs and/or opioids&lt;br&gt;</t>
  </si>
  <si>
    <t>Prevalence of atypical sleep [Timeframe 15 hours Polysomnography]</t>
  </si>
  <si>
    <t>Factors associated with abnormal sleep pattern in mechanically ventilated patients [Timeframe 15 hours Data collection];Sleep architecture [Timeframe 15 hours Polysomnography]</t>
  </si>
  <si>
    <t>Early high-dose vitamin C in post-cardiac arrest syndrome. - Vitamin C post cardiac arrest</t>
  </si>
  <si>
    <t>&lt;br&gt;                Product Name: Ascorbic acid 1.5 gr/50 ml and 5 gr/50 ml&lt;br&gt;                Product Code: 1.5 gr and 5 gr&lt;br&gt;                Pharmaceutical Form: Solution for injection/infusion&lt;br&gt;                INN or Proposed INN: Ascorbic acid&lt;br&gt;                Other descriptive name: ASCORBIC ACID PH EUR&lt;br&gt;                Concentration unit: mg/ml milligram(s)/millilitre&lt;br&gt;                Concentration type: range&lt;br&gt;                Concentration number: 30-100&lt;br&gt;                Pharmaceutical form of the placebo: Infusion&lt;br&gt;                Route of administration of the placebo: Intravenous use&lt;br&gt;                Pharmaceutical form of the placebo: Injection&lt;br&gt;                Route of administration of the placebo: Intravenous use&lt;br&gt;&lt;br&gt;</t>
  </si>
  <si>
    <t>https://www.clinicaltrialsregister.eu/ctr-search/search?query=eudract_number:2017-004318-25</t>
  </si>
  <si>
    <t>Early high-dose vitamin C to prevent and/or treat organ dysfunction after cardioplumonary resusciation.</t>
  </si>
  <si>
    <t>EUCTR2017-004318-25-NL</t>
  </si>
  <si>
    <t>&lt;br&gt;                Controlled: yes&lt;br&gt;                Randomised: yes&lt;br&gt;                Open: no&lt;br&gt;                Single blind: no&lt;br&gt;                Double blind: yes&lt;br&gt;                Parallel group: no&lt;br&gt;                Cross over: no&lt;br&gt;                Other: no&lt;br&gt;                If controlled, specify comparator, Other Medicinial Product: no&lt;br&gt;                Placebo: yes&lt;br&gt;                Other: yes&lt;br&gt;                Other specify the comparator: Other dosage&lt;br&gt;                Number of treatment arms in the trial: 3&lt;br&gt;</t>
  </si>
  <si>
    <t>Patients admitted to the Intensive Care after out-of-hospital cardiac arrest with return of spontaneous circulation, ventricular fibrillation or ventricular tachycardia as first registered cardiac rhythm and EMV-score =8 &lt;br&gt;                MedDRA version: 20.0                Level: PT                Classification code 10078202                Term: Post cardiac arrest syndrome                System Organ Class: 10029205 - Nervous system disorders            ;Therapeutic area: Diseases [C] - Cardiovascular Diseases [C14]</t>
  </si>
  <si>
    <t>Dept. of Intensive Care</t>
  </si>
  <si>
    <t>The Netherlands Organisation for Health Research and Development</t>
  </si>
  <si>
    <t>Inclusion criteria: &lt;br&gt;                Patients suffering an out-of-hospital cardiac arrest with return of spontaneous circulation, ventricular fibrillation or ventricular tachycardia as first registered cardiac rhythm and EMV-score =8 will be included.&lt;br&gt;                Are the trial subjects under 18? no&lt;br&gt;                Number of subjects for this age range:&lt;br&gt;                F.1.2 Adults (18-64 years) yes&lt;br&gt;                F.1.2.1 Number of subjects for this age range 200&lt;br&gt;                F.1.3 Elderly (&gt;=65 years) yes&lt;br&gt;                F.1.3.1 Number of subjects for this age range 340&lt;br&gt;</t>
  </si>
  <si>
    <t>Exclusion criteria: &lt;br&gt;                Patients with pre-existent terminal renal insufficiency , known glucose 6-phosphate dehydrogenase deficiency (risk of hemolysis), history of urolithiasis, oxalate nephropathy, hemochromatosis or treatment limitations will be excluded.&lt;br&gt;</t>
  </si>
  <si>
    <t>&lt;br&gt;                Main Objective: - To determine whether an early high dose i.v. vitamin C can improve organ function, especially neurological outcome, in patients after cardiac arrest&lt;br&gt;            ;Primary end point(s): We will determine organ failure at 96 hours measured by the delta (?) Sequential Organ Failure Assessment (SOFA) score. ?SOFA score is defined as the difference between SOFA admission and SOFA at 96 hour. Death at 96-hours will be counted as the maximum SOFA score (24 points). ;Timepoint(s) of evaluation of this end point: After 96 hours;&lt;br&gt;                Secondary Objective: - To explore the optimal dosing regimen for high dose i.v. vitamin C&lt;br&gt;                - To investigate in vitro the difference in effect of plasma obtained from post cardiac arrest patients treated with placebo, 3 gr/day or 10 gr/day vitamin C on endothelial cell viability and underlying  oxidative pathways.&lt;br&gt;</t>
  </si>
  <si>
    <t>Timepoint(s) of evaluation of this end point: After 96 hours and at the end of ICU-stay. Neurological outcome will also be evaluated after 90 days and after 180 days.;&lt;br&gt;                Secondary end point(s): As secondary outcomes we will investigate: neurological outcome (Maximal Glasgow Coma Score at 96-h and after weaning of sedation; Cerebral Performance Categories scale, Modified Rankin Scale, extended Glasgow Outcome Scale and Short Form-36 at 90 and 180 days, neuron-specific enolase day 1, 2 and 3); clinical parameters (IC- and hospital stay, 28-day and 90-day mortality), organ injury (myocardial injury measured by troponin and CK-MB (maximum day 1), lung injury score, ventilation time, renal function, need of renal replacement therapy, IC-acquired weakness (Medical Research Council score), delirium (CAM-ICU score), oxidative stress parameters (such as F2-isoprostanes) and vitamin C plasma concentrations.&lt;br&gt;                If the necessary funding will be obtained, we will investigate the differential dynamic response to post-cardiac arrest in patients randomized to vitamin C or placebo via simultaneous measurement and integration of the metabolome, transcriptome and the genome.&lt;br&gt;                In vitro experiments:&lt;br&gt;                To determine the different effect of 3 or 10 gram vitamin C or placebo on the underlying oxidative pathways we will investigate how plasma obtained from the trial patients affects cultured human systemic microvascular endothelial cells with regard to endothelial cell viability, ROS production intracellular vitamin C concentrations, NADPH-oxidase expression, p47Phox expression, endothelial barrier function and mitochondrial respiratory chain function.&lt;br&gt;</t>
  </si>
  <si>
    <t>Early high-dose vitamin C in post-cardiac arrest syndrome.</t>
  </si>
  <si>
    <t>Can Uptake of Childhood Influenza Immunisation Through Schools be Increased Through Behavioural-insight Informed Changes to the Invitation Process?</t>
  </si>
  <si>
    <t>Other: Intervention letter;Other: Control letter;Other: Reminder</t>
  </si>
  <si>
    <t>https://clinicaltrials.gov/show/NCT02883972</t>
  </si>
  <si>
    <t>Childhood Influenza Immunisation Invitation Trial in Schools</t>
  </si>
  <si>
    <t>NCT02883972</t>
  </si>
  <si>
    <t>Allocation: Randomized. Intervention model: Factorial Assignment. Primary purpose: Other. Masking: None (Open Label).</t>
  </si>
  <si>
    <t>2016_FluInvSch</t>
  </si>
  <si>
    <t>Tim Chadborn, BSc MSc PhD</t>
  </si>
  <si>
    <t>&lt;br&gt;        Inclusion Criteria:&lt;br&gt;&lt;br&gt;          -  Attendance at a school where national childhood influenza immunisation programme is&lt;br&gt;             delivered by a provider participating in the trial&lt;br&gt;&lt;br&gt;          -  Eligible for influenza immunisation&lt;br&gt;&lt;br&gt;        Exclusion Criteria:&lt;br&gt;&lt;br&gt;          -  Ineligible for influenza immunisation&lt;br&gt;</t>
  </si>
  <si>
    <t>Influenza immunisation uptake in school years 1-3</t>
  </si>
  <si>
    <t>Influenza immunisation uptake in school years 4-6;Influenza immunisation uptake in Reception school year;Influenza immunisation uptake in each school year;Influenza immunisation consent in school years 1-3;Influenza immunisation consent in school years 4-6;Influenza immunisation consent in Reception school year</t>
  </si>
  <si>
    <t>EUCTR2017-002156-84-BG</t>
  </si>
  <si>
    <t>United States;Taiwan;Slovakia;Thailand;Spain;Ukraine;Russian Federation;Chile;Israel;Italy;Vietnam;India;France;Malaysia;Peru;Australia;South Africa;Netherlands;Latvia;Korea, Republic of;Lithuania;Turkey;Austria;United Kingdom;Czech Republic;Hungary;Mexico;Argentina;Poland;Belgium;Brazil;Singapore;Romania;Bulgaria;Germany;New Zealand;Sweden</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</si>
  <si>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or other rapid molecular diagnostic assay. &lt;br&gt;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                ‚Ä¢ Enrollment and initiation of study drug treatment =96 hours after onset of influenza symptoms. &lt;br&gt;                ‚Ä¢ Being on invasive mechanical ventilation or having an SpO2 &lt;94% on room air during screening. Subjects with known pre influenza SpO2 &lt;94% must have an SpO2 decline =3% from pre-influenza SpO2.&lt;br&gt;                ‚Ä¢ Having a screening/baseline National Early Warning Score (NEWS) of =4.&lt;br&gt;                &lt;br&gt;                Treatment Extension Criteria - Subjects will be given the option for treatment extension in case all of the following conditions are met:&lt;br&gt;                ‚Ä¢ The subject completed the 5-day treatment period.&lt;br&gt;                ‚Ä¢ The subject is still hospitalized.&lt;br&gt;                ‚Ä¢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                ‚Ä¢ The subject is expected to derive clinical benefit from extending the treatment period, in the opinion of the investigator. &lt;br&gt;                ‚Ä¢ The investigator agrees to extend treatment with the same SOC. If the SOC contained no influenza antiviral during the first treatment period, no influenza antiviral can be started in the treatment extension as part of the SOC.&lt;br&gt;                Are the trial subjects under 18? yes&lt;br&gt;                Number of subjects for this age range: 60&lt;br&gt;                F.1.2 Adults (18-64 years) yes&lt;br&gt;                F.1.2.1 Number of subjects for this age range 270&lt;br&gt;                F.1.3 Elderly (&gt;=65 years) yes&lt;br&gt;                F.1.3.1 Number of subjects for this age range 270&lt;br&gt;</t>
  </si>
  <si>
    <t>Main Objective: The primary objective is to evaluate superiority of pimodivir in combination with standard-of-care (SOC) treatment compared to placebo in combination with SOC treatment on Day 6, with respect to the clinical outcome on the hospital recovery scale.;&lt;br&gt;                Secondary Objective: Compare pimodivir (Pi) in combination with SOC treatment (tmt) to placebo in combination with SOC tmt (Pi+SOC_Pl+SOC) re.:&lt;br&gt;                * Safety, tolerability&lt;br&gt;                * All-cause mortality&lt;br&gt;                * Incidence, duration of antibiotic tmt&lt;br&gt;                * No. of subjects needing extended tmt, requiring re-hospitalization, not hospitalized at Day 6&lt;br&gt;                * Time to clin response&lt;br&gt;                * Time to improvement of respiratory status&lt;br&gt;                Evaluate superiority of Pi+SOC vs.Pl+SOC with respect to:&lt;br&gt;                * Tmt time in hospital, time in ICU, time on mechanical ventilation, time to return to daily activities&lt;br&gt;                * Clinical outcome on hospital recovery scale&lt;br&gt;                * Incidence of complications associated with influenza after start of study tmt&lt;br&gt;                * Time to viral negativity a. viral load over time by qRT-PCR and viral culture&lt;br&gt;                * PK of Pi; PK/PD relationships of Pi&lt;br&gt;                Investigate:&lt;br&gt;                * Acceptability (taste, swallowability) of Pi formulation in adolescents&lt;br&gt;                * Emergence of viral resistance against Pi&lt;br&gt;                * Virologic response by baseline resistance to Pi/other antivirals in SOC&lt;br&gt;            ;Primary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</si>
  <si>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&lt;br&gt;                Timepoint(s) of evaluation of this end point: 1-4, 6-11, 13-14, Day 33&lt;br&gt;                5. Days 2-5 and 7-14&lt;br&gt;                12 and 15: Day 6&lt;br&gt;                16. Days 1 and 5&lt;br&gt;                17-19. Day19&lt;br&gt;            ;&lt;br&gt;                Secondary end point(s): 1. Safety and tolerability based on assessment of adverse events (AEs), clinical laboratory assessments, 12-lead electrocardiograms (ECGs), vital signs, and peripheral capillary oxygen saturation.&lt;br&gt;                2. Time from start of study drug to hospital discharge and total length of hospital stay.&lt;br&gt;                3. Time from ICU admission to ICU discharge and total time in ICU.&lt;br&gt;                4. Time from start to end of mechanical ventilation and total time on mechanical ventilation.&lt;br&gt;                5. The hospital recovery scale as assessed each separate day from Days 4 to 14 (excluding the primary time point).&lt;br&gt;                6. Time to return to daily activities.&lt;br&gt;                7. Incidence of complications associated with influenza after the start of study treatment.&lt;br&gt;                8. All-cause mortality.&lt;br&gt;                9. Incidence and duration of antibiotic treatment.&lt;br&gt;                10. The number (proportion) of subjects needing extended treatment. &lt;br&gt;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 the beginning or at the end of a dosing interval [Ctrough], Cmax, tmax, and AUC12h), as determined by population PK analysis. &lt;br&gt;                16. The acceptability of the pimodivir formulation in adolescents, as measured by a taste and swallowability questionnaire.&lt;br&gt;                17. Time to viral negativity by qRT-PCR and viral culture.&lt;br&gt;                18. Viral load over time by qRT-PCR and viral culture.&lt;br&gt;                19. The emergence of viral resistance against pimodivir detected by genotyping and/or phenotyping.&lt;br&gt;</t>
  </si>
  <si>
    <t>Comparative Evaluation of Video-based On-line Course vs. Serious Game for Training Medical Students in Cardiopulmonary Resuscitation: a Randomized Trial</t>
  </si>
  <si>
    <t>Other: CPR self-training</t>
  </si>
  <si>
    <t>https://clinicaltrials.gov/show/NCT03729037</t>
  </si>
  <si>
    <t>Cardiopulmonary Resuscitation Self-training</t>
  </si>
  <si>
    <t>NCT03729037</t>
  </si>
  <si>
    <t>Pontificia Universidade Cat√≥lica do Rio Grande do Sul</t>
  </si>
  <si>
    <t>Cardiopulmonary Arrest With Successful Resuscitation</t>
  </si>
  <si>
    <t>August 10, 2016</t>
  </si>
  <si>
    <t>David P Sena, MD, PhD;David P Sena, MD, PhD;David P Sena, MD, PhD</t>
  </si>
  <si>
    <t>Pontificia Universidade Catolica do Rio Grande do Sul (PUCRS);Pontificia Universidade Catolica do Rio Grande do Sul (PUCRS);Pontificia Universidade Catolica do Rio Grande do Sul (PUCRS)</t>
  </si>
  <si>
    <t>&lt;br&gt;        Inclusion Criteria:&lt;br&gt;&lt;br&gt;          -  Being a medical student;&lt;br&gt;&lt;br&gt;          -  Voluntary participation;&lt;br&gt;&lt;br&gt;          -  No previous participation in CPR training.&lt;br&gt;&lt;br&gt;        Exclusion Criteria:&lt;br&gt;&lt;br&gt;          -  Previous participation in CPR training.&lt;br&gt;&lt;br&gt;          -  Refusal to participate.&lt;br&gt;&lt;br&gt;          -  Not being enrolled in medical school.&lt;br&gt;</t>
  </si>
  <si>
    <t>American Heart Association (AHA) Guidelines for CPR</t>
  </si>
  <si>
    <t>Cytokine Persistence as a Marker of Inflammation in the at Risk, Low Socioeconomic Status Pediatric Population</t>
  </si>
  <si>
    <t>Diagnostic Test: Cytokine from blood</t>
  </si>
  <si>
    <t>https://clinicaltrials.gov/show/NCT03134300</t>
  </si>
  <si>
    <t>NCT03134300</t>
  </si>
  <si>
    <t>Baylor College of Medicine</t>
  </si>
  <si>
    <t>Obstructive Sleep Apnea of Child</t>
  </si>
  <si>
    <t>H-39874</t>
  </si>
  <si>
    <t>Arvind Chandrakantan, MD, MBA;Arvind Chandrakantan, MD, MBA;Arvind Chandrakantan</t>
  </si>
  <si>
    <t>;chandrak@bcm.edu;chandrak@bcm.edu</t>
  </si>
  <si>
    <t>;832-824-4100;848-203-1028</t>
  </si>
  <si>
    <t>Baylor College of Medicine;</t>
  </si>
  <si>
    <t>&lt;br&gt;        Inclusion Criteria: OSA for adenotonsillectomy -&lt;br&gt;&lt;br&gt;        Exclusion Criteria:&lt;br&gt;&lt;br&gt;        -&lt;br&gt;</t>
  </si>
  <si>
    <t>Increased cytokines in low SES group</t>
  </si>
  <si>
    <t>Brain During Effort : Effects of Hypoxia With Respiratory Patients</t>
  </si>
  <si>
    <t>Biological: Pedalling exercise on a cycle ergometer;Biological: Isolated contractions of the quadriceps;Biological: Pedalling exercise on a cycle ergometer;Biological: Isolated contractions of the quadriceps;Biological: Pedalling exercise on a cycle ergometer;Biological: Isolated contractions of the quadriceps</t>
  </si>
  <si>
    <t>https://clinicaltrials.gov/show/NCT02854280</t>
  </si>
  <si>
    <t>NCT02854280</t>
  </si>
  <si>
    <t>Chronic Obstructive Pulmonary Disease (COPD);Sleep Apnea Obstructive (OSA);Healthy Volunteers;Chronic Obstructive Pulmonary Disease (COPD);Sleep Apnea Obstructive (OSA);Healthy Volunteers;Chronic Obstructive Pulmonary Disease (COPD);Sleep Apnea Obstructive (OSA);Healthy Volunteers</t>
  </si>
  <si>
    <t>38RC12.212</t>
  </si>
  <si>
    <t>Patrick Levy, Professor;Patrick Levy, Professor;Patrick Levy, Professor;Patrick Levy, Professor;Patrick Levy, Professor;Patrick Levy, Professor</t>
  </si>
  <si>
    <t>Grenoble Hospital University;Grenoble Hospital University;Grenoble Hospital University;Grenoble Hospital University;Grenoble Hospital University;Grenoble Hospital University</t>
  </si>
  <si>
    <t>&lt;br&gt;        Inclusion Criteria:&lt;br&gt;&lt;br&gt;        COPD patients&lt;br&gt;&lt;br&gt;          -  stages GOLD III - IV, FEV1/FVC ratio &lt; 0,7 and maximum voluntary ventilation (MVV) &lt;&lt;br&gt;             50% of predicted values&lt;br&gt;&lt;br&gt;          -  BMI &lt; 30 kg/m¬≤&lt;br&gt;&lt;br&gt;          -  Age between 18 and 80 years&lt;br&gt;&lt;br&gt;          -  Non-smoking or ex-smoker (stop since more than 3 months)&lt;br&gt;&lt;br&gt;          -  Stable condition since more than 3 months&lt;br&gt;&lt;br&gt;          -  PaCO2 &lt; 45 mmHg resting with ambiant air&lt;br&gt;&lt;br&gt;          -  No OSA diagnostic&lt;br&gt;&lt;br&gt;        OSA patients&lt;br&gt;&lt;br&gt;          -  Severe OSA recently dignosed (apnoea-Hypopnoea Index (AHI) &gt; 30)&lt;br&gt;&lt;br&gt;          -  Score on Epworth Sleepiness Scale (ESS) &gt; 10&lt;br&gt;&lt;br&gt;          -  Age between 18 and 80 years&lt;br&gt;&lt;br&gt;          -  BMI &lt; 30 kg/m¬≤&lt;br&gt;&lt;br&gt;        Control subjects&lt;br&gt;&lt;br&gt;          -  Age between 18 and 80 years&lt;br&gt;&lt;br&gt;          -  BMI &lt; 30 kg/m¬≤&lt;br&gt;&lt;br&gt;          -  Non-smoker&lt;br&gt;&lt;br&gt;          -  Without any chronic respiratory pathology, cardiovascular, metabolic, renal or&lt;br&gt;             neuromuscular, vestibular and/or visual disorder&lt;br&gt;&lt;br&gt;        Exclusion Criteria:&lt;br&gt;&lt;br&gt;        OSA and COPD patients&lt;br&gt;&lt;br&gt;          -  Pathologies cardiovascular, neuromuscular, m√©tabolic, renal&lt;br&gt;&lt;br&gt;          -  Alcoholism&lt;br&gt;&lt;br&gt;          -  BMI &gt; 30 kg/m¬≤&lt;br&gt;&lt;br&gt;          -  Psychiatric disorders or history of behavioural disorders, vision disorders,&lt;br&gt;             vestibular disorders, neurologic disease sensitive to disrupt the postural control and&lt;br&gt;             the walking, cognitive disorders&lt;br&gt;&lt;br&gt;          -  Instability since less than 3 months&lt;br&gt;&lt;br&gt;          -  Counter argument to the application of an external magnetic field&lt;br&gt;&lt;br&gt;        Control subjects&lt;br&gt;&lt;br&gt;          -  Respiratory pathologies, cardiovascular, neuromuscular, metabolic, renal&lt;br&gt;&lt;br&gt;          -  Alcoholism&lt;br&gt;&lt;br&gt;          -  BMI &gt; 30 kg/m¬≤&lt;br&gt;&lt;br&gt;          -  Psychiatric disorders or history of behavioural disorders&lt;br&gt;&lt;br&gt;          -  Counter argument to the application of an external magnetic field&lt;br&gt;      ;&lt;br&gt;        Inclusion Criteria:&lt;br&gt;&lt;br&gt;        COPD patients&lt;br&gt;&lt;br&gt;          -  stages GOLD III - IV, FEV1/FVC ratio &lt; 0,7 and maximum voluntary ventilation (MVV) &lt;&lt;br&gt;             50% of predicted values&lt;br&gt;&lt;br&gt;          -  BMI &lt; 30 kg/m¬≤&lt;br&gt;&lt;br&gt;          -  Age between 18 and 80 years&lt;br&gt;&lt;br&gt;          -  Non-smoking or ex-smoker (stop since more than 3 months)&lt;br&gt;&lt;br&gt;          -  Stable condition since more than 3 months&lt;br&gt;&lt;br&gt;          -  PaCO2 &lt; 45 mmHg resting with ambiant air&lt;br&gt;&lt;br&gt;          -  No OSA diagnostic&lt;br&gt;&lt;br&gt;        OSA patients&lt;br&gt;&lt;br&gt;          -  Severe OSA recently dignosed (apnoea-Hypopnoea Index (AHI) &gt; 30)&lt;br&gt;&lt;br&gt;          -  Score on Epworth Sleepiness Scale (ESS) &gt; 10&lt;br&gt;&lt;br&gt;          -  Age between 18 and 80 years&lt;br&gt;&lt;br&gt;          -  BMI &lt; 30 kg/m¬≤&lt;br&gt;&lt;br&gt;        Control subjects&lt;br&gt;&lt;br&gt;          -  Age between 18 and 80 years&lt;br&gt;&lt;br&gt;          -  BMI &lt; 30 kg/m¬≤&lt;br&gt;&lt;br&gt;          -  Non-smoker&lt;br&gt;&lt;br&gt;          -  Without any chronic respiratory pathology, cardiovascular, metabolic, renal or&lt;br&gt;             neuromuscular, vestibular and/or visual disorder&lt;br&gt;&lt;br&gt;        Exclusion Criteria:&lt;br&gt;&lt;br&gt;        OSA and COPD patients&lt;br&gt;&lt;br&gt;          -  Pathologies cardiovascular, neuromuscular, m√©tabolic, renal&lt;br&gt;&lt;br&gt;          -  Alcoholism&lt;br&gt;&lt;br&gt;          -  BMI &gt; 30 kg/m¬≤&lt;br&gt;&lt;br&gt;          -  Psychiatric disorders or history of behavioural disorders, vision disorders,&lt;br&gt;             vestibular disorders, neurologic disease sensitive to disrupt the postural control and&lt;br&gt;             the walking, cognitive disorders&lt;br&gt;&lt;br&gt;          -  Instability since less than 3 months&lt;br&gt;&lt;br&gt;          -  Counter argument to the application of an external magnetic field&lt;br&gt;&lt;br&gt;        Control subjects&lt;br&gt;&lt;br&gt;          -  Respiratory pathologies, cardiovascular, neuromuscular, metabolic, renal&lt;br&gt;&lt;br&gt;          -  Alcoholism&lt;br&gt;&lt;br&gt;          -  BMI &gt; 30 kg/m¬≤&lt;br&gt;&lt;br&gt;          -  Psychiatric disorders or history of behavioural disorders&lt;br&gt;&lt;br&gt;          -  Counter argument to the application of an external magnetic field&lt;br&gt;      ;&lt;br&gt;        Inclusion Criteria:&lt;br&gt;&lt;br&gt;        COPD patients&lt;br&gt;&lt;br&gt;          -  stages GOLD III - IV, FEV1/FVC ratio &lt; 0,7 and maximum voluntary ventilation (MVV) &lt;&lt;br&gt;             50% of predicted values&lt;br&gt;&lt;br&gt;          -  BMI &lt; 30 kg/m¬≤&lt;br&gt;&lt;br&gt;          -  Age between 18 and 80 years&lt;br&gt;&lt;br&gt;          -  Non-smoking or ex-smoker (stop since more than 3 months)&lt;br&gt;&lt;br&gt;          -  Stable condition since more than 3 months&lt;br&gt;&lt;br&gt;          -  PaCO2 &lt; 45 mmHg resting with ambiant air&lt;br&gt;&lt;br&gt;          -  No OSA diagnostic&lt;br&gt;&lt;br&gt;        OSA patients&lt;br&gt;&lt;br&gt;          -  Severe OSA recently dignosed (apnoea-Hypopnoea Index (AHI) &gt; 30)&lt;br&gt;&lt;br&gt;          -  Score on Epworth Sleepiness Scale (ESS) &gt; 10&lt;br&gt;&lt;br&gt;          -  Age between 18 and 80 years&lt;br&gt;&lt;br&gt;          -  BMI &lt; 30 kg/m¬≤&lt;br&gt;&lt;br&gt;        Control subjects&lt;br&gt;&lt;br&gt;          -  Age between 18 and 80 years&lt;br&gt;&lt;br&gt;          -  BMI &lt; 30 kg/m¬≤&lt;br&gt;&lt;br&gt;          -  Non-smoker&lt;br&gt;&lt;br&gt;          -  Without any chronic respiratory pathology, cardiovascular, metabolic, renal or&lt;br&gt;             neuromuscular, vestibular and/or visual disorder&lt;br&gt;&lt;br&gt;        Exclusion Criteria:&lt;br&gt;&lt;br&gt;        OSA and COPD patients&lt;br&gt;&lt;br&gt;          -  Pathologies cardiovascular, neuromuscular, m√©tabolic, renal&lt;br&gt;&lt;br&gt;          -  Alcoholism&lt;br&gt;&lt;br&gt;          -  BMI &gt; 30 kg/m¬≤&lt;br&gt;&lt;br&gt;          -  Psychiatric disorders or history of behavioural disorders, vision disorders,&lt;br&gt;             vestibular disorders, neurologic disease sensitive to disrupt the postural control and&lt;br&gt;             the walking, cognitive disorders&lt;br&gt;&lt;br&gt;          -  Instability since less than 3 months&lt;br&gt;&lt;br&gt;          -  Counter argument to the application of an external magnetic field&lt;br&gt;&lt;br&gt;        Control subjects&lt;br&gt;&lt;br&gt;          -  Respiratory pathologies, cardiovascular, neuromuscular, metabolic, renal&lt;br&gt;&lt;br&gt;          -  Alcoholism&lt;br&gt;&lt;br&gt;          -  BMI &gt; 30 kg/m¬≤&lt;br&gt;&lt;br&gt;          -  Psychiatric disorders or history of behavioural disorders&lt;br&gt;&lt;br&gt;          -  Counter argument to the application of an external magnetic field&lt;br&gt;</t>
  </si>
  <si>
    <t>Near-infrared spectroscopy (NIRS);Near-infrared spectroscopy (NIRS);Near-infrared spectroscopy (NIRS)</t>
  </si>
  <si>
    <t>A Prospective Randomized Controlled Tiral Comparing Sprinting Versus Non-sprinting Approach to Wean Nasal Continous Positive Airway Pressure Support in Premature Infants Born at Less Than 30 Weeks Gestational Age</t>
  </si>
  <si>
    <t>Device: NCPAP;Device: NCPAP</t>
  </si>
  <si>
    <t>https://clinicaltrials.gov/show/NCT02819050</t>
  </si>
  <si>
    <t>Effective Approaches &amp; Strategies to Ease Off Nasal CPAP In Preterm Infants</t>
  </si>
  <si>
    <t>NCT02819050</t>
  </si>
  <si>
    <t>Los Angeles Biomedical Research Institute</t>
  </si>
  <si>
    <t>Neonatal Respiratory Distress Syndrome;Extremely Low Birth Weight Infant (ELBW);BronchoPulmonary Dysplasia;Neonatal Respiratory Distress Syndrome;Extremely Low Birth Weight Infant (ELBW);BronchoPulmonary Dysplasia</t>
  </si>
  <si>
    <t>30166-01;30166-01</t>
  </si>
  <si>
    <t>Virender Rehan, MD;Virender Rehan, MD</t>
  </si>
  <si>
    <t>University of California, Los Angeles;University of California, Los Angeles</t>
  </si>
  <si>
    <t>Children‚Äôs Hospital of Orange County;Children‚Äôs Hospital of Orange County</t>
  </si>
  <si>
    <t>&lt;br&gt;        Inclusion Criteria:&lt;br&gt;&lt;br&gt;          -  Born between 23 0/7 - 30 6/7 weeks GA&lt;br&gt;&lt;br&gt;          -  At least 26 0/7 weeks corrected GA.&lt;br&gt;&lt;br&gt;          -  On NCPAP for at least 24 hours&lt;br&gt;&lt;br&gt;          -  Stable on =0.3 FiO2 for at least 24 hours&lt;br&gt;&lt;br&gt;        Initiation of study protocol, i.e., weaning from NCPAP, was started when infant met all of&lt;br&gt;        the following criteria for at least 24 hours:&lt;br&gt;&lt;br&gt;          -  Requiring NCPAP of 4-6 cm of H2O and FiO2 =0.3.&lt;br&gt;&lt;br&gt;          -  All babies &lt; 32 weeks corrected GA should have been loaded or already on maintenance&lt;br&gt;             caffeine (caffeine citrate 20 mg/kg as the loading and 5-10 mg/kg as the maintenance&lt;br&gt;             dose).&lt;br&gt;&lt;br&gt;          -  Stable respiratory system assessment (respiratory rate of &lt; 70/min, no significant&lt;br&gt;             chest retractions (sternal/ diaphragmatic), and baseline oxygen saturation &gt; 86%) and&lt;br&gt;             otherwise deemed clinically stable for weaning off non-invasive ventilation by&lt;br&gt;             medical team&lt;br&gt;&lt;br&gt;          -  If post-surgery, infant must be at least 2 weeks post-operative and off antibiotics&lt;br&gt;             with no concern or need for repeat surgery.&lt;br&gt;&lt;br&gt;          -  A documented hemoglobin of more than 8 g/dl within 7 days of initiation of the study.&lt;br&gt;&lt;br&gt;          -  Meeting stability criteria defined below:&lt;br&gt;&lt;br&gt;               -  The infant had to be tolerating a flow of no more than 2 liters NC on a FiO2 of&lt;br&gt;                  0.30 or less to keep oxygen saturations above 85% (should match what you wrote&lt;br&gt;                  below in failure criteria)%.&lt;br&gt;&lt;br&gt;               -  Have a respiratory rate of less than 70 on average over 24 hours for more than&lt;br&gt;                  24 hours&lt;br&gt;&lt;br&gt;               -  The infant could have no significant chest recession (sternal/diaphragmatic)&lt;br&gt;&lt;br&gt;        Exclusion Criteria:&lt;br&gt;&lt;br&gt;          -  Evidence of a hemodynamically or clinically significant (worsening respiratory status&lt;br&gt;             or pulmonary edema on chest x-ray) Patent ductus arteriosus, diagnosed either&lt;br&gt;             clinically or echocardiographically.&lt;br&gt;&lt;br&gt;               -  Any significant congenital abnormality (abnormalities affecting a major organ&lt;br&gt;                  system, airway, or musculoskeletal system).&lt;br&gt;&lt;br&gt;               -  Hemodynamic/respiratory instability or currently being treated for suspected or&lt;br&gt;                  proven sepsis (positive blood culture)&lt;br&gt;&lt;br&gt;               -  Grade IV intraventricular hemorrhage&lt;br&gt;&lt;br&gt;               -  Inability to obtain informed parental consent&lt;br&gt;      ;&lt;br&gt;        Inclusion Criteria:&lt;br&gt;&lt;br&gt;          -  Born between 23 0/7 - 30 6/7 weeks GA&lt;br&gt;&lt;br&gt;          -  At least 26 0/7 weeks corrected GA.&lt;br&gt;&lt;br&gt;          -  On NCPAP for at least 24 hours&lt;br&gt;&lt;br&gt;          -  Stable on =0.3 FiO2 for at least 24 hours&lt;br&gt;&lt;br&gt;        Initiation of study protocol, i.e., weaning from NCPAP, was started when infant met all of&lt;br&gt;        the following criteria for at least 24 hours:&lt;br&gt;&lt;br&gt;          -  Requiring NCPAP of 4-6 cm of H2O and FiO2 =0.3.&lt;br&gt;&lt;br&gt;          -  All babies &lt; 32 weeks corrected GA should have been loaded or already on maintenance&lt;br&gt;             caffeine (caffeine citrate 20 mg/kg as the loading and 5-10 mg/kg as the maintenance&lt;br&gt;             dose).&lt;br&gt;&lt;br&gt;          -  Stable respiratory system assessment (respiratory rate of &lt; 70/min, no significant&lt;br&gt;             chest retractions (sternal/ diaphragmatic), and baseline oxygen saturation &gt; 86%) and&lt;br&gt;             otherwise deemed clinically stable for weaning off non-invasive ventilation by&lt;br&gt;             medical team&lt;br&gt;&lt;br&gt;          -  If post-surgery, infant must be at least 2 weeks post-operative and off antibiotics&lt;br&gt;             with no concern or need for repeat surgery.&lt;br&gt;&lt;br&gt;          -  A documented hemoglobin of more than 8 g/dl within 7 days of initiation of the study.&lt;br&gt;&lt;br&gt;          -  Meeting stability criteria defined below:&lt;br&gt;&lt;br&gt;               -  The infant had to be tolerating a flow of no more than 2 liters NC on a FiO2 of&lt;br&gt;                  0.30 or less to keep oxygen saturations above 85% (should match what you wrote&lt;br&gt;                  below in failure criteria)%.&lt;br&gt;&lt;br&gt;               -  Have a respiratory rate of less than 70 on average over 24 hours for more than&lt;br&gt;                  24 hours&lt;br&gt;&lt;br&gt;               -  The infant could have no significant chest recession (sternal/diaphragmatic)&lt;br&gt;&lt;br&gt;        Exclusion Criteria:&lt;br&gt;&lt;br&gt;          -  Evidence of a hemodynamically or clinically significant (worsening respiratory status&lt;br&gt;             or pulmonary edema on chest x-ray) Patent ductus arteriosus, diagnosed either&lt;br&gt;             clinically or echocardiographically.&lt;br&gt;&lt;br&gt;               -  Any significant congenital abnormality (abnormalities affecting a major organ&lt;br&gt;                  system, airway, or musculoskeletal system).&lt;br&gt;&lt;br&gt;               -  Hemodynamic/respiratory instability or currently being treated for suspected or&lt;br&gt;                  proven sepsis (positive blood culture)&lt;br&gt;&lt;br&gt;               -  Grade IV intraventricular hemorrhage&lt;br&gt;&lt;br&gt;               -  Inability to obtain informed parental consent&lt;br&gt;</t>
  </si>
  <si>
    <t>Successful wean off NCPAP at the first attempt;Successful wean off NCPAP at the first attempt</t>
  </si>
  <si>
    <t>BronchoPulmonary Dysplasia;Retinopathy of Prematurity (ROP);Periventricular Leukomalacia (PVL);Length of Stay (Days);Corrected gestational age at time of discharge/transfer;Number of Attempts to Wean off CPAP;Number of Days on Protocol;BronchoPulmonary Dysplasia;Retinopathy of Prematurity (ROP);Periventricular Leukomalacia (PVL);Length of Stay (Days);Corrected gestational age at time of discharge/transfer;Number of Attempts to Wean off CPAP;Number of Days on Protocol</t>
  </si>
  <si>
    <t>A double-blinded pilot randomized control trial comparing the effect of intravenous vitamin C versus placebo on vasopressor requirements in a cohort of vasopressor dependent patients suffering from a systemic inflammatory response syndrome.</t>
  </si>
  <si>
    <t>1.5 g intravenous Sodium Ascorbate every 6 hours for 5 days.  A review of medication charts by study investigators and sampling of Vitamin C levels levels in 5 randomly selected patients in each arm on day 3 of the study will occur to verify group separation and adherence to protocol.</t>
  </si>
  <si>
    <t>http://www.anzctr.org.au/ACTRN12617001392358.aspx</t>
  </si>
  <si>
    <t>Vasopressor dependent shock: Intravenous vitamin C versus placebo on vasopressor use. The VALENCIA study</t>
  </si>
  <si>
    <t>ACTRN12617001392358</t>
  </si>
  <si>
    <t>Sir Charles Gairdner Hospital</t>
  </si>
  <si>
    <t>Distributive shock;Systemic inflammatory response syndrome;Septic Shock</t>
  </si>
  <si>
    <t>Dr Matthew Anstey</t>
  </si>
  <si>
    <t>Sir Charles Gairdner HospitalIntensive Care UnitLevel 4, G Block Hospital Avenue NEDLANDS WA 6009, Australia</t>
  </si>
  <si>
    <t>matthew.anstey@health.wa.gov.au</t>
  </si>
  <si>
    <t>+61 8 6457 3333</t>
  </si>
  <si>
    <t>Inclusion criteria: 1) Patients requiring significant vasopressor support due to any cause of systemic inflammatory response (Sepsis, OHCA, Acute Pancreatitis, Trauma, etc)&lt;br&gt;&lt;br&gt;2) Significant vasopressor requirement is defined as 10 ml/hr (600 mcg/hr) noradrenaline and/or adrenaline (total catecholamine dose to be equal or greater than 600 mcg/hr) after hypovolaemia is clinically excluded as a contributor by lead physician.&lt;br&gt;</t>
  </si>
  <si>
    <t>Exclusion criteria: 1) Vasopressor support required for haemodynamic augmentation to supranormal targets&lt;br&gt;2) Neuro-axial anaesthesia (spinal or epidural)  &lt;br&gt;3) Documented history of Glucose-6-Phosphodiesterase Deficiency (G-6PD) deficiency&lt;br&gt;4) Prior enrolment in Vitamin C study&lt;br&gt;5) Receiving vitamin C supplementation for another reason (i.e. burns patients)&lt;br&gt;6) Expected survival &lt;12 hours&lt;br&gt;7) Confirmed or suspected pregnancy&lt;br&gt;</t>
  </si>
  <si>
    <t>Duration of vasopressor usage (hrs) post commencement of study intervention&lt;br&gt;;Total dose of vasopressor usage (mg)</t>
  </si>
  <si>
    <t>Intensive Care or High Dependency Unit length of stay&lt;br&gt;;Duration of mechanical ventilation;Mortality</t>
  </si>
  <si>
    <t>Interface Selection for Adaptive Servo Ventilation: A Randomized Controlled Study</t>
  </si>
  <si>
    <t>Device: Switch from oronasal to nasal mask during ASV treatment;Device: Switch from nasal to oronasal mask during ASV treatment;Device: Switch from oronasal to nasal mask during ASV treatment;Device: Switch from nasal to oronasal mask during ASV treatment</t>
  </si>
  <si>
    <t>https://clinicaltrials.gov/show/NCT02919930</t>
  </si>
  <si>
    <t>Interface Selection for Adaptive Servo Ventilation</t>
  </si>
  <si>
    <t>NCT02919930</t>
  </si>
  <si>
    <t>Allocation: Randomized, Intervention Model: Crossover Assignment, Masking: Open Label, Primary Purpose: Treatment</t>
  </si>
  <si>
    <t>Belgium;Belgium</t>
  </si>
  <si>
    <t>Central Sleep Apnea;ASV;Central Sleep Apnea;ASV</t>
  </si>
  <si>
    <t>S57607;S57607</t>
  </si>
  <si>
    <t>Dries Testelmans, MD, PhD;Dries Testelmans, MD, PhD;Dries Testelmans, MD, PhD;Dries Testelmans, MD, PhD</t>
  </si>
  <si>
    <t>dries.testelmans@uzleuven.be;dries.testelmans@uzleuven.be;dries.testelmans@uzleuven.be;dries.testelmans@uzleuven.be</t>
  </si>
  <si>
    <t>00 32 16 342522;00 32 16 342522;00 32 16 342522;00 32 16 342522</t>
  </si>
  <si>
    <t>&lt;br&gt;        Inclusion Criteria:&lt;br&gt;&lt;br&gt;          -  Patients with central sleep apnea, not responding to treatment with CPAP&lt;br&gt;&lt;br&gt;          -  Indication for treatment with ASV&lt;br&gt;&lt;br&gt;        Exclusion Criteria:&lt;br&gt;&lt;br&gt;          -  Patients &lt; 18 years old&lt;br&gt;      ;&lt;br&gt;        Inclusion Criteria:&lt;br&gt;&lt;br&gt;          -  Patients with central sleep apnea, not responding to treatment with CPAP&lt;br&gt;&lt;br&gt;          -  Indication for treatment with ASV&lt;br&gt;&lt;br&gt;        Exclusion Criteria:&lt;br&gt;&lt;br&gt;          -  Patients &lt; 18 years old&lt;br&gt;</t>
  </si>
  <si>
    <t>Apnea/hypopnea index;Apnea/hypopnea index</t>
  </si>
  <si>
    <t>Mask comfort VAS;Device leaks data;Sleep efficiency;Sleep architecture;Mask comfort VAS;Device leaks data;Sleep efficiency;Sleep architecture</t>
  </si>
  <si>
    <t>The Comparison of Low- and High-flow Nasal Oxygenation to the Blood Oxygen Saturation During Analgo-sedation in ASA Risk Class I, II and III Normal Weight Patients: Randomized Controlled Trial</t>
  </si>
  <si>
    <t>https://clinicaltrials.gov/show/NCT03687385</t>
  </si>
  <si>
    <t>The Effect of High-flow Nasal Oxygenation to the Saturation During Analgo-sedation in Different ASA Risk Class Patients</t>
  </si>
  <si>
    <t>NCT03687385</t>
  </si>
  <si>
    <t>Anita Vukovic</t>
  </si>
  <si>
    <t>Noninvasive Ventilation;Respiratory Insufficiency;Deep Sedation;Hypoxia;Airway Management;Colonoscopy</t>
  </si>
  <si>
    <t>01-285/8-3-17</t>
  </si>
  <si>
    <t>General Hospital Dubrovnik;Clinical Hospital Centre Zagreb</t>
  </si>
  <si>
    <t>&lt;br&gt;        Inclusion Criteria:&lt;br&gt;&lt;br&gt;          -  normal weight ASA I patient&lt;br&gt;&lt;br&gt;          -  normal weight ASA II patient&lt;br&gt;&lt;br&gt;          -  normal weight ASA III patient&lt;br&gt;&lt;br&gt;          -  intravenous analgo-sedation&lt;br&gt;&lt;br&gt;          -  elective colonoscopy&lt;br&gt;&lt;br&gt;          -  colorectal tumors.&lt;br&gt;&lt;br&gt;        Exclusion Criteria:&lt;br&gt;&lt;br&gt;          -  obese patients&lt;br&gt;&lt;br&gt;          -  emergency colonoscopy&lt;br&gt;&lt;br&gt;          -  diseases of peripheral blood vessels&lt;br&gt;&lt;br&gt;          -  hematological diseases&lt;br&gt;&lt;br&gt;          -  psychiatric diseases&lt;br&gt;&lt;br&gt;          -  sideropenic anemia&lt;br&gt;&lt;br&gt;          -  patients' refusal&lt;br&gt;&lt;br&gt;          -  ongoing chemotherapy or irradiation&lt;br&gt;&lt;br&gt;          -  propofol allergies&lt;br&gt;&lt;br&gt;          -  fentanyl allergies.&lt;br&gt;</t>
  </si>
  <si>
    <t>Change of partial pressure of CO2 (PaCO2);Change of pH (pH);Change of normopnea (FoB);Change of frequency of desaturation (fDE);Change of duration of desaturation (DE/min);Change of frequency of bradypnoea during analgo-sedation (fBRP/min);Change of heart rate (HR/min);Change of mean arterial pressure (MAP)</t>
  </si>
  <si>
    <t>Evaluating the effects of Borageseed‚Äôs oiloninflammatory on cytokines levels in acute respiratory distress syndrome (ARDS) patients</t>
  </si>
  <si>
    <t>Intervention 1: Intervention:&lt;br&gt;The patients in intervention group received 2 gr daily of Borage seed extract for 5 days. Intervention 2: Control:&lt;br&gt;The patients in control group received 2 gr daily of placebo for 5 days.;Treatment - Drugs;Treatment - Drugs;Intervention:&lt;br&gt;The patients in intervention group received 2 gr daily of Borage seed extract for 5 days.;Control:&lt;br&gt;The patients in control group received 2 gr daily of placebo for 5 days.</t>
  </si>
  <si>
    <t>http://en.irct.ir/trial/18242</t>
  </si>
  <si>
    <t>Evaluating the effects of Borageseed‚Äôs oiloninflammatory in treatment of acute respiratory distress syndrome (ARDS) patients</t>
  </si>
  <si>
    <t>IRCT2016072420592N7</t>
  </si>
  <si>
    <t>Acute Respiratory Distress Syndrome (ARDS). &lt;br&gt;Severe acute respiratory syndrome [SARS], unspecified;Severe acute respiratory syndrome [SARS], unspecified</t>
  </si>
  <si>
    <t>Seyed Mohammadreza Hashemian</t>
  </si>
  <si>
    <t>Masih Daneshvari Hospital, Darabad, Niavaran Sq, Tehran, Iran</t>
  </si>
  <si>
    <t>iran.criticalcare@yahoo.com</t>
  </si>
  <si>
    <t>+98 21 2610 9512</t>
  </si>
  <si>
    <t>Masih Daneshvari Hospital</t>
  </si>
  <si>
    <t>Seyed Mohammad reza hashemian</t>
  </si>
  <si>
    <t>+98 21 2111 9279</t>
  </si>
  <si>
    <t>Inclusion criteria: Inclution Criteria:&lt;br&gt;Patients with acute respiratory distress syndrome.&lt;br&gt;&lt;br&gt;Exclution Criteria:&lt;br&gt;&lt;br&gt;Liver diseases; blood coagulation disorders;gastrointestinal bleeding; inflammatory bowel disease; diarrhea and other gastrointestinal malignancies under Routine treatment of inflammatory diseases</t>
  </si>
  <si>
    <t>Interlukiun 8. Timepoint: In start of the study and 3th and 5th days. Method of measurement: Human Boster Kit.</t>
  </si>
  <si>
    <t>Tumor necrosis factor alpha. Timepoint: In start of the study and 3th and 5th  days. Method of measurement: Kit.</t>
  </si>
  <si>
    <t>A Phase II Study in Healthy Adults (19-64 Years of Age) to Assess the Safety, Reactogenicity and Immunogenicity of Sequential or Simultaneous Intramuscular Administration of an AS03-adjuvanted A/H7N9 Inactivated Influenza Vaccine With Seasonal Influenza Vaccine</t>
  </si>
  <si>
    <t>Drug: AS03;Biological: Inactivated influenza H7N9 vaccine;Biological: Influenza Virus Quadrivalent Inactivated Vaccine;Other: Phosphate Buffered Saline (PBS) diluent</t>
  </si>
  <si>
    <t>https://clinicaltrials.gov/show/NCT03318315</t>
  </si>
  <si>
    <t>Co-Administration of AS03 Adjuvanted A/H7N9 IIV With IIV4</t>
  </si>
  <si>
    <t>NCT03318315</t>
  </si>
  <si>
    <t>Avian Influenza;Influenza;Influenza Immunisation</t>
  </si>
  <si>
    <t>February 20, 2018</t>
  </si>
  <si>
    <t>HHSN272201300022I;17-0077</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</si>
  <si>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19 -64 years of age, inclusive.&lt;br&gt;&lt;br&gt;          4. Are in good health. - As determined by medical history and physical examination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Emergency Room (ER), or urgent care for condition and no adverse&lt;br&gt;             symptoms that need medical intervention such as medication change/supplemental&lt;br&gt;             oxygen). This includes no change in chronic prescription medication, dose, or&lt;br&gt;             frequency as a result of deterioration of the chronic medical diagnosis or condition&lt;br&gt;             in the 60 days prior to enrollment. Any prescription change that is due to change of&lt;br&gt;             health care provider, insurance company, etc., or that is done for financial reasons,&lt;br&gt;             as long as in the same class of medication, will not be considered a deviation of this&lt;br&gt;             inclusion criterion. Any change in prescription medication due to improvement of a&lt;br&gt;             disease outcome, as determined by the site principal investigator or appropriate&lt;br&gt;             sub-investigator, will not be considered a deviation of this inclusion criterion.&lt;br&gt;             Subjects may be on chronic or as needed (prn) medications if, in the opinion of the&lt;br&gt;             site principal investigator or appropriate sub-investigator, they pose no additional&lt;br&gt;             risk to subject safety or assessment of reactogenicity and immunogenicity and do not&lt;br&gt;             indicate a worsening of medical diagnosis or condition. Similarly, medication changes&lt;br&gt;             subsequent to enrollment and study vaccination are acceptable provided there was no&lt;br&gt;             deterioration in the subject's chronic medical condition that necessitated a&lt;br&gt;             medication change, and there is no additional risk to the subject or interference with&lt;br&gt;             the evaluation of responses to study vaccination. Note: Topical, nasal, and inhaled&lt;br&gt;             medications (with the exception of inhaled corticosteroids as outlined in the Subject&lt;br&gt;             Exclusion Criteria), herbals, vitamins, and supplements are permitted.&lt;br&gt;&lt;br&gt;          5. Oral temperature is less than 100.0¬∞F.&lt;br&gt;&lt;br&gt;          6. Pulse is 47 to 100 beats per minute (bpm), inclusive.&lt;br&gt;&lt;br&gt;          7. Systolic blood pressure is 85 to 150 mmHg, inclusive (subjects &lt;65 years of age), 85&lt;br&gt;             to 160 mmHg, inclusive (subjects = / &gt; 65 years of age).&lt;br&gt;&lt;br&gt;          8. Diastolic blood pressure is 55 to 95 mmHg, inclusive.&lt;br&gt;&lt;br&gt;          9. ESR is less than 30 mm per hour.&lt;br&gt;&lt;br&gt;         10. Women of childbearing potential must use an acceptable contraception method from 30&lt;br&gt;             days before first study vaccination until 60 days after last study vaccination.&lt;br&gt;&lt;br&gt;             - Not sterilized via tubal ligation, bilateral oophorectomy, salpingectomy,&lt;br&gt;             hysterectomy, or successful Essure¬Æ placement (permanent, non-surgical, non-hormonal&lt;br&gt;             sterilization) with documented radiological confirmation test at least 90 days after&lt;br&gt;             the procedure, and still menstruating or &lt;1 year of the last menses if menopausal.&lt;br&gt;&lt;br&gt;             -- Includes non-male sexual relationships, abstinence from sexual intercourse with a&lt;br&gt;             male partner, monogamous relationship with vasectomized partner who has been&lt;br&gt;             vasectomized for 180 days or more prior to the subject receiving the first study&lt;br&gt;             vaccination, barrier methods such as condoms or diaphragms with spermicide or foam,&lt;br&gt;             effective intrauterine devices, NuvaRing¬Æ, and licensed hormonal methods such as&lt;br&gt;             implants, injectables, or oral contraceptives (the pill).&lt;br&gt;&lt;br&gt;         11. Women of childbearing potential must have a negative urine or serum pregnancy test&lt;br&gt;             within 24 hours prior to study vaccination.&lt;br&gt;&lt;br&gt;        Exclusion Criteria:&lt;br&gt;&lt;br&gt;          1. Have an acute illness, as determined by the site principal investigator or appropriate&lt;br&gt;             sub-investigator, within 72 hours prior to study vaccination.&lt;br&gt;&lt;br&gt;             - An acute illness which is nearly resolved with only minor residual symptoms&lt;br&gt;             remaining is allowable if, in the opinion of the site principal investigator or&lt;br&gt;             appropriate sub-investigator, the residual symptoms will not interfere with the&lt;br&gt;             ability to assess safety parameters as required by the protocol.&lt;br&gt;&lt;br&gt;          2. Have any medical disease or condition that, in the opinion of the site principal&lt;br&gt;             investigator or appropriate sub-investigator, is a contraindication to study&lt;br&gt;             participation.&lt;br&gt;&lt;br&gt;             -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Guillian-Barre Syndrome (GBS).&lt;br&gt;&lt;br&gt;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other&lt;br&gt;             psychiatric diagnosis that may interfere with subject compliance or safety&lt;br&gt;             evaluations.&lt;br&gt;&lt;br&gt;         15. Have been hospitalized for psychiatric illness, history of suicide attempt, or&lt;br&gt;             confinement for danger to self or others within 10 years prior to study vaccination.&lt;br&gt;&lt;br&gt;         16. Have taken oral or parenteral (including intra-articular) corticosteroids of any dose&lt;br&gt;             within 30 days prior to study vaccination.&lt;br&gt;&lt;br&gt;         17. Have taken high-dose inhaled corticosteroids w</t>
  </si>
  <si>
    <t>Geometric mean titers (GMTs) of serum HAI antibodies against the 2017 H7N9 IIV strain for Group 1;GMTs of serum HAI antibodies against each of the 2017 IIV4 strains;GMTs of serum HAI antibodies against the 2017 H7N9 IIV strain for Group 2;GMTs of serum Neut antibodies against each of the 2017 IIV4 strains;GMTs of serum Neut antibodies against the 2017 H7N9 IIV strain for Group 1;GMTs of serum Neut antibodies against the 2017 H7N9 IIV strain for Group 2;Occurrence of all SAEs;Occurrence of clinical safety laboratory AEs;Occurrence of clinical safety laboratory AEs;Occurrence of clinical safety laboratory AEs;Occurrence of solicited injection site AEs;Occurrence of solicited injection site AEs;Occurrence of solicited injection site AEs;Occurrence of study vaccine-related SAEs;Occurrence of systemic AEs;Occurrence of systemic AEs;Occurrence of systemic AEs;Percentage of subjects achieving seroconversion against 2017 H7N9 study vaccine (HAI pre-vaccination titer &lt;1:10 and post-vaccination titer = / &gt;1:40 or pre-vaccination titer = / &gt;1:10 and min. 4-fold rise in post-vaccination antibody titer) in Group 1;Percentage of subjects achieving seroconversion against 2017 H7N9 study vaccine (HAI pre-vaccination titer &lt;1:10 and post-vaccination titer = / &gt;1:40 or pre-vaccination titer = / &gt;1:10 and min. 4-fold rise in post-vaccination antibody titer) in Group 2;Percentage of subjects achieving seroconversion against 2017 H7N9 study vaccine (Neut pre-vaccination titer &lt;1:10 and post-vaccination titer = / &gt;1:40 or pre-vaccination titer = / &gt;1:10 and min. 4-fold rise in post-vaccination antibody titer) in Group 1;Percentage of subjects achieving seroconversion against 2017 H7N9 study vaccine (Neut pre-vaccination titer &lt;1:10 and post-vaccination titer = / &gt;1:40 or pre-vaccination titer = / &gt;1:10 and min. 4-fold rise in post-vaccination antibody titer) in Group 2;Percentage of subjects achieving seroconversion against each of the study IIV4 strains;Percentage of subjects with HAI antibody titer of = / &gt; 1:40 against each of the study IIV4 strains;Percentage of subjects with HAI antibody titer of = / &gt; 1:40 against the influenza 2017 H7N9 study vaccine strain in Group 1;Percentage of subjects with HAI antibody titer of = / &gt; 1:40 against the influenza 2017 H7N9 study vaccine strain in Group 2;Percentage of subjects with Neut antibody titer of = / &gt; 1:40 against each of the study IIV4 strains;Percentage of subjects with Neut antibody titer of = / &gt; 1:40 against the influenza 2017 H7N9 study vaccine strain in Group 1;Percentage of subjects with Neut antibody titer of = / &gt; 1:40 against the influenza 2017 H7N9 study vaccine strain in Group 2</t>
  </si>
  <si>
    <t>GMTs of serum HAI antibodies against the influenza 2017 H7N9 vaccine virus in Group 1;GMTs of serum HAI antibodies against the influenza 2017 H7N9 vaccine virus in Group 1;GMTs of serum HAI antibodies against the influenza 2017 H7N9 vaccine virus in Group 2;GMTs of serum HAI antibodies against the influenza 2017 H7N9 vaccine virus in Group 2;GMTs of serum Neut antibodies against the influenza 2017 H7N9 vaccine virus in Group 1;GMTs of serum Neut antibodies against the influenza 2017 H7N9 vaccine virus in Group 1;GMTs of serum Neut antibodies against the influenza 2017 H7N9 vaccine virus in Group 2;GMTs of serum Neut antibodies against the influenza 2017 H7N9 vaccine virus in Group 2;Occurrence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HAI antibody seroconversion against the 2017 H7N9 vaccine strain in Group 1;Percentage of subjects achieving HAI antibody seroconversion against the 2017 H7N9 vaccine strain in Group 2;Percentage of subjects achieving Neut antibody seroconversion against the 2017 H7N9 vaccine strain in Group 1;Percentage of subjects achieving Neut antibody seroconversion against the 2017 H7N9 vaccine strain in Group 2;Percentage of subjects achieving serum HAI antibody titers = / &gt; 1:40 against the influenza 2017 H7N9 vaccine strain in Group 1;Percentage of subjects achieving serum HAI antibody titers = / &gt; 1:40 against the influenza 2017 H7N9 vaccine strain in Group 1;Percentage of subjects achieving serum HAI antibody titers = / &gt; 1:40 against the influenza 2017 H7N9 vaccine strain in Group 2;Percentage of subjects achieving serum HAI antibody titers = / &gt; 1:40 against the influenza 2017 H7N9 vaccine strain in Group 2;Percentage of subjects achieving serum Neut antibody titers = / &gt; 1:40 against the influenza 2017 H7N9 vaccine strain in Group 1;Percentage of subjects achieving serum Neut antibody titers = / &gt; 1:40 against the influenza 2017 H7N9 vaccine strain in Group 1;Percentage of subjects achieving serum Neut antibody titers = / &gt; 1:40 against the influenza 2017 H7N9 vaccine strain in Group 2;Percentage of subjects achieving serum Neut antibody titers = / &gt; 1:40 against the influenza 2017 H7N9 vaccine strain in Group 2</t>
  </si>
  <si>
    <t>Mechanisms of Nocturnal Hypertension and Non-Dipping Blood Pressure Patterns</t>
  </si>
  <si>
    <t>Dietary Supplement: Dietary sodium</t>
  </si>
  <si>
    <t>https://clinicaltrials.gov/show/NCT03128177</t>
  </si>
  <si>
    <t>Nocturnal Hypertension and Non-Dipping Blood Pressure</t>
  </si>
  <si>
    <t>NCT03128177</t>
  </si>
  <si>
    <t>Hypertension;Obstructive Sleep Apnea</t>
  </si>
  <si>
    <t>F150508004</t>
  </si>
  <si>
    <t>David Calhoun, MD</t>
  </si>
  <si>
    <t>48 Years</t>
  </si>
  <si>
    <t>&lt;br&gt;        Inclusion Criteria:&lt;br&gt;&lt;br&gt;          -  Nocturnal hypertension&lt;br&gt;&lt;br&gt;        Exclusion Criteria:&lt;br&gt;&lt;br&gt;          -  Stage 2 clinic hypertension&lt;br&gt;&lt;br&gt;          -  History of congestive heart failure&lt;br&gt;&lt;br&gt;          -  Chronic kidney disease,&lt;br&gt;&lt;br&gt;          -  Diabetes with insulin use&lt;br&gt;&lt;br&gt;          -  History of a cardiovascular event&lt;br&gt;&lt;br&gt;          -  Pregnant or nursing&lt;br&gt;&lt;br&gt;          -  Current use of continuous positive airway pressure&lt;br&gt;&lt;br&gt;          -  Shift work&lt;br&gt;&lt;br&gt;          -  A known circadian rhythm disorder&lt;br&gt;</t>
  </si>
  <si>
    <t>24-hour blood pressure</t>
  </si>
  <si>
    <t>Comparison of the New Flexible Tip Bougie Catheter and Standard Bougie Stylet for Tracheal Intubation by Anesthesiologists in Different Difficult Airway Scenarios: a Randomized Crossover Trial</t>
  </si>
  <si>
    <t>Device: the standard Bougie stylet for difficult intubation;Device: The new Flexible Tip Bougie catheter</t>
  </si>
  <si>
    <t>https://clinicaltrials.gov/show/NCT03733158</t>
  </si>
  <si>
    <t>Flexible Tip Bougie Catheter Intubation</t>
  </si>
  <si>
    <t>NCT03733158</t>
  </si>
  <si>
    <t>Lazarski University</t>
  </si>
  <si>
    <t>Poland</t>
  </si>
  <si>
    <t>Emergency Medicine;Endotracheal Intubation;Cardiopulmonary Arrest</t>
  </si>
  <si>
    <t>INT_2018_UL</t>
  </si>
  <si>
    <t>Lukasz Szarpak, Phd</t>
  </si>
  <si>
    <t>&lt;br&gt;        Inclusion Criteria:&lt;br&gt;&lt;br&gt;          -  physicians&lt;br&gt;&lt;br&gt;          -  give voluntary consent to participate in the study&lt;br&gt;&lt;br&gt;          -  none experience in videolaryngoscopy&lt;br&gt;&lt;br&gt;          -  less than 1 year experience in medicine&lt;br&gt;&lt;br&gt;        Exclusion Criteria:&lt;br&gt;&lt;br&gt;          -  not meet the above criteria&lt;br&gt;&lt;br&gt;          -  wrist or low back diseases&lt;br&gt;</t>
  </si>
  <si>
    <t>time to intubation</t>
  </si>
  <si>
    <t>Dental compression;Ease of use;Number of optimalization maneuvers;success of intubation</t>
  </si>
  <si>
    <t>The Effect of Fluid Resuscitation With 0.9% Sodium Chloride Versus Balanced Crystalloid Solution on Renal Function of Sepsis Patients</t>
  </si>
  <si>
    <t>Drug: Normal saline;Drug: Ringer's Acetate</t>
  </si>
  <si>
    <t>https://clinicaltrials.gov/show/NCT03277677</t>
  </si>
  <si>
    <t>NCT03277677</t>
  </si>
  <si>
    <t>Chulalongkorn University</t>
  </si>
  <si>
    <t>Sepsis;Septic Shock;Acute Kidney Injury</t>
  </si>
  <si>
    <t>113/60</t>
  </si>
  <si>
    <t>Nattachai Srisawat, MD;Nattachai Srisawat, MD</t>
  </si>
  <si>
    <t>drnattachai@yahoo.com;drnattachai@yahoo.com</t>
  </si>
  <si>
    <t>6622564000;6622564000</t>
  </si>
  <si>
    <t>&lt;br&gt;        Inclusion Criteria:&lt;br&gt;&lt;br&gt;          -  Age = 18 years old&lt;br&gt;&lt;br&gt;          -  Who need fluid resuscitation in the Emergency Room (ER).&lt;br&gt;&lt;br&gt;          -  Who have fulfilled the criteria for sepsis/septic shock within the previous 24 hours&lt;br&gt;             according to sepsis is defined as life-threatening organ dysfunction caused by a&lt;br&gt;             dysregulated host response to infection.&lt;br&gt;&lt;br&gt;             o Patients with infection and resulted from a host's systemic inflammatory response&lt;br&gt;             syndrome (SIRS) to infection are defined as sepsis if meet the criteria 2 or more of&lt;br&gt;&lt;br&gt;               -  Temperature &gt;38¬∞C or &lt;36¬∞C&lt;br&gt;&lt;br&gt;               -  Heart rate &gt;90/min&lt;br&gt;&lt;br&gt;               -  Respiratory rate &gt;20/min or PaCo2 &lt;32 mm Hg (4.3 kPa)&lt;br&gt;&lt;br&gt;               -  White blood cell count &gt;12000/mm3 or &lt;4000/mm3 or &gt;10% immature bands.&lt;br&gt;&lt;br&gt;          -  Patient who have Septic shock is a subset of sepsis in which underlying circulatory&lt;br&gt;             and cellular/metabolic abnormalities are profound enough to substantially increase&lt;br&gt;             mortality.&lt;br&gt;&lt;br&gt;             o Patients with septic shock can be identified with a clinical construct of sepsis&lt;br&gt;             with persisting hypotension requiring vasopressors to maintain MAP =65 mm Hg and&lt;br&gt;             having a serum lactate level &gt;2 mmol/L (18 mg/dL) despite adequate volume&lt;br&gt;             resuscitation.&lt;br&gt;&lt;br&gt;          -  AND where informed consent is obtainable either from the patient or by proxy (first&lt;br&gt;             degree relative, spouse) if patients aren't in fully conscious status (eg.comatose,&lt;br&gt;             drowsiness, irritable).&lt;br&gt;&lt;br&gt;        Exclusion criteria&lt;br&gt;&lt;br&gt;        Exclusion Criteria:&lt;br&gt;&lt;br&gt;          -  Patients with chronic kidney disease (CKD) defined by baseline serum creatinine &gt; 2.0&lt;br&gt;             in male and 1.5 in female.&lt;br&gt;&lt;br&gt;          -  Patients with End stage renal disease (ESRD) with or without renal replacement&lt;br&gt;             therapy.&lt;br&gt;&lt;br&gt;          -  Patients with active cardiac disease : severe valvular heart, cardiomyopathy,&lt;br&gt;             decompensated heart failure NYHA II-IV, severe pulmonary hypertension.&lt;br&gt;&lt;br&gt;          -  HIV/AIDs Patients.&lt;br&gt;&lt;br&gt;          -  Allergy towards 0.9% NaCl or Ringer's Acetate.&lt;br&gt;&lt;br&gt;          -  Any form of renal replacement therapy.&lt;br&gt;&lt;br&gt;          -  Intracranial bleeding within current hospitalization.&lt;br&gt;&lt;br&gt;          -  Therapy with corticosteroid or non steroidal anti-inflammatory substance.&lt;br&gt;&lt;br&gt;          -  Patients who predicted not to survive more than 24 hours.&lt;br&gt;&lt;br&gt;          -  Pregnant and lactating patients.&lt;br&gt;&lt;br&gt;          -  Withdrawal of active therapy.&lt;br&gt;</t>
  </si>
  <si>
    <t>The incidence of acute kidney injury for any stage and severity</t>
  </si>
  <si>
    <t>The neutrophil function (chemotaxis, CD11b ) between two randomized groups at;The monocyte function (HLA-DR) between two randomized groupsafter resuscitation.;The inflammatory marker (IL-6, IL-10) between two randomized groups at;Urinary neutrophil gelatinase-associated lipocalin (NGAL) after randomization and after resuscitation with trial fluid;Urinary liver-type fatty acid binding protein (L-FABP);Sequential [Sepsis-related] Organ Failure Assessment (SOFA) Score. (excluding Glasgow Coma Score) at 72 hours after randomization.;Need of renal replacement therapy within 72 hours after randomization;Days alive without renal replacement therapy;Hospital length of stay for survivors sanctioned</t>
  </si>
  <si>
    <t>Comparison of High Flow Nasal Cannula Oxygen and Conventional Oxygen Therapy on Ventilatory Support Duration During Acute-on-chronic Respiratory Failure: a Multicenter, Randomized, Controlled Trial</t>
  </si>
  <si>
    <t>Device: HFHO Group;Device: Standard O2</t>
  </si>
  <si>
    <t>https://clinicaltrials.gov/show/NCT03406572</t>
  </si>
  <si>
    <t>Use of Nasal High Flow Oxygen During Breaks of Non-invasive Ventilation for Patients With Hypercapnic Respiratory Failure</t>
  </si>
  <si>
    <t>NCT03406572</t>
  </si>
  <si>
    <t>May 18, 2018</t>
  </si>
  <si>
    <t>K160911J</t>
  </si>
  <si>
    <t>Jean-Damien Ricard;Jean-Damien Ricard;Jean-Damien Ricard, MD-PhD</t>
  </si>
  <si>
    <t>;jean-damien.ricard@aphp.fr;jean-damien.ricard@aphp.fr</t>
  </si>
  <si>
    <t>;01.47.60.61.95;01.47.60.61.95</t>
  </si>
  <si>
    <t>Direction G√©n√©rale de l'Offre de Soins</t>
  </si>
  <si>
    <t>&lt;br&gt;        Inclusion criteria&lt;br&gt;&lt;br&gt;          -  Adult patients aged 18 or above, admitted to an ICU, an intermediate care or a&lt;br&gt;             respiratory care unit;&lt;br&gt;&lt;br&gt;          -  Chronic respiratory disease previously documented or strongly suspected on clinical,&lt;br&gt;             radiological and blood gazes data and pulmonary function tests, in connection with an&lt;br&gt;             obstructive respiratory disease (COPD, emphysema, overlap-syndrome (COPD + obstructive&lt;br&gt;             sleep apnoea) or mixed (bronchiectasis, obesity-hypoventilation syndrome))&lt;br&gt;&lt;br&gt;          -  Patients requiring NIV for hypercapnic ARF (whatever the precipitating cause) i.e.&lt;br&gt;             with clinical signs of moderate to severe respiratory distress : dyspnea and /or&lt;br&gt;             respiratory rate &gt; 25/min and/or use of accessory respiratory muscles and/or&lt;br&gt;             paradoxical abdominal motion and/or signs of respiratory encephalopathy (sleepiness,&lt;br&gt;             asterixis, confusion); and respiratory acidosis on arterial blood gases, defined by&lt;br&gt;             pH&lt;7.35 and PaCO2 &gt; 45 mmHg despite the careful supply of oxygen and appropriate&lt;br&gt;             therapy that may include bronchodilators, corticosteroids and antibiotics&lt;br&gt;&lt;br&gt;        Exclusion criteria&lt;br&gt;&lt;br&gt;          -  Contraindications to NIV;&lt;br&gt;&lt;br&gt;          -  Purely restrictive lung disease (thoracic deformity, neuro-muscular pathology) and&lt;br&gt;             pure obstructive sleep apnoea (without spirometric disturbance or daytime gas anomaly)&lt;br&gt;&lt;br&gt;          -  Immediate need for intubation (respiratory or cardiac arrest);&lt;br&gt;&lt;br&gt;          -  Persistent hemodynamic instability (use of vasopressors for &gt; 1 hour);&lt;br&gt;&lt;br&gt;          -  Multiple organ failure (score SOFA&gt;6);&lt;br&gt;&lt;br&gt;          -  NIV treatement for &gt;3 consecutive hours before admission to ICU, intermediate care, or&lt;br&gt;             respiratory care unit and before randomization;&lt;br&gt;&lt;br&gt;          -  Anticipated difficulties to conduct NIV (facial trauma or deformation, edentulous&lt;br&gt;             patient);&lt;br&gt;&lt;br&gt;          -  End stage chronic respiratory insufficiency (defined as use of NIV at home or CPAP&lt;br&gt;             treatment at home);&lt;br&gt;&lt;br&gt;          -  Long-term use of NIV or CPAP (defined as use of NIV or CPAP treatment at home)&lt;br&gt;&lt;br&gt;          -  Non-treated pneumothorax;&lt;br&gt;&lt;br&gt;          -  Impossibility to perform subjective assessment of dyspnea and comfort (cognitive&lt;br&gt;             impairment);&lt;br&gt;&lt;br&gt;          -  Patient under guardianship or trusteeship;&lt;br&gt;&lt;br&gt;          -  Pregnancy/breastfeeding;&lt;br&gt;&lt;br&gt;          -  Decision to withhold or to withdraw life-sustaining treatments (including intubation)&lt;br&gt;&lt;br&gt;          -  Moribund state&lt;br&gt;&lt;br&gt;          -  Current participation in another clinical trial with an endpoint related to NIV.&lt;br&gt;&lt;br&gt;          -  No affiliation to social security (beneficial or assignee);&lt;br&gt;&lt;br&gt;          -  Lack of oral informed consent (express consent) from the patient or relative of&lt;br&gt;             appropriate. For those patients that are unable to give written informed consent at&lt;br&gt;             the time of enrollment due to the severity of their illness, a process of delayed&lt;br&gt;             consent will be used.&lt;br&gt;</t>
  </si>
  <si>
    <t>Number of ventilator-free days (VFDs) alive</t>
  </si>
  <si>
    <t>Delay of completion of stopping rules for NIV;Patient self-assessement of comfort during each SB period measured by Visual Analog Scale (score range 0-10, higher values represent a better outcome);Nurse assessement of comfort during each SB period measured by Likert scale (score range1-5; higher values represent a better outcome);Hospital length of stay;All cause mortality;Proportion of patients with facial skin erythema and/or ulceration;Number of NIV sessions;Duration of NIV sessions (hours);Number of days between the day the patient first meets criteria for NIV cessation and day 28 post-randomization;Number of days between the day of initially achieving unassisted ventilation and day 28 post-randomization (i.e. after having successfully spent 48 consecutive hours of unassisted breathing);Proportion of patients achieving 48 consecutive hours of daytime unassisted breathing;Proportion of patients requiring NIV resumption after 48 consecutive hours of daytime unassisted breathing;Patient self-assessement of comfort during each NIV period measured by Visual Analog Scale (score range 0-10, higher values represent a better outcome);Nurse assessement of comfort during each NIV period measured by Likert scale (score range1-5; higher values represent a better outcome);Patient self-assessement of dyspnea during each SB period measured by Visual Analog Scale (range 0-10; higher values represent a worst outcome);Nurse assessement of dyspnea during each SB period measured by Likert scale (score range1-5; higher values represent a worst outcome);Patient self-assessement of dyspnea during each NIV period measured by Visual Analog Scale (range 0-10; higher values represent a worst outcome);Nurse assessement of dyspnea during each NIV period measured by Likert scale (score range1-5; higher values represent a worst outcome);Respiratory rate during SB periods;Respiratory rate during NIV periods;Proportion of patients using accessory muscles during NIV periods;Daily arterial blood gases (ABG) (in terms of pH, PaCO2 and PaO2 measured between 8-10 am).;Proportion of patients with premature NIV cessation (intolerance) (defined by agitation and/or mask removal, and/or patient's wish to interrupt session before);Proportion of patients refusing to resume NIV (despite meeting criteria);Proportion of patients who need secondary intubation and IMV;Proportion of patients with nasal bridge ulceration;Proportion of patients with eye irritation;Proportion of patients with nasal congestion;Proportion of patients with nasal/oral dryness;Proportion of patients with gastric distension;Proportion of patients with nosocomial pneumonia;Proportion of patients with pneumothorax;Proportion of patients with arterial hypotension;Proportion of patients with nostril ulceration (including nasolabial angle, columella, nostril sill);Proportion of patients with nose bleeding</t>
  </si>
  <si>
    <t>3-D Printer Custom Modified Continuous Positive Airway Pressure Masks to Improve Efficacy and Patient Compliance in Obstructive Sleep Apnea Management</t>
  </si>
  <si>
    <t>Device: Custom CPAP mask</t>
  </si>
  <si>
    <t>https://clinicaltrials.gov/show/NCT03932383</t>
  </si>
  <si>
    <t>3D Printer Modified CPAP Mask for Obstructive Sleep Apnea</t>
  </si>
  <si>
    <t>NCT03932383</t>
  </si>
  <si>
    <t>April 4, 2018</t>
  </si>
  <si>
    <t>2018P000100</t>
  </si>
  <si>
    <t>Chee ChunMin, MD</t>
  </si>
  <si>
    <t>&lt;br&gt;        Inclusion Criteria:&lt;br&gt;&lt;br&gt;          -  Diagnosis of obstructive sleep apnea prescribed CPAP&lt;br&gt;&lt;br&gt;          -  High air leak:1. Absolute high leak duration more than 15% of the use period and / or&lt;br&gt;             2. Absolute high leak over 5% associated with periodic breathing.&lt;br&gt;&lt;br&gt;        Exclusion Criteria:&lt;br&gt;&lt;br&gt;          -  Unable to wear full face CPAP&lt;br&gt;&lt;br&gt;          -  Unable to provide informed consent&lt;br&gt;</t>
  </si>
  <si>
    <t>Air leak time</t>
  </si>
  <si>
    <t>CPAP Inspiratory pressure;Apnea Hypopnea Index;Epworth Sleepiness Scale;CPAP mask leak volume</t>
  </si>
  <si>
    <t>Efficacy of High Doses of Oral Penicillin V Versus High Doses of Oral Amoxicillin in the Treatment of Non-severe Community-acquired Pneumonia in Adults</t>
  </si>
  <si>
    <t>Drug: Penicillin V;Drug: Amoxicillin;Drug: Penicillin V;Drug: Amoxicillin;Drug: Penicillin V;Drug: Amoxicillin;Drug: Penicillin V;Drug: Amoxicillin</t>
  </si>
  <si>
    <t>https://clinicaltrials.gov/show/NCT03208361</t>
  </si>
  <si>
    <t>Efficacy of High Doses Penicillin V Versus High Doses Amoxicillin in the Treatment of Non-severe Pneumonia.</t>
  </si>
  <si>
    <t>NCT03208361</t>
  </si>
  <si>
    <t>Jordi Gol i Gurina Foundation</t>
  </si>
  <si>
    <t>Spain;Spain;Spain;Spain;Spain</t>
  </si>
  <si>
    <t>Community-acquired Pneumonia (CAP);Community-acquired Pneumonia (CAP);Community-acquired Pneumonia (CAP);Community-acquired Pneumonia (CAP)</t>
  </si>
  <si>
    <t>EUCTR2012-003511-63-ES</t>
  </si>
  <si>
    <t>November 5, 2013</t>
  </si>
  <si>
    <t>2012-003511-63;IJG-PEN-2012</t>
  </si>
  <si>
    <t>Car Llor Vil√†, MD, PhD;Car Llor Vil√†, MD, PhD;Car Llor Vil√†, MD, PhD;Car Llor Vil√†, MD, PhD;Car Llor Vil√†, MD, PhD</t>
  </si>
  <si>
    <t>IDIAP Jordi Gol;IDIAP Jordi Gol;IDIAP Jordi Gol;IDIAP Jordi Gol;IDIAP Jordi Gol</t>
  </si>
  <si>
    <t>&lt;br&gt;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      ;&lt;br&gt;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      ;&lt;br&gt;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      ;&lt;br&gt;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t>
  </si>
  <si>
    <t>Disappearance of fever;Disappearance or improvement of cough;Improvement of general condition;Disappearance or reduction of auscultation of crackles;No other antimicrobial treatment necessary;Disappearance of fever;Disappearance or improvement of cough;Improvement of general condition;Disappearance or reduction of auscultation of crackles;No other antimicrobial treatment necessary;Disappearance of fever;Disappearance or improvement of cough;Improvement of general condition;Disappearance or reduction of auscultation of crackles;No other antimicrobial treatment necessary</t>
  </si>
  <si>
    <t>Disappearance of fever;disappearance or improvement of cough;improvement of general condition;disappearance or reduction of auscultation of crackles;No other antimicrobial treatment necessary;Total Clinical Resolution;Total Clinical Resolution;Radiological resolution;Adverse Events</t>
  </si>
  <si>
    <t>Effectiveness of an Intensive Weight Loss Program for Obstructive Sleep Apnea Syndrome (OSAS) Treatment.</t>
  </si>
  <si>
    <t>Behavioral: Intensive weight loss program</t>
  </si>
  <si>
    <t>https://clinicaltrials.gov/show/NCT02832414</t>
  </si>
  <si>
    <t>NCT02832414</t>
  </si>
  <si>
    <t>Hospital Universitari de Bellvitge</t>
  </si>
  <si>
    <t>Sleep Apnea, Obstructive;Obesity</t>
  </si>
  <si>
    <t>PR209/14</t>
  </si>
  <si>
    <t>Carmen Monasterio Ponsa, Doctor</t>
  </si>
  <si>
    <t>Hospital Universitari Bellvitge</t>
  </si>
  <si>
    <t>Linde AG</t>
  </si>
  <si>
    <t>&lt;br&gt;        Inclusion Criteria:&lt;br&gt;&lt;br&gt;          -  Patients who have been diagnosed with severe obstructive sleep apnea syndrome (AHI &gt;&lt;br&gt;             30) and are already receiving CPAP treatment (since at least 6 months), who have class&lt;br&gt;             I and class II obesity (body mass index (BMI) &gt;= 30 kg /m2 y &lt;= 40 kg/m2).&lt;br&gt;&lt;br&gt;        Exclusion Criteria:&lt;br&gt;&lt;br&gt;          -  diseases that limit exercising or diet,&lt;br&gt;&lt;br&gt;          -  cognitive impairment that prevents understanding the program,&lt;br&gt;&lt;br&gt;          -  psychiatric disorders,&lt;br&gt;&lt;br&gt;          -  severe diseases, major cardiovascular disease,&lt;br&gt;&lt;br&gt;          -  clinical instability within the previous month,&lt;br&gt;&lt;br&gt;          -  prior bariatric surgery,&lt;br&gt;&lt;br&gt;          -  refusal to participate in the study,&lt;br&gt;&lt;br&gt;          -  participation in another clinical trial.&lt;br&gt;</t>
  </si>
  <si>
    <t>Improvement in the apnea-hypopnea index/hour: Sleep study: Standard polysomnography</t>
  </si>
  <si>
    <t>waist circumference (above the upper iliac crest): centimetre;neck circumfarence: centimetre;waist to hip ratio;Measurement of visceral fat (square centimetre) by an abdominal computerized tomography (CT) scan;Carotid intima-media (C-IMT) thickness (millimeter (mm)) by ultrasound of the supra-aortic vessels, using B-mode ultrasound;Body fat composition by bioimpedance analysis (BIA 101, Akern Bioresearch, Florence, Italy).;Measurement of health-related quality of life;Measurement of health-related quality of life;Measurement of health-related quality of life;Age (years);Self-perceived sleepiness;Cardiovascular risk factors and comorbidity.;OSAS-related symptoms;Testing for ketones (milligram/deciliter) using test strips;Record of physical activity: hours of exercise will be noted daily in a journal;Exercise capacity: 6 minute walk test (6MWT);Pain: VAS Analog Scale for Pain;Blood pressure;CPAP compliance (mean hours of usage per night as recorded by the hour meters).;CPAP related side effects;Hours of sleep;Fibrinogen (gram/liter);Glucose (millimole/liter);Markers of endothelial dysfunction: Asymetric Dimethylarginine (ADMA), intercellular adhesion molecule (ICAM-1), vascular endothelial cell adhesion molecule (VCAM-1), vascular endothelial growth factor (VEGF), endothelin;Platelet activation and markers of the fibrinolytic system: p-selectin, Soluble CD40 ligand (sCD40), Plasminogen activator inhibitor (PAI-1);Markers of hemodynamic dysfunction: N-terminal pro brain natriuretic peptide (NT-proBNP);Markers of oxidative stress: isoprostanes;Markers of inflammation: interleukin (IL) 6, IL-8, tumor necrosis factor (TNF) alpha and TNF soluble receptors 1 and 2, adiponectin;Gender: male, female;Weight (kilograme);Height (meter);Body mass index (BMI): dividing weight in kilograms by height in meters squared;Start of Obesity: period of obesity;Adherence to diet monitoring by diet questionnaries;D-dimer (microgram/liter);Prothrombin time (PT);Activated partial thrombopastin time (APTT);Triglycerides (millimole/liter);Total cholesterol (millimole/liter);Low density lipoprotein (LDL) cholesterol (millimole/liter);High density lipoprotein (LDL) cholesterol (millimole/liter);Uric acid (micromole/liter);Creatinine (micromole/liter);C-reactive protein (milligram/liter);Aspartate aminotransferase (microgram/liter);Alanine aminotransferase (microgram/liter);Thyroid-Stimulating Hormone (TSH);Glycosylated hemoglobin</t>
  </si>
  <si>
    <t>Prospective, Randomized, Multicenter, Open-label, Controlled, Parallel-group Trial Investigating the Efficacy of add-on Plasma-exchange as an Adjunctive Strategy Against Septic Shock</t>
  </si>
  <si>
    <t>Device: Plasmaexchange</t>
  </si>
  <si>
    <t>https://clinicaltrials.gov/show/NCT03065751</t>
  </si>
  <si>
    <t>Plasmaexchange in Early Septic Shock</t>
  </si>
  <si>
    <t>NCT03065751</t>
  </si>
  <si>
    <t>Hannover Medical School</t>
  </si>
  <si>
    <t>2786-2015</t>
  </si>
  <si>
    <t>Sascha David, MD;Sascha David, MD</t>
  </si>
  <si>
    <t>david.sascha@mh-hannover.de;david.sascha@mh-hannover.de</t>
  </si>
  <si>
    <t>0049 511532;0049 511532</t>
  </si>
  <si>
    <t>&lt;br&gt;        Inclusion Criteria:&lt;br&gt;&lt;br&gt;          -  Onset of septic shock within less than 12 hrs&lt;br&gt;&lt;br&gt;          -  Noradrenaline dose of = 0.4 ug/kg/min bodyweight (target MAD = 65 mmHg) = 30 min&lt;br&gt;&lt;br&gt;        Exclusion Criteria:&lt;br&gt;&lt;br&gt;          -  Age&lt;18 years and &gt; 80 years&lt;br&gt;&lt;br&gt;          -  Pregnancy&lt;br&gt;&lt;br&gt;          -  Known history of transfusion reactions&lt;br&gt;</t>
  </si>
  <si>
    <t>EUCTR2017-002217-59-SK</t>
  </si>
  <si>
    <t>Inclusion criteria: &lt;br&gt;‚Ä¢ Male or female, 13 to 85 years of age, inclusive. Note: Adolescent subjects (13-17 years) will be enrolled in selected countries and sites consistent with local regulations.&lt;br&gt;‚Ä¢ Present to the clinic with symptoms suggestive of a diagnosis of acute&lt;br&gt;influenza and have at least 1 respiratory symptom and at least 1&lt;br&gt;systemic symptom, both scored as at least moderate if the symptom&lt;br&gt;did not pre-exist before influenza onset, or scored worse than usual if&lt;br&gt;the symptom pre existed. as determined by subject's ratings on Module&lt;br&gt;1 of the Flu-iiQTM and the Pre-existing Symptom Questionnaire in the&lt;br&gt;ePRO device. Symptoms must include the following by category:&lt;br&gt;respiratory symptoms: cough, sore throat, nasal congestion; systemic&lt;br&gt;symptoms: headache, body aches or pain, feverishness, fatigue.&lt;br&gt;‚Ä¢ Tested positive for influenza A infection after the onset of symptoms,&lt;br&gt;using a rapid influenza diagnostic test (RIDT) or, if available, a PCRbased&lt;br&gt;molecular diagnostic assay.&lt;br&gt;‚Ä¢ Not be in need of hospitalized medical care at screening. Emergency&lt;br&gt;room or hospital observation status for &lt;24 hours is not considered&lt;br&gt;hospitalization as long as a determination of the need for hospitalization&lt;br&gt;has not been made.&lt;br&gt;‚Ä¢ Enrollment and initiation of study drug treatment =72 hours after&lt;br&gt;onset of influenza symptoms.&lt;br&gt;‚Ä¢ Subjects 13 to 65 years of age, inclusive must also have at least one of&lt;br&gt;the following:&lt;br&gt;- Cardiovascular or cerebrovascular disease (including congenital heart&lt;br&gt;disease, chronic heart failure, coronary artery disease, or stroke;&lt;br&gt;excluding isolated hypertension).&lt;br&gt;- Chronic lung disease (eg, asthma, chronic obstructive lung disease&lt;br&gt;[COPD] or cystic fibrosis).&lt;br&gt;- Weakened immune system due to disease or medication (eg, subjects&lt;br&gt;with human immunodeficiency virus [HIV], cancer, or chronic liver or&lt;br&gt;kidney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</si>
  <si>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Timepoint(s) of evaluation of this end point: Day 28+/-1;Primary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pre-existing.;Secondary Objective: Compare Pi in combination with SOC treatment to placebo in&lt;br&gt;combination with SOC tmt (Pi+SOC_Pl+SOC) re.:&lt;br&gt;‚Ä¢ Safety, tolerability&lt;br&gt;‚Ä¢ Time to return to daily activities as assessed by the subject&lt;br&gt;‚Ä¢ Time to resolution of fever&lt;br&gt;‚Ä¢ All-cause mortality&lt;br&gt;Evaluate superiority of Pi+SOC vs.Pl+SOC with respect to:&lt;br&gt;‚Ä¢ Hospital admission rate 28 days after initiation of tmt&lt;br&gt;‚Ä¢ Incidence of complications associated with influenza after start of&lt;br&gt;study tmt&lt;br&gt;‚Ä¢ Time to viral negativity by quantitative real time polymerase chain&lt;br&gt;reaction and viral culture&lt;br&gt;Assess PK of Pi and explore PK/PD relationships of Pi for efficacy and&lt;br&gt;safety&lt;br&gt;Investigate:&lt;br&gt;‚Ä¢ Acceptability (taste, swallowability) of Pi formulation in adolescents&lt;br&gt;‚Ä¢ Time to resolution of influenza-related symptoms&lt;br&gt;‚Ä¢ Emerge of viral resistance against Pi detected by genotyping and/or&lt;br&gt;phenotyping.;Main Objective: The primary objective is to evaluate superiority of pimodivir (Pi) in combination with standard-of-care (SOC) treatment (tmt) compared to placebo in combination with SOC treatment, with respect to the time to resolution of influenza-related symptoms.</t>
  </si>
  <si>
    <t>Timepoint(s) of evaluation of this end point: 1.-6. Day 28+/1&lt;br&gt;7.-8. Day 6&lt;br&gt;9. Day 5&lt;br&gt;10.-12. Day 14+/-1&lt;br&gt;13. Day 0-1;Secondary end point(s): 1. Safety and tolerability based on assessment of adverse events (AEs),&lt;br&gt;clinical laboratory assessments, 12-lead electrocardiograms (ECGs) and&lt;br&gt;vital signs.&lt;br&gt;2. The hospital admission rate 28 days after treatment initiation.&lt;br&gt;3. Incidence of complications associated with influenza after the start of&lt;br&gt;study treatment.&lt;br&gt;A blinded Adjudication Committee (AC) will be established to adjudicate&lt;br&gt;AEs on predefined criteria for complications (pulmonary versus&lt;br&gt;extrapulmonary, major versus minor, as well as infectious versus noninfectious&lt;br&gt;complications). The AC will receive data on AEs, including&lt;br&gt;medical assessments (eg chest X-ray results, lab results) and&lt;br&gt;concomitant therapy of cases selected from the AEs. Details will be&lt;br&gt;provided in an AC charter.&lt;br&gt;4.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
  </si>
  <si>
    <t>Comparison of diaphragmatic muscle mass in patients receiving pressure regulated volume controlled ventilation and synchronized intermittent mandatory ventilation for acute respiratory failure: A randomized controlled trial</t>
  </si>
  <si>
    <t>Intervention1: Group S: patients receiving mechanical ventilation by SIMV ( synchronised intermittent mandatory ventilation) mode&lt;br&gt;Control Intervention1: Group P: patients receiving mechanical ventilation by PRVC ( pressure regulated volume control) mode&lt;br&gt;</t>
  </si>
  <si>
    <t>http://www.ctri.nic.in/Clinicaltrials/pmaindet2.php?trialid=15629</t>
  </si>
  <si>
    <t>Comparison of thickness  of diaphragm in patients receiving two different types of mechanical ventilation for acute respiratory failure</t>
  </si>
  <si>
    <t>CTRI/2018/05/013714</t>
  </si>
  <si>
    <t>Randomized, Parallel Group Trial&lt;br&gt;  Method of generating randomization sequence:Computer generated randomization  Method of allocation concealment:Sequentially numbered, sealed, opaque envelopes  Blinding and masking:Investigator Blinded</t>
  </si>
  <si>
    <t>Sulagna Bhattacharjee</t>
  </si>
  <si>
    <t>Health Condition 1: null- Acute respiratory failure</t>
  </si>
  <si>
    <t>Department of Anaesthesiology, Pain Medicine &amp; Critical Care, Room No 5011, 5th floor, Teaching block, AIIMS, New Delhi 110029</t>
  </si>
  <si>
    <t>rkbatra27@gmail.com</t>
  </si>
  <si>
    <t>Ravinder Kumar Batra</t>
  </si>
  <si>
    <t>Department of Anaesthesiology, Pain Medicine &amp; Critical Care, 5th floor, Teaching block, AIIMS, New Delhi 110029</t>
  </si>
  <si>
    <t>Inclusion criteria: Patients with acute respiratory failure requiring mechanical ventilation for at least three days or more admitted in an intensive care unit (ICU) of a tertiary care teaching hospital (AIIMS, New Delhi) &lt;br/ &gt;&lt;br&gt;Patients who have been receiving mechanical ventilation for less than 12 hours before recruitment will be included in this study  &lt;br/ &gt;&lt;br&gt;</t>
  </si>
  <si>
    <t>Exclusion criteria: 1.Patients suffering from neuromuscular diseases &lt;br/ &gt;&lt;br&gt;2.Use of neuromuscular blockade to facilitate mechanical ventilation &lt;br/ &gt;&lt;br&gt;3.BMI less than 18.5kg/m2  &lt;br/ &gt;&lt;br&gt;4.Obesity (BMI more than 30kg/m2) &lt;br/ &gt;&lt;br&gt;5.Severe ARDS (as per Berlin definition) &lt;br/ &gt;&lt;br&gt;6.Previous chest wall surgery  &lt;br/ &gt;&lt;br&gt;7.Pregnancy &lt;br/ &gt;&lt;br&gt;8.History of mechanical ventilation in the past 3 months &lt;br/ &gt;&lt;br&gt;</t>
  </si>
  <si>
    <t>To compare the change in diaphragmatic thickness at day 3 between patients on SIMV-PS ventilation &amp; PRVC ventilationTimepoint: To compare the change in diaphragmatic thickness at day 3 between patients on SIMV-PS ventilation &amp; PRVC ventilation</t>
  </si>
  <si>
    <t>1.The change in diaphragmatic thickness at day 1, 2,&amp; 7 between patients on SIMV-PS ventilation &amp; PRVC ventilation &lt;br/ &gt;&lt;br&gt;2.The change in diaphragmatic thickness at the time of extubation between patients on SIMV-PS ventilation &amp; PRVC ventilation &lt;br/ &gt;&lt;br&gt;3.The change in quadriceps muscle thickness at day 1,2,3 &amp;7 between patients on SIMV-PS ventilation &amp; PRVC ventilation &lt;br/ &gt;&lt;br&gt;4.The length of ICU stay &amp; ICU mortality between two groups of patients &lt;br/ &gt;&lt;br&gt;Timepoint: Days 1,2,3 &amp; 7</t>
  </si>
  <si>
    <t>Aug 30 2016 12:00AM</t>
  </si>
  <si>
    <t>Institute Ethics Committee for Postgraduate Research, AIIMS, New Delhi</t>
  </si>
  <si>
    <t>The Impact of Adenotonsillectomy Versus Nonsurgical Management on Quality of Life for Children With Controversial Diagnoses of Obstructive Sleep Apnea Under Different Criteria</t>
  </si>
  <si>
    <t>Procedure: adenotonsillectomy;Other: Nonsurgical management;Procedure: adenotonsillectomy;Other: Nonsurgical management;Procedure: adenotonsillectomy;Other: Nonsurgical management;Procedure: adenotonsillectomy;Other: Nonsurgical management</t>
  </si>
  <si>
    <t>https://clinicaltrials.gov/show/NCT03370731</t>
  </si>
  <si>
    <t>Surgical Versus Nonsurgical Treatment on Quality of Life for Children With Controversial OSA Diagnoses</t>
  </si>
  <si>
    <t>NCT03370731</t>
  </si>
  <si>
    <t>Beijing Tongren Hospital</t>
  </si>
  <si>
    <t>China;China;China;China</t>
  </si>
  <si>
    <t>Obstructive Sleep Apnea of Child;Obstructive Sleep Apnea of Child;Obstructive Sleep Apnea of Child;Obstructive Sleep Apnea of Child</t>
  </si>
  <si>
    <t>TRECKY2017-032-1</t>
  </si>
  <si>
    <t>Demin Han, Prof.;Guoqiang Zhao, PhD;Demin Han, Prof.;Guoqiang Zhao, PhD;Demin Han, Prof.;Guoqiang Zhao, PhD;Demin Han, Prof.;Guoqiang Zhao, PhD</t>
  </si>
  <si>
    <t>;zhaoguoqiangchina@126.com;;zhaoguoqiangchina@126.com;;zhaoguoqiangchina@126.com;;zhaoguoqiangchina@126.com</t>
  </si>
  <si>
    <t>;860105869331;;860105869331;;860105869331;;860105869331</t>
  </si>
  <si>
    <t>Beijing Tongren Hospital;;Beijing Tongren Hospital;;Beijing Tongren Hospital;;Beijing Tongren Hospital;</t>
  </si>
  <si>
    <t>Beijing Children's Hospital;Shanghai 6th People's Hospital;Shenzhen People's Hospital</t>
  </si>
  <si>
    <t>&lt;br&gt;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      ;&lt;br&gt;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      ;&lt;br&gt;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      ;&lt;br&gt;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t>
  </si>
  <si>
    <t>OSA-18;OSA-18;OSA-18;OSA-18</t>
  </si>
  <si>
    <t>A PHASE 3 PROSPECTIVE, RANDOMIZED, MULTICENTER, OPEN-LABEL, CENTRAL ASSESSOR-BLINDED, PARALLEL GROUP, COMPARATIVE STUDY TO DETERMINE THE EFFICACY, SAFETY AND TOLERABILITY OFAZTREONAM-AVIBACTAM (ATM-AVI) √Ç¬± METRONIDAZOLE (MTZ) VERSUS MEROPENEM √Ç¬± COLISTIN (MER√Ç¬±COL) FOR THE TREATMENT OF SERIOUS INFECTIONS DUE TO GRAM-NEGATIVE BACTERIA, INCLUDINGMETALLO-√é?-LACTAMASE (MBL) √¢?? PRODUCING MULTIDRUG RESISTANT PATHOGENS, FOR WHICH THERE ARE LIMITED OR NO TREATMENT OPTIONS - REVISIT</t>
  </si>
  <si>
    <t>Intervention1: Aztreonam-Avibactam (ATM-AVI): (Creatinine clearance  50 mL/min) 6500 mg ATM/2167 mg (loading dose, extended loading dose and maintenance dose) by iv infusion on Day 1 followed by a total daily dose of 6000 mg ATM/2000 mg AVI&lt;br&gt;&lt;br&gt;(Creatinine clearance 31 - 50 mL/min) 4250 mg ATM/1417 mg AVI on Day 1 (loading dose, extended loading dose, maintenance dose) followed by total daily dose 3000 mg ATM/1000 mg AVI&lt;br&gt;&lt;br&gt;(Creatinine clearance 16 - 30 mL/min) 2700 mg ATM/900 mg AVI on Day 1 (loading dose, extended loading dose maintenance dose), followed by total daily dose 2025 mg ATM/675 mg AVI&lt;br&gt;&lt;br&gt;Intervention2: Metronidazole (MTZ): For cIAI only; 500 mg/100 mL metronidazole iv infusion over 1hr q8h&lt;br&gt;Control Intervention1: Meropenem (MER): Where pathogen initially not suspected of being MER-resistant:&lt;br&gt;&lt;br&gt;(Creatinine clearance  50 mL/min) 1000 mg meropenem by 30 min iv infusion q8h&lt;br&gt;&lt;br&gt;(Creatinine clearance 26 - 50 mL/min) 1000mg meropenem by 30 min iv infusion q12h&lt;br&gt;&lt;br&gt;(Creatinine clearance 16 - 25 mL/min) 500 mg meropenem by 30 min iv infusion q12h&lt;br&gt;&lt;br&gt;Where pathogen initially suspected of being MER-resistant (Creatinine clearance  50 mL/min) 2000 mg meropenem by 180 min iv infusion q8h&lt;br&gt;&lt;br&gt;(Creatinine clearance 26 - 50 mL/min) 2000 mg meropenem by 180 min iv infusion q12h&lt;br&gt;&lt;br&gt;(Creatinine clearance 16 - 25 mL/min) 1000 mg meropenem by 180 min iv infusion q12h&lt;br&gt;&lt;br&gt;Control Intervention2: Colistin (COL): Loading dose 9 million IU by 30 -60 min iv infusion (6 million IU where weight  60 kg) followed by one of the following maintenance doses:&lt;br&gt;&lt;br&gt;(Creatinine clearance  50 mL/min) after a 12h interval, commence maintenance dosing 9 million IU daily in 2 or 3 divided doses by 30 -60 min iv infusions.&lt;br&gt;&lt;br&gt;(Creatinine clearance 31 - 50 mL/min) After a 24 hr interval, commence maintenance dosing of 6 million</t>
  </si>
  <si>
    <t>http://www.ctri.nic.in/Clinicaltrials/pmaindet2.php?trialid=27894</t>
  </si>
  <si>
    <t>A Study to Determine the Effect of Aztreonam-Avibactam Versus Meropenem for the Treatment of Serious Infections Due to Gram Negative Bacteria.</t>
  </si>
  <si>
    <t>CTRI/2018/09/015762</t>
  </si>
  <si>
    <t>Argentina;Brazil;Bulgaria;China;Croatia;Czech Republic;Greece;Hungary;India;Israel;Italy;Malaysia;Mexico;Peru;Philippines;Republic of Korea;Romania;Russian Federation;South Africa;Spain;Taiwan;Thailand;Turkey;Ukraine;United States of America;Viet Nam;Chile</t>
  </si>
  <si>
    <t>Health Condition 1: K650- Generalized (acute) peritonitisHealth Condition 2: J159- Unspecified bacterial pneumonia</t>
  </si>
  <si>
    <t>2017-002742-68;C3601002, Protocol Amendment 1 dated 05-Jul-2018;NCT03329092</t>
  </si>
  <si>
    <t>The Capital, 1802/1901, Plot No. C - 70, G Block, Bandra Kurla Complex, Bandra (East), Mumbai, India.</t>
  </si>
  <si>
    <t>The Capital, 1802/1901, Plot No.C-70, G Block, Bandra Kurla Complex, Bandra (East), Mumbai.</t>
  </si>
  <si>
    <t>Inclusion criteria: Inclusion Criteria:  &lt;br/ &gt;&lt;br&gt; &lt;br/ &gt;&lt;br&gt;All subjects:  &lt;br/ &gt;&lt;br&gt; &lt;br/ &gt;&lt;br&gt;1. Male or female from 18 years of age  &lt;br/ &gt;&lt;br&gt; &lt;br/ &gt;&lt;br&gt;2. Provision of informed consent  &lt;br/ &gt;&lt;br&gt; &lt;br/ &gt;&lt;br&gt;3. Confirmed diagnosis of HAP/VAP or cIAI requiring iv antibiotic treatment  &lt;br/ &gt;&lt;br&gt; &lt;br/ &gt;&lt;br&gt;4. Female patients are authorized to participate in this clinical study if criteria concerning pregnancy avoidance stated in the protocol are met and negative pregnancy  &lt;br/ &gt;&lt;br&gt;test  &lt;br/ &gt;&lt;br&gt; &lt;br/ &gt;&lt;br&gt;Additional for cIAI:  &lt;br/ &gt;&lt;br&gt; &lt;br/ &gt;&lt;br&gt;1. Diagnosis of cIAI, EITHER:  &lt;br/ &gt;&lt;br&gt; &lt;br/ &gt;&lt;br&gt;Intra-operative/postoperative enrolment with visual confirmation of cIAI. OR  &lt;br/ &gt;&lt;br&gt;Preoperative enrollment with evidence of systemic inflammatory response, physical and  radiological findings consistent with cIAI; confirmation of cIAI at time of surgery within 24 hours of study entry  &lt;br/ &gt;&lt;br&gt; &lt;br/ &gt;&lt;br&gt;2. Surgical intervention within 24 hours (before or after) the administration of the  &lt;br/ &gt;&lt;br&gt;first dose of study drug  &lt;br/ &gt;&lt;br&gt; &lt;br/ &gt;&lt;br&gt;Additional for HAP/VAP:  &lt;br/ &gt;&lt;br&gt;1. Onset symptoms  &gt; 48h after admission to or  &lt;7 days after discharge from an inpatient  &lt;br/ &gt;&lt;br&gt;care facility  &lt;br/ &gt;&lt;br&gt; &lt;br/ &gt;&lt;br&gt;2. New or worsening infiltrate on CXR or CT scan  &lt;br/ &gt;&lt;br&gt; &lt;br/ &gt;&lt;br&gt;3. Clinical signs and symptoms and laboratory findings consistent with HAP/VAP  &lt;br/ &gt;&lt;br&gt; &lt;br/ &gt;&lt;br&gt;4. Respiratory specimen obtained for Gram stain and culture following onset of symptoms  &lt;br/ &gt;&lt;br&gt;and prior to randomisation  &lt;br/ &gt;&lt;br&gt;</t>
  </si>
  <si>
    <t>Exclusion criteria: All subjects:  &lt;br/ &gt;&lt;br&gt;1. APACHE II score  &gt; 30 &lt;br/ &gt;&lt;br&gt;2. Confirmed or suspected infection caused by Gram-negative species not expected to respond to study drug, or Gram-positive species  &lt;br/ &gt;&lt;br&gt;3. Receipt of  &gt;24 hr systemic antibiotic within 48h prior to randomisation (exception in  case of treatment failure)  &lt;br/ &gt;&lt;br&gt;4. History of serious allergy, hypersensitivity (eg, anaphylaxis), or any serious reaction to aztreonam, carbapenem, monobactam or other √É?-lactam antibiotics, avibactam,  nitroimidazoles or metronidazole, or any of the excipients of the study drugs  &lt;br/ &gt;&lt;br&gt;5. Known Clostridium difficle associated diarrhoea &lt;br/ &gt;&lt;br&gt;6. Requirement for effective concomitant systemic antibacterials or antifungals  &lt;br/ &gt;&lt;br&gt;7. Creatinine clearance is equals to 15 ml per min or requirement or expectation for renal replacement  therapy  &lt;br/ &gt;&lt;br&gt;8. Acute hepatitis, cirrhosis, acute hepatic failure, chronic hepatic failure  &lt;br/ &gt;&lt;br&gt;9. Hepatic disease as indicated by AST or ALT greater than 3 X ULN. Patients with AST and or or ALT up to 5 X ULN are eligible if acute and documented by the investigator as being directly  related infectious process  &lt;br/ &gt;&lt;br&gt;10. Patient has a total bilirubin greater than 2 X ULN unless isolated hyperbilirubinemia is directly related to infectious process or due to known Gilberts disease. &lt;br/ &gt;&lt;br&gt;11. ALP greater than 3 X ULN. Patients with values greater than 3 X ULN and Less than 5 X ULN are eligible if acute and  directly related to the infectious process being treated  &lt;br/ &gt;&lt;br&gt;12. Absolute neutrophil count less than 500 per mm3.  &lt;br/ &gt;&lt;br&gt;13. Pregnant or breastfeeding or if of child bearing potential, not using a medically  accepted effective method of birth control.  &lt;br/ &gt;&lt;br&gt;14. Any other condition that may confound the results of the study or pose additional risks to the subject  &lt;br/ &gt;&lt;br&gt;15. Unlikely to comply with protocol  &lt;br/ &gt;&lt;br&gt;16. History of epilepsy or seizure disorders excluding febrile seizures of childhood  &lt;br/ &gt;&lt;br&gt; &lt;br/ &gt;&lt;br&gt;Additional for cIAI  &lt;br/ &gt;&lt;br&gt; &lt;br/ &gt;&lt;br&gt;1. Diagnosis of abdominal wall abscess; small bowel obstruction or ischemic bowel disease without perforation; traumatic bowel perforation with surgery within 12 hours of diagnosis; perforation of gastroduodenal ulcer with surgery  &lt; 24 h &lt;br/ &gt;&lt;br&gt;2. Simple cholecystitis, gangrenous cholecystitis without rupture, simple appendicitis,  acute suppurative cholangitis, infected necrotizing pancreatitis, pancreatic abscess  &lt;br/ &gt;&lt;br&gt;3. Prior liver, pancreas or small-bowel transplant  &lt;br/ &gt;&lt;br&gt;4. Staged abdominal repair (STAR), open abdomen technique or marsupialisation &lt;br/ &gt;&lt;br&gt; &lt;br/ &gt;&lt;br&gt;Additional for HAP/VAP  &lt;br/ &gt;&lt;br&gt; &lt;br/ &gt;&lt;br&gt;1. APACHE II score  &lt; 10  &lt;br/ &gt;&lt;br&gt;2. Known or high likelihood of Gram-positive monomicrobial infection  &lt;br/ &gt;&lt;br&gt;3. Lung abscess, pleural empyema, post-obstructive pneumonia  &lt;br/ &gt;&lt;br&gt;4. Lung or heart transplant  &lt;br/ &gt;&lt;br&gt;5. Myasthenia gravis &lt;br/ &gt;&lt;br&gt;</t>
  </si>
  <si>
    <t>proportion of subjects with clinical cure in the ITT and CE analysis setsTimepoint: Test of Cure (TOC) visit, Day 28 √Ç¬± 3 days</t>
  </si>
  <si>
    <t>Description of safety in terms of adverse eventsTimepoint: Throughout study to Late Follow Up visit (Day 45 √Ç¬± 3 days);PK of ATMTimepoint: Days 1 and 4;PK of AVITimepoint: Days 1 and 4;PK/PD relationship between exposure and clinical response for ATM AVI√Ç¬±MTZ in the popPK analysis setTimepoint: Test of Cure (TOC) visit, Day 28 √Ç¬± 3 days;PK/PD relationship between exposure and clinical response for ATM/AVI √Ç¬± MTZ in the popPK analysis setTimepoint: Test of Cure (TOC) visit, Day 28 √Ç¬± 3 days;PK/PD relationship between exposure and microbiological response for ATM/AVI√Ç¬±MTZ in the popPK analysis setTimepoint: Test of Cure (TOC) visit, Day 28√Ç¬± 3 days;Proportion of subjects who diedTimepoint: Day 28;Proportion of subjects with a favorable per subject microbiological response in the micro ITT and ME analysis setsTimepoint: Test of Cure (TOC) visit, Day 28√Ç¬± 3 days;Proportion of subjects with clinical cure by infection type in the ITT and CE analysis setsTimepoint: Test of Cure (TOC) visit, Day 28√Ç¬± 3 days;Proportion of subjects with clinical cure for subjects with MBL positive pathogens in the micro ITT and ME analysis sets.Timepoint: Test of Cure (TOC) visit, Day 28√Ç¬± 3 days;Proportion of subjects with clinical cure in the m-ITT and ME analysis setsTimepoint: Test of Cure (TOC) visit, Day 28√Ç¬± 3 days</t>
  </si>
  <si>
    <t>Approved;Approved;Approved;Approved;Approved;Approved;Approved;Approved;Approved;Approved;Approved;Approved;Approved;Approved</t>
  </si>
  <si>
    <t>Nov 20 2019 12:00AM;May 24 2019 12:00AM;Sep 15 2018 12:00AM;May 22 2018 12:00AM;Aug 14 2019 12:00AM;Mar 21 2018 12:00AM;Apr 24 2019 12:00AM;Feb 29 2020 12:00AM;Jul 21 2020 12:00AM;May 29 2019 12:00AM;Jul 25 2018 12:00AM;Jun  4 2018 12:00AM;Mar 29 2018 12:00AM;Mar 26 2018 12:00AM</t>
  </si>
  <si>
    <t>;;;;;;;;;;;;;</t>
  </si>
  <si>
    <t>Artemis Health Sciences Institutional Ethics Committee;Drug Trial Ethics Committee, Ethics Committee Office, Basement Hero DMC Heart Institute, Dayanand Medical College and Hospital, Ludhiana-141001, Punjab, India;ETHICS COMMITTEE OF BANGALORE MEDICAL COLLEGE AND RESEARCH INSTITUTE, Bangalore Medical College and Research Institute 1st Floor K.R Road Bengaluru-560002 Karnataka India;ETHICS COMMITTEE, M S Ramaiah Medical College and Hospitals, M S Ramaiah Nagar, MSRIT Post, Bangalore-560054;Institutional Ethics Committee, King George Hospital;Institutional Ethics Committee-Clinical Studies No: 21, Greams Lane, Off Greams Road, Chennai, Tamil Nadu 600006;Institutional Human Ethics Committee, JSS Medical College and Hospital 3rd Floor JSS Medical College Mysore-570015 Karnataka;King Georges Medical University, Office of Research Cell, Administrative Block, King George√¢??s Medical University, U.P., Lucknow- 226003, India;Institutional Ethics Committee Amrita Institute of Medical Sciences  and Research Centre Peeliyadu Road, Ponekkara, Edappally, Ernakulam, Kerala 682041, India;Institutional Ethics Committee Lata Mangeshkar Medical Foundation√¢??s Deenanath Mangeshkar Hospital and Research Centre Off Karve Road, Erandawane, Pune 411004;Institutional Ethics committee, Govt. Medical College, 4th Floor, Golden Jubilee Annex, Institute of Meternal and Child Health, Kozhikode-673 008, Kerala, India;Manipal Academy of Higher Education Ethics Committee, Mezzanine floor of Old KMC Library Building, Near KMC Dean Office, Manipal University, Manipal √¢?? 576104;S.R.Kalla Memorial Ethical Committee for Human Research, S.R.Kalla Memorial Gastro &amp; General Hospital, 78-79 Dhuleshwar Garden, Behind HSBC Bank, Sardar Patel Marg, C-Scheme Jaipur-302001, Rajasthan, India.;Sahyadri Hospitals Ltd Ethics committee, Sahyadri Clinical Research and Development Center 33/34B, Makarand Bhave Path, Karve road Pune 411004</t>
  </si>
  <si>
    <t>A PHASE 3, MULTICENTER, RANDOMIZED, DOUBLE-BLIND, ACTIVE COMPARATOR-CONTROLLED STUDY TO EVALUATE THE SAFETY AND TOLERABILITY OF V114 IN HEALTHY INFANTS (PNEU-LINK)</t>
  </si>
  <si>
    <t>Group name:V114 Type of group;1 N¬∞ of participants:167 Intervention(s) description:IM injection of 0.5ml of V114, Sterile&lt;br&gt;Suspension 64 ug/ml, at 2, 4, 6 and 12 months of age. &lt;br&gt;&lt;br&gt;Group name:Prevenar 13 Type of group;2 N¬∞ of participants:33 Intervention(s) description:IM injection of 0.5ml of Prevnar 13‚Ñ¢, Sterile&lt;br&gt;Suspension 64 ug/ml, at 2, 4, 6 and 12 months of age. &lt;br&gt;&lt;br&gt;</t>
  </si>
  <si>
    <t>https://www.ins.gob.pe/ensayosclinicos/rpec/recuperarECPBNuevoEN.asp?numec=051-18</t>
  </si>
  <si>
    <t>SAFETY AND TOLERABILITY OF V114 IN HEALTHY INFANTS</t>
  </si>
  <si>
    <t>PER-051-18</t>
  </si>
  <si>
    <t>This is a phase 3, Multicenter, Randomized, Double-blind, Parallel-design Study to Evaluate the Safety and Tolerability of V114 compared to Prevenar 13 in Healthy Infants.</t>
  </si>
  <si>
    <t>Merck Sharp &amp; Dohme Corp., una subsidiaria de Merck &amp; Co. Inc.,</t>
  </si>
  <si>
    <t>Israel;Malasya;Thailand;Taiwan;Germany;Finland;Australia;Canada;United States</t>
  </si>
  <si>
    <t>-J13  Pneumonia due to Streptococcus pneumoniae &lt;br&gt;Pneumonia due to Streptococcus pneumoniae;J13 ;Pneumonia due to Streptococcus pneumoniae</t>
  </si>
  <si>
    <t>N/A;NCT03692871;2018-003308-38</t>
  </si>
  <si>
    <t>Angela</t>
  </si>
  <si>
    <t>Chavez</t>
  </si>
  <si>
    <t>Av. Circunvalacion del Club Golf Los Incas Nro. 134 Torre 2 Oficina 901</t>
  </si>
  <si>
    <t>angela_chavez@merck.com</t>
  </si>
  <si>
    <t>411-5954</t>
  </si>
  <si>
    <t>MERCK SHARP &amp; DOHME PERU S.R.L</t>
  </si>
  <si>
    <t>Rodolfo Hernan</t>
  </si>
  <si>
    <t>Lozano</t>
  </si>
  <si>
    <t>rodolfo.lozano@merck.com</t>
  </si>
  <si>
    <t>411-5187</t>
  </si>
  <si>
    <t>Inclusion criteria: 1.Be healthy (based on a review of medical history and physical examination) based on the clinical judgement of the investigator.&lt;br&gt;2.Be male or female approximately 2 months of age, from 42 days to 90 days inclusive, at the time of obtaining the informed consent.&lt;br&gt;3.Have a legally acceptable representative who understands the study procedures, alternate treatments available, and risks involved with the study and voluntarily agrees to participate by giving written informed consent. The legally acceptable representative may also provide consent for future biomedical research. However, the participant may participate in the main study without participating in future biomedical research.&lt;br&gt;Please refer to the protocol for more information.</t>
  </si>
  <si>
    <t>Exclusion criteria: 1.Has a history of IPD (positive blood culture, positive cerebrospinal fluid culture, or other sterile site) or known history of other culture positive pneumococcal disease.&lt;br&gt;2.Has a known hypersensitivity to any component of the PCV or any diphtheria toxoid containing vaccine.&lt;br&gt;3.Had a recent febrile illness (rectal temperature &amp;#8805;38.1¬∞C [&amp;#8805;100.5¬∞F] or axillary temperature &amp;#8805;37.8¬∞C [&amp;#8805;100.0¬∞F]) occurring within 72 hours prior to receipt of study vaccine.&lt;br&gt;4.Has a known or suspected impairment of immunological function.&lt;br&gt;5.Has a history of congenital or acquired immunodeficiency.&lt;br&gt;6.Has or his/her mother has a documented human immunodeficiency virus (HIV) infection.&lt;br&gt;7.Has known or history of functional or anatomic asplenia.&lt;br&gt;8.Has failure to thrive based on the clinical judgement of the investigator.&lt;br&gt;9.Has a known coagulation disorder contraindicating intramuscular vaccination.&lt;br&gt;10.Has a history of autoimmune disease.&lt;br&gt;11.Has a known neurologic or cognitive behavioral disorder, including encephalitis/myelitis, acute disseminating encephalomyelitis, pervasive development disorder, and related disorders.&lt;br&gt;12.Has received a dose of any pneumococcal vaccine prior to study entry.&lt;br&gt;13.Meets one or more of the following systemic corticosteroid exclusion criteria:&lt;br&gt;a. Has received systemic corticosteroids (equivalent of &amp;#8805;2 mg/kg total daily dose of prednisone or &amp;#8805;20 mg/day for persons weighing &gt;10 kg) for &amp;#8805;14 consecutive days&lt;br&gt;and has not completed this course of treatment at least 30 days prior to the first dose of study vaccine at randomization. &lt;br&gt;b. Has received systemic corticosteroids within 14 days prior to the first dose of study vaccine at randomization.&lt;br&gt;c. Is expected to require systemic corticosteroids within 30 days after each vaccination during conduct of the study.&lt;br&gt;14.Has received other licensed non-live vaccines within the 14 days before receipt of first dose of study vaccine. &lt;br&gt;15.Has received a licensed live virus vaccine within the 30 days before receipt of first dose of study vaccine.&lt;br&gt;16.Has received a blood transfusion or blood products, including immunoglobulins, before receipt of first dose of study vaccine.&lt;br&gt;17.Has participated in another clinical study of an investigational product before the beginning or anytime during the duration of the current clinical study. Participants enrolled in observational studies may be included; these will be reviewed on a case-by-case&lt;br&gt;basis for approval by the Sponsor.&lt;br&gt;18. Has any other reason that, in the opinion of the investigator, may interfere with the evaluation required by the study. Reasons may include, but are not limited to, being unable to keep appointments or planning to relocate during the study.&lt;br&gt;19.Is or has an immediate family member who is investigational site or Sponsor staff directly involved with this study.&lt;br&gt;Please refer to the protocol for more information.&lt;br&gt;&lt;br&gt;</t>
  </si>
  <si>
    <t>Outcome name:Evaluation and quantification of AEs, notified and recorded in the electronic Vaccination Card (eVRC)&lt;br&gt;Measure:Proportion of participants with Injection-site Adverse Events (AE), Systemic Adverse Events and Vaccine-related Serious Adverse Event&lt;br&gt;Timepoints:From Day 1 through day 14 for injection-site and systemic AEs.&lt;br&gt;Through completion of study participation for SAEs.&lt;br&gt;</t>
  </si>
  <si>
    <t>Outcome name:Descriptive Statistics (exponentiating the estimates of the mean of the natural log values)&lt;br&gt;Measure:Premature infant immunogenicity substudy only: Anti-pneumococcal polysaccharide (PnPs) serotype-specific Immunoglobulin G (IgG) Geometric Mean Concentrations (GMCs) for the 15 serotypes contained in V114.&lt;br&gt;Timepoints:At 30 days post dose 3, prior to Dose 4 and at 30 days post dose 4.;Outcome name:Clopper and Pearson Method&lt;br&gt;Measure:Premature infant immunogenicity substudy only:  Anti-pneumococcal polysaccharide (PnPs) serotype-specific Immunoglobulin G (IgG) response&lt;br&gt;Rates for the 15 serotypes contained in V114.&lt;br&gt;&lt;br&gt;Timepoints:At 30 days post dose 3, prior to Dose 4 and at 30 days post dose 4.</t>
  </si>
  <si>
    <t>No Disponible</t>
  </si>
  <si>
    <t>Nov 13 2018 12:00AM</t>
  </si>
  <si>
    <t>Double Blinded, Randomized Trial, Comparing Intravenous Bolus of 50 mg of Hydrocortisone Every 6 Hours for 7 Days With a Continuous Infusion of 300 mg Per Day of Hydrocortisone 300-mg Group During 5 Days in the Treatment of Septic Shock.</t>
  </si>
  <si>
    <t>Drug: Hydrocortisone hemisuccinate</t>
  </si>
  <si>
    <t>https://clinicaltrials.gov/show/NCT02768740</t>
  </si>
  <si>
    <t>Hydrocortisone 50 mg Every 6 Hours Compared to Hydrocortisone 300 mg Per Day in Treatment of Septic Shock.</t>
  </si>
  <si>
    <t>NCT02768740</t>
  </si>
  <si>
    <t>Allocation: Randomized, Endpoint Classification: Safety/Efficacy Study, Intervention Model: Parallel Assignment, Masking: Double Blind (Subject, Caregiver, Investigator), Primary Purpose: Treatment</t>
  </si>
  <si>
    <t>Association Ni√ßoise de R√©animation M√©dicale</t>
  </si>
  <si>
    <t>2007-005824-34</t>
  </si>
  <si>
    <t>Gilles Bernardin, M.D.</t>
  </si>
  <si>
    <t>&lt;br&gt;        Inclusion Criteria:&lt;br&gt;&lt;br&gt;          -  patients over 18 years old&lt;br&gt;&lt;br&gt;          -  septic shock in accordance with the American College of Chest Physicians/Society of&lt;br&gt;             Critical Care Medicine Consensus Committee criteria. Septic shock was managed in&lt;br&gt;             accordance with the 2004 edition of the Surviving Sepsis Campaign guidelines.&lt;br&gt;&lt;br&gt;          -  no minimal vasopressor dose was needed to enter the trial.&lt;br&gt;&lt;br&gt;        Exclusion Criteria:&lt;br&gt;&lt;br&gt;          -  medical history of adrenal insufficiency&lt;br&gt;&lt;br&gt;          -  ongoing corticosteroid treatment&lt;br&gt;&lt;br&gt;          -  pregnancy&lt;br&gt;</t>
  </si>
  <si>
    <t>Incidence of permanent shock between groups;Incidence of shock relapse between groups;Incidence of post hydrocortisone hemodynamic rebound between groups;Incidence of adverse events between groups.</t>
  </si>
  <si>
    <t>Open-label, Randomized, Controlled, With Blind Assessor, Study to Assess Efficacy and Safety of Rheosorbilact¬Æ, Solution for Infusion (Yuria-Pharm), in Comparison With Ringer's Lactate,Solution for Infusion, in a Complex Therapy of Pneumonia.</t>
  </si>
  <si>
    <t>Drug: Rheosorbilact¬Æ;Drug: Ringer lactate</t>
  </si>
  <si>
    <t>https://clinicaltrials.gov/show/NCT03824457</t>
  </si>
  <si>
    <t>Efficacy and Safety of Rheosorbilact¬Æ Solution for Infusion, in a Complex Therapy of Pneumonia</t>
  </si>
  <si>
    <t>NCT03824457</t>
  </si>
  <si>
    <t>Yuria-Pharm</t>
  </si>
  <si>
    <t>Georgia;Kazakhstan;Moldova, Republic of;Ukraine;Uzbekistan;Vietnam;Georgia;Kazakhstan;Moldova, Republic of;Ukraine;Uzbekistan;Vietnam</t>
  </si>
  <si>
    <t>RheoSTAT-CP0698</t>
  </si>
  <si>
    <t>&lt;br&gt;        Inclusion Criteria:&lt;br&gt;&lt;br&gt;          1. Men and women aged 18 to 45 years inclusive;&lt;br&gt;&lt;br&gt;          2. Community-acquired pneumonia with a prescription from the beginning of antibacterial&lt;br&gt;             therapy no more than 48 hours;&lt;br&gt;&lt;br&gt;          3. The risk class of pneumonia in the PSI/PORT index score is at least IV;&lt;br&gt;&lt;br&gt;          4. Informed consent for participation in the study signed by subject's own hand.&lt;br&gt;&lt;br&gt;          5. The baseline value of the SOFA scale = 2 points.&lt;br&gt;&lt;br&gt;        Non-inclusion criteria:&lt;br&gt;&lt;br&gt;          1. Individual intolerance of the components of the study drug and reference preparation;&lt;br&gt;&lt;br&gt;          2. Hypersensitivity to sodium lactate;&lt;br&gt;&lt;br&gt;          3. Intravenous infusions of lactate- or sorbitol-containing products within 24 hours&lt;br&gt;             before enrollment;&lt;br&gt;&lt;br&gt;          4. Severe renal dysfunction (creatinine is more than 300 ¬µmol/l or estimated creatinine&lt;br&gt;             clearance is less than 30 ml/min);&lt;br&gt;&lt;br&gt;          5. Pregnancy or breast-feeding;&lt;br&gt;&lt;br&gt;          6. Metabolic alkalosis;&lt;br&gt;&lt;br&gt;          7. Severe metabolic acidosis;&lt;br&gt;&lt;br&gt;          8. Intracerebral hemorrhage;&lt;br&gt;&lt;br&gt;          9. Any thromboembolism;&lt;br&gt;&lt;br&gt;         10. Decompensated cardiovascular failure;&lt;br&gt;&lt;br&gt;         11. Arterial hypertension III st;&lt;br&gt;&lt;br&gt;         12. Conditions associated with immunodeficiency (the use of cytostatics or system&lt;br&gt;             steroids, AIDS, diabetes mellitus);&lt;br&gt;&lt;br&gt;         13. Extracellular hyperhydration or hypervolemia;&lt;br&gt;&lt;br&gt;         14. Severe renal insuffiency (with oliguria/anuria);&lt;br&gt;&lt;br&gt;         15. Hyperkalemia;&lt;br&gt;&lt;br&gt;         16. Hypercalcemia;&lt;br&gt;&lt;br&gt;         17. Ascites associated with cirrhosis;&lt;br&gt;&lt;br&gt;         18. Conditions associated with increased lactate levels (hyperlactatemia &gt; 2 mmol / l),&lt;br&gt;             including lactic acidosis, or impaired lactate uptake (including due severe hepatic&lt;br&gt;             insufficiency);&lt;br&gt;&lt;br&gt;         19. Concomitant therapy with cardiac glycosides.&lt;br&gt;&lt;br&gt;        Exclusion Criteria:&lt;br&gt;&lt;br&gt;          1. Infusion of the study drug or the comparator is started more than 12 hours after&lt;br&gt;             randomization;&lt;br&gt;&lt;br&gt;          2. Lack of data for community-acquired pneumonia (diagnosis not confirmed);&lt;br&gt;&lt;br&gt;          3. Withdrawal of the informed consent by the subject;&lt;br&gt;&lt;br&gt;          4. Investigator considers that the infusion therapy with either study drug or comparator&lt;br&gt;             may not be continued for safety reasons;&lt;br&gt;&lt;br&gt;          5. Development of conditions that prevent further use of the study drug/comparator before&lt;br&gt;             efficacy evaluation visit (Visit 3);&lt;br&gt;&lt;br&gt;          6. Subject needs concomitant therapy prohibited in the study before efficacy evaluation&lt;br&gt;             visit (Visit 3);&lt;br&gt;&lt;br&gt;          7. Development of conditions (including serious adverse events) which make it impossible&lt;br&gt;             to evaluate the primary endpoint;&lt;br&gt;&lt;br&gt;          8. Confirmation of pregnancy at any time of the study.&lt;br&gt;</t>
  </si>
  <si>
    <t>A change in the total SOFA score vs. baseline score upon admission;</t>
  </si>
  <si>
    <t>A change in the total APACHE II score vs. baseline score upon admission;;A change in the total SAPS II score vs. baseline score upon admission;;A change in the total MODS score vs. baseline score upon admission;;A change in the total PSI/PORT score vs. baseline score upon admission;A change in the total CURB-65 score vs. baseline score upon admission;Concentration of glucose;Concentration of sodium;Concentration of potassium;Concentration of lactate;Concentration of pyruvate;Concentration of urea.;Concentration of creatinine.;Concentration of bilirubin.;Concentration of alanine aminotransferase.;Concentration of aspartate aminotransferase.;Concentration of lactate dehydrogenase.;Concentration of alkaline phosphatase.;Concentration of ?-Glutamyltransferase.;Concentration of low-molecular-weight adiponectin (LMW).;Concentration of middle-molecular-weight adiponectin (MMW).;Concentration of albumin.;Procalcitonin level.;White blood cells (WBC) count level.;Lymphocyte count level.;Platelet count level.;Calculation of Nuclear index of intoxication (NII);Calculation of Leukocyte index of intoxication (LII).;Concentration of C-reactive protein (CRP).;Level of circulating immune complexes (CIC).;Concentration of Interleukin-1 and 2.;Calculation of neutrophil-to-lymphocyte ratio (NLR).;Concentration of immunoglobulins.;Concentration of complements.;Assessment of central hemodynamics.;A change in the total Glasgow Coma Scale (GCS) score vs. baseline score upon admission;Measurement of 12-lead electrocardiogram (ECG);Number of participants with Presence of clinical signs</t>
  </si>
  <si>
    <t>A Randomized, Double-Blind, Multicenter Study to Compare the Immunological Efficacy and Safety of GC3110B With GCFLU Quadrivalent Inj. Administered Intramuscularly in Healthy Adults</t>
  </si>
  <si>
    <t>Biological: GC3110B vaccine;Biological: GCFLU Quadrivalent Inj. vaccine;Biological: GC3110B vaccine;Biological: GCFLU Quadrivalent Inj. vaccine</t>
  </si>
  <si>
    <t>https://clinicaltrials.gov/show/NCT02915809</t>
  </si>
  <si>
    <t>A Study to Evaluate Efficacy and Safety of GC3110B in Healthy Adults</t>
  </si>
  <si>
    <t>NCT02915809</t>
  </si>
  <si>
    <t>Influenza, Human;Influenza, Human</t>
  </si>
  <si>
    <t>GC3110B_P3;GC3110B_P3</t>
  </si>
  <si>
    <t>&lt;br&gt;        Inclusion Criteria:&lt;br&gt;&lt;br&gt;          -  Healthy adults aged 18 to 60 years&lt;br&gt;&lt;br&gt;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 syndrome&lt;br&gt;&lt;br&gt;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18 to 60 years&lt;br&gt;&lt;br&gt;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 syndrome&lt;br&gt;&lt;br&gt;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t>
  </si>
  <si>
    <t>Geometric Mean Titer Ratios of Antibodies to the GC3110B or GCFLU Quadrivalent Inj.;Geometric Mean Titer Ratios of Antibodies to the GC3110B or GCFLU Quadrivalent Inj.</t>
  </si>
  <si>
    <t>Percentage of Participants Achieving Pre-Defined Seroconversion Before and Following Vaccination;Percentage of Participants Achieving Pre-Defined Seroprotection Before and Following Vaccination;Number and Percentage of Participants Reporting Solicited Adverse Events Following Vaccination;Number and Percentage of Participants Reporting Unsolicited Adverse Events Following Vaccination;Percentage of Participants Achieving Pre-Defined Seroconversion Before and Following Vaccination;Percentage of Participants Achieving Pre-Defined Seroprotection Before and Following Vaccination;Number and Percentage of Participants Reporting Solicited Adverse Events Following Vaccination;Number and Percentage of Participants Reporting Unsolicited Adverse Events Following Vaccination</t>
  </si>
  <si>
    <t>The Recovery in Stroke Using PAP Study</t>
  </si>
  <si>
    <t>Device: PAP;Behavioral: HLE</t>
  </si>
  <si>
    <t>https://clinicaltrials.gov/show/NCT04130503</t>
  </si>
  <si>
    <t>NCT04130503</t>
  </si>
  <si>
    <t>Yale University</t>
  </si>
  <si>
    <t>Ischemic Stroke;Obstructive Sleep Apnea</t>
  </si>
  <si>
    <t>July 24, 2019</t>
  </si>
  <si>
    <t>Klar Yaggi, MD, MPH;Radu Radulescu, MD;Klar Yaggi, MD</t>
  </si>
  <si>
    <t>;radu.radulescu@yale.edu;henry.yaggi@yale.edu</t>
  </si>
  <si>
    <t>;2033614037;203-209-4274</t>
  </si>
  <si>
    <t>Yale University;</t>
  </si>
  <si>
    <t>Hartford HealthCare</t>
  </si>
  <si>
    <t>&lt;br&gt;        Inclusion Criteria:&lt;br&gt;&lt;br&gt;          -  Having an acute ischemic stroke with brain imaging within 48 hours of symptoms onset;&lt;br&gt;&lt;br&gt;          -  Being within 5 days of neurologic symptoms onset;&lt;br&gt;&lt;br&gt;          -  Moderate (15 =&lt; overall AHI &lt; 30) /severe (overall AHI &gt;= 30) OSA, thus with an&lt;br&gt;             obstructive apnea-hypopnea index AHI &gt;= 15.&lt;br&gt;&lt;br&gt;        Exclusion Criteria:&lt;br&gt;&lt;br&gt;          -  Past use of prescribed PAP for OSA;&lt;br&gt;&lt;br&gt;          -  Suspected sleep disorder other than OSA (e.g., narcolepsy) (because such patients&lt;br&gt;             should be referred for a formal PSG in a sleep laboratory);&lt;br&gt;&lt;br&gt;          -  Life expectancy is less than 6 months (e.g., hospice patients);&lt;br&gt;&lt;br&gt;          -  Patients who require mechanical ventilation (because such patients could not&lt;br&gt;             participate in the intervention protocol);&lt;br&gt;&lt;br&gt;          -  Non-English language patients (because the intervention strategy involves forming a&lt;br&gt;             relationship between the patient and research staff);&lt;br&gt;&lt;br&gt;          -  Central sleep apnea with &gt; 50% of respiratory events classified as central apnea;&lt;br&gt;&lt;br&gt;          -  Resting oxygen saturation &lt; 90%.&lt;br&gt;&lt;br&gt;          -  Inability to provide their own informed consent. To enhance the generalizability of&lt;br&gt;             our study, all stroke severity will be included. However, we will exclude patients who&lt;br&gt;             cannot provide their own consent. This is because patients will need to participate&lt;br&gt;             actively in the protocol with a behavioral intervention. An assessment of the&lt;br&gt;             patient's competence to provide consent will be made based on published&lt;br&gt;             recommendations.&lt;br&gt;</t>
  </si>
  <si>
    <t>Modified Rankin Scale (mRS)</t>
  </si>
  <si>
    <t>NIH Stroke Scale (NIHSS);NIH Stroke Scale (NIHSS);Epworth Sleepiness Scale (ESS);Medical Outcomes Survey-SF 36 (MOS-SF36);Patient Health Questionnaire-9 (PHQ-9);Montreal Cognitive Assessment (MoCA);Stroke Specific Quality of Life (SS-QOL);The Calgary Sleep Apnea Quality of Life Index (SAQLI);Formative Adherence Evaluation;Berg Balance Scale;Falls</t>
  </si>
  <si>
    <t>Phase 2 Clinical Trial to Confirm the Dose and Formulation of a Recombinant Quadrivalent Nanoparticle Influenza Vaccine (Quad-NIV) With or Without Matrix-M1‚Ñ¢ Adjuvant in Healthy Adults = 65 Years of Age</t>
  </si>
  <si>
    <t>Biological: NanoFlu (Quad-NIV);Other: Matrix-M Adjuvant;Other: Placebo;Biological: Fluzone HD;Biological: Flublok Quadrivalent</t>
  </si>
  <si>
    <t>https://clinicaltrials.gov/show/NCT03658629</t>
  </si>
  <si>
    <t>Phase 2 Dose and Formulation Confirmation of Quad-NIV in Older Adults</t>
  </si>
  <si>
    <t>NCT03658629</t>
  </si>
  <si>
    <t>qNIV-E-201</t>
  </si>
  <si>
    <t>&lt;br&gt;        Inclusion Criteria:&lt;br&gt;&lt;br&gt;          1. Clinically-stable adult male or female, = 65 years of age. Subjects may have 1 or more&lt;br&gt;             chronic medical diagnoses, but should be clinically stable as assessed by:&lt;br&gt;&lt;br&gt;               -  Absence of changes in medical therapy within 1 month due to treatment failure or&lt;br&gt;                  toxicity,&lt;br&gt;&lt;br&gt;               -  Absence of medical events qualifying as serious adverse events within 2 months;&lt;br&gt;                  and&lt;br&gt;&lt;br&gt;               -  Absence of known, current, and life-limiting diagnoses which render survival to&lt;br&gt;                  completion of the protocol unlikely in the opinion of the investigator.&lt;br&gt;&lt;br&gt;          2. Willing and able to give informed consent prior to trial enrollment, and&lt;br&gt;&lt;br&gt;          3. Living in the community and able to attend trial visits, comply with trial&lt;br&gt;             requirements, and provide timely, reliable, and complete reports of adverse events.&lt;br&gt;&lt;br&gt;        Exclusion Criteria:&lt;br&gt;&lt;br&gt;          1. Participation in research involving investigational product (drug / biologic / device)&lt;br&gt;             within 45 days before planned date of first injection.&lt;br&gt;&lt;br&gt;          2. Participation in any previous Novavax's influenza vaccine clinical trial(s).&lt;br&gt;&lt;br&gt;          3. History of a serious reaction to prior influenza vaccination, known allergy to&lt;br&gt;             constituents of licensed comparator vaccines or polysorbate 80.&lt;br&gt;&lt;br&gt;          4. History of Guillain-Barr√© Syndrome (GBS) within 6 weeks following a previous influenza&lt;br&gt;             vaccine.&lt;br&gt;&lt;br&gt;          5. Received any vaccine in the 4 weeks preceding the trial vaccination and any influenza&lt;br&gt;             vaccine within 6 months preceding the trial vaccination.&lt;br&gt;&lt;br&gt;          6. Any known or suspected immunosuppressive illness, congenital or acquired, based on&lt;br&gt;             medical history and/or physical examination.&lt;br&gt;&lt;br&gt;          7. Chronic administration (defined as more than 14 continuous days) of immunosuppressants&lt;br&gt;             or other immune-modifying drugs within 6 months prior to the administration of the&lt;br&gt;             trial vaccine. An immunosuppressant dose of glucocorticoid will be defined as a&lt;br&gt;             systemic dose = 10 mg of prednisone per day or equivalent. The use of topical,&lt;br&gt;             inhaled, and nasal glucocorticoids will be permitted.&lt;br&gt;&lt;br&gt;          8. Administration of immunoglobulins and/or any blood products within the 3 months&lt;br&gt;             preceding the administration of the trial vaccine or during the trial.&lt;br&gt;&lt;br&gt;          9. Acute disease at the time of enrollment (defined as the presence of a moderate or&lt;br&gt;             severe illness with or without fever, or an oral temperature = 38.0¬∞C, on the planned&lt;br&gt;             day of vaccine administration).&lt;br&gt;&lt;br&gt;         10. Any condition that in the opinion of the investigator would pose a health risk to the&lt;br&gt;             subject if enrolled or could interfere with evaluation of the vaccine or&lt;br&gt;             interpretation of trial results (including neurologic or psychiatric conditions deemed&lt;br&gt;             likely to impair the quality of safety reporting).&lt;br&gt;&lt;br&gt;         11. Known disturbance of coagulation.&lt;br&gt;&lt;br&gt;         12. Suspicion or recent history (within 1 year of planned vaccination) of alcohol or other&lt;br&gt;             substance abuse.&lt;br&gt;</t>
  </si>
  <si>
    <t>Number of adverse events;Hemagglutination Inhibition (HAI) Titers of vaccine homologous A and B influenza strains;HAI titers of antigenically-drifted influenza strains</t>
  </si>
  <si>
    <t>HAI titers of vaccine-homologous A and B influenza strains;HAI titers of antigenically-drifted influenza strains</t>
  </si>
  <si>
    <t>A prospective randomised comparison of the effects of fluid restriction versus 0.9% saline infusion on plasma sodium and blood pressure in patients with pneumonia complicated by SIAD (syndrome of inappropriate antidiuresis)</t>
  </si>
  <si>
    <t>Once informed consent has been acquired, participants are randomised to either fluid restriction or 0.9% saline infusion using a computer generated randomisation table using random permutated blocks of four. Patients randomised to fluid restriction are instructed to limit total fluid intake to 1 liter per 24 hours. This includes intravenous medications and oral intake. Those randomised to 0.9% saline infusion receive 2 liters of intravenous 0.9% saline over 24 hours, and no restrictions on oral intake will be recommended. The intervention period lasts for 72 hours. In total there are four assessments (day 1, 2, 3, 4).</t>
  </si>
  <si>
    <t>http://isrctn.com/ISRCTN89527210</t>
  </si>
  <si>
    <t>Fluid restriction versus 0.9% saline infusion in the treatment of hyponatraemia due to the syndrome of inappropriate antidiuresis in patients with pneumonia</t>
  </si>
  <si>
    <t>ISRCTN89527210</t>
  </si>
  <si>
    <t>Prospective unblinded randomised controlled trial (Treatment)</t>
  </si>
  <si>
    <t>Beaumont Hospital</t>
  </si>
  <si>
    <t>Syndrome of inappropriate antidiuresis secondary to pneumonia &lt;br&gt;Respiratory &lt;br&gt;Syndrome of inappropriate antidiuresis secondary to pneumonia</t>
  </si>
  <si>
    <t>Chris</t>
  </si>
  <si>
    <t>Thompson</t>
  </si>
  <si>
    <t>Academic Department of Endocrinology / RCSI                    Beaumont Hospital</t>
  </si>
  <si>
    <t>Beaumont Hospital Endocrinology Research Fund</t>
  </si>
  <si>
    <t>Inclusion criteria: &lt;br&gt;                1. Age &gt; 18 years&lt;br&gt;                2. Eu-volemic&lt;br&gt;                3. New asymptomatic hyponatraemia with plasma sodium 120 - 130 mmol/L&lt;br&gt;                4. Biochemical confirmation of SIAD, including exclusion of adrenal insufficiency and hypothyroidism.&lt;br&gt;                5. Radiographic confirmation of pneumonia&lt;br&gt;                6. Clinical confirmation of pneumonia&lt;br&gt;                7. Systolic blood pressure &gt; 100 mmHg&lt;br&gt;</t>
  </si>
  <si>
    <t>Exclusion criteria: &lt;br&gt;                1. Symptomatic or severe hyponatraemia (plasma sodium &lt; 120 mmol/L)&lt;br&gt;                2. Volume depletion / hypovolaemia / systolic BP &lt; 100 mmHg&lt;br&gt;                3. CCF&lt;br&gt;                4. Uncontrolled hyperglycemia&lt;br&gt;                5. AKI&lt;br&gt;                6. Diuretic therapy&lt;br&gt;                7. Clinical imperative for intravenous fluids&lt;br&gt;                8. Chronic hyponatraemia&lt;br&gt;</t>
  </si>
  <si>
    <t>&lt;br&gt;                1. Change in plasma sodium from baseline to day 4 (plasma sodium is measured using ion-selective electrode)&lt;br&gt;                2. Change in blood pressure from baseline to day 4 (blood pressure is measured using amubulatory blood pressure monitoring on day 1 and day 3, and using office BP monitoring daily)&lt;br&gt;</t>
  </si>
  <si>
    <t>&lt;br&gt;                1. Proportion of patients achieving eunatraemia daily&lt;br&gt;                2. Length of hospital stay, measured using the hospital database, up until time of discharge&lt;br&gt;                3. Patient reported outcome (well-being), measured using the SF-12 and EQ-5D questionnaires, at baseline and day 4&lt;br&gt;</t>
  </si>
  <si>
    <t>Plans to publish results in a high-impact peer-reviewed journal, with an intended date of 01/08/2020.  IPD sharing statement: Participant level data generated in this study will be available on request from Professor Chris Thompson (principle investigator). Data will be coded, and stored on the hospital secure electronic database.</t>
  </si>
  <si>
    <t>Beaumont Hospital Research Ethics Committee, 10/11/2017, ref: REC REF 17/79</t>
  </si>
  <si>
    <t>Assessing the effect of integrated nursing process on the outcome of care of children with pneumonia in Dar es Salaam: A quasi experimental study</t>
  </si>
  <si>
    <t>;Training and implementation of nursing process in caring for children with pneumonia ;Usual care</t>
  </si>
  <si>
    <t>https://pactr.samrc.ac.za/TrialDisplay.aspx?TrialID=5778</t>
  </si>
  <si>
    <t>Intervention study of Nursing Process</t>
  </si>
  <si>
    <t>PACTR201812678880960</t>
  </si>
  <si>
    <t>Parallel: different groups receive different interventions at same time during study,Non-randomised</t>
  </si>
  <si>
    <t>Muhimbili University of Health and Allied Sciences</t>
  </si>
  <si>
    <t>United Republic of Tanzania;United Republic of Tanzania</t>
  </si>
  <si>
    <t>&lt;br&gt;Pneumonia &lt;br&gt;Paediatrics;Pneumonia;Paediatrics</t>
  </si>
  <si>
    <t>Menti</t>
  </si>
  <si>
    <t>Ndile</t>
  </si>
  <si>
    <t>mentlast@yahoo.co.uk</t>
  </si>
  <si>
    <t>Assistant Lecturer</t>
  </si>
  <si>
    <t>Germana H.</t>
  </si>
  <si>
    <t>Leyna</t>
  </si>
  <si>
    <t>gleyna@muhas.ac.tz</t>
  </si>
  <si>
    <t>Senior Lecturer</t>
  </si>
  <si>
    <t>University of Dodoma</t>
  </si>
  <si>
    <t>Inclusion criteria: The parent/guardian admitted with child must consent for the child to participate in the study. &lt;br&gt;The child must be diagnosed with pneumonia by the attending physician based on history and presentation of signs on examination. The main clinical signs the physicians assessment data must indicate are: presence of cough, dyspnea, age-specific WHO-defined tachypnea, and pleurisy as the hallmark signs as was suggested by (Prasad, 2013; Wingerter, Bachur, Monuteaux, &amp; Neuman, 2012). Chest radiography indicative of a confirmatory test will not be included as a diagnosing criterion because it is not done routinely in Tanzania. Along with parent‚Äôs/ care giver‚Äôs consent, older children of age 8-12 will have to give an assent for them to take part in the study.</t>
  </si>
  <si>
    <t>Exclusion criteria: Has been diagnosed of pneumonia but has a comorbid medical/surgical condition that would confound the outcome; such as pneumonia and HIV or pneumonia and malaria &lt;br&gt;Died within one hour after admission.</t>
  </si>
  <si>
    <t>Mortality rate of children defined as proportion of children who dies after one hour of admission during the study period per total number of children enrolled in the study</t>
  </si>
  <si>
    <t>Length of hospital stay defined as number of days the child spent in the ward before discharge</t>
  </si>
  <si>
    <t>The overall mean length of hospital stay was 3.97 (SD = 1.5) days, and 27 deaths occurred. We found that being hospitalized in the intervention hospital was associated with staying for one day less than being hospitalized in the control hospital (better coefficient = -0.69, 95% CI = -1.00, -0.38). Less mortality rate was observed in the intervention compared to the control hospital, but the difference was not statistically significant.</t>
  </si>
  <si>
    <t>A total of 33 nurses participated in the study (16 in the intervention vs. 17 in the control group) A total of 327 children with pneumonia (n = 147 treatment, n = 180 control) were enrolled in the study Children in the Intervention and control groups had similar distribution in the proportion of sex (59.9% males in intervention group and 53.9% males in control group p = 0.276). Children in the intervention group (mean age = 10.1; (SD = 10.3) months) were slightly older than those in the control group (mean age = 8.5; (SD = 8.6) months; p = 0.021), however stratifying their age by groups of = 12 months, 13 ‚Äì 24 months, and &gt; 24 months showed no differences in their age.</t>
  </si>
  <si>
    <t>Flow diagram is uploaded</t>
  </si>
  <si>
    <t>No adverse events were reported</t>
  </si>
  <si>
    <t>There was no significant difference in presentation with severe form of pneumonia among the intervention (Non-severe 12.9%, Severe 71.4%, very severe 15.6%), and the control group (Non-severe 12.2%, Severe 75.6%, very severe 12.2%) (P = 0.635)  Overall, 8.3% (27/327) of the children died and the rest were discharged to continue with medications at home. A smaller proportion of children died in the intervention group compared to the control group, However, this difference was not statistically significant (6.8% vs. 9.6%; p = 0.372).  The mean duration of hospital stay for all children was 3.97 (SD = 1.5; Range: 1-9) days. Children in the intervention group on average were admitted for shorter period (3.6 days) than those in the control group (4.3 days) (P &lt; 0.0001).</t>
  </si>
  <si>
    <t>No link is available, the protocol was not published</t>
  </si>
  <si>
    <t>Feb  6 2015 12:00AM</t>
  </si>
  <si>
    <t>dpgs@muhas.ac.tz</t>
  </si>
  <si>
    <t>Muhimbili University of Health and Allied Sciences Institutional Research Ethic Committee</t>
  </si>
  <si>
    <t>Multicenter prospective single-group study of three-day regimen of oseltamivir (Tamiflu) for postexposure prophylaxis. - Three-day regimen of oseltamivir for postexposure prophylaxis.</t>
  </si>
  <si>
    <t>https://upload.umin.ac.jp/cgi-open-bin/ctr_e/ctr_view.cgi?recptno=R000027881</t>
  </si>
  <si>
    <t>Multicenter prospective single-group study of three-day regimen of oseltamivir (Tamiflu) for postexposure prophylaxis.</t>
  </si>
  <si>
    <t>JPRN-UMIN000024458</t>
  </si>
  <si>
    <t>Hokkaido University</t>
  </si>
  <si>
    <t>Individuals who shared a room with the index patient infected with influenza.</t>
  </si>
  <si>
    <t>011-706-5703</t>
  </si>
  <si>
    <t>Hokkaido University Hospital Infection Control Team</t>
  </si>
  <si>
    <t>Exclusion criteria: 1. Patients with renal insufficiency (creatinine clearance less than 30 mL/min).&lt;br&gt;2. Patients older than 10 years and younger than 20 years.&lt;br&gt;3. Any other patients who are regarded as unsuitable for this study by the investigator.</t>
  </si>
  <si>
    <t>Nov 11 2016 12:00AM</t>
  </si>
  <si>
    <t>Hokkaido University Certified Review Board</t>
  </si>
  <si>
    <t>011-706-7934</t>
  </si>
  <si>
    <t>A study for evaluation of the curative effect of traditional Chinese medicine intervention in the treatment of sepsis shock monitering by PiCCO</t>
  </si>
  <si>
    <t>experimental group:basic treatment of septic shock and  tcm treatment based on syndrome differentiation;control group:basic treatment of septic shock;</t>
  </si>
  <si>
    <t>http://www.chictr.org.cn/showproj.aspx?proj=17765</t>
  </si>
  <si>
    <t>ChiCTR-INR-17010447</t>
  </si>
  <si>
    <t>experimental group:37;control group:37;</t>
  </si>
  <si>
    <t>GuangDong Provincial Hospital of Traditional Chinese Medicine</t>
  </si>
  <si>
    <t>He Jianzhuo</t>
  </si>
  <si>
    <t>67714531@qq.com</t>
  </si>
  <si>
    <t>+86 13580420103</t>
  </si>
  <si>
    <t>Guangdong Provincial Hospital of Traditional Chinese Medicine</t>
  </si>
  <si>
    <t>2015 Guangdong Provincial Hospital of Traditional Chinese Medical  Chinese medicine science and technology research</t>
  </si>
  <si>
    <t>Inclusion criteria: (1) diagnostic criteria for septic shock;&lt;br&gt;(2) syndrome of heat toxin and blood stasis and yang deficiency and blood stasis syndrome;&lt;br&gt;(3) older than 18 year old;&lt;br&gt;(4) informed consent.</t>
  </si>
  <si>
    <t>Exclusion criteria: (1) Patients with acute myocardial infarction;&lt;br&gt;(2) Patients with severe sepsis of other syndromes, such as excess syndrome and yin deficiency syndrome etc.;&lt;br&gt;(3) Patients with severe bleeding tendency or active bleeding;&lt;br&gt;(4) Allergic or allergic skin test in patients with the effect of drugs;&lt;br&gt;(5) Patients who could not cooperate with the study and who had died within ICU24 hours, as well as the expected short period of death (&lt;5 days);&lt;br&gt;(6) Renal insufficiency, Cr &gt; 300, or need emergency CRRT;&lt;br&gt;(7) Liver dysfunction, total bilirubin &gt;100umol/L;&lt;br&gt;(8) Pregnant and lactating women;&lt;br&gt;(9) Mental or legal disability;&lt;br&gt;(10) Clinical trials of other drugs in the first 3 months of the trial.</t>
  </si>
  <si>
    <t>mean arterial pressure;</t>
  </si>
  <si>
    <t>PiCCO hemodynamic parameters CO, CI, SV, SVRI, EVLWI, CVP;Tissue perfusion index ScvO2, Pa-vCO2, Lac;Serum myocardial injury markers BNP, cTnI;Inflammation index;Safety index;28 day mortality;SOFA score;</t>
  </si>
  <si>
    <t>Evaluation of the Effect of Oral fosfomycin Addition on Treatment of Patients with Klebsiella pneumoniae Carbapnemase Infections with Colistin</t>
  </si>
  <si>
    <t>Intervention 1: Intervention group: In the first 7 days of treatment, 31 patients will receive colistin (3 million units of TDS injectable colistin) along with oral fosfomycin (3 g per 12-hour dose). The total duration of treatment is 14 days. Intervention 2: Control group: 31 patients will receive colistin for a total of 14 days (3 million units of TDS injectable colistin).</t>
  </si>
  <si>
    <t>http://en.irct.ir/trial/43435</t>
  </si>
  <si>
    <t>IRCT20191104045328N1</t>
  </si>
  <si>
    <t>Randomization: Randomized, Blinding: Not blinded, Placebo: Not used, Assignment: Parallel, Purpose: Treatment, Randomization description: Randomization with Random Number Table.</t>
  </si>
  <si>
    <t>Klebsiella pneumoniae Carbapnemase Infections. &lt;br&gt;Klebsiella pneumoniae [K. pneumoniae] as the cause of diseases classified elsewhere;B96.1</t>
  </si>
  <si>
    <t>Dr hosein sarmadian</t>
  </si>
  <si>
    <t>Valiasr Hospital,Shahid Shiroudi Street, Arak, Iran</t>
  </si>
  <si>
    <t>hosseinsarmadian2015@yahoo.com</t>
  </si>
  <si>
    <t>+98 86 3222 2003</t>
  </si>
  <si>
    <t>Dr ehsanollah ghznavi rad</t>
  </si>
  <si>
    <t>e.ghaznavirad@arakmu.ac.ir</t>
  </si>
  <si>
    <t>Inclusion criteria: Patients with Klebsiella Pneumoniae Carbapenemase infection diagnosed by reliable culture and admitted to the infectious ward of Vali Asr Hospital are studied.</t>
  </si>
  <si>
    <t>Exclusion criteria: Allergy to fosfomycin&lt;br&gt;Patients with renal failure&lt;br&gt;Hemodialysis Patients&lt;br&gt;Under 12 years age&lt;br&gt;Patients who have received antibiotics affecting KPC for the past 72 hours.</t>
  </si>
  <si>
    <t>Leukocytosis. Timepoint: After a week of treatment. Method of measurement: Blood cell count.;Mute the fever. Timepoint: 24 hours / 48 hours / 72 hours / 96 hours / over 96 hours from start of treatment. Method of measurement: Using mercury thermometer orally or axillary.;Symptoms Remedy. Timepoint: 24 hours / 48 hours / 72 hours / 96 hours / over 96 hours from start of treatment. Method of measurement: Asking about the patient and the patient's status by observation.;Negative urine culture. Timepoint: After 72 hours of treatment. Method of measurement: urine culture test.</t>
  </si>
  <si>
    <t>What will be shared: When the article was out of print.  When: After publishing the article  To whom: University researchers  Conditions: If there are any further questions  Where to obtain: Dr hosein samadian  How to obtain: Letter writing should be done with professors and universities.  Comments:</t>
  </si>
  <si>
    <t>Ethics committee of ?Arak University of Medical Sciences</t>
  </si>
  <si>
    <t>EUCTR2017-003933-27-EE</t>
  </si>
  <si>
    <t>France;United States;Hungary;Estonia;Mexico;Greece;Spain;Thailand;Ireland;Croatia;Israel;South Africa</t>
  </si>
  <si>
    <t>Inclusion criteria: &lt;br&gt;                1. Provide written informed consent prior to any study-related procedure not part of normal medical care. Surrogate consent/use of a legally-authorized representative may be provided, if permitted by local country and institution-specific guidelines. If a subject regains consciousness while still in the study and, per the investigator's judgment, the subject is able to read, assess, understand, and make his/her own decision to participate in the trial, the subject can agree to continue study participation and the subject should be re consented, if required by local country and institution-specific guidelines&lt;br&gt;                2. Male or female subjects, =18 years of age&lt;br&gt;                3. Hospitalized for = 48 hours, intubated (via endo- or nasotracheal&lt;br&gt;                tube, including tracheostomy subjects) and receiving mechanical&lt;br&gt;                ventilation for = 48 hours at the time of randomization, and with acute changes made in the ventilator support system to enhance oxygenation&lt;br&gt;                4. Chest radiograph shows the presence of new or progressive&lt;br&gt;                infiltrate(s) characteristic of bacterial pneumonia (based on Investigator's evaluation). A chest computerized tomography (CT) scan may be used in place of a chest X-ray.&lt;br&gt;                5. Clinical findings to support diagnosis of VABP. At least one of the&lt;br&gt;                following must be present within 24 hours prior to randomization:&lt;br&gt;                ‚Ä¢ Documented fever (oral = 38.0¬∞C [100.4¬∞F] or a tympanic, temporal,&lt;br&gt;                rectal or core temperature = 38.3¬∞C [101¬∞F]), or an axillary or forehead scanner = 37.5¬∞C [99.5¬∞F] OR&lt;br&gt;                ‚Ä¢ Hypothermia (rectal / core body temperature = 35¬∞C [95.2¬∞F]), OR&lt;br&gt;                ‚Ä¢ Total peripheral white blood cell count (WBC) = 10,000 cells/mm3, OR&lt;br&gt;                ‚Ä¢ Leukopenia with WBC = 4500 cells/mm3&lt;br&gt;                6. Acute Physiology and Chronic Health Evaluation (APACHE II) score&lt;br&gt;                between 8 and 30 inclusive, within 24 hours prior to randomization&lt;br&gt;                7. Strong clinical suspicion that the pneumonia is due to P. aeruginosa. Such evidence could be the following criteria, but is not limited to:&lt;br&gt;                ‚Ä¢  A surveillance culture from a respiratory sample positive for P. aeruginosa.&lt;br&gt;                ‚Ä¢  A Gram stain performed within 36 hours prior to randomization using an acceptable respiratory sample (protected brush specimen [PBS], BAL,mini-BAL, ETA), showing Gram-negative rods (with or without Grampositive bacteria).&lt;br&gt;                ‚Ä¢ History of P. aeruginosa infection or colonization of a respiratory&lt;br&gt;                sample within the last 12 months&lt;br&gt;                A rapid diagnostic test (RDT), performed within 36 hours prior to&lt;br&gt;                randomization on respiratory secretions, may further support the&lt;br&gt;                suspicion based on the above clinical criteria&lt;br&gt;                AND&lt;br&gt;                ‚Ä¢ At least one risk factor, including the following but not limited to:&lt;br&gt;                o Broad-spectrum antibiotics (carbapenems, broad-spectrum&lt;br&gt;                cephalosporins, aminoglycosides, fluoroquinolones) administered&lt;br&gt;                within 90 days prior to randomization&lt;br&gt;                o Current hospitalization of = 5 days&lt;br&gt;                o Late onset (&gt; 4 days after intubation) of VABP&lt;br&gt;                o History of chronic obstructive pulmonary disease&lt;br&gt;                o Immunosuppressive disease / therapy (e.g.,steroid use)&lt;br&gt;                Are the</t>
  </si>
  <si>
    <t>Exclusion criteria: &lt;br&gt;                1. Known or suspected community-acquired bacterial, viral, fungal&lt;br&gt;                or parasitic pneumonia&lt;br&gt;                2. Any of the following health conditions:&lt;br&gt;                ‚Ä¢ Confirmed legionella infection (Legionella pneumophila&lt;br&gt;                pneumonia), Aspergillus spp. pneumonia (testing is not required)&lt;br&gt;                ‚Ä¢ Cystic fibrosis&lt;br&gt;                ‚Ä¢ Known or suspected Pneumocystis jiroveci pneumonia&lt;br&gt;                ‚Ä¢ Known or suspected active tuberculosis&lt;br&gt;                ‚Ä¢ Lung abscess&lt;br&gt;                ‚Ä¢ Solid organ transplant within 6 months prior to randomization&lt;br&gt;                ‚Ä¢ Pleural empyema&lt;br&gt;                3. Bronchial obstruction or a history of post-obstructive pneumonia (this does not exclude subjects with pneumonia who have an underlying chronic obstructive pulmonary disease)&lt;br&gt;                4. Expected survival &lt; 72 hours&lt;br&gt;                5. Current or anticipated neutropenia with absolute neutrophil count&lt;br&gt;                (ANC) &lt; 500 cells/mm3&lt;br&gt;                6. Severe renal disease defined as an eGFR-MDRD-6 &lt; 30 mL/min/1.73m2, or requirement for peritoneal dialysis, hemodialysis, hemofiltration, or a urine output &lt; 20 mL/hour over a 24-hour period.&lt;br&gt;                7. Alanine aminotransferase (ALT) or aspartate aminotransferase&lt;br&gt;                (AST)= 5 times upper limit of normal or Child-Pugh B and C in subjects with chronic liver function impairment&lt;br&gt;                8. Received systemic or inhaled antibiotic therapy potentially effective against P. aeruginosa within 72 hours prior to randomization as follows:&lt;br&gt;                - &gt; 8 i.v. doses of an antibiotic administered q.i.d. (e.g.,&lt;br&gt;                piperacillintazobactam)&lt;br&gt;                - &gt; 6 i.v. doses of an antibiotic administered t.i.d. (e.g., meropenem)EXCEPTIONS:&lt;br&gt;                ‚Ä¢ Progression of disease on the prior antibacterial regimen for this&lt;br&gt;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pathogen,&lt;br&gt;                OR&lt;br&gt;                ‚Ä¢ Subject received systemic antibacterial therapy that does not cover P. aeruginosa, OR&lt;br&gt;                ‚Ä¢ Prior therapy with a non-absorbed antibiotic therapy used for gut&lt;br&gt;                decontamination or to eradicate Clostridium difficile.&lt;br&gt;                9. Investigator's opinion of clinically significant ECG finding with&lt;br&gt;                immediate potential for a fatal outcome such as ischemia, infarct, or&lt;br&gt;                ventricular arrhythmia , or, prior to the current infection, a history of&lt;br&gt;                New York Heart Association (NYHA) (Appendix X) Class IV cardiac&lt;br&gt;                failure&lt;br&gt;                10. Stroke (ischemic or intracerebral hemorrhage) within 5 days prior to randomization and increased risk of fatal brain edema as indicated by a major early computerized tomography hypodensity exceeding 50% of the middle cerebral artery territory&lt;br&gt;                11. Women who are pregnant or nursing, or who are of childbearing&lt;br&gt;                potential and unwilling to use an acceptable method of birth control as described in the protocol and for a</t>
  </si>
  <si>
    <t>Respiratory System Compliance Guided Tidal Volume in Moderate to Severe ARDS Patients: A Multicenter Randomized Controlled Study</t>
  </si>
  <si>
    <t>Behavioral: tidal volume guided by respiratory system compliance;Behavioral: low tidal volume;Behavioral: tidal volume guided by respiratory system compliance;Behavioral: low tidal volume</t>
  </si>
  <si>
    <t>https://clinicaltrials.gov/show/NCT02814994</t>
  </si>
  <si>
    <t>Respiratory System Compliance Guided VT in Moderate to Severe ARDS Patients</t>
  </si>
  <si>
    <t>NCT02814994</t>
  </si>
  <si>
    <t>Respiratory Failure;Acute Respiratory Distress Syndrome;Respiratory Failure;Acute Respiratory Distress Syndrome</t>
  </si>
  <si>
    <t>ARDS protocol treatment;ARDS protocol treatment</t>
  </si>
  <si>
    <t>Haibo Qiu, Prof.;Haibo Qiu, Prof.</t>
  </si>
  <si>
    <t>southeast university;southeast university</t>
  </si>
  <si>
    <t>&lt;br&gt;        Inclusion Criteria:&lt;br&gt;&lt;br&gt;          1. aged = 18 years&lt;br&gt;&lt;br&gt;          2. admitted to the ICU&lt;br&gt;&lt;br&gt;          3. according to the diagnostic criteria of ARDS Berlin definition,admit patients with&lt;br&gt;             severe ARDS&lt;br&gt;&lt;br&gt;        Exclusion Criteria:&lt;br&gt;&lt;br&gt;          1. age &lt;18 years old&lt;br&gt;&lt;br&gt;          2. be expected to die within 24 hours&lt;br&gt;&lt;br&gt;          3. end-stage malignancies&lt;br&gt;&lt;br&gt;          4. be participating in other studies, which may affect the results of this study&lt;br&gt;&lt;br&gt;          5. DNI (do not intubation) and DNR (do not recovery) patients&lt;br&gt;&lt;br&gt;          6. family members do not agree to sign an informed consent&lt;br&gt;      ;&lt;br&gt;        Inclusion Criteria:&lt;br&gt;&lt;br&gt;          1. aged = 18 years&lt;br&gt;&lt;br&gt;          2. admitted to the ICU&lt;br&gt;&lt;br&gt;          3. according to the diagnostic criteria of ARDS Berlin definition,admit patients with&lt;br&gt;             severe ARDS&lt;br&gt;&lt;br&gt;        Exclusion Criteria:&lt;br&gt;&lt;br&gt;          1. age &lt;18 years old&lt;br&gt;&lt;br&gt;          2. be expected to die within 24 hours&lt;br&gt;&lt;br&gt;          3. end-stage malignancies&lt;br&gt;&lt;br&gt;          4. be participating in other studies, which may affect the results of this study&lt;br&gt;&lt;br&gt;          5. DNI (do not intubation) and DNR (do not recovery) patients&lt;br&gt;&lt;br&gt;          6. family members do not agree to sign an informed consent&lt;br&gt;</t>
  </si>
  <si>
    <t>the effects of tidal volume guided by respiratory system compliance on mortality in patients suffering from ARDS;the effects of tidal volume guided by respiratory system compliance on mortality in patients suffering from ARDS</t>
  </si>
  <si>
    <t>A Phase III, Randomized, Double-Blind, Placebo Controlled Trial to Evaluate the Efficacy and Safety of Nitazoxanide in the Treatment of Uncomplicated Influenza</t>
  </si>
  <si>
    <t>Drug: Nitazoxanide;Drug: Placebo</t>
  </si>
  <si>
    <t>https://clinicaltrials.gov/show/NCT03336619</t>
  </si>
  <si>
    <t>NCT03336619</t>
  </si>
  <si>
    <t>Romark Laboratories L.C.</t>
  </si>
  <si>
    <t>United States;Australia;Puerto Rico;Australia;Puerto Rico;United States</t>
  </si>
  <si>
    <t>January 17, 2018</t>
  </si>
  <si>
    <t>RM08-3004</t>
  </si>
  <si>
    <t>Jean-Francois Rossignol, M.D., Ph.D.</t>
  </si>
  <si>
    <t>&lt;br&gt;        Inclusion Criteria:&lt;br&gt;&lt;br&gt;          1. Male and female subjects at least 12 years of age&lt;br&gt;&lt;br&gt;          2. Presence of clinical signs and/or symptoms consistent with an acute illness compatible&lt;br&gt;             with influenza infection (each of the following is required):&lt;br&gt;&lt;br&gt;               1. oral temperature =99.4¬∞F or =37.4¬∞C (obtained in office or self- measured within&lt;br&gt;                  12 hours prior to screening - if self-measured, subjects must also have taken an&lt;br&gt;                  antipyretic within 4 hours prior to screening), AND&lt;br&gt;&lt;br&gt;               2. at least one of the following respiratory symptoms (cough, sore throat, nasal&lt;br&gt;                  obstruction), AND&lt;br&gt;&lt;br&gt;               3. one of the following constitutional symptoms (fatigue, headache, myalgia,&lt;br&gt;                  feverishness).&lt;br&gt;&lt;br&gt;          3. Confirmation of influenza A or B infection in the local community by one of the&lt;br&gt;             following means:&lt;br&gt;&lt;br&gt;               1. the institution's local laboratory,&lt;br&gt;&lt;br&gt;               2. the local public health system,&lt;br&gt;&lt;br&gt;               3. the national public health system, OR&lt;br&gt;&lt;br&gt;               4. a laboratory of a recognized national or multinational influenza surveillance&lt;br&gt;                  scheme.&lt;br&gt;&lt;br&gt;          4. Onset of illness no more than 40 hours before enrollment in the trial.&lt;br&gt;&lt;br&gt;             Note: Time of onset of illness is defined as either the earlier of:&lt;br&gt;&lt;br&gt;               1. the time when the temperature was first measured as elevated, OR&lt;br&gt;&lt;br&gt;               2. the time when the subject experienced the presence of at least one respiratory&lt;br&gt;                  symptom AND the presence of at least one constitutional symptom.&lt;br&gt;&lt;br&gt;          5. Willing and able to provide written informed consent (including assent by legal&lt;br&gt;             guardian if under 18 years of age) and comply with the requirements of the protocol,&lt;br&gt;             including completion of the patient diary.&lt;br&gt;&lt;br&gt;        Exclusion Criteria:&lt;br&gt;&lt;br&gt;          1. Severity of illness requiring or anticipated to require in-hospital care.&lt;br&gt;&lt;br&gt;          2. Moderate or severe persistent asthma.&lt;br&gt;&lt;br&gt;          3. Cystic fibrosis in children.&lt;br&gt;&lt;br&gt;          4. Stage III or IV (severe or very severe) chronic obstructive pulmonary disease (COPD).&lt;br&gt;&lt;br&gt;          5. Class III or IV congestive heart failure (at least marked limitation of physical&lt;br&gt;             activity in which minimal ordinary activity results in fatigue, palpitation, dyspnea,&lt;br&gt;             or angina pain)&lt;br&gt;&lt;br&gt;          6. Arrhythmia&lt;br&gt;&lt;br&gt;          7. Immunosuppressive disorders or who are receiving immunosuppressive therapy (e.g., for&lt;br&gt;             organ or bone marrow transplants)&lt;br&gt;&lt;br&gt;          8. Untreated HIV infection or treated HIV infection with a CD4 count below 350 cells/mm3&lt;br&gt;             in the last 6 months&lt;br&gt;&lt;br&gt;          9. Persons with sickle cell anemia or other hemoglobinopathies&lt;br&gt;&lt;br&gt;         10. Poorly controlled insulin-dependent diabetes mellitus (HBA1C &gt; 8%)&lt;br&gt;&lt;br&gt;         11. Residents of any age of nursing homes or other long-term care institutions&lt;br&gt;&lt;br&gt;         12. Concurrent infection at the screening examination that requires systemic antimicrobial&lt;br&gt;             therapy.&lt;br&gt;&lt;br&gt;         13. Females of childbearing potential who are either pregnant, breast-feeding or are&lt;br&gt;             sexually active without the use of birth control. Female subjects of child-bearing&lt;br&gt;             potential that are sexually active must have a negative baseline pregnancy test and&lt;br&gt;             must agree to continue an acceptable method of birth control for the duration of the&lt;br&gt;             study and for 1 month post- treatment. A double barrier method, oral birth control&lt;br&gt;             pills administered for at least 2 monthly cycles prior to study drug administration,&lt;br&gt;             an IUD, or medroxyprogesterone acetate administered intramuscularly for a minimum of&lt;br&gt;             one month prior to study drug administration are acceptable methods of birth control&lt;br&gt;             for inclusion into the study. Female subjects are considered of childbearing potential&lt;br&gt;             unless they are postmenopausal (absence of menstrual bleeding for 1 year - or 6 months&lt;br&gt;             if laboratory confirmation of hormonal status), or have had a hysterectomy, bilateral&lt;br&gt;             tubular ligation or bilateral oophorectomy.&lt;br&gt;&lt;br&gt;         14. Receipt of any dose of NTZ, oseltamivir, zanamivir, peramivir, laninamivir, baloxavir,&lt;br&gt;             amantadine or rimantadine within 3 days prior to screening.&lt;br&gt;&lt;br&gt;         15. Prior treatment with any investigational drug therapy within 30 days prior to&lt;br&gt;             screening.&lt;br&gt;&lt;br&gt;         16. Subjects with active respiratory allergies or subjects expected to require&lt;br&gt;             anti-allergy medications during the study period for respiratory allergies.&lt;br&gt;&lt;br&gt;         17. Known sensitivity to NTZ or any of the excipients comprising the NTZ tablets.&lt;br&gt;&lt;br&gt;         18. Subjects unable to take oral medications.&lt;br&gt;&lt;br&gt;         19. Presence of any pre-existing illness that, in the opinion of the Investigator, would&lt;br&gt;             place the subject at an unreasonably increased risk through participation in this&lt;br&gt;             study.&lt;br&gt;&lt;br&gt;         20. Subjects who, in the judgment of the Investigator, will be unlikely to comply with the&lt;br&gt;             requirements of this protocol.&lt;br&gt;</t>
  </si>
  <si>
    <t>Time from first dose to Symptom Response</t>
  </si>
  <si>
    <t>Time to symptom response excluding the FLU-PRO Gastrointestinal and Eye domains;Proportions of subjects experiencing one or more complications of influenza;Time from first dose to Ability to Perform All Normal Activities</t>
  </si>
  <si>
    <t>Immune System Stimulation by Probiotic Food Supplementation: a Double-blind, Randomized, Controlled, Parallel-designed, Prospective Trial</t>
  </si>
  <si>
    <t>Dietary Supplement: Weiquan Yogurt with probiotics;Dietary Supplement: Weiquan Yogurt without probiotics;Dietary Supplement: Weiquan Yogurt with probiotics;Dietary Supplement: Weiquan Yogurt without probiotics;Dietary Supplement: Weiquan Yogurt with probiotics;Dietary Supplement: Weiquan Yogurt without probiotics;Dietary Supplement: Weiquan Yogurt with probiotics;Dietary Supplement: Weiquan Yogurt without probiotics</t>
  </si>
  <si>
    <t>https://clinicaltrials.gov/show/NCT03049579</t>
  </si>
  <si>
    <t>Immune System Stimulation by Probiotic Food Supplementation</t>
  </si>
  <si>
    <t>NCT03049579</t>
  </si>
  <si>
    <t>Hangzhou Wei Chuan Foods Co., Ltd.</t>
  </si>
  <si>
    <t>Flu Symptom;Flu Symptom;Flu Symptom;Flu Symptom</t>
  </si>
  <si>
    <t>January 8, 2016</t>
  </si>
  <si>
    <t>15-SC-09-WQ-002</t>
  </si>
  <si>
    <t>Li Zhang, MD;Li Zhang, MD;Li Zhang, MD;Li Zhang, MD;Li Zhang, MD</t>
  </si>
  <si>
    <t>Sprim (Shanghai) Consulting Co., Ltd.;Sprim (Shanghai) Consulting Co., Ltd.;Sprim (Shanghai) Consulting Co., Ltd.;Sprim (Shanghai) Consulting Co., Ltd.;Sprim (Shanghai) Consulting Co., Ltd.</t>
  </si>
  <si>
    <t>&lt;br&gt;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      ;&lt;br&gt;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      ;&lt;br&gt;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      ;&lt;br&gt;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t>
  </si>
  <si>
    <t>Incidence of flue symptoms during the study;Incidence of flue symptoms during the study;Incidence of flue symptoms during the study</t>
  </si>
  <si>
    <t>Incidence of cold symptoms during the study;Number of accumulated days of having cold symptoms during the study;Serum IFN-? concentration;Serum IL-4 concentration;Serum IL-10 concentration;Serum IgA concentration;Serum IgG concentration;Serum IgM concentration;Fecal sIgA concentration</t>
  </si>
  <si>
    <t>Effectiveness of a Network of Trained Volunteers Automatically Activated, on the Reduction of the Start Time of Cardiopulmonary Resuscitation Maneuvers. Study Protocol.</t>
  </si>
  <si>
    <t>Other: Training and creation of the Network-CPR;Other: Control Group</t>
  </si>
  <si>
    <t>https://clinicaltrials.gov/show/NCT03828305</t>
  </si>
  <si>
    <t>NCT03828305</t>
  </si>
  <si>
    <t>Allocation: Non-Randomized. Intervention model: Parallel Assignment. Primary purpose: Health Services Research. Masking: None (Open Label).</t>
  </si>
  <si>
    <t>Cardio Respiratory Arrest</t>
  </si>
  <si>
    <t>June 1, 2016</t>
  </si>
  <si>
    <t>P17/075</t>
  </si>
  <si>
    <t>Cristina Rey-Re√±ones, Phd</t>
  </si>
  <si>
    <t>IDIAP Jordi Gol</t>
  </si>
  <si>
    <t>Department of Health, Generalitat de Catalunya</t>
  </si>
  <si>
    <t>&lt;br&gt;        Inclusion Criteria:&lt;br&gt;&lt;br&gt;          -  Qualification of suitable, based on the evaluation of the competences during the&lt;br&gt;             course.&lt;br&gt;&lt;br&gt;          -  Being over 18 years.&lt;br&gt;&lt;br&gt;          -  Have an smartphone with Android operating system.&lt;br&gt;&lt;br&gt;          -  The signing of the informed consent document&lt;br&gt;&lt;br&gt;          -  The installation of the App on the smartphone.&lt;br&gt;&lt;br&gt;        Exclusion Criteria&lt;br&gt;&lt;br&gt;          -  Qualification of no-suitable, based on the evaluation of the competences during the&lt;br&gt;             course.&lt;br&gt;&lt;br&gt;          -  No-being over 18 years.&lt;br&gt;&lt;br&gt;          -  Have an smatphone with an operating system diferent from Android.&lt;br&gt;&lt;br&gt;          -  no-singning of the informed consent document.&lt;br&gt;&lt;br&gt;          -  The no-intallation of the App on the smartphone.&lt;br&gt;&lt;br&gt;          -  No understood the language.&lt;br&gt;</t>
  </si>
  <si>
    <t>Start time of the maneuvers (Tim);Time of start of the use of the AED (Tid);Response time of the PCCE team (Trc);Response time of the Network-CPR (Trr);AED arrival time (TllD)</t>
  </si>
  <si>
    <t>Evaluation of the competence of the members of the Network-CPR</t>
  </si>
  <si>
    <t>A Randomized, Controlled Trial: Hemoperfusion in Extracorporeal Membrane Oxygenation (ECMO) Patients</t>
  </si>
  <si>
    <t>Device: hemoperfusion</t>
  </si>
  <si>
    <t>https://clinicaltrials.gov/show/NCT03729765</t>
  </si>
  <si>
    <t>Hemoperfusion in Extracorporeal Membrane Oxygenation (ECMO) Patients</t>
  </si>
  <si>
    <t>NCT03729765</t>
  </si>
  <si>
    <t>October 19, 2018</t>
  </si>
  <si>
    <t>2018035X</t>
  </si>
  <si>
    <t>Xiaotong Hou, PhD., Md.;Xiaotong Hou, PhD., MD.</t>
  </si>
  <si>
    <t>xt.hou@ccmu.edu.cn;xt.hou@ccmu.edu.cn</t>
  </si>
  <si>
    <t>86 18911662932;86 18911662932</t>
  </si>
  <si>
    <t>&lt;br&gt;        Inclusion Criteria:&lt;br&gt;&lt;br&gt;          1. Age = 18 and = 75 years.&lt;br&gt;&lt;br&gt;          2. Admission to ICU.&lt;br&gt;&lt;br&gt;          3. Criteria for the diagnosis of CS as follows: (1) systolic blood pressure less than 90&lt;br&gt;             mmHg for 30 min, a mean arterial pressure less than 65 mmHg for 30 min, or&lt;br&gt;             vasopressors required to achieve a blood pressure = 90 mmHg; (2) pulmonary congestion&lt;br&gt;             or elevated left-ventricular filling pressures; and (3) signs of impaired organ&lt;br&gt;             perfusion with at least one of the following criteria: (a) altered mental status; (b)&lt;br&gt;             cold, clammy skin; (c) oliguria; and (d) increased serum lactate.&lt;br&gt;&lt;br&gt;          4. ECMO will supply cardiopulmonary support to the patient&lt;br&gt;&lt;br&gt;          5. The patients will be enrolled and randomized when ECMO is commenced less than 24&lt;br&gt;             hours.&lt;br&gt;&lt;br&gt;        Exclusion Criteria:&lt;br&gt;&lt;br&gt;          1. Refusal of consent.&lt;br&gt;&lt;br&gt;          2. Active hemorrhage or thrombocytopenic purpura&lt;br&gt;&lt;br&gt;          3. BMI=40&lt;br&gt;&lt;br&gt;          4. Received ECMO bridging to a long-term ventricle assist device or heart&lt;br&gt;             transplantation.&lt;br&gt;&lt;br&gt;          5. Infection&lt;br&gt;</t>
  </si>
  <si>
    <t>change of plasma interleukin (IL)-6 level</t>
  </si>
  <si>
    <t>change of other inflammatory factor level;change of other inflammatory factor level;change of other inflammatory factor level;All-cause mortality;Rate of Multiple organ dysfunction syndrome (MODS);Rate of infection;Duration on extracorporeal membrane oxygenation (ECMO) support;Rate of successful weaning from extracorporeal membrane oxygenation (ECMO);Duration on invasive ventilation;ICU length of stay;Hospital length of stay;Rate of adverse event</t>
  </si>
  <si>
    <t>Characterization of Hemostatic Disordres in Septic Shock: Searching for Biological Markers</t>
  </si>
  <si>
    <t>https://clinicaltrials.gov/show/NCT02692053</t>
  </si>
  <si>
    <t>NCT02692053</t>
  </si>
  <si>
    <t>Allocation: Non-Randomized, Endpoint Classification: Efficacy Study, Intervention Model: Parallel Assignment, Masking: Open Label, Primary Purpose: Diagnostic</t>
  </si>
  <si>
    <t>2015-A00834-45</t>
  </si>
  <si>
    <t>Bruno MI LEVY, PhD</t>
  </si>
  <si>
    <t>blevy5463@gmail.com</t>
  </si>
  <si>
    <t>Diagnostica Stago</t>
  </si>
  <si>
    <t>&lt;br&gt;        Eligibility criteria for patients with septic schock&lt;br&gt;&lt;br&gt;        Inclusion Criteria:&lt;br&gt;&lt;br&gt;          -  septic shock (Dellinger, 2013)&lt;br&gt;&lt;br&gt;          -  age &gt;18y&lt;br&gt;&lt;br&gt;          -  hospitalized patients&lt;br&gt;&lt;br&gt;          -  signature of an informed consent (emergency consent)&lt;br&gt;&lt;br&gt;          -  affiliation to a social security regimen&lt;br&gt;&lt;br&gt;        Exclusion Criteria:&lt;br&gt;&lt;br&gt;          -  pregnancy or breast-feeding women&lt;br&gt;&lt;br&gt;          -  moribund patient&lt;br&gt;&lt;br&gt;          -  oral anticoagulant therapy&lt;br&gt;&lt;br&gt;          -  thrombophilia&lt;br&gt;&lt;br&gt;          -  Minor patients&lt;br&gt;&lt;br&gt;          -  Patients under tutelage&lt;br&gt;&lt;br&gt;        Eligibility criteria from subject without septic shock Subject blood samples without&lt;br&gt;        septic shock are collected from a historical healthy volunteers cohort.&lt;br&gt;</t>
  </si>
  <si>
    <t>Changes in endogenous thrombin potential as assessed by thrombin generation test</t>
  </si>
  <si>
    <t>Changes in Thrombin peak as assessed by thrombin generation test;Changes in clot lysis time as assessed by clot lysis assay;Correlation of neutrophil elastase with changes in endogenous thrombin potential;Correlation of cell-derived microparticles with changes in endogenous thrombin potential;Correlation of circulating histones with changes in endogenous thrombin potential</t>
  </si>
  <si>
    <t>Efficacy Study of School-located Influenza Vaccination Clinics to Increase Influenza Vaccination Rates in Monroe County, New York</t>
  </si>
  <si>
    <t>Other: School-located Influenza Vaccination;Other: School-located Influenza Vaccination;Other: School-located Influenza Vaccination;Other: School-located Influenza Vaccination</t>
  </si>
  <si>
    <t>https://clinicaltrials.gov/show/NCT03137667</t>
  </si>
  <si>
    <t>School-located Influenza Vaccination Clinics for Adolescents</t>
  </si>
  <si>
    <t>NCT03137667</t>
  </si>
  <si>
    <t>Allocation: Randomized. Intervention model: Parallel Assignment. Primary purpose: Health Services Research. Masking: Single (Investigator).</t>
  </si>
  <si>
    <t>Childhood Influenza Vaccination;School-located Influenza Vaccination;Childhood Influenza Vaccination;School-located Influenza Vaccination;Childhood Influenza Vaccination;School-located Influenza Vaccination;Childhood Influenza Vaccination;School-located Influenza Vaccination</t>
  </si>
  <si>
    <t>November 30, 2015</t>
  </si>
  <si>
    <t>5R18HS021163-02</t>
  </si>
  <si>
    <t>University of Rochester;Agency for Healthcare Research and Quality (AHRQ)</t>
  </si>
  <si>
    <t>&lt;br&gt;        Inclusion Criteria:&lt;br&gt;&lt;br&gt;          -  Currently enrolled students of a participating school&lt;br&gt;&lt;br&gt;        Exclusion Criteria:&lt;br&gt;&lt;br&gt;          -  Not a currently enrolled student of a participating school&lt;br&gt;      ;&lt;br&gt;        Inclusion Criteria:&lt;br&gt;&lt;br&gt;          -  Currently enrolled students of a participating school&lt;br&gt;&lt;br&gt;        Exclusion Criteria:&lt;br&gt;&lt;br&gt;          -  Not a currently enrolled student of a participating school&lt;br&gt;      ;&lt;br&gt;        Inclusion Criteria:&lt;br&gt;&lt;br&gt;          -  Currently enrolled students of a participating school&lt;br&gt;&lt;br&gt;        Exclusion Criteria:&lt;br&gt;&lt;br&gt;          -  Not a currently enrolled student of a participating school&lt;br&gt;      ;&lt;br&gt;        Inclusion Criteria:&lt;br&gt;&lt;br&gt;          -  Currently enrolled students of a participating school&lt;br&gt;&lt;br&gt;        Exclusion Criteria:&lt;br&gt;&lt;br&gt;          -  Not a currently enrolled student of a participating school&lt;br&gt;</t>
  </si>
  <si>
    <t>Influenza vaccination status as recorded in the NY state registry (NYSIIS);Influenza vaccination status as recorded in the NY state registry (NYSIIS);Influenza vaccination status as recorded in the NY state registry (NYSIIS)</t>
  </si>
  <si>
    <t>Drug Order for Rapid Sequence Intubation in Emergency Department Intubation</t>
  </si>
  <si>
    <t>Other: Rapid sequence intubation: sedative first;Other: Rapid sequence intubation: paralytic first</t>
  </si>
  <si>
    <t>https://clinicaltrials.gov/show/NCT03420950</t>
  </si>
  <si>
    <t>Drug Order for Rapid Sequence Intubation</t>
  </si>
  <si>
    <t>NCT03420950</t>
  </si>
  <si>
    <t>Hennepin Healthcare Research Institute</t>
  </si>
  <si>
    <t>17-4432</t>
  </si>
  <si>
    <t>Brian Driver, MD</t>
  </si>
  <si>
    <t>Hennepin County Medical Center, Minneapolis</t>
  </si>
  <si>
    <t>&lt;br&gt;        Inclusion Criteria:&lt;br&gt;&lt;br&gt;          -  The patient must be undergoing orotracheal intubation in the Emergency Department&lt;br&gt;&lt;br&gt;          -  The patient must be receiving both a sedative and paralytic immediately prior to&lt;br&gt;             intubation (i.e. undergoing rapid sequence intubation).&lt;br&gt;&lt;br&gt;          -  The patient must be presumed to be 18 years of age or older at the time of enrollment.&lt;br&gt;&lt;br&gt;        Exclusion Criteria:&lt;br&gt;&lt;br&gt;          -  Prisoner or in custody&lt;br&gt;&lt;br&gt;          -  Known or suspected to be pregnant, based on the opinion of the attending physician.&lt;br&gt;&lt;br&gt;          -  Intubation performed by a physician assistant (this is rarely done in our ED; each&lt;br&gt;             physician assistant intubates less than twice per year, so the intubation outcomes&lt;br&gt;             would hinge more on their experience rather than drug order).&lt;br&gt;</t>
  </si>
  <si>
    <t>Time elapsed from drug administration to intubation attempt end</t>
  </si>
  <si>
    <t>Duration of first intubation attempt;Hypoxemia;Best laryngeal view;Best laryngeal view;First intubation attempt success</t>
  </si>
  <si>
    <t>A study to evaluate the effect of Montelukast tablets on respiratory complications in patients with multiple trauma suffering from lung injury; a double blind randomized clinical trial</t>
  </si>
  <si>
    <t>Intervention 1: Intervention group: Airokast¬Æ (Montelukast -as sodium- Abidi company) 10 mg Orally, Once daily for 7 days. Intervention 2: Control group: Placebo pills (Produced in the Faculty of Pharmacy, Shiraz University of Medical Sciences) like real drug, Orally, Once daily for 7 days.</t>
  </si>
  <si>
    <t>http://en.irct.ir/trial/40947</t>
  </si>
  <si>
    <t>The effect of Montelukast on respiratory complications detected in patients with multiple trauma and lung injury</t>
  </si>
  <si>
    <t>IRCT20190719044270N1</t>
  </si>
  <si>
    <t>Randomization: Randomized, Blinding: Double blinded, Placebo: Used, Assignment: Parallel, Purpose: Prevention, Randomization description: block randomization - Individual Random Unit- Using a sealed envelope.We Use Random allocation Software to allocate 60 patients into Two Groups randomly by using blocks size of 4. These random numbers and drugs (placebo or true medication) are placed in envelopes and then, as each patient arrives, an envelope is opened and treatment is applied to each individual. Obviously, the drug in the envelope is also not detectable for staffs in terms of being a placebo or true medication, Blinding description: The placebo tablets will be provided in the same color, shape, size, and weight as the Monteleukast tablets .They will be packaged in the same packages, too. A unique number will be written on each package (Monteleukast or placebo). This number and its corresponding contents (Monteleukast or placebo) will be recorded by the researcher.The numbe</t>
  </si>
  <si>
    <t>Condition 1: Contusion of lung. Condition 2: Multiple fractures of ribs. Condition 3: Acute respiratory distress syndrome. Condition 4: Pneumonia. Condition 5: Pulmonary embolism. &lt;br&gt;Contusion of lung &lt;br&gt;Multiple fractures of ribs &lt;br&gt;Acute respiratory distress syndrome &lt;br&gt;Streptococcus pneumoniae as the cause of diseases classified elsewhere &lt;br&gt;Pulmonary embolism;S27.32;S22.4;B95.3</t>
  </si>
  <si>
    <t>Ali Taheri Akerdi</t>
  </si>
  <si>
    <t>Shahid Rajaei Hospital, Chamran Avenue, Shiraz, Iran</t>
  </si>
  <si>
    <t>ata110iran@gmail.com</t>
  </si>
  <si>
    <t>+98 71 3625 4206</t>
  </si>
  <si>
    <t>Inclusion criteria: Patients with blunt multiple trauma and at least 3 fractured ribs&lt;br&gt;Patients with blunt multiple trauma and lung contusion detected in CT scan performed on arrival</t>
  </si>
  <si>
    <t>Exclusion criteria: Patients younger than 16 years&lt;br&gt;Patients with penetrating trauma&lt;br&gt;Patients with history of cardiopulmonary disease&lt;br&gt;Patients with history of hypersensitivity to Montelukast&lt;br&gt;Patients who will not sign the informed written consent</t>
  </si>
  <si>
    <t>Lung contusion. Timepoint: on day 0 and 7. Method of measurement: Chest CT-scan.;Acute Lung Injury. Timepoint: on day  7. Method of measurement: Chest CT-scan.;Acute Respiratory Distress Syndrome. Timepoint: on day 7. Method of measurement: Chest CT-scan.;Pulmonary Emboli. Timepoint: on day 7. Method of measurement: Chest CT angiography.;Pneumonia. Timepoint: on day 7. Method of measurement: Chest CTscan.</t>
  </si>
  <si>
    <t>C reactive Protein. Timepoint: day 0 and 3. Method of measurement: Serum agglutination test.;Procalcitonin. Timepoint: day 3. Method of measurement: Blood level of procalcitonin.;Length of ICU stay. Timepoint: Discharge from ICU. Method of measurement: counting ICU admission days.;Days underwent ventilator assisted respiration. Timepoint: on  discharge. Method of measurement: counting the days underwent ventilator assisted respiration.</t>
  </si>
  <si>
    <t>What will be shared: The baseline, clinical, and outcome measures databases would be available in SPSS format after publication of the study  When: The data will be available immediately after publication of the study  To whom: The data would be available to the readers of published article through the journals website  Conditions: There is not limitation for accessing the study data after publication  Where to obtain: The database would be available as an appendix to the published article  How to obtain: The database would be available as an appendix to the published article. The availability would be according to the publishers policy  Comments:</t>
  </si>
  <si>
    <t>Ethics Committee affiliated to Baqiyatallah University of Medical Sciences</t>
  </si>
  <si>
    <t>The Effect of Oral Appliance Therapy on Cardiometabolic Outcomes in Patients With Type 2 Diabetes and Obstructive Sleep Apnea: A Pilot RCT</t>
  </si>
  <si>
    <t>Device: Oral appliance therapy;Device: Oral appliance therapy;Device: Oral appliance therapy;Device: Oral appliance therapy</t>
  </si>
  <si>
    <t>https://clinicaltrials.gov/show/NCT03167684</t>
  </si>
  <si>
    <t>Effect of Oral Appliance Therapy on Glucose Levels in Patients With T2DM and OSA: A Pilot Trial</t>
  </si>
  <si>
    <t>NCT03167684</t>
  </si>
  <si>
    <t>Sleep Apnea, Obstructive;Type 2 Diabetes Mellitus;Sleep Apnea, Obstructive;Type 2 Diabetes Mellitus;Sleep Apnea, Obstructive;Type 2 Diabetes Mellitus;Sleep Apnea, Obstructive;Type 2 Diabetes Mellitus</t>
  </si>
  <si>
    <t>2017-2769</t>
  </si>
  <si>
    <t>Sushmita Pamidi, MD MSc;Sushmita Pamidi, MD MSc;Sushmita Pamidi, MD;Sushmita Pamidi, MD MSc;Sushmita Pamidi, MD MSc;Sushmita Pamidi, MD;Sushmita Pamidi, MD MSc;Sushmita Pamidi, MD MSc;Sushmita Pamidi, MD;Sushmita Pamidi, MD MSc;Sushmita Pamidi, MD MSc;Sushmita Pamidi, MD;Sushmita Pamidi, MD MSc;Sushmita Pamidi, MD MSc;Sushmita Pamidi, MD</t>
  </si>
  <si>
    <t>;sushmita.pamidi@mcgill.ca;;;sushmita.pamidi@mcgill.ca;;;sushmita.pamidi@mcgill.ca;;;sushmita.pamidi@mcgill.ca;;;sushmita.pamidi@mcgill.ca;</t>
  </si>
  <si>
    <t>;514-934-1934;;;514-934-1934;;;514-934-1934;;;514-934-1934;;;514-934-1934;</t>
  </si>
  <si>
    <t>Assistant Professor of Medicine;;Assistant Professor of Medicine;;Assistant Professor of Medicine;;Assistant Professor of Medicine;;Assistant Professor of Medicine;</t>
  </si>
  <si>
    <t>&lt;br&gt;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      ;&lt;br&gt;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      ;&lt;br&gt;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      ;&lt;br&gt;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t>
  </si>
  <si>
    <t>Recruitment and retention rates;Glycemic control (mean 24-hour and nocturnal glucose);Recruitment and retention rates;Glycemic control (mean 24-hour and nocturnal glucose);Recruitment and retention rates;Glycemic control (mean 24-hour and nocturnal glucose)</t>
  </si>
  <si>
    <t>Blood pressure;Glucose variability;Changes in insulin or diabetes medication doses;Systemic inflammation</t>
  </si>
  <si>
    <t>A randomized, controlled, double-blind, single-center study of methylprednisolone to reduce early postoperative negative behavior (e-PONB) in children with obstructive sleep apnea-and hypopnea syndrome (OSAHS)</t>
  </si>
  <si>
    <t>control group:none;Group 1:Methylprednisolone 1mg/kg;Group 2:Methylprednisolone 2mg/kg;</t>
  </si>
  <si>
    <t>http://www.chictr.org.cn/showproj.aspx?proj=25104</t>
  </si>
  <si>
    <t>A randomized, controlled, double-blind, single-center study of methylprednisolone to reduce early postoperative negative behavior in children with obstructive sleep apnea-and hypopnea syndrome (OSAHS)</t>
  </si>
  <si>
    <t>ChiCTR1800014691</t>
  </si>
  <si>
    <t>control group:30;Group 1:30;Group 2:30;</t>
  </si>
  <si>
    <t>Shanghai Children's Medical Center</t>
  </si>
  <si>
    <t>early postoperative negative behavior in children with obstructive sleep apnea-and hypopnea syndrome</t>
  </si>
  <si>
    <t>Hou Huiyan</t>
  </si>
  <si>
    <t>1678 Dongfang Road, Shanghai, China</t>
  </si>
  <si>
    <t>hhy1225@hotmail.com</t>
  </si>
  <si>
    <t>+86 18601718909</t>
  </si>
  <si>
    <t>Shanghai Children‚Äôs Medical Center Foundation(J-SCMC2017-4)</t>
  </si>
  <si>
    <t>Inclusion criteria: ASA physical status I or II, aged 3‚Äì7 years, undergoing elective subumbilical surgery suitable for regional anesthesia were enrolled?</t>
  </si>
  <si>
    <t>Exclusion criteria: history of chronic illness, cognitive impairment or risk of malignant hyperthermia.</t>
  </si>
  <si>
    <t>blood glucose;Delirium;restless;Pain;</t>
  </si>
  <si>
    <t>Aug  3 2017 12:00AM</t>
  </si>
  <si>
    <t>+86 021-38626161</t>
  </si>
  <si>
    <t>Effect of the Telenursing Intervention Program for the purpose of preventing the acute exacerbation of patients with chronic respiratory failure receiving noninvasive positive pressure ventilation. - Effect of the Telenursing Intervention Program for the purpose of preventing the acute exacerbation of patients with chronic respiratory failure receiving noninvasive positive pressure ventilation.</t>
  </si>
  <si>
    <t>Telenursing Intervention Program participation group&lt;br&gt;Usual care group</t>
  </si>
  <si>
    <t>https://upload.umin.ac.jp/cgi-open-bin/ctr_e/ctr_view.cgi?recptno=R000031552</t>
  </si>
  <si>
    <t>Effect of the Telenursing Intervention Program for the purpose of preventing the acute exacerbation of patients with chronic respiratory failure receiving noninvasive positive pressure ventilation.</t>
  </si>
  <si>
    <t>JPRN-UMIN000027657</t>
  </si>
  <si>
    <t>Tohoku University</t>
  </si>
  <si>
    <t>Chronic respiratory failure</t>
  </si>
  <si>
    <t>Makoto</t>
  </si>
  <si>
    <t>Shimoyama</t>
  </si>
  <si>
    <t>2-1, Seiryo-cho, Aoba-ku, Sendai</t>
  </si>
  <si>
    <t>makoto.shimoyama.r7@dc.tohoku.ac.jp</t>
  </si>
  <si>
    <t>022-717-3889</t>
  </si>
  <si>
    <t>Tohoku University  Graduate School of Medicine</t>
  </si>
  <si>
    <t>Fumiko</t>
  </si>
  <si>
    <t>Sato</t>
  </si>
  <si>
    <t>fsato@med.tohoku.ac.jp</t>
  </si>
  <si>
    <t>022-717-7926</t>
  </si>
  <si>
    <t>Tohoku University Graduate School of Medicine</t>
  </si>
  <si>
    <t>Japan Society for The Promotion of Science in MEXT(Japan)</t>
  </si>
  <si>
    <t>Exclusion criteria: (1)Cognitive dysfunction&lt;br&gt;(2)Cannot speak Japanese&lt;br&gt;(3)Not being an outpatient</t>
  </si>
  <si>
    <t>the acute exacerbation readmissions and visits</t>
  </si>
  <si>
    <t>St.George&amp;#39;s Respiratory Questionnaire:SGRQ&lt;br&gt;Euro Qol 5 Dimension:EQ-5D&lt;br&gt;Self-Care Agency Questionnaire:SCAQ&lt;br&gt;Spirometry(VC,FEV1.0%)&lt;br&gt;6-minute walk test:6MWT&lt;br&gt;steps</t>
  </si>
  <si>
    <t>med-kenkyo@grp.tohoku.ac.jp</t>
  </si>
  <si>
    <t>Ethics Committee Tohoku University Graduate School of Medicine</t>
  </si>
  <si>
    <t>022-728-4105</t>
  </si>
  <si>
    <t>CLINICAL EFFECTIVENESS OF THE UTILIZATION OF BUNDLED CARE FOR SEVERE SEPSIS AND SEPTIC SHOCK IN THAI CHILDREN: A MULTICENTER TRIAL</t>
  </si>
  <si>
    <t>Implement a modified pediatric sepsis guideleine</t>
  </si>
  <si>
    <t>http://www.clinicaltrials.in.th/index.php?tp=regtrials&amp;menu=trialsearch&amp;smenu=fulltext&amp;task=search&amp;task2=view1&amp;id=2398</t>
  </si>
  <si>
    <t>TCTR20170222004</t>
  </si>
  <si>
    <t>National research fund</t>
  </si>
  <si>
    <t>Pediatric sepsis, severe sepsis and septic shock &lt;br&gt;Pediatric sepsis, surviving sepsis campaign, mortality;Pediatric sepsis, surviving sepsis campaign, mortality</t>
  </si>
  <si>
    <t>Rujipat</t>
  </si>
  <si>
    <t>Samransamruajkit</t>
  </si>
  <si>
    <t>151 lad phrao 102 Bangkok 10310</t>
  </si>
  <si>
    <t>rujipatrs@gmail.com</t>
  </si>
  <si>
    <t>King chulalongkorn Memorial hospital</t>
  </si>
  <si>
    <t>Each center</t>
  </si>
  <si>
    <t>1 Months</t>
  </si>
  <si>
    <t>Inclusion criteria: Patients aged between 1 month through 15 years with diagnosis of severe sepsis or septic shock who admitted to Pediatric ward prior to PICU admission or directly to PICU at enrolled centers were recruited to our study</t>
  </si>
  <si>
    <t>Exclusion criteria: 1 End stage disease eg cancer&lt;br&gt;2 Irreversible septic shock&lt;br&gt;3 Multi-organ failure (&gt;2 organs)&lt;br&gt;4 severe congenital anomaly</t>
  </si>
  <si>
    <t>Mortality [Timeframe PICU death numbers]</t>
  </si>
  <si>
    <t>PICU morbidity [Timeframe 28 days in PICU duration of MV, duration of hospitalization]</t>
  </si>
  <si>
    <t>Effectiveness of Chest Compressions Under Mild Hypoxia: Should Rescuers Breathe Supplemental Oxygen on Commercial Flights?</t>
  </si>
  <si>
    <t>Other: Mild hypoxia</t>
  </si>
  <si>
    <t>https://clinicaltrials.gov/show/NCT04072484</t>
  </si>
  <si>
    <t>Effectiveness of Chest Compressions Under Mild Hypoxia</t>
  </si>
  <si>
    <t>NCT04072484</t>
  </si>
  <si>
    <t>Allocation: Randomized. Intervention model: Crossover Assignment. Primary purpose: Prevention. Masking: Single (Participant).</t>
  </si>
  <si>
    <t>Cardiac Arrest;Hypoxia</t>
  </si>
  <si>
    <t>August 16, 2019</t>
  </si>
  <si>
    <t>IRB19-0535</t>
  </si>
  <si>
    <t>Keith J Ruskin, MD</t>
  </si>
  <si>
    <t>&lt;br&gt;        Inclusion Criteria:&lt;br&gt;&lt;br&gt;          -  Previous CPR training&lt;br&gt;&lt;br&gt;          -  Baseline exercise tolerance of at least 4 metabolic equivalents (METS)&lt;br&gt;&lt;br&gt;        Exclusion Criteria:&lt;br&gt;&lt;br&gt;          -  Heart disease&lt;br&gt;&lt;br&gt;          -  Moderate or severe asthma&lt;br&gt;&lt;br&gt;          -  Carpal tunnel syndrome&lt;br&gt;&lt;br&gt;          -  Mononucleosis&lt;br&gt;&lt;br&gt;          -  Respiratory infections&lt;br&gt;&lt;br&gt;          -  Current injury (e.g., sprain, fracture, or dislocation)&lt;br&gt;&lt;br&gt;          -  Acute or chronic muscle or joint pain&lt;br&gt;&lt;br&gt;          -  Recent exposure to high altitude&lt;br&gt;&lt;br&gt;          -  Any other condition that limits physical activity&lt;br&gt;&lt;br&gt;          -  Any condition that precludes flying on a commercial airline flight&lt;br&gt;</t>
  </si>
  <si>
    <t>Successful CPR</t>
  </si>
  <si>
    <t>Lowest oxygen saturation;Survey results - Fatigue;Survey results - Chest compression</t>
  </si>
  <si>
    <t>Continuous Neuromuscular Blocking Agent for out-of Hospital Cardiac Arrest; Multicenter Randomized Controlled Trial</t>
  </si>
  <si>
    <t>Drug: Esmeron;Drug: Saline</t>
  </si>
  <si>
    <t>https://clinicaltrials.gov/show/NCT02790164</t>
  </si>
  <si>
    <t>Continuous NMB in PCAS</t>
  </si>
  <si>
    <t>NCT02790164</t>
  </si>
  <si>
    <t>Allocation: Randomized, Intervention Model: Parallel Assignment, Masking: Open Label, Primary Purpose: Treatment</t>
  </si>
  <si>
    <t>Chun Song Youn</t>
  </si>
  <si>
    <t>5-2016-B0001-00003</t>
  </si>
  <si>
    <t>Chun Song Youn, MD</t>
  </si>
  <si>
    <t>Seoul St. Mary's Hospital</t>
  </si>
  <si>
    <t>The Catholic University of Korea;Uijeongbu St. Mary's Hospital;Chonnam National University Hospital;Asan Medical Center;Hanil General Hospital;Ulsan Universty Hospital;Hanyang University Guri Hospitall</t>
  </si>
  <si>
    <t>&lt;br&gt;        Inclusion Criteria:&lt;br&gt;&lt;br&gt;          1. Adult (older than 19)&lt;br&gt;&lt;br&gt;          2. OHCA with sustained ROSC&lt;br&gt;&lt;br&gt;          3. Comatose (i.e., not following commands) following ROSC&lt;br&gt;&lt;br&gt;          4. Undergoing targeted temperature management (TTM)&lt;br&gt;&lt;br&gt;          5. Time of enrollment = 6hrs from ROSC&lt;br&gt;&lt;br&gt;        Exclusion Criteria:&lt;br&gt;&lt;br&gt;          1. Pre-existing dementia, brain injury, or dependence on others for ADLs (CPC &gt; 3)&lt;br&gt;&lt;br&gt;          2. Traumatic etiology for cardiac arrest&lt;br&gt;&lt;br&gt;          3. Protected population (pregnant, prisoner)&lt;br&gt;</t>
  </si>
  <si>
    <t>Lactate levels 24 hours after initiation of study drug</t>
  </si>
  <si>
    <t>Lactate change over time;Survival;Good neurological outcome;Length of intensive care unit stay</t>
  </si>
  <si>
    <t>SDB Prevalence and Cardiovascular Outcomes of MI Survivors</t>
  </si>
  <si>
    <t>Diagnostic Test: Polygraphy</t>
  </si>
  <si>
    <t>https://clinicaltrials.gov/show/NCT04064593</t>
  </si>
  <si>
    <t>Sleep Disordered Breathing (SDB) Prevalence and Cardiovascular Outcomes of Myocardial Infarction (MI) Survivors</t>
  </si>
  <si>
    <t>NCT04064593</t>
  </si>
  <si>
    <t>Acute Myocardial Infarction;Sleep Apnea</t>
  </si>
  <si>
    <t>April 11, 2019</t>
  </si>
  <si>
    <t>P171101J</t>
  </si>
  <si>
    <t>Philippe Gabriel STEG;Marie-Pia D'ORTHO;Philippe Gabriel STEG</t>
  </si>
  <si>
    <t>;marie-pia.dortho@aphp.fr;gabriel.steg@aphp.fr</t>
  </si>
  <si>
    <t>;33(0)1 402 58401;01 40 25 80 80</t>
  </si>
  <si>
    <t>National Research Agency, France</t>
  </si>
  <si>
    <t>&lt;br&gt;        Inclusion Criteria:&lt;br&gt;&lt;br&gt;          -  Patient included in FRENCHIE registry (cf. NCT04050956 for FRENCHIE registry's&lt;br&gt;             selection criteria)&lt;br&gt;&lt;br&gt;          -  Signed consent for AMI-Sleep study&lt;br&gt;&lt;br&gt;        Exclusion Criteria:&lt;br&gt;&lt;br&gt;          -  Patient under treatment for SDB/SAS prior to its inclusion in FRENCHIE registry&lt;br&gt;&lt;br&gt;          -  Cognitive disorientation and communicative disabilities (left to investigator's&lt;br&gt;             discretion) not able to fill-out a questionnaire&lt;br&gt;&lt;br&gt;          -  Severe diseases with anticipated mortality less than 6 months&lt;br&gt;</t>
  </si>
  <si>
    <t>Contribution of SDB/SAS to events after AMI</t>
  </si>
  <si>
    <t>Associations between presence, type and severity of SDB and the severity of the initial coronary disease;Validate the Berlin questionnaire to screen for obstructive and central SDB/SAS in the AMI patients;Evaluate health care related costs during the year following hospital discharge.;Comparison of health care consumption between SDB and non-SDB patients</t>
  </si>
  <si>
    <t>Comparison between QCPR software and instructor-based learning for technical skill basic life support acquisition in secondary school students. A randomized study.</t>
  </si>
  <si>
    <t>Students will be randomized into two groups: 1) Qcpr arm and 2) instructor arm. After a unique frontal lesson cycle from qualified instructors about cardiac arrest, Basic Life Support - Defibrillation (BLS-D) and high quality chest compression, students will be randomized. In the Qcpr group (Q) students will receieve feedback about their chest compression performance on resuscitation training mannequin by a computer-based feedback system (QCPR Registered Trademark, Laerdal, Norway) which analyses rate, depth, recoil and hand position. QCPR (Registered Trademark) is a software displaying parameters related to chest compression performance on a screen linked to the manneqiun. Students will receive also a global compression score taking into account all variables related to the quality of chest compression. In the instructor arm, students will receive feedback from a qualified instructor who will decide when the criteria for high quality standard chest compression will be reached. &lt;br&gt;All students will perform a 2-minute CPR trial. In the qcpr arm, an instructor will comment with every student his/her performance basing on the score from QCPR (Registered Trademark) system for a maximun time of 10 minutes. In the instructor arm, students will recevie feedback from the instructor basing on what the instructor have seen during the CPR trial for a maximun time of 10 minutes each.&lt;br&gt;The feedback from instructor will be delivered immediately after the CPR trial. The outcomes assessment will be performed in a separate 2-minute CPR trial with QCPR (Registered Trademark) system blinded to students and instructor 7 days later. &lt;br&gt;There is no planning for strategies to monitor adherence.</t>
  </si>
  <si>
    <t>https://anzctr.org.au/ACTRN12616000383460.aspx</t>
  </si>
  <si>
    <t>Comparison between a computerized skill-reporting system (QCPR) versus standard instructor-based feedback for chest compression skill acquisition in secondary school students. A randomized study.</t>
  </si>
  <si>
    <t>ACTRN12616000383460</t>
  </si>
  <si>
    <t>Universita degli Studi di Palermo</t>
  </si>
  <si>
    <t>Cardiac arrest;Cardiopulmonary resuscitation (CPR);Basic Life Support - Defibrillation (BLSD); &lt;br&gt;Cardiac arrest &lt;br&gt;Cardiopulmonary resuscitation (CPR) &lt;br&gt;Basic Life Support - Defibrillation (BLSD);Cardiovascular - Other cardiovascular diseases;Public Health - Health promotion/education</t>
  </si>
  <si>
    <t>Nill know</t>
  </si>
  <si>
    <t>Inclusion criteria: All attending students on 4 and 5 years of secondary school randomly selected among the schools that will accept the project.</t>
  </si>
  <si>
    <t>Exclusion criteria: Students who did not participate to the full training</t>
  </si>
  <si>
    <t>Compression score which is an outcome of the Qcpr software taking into account all the variables associated with the quality of chest compression. [At seven days from standard lessons cycle and training.]</t>
  </si>
  <si>
    <t>Passing rate from a qualified instructor blinded to compression score&lt;br&gt;[Seven days from standard lessons cycle and training];Subject overall satisfaction by 1-10 Likert scale from students[Seven days from standard lessons cycle and training];Mean depth and rate of compression from QCPR software[Seven days from standard lessons cycle and training];Proportion of students with an overall compression score of 60% from QCPR software&lt;br&gt;[Seven days from standard lessons cycle and training]</t>
  </si>
  <si>
    <t>A Phase 2, Randomized, Double-Blind, Placebo-Controlled Study toDetermine the Safety and Efficacy of a Single Dose of ASN100 forthe Prevention of Staphylococcus aureus Pneumonia in HeavilyColonized, Mechanically Ventilated Subjects</t>
  </si>
  <si>
    <t>Intervention1: IV infusions ofsingle IV dose of 3600 mg of ASN100 (comprised of separate infusions each of 1800 mg ASN-1 and 1800 mg ASN-2): IV infusions ofsingle IV dose of 3600 mg of ASN100 (comprised of separate infusions each of 1800 mg ASN-1 and 1800 mg ASN-2)&lt;br&gt;Control Intervention1: Placebo: administered either sequentially or simultaneously as 2 separate IV infusions: Placebo: administered either sequentially or simultaneously as 2 separate IV infusions&lt;br&gt;</t>
  </si>
  <si>
    <t>http://www.ctri.nic.in/Clinicaltrials/pmaindet2.php?trialid=23771</t>
  </si>
  <si>
    <t>Prevention of S. Aureus Pneumonia Study in Mechanically Ventilated Subjects Who Are Heavily Colonized With S. Aureus</t>
  </si>
  <si>
    <t>CTRI/2018/04/013442</t>
  </si>
  <si>
    <t>Randomized, Parallel Group, Placebo Controlled Trial&lt;br&gt;  Method of generating randomization sequence:Computer generated randomization  Method of allocation concealment:Pre-numbered or coded identical Containers  Blinding and masking:Participant, Investigator, Outcome Assessor and Date-entry Operator Blinded</t>
  </si>
  <si>
    <t>Arsanis Inc</t>
  </si>
  <si>
    <t>Israel;Algeria;Czech Republic;France;Georgia;Germany;Hungary;Poland;Portugal;Romania;Russian Federation;Serbia ;Spain;Ukraine;United States of America;South Africa</t>
  </si>
  <si>
    <t>Health Condition 1: null- Prevention of Staphylococcus aureus Pneumonia in Heavily Colonized, Mechanically Ventilated Subjects</t>
  </si>
  <si>
    <t>ASN100-201, Ver 4.0 dated 02May2017</t>
  </si>
  <si>
    <t>TV Thanuja Naidu</t>
  </si>
  <si>
    <t>Pharm-Olam International (India) Pvt.  Ltd, No. 15, KMJ Arcadia, I Floor,Industrial Main Road,Koramangala, 5th Block,Bangalore, India. NA</t>
  </si>
  <si>
    <t>Thanuja.Naidu@pharm-olam.com</t>
  </si>
  <si>
    <t>91-80-67182215</t>
  </si>
  <si>
    <t>Pharm-Olam International (India) Pvt.  Ltd</t>
  </si>
  <si>
    <t>Arsanis Inc,890 Winter Street, Suite 230Waltham, MA02451-1472</t>
  </si>
  <si>
    <t>Inclusion criteria: 1. Subject, legally authorized representative, or council of independent physicians (CIP) (if &lt;br/ &gt;&lt;br&gt;applicable) has provided written informed consent; &lt;br/ &gt;&lt;br&gt;2. Subject is √¢?¬•18 years of age at the time of enrollment; &lt;br/ &gt;&lt;br&gt;3. Subject is currently hospitalized and is mechanically ventilated endotracheally &lt;br/ &gt;&lt;br&gt;(i.e., orotracheal or nasotracheal) and, in the Investigator√¢??s opinion, will require ongoing &lt;br/ &gt;&lt;br&gt;ventilator support for at least 48 hours; &lt;br/ &gt;&lt;br&gt;NOTE: Subjects with a tracheostomy at the time of enrollment are not eligible. After &lt;br/ &gt;&lt;br&gt;enrollment, conversion to tracheostomy is permitted per standard of care. &lt;br/ &gt;&lt;br&gt;4. Female subjects must not be pregnant or lactating. Female subjects of childbearing potential &lt;br/ &gt;&lt;br&gt;must have a documented negative pregnancy test at the Screening Visit. Female subjects may &lt;br/ &gt;&lt;br&gt;be enrolled on the basis of a negative urine pregnancy test, pending the result of a negative &lt;br/ &gt;&lt;br&gt;serum pregnancy test prior to randomization; and &lt;br/ &gt;&lt;br&gt;5. Female subjects of childbearing potential and non-surgically sterile male subjects who are &lt;br/ &gt;&lt;br&gt;sexually active must agree to use an approved highly effective form of contraception from the &lt;br/ &gt;&lt;br&gt;time of informed consent until 165 days post-dose. Approved forms of contraception include &lt;br/ &gt;&lt;br&gt;hormonal intrauterine devices, hormonal contraceptives (oral birth control pill, depo, patch, or &lt;br/ &gt;&lt;br&gt;injectable) together with supplementary double barrier methods such as condoms or &lt;br/ &gt;&lt;br&gt;diaphragms with spermicidal gel or foam. &lt;br/ &gt;&lt;br&gt;NOTE: The following categories define women who are NOT considered to be of childbearing &lt;br/ &gt;&lt;br&gt;potential: &lt;br/ &gt;&lt;br&gt;√¢?¬¢ Premenopausal female with 1 of the following: &lt;br/ &gt;&lt;br&gt;o Documented hysterectomy, &lt;br/ &gt;&lt;br&gt;o Documented bilateral salpingectomy, or &lt;br/ &gt;&lt;br&gt;o Documented bilateral oophorectomy, or &lt;br/ &gt;&lt;br&gt;√¢?¬¢ Postmenopausal female, defined as having amenorrhea for at least 12 months without an &lt;br/ &gt;&lt;br&gt;alternative medical cause. &lt;br/ &gt;&lt;br&gt;</t>
  </si>
  <si>
    <t>Exclusion criteria: 1. Subject has received intravenous (IV) immunoglobulin therapy within 4 months prior to the &lt;br/ &gt;&lt;br&gt;Screening Visit; &lt;br/ &gt;&lt;br&gt;2. Subject has a chest X-ray or thoracic computed tomography (CT) scan that is definitive for a &lt;br/ &gt;&lt;br&gt;diagnosis of pneumonia; &lt;br/ &gt;&lt;br&gt;3. Subject demonstrates both of the following: &lt;br/ &gt;&lt;br&gt;a. Need for acute changes in ventilator support to enhance oxygenation or to the amount of &lt;br/ &gt;&lt;br&gt;positive end-expiratory pressure; AND &lt;br/ &gt;&lt;br&gt;NOTE: Changes made in ventilator support due to day-to-day maintenance other than &lt;br/ &gt;&lt;br&gt;those changes made to improve oxygenation will not exclude a subject from participation &lt;br/ &gt;&lt;br&gt;in the study. &lt;br/ &gt;&lt;br&gt;b. New onset of purulent suctioned respiratory secretions; &lt;br/ &gt;&lt;br&gt;4. Subject has a known and documented ETA culture showing heavy colonization with a &lt;br/ &gt;&lt;br&gt;Gram-negative organism at enrollment or at any time during the Screening period; &lt;br/ &gt;&lt;br&gt;NOTE: Randomization should not be delayed while waiting for Gram-negative results if heavy &lt;br/ &gt;&lt;br&gt;colonization with S. aureus has been confirmed. &lt;br/ &gt;&lt;br&gt;5. Subject has been diagnosed with neutropenia (absolute neutrophil count  &lt;500/mm3); &lt;br/ &gt;&lt;br&gt;6. Subject has a severe non-pulmonary source of infection which, in the Investigator√¢??s opinion, &lt;br/ &gt;&lt;br&gt;would interfere with the conduct of the study or jeopardize the subject√¢??s safety; &lt;br/ &gt;&lt;br&gt;7. Subject is currently on either continuous veno-venous hemodialysis or extracorporeal &lt;br/ &gt;&lt;br&gt;membrane oxygenation; &lt;br/ &gt;&lt;br&gt;8. Subject has been previously exposed to ASN100 or ASN-1 or ASN-2, individually; &lt;br/ &gt;&lt;br&gt;9. Subject has a known hypersensitivity to ASN100 or any of its excipients; &lt;br/ &gt;&lt;br&gt;10. Subject has received any investigational product within 30 days prior to the Screening Visit &lt;br/ &gt;&lt;br&gt;(or 5 half-lives of the investigational product, whichever is longer); &lt;br/ &gt;&lt;br&gt;11. Subject has, in the opinion of the Investigator, a high probability of death within 72 hours of &lt;br/ &gt;&lt;br&gt;enrollment; &lt;br/ &gt;&lt;br&gt;12. Subject is, in the opinion of the Investigator, not able or willing to comply with the protocol; &lt;br/ &gt;&lt;br&gt;13. Any condition that, in the opinion of the Investigator, would compromise the safety of the &lt;br/ &gt;&lt;br&gt;subject, the potential activity of the study drug, or the quality of the data; or &lt;br/ &gt;&lt;br&gt;14. Subjects with a known history or current (suspected) diagnosis of cytokine release syndrome &lt;br/ &gt;&lt;br&gt;associated with the administration of peptides, proteins, and/or antibodies.20 &lt;br/ &gt;&lt;br&gt;NOTE: Subjects with a prior history of sepsis are not excluded. &lt;br/ &gt;&lt;br&gt;</t>
  </si>
  <si>
    <t>Proportion of subjects in MITT population who develop S. aureus pneumoniaTimepoint: Up to day 22</t>
  </si>
  <si>
    <t>All cause mortalityTimepoint: 28 days;Duration of mechanical ventilationTimepoint: 21 day;Length of ICU stayTimepoint: 21 days</t>
  </si>
  <si>
    <t>Approved;Not Approved;Approved;Approved;Approved</t>
  </si>
  <si>
    <t>Apr 21 2018 12:00AM;Jan  1 1900 12:00AM;Jan 30 2018 12:00AM;Jun 21 2018 12:00AM;Jan 30 2018 12:00AM</t>
  </si>
  <si>
    <t>Ethics Committee of Bangalore Medical College &amp; Research Institute;Ethics committee of S M S Medical College &amp; Attached Hospitals;Institutional Ethics Committee, Apollo Hospitals (Apollo Health City);Institutional Ethics Committee, Government Medical College and Hospital, Nagpur;Institutional Ethics Committee, Poona Medical Research Foundation</t>
  </si>
  <si>
    <t>Effect of Remote Ischemic Post-conditioning on Neurologic and Cardiac Recovery in Out-of-hospital Cardiac Arrest</t>
  </si>
  <si>
    <t>Procedure: Remote ischemic post-conditioning</t>
  </si>
  <si>
    <t>https://clinicaltrials.gov/show/NCT03093948</t>
  </si>
  <si>
    <t>Effect of Remote Ischemic Post-conditioning on Out-of-hospital Cardiac Arrest</t>
  </si>
  <si>
    <t>NCT03093948</t>
  </si>
  <si>
    <t>Chonnam National University Hospital</t>
  </si>
  <si>
    <t>KCT0002287</t>
  </si>
  <si>
    <t>March 21, 2017</t>
  </si>
  <si>
    <t>CNUH-2017-051</t>
  </si>
  <si>
    <t>Byungkook Lee, M.D.</t>
  </si>
  <si>
    <t>Department of Emergency Medicine, Chonnam National University Hospital</t>
  </si>
  <si>
    <t>&lt;br&gt;        Inclusion Criteria:&lt;br&gt;&lt;br&gt;          -  Adult (19 years and older)&lt;br&gt;&lt;br&gt;          -  comatose out-of-hospital cardiac arrest with sustained restoration of spontaneous&lt;br&gt;             circulation&lt;br&gt;&lt;br&gt;          -  Undergoing targeted temperature management&lt;br&gt;&lt;br&gt;          -  Time of enrollment = 6hrs from restoration of spontaneous circulation&lt;br&gt;&lt;br&gt;          -  cardiac arrest from medical cause (cardiac or other medical cause)&lt;br&gt;&lt;br&gt;        Exclusion Criteria:&lt;br&gt;&lt;br&gt;          -  Pre-existing dementia, brain injury, or dependence on others (cerebral performance&lt;br&gt;             category scale greater than 3)&lt;br&gt;&lt;br&gt;          -  Traumatic etiology for cardiac arrest&lt;br&gt;&lt;br&gt;          -  Protected population (pregnant, prisoner)&lt;br&gt;&lt;br&gt;          -  in-hospital cardiac arrest&lt;br&gt;&lt;br&gt;          -  Known bleeding diathesis&lt;br&gt;&lt;br&gt;          -  suspected or confirmed acute intracranial hemorrhage&lt;br&gt;&lt;br&gt;          -  suspected or confirmed acute ischemic stroke&lt;br&gt;&lt;br&gt;          -  Known limitations in therapy and do-not-resuscitate order&lt;br&gt;&lt;br&gt;          -  known disease making 180-day survival unlikely&lt;br&gt;&lt;br&gt;          -  &gt;6 hours from restoration of spontaneous circulation to randomization&lt;br&gt;&lt;br&gt;          -  cardiac arrest from asphyxia (hanging, foreign body airway obstruction), drowning,&lt;br&gt;             drug overdose, or electrocution&lt;br&gt;&lt;br&gt;          -  peripheral vascular disease (Deep vein thrombosis, arteriosclerosis obliterans)&lt;br&gt;&lt;br&gt;          -  systolic blood pressure &lt; 80 mmHg in spite of fluid loading/vasopressor and/or&lt;br&gt;             inotropic medication&lt;br&gt;</t>
  </si>
  <si>
    <t>neuron specific enolase</t>
  </si>
  <si>
    <t>change over troponin-I;change over creatinin kinase-MB;neurologic outcome</t>
  </si>
  <si>
    <t>Regional Hypo-perfusion as metabolic raiser of ventilator-induced lung injury (VILI): pilot clinica trial - CO2 inhalation in severe ARDS on ECMO</t>
  </si>
  <si>
    <t>&lt;br&gt;                Trade Name: 5% Carbon Dioxide / Oxygen Medical Gas Mixture&lt;br&gt;                Pharmaceutical Form:&lt;br&gt;                INN or Proposed INN: 5% CO2/95% O2&lt;br&gt;                CAS Number: 8063-77-2&lt;br&gt;                Current Sponsor code: Carbogen&lt;br&gt;                Other descriptive name: Carbogen&lt;br&gt;                Concentration unit: % (V/V) percent volume/volume&lt;br&gt;                Concentration type: equal&lt;br&gt;                Concentration number: 5-&lt;br&gt;&lt;br&gt;</t>
  </si>
  <si>
    <t>https://www.clinicaltrialsregister.eu/ctr-search/search?query=eudract_number:2018-001294-25</t>
  </si>
  <si>
    <t>Evaluation of the role of regional pulmonary hypoperfusion in the development of vintilation induced lung injury</t>
  </si>
  <si>
    <t>EUCTR2018-001294-25-IT</t>
  </si>
  <si>
    <t>&lt;br&gt;                Controlled: no&lt;br&gt;                Randomised: no&lt;br&gt;                Open: yes&lt;br&gt;                Single blind: no&lt;br&gt;                Double blind: no&lt;br&gt;                Parallel group:&lt;br&gt;                Cross over:&lt;br&gt;                Other: no&lt;br&gt;                If controlled, specify comparator, Other Medicinial Product: no&lt;br&gt;                Placebo: no&lt;br&gt;                Other: no&lt;br&gt;                Number of treatment arms in the trial: 1&lt;br&gt;</t>
  </si>
  <si>
    <t>Severe Acute Respiratory Distress Syndrome (ARDS) &lt;br&gt;                MedDRA version: 20.0                Level: LLT                Classification code 10038651                Term: Respiration failure                System Organ Class: 10038738 - Respiratory, thoracic and mediastinal disorders             &lt;br&gt;                MedDRA version: 20.0                Level: PT                Classification code 10001053                Term: Acute respiratory failure                System Organ Class: 10038738 - Respiratory, thoracic and mediastinal disorders             &lt;br&gt;                MedDRA version: 20.0                Level: SOC                Classification code 10038738                Term: Respiratory, thoracic and mediastinal disorders                System Organ Class: 10038738 - Respiratory, thoracic and mediastinal disorders            ;Therapeutic area: Diseases [C] - Respiratory Tract Diseases [C08]</t>
  </si>
  <si>
    <t>IPOXVILI</t>
  </si>
  <si>
    <t>UOC Rianimazione e Terapia Intensiv</t>
  </si>
  <si>
    <t>Via Francesco Sforza, 35</t>
  </si>
  <si>
    <t>tommaso.mauri@policlinico.mi.it</t>
  </si>
  <si>
    <t>Fondazione IRCCS Ca' Granda Ospedalwe Maggiore Polclinico</t>
  </si>
  <si>
    <t>Ministero della Salute - Bando Ricerca Finalizzata</t>
  </si>
  <si>
    <t>Inclusion criteria: &lt;br&gt;                ARDS diagnosis (according to Berlin definition), deep sedation and neuromuscular paralysis, controlled mechanical ventilation  and veno-venous ECMO&lt;br&gt;                Are the trial subjects under 18? no&lt;br&gt;                Number of subjects for this age range: 1&lt;br&gt;                F.1.2 Adults (18-64 years) yes&lt;br&gt;                F.1.2.1 Number of subjects for this age range 8&lt;br&gt;                F.1.3 Elderly (&gt;=65 years) yes&lt;br&gt;                F.1.3.1 Number of subjects for this age range 2&lt;br&gt;</t>
  </si>
  <si>
    <t>Exclusion criteria: &lt;br&gt;                Age lower than 18 years; hemodynamic instability; active air leakage from the lung; neurologic injury or clinical suspicion of increased intracranial pressure; pregnancy, moribundus status; refusal by the attending physician&lt;br&gt;&lt;br&gt;</t>
  </si>
  <si>
    <t>&lt;br&gt;                Main Objective: To investigate the feasibility and safety of adding inhaled CO2 5% during mechanical ventilation in ARDS patients on ECMO, while preventing changes in arterial CO2 and pH through the increase in extracorporeal CO2 removal by ECMO system.&lt;br&gt;            ;Secondary Objective: Safety evaluation of adverse events;&lt;br&gt;                Primary end point(s): Primary: To verify the feasibility of adding inhaled CO2 5% without changes in arterial CO2 and pH. i.e. keeping PaCO2 within the range 35-45 mmHg  for two consecutive measurememts and during the whole period of observation (60-90 minutes) at least in 8 of  10 patients&lt;br&gt;            ;&lt;br&gt;                Timepoint(s) of evaluation of this end point: Repeated arterial blood gas analysis at   5-10-20-30-60-90-120 minutes from the beginning of CO2 administration&lt;br&gt;</t>
  </si>
  <si>
    <t>&lt;br&gt;                Secondary end point(s): Secondary: in order to assess the safety of CO2 administration, the incidence of the following advere events will be recorded: arterial pH &lt; 7.2 in more than two consecutive measurements at least 10 minutes apart; hemodynamic instability with hypotension and  hypertension; arrhythmias; pulmonary arterial hypertension&lt;br&gt;&lt;br&gt;            ;Timepoint(s) of evaluation of this end point: Monitoring during two hours of trealtment</t>
  </si>
  <si>
    <t>Regional Hypo-perfusion as metabolic raiser of ventilator-induced lung injury (VILI): pilot clinica trial</t>
  </si>
  <si>
    <t>Efficacy of Comprehensive Cardiac Rehabilitation on Health Promoting Lifestyle in People with Implantable Cardioverter Defibrillator</t>
  </si>
  <si>
    <t>Intervention 1: Intervention group: Comprehensive cardiac rehabilitation intervention was performed for 10 sessions in 5 weeks, 2 sessions per week, 1.5 hours per session. At the beginning of each session, the exercise intervention was performed for 45 minutes by the researcher under the supervision of a physiotherapist in the intervention group, which included 10 minutes of warm up, 8 minutes of bicycle, 8 minutes of running or walking, 8 minutes of aerobic training, and at the end, 10 minutes of cool down. Then, the educational intervention includes nutrition education and physical activity and reduction of cardiovascular risk factors was carried out by the researcher at the end of each session of physical training for 45 minutes. Intervention 2: Control group: No intervention was done.</t>
  </si>
  <si>
    <t>http://en.irct.ir/trial/31950</t>
  </si>
  <si>
    <t>The effect of cardiac rehabilitation in people with cardiac defibrillator</t>
  </si>
  <si>
    <t>IRCT20180617040122N1</t>
  </si>
  <si>
    <t>Randomization: Not randomized, Blinding: Not blinded, Placebo: Not used, Assignment: Parallel, Purpose: Supportive.</t>
  </si>
  <si>
    <t>Individuals with implantable cardioverter defibrillator. &lt;br&gt;Cardiac arrest due to underlying cardiac condition</t>
  </si>
  <si>
    <t>Mahnaz Siahi</t>
  </si>
  <si>
    <t>Iran Faculty of Nursing and Midwifery, Rashid Yasemi Ave., Vanak Sq., Vali Asr Ave., Tehran, Iran</t>
  </si>
  <si>
    <t>m.siahi8361@gmail.com</t>
  </si>
  <si>
    <t>+98 21 4365 1000</t>
  </si>
  <si>
    <t>Ezzat Jafar Jalal</t>
  </si>
  <si>
    <t>Iran Faculty of Nursing and Midwifery, Rashid Yasemi Ave., Vanak Sq., Vali Asr Ave., Tehran</t>
  </si>
  <si>
    <t>Ejalal2005@yahoo.com</t>
  </si>
  <si>
    <t>+98 21 8888 2885</t>
  </si>
  <si>
    <t>Inclusion criteria: Age 18-60 years old&lt;br&gt;At least 3 months passed from insertion of implantable cardioverter defibrillator&lt;br&gt;Hearing and vision and perception in communication</t>
  </si>
  <si>
    <t>Exclusion criteria: Neurological, cognitive and motor disorders, according to documents&lt;br&gt;Other than sinus rythm or ventricular tachycardia in the pre-intervention analysis</t>
  </si>
  <si>
    <t>Nutrition. Timepoint: Before intervention and 2 months after intervention. Method of measurement: Health promoting lifestyle Questionnaire.;Physical activity. Timepoint: Before intervention and 2 months after intervention. Method of measurement: Health promoting lifestyle Questionnaire.</t>
  </si>
  <si>
    <t>What will be shared: All data can be shared after unidentifying Individuals.  When: Accessible 6 months after result publication  To whom: Data will be available just for researchers working in academic and scientific  institutions.  Conditions: In order to cite in other researches  Where to obtain: m.siahi8361@gmail.com  How to obtain: Send a request via email  Comments:</t>
  </si>
  <si>
    <t>Ethics committee of Iran University of Medical Sciences</t>
  </si>
  <si>
    <t>Non-invasive Respiratory Support in Preterm Infants: a Multicentre Pilot Randomized Controlled Trial</t>
  </si>
  <si>
    <t>Other: Non-invasive respiratory support mode</t>
  </si>
  <si>
    <t>https://clinicaltrials.gov/show/NCT03512158</t>
  </si>
  <si>
    <t>Non-invasive Respiratory Support in Preterm Infants</t>
  </si>
  <si>
    <t>NCT03512158</t>
  </si>
  <si>
    <t>McMaster Children's Hospital</t>
  </si>
  <si>
    <t>Preterm Infant;Respiratory Insufficiency Syndrome of Newborn;Bronchopulmonary Dysplasia</t>
  </si>
  <si>
    <t>May 15, 2018</t>
  </si>
  <si>
    <t>2018-2113</t>
  </si>
  <si>
    <t>Hamilton Academic Health Sciences Organization;Hamilton Health Sciences Foundation - New Investigator Fund</t>
  </si>
  <si>
    <t>&lt;br&gt;        Inclusion Criteria: All preterm neonates with gestational age &lt; 29 weeks with a&lt;br&gt;        chronological age of at least 72 hours admitted to one of four participating NICUs&lt;br&gt;        (McMaster Children's Hospital, Stollery Children's Hospital, BC Women and Children's&lt;br&gt;        Hospital, and Women and Infants' Hospital of Rhode Island); whose families have consented&lt;br&gt;        to study participation; and who do not meet any of the following exclusion criteria:&lt;br&gt;&lt;br&gt;          1. Major upper airway malformation (cleft lip/palate, severe micro-retrognathia,&lt;br&gt;             congenital tracheal stenosis or vascular ring, and neck mass/cystic hygroma)&lt;br&gt;&lt;br&gt;          2. Major (non-airway) congenital abnormality not-yet repaired (congenital diaphragmatic&lt;br&gt;             hernia, abdominal wall defect, and tracheo-esophgeal fistulas)&lt;br&gt;&lt;br&gt;          3. Suspected or confirmed chromosomal/genetic abnormality&lt;br&gt;&lt;br&gt;          4. Administration of high NCPAP or NIPPV outside of randomization for greater than 4&lt;br&gt;             continuous hours AFTER day 10 [240 hours] of post-natal age.&lt;br&gt;</t>
  </si>
  <si>
    <t>Ability to enroll a minimum of 10% of all eligible neonates per year at each site;Fewer than 20% randomized subjects with protocol violations in High CPAP arm;Fewer than 20% randomized subjects with protocol violations in NIPPV arm;Fewer than 20% of enrolled (consented, but pre-randomization) subjects with protocol violations</t>
  </si>
  <si>
    <t>Failure of assigned NRS mode within 7 days post-randomization;Need for endotracheal ventilation at 72 hours and 7 days post-randomization;Pre-discharge, in-hospital mortality;Bronchopulmonary dysplasia (BPD, based on NICHD criteria) (16) among survivors only;Composite of pre-discharge mortality or BPD (latter as defined above);Duration (days) of supplemental oxygen days;Duration (days) of any respiratory support;Duration (days) of endotracheal mechanical ventilation;Proportion of infants on any endotracheal mechanical ventilation;Duration (days) of initial hospitalization at NICU;Postmenstrual age (weeks) at onset of oral feeding (defined as not requiring gavage);Air leak syndromes (n, defined as pneumothorax, pneumomediastinum, and/or pulmonary interstitial emphysema as defined on radiographic report);Spontaneous intestinal perforations (n, defined on radiographic report);Cerebral and renal regional perfusion (using near-infrared spectroscopy);‚Ä¢ Need for endotracheal mechanical ventilation within 7 days following failure of the post-randomization assigned mode of NRS</t>
  </si>
  <si>
    <t>Measuring the Effects of a Music Therapy Protocol on Respiratory and Bulbar Functions of Patients With Early and Mid-stage Amyotrophic Lateral Sclerosis: Mixed Methods Single Case Study Series</t>
  </si>
  <si>
    <t>Procedure: Music therapy</t>
  </si>
  <si>
    <t>https://clinicaltrials.gov/show/NCT03604822</t>
  </si>
  <si>
    <t>Music Therapy Protocol to Support Bulbar and Respiratory Functions in ALS</t>
  </si>
  <si>
    <t>NCT03604822</t>
  </si>
  <si>
    <t>Alisa Apreleva</t>
  </si>
  <si>
    <t>Russian Federation;United Kingdom;Russian Federation;United Kingdom</t>
  </si>
  <si>
    <t>Motor Neuron Disease, Amyotrophic Lateral Sclerosis;ALS (Amyotrophic Lateral Sclerosis);Dysarthria, Flaccid;Dysarthria, Spastic;Dysarthria, Mixed;Dysphagia;Dyspnea;Aspiration Pneumonia;Hypernasality;Breathlessness</t>
  </si>
  <si>
    <t>September 27, 2017</t>
  </si>
  <si>
    <t>ALSMT01</t>
  </si>
  <si>
    <t>Alisa Apreleva, MA</t>
  </si>
  <si>
    <t>Anglia Ruskin University</t>
  </si>
  <si>
    <t>ALS Centre Moscow</t>
  </si>
  <si>
    <t>&lt;br&gt;        Inclusion Criteria:&lt;br&gt;&lt;br&gt;          -  Newly diagnosed patients at ALS Centre Moscow (consecutive sampling)&lt;br&gt;&lt;br&gt;          -  Diagnosis of probable or definite ALS by the revised El Escorial criteria confirmed by&lt;br&gt;             neurologist at ALS Moscow Centre prior to screening for enrollment.&lt;br&gt;&lt;br&gt;          -  Amyotrophic Lateral Sclerosis Functional Rating Scale - Revised (ALSFRS-R) bulbar&lt;br&gt;             subscore = 9, but = 11, where bulbar score=the sum of ALSFRS-R questions 1-3 (maximum&lt;br&gt;             score of 12)&lt;br&gt;&lt;br&gt;          -  Forced vital capacity (FVC) greater than 60%&lt;br&gt;&lt;br&gt;          -  Unimpaired cognition as evidenced by Edinburgh Cognitive and Behavioural ALS Screen&lt;br&gt;             (ECAS) cut-off scores adjusted for age and education&lt;br&gt;&lt;br&gt;          -  Able to consent to treatment&lt;br&gt;&lt;br&gt;          -  Native speakers of Russian&lt;br&gt;&lt;br&gt;        Exclusion Criteria:&lt;br&gt;&lt;br&gt;          -  Tracheostomy or mechanical ventilation&lt;br&gt;&lt;br&gt;          -  Diaphragmatic pacer&lt;br&gt;&lt;br&gt;          -  Significant concurrent respiratory disease&lt;br&gt;&lt;br&gt;          -  Allergies to barium&lt;br&gt;&lt;br&gt;          -  Receiving any other experimental treatment for dysarthria, dysphagia, dystussia and&lt;br&gt;             dyspnoea for the duration of the study&lt;br&gt;&lt;br&gt;          -  Receiving any other music therapy treatment for the duration of the study&lt;br&gt;</t>
  </si>
  <si>
    <t>Change in Visual Analogue Scale for current perceived ease of respiration from pre-treatment to post-treatment;Change of Visual Analogue Scale for current perceived ease of speech from pre-treatment to post-treatment;Phenomenological analysis of participant semi-structured interviews pre-treatment;Phenomenological analysis of caregiver semi-structured interview pre-treatment;Phenomenological analysis of treatment sessions documentation;Phenomenological analysis of participant semi-structured interviews post-treatment;Phenomenological analysis of caregiver semi-structured interview post-treatment;Change in acoustic assessment parameters of recorded voice from baseline at Week 6, Week 12, Week 16;Change in video fluoroscopic swallowing study (VFSS) results from baseline at Week 6, Week 12;Change of Center for Neurologic Study Bulbar Function Scale (CNS-BFS) Speech subscore from baseline at Week 6, Week 12, Week 16;Change of Center for Neurologic Study Bulbar Function Scale (CNS-BFS) Swallowing subscore from baseline at Week 6, Week 12, Week 16;Change of Peak Cough Flow (PCF) from baseline at Week 6, Week 12, Week 16;Change of Maximal Expiratory Pressure (MEP) from baseline at Week 6, Week 12, Week 16;Change of Maximal Inspiratory Pressure (MIP) from baseline at Week 6, Week 12, Week 16;Change of Forced Vital Capacity (FVC) from baseline at Week 6, Week 12, Week 16</t>
  </si>
  <si>
    <t>&lt;br&gt;Product Name: imipenem/cilastatin/relebactam&lt;br&gt;Product Code: MK-7655A&lt;br&gt;Pharmaceutical Form: Powder for injection&lt;br&gt;INN or Proposed INN: IMIPENEM&lt;br&gt;CAS Number: 64221-86-9&lt;br&gt;Concentration unit: mg milligram(s)&lt;br&gt;Concentration type: equal&lt;br&gt;Concentration number: 500-&lt;br&gt;INN or Proposed INN: Relebactam&lt;br&gt;Other descriptive name: MK-7655&lt;br&gt;Concentration unit: mg milligram(s)&lt;br&gt;Concentration type: equal&lt;br&gt;Concentration number: 250-&lt;br&gt;INN or Proposed INN: Cilastatin&lt;br&gt;CAS Number: 82009-34-5&lt;br&gt;Other descriptive name: CILASTATIN&lt;br&gt;Concentration unit: mg milligram(s)&lt;br&gt;Concentration type: equal&lt;br&gt;Concentration number: 500-&lt;br&gt;&lt;br&gt;Trade Name: Piperacillin/Tazobactam-Teva&lt;br&gt;Product Name: piperallicin/tazobactam&lt;br&gt;Pharmaceutical Form: Powder for injection&lt;br&gt;INN or Proposed INN: Tazobactam&lt;br&gt;Other descriptive name: TAZOBACTAM&lt;br&gt;Concentration unit: mg milligram(s)&lt;br&gt;Concentration type: equal&lt;br&gt;Concentration number: 500-&lt;br&gt;INN or Proposed INN: Piperallicin&lt;br&gt;Other descriptive name: PIPERACILLIN&lt;br&gt;Concentration unit: mg milligram(s)&lt;br&gt;Concentration type: equal&lt;br&gt;Concentration number: 4000-&lt;br&gt;&lt;br&gt;Trade Name: Piperacillin / Tazobactam-Accord&lt;br&gt;Product Name: piperallicin/tazobactam&lt;br&gt;Pharmaceutical Form: Powder for injection&lt;br&gt;INN or Proposed INN: Tazobactam&lt;br&gt;Other descriptive name: TAZOBACTAM&lt;br&gt;Concentration unit: mg milligram(s)&lt;br&gt;Concentration type: equal&lt;br&gt;Concentration number: 500-&lt;br&gt;INN or Proposed INN: Piperallicin&lt;br&gt;Other descriptive name: PIPERACILLIN&lt;br&gt;Concentration unit: mg milligram(s)&lt;br&gt;Concentration type: equal&lt;br&gt;Concentration number: 4000-&lt;br&gt;&lt;br&gt;</t>
  </si>
  <si>
    <t>EUCTR2015-000246-34-HR</t>
  </si>
  <si>
    <t>Controlled: yes&lt;br&gt;Randomised: yes&lt;br&gt;Open: no&lt;br&gt;Single blind: no&lt;br&gt;Double blind: yes&lt;br&gt;Parallel group: no&lt;br&gt;Cross over: no&lt;br&gt;Other: no&lt;br&gt;If controlled, specify comparator, Other Medicinial Product: yes&lt;br&gt;Placebo: no&lt;br&gt;Other: no&lt;br&gt;Number of treatment arms in the trial: 2&lt;br&gt;</t>
  </si>
  <si>
    <t>NCT02493764</t>
  </si>
  <si>
    <t>+1732594 4948</t>
  </si>
  <si>
    <t>Exclusion criteria: &lt;br&gt;1.has a baseline lower respiratory tract specimen Gram stain that shows the presence of Gram-positive cocci only.&lt;br&gt;2. has confirmed or suspected community-acquired bacterial pneumonia (CABP).&lt;br&gt;3. has confirmed or suspected pneumonia of viral, fungal, or parasitic etiology.&lt;br&gt;4. has HABP/VABP caused by an obstructive process, including lung cancer (or other malignancy metastatic to the lungs resulting in pulmonary obstruction) or other known obstruction.&lt;br&gt;5. has a carcinoid tumor or carcinoid syndrome.&lt;br&gt;6. has active immunosuppression, defined as either receiving immunosuppressive medications or having a medical condition associated with immunodeficiency. &lt;br&gt;7. is expected to survive &lt; 72 hours.&lt;br&gt;8.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&lt;br&gt;9. has received effective antibacterial drug therapy for the index infection of HABP/VABP for a continuous duration of more than 24 hours during the previous 72 hours. &lt;br&gt;10. a history of serious allergy, hypersensitivity (e.g., anaphylaxis), or any serious reaction to any of the following: any penicillin or √ü-lactamase inhibitors.&lt;br&gt;11. is a female who is pregnant or is expecting to conceive (or is a male partner of a female who is expecting to conceive), is breastfeeding, or plans to breastfeed prior to completion of the study. &lt;br&gt;12. has a history of a seizure disorder which has required ongoing treatment with anti-convulsive therapy or prior treatment with anti-convulsive therapy within the last 3 years.&lt;br&gt;13. is anticipated to be treated with any of the following medications during the course of study therapy: refer to protocol for list on concomitant meds&lt;br&gt;14. has an estimated or actual creatinine clearance of &lt; 15 mL/min at screening, based on the findings of local laboratory values.  &lt;br&gt;15. is currently undergoing hemodialysis or peritoneal dialysis.&lt;br&gt;16.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</si>
  <si>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Sep  7 2017 12:00AM</t>
  </si>
  <si>
    <t>First-in-human study to investigate the skin tolerability of micro-projection array patches coated with inactivated split influenza virus haemagglutinin (HA) from A/Singapore/GP1908/2015 (A/Michigan/45/2015(H1N1)-like) vaccine in healthy volunteers</t>
  </si>
  <si>
    <t>The study is in 2 parts,with 4 parallel treatment groups in Part A and 9 parallel treatment groups in Part B. In both study parts the interventional exposure group being studied is the Micro array projections (MAPs) coated with A/Singapore/GP1908/2015 antigen (A/Sing) in various doses. The comparator products are listed in the section below.   &lt;br&gt;&lt;br&gt;The A/Sing MAP comes in 2 doses; 5mcg Haemagglutinin protein (HA) or 2.5 mcg HA. They are single use. For each subject, a MAP is applied for 2 mins then removed then the next patch is applied for 2 mins then removed etc.&lt;br&gt;The MAP is applied by a trained medical professional.  &lt;br&gt;&lt;br&gt;Study Part A: &lt;br&gt;Group 1 subjects will receive 3 x 5mcg A/Sing coated MAPs to the forearm,  total dose 15mcg HA.&lt;br&gt;Groups 2, 3 and 4 will receive comparator products (described in section below)&lt;br&gt;&lt;br&gt;Study Part B: &lt;br&gt;Group 1 subjects receive 3 x 5mcg A/Sing coated MAPs to the forearm, total dose 15mcg HA&lt;br&gt;Group 2 subjects receive 3 x 5mcg A/Sing coated MAPs to the forearm, total dose 15mcg HA and they will undergo additional testing of punch biopsy of application site.  &lt;br&gt;Group 3 subjects receive 2 x 5mcg A/Sing coated MAPs to the forearm plus 1 uncoated (placebo MAP, total dose 10mcg HA&lt;br&gt;Group 4 subjects  receive 1 x 5mcg A/Sing coated MAP to the forearm plus 2 uncoated (placebo MAPs, total dose 5mcg HA&lt;br&gt;Group 5 subjects receive 1 x 2.5mcg A/Sing coated MAP (2.5mcg HA) plus 2 uncoated (placebo) MAPs to the forearm, total dose 2.5 mcg HA&lt;br&gt;Group 8 subjects receive 3 x 5mcg A/Sing coated MAPs to the deltoid muscle, total dose 15 mcg HA&lt;br&gt;&lt;br&gt;The MAP delivery device is a hand-held mechanical, spring loaded, disposable applicator (Vaxxas Clinical Applicator, disposable, CAP) calibrated at a specific speed of 20 m/s. Each MAP will be delivered to the skin and left in situ for 2 minutes. It will then be removed by a gloved finger by gently tensioning the skin around the patch with one hand, whilst pulling the MAP directly up an</t>
  </si>
  <si>
    <t>https://anzctr.org.au/ACTRN12618000112268.aspx</t>
  </si>
  <si>
    <t>Two-part, randomised, double-blind, placebo-controlled study in healthy participants to investigate the skin tolerability of micro-projection array patches coated with inactivated split influenza virus haemagglutinin (HA) from A/Singapore/GP1908/2015 (A/Michigan/45/2015(H1N1)-like) vaccine.</t>
  </si>
  <si>
    <t>ACTRN12618000112268</t>
  </si>
  <si>
    <t>Purpose: Prevention; Allocation: Randomised controlled trial; Masking: Blinded (masking used);Assignment: Parallel;</t>
  </si>
  <si>
    <t>Vaxxas Pty Ltd</t>
  </si>
  <si>
    <t>prevention of influenza infection; &lt;br&gt;prevention of influenza infection;Infection - Other infectious diseases;Public Health - Other public health</t>
  </si>
  <si>
    <t>SP-1207-022</t>
  </si>
  <si>
    <t>Inclusion criteria: 1.Aged 18-50 years (inclusive).&lt;br&gt;2.Subject has a Body Mass Index (BMI) within the range 18.0‚Äì30.0 kg/m¬≤ &lt;br&gt;3.Satisfactory medical assessment, with no clinically significant or relevant abnormalities in medical history, physical examination, vital signs and laboratory evaluation (haematology or biochemistry)&lt;br&gt;4.Adequate venous access in their left or right arms to allow collection of a number of blood samples.&lt;br&gt;5. Females of childbearing potential and males should either be sexually inactive (abstinent) for 14 days prior to screening and throughout the study or be using one of the following acceptable birth control methods: &lt;br&gt;a.Surgically sterile (hysterectomy and/or bilateral oophorectomy); &lt;br&gt;b.Surgically sterile (bilateral tubal ligation with surgery at least 6 months prior to study initiation); &lt;br&gt;c.IUD in place for at least 3 months; &lt;br&gt;d.Stable hormonal contraceptive for at least 3 months prior to study through completion of study; &lt;br&gt;e.Surgical sterilization (vasectomy) for male participants or for female participant‚Äôs partner at least 6 months prior to study&lt;br&gt;f.Condom for male participant together with effective contraception for their female partner.&lt;br&gt;6.Postmenopausal women must have had at least 12 months since their last menstrual period&lt;br&gt;7.Subject is able to communicate effectively with study personnel and is considered reliable, willing and cooperative in terms of compliance with the protocol requirements.&lt;br&gt;8.Subject is able and willing to provide written, personally signed and dated informed consent to participate in the study. &lt;br&gt;</t>
  </si>
  <si>
    <t>Exclusion criteria: 1.Subject with birthmarks, tattoos, wounds, scars, moles, blemishes, heavy hair or other skin conditions (such as eczema) on forearms and upper arm regions (both arms) which could reasonably obscure application site reactions.&lt;br&gt;2.Subject with known chronic spontaneous urticaria / dermographism&lt;br&gt;3.Known anaphylactic hypersensitivity to a previous influenza vaccination or to eggs, neomycin, polymyxin B sulphate or any of the constituents or trace residues of the study vaccine.&lt;br&gt;4.Has received an influenza vaccine or has been diagnosed by a doctor as having influenza in the last 12 months.&lt;br&gt;5.Known history of Guillain-Barr√© syndrome.&lt;br&gt;6.Recent vaccination (within 30 days prior to enrolment) with any vaccine.&lt;br&gt;7.Known predisposition to keloid scar formation.&lt;br&gt;8.History of granulomatous diseases (especially sarcoidosis and granuloma annulare).&lt;br&gt;9.History of clinically significant gastrointestinal, hepatic, renal, cardiovascular, dermatological, immunological, respiratory, endocrine, oncological, neurological, metabolic, psychiatric disease or haematological disorders. &lt;br&gt;10.History of malignancy, other than non-melanoma skin cancer.&lt;br&gt;11.An active medical condition (which is deemed as clinically significant) that is under evaluation or treatment, or a recent illness, a chronic illness, an autoimmune disease or had major surgery within the last year. &lt;br&gt;12.History of Hepatitis B, Hepatitis C or HIV infection or clinical laboratory serology is positive for Hepatitis B surface antigen, Hepatitis C or HIV antibodies.&lt;br&gt;13.History of abnormal bleeding tendencies or thrombophlebitis unrelated to venepuncture or intravenous cannulation. &lt;br&gt;14.Receiving chronic treatment with immune-suppressive therapy (asthma inhalers and topical corticosteroids are permitted). All medications will be documented and reviewed for acceptance by the Investigator or a medically qualified nominee.&lt;br&gt;15.History of any psychiatric illness or psychological disorder which may impair the ability to provide written informed consent or participate in the study.&lt;br&gt;16.Subject has donated blood or plasma or clinically significant blood loss within 60 days prior to screening visit. &lt;br&gt;17.Subject is pregnant or breast-feeding. &lt;br&gt;18.A history of alcohol or drug abuse in the last 12 months or current alcohol consumption is &gt;4 standard drinks (or equivalent) per day.&lt;br&gt;19.Use of any prescription medication (except for contraceptives) within 7 days, unless approved by the PI. All medications will be documented and reviewed for acceptance by the Investigator or a medically qualified nominee.&lt;br&gt;20.Use of any investigational drug or device within 30 days or 5 half-lives of the drug, whichever is longer, prior to the Day 1. &lt;br&gt;21.Previous exposure to the Nanopatch and its applicator as a participant in previous clinical studies.&lt;br&gt;</t>
  </si>
  <si>
    <t>To evaluate the safety and tolerability of A/Singapore/GP1908/2015 antigen delivered by the micro-projection array patch (MAP) in comparison to an uncoated MAP and intramuscular administration of both a quadrivalent seasonal influenza vaccine and a monovalent vaccine delivering approximately the same dose of A/Singapore/GP1908/2015 (A/Sing) HA protein.&lt;br&gt;Treatment site reaction, pain scores, and skin irritation index will be summarised at each assessment time by treatment group.  Comparisons between sites of application and between MAP and intramuscular injection administration and active (A/Sing) versus placebo administrations will be analysed using appropriate statistical tests.&lt;br&gt;Pain scores will be assessed b a 100 mm visual analogue scale.. [Skin tolerability will be assessed daily to Day 7 then at Day 22 then fortnightly up to Day 60 or at resolution.&lt;br&gt;]</t>
  </si>
  <si>
    <t>To evaluate the immune responses to MAP application to the forearm with A/Singapore/GP1908/2015 (A/Sing) at 4 dose levels (0, 2.5, 5, 10 and 15 micrograms) in comparison to IM administration of the standard 15 microgram HA dose per strain.This is measured using the Haemagglutination inhibition (HI) assay. &lt;br&gt;Immune responses post-treatment will be compared within and between groups.   Confidence intervals and p-values will be presented for two-tailed tests, where significance is assumed for p&lt;0.05. &lt;br&gt;[Subjects Immune response will be assessed at Day 21.&lt;br&gt;];To evaluate the skin penetration performance of applied A/Sing MAPs at two sites of application (forearm and upper arm). &lt;br&gt;&lt;br&gt;Applied MAPs are collected for analysis of penetration performance.&lt;br&gt;‚Ä¢Uncoated MAPs are analysed using scanning electron microscopy&lt;br&gt;‚Ä¢A/Sing MAPs are analysed using scanning electron microscopy and / or total protein content.  [immediately post MAP removal from skin];In a subset of subjects, to assess further measures of immune response through additional assays or assessment of the local skin response via punch biopsy at the micro-projection array application sites. Such as &lt;br&gt;‚Ä¢Enzyme linked immunosorbent assay (ELISA) for immunoglobulin G (IgG) in serum.&lt;br&gt;‚Ä¢Microneutralization (MNT) in serum. &lt;br&gt;‚Ä¢ELISA for mucosal Immunoglobulin A in saliva.&lt;br&gt;‚Ä¢Antibody dependent cellular cytotoxicity (ADCC) in serum. &lt;br&gt;‚Ä¢Cell mediated immunity (CMI) in peripheral blood mononuclear cells (PBMCs).&lt;br&gt;‚Ä¢Memory B cells in PBMCs &lt;br&gt;‚Ä¢Assays on biopsy samples for local skin response:&lt;br&gt;oFlow cytometry &lt;br&gt;oImmunohistochemistry. &lt;br&gt;This is an exploratory outcome[Punch biopsy performed on Day 4  post application&lt;br&gt;Saliva assessment done at Days 4, 8 and 22&lt;br&gt;serum assessments done at Days 4, 8, 22 and 61&lt;br&gt;]</t>
  </si>
  <si>
    <t>Bellberry Ltd</t>
  </si>
  <si>
    <t>Profylaxis for Influenza virus &lt;br&gt;                MedDRA version: 19.1                Level: PT                Classification code 10022000                Term: Influenza                System Organ Class: 10021881 - Infections and infestations            ;Therapeutic area: Diseases [C] - Virus Diseases [C02]</t>
  </si>
  <si>
    <t>&lt;br&gt;                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Primary safety objectives: &lt;br&gt;                - To evaluate the safety of aQIV through assessment for local and systemic solicited adverse events through Day 7 in a sub-set of subjects. &lt;br&gt;                - To evaluate the rates in each vaccine group of medically-attended adverse events within 30 days after the first occurrence RT-PCR confirmed ILI.&lt;br&gt;                -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vaccination.&lt;br&gt;            ;&lt;br&gt;                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                Secondary  immunogenicity objectives: &lt;br&gt;                -To evaluate the immunogenicity of aQIV measured by HI titer 21 days after vaccination, against influenza strains homologous to the seasonal vaccine.&lt;br&gt;            ;&lt;br&gt;                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 Percentage of subjects with medically-attended adverse events within 30 days after of first occurrence RT-PCR confirmed ILI.&lt;br&gt;                - Percentages of subjects with any unsolicited AEs and concomitant medications reported from Day 1 through Day 22;&lt;br&gt;                - Percentages of subjects with SAEs, AEs leading to withdrawal from the study, NOCD, AESI reported from Day 1 to Day 366 and all concomitant medications associated with these events.&lt;br&gt;                &lt;br&gt;                Primary efficacy endpoint: the time to first-occurrence of RT-PCR-confirmed influenza from 21 through 180 days after vaccination or end of the influenza season, whichever is longer.&lt;br&gt;            ;&lt;br&gt;                Timepoint(s) of evaluation of this end point: Safety endpoint: &lt;br&gt;                1. Day 1 through Day 7&lt;br&gt;                2. Within 30 days after of first occurrence RT-PCR confirmed ILI.&lt;br&gt;                3. Day 1 through Day 22&lt;br&gt;                4. Day 1 to Day 366&lt;br&gt;                &lt;br&gt;                Primary efficacy endpoint: from 21 through 180 days after vaccination or end of  influenza season, whichever is longer.&lt;br&gt;</t>
  </si>
  <si>
    <t>&lt;br&gt;                Secondary end point(s): Secondary efficacy endpoint:&lt;br&gt;                Vaccine efficacy will be determined based on either:&lt;br&gt;                -Antigenically matched strains of influenza virus (Secondary Efficacy Objective 1).&lt;br&gt;                -Influenza strains regardless of antigenic match (Secondary Efficacy Objective 2 and 4)&lt;br&gt;                -Antigenically unmatched strains of influenza (Secondary Efficacy Objective 3). &lt;br&gt;                &lt;br&gt;                Secondary immunogenicity endpoints:&lt;br&gt;                The measures of immunogenicity used for Objective 5 as determined by the HI assay against homologous strains at Days 1 and 22, include the following:&lt;br&gt;                1.Geometric mean HI titers (GMT);&lt;br&gt;                2.GMT ratios (GMRs) at Day 22/Day 1;&lt;br&gt;                3.Percentages of subjects with an HI titer =1:40; &lt;br&gt;                4.Percentages of subjects achieving seroconversion (defined as: HI =1:40 for subjects sero-negative at baseline [HI titer &lt;1:10]; or a minimum 4-fold increase in HI titer for subjects sero-positive at baseline [HI titer =1:10]) on Day 22;&lt;br&gt;                5.Reverse cumulative distributions of HI titers at Day 22.&lt;br&gt;            ;Timepoint(s) of evaluation of this end point: Immunogenicity endpoints: Days 1 and 22</t>
  </si>
  <si>
    <t>Clinical trial for evaluation of effect of procalcitonin-based algorithm in duration of antibiotic therapy and hospitalization of community acquired  pneumonia and chronic obstructive pulmonary disease exacerbation</t>
  </si>
  <si>
    <t>Intervention 1: In the case group, the antibiotic therapy is guided by serum procalcitonin. In this group, the patients are classified into four groups, according to the procalcitonin algorithm that is validated in previous studies. A procalcitonin level of less than 0.1g/L suggested the absence of bacterial infection and the initiation or continuation of antibiotics is strongly discouraged. A procalcitonin level between 0.1 and 0.25 g/L indicated that bacterial infection is unlikely, and the initiation or continuation of antibiotics is discouraged. A procalcitonin level from 0.25 to 0.5 g/L is considered to indicate a possible bacterial infection and the initiation or continuation of antibiotic therapy is encouraged. A procalcitonin level greater than 0.5 g/L strongly suggested the presence of bacterial infection and antibiotic treatment and continuation is strongly encouraged. Reassessment of procalcitonin is done in procalcitonin group at 3, 5, and 7 days if antibiotic therapy initiated and antibiotics are discontinued on the cutoffs defined above. Intervention 2: In the control group, the antibiotic therapy is chosen on the basis of usual practice guidelines.;Treatment - Other;Treatment - Drugs;In the case group, the antibiotic therapy is guided by serum procalcitonin. In this group, the patients are classified into four groups, according to the procalcitonin algorithm that is validated in previous studies. A procalcitonin level of less than 0.1g/L suggested the absence of bacterial infection and the initiation or continuation of antibiotics is strongly discouraged. A procalcitonin level between 0.1 and 0.25 g/L indicated that bacterial infection is unlikely, and the initiation or continuation of antibiotics is discouraged. A procalcitonin level from 0.25 to 0.5 g/L is considered to indicate a possible bacterial infection and the initiation or continuation of antibiotic therapy is encouraged. A procalcitonin level greater than 0.5 g/L strongly suggested the presence of bacterial infection and antibiotic treatment and continuation is strongly encouraged. Reassessment of procalcitonin is done in procalcitonin group at 3, 5, and 7 days if antibiotic therapy initiated and antibio;In the control group, the antibiotic therapy is chosen on the basis of usual practice guidelines.</t>
  </si>
  <si>
    <t>http://en.irct.ir/trial/24903</t>
  </si>
  <si>
    <t>Use of Procalcitonin in therapy of Pneumonia</t>
  </si>
  <si>
    <t>IRCT2017010331737N1</t>
  </si>
  <si>
    <t>Condition 1: Chronic obstructive pulmonary disease. Condition 2: Pneumonia. &lt;br&gt;Chronic obstructive pulmonary disease with acute exacerbation, unspecified &lt;br&gt;Pneumonia, unspecified;Chronic obstructive pulmonary disease with acute exacerbation, unspecified;Pneumonia, unspecified</t>
  </si>
  <si>
    <t>Naghmeh Arkan</t>
  </si>
  <si>
    <t>Infectious Disease Department, Valiasr Hospital, Valiasr Square, Arak</t>
  </si>
  <si>
    <t>n.arkan@arakmu.ac.ir</t>
  </si>
  <si>
    <t>+98 86 3224 1411</t>
  </si>
  <si>
    <t>School of Medicine, Arak University of Medical Sciences</t>
  </si>
  <si>
    <t>Infectious Diseases Departmnet, Valiasr Hospital, Valiasr Square, Arak</t>
  </si>
  <si>
    <t>Inclusion criteria: Inclusion criteria:&lt;br&gt;Patients to be at least 18 years; with diagnosis of Community Acquired Pneumonia ( CAP ) or Chronic Obstructive Pulmonary Disease ( COPD ) exacerbation; with at least one respiratory symptom ( cough, sputum, dyspnea, tachypnea, pleuretic chest pain ); in addition to at least one respiratory sign on auscultation (rales,cripitation); or one infection indicator ( T greater than 38 c, chills, WBC less than 4000 or greater than 10000 per milliliter ); hospitalized in Infectious ward of Arak Valiasr University Hospital. &lt;br&gt;Exclusion criteria:&lt;br&gt;Patients that can't consent voluntary; active IV drug users; severe immunosuppression ( except use of corticosteroid ); severe comorbidity; patients with hospital- acquired pneumonia ( pneumonia presented at 48 hours after hospitalization or previous history of hospitalization during 14 days before this admission ); patients requiring antibiotic therapy for chronic infection.</t>
  </si>
  <si>
    <t>Duration of hospitalization. Timepoint: 14 days after intervention. Method of measurement: day.;Duration of treatment. Timepoint: 14 days after intervention. Method of measurement: day.</t>
  </si>
  <si>
    <t>Clinical Results. Timepoint: 3, 5, 7, 14 days after intervention. Method of measurement: Clinical assessment.</t>
  </si>
  <si>
    <t>Pharmacokinetics and tissue penetration of amoxicillin/clavulanic acid in patients with sepsis and septic shock</t>
  </si>
  <si>
    <t>&lt;br&gt;Product Name: Amoksiklav&lt;br&gt;Pharmaceutical Form: Powder for concentrate for solution for injection/infusion&lt;br&gt;&lt;br&gt;</t>
  </si>
  <si>
    <t>https://www.clinicaltrialsregister.eu/ctr-search/search?query=eudract_number:2016-002195-27</t>
  </si>
  <si>
    <t>Amoxicillin/clavulanic acid in sepsis and septic shock</t>
  </si>
  <si>
    <t>EUCTR2016-002195-27-EE</t>
  </si>
  <si>
    <t>Controlled: noRandomised: noOpen: noSingle blind: noDouble blind: noParallel group: noCross over: noOther: noIf controlled, specify comparator, Other Medicinial Product: noPlacebo: noOther: no</t>
  </si>
  <si>
    <t>University of Tartu</t>
  </si>
  <si>
    <t>Estonia</t>
  </si>
  <si>
    <t>Sepsis and septic shock;Therapeutic area: Diseases [C] - Bacterial Infections and Mycoses [C01]</t>
  </si>
  <si>
    <t>AC101</t>
  </si>
  <si>
    <t>Puusepa 8</t>
  </si>
  <si>
    <t>kadri.tamme@kliinikum.ee</t>
  </si>
  <si>
    <t>Tartu University</t>
  </si>
  <si>
    <t>Inclusion criteria: &lt;br&gt;Study inclusion criteria:&lt;br&gt;1)Age  18 years&lt;br&gt;2)Sepsis or septic shock according to the Third International Consensus Definitions for Sepsis and Septic Shock (Sepsis-3)1:&lt;br&gt;1.Sepsis - life-threatening organ dysfunction caused by a dysregulated host response to infection; that is suspected or documented infection and an acute increase of =2 SOFA points (a proxy for organ dysfunction)&lt;br&gt;2.Septic shock - sepsis with persisting hypotension requiring vasopressors to maintain mean arterial pressure (MAP) =65mmHg and having a serum lactate level &gt;2 mmol/L despite adequate volume resuscitation. &lt;br&gt;3)Antibacterial treatment with amoxicillin/clavulanic acid in the dose of 1.2g every 8 hours prescribed by the treating physician&lt;br&gt;4)Informed consent given by the patient or next of kin &lt;br&gt;Arterial catheter in place on clinical indication&lt;br&gt;Are the trial subjects under 18? no&lt;br&gt;Number of subjects for this age range: &lt;br&gt;F.1.2 Adults (18-64 years) yes&lt;br&gt;F.1.2.1 Number of subjects for this age range 5&lt;br&gt;F.1.3 Elderly (&gt;=65 years) yes&lt;br&gt;F.1.3.1 Number of subjects for this age range 4&lt;br&gt;</t>
  </si>
  <si>
    <t>Exclusion criteria: &lt;br&gt;Study exclusion criteria:&lt;br&gt;1)Necessity of renal replacemen??t therapy&lt;br&gt;2)History of allergic reaction to amoxicillin or other penicillins&lt;br&gt;3)Absence of an arterial catheter&lt;br&gt;Absence of informed consent&lt;br&gt;</t>
  </si>
  <si>
    <t>Main Objective: To describe the PK of amoxicillin and clavulanic acid in the plasma and in in the subcutaneous tissue of adult patients with sepsis and septic shock.;Secondary Objective: To describe the effect of tissue perfusion on the tissue concentrations of amoxicillin and clavulanic acid in adult patients with sepsis and septic shock.&lt;br&gt;To assess the adequacy of current dosing regimens, relating the measured plasma and tissue concentrations to minimal inhibitory concentrations of susceptible and intermediately susceptible causative pathogens.&lt;br&gt;To assess the safety profile of amoxicillin and clavulanic acid in adult patients with sepsis and septic shock.;Primary end point(s): Pharmakokinetic parameters of IMPs (T1/2; Cmax, Cmin, AUC0-8, T above MIC; serum and tissue concentrations);Timepoint(s) of evaluation of this end point: Blood samples for amoxicillin and clavulanic acid plasma concentration measurements will be drawn before and immediately after the end amoxicillin/clavulanic acid infusion and 1, 1.5, 2, 2.5, 3, 4, 5, 6, 7 and 8 hours after the start of the 2nd and 5th dose administration. &lt;br&gt;Microdialysis. Two baseline samples  will be taken before the second and fifth planned amoxicillin/clavulanic acid dose. Microdialysis samples will be collected as follows: approximately 20, 40 min, 1, 1.5, 2.0, 3.0, 4.0, 5.0, 6.0, 7.0 and 8 h after the start of the 2nd and 5th dose administration. &lt;br&gt;Urine samples will be taken 2 hours, 4 hours and 8 hours after administration of the 2nd and 5th dose of amoxicillin/clavulanic acid.</t>
  </si>
  <si>
    <t>Secondary end point(s): Adequacy of plasma and tissue concentrations in relation to MIC of causative pathogens;Timepoint(s) of evaluation of this end point: 48 hours after the administration of the first dose of the IMP</t>
  </si>
  <si>
    <t>A randomised, double-blind, placebo-controlled study, in COPD patients with and without a confirmed respiratory virus infection assessing anti-viral biomarker responses and clinical effects of inhaled SNG001 compared to placebo. - Inhaled SNG001 in COPD patients</t>
  </si>
  <si>
    <t>&lt;br&gt;                Product Name: Interferon beta-1a (IFN-√ü1a)&lt;br&gt;                Product Code: SNG001&lt;br&gt;                Pharmaceutical Form: Nebuliser solution&lt;br&gt;                INN or Proposed INN: Interferon beta-1a&lt;br&gt;                CAS Number: 145258-61-3&lt;br&gt;                Current Sponsor code: SNG001&lt;br&gt;                Concentration unit: million IU million international units&lt;br&gt;                Concentration type: equal&lt;br&gt;                Concentration number: 12-&lt;br&gt;                Pharmaceutical form of the placebo: Nebuliser solution&lt;br&gt;                Route of administration of the placebo: Inhalation use&lt;br&gt;&lt;br&gt;</t>
  </si>
  <si>
    <t>https://www.clinicaltrialsregister.eu/ctr-search/search?query=eudract_number:2017-003679-75</t>
  </si>
  <si>
    <t>A study to test a potential new treatment for COPD patients suffering from the common cold or influenza.</t>
  </si>
  <si>
    <t>EUCTR2017-003679-75-GB</t>
  </si>
  <si>
    <t>Synairgen Research Limited</t>
  </si>
  <si>
    <t>Patients with Chronic Obstructive Pulmonary Disease (COPD).  In part 1 of the study the patients are in stable state.  In part 2 of the study patients have a respiratory virus infection (i.e. cold or flu virus). &lt;br&gt;                MedDRA version: 21.1                Level: LLT                Classification code 10010953                Term: COPD exacerbation                System Organ Class: 100000004855            ;Therapeutic area: Diseases [C] - Respiratory Tract Diseases [C08]</t>
  </si>
  <si>
    <t>NCT03570359</t>
  </si>
  <si>
    <t>SG015</t>
  </si>
  <si>
    <t>Jody Brookes</t>
  </si>
  <si>
    <t>Mail Point 810, Southampton General Hospital</t>
  </si>
  <si>
    <t>jody.brookes@synairgen.com</t>
  </si>
  <si>
    <t>Inclusion criteria: &lt;br&gt;                PART 1&lt;br&gt;                1. Male or female, between and including 40-75 years of age, at the time of the screening visit.&lt;br&gt;                2. A confirmed physician diagnosis of COPD or a medical history consistent with a diagnosis of COPD for at least 12 months prior to the screening visit.&lt;br&gt;                3. Post bronchodilator FEV1/FVC ratio &lt;0.7.&lt;br&gt;                4. Post bronchodilator FEV1 =40% of predicted (at screening and post sputum induction pre-dose).&lt;br&gt;                5. Should have stable COPD, having no symptoms of an exacerbation and/or respiratory tract infection currently and/or within the past 6 weeks of screening and/or randomisation.&lt;br&gt;                6. Should be prescribed and taking regularly one or more long acting bronchodilator (e.g. long acting √ü2 agonist (LABA), long acting muscarinic antagonist [LAMA]) with or without an inhaled corticosteroid maintenance therapies for their COPD.&lt;br&gt;                7. Patients who produce sputum most days.&lt;br&gt;                8. Provide written informed consent.&lt;br&gt;                9. The patient produced an adequate sputum sample at the screening visit.&lt;br&gt;                10. Female patients must be 1 year post-menopausal, surgically sterile, or using an acceptable method of contraception. Acceptable birth control methods are stated in the protocol.  Women should have been stable on their chosen method of birth control for a minimum of 3 months before entering the trial and should continue with birth control for 1 month after the last dose of inhaled IFN-√ü-1a/matching placebo. In addition to the acceptable birth control method (except for the practice of total sexual abstinence), condom (in UK with spermicides) should be used by the male partner for sexual intercourse from randomisation (Visit 2) and for 1 month after the last dose of inhaled IFN-√ü-1a/matching placebo to prevent pregnancy.&lt;br&gt;                Women not of childbearing potential are defined in the protocol.&lt;br&gt;                11. Motivation (in the Investigator‚Äôs opinion) to comply with protocol requirements and complete all study visits, including the ability to communicate well with the Investigator and be capable of understanding the nature of the research and its treatment (including its risks and potential benefits).&lt;br&gt;&lt;br&gt;                PART 2&lt;br&gt;                1. Male or female, between and including 40-85 years of age at the time of the consent visit.&lt;br&gt;                2. A confirmed physician diagnosis of COPD or a medical history consistent with a diagnosis of COPD for at least 12 months prior to the consent visit.&lt;br&gt;                3.Post bronchodilator FEV1/FVC ratio &lt;0.7.&lt;br&gt;                4. Post bronchodilator FEV1 =30% of predicted.&lt;br&gt;                5. To have had 1 or more COPD exacerbations in the last 12 months requiring intervention with oral corticosteroids and/or antibiotics.&lt;br&gt;                6. Patient reported evidence that a respiratory virus has made their COPD significantly worse in the past.&lt;br&gt;                7. Patients who have chronic bronchitis OR produce sputum on most days.&lt;br&gt;                8. Should be prescribed and taking regularly one or more long acting bronchodilator (e.g. LABA, LAMA) with or without an inhaled corticosteroid mainte nance therapy for their COPD.&lt;br&gt;                9. Patients on self-management plans agree to consult a healthcare professional prior to taking oral corticosteroids or antibiotics for treatment of a COPD exacerbation.&lt;br&gt;                10. Provide written informed consent</t>
  </si>
  <si>
    <t>Exclusion criteria: &lt;br&gt;                PART 1&lt;br&gt;                1. Any condition, including findings in the medical history or in the pre-randomisation assessments that in the opinion of the Investigator, constitutes a risk or a contraindication for the participation of the patient in the study or that could interfere with the study objectives, conduct or evaluation.&lt;br&gt;                2. Current treatment or treatment within the past 6 weeks with oral corticosteroids or other systemic immunosuppressive.&lt;br&gt;                3. Oxygen saturation of = 92%.&lt;br&gt;                4. Patients who require any form of oxygen therapy or non-invasive ventilation.&lt;br&gt;                5. The patient has received live vaccines in the past six weeks prior to randomisation or attenuated vaccines in the past two weeks prior to randomisation.&lt;br&gt;                6. Current or previous participation in another clinical trial  where the patient has received a dose of an investigational medicinal product (IMP) containing small molecules within 12 weeks prior to entry into this study or containing biologicals within 12 months prior to entry into this study.&lt;br&gt;                7. Active interstitial lung disease or past history of lung cancer not considered cured, significant bronchiectasis, cystic fibrosis, alpha1 antitrypsin deficiency or a history of significant chronic asthma.&lt;br&gt;                8. Patients who currently have, or have had within the past 3 months, any significant underlying medical condition(s) that could impact the interpretation of results (see protocol for examples)&lt;br&gt;                9. History of hypersensitivity to natural or recombinant IFN-√ü or to any of the excipients in the drug preparation.&lt;br&gt;                10. Significant history of depressive disorder or suicidal ideation. Specifically, individuals with current severe depression (see protocol for examples) individuals with a past history of depression that required hospitalisation or referral to psychiatric services in the past 5 years; individuals who currently feel suicidal or have attempted suicide in the past.&lt;br&gt;                11. Patients who are currently receiving anti-epileptic therapy and/or have uncontrolled epilepsy.&lt;br&gt;                12. History of drug or alcohol abuse within 12 months prior to enrolment.&lt;br&gt;                13. Female who is breast-feeding, pregnant or intends to become pregnant.&lt;br&gt;                14. Patients with clinically significant arrhythmias or implantation of permanent pacemaker or implanted cardiac defibrillator&lt;br&gt;                15. Patients with unstable ischaemic heart disease (including, but not limited to, unstable angina, myocardial infarction within the preceding 6 months).&lt;br&gt;&lt;br&gt;                PART 2&lt;br&gt;                1. Any condition, including findings in the medical history or in the pre-study assessments that in the opinion of the Investigator, constitutes a risk or a contraindication for the participation of the patient in the study or that could interfere with the study objectives, conduct or evaluation.&lt;br&gt;                2. The patient currently has or has had any of the following within the past 6 weeks:&lt;br&gt;                a. A moderate or severe exacerbation of COPD (Appendix A: Exacerbations definitions (GOLD 2017)).&lt;br&gt;                b. An upper or lower respiratory tract infection&lt;br&gt;                Note: there should be at least 6 weeks between the resolution of any of the above and the patient entering the study.&lt;br&gt;                3. Oxygen saturation of =92%.&lt;br&gt;                4. Patients who re</t>
  </si>
  <si>
    <t>Timepoint(s) of evaluation of this end point: Included above (E5-1).;Main Objective: We want to see if SNG001 activates antiviral defences in the lungs of people with COPD.  We are interested in doing this because COPD patients often suffer badly when they get colds, it seems that the colds really hit their chest.  SNG001 is an inhaled form of interferon beta, an antiviral protein we all make when we have a viral infection.  Data has shown that interferon beta boosts COPD cell defences in the laboratory.  We hope we can boost the lungs defences in COPD patients by delivering SNG001 by inhaler directly into the lungs of patients when they have a confirmed virus infection.  We can measure this in sputum (phlegm) during the trial. ;&lt;br&gt;                Secondary Objective: We will also want to see if lung function and symptoms scores suggest a potential clinical benefit of SNG001.  This will help with the design of future trials.&lt;br&gt;&lt;br&gt;                SNG001 has been delivered safely to more than 130 asthma patients before, and it showed some clinical benefit, this is the first time it has been delivered to COPD patients, so we will dose 10 (8 SNG001, 2 placebo) patients when they haven‚Äôt got a cold, before moving onto the main part of the study, where 80 patients will be dosed.  Thus an important aspect of the trial is the assessment of the safety of SNG001 in COPD patients.&lt;br&gt;            ;&lt;br&gt;                Primary end point(s): Part 1&lt;br&gt;                The following outcome measures will be used to assess respiratory function, induction of biomarkers and general safety and tolerability as co-primary endpoints of equal importance:&lt;br&gt;                -Forced expiratory volume in 1 second (FEV1) and peak expiratory flow rate (PEFR).&lt;br&gt;                -Changes in sputum differential cell counts&lt;br&gt;                -Anti-viral IFN-stimulated genes (eg, MXA, 2‚Äô-5‚Äô OAS, GBP1, IFIT2, CXCL10) in cells from expectorated sputum&lt;br&gt;                -General safety and tolerability measures including changes in incidence of adverse events, vital signs, ECG readings, haematology, blood chemistry, coagulation and urinalysis.&lt;br&gt;&lt;br&gt;                Part 2&lt;br&gt;                The following outcome measures will be used to assess induction of anti-viral biomarkers, efficacy and general safety and tolerability as co-primary endpoints of equal importance:&lt;br&gt;                -Anti-viral IFN-stimulated genes (eg, MXA, 2‚Äô-5‚Äô OAS, GBP1, IFIT2, CXCL10) in cells from expectorated sputum&lt;br&gt;                -CXCL10 in blood samples&lt;br&gt;                -Changes in FEV1 and PEFR during the study period&lt;br&gt;                -Changes in Breathlessness, cough and sputum scale (BCSS) score and time to return to normal symptoms post a moderate exacerbation (Group B only)&lt;br&gt;                -Sputum viral and bacterial load&lt;br&gt;                -Reliever medication usage during the treatment period&lt;br&gt;                -Antibiotic and oral corticosteroid usage  during the study period&lt;br&gt;                -General safety and tolerability measures including changes in incidence of adverse events, vital signs, ECG readings, haematology, blood chemistry, coagulation and urinalysis.&lt;br&gt;</t>
  </si>
  <si>
    <t>Secondary end point(s): There are no secondary endpoints for this study.  This is a Phase II exploratory study which aims to both confirm the effect of inhaled SNG001 on the upregulation of IFN-√ü driven anti-viral biomarkers in conjunction with assessing impact on efficacy and safety measures for COPD patients with and without respiratory viral induced exacerbations.  As such, the outcome measures assessed during the study are considered of equal importance to meet the study objectives and are listed as co-primary endpoints in section E5-1.   ;Timepoint(s) of evaluation of this end point: Not applicable.</t>
  </si>
  <si>
    <t>A randomised, double-blind, placebo-controlled study, in COPD patients with and without a confirmed respiratory virus infection assessing anti-viral biomarker responses and clinical effects of inhaled SNG001 compared to placebo.</t>
  </si>
  <si>
    <t>The Diaphragm Activity Level and Cardiopulmonary Function Between Heated Humidified High-Flow Nasal Cannula and Unheated Humidified High-Flow Oxygen Mask in Acute Exacerbation of COPD Patients as Post-Extubation Respiratory Support</t>
  </si>
  <si>
    <t>Device: HHHFNC;Device: UHFOM</t>
  </si>
  <si>
    <t>https://clinicaltrials.gov/show/NCT03811158</t>
  </si>
  <si>
    <t>The Edi Level and Cardiopulmonary Function Between HHHFNC and Unheated Humidified High-Flow Oxygen Mask in COPD</t>
  </si>
  <si>
    <t>NCT03811158</t>
  </si>
  <si>
    <t>Fu Jen Catholic University</t>
  </si>
  <si>
    <t>Chronic Obstructive Lung Disease;Respiratory Insufficiency</t>
  </si>
  <si>
    <t>May 21, 2018</t>
  </si>
  <si>
    <t>PL-201705001-M</t>
  </si>
  <si>
    <t>Ke-Yun Chao, M.Sc;Ke-Yun Chao, M.Sc;Ke-Yun Chao, M.Sc</t>
  </si>
  <si>
    <t>;ck_qq@hotmail.com;ck_qq@hotmail.con</t>
  </si>
  <si>
    <t>;+886-952-909-103;+886952909103</t>
  </si>
  <si>
    <t>ck_qq@hotmail.com;</t>
  </si>
  <si>
    <t>&lt;br&gt;        Inclusion Criteria:&lt;br&gt;&lt;br&gt;          1. AE of COPD received intubation and ready to be weaning&lt;br&gt;&lt;br&gt;          2. P/F ratio &gt; 200 during SBT before extubation&lt;br&gt;&lt;br&gt;        Exclusion Criteria:&lt;br&gt;&lt;br&gt;          1. Unable to insert NG tube&lt;br&gt;&lt;br&gt;          2. Refuse to re-intubated when respiratory failure after extubation&lt;br&gt;&lt;br&gt;          3. Planned NIV use after extubation&lt;br&gt;&lt;br&gt;          4. Pregnancy&lt;br&gt;</t>
  </si>
  <si>
    <t>Diaphragm electrical activity</t>
  </si>
  <si>
    <t>PtcO2 &amp; PtcCO2;Re-intubation rate;Cardiac index;Hospital stay;ICU stay</t>
  </si>
  <si>
    <t>Effect of prophylactic Caffeine on the need for oxygen duration and respiratory support in preterm neonates with weight 1250-2000 gr with RDS requiring nasal CPAP</t>
  </si>
  <si>
    <t>Intervention 1: Intervention group: In the caffeine given group (C), the premature neonate with a weight between 1250-2000 germ and spontaneous breathing with clinical signs and symptoms of RDS and requiring nasal CPAP, 20 mg/kg caffeine as loading dose will be begun (parenteral) and then each day, 10 mg/kg as maintenance dose will be used until  discontinuation of CPAP and oxygen administration . Intervention 2: Control group:In control group (P), the premature neonate with a weight between 1250-2000 germ and spontaneous breathing with clinical signs and symptoms of RDS and requiring nasal CPAP no caffeine or placebo was used.</t>
  </si>
  <si>
    <t>http://en.irct.ir/trial/42913</t>
  </si>
  <si>
    <t>Effect of prophylactic Caffeine on duration of respiratory support in preterm neonates with RDS</t>
  </si>
  <si>
    <t>IRCT20170627034782N2</t>
  </si>
  <si>
    <t>Randomization: Randomized, Blinding: Single blinded, Placebo: Not used, Assignment: Parallel, Purpose: Treatment, Randomization description: ?Sequentially numbered computerized randomization, sealed opaque envelopes, Blinding description: Only neonates who participate in the study do not know how to prescribe medicine.</t>
  </si>
  <si>
    <t>neonatal respiratory distress syndrome. &lt;br&gt;Respiratory distress syndrome of newborn;P22.0</t>
  </si>
  <si>
    <t>Ramin Iranpour</t>
  </si>
  <si>
    <t>No. 16, Sout Resalat St, Mardavij Ave</t>
  </si>
  <si>
    <t>ramin.iranpour@gmail.com</t>
  </si>
  <si>
    <t>Inclusion criteria: Newborns with a gestational age less than 36 weeks and 6 days&lt;br&gt;Birth weight between 1250 and 2000 gram&lt;br&gt;Spontaneous breathing and clinical signs and symptoms of RDS&lt;br&gt;Requiring nasal CPAP</t>
  </si>
  <si>
    <t>Exclusion criteria: Major congenital anomalies&lt;br&gt;Asphyxia&lt;br&gt;Occurrence of apnea and need to mechanical ventilation in first 24 hours of birth&lt;br&gt;Congenital cyanotic heart disease&lt;br&gt;Sepsis in the first seven days of birth</t>
  </si>
  <si>
    <t>Duration of respiratory support with nasal CPAP. Timepoint: Hourly, since birth till discontinuation of nasal CPAP. Method of measurement: Report in special charts of neonatal intensive care unit every hour.</t>
  </si>
  <si>
    <t>Apnea of prematurity. Timepoint: Hourly, since birth till discharge. Method of measurement: Cardio-respiratory monitoring in daily recorded sheet.;Duration of oxygen need. Timepoint: Hourly, since birth till discharge. Method of measurement: Daily recorded sheet.;Duration of hospitalization. Timepoint: Daily. Method of measurement: Daily recorded sheet.;Patent ductus arteriosus. Timepoint: Daily. Method of measurement: Cardiac exam and echocardiography if necessary.;Chronic lung disease. Timepoint: Daily. Method of measurement: Physical exam and chest-xray.;Pneumothorax. Timepoint: Hourly, since birth till discharge. Method of measurement: Physical exam and chest-xray.;Nosocomial infection. Timepoint: Daily. Method of measurement: Blood culture.;Seizure. Timepoint: Daily. Method of measurement: Daily recorded sheet.;Time to full enteral feed. Timepoint: Daily. Method of measurement: Daily recorded sheet.;Intraventricular hemorrhage. Timepoint: Third day of life. Method of measurement: Brain sonography.;Necrotizing enterocolitis. Timepoint: Daily. Method of measurement: Physical exam and abdominal-xray.</t>
  </si>
  <si>
    <t>Justification or reason for indecision in sharing IPD is no more information</t>
  </si>
  <si>
    <t>Iran National committee for Ethics in Biomedical Research</t>
  </si>
  <si>
    <t>High-Flow Oxygen Through Nasal Cannula In Acute Hypoxemic Respiratory Failure</t>
  </si>
  <si>
    <t>Intervention1: High-flow oxygen therapy: Oxygen supply through a heated humidifier,Fisher &amp; Paykel, with large-bore binasal  cannula, with a gas flow rate of 60 liters per minute&lt;br&gt;Control Intervention1: Standard Oxygen therapy: Oxygen through a non-rebreather face mask at a flow rate of 10 liters per minute or more&lt;br&gt;Control Intervention2: Noninvasive ventilation: noninvasive ventilation will be delivered to the patient through a face mask (Teleflex/Hudson) that will be connected to an ICU ventilator, with pressure support applied in a non-invasive ventilation mode&lt;br&gt;</t>
  </si>
  <si>
    <t>http://www.ctri.nic.in/Clinicaltrials/pmaindet2.php?trialid=26655</t>
  </si>
  <si>
    <t>To study the effect of oxygen therapy given at very high rate in patient with sudden onset of breathing failure.</t>
  </si>
  <si>
    <t>CTRI/2018/09/015717</t>
  </si>
  <si>
    <t>Randomized, Parallel Group, Multiple Arm Trial&lt;br&gt;  Method of generating randomization sequence:Computer generated randomization  Method of allocation concealment:An Open list of random numbers  Blinding and masking:Open Label</t>
  </si>
  <si>
    <t>Tata Memorial Center</t>
  </si>
  <si>
    <t>Project No 3034-V2.0_dated 4 May 2018</t>
  </si>
  <si>
    <t>Dr Sheila Nainan Myatra</t>
  </si>
  <si>
    <t>sheila150@hotmail.com</t>
  </si>
  <si>
    <t>Not Any</t>
  </si>
  <si>
    <t>Tata Memorial Center, Dr. E Borges Road, Parel, Mumbai - 400 012 India,Intramural Funds</t>
  </si>
  <si>
    <t>Inclusion criteria: 1.Age  18year and above &lt;br/ &gt;&lt;br&gt;2.Respiratory rate of  &gt;25 breaths per minute &lt;br/ &gt;&lt;br&gt;3.Ratio of the partial pressure of arterial oxygen (PaO2) to the fractional oxygen (FiO2) of 300 mm Hg or less while the patient  breathing oxygen with oxygen analyzer in situ at a flow rate of 10 liters per minute for at least 15 minutes</t>
  </si>
  <si>
    <t>Exclusion criteria: 1.The main exclusion criteria is PaCo2  &gt;45 mm Hg,  &lt;br/ &gt;&lt;br&gt;2.Exacerbation of asthma or chronic respiratory failure,  &lt;br/ &gt;&lt;br&gt;3.Cardiogenic pulmonary edema, &lt;br/ &gt;&lt;br&gt;4.A history of underlying chronic respiratory disease &lt;br/ &gt;&lt;br&gt;5.Hemodynamic instability, use of vasopressors in a dose more than 0.25mcg/kg/min,  &lt;br/ &gt;&lt;br&gt;6.Glasgow Coma Scale score of 12 points or less  &lt;br/ &gt;&lt;br&gt;7.Contraindications to NIV &lt;br/ &gt;&lt;br&gt;8.Urgent need for endotracheal intubation,  &lt;br/ &gt;&lt;br&gt;9.Palliative patients  &lt;br/ &gt;&lt;br&gt;10.Tracheostomy &lt;br/ &gt;&lt;br&gt;11.Likelihood of Survival  &lt;72 hrs. &lt;br/ &gt;&lt;br&gt;12.Patient with respiratory failure due to potentially irreversible causes e.g. Post radiotherapy fibrosis, Progression of Lung diseases etc  &lt;br/ &gt;&lt;br&gt;</t>
  </si>
  <si>
    <t>No of patients that will require endotracheal intubationTimepoint: between day 1 to 28 days after randomization</t>
  </si>
  <si>
    <t>1 Number of ventilator free days (i.e., days alive and without invasive mechanical ventilation)Timepoint: between day 1 to day 28 after randomization;2 Mortality in the ICUTimepoint: at day 90 after randomization;3 Intubation rate in those with P/F ratios below 200Timepoint: between day 1  to day 28 after randomization;4 Intubation rate in neutropenic patientsTimepoint: between day 1 to day 28 after randomization;5 Total duration of ICU staysTimepoint: between day 1 to day 28 after randomization;6 Complication rates (e.g septic shock, nosocomial pneumonia, cardiac arrhythmia, and cardiac arrestTimepoint: between day 1 to day 28 after randomization;7 Grade of dyspneaTimepoint: between day 1 to day 28 after randomization</t>
  </si>
  <si>
    <t>Aug 30 2018 12:00AM</t>
  </si>
  <si>
    <t>Basic study on the development of nasal breathing stimulator in pursuit of safety and comfort. - Basic study on the development of nasal breathing stimulator in pursuit of safety and comfort.</t>
  </si>
  <si>
    <t>Nasal Breathing Stimulator</t>
  </si>
  <si>
    <t>https://upload.umin.ac.jp/cgi-open-bin/ctr_e/ctr_view.cgi?recptno=R000042013</t>
  </si>
  <si>
    <t>Basic study on the development of nasal breathing stimulator in pursuit of safety and comfort.</t>
  </si>
  <si>
    <t>JPRN-UMIN000036984</t>
  </si>
  <si>
    <t>2-850-1 Sakaecho-Nishi, Matsudo-shi, Chiba</t>
  </si>
  <si>
    <t>047-360-9642</t>
  </si>
  <si>
    <t>suzuki.hiroshi91@nihon-u.ac.jp</t>
  </si>
  <si>
    <t>Nihon University School of dentistry at Matsudo Division of Oral Function and Rehabilitation, Department of Oral Health Science</t>
  </si>
  <si>
    <t>Exclusion criteria: The person who received otologic treatment and did not obtain consent from the doctor in charge.</t>
  </si>
  <si>
    <t>Air velocity,&lt;br&gt;Intake flow rate,&lt;br&gt;Nasal ventilation meter measurement value,&lt;br&gt;Abnormal findings of the tissue (nasal mucosa) by the otorhinolaryngologist,&lt;br&gt;Nasal Breathing stimulator evaluation questionnaire</t>
  </si>
  <si>
    <t>A combination therapy of Norepinephrine PLUS Dobutamine as a first line agent in fluid refractory pediatric septic shock - A Randomized Controlled Trial</t>
  </si>
  <si>
    <t>Intervention1: Norepinephrine PLUS Dobutamine: Norepinephrine will be started at 0.1 mcg/kg/min and Dobutamine will be started at 10 mcg/kg/min through intravenous route. The dose will be increased depending on the clinical response every 15 min to a maximum of Norepinphrine of 0.3 mcg/kg/min and Dobutamine of 20 mcg/kg/min. Drugs will be gradually tapered and stopped with shock resolution&lt;br&gt;Control Intervention1: Epinephrine: Epinephrine will be started at 0.1 mcg/kg/min and will be gradually increased depending on clinical response every 15 min to a maximum of 0.3 mcg/kg/min through intravenous route. It will be gradually tapered and stopped with shock resolution&lt;br&gt;</t>
  </si>
  <si>
    <t>http://www.ctri.nic.in/Clinicaltrials/pmaindet2.php?trialid=27477</t>
  </si>
  <si>
    <t>Comparison of inotropes in children with septic shock</t>
  </si>
  <si>
    <t>CTRI/2018/09/015844</t>
  </si>
  <si>
    <t>Health Condition 1: null- Critically ill children in septic shockHealth Condition 2: I958- Other hypotension</t>
  </si>
  <si>
    <t>Dr Jhuma sankar</t>
  </si>
  <si>
    <t>Room No - 3055, Dept of pediatrics, AIIMS, New Delhi</t>
  </si>
  <si>
    <t>Room No 3055, Dept of pediatrics, AIIMS, New Delhi</t>
  </si>
  <si>
    <t>Inclusion criteria: Children with fluid refractory septic shock</t>
  </si>
  <si>
    <t>Exclusion criteria: 1.Fulminant myocarditis &lt;br/ &gt;&lt;br&gt;2.Congenital heart disease &lt;br/ &gt;&lt;br&gt;3. Severe Acute Malnutrition &lt;br/ &gt;&lt;br&gt;4.Chronic kidney disease &lt;br/ &gt;&lt;br&gt;5. Children already on inotropes at the time of enrolment &lt;br/ &gt;&lt;br&gt;6. Parents not willing to participate in the study</t>
  </si>
  <si>
    <t>Proportion of patients attaining shock resolution at 1 hour of enrolmentTimepoint: At 1 hour of enrolment</t>
  </si>
  <si>
    <t>Adverse eventsTimepoint: From initiation to stopping of inotropes;MortalityTimepoint: During PICU stay;Vasoactive inotrope scoreTimepoint: At 24 hours of enrolment</t>
  </si>
  <si>
    <t>IEC</t>
  </si>
  <si>
    <t>Esmolol to Control Adrenergic Storm in Septic Shock- ROLL-IN 2</t>
  </si>
  <si>
    <t>Drug: Esmolol</t>
  </si>
  <si>
    <t>https://clinicaltrials.gov/show/NCT03208257</t>
  </si>
  <si>
    <t>NCT03208257</t>
  </si>
  <si>
    <t>Samuel Brown</t>
  </si>
  <si>
    <t>August 7, 2017</t>
  </si>
  <si>
    <t>Samuel M Brown, MD MS;Valerie T Aston, MBA;Valerie T Aston, MBA</t>
  </si>
  <si>
    <t>;valerie.aston@imail.org;valerie.aston@imail.org</t>
  </si>
  <si>
    <t>;(801) 507-4606;801-507-4606</t>
  </si>
  <si>
    <t>Intermountain Health Care, Inc.;</t>
  </si>
  <si>
    <t>&lt;br&gt;        Inclusion Criteria:&lt;br&gt;&lt;br&gt;          1. Age = 18 years&lt;br&gt;&lt;br&gt;          2. Within 72 hours of admission to the ICU and septic shock (sepsis present at time of&lt;br&gt;             admission)&lt;br&gt;&lt;br&gt;             a. Septic shock defined by SEPSIS-3 consensus criteria as i. Suspected or documented&lt;br&gt;             infection ii. Sequential Organ Failure Assessment (SOFA) score increased by at least 2&lt;br&gt;             points over baseline iii. Lactate &gt; 2mmol/L iv. Receiving vasopressors to treat&lt;br&gt;             hypotension after at least 20 ml/kg intravenous crystalloid volume expansion&lt;br&gt;&lt;br&gt;          3. Receiving vasopressors through a central venous catheter for more than 60 minutes.&lt;br&gt;&lt;br&gt;          4. Arterial catheter in place or expected to be placed imminently.&lt;br&gt;&lt;br&gt;          5. Heart rate &gt; 90/min while receiving vasopressors for more than 60 minutes.&lt;br&gt;&lt;br&gt;          6. Adequately volume expanded, as manifest by any of the following, performed as part of&lt;br&gt;             routine clinical care (i.e., no study procedures will be performed before signed&lt;br&gt;             consent). If none of these measures are clinically available, the clinical attending&lt;br&gt;             must confirm that volume expansion is adequate. (After enrollment, a final safety&lt;br&gt;             check will confirm the adequacy of volume expansion.)&lt;br&gt;&lt;br&gt;               1. Central venous pressure (CVP) &gt; 15 mm Hg.&lt;br&gt;&lt;br&gt;               2. Negative Passive-Leg Raise (PLR) maneuver (&lt;10% increase in cardiac output after&lt;br&gt;                  PLR).&lt;br&gt;&lt;br&gt;               3. No cardiac output response (&lt;10% increase) after rapid infusion (&lt;5 min) of 250&lt;br&gt;                  ml of IV crystalloid (i.e., a graded volume expansion challenge [GVEC]).&lt;br&gt;&lt;br&gt;               4. Inferior vena cava (IVC) plethora&lt;br&gt;&lt;br&gt;               5. For patients who happen to be breathing passively (i.e., paralyzed or deeply&lt;br&gt;                  sedated) on a positive pressure mechanical ventilator delivering at least 8 ml/kg&lt;br&gt;                  tidal volumes and in normal sinus rhythm, stroke volume variability &lt;13% (such&lt;br&gt;                  patients are acknowledged to be uncommon; the protocol does not recommend or&lt;br&gt;                  require the induction of passive breathing).&lt;br&gt;&lt;br&gt;        Exclusion Criteria:&lt;br&gt;&lt;br&gt;          1. Lack of informed consent.&lt;br&gt;&lt;br&gt;          2. Currently receiving ExtraCorporeal Membrane Oxygenation (ECMO).&lt;br&gt;&lt;br&gt;          3. Known pregnancy or nursing.&lt;br&gt;&lt;br&gt;          4. Patient is a prisoner.&lt;br&gt;&lt;br&gt;          5. Patient on hospice (or equivalent comfort care approach) at or before the time of&lt;br&gt;             enrollment.&lt;br&gt;&lt;br&gt;          6. Known or current atrial fibrillation.&lt;br&gt;&lt;br&gt;          7. Previously enrolled in the trial.&lt;br&gt;&lt;br&gt;          8. Known allergy to esmolol or vehicle (see Appendix 2 for BREVIBLOC vehicle&lt;br&gt;             ingredients).&lt;br&gt;&lt;br&gt;          9. Receipt of nodal blocking agents (see Appendix 3 for list of such agents) within three&lt;br&gt;             half lives&lt;br&gt;&lt;br&gt;         10. Hemoglobin &lt; 7 gm/dl.&lt;br&gt;&lt;br&gt;         11. Cardiac arrest within 24 hours.&lt;br&gt;&lt;br&gt;         12. Pulmonary hypertension (moderate or severe), from documented history of prior right&lt;br&gt;             heart catheterization or current evidence on transthoracic echocardiogram (TTE) of any&lt;br&gt;             of the following&lt;br&gt;&lt;br&gt;               -  Mean Pulmonary Arterial Pressure (mPAP) = 35mmHg (millimeters of mercury)&lt;br&gt;&lt;br&gt;               -  Systolic Pulmonary Arterial Pressure (SPAP) = 60mmHg (millimeters of mercury)&lt;br&gt;&lt;br&gt;         13. Cardiovascular collapse, as manifested by inability to achieve a mean arterial&lt;br&gt;             pressure (MAP) of 65 mmHg with vasopressor therapy.&lt;br&gt;&lt;br&gt;         14. Cardiogenic shock, as defined by any of the following&lt;br&gt;&lt;br&gt;               -  Cardiac index = 2.3 L/min/m2&lt;br&gt;&lt;br&gt;               -  Ejection fraction = 30%&lt;br&gt;&lt;br&gt;               -  ScvO2 = 60%&lt;br&gt;&lt;br&gt;               -  Current infusion of any dose of dobutamine, milrinone, or dopamine (if dopamine&lt;br&gt;                  is being used for clinically diagnosed bradycardia or cardiogenic shock)&lt;br&gt;&lt;br&gt;               -  Current infusion of epinephrine for clinically diagnosed cardiogenic shock&lt;br&gt;&lt;br&gt;         15. Significant atrioventricular dysfunction&lt;br&gt;&lt;br&gt;               -  Sick sinus syndrome&lt;br&gt;&lt;br&gt;               -  PR interval &gt; 200 msec&lt;br&gt;&lt;br&gt;               -  Current evidence or prior history of Grade 2 or Grade 3 heart block&lt;br&gt;&lt;br&gt;               -  Pacemaker or plans to place a pacemaker&lt;br&gt;&lt;br&gt;         16. Pheochromocytoma or status asthmaticus&lt;br&gt;&lt;br&gt;         17. Receiving clonidine, guanfacine, or moxonidine&lt;br&gt;&lt;br&gt;         18. Worse than moderate aortic stenosis&lt;br&gt;&lt;br&gt;               -  Known aortic stenosis, with any of (1) mean gradient = 40 mmHg OR (2) maximum&lt;br&gt;                  gradient = 60mmHg OR (3) aortic valve area = 1.0cm2 OR (4) aortic valve area&lt;br&gt;                  index = 0.85cm2/m2 body surface area.&lt;br&gt;&lt;br&gt;         19. Worse than mild mitral stenosis&lt;br&gt;&lt;br&gt;               -  Known mitral stenosis, with any of (1) valve area = 1.5 cm2 OR mean gradient = 5&lt;br&gt;                  mmHg.&lt;br&gt;</t>
  </si>
  <si>
    <t>Organ-failure-free days</t>
  </si>
  <si>
    <t>All-cause hospital mortality;All-cause 28-day and 90-day mortality;Peak serum high-sensitivity troponin;Left ventricular (LV) longitudinal strain;ICU-free days</t>
  </si>
  <si>
    <t>Screening of Obstructive Sleep Apnea by Smartphone Homemade Video in Childood Snoring Population</t>
  </si>
  <si>
    <t>Behavioral: smartphone homemade video</t>
  </si>
  <si>
    <t>https://clinicaltrials.gov/show/NCT03743558</t>
  </si>
  <si>
    <t>NCT03743558</t>
  </si>
  <si>
    <t>Obstructive Sleep Apnea Syndrome;Adeno-amygdala Hypertrophy;Snoring</t>
  </si>
  <si>
    <t>February 28, 2019</t>
  </si>
  <si>
    <t>2018-A00435-50;CHU-414</t>
  </si>
  <si>
    <t>Nicolas SAROUL;Lise LACLAUTRE;Lise LACLAUTRE</t>
  </si>
  <si>
    <t>;drci@chu-clermontferrand.fr;drci@chu-clermontferrand.fr</t>
  </si>
  <si>
    <t>;04 73 75 49 63;04 73 75 49 63</t>
  </si>
  <si>
    <t>&lt;br&gt;        Inclusion Criteria:&lt;br&gt;&lt;br&gt;          -  Children between 3 and 10 years old consulting an ENT for snoring noted by the&lt;br&gt;             entourage (parents).&lt;br&gt;&lt;br&gt;          -  Tonsil hypertrophy = 2 (Brodsky classification).&lt;br&gt;&lt;br&gt;          -  Entourage in possession of a smartphone allowing a video recording (under Android&lt;br&gt;             format).&lt;br&gt;&lt;br&gt;        Exclusion Criteria:&lt;br&gt;&lt;br&gt;          -  Chronic cardiovascular, neurological, metabolic (overweight, obesity) or associated&lt;br&gt;             pulmonary pathology.&lt;br&gt;&lt;br&gt;          -  Syndromic craniofacial malformations.&lt;br&gt;</t>
  </si>
  <si>
    <t>Video analysis score;status obtained with PV</t>
  </si>
  <si>
    <t>Video analysis score;score from the Spruyt and Gozal questionnaire</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</si>
  <si>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                Other descriptive name: PIPERACILLIN&lt;br&gt;                Concentration unit: mg milligram(s)&lt;br&gt;                Concentration type: equal&lt;br&gt;                Concentration number: 4000-&lt;br&gt;&lt;br&gt;                Trade Name: Piperacillin/Tazobactam-Accord&lt;br&gt;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t>
  </si>
  <si>
    <t>EUCTR2015-000246-34-LT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</si>
  <si>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endocarditis).&lt;br&gt;                9. has received effective antibacterial drug therapy for the index infection of HABP/VABP for a continuous duration of more than 24 hours during the previous 72 hours.&lt;br&gt;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</si>
  <si>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Primary end point(s): Survival/All-cause Mortality: Survival status (i.e., whether the subject is alive or dead) through Day 28 post-randomization and EFU visits will be evaluated for all subjects in support of the primary and key secondary objectives, respectively.  ;Timepoint(s) of evaluation of this end point: 1. Survival/All-cause Mortality: Day 28.;&lt;br&gt;                Main Objective: To determine the incidence rate of all-cause mortality through Day 28 post-randomization associated with treatment with IMI/REL compared to treatment with PIP/TAZ in subjects diagnosed with HABP/VABP in the modified intention-to-treat (MITT) population.&lt;br&gt;            ;&lt;br&gt;                Secondary Objective: To evaluate the efficacy of IMI/REL versus PIP/TAZ with respect to clinical response at the early follow-up (EFU) visit 7 to 14 days after the end of therapy (EOT) for subjects diagnosed with HABP/VABP in the MITT population.&lt;br&gt;&lt;br&gt;&lt;br&gt;</t>
  </si>
  <si>
    <t>A Dose Finding Study to Determine the Optimal Flow Rate and Oxygen Concentration Using High Flow Nasal Oxygenation for Patients With Respiratory Failure.</t>
  </si>
  <si>
    <t>Device: 'Optiflow';Device: 'Optiflow';Device: 'Optiflow';Device: 'Optiflow'</t>
  </si>
  <si>
    <t>https://clinicaltrials.gov/show/NCT03223948</t>
  </si>
  <si>
    <t>Flow veRsus OxygeNaTion In acutE ReSpiratory Failure</t>
  </si>
  <si>
    <t>NCT03223948</t>
  </si>
  <si>
    <t>NHS Greater Glasgow and Clyde</t>
  </si>
  <si>
    <t>May 10, 2017</t>
  </si>
  <si>
    <t>GN16RM134</t>
  </si>
  <si>
    <t>Malcolm Sim, MD, MB ChB;Malcolm J watson, PhD, MB ChB;Malcolm Sim, MB ChB;Malcolm Sim, MD, MB ChB;Malcolm J watson, PhD, MB ChB;Malcolm Sim, MB ChB;Malcolm Sim, MD, MB ChB;Malcolm J watson, PhD, MB ChB;Malcolm Sim, MB ChB;Malcolm Sim, MD, MB ChB;Malcolm J watson, PhD, MB ChB;Malcolm Sim, MB ChB;Malcolm Sim, MD, MB ChB;Malcolm J watson, PhD, MB ChB;Malcolm Sim, MB ChB</t>
  </si>
  <si>
    <t>;mwatson@doctors.org.uk;malcolm.sim@ggc.scot.nhs.uk;;mwatson@doctors.org.uk;malcolm.sim@ggc.scot.nhs.uk;;mwatson@doctors.org.uk;malcolm.sim@ggc.scot.nhs.uk;;mwatson@doctors.org.uk;malcolm.sim@ggc.scot.nhs.uk;;mwatson@doctors.org.uk;malcolm.sim@ggc.scot.nhs.uk</t>
  </si>
  <si>
    <t>;0141 452 3430;01414523430;;0141 452 3430;01414523430;;0141 452 3430;01414523430;;0141 452 3430;01414523430;;0141 452 3430;01414523430</t>
  </si>
  <si>
    <t>NHS Greater Glasgow and Clyde;;NHS Greater Glasgow and Clyde;;NHS Greater Glasgow and Clyde;;NHS Greater Glasgow and Clyde;;NHS Greater Glasgow and Clyde;</t>
  </si>
  <si>
    <t>&lt;br&gt;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      ;&lt;br&gt;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      ;&lt;br&gt;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      ;&lt;br&gt;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t>
  </si>
  <si>
    <t>Median FiO2 (%) needed to be delivered via high flow therapy (Optiflow), at 3 different flow rates, to maintain an oxygen saturation =94 % and respiratory rate =30 in 3 groups of patients with acute respiratory failure;Median FiO2 (%) needed to be delivered via high flow therapy (Optiflow), at 3 different flow rates, to maintain an oxygen saturation =94 % and respiratory rate =30 in 3 groups of patients with acute respiratory failure;Median FiO2 (%) needed to be delivered via high flow therapy (Optiflow), at 3 different flow rates, to maintain an oxygen saturation =94 % and respiratory rate =30 in 3 groups of patients with acute respiratory failure</t>
  </si>
  <si>
    <t>Patient satisfaction scores;Number of patients unable to tolerate 'Optiflow' device</t>
  </si>
  <si>
    <t>Clinical Impact of Lung Ultrasound Monitoring for Diagnosis of Ventilator Associated Pneumonia: a Diagnostic Randomized Controlled Trial.</t>
  </si>
  <si>
    <t>Diagnostic Test: lung ultrasound</t>
  </si>
  <si>
    <t>https://clinicaltrials.gov/show/NCT03917888</t>
  </si>
  <si>
    <t>Clinical Impact of Lung Ultrasound Monitoring for Diagnosis of VAP</t>
  </si>
  <si>
    <t>NCT03917888</t>
  </si>
  <si>
    <t>Tribhuvan University Teaching Hospital, Institute Of Medicine.</t>
  </si>
  <si>
    <t>Nepal</t>
  </si>
  <si>
    <t>September 10, 2017</t>
  </si>
  <si>
    <t>Saurabh Pradhan, DM</t>
  </si>
  <si>
    <t>Institute of Medicine, TUTH</t>
  </si>
  <si>
    <t>&lt;br&gt;        Inclusion Criteria:&lt;br&gt;&lt;br&gt;          -  Mechanical ventilation for more than 48 hours&lt;br&gt;&lt;br&gt;          -  Absence of pneumonia as the reason for mechanical ventilation (includes clinical,&lt;br&gt;             radiological or sonographic diagnosis)&lt;br&gt;&lt;br&gt;        Exclusion Criteria:&lt;br&gt;&lt;br&gt;          -  Recent trauma or surgery to the thorax (including chest tube insertion)&lt;br&gt;&lt;br&gt;          -  Presence of dressings or skin conditions restricting access to the thorax&lt;br&gt;&lt;br&gt;          -  Confirmed pregnancy&lt;br&gt;&lt;br&gt;          -  If already enrolled in the study&lt;br&gt;&lt;br&gt;          -  Denial of consent&lt;br&gt;</t>
  </si>
  <si>
    <t>ventilator free days</t>
  </si>
  <si>
    <t>icu mortality;icu length of stay;delta sofa;ventilator days;antibiotic duration</t>
  </si>
  <si>
    <t>Heliox for Neonate With Acute Respiratory Distress Syndrome (ARDS): A Randomized Controlled Trial</t>
  </si>
  <si>
    <t>Drug: heliox combined with MV;Drug: MV;Drug: heliox combined with MV;Drug: MV;Drug: heliox combined with MV;Drug: MV;Drug: heliox combined with MV;Drug: MV</t>
  </si>
  <si>
    <t>https://clinicaltrials.gov/show/NCT03217149</t>
  </si>
  <si>
    <t>Heliox for Neonate With Acute Respiratory Distress Syndrome (ARDS)</t>
  </si>
  <si>
    <t>NCT03217149</t>
  </si>
  <si>
    <t>ARDS;ARDS;ARDS;ARDS</t>
  </si>
  <si>
    <t>heliox for ARDS</t>
  </si>
  <si>
    <t>Shi Yuan, PhD,MD;Ma Juan, MD;Juan Ma, physician;Shi Yuan, PhD,MD;Ma Juan, MD;Juan Ma, physician;Shi Yuan, PhD,MD;Ma Juan, MD;Juan Ma, physician;Shi Yuan, PhD,MD;Ma Juan, MD;Juan Ma, physician;Shi Yuan, PhD,MD;Ma Juan, MD;Juan Ma, physician</t>
  </si>
  <si>
    <t>;476679422@qq.com;zoe330@163.com;;476679422@qq.com;zoe330@163.com;;476679422@qq.com;zoe330@163.com;;476679422@qq.com;zoe330@163.com;;476679422@qq.com;zoe330@163.com</t>
  </si>
  <si>
    <t>;13883559467;18680887330;;13883559467;18680887330;;13883559467;18680887330;;13883559467;18680887330;;13883559467;18680887330</t>
  </si>
  <si>
    <t>Daping Hospital and the Research Institute of Surgery of the Third Military Medical University;;Daping Hospital and the Research Institute of Surgery of the Third Military Medical University;;Daping Hospital and the Research Institute of Surgery of the Third Military Medical University;;Daping Hospital and the Research Institute of Surgery of the Third Military Medical University;;Daping Hospital and the Research Institute of Surgery of the Third Military Medical University;</t>
  </si>
  <si>
    <t>&lt;br&gt;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      ;&lt;br&gt;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      ;&lt;br&gt;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      ;&lt;br&gt;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t>
  </si>
  <si>
    <t>death;death;death</t>
  </si>
  <si>
    <t>Effect of Combined Vitamin C, Stress-dose Steroids, and Thiamine on Cerebral Autoregulation and Functional Outcomes of Patients With Septic Shock</t>
  </si>
  <si>
    <t>Drug: Stress-dose Hydrocortisone plus Vitamin C;Drug: isotonic sodium chloride solution placebo plus isotonic sodium chloride solution placebo</t>
  </si>
  <si>
    <t>https://clinicaltrials.gov/show/NCT03649633</t>
  </si>
  <si>
    <t>Vitamin C, Steroids, and Thiamine, and Cerebral Autoregulation and Functional Outcome in Septic Shock</t>
  </si>
  <si>
    <t>NCT03649633</t>
  </si>
  <si>
    <t>September 6, 2018</t>
  </si>
  <si>
    <t>163-10-5-2018</t>
  </si>
  <si>
    <t>Spyros D Mentzelopoulos, MD, PhD;Anastasia Kotanidou, MD, PhD;Stylianos Orfanos, MD, PhD;Spyros G Zakynthinos, MD. PhD;Spyros D Mentzelopoulos, MD, PhD;Spyros D Mentzelopoulos, MD, PhD</t>
  </si>
  <si>
    <t>;;;;sdmentzelopoulos@yahoo.com;sdmentzelopoulos@yahoo.com</t>
  </si>
  <si>
    <t>;;;;+306975304909;+306975304909</t>
  </si>
  <si>
    <t>University of Athens Medical School;University of Athens Medical School;University of Athens Medical School;University of Athens Medical School;</t>
  </si>
  <si>
    <t>&lt;br&gt;        Inclusion Criteria:&lt;br&gt;&lt;br&gt;        ‚Ä¢ Diagnosis of septic shock within 12 hours of admission to the intensive care unit (ICU).&lt;br&gt;&lt;br&gt;        Exclusion Criteria:&lt;br&gt;&lt;br&gt;          -  Age &lt; 18 years&lt;br&gt;&lt;br&gt;          -  Pregnancy&lt;br&gt;&lt;br&gt;          -  Patients with a fatal underlying disease who are unlikely to survive to hospital&lt;br&gt;             discharge&lt;br&gt;&lt;br&gt;          -  Patients with acquired immunodeficiency and a CD4 count of &lt; 50 / ¬µL&lt;br&gt;&lt;br&gt;          -  Patients with known glucose-6 phosphate dehydrogenase (G-6PD) deficiency.&lt;br&gt;&lt;br&gt;          -  Patients with sepsis/septic shock transferred from another hospital&lt;br&gt;&lt;br&gt;          -  Patients with features of sepsis/septic shock &gt; 12 hours&lt;br&gt;&lt;br&gt;          -  Patients who require treatment with corticosteroids for an indication other than&lt;br&gt;             sepsis&lt;br&gt;&lt;br&gt;          -  Patients with any history of an allergic reaction&lt;br&gt;</t>
  </si>
  <si>
    <t>Cerebral autoregulation;Cerebral blood flow</t>
  </si>
  <si>
    <t>Neurologic failure free days;Ventilator-free days;Favorable, Inhospital, Neurological Outcome;Patient-reported health-related quality of life: SF-36;Biomarkers</t>
  </si>
  <si>
    <t>A Multicenter, Double-Blind, Randomized, Comparative Study of Safety, Reactogenicity, Immunogenicity, and Efficacy of Quadrivalent Inactivated Subunit Influenza Vaccine Grippol¬Æ Quadri (NPO Petrovax Pharm, LLC, Russia) and Trivalent Inactivated Polymer-Subunit Vaccine Grippol¬Æ Plus (NPO Petrovax Pharm, LLC, Russia) in Parallel Groups, in Volunteers of 18 to 60 Years Old.</t>
  </si>
  <si>
    <t>Biological: Grippol¬Æ Quadri;Biological: Grippol¬Æ Plus, trivalent (Yamagata lineage);Biological: Grippol¬Æ Plus, trivalent (Victoria lineage)</t>
  </si>
  <si>
    <t>https://clinicaltrials.gov/show/NCT03849560</t>
  </si>
  <si>
    <t>Safety, Reactogenicity, Immunogenicity, and Efficacy of Quadrivalent Inactivated Subunit Influenza Vaccine Grippol¬Æ Quadri and Trivalent Inactivated Polymer-Subunit Vaccine Grippol¬Æ Plus in Volunteers</t>
  </si>
  <si>
    <t>NCT03849560</t>
  </si>
  <si>
    <t>NPO Petrovax</t>
  </si>
  <si>
    <t>GriQv-III-16</t>
  </si>
  <si>
    <t>&lt;br&gt;        Inclusion Criteria:&lt;br&gt;&lt;br&gt;          1. Signed and dated volunteer's informed consent for participation in the study.&lt;br&gt;&lt;br&gt;          2. Men and women from 18 to 60 years old.&lt;br&gt;&lt;br&gt;          3. Healthy volunteers without signs of acute or chronic disorders, without history of&lt;br&gt;             chronic respiratory, cardiovascular, nervous system disorders, hepatic or renal&lt;br&gt;             disorders.&lt;br&gt;&lt;br&gt;          4. Previously not immunized, or previous influenza immunization occurring = 12 months&lt;br&gt;             before this study.&lt;br&gt;&lt;br&gt;          5. Subjects without history of influenza within = 12 months before this study.&lt;br&gt;&lt;br&gt;          6. Consent of volunteers (men and women) to use adequate methods of contraception&lt;br&gt;             (cervical caps with spermicide, diaphragms with spermicide, condoms with spermicide,&lt;br&gt;             intrauterine devices, oral contraceptives) or full abstinence for the whole period of&lt;br&gt;             the study.&lt;br&gt;&lt;br&gt;        Specific:&lt;br&gt;&lt;br&gt;          1. Contraindications listed in the protocol and prescribing information for inactivated&lt;br&gt;             influenza vaccines:&lt;br&gt;&lt;br&gt;               -  acute infections and non-communicable disorders, including the period of&lt;br&gt;                  reconvalescence of at least one month from the time of clinical and laboratory&lt;br&gt;                  evidence of recovery;&lt;br&gt;&lt;br&gt;               -  hepatitis or meningococcal infection occurred less than 6 months after recovery;&lt;br&gt;&lt;br&gt;               -  exacerbations of chronic disorder or decompensated disorders that may impact the&lt;br&gt;                  study (organic central nervous system disorders, decompensated cardiovascular&lt;br&gt;                  disorder, acute renal or hepatic failure);&lt;br&gt;&lt;br&gt;               -  malignant neoplasms (including hematological disorders);&lt;br&gt;&lt;br&gt;               -  primary immunodeficiency (laboratory-confirmed);&lt;br&gt;&lt;br&gt;               -  HIV infection or HIV-associated disorders;&lt;br&gt;&lt;br&gt;               -  systemic disorders of connective tissue;&lt;br&gt;&lt;br&gt;               -  haemophilia (and other blood coagulation disorders);&lt;br&gt;&lt;br&gt;               -  severe neurological disorders;&lt;br&gt;&lt;br&gt;               -  Guillain-Barr√© syndrome (post infection demyelinating polyradiculoneuropathy of&lt;br&gt;                  autoimmune nature with peripheral limb muscle palsy related to inflammation and&lt;br&gt;                  destruction of myelin sheath of peripheral nerves; may acquire an ascending&lt;br&gt;                  nature, involving muscles of face, pharynx, larynx);&lt;br&gt;&lt;br&gt;               -  history of severe vaccine-associated reactions (body temperature exceeding 38.5&lt;br&gt;                  ¬∞?) or local reactions (hyperemia and/or oedema at the site of injection of over&lt;br&gt;                  5 cm in diameter);&lt;br&gt;&lt;br&gt;               -  history of severe allergic disorders (angioedema, polymorphic exudative erythema,&lt;br&gt;                  serum disease, etc.);&lt;br&gt;&lt;br&gt;               -  hypersensitivity to chicken protein or vaccine components;&lt;br&gt;&lt;br&gt;               -  blood and components transfusion within the last 6 months.&lt;br&gt;&lt;br&gt;          2. Indications for immunomodulating therapy.&lt;br&gt;&lt;br&gt;          3. Body temperature over 37.0 ¬∞? at screening or before injection.&lt;br&gt;&lt;br&gt;          4. Potential evidence of a chronic infection (periodic episodes of fever within the last&lt;br&gt;             6 months), or antiviral (and/or antibacterial) treatment indicated.&lt;br&gt;&lt;br&gt;          5. History of disorders or conditions, which, according to investigator's judgment may&lt;br&gt;             impact the thermal regulation (chronic infections, neuroendocrine disorders&lt;br&gt;             [thyrotoxicosis, pheochromocytoma, etc.], climacteric syndrome, malignant&lt;br&gt;             hyperthermia, CNS disorders, malignant neoplasm, connective tissue disorders, systemic&lt;br&gt;             vasculitis, and information on excessive physical stress or work-rest regimen&lt;br&gt;             deviations [within the last 2 months: night shifts, significant change of time zones,&lt;br&gt;             overheating]).&lt;br&gt;&lt;br&gt;          6. Use of antipyretics (including non-steroidal anti-inflammatory drugs and anilides)&lt;br&gt;             within 24 hours before randomization.&lt;br&gt;&lt;br&gt;          7. Surgical interventions within less than 90 days before the screening visit.&lt;br&gt;&lt;br&gt;          8. Systolic blood pressure of over 130 mm Hg or less than 100 mm Hg and/or diastolic&lt;br&gt;             blood pressure of over 90 mm Hg or less than 60 mm Hg.&lt;br&gt;&lt;br&gt;          9. Any other disorder, which, in the opinion of the investigator, may prevent inclusion&lt;br&gt;             of the volunteer due to safety reasons or may impact the study results.&lt;br&gt;&lt;br&gt;             General:&lt;br&gt;&lt;br&gt;         10. Pregnant and nursing women.&lt;br&gt;&lt;br&gt;         11. Lack of ability to visit daytime inpatient facility according to the study schedule,&lt;br&gt;             unavailability for adequate follow-up of the volunteer.&lt;br&gt;&lt;br&gt;         12. Body mass index of less than 18.5 or over 30.0 kg/m2 based on the weight-height&lt;br&gt;             Quetelet's index.&lt;br&gt;&lt;br&gt;         13. Participation in another clinical study of medicinal drugs within 3 months before the&lt;br&gt;             start of this study.&lt;br&gt;&lt;br&gt;         14. Mental, physical, or other reasons which prevent adequate assessment of own behavior&lt;br&gt;             and prevent from meeting the study protocol conditions.&lt;br&gt;&lt;br&gt;         15. History of narcotic and/or drug abuse, and/or inhalant addiction, current signs of&lt;br&gt;             alcoholic intoxication.&lt;br&gt;&lt;br&gt;         16. Intake of at least 5 alcohol units per week or history of alcohol, drug, or medicinal&lt;br&gt;             product abuse. One alcohol unit corresponds to 360 ml of beer, 120 ml of wine, or 30&lt;br&gt;             ml of a strong alcoholic beverage.&lt;br&gt;&lt;br&gt;         17. Suspected lack of compliance with treatment or inability to undergo treatment and&lt;br&gt;             observe the limitations according to the study protocol.&lt;br&gt;&lt;br&gt;         18. Volunteers acknowledged by the court to be disabled or under guardianship.&lt;br&gt;&lt;br&gt;         19. Any other conditions that make the volunteer ineligible for the study according to a&lt;br&gt;             justified opinion of the study doctor or Sponsor.&lt;br&gt;&lt;br&gt;        Exclusion Criteria:&lt;br&gt;&lt;br&gt;          -  Informed consent recall.&lt;br&gt;&lt;br&gt;          -  Occurrence of a severe AE or serious adverse events.&lt;br&gt;&lt;br&gt;          -  The volunteer is found to meet any of the non-inclusion criteria related to the safety&lt;br&gt;             of the volunteer participation in the study.&lt;br&gt;&lt;br&gt;          -  If a female-volunteer becomes pregnant.&lt;br&gt;&lt;br&gt;          -  The volunteer takes medicines not allowed in this study.&lt;br&gt;&lt;br&gt;          -  The volunteer is lost to follow-up.&lt;br&gt;&lt;br&gt;          -  In a situation, which, to the investigator's judgment, may adversely impact the&lt;br&gt;             volunteer if he/she continues participating in the study.&lt;br&gt;&lt;br&gt;          -  For administrative reasons (study termination by the Sponsor or regulatory&lt;br&gt;             authorities) or in case of major protocol violations which may significantly impact&lt;br&gt;             the study results.&lt;br&gt;</t>
  </si>
  <si>
    <t>The share of subjects achieving seroconversion increased more than 4-fold versus baseline for antigens: influenza virus type ? ‚Äî H1N1, influenza virus type ? ‚Äî H3N2, influenza virus type ? ‚Äî Yamagata and Victoria lineage</t>
  </si>
  <si>
    <t>Coefficient of increase of mean geometric antibody titer;Geometric mean of serum antibodies;Seroprotection;Incidence of influenza and ARI;Severity and duration of reported cases of influenza and ARI</t>
  </si>
  <si>
    <t>EUCTR2015-003895-65-FI</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</si>
  <si>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lest one method of contraception.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</si>
  <si>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May 17 2016 12:00AM</t>
  </si>
  <si>
    <t>A Crossover Study Comparing Fixed Continuous Airway Positive Pressure, FLEX- PLUS and Sensawake Modalities for OSA Treatment</t>
  </si>
  <si>
    <t>Device: CPAP Fixed Pressure;Device: CPAP Fixed Pressure;Device: CPAP Fixed Pressure;Device: CPAP Fixed Pressure</t>
  </si>
  <si>
    <t>https://clinicaltrials.gov/show/NCT03212209</t>
  </si>
  <si>
    <t>Comparison of CPAP Modalities for OSA Treatment</t>
  </si>
  <si>
    <t>NCT03212209</t>
  </si>
  <si>
    <t>Associa√ß√£o Fundo de Incentivo √† Pesquisa</t>
  </si>
  <si>
    <t>Brazil;Brazil;Brazil;Brazil</t>
  </si>
  <si>
    <t>April 28, 2017</t>
  </si>
  <si>
    <t>AssociacaoFIP</t>
  </si>
  <si>
    <t>Dalva Poyares, MD, PhD;Evelyn Brasil, Pt;Dalva Poyares, MD, PhD;Evelyn Brasil, Pt;Dalva Poyares, MD, PhD;Evelyn Brasil, Pt;Dalva Poyares, MD, PhD;Evelyn Brasil, Pt</t>
  </si>
  <si>
    <t>;evelynlucien@yahoo.com.br;;evelynlucien@yahoo.com.br;;evelynlucien@yahoo.com.br;;evelynlucien@yahoo.com.br</t>
  </si>
  <si>
    <t>;+5511996357766;;+5511996357766;;+5511996357766;;+5511996357766</t>
  </si>
  <si>
    <t>AFIP - Associa√ß√£o de fundo e incentivo a pesquisa;AFIP - Associa√ß√£o de fundo e incentivo a pesquisa;AFIP - Associa√ß√£o de fundo e incentivo a pesquisa;AFIP - Associa√ß√£o de fundo e incentivo a pesquisa</t>
  </si>
  <si>
    <t>Fisher and Paykel Healthcare;Philips Respironics</t>
  </si>
  <si>
    <t>&lt;br&gt;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      ;&lt;br&gt;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      ;&lt;br&gt;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      ;&lt;br&gt;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t>
  </si>
  <si>
    <t>Flow limitation;Flow limitation;Flow limitation;Flow limitation</t>
  </si>
  <si>
    <t>Adherence to CPAP treatment;Arousal index;Wake time after sleep onset</t>
  </si>
  <si>
    <t>Safety and effectiveness of SURFACEN(R) combined with the conventional therapy, in the treatment of the Acute Respiratory Distress Syndrome in pediatrics. National extension</t>
  </si>
  <si>
    <t>Study group: Surfacen + Conventional oxygenation and mechanical ventilation. Patient will receive 100 mg (4 mL) of Surfacen by endotracheal infusion (instillation through a catheter), every eight hours for three days, no more than nine doses.;Pulmonary Surfactants;Surfacen</t>
  </si>
  <si>
    <t>https://rpcec.sld.cu/en/trials/RPCEC00000253-En</t>
  </si>
  <si>
    <t>Safety and effectiveness of SURFACEN(R) combined with the conventional therapy, in the treatment of ARDS in pediatrics. National extension</t>
  </si>
  <si>
    <t>RPCEC</t>
  </si>
  <si>
    <t>RPCEC00000253</t>
  </si>
  <si>
    <t>Allocation: N/A: single arm study. Masking: Open. Control group: Uncontrolled. Assignment: Single group. Purpose: Treatment</t>
  </si>
  <si>
    <t>National Center for Animal and Plant Health (CENSA)</t>
  </si>
  <si>
    <t>Cuba</t>
  </si>
  <si>
    <t>Acute Respiratory Distress Syndrome (ARDS) &lt;br&gt;Pediatrics;Respiratory Distress Syndrome, Adult;Pediatrics</t>
  </si>
  <si>
    <t>RPCEC0</t>
  </si>
  <si>
    <t>FONCI9449</t>
  </si>
  <si>
    <t>Yinet</t>
  </si>
  <si>
    <t>Barrese Perez</t>
  </si>
  <si>
    <t>Calle 5ta A e/ 60 y 62, Miramar, Playa</t>
  </si>
  <si>
    <t>yinet@cencec.sld.cu</t>
  </si>
  <si>
    <t>+53-72164225, +53-72164226, +53-72048742</t>
  </si>
  <si>
    <t>National Coordinator Center for Clinical Trials (CENCEC)</t>
  </si>
  <si>
    <t>Valentin</t>
  </si>
  <si>
    <t>Rodriguez Moya</t>
  </si>
  <si>
    <t>Cornelio Porro esquina a 3ra. Camaguey</t>
  </si>
  <si>
    <t>mrmoya@finlay.cmw.sld.cu</t>
  </si>
  <si>
    <t>+53-32336294, +53-32336275</t>
  </si>
  <si>
    <t>Teaching Community Clinic Ignacio Agramonte Loynaz, Camaguey</t>
  </si>
  <si>
    <t>28 days</t>
  </si>
  <si>
    <t>Male/Female</t>
  </si>
  <si>
    <t>Inclusion criteria: 1. Presence of the Acute Respiratory Distress Syndrome in Pediatrics (ARDSP) in the first seven days of being diagnosed, according to the following criteria: - Origin of edema: A pulmonary failure not related to a heart failure or an overload of intravenous fluids. - Thorax Xr: Presence of new inflammatory infiltrates related to an acute pulmonary disease; bilateral images are not essential. - Oxygenation: Patient ventilated in a non-invasive way: P/F &lt;= 300 mm Hg; S/F &lt;= 264 mm Hg - Oxygenation: Patient ventilated in an invasive way: Mild: 4 &lt;= 10 &lt;8; 5 &lt;= OSI &lt;7.5 Moderate: 8 &lt;= 10 &lt;16; 7.5 &lt;= OSI &lt;12.3 Severe: IO &gt;= 16; OSI &gt;= 12.3 2. Patients whose parents or legal guardians give their written consent to participate in the study. 3. Age between 28 days and 18 years</t>
  </si>
  <si>
    <t>Exclusion criteria: Patients with congenital heart disease with increased pulmonary flow (interventricular communication, atrial septal defect, persistence of ductus arteriosus, pulmonary stenosis, coarctation of aorta, aortic stenosis, tetralogy of Fallot, transposition of large vessels, and tricuspid atresia)</t>
  </si>
  <si>
    <t>Serious Adverse Events (AE) with a causal relationship with product use (AE classified as serious / serious with a causal relationship classified as very likely or likely). Measurement time: Since the first dose until eight hours after the last dose.</t>
  </si>
  <si>
    <t>Related to safety.  1- Adverse events-AE (Type of AE (description of de event), Time between administration and appearance of AE (hours, minutes or days), duration of AE (days and hours and, minutes if it is less than 24 hours), Severity of AE (Serious, Non-serious), Intensity of AE (Mild, Moderate, Severe), Causal relationship (Very likely/certain, Likely, Possible, Unlikely, Unrelated, non-evaluable/unclassificable, according to 45/2007 CECMED, Cuban regulatory  authority), Attitude followed by the appearance of the AE (Temporal Interruption, Definitive Interruption, Not any change), Treatment of AE (Treatment indicated to counteract the AE will be carried out), Result of AE (Reversible effect, Irreversible effect, Death, Loss of the patient?s follow-up), SURFACEN batch (number of the batch)). Measurement time: Since the first dose until eight hours after the last dose. Related to effectiveness. 2-Acute Respiratory Distress Syndrome in Pediatrics-ARDSP (Light, Moderate, Severe). Measurement time: baseline and, one hour after the administrations: 1, 3, 4, 6, 7 and 9 of product. Gasometry values 3- PAO2 (numeric value obtained using a gasometer). Measurement time: baseline and, one hour after the administrations: 1, 3, 4, 6, 7 and 9 of product. 4- PCO2 (numeric value obtained using a gasometer). Measurement time: baseline and, one hour after the administrations: 1, 3, 4, 6, 7 and 9 of product. 5- PaO2/FiO2 (numeric value obtained using a gasometer). Measurement time: baseline and, one hour after the administrations: 1, 3, 4, 6, 7 and 9 of product. Ventilation parameters 6- Type of ventilation (Invasive ventilation, Non-invasive ventilation). Measurement time: baseline and, one hour after the administrations: 1, 3, 4, 6, 7 and 9 of product. 7- Ventilatory modality (Control volume, Control pressure, Control volume regulated by pressure). Measurement time: baseline and, one hour after the administrations: 1, 3, 4, 6, 7 and 9 of product. 8- Oxygenation index-OI (Numerical value calculated by the formula: Mean pressure of the path area x FiO2 x 100 / PaO2). Measurement time: baseline and, one hour after the administrations: 1, 3, 4, 6, 7 and 9 of product. Clinical variables: 9- Pulse saturometry (Numerical value obtained from the pulse oximeters). Measurement time: baseline and, one hour after the administrations: 1, 3, 4, 6, 7 and 9 of product. 10- Blood pressure-BP (numerical value in mm Hg). Measurement time: baseline and, one hour after the administrations: 1, 3, 4, 6, 7 and 9 of product. 11- Heart rate-HR (heartbeats per minutes). Measurement time: baseline and, one hour after the administrations: 1, 3, 4, 6, 7 and 9 of product. 12- Presence or absence of inflammatory infiltrates in the lung fields (Improvement, Stability, Worsening). Measurement time: daily for treatment and, day 5  Hospital indicators 13- Length of Pediatrics Intensive Care Unit-PICU stay (number of days since admission until discharge from PICU).Measurement time: at discharge of PICU. 14- Length of mechanical ventilation (Number of days from patient is ventilated mechanically until discharge the ventilator support). Measurement time: at discharge the ventilator support. Mortality 15- Patient status (Alive, Death). Measurement time: 28 days</t>
  </si>
  <si>
    <t>Not entered</t>
  </si>
  <si>
    <t>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t>
  </si>
  <si>
    <t>Drug: BAY2253651;Drug: Placebo</t>
  </si>
  <si>
    <t>https://clinicaltrials.gov/show/NCT03603678</t>
  </si>
  <si>
    <t>Obstructive Sleep Apnea (OSA) Treated With a Potassium Channel Inhibitor</t>
  </si>
  <si>
    <t>Bayer</t>
  </si>
  <si>
    <t>Switzerland;United Kingdom;Switzerland;United Kingdom</t>
  </si>
  <si>
    <t>August 13, 2018</t>
  </si>
  <si>
    <t>2017-001851-29;19038</t>
  </si>
  <si>
    <t>&lt;br&gt;        Inclusion Criteria:&lt;br&gt;&lt;br&gt;          -  Subjects need to be diagnosed with OSA (obstructive sleep apnea) but should be&lt;br&gt;             otherwise healthy at the discretion of the investigator.&lt;br&gt;&lt;br&gt;          -  Patients must be pretreated with CPAP (continuous positive airway pressure) for OSA&lt;br&gt;             for at least 3 months before randomization.&lt;br&gt;&lt;br&gt;          -  AHI of 15-50 per hour after 48 hours of CPAP withdrawal documented by baseline PSG&lt;br&gt;             (polysomnography, evaluated by the site staff) and at least 4 hours of total sleep&lt;br&gt;             time. (One retesting allowed).&lt;br&gt;&lt;br&gt;          -  Female subjects must be of non-childbearing potential, i.e. post-menopausal (no menses&lt;br&gt;             for at least 1 year prior to randomization) or surgically sterile (tubal ligation,&lt;br&gt;             hysterectomy or bilateral oophorectomy)&lt;br&gt;&lt;br&gt;          -  Men of reproductive potential together with their female partner(s) must agree to use&lt;br&gt;             at least two adequate contraception methods when sexually active. This applies for the&lt;br&gt;             time period between signing of the informed consent form and 3 months after the last&lt;br&gt;             administration of study drug.&lt;br&gt;&lt;br&gt;        Acceptable methods of contraception include, but are not limited to, (i) condoms (male or&lt;br&gt;        female) with or without a spermicidal agent; (ii) diaphragm or cervical cap with&lt;br&gt;        spermicide; (iii) intra-uterine device; (iv) hormone-based contraception&lt;br&gt;&lt;br&gt;          -  Only Part B: Patients having completed Part A and had valid PSG after dosing in Part&lt;br&gt;             A.&lt;br&gt;&lt;br&gt;        Exclusion Criteria:&lt;br&gt;&lt;br&gt;          -  Inability to comply with planned study procedures or to comply with study protocol&lt;br&gt;             requirements; this includes completing required data collection and attending required&lt;br&gt;             follow up study visits.&lt;br&gt;&lt;br&gt;          -  Neck circumference above/equal 44 cm.&lt;br&gt;&lt;br&gt;          -  Not predominantly obstructive sleep apnea evidenced by baseline PSG.&lt;br&gt;&lt;br&gt;          -  Severely impaired breathing within two days prior to randomization (e.g. acute nasal&lt;br&gt;             congestion during upper airway infection).&lt;br&gt;&lt;br&gt;          -  Subject with known allergies or hypersensitivities to the study drugs (active&lt;br&gt;             substances or excipients of the preparations). Known severe respiratory tract&lt;br&gt;             allergies e.g. allergic asthma.&lt;br&gt;&lt;br&gt;          -  Intake of a nasal decongestant during the intervention time (48 hours before visit 1&lt;br&gt;             until end of visit 2).&lt;br&gt;&lt;br&gt;          -  Use of any topical medication containing local anesthetics for nose and throat within&lt;br&gt;             7 days before first investigational medicinal product (IMP) administration.&lt;br&gt;&lt;br&gt;          -  Participation in another trial with an investigational drug within 30 days or 5&lt;br&gt;             half-lives of the investigational drug, whichever is longer before first application&lt;br&gt;             of study drug or concomitant participation in another clinical study with&lt;br&gt;             investigational medicinal product(s).&lt;br&gt;&lt;br&gt;          -  Any other condition, which would make the subject unsuitable for this study and will&lt;br&gt;             not allow participation for the full planned study period (e.g. active malignancy or&lt;br&gt;             other condition limiting life expectancy to less than 12 months)&lt;br&gt;&lt;br&gt;          -  Known history of severe heart failure (NYHA 3-4) or severe COPD (GOLD 3-4).&lt;br&gt;&lt;br&gt;          -  Heavy smoking, i.e. more than 20 cigarettes per day and/or unable to stop smoking&lt;br&gt;             during the stay in the sleep laboratory.&lt;br&gt;&lt;br&gt;          -  Suspicion of drug or alcohol abuse.&lt;br&gt;&lt;br&gt;          -  Regular daily consumption of more than 1 L of xanthine-containing beverages.&lt;br&gt;</t>
  </si>
  <si>
    <t>Rate of responders, defined by reduction of apnoea-hypopnoea-index (AHI) from baseline by = 50%</t>
  </si>
  <si>
    <t>Incidence of treatment emergent adverse events (TEAEs);Severity of treatment emergent adverse events (TEAEs)</t>
  </si>
  <si>
    <t>Mandibular Advancement Device for Treatment of Obstructive Sleep Apnea and Its Impact on Cardiac Remodeling</t>
  </si>
  <si>
    <t>Device: Mandibular advancement device</t>
  </si>
  <si>
    <t>https://clinicaltrials.gov/show/NCT02948894</t>
  </si>
  <si>
    <t>NCT02948894</t>
  </si>
  <si>
    <t>Allocation: Randomized. Intervention model: Crossover Assignment. Primary purpose: Treatment. Masking: Triple (Participant, Care Provider, Outcomes Assessor).</t>
  </si>
  <si>
    <t>National University, Singapore</t>
  </si>
  <si>
    <t>Obstructive Sleep Apnea;Heart Failure</t>
  </si>
  <si>
    <t>CG2020</t>
  </si>
  <si>
    <t>&lt;br&gt;        Inclusion Criteria:&lt;br&gt;&lt;br&gt;          -  Asians (Chinese, Malay or Indians) living in Singapore&lt;br&gt;&lt;br&gt;          -  Symptomatic HF (NYHA classes II-III) due to ischemic cardiomyopathy&lt;br&gt;&lt;br&gt;          -  LVEF &lt;45% (as determined by echocardiography)&lt;br&gt;&lt;br&gt;          -  Clinical stability for =1 month&lt;br&gt;&lt;br&gt;          -  Optimal medical therapy including a diuretic, an angiotensin-converting enzyme&lt;br&gt;             inhibitor or an angiotensin receptor blocker, and a beta-blocker. The doses of these&lt;br&gt;             background medications should be stable for =1 month.&lt;br&gt;&lt;br&gt;        Exclusion Criteria:&lt;br&gt;&lt;br&gt;          -  Known OSA on treatment&lt;br&gt;&lt;br&gt;          -  Acute coronary syndrome within the preceding 3 months&lt;br&gt;&lt;br&gt;          -  Severe valvular heart disease&lt;br&gt;&lt;br&gt;          -  Sustained ventricular arrhythmia&lt;br&gt;&lt;br&gt;          -  Stroke with residual neurological deficits&lt;br&gt;&lt;br&gt;          -  Contraindication to CMRsuch as a pacemaker or cardioverter-defibrillator implant.&lt;br&gt;</t>
  </si>
  <si>
    <t>cardiac remodeling (Left ventricular end diastolic volume index);biomarkers of heart failure</t>
  </si>
  <si>
    <t>The Effect of Smartphone-Based Learning on the Knowledge and Skill of Nursing B.S  Students in Adult Basic Cardiopulmonary Resuscitation.</t>
  </si>
  <si>
    <t>Intervention 1: Intervention group: Intervention group: 1- Explaining the method of work and obtaining written consent. 2- Complete the demographic information form and Knowledge Assessment Questionnaire on adult BLS by each student. 3- Getting the most common adult BLS tutorials using PowerPoint presentations and film shows, training and practice exercises on mannequins. 4. Students in this group will receive an adult-based cardiopulmonary resuscitation training program after receiving basic training.¬† Immediately, one and three months after the intervention, a post-test is used to assess the knowledge and skills of adult BLS. Intervention 2: Control group: 1- Explaining the method of work and obtaining written consent. 2- Complete the demographic information form and Knowledge Assessment Questionnaire on adult BLS by each student. 3- Getting the most current adult BLS tutorials using PowerPoint presentations, screening videos, training and practice exercises on mannequins. Immediately, one and three months after the intervention, a post-test is used to assess the knowledge and skills of adult BLS.</t>
  </si>
  <si>
    <t>http://en.irct.ir/trial/29271</t>
  </si>
  <si>
    <t>The Effect of Smartphone-Based Learning on the Knowledge and Skill of   Students in Adult Basic Cardiopulmonary Resuscitation.</t>
  </si>
  <si>
    <t>IRCT20180130038553N1</t>
  </si>
  <si>
    <t>Randomization: Randomized, Blinding: Single blinded, Placebo: Not used, Assignment: Parallel, Purpose: Education/Guidance, Randomization description: Sampling will be carried out in a complete way. The fifth semester nursing undergraduate students in two classes A and B will be divided into two groups of control and training using the lottery. Both research groups will receive an adult-based cardiopulmonary resuscitation education by lecturing using PowerPoint and displaying the film at a two-hour session within the classroom by the researcher. Students in the smartphone software control group will not receive adult cardiovascular rescue training. Then, for the smartphone software test group, an adult-based cardiopulmonary resuscitation training will be installed under Android, Blinding description: The control group is kept blind in the study. The study is that both groups (test and control) participate in the cardiovascular training class using lecture and PowerPoint. The t</t>
  </si>
  <si>
    <t>Cardiac arrest, unspecified. &lt;br&gt;Cardiac arrest, cause unspecified</t>
  </si>
  <si>
    <t>Tahereh Najafi</t>
  </si>
  <si>
    <t>Iran Nursing and Midwifery Faculty, Rashid Yasemi St, above Vanak Square, Valiasr Ave, tehran</t>
  </si>
  <si>
    <t>najafi.t@iums.ac.ir</t>
  </si>
  <si>
    <t>Inclusion criteria: Having an Android smartphone&lt;br&gt;without having the same training in BLS</t>
  </si>
  <si>
    <t>Exclusion criteria: Students who are semester 5&lt;br&gt;do not pass the emergency unit</t>
  </si>
  <si>
    <t>Knowledge. Timepoint: Immediately - one month - three months later. Method of measurement: A researcher-made questionnaire on adult renal cardiovascular resuscitation questionnaire, containing 20 questions of a single score.</t>
  </si>
  <si>
    <t>Skill. Timepoint: Immediately - one month- three months later. Method of measurement: Adjusted checklist from the American Heart Association 2015.</t>
  </si>
  <si>
    <t>What will be shared: Only part of the data, such as the original outcome information, is shared.  When: Start the access period 6 months after printing the results  To whom: Academic and scientific institutions  Conditions: Similar studies  Where to obtain: Iran University of Medical Sciences  How to obtain: To access the data, follow up with the university vice chancellor.  Comments:</t>
  </si>
  <si>
    <t>quenstionnaire</t>
  </si>
  <si>
    <t>https://upload.umin.ac.jp/cgi-open-bin/ctr_e/ctr_view.cgi?recptno=R000025052</t>
  </si>
  <si>
    <t>Neural and mental developments and efficacy of treatments in pediatric sleep apnea syndrome</t>
  </si>
  <si>
    <t>JPRN-UMIN000021716</t>
  </si>
  <si>
    <t>Department of Otolaryngology, Kochi University, School of Medicine</t>
  </si>
  <si>
    <t>pediatric sleep apnea syndrome</t>
  </si>
  <si>
    <t>Inclusion criteria: patients for PSG</t>
  </si>
  <si>
    <t>Neural and mental developments</t>
  </si>
  <si>
    <t>A Novel Pharmacological Therapy for Obstructive Sleep Apnea</t>
  </si>
  <si>
    <t>Drug: Atomoxetine;Drug: Oxybutynin;Drug: Placebo</t>
  </si>
  <si>
    <t>https://clinicaltrials.gov/show/NCT03919955</t>
  </si>
  <si>
    <t>NCT03919955</t>
  </si>
  <si>
    <t>2019P000666</t>
  </si>
  <si>
    <t>Scott A Sands, PhD;Scott A Sands, PhD;Lauren Hess</t>
  </si>
  <si>
    <t>;sasands@bwh.harvard.edu;lhess1@bwh.harvard.edu</t>
  </si>
  <si>
    <t>;6172780911;617-732-8976</t>
  </si>
  <si>
    <t>Brigham and Women's Hospital;</t>
  </si>
  <si>
    <t>&lt;br&gt;        Inclusion criteria:&lt;br&gt;&lt;br&gt;          -  Ages 21-70 years&lt;br&gt;&lt;br&gt;          -  Diagnosed OSA or clinically-suspected OSA&lt;br&gt;&lt;br&gt;          -  Not using CPAP (&gt;1 month).&lt;br&gt;&lt;br&gt;        Exclusion criteria:&lt;br&gt;&lt;br&gt;          -  Any uncontrolled medical condition&lt;br&gt;&lt;br&gt;          -  Current use of the medications under investigation&lt;br&gt;&lt;br&gt;          -  Use of medications expected to stimulate or depress respiration (including opioids,&lt;br&gt;             barbiturates, doxapram, almitrine, theophylline, 4-hydroxybutanoic acid).&lt;br&gt;&lt;br&gt;          -  Current use of hypnotic medications (trazodone, eszopiclone, benzodiazepines).&lt;br&gt;&lt;br&gt;          -  Current use of SNRIs/SSRIs or anticholinergic medications.&lt;br&gt;&lt;br&gt;          -  Conditions likely to affect obstructive sleep apnea physiology: neuromuscular disease&lt;br&gt;             or other major neurological disorder, heart failure (also below), or any other&lt;br&gt;             unstable major medical condition.&lt;br&gt;&lt;br&gt;          -  Respiratory disorders other than sleep disordered breathing:&lt;br&gt;&lt;br&gt;        chronic hypoventilation/hypoxemia (awake SaO2 &lt; 92% by oximetry) due to chronic obstructive&lt;br&gt;        pulmonary disease or other respiratory conditions.&lt;br&gt;&lt;br&gt;          -  Other sleep disorders: periodic limb movements (periodic limb movement arousal index &gt;&lt;br&gt;             10/hr), narcolepsy, or parasomnias.&lt;br&gt;&lt;br&gt;          -  Contraindications for atomoxetine and oxybutynin, including:&lt;br&gt;&lt;br&gt;               -  hypersensitivity to study drugs (angioedema or urticaria)&lt;br&gt;&lt;br&gt;               -  pheochromocytoma&lt;br&gt;&lt;br&gt;               -  use of monoamine oxidase inhibitors&lt;br&gt;&lt;br&gt;               -  benign prostatic hypertrophy, urinary retention&lt;br&gt;&lt;br&gt;               -  untreated narrow angle glaucoma&lt;br&gt;&lt;br&gt;               -  bipolar disorder, mania, psychosis&lt;br&gt;&lt;br&gt;               -  history of major depressive disorder (age&lt;24).&lt;br&gt;&lt;br&gt;               -  history of attempted suicide or suicidal ideation within one year prior to&lt;br&gt;                  screening&lt;br&gt;&lt;br&gt;               -  clinically significant constipation, gastric retention&lt;br&gt;&lt;br&gt;               -  pre-existing seizure disorders&lt;br&gt;&lt;br&gt;               -  clinically-significant kidney disorders (eGFR&lt;60 ml/min/1.73m2)&lt;br&gt;&lt;br&gt;               -  clinically-significant liver disorders&lt;br&gt;&lt;br&gt;               -  clinically-significant cardiovascular conditions&lt;br&gt;&lt;br&gt;               -  severe hypertension (SBP&gt;180 mmHg or DBP&gt;110 mmHg measured at baseline)&lt;br&gt;&lt;br&gt;               -  cardiomyopathy (LVEF&lt;50%) or heart failure&lt;br&gt;&lt;br&gt;               -  advanced atherosclerosis&lt;br&gt;&lt;br&gt;               -  history of cerebrovascular events&lt;br&gt;&lt;br&gt;               -  history of cardiac arrhythmias e.g., atrial fibrillation, QT prolongation&lt;br&gt;&lt;br&gt;               -  other serious cardiac conditions that would raise the consequences of an increase&lt;br&gt;                  in blood pressure or heart rate&lt;br&gt;&lt;br&gt;               -  myasthenia gravis&lt;br&gt;&lt;br&gt;               -  pregnancy/breast-feeding&lt;br&gt;&lt;br&gt;          -  Allergy to lidocaine (Aim 2 only)&lt;br&gt;&lt;br&gt;          -  Claustrophobia&lt;br&gt;&lt;br&gt;          -  Pregnancy or nursing&lt;br&gt;</t>
  </si>
  <si>
    <t>Hypoxic Burden;Arousal index;Epworth Sleepiness Scale;Functional Outcomes of Sleep Questionnaire, Short Form;Sleep Apnea Quality of Life Index, Short Form</t>
  </si>
  <si>
    <t>Promoting influenza prevention for elderly people in Hong Kong: A Health Action Process Approach</t>
  </si>
  <si>
    <t>Two groups:Both motivational and volitional components of the Health Action Process Approach(HAPA)-based Intervention versus Only motivational component of the Health Action Process Approach(HAPA)-based Intervention;</t>
  </si>
  <si>
    <t>http://www.chictr.org.cn/showproj.aspx?proj=22231</t>
  </si>
  <si>
    <t>ChiCTR-INR-17012981</t>
  </si>
  <si>
    <t>Two groups:261;</t>
  </si>
  <si>
    <t>Food and Health Bureau, Hong Kong SR, China</t>
  </si>
  <si>
    <t>CUHK_CCRB00567</t>
  </si>
  <si>
    <t>Chunqing ZHANG</t>
  </si>
  <si>
    <t>DLB 644, David C. Lam Building, Hong Kong Baptist University Shaw Campus, No. 55 Renfrew Road, Kowloon Tong, Kowloon, Hong Kong</t>
  </si>
  <si>
    <t>cqzhang@hkbu.edu.hk</t>
  </si>
  <si>
    <t>+852 3411 6404</t>
  </si>
  <si>
    <t>Department of Physical Education, Hong Kong Baptist University</t>
  </si>
  <si>
    <t>Health and Medical Research Fund</t>
  </si>
  <si>
    <t>Inclusion criteria: &lt;br&gt;                65 years or over;&lt;br&gt;                Report never or rarely adopting any of the influenza prevention behaviours listed by the research group;&lt;br&gt;                Non-vaccinated within one year.&lt;br&gt;</t>
  </si>
  <si>
    <t>Exclusion criteria: &lt;br&gt;                Older adults who are dementia;&lt;br&gt;                Older adults who are fragile to move.&lt;br&gt;</t>
  </si>
  <si>
    <t>Influenza preventive behaviours;</t>
  </si>
  <si>
    <t>HAPA psychological variables;</t>
  </si>
  <si>
    <t>Jan 11 2017 12:00AM</t>
  </si>
  <si>
    <t>EUCTR2015-003895-65-CZ</t>
  </si>
  <si>
    <t>Inclusion criteria: &lt;br&gt;Subjects with the appropriate genetic background and recently hospitalized for ACS (between 1 and 3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AD</t>
  </si>
  <si>
    <t>May 25 2016 12:00AM</t>
  </si>
  <si>
    <t>A Multi-center, Randomized, Double-blind Phase III Clinical Trial to Assess the Immunogenicity and Safety of 'NBP607-QIV(Quadrivalent Inactivated Cell Culture-derived Influenza Vaccine)' in Children Aged 6~35 Months</t>
  </si>
  <si>
    <t>Biological: NBP607-QIV;Biological: NBP607-TIV;Biological: NBP607-QIV;Biological: NBP607-TIV;Biological: NBP607-QIV;Biological: NBP607-TIV;Biological: NBP607-QIV;Biological: NBP607-TIV</t>
  </si>
  <si>
    <t>https://clinicaltrials.gov/show/NCT03020628</t>
  </si>
  <si>
    <t>Immunogenicity and Safety of Quadrivalent Influenza Vaccine in Children Aged 6~35 Months</t>
  </si>
  <si>
    <t>NCT03020628</t>
  </si>
  <si>
    <t>SK Chemicals Co.,Ltd.</t>
  </si>
  <si>
    <t>NBP607-QIV_FluC_III_2016</t>
  </si>
  <si>
    <t>; ; ; ; ; ; ; ; ; ; ; ; ; ; ; ; ; ; ; ; ; ; ; ; ; ; ; ; ; ; ; ; ; ; ; ; ; ; ; ; ; ; ; ; ; ; ; ; ; ; ; ; ; ; ; ; ; ; ;</t>
  </si>
  <si>
    <t>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t>
  </si>
  <si>
    <t>;;;;;;;;;;;;;;;;;;;;;;;;;;;;;;;;;;;;;;;;;;;;;;;;;;;;;;;;;;;</t>
  </si>
  <si>
    <t>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t>
  </si>
  <si>
    <t>&lt;br&gt;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      ;&lt;br&gt;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      ;&lt;br&gt;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      ;&lt;br&gt;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t>
  </si>
  <si>
    <t>HI[hemagglutination Inhibition] derived parameters: Seroprotection rate(a lower bound of 95% CI) &gt; 70%;HI[hemagglutination Inhibition] derived parameters: Seroconversion rate(a lower bound of 95% CI) &gt; 40%;HI[hemagglutination Inhibition] derived parameters: GMR (a lower bound of 95% CI) &gt; 2.5;HI[hemagglutination Inhibition] derived parameters: Seroprotection rate(a lower bound of 95% CI) &gt; 70%;HI[hemagglutination Inhibition] derived parameters: Seroconversion rate(a lower bound of 95% CI) &gt; 40%;HI[hemagglutination Inhibition] derived parameters: GMR (a lower bound of 95% CI) &gt; 2.5;HI[hemagglutination Inhibition] derived parameters: Seroprotection rate(a lower bound of 95% CI) &gt; 70%;HI[hemagglutination Inhibition] derived parameters: Seroconversion rate(a lower bound of 95% CI) &gt; 40%;HI[hemagglutination Inhibition] derived parameters: GMR (a lower bound of 95% CI) &gt; 2.5</t>
  </si>
  <si>
    <t>Assessing the Feasibility and Effectiveness of Introducing Pulse Oximetry in IMCI Services to Manage Acute Respiratory Infections at First Level Health Facilities of Bangladesh</t>
  </si>
  <si>
    <t>Device: Pulse Oximeter</t>
  </si>
  <si>
    <t>https://clinicaltrials.gov/show/NCT03750747</t>
  </si>
  <si>
    <t>Assessing the Feasibility and Effectiveness of Introducing Pulse Oximetry in IMCI Services</t>
  </si>
  <si>
    <t>NCT03750747</t>
  </si>
  <si>
    <t>International Centre for Diarrhoeal Disease Research, Bangladesh</t>
  </si>
  <si>
    <t>Bangladesh</t>
  </si>
  <si>
    <t>Childhood Pneumonia;Hypoxemia</t>
  </si>
  <si>
    <t>PR-18054</t>
  </si>
  <si>
    <t>Ahmed Ehsanur Rahman, MBBS, MPH;Shams El Arifeen, DrPH</t>
  </si>
  <si>
    <t>;shams@icddrb.org</t>
  </si>
  <si>
    <t>;+8801713366936</t>
  </si>
  <si>
    <t>International Centre for Diarrhoeal Disease Research, Bangladesh;</t>
  </si>
  <si>
    <t>University of Edinburgh</t>
  </si>
  <si>
    <t>&lt;br&gt;        Inclusion Criteria:&lt;br&gt;&lt;br&gt;          1. Sick children aged 2 to 59 months&lt;br&gt;&lt;br&gt;          2. Presenting with cough or difficult breathing&lt;br&gt;&lt;br&gt;          3. Receiving IMCI services in the selected facilities will be enrolled&lt;br&gt;&lt;br&gt;        Exclusion Criteria:&lt;br&gt;&lt;br&gt;          1. Severely ill children who need to be referred immediately&lt;br&gt;&lt;br&gt;          2. If the parents of the children are unwilling to participate&lt;br&gt;</t>
  </si>
  <si>
    <t>EUCTR2016-004261-10-GR</t>
  </si>
  <si>
    <t>drummerw@aridispharma.com</t>
  </si>
  <si>
    <t>Inclusion criteria: &lt;br&gt;                1. Written Informed Consent given by the patient or, if not possible, by a&lt;br&gt;                legally authorized representative and/or an independent physician as&lt;br&gt;                authorized by the competent ethics committee (EC) or independent&lt;br&gt;                review board (IRB) and local regulations.&lt;br&gt;                2. To be at least 18 years of age.&lt;br&gt;                Taiwan only: To be at least 20 years of age.&lt;br&gt;                South Korea only: To be at least 19 years of age&lt;br&gt;                3. To be treated in an ICU at the time of enrollment.&lt;br&gt;                4. Endotracheal tube in place (tracheostomy is allowed).&lt;br&gt;                5. The patient is mechanically ventilated.&lt;br&gt;                6. Diagnosis of pneumonia based on the following criteria  (a, b, and c, all&lt;br&gt;                must be met):&lt;br&gt;                a. One definitive chest X-ray diagnostic of pneumonia, or&lt;br&gt;                A sequence of at least 2 chest X-rays showing the presence of new or&lt;br&gt;                progressive infiltrate(s) suggestive of bacterial pneumonia.&lt;br&gt;                b. Hypoxemia based on at least one of the following&lt;br&gt;                measurements/criteria:&lt;br&gt;                i. PaO2/FiO2 &lt;250 mmHg (at sea level or equivalent for significant&lt;br&gt;                elevations above sea level) while intubated and mechanically ventilated,&lt;br&gt;                as one or more measures within &lt;/= 24 hours prior to randomization.&lt;br&gt;                or&lt;br&gt;                ii. PaO2 &lt;60 mmHg (at sea level or equivalent for significant elevations&lt;br&gt;                above sea level) while intubated and mechanically ventilated, as one or&lt;br&gt;                more measures within &lt;/= 24 hours prior to randomization.&lt;br&gt;                or&lt;br&gt;                iii. Respiratory failure necessitating intubation and mechanical&lt;br&gt;                ventilation. If tracheostomy is in place, the need for mechanical&lt;br&gt;                ventilation.&lt;br&gt;                c. At least one of the following signs:&lt;br&gt;                i. Documented fever (e.g., body temperature greater than or equal to 38¬∫&lt;br&gt;                Celsius).&lt;br&gt;                ii. Hypothermia (e.g., core body temperature less than or equal to 35¬∫&lt;br&gt;                Celsius).&lt;br&gt;                iii. Total peripheral white blood cell (WBC) count greater than or equal to&lt;br&gt;                10,000 cells/¬µL (or mm3).&lt;br&gt;                iv. Leukopenia with total WBC less than or equal to 4,500 cells/¬µL&lt;br&gt;                (mm3).&lt;br&gt;                v. Greater than 15 percent immature neutrophils (bands) noted on&lt;br&gt;                peripheral blood smear.&lt;br&gt;                7. Documented pulmonary infection with P. aeruginosa obtained by BAL,&lt;br&gt;                mini-BAL, protected endotracheal tube aspiration (ETA) (collectively&lt;br&gt;                'airway specimen'). For the study randomization, P. aeruginosa must be&lt;br&gt;                identified  by one of the three methods below:&lt;br&gt;                a. An airway specimen culture positive by any method for P. aeruginosa&lt;br&gt;                of a specimen obtained less than 72 hours prior to randomization. A&lt;br&gt;                fresh airway specimen must be obtained prior to treatment initiation for&lt;br&gt;                baseline standard microbial culture by the local laboratory (including&lt;br&gt;                organism identification, quantitative/semi-quantitative culture and&lt;br&gt;                susceptibility testing); the corresponding culture results are NOT&lt;br&gt;                required prior to randomization.&lt;br&gt;                OR&lt;br&gt;                b. A rapid diagnostic test. In such ca</t>
  </si>
  <si>
    <t>Exclusion criteria: &lt;br&gt;                1. The subject is moribund. Clinical judgment by the investigator that the&lt;br&gt;                subject is unlikely to survive the current illness/ICUadmission/treatment period despite delivery of adequate antibiotics for&lt;br&gt;                treatment of P. aeruginosa pneumonia.&lt;br&gt;                2. Effective antibacterial drug therapy for the index pneumonia&lt;br&gt;                administered continuously for 48 hours or more prior to initiation of&lt;br&gt;                study treatment. Effective antibiotics would include those typically used&lt;br&gt;                to treat P. aeruginosa.&lt;br&gt;                3. Plasmapheresis (ongoing or planned) or any procedure that would&lt;br&gt;                remove/filter out the monoclonal antibody/study drug.&lt;br&gt;                4. Immunocompromised and at risk of infection by opportunistic&lt;br&gt;                pathogens including, but not limited to the following:&lt;br&gt;                a. HIV / AIDS who are not stable under medication and/or most recent&lt;br&gt;                CD4 &lt;200.&lt;br&gt;                b. Expected neutropenia due to chemotherapy.&lt;br&gt;                c. Absolute neutrophil count less than 500/¬µL (mm3).&lt;br&gt;                d. Heart or lung transplant recipient within the past 6 months.&lt;br&gt;                5. Known hereditary complement deficiency.&lt;br&gt;                6. Liver dysfunction with a Child Pugh C score (Child Pugh score of A or B&lt;br&gt;                are acceptable at discretion of the PI).&lt;br&gt;                7. Pulmonary disease that precludes evaluation of a therapeutic&lt;br&gt;                response (such as lung cancer resulting in bronchial obstruction or on&lt;br&gt;                the same side as the pneumonia, active tuberculosis, cystic fibrosis,&lt;br&gt;                granulomatous disease, fungal pulmonary infection, lung abscess,&lt;br&gt;                pleural empyema or post obstructive pneumonia).&lt;br&gt;                8. Patient has received IV immunoglobulin therapy within 3 months prior&lt;br&gt;                to the Screening Visit.&lt;br&gt;                9. Any woman of child-bearing potential (WOCBP) who does not have a&lt;br&gt;                negative pregnancy test result at Screening using SERUM or URINE&lt;br&gt;                testing based on Beta-subunit human chorionic gonadotropin (HCG)&lt;br&gt;                standard tests and methods from the local laboratory. Non-pregnant and&lt;br&gt;                non-lactating with confirmation via local laboratory testing is required.&lt;br&gt;                Women who are post-menopausal as evidenced by the absence of&lt;br&gt;                menstruation for at least 1 year are eligible; the date of last&lt;br&gt;                menstruation is to be recorded in the study files unless post-menopausal&lt;br&gt;                status is obvious due to age.&lt;br&gt;                10. Any sexually active subject who is unwilling to use acceptable&lt;br&gt;                methods of contraception for 120 days after dosing. WOCBP must agree&lt;br&gt;                to use to an effective method of birth control (e.g., prescription oral&lt;br&gt;                contraceptives, contraceptive injections, contraceptive patch,&lt;br&gt;                intrauterine device, barrier methods, abstinence) or male partner&lt;br&gt;                sterilization alone for the duration of the study and for at least 120 days&lt;br&gt;                after dosing. Males with female partners of reproductive potential must&lt;br&gt;                agree to practice abstinence or to use a condom (male) plus an&lt;br&gt;                additional barrier method (female partner) of contraception for the&lt;br&gt;                duration of the study and for at least 120 days after dosing.&lt;br&gt;</t>
  </si>
  <si>
    <t>&lt;br&gt;                Main Objective: 1.To assess the efficacy of Aerucin¬Æ, administered as a single dose in&lt;br&gt;                addition to standard of care (SOC) antibiotic regimen on Clinical Cure&lt;br&gt;                rates (resolution of pneumonia) between SOC alone and SOC with&lt;br&gt;                Aerucin¬Æ at Day 21.&lt;br&gt;                2. To assess the clinical safety and tolerability of Aerucin¬Æ in the study population.&lt;br&gt;            ;&lt;br&gt;                Secondary Objective: -Clin.Efficacy Obj:&lt;br&gt;                1.Clin.cure:Clin.cure rate at d. 7,21,28,using the same crit. as for the&lt;br&gt;                prim. eff.obj.Time to clin.cure&lt;br&gt;                2.Mortality and pneumonia-related mort. post-treatment&lt;br&gt;                3.Respir.funct. assess.:Time on mech.ventil.(incl.if tracheostomy in&lt;br&gt;                place).Time on supplem.oxygen. Meas. of respir.health such as changes&lt;br&gt;                in PaO2/FiO2,using arterial blood gases and/or pulse oximetry meas.&lt;br&gt;                4.Overall clin.status:Changes in sequential organ failure&lt;br&gt;                assessm(SOFA)score&lt;br&gt;                5.Health econom.:antibiotic utiliz.,duration of: stay in ICU,hospitaliz.,and&lt;br&gt;                intub. with ventil. or mech.ventil. if tracheostomy in place&lt;br&gt;                -PK:PK: To assess the PK Profile of Aerucin¬Æ&lt;br&gt;                -Safety Obj:To assess the immunogenicity of Aerucin¬Æ&lt;br&gt;                -Microb. Efficacy Obj:&lt;br&gt;                1.Eradic.of index P.aeruginosa at 21, 28 d. post-treatment&lt;br&gt;                2.Re-infection/new infection def. as a reoccurrence of pneumonia due to&lt;br&gt;                P.aeruginosa within the 28-day f-up period&lt;br&gt;                3.Reduction in bact. load rel. to the index P.aeruginosa&lt;br&gt;            ;&lt;br&gt;                Primary end point(s): The proportion of patients with Clinical Cure at Day 21 in patients&lt;br&gt;                treated with Aerucin versus the placebo group as assessed by the&lt;br&gt;                investigator. The investigators' assessment will be the primary analysis&lt;br&gt;                of the primary endpoint.&lt;br&gt;                Additionally, newly defined Clinical Cure criteria will be applied post hoc&lt;br&gt;                by an independent adjudication committee:&lt;br&gt;                1.The subject must be alive through the index day visit&lt;br&gt;                2.The patient must have improved respiratory function evaluated at the&lt;br&gt;                index day, because:&lt;br&gt;                ‚Ä¢The patient is now off the ventilator and extubated&lt;br&gt;                or&lt;br&gt;                ‚Ä¢if the patient entered the study with mechanical ventilation due to&lt;br&gt;                reasons other than pneumonia and was assessed likely ventilated&lt;br&gt;                beyond day 28 at screening, criteria #1 (survival) and #3 (no signs and&lt;br&gt;                symptoms of pneumonia) are sufficient to establish Clinical Cure&lt;br&gt;                (presumed not ventilated)&lt;br&gt;                3. The subject must show no clinical signs and symptoms of bacterial&lt;br&gt;                pneumonia at the index day, which is determined by&lt;br&gt;                ‚Ä¢Not receiving any antibiotic therapy active against the initial P.&lt;br&gt;                aeruginosa strain or against persisting pulmonary bacterial infection for&lt;br&gt;                48 hours (antibiotic therapy for documented extra-pulmonary infection&lt;br&gt;                permitted)&lt;br&gt;                and&lt;br&gt;                ‚Ä¢Resolution of signs and symptoms of bacterial pneumonia, as&lt;br&gt;                determined by the PI based on their clinical assessment. Parameters to&lt;br&gt;                be considered may include:&lt;br&gt;                oFever &gt; 38¬∞C or hypothermia (&lt; 35¬∞C) attributable to the primary&lt;br&gt;                bacterial pneumonia&lt;br&gt;                oTachypnea or shortness of breath (&gt; 22 respirations/min) if off the&lt;br&gt;                ventilator and/or back to baseline respiratory rate&lt;br&gt;                oTachycardia (&gt; 100 bpm) or bradycardia (&lt; 60 bpm) and/or back to&lt;br&gt;                baseline heart rate&lt;br&gt;                oImprovement of hypoxemia (ABG or PaO2/FiO2 &gt; 200 or pulse&lt;br&gt;                oximetry &gt; 90%)&lt;br&gt;                oIf patient still produces sputum - negative P. aeruginosa culture from&lt;br&gt;                sputum, blood or pleural fluid&lt;br&gt;            ;&lt;br&gt;                Timepoint(s) of evaluation of this end point: The proportion of patients with Clinical Cure at Day 21 in patients&lt;br&gt;                treated with Aerucin versus the placebo group as assessed by the&lt;br&gt;                investigator. The investigators' assessment will be the primary analysis&lt;br&gt;                of the primary endpoint. Additionally, newly defined Clinical Cure criteria&lt;br&gt;                will be applied post hoc by an independent adjudication committee&lt;br&gt;</t>
  </si>
  <si>
    <t>&lt;br&gt;                Secondary end point(s): 1.Proportion of patients with Clinical Cure at Day 28&lt;br&gt;                2.Proportion of patients with Clinical Cure at Day 14&lt;br&gt;                3.All-cause mortality&lt;br&gt;                4.Pneumonia-related mortality&lt;br&gt;                5.Proportion of patients with Clinical Cure at Day 7&lt;br&gt;                6.Change from baseline in respiratory functional assessment: Time on&lt;br&gt;                mechanical ventilation (including if tracheostomy is in place). Time on&lt;br&gt;                supplemental oxygenation. Measures of respiratory health such as&lt;br&gt;                changes in PaO2/FiO2, using arterial blood gases and/or pulse oximetry&lt;br&gt;                measurements.&lt;br&gt;                7.Mean change from baseline in overall clinical status measured by SOFA&lt;br&gt;                scores.&lt;br&gt;                8.Health economics: antibiotic utilization, duration of stay in the ICU,&lt;br&gt;                duration of hospitalization, duration of intubation with ventilation or&lt;br&gt;                duration of mechanical ventilation if tracheostomy is in place.&lt;br&gt;                Microbiological Endpoints&lt;br&gt;                Microbiological outcome of the index P. aeruginosa pneumonia based on&lt;br&gt;                the data provided by the local microbiology laboratory and central&lt;br&gt;                microbiology laboratory.&lt;br&gt;                Eradication of P. aeruginosa at Day 21 and 28. Eradication is considered&lt;br&gt;                as obtained when a specimen of respiratory secretions is obtained&lt;br&gt;                between the visit day and Day 28 and is negative. When no specimen is&lt;br&gt;                obtained within this time frame, microbiological outcome will be&lt;br&gt;                assessed as Eradicated only if the study subject is not receiving any&lt;br&gt;                antibiotic active against the initial strain after the study drug&lt;br&gt;                administration visit day and displays no signs and symptoms of&lt;br&gt;                pneumonia.&lt;br&gt;                Change in bacterial load related to the index P. aeruginosa on the basis&lt;br&gt;                of quantitative or semi quantitative cultures by the local microbiological&lt;br&gt;                laboratory.&lt;br&gt;                Pharmacokinetic Endpoints&lt;br&gt;                Assessment of the PK parameters during full PK sub-study.&lt;br&gt;                Assessment of the PK parameters during sparse PK sub-study&lt;br&gt;                Safety Endpoints:&lt;br&gt;                1.Assessment of clinical adverse events&lt;br&gt;                2.Assessment of clinical laboratory safety tests&lt;br&gt;                3.Assessment of immunogenicity to Aerucin¬Æ&lt;br&gt;            ;&lt;br&gt;                Timepoint(s) of evaluation of this end point: Secondary endpoints will be assessed for analytical purposes on day 7,&lt;br&gt;                14, 21 and 28.&lt;br&gt;</t>
  </si>
  <si>
    <t>Human umbilcal cord derived mesenchymal stem cells therapy in acute respiratory distress syndrome: a pilot study</t>
  </si>
  <si>
    <t>control group:normal saline 100ml, ivdrip;MSC group:hucMSCs 10^6/kg+N.S 100ml, ivdrip;</t>
  </si>
  <si>
    <t>http://www.chictr.org.cn/showproj.aspx?proj=25576</t>
  </si>
  <si>
    <t>ChiCTR1800014998</t>
  </si>
  <si>
    <t>control group:6;MSC group:6;</t>
  </si>
  <si>
    <t>The Third Affiliated Hospital, Sun Yat-Sen University</t>
  </si>
  <si>
    <t>Haijin Lv</t>
  </si>
  <si>
    <t>600 Tianhe Road, Tianhe District, Guangzhou, Guangdong, China</t>
  </si>
  <si>
    <t>haijinlv@163.com</t>
  </si>
  <si>
    <t>+86 020 85252673</t>
  </si>
  <si>
    <t>The Third Affiliated Hospital of Sun Yat-Sen University,Clinical Research Program</t>
  </si>
  <si>
    <t>Inclusion criteria: 1. Aged=18 years old;&lt;br&gt;2. Including all the criteria:&lt;br&gt;(1) Invasive ventilation, OI(PaO2/FiO2)&lt;200;&lt;br&gt;(2) PEEP=8cmH2O;&lt;br&gt;(3) Bilateral inflitration of lung in X-ray or CT;&lt;br&gt;(4) In 1 week after onset;&lt;br&gt;(5) Still OI&lt;200 after protective ventilation or conservative fluid management.</t>
  </si>
  <si>
    <t>Exclusion criteria: (1) Any malignant disease;&lt;br&gt;(2) Cardiogenic pulmonary edema;&lt;br&gt;(3) Over 50% atelectasis either lung lobe in X-ray;&lt;br&gt;(4) Pregnancy or perinatal or lactation;&lt;br&gt;(5) Previous end stage respiratory disease;&lt;br&gt;(6) More than 3 organs failure;&lt;br&gt;(7) Liver failure with MELD score&gt;40;&lt;br&gt;(8) Stage III or IV pulmonary hypertension;&lt;br&gt;(9) None invasive arterial and central venous catheter;&lt;br&gt;(10) Concurrent deep venous thrombus or pulmonary embolism in 3 months;&lt;br&gt;(11) Cerebral hernia;&lt;br&gt;(12) More than 96 hours after ARDS onset.</t>
  </si>
  <si>
    <t>safety;</t>
  </si>
  <si>
    <t>Ventilation free days(VFDs);Oxygenation index change;</t>
  </si>
  <si>
    <t>Chang Liu</t>
  </si>
  <si>
    <t>Non-Randomized, Single Arm Study of the New Linguaflex Tongue Retractor for the Treatment of Obstructive Sleep Apnea</t>
  </si>
  <si>
    <t>Device: Linguaflex Tongue Retractor</t>
  </si>
  <si>
    <t>https://clinicaltrials.gov/show/NCT03066765</t>
  </si>
  <si>
    <t>LTR for Treatment of Obstructive Sleep Apnea</t>
  </si>
  <si>
    <t>NCT03066765</t>
  </si>
  <si>
    <t>February 25, 2016</t>
  </si>
  <si>
    <t>LTR-005-V01.2</t>
  </si>
  <si>
    <t>Balwinder Singh, MD</t>
  </si>
  <si>
    <t>Putrajaya Hospital</t>
  </si>
  <si>
    <t>&lt;br&gt;        Inclusion Criteria:&lt;br&gt;&lt;br&gt;          -  AHI&gt;10&lt;br&gt;&lt;br&gt;          -  18 years of age&lt;br&gt;&lt;br&gt;        Exclusion Criteria:&lt;br&gt;&lt;br&gt;          -  Subjects with &gt;20% of their AHI accounted for from central apnea.&lt;br&gt;&lt;br&gt;          -  Mallampanti score of 4&lt;br&gt;&lt;br&gt;          -  Tonsillar hypertrophy (4+)&lt;br&gt;&lt;br&gt;          -  Prior uvulopalatopharyngoplasty (UPPP) procedure&lt;br&gt;&lt;br&gt;          -  Narrowing of hypopharynx airspace more than velopharyngeal airspace as seen on&lt;br&gt;             examination or x-ray&lt;br&gt;&lt;br&gt;          -  Tongue thickness &lt;40 mm measured on lateral cephalogram x-ray from the frenulum to&lt;br&gt;             linea terminalis&lt;br&gt;&lt;br&gt;          -  More than 10% of sleep time with blood O2 desaturation below 70%&lt;br&gt;&lt;br&gt;          -  Unable and/or unwilling to comply with study requirements&lt;br&gt;&lt;br&gt;          -  Females of child bearing age who are pregnant or intending to become pregnant&lt;br&gt;&lt;br&gt;          -  Allergy to silicone&lt;br&gt;&lt;br&gt;          -  History of radiation therapy to neck or upper respiratory tract&lt;br&gt;&lt;br&gt;          -  Subjects with bleeding disorders, impaired immunity for any reason, or heart attack&lt;br&gt;             within the last six months&lt;br&gt;</t>
  </si>
  <si>
    <t>Number of subjects with AHI decrease greater than or equal to 50% and less than a score of 10 according to PSG testing</t>
  </si>
  <si>
    <t>Number of subjects of Adverse Events and Serious Adverse Events through recording number, type and relation to device;Number of subjects with significant change in sleepiness and score of less than 10 using Epworth Sleep Scale</t>
  </si>
  <si>
    <t>PCSK9 Inhibitor: a New Tool to Fight Septic Shock</t>
  </si>
  <si>
    <t>Drug: Alirocumab Injectable Product;Drug: Saline Solution</t>
  </si>
  <si>
    <t>https://clinicaltrials.gov/show/NCT03634293</t>
  </si>
  <si>
    <t>Treatment of Severe Infection With Antihyperlipidemia Drug</t>
  </si>
  <si>
    <t>NCT03634293</t>
  </si>
  <si>
    <t>Wolfson Medical Center</t>
  </si>
  <si>
    <t>PCSK9 administration in sepsis</t>
  </si>
  <si>
    <t>Ziv Rosman, MD;Ziv Rosman, MD;Eduard Ilgiyaev, MD</t>
  </si>
  <si>
    <t>;zivr@wmc.gov.il;eduard32@gmail.com</t>
  </si>
  <si>
    <t>;5462626025;39779320</t>
  </si>
  <si>
    <t>Wolfson Medical Center;</t>
  </si>
  <si>
    <t>Assaf-Harofeh Medical Center;Sanofi</t>
  </si>
  <si>
    <t>&lt;br&gt;        -  Inclusion Criteria:&lt;br&gt;&lt;br&gt;               -  Subject is admitted to the ICU&lt;br&gt;&lt;br&gt;               -  Subject has a clinical diagnosis of sepsis or septic shock&lt;br&gt;&lt;br&gt;          -  Exclusion Criteria:&lt;br&gt;&lt;br&gt;               -  Liver function tests (aspartate aminotransferase and Alanine transaminase) above&lt;br&gt;                  three times the normal levels.&lt;br&gt;&lt;br&gt;               -  Creatinine clearance levels below 30.&lt;br&gt;&lt;br&gt;               -  Life expectancy below 28 days due to terminal illness.&lt;br&gt;&lt;br&gt;               -  Moribund condition with life expectancy of less than 24 hours.&lt;br&gt;&lt;br&gt;               -  Pregnancy or lactating women.&lt;br&gt;&lt;br&gt;               -  Known hypersensitivity to the study drug.&lt;br&gt;&lt;br&gt;               -  Grade IV peripheral edema at time of randomization.&lt;br&gt;</t>
  </si>
  <si>
    <t>survival</t>
  </si>
  <si>
    <t>Length of stay in the ICU;Time on vasopressors;Time on mechanical ventilation;Levels of inflammatory mediators;Lactate levels;Length of hospital stay</t>
  </si>
  <si>
    <t>Crystalloid fluids during resuscitation from randomized controlled clinical study of septic shock's effect on renal function</t>
  </si>
  <si>
    <t>Sodium potassium magnesium calcium Glucose Injection group:Sodium potassium magnesium calcium Glucose Injection;NS group:0.9% NS;Ringer's solution group:Ringer's solution;</t>
  </si>
  <si>
    <t>http://www.chictr.org.cn/showproj.aspx?proj=15532</t>
  </si>
  <si>
    <t>ChiCTR-IOR-16009176</t>
  </si>
  <si>
    <t>Sodium potassium magnesium calcium Glucose Injection group:40;NS group:40;Ringer's solution group:40;</t>
  </si>
  <si>
    <t>Subei People's Hospital of Jiangsu Province</t>
  </si>
  <si>
    <t>Septic shock</t>
  </si>
  <si>
    <t>Ruiqiang Zheng</t>
  </si>
  <si>
    <t>98 West Nantong Road, Yangzhou, Jiangsu, China</t>
  </si>
  <si>
    <t>13952721411@163.com</t>
  </si>
  <si>
    <t>+86 18051060411</t>
  </si>
  <si>
    <t>Intensive Care Unit, Subei People's Hospital of Jiangsu Province</t>
  </si>
  <si>
    <t>Xiaoming Wang</t>
  </si>
  <si>
    <t>985700350@qq.com</t>
  </si>
  <si>
    <t>+86 15366565089</t>
  </si>
  <si>
    <t>Subei People's Hospital Critical Care Medicine Yangzhou key specialist funds</t>
  </si>
  <si>
    <t>Inclusion criteria: 1. Aged 18 years and more;&lt;br&gt;2. diagnostic criteria for patients with septic shock with reference to 2016 SEPSIS 3.0;&lt;br&gt;Sepsis and need of vasoactive drugs to maintain blood pressure =65mmhg despite fluid resuscitation and initial lactate&gt; 2mmol/L;&lt;br&gt;3. signed informed consent.</t>
  </si>
  <si>
    <t>Exclusion criteria: 1. past with mental illness (including severe hysteria, do not have the autonomy);&lt;br&gt;2. past with chronic renal insufficiency;&lt;br&gt;3. pregnancy or breast-feeding women, pregnant women or preparation;&lt;br&gt;4. After the ICU expected survival time &lt;24h.</t>
  </si>
  <si>
    <t>Cr;Blood NGAL;Urine NGAL;</t>
  </si>
  <si>
    <t>Phase 2, Placebo-Controlled, Parallel Group Dose-Finding Study to Evaluate the Efficacy and Safety of Three Dose Levels of AD036 in Adults With Obstructive Sleep Apnea</t>
  </si>
  <si>
    <t>Drug: AD036 Dose 1;Drug: AD036 Dose 2;Drug: AD036 Dose 3;Drug: Placebo</t>
  </si>
  <si>
    <t>https://clinicaltrials.gov/show/NCT03845023</t>
  </si>
  <si>
    <t>Trial of AD036 in Obstructive Sleep Apnea</t>
  </si>
  <si>
    <t>NCT03845023</t>
  </si>
  <si>
    <t>March 7, 2019</t>
  </si>
  <si>
    <t>APN-002</t>
  </si>
  <si>
    <t>&lt;br&gt;        Male participants between 25 to 65 years of age or female participants between 25 to 70&lt;br&gt;        years of age.&lt;br&gt;&lt;br&gt;        Key Inclusion Criteria:&lt;br&gt;&lt;br&gt;          -  AHI = 20 based on screening polysomnography&lt;br&gt;&lt;br&gt;          -  Epworth Sleepiness Scale (ESS) score = 4 for participants not using CPAP&lt;br&gt;&lt;br&gt;          -  Previous surgical treatment for OSA is allowed if = 1 year prior to enrollment&lt;br&gt;&lt;br&gt;        Key Exclusion Criteria:&lt;br&gt;&lt;br&gt;          -  Clinically significant craniofacial malformation.&lt;br&gt;&lt;br&gt;          -  Clinically significant cardiac disease (e.g., rhythm disturbances, coronary artery&lt;br&gt;             disease or cardiac failure) or hypertension requiring more than 2 medications for&lt;br&gt;             control.&lt;br&gt;&lt;br&gt;          -  Clinically significant neurological disorder, including epilepsy/convulsions.&lt;br&gt;&lt;br&gt;          -  Positive screen for drugs of abuse or substance use disorder as defined in DSM-V&lt;br&gt;             within 24 months prior to Screening Visit.&lt;br&gt;&lt;br&gt;          -  A significant illness or infection requiring medical treatment in the past 30 days.&lt;br&gt;&lt;br&gt;          -  Women who are pregnant or nursing.&lt;br&gt;&lt;br&gt;          -  History of using oral or nasal devices for the treatment of OSA may enroll as long as&lt;br&gt;             the devices are not used during participation in the study.&lt;br&gt;&lt;br&gt;          -  History of using devices to affect participant sleeping position for the treatment of&lt;br&gt;             OSA, e.g. to discourage supine sleeping position, may enroll as long as the devices&lt;br&gt;             are not used during participation in the study.&lt;br&gt;&lt;br&gt;          -  Treatment with strong cytochrome P450 3A4 (CYP3A4) inhibitors, strong cytochrome P450&lt;br&gt;             2D6 (CYP2D6) inhibitors, or monoamine oxidase inhibitors (MAOI) within 14 days of the&lt;br&gt;             start of treatment, or concomitant with treatment.&lt;br&gt;&lt;br&gt;          -  Use of another investigational agent within 90 days or 5 half-lives, whichever is&lt;br&gt;             longer, prior to dosing.&lt;br&gt;&lt;br&gt;          -  ESS total score &gt; 18.&lt;br&gt;&lt;br&gt;          -  Central apnea index &gt; 5/hour on baseline PSG.&lt;br&gt;&lt;br&gt;          -  Periodic limb movement arousal index &gt;15/hour on baseline PSG.&lt;br&gt;&lt;br&gt;          -  Hepatic transaminases &gt;3X the upper limit of normal (ULN), total bilirubin &gt;2X ULN&lt;br&gt;             (unless confirmed Gilbert syndrome), serum creatinine &gt;2X ULN.&lt;br&gt;&lt;br&gt;          -  &lt;6 hours typical sleep duration.&lt;br&gt;&lt;br&gt;          -  Night- or shift-work sleep schedule.&lt;br&gt;&lt;br&gt;          -  Employment as a commercial driver or operator of heavy or hazardous equipment.&lt;br&gt;</t>
  </si>
  <si>
    <t>Oxygen Desaturation Index;Epworth Sleepiness Scale</t>
  </si>
  <si>
    <t>A Prospective, Randomized, Crossover Study of the NightBalance Sleep Position Trainer (SPT) Compared to Automatic Adjusting Positive Airway Pressure (APAP) for the Treatment of Positional Obstructive Sleep Apnea (POSA)</t>
  </si>
  <si>
    <t>Device: NightBalance Sleep Position Trainer (SPT);Device: Automated Adjusting Positive Airway Pressure (APAP)</t>
  </si>
  <si>
    <t>https://clinicaltrials.gov/show/NCT03061071</t>
  </si>
  <si>
    <t>The POSAtive Study: Study for the Treatment of Positional Obstructive Sleep Apnea</t>
  </si>
  <si>
    <t>NCT03061071</t>
  </si>
  <si>
    <t>NightBalance</t>
  </si>
  <si>
    <t>US-2017-001</t>
  </si>
  <si>
    <t>Richard B Berry, MD</t>
  </si>
  <si>
    <t>UF Health Sleep Center</t>
  </si>
  <si>
    <t>&lt;br&gt;        Inclusion Criteria:&lt;br&gt;&lt;br&gt;          1. Subject is between the ages of 20 and 80.&lt;br&gt;&lt;br&gt;          2. Diagnosis of POSA meeting all the following criteria per in-lab control PSG (performed&lt;br&gt;             within 3 months of screening):&lt;br&gt;&lt;br&gt;               -  Total AHI &gt;15, or AHI &gt;10 and &lt;15 with ESS &gt;10&lt;br&gt;&lt;br&gt;               -  Supine AHI at least twice the non-supine AHI&lt;br&gt;&lt;br&gt;               -  Non-supine AHI &lt;10 (&lt;5 in mild patients)&lt;br&gt;&lt;br&gt;               -  Supine time &gt;40% and &lt;60%&lt;br&gt;&lt;br&gt;          3. Subject understands the study protocol and is willing and able to comply with study&lt;br&gt;             requirements and sign informed consent.&lt;br&gt;&lt;br&gt;        Exclusion Criteria:&lt;br&gt;&lt;br&gt;          1. Prior surgery to treat OSA (such as UPPP), or prior or current therapy or treatment&lt;br&gt;             for OSA, with the exception of PAP being used for split night PSG only.&lt;br&gt;&lt;br&gt;          2. A female of child-bearing potential that is pregnant or intends to become pregnant.&lt;br&gt;&lt;br&gt;          3. Any unstable or severe medical condition of any organ system including congestive&lt;br&gt;             heart failure, COPD, renal failure, neuromuscular disease, or at the discretion of the&lt;br&gt;             site Principal Investigator (PI).&lt;br&gt;&lt;br&gt;          4. Taking medication that may affect sleep, sleepiness, or alertness including hypnotics,&lt;br&gt;             sedatives, alerting agents, stimulants, opiates, sedating antidepressants, and&lt;br&gt;             anticonvulsants.&lt;br&gt;&lt;br&gt;          5. Oxygen use.&lt;br&gt;&lt;br&gt;          6. The presence of any other sleep disorder (central sleep apnea (CSA &gt;5), periodic limb&lt;br&gt;             movement disorder (PLMAI &gt;15), clinical diagnosis of insomnia or narcolepsy).&lt;br&gt;&lt;br&gt;          7. Excessive alcohol consumption (&gt;21 drinks/week).&lt;br&gt;&lt;br&gt;          8. The use of any illegal drug(s).&lt;br&gt;&lt;br&gt;          9. Night or rotating shift work.&lt;br&gt;&lt;br&gt;         10. Severe claustrophobia.&lt;br&gt;&lt;br&gt;         11. Shoulder, neck, or back complaints that restrict sleeping position.&lt;br&gt;&lt;br&gt;         12. Subject requires use of more than 2 pillows under the head while sleeping or sleeps in&lt;br&gt;             a bed/chair with raised upper body position.&lt;br&gt;</t>
  </si>
  <si>
    <t>Adherence (minutes of device use per night);Apnea-Hypopnea Index (AHI, events/hr)</t>
  </si>
  <si>
    <t>Epworth Sleepiness Scale (ESS);Functional Outcomes of Sleep Questionnaire (FOSQ);SF-36;Patient Satisfaction (Comfort, Satisfaction) assessed by Visual Analog Scale (VAS);Oxygen Desaturation Index (3%);Total Sleep Time (minutes);Sleep Onset Latency (minutes);Sleep Efficiency (%);Arousal Index;Sleep Stages (%);Sleep Position (%);Mean Disease Alleviation (MDA) (%);Adverse Events</t>
  </si>
  <si>
    <t>Prehospital Cooling of Comatose Patients After Cardiac Arrest With a Non-invasive, Unpowered Core Body Cooling Device (CAERVest Prehospital Cooling)</t>
  </si>
  <si>
    <t>Device: CAERVest cooling device</t>
  </si>
  <si>
    <t>https://clinicaltrials.gov/show/NCT03829215</t>
  </si>
  <si>
    <t>Prehospital Non-invasive Cooling of Comatose Patients After Cardiac Arrest</t>
  </si>
  <si>
    <t>NCT03829215</t>
  </si>
  <si>
    <t>Cardiac Arrest;Postresuscitation Encephalopathy</t>
  </si>
  <si>
    <t>Michael Holzer, M.D.;Michael Holzer, M.D.</t>
  </si>
  <si>
    <t>;michael.holzer@meduniwien.ac.at</t>
  </si>
  <si>
    <t>;+43 1 40400</t>
  </si>
  <si>
    <t>Bodychillz Ltd</t>
  </si>
  <si>
    <t>&lt;br&gt;        Inclusion Criteria:&lt;br&gt;&lt;br&gt;          1. Over 18 years of age&lt;br&gt;&lt;br&gt;          2. Witnessed cardiac arrest&lt;br&gt;&lt;br&gt;          3. Restoration of spontaneous circulation&lt;br&gt;&lt;br&gt;          4. All Primary rhythms&lt;br&gt;&lt;br&gt;          5. Cardiac arrest of presumed cardiac origin&lt;br&gt;&lt;br&gt;        Exclusion Criteria:&lt;br&gt;&lt;br&gt;          1. Hypothermia (&lt; 34 ¬∞C) on screening&lt;br&gt;&lt;br&gt;          2. Comatose prior to cardiac arrest due to central nervous system depressant drugs&lt;br&gt;&lt;br&gt;          3. CPC higher than 2 prior to cardiac arrest&lt;br&gt;&lt;br&gt;          4. Known pregnancy&lt;br&gt;&lt;br&gt;          5. Glasgow coma scale (GCS) &gt; 8 at screening&lt;br&gt;&lt;br&gt;          6. Known malignancy e.g. terminal illness (pre-cardiac arrest life expectancy of &lt; 6&lt;br&gt;             months due to underlying medical conditions or pre-existing co-morbidities.)&lt;br&gt;&lt;br&gt;          7. Follow up unlikely to be possible&lt;br&gt;&lt;br&gt;          8. Patients already randomized to a clinical trial&lt;br&gt;&lt;br&gt;          9. The patient has a known history of bleeding diathesis, coagulopathy, cryoglobulinemia,&lt;br&gt;             sickle cell anaemia, or will refuse blood transfusions&lt;br&gt;&lt;br&gt;         10. The patient is a vulnerable subject, for instance, a person in detention (i.e.,&lt;br&gt;             prisoner or ward of the state)&lt;br&gt;</t>
  </si>
  <si>
    <t>Cooling rate</t>
  </si>
  <si>
    <t>Earlier achievement of target temperature;Ease of use and operator experience with the cooling device;Survival to hospital discharge;Survival to 30 days;Survival to 6 months;Best neurologic function within 30 days;Best neurologic function within 6 months;Quality of life at 6 months;Quality of life at 6 months</t>
  </si>
  <si>
    <t>Efficacy and Safety of 72-hour Infusion of Prostacyclin (1 Nanogram(ng)/Kilo(kg)/Minute(Min)) in Patients With Septic Shock Induced Endotheliopathy - a Multicentre Randomized, Placebo-controlled, Blinded, Investigator-initiated Trial</t>
  </si>
  <si>
    <t>Drug: Iloprost;Drug: Isotonic saline</t>
  </si>
  <si>
    <t>https://clinicaltrials.gov/show/NCT04123444</t>
  </si>
  <si>
    <t>Infusion of Prostacyclin (Iloprost) vs Placebo for 72-hours in Patients With Septic Shock Suffering From Organ Failure</t>
  </si>
  <si>
    <t>NCT04123444</t>
  </si>
  <si>
    <t>Jakob Stensballe, MD, PhD</t>
  </si>
  <si>
    <t>2019-001131-31;COMBAT-SHINE</t>
  </si>
  <si>
    <t>Morten Bestle, MD, PhD;Jakob Stensballe, MD, PhD</t>
  </si>
  <si>
    <t>;jakob.stensballe@regionh.dk</t>
  </si>
  <si>
    <t>;+45 3545 8587</t>
  </si>
  <si>
    <t>Nordsjaelands Hospital;</t>
  </si>
  <si>
    <t>Innovation Fund Denmark;Independent Research Fund Denmark</t>
  </si>
  <si>
    <t>&lt;br&gt;        Inclusion Criteria:&lt;br&gt;&lt;br&gt;        All the following criteria must be fulfilled:&lt;br&gt;&lt;br&gt;          1. Adult intensive care patients (age = 18 years)&lt;br&gt;&lt;br&gt;          2. Septic shock defined according to the Sepsis-3 criteria:&lt;br&gt;&lt;br&gt;               -  suspected or documented infection&lt;br&gt;&lt;br&gt;               -  persisting hypotension requiring vasopressors to maintain a mean arterial blood&lt;br&gt;                  pressure of 65 mmHg or above&lt;br&gt;&lt;br&gt;               -  Lactate level of 2 mmol/L or above despite fluid therapy within the last 3 hours&lt;br&gt;                  at screening&lt;br&gt;&lt;br&gt;          3. Soluble thrombomodulin (sTM) above 10 ng/mL&lt;br&gt;&lt;br&gt;        Exclusion Criteria:&lt;br&gt;&lt;br&gt;        Patients who fulfil any of the following criteria will be excluded:&lt;br&gt;&lt;br&gt;          1. Withdrawal from active therapy&lt;br&gt;&lt;br&gt;          2. Pregnancy&lt;br&gt;&lt;br&gt;          3. Known hypersensitivity to iloprost.&lt;br&gt;&lt;br&gt;          4. Life-threatening bleeding as defined by the treating physician&lt;br&gt;&lt;br&gt;          5. Known severe heart failure (New York Heart Association (NYHA) class IV)&lt;br&gt;&lt;br&gt;          6. Suspected acute coronary syndrome&lt;br&gt;&lt;br&gt;          7. Previously included in this trial&lt;br&gt;&lt;br&gt;          8. Septic shock for more than 12 hours at the time of screening&lt;br&gt;&lt;br&gt;          9. Informed consent cannot be obtained&lt;br&gt;&lt;br&gt;         10. Included in other clinical trials with prostacyclin within 90 days&lt;br&gt;</t>
  </si>
  <si>
    <t>Modified Sequential Organ Failure Assessment (SOFA)</t>
  </si>
  <si>
    <t>28 and 90-day mortality;Vasopressor free days;Mechanical ventilation free days;Renal replacement free days;Serious adverse reactions (SARs);Serious adverse events (SAEs)</t>
  </si>
  <si>
    <t>Quality of Postoperative Swallowing After Tongue Base and Palate Surgeries for Obstructive Sleep Apnea.</t>
  </si>
  <si>
    <t>Device: FEES;Diagnostic Test: SDQ;Behavioral: data review;Device: FEES;Diagnostic Test: SDQ;Behavioral: data review;Device: FEES;Diagnostic Test: SDQ;Behavioral: data review;Device: FEES;Diagnostic Test: SDQ;Behavioral: data review</t>
  </si>
  <si>
    <t>https://clinicaltrials.gov/show/NCT03082170</t>
  </si>
  <si>
    <t>The Effect of Obstructive Sleep Apnea Operations on the Swallowing Function</t>
  </si>
  <si>
    <t>NCT03082170</t>
  </si>
  <si>
    <t>Rambam Health Care Campus</t>
  </si>
  <si>
    <t>Dysphagia;Sleep Apnea, Obstructive;Dysphagia;Sleep Apnea, Obstructive;Dysphagia;Sleep Apnea, Obstructive;Dysphagia;Sleep Apnea, Obstructive</t>
  </si>
  <si>
    <t>June 1, 2017</t>
  </si>
  <si>
    <t>0587-16-RMB</t>
  </si>
  <si>
    <t>Norberto krivoy, MD;Miki Paker, MD;Norberto krivoy, MD;Miki Paker, MD;Norberto krivoy, MD;Miki Paker, MD;Norberto krivoy, MD;Miki Paker, MD;Norberto krivoy, MD;Miki Paker, MD</t>
  </si>
  <si>
    <t>;chiefmiki2014@gmail.com;;chiefmiki2014@gmail.com;;chiefmiki2014@gmail.com;;chiefmiki2014@gmail.com;;chiefmiki2014@gmail.com</t>
  </si>
  <si>
    <t>;972-52-6596552;;972-52-6596552;;972-52-6596552;;972-52-6596552;;972-52-6596552</t>
  </si>
  <si>
    <t>Rambam medical center. Haifa Israel;;Rambam medical center. Haifa Israel;;Rambam medical center. Haifa Israel;;Rambam medical center. Haifa Israel;;Rambam medical center. Haifa Israel;</t>
  </si>
  <si>
    <t>&lt;br&gt;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      ;&lt;br&gt;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      ;&lt;br&gt;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      ;&lt;br&gt;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t>
  </si>
  <si>
    <t>SDQ;penetration aspiration scale;swallowing performance status scale;SDQ;penetration aspiration scale;swallowing performance status scale;SDQ;penetration aspiration scale;swallowing performance status scale</t>
  </si>
  <si>
    <t>Phase IV, multicenter, prospective, randomized, open-label, controlled study on Landiolol in patients with septic shock resident in an Intensive Care Unit (LANDI-SEP) - LANDI-SEP</t>
  </si>
  <si>
    <t>&lt;br&gt;                Trade Name: Rapibloc 300 mg pra≈°ek za raztopino za infundiranje&lt;br&gt;                Product Name: RAPIBLOC (Landiolol hydrochloride lyophilized powder 300 mg/50 ml)&lt;br&gt;                Pharmaceutical Form: Powder for infusion&lt;br&gt;                INN or Proposed INN: LANDIOLOL HYDROCHLORIDE&lt;br&gt;                CAS Number: 144481-98-1&lt;br&gt;                Current Sponsor code: LDLL300&lt;br&gt;                Other descriptive name: LANDIOLOL HYDROCHLORIDE&lt;br&gt;                Concentration unit: mg milligram(s)&lt;br&gt;                Concentration type: equal&lt;br&gt;                Concentration number: 300-&lt;br&gt;&lt;br&gt;</t>
  </si>
  <si>
    <t>&lt;br&gt;                Controlled: yes&lt;br&gt;                Randomised: yes&lt;br&gt;                Open: yes&lt;br&gt;                Single blind: no&lt;br&gt;                Double blind: no&lt;br&gt;                Parallel group: yes&lt;br&gt;                Cross over: no&lt;br&gt;                Other: no&lt;br&gt;                If controlled, specify comparator, Other Medicinial Product: no&lt;br&gt;                Placebo: no&lt;br&gt;                Other: yes&lt;br&gt;                Other specify the comparator: standard treatment for septic shock according to the SSCG 2016 guidelines&lt;br&gt;                Number of treatment arms in the trial: 2&lt;br&gt;</t>
  </si>
  <si>
    <t>Czech Republic;Slovenia;Austria;Germany;Italy</t>
  </si>
  <si>
    <t>Adult patients in ICU with septic shock who remain tachycardic (HR =95 bpm) and require vasopressor therapy to maintain a Mean arterial pressure (MAP) of =65 mmHg after a hemodynamic optimization period (at least 12 hours and up to 36 hours). &lt;br&gt;                MedDRA version: 20.0                Level: PT                Classification code 10043071                Term: Tachycardia                System Organ Class: 10007541 - Cardiac disorders             &lt;br&gt;                MedDRA version: 20.0                Level: PT                Classification code 10040070                Term: Septic shock                System Organ Class: 10021881 - Infections and infestations            ;Therapeutic area: Diseases [C] - Cardiovascular Diseases [C14]</t>
  </si>
  <si>
    <t>Inclusion criteria: &lt;br&gt;                1) Informed consent (signed informed consent by the patient or a legal representative or other country-specific documentation, as required)&lt;br&gt;                2) Age =18 years&lt;br&gt;                3) Confirmed septic shock: a. Confirmed or suspected infection b. Acute increase of =2 points on SOFA Score c. Need for continuous vasopressor therapy to maintain a mean arterial pressure (MAP) of &gt;65 mmHg despite adequate fluid resuscitation   d. Blood lactate &gt;2mmol/L (18mg/dl) Presence of blood lactate &gt;2mmol/L (18mg/dl) and increase of =2 points on SOFA Score are only necessary for the diagnosis of septic shock but not at time of study inclusion&lt;br&gt;                4) Tachycardia and/or tachyarrhythmia with heart rate =95 beats/min&lt;br&gt;                5) Norepinephrine infusion (any dose) at the time of study inclusion&lt;br&gt;                6) Patients must have undergone a haemodynamic optimization period of at least 12 hours but a maximum of 36 hours, during which period they received continuous vasopressor treatment and standard treatment for septic shock according to the SSCG 2016 guidelines&lt;br&gt;                Are the trial subjects under 18? no&lt;br&gt;                Number of subjects for this age range:&lt;br&gt;                F.1.2 Adults (18-64 years) yes&lt;br&gt;                F.1.2.1 Number of subjects for this age range 100&lt;br&gt;                F.1.3 Elderly (&gt;=65 years) yes&lt;br&gt;                F.1.3.1 Number of subjects for this age range 100&lt;br&gt;</t>
  </si>
  <si>
    <t>Exclusion criteria: &lt;br&gt;                1. Any form of compensatory tachycardia&lt;br&gt;                2. √ü-blocker treatment after septic shock diagnosis&lt;br&gt;                3. Sick Sinus syndrome&lt;br&gt;                4. Severe atrioventricular (AV) nodal conductance disorders (without pacemaker); 2nd or 3rd degree AV block&lt;br&gt;                5. A known serious cardiovascular condition such as ischemic stroke or transient ischaemic attack within last 6 months, or preexisting heart failure New York Heart Association Class IV&lt;br&gt;                6. Cardiogenic shock&lt;br&gt;                7. MAP &lt;65 mmHg&lt;br&gt;                8. Known pulmonary hypertension&lt;br&gt;                9. Known terminal illness other than septic shock with expected patient‚Äôs survival &lt;28 days&lt;br&gt;                10. Known presence of an advanced condition to withhold life-sustaining treatment&lt;br&gt;                11. Patients for whom a Do Not Resuscitate‚Äù (DNR) exists&lt;br&gt;                12. Known sensitivity to any component of the study medication (e.g. Landiolol, mannitol)&lt;br&gt;                13. Participation in a clinical drug trial within 30 days prior randomization or prior participation in the LANDI-SEP trial&lt;br&gt;                14. Any condition that, in the Investigator‚Äôs opinion, makes the subject unsuitable for study participation (to be documented)&lt;br&gt;                15. Pregnant or breast feeding patients&lt;br&gt;                16. Untreated Pheochromocytoma&lt;br&gt;                17. Anticipated to be in need of beta-blocker therapy prior to vasopressor discontinuation due to their prior medication/ medical history (Investigator ¬¥s opinion)&lt;br&gt;</t>
  </si>
  <si>
    <t>Secondary Objective: To further assess efficacy and safety in the two treatment arms.;&lt;br&gt;                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                Group L: will receive standard treatment according to SSCG 2016 and treatment with LDLL300 for the duration of vasopressor treatment&lt;br&gt;                And&lt;br&gt;                Group C: will receive standard treatment according to SSCG 2016 which is not specifically targeted to the HR control&lt;br&gt;            ;Primary end point(s): Heart rate response (80-94 bpm) and maintenance thereof and no increase in vasopressor requirements during the first 24 hours;Timepoint(s) of evaluation of this end point: 24 hours</t>
  </si>
  <si>
    <t>Timepoint(s) of evaluation of this end point: End of study;&lt;br&gt;                Secondary end point(s): 1) Change in vasopressor requirements over the study period (dose and duration).&lt;br&gt;                2) Heart rate response (80-94bpm) during the first 24 hours.&lt;br&gt;                3) 28 day mortality (all cause).&lt;br&gt;                4) ICU mortality (all cause).&lt;br&gt;                5) Duration of ICU stay in (survivors/non-survivors).&lt;br&gt;                6) Duration of hospital stay (survivors/non-survivors).&lt;br&gt;                7) SOFA score (as long as the patient is treated with vasopressors) on day 1, 2, 3, 4, 7, 10, 13, 16, 19, 22, 25 and 28.&lt;br&gt;                8) Daily inotropic requirements (as long as the patient is treated with vasopressors).&lt;br&gt;                Secondary Safety Endpoints:&lt;br&gt;                1) Incidence rate of bradycardic episodes requiring intervention.&lt;br&gt;                2) Incidence of Adverse Events (AE). 3) Incidence of Serious Adverse Events (SAE)&lt;br&gt;</t>
  </si>
  <si>
    <t>Phase IV, multicenter, prospective, randomized, open-label, controlled study on Landiolol in patients with septic shock resident in an Intensive Care Unit (LANDI-SEP)</t>
  </si>
  <si>
    <t>Dec 12 2019 12:00AM</t>
  </si>
  <si>
    <t>Targeted therapeutic mild hypercapnia after resuscitated cardiac arrest: A phase III multi-centre randomised controlled trial</t>
  </si>
  <si>
    <t>Patients allocated to the targeted therapeutic mild hypercapnia protocol will be sedated as per unit gudelines and at the clinical discretion of the treating intensive care doctors to achieve moderate to deep sedation (a target Richmond Agitation Scale Score of ‚Äì4). Arterial blood gases and end-tidal carbon dioxide levels will be measured at baseline and then used to guide respiratory rate adjustments of minute ventilation to remain within the target PaCO2 range of 50-55 mmHg for 24 hours following randomisation.. Arterial blood gases will be repeated every 4 hours for 24 hours following randomisation or if end-tidal carbon dioxide values change &gt;5 mmHg. Adjustments to be made to the minute ventilation in order to stay within the target PaCO2 range will be made at the clinical discretion of the treating intensive care doctors. Strategies to monitor adherence to the target PaCO2 range will be via respiratory rate monitoring that displays a continuous record of PaCo2 values and as recorded on the participant's physiological observation chart while in the intensive care unit.</t>
  </si>
  <si>
    <t>http://www.anzctr.org.au/ACTRN12617000036314.aspx</t>
  </si>
  <si>
    <t>A phase III multi-centre randomised controlled trial to evaluate the ability of slightly higher than normal carbon dioxide levels, compared to normal carbon dioxide levels, to reduce brain damage in resuscitated cardiac arrest patients admitted to the intensive care unit.</t>
  </si>
  <si>
    <t>ACTRN12617000036314</t>
  </si>
  <si>
    <t>A/Prof Glenn Eastwood</t>
  </si>
  <si>
    <t>Out-of-hospital cardiac arrest</t>
  </si>
  <si>
    <t>Department of Intensive CareAustin Hospital145 Studley RoadHeidelbergVictoria 3084, Australia</t>
  </si>
  <si>
    <t>glenn.eastwood@ausitn.org.au</t>
  </si>
  <si>
    <t>+ 61 3 9496 4835</t>
  </si>
  <si>
    <t>National Health and Medical Research Council;Irish Health Research Board</t>
  </si>
  <si>
    <t>Inclusion criteria: Adult (greater than or equal to 18 years of age)&lt;br&gt;Out-of-hospital cardiac arrest of a presumed cardiac or unknown cause&lt;br&gt;Sustained return of spontaneous circulation - defined as 20 minutes with signs of circulation without the need for chest compressions&lt;br&gt;Unconscious (FOUR-score motor response of less than 4, not able to obey veral commands after sustained return of spontaenous circulation&lt;br&gt;Eligible for intensive care without restrictions or limitations&lt;br&gt;Within less than 180 minutes of return of spontaneous circulation</t>
  </si>
  <si>
    <t>Exclusion criteria: Unwitnessed cardiac arrest with an initial rhythm of asystole&lt;br&gt;Temperature on admission of less than 30oC&lt;br&gt;On extracorporeal membrane oxygenation prior to return of spontaneous circiulation&lt;br&gt;Obvious or suspected pregnancy&lt;br&gt;Intracranial bleeding&lt;br&gt;Severe chronic obstructive pulmonary disorder (COPD) with long-term home oxygen therapy&lt;br&gt;</t>
  </si>
  <si>
    <t>The proportion of patients with a favourable neurological outcome as assessed by the Glasgow Outcomes Scale Extended (GOSE) method. The GOSE uses an 8-level scale from death (1) to upper good recovery (8) and can be administered by proxy or direct patient interview.. A GOSE outcome is deemed to be favourable if a patient scores greater or equal to 5.</t>
  </si>
  <si>
    <t>Mortality status at intensive care unit (ICU) discharge;Mortality status at hospital discharge;Mortality status at 6 months;Functional recovery as measured by the modified Rankin scale;Functional recovery as assessed by the Cerebral Performance Category scale;Cognitive recovery as assessed using the Montreal Cognitive Assessment (MoCA-blind) questionnaire.;Quality of life assessed by the EuroQol5D5L scale;Quality Adjusted Life Years (QALYs)</t>
  </si>
  <si>
    <t>An Open-label Study to Assess the Intrapulmonary Concentrations of Cefiderocol at Steady State in Hospitalized Subjects With Bacterial Pneumonia on Treatment With Standard of Care Antibiotics and Requiring Mechanical Ventilation</t>
  </si>
  <si>
    <t>Drug: Cefiderocol;Drug: Standard of Care Antibiotic</t>
  </si>
  <si>
    <t>https://clinicaltrials.gov/show/NCT03862040</t>
  </si>
  <si>
    <t>Cefiderocol Concentrations in the Lungs of Hospitalized Patients With Bacterial Pneumonia</t>
  </si>
  <si>
    <t>NCT03862040</t>
  </si>
  <si>
    <t>Bacterial Pneumonia</t>
  </si>
  <si>
    <t>1713R2117</t>
  </si>
  <si>
    <t>&lt;br&gt;        Inclusion Criteria:&lt;br&gt;&lt;br&gt;          1. Subject is 18 years or older at the time written informed consent is obtained&lt;br&gt;&lt;br&gt;          2. Subject has provided written informed consent or informed consent has been provided by&lt;br&gt;             subject's legally authorized representative&lt;br&gt;&lt;br&gt;          3. Subject has a diagnosis or suspicion of bacterial pneumonia (even if later known that&lt;br&gt;             the subject does not have bacterial pneumonia, discontinuation of the study is not&lt;br&gt;             necessary)&lt;br&gt;&lt;br&gt;          4. Subject is hospitalized and receiving SOC antibiotic treatment for pneumonia&lt;br&gt;&lt;br&gt;          5. Subject is mechanically ventilated or expected to be mechanically ventilated at least&lt;br&gt;             48 hours (or 72 hours for subjects with severe renal impairment) after the first dose&lt;br&gt;             of cefiderocol&lt;br&gt;&lt;br&gt;          6. Subject has a life expectancy of at least 3 weeks from the Screening visit&lt;br&gt;&lt;br&gt;          7. Subject is male (no contraception required) or female and meets 1 of the following&lt;br&gt;             criteria:&lt;br&gt;&lt;br&gt;               1. Surgically sterile (has had a hysterectomy and/or bilateral oophorectomy, or a&lt;br&gt;                  bilateral salpingectomy or tubal ligation for the purpose of contraception for at&lt;br&gt;                  least 6 weeks with appropriate documentation of such surgery)&lt;br&gt;&lt;br&gt;               2. Postmenopausal (defined as older than 45 years of age with cessation of regular&lt;br&gt;                  menstrual periods for at least 6 months and a follicle-stimulating hormone level&lt;br&gt;                  of &gt; 40 mIU/mL, or amenorrhea for at least 12 months)&lt;br&gt;&lt;br&gt;               3. Of childbearing potential and using combined (estrogen and progestogen) or&lt;br&gt;                  progestogen-only hormonal contraception associated with inhibition of ovulation&lt;br&gt;                  (including oral, intravaginal, injectable, implantable, and transdermal&lt;br&gt;                  contraceptives), or an intrauterine device (IUD), or intrauterine&lt;br&gt;                  hormone-releasing system for the entire duration of the study&lt;br&gt;&lt;br&gt;               4. Of childbearing potential and practicing abstinence as a preferred and usual life&lt;br&gt;                  style and/or agrees to continue practicing abstinence from Screening for the&lt;br&gt;                  entire duration of the study&lt;br&gt;&lt;br&gt;               5. Of childbearing potential and whose sole heterosexual partner has been&lt;br&gt;                  successfully vasectomized and agrees to not have other heterosexual partners for&lt;br&gt;                  the entire duration of the study&lt;br&gt;&lt;br&gt;        Exclusion Criteria:&lt;br&gt;&lt;br&gt;        Subjects who meet any of the following criteria will be excluded from the study:&lt;br&gt;&lt;br&gt;          1. Subject has a chemical pneumonia that does not require antibiotic treatment (including&lt;br&gt;             aspiration of gastric acid, inhalation injury). The term chemical pneumonia refers to&lt;br&gt;             the aspiration of substances that are toxic to the lower airways causing chemical burn&lt;br&gt;             and injuries in the airway.&lt;br&gt;&lt;br&gt;          2. Subject has a history of any moderate or severe hypersensitivity or allergic reaction&lt;br&gt;             to any √ü-lactam (Note: for √ü-lactams, a history of a mild rash followed by uneventful&lt;br&gt;             re-exposure is not a contraindication to enrollment)&lt;br&gt;&lt;br&gt;          3. Subject has extensive cystic lesion(s) or severe structural abnormality (eg, cystic&lt;br&gt;             fibrosis, emphysema, cystic lesions of sarcoidosis or tuberculosis, postobstructive&lt;br&gt;             pneumonia due to lung cancer, etc) of the lung that hinders recovery of&lt;br&gt;             bronchoalveolar lavage fluid (BALF)&lt;br&gt;&lt;br&gt;          4. Subject is receiving peritoneal dialysis&lt;br&gt;&lt;br&gt;          5. Subject has severe renal impairment requiring hemodialysis (HD) or end-stage renal&lt;br&gt;             disease requiring HD&lt;br&gt;&lt;br&gt;          6. Subject is in refractory septic shock defined as persistent hypotension despite&lt;br&gt;             adequate fluid resuscitation or despite vasopressive therapy at Screening&lt;br&gt;&lt;br&gt;          7. Subject is a female who has a positive pregnancy test at Screening or who is lactating&lt;br&gt;&lt;br&gt;          8. Subject has received another investigational drug within 30 days prior to Screening&lt;br&gt;&lt;br&gt;          9. Subject has previously participated in this clinical study and has received at least 1&lt;br&gt;             dose of cefiderocol within 7 days&lt;br&gt;&lt;br&gt;         10. Subject has any condition or circumstance that, in the opinion of the investigator,&lt;br&gt;             would compromise the safety of the subject or the quality of the study data&lt;br&gt;</t>
  </si>
  <si>
    <t>Concentration of Cefiderocol in Epithelial Lining Fluid;Ratio of the Concentration for Cefiderocol in Epithelial Lining Fluid Relative to Plasma</t>
  </si>
  <si>
    <t>The Breathe Easy Study: Developing digital diagnostic tests for respiratory diseases using non-contact sound recordings in children and adults.  Initial technical training and development phase and secondary blinded prospective diagnostic accuracy studies.</t>
  </si>
  <si>
    <t>Patients with defined respiratory conditions (including Asthma, COPD, Bronchiolitis, Croup, Interstitial Lung Disease, Pneumonia, Upper and Lower Respiratory infections, Bronchiectasis, Emphysema), confirmed by expert review, will provide one  series of (5-10) coughs, recorded by a smartphone for analysis and technical development of an algorithm to produce a digital diagnostic test.  This procedure takes 30 seconds when the patient can provide a voluntary cough and up to 5 minutes if spontaneous. Children (who are able to cough on demand or are doing so spontaneously) and adults will be approached.&lt;br&gt;This development phase will develop tests for each of the conditions examined as well as measures of severity and complications. &lt;br&gt;Once the algorithms have been developed and the diagnostic tests refined to appropriate accuracy levels [Predicted Positive and Negative Percent Agreement with expert consenus clinical adjudication to be greater than 80% using a total (n=number needed to have lower limit 95% CI above agreed regulatory body requirements] enrolled cohort with mixed respiratory diseases) further subjects will be enrolled for formal diagnostic accuracy studies with the teams determining clinical results by expert consensus adjudication panel using all available information from clinical notes, digital diagnosis and statistical analysis being blinded from each other.  The enrollment and data collection (including cough recording) will be identical to the development phase however the clinical diagnostic teams adjudication will be blinded from the App algorithm developer and the algorithms will be run by a third party.  Clinical diagnosis and algorithm diagnosis will be provided separately to a statistical group from Curtin University for analysis.&lt;br&gt;Development</t>
  </si>
  <si>
    <t>https://anzctr.org.au/ACTRN12618001521213.aspx</t>
  </si>
  <si>
    <t>The Breathe Easy Study.  Developing diagnostic tests for respiratory disease using sound measurement and machine learning techniques.</t>
  </si>
  <si>
    <t>ACTRN12618001521213</t>
  </si>
  <si>
    <t>Purpose: Diagnosis; Allocation: Non-randomised trial; Masking: Open (masking not used);Assignment: Single group;Type of endpoint: Efficacy;</t>
  </si>
  <si>
    <t>ResApp Health</t>
  </si>
  <si>
    <t>Pneumonia;Asthma;Croup;Bronchiolitis;Lower Respiratory Infection;COPD;Emphysema;Bronchiectasis;Interstitial Lung Disease;Respiratory Failure;Upper respiratory Disease; &lt;br&gt;Pneumonia &lt;br&gt;Asthma &lt;br&gt;Croup &lt;br&gt;Bronchiolitis &lt;br&gt;Lower Respiratory Infection &lt;br&gt;COPD &lt;br&gt;Emphysema &lt;br&gt;Bronchiectasis &lt;br&gt;Interstitial Lung Disease &lt;br&gt;Respiratory Failure &lt;br&gt;Upper respiratory Disease;Respiratory - Asthma;Respiratory - Chronic obstructive pulmonary disease;Respiratory - Other respiratory disorders / diseases;Cardiovascular - Other cardiovascular diseases</t>
  </si>
  <si>
    <t>Joondalup Health Campus;ResApp Health</t>
  </si>
  <si>
    <t>Inclusion criteria: Patients with a history of a chronic respiratory condition or who have symptoms of an acute respiratory disease.</t>
  </si>
  <si>
    <t>Exclusion criteria: Inability to Provide a cough either spontaneously or voluntarily.&lt;br&gt;Unable to provide informed consent or assent&lt;br&gt;Severe respiratory distress including the use of CPAP or BiPAP&lt;br&gt;Abdominal or eye surgery within 3 months&lt;br&gt;</t>
  </si>
  <si>
    <t>The primary outcome is the PPA and NPA between the  Digital Diagnosis  and the consensus expert clinical diagnosis for each Respiratory Condition.[The diagnosis will be available within one minute of recording.]</t>
  </si>
  <si>
    <t>No secondary outcome[N/A]</t>
  </si>
  <si>
    <t>Mar  6 2015 12:00AM</t>
  </si>
  <si>
    <t>Joondalup Health Campus Human Research Ethics Committee</t>
  </si>
  <si>
    <t>Safety of a Quadrivalent Influenza Vaccine (VaxigripTetra‚Ñ¢) in Subjects Aged 6 Months and Older in Vietnam</t>
  </si>
  <si>
    <t>Biological: Quadrivalent Influenza Vaccine</t>
  </si>
  <si>
    <t>https://clinicaltrials.gov/show/NCT03765437</t>
  </si>
  <si>
    <t>NCT03765437</t>
  </si>
  <si>
    <t>U1111-1183-6274;GQM10</t>
  </si>
  <si>
    <t>&lt;br&gt;        Inclusion criteria :&lt;br&gt;&lt;br&gt;          -  Aged 6 months and older on the day of inclusion&lt;br&gt;&lt;br&gt;          -  Participants aged &lt; 18 years: ICF has been signed and dated by the parent or another&lt;br&gt;             legally acceptable representative; Assent form has been signed and dated by the&lt;br&gt;             participant aged 12 to 15 years.&lt;br&gt;&lt;br&gt;          -  Participants aged = 16 years: ICF signed and dated by the participant.&lt;br&gt;&lt;br&gt;          -  Participants are able to attend all scheduled visits and to comply with all study&lt;br&gt;             procedures. For participants aged 6 months to 17 years, parent/legally acceptable&lt;br&gt;             representative are able to attend all scheduled visits and to comply with all study&lt;br&gt;             procedures&lt;br&gt;&lt;br&gt;          -  For participants &lt; 2 years: Born at full term of pregnancy (= 37 weeks) and/or with a&lt;br&gt;             birth weight = 2.5 kg&lt;br&gt;&lt;br&gt;        Exclusion criteria:&lt;br&gt;&lt;br&gt;          -  Participant is pregnant, or lactating, or of childbearing potential and not using an&lt;br&gt;             effective method of contraception or abstinence from at least 4 weeks prior to&lt;br&gt;             vaccination until at least 4 weeks after vaccination. To be considered of&lt;br&gt;             non-childbearing potential, a woman must be pre-menarche or post-menopausal for at&lt;br&gt;             least 1 year, or surgically sterile&lt;br&gt;&lt;br&gt;          -  Participation at the time of study enrollment (or in the 4 weeks preceding study&lt;br&gt;             vaccination) or planned participation during the present study period in another&lt;br&gt;             clinical study investigating a vaccine, drug, device, or medical procedure&lt;br&gt;&lt;br&gt;          -  Receipt of any vaccine in the 4 weeks preceding the study vaccination or planned&lt;br&gt;             receipt of any vaccine in the 4 weeks following the study vaccination.&lt;br&gt;&lt;br&gt;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study or to a vaccine containing&lt;br&gt;             any of the same substances&lt;br&gt;&lt;br&gt;          -  Known thrombocytopenia, contraindicating intramuscular vaccination based on&lt;br&gt;             investigator's judgment&lt;br&gt;&lt;br&gt;          -  Bleeding disorder, or receipt of anticoagulants in the 3 weeks preceding inclusion,&lt;br&gt;             contraindicating IM vaccination based on investigator's judgment&lt;br&gt;&lt;br&gt;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vaccination or febrile illness/body temperature (temperature = 37.5 C or = 35.5&lt;br&gt;             C). A prospective subject should not be included in the study until the condition has&lt;br&gt;             resolved or the febrile event has subsided&lt;br&gt;&lt;br&gt;          -  Identified as Investigator or employee of the Investigator or study center with direct&lt;br&gt;             involvement in the proposed study, or identified as an immediate family member (i.e.&lt;br&gt;             parent, spouse, natural or adopted child) of the Investigator or employee with direct&lt;br&gt;             involvement in the proposed study&lt;br&gt;&lt;br&gt;        The above information is not intended to contain all considerations relevant to a patient's&lt;br&gt;        potential participation in a clinical trial.&lt;br&gt;</t>
  </si>
  <si>
    <t>Number of participants reporting solicited injection site reactions or systemic reactions</t>
  </si>
  <si>
    <t>Phase 1 Clinical Trial of Sodium Nitrite for Out of Hospital Cardiac Arrest</t>
  </si>
  <si>
    <t>Drug: Sodium Nitrite;Drug: Sodium Nitrite;Drug: Sodium Nitrite</t>
  </si>
  <si>
    <t>https://clinicaltrials.gov/show/NCT02987088</t>
  </si>
  <si>
    <t>NCT02987088</t>
  </si>
  <si>
    <t>Out-Of-Hospital Cardiac Arrest;Out-Of-Hospital Cardiac Arrest;Out-Of-Hospital Cardiac Arrest</t>
  </si>
  <si>
    <t>51605-A</t>
  </si>
  <si>
    <t>Francis Kim, MD;Francis Kim, MD;Francis Kim, MD;Francis Kim, MD;Francis Kim, MD;Francis Kim, MD</t>
  </si>
  <si>
    <t>University of Washington;University of Washington;University of Washington;University of Washington;University of Washington;University of Washington</t>
  </si>
  <si>
    <t>&lt;br&gt;        Inclusion Criteria:&lt;br&gt;&lt;br&gt;          1. Intravenous access/intraosseous access&lt;br&gt;&lt;br&gt;          2. Cardiac arrest, either VF or non-VF patients receiving ACLS by Seattle Medic One&lt;br&gt;             paramedics.&lt;br&gt;&lt;br&gt;          3. Age 18 years or older&lt;br&gt;&lt;br&gt;          4. Comatose&lt;br&gt;&lt;br&gt;        Exclusion Criteria:&lt;br&gt;&lt;br&gt;          1. Traumatic cause of cardiac arrest&lt;br&gt;&lt;br&gt;          2. Prisoner, pregnancy, age less than 18 (special population/vulnerable population)&lt;br&gt;&lt;br&gt;          3. Known DNAR&lt;br&gt;&lt;br&gt;          4. Drowning as cause of arrest.&lt;br&gt;      ;&lt;br&gt;        Inclusion Criteria:&lt;br&gt;&lt;br&gt;          1. Intravenous access/intraosseous access&lt;br&gt;&lt;br&gt;          2. Cardiac arrest, either VF or non-VF patients receiving ACLS by Seattle Medic One&lt;br&gt;             paramedics.&lt;br&gt;&lt;br&gt;          3. Age 18 years or older&lt;br&gt;&lt;br&gt;          4. Comatose&lt;br&gt;&lt;br&gt;        Exclusion Criteria:&lt;br&gt;&lt;br&gt;          1. Traumatic cause of cardiac arrest&lt;br&gt;&lt;br&gt;          2. Prisoner, pregnancy, age less than 18 (special population/vulnerable population)&lt;br&gt;&lt;br&gt;          3. Known DNAR&lt;br&gt;&lt;br&gt;          4. Drowning as cause of arrest.&lt;br&gt;      ;&lt;br&gt;        Inclusion Criteria:&lt;br&gt;&lt;br&gt;          1. Intravenous access/intraosseous access&lt;br&gt;&lt;br&gt;          2. Cardiac arrest, either VF or non-VF patients receiving ACLS by Seattle Medic One&lt;br&gt;             paramedics.&lt;br&gt;&lt;br&gt;          3. Age 18 years or older&lt;br&gt;&lt;br&gt;          4. Comatose&lt;br&gt;&lt;br&gt;        Exclusion Criteria:&lt;br&gt;&lt;br&gt;          1. Traumatic cause of cardiac arrest&lt;br&gt;&lt;br&gt;          2. Prisoner, pregnancy, age less than 18 (special population/vulnerable population)&lt;br&gt;&lt;br&gt;          3. Known DNAR&lt;br&gt;&lt;br&gt;          4. Drowning as cause of arrest.&lt;br&gt;</t>
  </si>
  <si>
    <t>plasma level of sodium nitrite at hospital arrival;plasma level of sodium nitrite at hospital arrival;plasma level of sodium nitrite at hospital arrival</t>
  </si>
  <si>
    <t>Rate of re-arrest;Need for pressor support before hospital arrival</t>
  </si>
  <si>
    <t>A Phase 3 Randomized, Double-blind, Placebo-controlled, Multicenter Study to Evaluate the Efficacy and Safety of Pimodivir in Combination With the Standard-of-care Treatment in Adolescent, Adult, and Elderly Hospitalized Patients With Influenza A Infection - SAPPHIRE - A study to see if pimodivir in combination with standard of care treatment is useful and</t>
  </si>
  <si>
    <t>&lt;br&gt;                Product Name: Pimodivir&lt;br&gt;                Product Code: JNJ-63623872-ZCD&lt;br&gt;                Pharmaceutical Form: Film-coated tablet&lt;br&gt;                INN or Proposed INN: Pimodivir&lt;br&gt;                CAS Number: 1777721-70-6&lt;br&gt;                Current Sponsor code: na&lt;br&gt;                Other descriptive name: JNJ-63623872-ZCD&lt;br&gt;                Concentration unit: mg milligram(s)&lt;br&gt;                Concentration type: equal&lt;br&gt;                Concentration number: 300-&lt;br&gt;                Pharmaceutical form of the placebo: Film-coated tablet&lt;br&gt;&lt;br&gt;</t>
  </si>
  <si>
    <t>EUCTR2017-002156-84-IT</t>
  </si>
  <si>
    <t>&lt;br&gt;                Controlled: yes&lt;br&gt;                Randomised: yes&lt;br&gt;                Open: no&lt;br&gt;                Single blind: no&lt;br&gt;                Double blind: yes&lt;br&gt;                Parallel group: no&lt;br&gt;                Cross over: no&lt;br&gt;                Other: yes&lt;br&gt;                Other trial design description: Add-on design to SoC (investigator's choice: antiviral therapy and/or&lt;br&gt;                supportive care)&lt;br&gt;                If controlled, specify comparator, Other Medicinial Product: no&lt;br&gt;                Placebo: yes&lt;br&gt;                Other: no&lt;br&gt;                Number of treatment arms in the trial: 2&lt;br&gt;</t>
  </si>
  <si>
    <t>JANSSEN CILAG INTERNATIONAL NV</t>
  </si>
  <si>
    <t>United States;Taiwan;Slovakia;Thailand;Spain;Ukraine;Russian Federation;Chile;Israel;Italy;Vietnam;India;France;Malaysia;Peru;Australia;South Africa;Latvia;Netherlands;Korea, Republic of;Turkey;Lithuania;Austria;United Kingdom;Czech Republic;Hungary;Mexico;Argentina;Poland;Belgium;Brazil;Singapore;Romania;Bulgaria;Germany;New Zealand;Sweden</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</si>
  <si>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molecular diagnostic assay.&lt;br&gt;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enrollment.&lt;br&gt;                ‚Ä¢ Enrollment and initiation of study drug treatment =96 hours after onset of influenza symptoms.&lt;br&gt;                ‚Ä¢ Having an SpO2 &lt;94% on room air. Subjects with known pre influenza SpO2 &lt;94% must have an SpO2 decline =3% from pre-influenza SpO2.&lt;br&gt;                ‚Ä¢ Having a screening/baseline NEWS of =4.&lt;br&gt;&lt;br&gt;                Treatment Extension Criteria - Subjects will be given the option for treatment extension in case all of the following conditions are met:&lt;br&gt;                ‚Ä¢ The subject completed the 5-day treatment period.&lt;br&gt;                ‚Ä¢ The subject is still hospitalized.&lt;br&gt;                ‚Ä¢ Subject has an ongoing respiratory deficiency as evidenced by having an SpO2 &lt;94% on room air, or in case of pre-existing chronic hypoxia (eg, due to COPD), the current blood oxygen saturation on room air is lower than pre-influenza infection levels by at least 2%.&lt;br&gt;                ‚Ä¢ The subject is expected to derive clinical benefit from extending the treatment period, in the opinion of the investigator.&lt;br&gt;                ‚Ä¢ The investigator agrees to extend treatment with the same SOC. If the SOC contained no influenza antiviral during the first treatment period, no new influenza antiviral can be started in the treatment extension as part of the SOC.&lt;br&gt;                Are the trial subjects under 18? yes&lt;br&gt;                Number of subjects for this age range: 1&lt;br&gt;                F.1.2 Adults (18-64 years) yes&lt;br&gt;                F.1.2.1 Number of subjects for this age range 270&lt;br&gt;                F.1.3 Elderly (&gt;=65 years) yes&lt;br&gt;                F.1.3.1 Number of subjects for this age range 270&lt;br&gt;</t>
  </si>
  <si>
    <t>Exclusion criteria: &lt;br&gt;                ‚Ä¢ Received more than 3 doses of influenza antiviral medication (eg, oseltamivir [OST] or zanamivir), or any dose of ribavirin within 2 weeks, prior to first study drug intake. Received intravenous (IV) peramivir more than one day prior to screening.&lt;br&gt;                ‚Ä¢ Unwilling to undergo regular nasal mid-turbinate (MT) swabs or has any physical abnormality which limits the ability to collect regular nasal MT specimens.&lt;br&gt;                ‚Ä¢ Unstable angina pectoris or myocardial infarction within 30 days prior to screening (inclusive).&lt;br&gt;                ‚Ä¢ Presence of clinically significant heart arrhythmias, uncontrolled, unstable atrial arrhythmia, or sustained ventricular arrhythmia, or risk factors for Torsade de Pointes syndrome.&lt;br&gt;                ‚Ä¢ Chronic hepatitis C infection undergoing antiviral therapy.&lt;br&gt;                ‚Ä¢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any history of a lung transplant).&lt;br&gt;</t>
  </si>
  <si>
    <t>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endpoint.;Main Objective: The primary objective is to evaluate superiority of pimodivir in combination with standard-of-care (SOC) treatment compared to placebo in combination with SOC treatment on Day 6, with respect to the clinical outcome on the hospital recovery scale.;&lt;br&gt;                Secondary Objective: Compare pimodivir (Pi) in combination with SOC treatment (tmt) to placebo in combination with SOC tmt (Pi+SOC_Pl+SOC) re.:&lt;br&gt;                * Safety, tolerability&lt;br&gt;                * All-cause mortality&lt;br&gt;                * Incidence, duration of antibiotic tmt&lt;br&gt;                * No. of subjects needing extended tmt, requiring re-hospitalization, not hospitalized at Day 6&lt;br&gt;                * Time to clin response&lt;br&gt;                * Time to improvement of respiratory status&lt;br&gt;                Evaluate superiority of Pi+SOC vs.Pl+SOC with respect to:&lt;br&gt;                * Length of hospital stay, time in ICU, time on mechanical ventilation, time to return to daily activities&lt;br&gt;                * Clinical outcome on hospital recovery scale&lt;br&gt;                * Incidence of complications associated with influenza after start of study tmt&lt;br&gt;                * Time to viral negativity a. viral load over time by qRT-PCR and viral culture&lt;br&gt;                * PK of Pi; PK/PD relationships of Pi&lt;br&gt;                Investigate:&lt;br&gt;                * Acceptability (taste, swallowability) of Pi formulation in adolescents&lt;br&gt;                * Emergence of viral resistance against Pi&lt;br&gt;                * Virologic response by baseline resistance to Pi/other antivirals in SOC&lt;br&gt;</t>
  </si>
  <si>
    <t>&lt;br&gt;                Secondary end point(s): 1. Safety and tolerability based on assessment of AEs, clinical laboratory assessments, 12-lead electrocardiograms (ECGs), vital signs, and peripheral capillary oxygen saturation.&lt;br&gt;                2. Length of hospital stay.&lt;br&gt;                3. Length of time in the ICU. &lt;br&gt;                4. Length of time on mechanical ventilation.&lt;br&gt;                5. The hospital recovery scale as assessed each separate day from Days 4 to 14 (excluding the primary time point).&lt;br&gt;                6. Time to return to daily activities.&lt;br&gt;                7. Incidence of complications associated with influenza after the start of study treatment.&lt;br&gt;                8. All-cause mortality.&lt;br&gt;                9. Incidence and duration of antibiotic treatment.&lt;br&gt;                10. The number (proportion) of subjects needing extended treatment. &lt;br&gt;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 the beginning or at the end of a dosing interval [Ctrough], Cmax, tmax, and AUC12h), as determined by population PK analysis. &lt;br&gt;                16. PK/pharmacodynamic (PD) analyses.&lt;br&gt;                17. The acceptability of the pimodivir formulation in adolescents, as measured by a taste and swallowability questionnaire.&lt;br&gt;                18. Time to viral negativity by qRT-PCR and viral culture.&lt;br&gt;                19. Viral load over time by qRT-PCR and viral culture.&lt;br&gt;                20. The emergence of viral resistance against pimodivir detected by genotyping and/or phenotyping.&lt;br&gt;                21. Virologic response by baseline viral resistance to pimodivir/other antivirals in the SOC.&lt;br&gt;            ;&lt;br&gt;                Timepoint(s) of evaluation of this end point: 1.-4., 6.-9. Day 33&lt;br&gt;                5. Day 14&lt;br&gt;                10.-16. Final analysis&lt;br&gt;                17. Day 5&lt;br&gt;                18.-20 Day19&lt;br&gt;                21. Day 0/1&lt;br&gt;</t>
  </si>
  <si>
    <t>Improving Diagnostics of Concurrent Inflammatory Airway Diseases in Private ENT Practice - a Study of NO Measurements in Screening for Asthma and OSA in Patients Suffering From Severe Snoring</t>
  </si>
  <si>
    <t>Diagnostic Test: Fractioned Exhaled Nitrogen Oxide measurements</t>
  </si>
  <si>
    <t>https://clinicaltrials.gov/show/NCT03964324</t>
  </si>
  <si>
    <t>NO Measurements in Screening for Asthma and OSA, in Patients With Severe Snoring</t>
  </si>
  <si>
    <t>NCT03964324</t>
  </si>
  <si>
    <t>Christian von Buchwald</t>
  </si>
  <si>
    <t>Snoring;Obstructive Sleep Apnea;Asthma;Airway Disease;Inflammatory Disease;Concomitant Disease</t>
  </si>
  <si>
    <t>September 17, 2019</t>
  </si>
  <si>
    <t>SNO07052019NOEKK</t>
  </si>
  <si>
    <t>Eva K Kiaer;Eva K Kiaer, M.D.;Eva Ki√¶r, MD</t>
  </si>
  <si>
    <t>;eva.kirkegaard.kiaer.01@regionh.dk;eva.kirkegaard.kiaer.01@regionh.dk</t>
  </si>
  <si>
    <t>;+45 35 45 66 35;26701710</t>
  </si>
  <si>
    <t>Bispebjerg Hospital</t>
  </si>
  <si>
    <t>&lt;br&gt;        Inclusion Criteria:&lt;br&gt;&lt;br&gt;        ‚Ä¢ Severe snorers that seek help based on their personal health and/or social limitations&lt;br&gt;        due to their snoring.&lt;br&gt;&lt;br&gt;        Exclusion Criteria:&lt;br&gt;&lt;br&gt;          -  Patients with known OSA&lt;br&gt;&lt;br&gt;          -  Patients with nasal polyps&lt;br&gt;&lt;br&gt;          -  Other inflammatory diseases of the upper airways (i.e. cystic fibrosis, primary&lt;br&gt;             ciliary dyskinesis) or immune deficiencies, sarcoidosis or systemic vasculitis&lt;br&gt;&lt;br&gt;          -  Infections in the upper airway during the past two weeks&lt;br&gt;&lt;br&gt;          -  Smokers&lt;br&gt;&lt;br&gt;          -  Treatment with antidepressant or sedative drugs&lt;br&gt;&lt;br&gt;          -  Age below 18&lt;br&gt;&lt;br&gt;          -  Patients unable to give an informed consent&lt;br&gt;&lt;br&gt;          -  Patients that do not speak or read Danish&lt;br&gt;</t>
  </si>
  <si>
    <t>Fractioned Exhaled Nitric Oxide (FeNO)</t>
  </si>
  <si>
    <t>ACQ (questionnaire);Short Form 36 questionnaire;ESS (questionnaire);Sino Nasal Outcome Test (questionnaire);Apnea Hypopnea Index (AHI);Forced Expiratory Volume in 1 second (FEV1);Nasal Nitric Oxide (nNO)</t>
  </si>
  <si>
    <t>&lt;br&gt;Product Name: Multimeric-001 &lt;br&gt;Product Code: M-001&lt;br&gt;Pharmaceutical Form: Suspension for injection in pre-filled syringe&lt;br&gt;INN or Proposed INN: N/A&lt;br&gt;Current Sponsor code: M-001&lt;br&gt;Other descriptive name: MULTIMERIC-001&lt;br&gt;Concentration unit: mg/ml milligram(s)/millilitre&lt;br&gt;Concentration type: equal&lt;br&gt;Concentration number: 2.0 - 3.0-&lt;br&gt;Pharmaceutical form of the placebo: Solution for infusion in pre-filled syringe&lt;br&gt;Route of administration of the placebo: Intramuscular use&lt;br&gt;&lt;br&gt;</t>
  </si>
  <si>
    <t>EUCTR2018-000468-27-LV</t>
  </si>
  <si>
    <t>Latvia;Bulgaria;Georgia;Croatia;Ukraine;Poland;Hungary</t>
  </si>
  <si>
    <t>Tamar Ben-Yedidia</t>
  </si>
  <si>
    <t>Jerusalem BioPark, Hadassah Ein Kerem Campus</t>
  </si>
  <si>
    <t>Inclusion criteria: &lt;br&gt;Subjects eligible to participate in this study must meet all of the following inclusion criteria:&lt;br&gt;1. Male and female subjects 50 years of age (inclusive) or older, mentally competent, willing and able to give the written Informed consent form (ICF) prior to study entry  &lt;br&gt;2. Able to comply with the trial procedures and be available for all study visits.&lt;br&gt;3. Medically stable. (Subjects may have underlying chronic conditions such as hypertension, diabetes, ischemic heart disease, or hypothyroidism, as long as their symptoms/signs are controlled. If they are on medication for a condition, the medication dose must have been stable for at least 3 months preceding vaccination).&lt;br&gt;4. Women of childbearing potential (not surgically sterile or postmenopausal for greater than or equal to one year) and men must agree to practice adequate contraception - barrier or hormone-based methods or intra uterine device (IUD) for women and a condom for males -whose female partner has childbearing potential -  throughout the study treatment and for at least up to day 81 (for female) and day 111 (for male) of the trial (i.e.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study vaccination.&lt;br&gt;Are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</si>
  <si>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impairment/alteration of immune function (excluding that normally associated with advanced age).&lt;br&gt;3. Receipt of: a) Current (including within 60 days or planned during the study) daily use of immunosuppressive drugs: i) systemic glucocorticoids &gt;/= 10 mg prednisone per day ii) cytotoxic drugs b) Investigational drugs within 30 days before, or planned during, the study c) Blood products within 3 months before, or planned during, the study d) Influenza vaccine within 6 months before the study)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PI.&lt;br&gt;5. An acute illness, including an axillary temperature greater than 38¬∫C, occurred within 1 week before first vaccination&lt;br&gt;6. Anatomical deficiencies which exclude possibility of taking NP swab &lt;br&gt;7. Women who are breastfeeding or planning pregnancy during the period of the study.&lt;br&gt;</t>
  </si>
  <si>
    <t>Main Objective: Safety: To assess M-001 Safety by solicited local and systemic reactogenicity events occurring between 0 and 7 days following receipt of each of the two doses of M-001 or placebo and to assess SAEs, Medically Attended AEs (MAAEs) and new-onset of chronic medical illnesses (NOCIs) during period from Day 0 until end of first passive surveillance period in each group.&lt;br&gt;Clinical Efficacy: To assess efficacy of M-001 in the prevention of influenza disease by comparing the occurrence of PCR and/or culture confirmed influenza in the M-001 experimental group vs. placebo caused by any influenza A or B virus in association with a protocol defined Influenza Like Illness (ILI) &lt;br&gt;;Secondary Objective: Clinical efficacy&lt;br&gt;1. Compare the occurrence of qualitative PCR confirmed influenza in the M-001 experimental group vs. placebo caused by any influenza A or B virus in association with a protocol defined ILI.&lt;br&gt;2. Reduced Severity of influenza illness (breakthrough illness‚Äù) by the time to symptom alleviation/fever resolution (alleviation/resolution‚Äù). &lt;br&gt;3. To assess in at least a subset of samples the consistency of manufacturing between 3 batches of M-001 according to their T cell responses by IFN-g production in PBMCs.&lt;br&gt;4. To assess the durability of vaccine efficacy over a second influenza season.&lt;br&gt;5. To assess influenza strain specific vaccine efficacy.;Primary end point(s): Safety:&lt;br&gt;To assess M-001 Safety by solicited local and systemic reactogenicity events occurring between 0 and 7 days following receipt of each of the two doses of M-001 or placebo and to assess SAEs, Medically Attended AEs (MAAEs) and new-onset of chronic medical illnesses (NOCIs) during period from Day 0 until end of first passive surveillance period in each group.&lt;br&gt;&lt;br&gt;Clinical Efficacy:&lt;br&gt;Compare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interfere with normal daily activities and that include one of the following respiratory symptoms (sore throat, cough, sputum production, nasal discharge, wheezing or difficult breathing) and at least one additional systemic symptom [fever (oral temperature &gt;37.2¬∞C), headache, myalgia and/or arthralgia, chills, and fatigue (tiredness for at least 12 hours)].  NP (Nasopharyngeal) swab will be collected from participants who meet the ILI definitions for qualitative PCR analysis of influenza A and/or B virus. Influenza positive samples by PCR will be further analysed for culture confirmation.;Timepoint(s) of evaluation of this end point: June 2020</t>
  </si>
  <si>
    <t>Secondary end point(s): 1. Compare the occurrence of qualitative PCR confirmed influenza in the M-001 experimental group vs. placebo (= 15 days after the second vaccination until epidemiological levels of influenza are low as defined by the medical director) caused by any influenza A or B virus in association with a protocol defined ILI (ILI is defined as symptoms that interfere with normal daily activities and that include one of the following respiratory symptoms (sore throat, cough, sputum production, wheezing or difficult breathing) and at least one additional systemic symptom [fever (oral temperature &gt;37.2¬∞C), headache, myalgia and/or arthralgia, chills, and fatigue (tiredness)].  Nasopharyngeal swab will be collected from participants who meet the ILI definitions for PCR analysis of influenza A and/or B virus.&lt;br&gt;&lt;br&gt;2. Reduced Severity of influenza illness (breakthrough illness‚Äù)&lt;br&gt;Reduction of illness severity: The time to symptom alleviation/fever resolution (alleviation/resolution‚Äù), which can be defined as the first time point at which all of the six influenza symptoms (body aches and pains, cough, fatigue, headache, nasal congestion, and sore throat) were either absent or mild and fever had resolved, with both (resolution of all 6 symptoms and fever) maintained for at least 21.5 hours (i.e., 24 hours minus 10%, i.e., lower limit of detection of an [approximately] 1 day improvement in resolution of illness). &lt;br&gt;&lt;br&gt;3. To assess in at least a subset of samples the consistency of manufacturing between 3 batches of M-001 according to their T cell responses by ICS and FACS analysis for IFN-g production in PBMCs.;Timepoint(s) of evaluation of this end point: June 2020</t>
  </si>
  <si>
    <t>May 28 2018 12:00AM</t>
  </si>
  <si>
    <t>Hydrocortisone, Vitamin C and Thiamine for the Treatment of Severe Sepsis and Septic Shock - STACSS</t>
  </si>
  <si>
    <t>Intervention1: Intravenous hydrocortisone &lt;br&gt;Intravenous ascorbic acid&lt;br&gt;Intravenous Thiamine&lt;br&gt;: Hydrocortisone 50 mg iv 6 hrly for 5 days&lt;br&gt;Ascorbic acid 1.5 gm iv 6 hrly for 4 days&lt;br&gt;Thiamine 200 mg iv 12 hrly for 4 days&lt;br&gt;Control Intervention1: Placebo: Intravenous saline in similar quantity and duration to the test drugs&lt;br&gt;</t>
  </si>
  <si>
    <t>http://www.ctri.nic.in/Clinicaltrials/pmaindet2.php?trialid=25680</t>
  </si>
  <si>
    <t>Steroids Thiamine and Vitamin C in Septic Shock</t>
  </si>
  <si>
    <t>CTRI/2018/04/013384</t>
  </si>
  <si>
    <t>Randomized, Parallel Group, Placebo Controlled Trial&lt;br&gt;  Method of generating randomization sequence:Computer generated randomization  Method of allocation concealment:An Open list of random numbers  Blinding and masking:Participant and Outcome Assessor Blinded</t>
  </si>
  <si>
    <t>Jaslok Hospital</t>
  </si>
  <si>
    <t>Health Condition 1: null- Septic Shock</t>
  </si>
  <si>
    <t>Shruti Tandan</t>
  </si>
  <si>
    <t>19th FloorDept of Critical Care MedicinePedder RoadMumbai</t>
  </si>
  <si>
    <t>shrutitandan@gmail.com</t>
  </si>
  <si>
    <t>Jaslok Hospital &amp; Research CentrePedder RoadMumbai-400026Maharashtra</t>
  </si>
  <si>
    <t>Inclusion criteria: Patients admitted to the Critical Care Unit who demonstrate 2 or more of the following symptoms : &lt;br/ &gt;&lt;br&gt;Temperature  &lt;36 or  &gt;38 &lt;br/ &gt;&lt;br&gt;Pulse  &gt;90 bpm  &lt;br/ &gt;&lt;br&gt;White Cell Count of  &lt;4000 or  &gt;11000 &lt;br/ &gt;&lt;br&gt;Respiratory Rate  &gt;20 &lt;br/ &gt;&lt;br&gt;New Confusion &lt;br/ &gt;&lt;br&gt;Systolic BP  &lt; 90 mm of Hg or diastolic &lt;60 or MAP &lt;65 for  &gt;1h despite fluid resuscitation &lt;br/ &gt;&lt;br&gt;Culture positive or strong suspicion of infection with Procalcitonin level  &gt;2ng/ml &lt;br/ &gt;&lt;br&gt;</t>
  </si>
  <si>
    <t>Exclusion criteria: 1)Pregnant patients &lt;br/ &gt;&lt;br&gt;2)Patients who die within 24 hrs of admission &lt;br/ &gt;&lt;br&gt;3)Terminal illness  &lt;br/ &gt;&lt;br&gt;</t>
  </si>
  <si>
    <t>Reversal of shock: Off Vasopressors24h &lt;br/ &gt;&lt;br&gt;28-Day Mortality Rate &lt;br/ &gt;&lt;br&gt;Timepoint: Reversal of shock: Off Vasopressors24h &lt;br/ &gt;&lt;br&gt;28-Day Mortality Rate &lt;br/ &gt;&lt;br&gt;</t>
  </si>
  <si>
    <t>Procalcitonin clearance  &lt;br/ &gt;&lt;br&gt;length of icu stay &lt;br/ &gt;&lt;br&gt;Timepoint: clearance at 72 hours</t>
  </si>
  <si>
    <t>Jaslok Hospital Ethics committee</t>
  </si>
  <si>
    <t>&lt;br&gt;Product Name: Multimeric-001 &lt;br&gt;Product Code: M-001&lt;br&gt;Pharmaceutical Form: Suspension for injection&lt;br&gt;INN or Proposed INN: N/A&lt;br&gt;Current Sponsor code: M-001&lt;br&gt;Other descriptive name: MULTIMERIC-001&lt;br&gt;Concentration unit: mg/ml milligram(s)/millilitre&lt;br&gt;Concentration type: range&lt;br&gt;Concentration number: 2.0-3.0&lt;br&gt;Pharmaceutical form of the placebo: Solution for injection&lt;br&gt;Route of administration of the placebo: Intramuscular use&lt;br&gt;&lt;br&gt;</t>
  </si>
  <si>
    <t>Inclusion criteria: &lt;br&gt;Subjects eligible to participate in this study must meet all of the following inclusion criteria:&lt;br&gt;1. Male and female subjects 50 years of age (inclusive) or older, willing and able to give the written informed consent prior to study entry.&lt;br&gt;2. Able to comply with the trial procedures and be available for all study visits including answering phone calls and coming to the site as defined by the Protocol.&lt;br&gt;3. Medically stable (subjects may have underlying systemic chronic conditions such as hypertension, diabetes, ischemic heart disease, or hypothyroidism, as long as their symptoms/signs are controlled; if they are on systemic pharmacological  treatment for such condition, the treatment must have been stable for at least 3 months preceding first vaccination).&lt;br&gt;4. Women of childbearing potential (not surgically sterile or postmenopausal for greater than or equal to one year) and men must agree to practice adequate effective contraception - barrier or hormone-based methods or intra uterine device (IUD) for women and a condom for males -whose female partner has childbearing potential - throughout the study treatment and for at least up to day 81 (for females) and day 111 (for males) of the trial (i.e.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both study vaccinations.&lt;br&gt;Are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</si>
  <si>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significant impairment/alteration of immune function (excluding that normally associated with advanced age - as judged by PI/SI&lt;br&gt;3. Receipt of: a) Current (including within 60 days or planned during the study) daily use of immunosuppressive drugs: i) systemic glucocorticoids = 10 mg prednisone per day ii) cytotoxic drugs b) Investigational drugs within 30 days before, or planned during, the study c) Blood products within 3 months before, or planned during, the study d) Influenza vaccine within 6 months before the study or planned during the study  e)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PI/SI.&lt;br&gt;5. An acute illness, which occurred within 1 week before first vaccination, as judged by the PI/SI, or body temperature greater than: for participants age 50-59 37.9¬∫C (axillary or forehead) or 38.4 ¬∫C (oral), or 38.9¬∫C (ear/tympanic or rectal); for participants of age 60 or more, greater than 37.2¬∫C (axillary or forehead) or 37.7 ¬∫C (oral), or 38.2¬∫C (ear/tympanic or rectal), which occurred within 1 week before first vaccination.&lt;br&gt;6. Anatomical deficiencies which exclude possibility of taking NP swab or throat and nasal swab.&lt;br&gt;7. Women who are breastfeeding or planning pregnancy during the period of the study&lt;br&gt;Institutionalized subjects or subjects unable to come to the study site as expected by the Protocol.&lt;br&gt;</t>
  </si>
  <si>
    <t>Primary end point(s): Safety:&lt;br&gt;To assess M-001 Safety by solicited local and systemic reactogenicity events occurring within 8 days (day of the vaccination inclusive) following receipt of each of the two doses of M-001 or placebo and to assess SAEs, and new-onset of chronic medical illnesses (NOCIs) during period from Day 0 until end of first passive surveillance period in each group. To assess M-001 Safety by occurrence of unsolicited AEs from the time of first study vaccination through 22 days after each M-001 vaccination (day of the vaccination inclusive).&lt;br&gt;&lt;br&gt;Clinical Efficacy:&lt;br&gt;Compare the occurrence of either qRT-PCR or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include one of the following respiratory symptoms (sore throat, cough, sputum production, nasal discharge or congestion, wheezing or difficult breathing) and at least one additional systemic symptom [fever (oral temperature &gt;37.2¬∞C for age 50-59, or &gt;36.7¬∞C for age 60 or more, or increased = 1.3¬∞C from baseline), headache, myalgia and/or arthralgia, chills, and fatigue (tiredness for at least 12 hours)]. NP (Nasopharyngeal) or combined nasal and throat swab will be collected from participants who meet the ILI definition for qRT-PCR analysis of influenza A and/or B virus. Influenza positive samples by PCR will be further analysed for culture confirmation;Main Objective: Safety: To assess M-001 Safety by solicited local and systemic reactogenicity events occurring within 8 days (day of the vaccination inclusive) following receipt of each of the two doses of M-001 or placebo and to assess SAEs and new-onset of chronic medical illnesses (NOCIs) during period from Day 0 until end of first passive surveillance period in each group. To assess M-001 safety by occurrence of unsolicited AEs from the time of first study vaccination through 22 days after each M-001 vaccination (day of the vaccination inclusive).&lt;br&gt;Clinical Efficacy: To assess efficacy of M-001 in the prevention of influenza disease by comparing the occurrence of either qRT-PCR or culture confirmed influenza in the M-001 experimental group vs. placebo caused by any influenza A or B virus in association with a protocol defined Influenza Like Illness (ILI)&lt;br&gt;;Secondary Objective: Clinical efficacy:&lt;br&gt;1. Compare the occurrence of culture confirmed influenza in the M-001 experimental group vs. placebo caused by any influenza A or B virus in association with a protocol defined ILI.&lt;br&gt;2. Reduced Severity of either qRT-PCR or culture -confirmed influenza illness by the time to all symptoms alleviation/fever resolution (alleviation/resolution‚Äù).&lt;br&gt;3. To assess the durability of vaccine efficacy over a second influenza season.&lt;br&gt;4. To assess proportion of subjects having ILI symptoms in the experimental or control group.&lt;br&gt;Immunogenicity and lots consistency:&lt;br&gt;To assess in at least a subset of samples in season 2 the consistency of manufacturing between 3 batches of M-001 according to their T cell responses by IFN-g production in PBMCs.;Timepoint(s) of evaluation of this end point: June 2019, 2020</t>
  </si>
  <si>
    <t>Timepoint(s) of evaluation of this end point: June 2020;Secondary end point(s): 1. 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ILI. Nasopharyngeal swab will be collected from participants who meet the ILI definition within 24 hours from ILI being reported to or identified by study personnel for qRT-PCR confirmation of influenza A and/or B virus (a nasal and throat sample can be collected as alternative method), and the samples identified with qRT-PCR as positive for influenza A or B virus will be verified with virus culture.&lt;br&gt;2.Reduced Severity of influenza illness Reduction of either qRT-PCR or Culture-confirmed influenza illness severity;&lt;br&gt;The timereduction due to lM-001 in the average number of days with respiratory or systemic symptoms during the first laboratory-confirmed influenza illness episode  &lt;br&gt;3. The percentage of subjects having ILI symptoms in the experimental and control group&lt;br&gt;4. 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t>
  </si>
  <si>
    <t>EUCTR2018-000468-27-BG;EUCTR2018-000468-27-HR;EUCTR2018-000468-27-LV</t>
  </si>
  <si>
    <t>A Phase I/II, randomized, controlled, observer-blind, multi-center study to assess the reactogenicity, safety and immunogenicity of three GlaxoSmithKline (GSK) Biologicals‚Äô investigational supra-seasonal universal influenza vaccines (SUIVs) (unadjuvanted or adjuvanted with AS03 or AS01) administered as a 1 or 2-dose priming schedule followed by a booster dose 12 months post-primary vaccination in 18 to 39 year-old healthy subjects. - FLU D-SUIV-ADJ-001</t>
  </si>
  <si>
    <t>&lt;br&gt;Product Name: Supraseasonal Universal Influenza Vaccine (Flu D-SUIV), chimeric strain cH8/1N1, AS03 adjuvanted&lt;br&gt;Product Code: cH8/1N1 + AS03A-like&lt;br&gt;Pharmaceutical Form: Powder and solvent for emulsion for injection&lt;br&gt;INN or Proposed INN: -&lt;br&gt;Current Sponsor code: Purified HA antigen fractions of chimeric cH8/1N1 influenza virus, inactivated split virion&lt;br&gt;Concentration unit: ¬µg microgram(s)&lt;br&gt;Concentration type: range&lt;br&gt;Concentration number: 11.6-21.5&lt;br&gt;&lt;br&gt;Product Name: Supraseasonal Universal Influenza Vaccine (Flu D-SUIV), chimeric strain cH5/1N1, AS03 adjuvanted&lt;br&gt;Product Code: cH5/1N1 + AS03A-like&lt;br&gt;Pharmaceutical Form: Powder and solvent for emulsion for injection&lt;br&gt;INN or Proposed INN: -&lt;br&gt;Current Sponsor code: Purified HA antigen fractions of chimeric cH5/1N1 influenza virus, inactivated split virion&lt;br&gt;Concentration unit: ¬µg microgram(s)&lt;br&gt;Concentration type: range&lt;br&gt;Concentration number: 11.6-21.5&lt;br&gt;&lt;br&gt;Product Name: Supraseasonal Universal Influenza Vaccine (Flu D-SUIV), chimeric strain cH11/1N1, AS03 adjuvanted&lt;br&gt;Product Code: cH11/1N1 + AS03A-like&lt;br&gt;Pharmaceutical Form: Powder and solvent for emulsion for injection&lt;br&gt;INN or Proposed INN: -&lt;br&gt;Current Sponsor code: Purified HA antigen fractions of chimeric cH11/1N1 influenza virus, inactivated split virion&lt;br&gt;Concentration unit: ¬µg microgram(s)&lt;br&gt;Concentration type: range&lt;br&gt;Concentration number: 11.6-21.5&lt;br&gt;Pharmaceutical form of the placebo: Solution for injection&lt;br&gt;Route of administration of the placebo: Intramuscular use&lt;br&gt;&lt;br&gt;Product Name: Supraseasonal Universal Influenza Vaccine (Flu D-SUIV), chimeric strain cH8/1N1, AS01 adjuvanted&lt;br&gt;Product Code: cH8/1N1 + AS01A-like&lt;br&gt;Pharmaceutical Form: Powder and suspension for suspension for injection&lt;br&gt;INN or Proposed INN: -&lt;br&gt;Current Sponsor code: Purified HA antigen fractions of chimeric cH8/1N1 influenza virus, inactivated sp</t>
  </si>
  <si>
    <t>https://www.clinicaltrialsregister.eu/ctr-search/search?query=eudract_number:2017-001584-20</t>
  </si>
  <si>
    <t>A study to evaluate the reactogenicity, safety and immunogenicity of GlaxoSmithKline (GSK) Biologicals‚Äô investigational supra-seasonal universal influenza vaccines - inactivated (SUIVs) (GSK3816302A) in healthy adults aged 18 to 39 years.</t>
  </si>
  <si>
    <t>EUCTR2017-001584-20-BE</t>
  </si>
  <si>
    <t>Controlled: yesRandomised: yesOpen: noSingle blind: noDouble blind: noParallel group: yesCross over: noOther: yesOther trial design description: Observer-blindIf controlled, specify comparator, Other Medicinial Product: yesPlacebo: noOther: noNumber of treatment arms in the trial: 10</t>
  </si>
  <si>
    <t>United States;Belgium</t>
  </si>
  <si>
    <t>Healthy volunteers (active immunization for the prevention of disease caused by influenza virus);Therapeutic area: Diseases [C] - Virus Diseases [C02]</t>
  </si>
  <si>
    <t>Inclusion criteria: &lt;br&gt;‚Ä¢Subjects who, in the opinion of the investigator, can and will comply with the requirements of the protocol.&lt;br&gt;‚Ä¢Written informed consent obtained from the subject prior to performance of any study specific procedure.&lt;br&gt;‚Ä¢A male or female between, and including, 18 and 39 years of age at the time of the first vaccination.&lt;br&gt;‚Ä¢Healthy subjects without acute or chronic, clinically significant pulmonary, cardiovascular, hepatic or renal functional abnormality, as established by medical history and clinical examination before first vaccination and laboratory screening tests.&lt;br&gt;‚Ä¢Subjects with no history of influenza vaccination within 6 months prior to first study vaccination and who are willing to forego any influenza vaccination during the entire study period.&lt;br&gt;‚Ä¢Female subjects of childbearing potential may be enrolled in the study, if the subject:&lt;br&gt;-Has practiced adequate contraception for 30 days prior to first vaccination, and&lt;br&gt;-Has a negative pregnancy test on the day of vaccination, and&lt;br&gt;-Has agreed to continue adequate contraception during the entire treatment period and for 2 months after completion of the vaccination series.&lt;br&gt;Are the trial subjects under 18? no&lt;br&gt;Number of subjects for this age range: &lt;br&gt;F.1.2 Adults (18-64 years) yes&lt;br&gt;F.1.2.1 Number of subjects for this age range 470&lt;br&gt;F.1.3 Elderly (&gt;=65 years) no&lt;br&gt;F.1.3.1 Number of subjects for this age range &lt;br&gt;</t>
  </si>
  <si>
    <t>Exclusion criteria: &lt;br&gt;‚Ä¢Use of any investigational or non-registered product  other than the study vaccines during the period starting 30 days before the first dose of study vaccines, or planned use during the study period.&lt;br&gt;‚Ä¢Any medical condition that in the judgment of the investigator would make intramuscular injection unsafe.&lt;br&gt;‚Ä¢Chronic administration of immunosuppressants or other immune-modifying drugs during the period starting 6 months prior to the first vaccine dose. For corticosteroids, this will mean prednisone = 20 mg/day, or equivalent. Topical steroids are allowed.&lt;br&gt;‚Ä¢Administration of long-acting immune-modifying drugs within 6 months before first vaccination, or planned administration any time during the study period.&lt;br&gt;‚Ä¢Planned administration/administration of a vaccine not foreseen by the study protocol in the period starting 30 days before the first dose up to the blood sampling at Day 85 and in the period starting 30 days before booster vaccination at Month 14 up to the blood sample at Month 14 + 28 days.&lt;br&gt;‚Ä¢Concurrently participating in another clinical study, at any time during the study period, in which the subject has been or will be exposed to an investigational or a non-investigational vaccine/product.&lt;br&gt;‚Ä¢Previous vaccination against influenza within the 6 months preceding the first vaccination at Visit 1 or planned use of such vaccines during the study period.&lt;br&gt;‚Ä¢History of vaccination with a (pre)pandemic influenza vaccine other than an H1N1pdm09 vaccine or history of laboratory-confirmed influenza infection other than seasonal or H1N1pdm09 influenza.&lt;br&gt;‚Ä¢Any confirmed or suspected immunosuppressive or immunodeficient condition, based on medical history and physical examination.&lt;br&gt;‚Ä¢History of or current autoimmune disease.&lt;br&gt;‚Ä¢Subjects diagnosed with excessive daytime sleepiness or narcolepsy; or history of narcolepsy in a subject's parent or sibling.&lt;br&gt;‚Ä¢History of Guillain-Barr√© syndrome.&lt;br&gt;‚Ä¢History of any reaction or hypersensitivity likely to be exacerbated by any component of the vaccines; a history of anaphylactic-type reaction to consumption of eggs; or a history of severe adverse reaction to a previous influenza vaccine.&lt;br&gt;‚Ä¢Hypersensitivity to latex.&lt;br&gt;‚Ä¢Acute disease and/or fever at the time of enrolment.&lt;br&gt;-Fever is defined as temperature = 38.0¬∞C / 100.4¬∞F. The preferred location for measuring temperature in this study will be the oral cavity.&lt;br&gt;-Subjects with a minor illness without fever may be enrolled at the discretion of the investigator.&lt;br&gt;-For subjects with acute disease and/or fever at the time of enrolment, Visit 1 may be re-scheduled within the allowed time-window.&lt;br&gt;‚Ä¢Administration of immunoglobulins and/or any blood products during the period starting 3 months before the first dose of study vaccines or planned administration during the study period.&lt;br&gt;‚Ä¢Blood donation within 30 days before the first study blood sampling or planned blood donation within 30 days before and up to 30 days after any study blood sampling.&lt;br&gt;‚Ä¢Pregnant or lactating female.&lt;br&gt;‚Ä¢History of chronic alcohol consumption and/or drug abuse as deemed by the investigator to render the potential subject unable/unlikely to provide accurate safety reports.&lt;br&gt;‚Ä¢Female planning to become pregnant or planning to dis-continue contraceptive precautions.&lt;br&gt;‚Ä¢Any condition that puts the subject at risk for serious influenza-related complications, as identified by the Advisory Committee on Immunization Practices (note that only criteria applicable for the study population are listed below):&lt;br&gt;-Chronic pulm</t>
  </si>
  <si>
    <t>Main Objective: To assess the reactogenicity and safety of each vaccine dose throughout the entire study period, in all study groups.&lt;br&gt;To describe the anti-H1 stalk humoral immune response 28 days after each priming dose (1 or 2 dose(s)) in all study groups.;Secondary Objective: To evaluate the adjuvant effect of AS03 and AS01 on the humoral immune response after 1 and 2 priming dose(s) of investigational SUIVs when compared to the non-adjuvanted formulations.&lt;br&gt;&lt;br&gt;To describe the persistence of the anti-H1 stalk humoral immune response after each priming dose (1 or 2 dose(s)) in all study groups up to Month 14.&lt;br&gt;&lt;br&gt;To describe the humoral immune response after a booster dose at Month 14.&lt;br&gt;&lt;br&gt;To describe the breadth of the humoral immune response after each vaccination in all study groups.&lt;br&gt;&lt;br&gt;To describe the effect of the chimeric HA vaccination-sequence on the humoral immune response.;Primary end point(s): 1.Number of subjects with solicited local AEs after first dose administration&lt;br&gt;2.Number of subjects with solicited local AEs after second dose administration&lt;br&gt;3.Number of subjects with solicited local AEs after booster dose administration&lt;br&gt;4.Number of subjects with solicited general AEs after first dose administration&lt;br&gt;5.Number of subjects with solicited general AEs after second dose administration&lt;br&gt;6.Number of subjects with solicited general AEs after booster dose administration&lt;br&gt;7.Number of subjects with any unsolicited AEs after first dose administration&lt;br&gt;8.Number of subjects with any unsolicited AEs after second dose administration&lt;br&gt;9.Number of subjects with any unsolicited AEs after booster dose administration&lt;br&gt;10.Number of subjects with abnormal hematological and biochemical laboratory ranges &lt;br&gt;11.Number of subjects with any MAEs&lt;br&gt;12.Number of subjects reporting any pIMDs&lt;br&gt;13.Number of subjects with SAEs&lt;br&gt;14.Number of seropositive subjects for anti-H1 stalk antibodies measured by ELISA&lt;br&gt;15.Concentrations of serum H1 stalk antibodies measured by ELISA&lt;br&gt;16.Number of seropositive subjects for anti-H1 stalk antibodies measured by MN assay&lt;br&gt;17.Titers for serum H1 stalk antibodies measured by MN assay&lt;br&gt;18.Percentage of subjects with &gt;= 4-fold increase of anti-H1 stalk antibody concentration measured by ELISA&lt;br&gt;19.Percentage of subjects with a &gt;= 4-fold increase of anti-H1 stalk titer measured by MN assay&lt;br&gt;20.Percentage of subjects with &gt;= 10-fold increase of anti-H1 stalk antibody concentration measured by ELISA&lt;br&gt;21.Percentage of subjects with a &gt;= 10-fold increase of anti-H1 stalk titer measured by MN assay&lt;br&gt;22.MGI for anti-H1 stalk antibody concentration measured by ELISA&lt;br&gt;23.MGI for anti-H1 stalk antibody titer measured by MN assay;Timepoint(s) of evaluation of this end point: 1.During the 7-day (D0-6) follow-up period post-dose 1&lt;br&gt;2.During the 7-day (D0-6) follow-up period post-dose 2&lt;br&gt;3.During the 7-day (D0-6) follow-up period post-booster&lt;br&gt;4.See 1&lt;br&gt;5.See 2&lt;br&gt;6.See 3&lt;br&gt;7.During the 28-day (D0-27) follow-up period post-dose 1&lt;br&gt;8.During the 28-day (D0-27) follow-up period post-dose 2&lt;br&gt;9.During the 28-day (D0-27) follow-up period post-booster&lt;br&gt;10.At Day 8, Day 29, Day 57, Day 64, Day 85, Month 8, Month 14, Month 14+7 days, Month 14+28 days, Month 20, Month 26&lt;br&gt;11.During the entire study period (from D1 to M26)&lt;br&gt;12.See 11&lt;br&gt;13.See 11&lt;br&gt;14.At Day 1, Day 29, Day 85&lt;br&gt;15.See 14&lt;br&gt;16.See 14&lt;br&gt;17.See 14&lt;br&gt;18.At Day 29 and Day 85, compared to pre-vaccination at Day 1&lt;br&gt;19.See 18&lt;br&gt;20.See 18&lt;br&gt;21.See 18&lt;br&gt;22.See 18&lt;br&gt;23.See 18</t>
  </si>
  <si>
    <t>Timepoint(s) of evaluation of this end point: 1.At 28 days post vaccination, i.e., at Day 29 to evaluate the adjuvant effect post-dose 1 and at Day 85 to evaluate the adjuvant effect post-dose 2&lt;br&gt;2.At Month 8, Month 14, Month 14 + 28 days, Month 20 and Month 26&lt;br&gt;3.See 2&lt;br&gt;4.At Month 8, Month 14, Month 14 + 28 days, Month 20 and Month 26, compared to Day 1&lt;br&gt;5.See 4&lt;br&gt;6.See 4&lt;br&gt;7.At Day 1, 29, Day 85, Month 8, Month 14, Month 14 + 28 days, Month 20 and Month 26&lt;br&gt;8.See 7&lt;br&gt;9.At Day 29, at Day 85, Month 8, Month 14, Month 14 + 28 days, Month 20 and Month 26, compared to Day 1&lt;br&gt;10.See 9&lt;br&gt;11.See 9&lt;br&gt;12.At Days 1, 29 and 85&lt;br&gt;13.See 12&lt;br&gt;14.At Day 29 and Day 85, compared to Day 1&lt;br&gt;15.See 14&lt;br&gt;16.See 14;Secondary end point(s): 1.Adjusted GMCs for anti-H1 HA stalk antibody, anti-H2 and anti-H18 antibody, measured by ELISA&lt;br&gt;2.Concentrations of serum H1 stalk antibodies measured by ELISA&lt;br&gt;3.Number of seropositive subjects for anti-H1 stalk antibodies measured by ELISA&lt;br&gt;4.Percentage of subjects with a &gt;= 4-fold increase of anti-H1 stalk antibody concentration, measured by ELISA&lt;br&gt;5.Percentage of subjects with a &gt;= 10-fold increase of anti-H1 stalk antibody concentration, measured by ELISA&lt;br&gt;6.MGI for anti-H1 stalk antibody measured by ELISA&lt;br&gt;7.Concentrations of anti-H2 and anti-H18 antibodies measured by ELISA&lt;br&gt;8.Number of seropositive subjects for anti-H2 and anti-H18 antibodies measured by ELISA&lt;br&gt;9.Percentage of subjects with a &gt;= 4-fold increase of anti-H2 and anti-H18 antibody concentration measured by ELISA&lt;br&gt;10.Percentage of subjects with a &gt;= 10-fold increase of anti-H2 and anti-H18 antibody concentration, measured by ELISA&lt;br&gt;11.MGI for anti-H2 and anti-H18 antibodies concentrations measured by ELISA&lt;br&gt;12.Titers for anti-H1N1 swine influenza and anti-IIV4-H1N1 antibodies measured by MN assay&lt;br&gt;13.Number of seropositive subjects for anti-H1N1 swine influenza and anti-IIV4-H1N1 antibodies measured by MN assay&lt;br&gt;14.Percentage of subjects with a &gt;= 4-fold increase of anti-H1N1 swine influenza and anti-IIV4-H1N1 antibody titers measured by MN assay&lt;br&gt;15.Percentage of subjects with a &gt;= 10-fold increase of anti-H1N1 swine influenza and anti-IIV4-H1N1 antibody titers measured by MN assay&lt;br&gt;16.MGI for anti-H1N1 swine influenza and anti-IIV4-H1N1 antibodies titers measured by MN assay</t>
  </si>
  <si>
    <t>A Phase I/II, randomized, controlled, observer-blind, multi-center study to assess the reactogenicity, safety and immunogenicity of three GlaxoSmithKline (GSK) Biologicals‚Äô investigational supra-seasonal universal influenza vaccines (SUIVs) (unadjuvanted or adjuvanted with AS03 or AS01) administered as a 1 or 2-dose priming schedule followed by a booster dose 12 months post-primary vaccination in 18 to 39 year-old healthy subjects.</t>
  </si>
  <si>
    <t>Aug 28 2017 12:00AM</t>
  </si>
  <si>
    <t>Impact of Perioperative Dexamethasone and Flurbiprofen Axetil on Delirium After Surgery for Non-small Cell Lung Cancer: A 2x2 Factorial Randomized Controlled Trial</t>
  </si>
  <si>
    <t>https://clinicaltrials.gov/show/NCT03200600</t>
  </si>
  <si>
    <t>Dexamethasone, Flurbiprofen Axetil and Delirium After Lung Cancer Surgery</t>
  </si>
  <si>
    <t>NCT03200600</t>
  </si>
  <si>
    <t>Allocation: Randomized. Intervention model: Factorial Assignment. Primary purpose: Prevention. Masking: Quadruple (Participant, Care Provider, Investigator, Outcomes Assessor).</t>
  </si>
  <si>
    <t>Carcinoma, Non-Small-Cell Lung;Surgery--Complications;Dexamethasone;Flubiprofen Axetil;Delirium</t>
  </si>
  <si>
    <t>2017[1359]-1</t>
  </si>
  <si>
    <t>Dong-xin Wang, Wang</t>
  </si>
  <si>
    <t>Department of Anesthesiology and Critical Care Medicine, Peking University First Hospital</t>
  </si>
  <si>
    <t>&lt;br&gt;        Inclusion Criteria:&lt;br&gt;&lt;br&gt;          1. Age from 18 to 85 years old;&lt;br&gt;&lt;br&gt;          2. Diagnose as non-small-cell lung cancer (stage IA-IIIA);&lt;br&gt;&lt;br&gt;          3. Plan to undergo surgical resection;&lt;br&gt;&lt;br&gt;          4. Provide written informed consents.&lt;br&gt;&lt;br&gt;        Exclusion Criteria:&lt;br&gt;&lt;br&gt;          1. Clinical evidences suggest remote metastasis of the primary cancer; have received&lt;br&gt;             radiotherapy, chemotherapy or targeted therapy before surgery; have received previous&lt;br&gt;             surgery for lung cancer; diagnosed with other cancer (other than lung cancer)&lt;br&gt;             currently or previously;&lt;br&gt;&lt;br&gt;          2. History of therapy with glucocorticoids or immunosuppressants within 1 year, or&lt;br&gt;             therapy with non-steroidal anti-inflammatory drugs (NSAIDs) within 1 month;&lt;br&gt;&lt;br&gt;          3. Allergy to glucocorticoids or NSAIDs;&lt;br&gt;&lt;br&gt;          4. Contraindications to dexamethasone or flurbiprofen axetil, such as asthma or hives&lt;br&gt;             urticaria induced by aspirin or other NSAIDs; active digestive tract ulcer or&lt;br&gt;             bleeding, or history of repeated digestive tract ulcer or bleeding; coagulopathy&lt;br&gt;             (platelet count &lt; 50*10^9/L, International Normalized Ratio &gt; 1.4, or activated&lt;br&gt;             partial thromboplastin time &gt; 4 seconds above upper limit); current therapy with&lt;br&gt;             lomefloxacin, norfloxacin, or enoxacin; severe cardiac dysfunction (New York heart&lt;br&gt;             association class 3 or above, or Left Ventricular Ejection Fraction less than 30%) or&lt;br&gt;             myocardial infarction within 3 months; liver injury (transaminase higher than 2 times&lt;br&gt;             of upper limit); kidney injury (creatinine higher than 1.5 times of upper limit);&lt;br&gt;             uncontrolled severe hypertension before surgery (&gt; 180/120 mmHg);&lt;br&gt;&lt;br&gt;          5. American Society of Anesthesiologists (ASA) physical status class IV or higher;&lt;br&gt;&lt;br&gt;          6. Refuse to use patient-controlled analgesia pump after surgery;&lt;br&gt;&lt;br&gt;          7. Other conditions that are considered unsuitable for study participation.&lt;br&gt;</t>
  </si>
  <si>
    <t>Incidence of delirium during the first five postoperative days.</t>
  </si>
  <si>
    <t>Daily prevalence of delirium during the first five days after surgery.;Length of stay in hospital after surgery.;Incidence of postoperative complications within 30 days after surgery.;All-cause mortality within 30 days after surgery.;Cognitive function at 30 days after surgery.;Quality of life at 30 days after surgery.</t>
  </si>
  <si>
    <t>Correlation between lactate/albumin ratio level and organ failure and mortality in pediatric sepsis and  septic shock</t>
  </si>
  <si>
    <t>;lactate/albumin ratio;PIM2</t>
  </si>
  <si>
    <t>https://pactr.samrc.ac.za/TrialDisplay.aspx?TrialID=2089</t>
  </si>
  <si>
    <t>Correlation between lactate/albumin ratio level and organ failure and mortality</t>
  </si>
  <si>
    <t>PACTR201703002089500</t>
  </si>
  <si>
    <t>Parallel: different groups receive different interventions at same time during study,Randomised,Permuted block randomization (variable block size),Sealed opaque envelopes</t>
  </si>
  <si>
    <t>Pediatric department, Faculty of Medicine, Alexandria University</t>
  </si>
  <si>
    <t>&lt;br&gt;Paediatrics &lt;br&gt;Pediatric Septic Shock;Paediatrics;Pediatric Septic Shock</t>
  </si>
  <si>
    <t>Ahmed</t>
  </si>
  <si>
    <t>El Nawawy</t>
  </si>
  <si>
    <t>Port said , EL Shatby</t>
  </si>
  <si>
    <t>dr_anawawy@yahoo.com</t>
  </si>
  <si>
    <t>+2 034831061</t>
  </si>
  <si>
    <t>Professor of Pediatrics, Faculty of Medicine, University of Alexandria</t>
  </si>
  <si>
    <t>2 Month(s)</t>
  </si>
  <si>
    <t>12 Year(s)</t>
  </si>
  <si>
    <t>Inclusion criteria: Sepsis&lt;br&gt;Severe sepsis &lt;br&gt;septic shock according to criteria of sepsis.&lt;br&gt;</t>
  </si>
  <si>
    <t>Exclusion criteria: - Children with myocardial infarction, pulmonary edema, hemorrhagic shock.&lt;br&gt;- Children with trauma .&lt;br&gt;- Chronic illness especially hepatic ,cardiac , renal diseases and muscle dystrophies.&lt;br&gt;- All patients received albumin during their PICU stay.&lt;br&gt;- patients with lactate level less than 2mmol/L at time of admission</t>
  </si>
  <si>
    <t>28 day mortality;Shock reversal time;Multi organ dysfunction syndrome</t>
  </si>
  <si>
    <t>Length of PICU stay,</t>
  </si>
  <si>
    <t>Sep 21 2015 12:00AM</t>
  </si>
  <si>
    <t>Evaluation of effects of probiotics on incidence of Ventilator Associated Pneumonia in Intensive Care Unit Patients</t>
  </si>
  <si>
    <t>Intervention 1: Intervention group: Prescription of Lactocare Capsule, a mixed preparation of useful bacteria (lactobacils,  Bifidobacils, Streptococcus), prepared by Zist Takhmir Pharmaceutical Company (Tehran-Iran), each 12 hours content of one capsule solve in 100 ml of water and gavage by nasogastric tube. Intervention 2: Control group: Prescription of Placebo Capsule filled by starch, each 12 hours content of one capsule solve in 100 ml of water and gavage by nasogastric tube.</t>
  </si>
  <si>
    <t>http://en.irct.ir/trial/41615</t>
  </si>
  <si>
    <t>evaluation effects of probiotics on ventilator associated pneumonia</t>
  </si>
  <si>
    <t>IRCT20140129016415N7</t>
  </si>
  <si>
    <t>Randomization: Randomized, Blinding: Not blinded, Placebo: Used, Assignment: Parallel, Purpose: Prevention, Randomization description: Simple randomization by computer-generated random numbers, patients according to the computer-generated random list will divide into the study and control group. (numbers lower than 0.5 in the study group and numbers greater than 0.5 in the control group).</t>
  </si>
  <si>
    <t>Ventilator associated pneumonia. &lt;br&gt;Pneumonia, unspecified;J18.9</t>
  </si>
  <si>
    <t>Mohammad Golparvar</t>
  </si>
  <si>
    <t>No.100, Jahan nama valley, Babalrahmeh street, Isfahan, Iran</t>
  </si>
  <si>
    <t>golparvar@med.mui.ac.ir</t>
  </si>
  <si>
    <t>+98 31 3220 1750</t>
  </si>
  <si>
    <t>Inclusion criteria: Need to more than 48 hours of mechanical ventilation&lt;br&gt;No respiratory infection before initiation of mechanical ventilation&lt;br&gt;Need to invasive airways</t>
  </si>
  <si>
    <t>Exclusion criteria: History or any sign and symptoms of any kind of immune deficiency</t>
  </si>
  <si>
    <t>Pneumonia. Timepoint: Daily (at 8 AM) till end of mechanical ventilation. Method of measurement: Auscultation of lungs by stethoscope, measuring body temperature by  thermometer, chest x ray.</t>
  </si>
  <si>
    <t>Justification or reason for indecision in sharing IPD is There is not any additional information</t>
  </si>
  <si>
    <t>Lung Protection in Acute Respiratory Distress Syndrome Using Neurally Adjusted Ventilatory Assist</t>
  </si>
  <si>
    <t>Device: Neurally adjusted ventilatory assist</t>
  </si>
  <si>
    <t>https://clinicaltrials.gov/show/NCT03868982</t>
  </si>
  <si>
    <t>Lung Protection in ARDS Using Neurally Adjusted Ventilatory Assist</t>
  </si>
  <si>
    <t>NCT03868982</t>
  </si>
  <si>
    <t>ARDS, Human;Mechanical Ventilation Pressure High</t>
  </si>
  <si>
    <t>PL-201808006-V</t>
  </si>
  <si>
    <t>Wen-Lun Liu, MD;Ke-Yun Chao, M.Sc;Ke-Yun Chao, M.Sc</t>
  </si>
  <si>
    <t>;+886952909103;+886952909103</t>
  </si>
  <si>
    <t>Department of Emergency and Critical Care Medicine, Fu Jen Catholic University Hospital, Fu Jen Catholic University;</t>
  </si>
  <si>
    <t>&lt;br&gt;        Inclusion Criteria:&lt;br&gt;&lt;br&gt;          -  Diagnosis of ARDS by Berlin definition&lt;br&gt;&lt;br&gt;          -  P/F ratio between 100-300&lt;br&gt;&lt;br&gt;          -  Completed the case enrollement within 48 hours&lt;br&gt;&lt;br&gt;        Exclusion Criteria:&lt;br&gt;&lt;br&gt;          -  Less than 18 years old&lt;br&gt;&lt;br&gt;          -  Pregnancy&lt;br&gt;&lt;br&gt;          -  Participants with tracheostomy&lt;br&gt;&lt;br&gt;          -  Unable to insert the NG-tube&lt;br&gt;</t>
  </si>
  <si>
    <t>PaO2/FiO2 ratio</t>
  </si>
  <si>
    <t>PaCO2;Tidal volume;Mechanical ventilation days;Length of hospital stay;Length of intensive care unit stay</t>
  </si>
  <si>
    <t>Randomized Double---Blinded, Controlled Trial to Compare the Effectiveness of Sugammadex vs. Placebo to Prevent Residual Neuromuscular Block in the Post---Anesthesia Care Unit as Evaluated With a Non---Invasive Respiratory Volume Monitor</t>
  </si>
  <si>
    <t>Drug: Sugammadex;Drug: Placebo;Device: Train-of-Four Monitoring;Device: ExSpiron Respiratory Volume Monitoring</t>
  </si>
  <si>
    <t>https://clinicaltrials.gov/show/NCT02822001</t>
  </si>
  <si>
    <t>Sugammadex vs. Placebo to Prevent Residual Neuromuscular Block in the Post---Anesthesia Care Unit</t>
  </si>
  <si>
    <t>NCT02822001</t>
  </si>
  <si>
    <t>Neuromuscular Blockade;Respiratory Insufficiency</t>
  </si>
  <si>
    <t>February 16, 2017</t>
  </si>
  <si>
    <t>HSC-MS-16-0241</t>
  </si>
  <si>
    <t>George W Williams, MD;George W Williams, MD;Ben Benitez</t>
  </si>
  <si>
    <t>;George.W.Williams@uth.tmc.edu;Etta.Hodge@memorialhermann.org</t>
  </si>
  <si>
    <t>;(713) 500-6680;713-704-4440</t>
  </si>
  <si>
    <t>The University of Texas Health Science Center, Houston;</t>
  </si>
  <si>
    <t>&lt;br&gt;        Inclusion Criteria:&lt;br&gt;&lt;br&gt;          -  Patients undergoing surgery with general anesthesia,&lt;br&gt;&lt;br&gt;          -  Patients weighing = 80 pounds who are not -intubated prior to surgery,&lt;br&gt;&lt;br&gt;          -  Patients who are able to give informed consent.&lt;br&gt;&lt;br&gt;        Exclusion Criteria:&lt;br&gt;&lt;br&gt;          -  Patients unable to give informed consent.&lt;br&gt;&lt;br&gt;          -  Any patient whose condition will not allow for placement of the electrode PadSet.&lt;br&gt;&lt;br&gt;          -  Patients whose tracheas were not extubated in OR or PACU.&lt;br&gt;&lt;br&gt;          -  Patients with Impaired Renal Function with a have a known estimated CrCl&lt;30 ml/min&lt;br&gt;&lt;br&gt;          -  Patients using oral contraception.&lt;br&gt;</t>
  </si>
  <si>
    <t>Incidence of postoperative residual paralysis;Incidence of postoperative respiratory depression</t>
  </si>
  <si>
    <t>Normal TOF ratio (&gt;0.90) indicative of full neuromuscular recovery;Drug Induced Postoperative Respiratory Depression as measured by Minute Ventilation below 80% and 40% of Predicted Minute Ventilation</t>
  </si>
  <si>
    <t>The Evaluation of a Nasal Pillows Mask for the Treatment of Obstructive Sleep Apnea (OSA)</t>
  </si>
  <si>
    <t>Device: F&amp;P Deimos Nasal Pillows Mask;Device: F&amp;P Deimos Nasal Pillows Mask;Device: F&amp;P Deimos Nasal Pillows Mask;Device: F&amp;P Deimos Nasal Pillows Mask</t>
  </si>
  <si>
    <t>https://clinicaltrials.gov/show/NCT02894242</t>
  </si>
  <si>
    <t>NCT02894242</t>
  </si>
  <si>
    <t>CIA-197</t>
  </si>
  <si>
    <t>Sarah Gunson, Bsc PgDip;Sarah Gunson, Bsc PgDip;Sarah Gunson, Bsc PgDip;Sarah Gunson, Bsc PgDip;Sarah Gunson, Bsc PgDip</t>
  </si>
  <si>
    <t>&lt;br&gt;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</si>
  <si>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A Phase ?a Randomized,Double-Blind, Placebo-controlled Clinical Trial to Preliminary Evaluate the Safety and Immunogenicity of Protein Based Pneumococcal Vaccine(PBPV) in Healthy People Aged Between 18 and 49 Years Old</t>
  </si>
  <si>
    <t>Biological: Protein based pneumococcal vaccine(Low dose);Biological: Protein based pneumococcal vaccine placebo(Low dose);Biological: Protein based pneumococcal vaccine(Middle dose);Biological: Protein based pneumococcal vaccine placebo(Middle dose);Biological: Protein based pneumococcal vaccine(High dose);Biological: Protein based pneumococcal vaccine placebo(High dose)</t>
  </si>
  <si>
    <t>https://clinicaltrials.gov/show/NCT04087460</t>
  </si>
  <si>
    <t>Phase ?a Clinical Trial of a Pneumococcal Vaccine</t>
  </si>
  <si>
    <t>NCT04087460</t>
  </si>
  <si>
    <t>CanSino Biologics Inc.</t>
  </si>
  <si>
    <t>Pneumonia;Respiratory Tract Diseases;Respiratory Tract Infections</t>
  </si>
  <si>
    <t>April 10, 2020</t>
  </si>
  <si>
    <t>CS-CTP-PBPV-?a</t>
  </si>
  <si>
    <t>Xia Shengli</t>
  </si>
  <si>
    <t>Henan Province Center for Disease Control and Prevention</t>
  </si>
  <si>
    <t>Henan Center for Disease Control and Prevention</t>
  </si>
  <si>
    <t>&lt;br&gt;        Inclusion Criteria:&lt;br&gt;&lt;br&gt;          -  Healthy volunteers aged 18 to 49 years old;&lt;br&gt;&lt;br&gt;          -  Willing to provide proof of identity;&lt;br&gt;&lt;br&gt;          -  Able to understand and sign the informed consent;&lt;br&gt;&lt;br&gt;          -  Able and willing comply with the requirements of the protocol&lt;br&gt;&lt;br&gt;        Exclusion Criteria:&lt;br&gt;&lt;br&gt;          -  Hypertensive volunteers with uncontrollable medications (on-site measurement: systolic&lt;br&gt;             blood pressure &gt; 140 mmHg, diastolic blood pressure &gt; 90 mmHg);&lt;br&gt;&lt;br&gt;          -  Abnormal changes of laboratory measures (with clinical significance);&lt;br&gt;&lt;br&gt;          -  Woman is pregnant and lactating (by urine pregnancy test)&lt;br&gt;&lt;br&gt;          -  Suffered from pneumonia in the past three years;&lt;br&gt;&lt;br&gt;          -  Invasive diseases caused by Streptococcus pneumoniae (such as meningitis, bacteremia,&lt;br&gt;             pericarditis, peritonitis, etc.) in the past three years;&lt;br&gt;&lt;br&gt;          -  Allergic person;&lt;br&gt;&lt;br&gt;          -  Any prior administration of blood products in last 3 month;&lt;br&gt;&lt;br&gt;          -  Any prior administration of other research medicines in last 1 month;&lt;br&gt;&lt;br&gt;          -  Plans to participate in or is participating in any other drug clinical study;&lt;br&gt;&lt;br&gt;          -  Any prior administration of attenuated live vaccine in last 14 days;&lt;br&gt;&lt;br&gt;          -  Any prior administration of subunit or inactivated vaccines in last 7 days;&lt;br&gt;&lt;br&gt;          -  Had fever before vaccination, volunteers with temperature &gt;37.0? on axillary setting;&lt;br&gt;&lt;br&gt;          -  According to the investigator's judgment, the volunteers have any otherfactors that&lt;br&gt;             make them unfit to participate in the clinical trial&lt;br&gt;</t>
  </si>
  <si>
    <t>Safety indexes of solicited and unsolicited adverse reactions;Safety indexes of lab measures;Safety indexes of lab measures</t>
  </si>
  <si>
    <t>safety indexes of SAE;immunogencity indexes of GMC and GMI by ELISA;immunogencity indexes of the seropositivity rates by ELISA</t>
  </si>
  <si>
    <t>Weaning From Noninvasive Ventilation</t>
  </si>
  <si>
    <t>Other: Protocol for weaning of noninvasive ventilation</t>
  </si>
  <si>
    <t>https://clinicaltrials.gov/show/NCT02845076</t>
  </si>
  <si>
    <t>NCT02845076</t>
  </si>
  <si>
    <t>Baskent University</t>
  </si>
  <si>
    <t>Italy;Turkey;Italy;Turkey</t>
  </si>
  <si>
    <t>Hypercapnic Respiratory Failure;Weaning Failure;Noninvasive Ventilation</t>
  </si>
  <si>
    <t>BaskentU</t>
  </si>
  <si>
    <t>Stefano Nava;Begum Ergan;Sait Karakurt;Ezgi Ozyilmaz;Raffaele Scala;Fabiano Di Marco;Zuhal Karakurt</t>
  </si>
  <si>
    <t>;;;;;;</t>
  </si>
  <si>
    <t>Bologna University;Dokuz Eylul University;Marmara University;Cukurova University;San Donato Hospital;Milan University;Sureyyapasa Center for Chest Diseases and Thoracic Surgery Training and Investiagation Hospital</t>
  </si>
  <si>
    <t>University of Bologna;Marmara University;Istanbul Sureyyapasa Chest Diseases and Chest Surgery Training and Research Hospital;Dokuz Eylul University;Cukurova University;Ospedale San Donato;University of Milan</t>
  </si>
  <si>
    <t>&lt;br&gt;        Inclusion Criteria:&lt;br&gt;&lt;br&gt;        Patients will be screened by the physician 24 hours (¬±6 hours) after initiation of NIV&lt;br&gt;        treatment if:&lt;br&gt;&lt;br&gt;          -  Age =18 years old&lt;br&gt;&lt;br&gt;          -  Hypercapnic ARF ( baseline pH&lt;7.35, paCO2&gt;45 mmHg, BORG&gt;4)&lt;br&gt;&lt;br&gt;          -  Breathing frequency&lt; 25 bpm under NIV&lt;br&gt;&lt;br&gt;          -  pH &gt;7.35 under NIV&lt;br&gt;&lt;br&gt;          -  10% or more decrease from baseline PaCO2 under NIV&lt;br&gt;&lt;br&gt;          -  Kelly = 2 under NIV (Alert. Follows simple/3 step complex commands)&lt;br&gt;&lt;br&gt;          -  PaO2 between 60 and 70 mmHg under NIV&lt;br&gt;&lt;br&gt;          -  No need for sedation&lt;br&gt;&lt;br&gt;          -  Systolic blood pressure 90-180 mmHg without vasopressors&lt;br&gt;&lt;br&gt;          -  Body temperature 36-38¬∞C&lt;br&gt;&lt;br&gt;          -  Heart rate 50-120 bpm&lt;br&gt;&lt;br&gt;        The patient will be enrolled to the study and will be randomized to one of the NIV weaning&lt;br&gt;        protocols, if passes daily weaning criteria listed below after 1 hour of spontaneous&lt;br&gt;        breathing (with supplementary oxygen),&lt;br&gt;&lt;br&gt;          -  Respiratory rate 8-30 bpm&lt;br&gt;&lt;br&gt;          -  Systolic blood pressure 90-180 mmHg without vasopressors&lt;br&gt;&lt;br&gt;          -  Body temperature 36-38¬∞C&lt;br&gt;&lt;br&gt;          -  Heart rate 50-120 bpm&lt;br&gt;&lt;br&gt;          -  Neurologic score of Kelly =2 (Alert. Follows simple/ 3-step complex commands),&lt;br&gt;&lt;br&gt;          -  SaO2 =88-92% with a FiO2=40%.&lt;br&gt;&lt;br&gt;          -  pH=7.35&lt;br&gt;&lt;br&gt;          -  Absence of severe dyspnea (BORG&gt;4).&lt;br&gt;&lt;br&gt;        Exclusion Criteria:&lt;br&gt;&lt;br&gt;          -  Age &lt;18 years old&lt;br&gt;&lt;br&gt;          -  NIV use at home for chronic respiratory failure&lt;br&gt;&lt;br&gt;          -  CPAP use for acute respiratory failure&lt;br&gt;&lt;br&gt;          -  NIV use as palliative treatment&lt;br&gt;&lt;br&gt;          -  Severe heart failure with cardiac index = 2 L/min/m2&lt;br&gt;&lt;br&gt;          -  Severe hepatic failure with bilirubin = 34.2¬µmol/L&lt;br&gt;&lt;br&gt;          -  Severe renal failure with creatinine = 220 ¬µmol/L&lt;br&gt;</t>
  </si>
  <si>
    <t>The comparison of total duration of NIV after randomization</t>
  </si>
  <si>
    <t>Rate of NIV re-institution;NIV weaning success rates;Duration of ICU stay;Rates of intubation;In-hospital mortality</t>
  </si>
  <si>
    <t>Custom 3-D Printed Noninvasive Ventilation Mask</t>
  </si>
  <si>
    <t>Device: 3D printed NIV mask</t>
  </si>
  <si>
    <t>https://clinicaltrials.gov/show/NCT02896751</t>
  </si>
  <si>
    <t>Use of a 3D Printer to Make Custom Sleep Masks for Positive Airway Pressure Treatment</t>
  </si>
  <si>
    <t>NCT02896751</t>
  </si>
  <si>
    <t>Sleep Apnea;Pediatric Sleep Apnea</t>
  </si>
  <si>
    <t>CIN001-3D Printer NIV Mask</t>
  </si>
  <si>
    <t>Narong Simakajornboon, MD;Geoffrey Rulong, MD;Geofrey Rulong, MD</t>
  </si>
  <si>
    <t>;Geoffrey.Rulong@cchmc.org;</t>
  </si>
  <si>
    <t>;513-803-3984;</t>
  </si>
  <si>
    <t>Cincinnati Children's Hopital Medical Center;</t>
  </si>
  <si>
    <t>&lt;br&gt;        Inclusion Criteria:&lt;br&gt;&lt;br&gt;          -  On stable NIV settings for a minimum of 2 months.&lt;br&gt;&lt;br&gt;        Exclusion Criteria:&lt;br&gt;&lt;br&gt;          -  New diagnosis&lt;br&gt;</t>
  </si>
  <si>
    <t>Adherence Rate</t>
  </si>
  <si>
    <t>A Comparison of Optimal Positive End-expiratory Pressure Determination Guided by Electrical Impedance Tomography and Protective Ventilation Tool by G5(MV) in Moderate and Severe Acute Respiratory Distress Syndrome Patients</t>
  </si>
  <si>
    <t>Device: optimal PEEP guided by EIT;Device: optimal PEEP guided by G5 ventilator</t>
  </si>
  <si>
    <t>https://clinicaltrials.gov/show/NCT03112512</t>
  </si>
  <si>
    <t>A Comparison of Optimal PEEP Determination Guided by EIT and G5 Device in Moderate and Severe ARDS Patients</t>
  </si>
  <si>
    <t>NCT03112512</t>
  </si>
  <si>
    <t>Mei-Yun Chang</t>
  </si>
  <si>
    <t>April 20, 2017</t>
  </si>
  <si>
    <t>FEMH-105117-E</t>
  </si>
  <si>
    <t>Chang MEI YUN, MASTER</t>
  </si>
  <si>
    <t>FEMH -chest division</t>
  </si>
  <si>
    <t>&lt;br&gt;        Inclusion Criteria:&lt;br&gt;&lt;br&gt;          1. ARDS patients&lt;br&gt;&lt;br&gt;          2. Transferred from FEMH emergency room or Ward into the medical intensive care unit.&lt;br&gt;&lt;br&gt;          3. Patients with invasive mechanical ventilation&lt;br&gt;&lt;br&gt;          4. Patient, agent or consent of families learn about and subjects were willing to sign&lt;br&gt;             the consent form.&lt;br&gt;&lt;br&gt;        Exclusion Criteria:&lt;br&gt;&lt;br&gt;          1. burning electric knife used&lt;br&gt;&lt;br&gt;          2. pacemaker used&lt;br&gt;&lt;br&gt;          3. Large area wound is used gauze to cover&lt;br&gt;&lt;br&gt;          4. Wound or burn injuries of the chest wall.&lt;br&gt;&lt;br&gt;          5. Patients included conditions are not met.&lt;br&gt;</t>
  </si>
  <si>
    <t>Respiratory system parameter</t>
  </si>
  <si>
    <t>MV day;Respiratory system parameter</t>
  </si>
  <si>
    <t>Preventive effects of vitamin D on seasonal influenza in infants</t>
  </si>
  <si>
    <t>low dose vitamin D group:vitamin D 400IU;high dose vitamin D group:vitamin D 1200IU;</t>
  </si>
  <si>
    <t>http://www.chictr.org.cn/showproj.aspx?proj=15384</t>
  </si>
  <si>
    <t>ChiCTR-IOR-16009102</t>
  </si>
  <si>
    <t>low dose vitamin D group:100;high dose vitamin D group:100;</t>
  </si>
  <si>
    <t>The First People's Hospital of Yongkang</t>
  </si>
  <si>
    <t>Jian Zhou</t>
  </si>
  <si>
    <t>599 West Jinshan Road Yongkang, Zhejiang, China</t>
  </si>
  <si>
    <t>doctzj@126.com</t>
  </si>
  <si>
    <t>+86 13858903859</t>
  </si>
  <si>
    <t>The First People's Hospital of Yongkang, Zhejiang province</t>
  </si>
  <si>
    <t>the Medical Science and Technology Project of Zhejiang Province, China [No.2013RCB011]</t>
  </si>
  <si>
    <t>Inclusion criteria: 1. Aged 3-12 months infant;&lt;br&gt;2. no influenza or other respiratory tract infection within one month;&lt;br&gt;3. normal functioning major organs (the heart, liver, and kidney).</t>
  </si>
  <si>
    <t>Exclusion criteria: 1. yonger than 3 months and older than 12 months case;&lt;br&gt;2. There is influenza or other respiratory tract infection within one month;&lt;br&gt;3. abnormal functioning major organs (the heart, liver, and kidney) or congenital disease.</t>
  </si>
  <si>
    <t>serum calcium;serum 25-hydroxyitamin D;Blood routine examination;Respiratory virus antigen series;influenza virus gene;</t>
  </si>
  <si>
    <t>Sputum culture;</t>
  </si>
  <si>
    <t>Physiological Changes With High-Flow Nasal Cannula Compared to Nasal CPAP in Extremely Low Birth Weight Infants</t>
  </si>
  <si>
    <t>Procedure: High flow nasal cannula;Procedure: Nasal CPAP</t>
  </si>
  <si>
    <t>https://clinicaltrials.gov/show/NCT03700606</t>
  </si>
  <si>
    <t>Physiological Changes With High-Flow Nasal Cannula</t>
  </si>
  <si>
    <t>NCT03700606</t>
  </si>
  <si>
    <t>Allocation: Non-Randomized. Intervention model: Crossover Assignment. Primary purpose: Supportive Care. Masking: None (Open Label).</t>
  </si>
  <si>
    <t>Sharp HealthCare</t>
  </si>
  <si>
    <t>HFNC</t>
  </si>
  <si>
    <t>Anup Katheria, MD;Anup Katheria, MD;Anup Katheria, MD</t>
  </si>
  <si>
    <t>;anup.katheria@sharp.com;anup.katheria@sharp.com</t>
  </si>
  <si>
    <t>;858-939-4170;858-939-4170</t>
  </si>
  <si>
    <t>Sharp HealthCare;</t>
  </si>
  <si>
    <t>&lt;br&gt;        Inclusion Criteria:&lt;br&gt;&lt;br&gt;          -  23 to 28+6 weeks gestational age at birth&lt;br&gt;&lt;br&gt;          -  Corrected gestational age less than or equal to 30 weeks&lt;br&gt;&lt;br&gt;          -  Over 72 hours of life&lt;br&gt;&lt;br&gt;          -  Stable on Nasal CPAP of 5-7cm H20&lt;br&gt;&lt;br&gt;          -  Hemodynamically stable&lt;br&gt;&lt;br&gt;          -  Tolerating routine handling&lt;br&gt;&lt;br&gt;          -  Nares size appropriate for Fisher &amp; Paykel Optiflow Jr 2 HFNC size XS or small&lt;br&gt;&lt;br&gt;          -  Successfully extubated for 12 hours after administration of surfactant&lt;br&gt;&lt;br&gt;          -  Caffeine Citrate at a maintenance dose of 5 to 10 mg /kg&lt;br&gt;&lt;br&gt;          -  Transcutaneous monitoring in place&lt;br&gt;&lt;br&gt;          -  Stable blood gas (pH&gt;/= 7.25 and PaCO2 &lt;60 mmHg torr)&lt;br&gt;&lt;br&gt;        Exclusion Criteria:&lt;br&gt;&lt;br&gt;          -  Prior pneumothorax or evidence of pulmonary interstitial emphysema.&lt;br&gt;&lt;br&gt;          -  Prior or current pulmonary hemorrhage&lt;br&gt;&lt;br&gt;          -  Congenital airway malformations&lt;br&gt;&lt;br&gt;          -  Major cardiopulmonary malformations&lt;br&gt;&lt;br&gt;          -  Congenital Diaphragmatic hernia or untreated bowel obstruction&lt;br&gt;&lt;br&gt;          -  Poor respiratory drive unresponsive to CPAP therapy&lt;br&gt;&lt;br&gt;          -  Requirement of a nCPAP of &gt;8 cmH20 or FiO2 &gt; 0.3 to maintain oxygen saturations&lt;br&gt;             between 90-95 percent.&lt;br&gt;&lt;br&gt;          -  Receiving positive pressure breaths or SIPAP on prongs&lt;br&gt;&lt;br&gt;          -  Conflicting clinical trial&lt;br&gt;&lt;br&gt;          -  Clinically unstable per physician discretion&lt;br&gt;</t>
  </si>
  <si>
    <t>% Unventilated Lung</t>
  </si>
  <si>
    <t>Geometric Center of Ventilation (CoV);End-expiratory lung volume</t>
  </si>
  <si>
    <t>A Phase II, Double-blind, Randomized, Placebo-controlled, Multicenter Trial to Assess the Efficacy and Safety of Neu2000KWL in Patients Who Resuscitated After Out-of-hospital Cardiac Arrest Patient and Receiving Therapeutic Hypothermia</t>
  </si>
  <si>
    <t>Drug: Neu2000KWL High-dose group;Drug: Neu2000KWL Low-dose group;Drug: Placebo</t>
  </si>
  <si>
    <t>https://clinicaltrials.gov/show/NCT03651557</t>
  </si>
  <si>
    <t>Antioxidant and NMDA Receptor Blocker Wins Anoxic Brain Damage of KorEa OHCA Patients</t>
  </si>
  <si>
    <t>NCT03651557</t>
  </si>
  <si>
    <t>GNT Pharma</t>
  </si>
  <si>
    <t>November 29, 2018</t>
  </si>
  <si>
    <t>Neu2000KWL-P02</t>
  </si>
  <si>
    <t>Jin-Ho Choi, MD</t>
  </si>
  <si>
    <t>Professor, Department of Emergency Medicine, Samsung Medical Center</t>
  </si>
  <si>
    <t>Samsung Medical Center;Chonnam National University Hospital;Gangnam Severance Hospital;Kyungpook National University;Pusan National University Hospital;Soonchunhyang University Hospital</t>
  </si>
  <si>
    <t>&lt;br&gt;        Inclusion Criteria:&lt;br&gt;&lt;br&gt;          1. 19 Years to 80 Years (Adult)&lt;br&gt;&lt;br&gt;          2. Out-of-hospital cardiac arrest caused by non-perfusing cardiac rhythm&lt;br&gt;&lt;br&gt;          3. Successful resuscitation accompanied by ROSC time of more than 20 min&lt;br&gt;&lt;br&gt;          4. Therapeutic hypothermia is planned or initiated&lt;br&gt;&lt;br&gt;          5. The first infusion is planned within 4 hours after ROSC&lt;br&gt;&lt;br&gt;          6. Informed consent is obtained from patient or family member(s)&lt;br&gt;&lt;br&gt;          7. No concern with previous cardiovascular surgery&lt;br&gt;&lt;br&gt;        Exclusion Criteria:&lt;br&gt;&lt;br&gt;          1. Hypersensitivity to aspirin or sulfasalazine&lt;br&gt;&lt;br&gt;          2. Unwitnessed cardiac arrest&lt;br&gt;&lt;br&gt;          3. CPR time &gt; 60 min&lt;br&gt;&lt;br&gt;          4. Therapeutic hypothermia is not planned&lt;br&gt;&lt;br&gt;          5. Use of extracorporeal membrane oxygenation (ECMO) at initiation of in-hospital&lt;br&gt;             resuscitation (E-CPR)&lt;br&gt;&lt;br&gt;          6. Very poor prognosis is expected: patients with (A) non-cardiac or respiratory arrest,&lt;br&gt;             (B) poor basal neurological status (C) secondary cardiac arrest caused by trauma,&lt;br&gt;             major bleeding, acute neurologic disease including stroke or tumor, (D) multiorgan&lt;br&gt;             failure or advanced malignancy&lt;br&gt;&lt;br&gt;          7. Pregnant or lactating women&lt;br&gt;&lt;br&gt;          8. Participated in other clinical studies within 90 days before randomization; or&lt;br&gt;             participating in other clinical trials at present&lt;br&gt;&lt;br&gt;          9. Intracranial bleeding verified by first brain CT imaging&lt;br&gt;&lt;br&gt;         10. The investigators consider the patients are not suitable for this trial&lt;br&gt;</t>
  </si>
  <si>
    <t>Verification of difference between of Neuron specific enolase (NSE) value at after 4th infusion of Neu2000KWL.</t>
  </si>
  <si>
    <t>Verification of difference between the cumulative of neuron specific enolase (NSE) values at after 6th infusion of Neu2000KWL;Verification of the difference between groups of Change in NSE values at after the 2nd infusion of Neu2000KWL and after the 6th infusion;Verification of difference between each group of NSE values at after 6th infusion after 1st infusion of Neu2000KWL and 24 hours after end of last infusion;Verification of difference between the cerebral infarction at analysis of brain MRI's Apparent Diffusion Coefficient(ADC) images within 48 hours of the last infusion of Neu2000KWL;Verification of difference between groups of Neurological function evaluated by cerebral performance category (CPC) and modified Rankin Scale (mRS) at 5 day, 14 day, or discharge within 14 days, and 90 days after 1st infusion of Neu2000KWL.;Verification of difference between groups of Cumulative value of blood S100beta from 6th infusion after 1st infusion of Neu2000KWL.</t>
  </si>
  <si>
    <t>Clinical study for moderate sedation with low dose propofol combined with sufentanil at BIS's direction in gastroscopy of patients with snoring</t>
  </si>
  <si>
    <t>S group:Moderate sedation with low dose propofol combined with sufentanil;Control group:Slow intravenous injection of propofol 1.5-2.5 mg/kg until the patient holds a 20 ml syringe and drops off;</t>
  </si>
  <si>
    <t>http://www.chictr.org.cn/showproj.aspx?proj=41373</t>
  </si>
  <si>
    <t>ChiCTR1900024894</t>
  </si>
  <si>
    <t>S group:68;Control group:68;</t>
  </si>
  <si>
    <t>The Second Affiliated Hospital, Jiaxing College</t>
  </si>
  <si>
    <t>Sleep apnea</t>
  </si>
  <si>
    <t>Kang Shuai</t>
  </si>
  <si>
    <t>1518 Huancheng Road North, Jiaxing, Zhejiang, China</t>
  </si>
  <si>
    <t>15024340122@163.com</t>
  </si>
  <si>
    <t>+86 15024340122</t>
  </si>
  <si>
    <t>self-raised</t>
  </si>
  <si>
    <t>Inclusion criteria: 1. Aged 18-70 years;&lt;br&gt;2. Grade 1-3 snoring (grade 0: never snore; Level 1: breathing sound is heavier than normal people; Level 2: snoring is louder than ordinary people; Level 3: unable to sleep; Level 4: intermittent sleep breathing).</t>
  </si>
  <si>
    <t>Exclusion criteria: 1. Patients with delayed waking at night or severe snoring who had been diagnosed with obstructive sleep apnea syndrome (OSAS); &lt;br&gt;2. Severe cardiovascular and cerebrovascular diseases, heart block disease, liver and kidney dysfunction and neuropsychiatric diseases; &lt;br&gt;3. Pregnancy, lactation or preparation for a recent pregnancy; &lt;br&gt;4. Allergic to propofol or opioids; &lt;br&gt;5. Contraindications to painless gastroscopy or surgery may affect patient safety during the study; &lt;br&gt;With serious cardiovascular and cerebrovascular diseases, heart block diseases, liver and kidney dysfunction or neuropsychiatric diseases; &lt;br&gt;With pain - free gastroscopy anesthesia or surgical contraindications.</t>
  </si>
  <si>
    <t>Spo2;body movement;HR;MAP;</t>
  </si>
  <si>
    <t>Apr  9 2019 12:00AM</t>
  </si>
  <si>
    <t>Zhou Qinghe</t>
  </si>
  <si>
    <t>Diaphragmatic Electrical Activity in Preterm Infants on Non-Invasive High Frequency Oscillatory Ventilation (DEAP-NHFO Study)</t>
  </si>
  <si>
    <t>Device: Drager VN500 Ventilator</t>
  </si>
  <si>
    <t>https://clinicaltrials.gov/show/NCT03422549</t>
  </si>
  <si>
    <t>Diaphragmatic Electrical Activity in Preterm Infants on Non-Invasive Ventilation</t>
  </si>
  <si>
    <t>NCT03422549</t>
  </si>
  <si>
    <t>Respiratory Distress Syndrome, Newborn;Chronic Lung Disease of Newborn (Diagnosis)</t>
  </si>
  <si>
    <t>H17-02003</t>
  </si>
  <si>
    <t>Jonathan Wong, MD;Jonathan Wong, MD;Jonathan Wong, MD</t>
  </si>
  <si>
    <t>;jonathan.wong@cw.bc.ca;jonathan.wong@cw.bc.ca</t>
  </si>
  <si>
    <t>;604-875-2345;16048752345</t>
  </si>
  <si>
    <t>90 Days</t>
  </si>
  <si>
    <t>&lt;br&gt;        Inclusion Criteria:&lt;br&gt;&lt;br&gt;          -  Clinically stable preterm infants with birth weights =1500g admitted to the neonatal&lt;br&gt;             intensive care unit (NICU) at the Children's and Women's Hospital of BC&lt;br&gt;&lt;br&gt;          -  On nasal continuous positive airway pressure of 6 to 8 cmH20 support for at least 48&lt;br&gt;             hours, treated with methylxanthines for apnea of prematurity and requiring 21-40% of&lt;br&gt;             oxygen.&lt;br&gt;&lt;br&gt;        Exclusion Criteria:&lt;br&gt;&lt;br&gt;          -  infants with congenital anomalies of the gastrointestinal tract, phrenic nerve damage,&lt;br&gt;             diaphragmatic paralysis, esophageal perforation.&lt;br&gt;&lt;br&gt;          -  infants with congenital or acquired neurological deficit (including significant&lt;br&gt;             intraventricular hemorrhage &gt;Grade II), neonatal seizure.&lt;br&gt;&lt;br&gt;          -  infants with significant congenital heart disease (including symptomatic PDA).&lt;br&gt;&lt;br&gt;          -  infants with congenital anomalies of the diaphragm.&lt;br&gt;&lt;br&gt;          -  infants with congenital anomalies of the respiratory tracts (e.g. Congenital Cystic&lt;br&gt;             Adenomatoid Malformation (CCAM)).&lt;br&gt;&lt;br&gt;          -  infants requiring ongoing treatment for sepsis, necrotizing enterocolitis (NEC),&lt;br&gt;             antibiotics for lung infections, narcotic analgesics, or gastric motility agents.&lt;br&gt;&lt;br&gt;          -  infants on nasal CPAP and requiring more than 40% oxygen&lt;br&gt;&lt;br&gt;          -  infants with significant gastric residuals and vomiting.&lt;br&gt;&lt;br&gt;          -  infants with facial anomalies.&lt;br&gt;&lt;br&gt;          -  infants with pneumothorax or pneumomediastinum.&lt;br&gt;&lt;br&gt;          -  infants in the immediate postoperative period.&lt;br&gt;</t>
  </si>
  <si>
    <t>The difference in the peak electrical activity of the diaphragm between CPAP and NHFOV.</t>
  </si>
  <si>
    <t>Difference in neural respiratory rate.;Difference in neural inspiratory time.;Difference in diaphragm energy expenditure.;Difference in transcutaneous pCO2 on the different modes of non-invasive ventilation.;Difference in the number of apnea episodes.;Differences in SpO2 histogram classification between modes of ventilation.</t>
  </si>
  <si>
    <t>A Phase I Clinical Trial to Evaluate the Safety and Immunogenicity of Inactivated Influenza A/H5N1 Vaccine Administered Intradermally With or Without Topical Aldara(R) in Healthy Young Adults</t>
  </si>
  <si>
    <t>Other: Aqueous Cream B.P.;Drug: Imiquimod;Biological: Influenza Virus Vaccine, Monovalent A/H5N1 A/Vietnam/1203/04</t>
  </si>
  <si>
    <t>https://clinicaltrials.gov/show/NCT03472976</t>
  </si>
  <si>
    <t>H5N1 With or Without Topical Aldara in Healthy Adults</t>
  </si>
  <si>
    <t>NCT03472976</t>
  </si>
  <si>
    <t>June 13, 2018</t>
  </si>
  <si>
    <t>HHSN272201300015I;16-0050</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</si>
  <si>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 to 49 years old, inclusive.&lt;br&gt;&lt;br&gt;          4. Are in good health, as determined by vital signs (oral temperature, pulse, and blood&lt;br&gt;             pressure), medical history, and physical examination to ensure any existing medical&lt;br&gt;             diagnoses or conditions (except those exclusionary) are stable.&lt;br&gt;&lt;br&gt;             - Stable chronic medical condition - no change in prescription medication, dose, or&lt;br&gt;             frequency of medication in the last 2 months (defined as 60 days) and health outcomes&lt;br&gt;             of the specific disease are considered to be within acceptable limits in the last 6&lt;br&gt;             months (defined as 180 days). Any change that is due to change of health care&lt;br&gt;             provider, insurance company etc., or that is done for financial reasons, as long as in&lt;br&gt;             the same class of medication, will not be considered a violation of this inclusion&lt;br&gt;             criterion. Any change in prescription medication due to improvement of a disease&lt;br&gt;             outcome, as determined by the site principal investigator or appropriate&lt;br&gt;             sub-investigator, will not be considered a violation of this inclusion criterion.&lt;br&gt;&lt;br&gt;             -- Subjects may be on chronic or as needed (prn) medications if, in the opinion of the&lt;br&gt;             site principal investigator or appropriate sub-investigator, they pose no additional&lt;br&gt;             risk to subject safety or assessment of reactogenicity and immunogenicity. Note:&lt;br&gt;             Topical, nasal, and inhaled medications (with the exception of steroids as outlined in&lt;br&gt;             the Subject Exclusion Criteria), vitamins, and contraceptives are permitted.&lt;br&gt;&lt;br&gt;          5. Oral temperature is less than 100.0 degrees F.&lt;br&gt;&lt;br&gt;          6. Pulse is 47 to 100 bpm, inclusive.&lt;br&gt;&lt;br&gt;          7. Systolic blood pressure is 85 to 150 mm Hg, inclusive.&lt;br&gt;&lt;br&gt;          8. Diastolic blood pressure is 55 to 95 mmHg, inclusive.&lt;br&gt;&lt;br&gt;          9. Women of childbearing potential must use an acceptable method of contraception from 30&lt;br&gt;             days prior to vaccination until 60 days after the last study vaccination.&lt;br&gt;&lt;br&gt;             - Not sterilized via tubal ligation, bilateral oophorectomy, hysterectomy, or&lt;br&gt;             successful Essure(R) placement (permanent, non-surgical, non-hormonal sterilization)&lt;br&gt;             with documented radiological confirmation test at least 90 days after the procedure,&lt;br&gt;             and still menstruating or &lt; 1 year of the last menses if menopausal).&lt;br&gt;&lt;br&gt;             -- Includes non-male sexual relationships, abstinence from sexual intercourse with a&lt;br&gt;             male partner, monogamous relationship with a vasectomized partner, male condoms with&lt;br&gt;             the use of applied spermicide, intrauterine devices, NuvaRing(R), and licensed&lt;br&gt;             hormonal methods such as implants, injectables or oral contraceptives (the pill).&lt;br&gt;             Method of contraception will be captured on the appropriate data collection form.&lt;br&gt;&lt;br&gt;         10. Female subjects of childbearing potential must have a negative urine pregnancy test&lt;br&gt;             within 24 hours prior to study vaccination.&lt;br&gt;&lt;br&gt;        Exclusion Criteria:&lt;br&gt;&lt;br&gt;          1. Have an acute illness, as determined by the site PI or appropriate sub-investigator,&lt;br&gt;             within 72 hours prior to study vaccination.&lt;br&gt;&lt;br&gt;             - An acute illness which is nearly resolved with only minor residual symptoms&lt;br&gt;             remaining is allowable if, in the opinion of the site PI or appropriate&lt;br&gt;             sub-investigator, the residual symptoms will not interfere with the ability to assess&lt;br&gt;             safety parameters as required by the protocol.&lt;br&gt;&lt;br&gt;          2. Have any medical disease or condition that, in the opinion of the site PI or&lt;br&gt;             appropriate sub-investigator, is a contraindication to study participation.&lt;br&gt;&lt;br&gt;             -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that are not active are permitted.&lt;br&gt;&lt;br&gt;          5. Have known HIV, chronic hepatitis B virus, or chronic hepatitis C infection.&lt;br&gt;&lt;br&gt;          6. Have known hypersensitivity or allergy to eggs, egg or chicken protein, or other&lt;br&gt;             components of the study vaccine.&lt;br&gt;&lt;br&gt;          7. Have a history of severe reactions following previous immunization with licensed or&lt;br&gt;             unlicensed influenza vaccines.&lt;br&gt;&lt;br&gt;          8. Have a history of Guillain-Barr√© Syndrome.&lt;br&gt;&lt;br&gt;          9. Have a history of alcohol or drug abuse within 5 years prior to study vaccination.&lt;br&gt;&lt;br&gt;         10. Have any diagnosis, current or past, of schizophrenia, bipolar disease, or other&lt;br&gt;             psychiatric diagnosis that may interfere with subject compliance or safety&lt;br&gt;             evaluations.&lt;br&gt;&lt;br&gt;         11. Have been hospitalized for psychiatric illness, history of suicide attempt, or&lt;br&gt;             confinement for danger to self or others within 10 years prior to study vaccination.&lt;br&gt;&lt;br&gt;         12. Have taken oral or parenteral (including intraarticular) corticosteroids of any dose&lt;br&gt;             within 30 days prior to study vaccination.&lt;br&gt;&lt;br&gt;         13. Have taken high-dose dose inhaled corticosteroids within 30 days prior to study&lt;br&gt;             vaccination.&lt;br&gt;&lt;br&gt;             - High-dose defined as the dose in mcg/day of an inhaled steroid used alone or in&lt;br&gt;             combination with other inhaled medications. Available at:&lt;br&gt;             https://www.nhlbi.nih.gov/health-pro/guidelines/current/asthma-guidelines/quick-refere&lt;br&gt;             nce-html#estimated-comparative-daily-doses&lt;br&gt;&lt;br&gt;             -- Topical and nasal steroids are permissible.&lt;br&gt;&lt;br&gt;         14. Received any licensed live vaccine within 30 days prior to the first study&lt;br&gt;             vaccination.&lt;br&gt;&lt;br&gt;         15. Received a licensed inactivated vaccine within 14 days prior to the first study&lt;br&gt;             vaccination.&lt;br&gt;&lt;br&gt;         16. Plans to receive any licensed vaccine from the time of the first study vaccination&lt;br&gt;             through the follow-up visit at approximately 21 days after the last study vaccination.&lt;br&gt;&lt;br&gt;         17. Received immunoglobulin or other blood products (with exception of Rho D&lt;br&gt;             immunoglobulin) within 90 days prior to study vaccination.&lt;br&gt;&lt;br&gt;         18. Received an experimental agent within 30 days prior to the first study vaccination, or&lt;br&gt;             expects to receive an experimental agent during study paticipation.&lt;br&gt;&lt;br&gt;             - Including vaccine, drug, biologic, device, blood product, or medication.&lt;br&gt;&lt;br&gt;             -- Other than from participation in this study.&lt;br&gt;&lt;br&gt;         19. Are participating or plan to participate in another clinical trial with an&lt;br&gt;</t>
  </si>
  <si>
    <t>Geometric mean titers (GMTs) of serum HAI antibodies;Geometric mean titers (GMTs) of serum HAI antibodies;Occurrence of all SAEs;Occurrence of solicited injection site AEs;Occurrence of solicited injection site AEs;Occurrence of solicited systemic AEs;Occurrence of solicited systemic AEs;Occurrence of study vaccine-related SAEs;Percentage of subjects achieving a serum HAI antibody titer of 40 or greater against the A/H5N1 antigen contained in the study vaccine;Percentage of subjects achieving HAI seroconversion against study vaccine (pre-vaccination HAI titer &lt;10 and post-vaccination HAI titer &gt; / = 40 or pre-vaccination HAI titer &gt; / =10 and a min 4-fold rise in post-vaccination HAI antibody titer</t>
  </si>
  <si>
    <t>GMT of serum HAI antibody against the A/H5N1 antigen contained in the study vaccine;GMT of serum Neut antibody against the A/H5N1 antigen contained in the study vaccine;GMT of serum Neut antibody against the A/H5N1 antigen contained in the study vaccine;GMT of serum Neut antibody against the A/H5N1 antigen contained in the study vaccine;Occurrence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a serum HAI antibody titer of 40 or greater against the A/H5N1 antigen contained in the study vaccine;Percentage of subjects achieving a serum Neut antibody titer of 40 or greater against the A/H5N1 antigen contained in the study vaccine;Percentage of subjects achieving a serum Neut antibody titer of 40 or greater against the A/H5N1 antigen contained in the study vaccine;Percentage of subjects achieving a serum Neut antibody titer of 40 or greater against the A/H5N1 antigen contained in the study vaccine;Percentage of subjects achieving HAI seroconversion against the A/H5N1 antigen contained in the study vaccine;Percentage of subjects achieving Neut seroconversion (pre-vaccination Neut titer &lt; 10 and post-vaccination Neut titer &gt; / = 40 or pre-vaccination Neut titer &gt; / = 10 and a min 4-fold rise in post-vaccination Neut antibody titer);Percentage of subjects achieving Neut seroconversion (pre-vaccination Neut titer &lt; 10 and post-vaccination Neut titer &gt; / = 40 or pre-vaccination Neut titer &gt; / = 10 and a min 4-fold rise in post-vaccination Neut antibody titer);Proportion of subjects with GMT of serum Neut antibody against the A/H5N1 antigen contained in the study vaccine;Proportion of subjects with seroconversion against the A/H5N1 antigen contained in the study vaccine;Proportion of subjects with titer of 40 or greater of serum HAI antibody against the A/H5N1 antigen contained in the study vaccine;Proportion of subjects with titer of 40 or greater of serum Neut antibody against the A/H5N1 antigen contained in the study vaccine;Secondary Proportion of subjects with GMT of serum HAI antibody against the A/H5N1 antigen contained in the study vaccine</t>
  </si>
  <si>
    <t>Randomized controlled trial to assess the early addition of exogenous surfactant to inhaled nitric oxide in the treatment of  newborns with respiratory failure and pulmonary hypertension</t>
  </si>
  <si>
    <t>&lt;br&gt;                Enrolled infants were randomized into one of the two study groups using sequential sealed opaque envelopes from a computer-generated randomization list. This allocation sequence was generated centrally by an independent statistician, and sequentially sealed envelopes were sent to each center.&lt;br&gt;&lt;br&gt;                Surfactant-iNO group: received treatment with 20 ppm of inhaled Nitric Oxide (INOmax, INO Therapeutics, USA) with up to 2 doses of 100 mg/kg of poractant alfa (Curocerf; Chiesi Farmaceutici, Italy)&lt;br&gt;&lt;br&gt;                Control group: received treatment with 20 ppm iNO + placebo (air) and standard intensive care, which in both groups includes high frequency or conventional mechanical ventilation with 100% FiO2., inotropic support and sedation&lt;br&gt;&lt;br&gt;                Infants in both groups could receive open-label surfactant if they developed an OI&gt;40 within the first 48 hrs of study. ECMO was considered in patients with a persistent OI&gt;40.&lt;br&gt;&lt;br&gt;                Study surfactant combined with iNitric Oxide treatment were used within first 48 hours after study entry, but infants continue receiving standard intensive care later according to local and physician in charge guidelines. Patients were strictly monitored and followed during their whole hospital stay until discharge home.&lt;br&gt;</t>
  </si>
  <si>
    <t>http://isrctn.com/ISRCTN13727958</t>
  </si>
  <si>
    <t>Evaluation of early and combined treatment with surfactant and inhaled nitric oxide in newborns with respiratory failure and pulmonary hypertension</t>
  </si>
  <si>
    <t>ISRCTN13727958</t>
  </si>
  <si>
    <t>Prospective randomized double-blind placebo-controlled clinical trial (Treatment)</t>
  </si>
  <si>
    <t>Pontificia Universidad Cat√≥lica de Chile</t>
  </si>
  <si>
    <t>Neonatal hypoxic respiratory failure and pulmonary hypertension &lt;br&gt;Neonatal Diseases</t>
  </si>
  <si>
    <t>FONIS SA07I20035</t>
  </si>
  <si>
    <t>Alvaro</t>
  </si>
  <si>
    <t>Gonz√°lez</t>
  </si>
  <si>
    <t>Diagonal Paraguay 362, 8¬∞ piso</t>
  </si>
  <si>
    <t>alvgonza@med.puc.cl</t>
  </si>
  <si>
    <t>+56 (0)223543887</t>
  </si>
  <si>
    <t>Chilean Fund for Health Research (FONIS): SA07I20035</t>
  </si>
  <si>
    <t>Inclusion criteria: &lt;br&gt;                1. Near term infants (35 weeks gestation) with birth weights &gt; 2000 g and who are less than 72 hours old&lt;br&gt;                2. Infants requiring mechanical ventilation with hypoxemic respiratory failure with an OI &gt; 20, calculated on two consecutive measurements of post ductal arterial blood gases without acidosis (pH &gt; 7.25) and efforts will be done to adjust ventilatory support to reach a PCO2 &lt; 60&lt;br&gt;                3. A previous echocardiogram will be performed to rule out a cardiac anomaly and evaluate the presence of pulmonary hypertension (a tricuspid insufficiency jet with an estimated systolic pulmonary artery pressure = 2/3 of systemic systolic arterial blood pressure and/or evidence of right-to-left shunting through foramen ovale or ductus arteriosus)&lt;br&gt;</t>
  </si>
  <si>
    <t>Exclusion criteria: &lt;br&gt;                1. Life-threatening congenital anomalies&lt;br&gt;                2. Congenital heart disease&lt;br&gt;                3. Congenital diaphragmatic hernia&lt;br&gt;                4. Other forms of lung hypoplasia syndromes&lt;br&gt;                5. Suspected or confirmed chromosomal abnormality&lt;br&gt;                6. Postnatal age &gt; 72 hours&lt;br&gt;</t>
  </si>
  <si>
    <t>The proportion of infants developing treatment failure during the first 48 hours of study treatment, defined as an oxygenation index (OI) = 40</t>
  </si>
  <si>
    <t>&lt;br&gt;                1. Proportion of infants requiring ECMO or death recorded during hospital stay&lt;br&gt;                2. Oxygen and ventilatory requirements recorded during hospital stay&lt;br&gt;</t>
  </si>
  <si>
    <t>2020 results in https://doi.org/10.1038/s41372-020-00777-x (added 26/08/2020)</t>
  </si>
  <si>
    <t>Results were presented in part at Pediatric Academic Societies meetings in Chile and internationally, and will be published at Pediatric Journal.         IPD sharing statement        Deidentified individual participant data will be made available, in addition to study protocols, the statistical analysis plan, and the informed consent form. The data will be made available upon publication to researchers who provide a methodologically sound proposal for use in achieving the goals of the approved proposal. Proposals should be submitted to alvgonza@med.puc.cl</t>
  </si>
  <si>
    <t>Approved 08/07/2007, Research Ethics Committee of Medicine School Pontificia Universidad Catolica de Chile (Comit√© Etico Cient√≠fico Facultad de Medicina, Pontificia Universidad Cat√≥lica de Chile, Diagonal Paraguay 383, Torre 11, Local 4, Santiago, Chile 8330077; Tel: +56 (0)2 23548173; Email: cecmeduc@med.puc.cl), CE# 027807</t>
  </si>
  <si>
    <t>Reconstituting the microbiome after pneumonia</t>
  </si>
  <si>
    <t>90-day treatment with a selected probiotics mixture or placebo after hospital admission for community-acquired pneumonia.</t>
  </si>
  <si>
    <t>https://trialregister.nl/trial/8025</t>
  </si>
  <si>
    <t>NL8025</t>
  </si>
  <si>
    <t>Winclove</t>
  </si>
  <si>
    <t>Alex</t>
  </si>
  <si>
    <t>Schuurman</t>
  </si>
  <si>
    <t>a.r.schuurman@amsterdamumc.nl</t>
  </si>
  <si>
    <t>TKI grant</t>
  </si>
  <si>
    <t>Inclusion criteria: ‚Ä¢ Age = 18 y&lt;br&gt;‚Ä¢ Clinical suspicion of a new episode of acute lower respiratory tract infection&lt;br&gt;for which treatment with antibiotics is deemed necessary.&lt;br&gt;‚Ä¢ Primary reason for presentation is clinical suspicion of a new episode of&lt;br&gt;acute lower respiratory infection.&lt;br&gt; ‚Ä¢ The presence of a new infiltrate on chest radiography or&lt;br&gt;computed tomography (CT).&lt;br&gt;‚Ä¢ Presence of two or more diagnostic clinical criteria&lt;br&gt;o Cough&lt;br&gt;o Production of purulent sputum or a change in the type of sputum&lt;br&gt;o Temperature &gt;38¬∞C or &lt;36.1¬∞C&lt;br&gt; o Auscultatory findings consistent with pneumonia, including rales,&lt;br&gt;evidence of pulmonary consolidation (dullness on&lt;br&gt;o percussion, bronchial breath sounds, or egophony), or both&lt;br&gt;o Leukocytosis (&gt;10√ó109 white cells per liter or &gt;15% bands)&lt;br&gt;o C-reactive protein level more than 3 times the upper limit of the normal&lt;br&gt;range&lt;br&gt;o Dyspnoea, tachypnea, or hypoxemia</t>
  </si>
  <si>
    <t>Exclusion criteria: ‚Ä¢ No informed consent is provided by patient or its legal representative.&lt;br&gt;‚Ä¢ Admission to Intensive Care facilities in the current hospital episode.&lt;br&gt;‚Ä¢ Presence of Enterobacteriaceae or Staphylococcus aureus bacteraemia.&lt;br&gt;‚Ä¢ Suspicion/diagnosis of aspiration pneumonia.&lt;br&gt;‚Ä¢ More than 7 days use of probiotics or antibiotics within the last 2 months.&lt;br&gt;‚Ä¢ Patients diagnosed with chronic bowel disease and/or colostomy.&lt;br&gt;‚Ä¢ Pregnancy.&lt;br&gt;‚Ä¢ Parenteral or enteral tube feeding.&lt;br&gt;‚Ä¢ Patient is enrolled in an interventional clinical study of an anti-infective or&lt;br&gt;immunomodulatory therapy.&lt;br&gt;‚Ä¢ Patients who are readmitted to the hospital during the 90-day intervention period will&lt;br&gt;terminate the intervention. &lt;br&gt;‚Ä¢ Patients who are prescribed new antibiotic treatment by the general practitioner during&lt;br&gt;the 90 day intervention period will terminate the intervention. &lt;br&gt;‚Ä¢ Patients who are immunocompromised due to active chemotherapy,  uncontrolled HIV infection, stem-cell transplantation, haematological malignancies or high-dose immunosuppressive drugs.</t>
  </si>
  <si>
    <t>1. The difference in microbiota reconstitution over different timepoints after&lt;br&gt;hospitalization for CAP.</t>
  </si>
  <si>
    <t>1. Incidence of adverse events.&lt;br&gt;2. Difference in mean cytokine response levels between groups.&lt;br&gt;3. Incidence and duration of antibiotic-associated diarrhoea, based on Bristol-stool&lt;br&gt;scale scores.&lt;br&gt;4. To link cytokine response levels to microbiome composition and clinical endpoints</t>
  </si>
  <si>
    <t>(1,3)-√ü-D-glucan Based Diagnosis of Invasive Candida Infection Versus Culture Based Diagnosis in Patients With Severe Sepsis or Septic Shock</t>
  </si>
  <si>
    <t>Other: Standard of care;Other: (1,3)-√ü-D-glucan guided therapy</t>
  </si>
  <si>
    <t>https://clinicaltrials.gov/show/NCT02734550</t>
  </si>
  <si>
    <t>(1,3)-√ü-D-glucan Based Diagnosis of Invasive Candida Infection in Sepsis</t>
  </si>
  <si>
    <t>NCT02734550</t>
  </si>
  <si>
    <t>DRKS00010285</t>
  </si>
  <si>
    <t>September 12, 2016</t>
  </si>
  <si>
    <t>01EO1502;U1111-1181-8724;DRKS00010285;ZKSJ0087</t>
  </si>
  <si>
    <t>Frank Bloos, MD, Ph.D.</t>
  </si>
  <si>
    <t>Center for Clinical Studies, University Hospital Jena, Germany;Dept. of Microbiology, University Hospital Erlangen, Germany;Institute of Medical Statistics, Computer Sciences and Documentation, University Hospital Jena, Germany;Federal Ministry of Education and Research, Berlin, Germany;Associates of Cape Cod, Inc., East Falmouth, MA, USA</t>
  </si>
  <si>
    <t>&lt;br&gt;        Inclusion Criteria:&lt;br&gt;&lt;br&gt;          -  Severe sepsis or septic shock&lt;br&gt;&lt;br&gt;          -  Onset of sepsis no longer than 24 hours&lt;br&gt;&lt;br&gt;          -  Increased risk of invasive candida infection with at least one of the following&lt;br&gt;             criteria:&lt;br&gt;&lt;br&gt;               -  total parenteral nutrition =48 hours&lt;br&gt;&lt;br&gt;               -  abdominal surgery within the last 7 days&lt;br&gt;&lt;br&gt;               -  antimicrobial therapy for at least 48 hours within the last 7 days&lt;br&gt;&lt;br&gt;               -  Acute or chronic renal failure with renal replacement therapy&lt;br&gt;&lt;br&gt;          -  Age =18 years&lt;br&gt;&lt;br&gt;          -  Informed consent of the patient or legal representative or delayed consent process is&lt;br&gt;             started if patient is incapable of giving informed consent and no legal representative&lt;br&gt;             is available.&lt;br&gt;&lt;br&gt;        Exclusion Criteria:&lt;br&gt;&lt;br&gt;          -  Pregnant or lactating women&lt;br&gt;&lt;br&gt;          -  Ongoing invasive candida infection&lt;br&gt;&lt;br&gt;          -  systemic antifungal therapy&lt;br&gt;&lt;br&gt;          -  liver cirrhosis Child C&lt;br&gt;&lt;br&gt;          -  cardiopulmonary bypass within the last 4 weeks&lt;br&gt;&lt;br&gt;          -  treatment with immunoglobulins within the last 14 days&lt;br&gt;&lt;br&gt;          -  immunosuppression (solid organ transplantation, AISA, leukopenia)&lt;br&gt;&lt;br&gt;          -  participation in another intervention study&lt;br&gt;&lt;br&gt;          -  no commitment to full therapy (i.e. DNR order)&lt;br&gt;&lt;br&gt;          -  Infauste Prognose aufgrund von Nebenerkrankungen&lt;br&gt;&lt;br&gt;          -  kin to or colleague of study personnel&lt;br&gt;</t>
  </si>
  <si>
    <t>28 day mortality</t>
  </si>
  <si>
    <t>28 day antifungal-free survival;Candida Colonization;Time to antifungal therapy;Duration of organ support;Mean total SOFA score;ICU and hospital length of stay;ICU and hospital mortality;Adverse events;Diagnostic performance of (1,3)-√ü-D-glucan in comparison to PCR and other experimental diagnostics;Pharmacoeconomics</t>
  </si>
  <si>
    <t>Targeting Abdominal Perfusion Pressure in Septic Shock (The MAP APP Study)</t>
  </si>
  <si>
    <t>Device: Abdominal Perfusion Pressure (APP);Device: Mean Arterial Pressure (MAP)</t>
  </si>
  <si>
    <t>https://clinicaltrials.gov/show/NCT03582046</t>
  </si>
  <si>
    <t>Targeting Abdominal Perfusion Pressure in Septic Shock</t>
  </si>
  <si>
    <t>NCT03582046</t>
  </si>
  <si>
    <t>Allocation: Randomized. Intervention model: Parallel Assignment. Primary purpose: Treatment. Masking: Single (Care Provider).</t>
  </si>
  <si>
    <t>Potrero Medical</t>
  </si>
  <si>
    <t>Acute Kidney Injury;Septic Shock;Resuscitations</t>
  </si>
  <si>
    <t>CRD-06-2615</t>
  </si>
  <si>
    <t>Michael J Connor, MD;Luis Juncos, MD;Nithin Karakala, MD;Ariane Marcus</t>
  </si>
  <si>
    <t>;;;amarcus@potreromed.com</t>
  </si>
  <si>
    <t>;;;888.635.7280</t>
  </si>
  <si>
    <t>Emory University School of Medicine, (404) 616-0184 michael.connor@emory.edu;CAVHS, Little Rock, AR 72205 (501) 257-1000 luis.juncos@va.gov;University of Arkansas Medical Center, Little Rock, AR NKarakala@uams.edu;</t>
  </si>
  <si>
    <t>Emory University;University of Arkansas;Central Arkansas Veterans Healthcare System</t>
  </si>
  <si>
    <t>&lt;br&gt;        Inclusion Criteria:&lt;br&gt;&lt;br&gt;          1. Adult (age = 18)&lt;br&gt;&lt;br&gt;          2. Septic shock - identified as early as possible as evidenced by:&lt;br&gt;&lt;br&gt;               1. Clinical diagnosis of sepsis defined as documented or suspected infection with&lt;br&gt;                  the use of antibiotic administration OR&lt;br&gt;&lt;br&gt;               2. Meets qSOFA (Quick Sequential Organ Failure Assessment) Criteria per the Sepsis-3&lt;br&gt;                  definitions:&lt;br&gt;&lt;br&gt;             i. Respiratory rate = 22/min ii. Altered mentation iii. Systolic blood pressure = 100&lt;br&gt;             mmHg AND c. Shock dependent on vasopressor therapy following initial 12-hour&lt;br&gt;             Resuscitation Period refractory to further volume expansion as assessed by clinical&lt;br&gt;             treatment team; this may be supported by either: i. Lack of blood pressure response&lt;br&gt;             following fluid bolus or passive leg raise ii. Hemodynamic data as available (e.g. PPV&lt;br&gt;             [positive pressure ventilation], SVV [stroke volume variation], echo, PAOP [pulmonary&lt;br&gt;             artery occlusion pressure], right-heart catheterization, etc.)&lt;br&gt;&lt;br&gt;          3. Indication for a urinary bladder catheter (or one currently in place)&lt;br&gt;&lt;br&gt;          4. Indication for an arterial line (or one currently in place at any site)&lt;br&gt;&lt;br&gt;        FOR MONITORING PHASE OF STUDY (MONITORING GROUP)&lt;br&gt;&lt;br&gt;          1. All of the above criteria for the Resuscitation and Observational Periods of the study&lt;br&gt;&lt;br&gt;          2. Intra-abdominal pressure &lt; 8 mmHg&lt;br&gt;&lt;br&gt;        FOR INTERVENTION PHASE OF STUDY (APP VS MAP GROUPS)&lt;br&gt;&lt;br&gt;          1. All of the above criteria for the Resuscitation and Observational Periods of the study&lt;br&gt;&lt;br&gt;          2. Intra-abdominal pressure = 8 mmHg&lt;br&gt;&lt;br&gt;        Exclusion Criteria:&lt;br&gt;&lt;br&gt;          1. Inability to receive a urinary bladder catheter&lt;br&gt;&lt;br&gt;          2. Chronic suprapubic catheter in place&lt;br&gt;&lt;br&gt;          3. Cirrhosis/end stage liver disease, including Child-Pugh class C&lt;br&gt;&lt;br&gt;          4. Severe AKI [acute kidney injury] as defined by life-threatening electrolyte, acidemia,&lt;br&gt;             or other indication for imminent emergent dialysis needs within 12 hours of hospital&lt;br&gt;             admission&lt;br&gt;&lt;br&gt;          5. Evidence of chronic renal failure stage 5 (including serum creatinine values&lt;br&gt;             consistent with CKD 5 [chronic kidney disease, stage 5] or dialysis dependence) in&lt;br&gt;             12-months prior to enrollment&lt;br&gt;&lt;br&gt;          6. Active gastrointestinal bleed likely causing/contributing to the hemodynamic&lt;br&gt;             instability&lt;br&gt;&lt;br&gt;          7. Acute intra-abdominal trauma (including intraabdominal surgery within the prior 30&lt;br&gt;             days)&lt;br&gt;&lt;br&gt;          8. Acute pancreatitis with no established source of infection&lt;br&gt;&lt;br&gt;          9. Treating physician deems aggressive care is unsuitable, or has decided to de-escalate&lt;br&gt;             care [Do Not Resuscitate (DNR) patients receiving standard care are still eligible]&lt;br&gt;&lt;br&gt;         10. In the opinion of the treating attending physician the patient is unsuitable for the&lt;br&gt;             study for any legitimate reason including lack of equipoise, anticipated imminent&lt;br&gt;             significant deterioration, anticipated imminent recovery, incarceration, pre-existing&lt;br&gt;             medical or psychiatric condition that treating attending physician deems not&lt;br&gt;             appropriate for study, or interfering medications&lt;br&gt;&lt;br&gt;         11. Known previous or concurrent enrollment in a treatment clinical trial that, in the&lt;br&gt;             opinion of the investigator, might interfere with the objectives/endpoints of this&lt;br&gt;             clinical trial&lt;br&gt;&lt;br&gt;         12. Known contraindication to bladder pressure measurement&lt;br&gt;&lt;br&gt;         13. Known pregnancy&lt;br&gt;&lt;br&gt;         14. Suspected or known increased intracranial pressure requiring active neurosurgical&lt;br&gt;             consultation&lt;br&gt;&lt;br&gt;         15. Cardiogenic shock requiring extracorporeal support&lt;br&gt;&lt;br&gt;         16. Any requirement for chest compressions prior to enrollment&lt;br&gt;</t>
  </si>
  <si>
    <t>Study kidney function by controlling MAP targets to maintain APP levels, in critically ill patients with septic shock and elevated IAP.</t>
  </si>
  <si>
    <t>Study AKI by controlling MAP targets to maintain APP levels, in patients with IAH treated with standard of care versus patients with septic shock without IAH.</t>
  </si>
  <si>
    <t>The effect of assisted ventilation using nasal continuous positive air way pressure versus nasal duo positive air way pressure on the clinical course of neonates with gestational age between 28-34 week with respiratory distress syndrome :A randomized controlled trial.</t>
  </si>
  <si>
    <t>Intervention 1: Intervention group:The first group is neonates who are under nasal continuous positive air way pressure. fabian device from switzerland  country , is used to apply this method. Intervention 2: Intervention group: In second group ,neonate are under nasal duo positive air way pressure .Fabian device from switzerland country,is used to apply this method.</t>
  </si>
  <si>
    <t>http://en.irct.ir/trial/33454</t>
  </si>
  <si>
    <t>.Effect of nasal continuous positive air way pressure on the clinical course of neonates with respiratory distress syndrome                                                             .Effect of nasal duo positive air way pressure on the clinical course of neonates with respiratory distress syndrome</t>
  </si>
  <si>
    <t>IRCT20180821040847N1</t>
  </si>
  <si>
    <t>Randomization: Randomized, Blinding: Double blinded, Placebo: Not used, Assignment: Parallel, Purpose: Treatment, Randomization description: In this study ,individuals are randomly divided into two groups of nasal continuous positive air way pressure and duo positive air way pressure based on random quadratic randomization method which is cited by the http://www.sealedenvelope.com/simple-randomiser/v1/lists site, Blinding description: In this study patient who are actually neonate,after obtaining consent from the parents ,randomly enter the study .And the implementation of the study is the responsibility of the therapist ,and the neonate does not interfere with the setting of the device.Also Researcher and data analyst do not interfere with the implementation of the study .</t>
  </si>
  <si>
    <t>Respiratory distress syndrom. &lt;br&gt;Respiratory distress syndrome of newborn;P22.0</t>
  </si>
  <si>
    <t>Mina Agahin</t>
  </si>
  <si>
    <t>No.37,East Pahlevan Avenue ,Kian pars Town</t>
  </si>
  <si>
    <t>agahin.m@ajums.ac.ir</t>
  </si>
  <si>
    <t>+98 61 3222 2043</t>
  </si>
  <si>
    <t>No 37, East pahlevan avenue, Kian Pars Town</t>
  </si>
  <si>
    <t>Inclusion criteria: Preterm neonate with gestational age of 28-34 weeks&lt;br&gt;With respiratory distress syndrome&lt;br&gt;With respiratory distress syndrome score of 6-8 according to Silver man-Andersen score&lt;br&gt;Entrance to study in primary 6 hours of birth</t>
  </si>
  <si>
    <t>Exclusion criteria: Major congenital abnormalities&lt;br&gt;Air way abnormalities&lt;br&gt;Sever cardio-vascular instability&lt;br&gt;Sever asphyxia(Apgar score&lt;=3 at minute 1 and  minute 5 of birth or potential hydrogen(PH) &lt;=7/1)&lt;br&gt;Dissatisfaction of parents&lt;br&gt;Meconium aspiration&lt;br&gt;Diaphragmatic hernia&lt;br&gt;Initioation of invasive mechanical ventilation from beginning of hospitalization&lt;br&gt;Gestational age &lt;28 week or &gt;34 week&lt;br&gt;Metabolic disorder&lt;br&gt;Respiratory difficulties caused by nervous system disease or muscle disease&lt;br&gt;cyanotic heart disease&lt;br&gt;Birth at out of hospital studied</t>
  </si>
  <si>
    <t>Non invasive ventilation failure that require intubation and mechanical ventilation during 72 hours after entrance to study. Timepoint: During the first 72 hours of admission to study. Method of measurement: The failure of treatment is considered to be when there are one or two of the following conditions.first condition included partial pressure of carbon dioxide in arterial blood &gt;60 millimeter of mercury and potential hydrogen of arterial blood&lt;7/2 and partial pressure of oxygen in arterial blood &lt;50 millimeter of mercury with fraction of inspired oxygen &gt;60% and positive end expiratory pressure &gt;8 centimeters of water in method of nasal  continuous positive air way pressure and duo pressure  &gt;15 centimeters of water and positive end expiratory pressure &gt;8 centimeters of water and fraction of oxygen of &gt;60% in method of nasal duo positive air way pressure .second condition included worsening of clinical conditions (increased respiratory distress by tachypnea  and severe retraction of chest )or prolong  apnea (apnea for more than 20 seconds )or repeated apnea for more than 2 time in 24 hours with cyanosis and bradycardi &lt;100 beat in minute that require ventilation with bag and mask.</t>
  </si>
  <si>
    <t>Intra ventricular hemorrhage. Timepoint: brain ultrasound performed by the radiologist on days 1 and 3 and 7 and 14 and 28 after admission. Method of measurement: By ultrasound of the brain performed by the radiologist.;Patent ductus arteriosus (A duct that establishes the connection between the pulmonary artery and the aorta that after birth,it is naturally closed and failure in this will result in patent ductus arteriosus). Timepoint: During the first 48 hours of birth or presence of clinical symptoms of patent ductus arteriosus like hearing asystolic murmur or hypotension. Method of measurement: Echocardiography is done by the pediatric cardiologist.;Chronic lung disease(oxygen dependence at gestational age 36 weeks). Timepoint: Up to 36 weeks gestational age. Method of measurement: Assessment of oxygen dependence by pulse oximetry.;Air leak syndroms (alveolar rupture due to severe dilation and air entrances to the pleural space). Timepoint: The length of time the patient is treated with one of two methods of nasal continuous positive air way pressure or nasal  Duo positive air way pressure . Method of measurement: chest x ray.;Duration of hospitalization. Timepoint: From hospitalization until discharge. Method of measurement: Based on patient records.;The occurrence of death. Timepoint: During treatment with either of the two methods studied. Method of measurement: Clinical evaluation of the absence of vital signs.;Apnea (Respiratory interruption that last more than 20 seconds or less than 20 seconds but with cyanosis and bradycardia less than 100 beats per minute). Timepoint: During treatment with either of the two methods studied. Method of measurement: Pulse oximetry.;The number of surfactants used(A type of lipoprotein that is present in the inner wall of the alveolus .this drug used for respiratory distress syndrome) . Timepoint: First 48 hours after intervention. Method of measurement: Pulse oximetry and need to oxygen fraction&gt;40% and positive end expiratory pressure &gt;= 4-6 and measurement of arterial blood gases.</t>
  </si>
  <si>
    <t>Justification or reason for not sharing IPD is Considering that this study will be carried out for the first time in Iran,and only at the Imam Khomeini Hospital of Ahwaz  and not multi center ,we do not decide to publish individual participants data ,but the results are certainly presented as an article.</t>
  </si>
  <si>
    <t>Ethics Committee of  Ahvaz Jundishapur University of Medical Sciences</t>
  </si>
  <si>
    <t>A Development Study to Evaluate a Nasal Mask for the Treatment of Obstructive Sleep Apnea</t>
  </si>
  <si>
    <t>Device: F&amp;P Saturn</t>
  </si>
  <si>
    <t>https://clinicaltrials.gov/show/NCT03124069</t>
  </si>
  <si>
    <t>NCT03124069</t>
  </si>
  <si>
    <t>April 24, 2017</t>
  </si>
  <si>
    <t>CIA-211</t>
  </si>
  <si>
    <t>&lt;br&gt;        Inclusion Criteria:&lt;br&gt;&lt;br&gt;          -  AHI = 5 from diagnostic PSG night&lt;br&gt;&lt;br&gt;          -  Aged 22 and over (FDA defined as adult)&lt;br&gt;&lt;br&gt;          -  Either prescribed APAP, CPAP or Bi-Level PAP for OSA&lt;br&gt;&lt;br&gt;          -  Existing nasal or nasal pillows mask users (preferable 70%:30% split)&lt;br&gt;&lt;br&gt;          -  Fluent in spoken and written English&lt;br&gt;&lt;br&gt;        Exclusion Criteria:&lt;br&gt;&lt;br&gt;          -  Inability to give informed consent&lt;br&gt;&lt;br&gt;          -  Patient intolerant to CPAP therapy&lt;br&gt;&lt;br&gt;          -  Anatomical or physiological conditions making PAP therapy inappropriate&lt;br&gt;&lt;br&gt;          -  Current diagnosis of respiratory disease or CO2 retention&lt;br&gt;&lt;br&gt;          -  Pregnant or think they may be pregnant&lt;br&gt;</t>
  </si>
  <si>
    <t>Trial Mask comfort;Trial Mask Performance - Objective;Trial Mask Performance - Subjective;Trial mask usability;Trial Mask Ease-Of-Use</t>
  </si>
  <si>
    <t>Mask leak data;Seal size determination;Efficacy data</t>
  </si>
  <si>
    <t>The OPTI-AGED Study : Influence of a Multi-parametric Optimization Strategy for General Anesthesia on Postoperative Morbidity and Mortality in Elderly Patients. A Randomized, Multicentre, Prospective Controlled Study</t>
  </si>
  <si>
    <t>Procedure: OPTI-AGED;Procedure: Usual Care</t>
  </si>
  <si>
    <t>https://clinicaltrials.gov/show/NCT02668250</t>
  </si>
  <si>
    <t>Influence of a Multi-parametric Optimization Strategy for General Anesthesia on Postoperative Morbidity and Mortality</t>
  </si>
  <si>
    <t>NCT02668250</t>
  </si>
  <si>
    <t>Coronary; Ischemic;Arrhythmias, Cardiac;Heart Failure;Peripheral Vascular Diseases;Dementia;Stroke;Pulmonary Disease, Chronic Obstructive;Respiratory Insufficiency;Alcoholism;Cancer;Diabetes;Renal Insufficiency</t>
  </si>
  <si>
    <t>February 3, 2017</t>
  </si>
  <si>
    <t>ANSM;1508190</t>
  </si>
  <si>
    <t>MOLLIEX Serge, MD;MOLLIEX Serge, MD</t>
  </si>
  <si>
    <t>;serge.molliex@chu-st-etienne.fr</t>
  </si>
  <si>
    <t>;(0)477120922</t>
  </si>
  <si>
    <t>CHU SAINT ETIENNE;</t>
  </si>
  <si>
    <t>&lt;br&gt;        Inclusion Criteria:&lt;br&gt;&lt;br&gt;          -  All adult patients aged 75 years and over,&lt;br&gt;&lt;br&gt;          -  presenting at least one of the following comorbidities: ischemic coronary disease;&lt;br&gt;             cardiac arrhythmia; congestive heart failure; peripheral vascular disease; dementia;&lt;br&gt;             stroke; chronic obstructive pulmonary disease; chronic respiratory failure; chronic&lt;br&gt;             alcohol abuse; active cancer; diabetes; chronic renal failure A comorbidity index will&lt;br&gt;             be measured by using the modified Charlson Comorbidity Index&lt;br&gt;&lt;br&gt;          -  undergoing elective and emergency surgeries including : femoral head fracture, major&lt;br&gt;             intraperitoneal abdominal surgery lasting &gt; 90 min (excluding elective&lt;br&gt;             cholecystectomy, abdominal wall surgery), vascular surgery (excluding venous surgery&lt;br&gt;             and fistula creation)&lt;br&gt;&lt;br&gt;          -  Patient's or patient's relative signed consent form&lt;br&gt;&lt;br&gt;          -  Affiliation to French social assurance system&lt;br&gt;&lt;br&gt;        Exclusion Criteria:&lt;br&gt;&lt;br&gt;          -  Acute heart failure and acute coronary syndrome&lt;br&gt;&lt;br&gt;          -  Acute respiratory failure, pneumonia&lt;br&gt;&lt;br&gt;          -  Septic shock&lt;br&gt;&lt;br&gt;          -  Delirium&lt;br&gt;&lt;br&gt;          -  Acute stroke&lt;br&gt;&lt;br&gt;          -  Evolutive neuromuscular disorder&lt;br&gt;&lt;br&gt;          -  Thoracic surgery, combined abdominal and thoracic surgery&lt;br&gt;&lt;br&gt;          -  Surgery performed under exclusive regional anesthesia&lt;br&gt;&lt;br&gt;          -  Patients under tutorship or curatorship&lt;br&gt;&lt;br&gt;          -  Refusal to participate&lt;br&gt;</t>
  </si>
  <si>
    <t>Incidence of a major postoperative complication.</t>
  </si>
  <si>
    <t>HOPE (Home-based Oxygen [Portable] and Exercise) - Improving Mobility in Patients on Long Term Oxygen Therapy: a Home-based Physiotherapy Programme With Novel Ambulatory Oxygen Device.</t>
  </si>
  <si>
    <t>Other: Home-based physiotherapy program;Device: Prescription of a Portable Oxygen Concentrator (POC) device</t>
  </si>
  <si>
    <t>https://clinicaltrials.gov/show/NCT03662438</t>
  </si>
  <si>
    <t>HOPE (Home-based Oxygen [Portable] and Exercise) for Patients on Long Term Oxygen Therapy (LTOT)</t>
  </si>
  <si>
    <t>NCT03662438</t>
  </si>
  <si>
    <t>Exercise Therapy;Physical Activity;Respiratory Failure;Oxygen Inhalation Therapy</t>
  </si>
  <si>
    <t>September 9, 2018</t>
  </si>
  <si>
    <t>SHF/HSRHO013/2017;HOPE Study</t>
  </si>
  <si>
    <t>Thun How Ong, Dr;Thun How Ong, Dr;Si Yuan Chew, MBBS</t>
  </si>
  <si>
    <t>;ong.thun.how@singhealth.com.sg;siyuan.chew@mohh.com.sg</t>
  </si>
  <si>
    <t>;+65 63213985;6563214700</t>
  </si>
  <si>
    <t>Department of Respiratory and Critical Care Medicine, Singapore General Hospital;</t>
  </si>
  <si>
    <t>Singhealth Foundation</t>
  </si>
  <si>
    <t>&lt;br&gt;        Inclusion Criteria (participants are required to fulfill all of the following criteria):&lt;br&gt;&lt;br&gt;          1. Patients aged 21-90 years old who are able to provide informed consent and have their&lt;br&gt;             consent signed and dated. Subjects must be able to complete questionnaires.&lt;br&gt;&lt;br&gt;          2. Patients who meet criteria for LTOT i.e. PaO2 =55mmHg on room air or PaO2 =59mmHg&lt;br&gt;             (with pulmonary hypertension, RV hypertrophy, Cor pulmonale, haematocrit =55%).&lt;br&gt;&lt;br&gt;          3. Patients should be on LTOT on =3 months (to avoid the inclusion of patients who were&lt;br&gt;             prescribed oxygen following acute illness).&lt;br&gt;&lt;br&gt;          4. Patients should have clinical stability of their underlying chronic cardiac (e.g.&lt;br&gt;             pulmonary hypertension) or respiratory diseases (e.g. COPD, ILD), as demonstrated by&lt;br&gt;             no recent acute exacerbation of respiratory/cardiac illness, acute healthcare&lt;br&gt;             utilisation (presentation to GP, polyclinic or hospital) or change in medication (or&lt;br&gt;             adjustments of non-invasive ventilation) for =6 weeks before enrolment.&lt;br&gt;&lt;br&gt;          5. Patients who are sufficiently mobile to perform a 6-minute walk test.&lt;br&gt;&lt;br&gt;        Exclusion Criteria:&lt;br&gt;&lt;br&gt;          1. Patients with any life-threatening condition with a low probability (in the opinion of&lt;br&gt;             the investigator) of survival for at least 3 months or who has been hospitalised more&lt;br&gt;             than 3 times in the preceding 1 year for respiratory failure.&lt;br&gt;&lt;br&gt;          2. Patients who are not able to ambulate with the lightweight POC (they must be able to&lt;br&gt;             perform a 6-minute walk test - this can be unaided or with walking aid) or who have&lt;br&gt;             significant limitation of ambulation due to non-respiratory causes such as&lt;br&gt;             musculoskeletal (e.g. osteoarthritis) or neuromuscular disease (e.g. Parkinson's&lt;br&gt;             disease or stroke), or who are assessed to have no rehabilitation potential.&lt;br&gt;&lt;br&gt;          3. Patients who are actively smoking.&lt;br&gt;&lt;br&gt;          4. Patients who are currently participating in a pulmonary rehabilitation programme.&lt;br&gt;&lt;br&gt;          5. Patients who are pregnant.&lt;br&gt;&lt;br&gt;          6. Patients who are unable or unwilling to complete questionnaires (e.g. patients on LTOT&lt;br&gt;             and home mechanical ventilation).&lt;br&gt;</t>
  </si>
  <si>
    <t>Change in daily physical activity, which will be measured via the daily step count.</t>
  </si>
  <si>
    <t>Change in respiratory disease specific quality of life questionnaire (St George's Respiratory Questionnaire (SGRQ));Change in The Hospital Anxiety and Depression Scale (HADS);Change in Exercise capacity as measured by 6 minute walk test;Change in Exercise capacity assessment with 1 minute Sit to Stand test;Change in Participants' daily sedentary time</t>
  </si>
  <si>
    <t>Comparison of the effect of epinephrine in combination with methylprednisolone on neurological complications and the need for vasopressor after resuscitation in patients with cardiopulmonary arrest</t>
  </si>
  <si>
    <t>Intervention 1: The intervention group, in addition to receiving one mg of epinephrine, in each respiratory resuscitation cycle, every 3 to 5 minutes later will received125 mg intravenous  methylprednisolone . Intervention 2: The intervention group, in addition to receiving one mg of epinephrine, in each respiratory resuscitation cycle, every 3 to 5 minutes later will  received 125 mg intravenous normal saline as placebo  .</t>
  </si>
  <si>
    <t>http://en.irct.ir/trial/39381</t>
  </si>
  <si>
    <t>Comparison of the effect of epinephrine in combination with methylprednisolone on neurological complications  in patients with cardiopulmonary arrest</t>
  </si>
  <si>
    <t>IRCT20130812014333N127</t>
  </si>
  <si>
    <t>Randomization: Randomized, Blinding: Double blinded, Placebo: Used, Assignment: Parallel, Purpose: Treatment, Randomization description: Randomly Individually by random number table via code receipt, Blinding description: In this study, participants and researchers are unaware and will be keep blinded to the allocation of study groups.</t>
  </si>
  <si>
    <t>Cardiopulmonary arrest. &lt;br&gt;Cardiac arrest</t>
  </si>
  <si>
    <t>Nasrin Bahrami</t>
  </si>
  <si>
    <t>Emam Reza Hospital, Parastar Blvd</t>
  </si>
  <si>
    <t>Rejimdarmani@yahoo.com</t>
  </si>
  <si>
    <t>+98 83 3427 6330</t>
  </si>
  <si>
    <t>Dr. Hooman Rafee Surori</t>
  </si>
  <si>
    <t>Emam Reza Hospital, Parastar Boulevard</t>
  </si>
  <si>
    <t>Hooman_rafiee@yahoo.com</t>
  </si>
  <si>
    <t>Inclusion criteria: Above 18 years old&lt;br&gt;No previous  neurological disorders&lt;br&gt;Cardiopulmonary arrest</t>
  </si>
  <si>
    <t>Exclusion criteria: Patients who do not have the possibility of injections during recovery due to the lack of peripheral blood vessels&lt;br&gt;Patients with cardiopulmonary arrest outside the hospital</t>
  </si>
  <si>
    <t>Neurological complications. Timepoint: 24 hours after resuscitation. Method of measurement: Based on a doctor's Checking out and according to Cerebral performance category.;Hypertension. Timepoint: 24 hours after resuscitation. Method of measurement: Using Digital Blood Pressure.;Rhythm during resuscitation. Timepoint: 24 hours after resuscitation. Method of measurement: Using a heart rhythm monitoring device.</t>
  </si>
  <si>
    <t>What will be shared: The main outcomes of the study will be shared.  When: 3months  To whom: If requested, results will be made available to other academic researchers  Conditions: Sharing scientific data is available to researchers  Where to obtain: To receive the documentation, email send for update manager Email: Rejimdarmani@yahoo.com  How to obtain: In a 15-day period, the documents will be sent e-mail  Comments:</t>
  </si>
  <si>
    <t>Ethics committee of Kermanshah University of Medical Sciences</t>
  </si>
  <si>
    <t>Effect of Angiotensin Receptor Blockers on Periodic Breathing During Sleep in Hypoxia</t>
  </si>
  <si>
    <t>Other: Hyperoxic Hypercapnic Ventilatory Response Test;Other: Hypoxic Hypercapnic Ventilatory Response Test;Other: Repeated Hypoxic Apneas;Other: Hypoxic Sleep Study;Drug: Losartan;Drug: Placebo</t>
  </si>
  <si>
    <t>https://clinicaltrials.gov/show/NCT03335904</t>
  </si>
  <si>
    <t>AT1R Blockade and Periodic Breathing During Sleep in Hypoxia</t>
  </si>
  <si>
    <t>NCT03335904</t>
  </si>
  <si>
    <t>Sleep Disordered Breathing;Hypoxia;Respiration; Sleep Disorder;Chemoreceptor Apnea</t>
  </si>
  <si>
    <t>H17-02920</t>
  </si>
  <si>
    <t>Glen Foster, PhD</t>
  </si>
  <si>
    <t>&lt;br&gt;        Inclusion Criteria:&lt;br&gt;&lt;br&gt;          -  normotensive&lt;br&gt;&lt;br&gt;          -  forced expiratory volume in 1s : forced vital capacity ratio &gt; 0.75&lt;br&gt;&lt;br&gt;          -  no medical history of cardiovascular and respiratory disease&lt;br&gt;&lt;br&gt;          -  not taking medications other than oral contraceptives&lt;br&gt;&lt;br&gt;          -  free from sleep apnea&lt;br&gt;&lt;br&gt;          -  body mass index less than 30 kg/m2&lt;br&gt;&lt;br&gt;        Exclusion Criteria:&lt;br&gt;&lt;br&gt;          -  history of hypertension&lt;br&gt;&lt;br&gt;          -  known impaired renal function&lt;br&gt;&lt;br&gt;          -  liver disease&lt;br&gt;&lt;br&gt;          -  heart failure&lt;br&gt;&lt;br&gt;          -  myocardial infarction&lt;br&gt;&lt;br&gt;          -  coronary artery disease&lt;br&gt;&lt;br&gt;          -  smoked within the past year&lt;br&gt;&lt;br&gt;          -  apnea hypopnea index &gt; 5 events per hour&lt;br&gt;</t>
  </si>
  <si>
    <t>apnea-hypopnea index</t>
  </si>
  <si>
    <t>Average oxygen saturation;Hyperoxic Hypercapnic Ventilatory Response;Hypoxic Hypercapnic Ventilatory Response;Change in systolic and diastolic blood pressure during breath-hold;Hyperoxic Hypercapnic Cerebral Blood Flow Response;Hypoxic Hypercapnic Cerebral Blood Flow Response</t>
  </si>
  <si>
    <t>Ghrelin treatment of comatose patients after cardiac arrest:                 A clinical trial to promote cerebral recovery - Ghrelin in coma</t>
  </si>
  <si>
    <t>&lt;br&gt;                Product Name: acylated ghrelin&lt;br&gt;                Product Code: G-3370-R&lt;br&gt;                Pharmaceutical Form: Lyophilisate for suspension for injection&lt;br&gt;                INN or Proposed INN: Acyl-Ghrelin&lt;br&gt;                CAS Number: 258279-04-8&lt;br&gt;                Current Sponsor code: G-3370-R&lt;br&gt;                Other descriptive name: GHRELIN&lt;br&gt;                Concentration unit: ¬µg/ml microgram(s)/millilitre&lt;br&gt;                Concentration type: up to&lt;br&gt;                Concentration number: 600-&lt;br&gt;                Pharmaceutical form of the placebo: Solution for infusion&lt;br&gt;                Route of administration of the placebo: Intravenous use&lt;br&gt;&lt;br&gt;</t>
  </si>
  <si>
    <t>https://www.clinicaltrialsregister.eu/ctr-search/search?query=eudract_number:2018-000005-23</t>
  </si>
  <si>
    <t>Ghrelin treatment of comatose patients after cardiac arrest:                 A clinical trial to promote cerebral recovery</t>
  </si>
  <si>
    <t>EUCTR2018-000005-23-NL</t>
  </si>
  <si>
    <t>University of Twente</t>
  </si>
  <si>
    <t>Brain damage after cardiac arrest;Therapeutic area: Diseases [C] - Nervous System Diseases [C10]</t>
  </si>
  <si>
    <t>Ghreline</t>
  </si>
  <si>
    <t>Principal Investigator</t>
  </si>
  <si>
    <t>Wagnerlaan 55</t>
  </si>
  <si>
    <t>Rijnstate Hospital</t>
  </si>
  <si>
    <t>Inclusion criteria: &lt;br&gt;                ‚Ä¢Age =18 years&lt;br&gt;                ‚Ä¢Out of hospital cardiac arrest&lt;br&gt;                ‚Ä¢Successful cardiopulmonary resuscitation&lt;br&gt;                ‚Ä¢Return of spontaneous circulation =12 hours ago&lt;br&gt;                ‚Ä¢GCS score on admission = 8 or suspected coma in patients who are sedated&lt;br&gt;                ‚Ä¢Admission to intensive care unit&lt;br&gt;                ‚Ä¢Hemodynamic and respiratory stability as determined by the treating intensive care physician, with the minimum requirement of mean arterial pressure &gt; 65 mmHg. Treatment with inotropes, vasopressors or IABP is allowed.&lt;br&gt;&lt;br&gt;                Are the trial subjects under 18? no&lt;br&gt;                Number of subjects for this age range:&lt;br&gt;                F.1.2 Adults (18-64 years) yes&lt;br&gt;                F.1.2.1 Number of subjects for this age range 83&lt;br&gt;                F.1.3 Elderly (&gt;=65 years) yes&lt;br&gt;                F.1.3.1 Number of subjects for this age range 125&lt;br&gt;</t>
  </si>
  <si>
    <t>Exclusion criteria: &lt;br&gt;                ‚Ä¢Age &lt;18 years&lt;br&gt;                ‚Ä¢A known progressive neurological disease&lt;br&gt;                ‚Ä¢Expected death within 48 hours&lt;br&gt;</t>
  </si>
  <si>
    <t>Main Objective: We aim to estimate safety and efficacy of intravenous treatment with acyl-ghrelin to promote cerebral recovery in comatose patients after cardiac arrest. Safety will be monitored throughout hospitalization and during follow-up using all AEs reported, and by interim analyses by an independent DSMB. Efficacy will be measured by the primary outcome measure, i.e. functional recovery as measured by the Cerebral Performance Category (CPC) scale at six months after cardiac arrest.;&lt;br&gt;                Secondary Objective: To estimate efficacy of ghrelin to modify&lt;br&gt;                1.Case fatality&lt;br&gt;                2.Time to awaken (time interval between resuscitation and Glasgow Coma Scale (GCS) score of 14)&lt;br&gt;                3.Long term outcome: CPC and cognitive functioning at 12 months&lt;br&gt;                4.Cardiovascular outcomes, including blood pressure, treatment with inotropic medication, treatment with vasopression, LVAD, cardiac biomarkers, and need for defibrillation&lt;br&gt;            ;Primary end point(s): The primary outcome measure will be functional outcome as expressed as the score on the cerebral performance category (CPC) at 6 months. ;Timepoint(s) of evaluation of this end point: 3 months, 6 months</t>
  </si>
  <si>
    <t>&lt;br&gt;                Secondary end point(s): Secondary outcomes include case fatality at one week and 6 months, time to awaken (time interval between resuscitation and GCS score of 14), EMV score and estimated CPC score at 1 week, CPC score at 3 and 12 months, and cognitive functioning at 12 months. &lt;br&gt;                &lt;br&gt;                Cardiovascular secondary outcome measures are: &lt;br&gt;                Mean arterial blood pressure day 1-7 (mean, highest, lowest)&lt;br&gt;                Heart rate day 1-7 (mean, highest, lowest)&lt;br&gt;                Arrhythmia day 1-7: yes / no. If yes: type of arrhythmia&lt;br&gt;                Cumulative dose of vasopressive medication day 1-7&lt;br&gt;                Cumulative dose of inotropic medication day 1-7&lt;br&gt;                Sequential Organ Failure Assessment score day 1-7&lt;br&gt;                Kidney function day expressed as GFR day 1-7&lt;br&gt;                CVVH day 1-7: yes / no&lt;br&gt;                Assist devices day 1-7: yes / no&lt;br&gt;                Biomarkers are:&lt;br&gt;                Cardiac: troponine and CK / CK-MB ratio at day 0, 1, 2 or 3&lt;br&gt;                Neurological: NSE day 1, 2, 3&lt;br&gt;                Endocrinological: cortisol, growth hormone, prolactine, ACTH, IGF-1 day 1, 2, 3&lt;br&gt;                Gastro-intestinal outcome measure is: gastric residual volume (day 1-7, during ICU admission)&lt;br&gt;            ;Timepoint(s) of evaluation of this end point: Daily after administering medication/placebo for a week; 1 week, 3 months, 12 months</t>
  </si>
  <si>
    <t>Ghrelin treatment of comatose patients after cardiac arrest:                  A clinical trial to promote cerebral recovery</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</si>
  <si>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663-&lt;br&gt;&lt;br&gt;Trade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
  </si>
  <si>
    <t>EUCTR2017-002742-68-GR</t>
  </si>
  <si>
    <t>United States;Philippines;Taiwan;Greece;Thailand;Spain;Ukraine;Russian Federation;Chile;Israel;Italy;Vietnam;India;Malaysia;Peru;South Africa;China;Korea, Republic of;Turkey;Czech Republic;Hungary;Mexico;Argentina;Croatia;Romania;Bulgaria</t>
  </si>
  <si>
    <t>Mar 27 2020 12:00AM</t>
  </si>
  <si>
    <t>Tongue pressure measurement by the tongue pressure measuring instrument for obstructive sleep apnea patients</t>
  </si>
  <si>
    <t>https://upload.umin.ac.jp/cgi-open-bin/ctr_e/ctr_view.cgi?recptno=R000027273</t>
  </si>
  <si>
    <t>Development of new screening methods for obstructive sleep apnea using perioral muscle activity evaluation</t>
  </si>
  <si>
    <t>JPRN-UMIN000023882</t>
  </si>
  <si>
    <t>Aichi Medical University Hospital</t>
  </si>
  <si>
    <t>Inclusion criteria: Obstructive sleep apnea patients scheduled for PSG</t>
  </si>
  <si>
    <t>Exclusion criteria: Patients with secondary abnormalities in maxillofacial form</t>
  </si>
  <si>
    <t>tongue pressure</t>
  </si>
  <si>
    <t>apnea hypopnea index</t>
  </si>
  <si>
    <t>EUCTR2017-002217-59-AT</t>
  </si>
  <si>
    <t>Dec  3 2018 12:00AM</t>
  </si>
  <si>
    <t>Airway Clearance Using Non-Invasive Oscillating Device in Critically Ill Children</t>
  </si>
  <si>
    <t>Device: NIOD Frequencer</t>
  </si>
  <si>
    <t>https://clinicaltrials.gov/show/NCT03821389</t>
  </si>
  <si>
    <t>Airway Clearance Using Non-Invasive Oscillating Device</t>
  </si>
  <si>
    <t>NCT03821389</t>
  </si>
  <si>
    <t>June 1, 2020</t>
  </si>
  <si>
    <t>Atsushi Kawaguchi;Atsushi Kawaguchi</t>
  </si>
  <si>
    <t>;atsushi@ualberta.ca</t>
  </si>
  <si>
    <t>;5149124247</t>
  </si>
  <si>
    <t>St. Justine's Hospital;</t>
  </si>
  <si>
    <t>MEDTEQ</t>
  </si>
  <si>
    <t>&lt;br&gt;        Inclusion Criteria:&lt;br&gt;&lt;br&gt;          -  All the patients admitted to the PICU during the study period will be screened. The&lt;br&gt;             investigators will not set any restriction regarding the timing of prescription of CPT&lt;br&gt;             (i.e., length of PICU stay before screening) for the screening. The investigators will&lt;br&gt;             include only if CPT is expected to be used as a management at least for the next 24&lt;br&gt;             hours in the PICU from the time of inclusion. For instance, if CPT will be expected to&lt;br&gt;             be discontinued from the management in a day, the investigators will exclude the&lt;br&gt;             participants from the inclusion. CPT can be prescribed for airway clearance with any&lt;br&gt;             etiology such as atelectasis at the directions of bedside pediatric intensivists in&lt;br&gt;             charge on the study date. The investigators will only include patients whose&lt;br&gt;             oxygenation is stable (SpO2&gt;90%) with less than 0.60 of ventilators.&lt;br&gt;&lt;br&gt;        Exclusion Criteria:&lt;br&gt;&lt;br&gt;          -  CPT order will (or is expected to) be discontinued within 24 hours from the inclusion&lt;br&gt;             timing.&lt;br&gt;&lt;br&gt;          -  CPT is not ordered for airway clearance.&lt;br&gt;&lt;br&gt;          -  SpO2 is not stable (SpO2=&lt;90%) with more than 0.60 of FIO2 for the ventilated patients&lt;br&gt;             including patients on NIV, at least for previous 1 hour from the screening.&lt;br&gt;&lt;br&gt;          -  SpO2 is not stable (SpO2=&lt;90%) with more than 0.60 of FIO2 for the patients on HFNC,&lt;br&gt;             at least for previous 1 hour from the screening.&lt;br&gt;&lt;br&gt;          -  Bradycardia (HR&lt;80bpm) at any interventions at least for 24 hours prior to the&lt;br&gt;             screening.&lt;br&gt;&lt;br&gt;          -  Patients with known pneumothorax, osteomyelitis in the PICU admission.&lt;br&gt;&lt;br&gt;          -  Known pulmonary hypertension with treatment(s) underway.&lt;br&gt;&lt;br&gt;          -  Thoracotomy within 1 month.&lt;br&gt;&lt;br&gt;          -  Known recent/unhealed rib fractures.&lt;br&gt;&lt;br&gt;          -  Known skin injury of chest wall.&lt;br&gt;&lt;br&gt;          -  No obtain of IC.&lt;br&gt;&lt;br&gt;          -  Brain death or vegetated states.&lt;br&gt;</t>
  </si>
  <si>
    <t>Mean changes in respiratory tidal volume</t>
  </si>
  <si>
    <t>Changes of blood pressures (mmHg);Estimated lung volume;EtCO2 and its waveform.;Clinical Respiratory severity scores;Change of heart rates (beat per minute);Change of oxygen saturations (%);Change of respiratory rate (times per minute);Change of neurological status (i.e., patient comfort level).;Change of level of work of breathing (i.e., no WOB, mild, moderate, and severe).;Lung air distribution</t>
  </si>
  <si>
    <t>Alveolar Macrophage Programming Following Endotoxin Exposure</t>
  </si>
  <si>
    <t>Other: bronchoscopy with intrabronchial administration of lipopolysaccharide</t>
  </si>
  <si>
    <t>https://clinicaltrials.gov/show/NCT03859050</t>
  </si>
  <si>
    <t>NCT03859050</t>
  </si>
  <si>
    <t>HS-3131</t>
  </si>
  <si>
    <t>Christine Griesmer;Christine Griesmer</t>
  </si>
  <si>
    <t>griesmerc@njhealth.org;</t>
  </si>
  <si>
    <t>303-398-1325;303-398-1325</t>
  </si>
  <si>
    <t>&lt;br&gt;        Inclusion Criteria:&lt;br&gt;&lt;br&gt;          1. Written, informed consent&lt;br&gt;&lt;br&gt;          2. Age 18-50&lt;br&gt;&lt;br&gt;        Exclusion Criteria:&lt;br&gt;&lt;br&gt;          1. Current or recent illness (past 2 weeks)&lt;br&gt;&lt;br&gt;          2. Presence or prior history of cardiac, pulmonary or systemic disease&lt;br&gt;&lt;br&gt;          3. Bleeding disorder, use of systemic anticoagulants or antiplatelet therapy&lt;br&gt;&lt;br&gt;          4. American Society of Anesthesiology (ASA) class 2 or greater&lt;br&gt;&lt;br&gt;          5. Immunocompromised state (HIV, immunoglobulin deficiency, systemic immunosuppressants)&lt;br&gt;&lt;br&gt;          6. Use of any inhaled substance, including tobacco, marijuana, e-cigarrettes, cocaine,&lt;br&gt;             methamphetamines, or toxic vapors in the past 3 months or greater than 10 pack-year&lt;br&gt;             smoking history&lt;br&gt;&lt;br&gt;          7. Alcohol use disorder or greater than 7 drinks/week for women or greater than 14&lt;br&gt;             drinks/week for men in the past 3 months&lt;br&gt;&lt;br&gt;          8. Allergy or prior adverse reaction to lidocaine, midazolam or fentanyl&lt;br&gt;&lt;br&gt;          9. Abnormal spirometry or electrocardiogram at time of screening&lt;br&gt;&lt;br&gt;         10. Pregnant (based on urine pregnancy test) or breast feeding&lt;br&gt;</t>
  </si>
  <si>
    <t>Resident alveolar macrophages and recruited macrophages will be distinguished from one another using multi-parameter flow cytometry, and the relative proportions enumerated</t>
  </si>
  <si>
    <t>Scheduled CPR Refresher Training Role in Retaining Psychomotor Skills</t>
  </si>
  <si>
    <t>Other: refresher training at six months</t>
  </si>
  <si>
    <t>https://clinicaltrials.gov/show/NCT03584867</t>
  </si>
  <si>
    <t>CPR Refresher Role in Retaining Psychomotor Skills</t>
  </si>
  <si>
    <t>NCT03584867</t>
  </si>
  <si>
    <t>Oman</t>
  </si>
  <si>
    <t>SQU-EC/023/18</t>
  </si>
  <si>
    <t>Mahmood AlJufaili, M.D.;Mahmood ALjufaili, M.D.</t>
  </si>
  <si>
    <t>;mahmood.j@squ.edu.om</t>
  </si>
  <si>
    <t>;97191919</t>
  </si>
  <si>
    <t>Sultan Qaboos University;</t>
  </si>
  <si>
    <t>&lt;br&gt;        Inclusion Criteria:&lt;br&gt;&lt;br&gt;          -  All sultan Taboos university hospital staff in emergency department( nurses, doctors&lt;br&gt;             and respiratory therapists) who received basic life support training&lt;br&gt;&lt;br&gt;          -  Age more than 18 years old&lt;br&gt;&lt;br&gt;        Exclusion Criteria:&lt;br&gt;&lt;br&gt;          -  Medical illnesses that interfere with chest compression (back pain, wrist pain, knee&lt;br&gt;             pain)&lt;br&gt;&lt;br&gt;          -  Pregnancy&lt;br&gt;&lt;br&gt;          -  Providers who are scheduled for refresher training&lt;br&gt;</t>
  </si>
  <si>
    <t>Chest compression</t>
  </si>
  <si>
    <t>depth of compression;time of interruption;Ventilation rate</t>
  </si>
  <si>
    <t>EUCTR2015-003895-65-BG</t>
  </si>
  <si>
    <t>Poland;Belgium;Brazil;Romania;Bulgaria;Argentina;Canada;Hungary;Czech Republic;United Kingdom;Austria;Turkey;Finland;Netherlands;South Africa;Denmark;Australia;Puerto Rico;France;Italy;Switzerland;Israel;Chile;Russian Federation;Spain;Slovakia;United Arab Emirates;United States;Portugal;Germany;New Zealand;Sweden</t>
  </si>
  <si>
    <t>+1609 683 1606</t>
  </si>
  <si>
    <t>Inclusion criteria: &lt;br&gt;Subjects with the appropriate genetic background and recently hospitalized for ACS (between 1 and 3 months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t>
  </si>
  <si>
    <t>Jul 20 2016 12:00AM</t>
  </si>
  <si>
    <t>Shortened Antibiotic Treatment in Community-Acquired Pneumonia: A Nationwide Danish Randomized Controlled Trial - CAP5</t>
  </si>
  <si>
    <t>&lt;br&gt;Pharmaceutical Form: Tablet&lt;br&gt;INN or Proposed INN: Amoxicillin&lt;br&gt;Other descriptive name: AMOXICILLIN TRIHYDRATE&lt;br&gt;Concentration unit: g gram(s)&lt;br&gt;Concentration type: equal&lt;br&gt;Concentration number: 1-&lt;br&gt;&lt;br&gt;Pharmaceutical Form: Tablet&lt;br&gt;INN or Proposed INN: Ampicillin&lt;br&gt;Other descriptive name: AMPICILLIN TRIHYDRATE&lt;br&gt;Concentration unit: g gram(s)&lt;br&gt;Concentration type: equal&lt;br&gt;Concentration number: 1-&lt;br&gt;&lt;br&gt;Pharmaceutical Form: Infusion&lt;br&gt;INN or Proposed INN: Ampicillin&lt;br&gt;Other descriptive name: AMPICILLIN SODIUM&lt;br&gt;Concentration unit: g gram(s)&lt;br&gt;Concentration type: equal&lt;br&gt;Concentration number: 1-&lt;br&gt;&lt;br&gt;Pharmaceutical Form: Tablet&lt;br&gt;INN or Proposed INN: Phenoxymethylpenicillin&lt;br&gt;CAS Number: 132-98-9&lt;br&gt;Other descriptive name: PHENOXYMETHYLPENICILLIN POTASSIUM&lt;br&gt;Concentration unit: g gram(s)&lt;br&gt;Concentration type: range&lt;br&gt;Concentration number: 0,6-1,2&lt;br&gt;&lt;br&gt;Pharmaceutical Form: Infusion&lt;br&gt;INN or Proposed INN: Benzylpenicillin&lt;br&gt;CAS Number: 69-57-8&lt;br&gt;Other descriptive name: BENZYLPENICILLIN SODIUM&lt;br&gt;Concentration unit: g gram(s)&lt;br&gt;Concentration type: range&lt;br&gt;Concentration number: 0,6-1,2&lt;br&gt;&lt;br&gt;Pharmaceutical Form: Tablet&lt;br&gt;INN or Proposed INN: Amoxicillin&lt;br&gt;Other descriptive name: AMOXICILLIN TRIHYDRATE&lt;br&gt;Concentration unit: g gram(s)&lt;br&gt;Concentration type: equal&lt;br&gt;Concentration number: 0,5-&lt;br&gt;INN or Proposed INN: Clavulanic acid&lt;br&gt;CAS Number: 58001-44-8&lt;br&gt;Other descriptive name: CLAVULANIC ACID&lt;br&gt;Concentration unit: g gram(s)&lt;br&gt;Concentration type: equal&lt;br&gt;Concentration number: 0,125-&lt;br&gt;&lt;br&gt;Pharmaceutical Form: Infusion&lt;br&gt;INN or Proposed INN: Piperacillin&lt;br&gt;Other descriptive name: PIPERACILLIN SODIUM&lt;br&gt;Concentration unit: g gram(s)&lt;br&gt;Concentration type: equal&lt;br&gt;Concentration number: 4-&lt;br&gt;INN or Proposed INN: Tazobactam&lt;br&gt;Other descriptive name: TAZOBACTAM SODIUM&lt;br&gt;Concentration unit: g gram(s)&lt;br&gt;Concentration type: equal&lt;br&gt;Concentration number: 0,5-&lt;br&gt;&lt;br&gt;Pharmaceutical Form: Tablet&lt;br&gt;INN or Proposed INN:</t>
  </si>
  <si>
    <t>https://www.clinicaltrialsregister.eu/ctr-search/search?query=eudract_number:2019-000404-15</t>
  </si>
  <si>
    <t>Comparison of the effect of shortened versus standard antibiotic treatment in patients hospitalized with pneumonia</t>
  </si>
  <si>
    <t>EUCTR2019-000404-15-DK</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</si>
  <si>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Treatment length&lt;br&gt;Number of treatment arms in the trial: 2&lt;br&gt;</t>
  </si>
  <si>
    <t>Thomas Benfield</t>
  </si>
  <si>
    <t>Community-acquired pneumonia &lt;br&gt;MedDRA version: 22.1Level: LLTClassification code 10035725Term: Pneumonia NOSSystem Organ Class: 100000004862;Therapeutic area: Diseases [C] - Bacterial Infections and Mycoses [C01]</t>
  </si>
  <si>
    <t>NCT04089787</t>
  </si>
  <si>
    <t>Simone Bastrup Israelsen</t>
  </si>
  <si>
    <t>Kettegaard Alle 30</t>
  </si>
  <si>
    <t>simone.elisabeth.bastrup.israelsen.02@regionh.dk</t>
  </si>
  <si>
    <t>Novo Nordisk Foundation;Hvidovre Hospital Strategic Research Fund</t>
  </si>
  <si>
    <t>Inclusion criteria: &lt;br&gt;o Hospitalized with community-acquired pneumonia; defined as new pulmonary infiltrate on chest X-ray and/or CT scan at least one symptom compatible with pneumonia (cough, fever, dyspnoea and/or chest pain)&lt;br&gt;o Initiation of antibiotics within 12 hours of the time of the first chest X-ray or CT-scan with an infiltrate&lt;br&gt;o Age = 18 years&lt;br&gt;o Afebrile (temp = 37,8¬∞C) for 48 hours at randomization&lt;br&gt;o Clinically stable at randomization (SBP = 90 mm Hg, HR = 100/min., RR = 24/min., SAT = 90%)&lt;br&gt;Are the trial subjects under 18? no&lt;br&gt;Number of subjects for this age range: &lt;br&gt;F.1.2 Adults (18-64 years) yes&lt;br&gt;F.1.2.1 Number of subjects for this age range 282&lt;br&gt;F.1.3 Elderly (&gt;=65 years) yes&lt;br&gt;F.1.3.1 Number of subjects for this age range 282&lt;br&gt;</t>
  </si>
  <si>
    <t>Exclusion criteria: &lt;br&gt;a) Immunosuppression (HIV-positive, neutropenia, corticosteroid treatment (= 10 mg/d of prednisone or the equivalent for &gt;30 days), chemotherapy, immunosuppressive agents, immunosuppressed after solid organ transplantation, asplenia)&lt;br&gt;b) Hospitalization during the previous 14 days &lt;br&gt;c) Antibiotic treatment (&gt;2 days) within the past 30 days&lt;br&gt;d) Uncommon cause requiring longer duration of antimicrobial therapy (Pseudomonas aeruginosa, Staphylococcus aureus, Mycobacterium spp., fungi) &lt;br&gt;e) Extrapulmonary infection (e.g. endocarditis, meningitis, or abscess)&lt;br&gt;f) Pleural empyema or lung abscess&lt;br&gt;g) Pleural effusion requiring drainage tube&lt;br&gt;h) Intensive care unit (ICU) admittance&lt;br&gt;i) Pregnancy and breastfeeding&lt;br&gt;</t>
  </si>
  <si>
    <t>Main Objective: To assess the efficacy and safety of shortened antibiotic treatment duration of community-acquired pneumonia in hospitalized immunocompetent adult patients based on clinical stability criteria in a beta-lactam antibiotic setting;Secondary Objective: To reduce the consumption of antibiotics and thereby potentially decrease the risk of adverse events,  obtain better patient adherence, reduce antimicrobial resistance and health care costs. ;Primary end point(s): Readmission-free survival;Timepoint(s) of evaluation of this end point: 90 days</t>
  </si>
  <si>
    <t>Secondary end point(s): 1. Duration and type of antibiotic treatment&lt;br&gt;2. Length of hospital stay&lt;br&gt;3. Antibiotic adverse events&lt;br&gt;4. Serious adverse events (according to ICH-GCP guidelines)&lt;br&gt;5. Major complications (pleural effusion, pleural empyema, lung abscess, respiratory failure, severe sepsis, renal failure, use of non-invasive or invasive ventilation, need for vasopressors, ICU admission)&lt;br&gt;6. Use of and type of antimicrobials after discharge&lt;br&gt;7. Post-discharge follow-up visits&lt;br&gt;8. Readmission within 30 and 90 days&lt;br&gt;8a. Pneumonia related readmission within 30 and 90 days&lt;br&gt;9. Mortality&lt;br&gt;9a. In-hospital mortality&lt;br&gt;9b. 30-day all-cause mortality&lt;br&gt;9c. 90-day all-cause mortality;Timepoint(s) of evaluation of this end point: 90 days</t>
  </si>
  <si>
    <t>Shortened Antibiotic Treatment in Community-Acquired Pneumonia: A Nationwide Danish Randomized Controlled Trial</t>
  </si>
  <si>
    <t>Apr 29 2019 12:00AM</t>
  </si>
  <si>
    <t>EUCTR2017-002217-59-BE</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</si>
  <si>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</si>
  <si>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Secondary Objective: Compare Pi in combination with SOC treatment to placebo in combination with SOC tmt (Pi+SOC_Pl+SOC) re.:&lt;br&gt;‚Ä¢ Safety, tolerability&lt;br&gt;‚Ä¢ Time to return to daily activities as assessed by the subject&lt;br&gt;‚Ä¢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Emergence of viral resistance against Pi detected by genotyping and/or phenotyping&lt;br&gt;‚Ä¢ Virologic response (by qRT-PCR and viral culture) by baseline resistance to Pi/other antivirals in SOC;Primary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28+/-1;Main Objective: The primary objective is to evaluate superiority of pimodivir (Pi) in combination with standard-of-care (SOC) treatment (tmt) compared to placebo in combination with SOC treatment, with respect to the time to resolution of influenza-related symptoms.</t>
  </si>
  <si>
    <t>Secondary end point(s): 1. Safety and tolerability based on assessment of AEs, clinical laboratory assessments, 12-lead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(major versus minor complications as well as infective versus non-infective complications). The AC will receive data on AEs, including medical assessments (eg chest X-ray results, lab results) and concomitant therapy of cases selected from the AEs. Details will be provided in an AC charter. &lt;br&gt;4. Time to return to daily activities as assessed by the subject.&lt;br&gt;5. All-cause mortality.&lt;br&gt;6. Impact of influenza on daily activities, emotions and others, as defined by the Flu-iiQTM questionnaire (Modules 2, 3, and 4).&lt;br&gt;7. PK parameters of pimodivir (ie, plasma concentration just prior to the beginning or at the end of a dosing interval [Ctrough], Cmax, tmax, and AUC12h), as determined by population PK analysis.&lt;br&gt;8. PK/PD analyses. &lt;br&gt;9. The acceptability of the pimodivir formulation in adolescents, as measured by a taste and swallowability questionnaire.&lt;br&gt;10. The emergence of viral resistance against pimodivir detected by genotyping and/or phenotyping.&lt;br&gt;11. Time to viral negativity by qRT-PCR and viral culture.&lt;br&gt;12. Viral load over time by qRT-PCR and viral culture.&lt;br&gt;13. Virologic response by baseline resistance to pimodivir/other antivirals in the SOC.;Timepoint(s) of evaluation of this end point: 1.-6. Day 28+/1&lt;br&gt;7.-8. Day 6&lt;br&gt;9. Day 5&lt;br&gt;10.-12. Day 14+/-1&lt;br&gt;13. Day 0-1</t>
  </si>
  <si>
    <t>Sep 27 2018 12:00AM</t>
  </si>
  <si>
    <t>A Controlled Human Infection Study of Influenza A/Bethesda/MM2/H1N1 Virus (A/California/04/2009/H1N1-like) in Healthy Subjects to Assess the Effect of Pre-Existing Immunity on Symptomatic Influenza Virus Infection</t>
  </si>
  <si>
    <t>Biological: Influenza A/Bethesda/MM2/H1N1 Challenge</t>
  </si>
  <si>
    <t>https://clinicaltrials.gov/show/NCT04044352</t>
  </si>
  <si>
    <t>H1N1v Virus Challenge Study in Healthy Subjects</t>
  </si>
  <si>
    <t>NCT04044352</t>
  </si>
  <si>
    <t>HHSN272201300015I;18-0010</t>
  </si>
  <si>
    <t>&lt;br&gt;        Inclusion Criteria:&lt;br&gt;&lt;br&gt;          1. Provide written informed consent prior to initiation of any study procedure.&lt;br&gt;&lt;br&gt;          2. Are able to understand and comply with planned study procedures and be available for&lt;br&gt;             all study visits.&lt;br&gt;&lt;br&gt;          3. Agree to remain an inpatient for at least seven days after challenge, and until they&lt;br&gt;             have no virus shedding,* determined by qualitative RT-PCR for a minimum of two&lt;br&gt;             consecutive days post-challenge.&lt;br&gt;&lt;br&gt;               -  For a minimum of seven days post-challenge (Study Day 8).&lt;br&gt;&lt;br&gt;          4. Healthy* males and non-pregnant, non-breastfeeding females**, aged &gt; / = 18 and &lt; /&lt;br&gt;             =49 years of age, inclusive, at enrollment.&lt;br&gt;&lt;br&gt;             *Good health is defined in inclusion criteria 10.&lt;br&gt;&lt;br&gt;               -  Females subjects of childbearing potential must agree to have a serum pregnancy&lt;br&gt;                  test at screening, a urine pregnancy test before Chest X-Ray (CXR) performed (if&lt;br&gt;                  more than 7 days have passed between CXR and serum pregnancy test), and a urine&lt;br&gt;                  pregnancy test upon admission to the inpatient unit prior to CHI, and results&lt;br&gt;                  must be negative.&lt;br&gt;&lt;br&gt;          5. Women of childbearing potential* must agree to use or have practiced true abstinence**&lt;br&gt;             or use at least 1 acceptable primary form of contraception***,****.&lt;br&gt;&lt;br&gt;             These criteria are applicable to females in a heterosexual relationship and&lt;br&gt;             child-bearing potential (i.e., the criteria do not apply to subjects in a same sex&lt;br&gt;             relationship).&lt;br&gt;&lt;br&gt;             *Not of child bearing potential - post-menopausal females (defined as having a history&lt;br&gt;             of amenorrhea for at least one year) or a documented status as being surgically&lt;br&gt;             sterile (hysterectomy, bilateral oophorectomy, tubal ligation/salpingectomy, or&lt;br&gt;             Essure(R) placement with history of documented radiological confirmation test at least&lt;br&gt;             90 days after the procedure).&lt;br&gt;&lt;br&gt;             **True abstinence is 100% of time no sexual intercourse (male's penis enters the&lt;br&gt;             female's vagina). (Periodic abstinence [e.g. calendar, ovulation, symptothermal,&lt;br&gt;             post-ovulation methods] and withdrawal are not acceptable methods of contraception).&lt;br&gt;&lt;br&gt;             ***Acceptable forms of primary contraception include monogamous relationship with a&lt;br&gt;             vasectomized partner who has been vasectomized for180 days or more prior to the&lt;br&gt;             subject receiving the influenza challenge virus, intrauterine devices, birth control&lt;br&gt;             pills, and injectable/implantable/insertable hormonal birth control products.&lt;br&gt;&lt;br&gt;             ****Must use at least one acceptable primary form of contraception for at least 30&lt;br&gt;             days prior to admission and at least one acceptable primary form of contraception&lt;br&gt;             during the remainder of the study.&lt;br&gt;&lt;br&gt;          6. Non-habitual smoker* of tobacco, e-cigarettes or marijuana.&lt;br&gt;&lt;br&gt;             *Non-habitual smokers are those who smoke no more than four cigarettes, other tobacco&lt;br&gt;             products, e-cigarettes or marijuana in a week for more than three months and agree not&lt;br&gt;             to smoke cigarettes, other tobacco products, e-cigarettes and/or marijuana products&lt;br&gt;             during participation in the study.&lt;br&gt;&lt;br&gt;          7. No self-reported or known history of alcoholism or drug use within the last 30 days&lt;br&gt;             and agrees to abstain from alcohol and drugs* for at least one week before admission&lt;br&gt;             and throughout the inpatient period.&lt;br&gt;&lt;br&gt;             *Including forms of marijuana not included in criterion 6.&lt;br&gt;&lt;br&gt;          8. Negative drug urine toxicology result on screening (i.e., amphetamines, cocaine, and&lt;br&gt;             opiates) and on admission to the challenge unit (i.e., amphetamines, cocaine, opiates,&lt;br&gt;             and cannabinoids).&lt;br&gt;&lt;br&gt;          9. Agree not to use the listed* prescription or over-the-counter medications within 7&lt;br&gt;             days prior to inpatient stay and through inpatient stay, unless approved by the&lt;br&gt;             investigator.&lt;br&gt;&lt;br&gt;             *Oseltamivir, zanamivir, peramivir, baloxavir marboxil, amantadine (generic) and&lt;br&gt;             rimantadine (Flumadine and generic), aspirin, intranasal steroids, decongestants,&lt;br&gt;             antihistamines, and other non-steroidal anti-inflammatory drugs (NSAIDs).&lt;br&gt;&lt;br&gt;         10. In good health* and not have clinically significant medical, psychiatric, chronic or&lt;br&gt;             intermittent health conditions including those listed in the Subject Exclusion&lt;br&gt;             Criteria.&lt;br&gt;&lt;br&gt;             *Good health, as determined by medical history, medication use and physical&lt;br&gt;             examination to evaluate ongoing chronic medical or psychiatric diagnoses or&lt;br&gt;             conditions, defined as those that have been present for at least 90 days, which would&lt;br&gt;             not affect the assessment of the safety of subjects or the immunogenicity of&lt;br&gt;             challenge. These medical diagnoses or conditions should be stable for the last 90 days&lt;br&gt;             (no hospitalizations, emergency room (ER) or urgent care for condition (excluding&lt;br&gt;             musculoskeletal conditions) and not listed in the Subject Exclusion Criteria. Subjects&lt;br&gt;             may be on medications only if the condition or disease is stable and not&lt;br&gt;             deteriorating, if the medical intervention (such as device or medication) was not&lt;br&gt;             available during the maximal inpatient period of time, medications are not listed in&lt;br&gt;             the Subject Exclusion Criteria and pose no additional risk to subject safety or&lt;br&gt;             assessment of adverse events. This also includes no change in prescription medication,&lt;br&gt;             dose or frequency as a result of new symptoms or deterioration of the medical&lt;br&gt;             diagnosis or condition in the 90 days prior to enrollment. Any prescription change&lt;br&gt;             that is due to change of health care provider, insurance company, etc., or that is&lt;br&gt;             done for financial reasons, as long as in the same class of medication, will not be&lt;br&gt;             considered a deviation of this inclusion criterion. Any change in prescription&lt;br&gt;             medication due to improvement of a disease outcome (e.g., lowering of the dosage or&lt;br&gt;             frequency), as determined by the site principal investigator (PI) or designated&lt;br&gt;             clinician licensed to make medical diagnoses and listed on Form FDA 1572, will not be&lt;br&gt;             considered a deviation of this inclusion criterion.&lt;br&gt;&lt;br&gt;         11. Does not have an ongoing symptomatic condition* for which subject has had or has&lt;br&gt;             ongoing medical investigations but has not yet received a diagnosis or treatment plan.&lt;br&gt;&lt;br&gt;             *e.g., ongoing fatigue without a diagnosis for symptom.&lt;br&gt;&lt;br&gt;         12. Vital signs as follows: pulse is 47 to 99 beats per minute, inclusive; systolic blood&lt;br&gt;             pressure is 85 to 139 mmHg, inclusive; diastolic blood pressure is 55 to 89 mmHg,&lt;br&gt;             inclusive; SpO2 &gt;95%; RR&lt;18; oral temperature is less than 100.0 Degrees Fahrenheit.&lt;br&gt;&lt;br&gt;         13. Eligibility laboratory values (White Blood Cell (WBC), Absolute Lymphocyte Count,&lt;br&gt;             Hemoglobin (Hgb), Platelets, Alanine Transaminase (PLTs) and Creatinine (Cr)) are&lt;br&gt;             within acceptable parameters: (Hematology) WBC 103/UL (3.70 -11.00), Absolute&lt;br&gt;             Lymphocyte count/103/UL ( &gt; / = 1000), Hgb g/dL (Female) ( &gt; / = 11.0), Hgb g/dL&lt;br&gt;             (Male) ( &gt;</t>
  </si>
  <si>
    <t>Clinical or laboratory manifestation of Mild-to-Moderate Influenza Disease (MMID);Geometric Mean Titer (GMT) of A/Bethesda/MM2/H1N1 hemagglutination inhibition (HAI) antibodies in serum;Presence of viral shedding detected by positive Reverse Transcription - Polymerase Chain Reaction (RT-PCR) test from Nasopharyngeal (NP)</t>
  </si>
  <si>
    <t>Change in Geometric Mean Titer (GMT) of Hemagglutinin Inhibition (HAI) antibody in serum from baseline;Change in Geometric Mean Titer (GMT) of Microneutralization (MN) antibody in serum from baseline;Change in Geometric Mean Titer (GMT) of Neuraminidase Inhibition (NAI) antibody in serum from baseline;Changes in duration of viral shedding in Nasal Lavage Fluid (NLF) from baseline;Changes in duration of viral shedding in Nasopharyngeal (NP) swab from baseline;Changes in frequency of viral shedding in Nasal Lavage Fluid (NLF) from baseline;Changes in frequency of viral shedding in Nasopharyngeal (NP) swab from baseline;Changes in Geometric Mean Titer (GMT) of A/Bethesda/MM2/H1N1 Hemagglutination Inhibition (HAI) antibodies in serum associated with asymptomatic viral shedding by Reverse Transcription - Polymerase Chain Reaction (RT-PCR) from baseline;Changes in Geometric Mean Titer (GMT) of A/Bethesda/MM2/H1N1 Hemagglutination Inhibition (HAI) antibodies in serum associated with development of any Flu-PRO symptoms post-challenge without influenza virus detection from baseline;Changes in Geometric Mean Titer (GMT) of A/Bethesda/MM2/H1N1 Neuraminidase Inhibition (NAI) antibodies in serum associated with positive infection status, by symptom/shedding status, from baseline;Changes in magnitude of viral shedding in Nasal Lavage Fluid (NLF) from baseline;Changes in magnitude of viral shedding in Nasopharyngeal (NP) swab from baseline;Changes in timing of viral shedding in Nasal Lavage Fluid (NLF) from baseline;Changes in timing of viral shedding in Nasopharyngeal (NP) swab from baseline;Frequency of Serious Adverse Events (SAEs);Percentage of healthy subjects achieving HAI seroconversion (either a pre-challenge titer &lt; 1:10 and a post-challenge titer &gt; / = 1:40 or a pre-challenge titer &gt; / = 1:10 and a minimum 4-fold rise in post-challenge antibody titer) in serum from baseline;Percentage of healthy subjects achieving MN seroconversion (either a pre-challenge titer &lt; 1:10 and a post-challenge titer &gt; / = 1:40 or a pre-challenge titer &gt; / = 1:10 and minimum 4-fold rise in post-challenge antibody titer) in serum from baseline;Percentage of healthy subjects achieving NAI seroconversion (either a pre-challenge titer &lt; 1:10 and a post-challenge titer &gt; / = 1:40 or a pre-challenge titer &gt; / = 1:10 and minimum 4-fold rise in post-challenge antibody titer) in serum from baseline</t>
  </si>
  <si>
    <t>Comparison between intravenous 0.75 mcg/kg dexmedetomidine vs 0.035mg/kg midazolam in flexible bronchoscopy √¢?? A prospective, randomized, double blinded study</t>
  </si>
  <si>
    <t>Intervention1: Dexmedetomidine: Intravenous dexmedetomidine 0.75 mcg/kg, single dose, given at onset of bronchoscopy over 10 minutes&lt;br&gt;Control Intervention1: Midazolam: Intravenous Midazolam 0.035mg/kg given at onset of bronchoscopy&lt;br&gt;</t>
  </si>
  <si>
    <t>http://www.ctri.nic.in/Clinicaltrials/pmaindet2.php?trialid=21991</t>
  </si>
  <si>
    <t>Comparison between dexmedetomidine vs midazolam for sedation in bronchoscopy</t>
  </si>
  <si>
    <t>CTRI/2018/06/014563</t>
  </si>
  <si>
    <t>Randomized, Parallel Group Trial&lt;br&gt;  Method of generating randomization sequence:Computer generated randomization  Method of allocation concealment:Other  Blinding and masking:Participant and Investigator Blinded</t>
  </si>
  <si>
    <t>Kasturba Medical College</t>
  </si>
  <si>
    <t>Health Condition 1: null- All patients in the age group 18 to 65 years requiring flexible bronchoscopy in the Department of Respiratory Medicine.Health Condition 2: C340- Malignant neoplasm of main bronchusHealth Condition 3: J848- Other specified interstitial pulmonary diseasesHealth Condition 4: J168- Pneumonia due to other specified infectious organisms</t>
  </si>
  <si>
    <t>Thomas Antony</t>
  </si>
  <si>
    <t>Dept of Respiratory Medicine KMC, ManipalUdupi District,Karnataka</t>
  </si>
  <si>
    <t>rahulmagazine@gmail.com</t>
  </si>
  <si>
    <t>Kasturba Medical college, Manipal</t>
  </si>
  <si>
    <t>Dr Rahul Magazine</t>
  </si>
  <si>
    <t>Dept of Respiratory Medicine KMC, ManipalUdupi District,Karnataka Dept of Respiratory Medicine KMC, ManipalUdupi District,Karnataka</t>
  </si>
  <si>
    <t>Kasturba Medical CollegeManipal University,Manipal,Karnataka</t>
  </si>
  <si>
    <t>Inclusion criteria: All patients in the age group 18 to 65 years requiring flexible bronchoscopy in the Department of Respiratory Medicine.</t>
  </si>
  <si>
    <t>Exclusion criteria: 1.Patients with known or suspected allergy to Midazolam or Dexmedetomidine. &lt;br/ &gt;&lt;br&gt;2.Patients with renal or hepatic insufficiency. &lt;br/ &gt;&lt;br&gt;3.Patients with seizure disorder. &lt;br/ &gt;&lt;br&gt;4.COPD patients with FEV1  &lt; 50%. &lt;br/ &gt;&lt;br&gt;5.Patients with psychiatric disorder. &lt;br/ &gt;&lt;br&gt;6.Haemodynamically unstable patients including cardiac failure. &lt;br/ &gt;&lt;br&gt;7.Heart rate  &lt; 50 beats per min or second or third degree heart block. &lt;br/ &gt;&lt;br&gt;8.Patients with body weight more than 70kg. &lt;br/ &gt;&lt;br&gt;9.Pregnancy and lactation. &lt;br/ &gt;&lt;br&gt;10.Hypovolemia.  &lt;br/ &gt;&lt;br&gt;11.Oxygen Saturation  &lt; 90% &lt;br/ &gt;&lt;br&gt;</t>
  </si>
  <si>
    <t>1.Composite score during the bronchoscopy procedure. &lt;br/ &gt;&lt;br&gt;2.Numerical Rating Scale (NRS)for pain intensity and distress. &lt;br/ &gt;&lt;br&gt;3.Visual Analogue Scale for cough. &lt;br/ &gt;&lt;br&gt;4.Ease of bronchoscopy procedure. &lt;br/ &gt;&lt;br&gt;5.Ramsay sedation score. &lt;br/ &gt;&lt;br&gt;6.Post- procedure patient response after 24 hours.Timepoint: Prior, during, 10 mins after bronchoscopy and 24 hours after bronchoscopy</t>
  </si>
  <si>
    <t>1.Duration of Bronchoscopy procedure. &lt;br/ &gt;&lt;br&gt;2.Number of doses of rescue medication required during the procedure. &lt;br/ &gt;&lt;br&gt;3.Haemodynamic variables such as Heart rate (HR), Systolic Blood Pressure (SBP), and Diastolic Blood Pressure (DBP). &lt;br/ &gt;&lt;br&gt;4.Oxygen saturation &lt;br/ &gt;&lt;br&gt;5.Lignocaine dose used. &lt;br/ &gt;&lt;br&gt;6.Hypoventillation  &lt;br/ &gt;&lt;br&gt;7.Diagnostic procedures done during FB.Timepoint: Baseline, Start OF Flexible Bronchoscopy, 5 Minutes after the start of Bronchoscopy, 10 Minutes after start of Bronchoscopy, end of Bronchoscopy, 10 Minutes after end of Bronchoscopy. &lt;br/ &gt;&lt;br&gt;</t>
  </si>
  <si>
    <t>Sep 19 2017 12:00AM</t>
  </si>
  <si>
    <t>Institutional Ethics Committee, Kasturba Hospital, Manipal</t>
  </si>
  <si>
    <t>The Effects of Mechanical Insufflation-exsufflation for Airway Mucus Clearance Among Mechanically Ventilated ICU Patients: a Randomized Trial</t>
  </si>
  <si>
    <t>Other: Mechanical insufflation-exsufflation;Other: Standard Respiratory Physiotherapy;Other: Mechanical insufflation-exsufflation;Other: Standard Respiratory Physiotherapy;Other: Mechanical insufflation-exsufflation;Other: Standard Respiratory Physiotherapy;Other: Mechanical insufflation-exsufflation;Other: Standard Respiratory Physiotherapy</t>
  </si>
  <si>
    <t>https://clinicaltrials.gov/show/NCT03178565</t>
  </si>
  <si>
    <t>The Effects of Mechanical Insufflation-exsufflation on Airway Mucus Clearance in the ICU</t>
  </si>
  <si>
    <t>NCT03178565</t>
  </si>
  <si>
    <t>Hospital Moinhos de Vento</t>
  </si>
  <si>
    <t>CoughAssist trial</t>
  </si>
  <si>
    <t>Marcio Camillis;Marcio Camillis;Cassiano Teixeira, MD;Marcio Camillis;Marcio Camillis;Cassiano Teixeira, MD;Marcio Camillis;Marcio Camillis;Cassiano Teixeira, MD;Marcio Camillis;Marcio Camillis;Cassiano Teixeira, MD;Marcio Camillis;Marcio Camillis;Cassiano Teixeira, MD</t>
  </si>
  <si>
    <t>;marciocamillis@yahoo.com.br;cassiano.rush@gmail.com;;marciocamillis@yahoo.com.br;cassiano.rush@gmail.com;;marciocamillis@yahoo.com.br;cassiano.rush@gmail.com;;marciocamillis@yahoo.com.br;cassiano.rush@gmail.com;;marciocamillis@yahoo.com.br;cassiano.rush@gmail.com</t>
  </si>
  <si>
    <t>;55-51-996569173;555133143387;;55-51-996569173;555133143387;;55-51-996569173;555133143387;;55-51-996569173;555133143387;;55-51-996569173;555133143387</t>
  </si>
  <si>
    <t>Hospital Moinhos de Vento;;Hospital Moinhos de Vento;;Hospital Moinhos de Vento;;Hospital Moinhos de Vento;;Hospital Moinhos de Vento;</t>
  </si>
  <si>
    <t>&lt;br&gt;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      ;&lt;br&gt;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      ;&lt;br&gt;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      ;&lt;br&gt;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t>
  </si>
  <si>
    <t>Amount of aspirated secretion;Amount of aspirated secretion;Amount of aspirated secretion</t>
  </si>
  <si>
    <t>Static lung compliance;Airway resistance</t>
  </si>
  <si>
    <t>Comparison of the effects of midazolam and dexmedetomidine on sedation levels, hemodynamics and complications in patients under brain stereotaxic surgery</t>
  </si>
  <si>
    <t>Intervention 1: Intervention group A: Initially, personal consent is obtained from the patients. Then the patient is placed on the operating bed and standard monitoring devices including pulsoximetry, capnography, and electrocardiogram are attached. Patients in this group received midazolam at a dose of 1 mg/kg IV bolus. Intervention 2: Intervention group B: Initially, personal consent is obtained from the patients. Then the patient is placed on the operating bed and standard monitoring devices including pulsoximetry, capnography, and electrocardiogram are attached. The second group received intravenous dose of 1 mcg/kg/min of dexmedetomidine.</t>
  </si>
  <si>
    <t>http://en.irct.ir/trial/39198</t>
  </si>
  <si>
    <t>The effects of midazolam and dexmedetomidine in patients under stereotaxic surgery</t>
  </si>
  <si>
    <t>IRCT20160307026950N12</t>
  </si>
  <si>
    <t>Randomization: Randomized, Blinding: Double blinded, Placebo: Not used, Assignment: Parallel, Purpose: Treatment, Randomization description: patients randomly assigned to two different groups A and B with Random Allocation computer software, Blinding description: patients and anesthetic technician did not know about administering drugs.</t>
  </si>
  <si>
    <t>Condition 1: respiratory apnea. Condition 2: systolic and diastolic blood pressure. Condition 3: heart rate. Condition 4: drug sedation level. Condition 5: bleeding. Condition 6: oxygen saturation level. &lt;br&gt;Apnea, not elsewhere classified &lt;br&gt;Hypotension due to drugs &lt;br&gt;Bradycardia, unspecified &lt;br&gt;Sedatives, hypnotics and antianxiety drugs &lt;br&gt;Haemorrhage and haematoma complicating a procedure, not elsewhere classified &lt;br&gt;Asphyxia and hypoxemia;R06.81;I95.2;R00.1;T81.0;R09.0</t>
  </si>
  <si>
    <t>mehdi khademi</t>
  </si>
  <si>
    <t>shariati street</t>
  </si>
  <si>
    <t>mehdi.kh199271@gmail.com</t>
  </si>
  <si>
    <t>+98 66 3330 9832</t>
  </si>
  <si>
    <t>Dr. Behzad Nazemroaya</t>
  </si>
  <si>
    <t>Department of Anesthesiology, AL-Zahra Hospital</t>
  </si>
  <si>
    <t>behzad_nazem@med.mui.ac.ir</t>
  </si>
  <si>
    <t>+98 31 3620 2020</t>
  </si>
  <si>
    <t>Inclusion criteria: patients candidates brain stereotaxic surgery&lt;br&gt;age between 18 and 60&lt;br&gt;No history of allergic reaction to both midazolam and dexmedetomidin</t>
  </si>
  <si>
    <t>Exclusion criteria: any change in anesthesia or surgery plan due to any complication&lt;br&gt;patient expiration during surgery</t>
  </si>
  <si>
    <t>Systolic and diastolic blood pressure. Timepoint: preoperative periods, 1, 3, 5, 10 and 20 minutes during surgery. Method of measurement: Non-invasive barometer.;Heart rate. Timepoint: preoperative periods, 1, 3, 5, 10 and 20 minutes during surgery. Method of measurement: pulse oximetry device.;Respiratory rate. Timepoint: preoperative periods, 1, 3, 5, 10 and 20 minutes during surgery. Method of measurement: Count in minute.;Drug sedation level. Timepoint: after end of surgery. Method of measurement: Ramsay sedation scale.;Patient satisfaction. Timepoint: after end of surgery. Method of measurement: Visual Analogue Scale.;Surgeon satisfaction. Timepoint: after end of surgery. Method of measurement: Iowa Satisfaction with Anesthesia Scale.;Recovery time. Timepoint: From the moment of finishing surgery to full recovery time. Method of measurement: In minute using a chronometer.;Bleeding. Timepoint: after end of surgery. Method of measurement: Bleeding above 50 cc.;Low blood oxygen saturation. Timepoint: during surgery. Method of measurement: The drop in oxygen saturation below 90% by pulse oximeter.;Respiratory apnea. Timepoint: during surgery. Method of measurement: Respiratory arrest for more than 8 seconds measured by chronometer.</t>
  </si>
  <si>
    <t>Justification or reason for indecision in sharing IPD is There is no further information</t>
  </si>
  <si>
    <t>Tissue-specific Responses to Influenza Immunization and Their Relation to Blood Biomarkers. U19-HIPC Vaccination and Infection: Indicators of Immunological Health and Responsiveness</t>
  </si>
  <si>
    <t>https://clinicaltrials.gov/show/NCT03023709</t>
  </si>
  <si>
    <t>Tissue-specific Responses to Influenza Immunization and Their Relation to Blood Biomarkers (SLVP032)</t>
  </si>
  <si>
    <t>NCT03023709</t>
  </si>
  <si>
    <t>2U19AI057229-11;SU-33722</t>
  </si>
  <si>
    <t>Cornelia Dekker, MD;Mark Davis, PhD;Cornelia Dekker, MD;Mark Davis, PhD;Cornelia Dekker, MD;Mark Davis, PhD;Cornelia Dekker, MD;Mark Davis, PhD;Cornelia Dekker, MD;Mark Davis, PhD</t>
  </si>
  <si>
    <t>Stanford University;Stanford University;Stanford University;Stanford University;Stanford University;Stanford University;Stanford University;Stanford University;Stanford University;Stanford University</t>
  </si>
  <si>
    <t>&lt;br&gt;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t>
  </si>
  <si>
    <t>Number of Participants Who Received Influenza Vaccine;Number of Participants With Related Adverse Events;Number of Participants Who Received Influenza Vaccine;Number of Participants With Related Adverse Events;Number of Participants Who Received Influenza Vaccine;Number of Participants With Related Adverse Events</t>
  </si>
  <si>
    <t>https://clinicaltrials.gov/ct2/show/results/NCT03023709</t>
  </si>
  <si>
    <t>A phase IIb study to determine the safety and efficacy of candidate INfluenza Vaccine MVA-NP+M1 in combination with licensed InaCTivated inflUenza vaccine in adultS aged 65 years and above - INVICTUS</t>
  </si>
  <si>
    <t>&lt;br&gt;                Product Name: MVA-NP+M1&lt;br&gt;                Pharmaceutical Form: Solution for injection&lt;br&gt;                Pharmaceutical form of the placebo: Solution for injection&lt;br&gt;                Route of administration of the placebo: Intramuscular use&lt;br&gt;&lt;br&gt;                Trade Name: Vaxigrip Tetra TM&lt;br&gt;                Product Name: Vaxigrip Tetra TM&lt;br&gt;                Pharmaceutical Form: Solution for injection&lt;br&gt;&lt;br&gt;</t>
  </si>
  <si>
    <t>https://www.clinicaltrialsregister.eu/ctr-search/search?query=eudract_number:2017-001103-77</t>
  </si>
  <si>
    <t>A phase IIb study to determine the safety and efficacy of candidate influenza vaccine (MVA-NP+M1) in combination with licensed inactivated influenza vaccine in adults aged 65 years and above</t>
  </si>
  <si>
    <t>EUCTR2017-001103-77-GB</t>
  </si>
  <si>
    <t>Controlled: yes                Randomised: yes                Open: no                Single blind: yes                Double blind: no                Parallel group: no                Cross over: no                Other: no                If controlled, specify comparator, Other Medicinial Product: no                Placebo: yes                Other: no                Number of treatment arms in the trial: 2</t>
  </si>
  <si>
    <t>Influenza &lt;br&gt;                MedDRA version: 20.0                Level: LLT                Classification code 10016790                Term: Flu                System Organ Class: 10021881 - Infections and infestations             &lt;br&gt;                MedDRA version: 20.0                Level: PT                Classification code 10022000                Term: Influenza                System Organ Class: 10021881 - Infections and infestations            ;Therapeutic area: Diseases [C] - Virus Diseases [C02]</t>
  </si>
  <si>
    <t>FLU007INVICTUS</t>
  </si>
  <si>
    <t>Julie Allen</t>
  </si>
  <si>
    <t>Primary Care Clinical Trials Unit,</t>
  </si>
  <si>
    <t>julie.allen@phc.ox.ac.uk</t>
  </si>
  <si>
    <t>+44 (0)1865 617868</t>
  </si>
  <si>
    <t>Vaccitech Ltd</t>
  </si>
  <si>
    <t>Inclusion criteria: &lt;br&gt;                -Volunteer is willing and has capacity to provide written informed consent for participation in the trial (in the Investigator‚Äôs opinion).&lt;br&gt;                -Male or female adults, aged 65 years and above&lt;br&gt;                -Able and willing (in the Investigator‚Äôs opinion) to comply with all study requirements&lt;br&gt;                -Willing to allow the investigators to discuss the volunteer‚Äôs medical history with their General Practitioner&lt;br&gt;                -Eligible to receive seasonal influenza vaccine&lt;br&gt;&lt;br&gt;                Are the trial subjects under 18? no&lt;br&gt;                Number of subjects for this age range: 0&lt;br&gt;                F.1.2 Adults (18-64 years) no&lt;br&gt;                F.1.2.1 Number of subjects for this age range 0&lt;br&gt;                F.1.3 Elderly (&gt;=65 years) yes&lt;br&gt;                F.1.3.1 Number of subjects for this age range 2030&lt;br&gt;</t>
  </si>
  <si>
    <t>Exclusion criteria: &lt;br&gt;                -Any history of anaphylaxis in reaction to vaccination, history of allergic disease or reactions likely to be exacerbated by any component of the vaccine (e.g. egg allergy).&lt;br&gt;                -Ongoing terminal illness with a life expectancy estimated to be approximately &lt;6 months.&lt;br&gt;                -Continuous use of oral anticoagulants, such as coumarins and related anticoagulants (i.e. warfarin) or novel oral anticoagulants (i.e. apixaban, rivaroxaban, dabigatran and edoxaban)&lt;br&gt;                -Any other significant disease, disorder or finding (including blood test results), which, in the opinion of the Investigators, would either put the volunteer at risk because of participation in the study, or may influence the result of the study&lt;br&gt;                -Participation in another clinical trial of an investigational medicinal product in the 30 days preceding enrolment, or planned use during the study period&lt;br&gt;&lt;br&gt;                -Prior receipt of an investigational vaccine likely to impact on interpretation of the trial data&lt;br&gt;                - Receipt of annual seasonal influenza vaccine prior to enrolment (for the same influenza season volunteers are recruited in)&lt;br&gt;                -Not willing to comply with study procedures&lt;br&gt;&lt;br&gt;</t>
  </si>
  <si>
    <t>Main Objective: To assess the efficacy of MVA-NP+M1 in combination with licensed inactivated influenza vaccine in adults =65 years.;&lt;br&gt;                Primary end point(s): The primary outcome measure will be the number of days with moderate or severe influenza-like symptoms throughout the influenza season recorded using electronic or paper diaries of self-reported symptoms.&lt;br&gt;            ;Timepoint(s) of evaluation of this end point: Number of days with moderate or severe influenza-like symptoms will be assessed throughout the influenza season. ;&lt;br&gt;                Secondary Objective: To assess the incidence of Influenza-Like-Illness (ILI) in adults aged 65 years and above vaccinated with MVA NP+M1 in combination with the recommended annual licensed inactivated vaccine.&lt;br&gt;&lt;br&gt;                To assess the severity of influenza-like symptoms in adults  aged 65 years  and above vaccinated with MVA NP+M1 in combination with the recommended annual licensed inactivated vaccine&lt;br&gt;&lt;br&gt;                To assess the duration of ILI in adults  aged 65 years  and above vaccinated with MVA NP+M1 in combination with the recommended annual licensed inactivated vaccine&lt;br&gt;&lt;br&gt;                To assess the occurrence of GP consultations from  respiratory illness in adults  aged 65 years  and above vaccinated with MVA NP+M1 in combination with the recommended annual licensed inactivated vaccine&lt;br&gt;&lt;br&gt;                To assess the hospitalisations and deaths due to respiratory illness in adults  aged 65 years  and above vaccinated with MVA NP+M1 in combination with the recommended annual licensed inactivated vaccine&lt;br&gt;&lt;br&gt;                To assess the safety and reactogenicity of MV&lt;br&gt;</t>
  </si>
  <si>
    <t>&lt;br&gt;                Timepoint(s) of evaluation of this end point: 1. Incidence of influenza-like-illness: throughout the influenza season&lt;br&gt;                2. Severity of influenza-like symptoms: throughout the influenza season&lt;br&gt;                3. Duration of influenza-like-illness: throughout the influenza season&lt;br&gt;                4. Occurrence of GP consultations from  respiratory illness: throughout the influenza season&lt;br&gt;                5. Occurrence of hospitalisations and deaths due to respiratory illness: throughout the influenza season&lt;br&gt;                6. Occurrence of solicited local and systemic reactogenicity signs and symptoms for 7 days following vaccination: Day 0-7 following vaccination&lt;br&gt;                7. Occurrence of unsolicited adverse events for 28 days following vaccination: Day 0-28 following vaccination&lt;br&gt;                8. Occurrence of serious adverse events throughout volunteers‚Äô participation in the trial: Day 1-3, Day 7-9, every 3-4 weeks&lt;br&gt;            ;&lt;br&gt;                Secondary end point(s): 1. Incidence of influenza-like-illness&lt;br&gt;                2. Severity of influenza-like symptoms&lt;br&gt;                3. Duration of influenza-like-illness&lt;br&gt;                4. Occurrence of GP consultations from  respiratory illness&lt;br&gt;                5. Occurrence of hospitalisations and deaths due to respiratory illness&lt;br&gt;                6. Occurrence of solicited local and systemic reactogenicity signs and symptoms for 7 days following vaccination&lt;br&gt;                7. Occurrence of unsolicited adverse events for 28 days following vaccination&lt;br&gt;                8. Occurrence of serious adverse events throughout volunteers‚Äô participation in the trial&lt;br&gt;                9. Breadth of influenza-specific T-cells and antibodies&lt;br&gt;                10. Incidence rate of laboratory confirmed influenza using RT-PCR&lt;br&gt;</t>
  </si>
  <si>
    <t>https://www.clinicaltrialsregister.eu/ctr-search/trial/2017-001103-77/results</t>
  </si>
  <si>
    <t>A phase IIb study to determine the safety and efficacy of candidate INfluenza Vaccine MVA-NP+M1 in combination with licensed InaCTivated inflUenza vaccine in adultS aged 65 years and above</t>
  </si>
  <si>
    <t>https://www.clinicaltrialsregister.eu/ctr-search/trial/2017-001103-77/results#baselineCharacteristicsSection</t>
  </si>
  <si>
    <t>https://www.clinicaltrialsregister.eu/ctr-search/trial/2017-001103-77/results#subjectDispositionSection</t>
  </si>
  <si>
    <t>https://www.clinicaltrialsregister.eu/ctr-search/trial/2017-001103-77/results#adverseEventsSection</t>
  </si>
  <si>
    <t>https://www.clinicaltrialsregister.eu/ctr-search/trial/2017-001103-77/results#endPointsSection</t>
  </si>
  <si>
    <t>Children‚Äôs Oxygen Administration Strategies Trial (COAST): a randomised controlled trial of high flow versus oxygen versus control in African children with severe pneumonia</t>
  </si>
  <si>
    <t>&lt;br&gt;                The trial has two strata:&lt;br&gt;                Stratum 1: severe hypoxia, SaO2 &lt;80%); and Stratum 2: hypoxia SaO2 =80% and &lt;92%).&lt;br&gt;&lt;br&gt;                Children in Stratum 1 (2-arm, 1:1 ratio) will all receive oxygen and randomisation will allocate participants to one of two methods of oxygen delivery:&lt;br&gt;                1. High flow oxygen delivery&lt;br&gt;                2. Low flow (usual practice) oxygen delivery&lt;br&gt;&lt;br&gt;                Children in Stratum 2 (3-arm, 2:1:1 ratio) will be allocated to:&lt;br&gt;                1. Permissive hypoxia (no immediate oxygen): control&lt;br&gt;                2. High flow oxygen delivery&lt;br&gt;                3. Low flow oxygen delivery&lt;br&gt;&lt;br&gt;                The trial treatment period will last for a maximum of 48-hours post randomisation. After this time point, the participant will switch to usual care (standard clinical management).  For children receiving oxygen delivered by high flow oxygen, at 48 hours, if oxygen is still required (i.e. failure to wean into room air) at this point, then the child will be switched to oxygen delivery by low flow (i.e. standard of care). During the 0-48 hour period, if a child is unable to tolerate high flow oxygen (indicated by a poor modified Comfort B (Behaviour) Scale score) and if oxygen is still required (i.e. failure to wean into room air), then the child will be switched to oxygen delivery by low flow (i.e. standard of care). If oxygen is discontinued before 48 hours e.g. hypoxia is resolved (SaO2 =92% measured continuously over 30 minutes) then they will switch to usual care (standard clinical management) following a successful trial of oxygen weaning.&lt;br&gt;&lt;br&gt;                All participants will be reassessed clinically at 1, 2, 4, 8, 12, 24 and 48 hours post-randomisation, and twice daily thereafter until discharged from h</t>
  </si>
  <si>
    <t>http://isrctn.com/ISRCTN15622505</t>
  </si>
  <si>
    <t>A randomised controlled trial of high flow versus oxygen versus control in African children with severe pneumonia</t>
  </si>
  <si>
    <t>ISRCTN15622505</t>
  </si>
  <si>
    <t>Open multicentre fractional factorial randomised controlled trial (Treatment)</t>
  </si>
  <si>
    <t>Imperial College, London (UK)</t>
  </si>
  <si>
    <t>Severe pneumonia in African children &lt;br&gt;Infections and Infestations</t>
  </si>
  <si>
    <t>Nil known;Nil known;15IC3100, 203077/Z/16/Z</t>
  </si>
  <si>
    <t>Hellen</t>
  </si>
  <si>
    <t>Mnjalla</t>
  </si>
  <si>
    <t>KEMRI Wellcome Trust Research Programme                    Clinical Trials Facility</t>
  </si>
  <si>
    <t>HMnjalla@kemri-wellcome.org</t>
  </si>
  <si>
    <t>+254 (0)417 522 063</t>
  </si>
  <si>
    <t>Wellcome Centre for Clinical Tropical Medicine                    Room 232, 2nd Floor, Medical School Building                    St Mary's Campus                    Norfolk Place</t>
  </si>
  <si>
    <t>k.maitland@imperial.ac.uk</t>
  </si>
  <si>
    <t>+44 (0)20 7594 3891</t>
  </si>
  <si>
    <t>Joint Global Health Trials scheme (Medical Research Council, Department for International Development and Wellcome Trust)</t>
  </si>
  <si>
    <t>Inclusion criteria: &lt;br&gt;                1. Aged between 28 days to 12 years&lt;br&gt;                2. History of respiratory illness (cough, upper respiratory tract symptom or any respiratory symptoms, e.g. rapid breathing or increase work of breathing)&lt;br&gt;                3. Hypoxia (pulse oximetry reading of SaO2 &lt;92% recorded in room air over 5 minutes)&lt;br&gt;                4. Plus any one of the following signs of severe pneumonia (from 2013 WHO clinical definitions for pneumonia):&lt;br&gt;                4.1.Sign of respiratory distress (any one of):&lt;br&gt;                4.1.1. Severe lower chest wall in-drawing&lt;br&gt;                4.1.2. Use of auxiliary muscles&lt;br&gt;                4.1.3. Head nodding&lt;br&gt;                4.1.4. Inability to feed because of respiratory problems&lt;br&gt;                4.2. Suspected pneumonia&lt;br&gt;                4.2.1. Fast breathing:&lt;br&gt;                4.2.1.1. Age 2‚Äì11 months: = 50/minute&lt;br&gt;                4.2.1.2. Age 1‚Äì5 years: = 40/minute&lt;br&gt;                4.2.1.3. Age 5-12 years = 30/minute&lt;br&gt;                4.2.2. Chest auscultation signs:&lt;br&gt;                4.2.2.1. Decreased breath sounds&lt;br&gt;                4.2.2.2. Bronchial breath sounds&lt;br&gt;                4.2.2.3. Crackles&lt;br&gt;                4.2.2.4. Abnormal vocal resonance (decreased over a pleural effusion or empyema, increased over lobar consolidation)&lt;br&gt;                4.2.2.5. Pleural rub&lt;br&gt;                4.3. Signs of pneumonia with a general danger sign:&lt;br&gt;                4.3.1. Inability to breastfeed or drink&lt;br&gt;                4.3.2. Lethargy or unconscious&lt;br&gt;                4.3.3. Convulsions&lt;br&gt;</t>
  </si>
  <si>
    <t>Exclusion criteria: &lt;br&gt;                1. Known uncorrected cyanotic heart disease&lt;br&gt;                2. Assent/consent refusal by parent/carer&lt;br&gt;                3. Previously recruited to COAST&lt;br&gt;                4. Already received oxygen for this episode of illness&lt;br&gt;</t>
  </si>
  <si>
    <t>Mortality at 48 hours post-randomisation</t>
  </si>
  <si>
    <t>&lt;br&gt;                1. Treatment failure at 48 hours&lt;br&gt;                2. Survival to 28 days&lt;br&gt;                3. Neurocognitive sequelae at 28 days&lt;br&gt;                4. Disability-free survival to 28 days&lt;br&gt;                5. Time to hypoxia (=92%) resolution during initial hospital stay&lt;br&gt;                6. Length of initial hospital stay&lt;br&gt;                7. Re-admission to hospital by 28 days&lt;br&gt;                8. Anthropometric status by 28 days&lt;br&gt;                9. Resolution of neurocognitive sequelae at 90 days (for those with neurocognitive sequelae at 28 days)&lt;br&gt;</t>
  </si>
  <si>
    <t>2017 protocol in: https://wellcomeopenresearch.org/articles/2-100/</t>
  </si>
  <si>
    <t>All publications and presentations relating to the trial will be authorised by the Trial Management Group (TMG). The first publication of the trial results will be in the name of the TMG, if this does not conflict with the journal‚Äôs policy. If there are named authors, these will include the chief investigator, Trial Statistician and Trial Manager. Members of the TMG, Trial Steering Committee (TSC) and Data Monitoring Committee (DMC) and other contributors will be cited by name, if this does not conflict with the journal‚Äôs policy. Authorship of sub studies initiated outside of the TMG will be according to the individuals involved in the project but must acknowledge the contribution of the TMG. The TSC is the custodian of the data and specimens generated from the trial; trial data are not the property of individual participating investigators or health care facilities where the data were generated.         During the course and following completion of the trial there will be publications, including manuscripts and abstracts for presentations at national and international meetings, as well as the preparation of manuscripts for peer-reviewed publication. In order to avoid disputes regarding authorship, a consensus approach will be established that will provide a framework for all publications derived in full or in part from this trial. Authorship criteria will be determined using the guidelines provided by The International Committee of Medical Journal Editors.         Dissemination plans        The trialists plan to communicate throughout the course of the trial with the following audience groups: national policymakers (Ministry of Health, child health services); international policymakers (WHO, UNICEF); healthcare workers, nursing and paediatric associations, and NGOs involved in providing treatment or advocacy for children with severe respiratory diseases; academics working in related fields; communities where the trial is taking place; and organisations who provide training to healthcare workers. Engaging with key audiences will be helped by the links the trial team already have with some key stakeholders.        The trial results will be made available in a number of different formats and fora, in order to be appropriate for and accessible to different audiences. There will be face-to-face meetings; workshops; open access peer-reviewed publication; policy briefs; presentation at international conferences; press releases; lay summaries; and websites. Depending on the results films and radio programmes may also be developed and distributed; and the trialists will consult with members of the intended audiences to assess what other opportunities and tools for communicating should be used.         IPD sharing statement        The data sharing plans for the current study are unknown and will be made available at a later date.</t>
  </si>
  <si>
    <t>1. Imperial College, Research Ethics Committee, London, 18/08/2016, ref: 15IC3100                    2. Faculty of Medicine, Research Ethics Committee Makerere University, Uganda, 29/02/2016, ref: 2016-030                    3. KEMRI, Nairobi, Kenya, 31/10/2016, ref: KEMRI/RES/7/3/1</t>
  </si>
  <si>
    <t>&lt;br&gt;                Product Name: Quadrivalent Influenza Vaccine cell-based (QIVc)&lt;br&gt;                Product Code: QIVc&lt;br&gt;                Pharmaceutical Form: Suspension for injection in pre-filled syringe&lt;br&gt;                INN or Proposed INN: A/ (H1N1)-LIKE VIRUS ANTIGEN&lt;br&gt;                Other descriptive name: A/ (H1N1)-LIKE VIRUS ANTIGEN&lt;br&gt;                Concentration unit: ¬µg microgram(s)&lt;br&gt;                Concentration type: not less then&lt;br&gt;                Concentration number: 15-&lt;br&gt;                INN or Proposed INN: A/ (H3N2)-LIKE VIRUS ANTIGEN&lt;br&gt;                Other descriptive name: A/ (H3N2)-LIKE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Solution for injection&lt;br&gt;                Route of administration of the placebo: Intramuscular use&lt;br&gt;&lt;br&gt;                Trade Name: Menveo&lt;br&gt;                Pharmaceutical Form: Powder and solvent for solution for injection&lt;br&gt;                INN or Proposed INN: -&lt;br&gt;                CAS Number: -&lt;br&gt;                Current Sponsor code: -&lt;br&gt;                Other descriptive name: MENINGOCOCCAL GROUP A, C, W135 AND Y CONJUGATE VACCINE&lt;br&gt;                Concentration unit: m</t>
  </si>
  <si>
    <t>EUCTR2016-002883-15-LT</t>
  </si>
  <si>
    <t>V130_12</t>
  </si>
  <si>
    <t>Jul 10 2017 12:00AM</t>
  </si>
  <si>
    <t>Randomised Monocentric -Controlled Study to Evaluate the Efficacy and Stability of Dexmedetomidine Sedation Compared to Propofol Sedation in the Routinely Diagnostic Examination: Drug Induced Sleep Endoscopy</t>
  </si>
  <si>
    <t>Drug: Propofol Fresenius;Drug: Dexmedetomidine</t>
  </si>
  <si>
    <t>https://clinicaltrials.gov/show/NCT03892122</t>
  </si>
  <si>
    <t>Efficacy and Stability of Dexmedetomidine Sedation Compared to Propofol Sedation in the Drug Induced Sleep Endoscopy</t>
  </si>
  <si>
    <t>NCT03892122</t>
  </si>
  <si>
    <t>Ospedale Monsignor R. Dimiccoli, Barletta</t>
  </si>
  <si>
    <t>March 22, 2019</t>
  </si>
  <si>
    <t>2019-001429-28;01-19</t>
  </si>
  <si>
    <t>Michele Barbara, MD;Francesco Barbara, MD;Ilaria Alicino, MD;Valentina Dibenedetto, MD;Ilaria Alicino, MD;ILARIA ALICINO, MD</t>
  </si>
  <si>
    <t>;;;;i.alicino@libero.it;i.alicino@libero.it</t>
  </si>
  <si>
    <t>;;;;3334080997;3334080997</t>
  </si>
  <si>
    <t>Otorhinolaryngology Department of Barletta's hospital;Otorhinolaryngology department of  Policlinico di Bari;Anesthesia Department of Barletta's hospital;Otorhinolaryngology Department of Barletta's hospital;</t>
  </si>
  <si>
    <t>&lt;br&gt;        Inclusion Criteria:&lt;br&gt;&lt;br&gt;          -  Apnea-Hypopnea Index (AHI) of 15-30.&lt;br&gt;&lt;br&gt;          -  Men and women, age 18-65 years, Body Mass Index (BMI) &lt; 35 Kg/m2,&lt;br&gt;&lt;br&gt;          -  Awake oxygen saturation &gt; 95%&lt;br&gt;&lt;br&gt;          -  Able to read and sign the consent form&lt;br&gt;&lt;br&gt;        Exclusion Criteria:&lt;br&gt;&lt;br&gt;          -  Chronic Obstructive Pulmonary Disease (COPD)&lt;br&gt;&lt;br&gt;          -  Liver disease (Child Pugh 1-3)&lt;br&gt;&lt;br&gt;          -  History of chronic use of sedatives, narcotics, alcohol or illicit drugs,&lt;br&gt;&lt;br&gt;          -  History of 1st and 2nd degree heart block (not paced),&lt;br&gt;&lt;br&gt;          -  Left Ventricular Ejection Fraction (LVEF) &lt; 50%,&lt;br&gt;&lt;br&gt;          -  Allergy to propofol or Dexmedetomidine,&lt;br&gt;&lt;br&gt;          -  OSHAS (Obstructive sleep apnea/hypopnea syndrome) surgical failure patients&lt;br&gt;&lt;br&gt;          -  Pregnant women.&lt;br&gt;</t>
  </si>
  <si>
    <t>oxygen saturation variation during DISE;hert rate variation during DISE;systolic and diastolic blood pressure variation during DISE;adverse events during DISE</t>
  </si>
  <si>
    <t>pharyngeal and laryngeal patterns during DISE</t>
  </si>
  <si>
    <t>Screening of Obstructive Sleep Apnea Syndrome in Residents of a Unit of Long-term Care Under Mixed Food</t>
  </si>
  <si>
    <t>Device: RU sleeping¬Æ;Other: autonomy scale (ADL and AGGIR);Other: various activity scale (IADL)</t>
  </si>
  <si>
    <t>https://clinicaltrials.gov/show/NCT02839499</t>
  </si>
  <si>
    <t>NCT02839499</t>
  </si>
  <si>
    <t>November 15, 2016</t>
  </si>
  <si>
    <t>2016-A01066-45;1608080</t>
  </si>
  <si>
    <t>Emilie CRAWFORD-ACHOUR, MD</t>
  </si>
  <si>
    <t>CHU de Saint Etienne</t>
  </si>
  <si>
    <t>&lt;br&gt;        Inclusion Criteria:&lt;br&gt;&lt;br&gt;          -  Resident of a unit of long-term care&lt;br&gt;&lt;br&gt;          -  Recipient or affiliated with Social Security&lt;br&gt;&lt;br&gt;          -  Signature of consent by the patient, guardian or person of trust&lt;br&gt;&lt;br&gt;        and mixed food or normal texture food&lt;br&gt;&lt;br&gt;        Exclusion Criteria:&lt;br&gt;&lt;br&gt;          -  OSA diagnosed and treated earlier&lt;br&gt;&lt;br&gt;          -  Patients with an abnormal upper airway out edentation&lt;br&gt;&lt;br&gt;          -  Patients unable to give informed consent and having no confidence in individual&lt;br&gt;             capacity to do so.&lt;br&gt;&lt;br&gt;          -  Patients with a gastrostomy or jejunostomy&lt;br&gt;</t>
  </si>
  <si>
    <t>measure of the index of respiratory events</t>
  </si>
  <si>
    <t>The efficacy of oral appliance for blood pressure surge during sleep in patient with obstructive sleep apnea - Sleep surge study</t>
  </si>
  <si>
    <t>Oral appliance treatment (1 month)&lt;br&gt;Placebo appliance treatment (1 month)</t>
  </si>
  <si>
    <t>https://upload.umin.ac.jp/cgi-open-bin/ctr_e/ctr_view.cgi?recptno=R000042963</t>
  </si>
  <si>
    <t>The efficacy of oral appliance for blood pressure surge during sleep in patient with obstructive sleep apnea</t>
  </si>
  <si>
    <t>JPRN-UMIN000038910</t>
  </si>
  <si>
    <t>Department of Geriatric Dentistry, Osaka Dental University</t>
  </si>
  <si>
    <t>Okuno</t>
  </si>
  <si>
    <t>Kentaro</t>
  </si>
  <si>
    <t>1-5-17, Otemae, Chuo-ku, Osaka, Japan, 540-0008</t>
  </si>
  <si>
    <t>okuno-kentaro-ig@alumni.osaka-u.ac.jp</t>
  </si>
  <si>
    <t>06-6910-1050</t>
  </si>
  <si>
    <t>Osaka Dental University Department of Geriatric Dentistry</t>
  </si>
  <si>
    <t>Grant-in-Aid for Scientific Research (C)</t>
  </si>
  <si>
    <t>The change of blood pressure during sleep after one month treatment of oral appliance.</t>
  </si>
  <si>
    <t>The change of apnea hypopnea index (AHI) after one month treatment of oral appliance.</t>
  </si>
  <si>
    <t>The ethics committee of Osaka Dental University</t>
  </si>
  <si>
    <t>072-864-3111</t>
  </si>
  <si>
    <t>Sleep for Stroke Management and Recovery Trial</t>
  </si>
  <si>
    <t>https://clinicaltrials.gov/show/NCT03812653</t>
  </si>
  <si>
    <t>NCT03812653</t>
  </si>
  <si>
    <t>Ischemic Stroke;Sleep Apnea;Sleep Apnea, Obstructive;TIA;Stroke;CPAP;Telemedicine;Home Sleep Apnea Test;Randomized Clinical Trial;Multicenter Trial</t>
  </si>
  <si>
    <t>May 9, 2019</t>
  </si>
  <si>
    <t>1U01NS099043-01A1;HUM00147316</t>
  </si>
  <si>
    <t>Devin Brown, MD, MS;Ronald Chervin, MD, MS;Kayla Novitski, MPH</t>
  </si>
  <si>
    <t>;;kcgossel@med.umich.edu</t>
  </si>
  <si>
    <t>;;734-615-2006</t>
  </si>
  <si>
    <t>University of Michigan;University of Michigan;</t>
  </si>
  <si>
    <t>National Institute of Neurological Disorders and Stroke (NINDS);FusionHealth LLC;Medical University of South Carolina;University of Cincinnati</t>
  </si>
  <si>
    <t>&lt;br&gt;        Inclusion Criteria:&lt;br&gt;&lt;br&gt;        1. TIA with ABCD2 =4 or ischemic stroke, within the prior 14 days.&lt;br&gt;&lt;br&gt;        Exclusion Criteria:&lt;br&gt;&lt;br&gt;          1. pre-event inability to perform all of own basic ADLs&lt;br&gt;&lt;br&gt;          2. unable to obtain informed consent from subject or legally authorized representative&lt;br&gt;&lt;br&gt;          3. incarcerated&lt;br&gt;&lt;br&gt;          4. known pregnancy&lt;br&gt;&lt;br&gt;          5. current mechanical ventilation (can enroll later if this resolves) or tracheostomy&lt;br&gt;&lt;br&gt;          6. current use of positive airway pressure, or use within one month prior to stroke&lt;br&gt;&lt;br&gt;          7. anatomical or dermatologic anomaly that makes use of CPAP interface unfeasible&lt;br&gt;&lt;br&gt;          8. severe bullous lung disease&lt;br&gt;&lt;br&gt;          9. history of prior spontaneous pneumothorax or current pneumothorax&lt;br&gt;&lt;br&gt;         10. hypotension requiring current treatment with pressors (can enroll later if this&lt;br&gt;             resolves)&lt;br&gt;&lt;br&gt;         11. other specific medical circumstances that conceivably, in the opinion of the site PI,&lt;br&gt;             could render the patient at risk of harm from use of CPAP&lt;br&gt;&lt;br&gt;         12. massive epistaxis or previous history of massive epistaxis&lt;br&gt;&lt;br&gt;         13. cranial surgery or head trauma within the past 6 months, with known or possible CSF&lt;br&gt;             leak or pneumocephalus&lt;br&gt;&lt;br&gt;         14. recent hemicraniectomy or suboccipital craniectomy (i.e. those whose bone has not yet&lt;br&gt;             been replaced), or any other recent bone removal procedure for relief of intracranial&lt;br&gt;             pressure&lt;br&gt;&lt;br&gt;         15. current receipt of oxygen supplementation &gt;4 liters per minute&lt;br&gt;&lt;br&gt;         16. current contact, droplet, respiratory/airborne precautions&lt;br&gt;</t>
  </si>
  <si>
    <t>Time to Event Combined Outcome: new ischemic stroke, acute coronary syndrome, or all-cause mortality;Modified Rankin Scale Score</t>
  </si>
  <si>
    <t>NIH Stroke Score (NIHSS);Short Montreal Cognitive Assessment (MoCA) Score;Quality of Life outcome</t>
  </si>
  <si>
    <t>A Multicentre, Randomized, Investigator-blind, Active-controlled Study to Evaluate the Safety, Tolerability, Pharmacokinetics and Efficacy of Ceftobiprole Versus Intravenous Standard-of-care Cephalosporin Treatment With or Without Vancomycin in Paediatric Patients Aged From 3 Months to Less Than 18 Years With Hospital-acquired Pneumonia or Community-acquired Pneumonia Requiring Hospitalisation</t>
  </si>
  <si>
    <t>Drug: Ceftobiprole medocaril;Drug: Ceftazidime;Drug: Ceftriaxone</t>
  </si>
  <si>
    <t>https://clinicaltrials.gov/show/NCT03439124</t>
  </si>
  <si>
    <t>Ceftobiprole in the Treatment of Pediatric Patients With Pneumonia</t>
  </si>
  <si>
    <t>NCT03439124</t>
  </si>
  <si>
    <t>Basilea Pharmaceutica</t>
  </si>
  <si>
    <t>Bulgaria;Georgia;Hungary;Romania;Bulgaria;Georgia;Hungary;Romania</t>
  </si>
  <si>
    <t>Community-acquired Pneumonia;Hospital-acquired Pneumonia</t>
  </si>
  <si>
    <t>Kamal Hamed, MD, MPH</t>
  </si>
  <si>
    <t>&lt;br&gt;        Inclusion Criteria:&lt;br&gt;&lt;br&gt;          -  Body weight of at least 5 kg&lt;br&gt;&lt;br&gt;          -  Diagnosis of either hospital-acquired pneumonia or community-acquired pneumonia&lt;br&gt;             requiring hospitalization&lt;br&gt;&lt;br&gt;          -  New or progressive imaging findings consistent with bacterial pneumonia&lt;br&gt;&lt;br&gt;          -  Requirement for IV antibacterial treatment for pneumonia&lt;br&gt;&lt;br&gt;          -  Other inclusion criteria may apply&lt;br&gt;&lt;br&gt;        Exclusion Criteria:&lt;br&gt;&lt;br&gt;          -  Known resistance of the causative pathogen to ceftobiprole or IV standard-of-care&lt;br&gt;             cephalosporin treatment (¬± vancomycin)&lt;br&gt;&lt;br&gt;          -  On mechanical ventilation&lt;br&gt;&lt;br&gt;          -  Chest trauma with severe lung contusion or flail chest&lt;br&gt;&lt;br&gt;          -  Acute respiratory distress syndrome&lt;br&gt;&lt;br&gt;          -  Empyema or lung abscess&lt;br&gt;&lt;br&gt;          -  Anatomical bronchial obstruction&lt;br&gt;&lt;br&gt;          -  Active or currently treated pulmonary tuberculosis&lt;br&gt;&lt;br&gt;          -  Atypical bacterial pneumonia, or viral pneumonia without bacterial superinfection, or&lt;br&gt;             need for antibiotic coverage with a macrolide&lt;br&gt;&lt;br&gt;          -  Pertussis, chemical pneumonitis, or cystic fibrosis&lt;br&gt;&lt;br&gt;          -  Severe immunodeficiency&lt;br&gt;&lt;br&gt;          -  Significant laboratory abnormalities including: Hematocrit &lt;20%; Absolute neutrophil&lt;br&gt;             count &lt;0.5x10?/L; Platelet count &lt;50x10?/L; Alanine aminotransferase, aspartate&lt;br&gt;             aminotransferase, or bilirubin &gt;5 times the age-specific upper limit of normal;&lt;br&gt;             Creatinine clearance &lt;50 mL/min/1.73 m¬≤&lt;br&gt;&lt;br&gt;          -  Use of systemic antimicrobial therapy for more than 24 hours in the 48 hours before&lt;br&gt;             randomization&lt;br&gt;&lt;br&gt;          -  History of a previous clinically-relevant hypersensitivity or serious adverse reaction&lt;br&gt;             to beta lactam antibiotics or to vancomycin&lt;br&gt;&lt;br&gt;          -  Poorly controlled seizure disorder&lt;br&gt;&lt;br&gt;          -  Other exclusion criteria may apply&lt;br&gt;</t>
  </si>
  <si>
    <t>Clinical cure at the TOC visit;Microbiological eradication at the TOC visit;Cure of pneumonia at study Day 4 and at the EOT visit;Clinical relapse at the LFU visit;Microbiological relapse at the LFU visit;Ceftobiprole plasma concentration</t>
  </si>
  <si>
    <t>A Randomized, Observer-blind, Active Comparator-controlled, Multicenter, Phase 3 Study to Assess the Efficacy, Safety, and Immunogenicity of a Plant-derived Quadrivalent VLP Influenza Vaccine in Adults 65 Years of Age and Older</t>
  </si>
  <si>
    <t>&lt;br&gt;                Product Name: Quadrivalent VLP Influenza Vaccine&lt;br&gt;                Pharmaceutical Form: Suspension for injection in pre-filled syringe&lt;br&gt;                INN or Proposed INN: Quadrivalent VLP Influenza Vaccine&lt;br&gt;                Other descriptive name: INFLUENZA VACCINE&lt;br&gt;                Concentration unit: ¬µg/ml microgram(s)/millilitre&lt;br&gt;                Concentration type: equal&lt;br&gt;                Concentration number: 60-&lt;br&gt;&lt;br&gt;                Trade Name: Fluarix tetra&lt;br&gt;                Pharmaceutical Form: Suspension for injection in pre-filled syringe&lt;br&gt;                INN or Proposed INN: Quadrivalent Influenza Vaccine&lt;br&gt;                Other descriptive name: INFLUENZA VACCINE&lt;br&gt;                Concentration unit: ¬µg/ml microgram(s)/millilitre&lt;br&gt;                Concentration type: equal&lt;br&gt;                Concentration number: 30-&lt;br&gt;&lt;br&gt;</t>
  </si>
  <si>
    <t>https://www.clinicaltrialsregister.eu/ctr-search/search?query=eudract_number:2018-001894-26</t>
  </si>
  <si>
    <t>A clinical trial to investigate a plant-derived flu vaccine in adults 65 years of age and older in order to assess efficacy, safety and to see how well it works at generating an immune response.</t>
  </si>
  <si>
    <t>EUCTR2018-001894-26-FI</t>
  </si>
  <si>
    <t>&lt;br&gt;                Controlled: yes&lt;br&gt;                Randomised: yes&lt;br&gt;                Open: no&lt;br&gt;                Single blind: no&lt;br&gt;                Double blind: no&lt;br&gt;                Parallel group: yes&lt;br&gt;                Cross over: no&lt;br&gt;                Other: yes&lt;br&gt;                Other trial design description: Observer blind&lt;br&gt;                If controlled, specify comparator, Other Medicinial Product: yes&lt;br&gt;                Placebo: no&lt;br&gt;                Other: no&lt;br&gt;                Number of treatment arms in the trial: 2&lt;br&gt;</t>
  </si>
  <si>
    <t>United States;Canada;Finland;Germany</t>
  </si>
  <si>
    <t>Seasonal influenza &lt;br&gt;                MedDRA version: 20.0                Level: PT                Classification code 10022000                Term: Influenza                System Organ Class: 10021881 - Infections and infestations            ;Therapeutic area: Diseases [C] - Virus Diseases [C02]</t>
  </si>
  <si>
    <t>CP-PRO-QVLP-014;2018-001894-26-DE</t>
  </si>
  <si>
    <t>1020 route de l'√âglise, bureau 600</t>
  </si>
  <si>
    <t>Inclusion criteria: &lt;br&gt;                Subjects must have read, understood, and signed the informed consent form (ICF);&lt;br&gt;                Subject must have a body mass index (BMI) = 35 kg/m^2;&lt;br&gt;                Male and female subjects must be 65 years of age and older at the Screening/Vaccination visit (Visit 1);&lt;br&gt;                Subjects must be non-institutionalized (e.g. not living in rehabilitation centres or old-age homes; living in an elderly community is acceptable) and have no acute or evolving medical problems prior to study participation and no clinically relevant abnormalities that could jeopardize subject safety or interfere with study assessments&lt;br&gt;                Are the trial subjects under 18? no&lt;br&gt;                Number of subjects for this age range:&lt;br&gt;                F.1.2 Adults (18-64 years) no&lt;br&gt;                F.1.2.1 Number of subjects for this age range&lt;br&gt;                F.1.3 Elderly (&gt;=65 years) yes&lt;br&gt;                F.1.3.1 Number of subjects for this age range 12120&lt;br&gt;</t>
  </si>
  <si>
    <t>Exclusion criteria: &lt;br&gt;                According to the Investigator‚Äôs opinion, history of an ongoing acute or evolving medical or neuropsychiatric illness (see protocol for definition of 'evolving');&lt;br&gt;                Any autoimmune disease other than hypothyroidism on stable replacement therapy or any confirmed or suspected immunosuppressive condition or immunodeficiency;&lt;br&gt;                Any history of status asthmaticus or ongoing serious problems with asthma, hospitalization for asthma control, or recurrent asthma episodes requiring medical attention in the last three years;&lt;br&gt;                Administration or planned administration of any non-influenza vaccine within 30 days prior to randomization up to blood sampling on Day 21;&lt;br&gt;                Administration of any adjuvanted or investigational influenza vaccine within one year prior to randomization or planned administration prior to the completion of the study;&lt;br&gt;                Administration of any ‚Äòstandard‚Äô, non-adjuvanted influenza vaccine within six months prior to randomization and up to completion of the study (see protocol for definition of 'standard');&lt;br&gt;                Treatment with systemic glucocorticoids at a dose exceeding 10 mg of prednisone (or equivalent) per day for more than seven consecutive days or for ten or more days in total, within one month of study vaccine administration; any other cytotoxic or immunosuppressant drug, or any immunoglobulin preparation within three months of vaccination and until the completion of the study;&lt;br&gt;                Any significant disorder of coagulation including, but not limited to, treatment with warfarin derivatives or heparin;&lt;br&gt;                History of allergy to any of the constituents of the Quadrivalent VLP Influenza Vaccine, any components of the active comparator quadrivalent vaccine, or tobacco;&lt;br&gt;                History of anaphylactic allergic reactions to plants or plants components;&lt;br&gt;                Use of antihistamines, prophylactic medications against influenza or antiviral treatment, or have a blood transfusion prior to study vaccination (see protocol for applicable time periods);&lt;br&gt;                Daily use of large doses of medication for pain control or inflammation;&lt;br&gt;                Have a rash, dermatological condition, tattoos, muscle mass at the injection site;&lt;br&gt;                Presence of any febrile illness within 24 hours prior to vaccination; &lt;br&gt;                Cancer or treatment for cancer within three years prior to study vaccine administration;&lt;br&gt;                Subjects with a history of Guillain-Barr√© Syndrome.&lt;br&gt;</t>
  </si>
  <si>
    <t>Main Objective: To evaluate the efficacy, relative to an active comparator, of a single 30 ¬µg/strain dose of the Quadrivalent VLP Influenza Vaccine, protocol-defined influenza-like illness (ILI) caused by any influenza viral types/subtypes (matched, mis-matched and un-typed).;&lt;br&gt;                Secondary Objective: Efficacy&lt;br&gt;                To evaluate efficacy, relative to active comparator, of a single dose of test IMP (Quadrivalent VLP Influenza Vaccine), against laboratory-confirmed protocol-defined ILI caused by vaccine-matched strains;&lt;br&gt;                To evaluate efficacy, relative to active comparator, of a single dose of test IMP, against laboratory-confirmed protocol-defined respiratory illness caused by vaccine-matched strains or any influenza viral types/subtypes (matched, mismatched, and un-typed);&lt;br&gt;                To evaluate efficacy, relative to an active comparator, of a single dose of test IMP, as measured by the incidence of subjects presenting with symptoms of protocol-defined ILI, regardless of laboratory results.&lt;br&gt;                &lt;br&gt;                Safety&lt;br&gt;                To assess safety and tolerability, relative to an active comparator, of a single dose of test IMP.&lt;br&gt;                &lt;br&gt;                Immunogenicity (Subset of subjects)&lt;br&gt;                To assess immunogenicity of a single dose of test IMP as measured by HI assay, MN assay &amp; SRH assay against homologous and heterologous (HI only) influenza strains&lt;br&gt;            ;&lt;br&gt;                Primary end point(s): Vaccine efficacy will be defined as per by the applicable regulatory region-specific case definition as follows:&lt;br&gt;                Occurrences of protocol-defined ILI due to laboratory-confirmed influenza (= 14 days post-vaccination) caused by any influenza viral types/subtypes (matched, mismatched and un-typed).&lt;br&gt;            ;Timepoint(s) of evaluation of this end point: = 14 days post-vaccination</t>
  </si>
  <si>
    <t>&lt;br&gt;                Secondary end point(s): Efficacy&lt;br&gt;                Occurrences of laboratory-confirmed influenza illnesses (according to protocol defined ILI) caused by influenza viral types/subtypes that are matched (and/or antigenically similar) to the strains covered in the vaccine formulation;&lt;br&gt;                Occurrences of laboratory-confirmed influenza illnesses (according to protocol defined respiratory illness) caused by any influenza viral types/subtypes (matched, mismatched, and un-typed);&lt;br&gt;                Occurrences of laboratory-confirmed influenza illnesses (according to protocol defined respiratory illness) caused by any influenza viral types/subtypes that are matched  (and/or antigenically similar) to the strains covered in the vaccine formulation;&lt;br&gt;                Occurrences of protocol-defined ILI (confirmed or not by laboratory testing).&lt;br&gt;                &lt;br&gt;                Safety&lt;br&gt;                Percentage, intensity, and relationship to vaccination of immediate complaints (15 minutes post-vaccination);&lt;br&gt;                Percentage, intensity, and relationship to vaccination of solicited local and systemic signs and symptoms (for seven days following study vaccine administration);&lt;br&gt;                Percentage, intensity, and relationship of TEAEs for 21 days following study vaccine administration;&lt;br&gt;                Occurrences of deaths, SAEs, AEs leading to withdrawal, and NOCDs up to the end of the surveillance period.&lt;br&gt;                &lt;br&gt;                Immunogenicity (subset of subjects):&lt;br&gt;                HI antibody response induced against the homologous and heterologous influenza strains on Days 0 and 21 will be assessed in a subset of 420 subjects (210 from each of the two treatment groups). HI antibody titers will be analyzed using the following parameters: geometric mean titer (GMT), seroconversion (SC) rate, seroprotection (SP) rate, and geometric mean fold rise (GMFR);&lt;br&gt;                MN antibody response induced by the Quadrivalent VLP Influenza Vaccine against the homologous influenza strains on Days 0 and 21, in a subset of subjects, will be analyzed using the following parameters: GMT, SC rate, and GMFR;&lt;br&gt;                SRH antibody response induced by the Quadrivalent VLP Influenza Vaccine against the homologous strains on Days 0 and 21, in a subset of subjects, will be analysed using the following parameters: geometric mean area (GMA), SC rate, SP rate, and GMFR.&lt;br&gt;            ;&lt;br&gt;                Timepoint(s) of evaluation of this end point: Efficacy endpoints - = 14 days post-vaccination;&lt;br&gt;                Safety endpoints - Various, inc. 15 minutes post-vaccination, 7 &amp; 21 days following study vaccine administration up to the end of surveillance period;&lt;br&gt;                Immunogenicity endpoints - Days 0 and 21.&lt;br&gt;</t>
  </si>
  <si>
    <t>Aug  7 2018 12:00AM</t>
  </si>
  <si>
    <t>The Evaluation of a Nasal Pillows Mask for the Treatment of Obstructive Sleep Apnea (OSA) in NZ</t>
  </si>
  <si>
    <t>Device: New Nasal Pillows Mask</t>
  </si>
  <si>
    <t>https://clinicaltrials.gov/show/NCT02741635</t>
  </si>
  <si>
    <t>NCT02741635</t>
  </si>
  <si>
    <t>CIA-190</t>
  </si>
  <si>
    <t>Bhavi Ogra, BSc</t>
  </si>
  <si>
    <t>&lt;br&gt;        Inclusion Criteria:&lt;br&gt;&lt;br&gt;          -  Adult (18+ years of age)&lt;br&gt;&lt;br&gt;          -  Able to give consent&lt;br&gt;&lt;br&gt;          -  AHI = 5 on diagnostic night&lt;br&gt;&lt;br&gt;          -  Prescribed a CPAP device after successful OSA diagnosis&lt;br&gt;&lt;br&gt;          -  Existing nasal pillows mask user&lt;br&gt;&lt;br&gt;        Exclusion Criteria:&lt;br&gt;&lt;br&gt;          -  Inability to give consent&lt;br&gt;&lt;br&gt;          -  Patients who are in a coma or a decreased level of consciousness.&lt;br&gt;&lt;br&gt;          -  Anatomical or physiological conditions making APAP therapy inappropriate&lt;br&gt;&lt;br&gt;          -  Commercial drivers who are investigated by New Zealand Transport Agency (NZTA)&lt;br&gt;&lt;br&gt;          -  Current diagnosis of CO2 retention&lt;br&gt;&lt;br&gt;          -  Pregnant or may think they are pregnant.&lt;br&gt;</t>
  </si>
  <si>
    <t>First Initial Impressions of the Toffee Nasal Pillows Mask Assessed Using a Custom Questionnaire</t>
  </si>
  <si>
    <t>Comfort of the Toffee Nasal Pillows Mask Assessed Using a Custom Questionnaire;Usability of the Toffee Nasal Pillows Mask Assessed With Visual Observations</t>
  </si>
  <si>
    <t>https://clinicaltrials.gov/ct2/show/results/NCT02741635</t>
  </si>
  <si>
    <t>The Effect of Positive Airway Pressure on Idiopathic Sudden Sensorineural Hearing Loss Comorbided With Obstructive Sleep Apnea: A Clinical Randomized Controlled Study</t>
  </si>
  <si>
    <t>Device: non-invasive positive airway pressure;Drug: Methylprednisolone Hemisuccinate;Drug: Ginaton</t>
  </si>
  <si>
    <t>https://clinicaltrials.gov/show/NCT04192656</t>
  </si>
  <si>
    <t>The Effect of PAP on ISSHL Comorbided With OSA</t>
  </si>
  <si>
    <t>NCT04192656</t>
  </si>
  <si>
    <t>Beijing Tsinghua Chang Gung Hospital</t>
  </si>
  <si>
    <t>Sudden Hearing Loss;Obstructive Sleep Apnea</t>
  </si>
  <si>
    <t>BTCHENT201901</t>
  </si>
  <si>
    <t>Juanjuan Gao, MD;jingying Ye, MD;Haijin Yi, MD;Mu He, MD;Xin Cao, MA;Xingxing Lu, MA;Sichao Liang, MA;Jingying Ye, MD;Xin Cao</t>
  </si>
  <si>
    <t>;;;;;;;yejingying@163.vip.com;caoxin19860201@163.com</t>
  </si>
  <si>
    <t>;;;;;;;+86-13701396970;86-15810519277</t>
  </si>
  <si>
    <t>Beijing Tsinghua Changung Hospital;Beijing Tsinghua Changung Hospital;Beijing Tsinghua Changung Hospital;Beijing Tsinghua Changung Hospital;Beijing Tsinghua Changung Hospital;Beijing Tsinghua Changung Hospital;Beijing Tsinghua Changung Hospital;</t>
  </si>
  <si>
    <t>&lt;br&gt;        Inclusion Criteria:&lt;br&gt;&lt;br&gt;          1. aged &gt;= 18 and &lt;= 70,&lt;br&gt;&lt;br&gt;          2. diagnosed with OSA by full-night in-lab or home-stay PSG according to AASM 2012&lt;br&gt;             criteria, and AHI &gt; 15/h,&lt;br&gt;&lt;br&gt;          3. diagnosed with ISSHL by AAO-HNS 2019 criteria,&lt;br&gt;&lt;br&gt;          4. ISSHL onset within 1 week.&lt;br&gt;&lt;br&gt;        Exclusion Criteria:&lt;br&gt;&lt;br&gt;          1. sudden hearing loss with certain causes,&lt;br&gt;&lt;br&gt;          2. with severe comorbid diseases,&lt;br&gt;&lt;br&gt;          3. pregnant or breast-feeding women,&lt;br&gt;&lt;br&gt;          4. AHI &lt;= 15/h,&lt;br&gt;&lt;br&gt;          5. hearing threshold recovered &gt; 50% when included,&lt;br&gt;&lt;br&gt;          6. previously regularly treated with PAP.&lt;br&gt;</t>
  </si>
  <si>
    <t>hearing threshold</t>
  </si>
  <si>
    <t>Randomized Trial Measuring the Clinical Impact of the FilmArray¬Æ Pneumonia, a Prospective Interventional Trial</t>
  </si>
  <si>
    <t>Diagnostic Test: FilmArray Pneumonia</t>
  </si>
  <si>
    <t>https://clinicaltrials.gov/show/NCT03943732</t>
  </si>
  <si>
    <t>Trial Measuring the Clinical Impact of the FilmArray¬Æ Pneumonia Panel in Critically Ill</t>
  </si>
  <si>
    <t>NCT03943732</t>
  </si>
  <si>
    <t>Allocation: Randomized. Intervention model: Sequential Assignment. Primary purpose: Diagnostic. Masking: None (Open Label).</t>
  </si>
  <si>
    <t>May 27, 2019</t>
  </si>
  <si>
    <t>2019/14MAR/124;FA-PNEU</t>
  </si>
  <si>
    <t>Alexia VERROKEN;Alexia VERROKEN, MD, PhD;Alexia Verroken</t>
  </si>
  <si>
    <t>;alexia.verroken@uclouvain.be;</t>
  </si>
  <si>
    <t>;+3227646766;</t>
  </si>
  <si>
    <t>Cliniques universitaires St-Luc;</t>
  </si>
  <si>
    <t>&lt;br&gt;        Inclusion Criteria:&lt;br&gt;&lt;br&gt;          -  Adult patients 18 years, remaining at the intensive care of the Saint-Luc University&lt;br&gt;             Hospital&lt;br&gt;&lt;br&gt;          -  Recently transferred from emergency care with Community acquired Pneumonia of grade 4&lt;br&gt;             suspicion&lt;br&gt;&lt;br&gt;          -  With a Ventilation acquired Pneumonia suspicion&lt;br&gt;&lt;br&gt;        Suspicion will be based on symptoms, clinical, biological and radiological criteria.&lt;br&gt;&lt;br&gt;        Exclusion Criteria:&lt;br&gt;&lt;br&gt;          -  Patients from whom no respiratory sample can be obtained&lt;br&gt;&lt;br&gt;          -  Patients benefitting from palliative care&lt;br&gt;&lt;br&gt;          -  Insufficient volume of the respiratory sample after routine testing to perform the&lt;br&gt;             FA-PNEU test.&lt;br&gt;</t>
  </si>
  <si>
    <t>Turn Around Time Treatment</t>
  </si>
  <si>
    <t>Performances FilmArray Pneumonia</t>
  </si>
  <si>
    <t>Comparison of video laryngoscope AWS and McGrath MAC by novice laryngoscopists: A Randomized Crossover Manikin Study - Tanabata Study</t>
  </si>
  <si>
    <t>Air Way Scope was used intubation.&lt;br&gt;&lt;br&gt;McGRATH MAC was used intubation.</t>
  </si>
  <si>
    <t>https://upload.umin.ac.jp/cgi-open-bin/ctr_e/ctr_view.cgi?recptno=R000038637</t>
  </si>
  <si>
    <t>Comparison of video laryngoscope AWS and McGrath MAC by novice laryngoscopists: A Randomized Crossover Manikin Study</t>
  </si>
  <si>
    <t>JPRN-UMIN000034014</t>
  </si>
  <si>
    <t>Kindai University Faculty of MedicineDepartment of Anesthesiology</t>
  </si>
  <si>
    <t>Cardiopulmonary arrest</t>
  </si>
  <si>
    <t>Haruyuki Yuasa</t>
  </si>
  <si>
    <t>377-2 Ohonohigasi Osakasayama Osaka</t>
  </si>
  <si>
    <t>h-yuasa@med.kindai.ac.jp</t>
  </si>
  <si>
    <t>072-366-0221</t>
  </si>
  <si>
    <t>Kindai University Faculty of Medicine Anesthesiology</t>
  </si>
  <si>
    <t>Shinichi Nakao</t>
  </si>
  <si>
    <t>nakaos@med.kindai.ac.jp</t>
  </si>
  <si>
    <t>Exclusion criteria: Exclusion criteria were those who could not perform elaborate manual operations or who did not give their consent to participate in the study.</t>
  </si>
  <si>
    <t>Success rate of intubation in 120 seconds. Successful tracheal intubation was evaluated as follows: the tracheal tube passed through the vocal cords and was placed in the trachea, allowing visual confirmation by the investigator.</t>
  </si>
  <si>
    <t>Intubation time: The time taken from insertion of the blade between the teeth until the tracheal tube was placed in the trachea. &lt;br&gt;Dental trauma: The time the blade made contact with the teeth during intubation.&lt;br&gt;Laryngeal open: Laryngeal open was evaluted by percentage of glottic opening (POGO) score.</t>
  </si>
  <si>
    <t>The impact of obesity on the quality of CPR: a randomised cross over trial</t>
  </si>
  <si>
    <t>Randomised cross over design&lt;br&gt;&lt;br&gt;The intervention arm will be asked to perform two minutes of CPR on a manikin that has been encased in a suit containing pig fat in a vacuum sealed bag to a depth that mimics a BMI of 40 kg/m2. &lt;br&gt;&lt;br&gt;The washout period between mannikins will be 5 minutes. We were concerned that 15 minutes between trials was excessive. In a trial of the methodology we found that participants HR had returned to baseline by 5 minutes and the washout period was reduced to this as a result..</t>
  </si>
  <si>
    <t>https://anzctr.org.au/ACTRN12616001587493.aspx</t>
  </si>
  <si>
    <t>ACTRN12616001587493</t>
  </si>
  <si>
    <t>Alice Springs Hospital</t>
  </si>
  <si>
    <t>Obesity;Cardiac arrest; &lt;br&gt;Obesity &lt;br&gt;Cardiac arrest;Cardiovascular - Other cardiovascular diseases;Diet and Nutrition - Obesity</t>
  </si>
  <si>
    <t>Inclusion criteria: Health care staff who have previously undergone BLS training and would be expected to provide CPR during cardiopulmonary arrest.</t>
  </si>
  <si>
    <t>Exclusion criteria: Untrained in BLS&lt;br&gt;Unable to undertake two minutes of CPR&lt;br&gt;Currently undergoing a managed return to work program.&lt;br&gt;</t>
  </si>
  <si>
    <t>Quality of CPR (composite endpoint comprising rate of compressions, depth of compressions, and adequate chest recoil for &gt; 90% of compressions) assessed by data generated through electronic monitoring of chest wall movement (accelerometer) produced from specialised software.&lt;br&gt;[2 minutes]</t>
  </si>
  <si>
    <t>Rate of CPR lies between 100 and 120 BPM for &gt; 90% of compressions assessed by data generated through electronic monitoring of chest wall movement (accelerometer) produced from specialised software.[2 minutes];Depth of CPR lies between 1/3 and 1/2 of the AP diameter of the thorax for &gt; 90% of compressions assessed by data generated through electronic monitoring of chest wall movement (accelerometer) produced from specialised software.[2 minutes];Adequate thoracic cage recoil (full recoil of the thoracic cage for &gt; 90% of compressions) assessed by data generated through electronic monitoring of chest wall movement (accelerometer) produced from specialised software.[2 minutes];Time taken to fatigue (inability to deliver high quality CPR i.e.: insufficient rate of compressions, insufficient depth of compressions or inadequate time for chest recoil) assessed by data generated through electronic monitoring of chest wall movement (accelerometer) produced from specialised software.[2 minutes];Association between perceived effectiveness and recorded effectiveness measured by comparing self assessed effectiveness of CPR using a visual analogue scale rated from 1 (not effective) to 10 (very effective) and the objective data generated through electronic monitoring of chest wall movement (accelerometer) produced from specialised software.[2 minutes];Staff discomfort / pain assessed by completion of a visual analogue scale from 1 (no discomfort / pain) to 10 (worse pain imaginable)[2 minutes]</t>
  </si>
  <si>
    <t>CENTRAL AUSTRALIAN HUMAN RESEARCH ETHICS COMMITTEE (CAHREC)</t>
  </si>
  <si>
    <t>Clinical Study of the Safety of Quadrivalent Live Attenuated Influenza Vaccine (LAIV4) in Children With Asthma of Varying Levels of Severity</t>
  </si>
  <si>
    <t>Biological: Live Attenuated Influenza Vaccine (LAIV);Biological: Inactivated Influenza Vaccine (IIV)</t>
  </si>
  <si>
    <t>https://clinicaltrials.gov/show/NCT03600428</t>
  </si>
  <si>
    <t>Safety of LAIV4 in Children With Asthma</t>
  </si>
  <si>
    <t>NCT03600428</t>
  </si>
  <si>
    <t>Asthma in Children;Vaccine Adverse Reaction;Vaccine Reaction;Asthma;Wheezing;Influenza</t>
  </si>
  <si>
    <t>200-2012-50430 Task Order 0005;181211</t>
  </si>
  <si>
    <t>Buddy Creech, MD, MPH</t>
  </si>
  <si>
    <t>Centers for Disease Control and Prevention;Duke University;Children's Hospital Medical Center, Cincinnati</t>
  </si>
  <si>
    <t>&lt;br&gt;        Inclusion Criteria:&lt;br&gt;&lt;br&gt;          -  Children between 5-11 years of age, inclusive, at enrollment&lt;br&gt;&lt;br&gt;          -  Participant must have a current diagnosis of persistent asthma (Physician diagnosis of&lt;br&gt;             asthma and current prescribed use of a long-acting controller medication. For purposes&lt;br&gt;             of this study, we have considered controller medications to be any single or&lt;br&gt;             combination use of long-acting medications used to prevent asthma exacerbations and to&lt;br&gt;             achieve long-term control of asthma (as compared to short-acting rescue medication).)&lt;br&gt;&lt;br&gt;          -  Parent(s) or legal guardian(s) must provide written, informed consent and participant&lt;br&gt;             must provide assent as appropriate for age prior to initiation of study procedures and&lt;br&gt;             according to local IRB requirements&lt;br&gt;&lt;br&gt;          -  Parent(s) or legal guardian(s) and participant must be willing and able to comply with&lt;br&gt;             planned study procedures and be available for all study visits&lt;br&gt;&lt;br&gt;          -  Is in good health, other than their asthma, as determined by medical history&lt;br&gt;&lt;br&gt;          -  English or Spanish literate (only English-speaking participants will be included at&lt;br&gt;             the Cincinnati and Duke sites)&lt;br&gt;&lt;br&gt;          -  Intention of being available for entire study period and complete all relevant study&lt;br&gt;             procedures, including follow-up using at least one of the following methods: phone&lt;br&gt;             calls, text messages, or emails&lt;br&gt;&lt;br&gt;        Exclusion Criteria:&lt;br&gt;&lt;br&gt;          -  Acute illness and/or a reported oral temperature of = 100.4¬∞F within 72 hours prior to&lt;br&gt;             enrollment (this may result in a temporary delay of vaccination)&lt;br&gt;&lt;br&gt;          -  Use of antipyretic medication during the preceding 24 hours that might mask a fever&lt;br&gt;             (this may result in a temporary delay of vaccination)&lt;br&gt;&lt;br&gt;          -  History of a severe allergic reaction (e.g., anaphylaxis) after a previous dose of any&lt;br&gt;             influenza vaccine or after any component of the influenza vaccine, including egg&lt;br&gt;             protein.&lt;br&gt;&lt;br&gt;          -  Receipt of any licensed vaccine within 14 days (for inactivated vaccines) or 28 days&lt;br&gt;             (for live vaccines) prior to vaccination or planned receipt of any licensed vaccine&lt;br&gt;             within 42 days after vaccination&lt;br&gt;&lt;br&gt;          -  Receipt of current year's (2018-2019 influenza season) licensed influenza vaccine for&lt;br&gt;             children 9-11 years (only). (Clarification: Children aged 5-8 years are permitted to&lt;br&gt;             be enrolled if they have received zero or one dose of the 2018-2019 influenza season&lt;br&gt;             vaccine, and require two doses of the 2018-2019 influenza vaccine.)&lt;br&gt;&lt;br&gt;          -  Received an investigational agent (licensed or unlicensed vaccine, drug, biologic,&lt;br&gt;             device, blood product, or medication) in the 28 days prior to enrollment or planned&lt;br&gt;             receipt before 42 days after vaccination&lt;br&gt;&lt;br&gt;          -  Have immunosuppression as a result of an underlying illness or treatment, or use of&lt;br&gt;             anticancer chemotherapy or radiation therapy within the preceding 36 months&lt;br&gt;&lt;br&gt;          -  Have taken =20mg/day of prednisone or its equivalent, for 14 days or more within the&lt;br&gt;             past 28 days&lt;br&gt;&lt;br&gt;          -  Have known active neoplasm or a history of any hematologic malignancy&lt;br&gt;&lt;br&gt;          -  Has had a previous exacerbation of their asthma symptoms requiring systemic steroids&lt;br&gt;             within the prior 28 days, or has had a life-threatening exacerbation of asthma in the&lt;br&gt;             past two years (e.g. hypoxic seizure, mechanical ventilation)&lt;br&gt;&lt;br&gt;          -  Received influenza antiviral medication within 48 hours prior to study vaccination&lt;br&gt;&lt;br&gt;          -  History of Guillian-Barr√© syndrome within 6 weeks of previous influenza vaccination&lt;br&gt;&lt;br&gt;          -  Have any condition that, in the opinion of the investigator, would interfere with the&lt;br&gt;             evaluation of the responses or would place the participant at unacceptable risk of&lt;br&gt;             injury&lt;br&gt;&lt;br&gt;          -  Has a positive urine or serum pregnancy test within 24 hours prior to vaccination in a&lt;br&gt;             post-menarchal female. LAIV is not recommended for use in pregnant females.&lt;br&gt;&lt;br&gt;          -  Currently taking aspirin or aspirin-containing products&lt;br&gt;&lt;br&gt;          -  Any parent(s) or legal guardian(s) who is an immediate relative of study staff or is&lt;br&gt;             an employee supervised by study staff.&lt;br&gt;</t>
  </si>
  <si>
    <t>Comparison of the proportion of participants experiencing an asthma exacerbation during the 42 days after LAIV4 vs. IIV4 (until day 43).</t>
  </si>
  <si>
    <t>Comparison of the proportion of participants experiencing an asthma exacerbation during the 14 days after LAIV4 vs. IIV4;Comparison of the proportion of participants with asthma symptoms and unscheduled albuterol use during the 14 days after receipt of LAIV4 or IIV4 (each is assessed separately).;Comparison of the proportion of participants who experience a clinically significant decrease in peak flow measurement from baseline during the 14 days after LAIV4 or IIV4</t>
  </si>
  <si>
    <t>EUCTR2016-004261-10-HU</t>
  </si>
  <si>
    <t>Korea, Republic of;Germany;Poland;Belgium;Czech Republic;Hungary;France;Italy;United Kingdom;Russian Federation;Spain;Greece;Taiwan;United States</t>
  </si>
  <si>
    <t>&lt;br&gt;                Secondary Objective: -Clinical Efficacy Objectives:&lt;br&gt;                1.Clinical cure: Clinical cure rate at day 4,7,21,28,using the same criteria as for the&lt;br&gt;                primary efficacy objective.Time to clinical cure&lt;br&gt;                2.Mortality: All-cause mortality.Pneumonia-related mortality post-treatment as adjudicated&lt;br&gt;                by an independent, blinded committee&lt;br&gt;                3.Respiratory function assessment:Changes in PaO2/FiO2.Need for mechanical ventilator&lt;br&gt;                support&lt;br&gt;                4.Overall clinical status:Changes in SOFA score&lt;br&gt;                5.Health economics and well-being:antibiotic utilization, duration of: stay in the ICU,hospitalization, mechanical ventilation,intubation&lt;br&gt;                -Pharmacokinetics:PK Profile over the study follow-up period&lt;br&gt;                -Safety Objectives:To assess the immunogenicity of Aerucin¬Æ&lt;br&gt;                -Microbiological Efficacy Objectives&lt;br&gt;                1.Eradication of index P.aeruginosa at 4,7,14, 21, 28 days post-treatment&lt;br&gt;                2.Relapse defined as a reoccurrence of pneumonia due to P. aeruginosa within the 28-day follow-up period&lt;br&gt;                3.Reduction in bacterial load related to the index P. aeruginosa&lt;br&gt;            ;Primary end point(s): Clinical cure, relapse ( pneumonia due to P. aeruginosa), or reinfection (pneumonia due to a pathogen other than P. aeruginosa);Timepoint(s)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parameter.;&lt;br&gt;                Main Objective: 1. To assess the efficacy of Aerucin¬Æ, administered as a single dose in addition to standard&lt;br&gt;                antibiotic regimen, in terms of clinical cure at day 14, i.e., resolution of the P. aeruginosa&lt;br&gt;                pneumonia event diagnosed at enrollment, as compared to standard antibiotic therapy alone.&lt;br&gt;                2. To assess the clinical safety and tolerability of Aerucin¬Æ in the study population.&lt;br&gt;</t>
  </si>
  <si>
    <t>Comparison of Proportional Assisted Ventilation and Pressure Support Ventilation in Adult Patients With Prolonged Mechanical Ventilation: A Randomized Controlled Trial</t>
  </si>
  <si>
    <t>Device: PAV+ mode;Device: PSV mode</t>
  </si>
  <si>
    <t>https://clinicaltrials.gov/show/NCT04140682</t>
  </si>
  <si>
    <t>Proportional Assisted Ventilation and Pressure Support Ventilation in Adult Patients With Prolonged Ventilation</t>
  </si>
  <si>
    <t>NCT04140682</t>
  </si>
  <si>
    <t>Kaohsiung Veterans General Hospital.</t>
  </si>
  <si>
    <t>Respiratory Failure;Respiration, Artificial</t>
  </si>
  <si>
    <t>May 1, 2010</t>
  </si>
  <si>
    <t>VGHKS99-CT14-15</t>
  </si>
  <si>
    <t>Chiu-Fan Chen, MD</t>
  </si>
  <si>
    <t>&lt;br&gt;        Inclusion Criteria:&lt;br&gt;&lt;br&gt;          -  Patients with prolonged mechanical ventilation and transfer to respiratory care&lt;br&gt;             center, age of 20 years or older, at least 1 time of extubation failure or spontaneous&lt;br&gt;             breathing trial failure in ICU, stable hemodynamics, no vasopressor use, FiO2 = 0.40&lt;br&gt;             or less, external positive end-expiratory pressure = 5 cmH2O or less, PaO2 &gt; 60 mmHg,&lt;br&gt;             and body temperature &lt; 38¬∫C (within 24 hours).&lt;br&gt;&lt;br&gt;        Exclusion Criteria:&lt;br&gt;&lt;br&gt;          -  Patients with bronchopleural fistulas, central neurological disorders, hemodialysis,&lt;br&gt;             and those with pressure support level already &lt; 15 cmH2O.&lt;br&gt;</t>
  </si>
  <si>
    <t>28-day weaning success rate</t>
  </si>
  <si>
    <t>Weaning duration;Hospital length of stay;Weaning success at discharge;Hospital mortality</t>
  </si>
  <si>
    <t>Evaluation in Real Life Conditions of Sacubitril-valsartan Combination in Patients With Chronic Heart Failure and Sleep Apnea Syndrome</t>
  </si>
  <si>
    <t>Drug: SACUBITRIL - VALSARTAN (formerly LCZ696, ENTRESTO¬Æ)</t>
  </si>
  <si>
    <t>https://clinicaltrials.gov/show/NCT02916160</t>
  </si>
  <si>
    <t>Sacubitril-valsartan and Heart Failure Patients : the ENTRESTO-SAS Study</t>
  </si>
  <si>
    <t>NCT02916160</t>
  </si>
  <si>
    <t>Chronic Heart Failure;Sleep Apnea Syndrome</t>
  </si>
  <si>
    <t>September 22, 2016</t>
  </si>
  <si>
    <t>UF 9703</t>
  </si>
  <si>
    <t>Arnaud BOURDIN, MD,PhD</t>
  </si>
  <si>
    <t>&lt;br&gt;        Inclusion Criteria:&lt;br&gt;&lt;br&gt;          -  Age is greater than or equal to 18 years&lt;br&gt;&lt;br&gt;          -  Patient with chronic heart failure (LVEF = 45%).&lt;br&gt;&lt;br&gt;          -  Written informed consent&lt;br&gt;&lt;br&gt;        Exclusion Criteria:&lt;br&gt;&lt;br&gt;          -  Renal insufficiency (GF&lt;30 milliliters/min)&lt;br&gt;&lt;br&gt;          -  Pregnancy&lt;br&gt;&lt;br&gt;          -  Allergy to one compound&lt;br&gt;&lt;br&gt;          -  Personal history of angiooedema&lt;br&gt;&lt;br&gt;          -  Hemodynamical instability&lt;br&gt;&lt;br&gt;          -  Severe hepatopathy&lt;br&gt;&lt;br&gt;          -  Current and not treated hyperkaliemia&lt;br&gt;&lt;br&gt;          -  Prognosis &lt; 6months&lt;br&gt;&lt;br&gt;          -  Current CPAP or ASV treatment for Sleep Apnea Syndrome&lt;br&gt;</t>
  </si>
  <si>
    <t>Changes in Apnea-Hypopnea Index as compared to baseline</t>
  </si>
  <si>
    <t>Changes in AHI compared to Baseline in group 2 patients;Historical use of mask in group 2 patients;Type of mask used in group 2 patients;Settings of CPAP/ASV device used in group 2 patients;Historical of CPAP/ASV compliance in group 2 patients;CPAP/ASV compliance in group 2 patients;Type of device used in group 2 patients;Pichot Fatigue Scale;Epworth Sleepiness Scale;Quality of life as measured by EQ-5D-3L Questionary;Quality of life as measured by Minnesota Living with Heart Failure Questionary;Subject medications;BNP (B-type Natriuretic Peptide) rates;Renal function as compared to baseline (Estimated GFR (eGFR) will be calculated using the CKD-EPI (Chronic Kidney Disease Epidemiology Collaboration) formula;Systolic and diastolic Blood Pressure;Heart Rhythm;NYHA Functional Class;Subject Global Assessment</t>
  </si>
  <si>
    <t>A Randomized, Double-blind, Placebo-controlled Phase II Study to Investigate the Efficacy and Safety of Riociguat (0.5 mg, 1.0 mg, 1.5 mg, 2.0 mg and 2.5 mg TID) in Patients With Symptomatic Pulmonary Hypertension Associated With Idiopathic Interstitial Pneumonias (IIP). - 13605RISE-IIP</t>
  </si>
  <si>
    <t>Intervention 1: Drug: Adempas, Riociguat (BAY63-2521) Intervention 2: Device: Placebo</t>
  </si>
  <si>
    <t>http://www.drks.de/DRKS00007265</t>
  </si>
  <si>
    <t>A Randomized, Double-blind, Placebo-controlled Phase II Study to Investigate the Efficacy and Safety of Riociguat (0.5 mg, 1.0 mg, 1.5 mg, 2.0 mg and 2.5 mg TID) in Patients With Symptomatic Pulmonary Hypertension Associated With Idiopathic Interstitial Pneumonias (IIP).</t>
  </si>
  <si>
    <t>DRKS00007265</t>
  </si>
  <si>
    <t>Allocation: Randomized controlled trial;. Masking: Blinded (patient/subject, caregiver, investigator/therapist, assessor). Control: Placebo. Assignment: Parallel. Study design purpose: Treatment;</t>
  </si>
  <si>
    <t>II</t>
  </si>
  <si>
    <t>United States;Australia;Belgium;Canada;France;Germany;Italy;Japan;Spain;Switzerland;United Kingdom</t>
  </si>
  <si>
    <t>Idiopathic Interstitial Pneumonias / Hypertension,Pulmonary;J84.1 - Other interstitial pulmonary diseases with fibrosis</t>
  </si>
  <si>
    <t>2010-024332-42;NCT02138825;13605;2010-024332-42</t>
  </si>
  <si>
    <t>clinical-trials-contact@bayerhealthcare.com</t>
  </si>
  <si>
    <t>Bayer Study Director</t>
  </si>
  <si>
    <t>Inclusion criteria: -  Men or women aged from =18 to =80 years&lt;br&gt;&lt;br&gt;          -  Diagnosed with one of the following (confirmed using a multidisciplinary approach, as&lt;br&gt;             per ATS(American Thoracic Society) / ERS(European Respiratory Society) / JRS&lt;br&gt;             (Japanese Respiratory Society) / ALAT(Latin American Thoracic Association)&lt;br&gt;             guidelines:&lt;br&gt;&lt;br&gt;               -  Major IIPs (idiopathic interstitial pneumonias) diagnosis or suspected as one of&lt;br&gt;                  the following:&lt;br&gt;&lt;br&gt;               -  Idiopathic pulmonary fibrosis&lt;br&gt;&lt;br&gt;               -  Idiopathic nonspecific interstitial pneumonia&lt;br&gt;&lt;br&gt;               -  Respiratory bronchiolitis-interstitial lung disease&lt;br&gt;&lt;br&gt;               -  Desquamative interstitial pneumonia&lt;br&gt;&lt;br&gt;               -  Cryptogenic organizing pneumonia&lt;br&gt;&lt;br&gt;               -  Acute interstitial pneumonia&lt;br&gt;&lt;br&gt;               -  Rare IIPs diagnosis by one of the following:&lt;br&gt;&lt;br&gt;               -  Idiopathic lymphoid interstitial pneumonia&lt;br&gt;&lt;br&gt;               -  Idiopathic pleuroparenchymal fibroelastosis&lt;br&gt;&lt;br&gt;               -  Unclassifiable idiopathic interstitial pneumonias&lt;br&gt;&lt;br&gt;          -  Forced Vital Capacity (FVC) = 45 %&lt;br&gt;&lt;br&gt;          -  6MWD (6 minutes walking distance) = 150 m to = 450 m {under stable O2(oxygen)&lt;br&gt;             supplementation via nasal cannula}&lt;br&gt;&lt;br&gt;          -  Diagnosis of PH (pulmonary hypertension) confirmed by right heart catheter (RHC) with&lt;br&gt;             (mean artery pulmonary artery pressure )mPAP = 25 mmHg and (pulmonary artery wedge&lt;br&gt;             pressure)PAWP =15 mmHg at rest&lt;br&gt;&lt;br&gt;          -  Systolic blood pressure (SBP) = 95 mmHg and no signs or symptoms of hypotension&lt;br&gt;&lt;br&gt;          -  WHO functional class II-IV&lt;br&gt;&lt;br&gt;          -  Women of childbearing potential can only be included in the study if a pregnancy test&lt;br&gt;             is negative. Women of childbearing potential must agree to use adequate contraception&lt;br&gt;             when sexually active. 'Adequate contraception' is defined as any combination of at&lt;br&gt;             least 2 effective methods of birth control, of which at least one is a physical&lt;br&gt;             barrier (e.g. condoms with hormonal contraception or implants or combined oral&lt;br&gt;             contraceptives, certain intrauterine devices). Adequate contraception is required&lt;br&gt;             from the signing of the informed consent form up until 4 weeks after the last study&lt;br&gt;             drug administration&lt;br&gt;&lt;br&gt;          -</t>
  </si>
  <si>
    <t>Exclusion criteria: -  Known significant left heart disease:&lt;br&gt;&lt;br&gt;               -  Pulmonary venous hypertension indicated by baseline pulmonary capillary wedge&lt;br&gt;                  pressure &gt; 15 mmHg&lt;br&gt;&lt;br&gt;               -  Symptomatic coronary artery disease&lt;br&gt;&lt;br&gt;               -  Systolic left-ventricular dysfunction with an left ventricular ejection fraction&lt;br&gt;                  (LVEF)  240 mL in a&lt;br&gt;             24-hour period or recurrent bleeding &gt;100 mL/d over several days&lt;br&gt;&lt;br&gt;          -  Difference &gt; 15% between the eligibility and the baseline 6MWD test&lt;br&gt;&lt;br&gt;          -  Forced expiratory volume in one second (FEV1) / Forced Vital Capacity (FVC) &lt;0.65&lt;br&gt;             after bronchodilator administration&lt;br&gt;&lt;br&gt;          -  Initiation or change in cytotoxic, immunosuppressive, cytokine modulating therapy&lt;br&gt;             initiated within 3 months prior to screening. Such agents might include.&lt;br&gt;             azathioprine, cyclophosphamide, corticosteroids, etanercept, tumor necrosis factor&lt;br&gt;             alpha (TNFa) inhibitors and others&lt;br&gt;&lt;br&gt;          -  Any specific treatment for (pulmonary arterial hypertension) PAH/PH (pulmonary&lt;br&gt;             hypertension )within 3 months prior to screening&lt;br&gt;&lt;br&gt;          -  Concomitant use of the following medication: nitrates or (nitric oxide) NO donors&lt;br&gt;             (such as amyl nitrite) in any form, phosphodiesterase 5 inhibitors (such as&lt;br&gt;             sildenafil, tadalafil, vardenafil) and non-specific phosphodiesterase (PDE)&lt;br&gt;             inhibitors (theophylline, dipyridamole),&lt;br&gt;&lt;br&gt;          -  Pregnant women (i.e. positive pregnancy test or other signs of pregnancy), or breast&lt;br&gt;             feeding women, or women of childbearing potential not using adequate contraception&lt;br&gt;             (as defined in the aforementioned inclusion criterion) and not willing to agree to 4&lt;br&gt;             weekly pregnancy testing from Visit 1(first administration of study drug) onwards&lt;br&gt;             until 4 weeks after last study drug intake</t>
  </si>
  <si>
    <t>- The mean change in 6 minute walking distance; time frame: Baseline to 26 weeks</t>
  </si>
  <si>
    <t>- Time to clinical worsening is a composite endpoint. The composite is made up of 4 components  - Time to all-cause mortality,  - Time to worsening of WHO FC,  - Time to 15% decrease in 6MWD,  - Time to hospitalization; time frame: Up to week 26&lt;br&gt;- Number of participants with adverse events as a measure of safety and tolerability; time frame: 8 years</t>
  </si>
  <si>
    <t>An Open-label, Standard Therapy as a Controlled, Multicenter Phase 2 Study to Evaluate the Efficacy and Safety of HLCM051(MultiStem) in Patients With Acute Respiratory Distress Syndrome (ARDS) Caused by Pneumonitis</t>
  </si>
  <si>
    <t>Biological: HLCM051</t>
  </si>
  <si>
    <t>https://clinicaltrials.gov/show/NCT03807804</t>
  </si>
  <si>
    <t>Efficacy and Safety Study of HLCM051(MultiStem¬Æ) for Pneumonic Acute Respiratory Distress Syndrome</t>
  </si>
  <si>
    <t>NCT03807804</t>
  </si>
  <si>
    <t>Healios K.K.</t>
  </si>
  <si>
    <t>B04-02</t>
  </si>
  <si>
    <t>Kazuya Ichikado, M.D., Ph.D.;Satoru Hashimoto, M.D., Ph.D.;Tetsuya Oe</t>
  </si>
  <si>
    <t>;;t.oe@healios.jp</t>
  </si>
  <si>
    <t>;;+81-3-5777-8250</t>
  </si>
  <si>
    <t>Saiseikai Kumamoto Hospital;University Hospital, Kyoto Prefectural University of Medicine;</t>
  </si>
  <si>
    <t>&lt;br&gt;        Inclusion Criteria(ARDS caused by pneumonia cohort):&lt;br&gt;&lt;br&gt;          1. Provision of informed consent by the patient or his/her legal representative in case&lt;br&gt;             the patient is incapable of giving consent due to sedation etc&lt;br&gt;&lt;br&gt;          2. Male or female aged 20 to 90 years at informed consent (Asians only)&lt;br&gt;&lt;br&gt;          3. Patients with ARDS caused by pneumonia of those who were diagnosed as having ARDS&lt;br&gt;             according to the Berlin Definition&lt;br&gt;&lt;br&gt;          4. Patients who are confirmed to have the following findings in the Berlin Definition&lt;br&gt;             within the same 24 hours 1)PaO2/FiO2 (P/F) ratio = 300 mmHg with positive&lt;br&gt;             end-expiratory pressure (PEEP) = 5 cmH2O 2)Bilateral opacities on chest X-ray or CT&lt;br&gt;             (not fully explained by effusions, lobar/lung collapse, and nodular shadow)&lt;br&gt;             3)Respiratory failure that cannot be explained by cardiac failure and fluid overload&lt;br&gt;&lt;br&gt;          5. Patients who underwent chest high-resolution computed tomography (HRCT)&lt;br&gt;&lt;br&gt;          6. Patients with HRCT score =211 according to the abbreviated HRCT scoring system&lt;br&gt;&lt;br&gt;          7. Patients with APACHE II score &lt;27 at the diagnosis of ARDS&lt;br&gt;&lt;br&gt;          8. Patients who underwent artificial respiration with intubation&lt;br&gt;&lt;br&gt;          9. Patients who can start receiving the investigational product within 72 hours (3 days)&lt;br&gt;             after the diagnosis of ARDS&lt;br&gt;&lt;br&gt;         10. Patients whose condition is expected to be stable for at least 4 hours after&lt;br&gt;             initiating investigational product administration Stable means the condition where&lt;br&gt;             there is no need for significant sustained increase in FiO2 or PEEP and the supportive&lt;br&gt;             care for the cardiovascular system is not required (e.g. an increase in the dose of&lt;br&gt;             norepinephrine or epinephrine by =0.1 mcg/kg/min or an increase in the dose of&lt;br&gt;             inotropic agent or vasopressor by =20% besides norepinephrine and epinephrine for&lt;br&gt;             blood pressure control)&lt;br&gt;&lt;br&gt;         11. Women who are neither pregnant, breastfeeding, planning to become pregnant during the&lt;br&gt;             study period. Women of childbearing potential must agree on the use of appropriate&lt;br&gt;             contraceptive methods under the guidance of investigators through the completion of&lt;br&gt;             the clinical study&lt;br&gt;&lt;br&gt;         12. Male patients who have female partners of childbearing potential must agree on the use&lt;br&gt;             of appropriate contraceptive methods under the guidance of investigators through the&lt;br&gt;             completion of the clinical study&lt;br&gt;&lt;br&gt;        Exclusion Criteria(ARDS caused by pneumonia cohort):&lt;br&gt;&lt;br&gt;          1. Patients without life expectancy of 48 hours&lt;br&gt;&lt;br&gt;          2. Patients who are under artificial dialysis at screening&lt;br&gt;&lt;br&gt;          3. Patients whose life expectancy is &lt;6 months because of complications at screening&lt;br&gt;&lt;br&gt;          4. Patients under ventilator at home due to chronic respiratory disease&lt;br&gt;&lt;br&gt;          5. Patients who have been on mechanical ventilation for = 1 week&lt;br&gt;&lt;br&gt;          6. Patients with obvious honeycomb lung at screening consistent with pre-existing&lt;br&gt;             late-stage interstitial lung disease&lt;br&gt;&lt;br&gt;          7. Patients with clinically evident findings consistent with diffuse alveolar hemorrhage&lt;br&gt;&lt;br&gt;          8. Patients with chronic respiratory disease that requires continuous domiciliary oxygen&lt;br&gt;             therapy&lt;br&gt;&lt;br&gt;          9. Patients with severe COPD (stage III or severe according to the GOLD Classification)&lt;br&gt;&lt;br&gt;         10. Patients with chronic pulmonary hypertension (class III or IV according to the World&lt;br&gt;             Health Organization Classification of Functional Status of Patients With Pulmonary&lt;br&gt;             Hypertension)&lt;br&gt;&lt;br&gt;         11. Patients with a history of lung lobectomy, single-lung pneumonectomy or pulmonary&lt;br&gt;             transplantation&lt;br&gt;&lt;br&gt;         12. Patients who are appropriate to be treated with extracorporeal membrane oxygenation&lt;br&gt;             (ECMO) at screening&lt;br&gt;&lt;br&gt;         13. Patients who were resuscitated after cardio-respiratory arrest&lt;br&gt;&lt;br&gt;         14. Patients with a history of ST-segment elevation myocardial infarction within 6 months&lt;br&gt;             before informed consent&lt;br&gt;&lt;br&gt;         15. Patients with mean arterial (blood) pressure (MAP) &lt;60 mmHg despite treatment with one&lt;br&gt;             or more vasopressor or cardiotonic agent&lt;br&gt;&lt;br&gt;         16. Patients with severe chronic liver disease (Child-Pugh &gt;10)&lt;br&gt;&lt;br&gt;         17. Patients with a history of transplantation with autologous or allogeneic, bone marrow&lt;br&gt;             or peripheral stem cells for other purposes than the treatment of hematological tumor&lt;br&gt;&lt;br&gt;         18. Patients with malignancy requiring treatment at screening&lt;br&gt;&lt;br&gt;         19. Patients infected with human immunodeficiency virus (HIV)&lt;br&gt;&lt;br&gt;         20. Patients with a history of acute allergic reaction to the preparations derived from&lt;br&gt;             human tissues, bovine or swine materials, and those who refuse the use of biological&lt;br&gt;             products due to religious reasons&lt;br&gt;&lt;br&gt;         21. Patients for whom ARDS is not judged as the chief complaint by the investigator&lt;br&gt;             (sub-investigator) based on clinical findings&lt;br&gt;&lt;br&gt;         22. Patients who received other investigational drugs or products within 30 days prior to&lt;br&gt;             informed consent&lt;br&gt;&lt;br&gt;         23. Patients who are participating or planned to participate in other clinical studies&lt;br&gt;             (except for observational clinical researches that do not require intervention) during&lt;br&gt;             this clinical study&lt;br&gt;&lt;br&gt;         24. Patients who are inappropriate to participate in this clinical study because of&lt;br&gt;             significant complications (such as pneumothorax ) or psychiatric disorders as judged&lt;br&gt;             by the investigator&lt;br&gt;&lt;br&gt;         25. Patients who is suspected SARS-CoV-2 infection&lt;br&gt;&lt;br&gt;        Inclusion Criteria(ARDS caused by COVID-19 cohort ):&lt;br&gt;&lt;br&gt;          1. Provision of informed consent by the patient or his/her legal representative in case&lt;br&gt;             the patient is incapable of giving consent due to sedation etc.&lt;br&gt;&lt;br&gt;          2. Male or female aged 20 to 70 years at informed consent (Asians only)&lt;br&gt;&lt;br&gt;          3. Patients tested positive for COVID-19&lt;br&gt;&lt;br&gt;          4. Patients with ARDS caused by COVID-19 of those who were diagnosed as having ARDS&lt;br&gt;             according to the Berlin Definition&lt;br&gt;&lt;br&gt;          5. Patients who are confirmed to have the following findings in the Berlin Definition&lt;br&gt;             within the same 24 hours 1)PaO2/FiO2 (P/F) ratio = 300 mmHg with positive&lt;br&gt;             end-expiratory pressure (PEEP) = 5 cmH2O 2)Bilateral opacities on chest X-ray or CT&lt;br&gt;             (not fully explained by effusions, lobar/lung collapse, and nodular shadow)&lt;br&gt;             3)Respiratory failure that cannot be explained by cardiac failure and fluid overload&lt;br&gt;&lt;br&gt;          6. Patients who underwent Chest X-ray, chest CT or high-resolution computed tomography&lt;br&gt;             (HRCT) as far as possible&lt;br&gt;&lt;br&gt;          7. Patients with APACHE II score &lt;27 at the diagnosis of ARDS&lt;br&gt;&lt;br&gt;          8. Patients who underwent artificial respiration with intubation&lt;br&gt;&lt;br&gt;          9. Patients who can start receiving the investigational product within 72 hours (3 days)&lt;br&gt;             after the diagnosis of ARDS&lt;br&gt;&lt;br&gt;         10. Women who are neither pregnant, breastfeeding, planning to become pregnant during the&lt;br&gt;             study period. Women of childbearing potential must agree on the use of appropriate&lt;br&gt;             contrace</t>
  </si>
  <si>
    <t>Change from baseline in sodium(Na)(ARDS caused by COVID-19 cohort);Change from baseline in potassium(K)(ARDS caused by COVID-19 cohort);Change from baseline in chloride(Cl)(ARDS caused by COVID-19 cohort);Change from baseline in calcium(Ca)(ARDS caused by COVID-19 cohort);Change from baseline in blood sugar(ARDS caused by COVID-19 cohort);Change from baseline in urinary protein(ARDS caused by COVID-19 cohort);Change from baseline in urinary sugar(ARDS caused by COVID-19 cohort);Change from baseline in uric blood(ARDS caused by COVID-19 cohort);Change from baseline in urinary sediment(RBC)(ARDS caused by COVID-19 cohort);Change from baseline in urinary sediment(WBC)(ARDS caused by COVID-19 cohort);Change from baseline in urinary sediment(Other)(ARDS caused by COVID-19 cohort);Change from baseline in creatinine(ARDS caused by COVID-19 cohort);Change from baseline in blood urea nitrogen(BUN)(ARDS caused by COVID-19 cohort);Change from baseline in total bilirubin(ARDS caused by COVID-19 cohort);Change from baseline in alkaline phosphatase(ALP)(ARDS caused by COVID-19 cohort);Change from baseline in alanine aminotransferase(ALT)(ARDS caused by COVID-19 cohort);Change from baseline in asparate aminotransferase(AST)(ARDS caused by COVID-19 cohort);Change from baseline in platelet count(ARDS caused by COVID-19 cohort);Change from baseline in monocytes(ARDS caused by COVID-19 cohort);Change from baseline in lymphocytes(ARDS caused by COVID-19 cohort);Change from baseline in basophils(ARDS caused by COVID-19 cohort);Change from baseline in eosinophils(ARDS caused by COVID-19 cohort);Change from baseline in neutrophils(ARDS caused by COVID-19 cohort);Change from baseline in leukocyte count(ARDS caused by COVID-19 cohort);Change from baseline in hematocrit(ARDS caused by COVID-19 cohort);Change from baseline in hemoglobin(ARDS caused by COVID-19 cohort);Change from baseline in red blood cell count(ARDS caused by COVID-19 cohort);Change from baseline in body temperature(ARDS caused by COVID-19 cohort);Change from baseline in oxygen saturation(ARDS caused by COVID-19 cohort);Change from baseline in respiration(ARDS caused by COVID-19 cohort);Change from baseline in pulse rate(ARDS caused by COVID-19 cohort);Change from baseline in diastolic blood pressure(ARDS caused by COVID-19 cohort);Change from baseline in systolic blood pressure(ARDS caused by COVID-19 cohort);Ventilator-free days (VFD)(ARDS caused by pneumonia cohort);Adverse events(ARDS caused by COVID-19 cohort)</t>
  </si>
  <si>
    <t>Indian Herbal Medicine for Influenza- Randomized Controlled Study</t>
  </si>
  <si>
    <t>Intervention1: FluCare Capsule: Each Flu Care capsule consists of combination of seven polyherbal formulation (350 mg). Participant will be instructed to take one capsule thrice daily at a fixed time in the day for the study duration of 7 days along with 75 mg of Oseltamivir.&lt;br&gt;Control Intervention1: Standard of Care Group- Active Comparator: Standard of care consist of 75 mg of Oseltamivir twice daily for five days and any other required provision of care. These will be determined on case by case basis by research clinician.&lt;br&gt;</t>
  </si>
  <si>
    <t>http://www.ctri.nic.in/Clinicaltrials/pmaindet2.php?trialid=21993</t>
  </si>
  <si>
    <t>Management of Flu with Herbal Medicine</t>
  </si>
  <si>
    <t>Randomized, Parallel Group Trial&lt;br&gt;  Method of generating randomization sequence:Computer generated randomization  Method of allocation concealment:Centralized  Blinding and masking:Open Label</t>
  </si>
  <si>
    <t>Health Condition 1: null- Influenza</t>
  </si>
  <si>
    <t>NCT03365336;OI-008-2017 Version 2.0 Date 01 November 2017</t>
  </si>
  <si>
    <t>Dr Sanjaya Chauhan</t>
  </si>
  <si>
    <t>6th floor, B block, Room no.33 Mazumdar Shaw Medical Centre, Narayana Health City, Bommasandra Industrial Area, Bangalore 560099, Karnataka State, INDIA</t>
  </si>
  <si>
    <t>alben.sigamani.dr@narayanahealth.org</t>
  </si>
  <si>
    <t>Narayana Hrudayalaya Hospital</t>
  </si>
  <si>
    <t>Dr Alben Sigamani</t>
  </si>
  <si>
    <t>1st Floor, B Block, Mazumdar Shaw Medical Centre, Narayana Health City, Bommasandra Industrial Area, Bangalore 560099, Karnataka State, INDIA</t>
  </si>
  <si>
    <t>Organic India Private Limited √¢?? R&amp;D 8th Floor, A Block, Mazumdar Shaw Cancer Centre Narayana Health City, Bommasandra Industrial Area Bangalore 560099, Karnataka State, INDIA</t>
  </si>
  <si>
    <t>Inclusion criteria: 1. Subjects above the age of 18 years, providing written informed consent. &lt;br/ &gt;&lt;br&gt; &lt;br/ &gt;&lt;br&gt;2. Patients with a duration of influenza symptoms confirmed by all of the following: &lt;br/ &gt;&lt;br&gt; &lt;br/ &gt;&lt;br&gt;  i. Fever √¢?¬• 38√Ç¬∫ C (axillary) during the predose examinations or within the 4 hours prior if antipyretics were taken &lt;br/ &gt;&lt;br&gt; ii. At least 1 each of the following general and respiratory symptoms associated with influenza is present with a severity of moderate or greater: a. General symptoms (headache, feverishness or chills, muscle or joint pain, or fatigue) b. Respiratory symptoms (cough, sore throat, or nasal congestion) Rapid diagnostic test, PCR, or viral culture positive for influenza in the 96 hours prior to first dose &lt;br/ &gt;&lt;br&gt; 3. The time interval between the onset of symptoms and the predose examinations is 48 hours or less. The onset of symptoms is defined as either: &lt;br/ &gt;&lt;br&gt; a. Time of the first increase in body temperature (an increase of at least 1√Ç¬∫ C from normal body temperature) &lt;br/ &gt;&lt;br&gt; b. Time when the patient experiences at least 1 new general or respiratory symptom</t>
  </si>
  <si>
    <t>Exclusion criteria: Patients will be considered at high risk of influenza complications due to the presence of at least 1 of the following inclusion criteria: &lt;br/ &gt;&lt;br&gt; &lt;br/ &gt;&lt;br&gt;1. Asthma or chronic lung disease (such as chronic obstructive pulmonary disease or cystic fibrosis) &lt;br/ &gt;&lt;br&gt;2. Endocrine disorders (including diabetes mellitus) &lt;br/ &gt;&lt;br&gt;3. Residents of long-term care facilities (e.g., nursing homes) &lt;br/ &gt;&lt;br&gt;4. Compromised immune system &lt;br/ &gt;&lt;br&gt;5. Neurological and neurodevelopmental disorders &lt;br/ &gt;&lt;br&gt;6. Heart disease (Congenital heart disease, Congestive heart failure) &lt;br/ &gt;&lt;br&gt;7. Adults aged 65 years or more &lt;br/ &gt;&lt;br&gt;8. Blood fisorders &lt;br/ &gt;&lt;br&gt;9. Metabolic disorders &lt;br/ &gt;&lt;br&gt;10. Morbid Obesity (BMI more than 40) &lt;br/ &gt;&lt;br&gt; &lt;br/ &gt;&lt;br&gt;Other Exclusion criteria:  Any one of the following &lt;br/ &gt;&lt;br&gt; &lt;br/ &gt;&lt;br&gt;1. Influenza vaccination with live attenuated vaccine in the 3 months prior to randomization &lt;br/ &gt;&lt;br&gt;2. Antiviral treatment for influenza in 2 weeks prior to randomization &lt;br/ &gt;&lt;br&gt;3. Severe Hepatic and renal impairment &lt;br/ &gt;&lt;br&gt;4. Pregnant, attempting to conceive, or lactating women &lt;br/ &gt;&lt;br&gt;</t>
  </si>
  <si>
    <t>Time to improvement of symptoms: &lt;br/ &gt;&lt;br&gt;Time to improvement of symptoms is defined as the time from initiation of study treatment to improvement of influenza symptoms for a duration of at least 21.5 hours (24 hours - 10%).Timepoint: Day 1 pretreatment upto Day 7</t>
  </si>
  <si>
    <t>Percentage change in participants positive for influenza virus titer and viral RNA at end of treatment: &lt;br/ &gt;&lt;br&gt;Defined as the percentage of patients whose virus titer and ribonucleic acid (RNA) load are become less than the lower limit of quantification among those assessed for virus titer and RNA load. RNA load is measured by reverse transcription polymerase chain reaction (RT-PCR).Timepoint: 7 days;Percentage of participants who had been hospitalizedTimepoint: Baseline up to Day 7;Percentage of participants with adverse eventsTimepoint: Baseline up to Day 7;Percentage of participants with influenza-related complications: &lt;br/ &gt;&lt;br&gt;Defined as the percentage of patients who experience each influenza-related complication (hospitalization, death, sinusitis, otitis media, bronchitis, and radiologically-confirmed pneumonia) as an adverse event after the initiation of study treatment.Timepoint: Baseline up to Day 7;Time to improvement in the 3 respiratory symptoms: &lt;br/ &gt;&lt;br&gt;Defined as the time between the initiation of the study treatment and the improvement in the 3 respiratory symptoms (cough, sore throat, and nasal congestion).Timepoint: Day 1 pretreatment up to Day 7;Time to improvement in the 4 systemic symptoms: &lt;br/ &gt;&lt;br&gt;Defined as the time between the initiation of the study treatment and the improvement in the 4 systemic symptoms symptoms (headache, feverishness or chills, muscle or joint pain, and fatigue).Timepoint: Day 1 pretreatment up to Day 7;Time to resolution of fever: &lt;br/ &gt;&lt;br&gt;Defined as the time between the initiation of the study treatment and the resolution of fever. &lt;br/ &gt;&lt;br&gt; &lt;br/ &gt;&lt;br&gt;The resolution of fever is defined as the time when the patients self-measured temperature becomes less than 37√Ç¬∫ C.Timepoint: Day 1 pretreatment up to Day 7;Time to alleviation of symptoms: &lt;br/ &gt;&lt;br&gt;Time to alleviation of symptoms is defined as the time between the initiation of the study treatment and the alleviation of influenza symptoms. The alleviation of influenza symptoms is defined as the time when all of 7 influenza symptoms (cough, sore throat, headache, nasal congestion, feverishness or chills, muscle or joint pain, and fatigue) have been assessed by the patient.Timepoint: Day 1 pretreatment up to Day 7</t>
  </si>
  <si>
    <t>Mar  7 2018 12:00AM;Mar  7 2018 12:00AM;Nov 24 2017 12:00AM</t>
  </si>
  <si>
    <t>Ashirwad Ethics Committee;Ashirwad Ethics Committee;Narayana Health Medical Ethics Committee</t>
  </si>
  <si>
    <t>Accuracy of a New Simplified Screening Tool in Identifying the In-hospital Patients in Need of Palliative Care</t>
  </si>
  <si>
    <t>Other: Screening for PC by means of two different screening tools</t>
  </si>
  <si>
    <t>https://clinicaltrials.gov/show/NCT04143230</t>
  </si>
  <si>
    <t>Identification of In-hospital Patients in Need of Palliative Care Using a New Simplified Screening Tool</t>
  </si>
  <si>
    <t>NCT04143230</t>
  </si>
  <si>
    <t>Allocation: Randomized. Intervention model: Crossover Assignment. Primary purpose: Supportive Care. Masking: Double (Participant, Care Provider).</t>
  </si>
  <si>
    <t>Azienda Ospedaliera Citt√† della Salute e della Scienza di Torino</t>
  </si>
  <si>
    <t>Locally Advanced Cancer;Metastatic Cancer;Chronic Respiratory Failure;Chronic Heart Failure;Chronic Liver Failure;Chronic Renal Failure</t>
  </si>
  <si>
    <t>May 23, 2017</t>
  </si>
  <si>
    <t>Paolo Cotogni, MD, MSc</t>
  </si>
  <si>
    <t>Pain Manage&amp;Palliative Care Dept Anesthesia Molinette University Hospital Turin</t>
  </si>
  <si>
    <t>&lt;br&gt;        Inclusion Criteria:&lt;br&gt;&lt;br&gt;        Patients admitted to Molinette Hospital (A.O.U. Citt√† della Salute e della Scienza),&lt;br&gt;        affected by:&lt;br&gt;&lt;br&gt;          -  locally advanced/metastatic cancer not suitable to antineoplastic therapy&lt;br&gt;&lt;br&gt;          -  locally advanced/metastatic cancer suitable for palliative antineoplastic therapy&lt;br&gt;&lt;br&gt;          -  locally advanced/metastatic cancer with uncontrolled symptoms&lt;br&gt;&lt;br&gt;          -  end-stage heart failure&lt;br&gt;&lt;br&gt;          -  end-stage respiratory failure&lt;br&gt;&lt;br&gt;          -  end-stage liver failure&lt;br&gt;&lt;br&gt;          -  end-stage renal failure&lt;br&gt;&lt;br&gt;        Exclusion Criteria:&lt;br&gt;&lt;br&gt;          -  not able to be administered the screening tool&lt;br&gt;&lt;br&gt;          -  major psychiatric disorders&lt;br&gt;&lt;br&gt;          -  informed consent refusal&lt;br&gt;</t>
  </si>
  <si>
    <t>Accuracy of the Simplified Screening Tool (SST) with respect to the SIAARTI/NCCN screening tool (EST)</t>
  </si>
  <si>
    <t>Accuracy of Surprise Question (SQ);Symptom control in palliative care patients;Intensity of symptoms in patients admitted in an acute palliative care unit;Survival of patients in need of palliative care assessment;Discharge and unplanned hospital readmissions of patients in need of palliative care assessment;Clinical characteristics and outcomes of palliative care patients referred to an acute palliative care unit</t>
  </si>
  <si>
    <t>Randomized, Double-blind, Placebo-controlled Trial of the Effect of Thiamine on Oxygen Consumption After In-hospital Cardiac Arrest.</t>
  </si>
  <si>
    <t>Drug: Thiamine;Other: placebo</t>
  </si>
  <si>
    <t>https://clinicaltrials.gov/show/NCT02974257</t>
  </si>
  <si>
    <t>Thiamine vs. Placebo to Increase Oxygen Consumption After Cardiac Arrest</t>
  </si>
  <si>
    <t>NCT02974257</t>
  </si>
  <si>
    <t>Cardiac Arrest;Shock;Lactic Acidosis;Thiamin Deficiency</t>
  </si>
  <si>
    <t>1K23HL128814-01A1;2016P000347</t>
  </si>
  <si>
    <t>Katherine M Berg, MD;Katherine M Berg, MD;Katherine M Berg, MD</t>
  </si>
  <si>
    <t>;kberg@bidmc.harvard.edu;kberg@bidmc.harvard.edu</t>
  </si>
  <si>
    <t>;617-667-5864;617-667-5864</t>
  </si>
  <si>
    <t>Beth;</t>
  </si>
  <si>
    <t>&lt;br&gt;        Inclusion Criteria:&lt;br&gt;&lt;br&gt;          -  Adult patient (age &gt; 18 years)&lt;br&gt;&lt;br&gt;          -  Cardiac arrest occurring while admitted to the hospital, with sustained (&gt;20 minutes)&lt;br&gt;             return of spontaneous circulation (ROSC)&lt;br&gt;&lt;br&gt;          -  Mechanically ventilated at the time of enrollment&lt;br&gt;&lt;br&gt;          -  Within 12 hours of cardiac arrest event&lt;br&gt;&lt;br&gt;        Exclusion Criteria:&lt;br&gt;&lt;br&gt;          -  Clinical indication for thiamine administration (alcoholism, known or highly suspected&lt;br&gt;             deficiency) or treatment with thiamine beyond the amount found in a standard&lt;br&gt;             multivitamin within the last 10 days&lt;br&gt;&lt;br&gt;          -  Comfort measures only or anticipated withdrawal of support within 24 hours&lt;br&gt;&lt;br&gt;          -  Severe agitation&lt;br&gt;&lt;br&gt;          -  Protected populations (pregnant women, prisoners)&lt;br&gt;</t>
  </si>
  <si>
    <t>oxygen consumption;Pyruvate dehydrogenase</t>
  </si>
  <si>
    <t>Assessment of Muscular Respiratory Involvement in Systemic Sclerosis</t>
  </si>
  <si>
    <t>Diagnostic Test: Pulmonary function test</t>
  </si>
  <si>
    <t>https://clinicaltrials.gov/show/NCT04118725</t>
  </si>
  <si>
    <t>Muscular Respiratory Involvement and Systemic Sclerosis</t>
  </si>
  <si>
    <t>NCT04118725</t>
  </si>
  <si>
    <t>Systemic Sclerosis;Diaphragm Defect;Respiratory Insufficiency;Pulmonary Function Test;Diaphragmatic Electromyography;Muscular Weakness</t>
  </si>
  <si>
    <t>2019-A01047-50</t>
  </si>
  <si>
    <t>Micka√´l MARTIN, MD, PhD;MICKAEL DR MARTIN</t>
  </si>
  <si>
    <t>mickael.martin@chu-poitiers.fr;</t>
  </si>
  <si>
    <t>+33549444004;</t>
  </si>
  <si>
    <t>&lt;br&gt;        Inclusion Criteria:&lt;br&gt;&lt;br&gt;          -  Age =18 years-old&lt;br&gt;&lt;br&gt;          -  ScS fulfilling ACR/EULAR 2013 classification criteria and followed in the department&lt;br&gt;             of internal medicine of Poitiers University Hospital&lt;br&gt;&lt;br&gt;          -  Written informatory consent&lt;br&gt;&lt;br&gt;        Exclusion Criteria:&lt;br&gt;&lt;br&gt;          -  Individuals under tutorship or guardianship&lt;br&gt;&lt;br&gt;          -  Individuals with reinforced protection: minors, judiciary or administrative decision&lt;br&gt;&lt;br&gt;          -  No affiliation to social insurance&lt;br&gt;&lt;br&gt;          -  Pregnancy or breastfeeding&lt;br&gt;&lt;br&gt;          -  Associated neuromuscular disease (myasthenia, degenerative diseases)&lt;br&gt;&lt;br&gt;          -  Bedridden individuals or with health condition not allowing realization or&lt;br&gt;             interpretation of PFT and/or EMG (acute cardiac and/or respiratory failure,&lt;br&gt;             pneumopathy)&lt;br&gt;&lt;br&gt;          -  Individuals with pacemaker and implanted pumps, especially sensing dispositives, as&lt;br&gt;             defibrillators ( relative contre-indication to EMG with magnetic stimulation)&lt;br&gt;&lt;br&gt;          -  Individuals with contre-indication to gastroesophageal probe: INR &gt;4, oesophageal&lt;br&gt;             varices, suspected cardio-facial fracture, oesophageal and/or facial obstacle&lt;br&gt;</t>
  </si>
  <si>
    <t>Frequency of diaphragmatic involvement among ScS patients with dyspnea and/or with suspected respiratory muscular involvement on pulmonary function tests (PFT)</t>
  </si>
  <si>
    <t>Sensitivity, specificity, positive and negative predictive value of pulmonary function tests compared to diaphragmatic involvement confirmed by EMG and Pdi among ScS patients with suspected pulmonary muscular involvement on PFT;Sensitivity, specificity, positive and negative predictive value of dyspnea compared to diaphragmatic involvement confirmed by EMG and Pdi;Correlation between diaphragmatic involvement confirmed by EMG and and/or Pdi and dyspnea;Correlation between diaphragmatic involvement confirmed by EMG and and/or Pdi and general and ScS-related factors;Correlation between diaphragmatic involvement confirmed by EMG and and/or Pdi and suspected muscular respiratory on pulmonary function test;Correlation between diaphragmatic involvement confirmed by EMG and and/or Pdi and quality of life and functional disability</t>
  </si>
  <si>
    <t>A Randomized Cross-over Trial in the Effect of Automated Oxygen Control Devices on the Distribution of Oxygen Saturation in Preterm Infants</t>
  </si>
  <si>
    <t>Device: Automated oxygen control by the CLiO2 algorithm;Device: Automated oxygen control by the Oxygenie algorithm</t>
  </si>
  <si>
    <t>https://clinicaltrials.gov/show/NCT03877198</t>
  </si>
  <si>
    <t>Comparison of Oxygen Controllers in Preterm InfanTs</t>
  </si>
  <si>
    <t>NCT03877198</t>
  </si>
  <si>
    <t>Leiden University Medical Center</t>
  </si>
  <si>
    <t>Premature Infant;Respiratory Insufficiency;Hypoxia;Hyperoxia</t>
  </si>
  <si>
    <t>NL66058.000.18;COCkPIT</t>
  </si>
  <si>
    <t>Arjan B te Pas, Prof;Peter A Dargaville, Prof</t>
  </si>
  <si>
    <t>Leiden University Medical Center;University of Tasmania</t>
  </si>
  <si>
    <t>University of Tasmania</t>
  </si>
  <si>
    <t>&lt;br&gt;        Inclusion Criteria:&lt;br&gt;&lt;br&gt;          -  Preterm infants with a gestational age (GA) at birth of 24 - 29+6/7 weeks&lt;br&gt;&lt;br&gt;          -  Receiving invasive mechanical ventilation or non-invasive respiratory support (NCPAP&lt;br&gt;             or NIPPV)&lt;br&gt;&lt;br&gt;          -  Receiving supplemental oxygen (defined as FiO2 = 0.25) at the time of enrollment and&lt;br&gt;             for at least 18 hours during the previous 24 hours; Or a coefficient of variation in&lt;br&gt;             supplemental oxygen of = 0.1 in the previous 24 hours.&lt;br&gt;&lt;br&gt;          -  Expected to complete the 49-hour or 50-hour study period in the current form of&lt;br&gt;             respiratory support, i.e. invasive mechanical ventilation or non-invasive respiratory&lt;br&gt;             support&lt;br&gt;&lt;br&gt;          -  Written informed parental consent must be present.&lt;br&gt;&lt;br&gt;        Exclusion Criteria:&lt;br&gt;&lt;br&gt;          -  Major congenital anomalies&lt;br&gt;&lt;br&gt;          -  Arterial hypotension requiring vasopressor therapy within 48 hours prior to&lt;br&gt;             enrollment.&lt;br&gt;&lt;br&gt;          -  If the attending physician considers the infant not stable enough for a switch to&lt;br&gt;             another ventilator.&lt;br&gt;</t>
  </si>
  <si>
    <t>Proportion of time with SpO2 spent within set target range</t>
  </si>
  <si>
    <t>Proportion of time with SpO2 spent above target range (SpO2 &gt; 95%);Proportion of time with SpO2 spent below target range (SpO2 &lt; 91%);Coefficient of SpO2 variation;Time in hypoxemic SpO2 ranges;Time in hyperoxemic SpO2 ranges;Frequency of episodes of hypoxemia;Frequency of episodes of hyperoxemia;Frequency of episodes of bradycardia;Frequency of FiO2 adjustments during automated control;Average oxygen exposure;Coefficient of variation of FiO2;Effects on nursing workload in relation to FiO2 adjustment;Confidence of the bedside staff in the automated control system</t>
  </si>
  <si>
    <t>Use of a Hand-held Digital Cognitive Aid in Simulated Cardiac Arrest.</t>
  </si>
  <si>
    <t>Device: SIMMAX2;Device: SIMMAX2;Device: SIMMAX2;Device: SIMMAX2</t>
  </si>
  <si>
    <t>https://clinicaltrials.gov/show/NCT03253770</t>
  </si>
  <si>
    <t>NCT03253770</t>
  </si>
  <si>
    <t>Claude Bernard University</t>
  </si>
  <si>
    <t>SIMMAX2</t>
  </si>
  <si>
    <t>&lt;br&gt;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      ;&lt;br&gt;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      ;&lt;br&gt;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      ;&lt;br&gt;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t>
  </si>
  <si>
    <t>Technical Performance as compared to a Reference Task List;Technical Performance as compared to a Reference Task List;Technical Performance as compared to a Reference Task List</t>
  </si>
  <si>
    <t>Non technical skills performance</t>
  </si>
  <si>
    <t>Comparison of postoperative analgesia by two different technique of paravertebral block: Conventional v/s Mid transverse process to pleura in Video assisted thoracic surgeries</t>
  </si>
  <si>
    <t>Intervention1: CONVENTIONAL GROUP (CP): Thoracic paravertebral block (TPVB) at T4 level by conventional approach 0.2% ropivacaine , 20 ml  in paravertebral space&lt;br&gt;Control Intervention1: Modified paravertebral (MP) group: Thoracic paravertebral space by Mid transverse process to pleura approach at T4 level, 0.2% ropivacaine 20 ml&lt;br&gt;</t>
  </si>
  <si>
    <t>http://www.ctri.nic.in/Clinicaltrials/pmaindet2.php?trialid=28715</t>
  </si>
  <si>
    <t>Comparison of two different analgesic techniques for chest surgeries</t>
  </si>
  <si>
    <t>CTRI/2018/10/015980</t>
  </si>
  <si>
    <t>Randomized, Parallel Group Trial&lt;br&gt;  Method of generating randomization sequence:Computer generated randomization  Method of allocation concealment:Sequentially numbered, sealed, opaque envelopes  Blinding and masking:Participant, Investigator and Outcome Assessor Blinded</t>
  </si>
  <si>
    <t>ALL INDIA INSTITUTE OF MEDICAL SCIENCES JODHPUR</t>
  </si>
  <si>
    <t>Health Condition 1: J851- Abscess of lung with pneumoniaHealth Condition 2: J852- Abscess of lung without pneumonia</t>
  </si>
  <si>
    <t>Swathi KB</t>
  </si>
  <si>
    <t>Department of Anaesthesiology and Critical Care All India Institute of Medical Sciences Basni Phase 2 Jodhpur</t>
  </si>
  <si>
    <t>geetamanoj007@yahoo.co.in</t>
  </si>
  <si>
    <t>All India Institute of Medical Sciences, Jodhpur</t>
  </si>
  <si>
    <t>Manoj Kamal</t>
  </si>
  <si>
    <t>All India Institute of Medical Sciences Jodhpur</t>
  </si>
  <si>
    <t>Inclusion criteria: 1.Patients belonging to American Society of Anesthesiologists (ASA) physical status grade I or II  &lt;br/ &gt;&lt;br&gt;2.aged between 18 to 60 years   &lt;br/ &gt;&lt;br&gt;3.scheduled to undergoing VAT surgeries.</t>
  </si>
  <si>
    <t>Exclusion criteria: 1.Patient refusal &lt;br/ &gt;&lt;br&gt;2.Preexisting infection at block site &lt;br/ &gt;&lt;br&gt;3.Coagulation Disorder &lt;br/ &gt;&lt;br&gt;4.History of psychiatric illness and preexisting neurological deficits  &lt;br/ &gt;&lt;br&gt;5.Patient with morbid obesity BMI  &gt;40 kg/ m2 &lt;br/ &gt;&lt;br&gt;6.Decreased pulmonary reserve, cardiac disorders and renal dysfunctions  &lt;br/ &gt;&lt;br&gt;7.Known allergy to study drugs &lt;br/ &gt;&lt;br&gt;8.Presence of any preoperative pain or history of chronic pain &lt;br/ &gt;&lt;br&gt;9.History of regular analgesic use &lt;br/ &gt;&lt;br&gt;</t>
  </si>
  <si>
    <t>To asses 24 hour analgesic consumptionTimepoint: 24 hours</t>
  </si>
  <si>
    <t>Quality of analgesia, complication,duration to perform block, failure rate and patient satisfactionTimepoint: 24 hours</t>
  </si>
  <si>
    <t>Sep 28 2018 12:00AM</t>
  </si>
  <si>
    <t>Institute Ethical Committee, All India Institute of Medical Sciences Jodhpur</t>
  </si>
  <si>
    <t>Effect of 1,25-dihydroxyvitamin D3 (calcitriol) on mortality of in-hospital sepsis/septic shock patients</t>
  </si>
  <si>
    <t>Calcitriol 2 micrograms (2 ml) IV injection  , Normal saline solution 2 ml IV injection</t>
  </si>
  <si>
    <t>http://www.clinicaltrials.in.th/index.php?tp=regtrials&amp;menu=trialsearch&amp;smenu=fulltext&amp;task=search&amp;task2=view1&amp;id=2072</t>
  </si>
  <si>
    <t>TCTR20161101004</t>
  </si>
  <si>
    <t>sepsis septic shock</t>
  </si>
  <si>
    <t>Chairat</t>
  </si>
  <si>
    <t>Permpikul</t>
  </si>
  <si>
    <t>Department of Medicine, Faculty of Medicine Siriraj Hospital  Bangkok 10700</t>
  </si>
  <si>
    <t>chairat.per@mahidol.ac.th</t>
  </si>
  <si>
    <t>081-408-1676</t>
  </si>
  <si>
    <t>Division of Critical Care, Department of Medicine, Faculty of Medicine Siriraj Hospital</t>
  </si>
  <si>
    <t>Inclusion criteria: Patient age &gt;/= 18 years old and &lt;br&gt;Severe sepsis/ septic shock  (Hospital acquired infection) and &lt;br&gt;Admitted in hospital more than 48 hours &lt;br&gt;</t>
  </si>
  <si>
    <t>Exclusion criteria: Hypercalcemia (serum calcium &gt;/= 10 mg/dl)&lt;br&gt;Hyperphosphatemia (serum phosphate &gt;/= 6 mg/dl)&lt;br&gt;Current therapy with nutritional vitamin D at any doses&lt;br&gt;History of primary parathyroid disease&lt;br&gt;Metabolic bone disease &lt;br&gt;Expected to die within 48 hours &lt;br&gt;Pregnancy &lt;br&gt;History of transplantation&lt;br&gt;Malignancy with poor prognosis &lt;br&gt;</t>
  </si>
  <si>
    <t>mortality rate  [Timeframe 28 days   mortality ]</t>
  </si>
  <si>
    <t>Organ failure  [Timeframe after drug administration  new ventilator requirement, new RRT in 24, 48 hours and duration of vasopressor requirement];Vitamin D status  [Timeframe inclusion date  serum vitamin D level ];Severity of illness [Timeframe after drug administration  SOFA score improvement, length of hospital stay and hospital mortality ]</t>
  </si>
  <si>
    <t>Strengthening Maternal Neonatal and Child Health Services in a Rural District of Pakistan</t>
  </si>
  <si>
    <t>Other: Maternal Neonatal and Child Health Interventions</t>
  </si>
  <si>
    <t>https://clinicaltrials.gov/show/NCT02797353</t>
  </si>
  <si>
    <t>NCT02797353</t>
  </si>
  <si>
    <t>Antepartum Hemorrhage;Postpartum Hemorrhage;Anemia;Eclampsia;Neonatal Sepsis;Birth Asphyxia;Diarrhoea;Pneumonia</t>
  </si>
  <si>
    <t>2787-Ped-ERC-13</t>
  </si>
  <si>
    <t>Sajid Soofi, FCPS</t>
  </si>
  <si>
    <t>The International Federation of Red Cross and Red Crescent Societies</t>
  </si>
  <si>
    <t>&lt;br&gt;        Inclusion Criteria:&lt;br&gt;&lt;br&gt;          -  Be a resident of target areas and consent to participate in the study&lt;br&gt;&lt;br&gt;        Exclusion Criteria:&lt;br&gt;&lt;br&gt;          -  Do not fulfill the residence and consent criteria&lt;br&gt;</t>
  </si>
  <si>
    <t>Maternal, Neonatal and infant mortality</t>
  </si>
  <si>
    <t>Child hood Immunization Rates;Essential Neonatal Care;Skilled Birth attendance;Antenatal Care</t>
  </si>
  <si>
    <t>A Phase 3, Randomized, Double-Blind, Double-Dummy Study to Compare the Efficacy and Safety of Oral Lefamulin (BC-3781) Versus Oral Moxifloxacin in Adults With Community-Acquired Bacterial Pneumonia</t>
  </si>
  <si>
    <t>&lt;br&gt;Product Name: lefamulin&lt;br&gt;Product Code: BC-3781&lt;br&gt;Pharmaceutical Form: Film-coated tablet&lt;br&gt;INN or Proposed INN: Lefamulin&lt;br&gt;CAS Number: 1061337-51-6&lt;br&gt;Current Sponsor code: BC-3781&lt;br&gt;Other descriptive name: Lefamulin&lt;br&gt;Concentration unit: mg milligram(s)&lt;br&gt;Concentration type: equal&lt;br&gt;Concentration number: 600 -&lt;br&gt;Pharmaceutical form of the placebo: Film-coated tablet&lt;br&gt;Route of administration of the placebo: Oral use&lt;br&gt;&lt;br&gt;Trade Name: Avelox 400 mg film-coated tablets&lt;br&gt;Product Name: Avelox&lt;br&gt;Product Code: NA&lt;br&gt;Pharmaceutical Form: Tablet&lt;br&gt;INN or Proposed INN: Moxifloxacin&lt;br&gt;CAS Number: 186826-86-8&lt;br&gt;Other descriptive name: Avelox&lt;br&gt;Concentration unit: mg milligram(s)&lt;br&gt;Concentration type: equal&lt;br&gt;Concentration number: 400-&lt;br&gt;Pharmaceutical form of the placebo: Film-coated tablet&lt;br&gt;Route of administration of the placebo: Oral use&lt;br&gt;&lt;br&gt;</t>
  </si>
  <si>
    <t>https://www.clinicaltrialsregister.eu/ctr-search/search?query=eudract_number:2015-004782-92</t>
  </si>
  <si>
    <t>Bacterial Pneumonia  treatment with a new antibiotic compared to an existing one.</t>
  </si>
  <si>
    <t>EUCTR2015-004782-92-HU</t>
  </si>
  <si>
    <t>Controlled: yes&lt;br&gt;Randomised: yes&lt;br&gt;Open: no&lt;br&gt;Single blind: no&lt;br&gt;Double blind: yes&lt;br&gt;Parallel group: yes&lt;br&gt;Cross over: no&lt;br&gt;Other: yes&lt;br&gt;Other trial design description: This multicenter, multinational, randomized, double-blind, double-dummy, active-controlled efficacy &lt;br&gt;If controlled, specify comparator, Other Medicinial Product: yes&lt;br&gt;Placebo: yes&lt;br&gt;Other: no&lt;br&gt;Number of treatment arms in the trial: 2&lt;br&gt;</t>
  </si>
  <si>
    <t>Nabriva Therapeutics AG</t>
  </si>
  <si>
    <t>Korea, Republic of;Latvia;Georgia;Bulgaria;South Africa;Peru;Romania;Brazil;Poland;Argentina;Mexico;Hungary;Chile;Russian Federation;Ukraine;Spain;Taiwan;Philippines;United States;Serbia</t>
  </si>
  <si>
    <t>Community-acquired bacterial pneumonia (CABP) is a commonly occurring serious infection that requires systemic antibiotic therapy and is associated with substantial morbidity, mortality, and considerable healthcare costs.It is the leading cause of death from infectious diseases &lt;br&gt;MedDRA version: 19.0Level: LLTClassification code 10004051Term: Bacterial pneumonia, unspecifiedSystem Organ Class: 100000004862;Therapeutic area: Diseases [C] - Respiratory Tract Diseases [C08]</t>
  </si>
  <si>
    <t>EUCTR2015-004782-92-LV</t>
  </si>
  <si>
    <t>NAB-BC-3781-3102;2015-004782-92-LV</t>
  </si>
  <si>
    <t>Clinical Trial Information</t>
  </si>
  <si>
    <t>Leberstra√üe 20</t>
  </si>
  <si>
    <t>claudia.lell@nabriva.com</t>
  </si>
  <si>
    <t>+43 1 74093 1242</t>
  </si>
  <si>
    <t>Inclusion criteria: &lt;br&gt;1. Be male or female = 18 years of age.&lt;br&gt;2. Provide written informed consent and be willing and able to adhere to the study-specified procedures and restrictions. NOTE: Consent may be provided by the subject‚Äôs legally authorized representative in accordance with local regulations.&lt;br&gt;3. Have an acute illness (= 7 days duration) with at least 3 of the following symptoms consistent with a lower respiratory tract infection (new or worsening):&lt;br&gt;‚Ä¢ Dyspnea.&lt;br&gt;‚Ä¢ New or increased cough.&lt;br&gt;‚Ä¢ Purulent sputum production.&lt;br&gt;‚Ä¢ Chest pain due to pneumonia.&lt;br&gt;4. Have at least 2 of the following vital sign abnormalities:&lt;br&gt;‚Ä¢ Fever (body temperature &gt; 38.0 ¬∞C (100.4 ¬∞F) measured orally or equivalent temperature from an alternate body site) or hypothermia (body temperature &lt; 35.0 ¬∞C (95.0 ¬∞F) measured orally or equivalent temperature from an alternate body site).&lt;br&gt;‚Ä¢ Hypotension (systolic blood pressure &lt; 90 mmHg).&lt;br&gt;‚Ä¢ Tachycardia (heart rate &gt; 100 beats/min).&lt;br&gt;‚Ä¢ Tachypnea (respiratory rate &gt; 20 breaths/min).&lt;br&gt;5. Have at least 1 other clinical sign or laboratory finding of CABP:&lt;br&gt;‚Ä¢ Hypoxemia (i.e., O2 saturation &lt; 90 % on room air or while receiving supplemental oxygen at subject‚Äôs baseline requirement or PaO2 &lt; 60 mmHg).&lt;br&gt;‚Ä¢ Auscultatory and/or percussion findings consistent with pneumonia (e.g., crackles, egophony, dullness).&lt;br&gt;‚Ä¢ White blood cell (WBC) count &gt; 10 000 cells/mm3 or &lt; 4 500 cells/mm3 or &gt; 15 % immature neutrophils (bands) regardless of total WBC count.&lt;br&gt;6. Have radiographically-documented pneumonia within 48 hours before enrollment (i.e., infiltrates in a lobar or multilobar distribution or diffuse opacities on chest x-ray consistent with acute bacterial pneumonia). NOTE: if a chest computed tomography scan&lt;br&gt;has been performed within 48 hours of enrollment and demonstrates findings consistent with pneumonia, it can be used in place of a chest x-ray.&lt;br&gt;7. Have a Pneumonia Outcomes Research Team (PORT) Risk Class of II, III, or IV and be an appropriate candidate for oral antibiotic therapy as treatment for the current episode of CABP.&lt;br&gt;8. If female, meets the following criteria:&lt;br&gt;‚Ä¢ Surgically sterile or = 2 years postmenopausal, or if of childbearing potential (including being &lt; 2 years postmenopausal), has a negative pregnancy test, and if participating in sexual activity that may lead to pregnancy, agrees to use an effective dual method of contraception (e.g., condom plus diaphragm, condom plus spermicide, intrauterine device plus spermicide) during the study and for = 28 days after the last dose of study drug. If a male partner has been surgically sterile for = 1 year, a single contraception method may be used. NOTE: The use of contraceptives containing progesterone is not permitted.&lt;br&gt;Agrees not to breastfeed during the study and through = 28 days after the last dose of study drug.&lt;br&gt;9. If male, meets the following criteria:&lt;br&gt;‚Ä¢ If not surgically sterile and if participating in sexual activity that may lead to pregnancy, agrees to use an effective dual method of contraception (e.g., condom plus diaphragm, condom plus spermicide, intrauterine device plus spermicide, oral contraceptive plus condom) during the study and through = 28 days after the last dose of study drug. If surgically sterile for = 1 year, a single contraception method may be used.&lt;br&gt;Are the trial subjects under 18? no&lt;br&gt;Number of subjects for this age range: &lt;br&gt;F.1.2 Adults (18-64 years) yes&lt;br&gt;F.1.2.1 Number of subjects for this age range 369&lt;br&gt;F.1.3 Elderly (&gt;=65 years) yes&lt;br&gt;F.1.3.1 Number of s</t>
  </si>
  <si>
    <t>Exclusion criteria: &lt;br&gt;1. Have received more than a single dose of a short-acting oral or IV antibacterial for CABP within 72 hours before randomization 2. Require concomitant systemic antibacterial therapy potentially effective against CABP pathogens &lt;br&gt;3. Have been hospitalized for 2 or more days within 90 days prior to the onset of symptoms or have resided in a nursing home or long-term healthcare facility within 30 days prior to the onset of symptoms. &lt;br&gt;4. Have confirmed or suspected CABP caused by a pathogen known to be resistant to any of&lt;br&gt;the study drugs (e.g., MRSA, Pseudomonas aeruginosa, any pathogen of the&lt;br&gt;Enterobacteriaceae Family) or attributable to etiologies other than community-acquired bacterial pathogens (e.g., ventilator-associated pneumonia, hospital-acquired bacterial pneumonia, bacterial aspiration pneumonia, Pneumocystis jiroveci pneumonia or other&lt;br&gt;fungal pneumonia, viral or mycobacterial infection of the lung).&lt;br&gt;5. Have a noninfectious cause of pulmonary infiltrates (e.g., pulmonary embolism, chemical pneumonitis from aspiration, hypersensitivity pneumonia, congestive heart failure, bronchial obstruction, lung cancer, cystic fibrosis).&lt;br&gt;6. Have confirmed or suspected pleural empyema (does not include sterile parapneumonic effusions).&lt;br&gt;7. Have or be at risk for major cardiac events or dysfunction including, but not limited to, the following:&lt;br&gt;‚Ä¢ Known prolonged QT interval or family history of long QT syndrome&lt;br&gt;‚Ä¢ Clinically significant hypokalemia which has not been treated prior to randomization&lt;br&gt;‚Ä¢ Clinically unstable cardiac disease, including: unstable atrial fibrillation, symptomatic bradycardia, unstable congestive heart failure, active myocardial ischemia, or indwelling pacemaker&lt;br&gt;‚Ä¢ Complete left bundle branch block&lt;br&gt;‚Ä¢ Receipt within 7 days before enrollment of Class IA or Class III anti-arrhythmic medication or, in the opinion of the Investigator, subject may require such medication during the study. (Class 1A: Quinidine, Procainamide, Disopyramide; Class III: Amiodarone, Dofetilide, Ibutilide, Sotalol)&lt;br&gt;‚Ä¢ Receipt within 7 days before enrollment of medication that has the potential of prolonging the QT interval or, in the opinion of the Investigator, subject may require such medication during the study &lt;br&gt;8. Be receiving a strong p-glycoprotein inhibitor or a strong CYP3A inducer or inhibitor&lt;br&gt;9. Have a history of tendon disease/disorder, myasthenia gravis, or known or suspected central nervous system (CNS) disorders (severe cerebrovascular arteriosclerosis, epilepsy, or other risk factors that may predispose to seizures).&lt;br&gt;10. Have a history of any hypersensitivity or allergic reaction to any fluoroquinolone, or any drug in the pleuromutilin class (i.e., retapamulin).&lt;br&gt;11. Have severely impaired renal function, defined as estimated creatinine clearance (CrCl) = 30 mL/min as calculated by the Cockcroft-Gault formula.&lt;br&gt;12. Have evidence of significant hepatic, hematologic, or immunologic disease including any of the following:&lt;br&gt;‚Ä¢ Known acute hepatitis, including acute viral hepatitis.&lt;br&gt;‚Ä¢ Aspartate aminotransferase (AST) or alanine aminotransferase (ALT) level &gt; 5 times the upper limit of normal (ULN),&lt;br&gt;‚Ä¢ Total bilirubin &gt; 3 times the ULN (unless known Gilbert‚Äôs disease).&lt;br&gt;‚Ä¢ Aspartate aminotransferase (AST) or alanine aminotransferase (ALT) level &gt; 3 times the upper limit of normal (ULN) and total bilirubin &gt; 2 times the ULN.&lt;br&gt;‚Ä¢ History of cirrhosis of the liver.&lt;br&gt;‚Ä¢ Manifestation of end-stage liver disease, such as ascites or hepat</t>
  </si>
  <si>
    <t>Main Objective: Primary Objectives&lt;br&gt;‚Ä¢ Demonstrate the non-inferiority (NI) of lefamulin versus comparator with respect to the Early Clinical Response (96 ¬± 24 hours after the first dose of study drug) in the Intent-to-Treat (ITT) Analysis Set (FDA endpoint).&lt;br&gt;‚Ä¢ Demonstrate the NI of lefamulin versus comparator with respect to the Investigator‚Äôs Assessment of Clinical Response at Test of Cure (TOC) (i.e., 5-10 days after the last dose of study drug) in the modified-ITT (mITT) and Clinically Evaluable at TOC (CE-TOC) Analysis Sets (EMA endpoint).;Secondary Objective: Secondary Objectives&lt;br&gt;‚Ä¢ Evaluate the Early Clinical Response in the Microbiological Intent-to-Treat (microITT) Analysis Set.&lt;br&gt;‚Ä¢ Evaluate the Investigator‚Äôs Assessment of Clinical Response at TOC in the microITT and Microbiologically Evaluable at TOC (ME-TOC) Analysis Sets.&lt;br&gt;‚Ä¢ Evaluate the By-Pathogen Microbiologic Response at TOC in the microITT and ME-TOC Analysis Sets.&lt;br&gt;‚Ä¢ Evaluate the safety and tolerability of lefamulin versus comparator in the Safety Analysis Set.&lt;br&gt;‚Ä¢ Evaluate 28 day all-cause mortality in the ITT Analysis Set.;Primary end point(s): Demonstrate the non-inferiority (NI) of lefamulin versus comparator with respect to the Early Clinical Response (96 ¬± 24 hours after the first dose of study drug) in the Intent-to-Treat (ITT) Analysis Set (FDA endpoint).&lt;br&gt;‚Ä¢ Demonstrate the NI of lefamulin versus comparator with respect to the Investigator‚Äôs Assessment of Clinical Response at Test of Cure (TOC) (i.e., 5-10 days after the last dose of study drug) in the modified-ITT (mITT) and Clinically Evaluable at TOC (CE-TOC) Analysis Sets (EMA endpoint).;Timepoint(s) of evaluation of this end point: The EMA supports assessment of clinical response by Investigators at a test of cure (TOC) visit, while the FDA adopted assessment of clinical signs and symptoms of CABP on Days 3 to 5 as the recommended primary endpoint. &lt;br&gt;FDA endpoint - 96 hours +/- 24 hours&lt;br&gt;EMA endpoint - 2 days after the last dose of study drug</t>
  </si>
  <si>
    <t>Secondary end point(s): Please use the following for secondary endpoints - the time of evaluation is in parentheses after the endpoint:&lt;br&gt;Secondary Objectives&lt;br&gt; - Evaluate the Early Clinical Response in the Microbiological Intent-to-Treat (microITT) Analysis Set.  (96 ¬± 24 hours after the first dose of study drug)&lt;br&gt;- Evaluate the Investigator‚Äôs Assessment of Clinical Response at TOC in the microITT and Microbiologically Evaluable at TOC (ME-TOC) Analysis Sets. (5-10 days after the last dose of study drug)&lt;br&gt;- Evaluate the By-Pathogen Microbiologic Response at TOC in the microITT and ME-TOC Analysis Sets. (5-10 days after the last dose of study drug)&lt;br&gt;-Evaluate the safety and tolerability of lefamulin versus comparator in the Safety Analysis Set.&lt;br&gt;-Evaluate 28?day all-cause mortality in the ITT Analysis Set (Day 28)&lt;br&gt;;Timepoint(s) of evaluation of this end point: Days 3 ‚Äì 5, Day s 5 ‚Äì 10 and Day 28</t>
  </si>
  <si>
    <t>Efficacy of inhaled HYdrogen on neurological outcome following BRain Ischemia During post-cardiac arrest care - HYBRID2 trial</t>
  </si>
  <si>
    <t>2%hydrogen+oxygen</t>
  </si>
  <si>
    <t>https://jrct.niph.go.jp/latest-detail/jRCTs031180352</t>
  </si>
  <si>
    <t>HYBRID2 trial</t>
  </si>
  <si>
    <t>randomized controlled trial, double blind, placebo control, parallel assignment, treatment purpose</t>
  </si>
  <si>
    <t>Homma Koichiro</t>
  </si>
  <si>
    <t>UMIN000019820</t>
  </si>
  <si>
    <t>Koichiro</t>
  </si>
  <si>
    <t>Homma</t>
  </si>
  <si>
    <t>35 Shinanomachi, Shinjyuku-ku, Tokyo</t>
  </si>
  <si>
    <t>homma@keio.jp</t>
  </si>
  <si>
    <t>Keio University Hospital</t>
  </si>
  <si>
    <t>35 Shinanomachi, Shinjuku-ku, Tokyo</t>
  </si>
  <si>
    <t>&lt;= 80age old</t>
  </si>
  <si>
    <t>Inclusion criteria: 1. Age of 20 to 80 years. &lt;br&gt;2. Achieved return of spontaneous circulation irrespective of initial cardiac rhythm after out-of-hospital cardiac arrest. &lt;br&gt;3. Cardiac arrest of a presumed cardiac cause. &lt;br&gt;4. Sustained coma (Glasgow Coma Scale less than 8) on admission. &lt;br&gt;5. Systolic blood pressure equal to or greater than 80 mmHg irrespective of fluid loading, vasopressor and/or inotropic medication. &lt;br&gt;6. Informed consent obtained from patient's next of kin. &lt;br&gt;7. Possible to receive gas inhalation less than 6 hours after return of spontaneous circulation.</t>
  </si>
  <si>
    <t>Exclusion criteria: 1. Known pre-arrest cerebral performance category (CPC) 3 or 4. &lt;br&gt;2. Known limitations in therapy and do not resuscitate order. &lt;br&gt;3. Cardiac arrest due to trauma, strangulation, intracranial hemorrhage, subarachnoid hemorrhage, cerebral infarction, acute aortic dissection, terminal cancer, or intoxication. &lt;br&gt;4. Oxygen saturation of less than 94% with 50% oxygen inhalation and adequate positive end-expiratory pressure. &lt;br&gt;5. Pregnancy. &lt;br&gt;6. Cardiopulmonary bypass use. &lt;br&gt;7. Determined as being inappropriate for the study by site investigators.</t>
  </si>
  <si>
    <t>1. Survival rate at 90 days &lt;br&gt;2. Survival time during 90 days &lt;br&gt;3. Modified Rankin Scale (mRS), Glasgow coma scale (GCS), and Mini-Mental State Exam (MMSE) at 90 days</t>
  </si>
  <si>
    <t>med-rinri-jimu@adst.keio.ac.jp</t>
  </si>
  <si>
    <t>Certified Review Board of Keio</t>
  </si>
  <si>
    <t>Pharmacist Impact on Pneumococcal Polysaccharide Vaccination Rates in Patients With Diabetes in a Supermarket Pharmacy Chain</t>
  </si>
  <si>
    <t>Behavioral: Pharmacist Vaccine Education</t>
  </si>
  <si>
    <t>https://clinicaltrials.gov/show/NCT03851978</t>
  </si>
  <si>
    <t>NCT03851978</t>
  </si>
  <si>
    <t>Virginia Commonwealth University</t>
  </si>
  <si>
    <t>Pneumococcal Pneumonia</t>
  </si>
  <si>
    <t>HM20014257</t>
  </si>
  <si>
    <t>Jean-Venable Goode, Pharm.D., BCPS, FAPhA, FCCP</t>
  </si>
  <si>
    <t>&lt;br&gt;        Inclusion Criteria:&lt;br&gt;&lt;br&gt;          -  Patients with diabetes&lt;br&gt;&lt;br&gt;          -  Patients who have filled a prescription for at least one diabetes medication in the&lt;br&gt;             past 90 days&lt;br&gt;&lt;br&gt;        Exclusion Criteria:&lt;br&gt;&lt;br&gt;          -  Patients with a known history pneumococcal polysaccharide vaccination&lt;br&gt;&lt;br&gt;          -  Patients with an allergy to any component of the pneumococcal polysaccharide vaccine&lt;br&gt;</t>
  </si>
  <si>
    <t>Change in vaccination rates</t>
  </si>
  <si>
    <t>Barriers to receiving vaccination</t>
  </si>
  <si>
    <t>A Prospective Multi-Centre Study of the Ellume¬∑Lab Flu A+B Test and the Ellume Home Flu Test Performance Versus Viral Culture and Reverse Transcriptase Polymerase Chain Reaction</t>
  </si>
  <si>
    <t>Diagnostic Test: Ellume Home Flu Test;Diagnostic Test: ellume.lab Flu A+B Test;Diagnostic Test: Reverse Transcriptase Polymerase Chain Reaction (RT-PCR);Diagnostic Test: Viral culture</t>
  </si>
  <si>
    <t>https://clinicaltrials.gov/show/NCT03595358</t>
  </si>
  <si>
    <t>Ellume¬∑Lab Flu A+B Test and the Ellume Home Flu Test Performance Versus Viral Culture and Reverse Transcriptase Polymerase Chain Reaction</t>
  </si>
  <si>
    <t>NCT03595358</t>
  </si>
  <si>
    <t>Ellume Pty Ltd</t>
  </si>
  <si>
    <t>August 31, 2018</t>
  </si>
  <si>
    <t>IE-FLU-AUS-1801</t>
  </si>
  <si>
    <t>Debbie Brezac</t>
  </si>
  <si>
    <t>debbie.brezac@ellume.com.au</t>
  </si>
  <si>
    <t>+61 7 33931448</t>
  </si>
  <si>
    <t>&lt;br&gt;        Inclusion Criteria:&lt;br&gt;&lt;br&gt;          -  Male and female participants aged = 2 years; and&lt;br&gt;&lt;br&gt;          -  Fever = 37.8¬∞ C (100¬∞ F) at presentation or history or parent/guardian-reported&lt;br&gt;             history of fever = 37.8¬∞ C or feeling feverish within 24 hours of presentation; and&lt;br&gt;&lt;br&gt;          -  Rhinorrhea; and&lt;br&gt;&lt;br&gt;          -  = 72 hours from onset of ILI symptoms; and&lt;br&gt;&lt;br&gt;          -  Participant (or parent/legal guardian) capable and willing to give informed&lt;br&gt;             consent/assent; and&lt;br&gt;&lt;br&gt;          -  Participant (or parent/legal guardian) able to read and write in English.&lt;br&gt;&lt;br&gt;        Exclusion Criteria:&lt;br&gt;&lt;br&gt;          -  Participants aged &lt; 2 years.&lt;br&gt;&lt;br&gt;          -  Participants who have undergone treatment with Tamiflu (oseltamivir), Relenza&lt;br&gt;             (zanamivir) or Symmetral (amantadine) within the previous 7 days;&lt;br&gt;&lt;br&gt;          -  Participants who have been vaccinated by means of an Influenza nasal spray/mist&lt;br&gt;             vaccine within the previous 7 days;&lt;br&gt;&lt;br&gt;          -  Participants who have had a nose bleed within the past 30 days;&lt;br&gt;&lt;br&gt;          -  Participants who have had recent craniofacial injury or surgery, including surgery to&lt;br&gt;             correct deviation of the nasal septum, within the previous 6 months;&lt;br&gt;&lt;br&gt;          -  Participants currently enrolled in another clinical trial or used any investigational&lt;br&gt;             device within 30 days preceding informed consent.&lt;br&gt;&lt;br&gt;          -  Participants previously enrolled in IE-FLU-AUS-1801;&lt;br&gt;&lt;br&gt;          -  Participants 18 years of age or older unable to understand English and consent to&lt;br&gt;             participation;&lt;br&gt;&lt;br&gt;          -  Parent/legal guardian of participants &lt; 18 years of age unable to understand English&lt;br&gt;             and consent to participation of child.&lt;br&gt;</t>
  </si>
  <si>
    <t>Of participants positive for influenza A by Reverse Transcriptase Polymerase Chain Reaction (RT-PCR), the percentage who are positive for influenza A by Ellume Home Flu Test.;Of participants positive for influenza A by Reverse Transcriptase Polymerase Chain Reaction (RT-PCR), the percentage who are positive for influenza A by ellume.lab Flu A+B Test.;Of participants negative for influenza A by Reverse Transcriptase Polymerase Chain Reaction (RT-PCR), the percentage who are negative for influenza A by Ellume Home Flu Test.;Of participants negative for influenza A by Reverse Transcriptase Polymerase Chain Reaction (RT-PCR), the percentage who are negative for influenza A by ellume.lab Flu A+B Test.;Of participants positive for influenza B by Reverse Transcriptase Polymerase Chain Reaction (RT-PCR), the percentage who are positive for influenza B by Ellume Home Flu Test.;Of participants positive for influenza B by Reverse Transcriptase Polymerase Chain Reaction (RT-PCR), the percentage who are positive for influenza B by ellume.lab Flu A+B Test.;Of participants negative for influenza B by Reverse Transcriptase Polymerase Chain Reaction (RT-PCR), the percentage who are negative for influenza B by Ellume Home Flu Test.;Of participants negative for influenza B by Reverse Transcriptase Polymerase Chain Reaction (RT-PCR), the percentage who are negative for influenza B by ellume.lab Flu A+B Test.</t>
  </si>
  <si>
    <t>Of participants positive for influenza A by viral culture, the percentage who are positive for influenza A by Ellume Home Flu Test.;Of participants positive for influenza A by viral culture, the percentage who are positive for influenza A by ellume.lab Flu A+B Test.;Of participants negative for influenza A by viral culture, the percentage who are negative for influenza A by Ellume Home Flu Test.;Of participants negative for influenza A by viral culture, the percentage who are negative for influenza A by ellume.lab Flu A+B Test.;Of participants positive for influenza B by viral culture, the percentage who are positive for influenza B by Ellume Home Flu Test.;Of participants positive for influenza B by viral culture, the percentage who are positive for influenza B by ellume.lab Flu A+B Test.;Of participants negative for influenza B by viral culture, the percentage who are negative for influenza B by Ellume Home Flu Test.;Of participants negative for influenza B by viral culture, the percentage who are negative for influenza B by ellume.lab Flu A+B Test.;Percent of participants who correctly interpret the result of the Ellume Home Flu Test;Scores from questionnaire to assess ease of use, comfort and convenience of the Ellume Home Flu Test.;Scores from questionnaire to assess ease of use and convenience of the ellume.lab Flu A+B Test.</t>
  </si>
  <si>
    <t>Modified Less Invasive Surfactant Administration versus Endotracheal Instillation Followed by Limited Positive Pressure Ventilation in Extremely Premature Infants:A Randomized Controlled Trial in China</t>
  </si>
  <si>
    <t>LISA group:surfactant administration by LISA;Low pressure support group:surfactant administration by low pressure ;</t>
  </si>
  <si>
    <t>http://www.chictr.org.cn/showproj.aspx?proj=35360</t>
  </si>
  <si>
    <t>ChiCTR1900020970</t>
  </si>
  <si>
    <t>LISA group:300;Low pressure support group:300;</t>
  </si>
  <si>
    <t>Women's Hospital, School of Medicine, Zhejiang University</t>
  </si>
  <si>
    <t>Jiajunzhu ZHU</t>
  </si>
  <si>
    <t>1 Xueshi Road, Hangzhou, Zhejiang, China</t>
  </si>
  <si>
    <t>jiajunzhu@zju.edu.cn</t>
  </si>
  <si>
    <t>+86 13858089111</t>
  </si>
  <si>
    <t>Jiajun ZHU</t>
  </si>
  <si>
    <t>self-raised funds</t>
  </si>
  <si>
    <t>Inclusion criteria: &lt;br&gt;                1. 25+0 weeks to 31+6 weeks gestational age with 600g-1500g birth body weight;&lt;br&gt;                2. toleranted with non-invasive respiratory support;&lt;br&gt;                3. within 6 hours after birth;&lt;br&gt;                4. indicated to receive surfactant;&lt;br&gt;                5. signed informed content by parents.&lt;br&gt;</t>
  </si>
  <si>
    <t>Exclusion criteria: &lt;br&gt;                1. need intubation before trial;&lt;br&gt;                2. obvious congenital malformations or chromosomal diseases;&lt;br&gt;                3. neuromuscular diseases affecting respiratory function;&lt;br&gt;                4. Congenital pulmonary infection or pulmonary dysplasia.&lt;br&gt;</t>
  </si>
  <si>
    <t>Mortality at 36 weeks of corrected gestational age;Incidence and extent of bronchopulmonary dysplasia;</t>
  </si>
  <si>
    <t>vital signs during procedure;operation failure;mobidity of associated diseasesduring hospitalizatio;respiratory mode after surfactant administration;</t>
  </si>
  <si>
    <t>Guojing Tang</t>
  </si>
  <si>
    <t>A Single-center, Open, Phase I Clinical Trial to Evaluate Safety of 15-Valent Pneumococcal Conjugate Vaccine in Healthy Volunteers Aged Above 2 Months</t>
  </si>
  <si>
    <t>Biological: 15-Valent Pneumococcal Conjugate Vaccine</t>
  </si>
  <si>
    <t>https://clinicaltrials.gov/show/NCT04108845</t>
  </si>
  <si>
    <t>Safety Study of 15-Valent Pneumococcal Conjugate Vaccine in Healthy Volunteers Aged Above 2 Months</t>
  </si>
  <si>
    <t>NCT04108845</t>
  </si>
  <si>
    <t>Beijing Zhifei Lvzhu Biopharmaceutical Co., Ltd</t>
  </si>
  <si>
    <t>June 5, 2019</t>
  </si>
  <si>
    <t>Du Lin, Master;Zhang Po</t>
  </si>
  <si>
    <t>;m18903365570@163.com</t>
  </si>
  <si>
    <t>;86 18903365570</t>
  </si>
  <si>
    <t>Hebei Center for Disease Control and Prevention;Laishui Center for Disease Control and Prevention;National Institutes for Food and Drug Control, China;Simoon Record Pharma Information Consulting Co., Ltd</t>
  </si>
  <si>
    <t>&lt;br&gt;        Inclusion Criteria:&lt;br&gt;&lt;br&gt;          -  2 months old (at a minimum of 6 weeks old) and above healthy people.&lt;br&gt;&lt;br&gt;          -  Subject or legal representative who consent and has signed written informed consent.&lt;br&gt;&lt;br&gt;          -  Subject and parent/guardian who is able to comply with all study procedures and to use&lt;br&gt;             thermometer, scale and fill in diary card and contact card as required.&lt;br&gt;&lt;br&gt;          -  Subject who didn't vaccinate 13-valent or 7-valent pneumococcal conjugate vaccine.&lt;br&gt;&lt;br&gt;          -  Subject who did't immune with any live vaccine within 14 days and inactivated vaccine&lt;br&gt;             within 7 days before vaccination.&lt;br&gt;&lt;br&gt;          -  Axillary temperature =37.0 ?.&lt;br&gt;&lt;br&gt;        Exclusion Criteria:&lt;br&gt;&lt;br&gt;          -  Subject with a history of a prior bacterial culture of an aggressive disease caused by&lt;br&gt;             S. pneumoniae.&lt;br&gt;&lt;br&gt;          -  Subject with any previous history of severe vaccination or drug allergy, occurrence of&lt;br&gt;             fever = 39.0¬∞ related to vaccination of biological products for previous vaccination.&lt;br&gt;&lt;br&gt;          -  Subject who are allergic to diphtheria toxins.&lt;br&gt;&lt;br&gt;          -  Children below 1 year old with abnormal labor(dystocia, instrument midwifery), birth&lt;br&gt;             weight &lt;2500g, asphyxia rescue history, nerve organ damage history, and pathological&lt;br&gt;             history of yellow plague determined by diagnosis.&lt;br&gt;&lt;br&gt;          -  History of allergy,eclampsia, epilepsy,brain trauma,encephalopathy and mental disease&lt;br&gt;             or family disease.&lt;br&gt;&lt;br&gt;          -  Subject who diagnosis of thrombocytopenia or other history of coagulopathy.&lt;br&gt;&lt;br&gt;          -  Known severe congenital malformations, developmental disorders; clinically diagnosed&lt;br&gt;             serious chronic diseases: down's syndrome, diabetes, sickle cell anemia or&lt;br&gt;             neurological disorders, Guillain Barre syndrome.&lt;br&gt;&lt;br&gt;          -  Known or suspected to suffer from: severe cardiovascular disease, liver and kidney&lt;br&gt;             disease, malignant tumor, skin disease, serious respiratory system disease, acute&lt;br&gt;             infection or chronic disease active period.&lt;br&gt;&lt;br&gt;          -  Known or suspected to suffer from immunological abnormalities, including&lt;br&gt;             immunosuppressive therapy (radiotherapy, chemotherapy, corticosteroids, antimetabolic&lt;br&gt;             drugs, cytotoxicity drugs), HIV infection, etc.&lt;br&gt;&lt;br&gt;          -  Received blood products or immunoglobulin within 3 months before enrolling (hepatitis&lt;br&gt;             B immunoglobulin was acceptable), or planned to use it during the clinical trial&lt;br&gt;             period (before blood samples were collected after immunization).&lt;br&gt;&lt;br&gt;          -  Subject who plan to participate in or is in any other clinical trial (vaccines, drugs,&lt;br&gt;             medical devices, etc.).&lt;br&gt;&lt;br&gt;          -  In pregnancy or lactation or pregnant women.&lt;br&gt;&lt;br&gt;          -  =18-year-old subject with blood routine, blood chemistry or urinalysis laboratory&lt;br&gt;             collection abnormalities.&lt;br&gt;&lt;br&gt;          -  Any condition that, in the judgment of investigator, may affect trial assessment.&lt;br&gt;</t>
  </si>
  <si>
    <t>Adverse events in 30 minutes;Solicited adverse events during 7 days;Unsolicited adverse events during 30 days;SAE;Blood routine of subjects over 18 years old at the fourth day;Blood biochemistry of subjects over 18 years old at the fourth day;Urine routine of subjects over 18 years old at the fourth day</t>
  </si>
  <si>
    <t>Subjects ratio of vaccine serotype specific pneumococcal IgG antibody concentration = 0.35 ug/ml or 1.0 ug/ml in 2-month-old and 3-month-old subjects;GMC of vaccine serotype specific pneumococcal IgG antibody in 2-month-old and 3-month-old subjects</t>
  </si>
  <si>
    <t>Rapid Maxillary Expansion for Residual Pediatric Obstructive Sleep Apnea After Adenotonsillectomy: a Randomized Controlled Trial</t>
  </si>
  <si>
    <t>Procedure: Standard clinical practice;Device: Standard clinical practice + Rapid Maxillary Expansion</t>
  </si>
  <si>
    <t>https://clinicaltrials.gov/show/NCT02947464</t>
  </si>
  <si>
    <t>Rapid Maxillary Expansi√≥n for Residual Pediatric Obstructive Sleep Apnea After Adenotonsillectomy</t>
  </si>
  <si>
    <t>NCT02947464</t>
  </si>
  <si>
    <t>Basque Health Service</t>
  </si>
  <si>
    <t>ERMES</t>
  </si>
  <si>
    <t>Marcos Fern√°ndez-Barriales;Marcos Fern√°ndez-Barriales;Marcos Fernandez-Barriales, MD</t>
  </si>
  <si>
    <t>;marcosfbarriales@gmail.com;marcosfbarriales@gmail.com</t>
  </si>
  <si>
    <t>;945007252;</t>
  </si>
  <si>
    <t>Basque Health Service;</t>
  </si>
  <si>
    <t>&lt;br&gt;        Inclusion Criteria:&lt;br&gt;&lt;br&gt;          -  Children (boys and girls) between 4 and 9 years of age.&lt;br&gt;&lt;br&gt;          -  Residual OSAS after adenotonsillectomy (described as an Apnea Hypopnea Index over 3&lt;br&gt;             objectively measured by means of polysomnography).&lt;br&gt;&lt;br&gt;          -  Rapid maxillary expansion indication.&lt;br&gt;&lt;br&gt;          -  Parents or tutors sign Informed Consent.&lt;br&gt;&lt;br&gt;        Exclusion Criteria:&lt;br&gt;&lt;br&gt;          -  Craniofacial syndromes or neurologic disease diagnosis.&lt;br&gt;&lt;br&gt;          -  Adenoid residual hypertrophy occluding &gt;50% nasal airway as measured by means of nasal&lt;br&gt;             flexible fiberoptic endoscopy and or tonsillar residual hypertrophy &gt;2 as measured by&lt;br&gt;             direct intraoral physical exam.&lt;br&gt;</t>
  </si>
  <si>
    <t>Sleep-related quality of life;Craniofacial growth;Dental arch growth;Adenotonsillar hypertrophy</t>
  </si>
  <si>
    <t>The Norwegian Antibiotics for Pneumonia in Children Study</t>
  </si>
  <si>
    <t>Drug: Amoxicillin;Drug: Placebos;Drug: Amoxicillin;Drug: Placebos;Drug: Amoxicillin;Drug: Placebos</t>
  </si>
  <si>
    <t>https://clinicaltrials.gov/show/NCT03446534</t>
  </si>
  <si>
    <t>NCT03446534</t>
  </si>
  <si>
    <t>Oslo University Hospital</t>
  </si>
  <si>
    <t>Norway;Norway;Norway;Norway;Norway;Norway</t>
  </si>
  <si>
    <t>Pneumonia Childhood;Lower Respiratory Tract Infection;Pneumonia Childhood;Lower Respiratory Tract Infection;Pneumonia Childhood;Lower Respiratory Tract Infection</t>
  </si>
  <si>
    <t>2017/1863</t>
  </si>
  <si>
    <t>H√•vard O Skjerven;H√•vard O Skjerven, PhD;H√•vard O Skjerven;H√•vard O Skjerven, PhD;H√•vard O Skjerven;H√•vard O Skjerven, PhD;H√•vard O Skjerven;H√•vard O Skjerven, PhD;H√•vard O Skjerven;H√•vard O Skjerven, PhD;H√•vard O Skjerven;H√•vard O Skjerven, PhD</t>
  </si>
  <si>
    <t>;h.o.skjerven@medisin.uio.no;;h.o.skjerven@medisin.uio.no;;h.o.skjerven@medisin.uio.no;;h.o.skjerven@medisin.uio.no;;h.o.skjerven@medisin.uio.no;;h.o.skjerven@medisin.uio.no</t>
  </si>
  <si>
    <t>;+47 41020249;;+47 41020249;;+47 41020249;;+47 41020249;;+47 41020249;;+47 41020249</t>
  </si>
  <si>
    <t>Oslo University Hospital;;Oslo University Hospital;;Oslo University Hospital;;Oslo University Hospital;;Oslo University Hospital;;Oslo University Hospital;</t>
  </si>
  <si>
    <t>Ostfold Hospital Trust;Helse Stavanger HF;Haukeland University Hospital;Alesund Hospital;St. Olavs Hospital;Nordlandssykehuset HF;University Hospital of North Norway;University Hospital, Akershus;Norwegian Institute of Public Health;KLINBEFORSK</t>
  </si>
  <si>
    <t>&lt;br&gt;        Inclusion Criteria:&lt;br&gt;&lt;br&gt;          1. Age 12-59 months&lt;br&gt;&lt;br&gt;          2. Fever:&lt;br&gt;&lt;br&gt;             a. Temperature = 38.0 at inclusion or reported within the last 24 hours&lt;br&gt;&lt;br&gt;          3. Tachypnoe, age specific 12-17mnd = 46 breaths per minute 18-23mnd = 40 breaths per&lt;br&gt;             minute 24-35mnd = 34 breaths per minute 36-47mnd = 29 breaths per minute 48-59mnd = 27&lt;br&gt;             breaths per minute&lt;br&gt;&lt;br&gt;          4. = 1 sign of lower airway inflammation&lt;br&gt;&lt;br&gt;               1. Cough (at inclusion or reported within the last 6 hours)&lt;br&gt;&lt;br&gt;               2. Chest retractions (jugular, intercoastally or subcoastally)&lt;br&gt;&lt;br&gt;               3. Grunting respiration&lt;br&gt;&lt;br&gt;               4. Nasal flaring&lt;br&gt;&lt;br&gt;               5. Crepitations by pulmonary auscultation&lt;br&gt;&lt;br&gt;               6. Hypoxia (SpO2 = 90%)&lt;br&gt;&lt;br&gt;          5. Weight between 6.0 and 28.0 kg. ‚Ä¢ Signed informed consent and expected cooperation of&lt;br&gt;             the patients for the treatment and follow up must be obtained and documented according&lt;br&gt;             to ICH GCP, and national/local regulations&lt;br&gt;&lt;br&gt;        Exclusion Criteria:&lt;br&gt;&lt;br&gt;          1. Clinical suspicion of bacterial pneumonia based upon a temperature =39.0¬∞C and at&lt;br&gt;             least one of the following:&lt;br&gt;&lt;br&gt;               1. Bronchial breathing sounds&lt;br&gt;&lt;br&gt;               2. Unilaterally decreased breath sounds or unilateral percussion dullness&lt;br&gt;&lt;br&gt;               3. Pulmonary lobar consolidation and/or radiological high suspicion of empyema on&lt;br&gt;                  chest x-ray if this is obtained prior to inclusion in the trial.&lt;br&gt;&lt;br&gt;          2. Evidence of any bacterial infection requiring systemic antibiotics, including, but not&lt;br&gt;             exclusively:&lt;br&gt;&lt;br&gt;               1. Clinical septicaemia&lt;br&gt;&lt;br&gt;               2. Urinary tract infection&lt;br&gt;&lt;br&gt;               3. Meningitis&lt;br&gt;&lt;br&gt;          3. Systemic antibiotics received within the last 7 days&lt;br&gt;&lt;br&gt;          4. Pulmonary lobar consolidation and/or radiological high suspicion of empyema on chest&lt;br&gt;             x-ray if this is obtained prior to inclusion in the trial.&lt;br&gt;&lt;br&gt;          5. History of any serious underlying disease that can increase the risk of bacterial&lt;br&gt;             pulmonary infections, including but not limited to:&lt;br&gt;&lt;br&gt;               1. Haematological or oncological&lt;br&gt;&lt;br&gt;               2. Immunodeficiency&lt;br&gt;&lt;br&gt;               3. Congenital heart disease&lt;br&gt;&lt;br&gt;               4. Neuromuscular impairment&lt;br&gt;&lt;br&gt;               5. Development disorder, including Downs syndrome&lt;br&gt;&lt;br&gt;               6. Bronchopulmonary dysplasia, cystic fibrosis, primary ciliary dyskinesia, poorly&lt;br&gt;                  controlled asthma or other severe chronic lung diseases&lt;br&gt;&lt;br&gt;          6. Signs of lower obstructive airways with both of the following present by auscultation:&lt;br&gt;&lt;br&gt;               1. prolonged expiration and&lt;br&gt;&lt;br&gt;               2. generalised expiratory wheeze&lt;br&gt;&lt;br&gt;          7. Stridor by auscultation.&lt;br&gt;&lt;br&gt;          8. History of known or suspected adverse reactions to amoxicillin, or any other&lt;br&gt;             betalactam&lt;br&gt;&lt;br&gt;          9. Participating in another trial that might affect the current study&lt;br&gt;&lt;br&gt;         10. Any reason why, in the opinion of the investigator, the patient should not participate&lt;br&gt;             (e.g. not able to comply with study procedures)&lt;br&gt;      ;&lt;br&gt;        Inclusion Criteria:&lt;br&gt;&lt;br&gt;          1. Age 12-59 months&lt;br&gt;&lt;br&gt;          2. Fever:&lt;br&gt;&lt;br&gt;             a. Temperature = 38.0 at inclusion or reported within the last 24 hours&lt;br&gt;&lt;br&gt;          3. Tachypnoe, age specific 12-17mnd = 46 breaths per minute 18-23mnd = 40 breaths per&lt;br&gt;             minute 24-35mnd = 34 breaths per minute 36-47mnd = 29 breaths per minute 48-59mnd = 27&lt;br&gt;             breaths per minute&lt;br&gt;&lt;br&gt;          4. = 1 sign of lower airway inflammation&lt;br&gt;&lt;br&gt;               1. Cough (at inclusion or reported within the last 6 hours)&lt;br&gt;&lt;br&gt;               2. Chest retractions (jugular, intercoastally or subcoastally)&lt;br&gt;&lt;br&gt;               3. Grunting respiration&lt;br&gt;&lt;br&gt;               4. Nasal flaring&lt;br&gt;&lt;br&gt;               5. Crepitations by pulmonary auscultation&lt;br&gt;&lt;br&gt;               6. Hypoxia (SpO2 = 90%)&lt;br&gt;&lt;br&gt;          5. Weight between 6.0 and 28.0 kg. ‚Ä¢ Signed informed consent and expected cooperation of&lt;br&gt;             the patients for the treatment and follow up must be obtained and documented according&lt;br&gt;             to ICH GCP, and national/local regulations&lt;br&gt;&lt;br&gt;        Exclusion Criteria:&lt;br&gt;&lt;br&gt;          1. Clinical suspicion of bacterial pneumonia based upon a temperature =39.0¬∞C and at&lt;br&gt;             least one of the following:&lt;br&gt;&lt;br&gt;               1. Bronchial breathing sounds&lt;br&gt;&lt;br&gt;               2. Unilaterally decreased breath sounds or unilateral percussion dullness&lt;br&gt;&lt;br&gt;               3. Pulmonary lobar consolidation and/or radiological high suspicion of empyema on&lt;br&gt;                  chest x-ray if this is obtained prior to inclusion in the trial.&lt;br&gt;&lt;br&gt;          2. Evidence of any bacterial infection requiring systemic antibiotics, including, but not&lt;br&gt;             exclusively:&lt;br&gt;&lt;br&gt;               1. Clinical septicaemia&lt;br&gt;&lt;br&gt;               2. Urinary tract infection&lt;br&gt;&lt;br&gt;               3. Meningitis&lt;br&gt;&lt;br&gt;          3. Systemic antibiotics received within the last 7 days&lt;br&gt;&lt;br&gt;          4. Pulmonary lobar consolidation and/or radiological high suspicion of empyema on chest&lt;br&gt;             x-ray if this is obtained prior to inclusion in the trial.&lt;br&gt;&lt;br&gt;          5. History of any serious underlying disease that can increase the risk of bacterial&lt;br&gt;             pulmonary infections, including but not limited to:&lt;br&gt;&lt;br&gt;               1. Haematological or oncological&lt;br&gt;&lt;br&gt;               2. Immunodeficiency&lt;br&gt;&lt;br&gt;               3. Congenital heart disease&lt;br&gt;&lt;br&gt;               4. Neuromuscular impairment&lt;br&gt;&lt;br&gt;               5. Development disorder, including Downs syndrome&lt;br&gt;&lt;br&gt;               6. Bronchopulmonary dysplasia, cystic fibrosis, primary ciliary dyskinesia, poorly&lt;br&gt;                  controlled asthma or other severe chronic lung diseases&lt;br&gt;&lt;br&gt;          6. Signs of lower obstructive airways with both of the following present by auscultation:&lt;br&gt;&lt;br&gt;               1. prolonged expiration and&lt;br&gt;&lt;br&gt;               2. generalised expiratory wheeze&lt;br&gt;&lt;br&gt;          7. Stridor by auscultation.&lt;br&gt;&lt;br&gt;          8. History of known or suspected adverse reactions to amoxicillin, or any other&lt;br&gt;             betalactam&lt;br&gt;&lt;br&gt;          9. Participating in another trial that might affect the current study&lt;br&gt;&lt;br&gt;         10. Any reason why, in the opinion of the investigator, the patient should not participate&lt;br&gt;             (e.g. not able to comply with study procedures)&lt;br&gt;      ;&lt;br&gt;        Inclusion Criteria:&lt;br&gt;&lt;br&gt;          1. Age 12-59 months&lt;br&gt;&lt;br&gt;          2. Fever:&lt;br&gt;&lt;br&gt;             a. Temperature = 38.0 at inclusion or reported within the last 24 hours&lt;br&gt;&lt;br&gt;          3. Tachypnoe, age specific 12-17mnd = 46 breaths per minute 18-23mnd = 40 breaths per&lt;br&gt;             minute 24-35mnd = 34 breaths per minute 36-47mnd = 29 breaths per minute 48-59mnd = 27&lt;br&gt;             breaths per minute&lt;br&gt;&lt;br&gt;          4. = 1 sign of lower airway inflammation&lt;br&gt;&lt;br&gt;               1. Cough (at inclusion or reported within the last 6 hours)&lt;br&gt;&lt;br&gt;               2. Chest retractions (jugular, intercoastally or subcoastally)&lt;br&gt;&lt;br&gt;               3. Grunting respiration&lt;br&gt;&lt;br&gt;               4. Nasal flaring&lt;br&gt;&lt;br&gt;               5. Crepitations by pulmonary auscultation&lt;br&gt;&lt;br&gt;               6. Hypoxia (SpO2 = 90%)&lt;br&gt;&lt;br&gt;          5. Weight between 6.0 and 28.0 kg. ‚Ä¢ Signed informed consent and expected cooperation of&lt;br&gt;             the patients for the treatment and follow up must be obtained and documented according&lt;br&gt;             to ICH GCP, and national/local regulations&lt;br&gt;&lt;br&gt;        Exclusion Criteria:&lt;br&gt;&lt;br&gt;          1. Clinical suspicion of bacterial pneumonia based upon a temperature =39.0¬∞C and at&lt;br&gt;             least one of the following:&lt;br&gt;&lt;br&gt;               1. Bronchial breathing sounds&lt;br&gt;&lt;br&gt;               2. Unilaterally decreased breath sounds or unilateral percussion dullness&lt;br&gt;&lt;br&gt;               3. Pulmonary lobar consolidation and/or radiological high suspicion of empyema on&lt;br&gt;                  chest x-ray if this is obtained prior to inclusion in the trial.&lt;br&gt;&lt;br&gt;          2. Evidence of any bacterial infection requiring systemic antibiotics, including, but not&lt;br&gt;             exclusively:&lt;br&gt;&lt;br&gt;               1. Clinical septicaemia&lt;br&gt;&lt;br&gt;               2. Urinary tract infection&lt;br&gt;&lt;br&gt;               3. Meningitis&lt;br&gt;&lt;br&gt;          3. Systemic antibiotics received within the last 7 days&lt;br&gt;&lt;br&gt;          4. Pulmonary lobar consolidation and/or radiological high suspicion of empyema on chest&lt;br&gt;             x-ray if this is obtained prior to inclusion in the trial.&lt;br&gt;&lt;br&gt;          5. History of any serious underlying disease that can increase the risk of bacterial&lt;br&gt;             pulmonary infections, including but not limited to:&lt;br&gt;&lt;br&gt;               1. Haematological or oncological&lt;br&gt;&lt;br&gt;               2. Immunodeficiency&lt;br&gt;&lt;br&gt;               3. Congenital heart disease&lt;br&gt;&lt;br&gt;               4. Neuromuscular impairment&lt;br&gt;&lt;br&gt;               5. Development disorder, including Downs syndrome&lt;br&gt;&lt;br&gt;               6. Bronchopulmonary dysplasia, cystic fibrosis, primary ciliary dyskinesia, poorly&lt;br&gt;                  controlled asthma or other severe chronic lung diseases&lt;br&gt;&lt;br&gt;          6. Signs of lower obstructive airways with both of the following present by auscultation:&lt;br&gt;&lt;br&gt;               1. prolonged expiration and&lt;br&gt;&lt;br&gt;               2. generalised expiratory wheeze&lt;br&gt;&lt;br&gt;          7. Stridor by auscultation.&lt;br&gt;&lt;br&gt;          8. History of known or suspected adverse reactions to amoxicillin, or any other&lt;br&gt;             betalactam&lt;br&gt;&lt;br&gt;          9. Participating in another trial that might affect the current study&lt;br&gt;&lt;br&gt;         10. Any reason why, in the opinion of the investigator, the patient should not participate&lt;br&gt;             (e.g. not able to comply with study procedures)&lt;br&gt;</t>
  </si>
  <si>
    <t>Therapy Failure;Therapy Failure;Therapy Failure</t>
  </si>
  <si>
    <t>Thereapy failure leading to intravenous antibiotic therapy;Duration of fever;Duration of symptoms of pneumonia</t>
  </si>
  <si>
    <t>Randomized, Embedded, Multifactorial, Adaptive Platform trial for Community-Acquired Pneumonia (REMAP-CAP). (COVID-19) - REMAP-CAP</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</si>
  <si>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</si>
  <si>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EUCTR2015-002340-14-PT</t>
  </si>
  <si>
    <t>Controlled: yesRandomised: yesOpen: yesSingle blind: noDouble blind: noParallel group: noCross over: noOther: noIf controlled, specify comparator, Other Medicinial Product: yesPlacebo: noOther: noNumber of treatment arms in the trial: 20</t>
  </si>
  <si>
    <t>Portugal;Czechia;Greece;Finland;Spain;Ireland;United Kingdom;France;Hungary;Belgium;Romania;Croatia;Australia;Denmark;Germany;Netherlands;New Zealand</t>
  </si>
  <si>
    <t>W.W. van Bentum-Puijk</t>
  </si>
  <si>
    <t>w.w.puijk-2@umcutrecht.nl</t>
  </si>
  <si>
    <t>+31(0)8875 55196</t>
  </si>
  <si>
    <t>University Medical Center Utrecht, Julius Centrum UMCU</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</si>
  <si>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</si>
  <si>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&lt;br&gt;There are domain-specific exclusion criteria in the Antibiotic, macrolide duration, cortisteroid and antiviral domain. These have not changed compared to previous submission. Due to maximum number of characters, only the domain-specific and interaction-specific exclusions for the two new domains are mentioned.&lt;br&gt;COVID-19 Immune Modulation domain:&lt;br&gt;Patients will be excluded from this domain if they have any of the following:&lt;br&gt;¬ø More than 24 hours has elapsed since ICU admission&lt;br&gt;¬ø Patient has already received any dose of one or more of any form of interferon, or anakinra, tocilizumab, or sarilumab during this hospitalization or is on long-term therapy with any of these agents prior to this hospital admission&lt;br&gt;¬ø Known condition or treatment resulting in ongoing immune suppression including neutropenia prior to this hospitalization&lt;br&gt;¬ø Patient has been randomized in a trial evaluating an immune modulation agent for proven or suspected COVID-19 infection, where the protocol of that trial requires ongoing administration of study drug&lt;br&gt;¬ø The treating clinician believes that participation in the domain would not be in the best interests of the patient&lt;br&gt;&lt;br&gt;Patients may also be excluded from receiving one or more interventions within the domain for patient-specific reasons. In such cases, patients will be randomly allocated a remaining intervention from among those available at that site.&lt;br&gt;Patients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clinician¬øs discretion.&lt;br&gt;¬ø Known hypersensitivity to an agent specified as an intervention in this domain will exclude a patient from receiving that agent&lt;br&gt;¬ø Intention to prescribe systemic corticosteroids for any reason, other than participation in the Corticosteroid Domain of this platform, will result in exclusion from receiving IFN-√ü1a&lt;br&gt;¬ø Known hypersensitivity to proteins produced by E. coli will result in exclusion from receiving anakinra&lt;br&gt;¬ø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criteria.&lt;br&gt;¬ø A baseline alanine aminotransferase or an aspartate aminotransferase that is more than five times the upper limit of normal will result in exclusion from receiving tocilizumab or sarilumab&lt;br&gt;¬ø A baseline platelet count &lt; 50 x 109 / L will result in exclusion from receiving tocilizumab or sarilumab&lt;br&gt;&lt;br&gt;COVID-19 antiviral therapy domain:&lt;br&gt;Patients will be excluded from this domain if they have any of the following:&lt;br&gt;¬ø More than 24 hours has elapsed since ICU admission&lt;br&gt;¬ø Patient has alread</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</si>
  <si>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enrolment.&lt;br&gt;&lt;br&gt;;Secondary Objective: The secondary objectives are to determine, for adult patients with severe CAP who are admitted to an ICU, the effect of interventions on ICU mortality, ICU LOS, hospital LOS, VFDs at 28 days, OFFDs at 28 days, other endpoints as indicated for specific domains in a DSA, survival at 6 months (in case of a pandemic, 90 days outcome will be a secondary objective), HRQoL assessed after 6 months using the EQ5D and disability assessed after 6 months using the WHODAS&lt;br&gt;&lt;br&gt;;Primary end point(s): The primary objective of this REMAP is, for adult patients with severe CAP who are admitted to an ICU, to identify the effect of a range of interventions to improve outcome as defined by all-cause mortality at 90 days (or at 21 days in case of a pandemic)&lt;br&gt;&lt;br&gt;;Timepoint(s) of evaluation of this end point: REMAP-CAP: 90 Days from the date of enrolment (or at 21 days in case of a pandemic).&lt;br&gt;&lt;br&gt;</t>
  </si>
  <si>
    <t>Secondary end point(s):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(WHODAS).&lt;br&gt;&lt;br&gt;;Timepoint(s) of evaluation of this end point:  To determine, for adult patients with severe CAP who are admitted to an ICU, the effect of interventions on ICU mortality, ICU LOS, hospital LOS, VFDs at D28, OFFDs at D28, other endpoints as indicated in a DSA, survival at 6 months (in case of a pandemic, D90 outcome will be a secondary objective), HRQoL assessed after 6 months using the EQ5D and disability assessed after 6 months using the WHODAS.&lt;br&gt;</t>
  </si>
  <si>
    <t>Randomized, Embedded, Multifactorial, Adaptive Platform trial for Community-Acquired Pneumonia (REMAP-CAP). (COVID-19)</t>
  </si>
  <si>
    <t>Oct 29 2018 12:00AM</t>
  </si>
  <si>
    <t>NSE Ancillary Study of The Therapeutic Hypothermia After Nonshockable Cardiac Arrest Trial.</t>
  </si>
  <si>
    <t>Biological: NSE dosage hypothermia arm;Biological: NSE dosage normothermia arm</t>
  </si>
  <si>
    <t>https://clinicaltrials.gov/show/NCT02722473</t>
  </si>
  <si>
    <t>NCT02722473</t>
  </si>
  <si>
    <t>Cardiac Arrest;Hypothermia;Critical Care</t>
  </si>
  <si>
    <t>NSE-HYPERION</t>
  </si>
  <si>
    <t>NSE level between day 1 and day 3</t>
  </si>
  <si>
    <t>The Effect of Simulation-based Training on Nursing Students‚Äô Knowledge and Performance about Adult Basic Cardiopulmonary Resuscitation</t>
  </si>
  <si>
    <t>Intervention 1: control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Mannequins.&lt;br&gt;5-Immediately and 3 months after the intervention, a post-test is used to assess the knowledge and performance of adult BLS. Intervention 2: Intervention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Mannequins.&lt;br&gt;5-Students of this group after training at the College Clinical Skills, Which is simulated to the pre-hospital and hospital setting, Based on the two scenarios described in the pre-hospital and hospital BLS on the CPR training mannequins, they trained for 30 minutes and trained in groups of 3 on the basis of the same scenarios.&lt;br&gt;6-Then, each student in a group of 3, 5 minutes and a total of 15 minutes to practice, and after completing the training, each of these groups of 3 people for 5-10 minutes will analyze their performance with the guidance of the researcher. . Immediately and 3 months after the intervention, a post-test is used to assess the knowledge and performance of adult BLS.;control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Mannequins.&lt;br&gt;5-Immediately and 3 months after the intervention, a post-test is used to assess the knowledge and performance of adult BLS.;Intervention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Mannequins.&lt;br&gt;5-Students of this group after training at the College Clinical Skills, Which is simulated to the pre-hospital and hospital setting, Based on the two scenarios described in the pre-hospital and hospital BLS on the CPR training mannequins, they trained for 30 minutes and trained in groups of 3 on the basis of the same scenarios.&lt;br&gt;6-Then, each student in a group of 3, 5 minutes and a total of 15 minutes to practice, and after completing the training, each of these groups of 3 people for 5-10 minutes will analyze their performance with the guidance of the researcher. . Immediate</t>
  </si>
  <si>
    <t>http://en.irct.ir/trial/27480</t>
  </si>
  <si>
    <t>The Effect of Simulation-based Training on  Knowledge and Performance about Adult Basic Cardiopulmonary Resuscitation</t>
  </si>
  <si>
    <t>IRCT2017102436974N1</t>
  </si>
  <si>
    <t>Randomization: Randomized, Blinding: Single blinded, Placebo: Not used, Assignment: Parallel, Purpose: Other.</t>
  </si>
  <si>
    <t>Cardiac arrest. &lt;br&gt;Cardiac arrest, unspecified;Cardiac arrest, unspecified</t>
  </si>
  <si>
    <t>Tehran, Valiasr St., above Vanak Square, Rashid Yasemi Street  Faculty of Nursing and Midwifery of Iran</t>
  </si>
  <si>
    <t>taherehpaniz@yahoo.com</t>
  </si>
  <si>
    <t>Faculty of Nursing and Midwifery of Iran University of Medical Sciences</t>
  </si>
  <si>
    <t>Faculty of Nursing and Midwifery of Iran University of Medical Science</t>
  </si>
  <si>
    <t>Inclusion criteria: Inclusion criteria: Having the consent to participate in the study.&lt;br&gt;Exclusion criteria: Not attending one of the training sessions.</t>
  </si>
  <si>
    <t>Knowledge. Timepoint: Before intervention, Immediately after intervention, 3 month  after intervention. Method of measurement: Researcher-made questionnaire on knowledge of adult cardiopulmonary resuscitation.;Performance. Timepoint: Before intervention, Immediately after intervention, 3 month  after intervention. Method of measurement: Adjusted checklist from the American Heart Association checklist 2015.</t>
  </si>
  <si>
    <t>A PHASE 3, RANDOMIZED, DOUBLE-BLIND, DOUBLE-DUMMY STUDY TO COMPARE THE EFFICACY AND SAFETY OF LEFAMULIN (BC 3781)        VERSUS MOXIFLOXACIN (WITH OR WITHOUT ADJUNCTIVE LINEZOLID) IN ADULTS WITH COMMUNITY-ACQUIRED BACTERIAL PNEUMONIA</t>
  </si>
  <si>
    <t>‚Ä¢Lefamulin IV of 150 mg in 15 mL mL concentrate solution for infusion.of 0.9% saline, to be further diluted in 10mM citrate buffered 0.9% saline&lt;br&gt;‚Ä¢Lefamulin 600 mg of lefamulin as a yellow oval film coated immediate-release tablet&lt;br&gt;‚Ä¢Moxifloxacin IV of 400 mg/250 mL of moxifloxacin in a ready-to-use latex-free flexibagsolution for infusion.&lt;br&gt;‚Ä¢Moxifloxacin 400 mg of moxifloxacin as an over-encapsulated film-coated tablet&lt;br&gt;‚Ä¢Linezolid IV of 600 mg/300mL  of linezolid in a ready-to-use flexible plastic (latex-free)solution for infusion. bag&lt;br&gt;‚Ä¢Lenizolid 600 mg of linezolid as an over-encapsulated film-coated tablet&lt;br&gt;Subjects will be randomized in a 1:1 ratio to either IV lefamulin or IV moxifloxacin. Subjects randomized to IV lefamulin will receive 150 mg of lefamulin q12h.  Subjects randomized to IV moxifloxacin will receive 400 mg of moxifloxacin q24h.  In order to maintain the blind, subjects randomized to IV moxifloxacin will receive alternating doses of IV placebo administered q24h so that IV study drug is administered q12h.</t>
  </si>
  <si>
    <t>https://www.ins.gob.pe/ensayosclinicos/rpec/recuperarECPBNuevoEN.asp?numec=075-15</t>
  </si>
  <si>
    <t>A PHASE 3, RANDOMIZED, DOUBLE-BLIND, DOUBLE-A CLINICAL DUMMY STUDY TO COMPARE THE EFFICACY AND SAFETY OF LEFAMULIN (BC 3781) VERSUS MOXIFLOXACIN (WITH OR WITHOUT ADJUNCTIVE LINEZOLID) IN ADULTS WITH COMMUNITY-ACQUIRED BACTERIAL PNEUMONIA.</t>
  </si>
  <si>
    <t>PER-075-15</t>
  </si>
  <si>
    <t>multicenter, multinational, randomized, double-blind, double-dummy, active-controlled efficacy and safety study in subjects with CABP</t>
  </si>
  <si>
    <t>Nabriva Therapeutics AG,</t>
  </si>
  <si>
    <t>Philippines;Thailand;Bulgaria;Georgia;Hungary;Latvia;Poland;Romania;Russian Federation;Ukraine;Serbia;South Africa;Argentina;Peru;United States</t>
  </si>
  <si>
    <t>PER-07</t>
  </si>
  <si>
    <t>Juanita</t>
  </si>
  <si>
    <t>Aching</t>
  </si>
  <si>
    <t>Av. Republica de Panama 3461, Interior 1801 Urb. El palomar</t>
  </si>
  <si>
    <t>juanita.aching@ppdi.com</t>
  </si>
  <si>
    <t>PPD Peru S.A.C.</t>
  </si>
  <si>
    <t>Inclusion criteria: 1.Male/female &amp;#61619; 18 years of age&lt;br&gt;2.Provide written IC and be willing and able to adhere to the study-specified procedures and restrictions.&lt;br&gt;3.Have an acute illness with at least 3 of the following symptoms consistent with a lower respiratory tract infection:Dyspnea; New or increased cough; Purulent sputum production; Chest pain due to pneumonia&lt;br&gt;4.Have at least 2 of the following vital sign abnormalities: Fever; Hypotension; Tachycardia; Tachypnea&lt;br&gt;5.Have at least 1 other clinical sign or laboratory finding of CABP: Hypoxemia; Auscultatory and/or percussion findings consistent with pneumonia; White blood cell count &gt;10,000 cells/mm3 or &lt;4500 cells/mm3 or &gt;15% immature neutrophils (bands) regardless of total WBC count&lt;br&gt;6.Have radiographically-documented pneumonia within 24 hours before enrollment&lt;br&gt;7.Have a Pneumonia Outcomes Research Team Risk Class &amp;#8805;III.&lt;br&gt;8.If female, meets the following criteria: Surgically sterile or &amp;#8805;2 years postmenopausal, or if of childbearing potential, has a negative pregnancy test, and if participating in sexual activity that may lead to pregnancy, agrees to use an effective dual method of contraception during the study and for &amp;#8805;28 days after the last dose of study drug&lt;br&gt;9.If male, meets the following criteria: If not surgically sterile and if participating in sexual activity that may lead to pregnancy, agrees to use an effective dual method of contraception</t>
  </si>
  <si>
    <t>Exclusion criteria: 1.Have received more than a single dose of a short-acting oral or IV antibacterial for CABP within 24 h- before randomization.&lt;br&gt;2.Require concomitant systemic antibacterial therapy against CABP pathogens&lt;br&gt;3.Have been hospitalized for 2 or more days within 90 days prior to the onset of symptoms &lt;br&gt;4.Have CABP caused by a pathogen known to be resistant to any of the study drugs &lt;br&gt;5.Have a noninfectious cause of pulmonary infiltrates &lt;br&gt;6.Have confirmed or suspected pleural empyema&lt;br&gt;7.Require mechanical ventilation.&lt;br&gt;8.Have cardiac events or dysfunction&lt;br&gt;9.Be receiving a strong p-glycoprotein or CYP3A inducer or inhibitor &lt;br&gt;10.Have a history of tendon disease/disorder, myasthenia gravis, or known or suspected central nervous system disorders&lt;br&gt;11.Have a history of any hypersensitivity or allergic reaction to any fluoroquinolone, or any drug in the pleuromutilin class&lt;br&gt;12.Have severely impaired renal function, defined as creatinine clearance.&lt;br&gt;13.Have evidence of significant hepatic, hematologic, or immunologic disease including any of the following: &lt;br&gt;14.Have known or suspected severe immunosuppression, defined as receipt of corticosteroid therapy  within the previous 8 w.&lt;br&gt;15.Life expectancy of &amp;#8804;3 months because of any disease other than the current episode of CABP &lt;br&gt;16.Have participated in any study involving administration of an investigational agent or device within 30 days before enrollment.&lt;br&gt;17.Previously treated with lefamulin or previously enrolled in this study.</t>
  </si>
  <si>
    <t>Oct 29 2015 12:00AM;Jan 18 2016 12:00AM</t>
  </si>
  <si>
    <t>mmateo@prisma.org.pe  ;juan.lema@upch.pe</t>
  </si>
  <si>
    <t>Comite Institucional de Etica en Investigacion de la Asociacion Benefica Prisma;Hospital Nacional Arzobispo Loayza</t>
  </si>
  <si>
    <t>616-5500 Anx. 246;88339014 - 3301677</t>
  </si>
  <si>
    <t>Sedation AND Weaning In CHildren: the SANDWICH trial</t>
  </si>
  <si>
    <t>&lt;br&gt;                This study will be conducted in up to 18 Paediatric Intensive Care Units (PICUs) across the UK. Each PICU will be considered a 'cluster' in this trial. All clusters will open and start the trial at the same time. At the beginning of the study, all clusters will continue to follow their current usual care practices for trying to get children off the ventilator (known as weaning). This is referred to as the 'control period'.&lt;br&gt;&lt;br&gt;                Every month a PICU will be randomized to the 'intervention'. The intervention involves the introduction of a new structured approach by a child's care team to try to get them off the ventilator as soon as it is safe to do so. Both doctors and nurses will be involved in the steps to assess whether a child is ready to come off the ventilator.&lt;br&gt;&lt;br&gt;                The Chief Investigator (CI) for the study gathered together a group of doctors and nurses from PICUs across the UK to get their advice on ways to improve how weaning and sedation is managed. Using the feedback from this meeting, the CI and other investigators involved in the study (consultants and nurses who work in PICUs) developed a 'protocol' for weaning. The protocol is a description of the steps that the care team need to follow. It involves using a tool called the&lt;br&gt;                COMFORT scale to assess if the sedation a child is receiving is suitable for them. It also includes using information from the ventilator to assess when it is time to check if the patient can come off the ventilator (extubation). In order to check if the patient can come off the ventilator the protocol includes steps to check how well a child is able to breath for themselves (while they are still on the ventilator). If this shows the patient is ready to come off the ventilator, the child will be extubated using the PICUs usual practice (by trained clinical staff who are normally responsible for this).&lt;br&gt;&lt;br&gt;                To help introduce this new approach to weaning and se</t>
  </si>
  <si>
    <t>http://isrctn.com/ISRCTN16998143</t>
  </si>
  <si>
    <t>Weaning children from the breathing machine in the children‚Äôs intensive care unit</t>
  </si>
  <si>
    <t>ISRCTN16998143</t>
  </si>
  <si>
    <t>Randomised; Interventional; Design type: Process of Care, Complex Intervention (Treatment)</t>
  </si>
  <si>
    <t>Queen's University of Belfast</t>
  </si>
  <si>
    <t>Acute respiratory failure &lt;br&gt;Respiratory</t>
  </si>
  <si>
    <t>NCT03673683;36228</t>
  </si>
  <si>
    <t>Roisin</t>
  </si>
  <si>
    <t>Boyle</t>
  </si>
  <si>
    <t>Northern Ireland Clinical Trials Unit                    1st Floor Elliot Dynes                    The Royal Group of Hospitals                    Grosvenor Road</t>
  </si>
  <si>
    <t>SANDWICH@nictu.hscni.net</t>
  </si>
  <si>
    <t>+44 (0)28 90 635794</t>
  </si>
  <si>
    <t>Bronagh</t>
  </si>
  <si>
    <t>Blackwood</t>
  </si>
  <si>
    <t>Wellcome-Wolfson Institute for Experimental Medicine                    Wellcome-Wolfson Building                    Queen‚Äôs University Belfast                    97 Lisburn Road</t>
  </si>
  <si>
    <t>Inclusion criteria: All invasively mechanically ventilated children &lt; 16 years old</t>
  </si>
  <si>
    <t>Exclusion criteria: &lt;br&gt;                1. Children who would not reach the primary endpoint&lt;br&gt;&lt;br&gt;                Added 15/05/2019:&lt;br&gt;                2. Children who are pregnant, as documented in their medical notes&lt;br&gt;</t>
  </si>
  <si>
    <t>Duration of Invasive Mechanical Ventilation measured in hours through review of patient Intensive care charts from initiation of invasive ventilation until successful extubation (success defined as still breathing spontaneously 48 hours following extubation); Timepoint(s): 48 hours</t>
  </si>
  <si>
    <t>&lt;br&gt;                1. Incidence of successful extubation is measured through review of patient intensive care charts at 48 hours following extubation&lt;br&gt;                2. Number of unplanned extubations is measured through review of patient intensive care charts up to 90 days or PICU discharge&lt;br&gt;                3. Number of reintubations is measured through review of patient intensive care charts up to 90 days or PICU discharge&lt;br&gt;                4. Total duration of Invasive Mechanical Ventilation in hours through review of patient intensive care charts up to 90 days or discharge&lt;br&gt;                5. Incidence  and duration in minutes of post extubation use of non-invasive ventilation is measured through review of patient intensive care charts up to 90 days or PICU discharge&lt;br&gt;                6. Incidence of tracheostomy insertion is measured through review of patient intensive care charts at 90 days or PICU discharge&lt;br&gt;                7. Incidence of post-extubation Stridor is measured through review of patient intensive care charts at 90 days or PICU discharge&lt;br&gt;                8. Incidence of any adverse events is measured through review of patient notes at 90 days or PICU discharge&lt;br&gt;                9. PICU length of stay is measured in days through review of patient notes at PICU discharge&lt;br&gt;                10. Hospital length of stay discharge is measured in days through review of patients notes at hospital discharge&lt;br&gt;                11. Incidence of mortality in ICU is measured through review of the PICAnet data set at PICU discharge&lt;br&gt;                12. Incidence of mortality in hospital is measured through review of patients notes at hospital discharge&lt;br&gt;                13. Cost per complication avoided is measured through review of patients notes and the PICAnet dataset at 28 days&lt;br&gt;</t>
  </si>
  <si>
    <t>NCT03673683</t>
  </si>
  <si>
    <t>1. Dissemination to the UK paediatric intensive care community: 1.1. We will provide an ongoing update during the trial on a dedicated trial website and at the Paediatric Intensive Care Society (PICS) Study Group meetings. 1.2. As the success of the trial depends largely on the collaboration of doctors, nurses and researchers from across study sites, we will first report the results of the trial to trial collaborators. 1.3. We will report the study in accordance with the CONSORT statement extension for stepped wedge cluster trials and the TIDieR checklist and guide. 2. Wider dissemination to the paediatric intensive care community: 2.1. We will publish the trial protocol and statistical analysis plan to ensure transparency in our methodology. 2.2. Findings will be presented at national and international meetings with abstracts on-line. Presentations will ensure that the results and their implications quickly reach the PICU community and this will be facilitated by our investigator team that includes clinicians and researchers in senior positions. 2.3. In accordance with open access policies proposed by the NIHR we will publish the clinical findings of the trial as well as a paper describing the cost-effectiveness in the NHS setting in high quality peer-reviewed open access (via PubMed) journals. This will secure a searchable compendium of these publications and make the results readily accessible to the public, health care professionals and scientists. 2.4. A final report will also be published in the NIHR HTA journal. 2.5. We plan to actively promote study findings to journal editors and critical care opinion leaders to ensure the findings are widely disseminated (e.g. through editorials and conference presentations) and included in future guidelines. 3. Dissemination to the NHS: 3.1. We will inform NHS managers and commissioners if the study supports a change of practice. 4. Dissemination to the public: 4.1. With help from our lay representatives, we will write a lay person‚Äôs summary and distribute it to national parent support and liaison groups, notably the PICS Families group and Baby ICUsteps. 4.2. We will send a report of the study findings to the INVOLVE registry. This is an open-access database which registers research health care projects involving members of the public as partners in the research process. 4.3. Following peer reviewed publication relevant key findings will be posted on institutional websites available to the general public. 4.4. In addition, the most significant results will be communicated through press releases to ensure dissemination to the broader public and research participants.  IPD sharing statement The datasets generated and/or analysed during the current study during this study will be included in the subsequent results publication</t>
  </si>
  <si>
    <t>East Midlands - Nottingham 1 Research Ethics Committee, 12/09/2017, ref: 17/EM/0301</t>
  </si>
  <si>
    <t>Optimization of Respiratory Support of AIDS Patients</t>
  </si>
  <si>
    <t>ARDS-net group:PEEPsettded by ARDS-net;PTP group:PEEP guided by the PTP;</t>
  </si>
  <si>
    <t>http://www.chictr.org.cn/showproj.aspx?proj=40111</t>
  </si>
  <si>
    <t>A Randomized Controlled Trial of Respiratory Support Method for AIDS Patients With PCP Combined With ARF</t>
  </si>
  <si>
    <t>ChiCTR1900024567</t>
  </si>
  <si>
    <t>ARDS-net group:21;PTP group:21;</t>
  </si>
  <si>
    <t>Beijing Ditan Hospital Affiliated to Capital Medical University</t>
  </si>
  <si>
    <t>8 Jingshun Street East, Chaoyang District, Beijing</t>
  </si>
  <si>
    <t>Kai Qiu</t>
  </si>
  <si>
    <t>45 Gongchen Street, Liangxiang Town, Fangshan District, Beijing</t>
  </si>
  <si>
    <t>qk0404@126.com</t>
  </si>
  <si>
    <t>+86 15601283929</t>
  </si>
  <si>
    <t>Department of ICU, Liangxiang Hospital, Fangshan District, Beijing</t>
  </si>
  <si>
    <t>Capital Foundation of Medical Developments(CFMD)</t>
  </si>
  <si>
    <t>Inclusion criteria: 1) Obtaining informed consent;&lt;br&gt;2) Aged &gt;= 18 years;&lt;br&gt;3) In accordance with the diagnosised criteria for AIDS in China AIDS diagnosis and treatment plan (third edition);&lt;br&gt;4) Meeting the criteria of the diagnostic criteria of acute respiratory distress syndrome (Berlin standard) for moderate to severe ARDS, but the time from onset to respiratory failure can be more than one week;&lt;br&gt;5) Invasive mechanical ventilation was given in the ICU for less than 8 hours.</t>
  </si>
  <si>
    <t>Exclusion criteria: 1) past medical history with chronic pulmonary diseases (COPD, asthma, bronchiectasis);&lt;br&gt;2) cardiogenic pulmonary edema (diagnosised by echocardiography or PICCO monitoring);&lt;br&gt;3) hemodynamic instability (SBP is lower than 90mmHg and tissue perfusion is insufficient after volume expansion and pressure booster support, or SBP &gt; 180mmHg);&lt;br&gt;4) active bleeding exists;Acute coronary syndrome within one week, or presence of severe arrhythmia;&lt;br&gt;5) severe intracranial hypertension or neuromuscular lesions;&lt;br&gt;6) pregnancy;&lt;br&gt;7) patients with esophageal and gastric fundus lesions or surgery;&lt;br&gt;8) contraindications to respiratory mechanics;&lt;br&gt;9) pneumothorax, subcutaneous emphysema and obvious pulmonary bullae were present.</t>
  </si>
  <si>
    <t>PaO2/FiO2 ratio;</t>
  </si>
  <si>
    <t>Yunao Zhou</t>
  </si>
  <si>
    <t>Comparing the efficacy of intravenous Dexamethasone and N-Acetyl Cysteine nebulizer plus intravenous Dexamethasone in treatment of Respiratory Distress Syndrome</t>
  </si>
  <si>
    <t>Intervention 1: ?First group will undergo treatment with Intravenous Dexamethasone 0.15 mg/kg every 12 hours for 3 to 5 days. Intervention 2: The second group will undergo treatment with inhaler N-Acetyl Cysteine through jet nebulizer (400 mg every 8 hours) for 3 to 5 days.;Treatment - Drugs;Treatment - Drugs;?First group will undergo treatment with Intravenous Dexamethasone 0.15 mg/kg every 12 hours for 3 to 5 days;The second group will undergo treatment with inhaler N-Acetyl Cysteine through jet nebulizer (400 mg every 8 hours) for 3 to 5 days.</t>
  </si>
  <si>
    <t>http://en.irct.ir/trial/16031</t>
  </si>
  <si>
    <t>Comparing the efficacy of intravenous Dexamethasone and Inhaler N-Acetyl Cysteine plus intravenous Dexamethasone in treatment of Respiratory Distress Syndrome</t>
  </si>
  <si>
    <t>IRCT2016101917413N21</t>
  </si>
  <si>
    <t>Student  Research Committee, Baqiyatallah University of Medical Sciences, Tehran, Iran</t>
  </si>
  <si>
    <t>Inclusion criteria: Inclusion criteria: birth weight between 1000-2500 gr;Gestational age of less than 36 weeks;Mechanical ventilation for at least two days;Oxygen saturation of more than 30% after extubation;PH&lt;7.2;PCO2&gt;55;PaO2&lt;50 &lt;br&gt;Exclusion Criteria:Hemorrhagic lesions;Congenital Anomalies;Chromosomal Anomalies;early sepsis;death before 72 hours of age</t>
  </si>
  <si>
    <t>Respiratory rate. Timepoint: before and after extubation. Method of measurement: one minute counting by nurse.;PH. Timepoint: before and after extubation. Method of measurement: Arterial Blood Gas Assessment.;Blood Pressure. Timepoint: before and after extubation. Method of measurement: Monitring System.;Oxygen Saturation. Timepoint: before and after extubation. Method of measurement: Pulse Oxymetry.</t>
  </si>
  <si>
    <t>Clinical Assessment of the NeuroBOX, a Cardio-respiratory Monitor Combined With a Fully Neurally Controlled Non-invasive Ventilator, in Infants.</t>
  </si>
  <si>
    <t>Device: NeuroPAP ventilation (2h) and NeuroBox monitoring (23h);Device: NeuroPAP ventilation (4h) and NeuroBox monitoring (25h)</t>
  </si>
  <si>
    <t>https://clinicaltrials.gov/show/NCT03650478</t>
  </si>
  <si>
    <t>Assessment of NeuroBOX and NeuroPAP in Infants.</t>
  </si>
  <si>
    <t>NCT03650478</t>
  </si>
  <si>
    <t>Pediatric Respiratory Diseases;Bronchiolitis;Infant Respiratory Distress Syndrome</t>
  </si>
  <si>
    <t>CHUSJ-1841</t>
  </si>
  <si>
    <t>Guillaume Emeriaud, MD PhD;Guillaume Emeriaud, MD PhD;Guillaume Emeriaud, MD, PhD</t>
  </si>
  <si>
    <t>;guillaume.emeriaud@umontreal.ca;guillaume.emeriaud@gmail.com</t>
  </si>
  <si>
    <t>;+15143454931;514-345-4931</t>
  </si>
  <si>
    <t>CHU Sainte Justine, Universit√© de Montr√©al;</t>
  </si>
  <si>
    <t>Maquet Critical Care</t>
  </si>
  <si>
    <t>&lt;br&gt;        Inclusion Criteria:&lt;br&gt;&lt;br&gt;        For premature infants group:&lt;br&gt;&lt;br&gt;          -  Preterm infants born at a gestational age (GA) between 25 weeks (+0/7 days) and 34&lt;br&gt;             weeks inclusively&lt;br&gt;&lt;br&gt;          -  With post-birth age : &gt; 2 days (for birth GA &gt;28 weeks) or &gt; 6 days (GA &lt;28weeks) and&lt;br&gt;             &lt; 4 months&lt;br&gt;&lt;br&gt;          -  on non-invasive support, including CPAP, NIPPV, or NAVA, with settings in the&lt;br&gt;             following range : Maximal inspiratory pressure (total, including PEEP) = 20 cmH2O, and&lt;br&gt;             PEEP between 4 and 9 cmH2O, and FiO2 &lt; 50%&lt;br&gt;&lt;br&gt;        For bronchiolitis group:&lt;br&gt;&lt;br&gt;          -  Infants with a weight &lt; 5kg and a clinical diagnosis of bronchiolitis.&lt;br&gt;&lt;br&gt;          -  on non-invasive support, including CPAP, NIPPV, or NAVA with settings in the range:&lt;br&gt;             Delivered inspiratory pressure (total, including PEEP) = 20 cmH2O and PEEP: 5-9 cmH2O,&lt;br&gt;             and FiO2 &lt;60 %&lt;br&gt;&lt;br&gt;          -  With persisting respiratory failure: presence of at least one of the following&lt;br&gt;             criteria:&lt;br&gt;&lt;br&gt;               -  Respiratory rate &gt; 50 /min&lt;br&gt;&lt;br&gt;               -  Symptoms of respiratory distress: mWCAS &gt; 3&lt;br&gt;&lt;br&gt;               -  FiO2 &gt; 30% -&lt;br&gt;&lt;br&gt;               -  Inspiratory Edi consistently &gt; 15 ¬µV&lt;br&gt;&lt;br&gt;        Exclusion Criteria: for both premature infants and bronchiolitis groups&lt;br&gt;&lt;br&gt;          -  Suspected or proven pneumothorax;&lt;br&gt;&lt;br&gt;          -  Patient on high-flow nasal cannula or on NAVA;&lt;br&gt;&lt;br&gt;          -  Contra-indications to the placement of a new nasogastric tube (e.g. severe coagulation&lt;br&gt;             disorder, malformation or recent surgery in cervical, nasopharyngeal or esophageal&lt;br&gt;             regions);&lt;br&gt;&lt;br&gt;          -  Hemodynamic instability requiring inotropes;&lt;br&gt;&lt;br&gt;          -  Severe respiratory instability requiring imminent intubation according to the&lt;br&gt;             attending physician, or FiO2 &gt; 50% to achieve a SpO2&gt;90%, or PaCO2 &gt; 75 mmHg on the&lt;br&gt;             last blood gas;&lt;br&gt;&lt;br&gt;          -  Patient for whom a limitation of life support treatments is discussed or decided;&lt;br&gt;&lt;br&gt;          -  Refusal by the treating physician;&lt;br&gt;&lt;br&gt;          -  Refusal by the parents or legal guardians.&lt;br&gt;</t>
  </si>
  <si>
    <t>Changes in indices of respiratory unloading;Incidence of cardio-respiratory events</t>
  </si>
  <si>
    <t>Change in End expiratory lung volume (EELV) level;Change in Indices of cerebral oxygenation and perfusion;Change in comfort level in preterm infants;Change in comfort level in infants with bronchiolitis.</t>
  </si>
  <si>
    <t>Safety and Immunogenicity of High-Dose Quadrivalent Influenza Vaccine Administered by Intramuscular Route in Participants Aged 65 Years and Older</t>
  </si>
  <si>
    <t>Biological: QIV-HD;Biological: Licensed TIV-HD1;Biological: Investigational TIV-HD2</t>
  </si>
  <si>
    <t>https://clinicaltrials.gov/show/NCT03282240</t>
  </si>
  <si>
    <t>Safety and Immunogenicity of High-Dose Quadrivalent Influenza Vaccine in Participants =65 Years in the US</t>
  </si>
  <si>
    <t>NCT03282240</t>
  </si>
  <si>
    <t>Allocation: Randomized. Intervention model: Parallel Assignment. Primary purpose: Prevention. Masking: Double (Participant, Outcomes Assessor).</t>
  </si>
  <si>
    <t>United States;United States;United States</t>
  </si>
  <si>
    <t>U1111-1183-5556;QHD00013</t>
  </si>
  <si>
    <t>Medical Director;Medical Director;Medical Director</t>
  </si>
  <si>
    <t>Sanofi Pasteur, a Sanofi Company;Sanofi Pasteur, a Sanofi Company;Sanofi Pasteur, a Sanofi Company</t>
  </si>
  <si>
    <t>&lt;br&gt;        Inclusion Criteria:&lt;br&gt;&lt;br&gt;          -  Aged = 65 years on the day of inclusion&lt;br&gt;&lt;br&gt;          -  Informed consent form has been signed and dated&lt;br&gt;&lt;br&gt;          -  Able to attend all scheduled visits and to comply with all trial procedures&lt;br&gt;&lt;br&gt;        Exclusion Criteria:&lt;br&gt;&lt;br&gt;          -  Participation at the time of trial enrollment (or in the 4 weeks preceding the trial&lt;br&gt;             vaccination) or planned participation during the present trial period in another&lt;br&gt;             clinical trial investigating a vaccine, drug, medical device, or medical procedure&lt;br&gt;&lt;br&gt;          -  Receipt of any vaccine in the 4 weeks (28 days) preceding the trial vaccination or&lt;br&gt;             planned receipt of any vaccine prior to Visit 2&lt;br&gt;&lt;br&gt;          -  Previous vaccination against influenza (in the preceding 6 months) with either the&lt;br&gt;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trial or to a vaccine containing&lt;br&gt;             any of the same substances&lt;br&gt;&lt;br&gt;          -  Thrombocytopenia or bleeding disorder, contraindicating IM vaccination based on&lt;br&gt;             investigator's judgment&lt;br&gt;&lt;br&gt;          -  Deprived of freedom by an administrative or court order, or in an emergency setting,&lt;br&gt;             or hospitalized involuntarily&lt;br&gt;&lt;br&gt;          -  Alcohol or substance abuse that, in the opinion of the investigator, might interfere&lt;br&gt;             with the trial conduct or completion&lt;br&gt;&lt;br&gt;          -  Chronic illness that, in the opinion of the investigator, is at a stage where it might&lt;br&gt;             interfere with trial conduct or completion&lt;br&gt;&lt;br&gt;          -  Identified as an Investigator or employee of the Investigator or trial center with&lt;br&gt;             direct involvement in the proposed trial, or identified as an immediate family member&lt;br&gt;             (i.e., parent, spouse, natural or adopted child) of the Investigator or employee with&lt;br&gt;             direct involvement in the proposed trial&lt;br&gt;&lt;br&gt;          -  Personal or family history of Guillain-Barr√© syndrome&lt;br&gt;&lt;br&gt;          -  Neoplastic disease or any hematologic malignancy (except localized skin or prostate&lt;br&gt;             cancer that is stable at the time of vaccination in the absence of therapy and&lt;br&gt;             subjects who have a history of neoplastic disease and have been disease free for = 5&lt;br&gt;             years)&lt;br&gt;&lt;br&gt;          -  Moderate or severe acute illness/infection (according to Investigator judgment) on the&lt;br&gt;             day of vaccination or febrile illness (temperature = 38.0¬∞C [= 100.4¬∞F]). A&lt;br&gt;             prospective participant should not be included in the trial until the condition has&lt;br&gt;             resolved or the febrile event has subsided&lt;br&gt;</t>
  </si>
  <si>
    <t>Geometric Mean Titers of Influenza Antibodies Following Vaccination with Either a High-Dose Quadrivalent Influenza Vaccine or High-Dose Trivalent Influenza Vaccine;Percentage of Participants Achieving Seroconversion Against Antigens Following Vaccination with Either a High-Dose Quadrivalent Influenza Vaccine or High-Dose Trivalent Influenza Vaccine</t>
  </si>
  <si>
    <t>Geometric Mean Titers of Influenza Antibodies Following Vaccination with Either a High-Dose Quadrivalent Influenza Vaccine or High-Dose Trivalent Influenza Vaccine;Geometric Mean Titer Ratios of Influenza Antibodies Following Vaccination with Either a High-Dose Quadrivalent Influenza Vaccine or High-Dose Trivalent Influenza Vaccine;Percentage of Participants Achieving Seroconversion Against Antigens After Vaccination with Either a High-Dose Quadrivalent Influenza Vaccine or High-Dose Trivalent Influenza Vaccine;Percentage of Participants Achieving Seroprotection Against Antigens Following Vaccination with Either a High-Dose Quadrivalent Influenza Vaccine or High-Dose Trivalent Influenza Vaccine;Geometric Mean Titers of Influenza Antibodies (Seroneutralization) Following Vaccination with Either a High-Dose Quadrivalent Influenza Vaccine or High-Dose Trivalent Influenza Vaccine;Geometric Mean Titer Ratios of Influenza Antibodies (Seroneutralization) Following Vaccination with Either a High-Dose Quadrivalent Influenza Vaccine or High-Dose Trivalent Influenza Vaccine;Percentage of Participants Reporting Solicited Injection-site and Systemic Reactions Following Vaccination with Either a High-Dose Quadrivalent Influenza Vaccine or High-Dose Trivalent Influenza Vaccine</t>
  </si>
  <si>
    <t>EUCTR2018-000431-27-BE</t>
  </si>
  <si>
    <t>Controlled: yesRandomised: yesOpen: noSingle blind: noDouble blind: noParallel group: yesCross over: noOther: yesOther trial design description: observer blindIf controlled, specify comparator, Other Medicinial Product: yesPlacebo: yesOther: noNumber of treatment arms in the trial: 15</t>
  </si>
  <si>
    <t>A Phase III, Randomized, Double-Blind, Active Comparator-Controlled Clinical Trial to Estimate the Efficacy and Safety of Imipenem/Cilastatin/Relebactam (MK-7655A) Versus Colistimethate Sodium + Imipenem/Cilastatin in Subjects with Imipenem-Resistant Bacterial Infection - IMI/REL (MK7655-A) vs. CMS + IMI in Subjects with Imipenem-Resistant Bacterial Infection</t>
  </si>
  <si>
    <t>&lt;br&gt;                Product Name: Imipenem/Cilastatin + MK-7655&lt;br&gt;                Product Code: MK-7655A&lt;br&gt;                Pharmaceutical Form: Powder for solution for injection&lt;br&gt;                INN or Proposed INN: IMIPENEM&lt;br&gt;                CAS Number: 64221-86-9&lt;br&gt;                Current Sponsor code: .&lt;br&gt;                Other descriptive name: IMIPENEM&lt;br&gt;                Concentration unit: mg milligram(s)&lt;br&gt;                Concentration type: equal&lt;br&gt;                Concentration number: 500-&lt;br&gt;                INN or Proposed INN: CILASTATINA&lt;br&gt;                CAS Number: 82009-34-5&lt;br&gt;                Current Sponsor code: .&lt;br&gt;                Other descriptive name: CILASTATINA&lt;br&gt;                Concentration unit: mg milligram(s)&lt;br&gt;                Concentration type: equal&lt;br&gt;                Concentration number: 500-&lt;br&gt;                INN or Proposed INN: RELEBACTAM&lt;br&gt;                Current Sponsor code: MK-7655&lt;br&gt;                Concentration unit: mg milligram(s)&lt;br&gt;                Concentration type: equal&lt;br&gt;                Concentration number: 250-&lt;br&gt;&lt;br&gt;                Trade Name: Primaxin&lt;br&gt;                Product Name: Imipenem/Cilastatin&lt;br&gt;                Product Code: MK-0787B&lt;br&gt;                Pharmaceutical Form: Powder for solution for injection&lt;br&gt;                INN or Proposed INN: IMIPENEM&lt;br&gt;                CAS Number: 64221-86-9&lt;br&gt;                Current Sponsor code: .&lt;br&gt;                Other descriptive name: IMIPENEM&lt;br&gt;                Concentration unit: mg milligram(s)&lt;br&gt;                Concentration type: equal&lt;br&gt;                Concentration number: 500-&lt;br&gt;                INN or Proposed INN: CILASTATINA&lt;br&gt;                CAS Number: 82009-34-5&lt;br&gt;                Current Sponsor code: .&lt;br&gt;                Other descriptive name: CILASTATINA&lt;br&gt;                Concentration unit: mg milligram(s)&lt;br&gt;                Concentration type: equal&lt;br&gt;                Concentration number: 500-&lt;br&gt;&lt;br&gt;                Trade Name: Colistimethate for Injection, USP&lt;br&gt;                Product Name: Colistimethate for Injection, USP&lt;br&gt;                P</t>
  </si>
  <si>
    <t>https://www.clinicaltrialsregister.eu/ctr-search/search?query=eudract_number:2015-000066-62</t>
  </si>
  <si>
    <t>IMI/REL (MK7655-A) vs. CMS + IMI in Subjects with Imipenem-Resistant Bacterial Infection</t>
  </si>
  <si>
    <t>EUCTR2015-000066-62-IT</t>
  </si>
  <si>
    <t>&lt;br&gt;                Controlled: yes&lt;br&gt;                Randomised: yes&lt;br&gt;                Open: no&lt;br&gt;                Single blind: no&lt;br&gt;                Double blind: yes&lt;br&gt;                Parallel group: no&lt;br&gt;                Cross over: no&lt;br&gt;                Other: yes&lt;br&gt;                Other trial design description: The trial includes both double-blind and open-label treatment groups.&lt;br&gt;                If controlled, specify comparator, Other Medicinial Product: yes&lt;br&gt;                Placebo: yes&lt;br&gt;                Other: no&lt;br&gt;                Number of treatment arms in the trial: 3&lt;br&gt;</t>
  </si>
  <si>
    <t>MERCK SHARP &amp; DOHME CORP. UNA SUSSIDIARIA DI MERCK &amp; CO. INC.</t>
  </si>
  <si>
    <t>United States;Portugal;Estonia;Greece;Lithuania;Turkey;Colombia;Italy;Mexico;Brazil;Romania;Peru;South Africa;Germany;Latvia;Korea, Republic of</t>
  </si>
  <si>
    <t>Imipenem-resistant bacterial infections, including hospital-associated or venntilator acquired pneumonia (HABP/VABP), complicated intra-abdominal infection (cIAI) or complicated urinary tract infection (cUTI) &lt;br&gt;                MedDRA version: 20.0                Level: LLT                Classification code 10071097                Term: Beta-lactam antibiotic resistance                System Organ Class: 100000004862            ;Therapeutic area: Diseases [C] - Bacterial Infections and Mycoses [C01]</t>
  </si>
  <si>
    <t>EUCTR2015-000066-62-DE</t>
  </si>
  <si>
    <t>7655A-013;2015-000066-62-DE</t>
  </si>
  <si>
    <t>Divisione Ricerca Clinica</t>
  </si>
  <si>
    <t>Via Fratelli Cervi, snc - Centro Direzionale Due - Palazzo Canova</t>
  </si>
  <si>
    <t>gcto.italy@merck.com</t>
  </si>
  <si>
    <t>+39 02 21018402</t>
  </si>
  <si>
    <t>MSD Italia S.r.l.</t>
  </si>
  <si>
    <t>Merck Sharp&amp;Dhome Corp sussidiaria di Merck&amp;Co Inc</t>
  </si>
  <si>
    <t>Inclusion criteria: &lt;br&gt;                Treatment Groups 1, 2 and 3 unless otherwise specified&lt;br&gt;                In order to be eligible for participation in this trial, the subject must:&lt;br&gt;                1. be = 18 years of age on the day of signing informed consent at the randomization visit.&lt;br&gt;                2. require hospitalization and treatment with IV antibiotic therapy for a new, persistent (defined as inadequate response to current therapy or failure to improve as expected) or progressing (defined as clinically worsening despite treatment) bacterial infection with at least one of the following primary infection types:&lt;br&gt;                ‚Ä¢?Hospital-acquired bacterial pneumonia (HABP) or ventilator-associated bacterial&lt;br&gt;                pneumonia (VABP)&lt;br&gt;                ‚Ä¢?Complicated intra-abdominal infection (cIAI)&lt;br&gt;                ‚Ä¢?Complicated urinary tract infection (cUTI)&lt;br&gt;                3. has positive culture data obtained from the primary infection-site specimen collected within 1 week of study entry and at least one of the suspected causative pathogen(s) from that specimen meets all of the following criteria:&lt;br&gt;                a.has been identified as a Gram-negative bacterium, AND&lt;br&gt;                Treatment Groups 1, 2&lt;br&gt;                based on panels provided by the Sponsor:&lt;br&gt;                b. has culture-confirmed IMI resistance (MIC of isolate is above the IMIsusceptible breakpoint), AND&lt;br&gt;                c. has culture-confirmed susceptibility to colistin (MIC of isolate is at or below the colistin-susceptible breakpoint) and to IMI/REL (MIC of isolate is at or below the IMI-susceptible breakpoint).&lt;br&gt;                Treatment group 3&lt;br&gt;                based on panels provided by the Sponsor:&lt;br&gt;                b. has culture-confirmed IMI resistance (MIC of isolate is above the IMIsusceptible breakpoint) and colistin resistance (MIC of isolate is above the colistin-susceptible breakpoint),&lt;br&gt;                AND&lt;br&gt;                c. has culture-confirmed susceptibility to IMI/REL (MIC of isolate is at or below the IMI-susceptible breakpoint).&lt;br&gt;                4. agree to allow any bacterial isolates obtained from protocol-required specimens related to the current infection to be provided the Central Microbiology Reference Laboratory for study-related microbiological testing, long-term storage, and other future testing.&lt;br&gt;                5. understand (or have a legal representative that understands) the study procedures, alternative treatments available, and risks involved with the study, and voluntarily agree to participate by giving written informed consent for the trial. The subject or legally acceptable representative may also provide consent for Future Biomedical Research. However, the subject may participate in the main trial without participating in Future Biomedical Research.&lt;br&gt;                6. Meet one of the following categories:&lt;br&gt;                a) The subject is not of reproductive potential,&lt;br&gt;                b) The subject is is of reproductive potential and agrees to avoid becoming pregnant or impregnating a partner from the time of consent through completion of the study by complying with one of the following: (1) practice abstinence from heterosexual activity OR (2) use (or have their partner use) acceptable contraception during heterosexual activity.&lt;br&gt;                Are the trial subjects under 18? no&lt;br&gt;                Number of subjects for this age range: 1&lt;br&gt;                F.1.2 Adults (18-64 years) yes&lt;br&gt;                F.1.2.1 Number of subjects for thi</t>
  </si>
  <si>
    <t>Exclusion criteria: &lt;br&gt;                Treatment Groups 1, 2 and 3 unless otherwise specified&lt;br&gt;                The subject must be excluded from participating in the trial if the subject:&lt;br&gt;                1. has an APACHE II score &gt;30 at screening (Tr. groups 1 and 2 only)&lt;br&gt;                2. has an infection in which any of the causative pathogens are any of the following:&lt;br&gt;                ‚Ä¢?IMI-R Acinetobacter spp.&lt;br&gt;                ‚Ä¢?suspected Class B metallo-beta-lactamase-producing bacteria (including NDM-1,&lt;br&gt;                IMP or VIM-containing strains)&lt;br&gt;                3. has a concurrent infection that would interfere with evaluation of response to the study antibiotics (IMI/REL or CMS + IMI [for Tr. groups 1 and 2 only]), including any of the following:&lt;br&gt;                ‚Ä¢?endocarditis&lt;br&gt;                ‚Ä¢?osteomyelitis&lt;br&gt;                ‚Ä¢?meningitis&lt;br&gt;                ‚Ä¢?prosthetic joint infection&lt;br&gt;                ‚Ä¢?active pulmonary tuberculosis&lt;br&gt;                ‚Ä¢?a disseminated fungal infection&lt;br&gt;                4. Tr. groups 1 and 2 only: has received treatment with any form of systemic colistin for &gt; 24 hours within the 72 hours immediately prior to initiation of study therapy.&lt;br&gt;                5. has HABP/VABP caused by an obstructive process, including lung cancer (or other malignancy metastatic to the lungs resulting in pulmonary obstruction) or other known obstruction.&lt;br&gt;                6. has cUTI which meets any of the following:&lt;br&gt;                ‚Ä¢?complete obstruction of any portion of the urinary tract (requiring a permanent indwelling urinary catheter or instrumentation)&lt;br&gt;                ‚Ä¢?known ileal loop&lt;br&gt;                ‚Ä¢?intractable vesico-uretral reflux&lt;br&gt;                ‚Ä¢?presence of indwelling urinary catheter which cannot be removed at study entry&lt;br&gt;                7. has a history of serious allergy, hypersensitivity (e.g., anaphylaxis), or any serious reaction to any of the following:&lt;br&gt;                ‚Ä¢?any carbapenem, cephalosporin, penicillin, or other √ü-lactam agent&lt;br&gt;                ‚Ä¢?colistimethate sodium (colistin) or to polymyxin B&lt;br&gt;                ‚Ä¢?other √ü-lactamase inhibitors (e.g., tazobactam, sulbactam, clavulanic acid, avibactam)&lt;br&gt;                8. is a female who is pregnant or is expecting to conceive (or is a male partner of a female who is expecting to conceive), is breastfeeding, or plans to breastfeed prior to completion of the study.&lt;br&gt;                9. has any of the following medical conditions at screening:&lt;br&gt;                ‚Ä¢?history of a seizure disorder (requiring ongoing treatment with anti-convulsive therapy or prior treatment with anti-convulsive therapy within the last 3 years)&lt;br&gt;                Tr. groups 1 and 2 only&lt;br&gt;                ‚Ä¢?myasthenia gravis&lt;br&gt;                ‚Ä¢?porphyria&lt;br&gt;                ‚Ä¢?cystic fibrosis&lt;br&gt;                ‚Ä¢?granulomatous disease&lt;br&gt;                10. is anticipated to be treated with any of the following medications during the course of study therapy:&lt;br&gt;                ‚Ä¢?valproic acid or divalproex sodium (or has used valproic acid or divalproex sodium in the 2 weeks prior to screening)&lt;br&gt;                Tr. groups 1 and 2 only&lt;br&gt;                ‚Ä¢?concomitant systemic (IV or oral) antimicrobial agents with known Gramnegative bacterial coverage, in addition to those designated in the study treatment groups&lt;br&gt;                Tr. Group 3 only&lt;br&gt;                ‚Ä¢?concomitant systemic (IV or oral) antimicrobial agents in addition to those designated in the study treatment groups (prior use of antimicrobial agents is permitted).&lt;br&gt;</t>
  </si>
  <si>
    <t>Timepoint(s) of evaluation of this end point: The timing is dependent on the subject's primary infection site. For HABP/VABP and cIAI, it is Day 28 post-randomization and for cUTI it is 5 to 9 days following completion of study therapy.;Primary end point(s): The primary efficacy endpoint of the study is overall response. As the efficacy in clinical studies is typically measured differently for different infection types, overall response will be estimated based on the following: (a) all-cause mortality trough Day 28 post-randomization in subjects with HABP/VABP, (b) clinical response at Day 28 post-randomization for subjects with cIAI e (c) the composite clinical and microbiological response at EFU (Day 5 to 9 post-randomization) for subjects with cUTI.;Secondary Objective: (1) To estimate the proportion of subjects with a favorable clinical response to IMI/MK-7655 (Treatment Group 1 only) and CMS + IMI (Treatment Group 2) at Day 28 post-randomization; (2) To estimate the incidence of all-cause mortality through Day 28 post-randomization in Treatment Group 1 (IMI/MK-7655) and in Treatment Group 2 (CMS + IMI); (3) To estimate the proportion of subjects who experience treatment-emergent nephrotoxicity in Treatment Group 1 (IMI/MK-7655) and in Treatment Group 2 (CMS + IMI). Other secondary objective include evaluation of clinical response at various other timepoints during the trial, including on-therapy and post-therapy visits as well as evaluation of microbiological response in subjects with cUTI.;&lt;br&gt;                Main Objective: (1) To estimate the proportion of subjects with favorable overall response to IMI/MK-7655 (Treatment Group 1 only) and to CMS + IMI (Treatment Group 2).&lt;br&gt;                The overall response will be estimated based on the following:  (a) survival (based upon all-cause mortality) through Day 28 post-randomization in subjects with HABP/VABP, (b) clinical response at Day 28 post-randomization for subjects with cIAI and (c) the composite clinical and microbiological response at the early follow-up visit, EFU (Day 5 to 9 post-randomization) for subjects with cUTI.&lt;br&gt;                (2) To evaluate the safety and tolerability profile of IMI/MK-7655 (Treatment Group 1 only).&lt;br&gt;</t>
  </si>
  <si>
    <t>Timepoint(s) of evaluation of this end point: Both key secondary endpoints will be evaluated 28 days following randomization.  Evaluation of other secondary endpoints is varied and included on Day 3 of study therapy, at the end of study therapy and 5 to 9 days following the end of study therapy.;&lt;br&gt;                Secondary end point(s): There are two key secondary measurements for efficacy in this study:&lt;br&gt;                ‚Ä¢ Clinical response at 28 days following initiation of IV study therapy (through Day 28 post-randomization)&lt;br&gt;                ‚Ä¢ All-cause mortality within 28 days after initiation of study therapy (through Day 28 post-randomization)&lt;br&gt;                Additional secondary endpoints include the following:&lt;br&gt;                ‚Ä¢ Clinical response at various other timepoints during the trial, including at Day 3 of study therapy (OTX), End of study therapy (EOT) and EFU.&lt;br&gt;                ‚Ä¢Microbiological response in subjects with cUTI will be evaluated at OTX, EOT and at EFU.&lt;br&gt;</t>
  </si>
  <si>
    <t>https://www.clinicaltrialsregister.eu/ctr-search/trial/2015-000066-62/results</t>
  </si>
  <si>
    <t>A Phase III, Randomized, Double-Blind, Active Comparator-Controlled Clinical Trial to Estimate the Efficacy and Safety of Imipenem/Cilastatin/Relebactam (MK-7655A) Versus Colistimethate Sodium + Imipenem/Cilastatin in Subjects with Imipenem-Resistant Bacterial Infection</t>
  </si>
  <si>
    <t>https://www.clinicaltrialsregister.eu/ctr-search/trial/2015-000066-62/results#baselineCharacteristicsSection</t>
  </si>
  <si>
    <t>https://www.clinicaltrialsregister.eu/ctr-search/trial/2015-000066-62/results#subjectDispositionSection</t>
  </si>
  <si>
    <t>https://www.clinicaltrialsregister.eu/ctr-search/trial/2015-000066-62/results#adverseEventsSection</t>
  </si>
  <si>
    <t>https://www.clinicaltrialsregister.eu/ctr-search/trial/2015-000066-62/results#endPointsSection</t>
  </si>
  <si>
    <t>Comparing two methods of non invasive ventilatory support: nasal contentious positive airway pressure (nCPAP) and nasal intermittent positive pressure ventilation (NIPPV) in preterm infants</t>
  </si>
  <si>
    <t>Intervention 1: Intervention group  receive nasal intermittent positive pressure  ventilation from first minutes of birth after admission in neonatal intensive care unit. Intervention 2: Control group receive nasal continuous positive airway pressure from first minutes of birth after admission in neonatal intensive care unit.;Treatment - Devices;Treatment - Devices;Intervention group  receive nasal intermittent positive pressure  ventilation from first minutes of birth after admission in neonatal intensive care unit;Control group receive nasal continuous positive airway pressure from first minutes of birth after admission in neonatal intensive care unit</t>
  </si>
  <si>
    <t>http://en.irct.ir/trial/4071</t>
  </si>
  <si>
    <t>Comparing two methods of non invasive ventilatory support in preterm infants</t>
  </si>
  <si>
    <t>IRCT201702063915N19</t>
  </si>
  <si>
    <t>Tabriz University of Medical Sciences</t>
  </si>
  <si>
    <t>Respiratory Distress Syndrome. &lt;br&gt;????? ?????? ?????;????? ?????? ?????</t>
  </si>
  <si>
    <t>Ghodratolah Eivasi. M.D.</t>
  </si>
  <si>
    <t>Alzahra Hospital</t>
  </si>
  <si>
    <t>dr.eivazi@gmail.com</t>
  </si>
  <si>
    <t>+98 41 3553 9161</t>
  </si>
  <si>
    <t>Maizheh Mostafa Gharehbaghi.M.D.</t>
  </si>
  <si>
    <t>GHAREHBAGHIMM@YAHOO.COM</t>
  </si>
  <si>
    <t>Inclusion criteria: Inclusion criteria:&lt;br&gt;Preterm infants with gestation ages 28-32 weeks; birth weight less than 2500 grams; diagnosis of Respiratory distress syndrome (based on clinical signs and radiology); need for ventilatory support&lt;br&gt;Exclusion criteria:&lt;br&gt;Congenital malformations; upper airway anomalies; cardiovascular instability;anemia at birth with hemoglobin less than 10gr/dL; intubation at birth</t>
  </si>
  <si>
    <t>Need for intubation. Timepoint: First 72 hours of birth. Method of measurement: Intubation based on arterial blood gas analysis.</t>
  </si>
  <si>
    <t>Need for Surfactant. Timepoint: First 72 hours of birth. Method of measurement: Surfactant adminstration via endotracheal tube.</t>
  </si>
  <si>
    <t>Ethic Committee of Tabriz University of Medical Sciences</t>
  </si>
  <si>
    <t>Efficacy of continuous positive oscillatory nasal airway pressure versus continuous positive nasal airway pressure in neonates with 28-34 weeks of gestational age with respiratory distress syndrome: A randomized controlled trial</t>
  </si>
  <si>
    <t>Intervention 1: Intervention 1: Eligible newborns were randomly allocated to the ‚ÄòOscillatory NCPAP‚Äô group. For this purpose, cno ncpap device ( made in Germany) was employed. Using this device, nasal continuous positive airway pressure with vibration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was measured at least every 6 hours. ABG was performed after 30 min of starting respiratory support, then, at least every 6 hours  in first 24 hours and every 8 hours in next 24 h and as indicated. We used oscillatory NCPAP with PEEP 4-6 cm of water, fraction of inspired oxygen (Fio2) of 0.4, frequency of 3 HZ and amplitude of 3 cm H2O. Maximum permissible PEEP was 8 cm and maximum permissible Fio2 was 0.6. Maximum permissible frequency and amplitude were at the time that we observed oscillation on chest wall (Maximum frequency of 5 HZ and amplitude of 7 cm H2O). Settings was adjusted based on arterial blood gases (ABG) and clinical parameters. Targeted saturation was = 90 %. Intervention 2: Intervention 2: Eligible newborns were randomly allocated to the ‚ÄòNCPAP‚Äô group. For this purpose, sindi ncpap device (made in Germany) was employed. Using this device, nasal continuous positive airway pressure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measured at least every 6 h. ABG was performed after 30 min of starti;Treatment - Other;Treatment - Other;Intervention 1: Eligible newborns were randomly allocated to the ‚ÄòOscillatory NCPAP‚Äô group. For this purpose, cno ncpap device ( made in Germany) was employed. Using this device, nasal continuous positive airway pressure with vibration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was measured at least every 6 hours. ABG was performed after 30 min of starting respiratory support, then, at least every 6 hours  in first 24 hours and every 8 hours in next 24 h and as indicated. We used oscillatory NCPAP with PEEP 4-6 cm of water, fraction of inspired oxygen (Fio2) of 0.4, frequency of 3 HZ and amplitude of 3 cm H2O. Maximum permissible PEEP was 8 cm and max;Intervention 2: Eligible newborns were randomly allocated to the ‚ÄòNCPAP‚Äô group. For this purpose, sindi ncpap device (made in Germany) was employed. Using this device, nasal continuous positive airway pressure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measured at least every 6 h. ABG was performed after 30 min of starting respiratory support, then, at least every 6 h in first 24 h and every 8 h in next 24 h and as indicated. We used NCPAP with PEEP equal to 4-6 cm of water and fraction of inspired oxygen (Fio2) equal to 0.4. Maximum permissible target was 8 cm for PEEP and 0.6 for Fio2. Settings was adjusted based on arterial blood gases (ABG) and cl</t>
  </si>
  <si>
    <t>http://en.irct.ir/trial/24453</t>
  </si>
  <si>
    <t>Study of two non-invasive ventilation methods in the treatment of acute respiratory distress syndrome of infants</t>
  </si>
  <si>
    <t>IRCT2016111930964N1</t>
  </si>
  <si>
    <t>Randomization: Randomized, Blinding: Not blinded, Placebo: Not used, Assignment: Parallel, Purpose: Treatment, Other design features: Randomized based on a random number table.</t>
  </si>
  <si>
    <t>Vice Chancellor for research and technology of Ahvaz Jundishapur University of Medical Sciences</t>
  </si>
  <si>
    <t>respiratory distress syndrome in new borns. &lt;br&gt;Respiratory distress syndrome of newborn;Respiratory distress syndrome of newborn</t>
  </si>
  <si>
    <t>Shiva Bashirnejad khabaz</t>
  </si>
  <si>
    <t>The main door of Ahvaz Jundishapur University of Medical Sciences and Health Services, opposite the Khuzestan Water and Electricity Authority (five storeys), Golestan highway, Ahvaz</t>
  </si>
  <si>
    <t>bashirnejad.sh@ajums.ac.ir; sh.bashirnejad@gmail.com</t>
  </si>
  <si>
    <t>+98 613367543</t>
  </si>
  <si>
    <t>Ahvaz Jundishapur University of Medical Sciences</t>
  </si>
  <si>
    <t>Arash Malekian</t>
  </si>
  <si>
    <t>malekianarash@gmail.com</t>
  </si>
  <si>
    <t>Inclusion criteria: Inclusion criteria: Preterm infants at gestational age of 28 to 34 weeks; weight between 1000 and 2000 grams; respiratory distress syndrome; Silverman-Anderson retraction score 6 - 7.&lt;br&gt;Exclusion criteria: Congenital malformation; cardiac disease; severe asphyxia (Apgar score = 3 at 1 and 5 minute or pH = 7.12); parents' unwillingness to participate in the study.</t>
  </si>
  <si>
    <t>Non-invasive ventilatory failure. Timepoint: During first 72 hours of birth. Method of measurement: A questionnaire was used to investigate the noninvasive ventilation failure within first 72 hours of birth in which data were collected based on observation and ABG. The failure criteria were met by at least 1 of the following: pH = 7.20 and PaCO2 = 60 mm Hg, PaO2 = 50 mm Hg with a fraction of inspired oxygen = 0.6 or respiratory distress increase, recurrent apnea with = 3 episodes per hour associated with bradycardia, a single episode of apnea that required bag and mask ventilation.</t>
  </si>
  <si>
    <t>Milk intolerance rate. Timepoint: Within admission period. Method of measurement: questionnaire.;Pneumothorax. Timepoint: Within first 72 h. Method of measurement: CXR.;IVH. Timepoint: At the end of first and fourth week or at the time of symptom incidence. Method of measurement: brain sonography.</t>
  </si>
  <si>
    <t>Ethics committee, Ahvaz Jundishapur University of Medical Sciences</t>
  </si>
  <si>
    <t>&lt;br&gt;Product Name: Adjuvanted Quadrivalent Influenza Vaccine (aQIV) -surface antigen, inactivated, adjuvanted with MF59&lt;br&gt;Product Code: aQIV&lt;br&gt;Pharmaceutical Form: Suspension for injection in pre-filled syringe&lt;br&gt;INN or Proposed INN: A/ (H1N1)-LIKE VIRUS ANTIGEN &lt;br&gt;CAS Number: -&lt;br&gt;Current Sponsor code: -&lt;br&gt;Other descriptive name: A/ (H1N1)-LIKE VIRUS ANTIGEN (CALIFORNIA)&lt;br&gt;Concentration unit: ¬µg microgram(s)&lt;br&gt;Concentration type: not less then&lt;br&gt;Concentration number: 15-&lt;br&gt;INN or Proposed INN: A/ (H3N2)-LIKE VIRUS ANTIGEN &lt;br&gt;CAS Number: -&lt;br&gt;Current Sponsor code: -&lt;br&gt;Other descriptive name: A/ (H3N2)-LIKE VIRUS ANTIGEN (HONG KONG)&lt;br&gt;Concentration unit: ¬µg microgram(s)&lt;br&gt;Concentration type: not less then&lt;br&gt;Concentration number: 15-&lt;br&gt;INN or Proposed INN: B/ -LIKE VIRUS ANTIGEN &lt;br&gt;CAS Number: -&lt;br&gt;Current Sponsor code: -&lt;br&gt;Other descriptive name: B/ -LIKE VIRUS ANTIGEN (PHUKET)&lt;br&gt;Concentration unit: ¬µg microgram(s)&lt;br&gt;Concentration type: not less then&lt;br&gt;Concentration number: 15-&lt;br&gt;INN or Proposed INN: B/ -LIKE VIRUS ANTIGEN&lt;br&gt;CAS Number: -&lt;br&gt;Current Sponsor code: -&lt;br&gt;Other descriptive name: B/ -LIKE VIRUS ANTIGEN (BRISBANE)&lt;br&gt;Concentration unit: ¬µg microgram(s)&lt;br&gt;Concentration type: not less then&lt;br&gt;Concentration number: 15-&lt;br&gt;&lt;br&gt;Trade Name: Boostrix&lt;br&gt;Product Name: Boostrix&lt;br&gt;Pharmaceutical Form: Suspension for injection in pre-filled syringe&lt;br&gt;INN or Proposed INN: -&lt;br&gt;CAS Number: -&lt;br&gt;Current Sponsor code: -&lt;br&gt;Other descriptive name: DIPHTHERIA, TETANUS AND PERTUSSIS (ACELLULAR, COMPONENT) VACCINE (ADSORBED)&lt;br&gt;Concentration unit: ml millilitre(s)&lt;br&gt;Concentration type: equal&lt;br&gt;Concentration number: 0.5-&lt;br&gt;&lt;br&gt;</t>
  </si>
  <si>
    <t>EUCTR2015-000728-27-LT</t>
  </si>
  <si>
    <t>Controlled: yes&lt;br&gt;Randomised: yes&lt;br&gt;Open: no&lt;br&gt;Single blind: no&lt;br&gt;Double blind: no&lt;br&gt;Parallel group: yes&lt;br&gt;Cross over: no&lt;br&gt;Other: yes&lt;br&gt;Other trial design description: Observer-blind&lt;br&gt;If controlled, specify comparator, Other Medicinial Product: no&lt;br&gt;Placebo: no&lt;br&gt;Other: yes&lt;br&gt;Other specify the comparator: Non-flu comparator&lt;br&gt;Number of treatment arms in the trial: 2&lt;br&gt;</t>
  </si>
  <si>
    <t>Philippines;Estonia;Finland;Thailand;Lithuania;Turkey;Austria;Colombia;Czech Republic;Malaysia;Poland;Romania;Bulgaria;Latvia</t>
  </si>
  <si>
    <t>EUCTR2015-000728-27-EE</t>
  </si>
  <si>
    <t>Inclusion criteria: &lt;br&gt;1.Males and females = 65 years old who are healthy or have co-morbidities  &lt;br&gt;2.Individuals who or whose legal guardian have voluntarily given written consent after the nature of the study has been explained according to local regulatory requirements, prior to study entry. &lt;br&gt;3. Ability to attend all scheduled visits and to comply with study procedures including follow-up  (and responding to messages and telephone contact).&lt;br&gt;Are the trial subjects under 18? no&lt;br&gt;Number of subjects for this age range: &lt;br&gt;F.1.2 Adults (18-64 years) no&lt;br&gt;F.1.2.1 Number of subjects for this age range &lt;br&gt;F.1.3 Elderly (&gt;=65 years) yes&lt;br&gt;F.1.3.1 Number of subjects for this age range 10692&lt;br&gt;</t>
  </si>
  <si>
    <t>Exclusion criteria: &lt;br&gt;1.Receipt of diphtheria or tetanus toxoid or pertussis (acellular or whole cell) vaccines within the previous 5 years.&lt;br&gt;2.History of behavioral or cognitive impairment or psychiatric condition that, in the opinion of the investigator, may interfere with the subject's ability to participate in the study. &lt;br&gt;3.History of any medical condition considered an adverse event of special interest, see Section 7.1.4.1, Adverse Events of Special Interest. &lt;br&gt;4.Progressive or severe neurological disorder, seizure disorder, or history of Guillain-Barr√© syndrome.&lt;br&gt;5.Hypersensitivity, including allergy, to any component of vaccines see Table 6.1-1 and Table 6.1-2 , medicinal products or medical equipment whose use is foreseen in this study.&lt;br&gt;6.Encephalopathy (e.g. coma, decreased level of consciousness, prolonged seizures) within 7 days of administration of a previous pertussis antigen-containing vaccine.&lt;br&gt;7.Clinical conditions representing a contraindication to intramuscular vaccination and blood draws, including bleeding diathesis, or any other condition that may be associated with prolonged bleeding. &lt;br&gt;8.Abnormal function of the immune system resulting from:&lt;br&gt;a.Clinical conditions.&lt;br&gt;b.Systemic administration of corticosteroids (PO/IV/IM) at a dose equivalent to 20 mg of prednisone for more than 14 consecutive days within 90 days prior to informed consent.&lt;br&gt;c.Administration of antineoplastic and immunomodulating agents (e.g. TNF a antagonists or anti-B cell antibodies) or radiotherapy within 1 year prior to informed consent.&lt;br&gt;9.Receipt of immunoglobulins or any blood products within 180 days prior to informed consent.&lt;br&gt;10.Receipt of an investigational or non-registered medicinal product within 30 days prior to informed consent or before completion of the safety follow-up period in another study and who are unwilling to refuse participation in another clinical study at any time during the conduct of this study (note: concomitant participation in an observational study not involving drugs, vaccines, or medical devices, is acceptable).&lt;br&gt;11.Study personnel or immediate family members (brother, sister, child, parent), the spouse of study personnel or individuals who are financially or emotionally dependent on study staff.&lt;br&gt;12.Receipt of any influenza vaccine within 6 months prior to enrolment in this study or who plan to receive influenza vaccine while participating in the study. &lt;br&gt;13.Receipt of any inactivated vaccine 14 days or live-attenuated vaccine 28 days prior to enrolment in this study or who are planning to receive any vaccine within 28 days from study vaccination. &lt;br&gt;14.Fever at the time of screening, defined as oral temperature =38.0 degrees Celsius (= 100.4¬∞ F). Enrolment could be considered if fever is absent for 72 hours. &lt;br&gt;15.Signs or symptoms of acute respiratory tract infection at the time of screening. Enrolment could be deferred if signs and symptoms are absent for 72 hours.&lt;br&gt;16.Residence in a chronic care facility (e.g. nursing home).&lt;br&gt;17.Participation in this trial in a prior season, if applicable. &lt;br&gt;18.Fatal prognosis of an underlying medical condition (&lt;12 months life expectancy).&lt;br&gt;19. Any other clinical condition that, in the opinion of the investigator, might interfere with the results of the study or pose additional risk to the subject due to participation in the study.&lt;br&gt;</t>
  </si>
  <si>
    <t>Timepoint(s) of evaluation of this end point: Safety endpoint: &lt;br&gt;1. Day 1 through Day 7&lt;br&gt;2. Within 30 days after of first occurrence RT-PCR confirmed ILI.&lt;br&gt;3. Day 1 through Day 22&lt;br&gt;4. Day 1 to Day 366&lt;br&gt;&lt;br&gt;Primary efficacy endpoint: from 21 through 180 days after vaccination or end of  influenza season, whichever is longer.;Primary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Percentage of subjects with medically-attended adverse events within 30 days after of first occurrence RT-PCR confirmed ILI.&lt;br&gt;- Percentages of subjects with any unsolicited AEs and concomitant medications reported from Day 1 through Day 22;&lt;br&gt;- Percentages of subjects with SAEs, AEs leading to withdrawal from the study, NOCD, AESI reported from Day 1 to Day 366 and all concomitant medications associated with these events.&lt;br&gt;&lt;br&gt;Primary efficacy endpoint: the time to first-occurrence of RT-PCR-confirmed influenza from 21 through 180 days after vaccination or end of the influenza season, whichever is longer.;Secondary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vaccine&lt;br&gt;Secondary  immunogenicity objectives: &lt;br&gt;-To evaluate the immunogenicity of aQIV measured by HI titer 21 days after vaccination, against influenza strains homologous to the seasonal vaccine.&lt;br&gt;;Main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Primary safety objective: To evaluate the safety of aQIV through assessment for local and systemic solicited adverse events through Day 7 in a subset of subjects. &lt;br&gt;- To evaluate the rates in each vaccine group of medically-attended adverse events within 30 days after the first occurrence RT-PCR confirmed ILI.&lt;br&gt;-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t>
  </si>
  <si>
    <t>Timepoint(s) of evaluation of this end point: Immunogenicity endpoints: Days 1 and 22 ;Secondary end point(s): Secondary efficacy endpoint:&lt;br&gt;Vaccine efficacy will be determined based on either:&lt;br&gt;-Antigenically matched strains of influenza virus (Secondary Efficacy Objective 1).&lt;br&gt;-Influenza strains regardless of antigenic match (Secondary Efficacy Objective 2 and 4)&lt;br&gt;-Antigenically unmatched strains of influenza (Secondary Efficacy Objective 3). &lt;br&gt;&lt;br&gt;Secondary immunogenicity endpoints:&lt;br&gt;The measures of immunogenicity used for Objective 5 as determined by the HI assay against homologous strains at Days 1 and 22, include the following:&lt;br&gt;1.Geometric mean HI titers (GMT);&lt;br&gt;2.GMT ratios (GMRs) at Day 22/Day 1;&lt;br&gt;3.Percentages of subjects with an HI titer =1:40; &lt;br&gt;4.Percentages of subjects achieving seroconversion (defined as: HI =1:40 for subjects sero-negative at baseline [HI titer &lt;1:10]; or a minimum 4-fold increase in HI titer for subjects sero-positive at baseline [HI titer =1:10]) on Day 22;&lt;br&gt;5.Reverse cumulative distributions of HI titers at Day 22.</t>
  </si>
  <si>
    <t>Efficacy of 4-metre gait speed in the patients with chronic interstitial pneumonia - 4-metre gait speed and chronic interstitial pneumonia</t>
  </si>
  <si>
    <t>4-metre gait speed</t>
  </si>
  <si>
    <t>https://upload.umin.ac.jp/cgi-open-bin/ctr_e/ctr_view.cgi?recptno=R000025315</t>
  </si>
  <si>
    <t>Efficacy of 4-metre gait speed in the patients with chronic interstitial pneumonia</t>
  </si>
  <si>
    <t>JPRN-UMIN000021951</t>
  </si>
  <si>
    <t>Department of Respiratory Medicine, National Hospital Organization Ibarakihigashi National Hospital</t>
  </si>
  <si>
    <t>Chronic interstitial pneumonia</t>
  </si>
  <si>
    <t>SHUJI</t>
  </si>
  <si>
    <t>OH-ISHI</t>
  </si>
  <si>
    <t>825 Terunuma, Tokai-mura, Naka-gun, Ibaraki 319-1113, Japan</t>
  </si>
  <si>
    <t>ooishi.shuji.dg@mail.hosp.go.jp</t>
  </si>
  <si>
    <t>National Hospital Organization Ibarakihigashi National Hospital Department of Respiratory Medicine</t>
  </si>
  <si>
    <t>National Hospital Organization Ibarakihigashi National Hospital</t>
  </si>
  <si>
    <t>Exclusion criteria: 1. The patients who disagree with involving in this study.&lt;br&gt;2. The patients had an exacerbation within the preceding 4 weeks.&lt;br&gt;3. The patients who diagnosed as respiratory disorders other than chronic interstitial pneumonia, malignancy, overt cardiac failure, and hepatic and renal disease.&lt;br&gt;4. The patients had a predominant neuromuscular limitation to walking.</t>
  </si>
  <si>
    <t>6-minute walk test</t>
  </si>
  <si>
    <t>Pulmonary function test, Serological marker, Findings of HRCT, Cardiac ultrasonography, Right heart catheterization, Presence or absence of acute exacerbation, Survival rate at 12 months</t>
  </si>
  <si>
    <t>yamano.yoichi.pn@mail.hosp.go.jp</t>
  </si>
  <si>
    <t>A Phase 3, Randomized, Observer-Blind, Multicenter, Noninferiority Study to Evaluate Safety and Immunogenicity of a Cell-Based Quadrivalent Subunit Influenza Virus Vaccine (QIVc) and a United States Licensed Quadrivalent Influenza Virus Vaccine (QIV) in Healthy Subjects 6 Months Through 47 Months</t>
  </si>
  <si>
    <t>Biological: QIVc;Biological: Comparator QIV</t>
  </si>
  <si>
    <t>https://clinicaltrials.gov/show/NCT04074928</t>
  </si>
  <si>
    <t>Safety and Immunogenicity Study of QIVc in Healthy Pediatric Subjects</t>
  </si>
  <si>
    <t>NCT04074928</t>
  </si>
  <si>
    <t>Influenza;Human;Virus Diseases</t>
  </si>
  <si>
    <t>September 6, 2019</t>
  </si>
  <si>
    <t>V130_10</t>
  </si>
  <si>
    <t>&lt;br&gt;        Inclusion Criteria:&lt;br&gt;&lt;br&gt;          -  Individuals of 6 through 47 months of age on the day of informed consent.&lt;br&gt;&lt;br&gt;          -  Individuals whose parent(s)/ Legally Acceptable Representative (LAR) have voluntarily&lt;br&gt;             given written informed consent after the nature of the study has been explained&lt;br&gt;             according to local regulatory requirements, prior to study entry.&lt;br&gt;&lt;br&gt;          -  Individuals who can comply with study procedures including follow-up&lt;br&gt;&lt;br&gt;          -  Individual is in generally good health as per the Investigator's medical judgement&lt;br&gt;&lt;br&gt;        Exclusion Criteria:&lt;br&gt;&lt;br&gt;          -  Acute (severe) febrile illness&lt;br&gt;&lt;br&gt;          -  History of any anaphylaxis, serious vaccine reactions or hypersensitivity, including&lt;br&gt;             allergic reactions, to any component of vaccine or medical equipment whose use is&lt;br&gt;             foreseen in this study&lt;br&gt;&lt;br&gt;          -  A known history of Guillain-Barre Syndrome or other demyelinating diseases such as&lt;br&gt;             encephalomyelitis and transverse myelitis&lt;br&gt;&lt;br&gt;          -  Any other clinical condition that, in the opinion of the investigator, might interfere&lt;br&gt;             with the results of the study or pose additional risk to the subject due to&lt;br&gt;             participation in the study&lt;br&gt;&lt;br&gt;          -  Received influenza vaccination or has had documented influenza disease in the last 6&lt;br&gt;             months prior to informed consent.&lt;br&gt;&lt;br&gt;        Additional eligibility criteria may be discussed by contacting the site.&lt;br&gt;</t>
  </si>
  <si>
    <t>Immunogenicity Endpoint: Geometric Mean Titer (GMT) and GMT ratio against A/H1N1, B/Victoria and B/Yamagata vaccine strains by HAI assay using cell-derived target virus;Immunogenicity Endpoint: Seroconversion rates (SCR) and differences in SCR against A/H1N1, B/Victoria and B/Yamagata vaccine strains by HAI assay using cell-derived target virus;Immunogenicity Endpoint: GMT and GMT ratio against A/H3N2 vaccine strains by microneutralization (MN) assay using cell-derived target virus;Immunogenicity Endpoint: Seroconversion rates (SCR) and differences in SCR against A/H3N2 vaccine strains by MN assay using cell-derived target virus</t>
  </si>
  <si>
    <t>Immunogenicity Endpoint: Geometric Mean Titer (GMT) and GMT ratio against A/H1N1, B/Victoria and B/Yamagata vaccine strains by HAI assay using egg-derived target virus;Immunogenicity Endpoint: Seroconversion rates (SCR) and differences in SCR against A/H1N1, B/Victoria and B/Yamagata vaccine strains by HAI assay using egg-derived target virus;Immunogenicity Endpoint: GMT and GMT ratio against A/H3N2 vaccine strains by MN assay using egg-derived target virus;Immunogenicity Endpoint: Seroconversion rates (SCR) and differences in SCR against A/H3N2 vaccine strains by MN assay using cell-derived and egg-derived target virus;Immunogenicity Endpoint: Geometric Mean Ratio (GMR) against A/H1N1, B/Victoria and B/Yamagata vaccine strains by HAI assay using cell-derived and egg-derived target virus;Immunogenicity Endpoint: Geometric Mean Ratio (GMR) against A/H1N1, B/Victoria and B/Yamagata vaccine strains by MN assay using cell-derived and egg-derived target virus;Immunogenicity Endpoint: Geometric Mean Ratio (GMR) against A/H3N2 vaccine strains by MN assay using cell-derived and egg-derived target virus;Safety Endpoint: Percentage of subjects with solicited adverse events (AE);Safety Endpoint: Percentage of subjects with any unsolicited AEs;Safety Endpoint: Percentage of subjects with any SAEs, NOCDs, AEs leading to withdrawal during the entire study period</t>
  </si>
  <si>
    <t>Response to Influenza Vaccine During Pregnancy</t>
  </si>
  <si>
    <t>https://clinicaltrials.gov/show/NCT03888989</t>
  </si>
  <si>
    <t>NCT03888989</t>
  </si>
  <si>
    <t>5U19AI057229-15;50163</t>
  </si>
  <si>
    <t>Philip M Grant;Philip Grant</t>
  </si>
  <si>
    <t>;pmgrant@stanford.edu</t>
  </si>
  <si>
    <t>;6507239443</t>
  </si>
  <si>
    <t>Assistant Professor of Medicine (Infectious Diseases);</t>
  </si>
  <si>
    <t>&lt;br&gt;        Inclusion Criteria:&lt;br&gt;&lt;br&gt;          1. 18-49-year-old pregnant woman&lt;br&gt;&lt;br&gt;          2. Willing and able to complete the informed consent process&lt;br&gt;&lt;br&gt;          3. Availability for follow-up for the planned duration of the study with the expected&lt;br&gt;             delivery date more than 28 days after vaccination&lt;br&gt;&lt;br&gt;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Allergy to egg or egg products or to vaccine components including gentamicin, gelatin,&lt;br&gt;             or arginine.&lt;br&gt;&lt;br&gt;          4. Active systemic or serious concurrent illness, including febrile illness on the day of&lt;br&gt;             vaccination&lt;br&gt;&lt;br&gt;          5. History of immunodeficiency (including HIV infection)&lt;br&gt;&lt;br&gt;          6. Known or suspected impairment of immunologic function; may include significant liver&lt;br&gt;             disease, diabetes mellitus treated with insulin or moderate to severe renal disease&lt;br&gt;&lt;br&gt;          7. Chronic Hepatitis B or C.&lt;br&gt;&lt;br&gt;          8.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9. Malignancy, other than squamous cell or basal cell skin cancer (includes solid tumors&lt;br&gt;             such as breast cancer or prostate cancer with recurrence in the past year, and any&lt;br&gt;             hematologic cancer such as leukemia).&lt;br&gt;&lt;br&gt;         10. Autoimmune disease (including rheumatoid arthritis treated with immunosuppressive&lt;br&gt;             medication such as Plaquenil, methotrexate, prednisone, Enbrel) which, in the opinion&lt;br&gt;             of the investigator might jeopardize volunteer safety or compliance with the protocol.&lt;br&gt;&lt;br&gt;         11. History of blood dyscrasias, renal disease, or hemoglobinopathies requiring regular&lt;br&gt;             medical follow up or hospitalization during the preceding year&lt;br&gt;&lt;br&gt;         12.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13. Receipt of blood or blood products within the past 6 months or planned used during the&lt;br&gt;             study.&lt;br&gt;&lt;br&gt;         14. A medical or psychiatric condition or occupational responsibilities that preclude&lt;br&gt;             participant compliance with the protocol&lt;br&gt;&lt;br&gt;         15. Receipt of an inactivated vaccine 14 days prior to study enrollment, or planned&lt;br&gt;             vaccinations prior to completion of last annual study visit (~ 28 days after study&lt;br&gt;             vaccination)&lt;br&gt;&lt;br&gt;         16. Receipt of a live, attenuated vaccine within 60 days prior to enrollment of planned&lt;br&gt;             vaccination prior to completion of last study visit (~ 28 days after study enrollment)&lt;br&gt;&lt;br&gt;         17. Need for allergy immunization (that cannot be postponed) until after the last study&lt;br&gt;             visit.&lt;br&gt;&lt;br&gt;         18. History of Guillain-Barre# syndrome&lt;br&gt;&lt;br&gt;         19. Use of investigational agents within 30 days prior to enrollment or planned use during&lt;br&gt;             the study.&lt;br&gt;&lt;br&gt;         20. Donation of the equivalent of a unit of blood within 6 weeks prior to enrollment or&lt;br&gt;             donation of platelets within 2 weeks of enrollment or planned donation prior to&lt;br&gt;             completion of the last visit.&lt;br&gt;&lt;br&gt;         21. Any condition which, in the opinion of the investigator, might interfere with&lt;br&gt;             volunteer safety, study objectives or the ability of the participant to understand or&lt;br&gt;             comply with the study protocol.&lt;br&gt;</t>
  </si>
  <si>
    <t>Plasma HAI titer at Day 7 (year 1);Number of Participants With Related Adverse Events (year 1);Number of Participants With Related Adverse Events (Year 2);Plasma HAI titer at Day 7 (Year 2)</t>
  </si>
  <si>
    <t>An Exploration of a Prime-Boost Approach for Universal Influenza Vaccination: Immunogenicity and Safety Study of Inactivated Subunit H5N1 Influenza Vaccine in Prior Recipients of Live Attenuated H2N2, H6N1 and H9N2 Influenza Vaccines and in H5N1 and Live Attenuated Vaccine Na√Øve Individuals</t>
  </si>
  <si>
    <t>Biological: H5N1 pISV</t>
  </si>
  <si>
    <t>https://clinicaltrials.gov/show/NCT03816878</t>
  </si>
  <si>
    <t>Immunogenicity and Safety Study of Inactivated Subunit H5N1 Influenza Vaccine in Prior Recipients of Live Attenuated H2N2, H6N1 and H9N2 Influenza Vaccines and in H5N1 and Live Attenuated Vaccine Na√Øve Individuals</t>
  </si>
  <si>
    <t>NCT03816878</t>
  </si>
  <si>
    <t>CIR 327</t>
  </si>
  <si>
    <t>Kawsar R. Talaat, MD</t>
  </si>
  <si>
    <t>Johns Hopkins Bloomberg School of Public Health</t>
  </si>
  <si>
    <t>&lt;br&gt;        Inclusion Criteria:&lt;br&gt;&lt;br&gt;          -  Adult males and non-pregnant females between 18 years and 60 years of age inclusive.&lt;br&gt;&lt;br&gt;          -  General good health, without significant medical illness, physical examination&lt;br&gt;             findings, or significant laboratory abnormalities as determined by the investigator.&lt;br&gt;&lt;br&gt;          -  Available for the duration of the trial.&lt;br&gt;&lt;br&gt;          -  Able to demonstrate understanding of key study concepts, study rationale, and study&lt;br&gt;             participation requirements by scoring greater than or equal to 70% on a written&lt;br&gt;             comprehension assessment in 3 or fewer attempts.&lt;br&gt;&lt;br&gt;          -  Willingness to participate in the study as evidenced by signing the informed consent&lt;br&gt;             document.&lt;br&gt;&lt;br&gt;          -  Willingness to allow storage and testing of laboratory samples for future research.&lt;br&gt;&lt;br&gt;          -  Received 2 doses of live attenuated H2N2, H6N1, or H9N2 vaccine in a prior trial&lt;br&gt;             (Cohort 1) or H2N2, H6N1 and H9N2 na√Øve (Cohort 2)&lt;br&gt;&lt;br&gt;          -  Willingness to forego seasonal influenza virus vaccination from 1 month before&lt;br&gt;             vaccination until 3 months after vaccination.&lt;br&gt;&lt;br&gt;          -  Female subjects of childbearing potential must agree to have used effective birth&lt;br&gt;             control methods beginning at least one month prior to vaccination, and continuing with&lt;br&gt;             'per label/fully effective use' for the chosen method for duration of the study, from&lt;br&gt;             amongst these:&lt;br&gt;&lt;br&gt;               -  pharmacologic/hormonal contraceptives, including oral, parenteral, subcutaneous,&lt;br&gt;                  and transcutaneous delivery;&lt;br&gt;&lt;br&gt;               -  condoms with spermicide;&lt;br&gt;&lt;br&gt;               -  diaphragm with spermicide;&lt;br&gt;&lt;br&gt;               -  intrauterine device;&lt;br&gt;&lt;br&gt;               -  absolute abstinence from heterosexual intercourse as a matter of normal preferred&lt;br&gt;                  lifestyle;&lt;br&gt;&lt;br&gt;               -  or must be surgically sterile or must be age 50 AND have had no menses at all for&lt;br&gt;                  at least one full year.&lt;br&gt;&lt;br&gt;               -  All females must provide urine for pregnancy testing prior to enrollment&lt;br&gt;                  (immediately prior vaccination), as well as a statement of menstrual history and&lt;br&gt;                  a summary of all potentially reproductive sexual activity for the month prior to&lt;br&gt;                  vaccination, and at each study contact throughout the study, and report known or&lt;br&gt;                  suspected pregnancy immediately.&lt;br&gt;&lt;br&gt;          -  Willingness to refrain from blood donation during the course of the study.&lt;br&gt;&lt;br&gt;        Exclusion Criteria:&lt;br&gt;&lt;br&gt;          -  Pregnancy as determined by a positive test for human choriogonadotropin (beta-HCG), an&lt;br&gt;             indicator of pregnancy or history of recent unprotected intercourse in a woman of&lt;br&gt;             reproductive capacity.&lt;br&gt;&lt;br&gt;          -  Currently breast-feeding.&lt;br&gt;&lt;br&gt;          -  Evidence of clinically significant neurologic, cardiac, pulmonary, hematologic,&lt;br&gt;             hepatic, rheumatologic, autoimmune, or renal disease by history, physical examination,&lt;br&gt;             and/or laboratory studies.&lt;br&gt;&lt;br&gt;          -  Behavioral or cognitive impairment or psychiatric disease that in the opinion of the&lt;br&gt;             investigator affects the ability of the subject to understand and cooperate with the&lt;br&gt;             study protocol.&lt;br&gt;&lt;br&gt;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History of anaphylaxis in response to any vaccine or vaccine component.&lt;br&gt;&lt;br&gt;          -  History of life-threatening reaction to prior influenza vaccine.&lt;br&gt;&lt;br&gt;          -  Positive enzyme-linked immunosorbent assay (ELISA) and confirmatory test for human&lt;br&gt;             immunodeficiency virus type 1 (HIV-1).&lt;br&gt;&lt;br&gt;          -  Positive ELISA and confirmatory test (e.g., HCV RNA PCR) for hepatitis C virus (HCV).&lt;br&gt;&lt;br&gt;          -  Positive hepatitis B virus surface antigen (HBsAg) by ELISA.&lt;br&gt;&lt;br&gt;          -  Known immunodeficiency syndrome or history suggestive of impaired immune function.&lt;br&gt;&lt;br&gt;          -  History of Guillain-Barr√© syndrome.&lt;br&gt;&lt;br&gt;          -  Use of chronic oral or intravenous administration (greater than or equal to 14 days)&lt;br&gt;             of immunosuppressive doses of steroids, i.e., prednisone greater than 10 mg per day,&lt;br&gt;             immunosuppressants or other immune-modifying drugs within 30 days of starting this&lt;br&gt;             study.&lt;br&gt;&lt;br&gt;          -  Receipt of a live vaccine within 4 weeks or a killed vaccine within 2 weeks prior to&lt;br&gt;             study vaccination.&lt;br&gt;&lt;br&gt;          -  Receipt of blood or blood-derived products (including immunoglobulin) within 6 months&lt;br&gt;             prior to study vaccination.&lt;br&gt;&lt;br&gt;          -  Receipt of another investigational vaccine or drug within 30 days prior to study&lt;br&gt;             vaccination.&lt;br&gt;&lt;br&gt;          -  In addition to the above, participants in Cohort 1 (pandemic live attenuated influenza&lt;br&gt;             vaccine [pLAIV] recipients) and Cohort 2 (na√Øve cohort) must also not experience any&lt;br&gt;             of the following:&lt;br&gt;&lt;br&gt;               -  Previous enrollment in an H5N1 influenza vaccine trial.&lt;br&gt;&lt;br&gt;          -  Participants in Cohort 2 (na√Øve cohort) will be excluded if they are:&lt;br&gt;&lt;br&gt;               -  Seropositive to the H5N1 influenza A virus (serum hemagglutination inhibition&lt;br&gt;                  assay (HAI) titer greater than 1:8).&lt;br&gt;&lt;br&gt;               -  Have previously received an investigational live attenuated influenza vaccine&lt;br&gt;                  (LAIV) in another study.&lt;br&gt;</t>
  </si>
  <si>
    <t>Fold rise in titer of anti-group 1 stalk-antibodies in recipients of the pandemic live attenuated influenza vaccines (pLAIVs) (H2N2, H6N1 and H9N2) compared to the control pLAIV-na√Øve cohort</t>
  </si>
  <si>
    <t>Number of vaccine-related adverse events in the recipients of the pLAIV compared to the control cohort</t>
  </si>
  <si>
    <t>Peer Support for Post Intensive Care Syndrome Self-Management (PS-PICS)</t>
  </si>
  <si>
    <t>Behavioral: Peer Support with Motivational Interviewing;Behavioral: Usual Care Group</t>
  </si>
  <si>
    <t>https://clinicaltrials.gov/show/NCT03788096</t>
  </si>
  <si>
    <t>Peer Support for Post Intensive Care Syndrome Self-Management</t>
  </si>
  <si>
    <t>NCT03788096</t>
  </si>
  <si>
    <t>University of Texas at Austin</t>
  </si>
  <si>
    <t>Critical Illness;Sepsis;Shock, Septic;Shock;Respiratory Failure;Respiratory Distress Syndrome, Adult;Shock, Hypovolemic;Chronic Disease</t>
  </si>
  <si>
    <t>April 20, 2020</t>
  </si>
  <si>
    <t>2018-08-0097</t>
  </si>
  <si>
    <t>Richard Hao</t>
  </si>
  <si>
    <t>Richard.Hao@BSWHealth.org</t>
  </si>
  <si>
    <t>214-265-3683</t>
  </si>
  <si>
    <t>&lt;br&gt;        Inclusion Criteria:&lt;br&gt;&lt;br&gt;          -  age18 years or older&lt;br&gt;&lt;br&gt;          -  ICU length of stay 8 days or longer&lt;br&gt;&lt;br&gt;          -  expected to survive hospitalization with a discharge destination to home within 28&lt;br&gt;             days of hospital discharge&lt;br&gt;&lt;br&gt;          -  diagnosed with 2 or more chronic conditions.&lt;br&gt;&lt;br&gt;        Exclusion Criteria:&lt;br&gt;&lt;br&gt;          -  death prior to hospital discharge&lt;br&gt;&lt;br&gt;          -  enrollment in Hospice services at the time of hospital discharge&lt;br&gt;&lt;br&gt;          -  non-communicative&lt;br&gt;&lt;br&gt;          -  no access to telephone&lt;br&gt;&lt;br&gt;          -  incarcerated&lt;br&gt;</t>
  </si>
  <si>
    <t>Social Network Index</t>
  </si>
  <si>
    <t>Center for Epidemiologic Studies Depression Scale (CES-D);Center for Epidemiologic Studies Depression Scale (CES-D);Social Network Index;Patient Activation Measure;Patient Activation Measure;Patient-Reported Outcomes Measurement Information System (PROMIS) Fatigue Scale;Patient-Reported Outcomes Measurement Information System (PROMIS) Fatigue Scale;Short Form-36 (SF-36);Short Form-36 (SF-36)</t>
  </si>
  <si>
    <t>Immunogenicity of a Trivalent Influenza Vaccine in Patients With Chronic Kidney Disease Undergoing Hemodialysis: MF59-adjuvanted Versus Non-adjuvanted Vaccines</t>
  </si>
  <si>
    <t>Biological: Fluad;Biological: Agrippal</t>
  </si>
  <si>
    <t>https://clinicaltrials.gov/show/NCT02686398</t>
  </si>
  <si>
    <t>Immunogenicity of a Trivalent Influenza Vaccine in Chronic Kidney Disease Patients Undergoing Hemodialysis</t>
  </si>
  <si>
    <t>NCT02686398</t>
  </si>
  <si>
    <t>Influenza;End Stage Renal Failure;Chronic Kidney Disease</t>
  </si>
  <si>
    <t>KUGH13170</t>
  </si>
  <si>
    <t>Hee Jin Cheong, MD, PhD</t>
  </si>
  <si>
    <t>&lt;br&gt;        Inclusion Criteria:&lt;br&gt;&lt;br&gt;          -  Chronic kidney disease patients undergoing hemodialysis&lt;br&gt;&lt;br&gt;          -  Who have given written informed consent at the time of enrollment&lt;br&gt;&lt;br&gt;        Exclusion Criteria:&lt;br&gt;&lt;br&gt;          -  Recipients of influenza vaccine of 2013-2014 season before the study&lt;br&gt;&lt;br&gt;          -  History of egg allergy&lt;br&gt;</t>
  </si>
  <si>
    <t>Seroprotection rate (A/H1N1, A/H3N2, B);Seroconversion rate (A/H1N1, A/H3N2, B);GMT fold change (A/H1N1, A/H3N2, B)</t>
  </si>
  <si>
    <t>Comparison of Immunogenicity of Adjuvanted and Non-Adjuvanted Influenza Vaccination in a Long-Term Care Population</t>
  </si>
  <si>
    <t>Procedure: Blood Draw</t>
  </si>
  <si>
    <t>https://clinicaltrials.gov/show/NCT02933723</t>
  </si>
  <si>
    <t>Immunogenicity of Influenza Vaccine in Long Term Care</t>
  </si>
  <si>
    <t>NCT02933723</t>
  </si>
  <si>
    <t>INSI-201608</t>
  </si>
  <si>
    <t>H. Edward Davidson, PharmD</t>
  </si>
  <si>
    <t>Case Western Reserve University;University Hospitals Cleveland Medical Center;Seqirus</t>
  </si>
  <si>
    <t>&lt;br&gt;        Inclusion Criteria:&lt;br&gt;&lt;br&gt;          -  Resident of Medicare Certified Facility (so they have to report Minimum Data Set (MDS)&lt;br&gt;             data)&lt;br&gt;&lt;br&gt;          -  Residence in a long-term care facility administering a Seqirus influenza vaccine as&lt;br&gt;             the standard-of-care.&lt;br&gt;&lt;br&gt;          -  Agreed to receive the vaccine that the NH plans to give to them&lt;br&gt;&lt;br&gt;          -  &gt;= 65 years old&lt;br&gt;&lt;br&gt;          -  Able to obtain consent from subject or legally authorized representative (LAR) and&lt;br&gt;             assent from subject&lt;br&gt;&lt;br&gt;          -  Able to participate throughout the study period&lt;br&gt;&lt;br&gt;          -  Resident for at least 45 days prior to enrollment&lt;br&gt;&lt;br&gt;        Exclusion Criteria:&lt;br&gt;&lt;br&gt;          -  Recent illness (within 30 days) severe enough to require hospitalization or&lt;br&gt;             physician-directed outpatient pharmacotherapy&lt;br&gt;&lt;br&gt;          -  Receiving chemotherapy for an active cancer&lt;br&gt;</t>
  </si>
  <si>
    <t>Change in hemagglutination inhibition (HAI);Change in microneutralization (MN)</t>
  </si>
  <si>
    <t>Change in cell mediated immunity (CMI) - IFN-gamma;Change in cell mediated immunity (CMI) - IL-10</t>
  </si>
  <si>
    <t>Controlled: yesRandomised: yesOpen: noSingle blind: noDouble blind: yesParallel group: noCross over: noOther: yesOther trial design description: Add-on design to SoC (investigator's choice: antiviral therapy and/or supportive care)If controlled, specify comparator, Other Medicinial Product: noPlacebo: yesOther: noNumber of treatment arms in the trial: 2</t>
  </si>
  <si>
    <t>63623872FLZ3001;NCT03376321</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</si>
  <si>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pre-influenza SpO2 &lt;94% must have an SpO2 decline =3% from pre-influenza SpO2 during screening.&lt;br&gt;‚Ä¢ Having a screening/baseline National Early Warning Score (NEWS2)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</si>
  <si>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UCTR2017-002156-84-LT;EUCTR2017-002156-84-LV;EUCTR2017-002156-84-PL;EUCTR2017-002156-84-SK;NCT03376321;EUCTR2017-002156-84-AT;EUCTR2017-002156-84-BE;EUCTR2017-002156-84-BG;EUCTR2017-002156-84-CZ;EUCTR2017-002156-84-DE;EUCTR2017-002156-84-ES;EUCTR2017-002156-84-FR;EUCTR2017-002156-84-GB;EUCTR2017-002156-84-HU;EUCTR2017-002156-84-IT</t>
  </si>
  <si>
    <t>Pharmacological Activation of Hypoglossal Motor Nucleus for Obstructive Sleep Apnea</t>
  </si>
  <si>
    <t>Drug: Placebo oral capsule;Drug: LTM1201L;Drug: LTM1201LN;Drug: LTM1201LB;Drug: LTM1201LD</t>
  </si>
  <si>
    <t>https://clinicaltrials.gov/show/NCT03640052</t>
  </si>
  <si>
    <t>Pharmacological Activation of HMN for OSA</t>
  </si>
  <si>
    <t>NCT03640052</t>
  </si>
  <si>
    <t>2018P001201</t>
  </si>
  <si>
    <t>Lauren Hess, RPSGT</t>
  </si>
  <si>
    <t>lhess1@bwh.harvard.edu</t>
  </si>
  <si>
    <t>617-732-8976</t>
  </si>
  <si>
    <t>Collapsibility of the upper airway: VPassive and VActive (ventilation as % of eupneic value)</t>
  </si>
  <si>
    <t>Extensive Prospective Validation Study of the NightOwl Home Sleep Apnea Test</t>
  </si>
  <si>
    <t>Device: NightOwl HSAT</t>
  </si>
  <si>
    <t>https://clinicaltrials.gov/show/NCT03635918</t>
  </si>
  <si>
    <t>NCT03635918</t>
  </si>
  <si>
    <t>August 15, 2018</t>
  </si>
  <si>
    <t>17/034-11/06/2018</t>
  </si>
  <si>
    <t>Frederik Massie, ir.;Frederik Massie, ir.;Inge Thijs, PhD</t>
  </si>
  <si>
    <t>;frederik.massie@ectosense.com;Inge.Thijs@zol.be</t>
  </si>
  <si>
    <t>;474942710;089 32 15 55</t>
  </si>
  <si>
    <t>Ectosense NV;</t>
  </si>
  <si>
    <t>Ziekenhuis Oost-Limburg</t>
  </si>
  <si>
    <t>&lt;br&gt;        Inclusion Criteria:&lt;br&gt;&lt;br&gt;          -  indication for a sleep study&lt;br&gt;&lt;br&gt;        Exclusion Criteria:&lt;br&gt;&lt;br&gt;          -  Mentally disabled people&lt;br&gt;</t>
  </si>
  <si>
    <t>Sleep-wake discrimination</t>
  </si>
  <si>
    <t>EUCTR2018-001857-29-CZ</t>
  </si>
  <si>
    <t>Philippines;Estonia;Thailand;Spain;Ukraine;Lithuania;Vietnam;Czech Republic;Honduras;Malaysia;Poland;Romania;Bulgaria;Latvia;Bangladesh;New Zealand</t>
  </si>
  <si>
    <t>Jan  9 2019 12:00AM</t>
  </si>
  <si>
    <t>KD-370 Phase III Clinical Study</t>
  </si>
  <si>
    <t>Intervention name : KD-370&lt;br&gt;Dosage And administration of the intervention : 0.5 mL/dose, 4 doses in total, subcutaneous injection&lt;br&gt;Control intervention name : ActHIB(R), Quattrovac(R)&lt;br&gt;Dosage And administration of the control intervention : 0.5 mL/dose, 4 doses in total, subcutaneous injection</t>
  </si>
  <si>
    <t>https://www.clinicaltrials.jp/user/showCteDetailE.jsp?japicId=JapicCTI-183974</t>
  </si>
  <si>
    <t>Multicenter, evaluator-blind, randomized, parallel-group, comparative study to evaluate immunogenicity and safety of KD-370 in comparison with simultaneous vaccination with ActHIB(R) and Quattrovac(R) in infants.</t>
  </si>
  <si>
    <t>JPRN-JapicCTI-183974</t>
  </si>
  <si>
    <t>Random allocation, active control, evaluator-blind, and parallel-group</t>
  </si>
  <si>
    <t>KM Biologics Co.,Ltd.</t>
  </si>
  <si>
    <t>Prevention of pertussis, diphtheria, tetanus, acute poliomyelitis, and invasive disease caused by Haemophilus influenzae type b</t>
  </si>
  <si>
    <t>KM Biologics Co.,Ltd. Development Coordination Section, Clinical Development Department</t>
  </si>
  <si>
    <t>Inclusion criteria: - Infants who are able to receive 4 doses of the investigational drug at defined intervals between the age of 2 months and 60 months &lt;br&gt; - Infants who obtain written informed consent from their legally acceptable representatives</t>
  </si>
  <si>
    <t>Exclusion criteria: - Infants having a medical history of Hib infection, pertussis, diphtheria, tetanus, or acute poliomyelitis (polio) (based on interview of their legally acceptable representatives)&lt;br&gt; - Infants who have received vaccination for Hib, pertussis, diphtheria, tetanus, or acute poliomyelitis (polio) (Confirm Mother and Child Health Handbook)&lt;br&gt; - Infants who previously exhibited anaphylaxis by components contained in the investigational drug&lt;br&gt; - Infants who have received another investigational drug in another clinical trial within 4 months (120 days) prior to administration of investigational drug in this trial or those who plan to participate in another clinical trial during this clinical trial&lt;br&gt; - Infants who are judged as ineligible for participation in this study by the principal investigator or sub-investigator</t>
  </si>
  <si>
    <t>- Seropositivity rate (&gt;= 1mcg/mL) against polyribosyl ribitol phosphate after primary immunization&lt;br&gt; - Seropositivity rates against pertussis toxin, filamentous hemagglutinin, diphtheria toxin, tetanus toxoid, poliovirus types 1, 2, and 3 (Sabin strain) after primary immunization</t>
  </si>
  <si>
    <t>- Seropositivity rate (&gt;= 0.15mcg/mL) against polyribosyl ribitol phosphate after primary immunization&lt;br&gt; - Seropositivity rates against poliovirus types 1 (Mahoney strain), 2 (MEF-1 strain), and 3 (Saukett strain) after primary immunization&lt;br&gt; - Seropositivity rate (&gt;= 1mcg/mL and &gt;= 0.15mcg/mL) against polyribosyl ribitol phosphate after booster immunization&lt;br&gt; - Seropositivity rates against pertussis toxin, filamentous hemagglutinin, diphtheria toxin, tetanus toxoid, poliovirus types 1, 2, and 3 (Sabin strain), and poliovirus types 1 (Mahoney strain), 2 (MEF-1 strain), and 3 (Saukett strain) after booster immunization&lt;br&gt; - The geometric mean titers against polyribosyl ribitol phosphate, pertussis toxin, filamentous hemagglutinin, diphtheria toxin, tetanus toxoid, poliovirus types 1, 2, and 3 (Sabin strain), and poliovirus types 1 (Mahoney strain), 2 (MEF-1 strain), and 3 (Saukett strain) after primary immunization&lt;br&gt; - The geometric mean titers against polyribosyl ribitol phosphate, pertussis toxin, filamentous hemagglutinin, diphtheria toxin, tetanus toxoid, poliovirus types 1, 2, and 3 (Sabin strain), and poliovirus types 1 (Mahoney strain), 2 (MEF-1 strain), and 3 (Saukett strain) after booster immunization&lt;br&gt; - Incidence of adverse event&lt;br&gt; - Incidence of adverse drug reaction</t>
  </si>
  <si>
    <t>Effect of High-Flow Nasal Cannula vs Conventional Oxygen Therapy for Patients with Thoracoscopic Lobectomy after Extubation</t>
  </si>
  <si>
    <t>HFNC oxygen therapy group:use high flow nasal canula oxygen therapy;COG:conventional oxygen therapy;</t>
  </si>
  <si>
    <t>http://www.chictr.org.cn/showproj.aspx?proj=17953</t>
  </si>
  <si>
    <t>ChiCTR-INR-17010582</t>
  </si>
  <si>
    <t>HFNC oxygen therapy group:56;COG:54;</t>
  </si>
  <si>
    <t>Ren Ji Hospital, School of Medicine, Shanghai Jiao Tong University, Shanghai, China</t>
  </si>
  <si>
    <t>Postextubation respiratory failure</t>
  </si>
  <si>
    <t>Yu Yuetian</t>
  </si>
  <si>
    <t>145 Middle Shandong Road, Shanghai, China</t>
  </si>
  <si>
    <t>fishyyt@sina.com</t>
  </si>
  <si>
    <t>+86 13818227011</t>
  </si>
  <si>
    <t>Inclusion criteria: Patients with intermediate to high risk for postoperative pulmonary complications (PPC) were eligible for participation.</t>
  </si>
  <si>
    <t>Exclusion criteria: Patients were excluded from the study if they were immunocompromised; were pregnant; converted to an open thoracotomy because of poor visualization or bleeding; were aged &lt;18 or &gt;80 years or if informed consent could not be obtained.</t>
  </si>
  <si>
    <t>The incidence of hypoxemia;</t>
  </si>
  <si>
    <t>postoperative pulmonary complications;</t>
  </si>
  <si>
    <t>A Phase 2, 24-Week, Randomized, Double-blind, Placebo-controlled, Multicenter Study, With an 80-Week Active Treatment Extension, to Evaluate the Efficacy and Safety of CC-90001 in Subjects With Idiopathic Pulmonary Fibrosis</t>
  </si>
  <si>
    <t>Drug: CC-90001;Other: Placebo</t>
  </si>
  <si>
    <t>https://clinicaltrials.gov/show/NCT03142191</t>
  </si>
  <si>
    <t>A Study to Evaluate the Efficacy and Safety of CC-90001 in Subjects With Idiopathic Pulmonary Fibrosis</t>
  </si>
  <si>
    <t>NCT03142191</t>
  </si>
  <si>
    <t>Celgene</t>
  </si>
  <si>
    <t>United States;Australia;Brazil;Canada;Colombia;Germany;Greece;Romania;Russian Federation;Taiwan;Turkey;Ukraine;United Kingdom;Australia;Brazil;Canada;Colombia;Germany;Greece;Romania;Russian Federation;Taiwan;Turkey;Ukraine;United Kingdom;United States;China</t>
  </si>
  <si>
    <t>Idiopathic Pulmonary Fibrosis;Fibrosis;Idiopathic Interstitial Pneumonias;Pathologic Processes;Lung Diseases, Interstitial;Lung Diseases;Respiratory Tract Diseases</t>
  </si>
  <si>
    <t>July 26, 2017</t>
  </si>
  <si>
    <t>2016-003473-17;U1111-1192-8549;CC-90001-IPF-001</t>
  </si>
  <si>
    <t>Zoran Popmihajlov, MD;Associate Director Clinical Trial Disclosure</t>
  </si>
  <si>
    <t>;clinicaltrialdisclosure@celgene.com</t>
  </si>
  <si>
    <t>;1-888-260-1599</t>
  </si>
  <si>
    <t>Celgene;</t>
  </si>
  <si>
    <t>&lt;br&gt;        Inclusion Criteria:&lt;br&gt;&lt;br&gt;        Subject understands and has voluntarily signed and dated an informed consent form&lt;br&gt;&lt;br&gt;          1. Subject is male or female = 40 years of age&lt;br&gt;&lt;br&gt;          2. Diagnosis of IPF is supported by HRCT and historical lung biopsy (surgical lung biopsy&lt;br&gt;             [SLB] or cryobiopsy) if available according to guidelines.&lt;br&gt;&lt;br&gt;          3. No features supporting an alternative diagnosis on transbronchial biopsy,&lt;br&gt;             bronchoalveolar lavage (BAL), or SLB, if performed.&lt;br&gt;&lt;br&gt;          4. Percent predicted forced vital capacity (% FVC) = 45% and = 95% at Screening&lt;br&gt;&lt;br&gt;          5. Percent predicted diffusion capacity of the lung for carbon monoxide (DLCO) = 25% and&lt;br&gt;             = 90% predicted at Screening.&lt;br&gt;&lt;br&gt;          6. Able to walk = 150 meters during the 6-minute walk test (6MWT) at Screening&lt;br&gt;&lt;br&gt;          7. Females of childbearing potential (FCBP) must commit to true abstinence or agree to&lt;br&gt;             use two effective birth control methods.&lt;br&gt;&lt;br&gt;          8. Male subjects must practice true abstinence or use a barrier method of contraception.&lt;br&gt;&lt;br&gt;          9. Additional inclusion criteria apply.&lt;br&gt;&lt;br&gt;        Exclusion Criteria:&lt;br&gt;&lt;br&gt;        The presence of any of the following will exclude a subject from enrollment:&lt;br&gt;&lt;br&gt;          1. Subject has any significant medical condition, laboratory abnormality, or psychiatric&lt;br&gt;             illness that would prevent the subject from participating in the study.&lt;br&gt;&lt;br&gt;          2. Subject with a QTcF &gt; 450 msec.&lt;br&gt;&lt;br&gt;          3. Evidence of clinically relevant airways obstruction at Screening.&lt;br&gt;&lt;br&gt;          4. Subjects using therapy targeted to treat IPF.&lt;br&gt;&lt;br&gt;          5. History of latent or active TB, unless there is medical record documentation of&lt;br&gt;             successful completion of a standard course of treatment&lt;br&gt;&lt;br&gt;          6. History of hepatitis B and/or hepatitis C, including those considered successfully&lt;br&gt;             treated/cured&lt;br&gt;&lt;br&gt;          7. Pregnancy or lactation.&lt;br&gt;&lt;br&gt;          8. Additional exclusion criteria apply.&lt;br&gt;</t>
  </si>
  <si>
    <t>Percentage point change in % predicted Forced vital capacity (FVC)</t>
  </si>
  <si>
    <t>Absolute change and rate of decline in FVC;6-minute Walk Test (6MWT) with Borg Scale;Disease Progression;Quality of Life - Saint George's Respiratory;Quality of life- University of California San Diego Shortness of Breath Questionnaire (UCSD- SOBQ);Adverse Events (AEs);Borg Scale</t>
  </si>
  <si>
    <t>&lt;br&gt;Trade Name: Zavicefta&lt;br&gt;Pharmaceutical Form: Powder for concentrate for solution for infusion&lt;br&gt;INN or Proposed INN: Ceftazidime pentahydrate&lt;br&gt;CAS Number: 78439-06-2&lt;br&gt;Current Sponsor code: CAZ&lt;br&gt;Other descriptive name: CCI 20263BQ, 113/4 pentahydrate&lt;br&gt;Concentration unit: mg milligram(s)&lt;br&gt;Concentration type: equal&lt;br&gt;Concentration number: 2000-&lt;br&gt;INN or Proposed INN: Avibactam sodium&lt;br&gt;CAS Number: 1192491-61-4&lt;br&gt;Current Sponsor code: AVI&lt;br&gt;Other descriptive name: AVE1330, NXL104&lt;br&gt;Concentration unit: mg milligram(s)&lt;br&gt;Concentration type: equal&lt;br&gt;Concentration number: 500-&lt;br&gt;&lt;br&gt;</t>
  </si>
  <si>
    <t>EUCTR2018-002841-12-SK</t>
  </si>
  <si>
    <t>United States;Taiwan;Hungary;Estonia;Czech Republic;Slovakia;Greece;Romania;United Kingdom;Italy;China;India</t>
  </si>
  <si>
    <t>Suspected Or Confirmed Nosocomial Pneumonia, Including Ventilator-Associated Pneumonia &lt;br&gt;MedDRA version: 21.1Level: LLTClassification code 10052596Term: Nosocomial pneumoniaSystem Organ Class: 100000004862;Therapeutic area: Diseases [C] - Respiratory Tract Diseases [C08]</t>
  </si>
  <si>
    <t>C3591025;101,307</t>
  </si>
  <si>
    <t>Inclusion criteria: &lt;br&gt;1. Evidence of a personally signed and dated informed consent document indicating that the subject‚Äôs parent(s), legal guardian, or legally acceptable representative has been informed of all pertinent aspects of the study. As appropriate per local requirements informed assent of subjects must also be documented.&lt;br&gt;2. Willing and able to comply with scheduled visits, treatment plan, laboratory tests, and other study procedures.&lt;br&gt;3. Male or female children age =3 months to &lt;18 years at Screening:&lt;br&gt;a. Cohort 1: age 12 years to &lt;18 years;&lt;br&gt;b. Cohort 2: age 6 years to &lt;12 years;&lt;br&gt;c. Cohort 3: age 2 years to &lt;6 years;&lt;br&gt;d. Cohort 4: age 3 months to &lt;2 years (must be born =37 weeks gestational age).&lt;br&gt;4. Hospitalized, receiving systemic antibiotic therapy for the treatment of a suspected or confirmed HAP, including VAP, meeting the following criteria, and expected to require hospitalization until after the follow-up evaluations are completed on Day 3 (48 hours after the end of infusion):&lt;br&gt;a. Onset of symptoms =48 hours after admission or &lt;7 days after discharge from an inpatient acute or chronic care facility;&lt;br&gt;b. Evidence of new or worsening infiltrate as demonstrated on chest X-ray or other imaging modality that has been performed as part the subject's regular medical care;&lt;br&gt;c. At least 1 of the following systemic signs prior to the initiation of treatment for Nosocomial Pneumonia:&lt;br&gt;i. Fever (temperature &gt;38¬∞C) or hypothermia (rectal/core temperature &lt;35¬∞C);&lt;br&gt;ii. White blood cell (WBC) count &gt;10,000 cells/mm3, or WBC count &lt;4,500 cells/mm3, or &gt;15% band forms.&lt;br&gt;d. At least 2 of the following respiratory signs or symptoms:&lt;br&gt;i. A new onset of cough (or worsening of cough).&lt;br&gt;ii. Production of purulent sputum or endotracheal secretions.&lt;br&gt;iii. Auscultatory findings consistent with pneumonia/pulmonary consolidation (eg, rales, rhonchi, bronchial breath sounds, dullness to percussion, egophony).&lt;br&gt;iv. Dyspnea, tachypnea or hypoxemia (O2 saturation &lt;90% or PaO2&lt;60 mmHg while breathing room air).&lt;br&gt;v. A need for mechanical ventilation or, for already ventilated subjects, acute changes made in the ventilator support system to enhance oxygenation, as determined by, for example arterial blood gas or worsening PaO2/FiO2.&lt;br&gt;5. Likely to survive the current illness or hospitalization.&lt;br&gt;6. Sufficient IV access (peripheral or central) to receive study drug and dedicated access for PK sampling.&lt;br&gt;Are the trial subjects under 18? yes&lt;br&gt;Number of subjects for this age range: 32&lt;br&gt;F.1.2 Adults (18-64 years) no&lt;br&gt;F.1.2.1 Number of subjects for this age range &lt;br&gt;F.1.3 Elderly (&gt;=65 years) no&lt;br&gt;F.1.3.1 Number of subjects for this age range &lt;br&gt;</t>
  </si>
  <si>
    <t>Exclusion criteria: &lt;br&gt;1. Investigator site staff members directly involved in the conduct of the study and their family members, site staff members otherwise supervised by the Investigator, or subjects who are Pfizer employees, including their family members, directly involved in the conduct of the study.&lt;br&gt;2. Participation in other studies involving investigational drug(s) within 30 days prior to study entry and/or during study participation.&lt;br&gt;3.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study.&lt;br&gt;4. Past or current history of epilepsy or seizure disorder (excluding childhood febrile seizures).&lt;br&gt;5. Severe renal impairment defined as creatinine clearance (CrCL) =30 mL/min/1.73 m2 calculated using the child‚Äôs measured height (length) and serum creatinine with the Bedside Schwartz equation (Schwartz, Munoz, et al., 2009):&lt;br&gt; CrCL (mL/min/1.73 m2) = 0.413 x height (cm) / serum creatinine (mg/dL)&lt;br&gt;6. Documented history of any hypersensitivity or allergic reaction to any √ü-lactam antibiotic.&lt;br&gt;7. Pregnant female subjects; breastfeeding female subjects; fertile male subjects and female subjects of childbearing potential who are sexually active and unwilling or unable to use a highly effective method of contraception as outlined in this protocol for the duration of the study and for at least 28 days after the last dose of CAZ-AVI.&lt;br&gt;8. Acute hepatitis in the prior 6 months, a prior history of cirrhosis, acute hepatic failure, or acute decompensation of chronic hepatic failure; and/or any of the following blood test results, for any individual, when assessed for eligibility:&lt;br&gt;a. Bilirubin &gt;3 √ó upper limit of normal (ULN), unless isolated hyperbilirubinemia is directly related to the acute infection or due to known Gilbert‚Äôs disease;&lt;br&gt;b. ALT or AST &gt;3 √ó ULN values used by the laboratory performing the test.&lt;br&gt;Subjects with values &gt;3 √ó ULN and &lt;5 √ó ULN are eligible if this value is acute and directly related to the infectious process being treated. This must be documented;&lt;br&gt;c. ALP &gt;3 √ó ULN. Subjects with values &gt;3 √ó ULN and &lt;5 √ó ULN are eligible if this value is acute and directly related to the infectious process being treated. This must be documented.&lt;br&gt;9. Any condition (eg, septic shock, burns, cystic fibrosis, acute hemodynamic instability, including those conditions not responding to pressor support) that would make the patient, in the opinion of the Investigator, unsuitable for the study (eg, would place a patient at risk; compromise the quality of the data; or interfere with the absorption, distribution, metabolism, or excretion of CAZ-AVI).&lt;br&gt;10. Receipt of a blood or blood component or scheduled for transfusion within the PK sampling period (eg, red blood cells, fresh frozen plasma, platelets) transfusion during the 24-hour period before enrollment.&lt;br&gt;11. Body mass index (BMI) below the 5th percentile or above the 95th percentile for height, age, and weight except for children &lt;2 years of age as BMI is not considered a screening tool for healthy weight in children under 2 years of age.&lt;br&gt;12. Treatment with ceftazidime within 12 hours of CAZ-AVI administration or treatment with ceftazidime within 24 hours of CA</t>
  </si>
  <si>
    <t>Main Objective: To characterize the pharmacokinetics (PK) of a single intravenous dose of CAZ-AVI in pediatric subjects aged 3 months to less than 18 years who are receiving systemic antibiotic therapy for suspected or confirmed nosocomial pneumonia, including ventilator-associated pneumonia.;Secondary Objective: To evaluate the safety and tolerability of a single intravenous dose of CAZ-AVI in pediatric subjects aged 3 months to less than 18 years with nosocomial pneumonia, including ventilator-associated pneumonia.;Primary end point(s): CAZ and AVI Plasma concentrations by nominal time.  &lt;br&gt;CAZ and AVI PK parameters calculated by non-compartmental analysis (Cohorts 1 and 2 only).;Timepoint(s) of evaluation of this end point: Timepoints for each endpoint are listed with the endpoint.&lt;br&gt;Blood samples for PK analyses (0.5 mL per sample) will be obtained over 22 hours following the CAZ AVI infusion for Cohort 1 (7 samples), over 13 hours for Cohort 2 (6 samples), and over 6 hours for Cohorts 3 and 4 (4 samples).</t>
  </si>
  <si>
    <t>Oct 23 2019 12:00AM</t>
  </si>
  <si>
    <t>A Phase IIIB, Multicenter, Randomized, Double-Blind, Placebo-Controlled, Clinical Efficacy Study of Baloxavir Marboxil for the Reduction of Direct Transmission of Influenza From Otherwise Healthy Patients to Household Contacts</t>
  </si>
  <si>
    <t>Drug: Baloxavir Marboxil;Drug: Placebo</t>
  </si>
  <si>
    <t>https://clinicaltrials.gov/show/NCT03969212</t>
  </si>
  <si>
    <t>Study to Assess the Efficacy of Baloxavir Marboxil Versus Placebo to Reduce Onward Transmission of Influenza A or B in Households</t>
  </si>
  <si>
    <t>United States;Argentina;Brazil;China;Costa Rica;France;Greece;Hong Kong;Hungary;India;Israel;Japan;Mexico;Poland;Singapore;South Africa;Spain;Turkey;United Kingdom;Argentina;Brazil;China;Costa Rica;France;Greece;Hong Kong;Hungary;India;Israel;Japan;Mexico;Poland;Singapore;South Africa;Spain;Turkey;United Kingdom;United States;Egypt;Switzerland</t>
  </si>
  <si>
    <t>October 10, 2019</t>
  </si>
  <si>
    <t>2018-004056-37;MV40618</t>
  </si>
  <si>
    <t>Clinical Trials;MV40618 www.roche.com/about_roche/roche_worldwide.htm</t>
  </si>
  <si>
    <t>;global-roche-genentech-trials@gene.com</t>
  </si>
  <si>
    <t>;888-662-6728 (U.S. Only)</t>
  </si>
  <si>
    <t>Hoffmann-La Roche;</t>
  </si>
  <si>
    <t>&lt;br&gt;        INCLUSION CRITERIA:&lt;br&gt;&lt;br&gt;        Index Patients (IPs):&lt;br&gt;&lt;br&gt;          -  Able to comply with the study protocol per investigator judgment.&lt;br&gt;&lt;br&gt;          -  Diagnosed with acute influenza infection by investigator.&lt;br&gt;&lt;br&gt;          -  Polymerase chain reaction [PCR] (+) or Rapid Influenza Diagnostic Test [RIDT] (+) for&lt;br&gt;             influenza A/B based on cobas¬Æ influenza A/B Assay or other point-of-care / local&lt;br&gt;             laboratory results.&lt;br&gt;&lt;br&gt;          -  PCR (-) or antigen test (-) for SARS-CoV-2 based on cobas¬Æ SARS-CoV-2 Assay or other&lt;br&gt;             point-of-care / local laboratory result&lt;br&gt;&lt;br&gt;          -  Presence of (a) fever (&gt;=38.0 ¬∞C per tympanic or rectal thermometer; &gt;=37.5 ¬∞C per&lt;br&gt;             axillary, oral or forehead/temporal thermometer) or (b) any influenza symptoms (cough,&lt;br&gt;             sore throat, nasal congestion, headache, feverishness or chills, muscle or joint pain,&lt;br&gt;             fatigue).&lt;br&gt;&lt;br&gt;          -  The time interval between the onset of fever or influenza symptoms and the pre-dose&lt;br&gt;             examinations is 48 hours or less.&lt;br&gt;&lt;br&gt;          -  IP lives in a household where: (1) No HHC is known to have been diagnosed with&lt;br&gt;             influenza or SARS-CoV-2 infection by a healthcare professional (HCP) in the past 4&lt;br&gt;             weeks (2) All HHCs are expected to meet the key HHC inclusion criteria (3) &gt;=2 HHCs&lt;br&gt;             are expected to participate in the full study who have not received the influenza&lt;br&gt;             vaccine within 6 months prior to screening.&lt;br&gt;&lt;br&gt;          -  Women of childbearing potential: Agreement to remain abstinent (refrain from&lt;br&gt;             heterosexual intercourse) or use contraceptive measures specified in the protocol&lt;br&gt;&lt;br&gt;        All HHCs (Part 1):&lt;br&gt;&lt;br&gt;          -  PCR (-) or RIDT (-) based on cobas¬Æ influenza A/B Assay or other local point-of-care /&lt;br&gt;             local laboratory result.&lt;br&gt;&lt;br&gt;          -  PCR (-) or antigen test (-) for SARS-CoV-2 based on cobas¬Æ SARS-CoV-2 Assay or other&lt;br&gt;             POC / local laboratory result.&lt;br&gt;&lt;br&gt;          -  HHC lives with no HHC who will be present in the home at any time during the study and&lt;br&gt;             who meets any HHC exclusion criteria.&lt;br&gt;&lt;br&gt;          -  HHC lives with no HHC who does not meet HHC inclusion criteria 1.&lt;br&gt;&lt;br&gt;          -  HHC lives in a household where =2 HHCs meet all of the following: Start screening&lt;br&gt;             within 24 hours post IP randomization; Have NOT received the influenza vaccine within&lt;br&gt;             6 months prior to screening; and Fulfill full study HHC inclusion criteria part 2.&lt;br&gt;&lt;br&gt;        Full study HHCs (part 2) intended for full study must meet the following additional&lt;br&gt;        criteria for study entry:&lt;br&gt;&lt;br&gt;          -  Agree to participate in the full study.&lt;br&gt;&lt;br&gt;          -  Able to comply with the study protocol per investigator judgment&lt;br&gt;&lt;br&gt;          -  No influenza symptoms within 7 days prior to screening. Alternatively, mild symptoms&lt;br&gt;             are permissible if determined by the investigator to be due to a pre-existing&lt;br&gt;             condition.&lt;br&gt;&lt;br&gt;          -  Temperature &lt;38.0 ¬∞C (tympanic).&lt;br&gt;&lt;br&gt;          -  Will reside in the index patient's house for at least 7 of the next 9 days and will be&lt;br&gt;             present for scheduled study visits.&lt;br&gt;&lt;br&gt;          -  Willing and able to measure and record temperature, or have another household member&lt;br&gt;             perform the task on his or her behalf. Furthermore, a responsible adult will assume&lt;br&gt;             responsibility to oversee or perform this task on behalf of minors.&lt;br&gt;&lt;br&gt;          -  In the 6 months prior to screening: a) Has not been diagnosed with influenza by a&lt;br&gt;             healthcare professional b) Has not received BXM, peramivir, laninamivir, oseltamivir,&lt;br&gt;             zanamivir, rimantadine, umifenovir, or amantadine.&lt;br&gt;&lt;br&gt;          -  Does not have a moderate or worse active infections OR infections requiring systemic&lt;br&gt;             (e.g., oral or intravenous) or otherwise internally administered (e.g., inhaled,&lt;br&gt;             intrathecal) antibiotic/antiviral/antifungal therapy, (topical therapies for mild&lt;br&gt;             external infections allowed).&lt;br&gt;&lt;br&gt;        EXCLUSION CRITERIA:&lt;br&gt;&lt;br&gt;        IPs:&lt;br&gt;&lt;br&gt;          -  IPs with severe influenza virus infection requiring inpatient treatment.&lt;br&gt;&lt;br&gt;          -  IPs judged by the investigator to be at high risk for complications of influenza.&lt;br&gt;&lt;br&gt;          -  IP is =12 years old and unable to swallow tablets (not applicable to IPs 5 to 11 year&lt;br&gt;             olds who will receive oral suspension).&lt;br&gt;&lt;br&gt;          -  Women who are breastfeeding or have a positive pregnancy test in the pre-dose&lt;br&gt;             examinations.&lt;br&gt;&lt;br&gt;          -  IPs with concurrent (non-influenza) infections requiring systemic antimicrobial and/or&lt;br&gt;             antiviral therapy at the pre-dose examinations.&lt;br&gt;&lt;br&gt;          -  IPs who have received baloxavir marboxil, peramivir, laninamivir, oseltamivir,&lt;br&gt;             zanamivir, rimantadine, umifenovir or amantadine, or an investigational drug, within&lt;br&gt;             30 days or 5 drug-elimination half-lives, whichever is longer, prior to screening.&lt;br&gt;&lt;br&gt;          -  IPs who have received an investigational monoclonal antibody for a viral disease in&lt;br&gt;             the last year.&lt;br&gt;&lt;br&gt;          -  Known hypersensitivity to baloxavir marboxil or the drug product excipients.&lt;br&gt;&lt;br&gt;          -  IP previously included in the study&lt;br&gt;&lt;br&gt;          -  IP lives with an HHC who, based on available information, meets the HHC exclusion&lt;br&gt;             criteria&lt;br&gt;&lt;br&gt;        HHC:&lt;br&gt;&lt;br&gt;          -  Pregnant or within 2 weeks post-partum at screening.&lt;br&gt;&lt;br&gt;          -  Immunocompromised.&lt;br&gt;&lt;br&gt;          -  Less than 2 years old.&lt;br&gt;&lt;br&gt;          -  Who have received an investigational therapy within the 30 days or 5 drug elimination&lt;br&gt;             half-lives, whichever is longer, prior to screening.&lt;br&gt;&lt;br&gt;          -  Diagnosed with influenza or SARS-CoV-2 infection by a healthcare professional in the&lt;br&gt;             past 4 weeks.&lt;br&gt;&lt;br&gt;          -  HHC who plans to arrive home after 24 hours post IP randomization to Day 9 and is not&lt;br&gt;             willing to be consented as soon as possible upon arrival.&lt;br&gt;&lt;br&gt;          -  HHC previously included in the study.&lt;br&gt;</t>
  </si>
  <si>
    <t>Virological Transmission by Day 5</t>
  </si>
  <si>
    <t>Symptomatic Transmission by Day 5;Virological Transmission at the Household Level by Day 5;Symptomatic Transmission at the Household Level by Day 5;Virological Transmission by Day 9;Symptomatic Transmission by Day 9;Any Virological Infection by Day 9;Any Virological Infection at the Household Level by Day 9;Any Symptomatic Infection by Day 9;Any Symptomatic Infection at the Household Level by Day 9;Percentage of IPs With Adverse Events (AEs);Change from baseline in health-related quality of life according to EuroQol 5 dimensions 5 (EQ-5D-5L; Appendix 3) questionnaire at Day 3 and Day 9 Visits (IPs only);Change From Baseline in Work Productivity and Activity Impairment According to Work Productivity and Activity Impairment (WPAI) plus Classroom Impairement Questions Score (IPs only)</t>
  </si>
  <si>
    <t>EUCTR2018-004056-37-ES;EUCTR2018-004056-37-GB;EUCTR2018-004056-37-GR</t>
  </si>
  <si>
    <t>Study for the Relationship between Oral Nursing Methods and Ventilator associated Pneumonia in Mechanical Ventilation Patients and the Establishment of Standard Oral Nursing</t>
  </si>
  <si>
    <t>4 groups:Suction suction mouthpiece + compound chlorhexidine;</t>
  </si>
  <si>
    <t>http://www.chictr.org.cn/showproj.aspx?proj=47476</t>
  </si>
  <si>
    <t>ChiCTR1900028584</t>
  </si>
  <si>
    <t>4 groups:640;</t>
  </si>
  <si>
    <t>Ventilator associated pneumonia</t>
  </si>
  <si>
    <t>Li Tang</t>
  </si>
  <si>
    <t>776716926@qq.com</t>
  </si>
  <si>
    <t>+86 18980601909</t>
  </si>
  <si>
    <t>Hongxia Liu</t>
  </si>
  <si>
    <t>1172996051@qq.com</t>
  </si>
  <si>
    <t>+86 15281060527</t>
  </si>
  <si>
    <t>Sichuan Provincial Department of Science and Technology (Key R &amp; D in Sichuan Province-Research on Major Disease Control and Major Public Health Issues)</t>
  </si>
  <si>
    <t>Inclusion criteria: 1. All patients who need mechanical ventilation in the ICU;&lt;br&gt;2. Tracheal intubation and mechanical ventilation were started within 24 hours after enrollment;&lt;br&gt;3. Mechanical ventilation time is at least 72h.</t>
  </si>
  <si>
    <t>Exclusion criteria: 1. pregnancy;&lt;br&gt;2. Those who stay in ICU due to cardiac surgery;&lt;br&gt;3. Aspiration (to exclude pneumonia caused by chemical factors);&lt;br&gt;4. Patients with chronic obstructive pulmonary disease;&lt;br&gt;5. Immunosuppressive status (meet one of the following conditions):&lt;br&gt;(1) White blood cells &lt;3x10^9/L;&lt;br&gt;(2) Cumulative glucocorticoid dose&gt; 750mg;&lt;br&gt;(3) HIV infected persons;&lt;br&gt;6. Thrombocytopenia: platelet count &lt;25x10^9/L and / or INR&gt;1.8;&lt;br&gt;7. Those who are allergic to chlorine;&lt;br&gt;8. Conditions do not allow oral care (such as oral mucosal inflammation);&lt;br&gt;9. Estimated survival time &lt;1 week;&lt;br&gt;10. Readmission during the study period;&lt;br&gt;11. Mechanical ventilation for tracheal intubation outside the hospital has been performed for&gt; 24h;&lt;br&gt;12. Refusal of tracheal intubation;&lt;br&gt;13. Refusal to sign informed consent.</t>
  </si>
  <si>
    <t>Plaque clearance rate;</t>
  </si>
  <si>
    <t>Antibacterial effect;VAP rate;</t>
  </si>
  <si>
    <t>Xiaoyuan Shi</t>
  </si>
  <si>
    <t>+86 028-85422654</t>
  </si>
  <si>
    <t>Feasibility of a Post-Hospitalization PT Intervention in Patients With Pneumonia</t>
  </si>
  <si>
    <t>Other: Manual therapy and exercise</t>
  </si>
  <si>
    <t>https://clinicaltrials.gov/show/NCT04114331</t>
  </si>
  <si>
    <t>Feasibility of a Physical Therapy Intervention on Older Adults With Hyperkyphosis or Forward Head Posture</t>
  </si>
  <si>
    <t>NCT04114331</t>
  </si>
  <si>
    <t>Pneumonia;COPD;Hyperkyphosis;Postural, Thoracic Kyphosis</t>
  </si>
  <si>
    <t>15-0098</t>
  </si>
  <si>
    <t>Lynne C Hughes, PhD, PT</t>
  </si>
  <si>
    <t>University of Texas</t>
  </si>
  <si>
    <t>&lt;br&gt;        Inclusion Criteria:&lt;br&gt;&lt;br&gt;          -  at least 50 years of age&lt;br&gt;&lt;br&gt;          -  hyperkyphosis, forward head posture, pneumonia, or chronic obstructive pulmonary&lt;br&gt;             disease (COPD)&lt;br&gt;&lt;br&gt;          -  community dwelling&lt;br&gt;&lt;br&gt;          -  self report of ability to walk 10 feet or greater with or without an assistive device&lt;br&gt;&lt;br&gt;          -  ability to perform informed consent&lt;br&gt;&lt;br&gt;          -  ability to transport to research facility&lt;br&gt;&lt;br&gt;          -  ability to read and write in English or Spanish&lt;br&gt;&lt;br&gt;        Exclusion Criteria:&lt;br&gt;&lt;br&gt;          -  Inability to perform informed consent&lt;br&gt;&lt;br&gt;          -  Inability to follow directions&lt;br&gt;&lt;br&gt;          -  Inability to perform transfers, sit, and stand independently&lt;br&gt;&lt;br&gt;          -  Inability to ambulate 10 feet or more with or without an assistive device&lt;br&gt;&lt;br&gt;          -  Inability to perform pulmonary function testing&lt;br&gt;&lt;br&gt;          -  Inability to fully participate in testing and measures&lt;br&gt;&lt;br&gt;          -  Inability to fully participate in the intervention&lt;br&gt;&lt;br&gt;          -  Severe claustrophobia&lt;br&gt;&lt;br&gt;          -  Unable to tolerate physical touch&lt;br&gt;&lt;br&gt;          -  Morbid obesity (BMI greater than 40)&lt;br&gt;&lt;br&gt;          -  History of prior lung disease such as cancer or transplant&lt;br&gt;&lt;br&gt;          -  History of comorbidity that would affect lung function such as neuromuscular disease&lt;br&gt;             (ALS, MS), collagen disease (SLE), cardiovascular disease (CHF), or musculoskeletal&lt;br&gt;             disease with an autoimmune component (Ankylosing Spondylosis, RA).&lt;br&gt;&lt;br&gt;          -  A prior discharge within 30 days of hospitalization for pneumonia or COPD&lt;br&gt;&lt;br&gt;          -  Discharge against medical advice&lt;br&gt;</t>
  </si>
  <si>
    <t>Posture, as measured by change in height;Posture, as measured by change in kyphotic index;Posture, as measured by change in block test;Posture, visual change in digital photos</t>
  </si>
  <si>
    <t>Function as a change in Timed Up and Go speed;Function as a change in Functional Reach test;Function as a change in the Short Physical Performance Battery (SPPB) score;Function and Gait as a change in the 2 Minute Walk Test (2MWT);Function and patient perception as change in the Patient Specific Functional Scale (PSFS);Gait as measured by change in gait parameters on a Gaitrite walkway;Gait as measured by change in Tekscan measures of force;Pulmonary function change measure by spirometry;Patient perception as measured by changes in Cognitive Mapping</t>
  </si>
  <si>
    <t>&lt;br&gt;                Trade Name: Flucelvax Tetra&lt;br&gt;                Pharmaceutical Form: Suspension for injection in pre-filled syringe&lt;br&gt;                INN or Proposed INN: A/(H1N1)-LIKE VIRUS ANTIGEN&lt;br&gt;                Other descriptive name: A/(H1N1)-LIKE VIRUS ANTIGEN&lt;br&gt;                Concentration unit: ¬µg microgram(s)&lt;br&gt;                Concentration type: not less then&lt;br&gt;                Concentration number: 15-&lt;br&gt;                INN or Proposed INN: A/(H3N2)-LIKE VIRUS ANTIGEN&lt;br&gt;                Other descriptive name: A/(H3N2)-LIKE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Suspension for injection in pre-filled syringe&lt;br&gt;                Route of administration of the placebo: Intramuscular use&lt;br&gt;&lt;br&gt;                Trade Name: NeisVac-C&lt;br&gt;                Pharmaceutical Form: Suspension for injection in pre-filled syringe&lt;br&gt;                INN or Proposed INN: NA&lt;br&gt;                Other descriptive name: N. MENINGITIDIS GROUP C POLYSACCHARIDE&lt;br&gt;                Concentration unit: ¬µg microgram(s)&lt;br&gt;                Concentration type: equal&lt;br&gt;                Concentration number: 10-&lt;br&gt;                Pharmaceutical form of the placebo: Suspension for injection in pre-filled syringe&lt;br&gt;                Route of administration of the placebo: Intramuscular use&lt;br&gt;&lt;br&gt;</t>
  </si>
  <si>
    <t>Philippines;Estonia;Spain;Thailand;Ukraine;Lithuania;Vietnam;Czech Republic;Poland;Honduras;Malaysia;Romania;Bulgaria;Latvia;Bangladesh;New Zealand</t>
  </si>
  <si>
    <t>Prophylaxis of influenza virus infection &lt;br&gt;                MedDRA version: 20.0                Level: PT                Classification code 10022000                Term: Influenza                System Organ Class: 10021881 - Infections and infestations            ;Therapeutic area: Diseases [C] - Virus Diseases [C02]</t>
  </si>
  <si>
    <t>Inclusion criteria: &lt;br&gt;                Individuals of 6 through 47 months of age on the day of informed consent.&lt;br&gt;                Individuals whose parent(s)/LAR have voluntarily given written informed consent after the nature of the study has been explained according to local regulatory requirements, prior to study entry.&lt;br&gt;                Individuals who can comply with study procedures including follow-up.&lt;br&gt;                Individuals in generally good health as per the Investigator‚Äôs medical judgement.&lt;br&gt;                Are the trial subjects under 18? yes&lt;br&gt;                Number of subjects for this age range: 3830&lt;br&gt;                F.1.2 Adults (18-64 years) no&lt;br&gt;                F.1.2.1 Number of subjects for this age range&lt;br&gt;                F.1.3 Elderly (&gt;=65 years) no&lt;br&gt;                F.1.3.1 Number of subjects for this age range&lt;br&gt;</t>
  </si>
  <si>
    <t>Exclusion criteria: &lt;br&gt;                1. Acute (severe) febrile illness (see Section 4.3 Criteria for Delay of&lt;br&gt;                Vaccination). Enrollment could be considered if the fever is absent for 72&lt;br&gt;                hours.&lt;br&gt;                2. History of any anaphylaxis, serious vaccine reactions or&lt;br&gt;                hypersensitivity, including allergic reactions, to any component of&lt;br&gt;                vaccine or medical equipment whose use is foreseen in this study.&lt;br&gt;                3. Clinical conditions representing a contraindication to intramuscular&lt;br&gt;                vaccination and blood draws. These may include known bleeding&lt;br&gt;                disorders, or treatment with anticoagulants in the 3 weeks preceding&lt;br&gt;                vaccination.&lt;br&gt;                4. A known history of Guillain-Barr√© Syndrome or other demyelinating&lt;br&gt;                diseases such as encephalomyelitis and transverse myelitis.&lt;br&gt;                5. Abnormal function of the immune system resulting from clinical&lt;br&gt;                conditions, which include:&lt;br&gt;                a. Known or suspected congenital or acquired immunodeficiency.&lt;br&gt;                b. Systemic administration of corticosteroids (PO/IV/IM) at any dose for&lt;br&gt;                more than 14 days, within 90 days prior to informed consent. Topical,&lt;br&gt;                inhaled and intranasal corticosteroids are permitted. Intermittent use&lt;br&gt;                (one dose in 30 days) of intra-articular corticosteroids is also permitted.&lt;br&gt;                c. Administration of antineoplastic and immunomodulating agents or&lt;br&gt;                radiotherapy within 90 days prior to informed consent.&lt;br&gt;                6. Received immunoglobulins or any blood products within 180 days&lt;br&gt;                prior to informed consent.&lt;br&gt;                7. Received an investigational or non-registered medicinal product&lt;br&gt;                within 30 days prior to informed consent, or intend to participate in&lt;br&gt;                another clinical trial during the study.&lt;br&gt;                8. Participated in this trial in a prior season or is discontinued after&lt;br&gt;                randomization in the current season.&lt;br&gt;                9. Study personnel, family and household members of study personnel&lt;br&gt;                should not participate.&lt;br&gt;                10. Any other clinical condition that, in the opinion of the investigator,&lt;br&gt;                might interfere with the results of the study or pose additional risk to&lt;br&gt;                the subject due to participation in the study.&lt;br&gt;                11. Received influenza vaccination or has had documented influenza&lt;br&gt;                disease in the last 6 months prior to informed consent.&lt;br&gt;                12. Prior vaccination to prevent Neisseria meningitides serogroup C&lt;br&gt;                disease or prior infection caused by this organism.&lt;br&gt;                13. Received any other vaccines than influenza vaccine within 14 days&lt;br&gt;                (for inactivated vaccines) or 28 days (for live vaccines) prior to study&lt;br&gt;                vaccination or who are planning to receive any vaccine within 28 days&lt;br&gt;                after study vaccination.&lt;br&gt;</t>
  </si>
  <si>
    <t>&lt;br&gt;                Main Objective: EFFICACY: To demonstrate the absolute vaccine efficacy of QIVc versus a&lt;br&gt;                non-influenza vaccine to prevent at least one of the following:&lt;br&gt;                - RT-PCR confirmed illness caused by any influenza Type A and/or Type&lt;br&gt;                B virus, regardless of antigenic match.&lt;br&gt;                - Culture confirmed illness caused by influenza virus strains antigenically&lt;br&gt;                matched to the influenza strains selected for the seasonal influenza&lt;br&gt;                vaccine.&lt;br&gt;            ;&lt;br&gt;                Secondary Objective: EFFICACY: Efficacy objectives evaluating QIVc compared to a non-influenza vaccine:&lt;br&gt;                - Prevention of culture confirmed illness caused by influenza virus strains antigenically dissimilar to the influenza strains selected for the seasonal vaccine.&lt;br&gt;                - Prevention of culture confirmed illness caused by any Type A and/or Type B virus.&lt;br&gt;                - Prevention of RT-PCR confirmed moderate-to-severe influenza caused by any influenza Type A and/or Type B virus.&lt;br&gt;                &lt;br&gt;                IMMUNOGENICITY: To evaluate the immune response after vaccination with QIVc, 4 weeks after last vaccination in a sub-set of subjects 6 months&lt;br&gt;                through 47 months of age in each study vaccine group.&lt;br&gt;                &lt;br&gt;                SAFETY: To evaluate the safety and tolerability of QIVc among subjects 6 months through 47 months of age in the QIVc group and comparator group.&lt;br&gt;            ;&lt;br&gt;                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                2.Efficacy Endpoint: First occurrence of culture confirmed influenza, due to influenza Type A and/or B virus antigenically matched by ferret antigenicity testing to the influenza strains selected for the seasonal influenza vaccine in association with protocol-defined ILI symptoms&lt;br&gt;            ;Timepoint(s) of evaluation of this end point: &gt; 14 days after the last vaccination and until the end of the influenza season</t>
  </si>
  <si>
    <t>&lt;br&gt;                Secondary end point(s): 1. Efficacy Endpoint: first occurrence of culture confirmed influenza caused by influenza virus strains antigenically dissimilar to the influenza strains selected for the seasonal vaccine &lt;br&gt;                2. Efficacy Endpoint: first occurrence of culture confirmed influenza due to any influenza Type A and/or Type B virus regardless of antigenic match to the influenza strains selected for the seasonal influenza vaccine in association with protocol-defined ILI symptoms.&lt;br&gt;                3.Efficacy Endpoint: first occurrence of RT-PCR confirmed moderate-to-severe influenza due to any influenza Type A and/or Type B virus regardless of antigenic match to the influenza strains selected for the seasonal influenza vaccine&lt;br&gt;                4. Immunogenicity Endpoint: Pre and post-vaccination geometric mean titers (GMTs)&lt;br&gt;                5.Immunogenicity Endpoint: 2. Seroconversion rates (SCR)&lt;br&gt;                6. Immunogenicity Endpoint: Geometric mean ratio (GMR)&lt;br&gt;                7. Safety Endpoint: Percentage of subjects with solicited local and systemic adverse events&lt;br&gt;                8. Safety Endpoint: Percentage of subjects with unsolicited adverse events&lt;br&gt;                9. Safety Endpoint: Percentage of subjects with SAEs, NOCDs, AE leading to withdrawal from the study or vaccination&lt;br&gt;                10. Safety Endpoint: Percentage of subjects with medically attended adverse events after ILI onset&lt;br&gt;            ;&lt;br&gt;                Timepoint(s) of evaluation of this end point: Efficacy endpoints 1, 2 and 3: &gt; 14 days after the last vaccination and until the end of the influenza season&lt;br&gt;                Immunogenicity endpoint 4, 5 and 6: Day 1 and 28 days after last vaccination&lt;br&gt;                Safety endpoint 7: 1 to 7 days after each vaccination &lt;br&gt;                Safety endpoint 8: Day 1 to  28 days after last vaccination&lt;br&gt;                Safety endpoint 9: Day 1 to LSLV&lt;br&gt;                Safety endpoint 10: day of ILI onset to 30 days after ILI onset&lt;br&gt;</t>
  </si>
  <si>
    <t>Anakinra versus placebo double blind Randomized controlled trial for the treatment of Acute Myocarditis - ARAMIS</t>
  </si>
  <si>
    <t>&lt;br&gt;                Trade Name: kineret&lt;br&gt;                Product Name: kineret&lt;br&gt;                Pharmaceutical Form: Solution for injection&lt;br&gt;                INN or Proposed INN: ANAKINRA&lt;br&gt;                CAS Number: 143090-92-0&lt;br&gt;                Concentration unit: mg milligram(s)&lt;br&gt;                Concentration type: equal&lt;br&gt;                Pharmaceutical form of the placebo: Solution for injection&lt;br&gt;                Route of administration of the placebo: Subcutaneous use&lt;br&gt;&lt;br&gt;</t>
  </si>
  <si>
    <t>https://www.clinicaltrialsregister.eu/ctr-search/search?query=eudract_number:2016-003433-20</t>
  </si>
  <si>
    <t>Anakinra versus placebo double blind Randomized controlled trial for the treatment of Acute MyocarditIS</t>
  </si>
  <si>
    <t>EUCTR2016-003433-20-FR</t>
  </si>
  <si>
    <t>Controlled: no                Randomised: yes                Open: no                Single blind: no                Double blind: yes                Parallel group: yes                Cross over: no                Other: no                If controlled, specify comparator, Other Medicinial Product: no                Placebo: yes                Other: no                Number of treatment arms in the trial: 2</t>
  </si>
  <si>
    <t>Patients hospitalized for Acute myocarditis &lt;br&gt;                MedDRA version: 19.0                Level: LLT                Classification code 10000932                Term: Acute myocarditis                System Organ Class: 100000004849            ;Therapeutic area: Diseases [C] - Cardiovascular Diseases [C14]</t>
  </si>
  <si>
    <t>P150921</t>
  </si>
  <si>
    <t>DRCD H√¥pital St Louis</t>
  </si>
  <si>
    <t>fadila.amerali@aphp.fr</t>
  </si>
  <si>
    <t>DGOS</t>
  </si>
  <si>
    <t>Inclusion criteria: &lt;br&gt;                Patients hospitalized for Acute myocarditis defined as:&lt;br&gt;                -Chest Pain (or modification of the ECG) AND Troponin Rise (*1.5 Normal range) AND Myocarditis proven by RMI in the first 72h after admission&lt;br&gt;                - Age &gt; 18 and &lt;65 years old&lt;br&gt;                -Accepting effective contraception during treatment duration (men and women childbearing potential)&lt;br&gt;                -Signed informed consent&lt;br&gt;                -Normal Coronary angiography or coronary CT Scan (made during the previous year is acceptable) (normal is defined as stenosis &lt; 50%)&lt;br&gt;&lt;br&gt;                Are the trial subjects under 18? no&lt;br&gt;                Number of subjects for this age range:&lt;br&gt;                F.1.2 Adults (18-64 years) yes&lt;br&gt;                F.1.2.1 Number of subjects for this age range 120&lt;br&gt;                F.1.3 Elderly (&gt;=65 years) no&lt;br&gt;                F.1.3.1 Number of subjects for this age range&lt;br&gt;</t>
  </si>
  <si>
    <t>Exclusion criteria: &lt;br&gt;                -Active coronary disease&lt;br&gt;                -Clinical Suspicion or proven underlying disease: systemic lupus, antiphospholipid antibodies, Lyme disease, trypanosomiase disease, myositis, signs of sarcoidosis, giant cell myocarditis, chronic inflammatory disease, tuberculosis, HIV, HBV or HCV infection&lt;br&gt;                -Latex allergy&lt;br&gt;                -Pregnancy, breastfeeding&lt;br&gt;                -Contra-indication to ANAKINRA (known hypersensitivity to the active substance or to any of the excipients,&lt;br&gt;                -neutropenia &lt; 1,5.109/L)&lt;br&gt;                -Renal failure, CrCl &lt; 30 ml/min (MDRD)&lt;br&gt;                -Asthma&lt;br&gt;                -Malignancy or any comorbidity limiting survival or conditions predicting inability to complete the study&lt;br&gt;                -History of malignancy&lt;br&gt;                -Non Steroidian Anti Inflammatory drug within the past 14 days&lt;br&gt;                -Anti TNF within the past 14 days&lt;br&gt;                -No affiliation to the French Health Care System s√©curit√© sociale&lt;br&gt;                -Hepatic impairement = Child-Pugh Class C&lt;br&gt;                -Mechanical ventilation&lt;br&gt;                -Circulatory assistance.&lt;br&gt;&lt;br&gt;</t>
  </si>
  <si>
    <t>&lt;br&gt;                Main Objective: to assess the efficacy of ANAKINRA in Acute Myocarditis compared to placebo in addition to standard therapy.&lt;br&gt;            ;Primary end point(s): number of days alive free of any myocarditis complications defined as ventricular arrhythmias, heart failure, chest pain, ventricular dysfunction defined as LVEF&lt;50%, within 28 days post hospitalization;&lt;br&gt;                Secondary Objective: -To assess the cost-effectiveness of ANAKINRA in the setting of acute myocarditis&lt;br&gt;                -To assess the effect of ACE discontinuation in patient with preserved LVEF&lt;br&gt;                -To determine if ANAKINRA improves NT proBNP fall&lt;br&gt;                - To determine if ANAKINRA improves troponin fall&lt;br&gt;                -To determine if ANAKINRA improves the rate of sustained or not sustained ventricular tachycardia, Heart Failure, or Cardiac Death&lt;br&gt;            ;Timepoint(s) of evaluation of this end point: 4YERS</t>
  </si>
  <si>
    <t>&lt;br&gt;                Secondary end point(s): -Total cost, total QALYs, incremental cost effectiveness and cost utility ratios&lt;br&gt;                -LVFE at 6 month and one year assessed by cardiac MRI and TTE&lt;br&gt;                -All cause of death rate during the 12 months follow-up&lt;br&gt;                -Cardiovascular death at 12 months&lt;br&gt;                -Heart Failure at 12 months&lt;br&gt;                -Ventricular tachycardia during the 12 months follow-up&lt;br&gt;                -NT-proBNP above 450 pg/mL (in patients aged below 50); above 900 pg/mL (age 50-75 years), or above 1800 pg/mL (patients older than 75)&lt;br&gt;                -50% decrease of the troponin level at discharge compared to admission&lt;br&gt;            ;Timepoint(s) of evaluation of this end point: 4 yers</t>
  </si>
  <si>
    <t>Anakinra versus placebo double blind Randomized controlled trial for the treatment of Acute Myocarditis</t>
  </si>
  <si>
    <t>High Flow Nasal Oxygen Therapy in Perioperative Period of the Adult With Hypercapnic and Hypoxemic Respiratory Faliure</t>
  </si>
  <si>
    <t>Other: standard low flow therapy;Device: high flow nasal oxygen therapy;Device: association of high flow nasal oxygen therapy and non invasive positive pressure ventilation</t>
  </si>
  <si>
    <t>https://clinicaltrials.gov/show/NCT03229460</t>
  </si>
  <si>
    <t>NCT03229460</t>
  </si>
  <si>
    <t>Acute Respiratory Failure With Hypercapnia</t>
  </si>
  <si>
    <t>XH-17-008</t>
  </si>
  <si>
    <t>bin he;Guangyu Chen, PhD</t>
  </si>
  <si>
    <t>hebinicu@139.com;xinhuacru@163.com</t>
  </si>
  <si>
    <t>021-25077828;+86-02125076143</t>
  </si>
  <si>
    <t>&lt;br&gt;        Inclusion Criteria:&lt;br&gt;&lt;br&gt;          -  Hypoxemic and no hypercapnic acute respiratory failure :&lt;br&gt;&lt;br&gt;          -  severe dyspnea at rest with a respiratory rate &gt;25 breaths/min&lt;br&gt;&lt;br&gt;          -  PaO2/FiO2 &lt;300&lt;br&gt;&lt;br&gt;          -  PaCO2 &lt;45 mmHg,&lt;br&gt;&lt;br&gt;        Exclusion Criteria:&lt;br&gt;&lt;br&gt;          -  age &lt;18 years&lt;br&gt;&lt;br&gt;          -  NPPV contraindications&lt;br&gt;&lt;br&gt;          -  past history of respiratory chronic disease (COPD, cystic fibrosis‚Ä¶)&lt;br&gt;&lt;br&gt;          -  cardiac pulmonary edema&lt;br&gt;&lt;br&gt;          -  Pre-defined intubation&lt;br&gt;&lt;br&gt;          -  other than respiratory organ failure : systolic pressure &lt;90 mmHg,current treatment&lt;br&gt;             with epinephrine or norepinephrine, decreased level of consciousness ( Glasgow score =&lt;br&gt;             12)&lt;br&gt;&lt;br&gt;          -  profound aplasia (white cells count &lt;1000/mm 3)&lt;br&gt;</t>
  </si>
  <si>
    <t>the number of patients in each group who require endotracheal intubation with mechanical ventilation</t>
  </si>
  <si>
    <t>Optimal regimens of sulfamethoxazole-trimethoprim for prophylaxis of pneumocystis pneumonia in patients with systemic rheumatic diseases: multi-center randomized open label trial - Optimal regimens of Baktar for prophylaxis of pneumocystis pneumonia in patients with systemic rheumatic diseases</t>
  </si>
  <si>
    <t>SMX/TMP of daily 400 mg/80 mg for 52 weeks.&lt;br&gt;SMX/TMP of daily 200 mg/40 mg for 52 weeks.</t>
  </si>
  <si>
    <t>https://upload.umin.ac.jp/cgi-open-bin/ctr_e/ctr_view.cgi?recptno=R000035982</t>
  </si>
  <si>
    <t>Optimal regimens of sulfamethoxazole-trimethoprim for prophylaxis of pneumocystis pneumonia in patients with systemic rheumatic diseases: multi-center randomized open label trial</t>
  </si>
  <si>
    <t>JPRN-UMIN000031513</t>
  </si>
  <si>
    <t>Juntendo University School of Medicin</t>
  </si>
  <si>
    <t>Pneumocystis pneumonia</t>
  </si>
  <si>
    <t>Abe</t>
  </si>
  <si>
    <t>2-1-1 Hongo, Bunkyo-ku, Tokyo, Japan</t>
  </si>
  <si>
    <t>yo-abe@juntendo.ac.jp</t>
  </si>
  <si>
    <t>Juntendo University School of Medicine Department of Internal Medicine and Rheumatology</t>
  </si>
  <si>
    <t>Naoto</t>
  </si>
  <si>
    <t>Tamura</t>
  </si>
  <si>
    <t>2-1-1, Hongo, Bunkyo-ku, Tokyo, Japan</t>
  </si>
  <si>
    <t>Juntendo university school of medicine Department of internal medicine and rheumatology</t>
  </si>
  <si>
    <t>Exclusion criteria: 1.Have contraindications to SMX/TMP&lt;br&gt;2.Have a history of PCP&lt;br&gt;3.Have received biologic agents&lt;br&gt;4.Have uncontrollable complications&lt;br&gt;5.Body weight below 40 kg&lt;br&gt;6.Being pregnant or a nursing woman&lt;br&gt;7.Being unable to start SMX/TMP within 14 days of starting prednisolone&lt;br&gt;8.Unable to give informed consent</t>
  </si>
  <si>
    <t>The primary endpoint was non-incidence rate of PCP at week 52.</t>
  </si>
  <si>
    <t>The secondary endpoint was drug continuation rate at week 52.</t>
  </si>
  <si>
    <t>Diagnostic accuracy of lung ultrasonography combined with procalcitonin for the diagnosis of ventilator associated pneumonia</t>
  </si>
  <si>
    <t>;Group (I):  LUS only will be done for patients of this group.;Group (II):  PCT only will be done for patients of this group.;Group (III):  LUS combined with PCT will be done for patients of this group.</t>
  </si>
  <si>
    <t>https://pactr.samrc.ac.za/TrialDisplay.aspx?TrialID=2440</t>
  </si>
  <si>
    <t>PACTR201708002440345</t>
  </si>
  <si>
    <t>Parallel: different groups receive different interventions at same time during study,Randomised,Simple randomisation using a radomisation table created by a computer software program,Sealed opaque envelopes</t>
  </si>
  <si>
    <t>anesthesia department</t>
  </si>
  <si>
    <t>&lt;br&gt;Respiratory &lt;br&gt;diagnosis of ventilator assosciated pneumonia;Respiratory;diagnosis of ventilator assosciated pneumonia</t>
  </si>
  <si>
    <t>gehan</t>
  </si>
  <si>
    <t>eid</t>
  </si>
  <si>
    <t>7 tharwat street</t>
  </si>
  <si>
    <t>gehan2552011@gmail.com</t>
  </si>
  <si>
    <t>Lecturer of Anaesthesia and and Intesive care</t>
  </si>
  <si>
    <t>mohamed</t>
  </si>
  <si>
    <t>abu elyazed</t>
  </si>
  <si>
    <t>15 elestad street</t>
  </si>
  <si>
    <t>moh_yazed75@yahoo.com</t>
  </si>
  <si>
    <t>faculty of medicine</t>
  </si>
  <si>
    <t>anesthesia department;faculty of medicine</t>
  </si>
  <si>
    <t>Inclusion criteria: patients will be included in the study if their age ¬ø18, mechanical ventilation for more than  48 h, newly appeared/evolving CXR infiltrate, and two or more of the following clinical criteria: temperature  ¬ø 38.5 ¬øC or hypothermia (&lt; 36.5¬ø ), leukocytosis &gt; 104/mL, or leukopenia &lt; 4.103/mL; purulent tracheal secretions; and PaO2/FIO2 &lt; 300 mm Hg.</t>
  </si>
  <si>
    <t>Exclusion criteria: Exclusion criteria comprised patients with ongoing pneumonia or if their age ¬ø 18.</t>
  </si>
  <si>
    <t>To evaluate to evaluate the diagnostic accuracy of the combination of LUS and PCT in the diagnosis of ventilator associated Pneumonia.</t>
  </si>
  <si>
    <t>To assess the period of stay in the ICU</t>
  </si>
  <si>
    <t>May 17 2017 12:00AM</t>
  </si>
  <si>
    <t>research ethics committee</t>
  </si>
  <si>
    <t>ACCESS to the Cardiac Catheterization Laboratory in Patients Without ST-segment Elevation Myocardial Infarction Resuscitated From Out-of-hospital Ventricular Fibrillation Cardiac Arrest</t>
  </si>
  <si>
    <t>Procedure: Initial CCL admission;Diagnostic Test: Initial ICU admission</t>
  </si>
  <si>
    <t>https://clinicaltrials.gov/show/NCT03119571</t>
  </si>
  <si>
    <t>ACCESS to the Cardiac Cath Lab in Patients Without STEMI Resuscitated From Out-of-hospital VT/VF Cardiac Arrest</t>
  </si>
  <si>
    <t>NCT03119571</t>
  </si>
  <si>
    <t>Cardiac Arrest Due to Underlying Cardiac Condition;Ventricular Fibrillation;Cardiopulmonary Arrest With Successful Resuscitation</t>
  </si>
  <si>
    <t>CV-2017-25768</t>
  </si>
  <si>
    <t>Demetris Yannopoulos, MD;Tom Aufderheide, MD</t>
  </si>
  <si>
    <t>University of Minnesota;MCW</t>
  </si>
  <si>
    <t>&lt;br&gt;        Inclusion Criteria:&lt;br&gt;&lt;br&gt;          -  Adult presumed or known to be 18-75 years old&lt;br&gt;&lt;br&gt;          -  Resuscitated from OOHCA&lt;br&gt;&lt;br&gt;          -  Initial cardiac arrest rhythm of pulseless VT/VF (including patients treated with an&lt;br&gt;             AED)&lt;br&gt;&lt;br&gt;          -  No ST-segment elevation MI (No STEMI) (or STEMI-equivalent syndrome) on ED 12-lead ECG&lt;br&gt;             (as interpreted by a physician)&lt;br&gt;&lt;br&gt;        Exclusion Criteria:&lt;br&gt;&lt;br&gt;          -  Initial non-shockable out-of-hospital cardiac arrest rhythm (pulseless electrical&lt;br&gt;             activity or asystole)&lt;br&gt;&lt;br&gt;          -  Valid do not resuscitate orders (DNR),&lt;br&gt;&lt;br&gt;          -  Blunt, penetrating, or burn-related injury, drowning, electrocution or known overdose,&lt;br&gt;&lt;br&gt;          -  Known prisoners&lt;br&gt;&lt;br&gt;          -  Known pregnancy,&lt;br&gt;&lt;br&gt;          -  ST-segment elevation on ED 12-lead ECG (as interpreted by a physician)&lt;br&gt;&lt;br&gt;          -  Absolute contraindications to emergent coronary angiography including,&lt;br&gt;&lt;br&gt;          -  known anaphylactic reaction to angiographic contrast media,&lt;br&gt;&lt;br&gt;          -  active gastrointestinal or internal bleeding, or&lt;br&gt;&lt;br&gt;          -  severe concomitant illness that drastically shortens life expectancy or increases risk&lt;br&gt;             of the procedure.&lt;br&gt;&lt;br&gt;          -  Suspected or confirmed intracranial bleeding&lt;br&gt;&lt;br&gt;          -  Refractory cardiac arrest (prior to randomization)&lt;br&gt;&lt;br&gt;          -  Patients meeting ACCESS Trial eligibility criteria initially seen in an outside&lt;br&gt;             hospital and then transferred to an ACCESS Trial participating hospital&lt;br&gt;</t>
  </si>
  <si>
    <t>Survival to hospital discharge with mRS = 3</t>
  </si>
  <si>
    <t>Assessment of the Immunomodulatory Effect of Zinc Supplementation on the Clinical Evolution of Children With Pneumonia</t>
  </si>
  <si>
    <t>Drug: Zinc sulfate;Other: Glucose;Drug: Zinc sulfate;Other: Glucose</t>
  </si>
  <si>
    <t>https://clinicaltrials.gov/show/NCT03690583</t>
  </si>
  <si>
    <t>Immunomodulation by Zinc Supplementation in Children With Pneumonia</t>
  </si>
  <si>
    <t>NCT03690583</t>
  </si>
  <si>
    <t>Universidad Nacional Autonoma de Mexico</t>
  </si>
  <si>
    <t>Mexico;Mexico</t>
  </si>
  <si>
    <t>Pneumonia;Children, Only;Pneumonia;Children, Only</t>
  </si>
  <si>
    <t>January 29, 2014</t>
  </si>
  <si>
    <t>CONACYT SALUD 2012-01-182274</t>
  </si>
  <si>
    <t>Rosa M Wong-Chew, MD, DSc;Rosa M Wong-Chew, MD, DSc</t>
  </si>
  <si>
    <t>Facultad de Medicina, Universidad Nacional Autonoma de Mexico;Facultad de Medicina, Universidad Nacional Autonoma de Mexico</t>
  </si>
  <si>
    <t>Hospital General de Mexico;Hospital Pediatrico de Coyoacan</t>
  </si>
  <si>
    <t>&lt;br&gt;        Inclusion Criteria:&lt;br&gt;&lt;br&gt;          -  Children 1 month to 5 years old with clinical and/or radiological diagnosis of&lt;br&gt;             pneumonia&lt;br&gt;&lt;br&gt;          -  Admitted to the Emergency room at the participant institutions&lt;br&gt;&lt;br&gt;        Exclusion Criteria:&lt;br&gt;&lt;br&gt;          -  Prematurity&lt;br&gt;&lt;br&gt;          -  Cardiopathy&lt;br&gt;&lt;br&gt;          -  Pneumopathy&lt;br&gt;&lt;br&gt;          -  Immunosuppression (congenital, chemotherapy or other cause)&lt;br&gt;      ;&lt;br&gt;        Inclusion Criteria:&lt;br&gt;&lt;br&gt;          -  Children 1 month to 5 years old with clinical and/or radiological diagnosis of&lt;br&gt;             pneumonia&lt;br&gt;&lt;br&gt;          -  Admitted to the Emergency room at the participant institutions&lt;br&gt;&lt;br&gt;        Exclusion Criteria:&lt;br&gt;&lt;br&gt;          -  Prematurity&lt;br&gt;&lt;br&gt;          -  Cardiopathy&lt;br&gt;&lt;br&gt;          -  Pneumopathy&lt;br&gt;&lt;br&gt;          -  Immunosuppression (congenital, chemotherapy or other cause)&lt;br&gt;</t>
  </si>
  <si>
    <t>Time of improvement of respiratory distress;Time of improvement of oxygen desaturation;Time of improvement of clinical symptoms (cough, rales);Time of improvement of fever;Duration of hospitalization;Time of improvement of respiratory distress;Time of improvement of oxygen desaturation;Time of improvement of clinical symptoms (cough, rales);Time of improvement of fever;Duration of hospitalization</t>
  </si>
  <si>
    <t>Cytokines pattern measured by flow cytometry in blood samples;Lymphoproliferation measured by incorporation of a fluorochrome in lymphocytes stimulated with Concanavalin A</t>
  </si>
  <si>
    <t>The Role of Sustained Inflation on Short Term Respiratory Outcomes in Term Infants</t>
  </si>
  <si>
    <t>Other: Sustained Inflation</t>
  </si>
  <si>
    <t>https://clinicaltrials.gov/show/NCT03165305</t>
  </si>
  <si>
    <t>NCT03165305</t>
  </si>
  <si>
    <t>Respiratory Distress Syndrome, Newborn;Transient Tachypnea of the Newborn;Respiratory Morbidity</t>
  </si>
  <si>
    <t>Merih Cetinkaya</t>
  </si>
  <si>
    <t>2 Minutes</t>
  </si>
  <si>
    <t>&lt;br&gt;        Inclusion Criteria:&lt;br&gt;&lt;br&gt;          -  term newborns&lt;br&gt;&lt;br&gt;          -  parental informed consent&lt;br&gt;&lt;br&gt;          -  inborn infants&lt;br&gt;&lt;br&gt;        Exclusion Criteria:&lt;br&gt;&lt;br&gt;          -  major congenital/chromosomal abnormalities&lt;br&gt;&lt;br&gt;          -  lack of informed consent&lt;br&gt;&lt;br&gt;          -  outborn infants&lt;br&gt;&lt;br&gt;          -  Premature infants&lt;br&gt;</t>
  </si>
  <si>
    <t>Respiratory Morbidity</t>
  </si>
  <si>
    <t>Milrinone in Congenital Diaphragmatic Hernia</t>
  </si>
  <si>
    <t>Drug: Milrinone;Drug: Placebo (5% Dextrose)</t>
  </si>
  <si>
    <t>https://clinicaltrials.gov/show/NCT02951130</t>
  </si>
  <si>
    <t>NCT02951130</t>
  </si>
  <si>
    <t>Congenital Diaphragmatic Hernia;Persistent Pulmonary Hypertension of the Newborn;Hypoxemic Respiratory Failure;Pulmonary Hypoplasia</t>
  </si>
  <si>
    <t>August 22, 2017</t>
  </si>
  <si>
    <t>UG1HD034216;UG1HD027904;UG1HD021364;UG1HD027853;UG1HD040689;UG1HD040492;UG1HD027851;UG1HD087229;UG1HD053109;UG1HD068278;UG1HD068244;UG1HD068263;UG1HD027880;UG1HD053089;UG1HD087226;U10HD036790;NICHD-NRN-0057</t>
  </si>
  <si>
    <t>Satyan Lakshminrusimha, M.D.;Satyan Lakshminrusimha, M.D.</t>
  </si>
  <si>
    <t>;slakshmi@buffalo.edu</t>
  </si>
  <si>
    <t>;716-878-7673</t>
  </si>
  <si>
    <t>University at Buffalo;</t>
  </si>
  <si>
    <t>168 Hours</t>
  </si>
  <si>
    <t>&lt;br&gt;        Eligibility criteria:&lt;br&gt;&lt;br&gt;        Infants are eligible if they meet all of the following criteria:&lt;br&gt;&lt;br&gt;          -  = 36 0/7 weeks PMA by best obstetric estimate AND birth weight of = 2000g&lt;br&gt;&lt;br&gt;          -  postnatal age =7 days (168 hours of age)&lt;br&gt;&lt;br&gt;          -  invasive mechanical ventilation (defined as ventilation with an endotracheal tube) and&lt;br&gt;&lt;br&gt;          -  one arterial blood gas with an OI = 10 (after tracheal tube obstruction and other&lt;br&gt;             easily resolvable mechanical causes for increased OI are ruled out) on the most recent&lt;br&gt;             arterial blood gas within 12 hours prior to the time of randomization.&lt;br&gt;&lt;br&gt;          -  if an arterial blood gas is not available at the time of randomization, a preductal&lt;br&gt;             OSI of = 5 can be used as an inclusion criterion instead of OI = 10; (the OSI should&lt;br&gt;             be based on the most recent preductal pulse oximetry recording and must be within 12&lt;br&gt;             hours of randomization)&lt;br&gt;&lt;br&gt;          -  postnatal blood gas with PCO2 = 80 mmHg (arterial, capillary or venous blood gas) on&lt;br&gt;             the most recent blood gas sample obtained within 12 hours prior to randomization Note:&lt;br&gt;             Criteria (iv) to (vi) must be met at the most recent analysis within 12 hours prior to&lt;br&gt;             randomization.&lt;br&gt;&lt;br&gt;        Exclusion Criteria:&lt;br&gt;&lt;br&gt;        Infants are ineligible if they meet any of the following criteria:&lt;br&gt;&lt;br&gt;          -  known hypertrophic cardiomyopathy&lt;br&gt;&lt;br&gt;               -  Note 1: infants of diabetic mothers with asymmetric septal hypertrophy can be&lt;br&gt;                  included as long as there is no evidence of obstruction to left ventricular&lt;br&gt;                  outflow tract on echocardiogram,&lt;br&gt;&lt;br&gt;               -  Note 2: infants with other acyanotic congenital heart disease (CHD) and CDH may&lt;br&gt;                  be included in the study and will be a predetermined subgroup for analysis)&lt;br&gt;&lt;br&gt;          -  cyanotic CHD - transposition of great arteries (TGA), total anomalous pulmonary venous&lt;br&gt;             return (TAPVR), partial anomalous pulmonary venous return (PAPVR), truncus arteriosus&lt;br&gt;             (TA), tetralogy of Fallot (TOF), single ventricle physiology - hypoplastic left heart&lt;br&gt;             syndrome (HLHS), tricuspid atresia, critical pulmonic stenosis or atresia etc.,&lt;br&gt;&lt;br&gt;          -  enrolled in conflicting clinical trials (such as a randomized controlled blinded trial&lt;br&gt;             of another pulmonary vasodilator therapy); Note: mothers enrolled in fetal tracheal&lt;br&gt;             occlusion studies such as FETO may be enrolled if permitted by investigators of the&lt;br&gt;             fetal tracheal occlusion study; [FETO refers to fetoscopic endoluminal tracheal&lt;br&gt;             occlusion and involves occlusion of fetal trachea with a balloon device at&lt;br&gt;             mid-gestation and subsequent removal in later gestation]&lt;br&gt;&lt;br&gt;          -  infants with bilateral CDH&lt;br&gt;&lt;br&gt;             o Note 3: infants with anterior and central defects are included in the study&lt;br&gt;&lt;br&gt;          -  associated abnormalities of the trachea or esophagus (trachea-esophageal fistula,&lt;br&gt;             esophageal atresia, laryngeal web, tracheal agenesis)&lt;br&gt;&lt;br&gt;          -  renal dysfunction (with serum creatinine &gt; 2 mg/dL not due to maternal factors) or&lt;br&gt;             severe oligohydramnios associated with renal dysfunction at randomization; renal&lt;br&gt;             dysfunction may be secondary to renal anomalies or medical conditions such as acute&lt;br&gt;             tubular necrosis&lt;br&gt;&lt;br&gt;          -  severe systemic hypotension (mean blood pressure &lt; 35 mm Hg for at least 2 h with a&lt;br&gt;             vasoactive inotrope score of &gt; 30)&lt;br&gt;&lt;br&gt;          -  decision is made to provide comfort/ palliative care and not full treatment&lt;br&gt;&lt;br&gt;          -  Intracranial bleed (including the following findings on the cranial ultrasound)&lt;br&gt;&lt;br&gt;               -  Cerebral parenchymal hemorrhage&lt;br&gt;&lt;br&gt;               -  Blood/echodensity in the ventricle with distension of the ventricle&lt;br&gt;&lt;br&gt;               -  Periventricular hemorrhagic infarction&lt;br&gt;&lt;br&gt;               -  Posterior fossa hemorrhage&lt;br&gt;&lt;br&gt;               -  Cerebellar hemorrhage&lt;br&gt;&lt;br&gt;          -  persistent thrombocytopenia (platelet count &lt; 80,000/mm3) despite blood product&lt;br&gt;             administration on the most recent blood draw prior to randomization&lt;br&gt;&lt;br&gt;          -  coagulopathy (PT INR &gt; 1.7) despite blood product administration on the most recent&lt;br&gt;             blood draw (if checked - there is no reason to check PT for the purpose of this study)&lt;br&gt;&lt;br&gt;          -  aneuploidy associated with short life span (such as trisomy 13 or 18) will not be&lt;br&gt;             included in the study (infants with trisomy 21 can be included in the study)&lt;br&gt;&lt;br&gt;          -  elevated arterial, venous or capillary PCO2 &gt; 80 mmHg in spite of maximal ventilator&lt;br&gt;             support (including high frequency ventilation) on the most recent blood gas obtained&lt;br&gt;             within 12 hours prior to randomization&lt;br&gt;&lt;br&gt;          -  use of milrinone infusion prior to randomization (the use of other inhaled pulmonary&lt;br&gt;             vasodilators such as iNO, inhaled epoprosternol, inhaled PGE1 and oral such as&lt;br&gt;             endothelin receptor antagonists is permitted - Note: it is unlikely to be on oral&lt;br&gt;             pulmonary vasodilators early in the course of CDH)&lt;br&gt;&lt;br&gt;          -  ongoing therapy with parenteral (intravenous or subcutaneous) pulmonary vasodilators&lt;br&gt;             such as IV/SQ prostacyclin analogs (Epoprostenol - Flolan or Treprostinil - Remodulin&lt;br&gt;             or PGE1 - Alprostadil) or IV phosphodiesterase 5 inhibitors (sildenafil - Revatio) at&lt;br&gt;             the time of randomization. In addition, initiation of therapy with these two classes&lt;br&gt;             of parenteral medications during the first 24 hours of study drug initiation is not&lt;br&gt;             permitted and will be considered a protocol deviation. The risk of systemic&lt;br&gt;             hypotension is high during the first 24 hours of study-drug (milrinone) infusion and&lt;br&gt;             hence parenteral administration of other pulmonary vasodilators is avoided to minimize&lt;br&gt;             risk of hypotension.&lt;br&gt;&lt;br&gt;          -  Subjects already on ECMO or patients who are being actively considered for ECMO by the&lt;br&gt;             neonatal or surgical team&lt;br&gt;&lt;br&gt;          -  attending (neonatal, critical care or surgical) refusal for participation in the trial&lt;br&gt;             (including concern about presence of hemodynamic instability)&lt;br&gt;</t>
  </si>
  <si>
    <t>Oxygenation Response</t>
  </si>
  <si>
    <t>Oxygenation Response at 48 and 72 h;Changes in estimated systolic pulmonary arterial pressure on echocardiogram;Vasoactive Inotrope Score and Systemic Blood Pressure;Area Under the Curve for Inspired Oxygen;Oxygenation Response to Additional Inotropes or Pulmonary Vasodilators;Supplemental Continuous Oxygen;Survival to discharge without ECMO;Clinical status (Pulmonary and Nutritional);Feasibility and sample size calculation to Perform a Definitive Trial (primary outcome - improvement in survival without ECMO;Feasibility to perform a definitive trial (incidence of systemic hypotension);Feasibility to perform a definitive trial (incidence of intracranial bleeding);Feasibility to perform a definitive trial (incidence of arrhythmias);Adjusted Oxygen Response</t>
  </si>
  <si>
    <t>Collection of Serum Samples From Children 6 Months to &lt; 9 Years of Age Who Received Fluzone¬Æ Quadrivalent and Adults = 65 Years of Age Who Received Fluzone¬Æ High-Dose, Influenza Vaccines, 2019-2020 Formulations</t>
  </si>
  <si>
    <t>Biological: Fluzone Quadrivalent vaccine, 2019-2020 formulation;Biological: Fluzone High-Dose vaccine, 2019-2020 formulation</t>
  </si>
  <si>
    <t>https://clinicaltrials.gov/show/NCT04109222</t>
  </si>
  <si>
    <t>Collection of Serum Samples From Children and Older Adults Receiving the 2019-2020 Formulations of Fluzone¬Æ Quadrivalent and Fluzone¬Æ High-Dose Influenza Vaccines, Respectively</t>
  </si>
  <si>
    <t>NCT04109222</t>
  </si>
  <si>
    <t>U1111-1225-1118;GRC00097</t>
  </si>
  <si>
    <t>&lt;br&gt;        Inclusion criteria :&lt;br&gt;&lt;br&gt;        An individual must fulfill all of the following criteria to be eligible for study&lt;br&gt;        enrollment:&lt;br&gt;&lt;br&gt;          -  Aged 6 months to &lt; 9 years or = 65 years of age on the day of first study vaccination&lt;br&gt;             (study product administration).&lt;br&gt;&lt;br&gt;          -  For participants 6 to &lt; 12 months of age, born at full term of pregnancy (= 37 weeks)&lt;br&gt;             and with a birth weight = 5.5 lbs (2.5 kg).&lt;br&gt;&lt;br&gt;          -  Informed consent form has been signed and dated by participants = 65 years of age.&lt;br&gt;&lt;br&gt;          -  Assent form has been signed and dated by subjects 7 to &lt; 9 years of age, and informed&lt;br&gt;             consent form has been signed and dated by parent(s) or guardian(s) for subjects 6&lt;br&gt;             months to &lt; 9 years of age.&lt;br&gt;&lt;br&gt;          -  Subject and parent/guardian (of subjects 6 months to &lt; 9 years of age) are able to&lt;br&gt;             attend all scheduled visits and to comply with all study procedures.&lt;br&gt;&lt;br&gt;        Exclusion criteria:&lt;br&gt;&lt;br&gt;        An individual fulfilling any of the following criteria to be excluded from study&lt;br&gt;        enrollment:&lt;br&gt;&lt;br&gt;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procedure.&lt;br&gt;&lt;br&gt;          -  Receipt of any vaccine in the 30 days preceding the first study vaccination, or&lt;br&gt;             planned receipt of any vaccine before Visit 2 for participants receiving 1 dose of&lt;br&gt;             influenza vaccine or Visit 3 for particiants receiving 2 doses of influenza vaccine.&lt;br&gt;&lt;br&gt;          -  Previous vaccination against influenza (in the 2019-2020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 ¬∞F [38.0 ¬∞C]).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65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participants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C.&lt;br&gt;&lt;br&gt;        The above information is not intended to contain all considerations relevant to a patient's&lt;br&gt;        potential participation in a clinical trial.&lt;br&gt;</t>
  </si>
  <si>
    <t>Number of serum samples collected in participants aged 6 months to &lt; 9 years of age;Number of serum samples collected in participants aged = 65 years</t>
  </si>
  <si>
    <t>Burden of Influenza at Emergency Department Level : BIED</t>
  </si>
  <si>
    <t>Other: Nasal swab</t>
  </si>
  <si>
    <t>https://clinicaltrials.gov/show/NCT04153331</t>
  </si>
  <si>
    <t>NCT04153331</t>
  </si>
  <si>
    <t>Emergencies;Flu</t>
  </si>
  <si>
    <t>January 13, 2020</t>
  </si>
  <si>
    <t>69HCL19_0755</t>
  </si>
  <si>
    <t>Philppe VANHEMS, MD</t>
  </si>
  <si>
    <t>Service Hygi√®ne, Epid√©miologie et Pr√©vention</t>
  </si>
  <si>
    <t>&lt;br&gt;        Inclusion Criteria:&lt;br&gt;&lt;br&gt;          -  Age &gt; 18 years&lt;br&gt;&lt;br&gt;          -  Consultation for a medical cause&lt;br&gt;&lt;br&gt;        Exclusion Criteria:&lt;br&gt;&lt;br&gt;          -  Consultation for a non-medical cause (trauma...)&lt;br&gt;&lt;br&gt;          -  Pregnant, parturient and lactating women&lt;br&gt;&lt;br&gt;          -  Persons deprived of their liberty&lt;br&gt;&lt;br&gt;          -  Persons of full age who are subject to a legal protection measure&lt;br&gt;&lt;br&gt;          -  Persons not affiliated to a social security system&lt;br&gt;</t>
  </si>
  <si>
    <t>Proportion of laboratory confirmed influenza among patients admitted to Emergency Room during the influenza season</t>
  </si>
  <si>
    <t>Proportion of asymptomatic influenza cases among patients with laboratory confirmed influenza;Proportion of patients who consult for other causes than influenza;Proportion of patients with laboratory confirmed influenza and related outcomes;Proportion of patients with co-morbidities</t>
  </si>
  <si>
    <t>A Multicenter, Randomized, Double-blind, Active-controlled, Parallel Phase III Study to Investigate the Immunogenicity and Safety of 'IL-YANG Quadrivalent Influenza Vaccine Inj.' After Intramuscular Administration in Healthy Adult Subjects</t>
  </si>
  <si>
    <t>Biological: IL-YANG Quadrivalent Influenza Vaccine;Biological: IL-YANG Flu Vaccine Prefilled Syringe;Biological: IL-YANG Trivalent Influenza Vaccine;Biological: IL-YANG Quadrivalent Influenza Vaccine;Biological: IL-YANG Flu Vaccine Prefilled Syringe;Biological: IL-YANG Trivalent Influenza Vaccine;Biological: IL-YANG Quadrivalent Influenza Vaccine;Biological: IL-YANG Flu Vaccine Prefilled Syringe;Biological: IL-YANG Trivalent Influenza Vaccine;Biological: IL-YANG Quadrivalent Influenza Vaccine;Biological: IL-YANG Flu Vaccine Prefilled Syringe;Biological: IL-YANG Trivalent Influenza Vaccine</t>
  </si>
  <si>
    <t>https://clinicaltrials.gov/show/NCT02677493</t>
  </si>
  <si>
    <t>Study to Evaluate the Immunogenicity and Safety of 'IL-YANG Quadrivalent Influenza Vaccine Inj.'</t>
  </si>
  <si>
    <t>NCT02677493</t>
  </si>
  <si>
    <t>IY_IFEZ_Q301</t>
  </si>
  <si>
    <t>&lt;br&gt;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      ;&lt;br&gt;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      ;&lt;br&gt;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      ;&lt;br&gt;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t>
  </si>
  <si>
    <t>Rate of Healthy Adults Aged =19 Years With Seroconversion;Rate of Healthy Adults Aged =19 Years With Seroprotection;Rate of Healthy Adults Aged =19 Years With Seroconversion;Rate of Healthy Adults Aged =19 Years With Seroprotection;Rate of Healthy Adults Aged =19 Years With Seroconversion;Rate of Healthy Adults Aged =19 Years With Seroprotection</t>
  </si>
  <si>
    <t>Rate of Healthy Adults Aged =19 ~ &lt;65 Years and =65 Years With Seroconversion, Respectively.;Rate of Healthy Adults Aged =19 ~ &lt;65 Years and =65 Years With Seroprotection, Respectively.;Geometric Mean Titer as Measured by HI Antibody Titer on Day 28 After Vaccination of the Investigational Product (GMTcomparator/GMTtest Vaccine).;Difference in Seroconversion Rate;Geometric Mean Titer as Measured by HI Antibody Titer Before (Day 0) and on Day 28 After Vaccination of the Investigational Product.;Geometric Mean Ratio as Measured by HI Antibody Titer Before (Day 0) and on Day 28 After Vaccination of the Investigational Product.</t>
  </si>
  <si>
    <t>https://clinicaltrials.gov/ct2/show/results/NCT02677493</t>
  </si>
  <si>
    <t>A Phase 3, Randomized, Multicenter, Observer-blinded, Noninferiority Study to Evaluate the Immunogenicity and Safety of a Quadrivalent Inactivated Influenza Virus Vaccine (Seqirus QIV) with a US-licensed Quadrivalent Inactivated Comparator Influenza Virus Vaccine (Comparator QIV) in a Pediatric Population 6 Months Through 59 Months of Age</t>
  </si>
  <si>
    <t>&lt;br&gt;Trade Name: Afluria Quadrivalent&lt;br&gt;Product Name: Seqirus Quadrivalent Inactivated Influenza Vaccine &lt;br&gt;Pharmaceutical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VICTORIA -LIKE VIRUS ANTIGEN&lt;br&gt;Other descriptive name: B/ -LIKE VIRUS ANTIGEN&lt;br&gt;Concentration unit: ¬µg/ml microgram(s)/millilitre&lt;br&gt;Concentration type: equal&lt;br&gt;Concentration number: 30-&lt;br&gt;&lt;br&gt;Trade Name: Fluzone Quadrivalent&lt;br&gt;Product Name: Comparator Quadrivalent Inactivated Influenza Vaccine&lt;br&gt;Pharmaceutical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VICTORIA -LIKE VIRUS ANTIGEN&lt;br&gt;Other descriptive name: B/ -LIKE VIRUS ANTIGEN&lt;br&gt;Concentration unit: ¬µg/ml microgram(s)/millilitre&lt;br&gt;Concentration type: equal&lt;br&gt;Concentration number: 30-&lt;br&gt;&lt;br&gt;</t>
  </si>
  <si>
    <t>https://www.clinicaltrialsregister.eu/ctr-search/search?query=eudract_number:2016-004753-33</t>
  </si>
  <si>
    <t>A study to evaluate the immunogenicity and safety of Seqirus Quadrivalent Influenza Vaccine (QIV) in a pediatric population 6 months through 59 months of age.</t>
  </si>
  <si>
    <t>EUCTR2016-004753-33-Outside-EU/EEA</t>
  </si>
  <si>
    <t>Controlled: yesRandomised: yesOpen: noSingle blind: noDouble blind: yesParallel group: yesCross over: noOther: noIf controlled, specify comparator, Other Medicinial Product: yesPlacebo: noOther: noNumber of treatment arms in the trial: 4</t>
  </si>
  <si>
    <t>NCT02914275</t>
  </si>
  <si>
    <t>CSLCT-QIV-15-03;NCT02914275</t>
  </si>
  <si>
    <t>Inclusion criteria: &lt;br&gt;*Male or female subject 6 months through to 59 months of age at the time of first vaccination and born between 36 and 42 weeks of gestation&lt;br&gt;*Parent or legally acceptable representative able to provide written informed consent and be willing and able to adhere to all protocol requirements including blood draws&lt;br&gt;*Subject is in generally good health as per the Investigator‚Äôs medical judgment&lt;br&gt;Are the trial subjects under 18? yes&lt;br&gt;Number of subjects for this age range: 2222&lt;br&gt;F.1.2 Adults (18-64 years) no&lt;br&gt;F.1.2.1 Number of subjects for this age range &lt;br&gt;F.1.3 Elderly (&gt;=65 years) no&lt;br&gt;F.1.3.1 Number of subjects for this age range &lt;br&gt;</t>
  </si>
  <si>
    <t>Exclusion criteria: &lt;br&gt;*History of allergic reactions to egg proteins or any components of the Study Vaccines;&lt;br&gt;*History of serious adverse reactions to any influenza vaccines;&lt;br&gt;*History of Guillain-Barr√© syndrome or other demyelinating disease such as encephalomyelitis and transverse myelitis;&lt;br&gt;*History of licensed or investigational influenza vaccination in the last 6 months;&lt;br&gt;*Clinical signs of active infection and/or an axillary temperature of = 99.5¬∞F / (= 37.5 ¬∞C) on the day of vaccination or within 48 hours preceding vaccination. &lt;br&gt;*Current or recent, acute or chronic medical conditions that in the opinion of the Investigator are clinically significant and/or unstable *History of any seizures, with the exception of a single febrile seizure;&lt;br&gt;*Self-reported or known seropositivity suggestive of acute or chronic viral infection for human immunodeficiency virus, hepatitis B or hepatitis C;&lt;br&gt;*Known or suspected congenital or acquired immunosuppressive conditions;&lt;br&gt;*Current or recent immunosuppressive or immunomodulatory therapy&lt;br&gt;*Current or medical history of malignant neoplasms;&lt;br&gt;*Administration of immunoglobulin and/or any blood products within the previous 90 days preceding the administration of the Study Vaccine or planned administration during the study;&lt;br&gt;*Participation in a clinical trial or use of an investigational compound within 28 days prior to or 28 days after receiving the Study Vaccine, or plans to enter a study during this period;&lt;br&gt;*Vaccination with a licensed vaccine 21 days (for live or inactivated vaccines) prior to receiving the Study Vaccine, or plans to receive any licensed vaccine prior to the Study Exit Visit&lt;br&gt;&lt;br&gt;</t>
  </si>
  <si>
    <t>Main Objective: To demonstrate that vaccination with Seqirus QIV elicits an immune response that is not inferior to the US-licensed comparator QIV (Comparator QIV) containing the same virus strains as Seqirus QIV among a pediatric population 6 months through 59 months of age&lt;br&gt;;Secondary Objective: To assess the safety and tolerability of Seqirus QIV in two age strata: 6 months through 35 months, and 36 months through 59 months, as well as overall&lt;br&gt;To characterize the immunogenicity of Seqirus QIV and the US-licensed comparator QIV in two age strata: 6 months through 35 months, and 36 months through 59 months, as well as overall. &lt;br&gt;&lt;br&gt;;Primary end point(s): 1. The Geometric Mean Titer (GMT) ratio of each virus strain&lt;br&gt;2. The difference in Seroconversion Rate (SCR) for each virus strain&lt;br&gt;;Timepoint(s) of evaluation of this end point: 1. 28 days after last vaccination&lt;br&gt;2. 28 days after last vaccination&lt;br&gt;</t>
  </si>
  <si>
    <t>Timepoint(s) of evaluation of this end point: 1. 7 days after each vaccination&lt;br&gt;2. 7 days after each vaccination&lt;br&gt;3. 28 days after each vaccination&lt;br&gt;4. 28 days after each vaccination&lt;br&gt;5. 180 days after the last vaccination dose&lt;br&gt;6. 28 days after last vaccination&lt;br&gt;7. 28 days after last vaccination&lt;br&gt;8. 28 days after last vaccination&lt;br&gt;9. 28 days after last vaccination;Secondary end point(s): 1. Frequency and severity of solicited local adverse reactions&lt;br&gt;2. Frequency and severity of solicited systemic adverse events (AEs)&lt;br&gt;3. Frequency of cellulitis-like reactions&lt;br&gt;4. Frequency and severity of unsolicited adverse events (AEs)&lt;br&gt;5. Frequency of serious adverse events (SAEs)&lt;br&gt;6. Geometric mean of hemagglutination titers (HI GMTs) prevaccination (Day 1) and postvaccination (Study Exit Visit)&lt;br&gt;7. Seroconversion rates (SCRs)&lt;br&gt;8. Seroprotection rate&lt;br&gt;9. Geometric mean fold increase (GMFI)&lt;br&gt;&lt;br&gt;&lt;br&gt;&lt;br&gt;&lt;br&gt;&lt;br&gt;&lt;br&gt;</t>
  </si>
  <si>
    <t>Effect of a lifestyle modification program with Yoga on overweight and non morbidly obese patients with Obstructive sleep apnea- a randomized controlled study - LMSA</t>
  </si>
  <si>
    <t>Intervention1: YOGA,Diet Modification, Exercise.: YOGA for 50 minutes daily.&lt;br&gt;A calorie reduction of 10 to 20% in daily energy intake from individual patients√¢??&lt;br&gt;usual diet i.e. a deficit of 500kcal/ day.&lt;br&gt;Physical activity 45-60 minutes or 150 mins/week on all days or at&lt;br&gt;least 5 days a week.&lt;br&gt;Intervention Period: One Year&lt;br&gt;&lt;br&gt;Control Intervention1: Diet Modification, Exercise.: A calorie reduction of 10 to 20% in daily energy intake from individual patients√¢?? usual diet i.e. a deficit of 500kcal/ day. Physical activity 45-60 minutes or 150 mins/week on all days or at least 5 days a week.&lt;br&gt;Intervention Period: One Year&lt;br&gt;</t>
  </si>
  <si>
    <t>http://www.ctri.nic.in/Clinicaltrials/pmaindet2.php?trialid=16513</t>
  </si>
  <si>
    <t>A study to establish if lifestyle modification can help patients to improve in obstructive sleep apnea syndrome</t>
  </si>
  <si>
    <t>CTRI/2017/05/008462</t>
  </si>
  <si>
    <t>Dr Garima Shukla</t>
  </si>
  <si>
    <t>Health Condition 1: null- Obstructive sleep apnea</t>
  </si>
  <si>
    <t>Jasmin Kaur</t>
  </si>
  <si>
    <t>Room No. 27,Department of Neurology,C.N. Center, AIIMS</t>
  </si>
  <si>
    <t>garimashukla@hotmail.com</t>
  </si>
  <si>
    <t>011-26593785</t>
  </si>
  <si>
    <t>Room No 2,6th floor, Department of Neurology, C.N. Center, All India Institute of medical Sciences, New Delhi.</t>
  </si>
  <si>
    <t>Dr Gautam Sharma</t>
  </si>
  <si>
    <t>All India Institute of Medical Sciences,New Delhi</t>
  </si>
  <si>
    <t>Inclusion criteria: 1. Patients with Obstructive sleep apnea(AHI more then  5/Hr) &lt;br/ &gt;&lt;br&gt;2. Overweight (BMI more then 23 √¢?? 39.9 Kg/m2) &lt;br/ &gt;&lt;br&gt;</t>
  </si>
  <si>
    <t>Exclusion criteria: 1. Chronic kidney disease, liver disease, Hyperthyroidism &lt;br/ &gt;&lt;br&gt;2. Diagnosed CAD, CVA , Normal LV function &lt;br/ &gt;&lt;br&gt;3. History of previous surgery to upper airway, pregnant women, Patients on corticosteroids, &lt;br/ &gt;&lt;br&gt;Morbid obesity (BMI √ã? 40 Kg/m)</t>
  </si>
  <si>
    <t>Body Weight reductionTimepoint: 3 Months, 6 Months, 9 Months and One Year</t>
  </si>
  <si>
    <t>Sleep related Quality of life,  &lt;br/ &gt;&lt;br&gt;IAPQ,  &lt;br/ &gt;&lt;br&gt;Exessive Day Time sleepiness &lt;br/ &gt;&lt;br&gt;Changes in lipid profile and Sugar ControlTimepoint: 3 Months, 6 Months, 9 Months and One Year</t>
  </si>
  <si>
    <t>Oct 28 2016 12:00AM</t>
  </si>
  <si>
    <t>Ethics committee, All India Institute of Medical Sciences, New Delhi</t>
  </si>
  <si>
    <t>Continuous Positive Airway Pressure or High Flow Nasal Cannula for Respiratory Distress Syndrome: a Randomized Control Trail among Premature Infants</t>
  </si>
  <si>
    <t>Intervention group: Overall, 60 preterm infants with RDS at Valiasr Hospital, Tehran, during 2018 in this randomized control trail participated as CPAP and HFNC groups‚Äô treatment. CPAP group received the nose with a peep of 4-6 centimeters from birth and continued to improve respiratory distress and the need for oxygen (O2). HFNC group received hot and humid flowing 2 to 5 liters/min in nose cannula, until respiratory distress and O2 needing to be resolved.</t>
  </si>
  <si>
    <t>http://en.irct.ir/trial/40390</t>
  </si>
  <si>
    <t>Continuous Positive Airway Pressure or High Flow Nasal Cannula for Respiratory Distress Syndrome</t>
  </si>
  <si>
    <t>IRCT20190623043988N1</t>
  </si>
  <si>
    <t>Randomization: Randomized, Blinding: Single blinded, Placebo: Not used, Assignment: Parallel, Purpose: Treatment, Randomization description: Individual RandomizationPermuted (block randomization)one infant in CPAP group and one infant in HFNC group, Blinding description: Single-way: patientsIn our study, only patients were blindResearchers and data analyst knew the treatment groups.</t>
  </si>
  <si>
    <t>Respiratory Distress Syndrome. &lt;br&gt;Respiratory distress syndrome of newborn;P22.0</t>
  </si>
  <si>
    <t>Seyyed Nasrollah Hosseini</t>
  </si>
  <si>
    <t>Tehran, Ghods Town, Iran's Simay Ave., Between Falamak and Zarafshan, Headquarters of the Ministry of Health and Medical Education</t>
  </si>
  <si>
    <t>hosseiniseyyednasrollah@gmail.com</t>
  </si>
  <si>
    <t>+98 21 8804 7711</t>
  </si>
  <si>
    <t>29 days</t>
  </si>
  <si>
    <t>Inclusion criteria: birth weight less than 2000 grams, gestational age less than 34 weeks&lt;br&gt;respiratory severity between 4 to 7 score&lt;br&gt;requires oxygen 60% or less</t>
  </si>
  <si>
    <t>Evaluate Continuous Positive Airway Pressure (CPAP) and High Flow Nasal Cannula (HFNC) intervention effectiveness among premature infants with RDS. Timepoint: Until the end of the breathtaking Rage. Method of measurement: evaluate Continuous Positive Airway Pressure (CPAP) and High Flow Nasal Cannula (HFNC) intervention effectiveness among premature infants with RDS.</t>
  </si>
  <si>
    <t>What will be shared: .  When: Start the access period 6 months after publish the results  To whom: Health professionals  Conditions: Please contact the corresponding author for data requests.  Where to obtain: Please contact the corresponding author for data requests.  How to obtain: Please contact the corresponding author for data requests.  Comments:</t>
  </si>
  <si>
    <t>This study was approved by the Institutional Ethics Committee of the Tehran University of Medical Sc</t>
  </si>
  <si>
    <t>Written Exposure Therapy to Prevent PTSD in Survivors of Acute Cardiovascular Events: A Pilot Randomized Clinical Trial</t>
  </si>
  <si>
    <t>Behavioral: Written Exposure Therapy</t>
  </si>
  <si>
    <t>https://clinicaltrials.gov/show/NCT03605693</t>
  </si>
  <si>
    <t>Early Psychological Intervention to Prevent Cardiovascular Event-Induced PTSD (REACH Sub-study)</t>
  </si>
  <si>
    <t>NCT03605693</t>
  </si>
  <si>
    <t>Acute Coronary Syndrome;TIA;Stroke;Cardiac Arrest;PTSD</t>
  </si>
  <si>
    <t>AAAR7350-Q4612-R8497 substudy</t>
  </si>
  <si>
    <t>Ian Kronish, MD</t>
  </si>
  <si>
    <t>Associate Professor of Medicine, Dept of Med Beh Cardiology</t>
  </si>
  <si>
    <t>National Center for PTSD</t>
  </si>
  <si>
    <t>&lt;br&gt;        Inclusion Criteria:&lt;br&gt;&lt;br&gt;          -  Hospitalized with acute stroke, TIA, ACS, or cardiac arrest&lt;br&gt;&lt;br&gt;          -  Enrolled in REACH-stroke, PHS, or REACH-cardiac arrest observational cohort studies&lt;br&gt;&lt;br&gt;          -  Elevated ASD symptoms (ASD score &gt;=28) and/or elevated threat perceptions during index&lt;br&gt;             hospitalization (ED threat score &gt;=12)&lt;br&gt;&lt;br&gt;        Exclusion Criteria:&lt;br&gt;&lt;br&gt;          -  Unavailable for follow-up for written exposure therapy sessions&lt;br&gt;&lt;br&gt;          -  Unable to read and write in English&lt;br&gt;</t>
  </si>
  <si>
    <t>PTSD Checklist - Stressor Specific (PCL-S) score</t>
  </si>
  <si>
    <t>Number of subjects completing the written exposure therapy;Adherence to cardiovascular medications;PHQ-8 score;Short Form health survey Version 2.0 (SF-12v2) score</t>
  </si>
  <si>
    <t>A non-randomized immunogenicity trial of World Health Organization (WHO) Pre-qualified Inactivated Influenza Vaccine (IIV) in children age 6 to 59 months residing in a malaria endemic area of Malawi</t>
  </si>
  <si>
    <t>&lt;br&gt;                The trial will enroll a total of 1300 children from approximately 30 rural villages in Chikhwawa District, in Southern Malawi, where each village has about 100-150 households . The study will enroll participants at a baseline visit, with two follow-up visits at Days 28 and 56. All study participants will receive IIV vaccine at days 0 and 28; participants‚Äô immunological response to the vaccine will be assessed at Days 28 and 56. Malaria parasitaemia will be assessed in participants at each study visit.&lt;br&gt;                Study subjects will be followed up at Day 3 post-vaccination to assess fever, injection site reactions and other adverse events (AEs). Children with AEs at Day 3 will be followed up through Day 7 to ensure that the AE has resolved. Parents/guardians will be asked to contact study staff in the event of serious clinical events or fever in the study participant at any time throughout the study.&lt;br&gt;</t>
  </si>
  <si>
    <t>http://isrctn.com/ISRCTN51364654</t>
  </si>
  <si>
    <t>Influenza vaccine response in children 6-59 months residing in malaria endemic area of Malawi</t>
  </si>
  <si>
    <t>ISRCTN51364654</t>
  </si>
  <si>
    <t>Single-centre community-based non-randomized prospective interventional immunogenicity trial (Prevention)</t>
  </si>
  <si>
    <t>University of Liverpool</t>
  </si>
  <si>
    <t>Response to influenza vaccine of children with  and without asymptomatic malaria parasitemia. &lt;br&gt;Infections and Infestations</t>
  </si>
  <si>
    <t>UoL001120  (University of Liverpool Sponsorship number)</t>
  </si>
  <si>
    <t>Ingrid</t>
  </si>
  <si>
    <t>Peterson</t>
  </si>
  <si>
    <t>Malawi Liverpool Wellcome trust clinical research program                    P.O. Box 30096</t>
  </si>
  <si>
    <t>ipeterson@mlw.medcol.mw</t>
  </si>
  <si>
    <t>+265 997 823033</t>
  </si>
  <si>
    <t>Inclusion criteria: &lt;br&gt;                1. Aged 6 to 59 months&lt;br&gt;                2. Resident in study village for the past 12 months (or since birth if less than 12 months old)&lt;br&gt;                3. Is not currently enrolled in another intervention study&lt;br&gt;                4. Parent/guardian provides informed consent by signature or thumb print&lt;br&gt;</t>
  </si>
  <si>
    <t>Exclusion criteria: &lt;br&gt;                1. History of allergic reaction to any component of the study vaccines&lt;br&gt;                2. History of allergic reaction to egg&lt;br&gt;                3. History of bleeding disorders&lt;br&gt;                4. History of Guillain-Barr√© Syndrome&lt;br&gt;                5. Residence outside the study area or planning to relocate out in the 3 months following enrolment&lt;br&gt;                6. Used immunosuppressive medication within 45 days of study entry (inhaled and topical corticosteroids permitted)&lt;br&gt;                7. Received immunoglobulin or blood products within 45 days of study entry&lt;br&gt;                8. Parent/guardian unable to give informed consent (for example due to mental disability)&lt;br&gt;                9. Temperature 37.5¬∞C or higher Axillary/38¬∞C Oral or reported fever (prior 48 hours) on the day of vaccination&lt;br&gt;                10. Acutely ill (respiratory symptoms, diarrhoea or vomiting within the past 24 hours)&lt;br&gt;                11. Influenza vaccination in previous 12 months&lt;br&gt;                12. Weigh less than 5 kg&lt;br&gt;</t>
  </si>
  <si>
    <t>Immunogenicity is measured using blood sampling at baseline (prior to immunisation) and at 28 and 56 days after the initial immunisation.</t>
  </si>
  <si>
    <t>Safety of the immunisation is determined by recording the number and percentage of solicited and un-solicited AEs occurring within 7 days of vaccination as reported by parents/guardians in a diary card and at a check-up appointment on day 3 and day 31.</t>
  </si>
  <si>
    <t>A final report including laboratory analysis will be istributed to the Malawi MOH, the district medical officers in Chikhwawa, and other stakeholders, as well as presentation at regional and international meeting. Results will also be disseminated to the public through other forums, including meetings with local leaders, press releases, and other targeted venues.</t>
  </si>
  <si>
    <t>National Health Sciences Research Committee (Malawi), 10/03/2015, ref: 1343</t>
  </si>
  <si>
    <t>Diagnostic Use of Lung Ultrasound Compared to Chest X-Ray for Suspected Pneumonia in Nepal</t>
  </si>
  <si>
    <t>Device: Lung Ultrasound;Device: Chest X-ray;Device: Chest Computed Tomography (CT);Device: Lung Ultrasound;Device: Chest X-ray;Device: Chest Computed Tomography (CT);Device: Lung Ultrasound;Device: Chest X-ray;Device: Chest Computed Tomography (CT);Device: Lung Ultrasound;Device: Chest X-ray;Device: Chest Computed Tomography (CT)</t>
  </si>
  <si>
    <t>https://clinicaltrials.gov/show/NCT02949141</t>
  </si>
  <si>
    <t>Diagnostic Use of Lung Ultrasound for Suspected Pneumonia in Nepal</t>
  </si>
  <si>
    <t>NCT02949141</t>
  </si>
  <si>
    <t>Patan Academy of Health Sciences</t>
  </si>
  <si>
    <t>Pahs</t>
  </si>
  <si>
    <t>Bharat Yadav, MD;Bharat Yadav, MD;Bharat Yadav, MD;Bharat Yadav, MD;Bharat Yadav, MD</t>
  </si>
  <si>
    <t>Chair of Department of Emergency Medicine;Chair of Department of Emergency Medicine;Chair of Department of Emergency Medicine;Chair of Department of Emergency Medicine;Chair of Department of Emergency Medicine</t>
  </si>
  <si>
    <t>Vanderbilt University;Indiana University School of Medicine</t>
  </si>
  <si>
    <t>&lt;br&gt;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      ;&lt;br&gt;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      ;&lt;br&gt;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      ;&lt;br&gt;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t>
  </si>
  <si>
    <t>Diagnosis of Pneumonia;Diagnosis of Pneumonia;Diagnosis of Pneumonia</t>
  </si>
  <si>
    <t>https://clinicaltrials.gov/ct2/show/results/NCT02949141</t>
  </si>
  <si>
    <t>Using behavioural communication to optimise flu vaccination in infant indigenous populations in Victoria</t>
  </si>
  <si>
    <t>A. Mailed letter addressed to parents / guardians of indigenous children under 5 years of age residing in Victoria, Australia. The letter states that indigenous children under 5 are eligible to receive a free influenza vaccine, outlines why vaccination is important and encourages the parent / guardian to arrange this with a local healthcare provider. The letter is a standard letter with text only. &lt;br&gt;&lt;br&gt;B. Mailed pamphlet addressed to parents / guardians of indigenous children under 5 years of age residing in Victoria, Australia. The pamphlet states that indigenous children under 5 are eligible to receive a free influenza vaccine, outlines why vaccination is important and encourages the parent / guardian to arrange this with a local healthcare provider. The pamphlet contains similar information to the letter in group A, but is presented using text + illustrations rather than text only. &lt;br&gt;&lt;br&gt;For intervention groups, one letter (group A) or pamphlet (group B) was delivered by surface mail early in the influenza season in Victoria (May 17 2017) . Eligible parents / guardians were identified through the Australian Immunisation Registry (AIR) by the Victorian Department of Health and Human Services (DHHS).</t>
  </si>
  <si>
    <t>http://www.anzctr.org.au/ACTRN12617001315303.aspx</t>
  </si>
  <si>
    <t>Using communication strategies to increase influenza vaccination coverage in Australian indigenous infants.</t>
  </si>
  <si>
    <t>ACTRN12617001315303</t>
  </si>
  <si>
    <t>A/Prof Peter Bragge</t>
  </si>
  <si>
    <t>BehaviourWorks Australia, Monash Sustainable Development Institute, Monash University8 Scenic Boulevard, Clayton CampusClayton VIC 3800 , Australia</t>
  </si>
  <si>
    <t>peter.bragge@monash.edu</t>
  </si>
  <si>
    <t>+61 403 197 275</t>
  </si>
  <si>
    <t>Public Sector Innovation Fund</t>
  </si>
  <si>
    <t>Inclusion criteria: Parents / guardians of indigenous (Aboriginal or Torres Strait Islander) infants / children aged between 6 months and 5 years of age and residing in Victoria, Australia. &lt;br&gt;&lt;br&gt;This trial recruited participants (parents of indigenous children aged 6 months ‚Äì 5 years) through the Australian Immunisation Register (AIR). This registry records all immunisations given at general practices, community clinics and other providers since Sep 30 2016 on a national database which can be accessed by state and territory health departments. AIR is an ‚Äòopt-out‚Äô registry ‚Äì the uses of the data are made public, and those who do not want their information shared with third parties can opt out. (see: https://www.humanservices.gov.au/individuals/services/medicare/australian-immunisation-register#group-128 ). &lt;br&gt;&lt;br&gt;The participants were recruited behalf of the researchers through the Victorian Department of Health and Human Services (DHHS), and sent one of two forms of communication encouraging them to make an appointment for a free influenza vaccine for their child. &lt;br&gt;&lt;br&gt;It was not possible for DHHS to identify the birthdates of the parents on the AIR database. Therefore, parents of eligible infants for this trial aged under 18 years of age were not excluded from this study.</t>
  </si>
  <si>
    <t>Exclusion criteria: Parents / guardians of NON-indigenous infants / children</t>
  </si>
  <si>
    <t>% of eligible infants receiving the influenza vaccine, assessed by pre and post trial reference to the Australian Immunisation Register (AIR), which records details of vaccinations given to children under 7 years of age who live in Australia. The AIR database will be queried against trial eligibility criteria by staff at DHHS on behalf of the research team, who are blinded to all identifying information.</t>
  </si>
  <si>
    <t>Inward correspondence (mail, phone calls) pertaining to the trial received by DHHS as the contact identified on the materials during the intervention period (May 17 - August 31 2017) will be grouped into the following categories:  &lt;br&gt;1. Mail recipient is not eligible as they do not identify as Aboriginal / Torres Strait Islander; &lt;br&gt;2. Mail recipient does not reside at address; &lt;br&gt;3. Other e.g. complaints or queries regarding the trial&lt;br&gt;</t>
  </si>
  <si>
    <t>Safety and Efficacy of Extracorporeal Cytokine Hemoadsorption in Septic Shock in Critically Ill Cirrhotics -A Prospective Randomized Controlled Trial</t>
  </si>
  <si>
    <t>Drug: Extracorporeal Cytokine hemadsorption therapy;Drug: Standard Medical Treatment</t>
  </si>
  <si>
    <t>https://clinicaltrials.gov/show/NCT03866083</t>
  </si>
  <si>
    <t>Safety and Efficacy of Extracorporeal Cytokine Hemoadsorption in Septic Shock in Critically Ill Cirrhotics</t>
  </si>
  <si>
    <t>NCT03866083</t>
  </si>
  <si>
    <t>ILBS-Sepsis-20</t>
  </si>
  <si>
    <t>Dr Rakhi Maiwall, DM;Dr Rakhi Maiwall, DM</t>
  </si>
  <si>
    <t>01146300000;01146300000</t>
  </si>
  <si>
    <t>&lt;br&gt;        Inclusion Criteria:&lt;br&gt;&lt;br&gt;        - Critically ill cirrhotics with early onset septic shock (&lt;24 hours) with norepinephrine&lt;br&gt;        of more than 10 ug/min and lactate &gt;4 mmol/L.&lt;br&gt;&lt;br&gt;        Exclusion Criteria:&lt;br&gt;&lt;br&gt;          -  Patients with age less than 18 years&lt;br&gt;&lt;br&gt;          -  Severe known cardiopulmonary disease (structural or valvular heart disease, coronary&lt;br&gt;             artery disease, COPD)&lt;br&gt;&lt;br&gt;          -  Severe coagulopathy platelets &lt;20,000 and INR &gt;5&lt;br&gt;&lt;br&gt;          -  Active Bleed (Mucosal or variceal)&lt;br&gt;&lt;br&gt;          -  Pregnancy&lt;br&gt;&lt;br&gt;          -  Chronic kidney disease&lt;br&gt;&lt;br&gt;          -  Extremely moribund patients with an expected life expectancy of less than 24 hours&lt;br&gt;&lt;br&gt;          -  Failure to give informed consent from family members.&lt;br&gt;&lt;br&gt;          -  Hemodynamic instability requiring very high dose of vasopressors, late presentation or&lt;br&gt;             spontaneous reversal of shock&lt;br&gt;&lt;br&gt;          -  Patient enrolled in other clinical trials&lt;br&gt;</t>
  </si>
  <si>
    <t>Reversal of shock in both groups</t>
  </si>
  <si>
    <t>Mortality in both groups;Duration of mechanical ventilation in both groups;Number of days in Intensive Care Unit stay in both groups;Reversal of Acute Kidney Injury;Lactate clearance in both groups</t>
  </si>
  <si>
    <t>Application of Pulse index Continuous Cardiac Output (PiCCO) System in Elderly Patients with Acute Myocardial Infarction Complicated by Cardiogenic Shock: A Prospective Randomized Study</t>
  </si>
  <si>
    <t>experimental group:PiCCO;control group:Deep venipuncture monitors central venous pressure;</t>
  </si>
  <si>
    <t>http://www.chictr.org.cn/showproj.aspx?proj=34126</t>
  </si>
  <si>
    <t>ChiCTR1900022691</t>
  </si>
  <si>
    <t>experimental group:30;control group:30;</t>
  </si>
  <si>
    <t>General Hospital of Chinese People's Liberation Army</t>
  </si>
  <si>
    <t>Acute Myocardial Infarction Complicated by Cardiogenic Shock</t>
  </si>
  <si>
    <t>Zhang Yuanbo</t>
  </si>
  <si>
    <t>5 Nanmencang, Sishitiao Road East, Dongcheng District, Beijing</t>
  </si>
  <si>
    <t>2737183423@qq.com</t>
  </si>
  <si>
    <t>+86 010-66721120</t>
  </si>
  <si>
    <t>7th Medical Center, General Hospital of Chinese People's Liberation Army</t>
  </si>
  <si>
    <t>Peking union medical college medical foundationRui E special fund for emergency medical research‚Äù</t>
  </si>
  <si>
    <t>???</t>
  </si>
  <si>
    <t>Inclusion criteria: The study was approved and monitored by the Institutional Review Board of the PLA General Hospital, Beijing, China. Patients, who were admitted to the emergency intensive care unit (EICU) or coronary care unit (CCU), were recruited if they met the following criteria: over 65 years of age and presence of cardiogenic shock, consequent to AMI. AMI was diagnosed as follows: 1) an increase in cardiac troponin I (cTnI) or creatine kinase-MB (CK-MB) levels above the 99th percentile of a healthy; 2) characteristic ECG changes- either ST segment elevation, new ST segment depression or T wave flattening, inversion; and, 3) at least one of the following signs or symptoms: (a) persistent ischemic chest pain; (b) echocardiographic findings-segmental wall motion abnormalities; (c) abnormal coronary angiography findings. Cardiogenic shock was diagnosed on the basis of the following criteria: 1) objective evidence of cardiac dysfunction; 2) systolic blood pressure &lt;90 mmHg for at least 30 min or vasopressors required to maintain the systolic blood pressure =90 mmHg; 3) a reduced cardiac index (&lt;2.2 L/min/m2); and, 4) clinical signs of tissue hypoperfusion (cold, clammy skin, altered mental status, oliguria or peripheral vasoconstriction).</t>
  </si>
  <si>
    <t>Exclusion criteria: Exclusion criteria included the following: viral myocarditis, pericardial tamponade, cardiogenic shock due to chronic heart failure and congenital heart disease, malignant tumor, septic shock and multiple organ dysfunction syndrome (MODS), are moribund, or informed consent cannot be obtained; contraindications to catheter insertion, including overlying infection and arterial grafting; conditions likely to render PiCCO measurements inaccurate, including intracardiac shunts, significant tricuspid regurgitation, and cooling or rewarming Written informed consent form was signed by family members of the patients.</t>
  </si>
  <si>
    <t>The acute physiology and chronic health evaluation II (APACHE II) score, sequential organ failure assessment (SOFA) score, high-sensitive Troponin I (hs-TnI), N-terminal pro-brain natriuretic peptide (NT-proBNP), PaO2/FiO2 ratio and lactate levels;?????;The visceral index(CI), extravascular lung water index(EVLWI), intrathoracic blood volume Index(ITBVI), total end diastolic volume index(GEDVI);activities of daily living (ADL) score, the days on vasoactive agents, days on mechanical ventilation, duration of mechanical ventilation, EICU/CCU length of stay and occurrence of pulmonary edema;</t>
  </si>
  <si>
    <t>Jun 28 2016 12:00AM</t>
  </si>
  <si>
    <t>Yang Rong-Ya</t>
  </si>
  <si>
    <t>Effects of Audiovisual Distraction Versus Standard Sedation on Desaturation and Airway Intervention in OSA-patients Undergoing Total Knee Arthroplasty Under Neuraxial Anesthesia</t>
  </si>
  <si>
    <t>Device: Audiovisual Distraction</t>
  </si>
  <si>
    <t>https://clinicaltrials.gov/show/NCT03020914</t>
  </si>
  <si>
    <t>Effects of Audiovisual Distraction on Desaturation and Airway Intervention in OSA-patients</t>
  </si>
  <si>
    <t>NCT03020914</t>
  </si>
  <si>
    <t>Hospital for Special Surgery, New York</t>
  </si>
  <si>
    <t>2016-0648</t>
  </si>
  <si>
    <t>Stavros G Memtsoudis, MD, PhD</t>
  </si>
  <si>
    <t>&lt;br&gt;        Inclusion Criteria:&lt;br&gt;&lt;br&gt;          -  Patients with known OSA (preexisting diagnosis of obstructive sleep apnea (OSA) or&lt;br&gt;             patients with a STOP BANG Score of 5 or above) undergoing primary total knee&lt;br&gt;             arthroplasty under neuraxial anesthesia&lt;br&gt;&lt;br&gt;        Exclusion Criteria:&lt;br&gt;&lt;br&gt;          -  Contraindications to neuraxial anesthesia or allergy to study medication&lt;br&gt;&lt;br&gt;          -  Patients with audiovisual impairments prohibiting them from proper use of the study&lt;br&gt;             device:&lt;br&gt;&lt;br&gt;          -  Patients who are blind&lt;br&gt;&lt;br&gt;          -  Patients with hearing aids&lt;br&gt;&lt;br&gt;          -  Age &lt;18 years&lt;br&gt;&lt;br&gt;          -  Patients with inability to communicate in English or understand the study requirements&lt;br&gt;&lt;br&gt;          -  Patients with prior history of claustrophobia&lt;br&gt;&lt;br&gt;          -  Patients with prior history of epilepsy or seizure disorder&lt;br&gt;&lt;br&gt;          -  Patients undergoing a revision&lt;br&gt;</t>
  </si>
  <si>
    <t>Desaturations</t>
  </si>
  <si>
    <t>Airway Interventions;Additional Sedation;Patient Satisfaction;Alertness Levels</t>
  </si>
  <si>
    <t>Administration of Dexamethasone in PONV Prophylaxis in Children Between 3 and 15 Years of Age Undergoing Adenotomy in General Anaesthesia; Risks and Side Effects of the Treatment</t>
  </si>
  <si>
    <t>Drug: Dexamethasone;Drug: Placebo</t>
  </si>
  <si>
    <t>https://clinicaltrials.gov/show/NCT03398044</t>
  </si>
  <si>
    <t>Administration of Dexamethasone in PONV Prophylaxis in Children Undergoing Adenotomy</t>
  </si>
  <si>
    <t>NCT03398044</t>
  </si>
  <si>
    <t>University Hospital Ostrava</t>
  </si>
  <si>
    <t>Nasal Obstruction;Nasopharyngeal Obstruction;Snoring;Apnea, Obstructive;Hearing Loss;Otitis</t>
  </si>
  <si>
    <t>FNO-KARIM-5</t>
  </si>
  <si>
    <t>Michal Frelich, MD</t>
  </si>
  <si>
    <t>&lt;br&gt;        Inclusion Criteria:&lt;br&gt;&lt;br&gt;          -  Age (3-15 years)&lt;br&gt;&lt;br&gt;          -  Signed informed consent by legal representatives of the child and patients (depending&lt;br&gt;             on the patient's age)&lt;br&gt;&lt;br&gt;          -  Patients indicated for surgical procedure: adenotomy&lt;br&gt;&lt;br&gt;        Exclusion Criteria:&lt;br&gt;&lt;br&gt;          -  ASA III and more&lt;br&gt;&lt;br&gt;          -  Chronic medication: corticosteroids&lt;br&gt;&lt;br&gt;          -  Malignant disease&lt;br&gt;</t>
  </si>
  <si>
    <t>PONV incidence</t>
  </si>
  <si>
    <t>Nausea incidence</t>
  </si>
  <si>
    <t>Double-blind, Randomized Clinical Trial With Active Controls to Assess Safety, Immunogenicity and Lot-to-lot Consistency of Inactivated Split-virion Quadrivalent Influenza Vaccine of Butantan Institute</t>
  </si>
  <si>
    <t>Biological: QIV-IB;Biological: TIVV-IB;Biological: TIVY-IB;Biological: QIV-IB Lot A;Biological: QIV-IB Lot B;Biological: QIV-IB Lot C</t>
  </si>
  <si>
    <t>https://clinicaltrials.gov/show/NCT03927131</t>
  </si>
  <si>
    <t>Safety and Immunogenicity of the Butantan Quadrivalent Influenza Vaccine</t>
  </si>
  <si>
    <t>NCT03927131</t>
  </si>
  <si>
    <t>April 15, 2020</t>
  </si>
  <si>
    <t>FLQ-01-IB</t>
  </si>
  <si>
    <t>Ricardo Palacios, MD, PhD;Ricardo Palacios, MD, PhD</t>
  </si>
  <si>
    <t>;ricardo.palacios@butantan.gov.br</t>
  </si>
  <si>
    <t>;+55 11 3723-2121</t>
  </si>
  <si>
    <t>Instituto Butantan;</t>
  </si>
  <si>
    <t>Funda√ß√£o Butantan</t>
  </si>
  <si>
    <t>&lt;br&gt;        Inclusion Criteria:&lt;br&gt;&lt;br&gt;          -  Male or female, age 3 to 59 years (inclusive) at the time of enrollment.&lt;br&gt;&lt;br&gt;          -  Provide written informed consent&lt;br&gt;&lt;br&gt;          -  Agrees to complete all study visits, procedures and contacts&lt;br&gt;&lt;br&gt;          -  Women and adolescents of childbearing age: Negative pregnancy test with understanding&lt;br&gt;             (through informed consent process).&lt;br&gt;&lt;br&gt;        Exclusion Criteria:&lt;br&gt;&lt;br&gt;          -  Chronic medical conditions such as psychiatric conditions, diabetes, hypertension or&lt;br&gt;             any other conditions that might place the subjects at high risk of adverse events.&lt;br&gt;             Study clinicians will use clinical judgment on a case-by-case basis to assess safety&lt;br&gt;             risks under this criterion.&lt;br&gt;&lt;br&gt;          -  Clinically significant abnormalities on physical examination.&lt;br&gt;&lt;br&gt;          -  Use of immunosuppressive medications such as systemic corticosteroids or&lt;br&gt;             chemotherapeutics, or immunosuppressive illness.&lt;br&gt;&lt;br&gt;          -  Women who are pregnant or planning to become pregnant during the study period plus 3&lt;br&gt;             months beyond the last vaccine dose and currently nursing women.&lt;br&gt;&lt;br&gt;          -  Participation in research involving another investigational product within 30 days&lt;br&gt;             before planned date of first vaccination or anytime through the last study safety&lt;br&gt;             visit.&lt;br&gt;&lt;br&gt;          -  Clinically significant abnormalities on basic laboratory screening tests.&lt;br&gt;&lt;br&gt;          -  Acute febrile illness (axillar temperature = 37.8¬∞C)&lt;br&gt;&lt;br&gt;          -  Hypersensitivity to egg or chicken proteins or any of the vaccine constituents&lt;br&gt;&lt;br&gt;          -  Thrombocytopenia or a bleeding disorder contraindicating intramuscular vaccination&lt;br&gt;&lt;br&gt;          -  Unstable chronic illness (defined as illness requiring hospitalization or a clinically&lt;br&gt;             significant change in medication in the previous 12 weeks).&lt;br&gt;&lt;br&gt;          -  Alcohol abuse of alcohol or drug addiction&lt;br&gt;&lt;br&gt;          -  Any vaccination within the previous 4 weeks For immune response groups&lt;br&gt;&lt;br&gt;          -  Seasonal influenza vaccination in the previous or current years&lt;br&gt;</t>
  </si>
  <si>
    <t>Safety of QIV-IB per age group;Superiority for influenza B/Victoria strain;Superiority for influenza B/Yamagata strain;Non-inferiority for common influenza strains between QIV-IB, TIVV-IB and TIVV-IB;Lot-to-lot consistency for immune response to different lots of QIV-IB</t>
  </si>
  <si>
    <t>&lt;br&gt;                Product Name: ChAd155-RSV (high dose)&lt;br&gt;                Pharmaceutical Form: Suspension for injection&lt;br&gt;                INN or Proposed INN: NA&lt;br&gt;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NA&lt;br&gt;                Current Sponsor code: ChAd155-RSV&lt;br&gt;                Concentration unit: Other&lt;br&gt;                Concentration type: equal&lt;br&gt;                Concentration number: 15000000000-&lt;br&gt;                Pharmaceutical form of the placebo: Solution for injection&lt;br&gt;                Route of administration of the placebo: Intramuscular use&lt;br&gt;&lt;br&gt;                Trade Name: Bexsero&lt;br&gt;                Pharmaceutical Form: Suspension for injection&lt;br&gt;                INN or Proposed INN: NHBA&lt;br&gt;                Current Sponsor code: NHBA&lt;br&gt;                Other descriptive name: RECOMBINANT NEISSERIA MENINGITIDIS GROUP B NHBA FUSION PROTEIN PRODUCED IN E. COLI CELLS BY RECOMBINANT DNA TECHNOLOGY ADSORBED ON ALUMINIUM HYDROXIDE&lt;br&gt;                Concentration unit: ¬µg microgram(s)&lt;br&gt;                Concentration type: equal&lt;br&gt;                Concentration number: 50-&lt;br&gt;                INN or Proposed INN: NadA&lt;br&gt;                Current Sponsor code: NadA&lt;br&gt;                Other descriptive name: RECOMBINANT NEISSERIA MENINGITIDIS GROUP B NADA PROTEIN PRODUCED IN E. COLI CELLS BY RECOMBINANT DNA TECHNOLOGY ADSORBED ON ALUMINIUM HYDROXIDE&lt;br&gt;                Concentration unit: ¬µg microgram(s)&lt;br&gt;                Concentration type: equal&lt;br&gt;                Concentration number: 50-&lt;br&gt;                INN or Proposed INN: fHbp&lt;br&gt;                Current Sponsor code: fHbp&lt;br&gt;                Ot</t>
  </si>
  <si>
    <t>EUCTR2018-000431-27-ES</t>
  </si>
  <si>
    <t>&lt;br&gt;                Controlled: yes&lt;br&gt;                Randomised: yes&lt;br&gt;                Open: no&lt;br&gt;                Single blind: no&lt;br&gt;                Double blind: no&lt;br&gt;                Parallel group: yes&lt;br&gt;                Cross over: no&lt;br&gt;                Other: yes&lt;br&gt;                Other trial design description: observer blind&lt;br&gt;                If controlled, specify comparator, Other Medicinial Product: yes&lt;br&gt;                Placebo: yes&lt;br&gt;                Other: no&lt;br&gt;                Number of treatment arms in the trial: 15&lt;br&gt;</t>
  </si>
  <si>
    <t>GlaxoSmithKline S.A,</t>
  </si>
  <si>
    <t>CENTRO DE INFORMACI√ìN</t>
  </si>
  <si>
    <t>Exclusion criteria: &lt;br&gt;                ‚Ä¢Child in care&lt;br&gt;                ‚Ä¢Use of any investigational or non-registered product  other than the study vaccine during the period starting 30 days before the first dose of study vaccine (Day -29 to Day 1), or planned use during the study period. &lt;br&gt;                ‚Ä¢Chronic administration of immunosuppressants or other immune-modifying drugs during the period starting six months prior to the first vaccine. For corticosteroids, this will mean prednisone = 0.5 mg/kg/day (for pediatric subjects), or equivalent. Topical steroids are allowed.&lt;br&gt;                ‚Ä¢Administration of long-acting immune-modifying drugs or planned administration at any time during the study period.&lt;br&gt;                ‚Ä¢Administration of immunoglobulins and/or any blood products during the period starting three months before the first dose of study vaccine or planned administration during the study period.&lt;br&gt;                ‚Ä¢Planned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                ‚Ä¢Acute or chronic, clinically significant pulmonary, cardio-vascular, hepatic or renal functional abnormality, as determined by physical examination or laboratory screening tests.&lt;br&gt;                ‚Ä¢A history of, or on-going confirmed RSV disease or highly compatible clinical picture.&lt;br&gt;                ‚Ä¢Serious chronic illness.&lt;br&gt;                ‚Ä¢Major congenital defects.&lt;br&gt;                ‚Ä¢History of any neurological disorders or seizures.&lt;br&gt;                ‚Ä¢History of or current autoimmune disease.&lt;br&gt;                ‚Ä¢History of recurrent wheezing. &lt;br&gt;                ‚Ä¢History of chronic cough.&lt;br&gt;                ‚Ä¢Previous hospitalization for lower respiratory illnesses.&lt;br&gt;                ‚Ä¢Previous, current or planned administration of Synagis (palivizumab).&lt;br&gt;                ‚Ä¢Neurological complications following any prior vaccination.&lt;br&gt;                ‚Ä¢Born to a mother known or suspected to be Human Immmunodeficiency Virus (HIV)-positive.&lt;br&gt;                ‚Ä¢Any confirmed or suspected immunosuppressive or immunodeficient condition, based on medical history and physical examination .&lt;br&gt;                ‚Ä¢Family history of congenital or hereditary immunodeficiency.&lt;br&gt;                ‚Ä¢Previous vaccination with a recombinant simian or human adenoviral vaccine.&lt;br&gt;                ‚Ä¢History of any reaction or hypersensitivity likely to be exacerbated by any component of the vaccine.&lt;br&gt;                ‚Ä¢Hypersensitivity to latex.&lt;br&gt;                ‚Ä¢Current severe eczema.&lt;br&gt;                ‚Ä¢Acute disease and/or fever at the time of enrolment (Visit 1).&lt;br&gt;                ‚Ä¢Any clinically significant Grade 1 or any =Grade 2 hematological or biochemical laboratory abnormality detected at the last screening blood sampling.&lt;br&gt;                ‚Ä¢Any medical condition that in the judgment of the investigator would make IM injection unsafe.&lt;br&gt;                ‚Ä¢Any other conditions that the investigator judges may interfere with study procedures, findings.&lt;br&gt;                ‚Ä¢Any conditions that could constitute a risk for the subjects while part</t>
  </si>
  <si>
    <t>Main Objective: To evaluate the safety and reactogenicity of the RSV investigational vaccine when administered intramuscularly (IM) as one (1.5x10^10 viral particles [vp]) dose or as two (5x10^10 vp) doses according to a 0, 1-month schedule, up to 60 days after Dose 1 (i.e., Day 61) in infants aged 6 and 7 months.;Secondary Objective: To evaluate RSV respiratory tract infections of any severity from Visit 1 through end of first RSV transmission season, in infants (6 and 7 months); To evaluate the safety of the RSV investigational vaccine administered IM as 1 (1.5x10^10 vp) or 2 (5x10^10 vp) doses by a 0, 1-month schedule from study start to the end of the second RSV transmission season in infants (6 and 7 months); To evaluate RSV respiratory tract infections from Visit 1 to the end of the second RSV transmission season, in infants (6 and 7 months); To evaluate very severe RSV-LRTI from Visit 1 to the end of the first RSV transmission season in RSV infected infants (6 and 7 months) with negative RSV exposure status; To evaluate humoral immunogenicity induced by the RSV investigational vaccine administered IM as 1 (1.5x10^10 vp) or 2 (5x10^10 vp) doses by a 0, 1-month schedule, from study start to the end of the first RSV transmission season in infants (6 and 7 months).;&lt;br&gt;                Primary end point(s): Number of subjects with any solicited local adverse events; &lt;br&gt;                Number of subjects with any solicited general adverse events; &lt;br&gt;                Number of subjects with any unsolicited adverse events (AEs); &lt;br&gt;                Number of subjects with any serious adverse events (SAEs); &lt;br&gt;                Number of subjects with any AEs of specific interest&lt;br&gt;            ;&lt;br&gt;                Timepoint(s) of evaluation of this end point: During a 7-day follow-up period after each vaccination (i.e., the day of vaccination and 6 subsequent days); &lt;br&gt;                During a 7-day follow-up period after each vaccination (i.e., the day of vaccination and 6 subsequent days); &lt;br&gt;                During a 30-day follow-up period after each vaccination (i.e., the day of vaccination and 29 subsequent days);&lt;br&gt;                From Day 1 up to Day 61; &lt;br&gt;                During a 30-day follow-up period after each vaccination (i.e., the day of vaccination and 29 subsequent days).&lt;br&gt;</t>
  </si>
  <si>
    <t>&lt;br&gt;                Secondary end point(s): Number of subjects with respiratory tract infection (RTI), lower respiratory tract infection (LRTI), severe LRTI and very severe LRTI associated with RSV infection; &lt;br&gt;                Number of subjects with SAEs; &lt;br&gt;                Number of subjects with RSV LRTI AE of special interest;&lt;br&gt;                Titers of neutralizing antibodies against RSV type A;&lt;br&gt;                Concentrations of RSV type F antibodies; &lt;br&gt;                Palivizumab-competing antibody concentrations&lt;br&gt;            ;&lt;br&gt;                Timepoint(s) of evaluation of this end point: From first vaccination (Day 1) up to the end of the first RSV transmission season (up to 1 year); &lt;br&gt;                From first vaccination (Day 1) up to the end of the second RSV transmission season (up to 2 years); &lt;br&gt;                From first vaccination (Day 1) up to the end of the first RSV transmission season (up to 1 year), and up to the end of the second RSV transmission season (up to 2 years); &lt;br&gt;                At pre-vaccination (Screening), post-Dose 1 (Day 31) and post-Dose 2 (Day 61) and at the end of the first RSV transmission season (up to 1 year);&lt;br&gt;                At pre-vaccination (Screening), post Dose 1 (Day 31) and post Dose 2 (Day 61) and at the end of the first RSV transmission season (up to 1 year); &lt;br&gt;                At pre-vaccination (Screening), post Dose 1 (Day 31) and post-Dose 2 (Day 61)&lt;br&gt;</t>
  </si>
  <si>
    <t>A Randomized Controlled Trial to Compare a 1-dose vs. 2-dose Priming Schedule of 13-valent Pneumococcal Conjugate Vaccine in Canadian Infants; a Canadian Immunization Research Network (CIRN) Study</t>
  </si>
  <si>
    <t>Biological: PCV13</t>
  </si>
  <si>
    <t>https://clinicaltrials.gov/show/NCT03384589</t>
  </si>
  <si>
    <t>CIRN Pnuemococcal Conjugate Vaccine 1 vs. 2 Dose Priming Study</t>
  </si>
  <si>
    <t>NCT03384589</t>
  </si>
  <si>
    <t>Invasive Pneumococcal Disease, Protection Against;Streptococcus Pneumoniae Infection</t>
  </si>
  <si>
    <t>August 23, 2018</t>
  </si>
  <si>
    <t>CIRN23/CT16;H17-02645</t>
  </si>
  <si>
    <t>Manish Sadarangani, MD</t>
  </si>
  <si>
    <t>UBC</t>
  </si>
  <si>
    <t>Canadian Immunization Research Network;Alberta Children's Hospital;Universit√© de Montr√©al;IWK Health Centre;University of Calgary;Canadian Institutes of Health Research (CIHR)</t>
  </si>
  <si>
    <t>&lt;br&gt;        Inclusion Criteria:&lt;br&gt;&lt;br&gt;          -  Healthy infant born at =37 weeks' gestation&lt;br&gt;&lt;br&gt;          -  Age 2 months (+ up to 14 days) at time of first study visit&lt;br&gt;&lt;br&gt;          -  Parent/guardian or legally authorized representative has given informed consent for&lt;br&gt;             their child's participation.&lt;br&gt;&lt;br&gt;        Exclusion Criteria:&lt;br&gt;&lt;br&gt;          -  Already received any routine 2-month immunizations&lt;br&gt;&lt;br&gt;          -  Previous laboratory confirmed pneumococcal disease&lt;br&gt;&lt;br&gt;          -  Previous receipt of any pneumococcal vaccine&lt;br&gt;&lt;br&gt;          -  Confirmed or suspected immunodeficiency, including but not limited to:&lt;br&gt;&lt;br&gt;               -  Congenital or acquired asplenia, or splenic dysfunction&lt;br&gt;&lt;br&gt;               -  B-cell (humoral), T-cell mediated, complement, or phagocytic function deficiency&lt;br&gt;&lt;br&gt;               -  HIV infection&lt;br&gt;&lt;br&gt;               -  Hematopoietic stem cell transplant (recipient)&lt;br&gt;&lt;br&gt;               -  Malignant neoplasms, including leukemia and lymphoma&lt;br&gt;&lt;br&gt;               -  Nephrotic syndrome&lt;br&gt;&lt;br&gt;               -  Solid organ or islet transplant (candidate or recipient)&lt;br&gt;&lt;br&gt;          -  A family history of congenital or hereditary immunodeficiency&lt;br&gt;&lt;br&gt;          -  Use of systemic immunosuppressive medication, including long-term corticosteroids,&lt;br&gt;             chemotherapy, radiation therapy, post-organ transplant therapy, intravenous&lt;br&gt;             immunoglobulin and/or specific monoclonal antibody therapy&lt;br&gt;&lt;br&gt;          -  Bleeding disorder or thrombocytopenia, that contraindicates IM injection and/or blood&lt;br&gt;             collection or taking any anti-platelet or anti-coagulant medications&lt;br&gt;&lt;br&gt;          -  Any contraindication to vaccination as per the NACI Canadian Immunization Guide&lt;br&gt;             (https://www.canada.ca/en/public-health/services/canadian-immunization-guide.html,&lt;br&gt;             accessed 16 September 2017). Note these factors will be considered an exclusion if&lt;br&gt;             known at the time of trial enrollment, but specific screening and/or testing for these&lt;br&gt;             conditions will not be part of the trial):&lt;br&gt;&lt;br&gt;               -  Anaphylaxis to any vaccine or vaccine component being given during the trial,&lt;br&gt;                  including PCV13 and other routine vaccines&lt;br&gt;&lt;br&gt;               -  Any other previous adverse event which in the opinion of the Investigator is a&lt;br&gt;                  contraindication to any vaccine being given during the trial&lt;br&gt;&lt;br&gt;               -  Congenital malformation of the gastrointestinal tract or previous intussusception&lt;br&gt;                  (rotavirus vaccine contraindicated)&lt;br&gt;&lt;br&gt;               -  Active, untreated tuberculosis (MMR, varicella, MMRV contraindicated)&lt;br&gt;&lt;br&gt;          -  Additional factors resulting in increased risk of pneumococcal disease as per the&lt;br&gt;             National Advisory Committee on Immunization (NACI) Canadian Immunization Guide (16&lt;br&gt;             September 2017)&lt;br&gt;&lt;br&gt;               -  Chronic cerebrospinal fluid (CSF) leak&lt;br&gt;&lt;br&gt;               -  Chronic neurologic condition that may impair clearance of oral secretions&lt;br&gt;&lt;br&gt;               -  Cochlear implants, including children who are due to receive implants&lt;br&gt;&lt;br&gt;               -  Chronic heart disease&lt;br&gt;&lt;br&gt;               -  Diabetes mellitus&lt;br&gt;&lt;br&gt;               -  Chronic kidney disease&lt;br&gt;&lt;br&gt;               -  Chronic liver disease, including hepatic cirrhosis due to any cause&lt;br&gt;&lt;br&gt;               -  Chronic lung disease&lt;br&gt;&lt;br&gt;               -  Sickle cell disease or other hemoglobinoptahy&lt;br&gt;&lt;br&gt;          -  Mother received pneumococcal vaccine during pregnancy&lt;br&gt;&lt;br&gt;          -  Mother using systemic immunosuppressive medication during pregnancy, including&lt;br&gt;             intravenous immunoglobulin and/or specific monoclonal antibody therapy&lt;br&gt;&lt;br&gt;          -  Any other significant disease or disorder which, in the opinion of the Investigator,&lt;br&gt;             may either put the participant at risk because of participation in the study, or may&lt;br&gt;             influence the result of the study, or the participant's ability to participate in the&lt;br&gt;             study.&lt;br&gt;&lt;br&gt;        Temporary exclusion criteria:&lt;br&gt;&lt;br&gt;        - If an infant has a temperature = 38¬∞C, then vaccination (and blood and fecal sampling if&lt;br&gt;        due to occur at the same visit) will be postponed until resolution of fever.&lt;br&gt;</t>
  </si>
  <si>
    <t>Immunogenicity of PCV13 post-booster</t>
  </si>
  <si>
    <t>Immunogenicity of PCV13 post-priming;Proportion of protected infants post-booster;Proportion of protected infants post-priming;Incidence of adverse events following PCV13</t>
  </si>
  <si>
    <t>Intraosseous versus Intravenous Access in Pediartc Septic Shock  Patients  Admitted to Alexandria University Pediatric Intensive Care Unit</t>
  </si>
  <si>
    <t>;Intravenous vascular access (IV) ;intraosseous vascular access (IO)</t>
  </si>
  <si>
    <t>https://pactr.samrc.ac.za/TrialDisplay.aspx?TrialID=2016</t>
  </si>
  <si>
    <t>PACTR201702002016420</t>
  </si>
  <si>
    <t>Omneya</t>
  </si>
  <si>
    <t>Omar</t>
  </si>
  <si>
    <t>El Shatby hospital, Porsaid street</t>
  </si>
  <si>
    <t>drmonymagdy@yahoo.com</t>
  </si>
  <si>
    <t>Lecturer of Pediatrics, Faculty of Medicine, University of Alexandria</t>
  </si>
  <si>
    <t>36 Month(s)</t>
  </si>
  <si>
    <t>Inclusion criteria: A new episode of septic shock on admission to the PICU.&lt;br&gt;</t>
  </si>
  <si>
    <t>Exclusion criteria: - cellulitis, &lt;br&gt;- osteomyelitis , &lt;br&gt;- fractured bone in the lower limbs&lt;br&gt;- severe osteoporosis  &lt;br&gt;- osteogenesis imperfecta&lt;br&gt;</t>
  </si>
  <si>
    <t>Return of spontaneous circulation (capillary refill time)</t>
  </si>
  <si>
    <t>PICU length of stay</t>
  </si>
  <si>
    <t>Jan 15 2013 12:00AM</t>
  </si>
  <si>
    <t>A Phase 2b Double-blind, Randomized, Placebo-controlled, Parallel-group Study of the Efficacy and Safety of Norketotifen (NKT) in the Treatment of Acute Uncomplicated Influenza-like Illness (ILI)</t>
  </si>
  <si>
    <t>Drug: Norketotifen;Drug: Placebo</t>
  </si>
  <si>
    <t>https://clinicaltrials.gov/show/NCT04043923</t>
  </si>
  <si>
    <t>Norketotifen for the Treatment of Uncomplicated Influenza-like Illness</t>
  </si>
  <si>
    <t>NCT04043923</t>
  </si>
  <si>
    <t>Emergo Therapeutics, Inc.</t>
  </si>
  <si>
    <t>Influenza -Like Illness</t>
  </si>
  <si>
    <t>NKT-202</t>
  </si>
  <si>
    <t>&lt;br&gt;        Inclusion Criteria:&lt;br&gt;&lt;br&gt;          1. Able to understand the study and comply with all study procedures, and willing to&lt;br&gt;             provide written informed consent prior to the pre-dose examinations&lt;br&gt;&lt;br&gt;          2. Symptoms of ILI including all of the following:&lt;br&gt;&lt;br&gt;               -  Fever =38¬∫ Celsius (oral) in the predose examinations or &gt;4 hours after dosing of&lt;br&gt;                  antipyretics if they were taken&lt;br&gt;&lt;br&gt;               -  At least one of the following general systemic symptoms associated with ILI are&lt;br&gt;                  present with a severity of moderate or greater: headache, feverishness or chills,&lt;br&gt;                  muscle or joint pain, fatigue&lt;br&gt;&lt;br&gt;               -  At least one of the following respiratory symptoms associated with ILI are&lt;br&gt;                  present with a severity of moderate or greater: cough, sore throat, nasal&lt;br&gt;                  congestion&lt;br&gt;&lt;br&gt;          3. The time interval between the onset of symptoms and the predose examinations is =96&lt;br&gt;             hours. The onset of symptoms is defined as either:&lt;br&gt;&lt;br&gt;               -  Time of the first increase in body temperature (an increase of at least 1¬∫&lt;br&gt;                  Celsius from normal body temperature)&lt;br&gt;&lt;br&gt;               -  Time when the subject experiences at least one general or respiratory symptom&lt;br&gt;&lt;br&gt;          4. Females of childbearing potential and males agree to use an appropriate method of&lt;br&gt;             contraception as detailed in the protocol&lt;br&gt;&lt;br&gt;        Exclusion Criteria:&lt;br&gt;&lt;br&gt;          1. Female subjects who are pregnant, 2 weeks post-partum, or breastfeeding&lt;br&gt;&lt;br&gt;          2. Severe ILI requiring inpatient treatment&lt;br&gt;&lt;br&gt;          3. Any of the following risk factors (according to the CDC's list of People at High Risk&lt;br&gt;             for Developing Serious Flu-Related Complications):&lt;br&gt;&lt;br&gt;               -  Residents of nursing homes or other long-term care facilities&lt;br&gt;&lt;br&gt;               -  American Indians and Alaska natives&lt;br&gt;&lt;br&gt;               -  Asthma&lt;br&gt;&lt;br&gt;               -  Chronic lung disease (such as chronic obstructive pulmonary disease or cystic&lt;br&gt;                  fibrosis)&lt;br&gt;&lt;br&gt;               -  Neurological and neurodevelopmental conditions (including disorders of the brain,&lt;br&gt;                  spinal cord, peripheral nerve, and muscle such as cerebral palsy, epilepsy&lt;br&gt;                  [seizure disorders], stroke, intellectual disability, moderate to severe&lt;br&gt;                  developmental delay, muscular dystrophy, or spinal cord injury)&lt;br&gt;&lt;br&gt;               -  Heart disease (such as congenital heart disease, congestive heart failure, or&lt;br&gt;                  coronary artery disease)&lt;br&gt;&lt;br&gt;               -  Blood disorders (such as sickle cell disease)&lt;br&gt;&lt;br&gt;               -  Endocrine disorders (such as diabetes mellitus)&lt;br&gt;&lt;br&gt;               -  Kidney disorders&lt;br&gt;&lt;br&gt;               -  Liver disorders&lt;br&gt;&lt;br&gt;               -  Metabolic disorders (such as inherited metabolic disorders and mitochondrial&lt;br&gt;                  disorders)&lt;br&gt;&lt;br&gt;               -  Compromised immune system due to disease or medication (such as subjects with&lt;br&gt;                  human immunodeficiency virus or cancer, or those on chronic steroids)&lt;br&gt;&lt;br&gt;               -  Extreme obesity (body mass index =40 kg/m^2)&lt;br&gt;&lt;br&gt;          4. Presence of any severe or uncontrolled medical or psychiatric illness&lt;br&gt;&lt;br&gt;          5. History of or current autoimmune disease&lt;br&gt;&lt;br&gt;          6. History of recurrent lower respiratory tract infection&lt;br&gt;&lt;br&gt;          7. Any concurrent infection requiring systemic antimicrobial and/or antiviral therapy&lt;br&gt;&lt;br&gt;          8. Female subjects who are pregnant or breastfeeding&lt;br&gt;&lt;br&gt;          9. Any clinically significant electrocardiogram test&lt;br&gt;&lt;br&gt;         10. Received baloxavir, oseltamivir, peramivir, zanamivir, rimantadine, or amantadine&lt;br&gt;             within 30 days prior to the pre-dose examinations&lt;br&gt;&lt;br&gt;         11. Received an investigational monoclonal antibody for a viral disease in the last year&lt;br&gt;             prior to the pre-dose examinations&lt;br&gt;&lt;br&gt;         12. Received ketotifen fumarate, cromolyn sodium, or nedocromil sodium by any route of&lt;br&gt;             administration within 30 days prior to the pre-dose examinations&lt;br&gt;&lt;br&gt;         13. Exposure to an investigational drug within 30 days prior to the pre-dose examinations&lt;br&gt;&lt;br&gt;         14. History of allergic reaction to ketotifen&lt;br&gt;&lt;br&gt;         15. Any prior exposure to norketotifen&lt;br&gt;</t>
  </si>
  <si>
    <t>Proportion of subjects whose symptoms have been alleviated at each time point through Day 5;Change from baseline in composite symptom score at each time point through Day 5;Time to resolution of fever (body temperature equal to or less than 37¬∫C);Body temperature at each time point through Day 5;Time to alleviation of individual symptoms (headache, feverishness/chills, muscle/joint pain, fatigue, cough, sore throat, nasal congestion);Time to resumption of normal activity;Use of rescue medication (acetaminophen)</t>
  </si>
  <si>
    <t>Evaluating Vitamin C in Septic Shock: A Randomized Double Blind Placebo Controlled Trial</t>
  </si>
  <si>
    <t>Drug: Vitamin C;Drug: Placebo</t>
  </si>
  <si>
    <t>https://clinicaltrials.gov/show/NCT03338569</t>
  </si>
  <si>
    <t>Vitamin C and Septic Shock</t>
  </si>
  <si>
    <t>NCT03338569</t>
  </si>
  <si>
    <t>STUDY00000625</t>
  </si>
  <si>
    <t>&lt;br&gt;        Inclusion Criteria:&lt;br&gt;&lt;br&gt;          -  ‚Ä¢ Capability to provide written consent from participant or legally authorized&lt;br&gt;             representative (LAR) if the participant is unable or incapacitated due to severity of&lt;br&gt;             illness.&lt;br&gt;&lt;br&gt;               -  Age = 18 years&lt;br&gt;&lt;br&gt;               -  Septic shock as pragmatically defined as:&lt;br&gt;&lt;br&gt;                  o Order for intravenous antimicrobials with either procalcitonin &gt; 2 mg/dL within&lt;br&gt;                  24 hours of enrollment OR other clinical suspicion of infection or confirmed&lt;br&gt;                  infection AND&lt;br&gt;&lt;br&gt;               -  Hypotension requiring vasopressor therapy, despite fluid resuscitation of at&lt;br&gt;                  least 30 cc/kg AND&lt;br&gt;&lt;br&gt;               -  Lactate &gt; 2 mmol/L 24 hr prior to enrollment AND&lt;br&gt;&lt;br&gt;               -  Presence of sepsis defined as equal to or greater than 2 SIRS criteria and/or&lt;br&gt;                  acute increase in qSOFA score of 2 points or more.&lt;br&gt;&lt;br&gt;                    -  SIRS criteria: 1) Temperature greater than 38¬∞ or less than 36¬∞ Celsius. 2)&lt;br&gt;                       Heart rate greater than 90 beats per minute. 3) Respiratory rate greater&lt;br&gt;                       than 20 breaths per minute OR arterial carbon dioxide tension less than 32&lt;br&gt;                       mmHg. 4) White blood cell count greater than 12,000 cell/¬µL, less than 4,000&lt;br&gt;                       cells/¬µL, OR band cells greater than 10% of the total white blood cell&lt;br&gt;                       population.&lt;br&gt;&lt;br&gt;                    -  qSOFA: 1 point each is assigned for: 1) systolic blood pressure below 100,&lt;br&gt;                       2) respiratory rate greater than 22, and 3) mental status not at baseline.&lt;br&gt;&lt;br&gt;        Exclusion Criteria:&lt;br&gt;&lt;br&gt;          -  ‚Ä¢ Unable to start infusion within 24 hours of septic shock identification&lt;br&gt;&lt;br&gt;               -  Currently pregnant or breastfeeding&lt;br&gt;&lt;br&gt;               -  Patient to receive comfort measures only&lt;br&gt;&lt;br&gt;               -  Cardiac Arrest&lt;br&gt;&lt;br&gt;               -  Cardiovascular Surgery patients receiving prophylactic peri-operative antibiotics&lt;br&gt;                  &lt; 48 hours post-operation&lt;br&gt;&lt;br&gt;               -  Participation in another study involving an investigational product within 30&lt;br&gt;                  days of the baseline visit&lt;br&gt;&lt;br&gt;               -  Allergy to Vitamin C&lt;br&gt;&lt;br&gt;               -  History of nephrolithiasis&lt;br&gt;&lt;br&gt;               -  History of G6PD deficiency&lt;br&gt;&lt;br&gt;               -  ESRD patients, transplant eligible on dialysis currently taking vitamin C&lt;br&gt;                  supplementation&lt;br&gt;&lt;br&gt;               -  Clinical course that treating clinician decides would preclude safe participation&lt;br&gt;</t>
  </si>
  <si>
    <t>All Cause Mortality</t>
  </si>
  <si>
    <t>Total intravenous fluid administered;Change in Acute Physiology and Chronic Health Evaluation (APACHE) scores;Change in Sequential Organ Failure Assessment (SOFA) Score;Change in serum creatinine;Incidence of need for renal replacement therapy;Rate of procalcitonin clearance post intervention administration;Rate of lactate clearance post intervention administration;Time to lactate clearance post intervention administration;Duration of ICU stay post intervention administration;Duration of vasopressor therapy post intervention administration</t>
  </si>
  <si>
    <t>Clinical trial, phase IV, randomized, double-blind, controlled, in children aged 12 to 35 months, of the vaccine against seasonal influenza to estimate efficacy against influenza and other respiratory infections - VIGIRA</t>
  </si>
  <si>
    <t>&lt;br&gt;                Trade Name: Fluarix tetra&lt;br&gt;                Product Name: Fluarix Tetra&lt;br&gt;                Pharmaceutical Form: Injection&lt;br&gt;                INN or Proposed INN: A/MICHIGAN/45/2015 (H1N1)PDM09-LIKE STRAIN (A/SINGAPORE/GP1908/2015, IVR-180)&lt;br&gt;                Other descriptive name: A/MICHIGAN/45/2015 (H1N1)PDM09-LIKE STRAIN (A/SINGAPORE/GP1908/2015, IVR-180)&lt;br&gt;                Concentration unit: ¬µg microgram(s)&lt;br&gt;                Concentration type: equal&lt;br&gt;                Concentration number: 15-&lt;br&gt;                INN or Proposed INN: A/SINGAPORE/INFIMH-16-0019/2016 (H3N2)-LIKE STRAIN (A/SINGAPORE/INFIMH-16-0019/2016, NIB-104)&lt;br&gt;                Other descriptive name: A/SINGAPORE/INFIMH-16-0019/2016 (H3N2)-LIKE STRAIN (A/SINGAPORE/INFIMH-16-0019/2016, NIB-104)&lt;br&gt;                Concentration unit: ¬µg microgram(s)&lt;br&gt;                Concentration type: equal&lt;br&gt;                Concentration number: 15-&lt;br&gt;                INN or Proposed INN: B/COLORADO/06/2017-LIKE STRAIN (B/VICTORIA/2/87 LINEAGE) (B/MARYLAND/15/2016, NYMC BX-69A)&lt;br&gt;                Other descriptive name: B/COLORADO/06/2017-LIKE STRAIN (B/VICTORIA/2/87 LINEAGE) (B/MARYLAND/15/2016, NYMC BX-69A)&lt;br&gt;                Concentration unit: ¬µg microgram(s)&lt;br&gt;                Concentration type: equal&lt;br&gt;                Concentration number: 15-&lt;br&gt;                INN or Proposed INN: B/PHUKET/3073/2013-LIKE STRAIN (B/PHUKET/3073/2013, WILD TYPE)&lt;br&gt;                Other descriptive name: B/PHUKET/3073/2013-LIKE STRAIN (B/PHUKET/3073/2013, WILD TYPE)&lt;br&gt;                Concentration unit: ¬µg microgram(s)&lt;br&gt;                Concentration type: equal&lt;br&gt;                Concentration number: 15-&lt;br&gt;&lt;br&gt;                Trade Name: Havrix 720&lt;br&gt;                Pharmaceutical Form: Injection&lt;br&gt;                INN or Proposed INN: HEPATITIS A VIRUS ANTIGEN (INACTIVATED)&lt;br&gt;                Other descriptive name: HEPATITIS A VIRUS ANTIGEN (INACTIVATED)&lt;br&gt;                Concentration unit: ELISA unit enzyme-linked immunosorbent assay unit&lt;br&gt;                Concentration ty</t>
  </si>
  <si>
    <t>https://www.clinicaltrialsregister.eu/ctr-search/search?query=eudract_number:2019-001186-33</t>
  </si>
  <si>
    <t>Clinical trial in children from 12 to 35 months of the flu vaccine to estimate efficacy against influenza and other respiratory infections</t>
  </si>
  <si>
    <t>EUCTR2019-001186-33-ES</t>
  </si>
  <si>
    <t>&lt;br&gt;                Controlled: yes&lt;br&gt;                Randomised: yes&lt;br&gt;                Open: no&lt;br&gt;                Single blind: no&lt;br&gt;                Double blind: yes&lt;br&gt;                Parallel group: no&lt;br&gt;                Cross over: no&lt;br&gt;                Other: no&lt;br&gt;                If controlled, specify comparator, Other Medicinial Product: yes&lt;br&gt;                Placebo: no&lt;br&gt;                Other: yes&lt;br&gt;                Other specify the comparator: Havrix 720&lt;br&gt;                Number of treatment arms in the trial: 2&lt;br&gt;</t>
  </si>
  <si>
    <t>FISABIO</t>
  </si>
  <si>
    <t>Flu and acute respiratory infections;Therapeutic area: Diseases [C] - Virus Diseases [C02]</t>
  </si>
  <si>
    <t>AIV_FLU_2019_01_VIGIRA_JDD</t>
  </si>
  <si>
    <t>AIV</t>
  </si>
  <si>
    <t>Av. Catalu√±a, 21</t>
  </si>
  <si>
    <t>vacunas_fisabio@gva.es</t>
  </si>
  <si>
    <t>Fondo de Investigaci√≥n en Salud - Instituto de Salud Carlos III</t>
  </si>
  <si>
    <t>Inclusion criteria: &lt;br&gt;                1. Subjects of both sexes who are between 12 to 35 months of age (both inclusive) with a history of recurrent or severe ARI defined as:&lt;br&gt;                a. three or more acute respiratory infections diagnosed in primary care (rhinitis, acute otitis media, pharyngitis, bronchitis, bronchiolitis or pneumonia) in the previous 6 months or four or more in the last 12 months; or&lt;br&gt;                b. a recurrent acute respiratory infection referral to the emergency department or the otorhinolaryngology specialist in the last 12 months; or&lt;br&gt;                c. an hospitalization by acute respiratory infection in the last 12 months.&lt;br&gt;                2. Informed consent of the parents or legal representatives of the subject.&lt;br&gt;                3. Subject and parent or other legally authorized representative, can and are willing to attend scheduled visits and accept all trial procedures.&lt;br&gt;                4. Willingness to use the mobile tracking application while the participation in the study lasts.&lt;br&gt;                Are the trial subjects under 18? yes&lt;br&gt;                Number of subjects for this age range: 400&lt;br&gt;                F.1.2 Adults (18-64 years) no&lt;br&gt;                F.1.2.1 Number of subjects for this age range&lt;br&gt;                F.1.3 Elderly (&gt;=65 years) no&lt;br&gt;                F.1.3.1 Number of subjects for this age range&lt;br&gt;</t>
  </si>
  <si>
    <t>Exclusion criteria: &lt;br&gt;                1. Child in foster care, without legal tutor.&lt;br&gt;                2. Planned administration of any influenza vaccine (other than the study vaccine) during the entire study period, according to the official immunization schedule.&lt;br&gt;                3. Anaphylaxis known to the active ingredients or to any of the excipients included in the influenza vaccine data sheet or to any component that may be present in trace amounts, such as egg (ovalbumin, etc.).&lt;br&gt;                4. Anaphylaxis known to the active ingredients or to any of the excipients included in the hepatitis A vaccine data sheet.&lt;br&gt;                5. Any immunological disorder or medical condition that at the discretion of the pediatrician contraindicates vaccination against influenza or hepatitis A.&lt;br&gt;                6. Any treatment with chronic immunosuppressants (defined as more than 14 days) or other immunological treatment in the three months prior to the first dose of the vaccine or during the study. Topical use of corticosteroids (for example, cream, drops or aerosols), within the dose indicated on the product label, is allowed.&lt;br&gt;                7. Administration of immunoglobulins and / or any blood product (transfusion) within 3 months before the first dose of the study vaccine or planned administration during the study period.&lt;br&gt;                8. Have received any influenza vaccine or have been diagnosed with influenza in the same season (confirmed by laboratory diagnostic tests or rapid influenza).&lt;br&gt;                9. Have been previously vaccinated against hepatitis A.&lt;br&gt;                10. Have a fever and / or an acute illness or infection on the day of vaccination, defining fever as an axillary temperature =38.0¬∞C. Immunization will be postponed until fever disappears.&lt;br&gt;                11. Planned surgery that requires a general anesthetic or planned surgery that requires hospitalization for at least 24 hours during the entire study period.&lt;br&gt;                12. Have participated in the first year of this study.&lt;br&gt;                13. Do not authorize the laboratory results to be recorded in the clinical record.&lt;br&gt;</t>
  </si>
  <si>
    <t>Main Objective: To estimate the effectiveness of the inactivated flu vaccine with the number of episodes of acute respiratory infections, its severity and its complications in children with risk.;&lt;br&gt;                Secondary Objective: To estimate the effectiveness of the inactivated flu vaccine against the number of episodes of acute respiratory infections, its severity and its complications in children at risk by sex.&lt;br&gt;                To estimate the effectiveness of the inactivated flu vaccine against the number of flu infections confirmed by laboratory.&lt;br&gt;                To estimate the effectiveness of the inactivated flu vaccine against the number of episodes of acute respiratory infections with non-influenza virus isolation.&lt;br&gt;                To estimate the effectiveness of the inactivated flu vaccine against the number of episodes of acute respiratory infections with detection of respiratory viruses (influenza and not influenza).&lt;br&gt;                To analyze the consumption of resources in vaccinated and unvaccinated children with acute respiratory infections.&lt;br&gt;            ;Primary end point(s): To estimate the efficacy of the influenza vaccine against the number of episodes of acute respiratory infection, its severity and its complications in children at risk. These are chosen as measures of net health effects and to analyze whether the vaccine causes viral interference.;Timepoint(s) of evaluation of this end point: After each flu season (2020 and 2021), for two consecutive seasons.</t>
  </si>
  <si>
    <t>&lt;br&gt;                Secondary end point(s): To estimate the effectiveness of the inactivated flu vaccine against the number of episodes of acute respiratory infections, its severity and its complications in children at risk by sex.&lt;br&gt;                To estimate the effectiveness of the inactivated flu vaccine against the number of flu infections confirmed by laboratory.&lt;br&gt;                To estimate the effectiveness of the inactivated flu vaccine against the number of episodes of acute respiratory infections with non-influenza virus isolation.&lt;br&gt;                To estimate the effectiveness of the inactivated flu vaccine against the number of episodes of acute respiratory infections with detection of respiratory viruses (influenza and not influenza).&lt;br&gt;                To analyze the consumption of resources in vaccinated and unvaccinated children with acute respiratory infections.&lt;br&gt;            ;Timepoint(s) of evaluation of this end point: September 2021</t>
  </si>
  <si>
    <t>Clinical trial, phase IV, randomized, double-blind, controlled, in children aged 12 to 35 months, of the vaccine against seasonal influenza to estimate efficacy against influenza and other respiratory infections</t>
  </si>
  <si>
    <t>Drug: Baloxavir Marboxil;Drug: Oseltamivir</t>
  </si>
  <si>
    <t>https://clinicaltrials.gov/show/NCT03629184</t>
  </si>
  <si>
    <t>Study to Assess the Safety, Pharmacokinetics, and Efficacy of Baloxavir Marboxil in Healthy Pediatric Participants With Influenza-Like Symptoms</t>
  </si>
  <si>
    <t>United States;Costa Rica;Israel;Mexico;Poland;Russian Federation;Spain;Costa Rica;Israel;Mexico;Poland;Russian Federation;Spain;United States;Argentina;Panama;Puerto Rico;South Africa</t>
  </si>
  <si>
    <t>2018-002169-21;CP40563</t>
  </si>
  <si>
    <t>&lt;br&gt;        Inclusion Criteria:&lt;br&gt;&lt;br&gt;          -  Aged 1 to &lt; 12 years at randomization (Day 1).&lt;br&gt;&lt;br&gt;          -  Written informed consent/assent for study participation obtained from participant's&lt;br&gt;             parents or legal guardian, with assent as appropriate by the participant, depending on&lt;br&gt;             the patient's level of understanding&lt;br&gt;&lt;br&gt;          -  Participant able to comply with study requirements, depending on the patient's level&lt;br&gt;             of understanding&lt;br&gt;&lt;br&gt;          -  Participant with a diagnosis of influenza virus infection confirmed by the presence of&lt;br&gt;             all of the following:&lt;br&gt;&lt;br&gt;          -  Fever = 38 degree celsius (tympanic temperature) at screening&lt;br&gt;&lt;br&gt;          -  At least one respiratory symptom (either cough or nasal congestion)&lt;br&gt;&lt;br&gt;          -  The time interval between the onset of symptoms and screening is = 48 hours&lt;br&gt;&lt;br&gt;        Exclusion Criteria:&lt;br&gt;&lt;br&gt;          -  Severe symptoms of influenza virus infection requiring inpatient treatment&lt;br&gt;&lt;br&gt;          -  Concurrent infections requiring systemic antiviral therapy at screening&lt;br&gt;&lt;br&gt;          -  Require, in the opinion of the investigator, any of the prohibited medication during&lt;br&gt;             the study&lt;br&gt;&lt;br&gt;          -  Previous treatment with peramivir, laninamivir, oseltamivir, zanamivir, or amantadine&lt;br&gt;             within 2 weeks prior to screening&lt;br&gt;&lt;br&gt;          -  Immunization with a live/attenuated influenza vaccine in the 2 weeks prior to&lt;br&gt;             randomization&lt;br&gt;&lt;br&gt;          -  Concomitant treatment with steroids or other immuno-suppressant therapy&lt;br&gt;&lt;br&gt;          -  Known HIV infection or other immunosuppressive disorder&lt;br&gt;&lt;br&gt;          -  Uncontrolled renal, vascular, neurologic, or metabolic disease (e.g., diabetes,&lt;br&gt;             thyroid disorders, adrenal disease), hepatitis, cirrhosis, or pulmonary disease or&lt;br&gt;             participants with known chronic renal failure.&lt;br&gt;&lt;br&gt;          -  Active cancer at any site&lt;br&gt;&lt;br&gt;          -  History of organ transplantation&lt;br&gt;&lt;br&gt;          -  Known allergy to either study drug (i.e., baloxavir marboxil and oseltamivir) or to&lt;br&gt;             acetaminophen&lt;br&gt;&lt;br&gt;          -  Females with child-bearing potential&lt;br&gt;&lt;br&gt;          -  Participation in a clinical trial within 4 weeks or five half-lives of exposure to an&lt;br&gt;             investigational drug prior to screening, whichever is longer&lt;br&gt;</t>
  </si>
  <si>
    <t>Percentage of Participants With Adverse Events (AEs) and Serious Adverse Events (SAEs)</t>
  </si>
  <si>
    <t>Plasma Concentrations of Baloxavir Marboxil - Sparse PK Population;Plasma Concentrations of S-033447 - Sparse PK Population;Plasma Concentrations of Baloxavir Marboxil - Extensive PK Population;Plasma Concentrations of S-033447 - Extensive PK Population;Time to Alleviation of Influenza Signs and Symptoms;Duration of Fever;Duration of Symptoms;Time to Return to Normal Health and Activity;Frequency of Influenza-Related Complications;Percentage of Participants With Influenza-Related Complications;Percentage of Participants Requiring Antibiotics;Time to Cessation of Viral Shedding by Virus Titer;Time to Cessation of Viral Shedding by RT-PCR;Change From Baseline in Influenza Virus Titer at Day 2, 4, 6, 10, 15, 29;Change From Baseline in the Amount of Virus RNA (RT-PCR) at Day 2, 4, 6, 10, 15, 29;Percentage of Participants With Positive Influenza Virus Titer at Day 2, 4, 6, 10;Percentage of Participants Positive by RT-PCR at Day 2, 4, 6, 10, 15, 29;Area Under the Curve in Virus Titer;Area Under the Curve in the Amount of Virus RNA (RT-PCR);Area Under the Concentration to Time Curve From Time 0 to Infinity (AUC0-inf) of Baloxavir Marboxil;Area Under the Concentration to Time Curve From Time 0 to Infinity (AUC0-inf) of S-033447.;Maximum Plasma Concentration (Cmax) of Baloxavir Marboxil;Maximum Plasma Concentration (Cmax) of S-033447;Time to Maximum Plasma Concentration (Tmax) of Baloxavir Marboxil;Time to Maximum Plasma Concentration (Tmax) of S-033447;Plasma Concentrations of Baloxavir Marboxil by Dosage;Plasma Concentrations of S-033447 by Dosage</t>
  </si>
  <si>
    <t>EUCTR2018-002169-21-ES;EUCTR2018-002169-21-PL</t>
  </si>
  <si>
    <t>https://clinicaltrials.gov/ct2/show/results/NCT03629184</t>
  </si>
  <si>
    <t>Evaluation of Hydrocortisone, Vitamin C and Thiamine for the Treatment of Septic Shock</t>
  </si>
  <si>
    <t>Drug: Triple therapy group</t>
  </si>
  <si>
    <t>https://clinicaltrials.gov/show/NCT03380507</t>
  </si>
  <si>
    <t>NCT03380507</t>
  </si>
  <si>
    <t>Hamad Medical Corporation</t>
  </si>
  <si>
    <t>Qatar</t>
  </si>
  <si>
    <t>Septic Shock;Critical Illness</t>
  </si>
  <si>
    <t>March 17, 2018</t>
  </si>
  <si>
    <t>Mohamed Abdelaty, MD;Adham Mohamed, PharmD;Adham Mohamed, PharmD</t>
  </si>
  <si>
    <t>;;adhammokhtar185@hotmail.com</t>
  </si>
  <si>
    <t>;;0097433634585</t>
  </si>
  <si>
    <t>Hamad Medical Corporation;Hamad Medical Corporation;</t>
  </si>
  <si>
    <t>&lt;br&gt;        Inclusion Criteria:&lt;br&gt;&lt;br&gt;          -  Age (above 18 years old)&lt;br&gt;&lt;br&gt;          -  Suspected or documented infection&lt;br&gt;&lt;br&gt;          -  Meeting the definition of septic shock (Sepsis 3 definitions); Patients with septic&lt;br&gt;             shock can be identified with a clinical construct of sepsis with persisting&lt;br&gt;             hypotension requiring vasopressor therapy to maintain MAP =65 mm Hg and having a serum&lt;br&gt;             lactate level &gt;2 mmol/L despite adequate volume resuscitation.&lt;br&gt;&lt;br&gt;          -  Receiving norepinephrine at a dose equal or more than 0.1 ¬µg/kg/min for more than or&lt;br&gt;             equal 6 hours.&lt;br&gt;&lt;br&gt;        Exclusion Criteria:&lt;br&gt;&lt;br&gt;          -  Known pregnancy(1)&lt;br&gt;&lt;br&gt;          -  Primary diagnosis of acute cerebral vascular event&lt;br&gt;&lt;br&gt;          -  Acute coronary syndrome&lt;br&gt;&lt;br&gt;          -  Status asthmaticus&lt;br&gt;&lt;br&gt;          -  Major cardiac arrhythmia&lt;br&gt;&lt;br&gt;          -  Active gastrointestinal hemorrhage&lt;br&gt;&lt;br&gt;          -  Seizure&lt;br&gt;&lt;br&gt;          -  Drug overdose&lt;br&gt;&lt;br&gt;          -  Burn or trauma&lt;br&gt;&lt;br&gt;          -  Requirement for immediate surgery(2)&lt;br&gt;&lt;br&gt;          -  Absolute neutrophil count &lt;500 mm3&lt;br&gt;&lt;br&gt;          -  CD4 &lt;50/mm¬≥&lt;br&gt;&lt;br&gt;          -  Do-not-resuscitate status&lt;br&gt;&lt;br&gt;          -  Advanced directives restricting implementation of the protocol&lt;br&gt;&lt;br&gt;          -  Terminally ill patients in palliative care&lt;br&gt;&lt;br&gt;          -  Participation in another interventional study&lt;br&gt;&lt;br&gt;          -  Known allergy or contraindication to one or more of the trial medications (Vitamin C,&lt;br&gt;             Thiamine, or Hydrocortisone)&lt;br&gt;&lt;br&gt;               1. If the pregnancy status is unknown, the pregnancy test will not be done as part&lt;br&gt;                  of the usual care, the patient is unconscious, and consent cannot be obtained for&lt;br&gt;                  pregnancy test; we will not enroll the patient.&lt;br&gt;&lt;br&gt;               2. Patients with septic shock and requiring immediate surgery will be evaluated&lt;br&gt;                  after surgery for inclusion.&lt;br&gt;</t>
  </si>
  <si>
    <t>Hospital Mortality at 60 days</t>
  </si>
  <si>
    <t>Need for Extracorporeal membrane oxygenation (ECMO);Renal replacement therapy for acute kidney injury;Lactate clearance;Duration of vasopressor therapy;Length of hospital stay;Length of ICU stay;Clinical evidence of organ dysfunction;Time to death</t>
  </si>
  <si>
    <t>Other: Intervention;Other: Control</t>
  </si>
  <si>
    <t>https://clinicaltrials.gov/show/NCT04089787</t>
  </si>
  <si>
    <t>Shortened Antibiotic Treatment of 5 Days in Community-Acquired Pneumonia</t>
  </si>
  <si>
    <t>September 18, 2019</t>
  </si>
  <si>
    <t>2019-000404-15;H-19014479</t>
  </si>
  <si>
    <t>Simone Bastrup Israelsen, MD</t>
  </si>
  <si>
    <t>+45 40335495</t>
  </si>
  <si>
    <t>&lt;br&gt;        Inclusion Criteria:&lt;br&gt;&lt;br&gt;          -  Hospitalized with community-acquired pneumonia; defined as new pulmonary infiltrate on&lt;br&gt;             chest X-ray and at least one symptom compatible with pneumonia (cough, fever, dyspnoea&lt;br&gt;             and/or chest pain)&lt;br&gt;&lt;br&gt;          -  Initiation of antibiotics within 12 hours of the time of the chest X-ray with an&lt;br&gt;             infiltrate&lt;br&gt;&lt;br&gt;          -  Age = 18 years&lt;br&gt;&lt;br&gt;          -  Afebrile (temperature = 37.8 ¬∞C) for 48 hours at randomization&lt;br&gt;&lt;br&gt;          -  Clinically stable at randomization (systolic blood pressure = 90 mm Hg, heart rate =&lt;br&gt;             100/min., respiratory rate = 24/min., peripheral oxygen saturation = 90%)&lt;br&gt;&lt;br&gt;        Exclusion Criteria:&lt;br&gt;&lt;br&gt;          -  Immunosuppression (HIV-positive, neutropenia, corticosteroid treatment (=10 mg/day of&lt;br&gt;             prednisone or the equivalent for &gt;30 days), chemotherapy, immunosuppressive agents,&lt;br&gt;             immunosuppressed after solid organ transplantation, asplenia)&lt;br&gt;&lt;br&gt;          -  Hospitalization during the previous 14 days&lt;br&gt;&lt;br&gt;          -  Antibiotic treatment (&gt;2 days) within the past 30 days&lt;br&gt;&lt;br&gt;          -  Uncommon cause requiring longer duration of antimicrobial therapy (Pseudomonas&lt;br&gt;             aeruginosa, Staphylococcus aureus, Mycobacterium spp., fungi)&lt;br&gt;&lt;br&gt;          -  Extrapulmonary infection (e.g. endocarditis, meningitis, or abscess)&lt;br&gt;&lt;br&gt;          -  Pleural empyema or lung abscess&lt;br&gt;&lt;br&gt;          -  Pleural effusion requiring drainage tube&lt;br&gt;&lt;br&gt;          -  Intensive care unit (ICU) admittance&lt;br&gt;&lt;br&gt;          -  Pregnancy and breastfeeding&lt;br&gt;</t>
  </si>
  <si>
    <t>90-day readmission-free survival</t>
  </si>
  <si>
    <t>Duration of antibiotic treatment;Length of hospital stay;Antibiotic adverse events;Serious adverse events;Major complications;Use of antimicrobials after discharge;Post-discharge follow-up visits;Readmissions;Mortality</t>
  </si>
  <si>
    <t>A Phase 3, Randomized, Multicenter, Observer-blinded, Noninferiority Study to Evaluate the Immunogenicity and Safety of a Quadrivalent Inactivated Influenza Virus Vaccine (Seqirus QIV) With a US-licensed Quadrivalent Inactivated Comparator Influenza Virus Vaccine (Comparator QIV) in a Pediatric Population 6 Months Through 59 Months of Age</t>
  </si>
  <si>
    <t>Biological: Seqirus Quadrivalent Inactivated Influenza Vaccine;Biological: Comparator Quadrivalent Inactivated Influenza Vaccine</t>
  </si>
  <si>
    <t>https://clinicaltrials.gov/show/NCT02914275</t>
  </si>
  <si>
    <t>A Study to Evaluate the Immunogenicity and Safety of Seqirus Quadrivalent Influenza Vaccine (QIV) in a Pediatric Population 6 Months Through 59 Months of Age.</t>
  </si>
  <si>
    <t>CSLCT-QIV-15-03</t>
  </si>
  <si>
    <t>&lt;br&gt;        Inclusion Criteria:&lt;br&gt;&lt;br&gt;          -  Male or female subject 6 months through to 59 months of age at the time of first&lt;br&gt;             vaccination and born between 36 and 42 weeks of gestation;&lt;br&gt;&lt;br&gt;          -  Parent or legally acceptable representative able to provide written informed consent&lt;br&gt;             and be willing and able to adhere to all protocol requirements including blood draws.&lt;br&gt;&lt;br&gt;          -  Subject is in generally good health as per the Investigator's medical judgment&lt;br&gt;&lt;br&gt;        Exclusion Criteria:&lt;br&gt;&lt;br&gt;          -  History of allergic reactions to egg proteins or any components of the Study Vaccines;&lt;br&gt;&lt;br&gt;          -  History of serious adverse reactions to any influenza vaccines;&lt;br&gt;&lt;br&gt;          -  History of Guillain-Barr√© syndrome or other demyelinating disease such as&lt;br&gt;             encephalomyelitis and transverse myelitis;&lt;br&gt;&lt;br&gt;          -  History of licensed or investigational influenza vaccination in the last 6 months;&lt;br&gt;&lt;br&gt;          -  Clinical signs of active infection and/or an axillary temperature of = 99.5¬∞F / (=&lt;br&gt;             37.5 ¬∞C) on the day of vaccination or within 48 hours preceding vaccination.&lt;br&gt;&lt;br&gt;          -  Current or recent, acute or chronic medical conditions that in the opinion of the&lt;br&gt;             Investigator are clinically significant and/or unstable *History of any seizures, with&lt;br&gt;             the exception of a single febrile seizure;&lt;br&gt;&lt;br&gt;          -  Self-reported or known seropositivity suggestive of acute or chronic viral infection&lt;br&gt;             for human immunodeficiency virus, hepatitis B or hepatitis C;&lt;br&gt;&lt;br&gt;          -  Known or suspected congenital or acquired immunosuppressive conditions;&lt;br&gt;&lt;br&gt;          -  Current or recent immunosuppressive or immunomodulatory therapy&lt;br&gt;&lt;br&gt;          -  Current or medical history of malignant neoplasms;&lt;br&gt;&lt;br&gt;          -  Administration of immunoglobulin and/or any blood products within the previous 90 days&lt;br&gt;             preceding the administration of the Study Vaccine or planned administration during the&lt;br&gt;             study;&lt;br&gt;&lt;br&gt;          -  Participation in a clinical trial or use of an investigational compound within 28 days&lt;br&gt;             prior to or 28 days after receiving the Study Vaccine, or plans to enter a study&lt;br&gt;             during this period;&lt;br&gt;&lt;br&gt;          -  Vaccination with a licensed vaccine 21 days (for live or inactivated vaccines) prior&lt;br&gt;             to receiving the Study Vaccine, or plans to receive any licensed vaccine prior to the&lt;br&gt;             Study Exit Visit.&lt;br&gt;</t>
  </si>
  <si>
    <t>The Geometric Mean Titer (GMT) ratio of each virus strain.;The difference in Seroconversion Rate (SCR) for each virus strain.</t>
  </si>
  <si>
    <t>Frequency and severity of solicited local adverse reactions.;Frequency of cellulitis-like reactions.;Frequency of serious adverse events (SAEs).;Geometric mean of hemagglutination titers (HI GMTs) prevaccination (Day 1) and postvaccination (Study Exit Visit);Seroconversion rates (SCRs);Seroprotection rates;Geometric mean fold increase (GMFI)</t>
  </si>
  <si>
    <t>Transthoracic Ultrasound in the Diagnosis and Follow-up of Ventilator Associated Pneumonia</t>
  </si>
  <si>
    <t>Device: transthoracic ultrasound</t>
  </si>
  <si>
    <t>https://clinicaltrials.gov/show/NCT04057625</t>
  </si>
  <si>
    <t>NCT04057625</t>
  </si>
  <si>
    <t>Ventilator Associated Pneumonia;Lung Ultrasound</t>
  </si>
  <si>
    <t>sonar in vap</t>
  </si>
  <si>
    <t>&lt;br&gt;        Inclusion Criteria:&lt;br&gt;&lt;br&gt;          -  Mechanical ventilation for at least 48 hours.&lt;br&gt;&lt;br&gt;          -  New or evolving infiltrate on chest radiograph (CXR).&lt;br&gt;&lt;br&gt;          -  Clinical pulmonary infection score more than or equal 6&lt;br&gt;&lt;br&gt;        Exclusion Criteria:&lt;br&gt;&lt;br&gt;          -  Patients who are less than 18 years old.&lt;br&gt;&lt;br&gt;          -  Patients who have evidence of pneumonia before or prior to being mechanically&lt;br&gt;             ventilated.&lt;br&gt;&lt;br&gt;          -  Patients with pulmonary infarction.&lt;br&gt;</t>
  </si>
  <si>
    <t>detecting ultrasound efficiency in diagnosis and follow up of vap</t>
  </si>
  <si>
    <t>icu stay;hospital stay;mortality</t>
  </si>
  <si>
    <t>A phase IV, interventional, non-blinded, randomized, controlled, multicenter study of Posaconazole prophylaxis for the prevention of influenza-associated aspergillosis (IAA) in critically ill patients</t>
  </si>
  <si>
    <t>&lt;br&gt;Trade Name: Noxafil&lt;br&gt;Pharmaceutical Form: Concentrate for solution for infusion&lt;br&gt;&lt;br&gt;</t>
  </si>
  <si>
    <t>Belgium;Netherlands</t>
  </si>
  <si>
    <t>invasive aspergillosis  in critically ill patients with influenza pneumonia;Therapeutic area: Diseases [C] - Bacterial Infections and Mycoses [C01]</t>
  </si>
  <si>
    <t>EUCTR2017-003270-14-NL</t>
  </si>
  <si>
    <t>POSA-FLU</t>
  </si>
  <si>
    <t>Prof Dr Joost Wauters</t>
  </si>
  <si>
    <t>joost.wauters@uzleuven.be</t>
  </si>
  <si>
    <t>MSD</t>
  </si>
  <si>
    <t>Inclusion criteria: &lt;br&gt;1.Written informed consent must be obtained from the patient or his/her legal representative prior to any study procedures &lt;br&gt;2.Adult patient (= 18 years)&lt;br&gt;3.PCR-confirmed influenza based on nasopharyngeal swab (NS), bronchial aspirate (BA) or broncho-alveolar lavage (BAL) within 7 days before ICU admission or within 48 hours after ICU admission. If PCR is not available a positive result of a rapid test is required (a negative rapid test does not imply absence of influenza and thus requires confirmation by PCR)&lt;br&gt;4.Influenza symptoms present for no more than 10 days before ICU admission&lt;br&gt;5.Respiratory distress as the main reason for ICU admission. Respiratory distress will be defined as tachypnea with an respiratory rate = 25x/min and a paO2/fiO2-ration = 300 with or without (bilateral) infiltrates.&lt;br&gt;&lt;br&gt;Are the trial subjects under 18? no&lt;br&gt;Number of subjects for this age range: &lt;br&gt;F.1.2 Adults (18-64 years) yes&lt;br&gt;F.1.2.1 Number of subjects for this age range 40&lt;br&gt;F.1.3 Elderly (&gt;=65 years) yes&lt;br&gt;F.1.3.1 Number of subjects for this age range 60&lt;br&gt;</t>
  </si>
  <si>
    <t>Exclusion criteria: &lt;br&gt;1.Patients with age &lt; 18 years&lt;br&gt;2.Pregnant women (based on a positive serum sample)&lt;br&gt;3.Expected survival on ICU admission = 48h&lt;br&gt;4.Patients having influenza symptoms for more than 10 days before ICU admission&lt;br&gt;5.Patients being transferred from another hospital ward or another hospital who already have mycological evidence for an IAA-infection (based on sputum, BA or BAL culture, BAL or serum GM) &lt;br&gt;6.Patients with known intolerance or hypersensitivity to posaconazole or other azole antifungal agents&lt;br&gt;7.Patients that are being treated actively with antifungal agents for invasive aspergillosis&lt;br&gt;8.Patients with a QTc interval =500 msec&lt;br&gt;9.Patients with liver cirrhosis (Child C)&lt;br&gt;10.Participation in another interventional clinical trial&lt;br&gt;11.Any disorder, which in the investigator‚Äôs opinion might jeopardise subject‚Äôs safety or compliance with the protocol&lt;br&gt;12.Patients or their legal representatives who did not sign the informed consent form&lt;br&gt;&lt;br&gt;</t>
  </si>
  <si>
    <t>Timepoint(s) of evaluation of this end point: ICU discharge;Primary end point(s):  incidence of influenza associated aspergillosis (IAA infection) at ICU discharge;Secondary Objective: not applicable;Main Objective: deliver proof of concept that antifungal prophylaxis can reduce the incidence of  Influenza-Associated Aspergillosis in ICU-patients</t>
  </si>
  <si>
    <t>Timepoint(s) of evaluation of this end point: -IAA diagnosis&lt;br&gt;-ICU discharge&lt;br&gt;-hospital discharge&lt;br&gt;-Day30&lt;br&gt;-Day 90;Secondary end point(s): -time to IAA diagnosis&lt;br&gt;-lenght of ICU stay&lt;br&gt;-lenght of hospital stay&lt;br&gt;-30 day mortality&lt;br&gt;-90 day mortality</t>
  </si>
  <si>
    <t>EUCTR2017-003270-14-FR;EUCTR2017-003270-14-NL</t>
  </si>
  <si>
    <t>Effect of Ivabradine on Heart Rate and Hemodynamics in Patients With Stage D Heart Failure (HF)/Cardiogenic Shock on Dobutamine Treatment</t>
  </si>
  <si>
    <t>Drug: Ivabradine;Drug: Placebo</t>
  </si>
  <si>
    <t>https://clinicaltrials.gov/show/NCT03387605</t>
  </si>
  <si>
    <t>Effect of Ivabradine in Stage D HF/Cardiogenic Shock Patients on Dobutamine</t>
  </si>
  <si>
    <t>NCT03387605</t>
  </si>
  <si>
    <t>Loyola University</t>
  </si>
  <si>
    <t>Heart Failure;Cardiogenic Shock;Tachycardia</t>
  </si>
  <si>
    <t>Eugenia Raichlin, MD;Eugenia Raichlin, MD;Eugenia Raichlin, MD</t>
  </si>
  <si>
    <t>;Eugenia.Raichlin@lumc.edu;</t>
  </si>
  <si>
    <t>;708 327-2738;</t>
  </si>
  <si>
    <t>Loyola University;</t>
  </si>
  <si>
    <t>Amgen</t>
  </si>
  <si>
    <t>&lt;br&gt;        Inclusion Criteria:&lt;br&gt;&lt;br&gt;          -  Provide written informed consent for the study&lt;br&gt;&lt;br&gt;          -  Have current diagnosis of Ischemic and/or non-ischemic cardiomyopathy&lt;br&gt;&lt;br&gt;          -  Left ventricular ejection fraction (LVEF) &lt; 30% by echo during the screening&lt;br&gt;&lt;br&gt;          -  Sinus rhythm with HR =100 bpm&lt;br&gt;&lt;br&gt;          -  Systolic blood pressure = 90 mmHg assessed by cuff sphygmomanometer&lt;br&gt;&lt;br&gt;          -  CI &lt; 2.2 L/min/m2&lt;br&gt;&lt;br&gt;          -  Current symptom(s) of HF (New York Heart Association (NYHA) class IV) at Screening.&lt;br&gt;&lt;br&gt;          -  Absence of hypovolemia, defined as a central venous pressure =10 mmHg and pulmonary&lt;br&gt;             capillary occlusion pressure =15 mmHg before administration of Dobutamine&lt;br&gt;&lt;br&gt;        Exclusion Criteria:&lt;br&gt;&lt;br&gt;          -  Respiratory support with mechanical ventilation&lt;br&gt;&lt;br&gt;          -  Circulatory mechanical support&lt;br&gt;&lt;br&gt;          -  Atrial pacing with the presence of sick sinus syndrome or sino-atrial block&lt;br&gt;&lt;br&gt;          -  Second or third degree atrioventricular (AV) block,&lt;br&gt;&lt;br&gt;          -  Atrial fibrillation/flutter&lt;br&gt;&lt;br&gt;          -  Amiodarone treatment&lt;br&gt;&lt;br&gt;          -  Ventricular tachycardia&lt;br&gt;&lt;br&gt;          -  Acute coronary syndrome&lt;br&gt;&lt;br&gt;          -  Bilirubin &gt; 2.5&lt;br&gt;&lt;br&gt;          -  Alanine aminotransferase (ALT) &gt;60 IE/L,&lt;br&gt;&lt;br&gt;          -  Serum creatinine &gt;2.5 g/ml)&lt;br&gt;&lt;br&gt;          -  Fever and significant infection&lt;br&gt;&lt;br&gt;          -  Pregnancy&lt;br&gt;&lt;br&gt;          -  Anemia, Hgb &lt; 9.0&lt;br&gt;&lt;br&gt;          -  Patients required treated with severe cytochrome CYP3A4 inhibitors drugs Concomitant&lt;br&gt;             use of strong CYP3A4 inhibitors will be avoided during the study period&lt;br&gt;</t>
  </si>
  <si>
    <t>Heart rate</t>
  </si>
  <si>
    <t>cardiac index;plasma brain natriuretic peptide (BNP) level</t>
  </si>
  <si>
    <t>A Randomized Comparison of Three Chest Compression Techniques and Associated Hemodynamic Effect During Infant CPR: a Randomized Manikin Study</t>
  </si>
  <si>
    <t>Procedure: cardiopulmonary resuscitation</t>
  </si>
  <si>
    <t>https://clinicaltrials.gov/show/NCT03004157</t>
  </si>
  <si>
    <t>Infant Chest Compression</t>
  </si>
  <si>
    <t>NCT03004157</t>
  </si>
  <si>
    <t>Medical University of Warsaw</t>
  </si>
  <si>
    <t>Cardiopulmonary Arrest</t>
  </si>
  <si>
    <t>Infant11/2016</t>
  </si>
  <si>
    <t>Jacek Smereka;Antonio Rodr√≠guez-N√∫√±ez;Jerzy R Ladny;Steve Leung;Kurt Ruetzler</t>
  </si>
  <si>
    <t>&lt;br&gt;        Inclusion Criteria:&lt;br&gt;&lt;br&gt;          -  active paramedics&lt;br&gt;&lt;br&gt;          -  voluntary consent&lt;br&gt;&lt;br&gt;        Exclusion Criteria:&lt;br&gt;&lt;br&gt;          -  pregnancy&lt;br&gt;&lt;br&gt;          -  back pain&lt;br&gt;&lt;br&gt;          -  wrist pain&lt;br&gt;</t>
  </si>
  <si>
    <t>systolic blood pressure</t>
  </si>
  <si>
    <t>diastolic blood pressure;mean arterial pressure</t>
  </si>
  <si>
    <t>comparison of surfactant injection through tracheal in neonates with respiratory distress syndrome</t>
  </si>
  <si>
    <t>Intervention 1: Intervention group: Surfactant injection (Prescribed according to the instructions the manufacturer and section stock) to method of INSURE for all neonates with respiratory distress syndrome (RDS) hospitalized in the neonatal intensive care unit Amiralmomenin hospital, Semnan. Intervention 2: In control group, no intervention was performed and were assessed only for comparison of two  groups of the study.;Treatment - Drugs;Treatment - Drugs;Intervention group: Surfactant injection (Prescribed according to the instructions the manufacturer and section stock) to method of INSURE for all neonates with respiratory distress syndrome (RDS) hospitalized in the neonatal intensive care unit Amiralmomenin hospital, Semnan.;In control group, no intervention was performed and were assessed only for comparison of two  groups of the study.</t>
  </si>
  <si>
    <t>http://en.irct.ir/trial/21484</t>
  </si>
  <si>
    <t>comparison of therapeutic effect of surfactant injection through tracheal in neonates with respiratory distress syndrome hospitalized in Amir al-momenin Hospital in Semnan</t>
  </si>
  <si>
    <t>IRCT2016080825732N8</t>
  </si>
  <si>
    <t>Randomization: Not randomized, Blinding: Not blinded, Placebo: Not used, Assignment: Parallel, Purpose: Treatment.</t>
  </si>
  <si>
    <t>Semnan University of Medical Sciences, Vice Chancellor for Research and Technology</t>
  </si>
  <si>
    <t>Dr Shamsollah Nouripour</t>
  </si>
  <si>
    <t>Amiralmomenin Hospital, Blvd Mostafa Khomeini, Semnan</t>
  </si>
  <si>
    <t>are20935@gmail.com</t>
  </si>
  <si>
    <t>+98 23 3345 1336</t>
  </si>
  <si>
    <t>Semnan University of Medical Sciences</t>
  </si>
  <si>
    <t>Inclusion criteria: Inclusion criteria: premature infants admitted to the neonatal intensive care unit with  definitive diagnosis of RDS by pediatrician using clinical symtoms including tachypnea, intercostal retraction, nasal flaring,  cyanosis, and hypotension and respiratory arrest. Exclusion criteria: infants with major abnormalities, chromosomal abnormalities, severe asphyxia, and need to Antvbyshn at birth.</t>
  </si>
  <si>
    <t>Severity of respiratory distress. Timepoint: Before starting study and one hour after Following Prescribing Dosing surfactant. Method of measurement: Based on radiography.;Apgar score. Timepoint: minute one and five Birth. Method of measurement: View Information registered records Filed in the labor.</t>
  </si>
  <si>
    <t>Severity of respiratory distress. Timepoint: After injecting surfactant. Method of measurement: Based on Picture Radiography.</t>
  </si>
  <si>
    <t>Semnan University of Medical Sciences, Deputy of research and technology, Ethics Committee</t>
  </si>
  <si>
    <t>A Phase II Study to Assess the Safety, Reactogenicity and Immunogenicity of Different Prime-Boost Vaccination Schedules of 2013 and 2017 A/H7N9 Inactivated Influenza Vaccines Administered Intramuscularly With or Without AS03 Adjuvant in Healthy Adults 19-50 Years of Age</t>
  </si>
  <si>
    <t>Biological: A/H7N9;Drug: AS03;Biological: Influenza Virus Vaccine, Monovalent A/H7N9 A/Shanghai/2/2013;Other: Phosphate Buffered Saline (PBS) diluent</t>
  </si>
  <si>
    <t>https://clinicaltrials.gov/show/NCT03589807</t>
  </si>
  <si>
    <t>2013/2017 H7N9 Prime-Boost Interval</t>
  </si>
  <si>
    <t>NCT03589807</t>
  </si>
  <si>
    <t>August 21, 2018</t>
  </si>
  <si>
    <t>HHSN272201300018I;17-0078</t>
  </si>
  <si>
    <t>&lt;br&gt;        Inclusion Criteria:&lt;br&gt;&lt;br&gt;          1. Provide written informed consent prior to initiation of any study procedures.&lt;br&gt;&lt;br&gt;          2. Are able to understand and comply with planned study procedures and be available for&lt;br&gt;             all study visits.&lt;br&gt;&lt;br&gt;          3. Must agree to the collection of venous blood per protocol.&lt;br&gt;&lt;br&gt;          4. Must agree to have residual specimens and samples/specimens collected during this&lt;br&gt;             trial specifically for the purpose of future research stored for future research use.&lt;br&gt;&lt;br&gt;          5. Are males or non-pregnant females, 19 to 50 years of age, inclusive.&lt;br&gt;&lt;br&gt;          6. Are in good health.&lt;br&gt;&lt;br&gt;               -  As determined by medical history and physical examination to evaluate acute or&lt;br&gt;                  currently ongoing chronic medical diagnoses or conditions, defined as those that&lt;br&gt;                  have been present for at least 90 days, which would affect the assessment of the&lt;br&gt;                  safety of subjects or the immunogenicity of study vaccinations. Chronic medical&lt;br&gt;                  diagnoses or conditions should be stable for the last 60 days (no&lt;br&gt;                  hospitalizations, Emergency Room (ER), or urgent care for condition and no&lt;br&gt;                  adverse symptoms that need medical intervention such as medication&lt;br&gt;                  change/supplemental oxygen). This includes no change in chronic prescription&lt;br&gt;                  medication, dose, or frequency as a result of deterioration of the chronic&lt;br&gt;                  medical diagnosis or condition in the 60 days prior to enrollment. Any&lt;br&gt;                  prescription change that is due to change of health care provider, insurance&lt;br&gt;                  company, etc., or that is done for financial reasons, as long as in the same&lt;br&gt;                  class of medication, will not be considered a deviation of this inclusion&lt;br&gt;                  criterion. Any change in prescription medication due to improvement of a disease&lt;br&gt;                  outcome, as determined by the site principal investigator or appropriate&lt;br&gt;                  sub-investigator, will not be considered a deviation of this inclusion criterion.&lt;br&gt;                  Subjects may be on chronic or as needed (prn) medications if, in the opinion of&lt;br&gt;                  the site principal investigator or appropriate sub-investigator, they pose no&lt;br&gt;                  additional risk to subject safety or assessment of reactogenicity and&lt;br&gt;                  immunogenicity and do not indicate a worsening of medical diagnosis or condition.&lt;br&gt;                  Similarly, medication changes subsequent to enrollment and study vaccination are&lt;br&gt;                  acceptable provided there was no deterioration in the subject's chronic medical&lt;br&gt;                  condition that necessitated a medication change, and there is no additional risk&lt;br&gt;                  to the subject or interference with the evaluation of responses to study&lt;br&gt;                  vaccination. Note: Topical, nasal, and inhaled medications (with the exception of&lt;br&gt;                  inhaled corticosteroids as outlined in the Subject Exclusion Criteria), herbals,&lt;br&gt;                  vitamins, and supplements are permitted.&lt;br&gt;&lt;br&gt;          7. Oral temperature is less than 100.0 degrees Fahrenheit.&lt;br&gt;&lt;br&gt;          8. Pulse is 47 to 100 beats per minute, inclusive.&lt;br&gt;&lt;br&gt;          9. Systolic blood pressure is 85 to 150 mmHg, inclusive.&lt;br&gt;&lt;br&gt;         10. Diastolic blood pressure is 55 to 95 mmHg, inclusive.&lt;br&gt;&lt;br&gt;         11. Erythrocyte Sedimentation Rate (ESR) is less than 30 mm per hour.&lt;br&gt;&lt;br&gt;         12. Women of childbearing potential must use an acceptable contraception method from 30&lt;br&gt;             days before first study vaccination until 60 days after last study vaccination.&lt;br&gt;&lt;br&gt;             -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&lt;1 year of the last menses if menopausal.&lt;br&gt;&lt;br&gt;             -- Includes non-male sexual relationships, abstinence from sexual intercourse with a&lt;br&gt;             male partner, monogamous relationship with vasectomized partner who has been&lt;br&gt;             vasectomized for 180 days or more prior to the subject receiving the first study&lt;br&gt;             vaccination, barrier methods such as condoms or diaphragms with spermicide or foam,&lt;br&gt;             effective intrauterine devices, NuvaRing(R), and licensed hormonal methods such as&lt;br&gt;             implants, injectables, or oral contraceptives (the pill).&lt;br&gt;&lt;br&gt;         13. Women of childbearing potential must have a negative urine or serum pregnancy test&lt;br&gt;             within 24 hours prior to study vaccination.&lt;br&gt;&lt;br&gt;        Exclusion Criteria:&lt;br&gt;&lt;br&gt;          1. Have an acute illness, as determined by the site principal investigator or appropriate&lt;br&gt;             sub-investigator, within 72 hours prior to study vaccination.&lt;br&gt;&lt;br&gt;               -  An acute illness which is nearly resolved with only minor residual symptoms&lt;br&gt;                  remaining is allowable if, in the opinion of the site principal investigator or&lt;br&gt;                  appropriate sub-investigator, the residual symptoms will not interfere with the&lt;br&gt;                  ability to assess safety parameters as required by the protocol.&lt;br&gt;&lt;br&gt;          2. Have any medical disease or condition that, in the opinion of the site principal&lt;br&gt;             investigator or appropriate sub-investigator, is a contraindication to study&lt;br&gt;             participation.&lt;br&gt;&lt;br&gt;             -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Guillian-Barre Syndrome (GBS).&lt;br&gt;&lt;br&gt;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other&lt;br&gt;             psychiatric diagnosis that may interfere with subject compliance or safety&lt;br&gt;             evaluations.</t>
  </si>
  <si>
    <t>Geometric mean titers (GMTs) of serum Hemagglutinin Inhibition (HAI) antibodies against the study vaccine viruses in heterologous Arm 1, homologous Arm 1;Geometric mean titers (GMTs) of serum Hemagglutinin Inhibition (HAI) antibodies against the study vaccine viruses in heterologous Arms 2, 3 and homologous Arms 2,3;Geometric mean titers (GMTs) of serum Neut antibodies against the study vaccine viruses in heterologous Arm 1, homologous Arm 1;Geometric mean titers (GMTs) of serum Neut antibodies against the study vaccine viruses in heterologous Arms 2, 3 and homologous Arms 2, 3;Occurrence of all SAEs in heterologous Arm 1 and homologous Arm 1;Occurrence of all SAEs in heterologous Arms 2, 3, and homologous Arms 2, 3;Occurrence of clinical safety laboratory AEs;Occurrence of clinical safety laboratory AEs in heterologous Arms 2, 3 and homologous Arms 2, 3;Occurrence of clinical safety laboratory AEs in in heterologous Arm 1 and homologous Arm 1;Occurrence of solicited injection site AEs;Occurrence of solicited injection site AEs in heterologous Arms 2, 3 and homologous Arms 2, 3;Occurrence of solicited injection site AEs in in heterologous Arm 1 and homologous Arm 1;Occurrence of solicited systemic reactogenicity AEs;Occurrence of solicited systemic reactogenicity AEs in heterologous Arms 2, 3 and homologous Arms 2, 3;Occurrence of solicited systemic reactogenicity AEs in in heterologous Arm 1 and homologous Arm 1;Percentage of subjects achieving Hemagglutinin Inhibition (HAI) antibody titer of = / &gt; 1:40 in heterologous Arm 1, homologous Arm 1;Percentage of subjects achieving Hemagglutinin Inhibition (HAI) antibody titer of = / &gt; 1:40 in heterologous Arms 2, 3 and homologous Arms 2,3;Percentage of subjects achieving Neut antibody titer of = / &gt; 1:40 in heterologous Arm 1, homologous Arm 1;Percentage of subjects achieving Neut antibody titer of = / &gt; 1:40 in heterologous Arms 2, 3 and homologous Arms 2,3;Percentage of subjects achieving seroconversion against study vaccine viruses (HAI antibody pre-vacc. titer &lt;1:10 and post-vacc. titer = / &gt; 1:40 or a pre-vacc. titer = / &gt; 1:10 and min 4-fold rise in post-vacc. titer) in heterolog. Arm 1, homolog. Arm 1;Percentage of subjects achieving seroconversion against study vaccine viruses (HAI antibody pre-vacc. titer &lt;1:10 and post-vacc. titer = / &gt; 1:40 or a pre-vacc. titer =/&gt; 1:10 and min 4-fold rise in post-vacc. titer) in heter. Arm 2, 3 and hom. Arm 2, 3;Percentage of subjects achieving seroconversion against study vaccine viruses (Neut antibody pre-vacc. titer &lt;1:10 and post-vacc. titer = / &gt; 1:40 or pre-vacc. titer = / &gt; 1:10 and min 4-fold rise in post-vacc. titer) in heterolog. Arm 1, homolog. Arm 1;Percentage of subjects achieving seroconversion against study vaccine viruses(Neut antibody pre-vacc. titer 1:&lt;10 and post-vacc. titer = / &gt; 1:40 or pre-vacc. titer = / &gt; 1:10 and min 4-fold rise in post-vacc titer) in heter. Arms 2, 3 and hom. Arms 2, 3</t>
  </si>
  <si>
    <t>Geometric mean titers (GMTs) of serum Hemagglutinin Inhibition (HAI) antibody against the influenza A/H7N9 study vaccine viruses;Geometric mean titers (GMTs) of serum Hemagglutinin Inhibition (HAI) antibody against the influenza A/H7N9 study vaccine viruses;Geometric mean titers (GMTs) of serum Hemagglutinin Inhibition (HAI) antibody against the influenza A/H7N9 study vaccine viruses in heterologous Arm 1 and homologous Arm 1;Geometric mean titers (GMTs) of serum Hemagglutinin Inhibition (HAI) antibody against the influenza A/H7N9 study vaccine viruses in heterologous Arms 2, 3 and homologous Arms 2, 3;Geometric mean titers (GMTs) of serum Hemagglutinin Inhibition (HAI) antibody against the influenza A/H7N9 study vaccine viruses in heterologous Arms 2, 3 and homologous Arms 2, 3;Geometric mean titers (GMTs) of serum Neut antibody against the influenza A/H7N9 study vaccine viruses;Geometric mean titers (GMTs) of serum Neut antibody against the influenza A/H7N9 study vaccine viruses;Geometric mean titers (GMTs) of serum Neut antibody against the influenza A/H7N9 study vaccine viruses in heterologous Arm 1 and homologous Arm 1;Geometric mean titers (GMTs) of serum Neut antibody against the influenza A/H7N9 study vaccine viruses in heterologous Arms 2, 3 and homologous Arms 2, 3;Geometric mean titers (GMTs) of serum Neut antibody against the influenza A/H7N9 study vaccine viruses in heterologous Arms 2, 3 and homologous Arms 2, 3;Occurrence of all Medically-Attended Adverse Events (MAAEs), including New-Onset Chronic Medical Conditions (NOCMCs) and Potentially Immune-Mediated Medical Conditions (PIMMCs) in heterologous Arm 1 and homologous Arm 1;Occurrence of all Medically-Attended Adverse Events (MAAEs), including New-Onset Chronic Medical Conditions (NOCMCs) and Potentially Immune-Mediated Medical Conditions (PIMMCs) in heterologous Arms 2, 3 and homologous Arms 2, 3;Occurrence of all unsolicited non-serious AEs;Occurrence of all unsolicited non-serious AEs in heterologous Arm 1 and homologous Arm 1;Occurrence of all unsolicited non-serious AEs in heterologous Arms 2, 3 and homologous Arms 2, 3;Percentage of subjects achieving HAI antibody seroconversion against the influenza A/H7N9 study vaccine viruses;Percentage of subjects achieving HAI antibody seroconversion against the influenza A/H7N9 study vaccine viruses in heterologous Arm 1 and homologous Arm 1;Percentage of subjects achieving HAI antibody seroconversion against the influenza A/H7N9 study vaccine viruses in heterologous Arms 2, 3 and homologous Arms 2, 3;Percentage of subjects achieving HAI antibody seroconversion against the influenza A/H7N9 study vaccine viruses in heterologous Arms 2, 3 and homologous Arms 2, 3;Percentage of subjects achieving Neut antibody seroconversion against the influenza A/H7N9 study vaccine viruses;Percentage of subjects achieving Neut antibody seroconversion against the influenza A/H7N9 study vaccine viruses in heterologous Arm 1 and homologous Arm 1;Percentage of subjects achieving Neut antibody seroconversion against the influenza A/H7N9 study vaccine viruses in heterologous Arms 2, 3 and homologous Arms 2, 3;Percentage of subjects achieving Neut antibody seroconversion against the influenza A/H7N9 study vaccine viruses in heterologous Arms 2, 3 and homologous Arms 2, 3;Percentage of subjects achieving serum HAI antibody titers = / &gt; 1:40 against the influenza A/ H7N9 study vaccine viruses;Percentage of subjects achieving serum HAI antibody titers = / &gt; 1:40 against the influenza A/ H7N9 study vaccine viruses;Percentage of subjects achieving serum HAI antibody titers = / &gt; 1:40 against the influenza A/ H7N9 study vaccine viruses in heterologous Arm 1 and homologous Arm 1;Percentage of subjects achieving serum HAI antibody titers = / &gt; 1:40 against the influenza A/ H7N9 study vaccine viruses in heterologous Arm 1 and homologous Arm 1;Percentage of subjects achieving serum HAI antibody titers = / &gt; 1:40 against the influenza A/ H7N9 study vaccine viruses in heterologous Arms 2,3 and homologous Arms 2, 3;Percentage of subjects achieving serum HAI antibody titers = / &gt; 1:40 against the influenza A/ H7N9 study vaccine viruses in heterologous Arms 2,3 and homologous Arms 2, 3;Percentage of subjects achieving serum Neut antibody titers = / &gt; 1:40 against the influenza A/ H7N9 study vaccine viruses;Percentage of subjects achieving serum Neut antibody titers = / &gt; 1:40 against the influenza A/ H7N9 study vaccine viruses;Percentage of subjects achieving serum Neut antibody titers = / &gt; 1:40 against the influenza A/ H7N9 study vaccine viruses in heterologous Arm 1 and homologous Arm 1;Percentage of subjects achieving serum Neut antibody titers = / &gt; 1:40 against the influenza A/ H7N9 study vaccine viruses in heterologous Arm 1 and homologous Arm 1;Percentage of subjects achieving serum Neut antibody titers = / &gt; 1:40 against the influenza A/ H7N9 study vaccine viruses in heterologous Arms 2,3 and homologous Arms 2, 3;Percentage of subjects achieving serum Neut antibody titers = / &gt; 1:40 against the influenza A/ H7N9 study vaccine viruses in heterologous Arms 2,3 and homologous Arms 2, 3</t>
  </si>
  <si>
    <t>An Healthy Volunteer, Open-Label, Cross-Over Phase I Study to Determine the Safety, Tolerability and Pharmacokinetics of a Single Oral Dose of AWP-09VDB-S under Fed and Fasted Conditions</t>
  </si>
  <si>
    <t>New formulation of zanamivir, AWP-09VDB-S, to be administered in a gastric resistant capsule.&lt;br&gt;Participants will receive two doses in total.  Each dose is 2 x capsules of 150mg (300mg total) in feed and fasted state.  4-13 days washout between period 1 and 2&lt;br&gt;Compliance check of the mouth and hand at administration.&lt;br&gt;&lt;br&gt;FED Cohort: Participants in the fed period will be dosed following a high‚Äìfat, high-calorie breakfast. These participants will be required to fast overnight for at least 10 hours until 30 minutes prior to their scheduled dosing times, when they will be given a standard high-fat, high calorie breakfast which will be entirely consumed within 30 minutes. The breakfast will consist of two eggs fried in butter, two strips of bacon, two slices of toast with butter, four ounces of hash brown potatoes (1 serving or approximately 114 gm) and 240 mL of whole milk. Participants will fast for at least 4 hours following dosing.  IP will be administered with 240 mil of water.  No food is allowed for at least 4 hours post-dose. Water can be consumed as desired except for one hour after drug administration.&lt;br&gt;FASTED Cohort Participants : Following an overnight fast of at least 10 hours, participants will be administered IP with 240 mL of water. No food is allowed for at least 4 hours post-dose. Water can be consumed as desired except for one hour before and after drug administration.</t>
  </si>
  <si>
    <t>https://anzctr.org.au/ACTRN12616001475437.aspx</t>
  </si>
  <si>
    <t>Ala Wai Phase 1 safety and tolerability study with 14 healthy participants</t>
  </si>
  <si>
    <t>ACTRN12616001475437</t>
  </si>
  <si>
    <t>Purpose: Treatment; Allocation: Randomised controlled trial; Masking: Open (masking not used);Assignment: Crossover;Type of endpoint: Safety;</t>
  </si>
  <si>
    <t>Clinical Network Services Pty Ltd</t>
  </si>
  <si>
    <t>the treatment and prophylaxis of influenza; &lt;br&gt;the treatment and prophylaxis of influenza;Infection - Other infectious diseases</t>
  </si>
  <si>
    <t>Ala Wai Pharma, Inc.</t>
  </si>
  <si>
    <t>Ala Wai Australia Pty Ltd</t>
  </si>
  <si>
    <t>Inclusion criteria: 1. Adult male and/or female healthy volunteers with a minimum age of at least 18 years and maximum age of 65 years at the time of screening.&lt;br&gt;2. Medically healthy with clinically insignificant screening results (e.g. laboratory profiles, medical history, ECGs, physical exam) as judged by the PI.&lt;br&gt;3. Negative urine drug screen /alcohol breath test prior to Day -1.&lt;br&gt;4. Availability of participant for the entire study period and willingness to adhere to protocol requirements, as evidenced by a signed, Informed Consent Form.&lt;br&gt;5. If male, agrees to be sexually abstinent or to use a condom (with the female sexual partner also to use an effective method of contraception) when engaging in sexual activity from admission through completion of the end-of study. Participants will be advised to use a condom (with the female sexual partner also to use an effective method of contraception) for 30 days following the last administration of the investigational product, and to not donate sperm during this same period of time.&lt;br&gt;6. Females of childbearing potential must either be sexually inactive (abstinent) for 14 days prior to the first administration of the investigational product and remain so through 30 days following the final dosing of the investigational product, or have been using one of the following acceptable methods of birth control for the times specified:&lt;br&gt;a. Intra-uterine device (IUD) in place for at least 3 months prior to the first administration of the investigational product.&lt;br&gt;b. Double barrier method (e.g., condom and diaphragm) for at least 14 days prior to the first administration of investigational product.&lt;br&gt;c. Male partner who is surgical sterile (vasectomy) at least 6 months prior to the first administration of investigational product and is the sole sexual partner for that female participant.&lt;br&gt;d. Adequate hormonal contraception.&lt;br&gt; &lt;br&gt;Female participants who claim to be sexually inactive, but become sexually active during the course of the study must agree to use a double barrier method (e.g., condom and diaphragm) from the time of the start of sexual activity through 30 days following the final dosing.&lt;br&gt;In addition, female participants of childbearing potential will be advised to remain sexually inactive or to keep the same birth control method for at least 30 days following the final dosing of the investigational product.&lt;br&gt; &lt;br&gt;7. Females of non-childbearing potential have undergone one of the following sterilization procedures at least 6 months prior to the first investigational product administration:&lt;br&gt;a. Sterilization (with a copy of the confirmation test) and be using a barrier method (condom or diaphragm) throughout the study;&lt;br&gt;b. bilateral tubal ligation with a barrier method (condom or diaphragm) throughout the study;&lt;br&gt;c. hysterectomy;&lt;br&gt;d. bilateral oophorectomy;&lt;br&gt; &lt;br&gt;or be postmenopausal with amenorrhea for at least 1 year prior to the first administration of the investigational product and follicle stimulating hormone (FSH) serum levels.  FSH serum levels less than or equal to 20 IU/L.&lt;br&gt;</t>
  </si>
  <si>
    <t>Exclusion criteria: 1. History of confirmed chronic and/or serious pulmonary disease, including asthma or chronic obstructive pulmonary disease (COPD).&lt;br&gt;2. Known or suspected history of hypersensitivity to any components of the investigational product ‚Äì zanamivir, glycerol or diglycerides.&lt;br&gt;3. History or presence of clinically significant cardiovascular, pulmonary, hepatic, renal, haematological, gastrointestinal, endocrine, immunologic, dermatologic, neurological, or psychiatric disease.&lt;br&gt;4. Presence or history of clinically significant lung infection&lt;br&gt;5.Presence or history of influenza within the past three weeks.&lt;br&gt;6. Participants who meet the following criteria at baseline:&lt;br&gt;a. ALT or AST greater than or equal to 3xULN and bilirubin greater than or equal to 2xULN, or&lt;br&gt;b. ALT greater than or equal to 5xULN.&lt;br&gt;7. Participating in a clinical trial with an investigational drug within 30 days preceding this trial.&lt;br&gt;8. Blood donation within 45 days preceding this trial.&lt;br&gt;9. Participants who are known to have serum hepatitis or who are carriers of the hepatitis B surface antigen (HBsAg) or hepatitis C antibody or have a positive result to the test for Human Immunodeficiency Virus (HIV).&lt;br&gt;10. Use of zanamivir (Relenza Registered Trademark) within 4 days preceding confinement for either dose period.&lt;br&gt;Presence or history of clinically significant lung infection</t>
  </si>
  <si>
    <t>Safety Assessments: This study assesses the safety and tolerability of AWP-09VDB-S under FED and FASTING conditions. Safety will be determined by evaluating physical examinations, ECGs, vital signs, clinical laboratory parameters, and AEs. If deemed necessary, additional safety measurements will be performed at the discretion of the PI and/or Sponsor.[A follow-up safety evaluation will be performed 7(+/-2) days after each dose. This may be done at the start of Period 2 if less than 9 days has elapsed]</t>
  </si>
  <si>
    <t>To assess the pharmacokinetics (PK) of a single oral dose of AWP-09VDB-S when administered to healthy volunteers in the presence and absence of food.  Pharmacokinetic profiles: Cmax, Tmax, AUClast, AUC0-inf, Kel, t1/2 and CL/F computed from plasma zanamivir concentrations and Ae(t‚Äô-t‚Äô‚Äô), Ae0-24, Re, Rmax, and TRmax computed from the individual urine zanamivir concentrations.&lt;br&gt;Urine PK smaples will be collected and refrigerated during the collection intervals. At the end of each interval, total urine volume will be measured, and an aliquot will be collected and stored frozen for PK analysis if deemed necessary by Ala Wai Pharma.[PK blood sample (0.25, 0.5, 0.75, 1, 1.25, 1.5, 2, 3, 4, 6, 8 and12 hours after dosing).&lt;br&gt;PK urine collection (during collection interval times of 0- 4, 4- 8, 8- 12 and 12-24 hours after dosing).]</t>
  </si>
  <si>
    <t>Bellberry-HREC</t>
  </si>
  <si>
    <t>Improving Diagnostics of Concurrent Inflammatory Airway Diseases in Private ENT Practice - a Study of NO Measurements in Screening for Asthma and OSA in Patients With CRSwNP</t>
  </si>
  <si>
    <t>https://clinicaltrials.gov/show/NCT03963648</t>
  </si>
  <si>
    <t>NO Measurements in Screening for Asthma and OSA, in Patients With CRSwNP</t>
  </si>
  <si>
    <t>NCT03963648</t>
  </si>
  <si>
    <t>Chronic Rhinosinusitis (Diagnosis);Nasal Polyps;Asthma;Obstructive Sleep Apnea;Airway Disease;Inflammatory Disease;Concomitant Disease</t>
  </si>
  <si>
    <t>September 13, 2019</t>
  </si>
  <si>
    <t>CRS07052019NOEKK</t>
  </si>
  <si>
    <t>Eva K Ki√¶r;Eva K Kiaer, M.D.;Eva Ki√¶r, MD</t>
  </si>
  <si>
    <t>&lt;br&gt;        Inclusion Criteria:&lt;br&gt;&lt;br&gt;          -  Patients with CRSwNP based on the EPOS2012 criteria&lt;br&gt;&lt;br&gt;          -  Polyps in both sides of the nose verified by fiberoptic examination of the nasal&lt;br&gt;             cavities&lt;br&gt;&lt;br&gt;        Exclusion Criteria:&lt;br&gt;&lt;br&gt;          -  Treatment with systemic steroids in the course of the last three months&lt;br&gt;&lt;br&gt;          -  Treatment with topical steroids in the course of the last two weeks&lt;br&gt;&lt;br&gt;          -  Other inflammatory diseases of the upper airways (i.e. cystic fibrosis, primary&lt;br&gt;             ciliary dyskinesis) or immune deficiencies, sarcoidosis or systemic vasculitis&lt;br&gt;&lt;br&gt;          -  Infections in the upper airway during the past two weeks&lt;br&gt;&lt;br&gt;          -  Smokers&lt;br&gt;&lt;br&gt;          -  Treatment with antidepressant or sedative drugs&lt;br&gt;&lt;br&gt;          -  Age below 18&lt;br&gt;&lt;br&gt;          -  Patients unable to give an informed consent&lt;br&gt;&lt;br&gt;          -  Patients that do not speak or read Danish&lt;br&gt;</t>
  </si>
  <si>
    <t>Fractioned Exhaled Nitric Oxide levels (FeNO)</t>
  </si>
  <si>
    <t>Nasal Nitric Oxide levels (nNO);Apnea Hypopnea Index (AHI);Forced Expiratory Volume in 1 second (FEV1);Sino Nasal Outcome Test (questionnaire);Epworth Sleepiness Scale (questionnaire);Short-Form 36 questionnaire;ACQ (questionnaire)</t>
  </si>
  <si>
    <t>Immunogenicity and Safety Evaluation of AdimFlu-S Quadrivalent Inactivated Influenza Vaccine (QIS) in Healthy Subjects Aged 3 Years Old to 17 Years Old</t>
  </si>
  <si>
    <t>Biological: AdimFlu-S (QIS)</t>
  </si>
  <si>
    <t>https://clinicaltrials.gov/show/NCT04101435</t>
  </si>
  <si>
    <t>Immunogenicity and Safety Evaluation of QIS in Healthy Subjects</t>
  </si>
  <si>
    <t>NCT04101435</t>
  </si>
  <si>
    <t>December 28, 2016</t>
  </si>
  <si>
    <t>ADIMQIS20160328</t>
  </si>
  <si>
    <t>&lt;br&gt;        Inclusion Criteria:&lt;br&gt;&lt;br&gt;          1. Boys or girls aged 3 years old to 17 years old on the day of first vaccination;&lt;br&gt;&lt;br&gt;          2. Subject and/or parents(s)/legal guardian(s) must be willing to comply with planned&lt;br&gt;             study procedures and be available for all study visits;&lt;br&gt;&lt;br&gt;          3. Subject must be in good physical health on the basis of medical history, physical&lt;br&gt;             examination;&lt;br&gt;&lt;br&gt;          4. Subject and/or parents(s)/legal guardian(s) must read and signed the study-specific&lt;br&gt;             informed consent prior to initiation of any study procedure.&lt;br&gt;&lt;br&gt;        Exclusion Criteria:&lt;br&gt;&lt;br&gt;        Main exclusion criteria:&lt;br&gt;&lt;br&gt;          1. Subjects received influenza vaccine (Trivalent and/or Quadrivalent) within 6 months&lt;br&gt;             prior first vaccination.&lt;br&gt;&lt;br&gt;          2. History of hypersensitivity to eggs or egg protein or similar pharmacological effects&lt;br&gt;             to study medication;&lt;br&gt;&lt;br&gt;          3. Personal or family history of Guillain-Barr√© Syndrome;&lt;br&gt;&lt;br&gt;          4. An acute febrile illness within 1 week prior to vaccination;&lt;br&gt;&lt;br&gt;          5. Current upper respiratory illness (URI), including the common cold or nasal congestion&lt;br&gt;             within 72 hours prior to vaccination;&lt;br&gt;&lt;br&gt;          6. Subjects with influenza-like illness as defined by the presence of fever (temperature&lt;br&gt;             &gt;38¬∫C) and at least two of the following four symptoms: headache, muscle/joint aches&lt;br&gt;             and pains (e.g. myalgia/arthralgia), sore throat and cough;&lt;br&gt;&lt;br&gt;          7. Female subjects who were pregnant, lactating or likely to become pregnant during the&lt;br&gt;             study; Women of childbearing potential disagreed to use an acceptable method of&lt;br&gt;             contraception (e.g., hormonal contraceptives, IUD, barrier device or abstinence)&lt;br&gt;             throughout the study;&lt;br&gt;&lt;br&gt;          8. Treatment with an investigational drug or device, or participation in a clinical&lt;br&gt;             study, within 3 months before consent;&lt;br&gt;&lt;br&gt;          9. Immunodeficiency, or under immunosuppressive therapies;&lt;br&gt;&lt;br&gt;         10. Receipt of live virus vaccine within 1 month prior to study vaccination or expected to&lt;br&gt;             receive vaccination before the last blood sampling for immunogenicity evaluation;&lt;br&gt;&lt;br&gt;         11. Receipt of any inactivated vaccine within 2 weeks prior to study vaccination or&lt;br&gt;             expected to receive vaccination before the last blood sampling for immunogenicity&lt;br&gt;             evaluation;&lt;br&gt;&lt;br&gt;         12. Receipt of any blood products, including immunoglobulin from 3 months before first&lt;br&gt;             vaccination to the last blood sampling for immunogenicity evaluation;&lt;br&gt;&lt;br&gt;         13. Underlying condition in the investigators' opinion might interfere with evaluation of&lt;br&gt;             the vaccine.&lt;br&gt;&lt;br&gt;        3. Treatment discontinuation&lt;br&gt;&lt;br&gt;          1. Withdrawal criteria i. Subject/Subject's guardians decided to withdraw consent. ii.&lt;br&gt;             Lost to follow-up. iii. Administration of prohibited medication/treatment/vaccine. iv.&lt;br&gt;             Any pathological event, clinical adverse event, or any change in the subject's status&lt;br&gt;             giving indication to the pediatrician that further participation in the study might&lt;br&gt;             not be the best interests of the subject, according to investigator's discretion.&lt;br&gt;&lt;br&gt;          2. Contraindications to second vaccination&lt;br&gt;&lt;br&gt;        Subject with any of the following criteria might be contraindicated to take the second&lt;br&gt;        vaccination:&lt;br&gt;&lt;br&gt;        i. Had any Grade 3 or Grade 4 adverse reaction within 7 days after first dose. ii. Had any&lt;br&gt;        SAE related to first dose during the follow-up of first dose. iii. Any situations met the&lt;br&gt;        exclusion criteria, except the exclusion criterion (1) and (8).&lt;br&gt;</t>
  </si>
  <si>
    <t>Evaluate the immunogenicity profiles for influenza virus vaccine strains of the AdimFlu-S (QIS) by seroconversion rate;Evaluate the immunogenicity profiles for influenza virus vaccine strains of the AdimFlu-S (QIS) by geometric mean folds increase</t>
  </si>
  <si>
    <t>Evaluate the immunogenicity profiles for influenza virus vaccine strains of the AdimFlu-S (QIS) by seroprotection rate;Evaluate the safety and tolerability profiles including the presence or absence of the pre-specified reactogenicity events and other serious/non-serious adverse events of the AdimFlu-S (QIS)</t>
  </si>
  <si>
    <t>Mucosal Correlates of Protection After Influenza Viral Challenge of Vaccinated and Unvaccinated Healthy Volunteers</t>
  </si>
  <si>
    <t>Biological: Flucelvax(R);Other: Human Challenge virus</t>
  </si>
  <si>
    <t>https://clinicaltrials.gov/show/NCT03845231</t>
  </si>
  <si>
    <t>Mucosal and Systemic Immunity After Viral Challenge of Healthy Volunteers Vaccinated With Inactivated Influenza Vaccine Via the Intranasal Versus Intramuscular Route</t>
  </si>
  <si>
    <t>NCT03845231</t>
  </si>
  <si>
    <t>19-I-0058;190058</t>
  </si>
  <si>
    <t>Matthew J Memoli, M.D.</t>
  </si>
  <si>
    <t>&lt;br&gt;        -  INCLUSION CRITERIA:&lt;br&gt;&lt;br&gt;               1. Greater than or equal to 18 and less than or equal to 55 years of age.&lt;br&gt;&lt;br&gt;               2. Non-smoker.&lt;br&gt;&lt;br&gt;               3. Have not received influenza vaccination of any type (whether licensed or&lt;br&gt;                  unlicensed experimental vaccine) on or after September 1, 2018. Participants who&lt;br&gt;                  enroll in our study must be informed of the Centers for Disease Control and&lt;br&gt;                  Prevention (CDC) recommendation to receive seasonal influenza vaccination&lt;br&gt;                  annually. Enrollees accept that half of study participants will receive licensed&lt;br&gt;                  approved vaccination per the usual route, and half will receive it by an&lt;br&gt;                  unapproved route with unknown efficacy and side effects. Enrollees should not&lt;br&gt;                  plan to receive seasonal influenza vaccination from another source from&lt;br&gt;                  enrollment through the final study visit (Phase 2, Day 56).&lt;br&gt;&lt;br&gt;               4. Willingness to remain in isolation for the duration of viral shedding (at a&lt;br&gt;                  minimum 9 days) and to comply with all study requirements.&lt;br&gt;&lt;br&gt;               5. A male subject is eligible for the study if he meets one of the following&lt;br&gt;                  criteria, beginning at least 4 weeks prior to enrollment and continuing until 8&lt;br&gt;                  weeks after administration of the human challenge virus:&lt;br&gt;&lt;br&gt;                    1. Is infertile, including history of successful vasectomy.&lt;br&gt;&lt;br&gt;                    2. Agrees to practice abstinence.&lt;br&gt;&lt;br&gt;                    3. Agrees that, with heterosexual intercourse with a fertile female partner, he&lt;br&gt;                       will use a condom with spermicide and his female partner (including those&lt;br&gt;                       who have undergone bilateral tubal ligation) will use an acceptable form of&lt;br&gt;                       contraception (see inclusion criterion 6c).&lt;br&gt;&lt;br&gt;               6. A female participant is eligible for this study if she is not pregnant or&lt;br&gt;                  breastfeeding and meets one of the following criteria, beginning at least 4 weeks&lt;br&gt;                  prior to enrollment and continuing until 8 weeks after administration of the&lt;br&gt;                  human challenge virus::&lt;br&gt;&lt;br&gt;                    1. infertile, including postmenopausal status, (as defined by no menses for&lt;br&gt;                       greater than or equal to 1 year) or history of hysterectomy.&lt;br&gt;&lt;br&gt;                    2. Agrees to practice abstinence.&lt;br&gt;&lt;br&gt;                    3. Agrees that, with heterosexual intercourse with a fertile male partner, she&lt;br&gt;                       will use an acceptable form of contraception and her male partner will use a&lt;br&gt;                       condom with spermicide. Acceptable effective methods of female contraception&lt;br&gt;                       include the following: bilateral tubal ligation, implant of levonorgestrel,&lt;br&gt;                       injectable progestogen, intrauterine device oral contraceptive pills and&lt;br&gt;                       diaphragm with spermicide.&lt;br&gt;&lt;br&gt;               7. Willing to have samples stored for future research.&lt;br&gt;&lt;br&gt;               8. HIV uninfected with a negative test within 60 days of Phase 2, Day 0.&lt;br&gt;&lt;br&gt;               9. Agrees not to use IN medications (including but not limited to nasal&lt;br&gt;&lt;br&gt;                  sprays, sinus rinses), over-the-counter medications (including but not&lt;br&gt;&lt;br&gt;                  limited to aspirin, decongestants, antihistamines, and other non-steroidal&lt;br&gt;                  anti-inflammatory drugs), and herbal medications (including but not limited to&lt;br&gt;                  herbal tea or St. John s Wort), from 14 days prior to study enrollment through&lt;br&gt;                  the final study visit (Phase 2, Day 56), unless approved by the investigator&lt;br&gt;&lt;br&gt;              10. Agrees not to donate blood or blood products from enrollment through the final&lt;br&gt;                  study visit (Phase 2, Day 56).&lt;br&gt;&lt;br&gt;        EXCLUSION CRITERIA:&lt;br&gt;&lt;br&gt;          1. Presence of self-reported or medically documented significant medical condition&lt;br&gt;             including but not limited to:&lt;br&gt;&lt;br&gt;               1. Chronic pulmonary disease (e.g., asthma, emphysema).&lt;br&gt;&lt;br&gt;               2. Chronic cardiovascular disease (e.g., cardiomyopathy, congestive heart failure,&lt;br&gt;                  cardiac surgery, ischemic heart disease, known anatomic defects).&lt;br&gt;&lt;br&gt;               3. Chronic medical conditions requiring close medical follow-up or hospitalization&lt;br&gt;                  during the past 5 years (e.g., insulin-dependent diabetes mellitus, renal&lt;br&gt;                  dysfunction, hemoglobinopathies).&lt;br&gt;&lt;br&gt;               4. Immunosuppression, immune deficiency (such as IgA deficiency) or ongoing&lt;br&gt;                  malignancy.&lt;br&gt;&lt;br&gt;               5. Neurological and neurodevelopmental conditions (e.g., Bell s palsy, cerebral&lt;br&gt;                  palsy, epilepsy, stroke, seizures).&lt;br&gt;&lt;br&gt;               6. Postinfectious or postvaccine neurological sequelae including Guillain Barre&lt;br&gt;                  syndrome.&lt;br&gt;&lt;br&gt;               7. Individual with body mass index less than or equal to 18 and greater than or&lt;br&gt;                  equal to 40.&lt;br&gt;&lt;br&gt;          2. Have close or household (i.e., share the same apartment or house) high-risk contacts&lt;br&gt;             including but not limited to:&lt;br&gt;&lt;br&gt;               1. Persons greater than or equal to 65 years of age.&lt;br&gt;&lt;br&gt;               2. Children less than or equal to 5 years of age.&lt;br&gt;&lt;br&gt;               3. Residents of nursing homes.&lt;br&gt;&lt;br&gt;               4. Persons of any age with significant chronic medical conditions such as:&lt;br&gt;&lt;br&gt;                    -  Chronic pulmonary disease (e.g., severe asthma, chronic obstructive&lt;br&gt;                       pulmonary disease).&lt;br&gt;&lt;br&gt;                    -  Chronic cardiovascular disease (e.g., cardiomyopathy, congestive heart&lt;br&gt;                       failure, cardiac surgery, ischemic heart disease, known anatomic defects).&lt;br&gt;&lt;br&gt;                    -  Contacts who required medical follow-up or hospitalization during the past 5&lt;br&gt;                       years because of chronic metabolic disease (e.g., insulin-dependent diabetes&lt;br&gt;                       mellitus, renal dysfunction, hemoglobinopathies).&lt;br&gt;&lt;br&gt;                    -  Immunosuppression or cancer.&lt;br&gt;&lt;br&gt;                    -  Neurological and neurodevelopmental conditions (e.g., cerebral palsy,&lt;br&gt;                       epilepsy, stroke, seizures).&lt;br&gt;&lt;br&gt;                    -  Individuals who are receiving long-term aspirin therapy.&lt;br&gt;&lt;br&gt;                    -  Women who are pregnant or who are trying to become pregnant.&lt;br&gt;&lt;br&gt;          3. Acute illness within 7 days prior to quadrivalent IIV administration or inoculation&lt;br&gt;             with the human challenge virus.&lt;br&gt;&lt;br&gt;          4. Individuals who have grade 3 or above clinically significant laboratory values outside&lt;br&gt;             the limits thus specified by normal laboratory parameters.&lt;br&gt;&lt;br&gt;          5. Clinically significant abnormality as deemed by the PI on echocardiographic (ECHO)&lt;br&gt;             testing.&lt;br&gt;&lt;br&gt;          6. Clinically significant abnormality as deemed by the PI on the pulmonary function test&lt;br&gt;             (PFT).&lt;br&gt;&lt;br&gt;          7. Known allergy to influenza vaccination or excipients contained in the influenza&lt;br&gt;             vaccine used.&lt;br&gt;&lt;br&gt;          8. Known allergy to lidocaine or phenylephrine.&lt;br&gt;&lt;br&gt;          9. Known allergy to treatments for influenza (including but not limited to oseltamivir or&lt;br&gt;             nonsteroidal anti-inflammatory medications).&lt;br&gt;&lt;br&gt;         10. Known allergy to 2 or more classes of antibiotics (e.g</t>
  </si>
  <si>
    <t>Effects of Myofascial Release Therapy on voice, breathing and body posture of teachers with Musculoskeletal and Vocal complaints: a randomized clinical trial</t>
  </si>
  <si>
    <t>Experimental group: 28 female teachers, will receive 24 sessions of 40 min, three times a week, of musculoskeletal manipulation of the type myofascial release using Pompage, after repeating the initial evaluations. Control group: 28 female teachers will be evaluated initially and will be waiting for eight weeks for reevaluations, after which they may receive the same intervention, that is, 24 sessions of 40 min, three times a week, of musculoskeletal manipulation. type myofascial release with use of Pompage.;Other;Musculoskeletal Manipulations</t>
  </si>
  <si>
    <t>http://www.ensaiosclinicos.gov.br/rg/RBR-37428y/</t>
  </si>
  <si>
    <t>Effect of myofascial massage on voice, breathing and body posture of female teachers - randomized controlled clinical trial</t>
  </si>
  <si>
    <t>RBR-37428y</t>
  </si>
  <si>
    <t>Trial, randomized-controlled, parallel, open, two arm treatment trial</t>
  </si>
  <si>
    <t>P√≥s Gradua√ß√£o Dist√∫rbios da Comunica√ß√£o Humana da Universidade Federal de Santa Maria - Santa Maria, RS, Brazil</t>
  </si>
  <si>
    <t>Teachers with vocal and / or musculoskeletal complaints &lt;br&gt;Voice Disorders &lt;br&gt;Sleep Apnea, Central &lt;br&gt;Faculty &lt;br&gt;Laryngeal Diseases;Voice Disorders;Sleep Apnea, Central;Faculty;Laryngeal Diseases</t>
  </si>
  <si>
    <t>RBR-37</t>
  </si>
  <si>
    <t>76336417.2.0000.5346;2.433.975</t>
  </si>
  <si>
    <t>Carla</t>
  </si>
  <si>
    <t>Cielo</t>
  </si>
  <si>
    <t>Avenida Roraima, 1000 - Cidade Universit√°ria</t>
  </si>
  <si>
    <t>cieloca@yahoo.com.br</t>
  </si>
  <si>
    <t>55 55 3220-8659</t>
  </si>
  <si>
    <t>Universidade Federal de Santa Maria - UFSM</t>
  </si>
  <si>
    <t>Universidade Federal de Santa Maria - UFSM - Santa Maria, RS, Brazil;Coordena√ß√£o de Aperfei√ßoamento de Pessoal de N√≠vel Superior - Bras√≠lia, DF, Brazil; P√≥s Gradua√ß√£o Dist√∫rbios da Comunica√ß√£o Humana da Universidade Federal de Santa Maria - Santa Maria, RS, Brazil;Coordena√ß√£o de Aperfei√ßoamento de Pessoal de N√≠vel Superior - Bras√≠lia, DF, Brazil</t>
  </si>
  <si>
    <t>Coordena√ß√£o de Aperfei√ßoamento de Pessoal de N√≠vel Superior - Bras√≠lia, DF, Brazil</t>
  </si>
  <si>
    <t>19Y</t>
  </si>
  <si>
    <t>F</t>
  </si>
  <si>
    <t>Inclusion criteria: active teachers at all levels of education; in the age group of 19 to 60 years; with normal larynx or the following laryngeal (LA) conditions: triangular crevice of degree I or degree II; presence of musculoskeletal and / or vocal complaints.</t>
  </si>
  <si>
    <t>Exclusion criteria: professor of Brazilian Language of Signs, support rooms, singing and or music; Physical Education or in administrative activities; history of neurological, gastric, psychiatric, endocrinological, rheumatic, musculoskeletal, degenerative or pulmonary diseases; Hearing Loss; orthopedic trauma or craniofacial malformations, whiplash injury, neck surgical scars, radiotherapy and laryngeal surgery; under phonoaudiological, physiotherapeutic and / or otorhinolaryngological treatment; amateur or professional singer; habits of alcoholism and / or smoking; diagnosis of dysphonia or other AL.</t>
  </si>
  <si>
    <t>Presentation of the expected outcome: to observe the pre and post intervention effects in teachers with vocal and musculoskeletal complaints, with and without laryngeal affections, will be verified considering an estimate of the variability measured by the standard deviation of the variable Pressure Pain Threshold (PDL) ) equivalent to 2.6 kg / cm 2. The significance level considered was 5% and the power of 80%.</t>
  </si>
  <si>
    <t>Secondary outcomes are not expected</t>
  </si>
  <si>
    <t>The Influence of Mandibular Advancement Device Treating OSAHS on Primary Prevention of Ischemic Stroke</t>
  </si>
  <si>
    <t>Device: oral appliance treatment</t>
  </si>
  <si>
    <t>https://clinicaltrials.gov/show/NCT03665818</t>
  </si>
  <si>
    <t>NCT03665818</t>
  </si>
  <si>
    <t>Xuanwu Hospital, Beijing</t>
  </si>
  <si>
    <t>Sleep Apnea Syndromes;Atherosclerosis;Carotid Plaque</t>
  </si>
  <si>
    <t>July 9, 2016</t>
  </si>
  <si>
    <t>CSA-Z2015-06</t>
  </si>
  <si>
    <t>&lt;br&gt;        Inclusion Criteria:&lt;br&gt;&lt;br&gt;          -  diagnosed with atherosclerosis by vascular ultrasonography&lt;br&gt;&lt;br&gt;          -  diagnosed with OSAHS by polysomnography&lt;br&gt;&lt;br&gt;        Exclusion Criteria:&lt;br&gt;&lt;br&gt;          -  patients who have stroke already&lt;br&gt;&lt;br&gt;          -  patients who can not wear oral appliances according to experiment requirements&lt;br&gt;&lt;br&gt;          -  patients who have bad periodontal condition or teeth number less than 20&lt;br&gt;</t>
  </si>
  <si>
    <t>Blood oxygen saturation less than 90% of the total monitoring time percentage 0 in percentage;Blood oxygen saturation less than 90% of the total monitoring time percentage 1 in percentage;apnea hypopnea events 0 in Times;apnea hypopnea events 1 in Times;apnea hypopnea events 2 in Times;longest apnea time 0 in Seconds;longest apnea time 1 in Seconds;longest apnea time 2 in Seconds;Blood oxygen saturation less than 90% of the total monitoring time percentage 2 in percentage;lowest Oxygen Saturation 0 in percentage;lowest Oxygen Saturation 1 in percentage;lowest Oxygen Saturation 2 in percentage;atherosclerosis plaque thickness 0 in common carotid artery in milimetre;atherosclerosis plaque thickness 1 in common carotid artery in milimetre;atherosclerosis plaque length 0 in common carotid artery in milimetre;atherosclerosis plaque length 1 in common carotid artery in milimetre;atherosclerosis plaque thickness 0 in internal carotid artery in milimetre;atherosclerosis plaque thickness 1 in internal carotid artery in milimetre;atherosclerosis plaque thickness 0 in carotid bulb in milimetre;atherosclerosis plaque thickness 1 in carotid bulb in milimetre;atherosclerosis plaque length 0 in internal carotid artery in milimetre;atherosclerosis plaque length 1 in internal carotid artery in milimetre;atherosclerosis plaque length 0 in carotid bolb in milimetre;atherosclerosis plaque length 1 in carotid bolb in milimetre;breath holding index 0 in percentage/seconds;breath holding index 0 in percentage/seconds;End systolic velocity of common carotid artery 0 in cm/s;End systolic velocity of common carotid artery 1 in cm/s;End systolic velocity of internal carotid artery 0 in cm/s;End systolic velocity of internal carotid artery 1 in cm/s;End systolic velocity of carotid bulb 0 in cm/s;End systolic velocity of carotid bulb 1 in cm/s;end diastolic velocity of common carotid artery 0 in cm/s;end diastolic velocity of common carotid artery 1 in cm/s;end diastolic velocity of internal carotid artery 0 in cm/s;end diastolic velocity of internal carotid artery 1 in cm/s;end diastolic velocity of carotid bulb 0 in cm/s;end diastolic velocity of carotid bulb 1 in cm/s</t>
  </si>
  <si>
    <t>Efficacy and safety of the Qi-Gui-Yin formula on severe pneumonia: a multicenter, randomized, double-blinded, placebo-controlled clinical trial</t>
  </si>
  <si>
    <t>Control group:Qi-Gui-Yin placebo granules, 200 ml/time and 2 times/day;Experimental group:Qi-Gui-Yin formula granules, 200 ml/time, 2 times/day;</t>
  </si>
  <si>
    <t>http://www.chictr.org.cn/showproj.aspx?proj=33432</t>
  </si>
  <si>
    <t>ChiCTR1800019785</t>
  </si>
  <si>
    <t>Control group:265;Experimental group:265;</t>
  </si>
  <si>
    <t>Beijing institute of Traditional Chinese Medicine</t>
  </si>
  <si>
    <t>Severe pneumonia</t>
  </si>
  <si>
    <t>Liu Qingquan</t>
  </si>
  <si>
    <t>liuqingquan_2003@126.com</t>
  </si>
  <si>
    <t>+86 010-52176677</t>
  </si>
  <si>
    <t>Beijing Hospital of Traditional Chinese Medicine affiliated to Capital Medical University/Beijing institute of Traditional Chinese Medicine</t>
  </si>
  <si>
    <t>Huang Po</t>
  </si>
  <si>
    <t>huangpo1992@126.com</t>
  </si>
  <si>
    <t>+86 18811412783</t>
  </si>
  <si>
    <t>Beijing municipal commission of health and family planning</t>
  </si>
  <si>
    <t>Inclusion criteria: (1) meet the diagnostic criteria of severe pneumonia;&lt;br&gt;(2) Aged 18 to 80 years;&lt;br&gt;(3) patients or their families are aware of the study content and sign the informed consent voluntarily.</t>
  </si>
  <si>
    <t>Exclusion criteria: (1) pregnancy or pregnancy preparation, or unable to take effective measures to prevent pregnancy;&lt;br&gt;(2) persons with serious mental disorders;&lt;br&gt;(3) the expected survival time of patients due to basic diseases is less than 28 days, such as poor control of malignant tumors and cardiac arrest within 30 days in the past;&lt;br&gt;(4) plant survival state;&lt;br&gt;(5) confirmed or highly suspected acute infectious diseases, such as viral hepatitis active stage, active stage tuberculosis, etc.;&lt;br&gt;(6) allergy to the effective ingredients or auxiliary materials of the test drugs;&lt;br&gt;(7) participated in clinical intervention trials in the past 3 months;&lt;br&gt;(8) subjects who are considered unfit to participate in this study by the attending doctor.</t>
  </si>
  <si>
    <t>Mechanical ventilation time;Length of ICU stays;Antibiotic DDD value;Length of hospital stays;PSI Score;SOFA Score;CRP;PCT;Sputum specimen culture;</t>
  </si>
  <si>
    <t>Nov 21 2018 12:00AM</t>
  </si>
  <si>
    <t>&lt;br&gt;Trade Name: Rapibloc 300 mg pr√°≈°ek pro infuzn√≠ roztok&lt;br&gt;Product Name: Rapibloc 300 mg pr√°≈°ek pro infuzn√≠ roztok&lt;br&gt;Pharmaceutical Form: Powder for infusion&lt;br&gt;INN or Proposed INN: LANDIOLOL HYDROCHLORIDE&lt;br&gt;CAS Number: 144481-98-1&lt;br&gt;Current Sponsor code: LDLL300&lt;br&gt;Other descriptive name: LANDIOLOL HYDROCHLORIDE&lt;br&gt;Concentration unit: mg milligram(s)&lt;br&gt;Concentration type: equal&lt;br&gt;Concentration number: 300-&lt;br&gt;&lt;br&gt;</t>
  </si>
  <si>
    <t>EUCTR2017-002138-22-CZ</t>
  </si>
  <si>
    <t>Inclusion criteria: &lt;br&gt;1) Informed consent (signed informed consent by the patient or a legal representative or other country-specific documentation, as required)&lt;br&gt;2) Age =18 years&lt;br&gt;3) Confirmed septic shock:&lt;br&gt;a. Confirmed or suspected infection&lt;br&gt;b. Acute increase of =2 points on SOFA Score&lt;br&gt;c. Need for continuous vasopressor therapy to maintain a mean arterial pressure (MAP) of &gt;65 mmHg despite adequate fluid resuscitation&lt;br&gt;d. Blood lactate &gt;2mmol/L (18mg/dl)&lt;br&gt;Presence of blood lactate &gt;2mmol/L (18mg/dl) and increase of =2 points on SOFA Score are only necessary for the diagnosis of septic shock but not at time of study inclusion&lt;br&gt;4) Tachycardia and/or tachyarrhythmia with heart rate =95 beats/min&lt;br&gt;5) Norepinephrine infusion (any dose) at the time of study inclusion&lt;br&gt;6) Patients must have undergone a haemodynamic optimization period of at least 12 hours but a maximum of 36 hours, during which period they received continuous vasopressor treatment and standard treatment for septic shock according to the SSCG 2016 guidelines&lt;br&gt;Are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</si>
  <si>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Any form of compensatory tachycardia&lt;br&gt;2. √ü-blocker treatment after septic shock diagnosis&lt;br&gt;3. Sick Sinus syndrome&lt;br&gt;4. Severe atrioventricular (AV) nodal conductance disorders (without pacemaker); 2nd or 3rd degree AV block&lt;br&gt;5. A known serious cardiovascular condition such as ischemic stroke or transient ischaemic attack within last 6 months, or pre-existing heart failure New York Heart Association Class IV&lt;br&gt;6. Cardiogenic shock&lt;br&gt;7. MAP &lt;65 mmHg&lt;br&gt;8. Known pulmonary hypertension&lt;br&gt;9. Known terminal illness other than septic shock with expected patient‚Äôs survival &lt;28 days&lt;br&gt;10. Known presence of an advanced condition to withhold life-sustaining treatment&lt;br&gt;11. Patients for whom a Do Not Resuscitate‚Äù (DNR) exists&lt;br&gt;12. Known sensitivity to any component of the study medication (e.g. Landiolol, mannitol)&lt;br&gt;13. Participation in a clinical drug trial within 30 days prior randomization or prior participation in the LANDI-SEP trial&lt;br&gt;14. Any condition that, in the Investigator‚Äôs opinion, makes the subject unsuitable for study participation (to be documented)&lt;br&gt;15. Pregnant or breast feeding patients&lt;br&gt;16. Untreated Pheochromocytoma&lt;br&gt;17. Anticipated to be in need of beta-blocker therapy prior to vasopressor discontinuation due to their prior medication/ medical history (Investigator¬¥s opinion)&lt;br&gt;&lt;br&gt;</t>
  </si>
  <si>
    <t>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And Group C: will receive standard treatment according to SSCG 2016 which is not specifically targeted to the HR control;Secondary Objective: To further assess efficacy and safety in the two treatment arms.;Primary end point(s): Heart rate response (80-94 bpm) and maintenance thereof and no increase in vasopressor requirements during the first 24 hours;Timepoint(s) of evaluation of this end point: 24 hours</t>
  </si>
  <si>
    <t>Secondary end point(s): 1) Change in vasopressor requirements over the study period (dose and duration).&lt;br&gt;2) Heart rate response (80-94bpm) during the first 24 hours.&lt;br&gt;3) 28-day mortality (all cause).&lt;br&gt;4) ICU mortality (all cause).&lt;br&gt;5) Duration of ICU stay in (survivors/non-survivors).&lt;br&gt;6) Duration of hospital stay (survivors/non-survivors).&lt;br&gt;7) SOFA score (as long as the patient is treated with vasopressors) on day 1, 2, 3, 4, 7, 10, 13, 16, 19, 22, 25 and 28.&lt;br&gt;8) Daily Inotropic requirements (as long as the patient is treated with vasopressors).&lt;br&gt;&lt;br&gt;Secondary Safety Endpoints:&lt;br&gt;1) Incidence rate of bradycardic episodes requiring intervention&lt;br&gt;2) Incidence of Adverse Events (AE)&lt;br&gt;3) Incidence of Serious Adverse Events (SAE);Timepoint(s) of evaluation of this end point: End of Study</t>
  </si>
  <si>
    <t>Nov  7 2017 12:00AM</t>
  </si>
  <si>
    <t>Positive Airway Pressure treatment (CPAP) for 6 months</t>
  </si>
  <si>
    <t>https://upload.umin.ac.jp/cgi-open-bin/ctr_e/ctr_view.cgi?recptno=R000036674</t>
  </si>
  <si>
    <t>Investigation on effects of sleep apnea syndrome (SAS) and its CPAP treatment on serum KL-6 level.</t>
  </si>
  <si>
    <t>JPRN-UMIN000032953</t>
  </si>
  <si>
    <t>Kurume University school of medicine,Depertment of Neuropsychiatry</t>
  </si>
  <si>
    <t>10years-old</t>
  </si>
  <si>
    <t>Inclusion criteria: 1)Patients with sleep apnea syndrome who first visit a sleep clinic at our university hospital.&lt;br&gt;2)Patients with informed concent.</t>
  </si>
  <si>
    <t>Exclusion criteria: 1)Patients with interstitial lung disease&lt;br&gt;2)Patients with hypoxemia (at awake resting SpO 2 &amp;lt;95%)&lt;br&gt;3)Patients with infectious pneumonia or drug pneumonia or advanced stage cancer or pulmonary tuberculosis or alveolar proteinosis.&lt;br&gt;4)Patients in a state of shock&lt;br&gt;5)Patients with disturbance of consciouness&lt;br&gt;6)Patients on a ventilator&lt;br&gt;7)patients who are cnsiderded unsuitable for the trial by attending physician</t>
  </si>
  <si>
    <t>The relationship between sleep apnea syndrome(SAS) and serum KL-6 level, and the effect of CPAP treatment on its level 6 months after the start of treatment.</t>
  </si>
  <si>
    <t>Evaluation of the Transitional Care Model</t>
  </si>
  <si>
    <t>Behavioral: Transitional care model (TCM);Behavioral: Usual care</t>
  </si>
  <si>
    <t>https://clinicaltrials.gov/show/NCT04212962</t>
  </si>
  <si>
    <t>Transitional Care Model Evaluation 2020</t>
  </si>
  <si>
    <t>NCT04212962</t>
  </si>
  <si>
    <t>Mathematica Policy Research, Inc.</t>
  </si>
  <si>
    <t>CHF - Congestive Heart Failure;COPD;Pneumonia</t>
  </si>
  <si>
    <t>July 7, 2020</t>
  </si>
  <si>
    <t>MathematicaPR</t>
  </si>
  <si>
    <t>Arkadipta Ghosh, PhD;Randall S Brown, PhD;Arkadipta Ghosh, PhD;Arkadipta Ghosh, PhD</t>
  </si>
  <si>
    <t>;;aghosh@mathematica-mpr.com;aghosh@mathematica-mpr.com</t>
  </si>
  <si>
    <t>;;609-750-2008;609-454-3247</t>
  </si>
  <si>
    <t>Mathematica;Mathematica;</t>
  </si>
  <si>
    <t>University of Pennsylvania;Arnold Ventures;Veterans Health Administration--St. Louis and Cleveland;Trinity Health;Providence St. Joseph Health-Swedish Health Services (Swedish);University of California, San Francisco</t>
  </si>
  <si>
    <t>&lt;br&gt;        Inclusion Criteria:&lt;br&gt;&lt;br&gt;          -  Age 65 years and older&lt;br&gt;&lt;br&gt;          -  Admitted from home with Pneumonia OR with a history of HF or COPD with symptoms of HF&lt;br&gt;             or COPD exacerbation or whose symptoms suggest a new HF or COPD diagnosis&lt;br&gt;&lt;br&gt;          -  English and non-English speaking, able to respond to questions&lt;br&gt;&lt;br&gt;          -  Reachable by telephone after discharge&lt;br&gt;&lt;br&gt;          -  Resides within the geographic service area&lt;br&gt;&lt;br&gt;          -  Consent to participation&lt;br&gt;&lt;br&gt;        Exclusion Criteria:&lt;br&gt;&lt;br&gt;          -  Enrolled in Medicare's Hospice or End-Stage Renal Disease programs&lt;br&gt;&lt;br&gt;          -  Presence of active and untreated psychiatric conditions (ICD10: F10-F29)&lt;br&gt;&lt;br&gt;          -  Long-term care resident&lt;br&gt;&lt;br&gt;          -  Undergoing active cancer treatment&lt;br&gt;&lt;br&gt;          -  Currently enrolled in another RCT&lt;br&gt;</t>
  </si>
  <si>
    <t>Number of hospital admissions;Costs</t>
  </si>
  <si>
    <t>30-day readmission;emergency department visits;Mortality;Edmonton Symptom Assessment Scale;Patient-Reported Outcomes Measurement Information System Physical Functioning (SF10a);Patient Health Questionnaire for Depression and Anxiety (PHQ-4)</t>
  </si>
  <si>
    <t>Randomised Controlled Trial of Domiciliary Transcutaneous Electrical Stimulation in Obstructive Sleep Apnoea</t>
  </si>
  <si>
    <t>Device: Transcutaneous electrical stimulation;Device: Continuous positive airway pressure</t>
  </si>
  <si>
    <t>https://clinicaltrials.gov/show/NCT03160456</t>
  </si>
  <si>
    <t>Domiciliary Transcutaneous Electrical Stimulation in Obstructive Sleep Apnoea</t>
  </si>
  <si>
    <t>NCT03160456</t>
  </si>
  <si>
    <t>June 18, 2018</t>
  </si>
  <si>
    <t>217448;18/LO/0638;Version 1.2 / 11-01-2019</t>
  </si>
  <si>
    <t>Joerg Steier, MD, PhD;John Moxham, MD;Michael I Polkey, PhD;Kai Lee, MD;Joerg Steier, MD, PhD;Joerg Steier, PhD</t>
  </si>
  <si>
    <t>;;;;joerg.steier@gstt.nhs.uk;joerg.steier@gstt.nhs.uk</t>
  </si>
  <si>
    <t>;;;;+44 (0)207 188 3434 / 3435;00442071883435</t>
  </si>
  <si>
    <t>Guy's and St Thomas' NHS Foundation Trust;King's College London;Royal Brompton &amp; Harefield NHS Foundation Trust;King's College London NHS Foundation Trust;</t>
  </si>
  <si>
    <t>King's College London;Royal Brompton &amp; Harefield NHS Foundation Trust;King's College Hospital NHS Trust</t>
  </si>
  <si>
    <t>&lt;br&gt;        Inclusion Criteria:&lt;br&gt;&lt;br&gt;          -  mild-moderate OSA (AHI 5-35/hour)&lt;br&gt;&lt;br&gt;          -  difficulties with or failed CPAP and/or withdrawn from standard care (CPAP&lt;br&gt;             &lt;4hours/night)&lt;br&gt;&lt;br&gt;          -  Body mass index (BMI) 18.5-32 kg/m2&lt;br&gt;&lt;br&gt;          -  No significant anatomical obstruction in the upper airway (e.g. normal sized tonsils).&lt;br&gt;&lt;br&gt;        Exclusion Criteria:&lt;br&gt;&lt;br&gt;          -  No OSA (AHI &lt;5/h)&lt;br&gt;&lt;br&gt;          -  Severe obstructive sleep apnoea (AHI&gt;35/hour)&lt;br&gt;&lt;br&gt;          -  Exclusively postural sleep apnoea&lt;br&gt;&lt;br&gt;          -  isolated Rapid-Eye-Movement (REM) sleep associated OSA&lt;br&gt;&lt;br&gt;          -  Cachexia (BMI &lt;18.5 kg/m2)&lt;br&gt;&lt;br&gt;          -  Obesity (BMI &gt;32 kg/m2)&lt;br&gt;&lt;br&gt;          -  Hypercapnic respiratory failure (pCO2&gt;6.5 kPa)&lt;br&gt;&lt;br&gt;          -  Features of obesity hypoventilation syndrome (elevated bicarbonate, HCO3- &gt;28mmol/L).&lt;br&gt;&lt;br&gt;          -  enlarged tonsils (size 3-4)&lt;br&gt;&lt;br&gt;          -  polyps and adenoids&lt;br&gt;&lt;br&gt;          -  neuromuscular disease&lt;br&gt;&lt;br&gt;          -  hypoglossal nerve palsy&lt;br&gt;&lt;br&gt;          -  abnormal pulmonary function tests&lt;br&gt;&lt;br&gt;          -  severe pulmonary hypertension&lt;br&gt;&lt;br&gt;          -  valvular heart disease&lt;br&gt;&lt;br&gt;          -  heart failure (New York Heart Association, NYHA III-IV)&lt;br&gt;&lt;br&gt;          -  myocardial infarction and significant cardiac arrhythmias&lt;br&gt;&lt;br&gt;          -  uncontrolled hypertension&lt;br&gt;&lt;br&gt;          -  active psychiatric disease&lt;br&gt;&lt;br&gt;          -  co-existing non-respiratory sleep disorder&lt;br&gt;&lt;br&gt;          -  significant metal implants or cardiac/other pacemakers.&lt;br&gt;&lt;br&gt;          -  facial hair that affects the correct placement of the hydrogel patch&lt;br&gt;&lt;br&gt;          -  endoscopically identified contraindication to upper airway stimulation (multi-level&lt;br&gt;             obstruction)&lt;br&gt;&lt;br&gt;        These criteria are consistent with our experience from previous trials using transcutaneous&lt;br&gt;        electrical stimulation in OSA and likely to identify potential responders; these criteria&lt;br&gt;        are also similar to those from trials using hypoglossal nerve stimulation.&lt;br&gt;</t>
  </si>
  <si>
    <t>Apnoea Hypopnoea Index</t>
  </si>
  <si>
    <t>Epworth Sleepiness Scale;Oxygen Desaturation Index;Usage of treatment;Compliance with treatment;Acceptance of device;Sleep related quality of life;Snoring;Genioglossus contraction;General quality of life;Anatomy of upper airway</t>
  </si>
  <si>
    <t>An Initial Investigation of the Safety and Tolerability of Transcutaneous Stimulation of the Hypoglossal Nerve for the Treatment of Primary Snoring and Mild Sleep Apnea Using the ZENS Transcutaneous Nerve Stimulator (PLUTO)</t>
  </si>
  <si>
    <t>Device: ZENS</t>
  </si>
  <si>
    <t>https://clinicaltrials.gov/show/NCT04063917</t>
  </si>
  <si>
    <t>Safety, and Tolerability of the ZENS Device (PLUTO)</t>
  </si>
  <si>
    <t>NCT04063917</t>
  </si>
  <si>
    <t>Zennea Technologies Inc.</t>
  </si>
  <si>
    <t>Snoring;Obstructive Sleep Apnea</t>
  </si>
  <si>
    <t>CIP-001</t>
  </si>
  <si>
    <t>Marcus Povitz, MD;Michelle Nelson, PhD</t>
  </si>
  <si>
    <t>;mnelson@innovatecalgary.com</t>
  </si>
  <si>
    <t>;4032108334</t>
  </si>
  <si>
    <t>University of Calgary;Interior Health</t>
  </si>
  <si>
    <t>&lt;br&gt;        Inclusion:&lt;br&gt;&lt;br&gt;          1. Adult (age of majority).&lt;br&gt;&lt;br&gt;          2. Willing and able to provide written informed consent.&lt;br&gt;&lt;br&gt;          3. BMI &lt;35.&lt;br&gt;&lt;br&gt;          4. Neck circumference &lt;18 inches.&lt;br&gt;&lt;br&gt;          5. History of disruptive snoring for most of the night, 12 or more of the last 14 nights.&lt;br&gt;&lt;br&gt;          6. Level 3 at-home sleep test (Sagatech SnoreSat Sleep Recorder, Philips Alice OneNight&lt;br&gt;             or equivalent) recording from the past 12 months (prior to enrolment) with more than 4&lt;br&gt;             hours of both oximetry and flow data for review; or willing to undergo a level 3 sleep&lt;br&gt;             test prior to overnight in-laboratory polysomnography assessment. The respiratory&lt;br&gt;             disturbance index (RDI) must be &lt;15events/hour.&lt;br&gt;&lt;br&gt;          7. Ability and willingness to shave significant facial hair (i.e. be clean shaven) for&lt;br&gt;             the overnight visit; and to cease wearing cosmetic products and/or moisturizing cream&lt;br&gt;             and/or remove excessive oil in the chin / jaw region (i.e. be clean skinned) for the&lt;br&gt;             overnight visit; and to wear clothing that covers the chest (e.g. a t-shirt) for the&lt;br&gt;             duration of the overnight visit.&lt;br&gt;&lt;br&gt;          8. Willing to participate in overnight portion of study without use of another&lt;br&gt;             snoring/OSA treatment (CPAP, oral appliance) in the 72 hours prior to the overnight&lt;br&gt;             visit.&lt;br&gt;&lt;br&gt;          9. Willing to refrain from use of alcohol, sedative hypnotics, or recreational drugs for&lt;br&gt;             24 hours prior to and during the study.&lt;br&gt;&lt;br&gt;        Exclusion:&lt;br&gt;&lt;br&gt;          1. Prior diagnosis of moderate or severe OSA (AASM defines OSA severity as: Mild=AHI =5&lt;br&gt;             and &lt;15; Moderate=AHI =15 and &lt;30; Severe = =30/hour).&lt;br&gt;&lt;br&gt;          2. Known sleep disturbance other than snoring (insomnia, parasomnia, narcolepsy, restless&lt;br&gt;             legs syndrome, circadian rhythm disorder, or other disorder likely to interfere with&lt;br&gt;             the study).&lt;br&gt;&lt;br&gt;          3. Fixed anatomical abnormality of the upper airway (e.g. history of head or neck trauma,&lt;br&gt;             head and neck malignancy, previous tracheotomy, subglottic stenosis, deformed uvula,&lt;br&gt;             aglossia) from trauma, malignancy, prior surgery, or congenital condition.&lt;br&gt;&lt;br&gt;          4. Individuals with a history of severe nasal obstruction due to anatomical problems such&lt;br&gt;             as deviated septum, previously broken nose or non-anatomical factors such as chronic&lt;br&gt;             rhinitis or nasal polyposis.&lt;br&gt;&lt;br&gt;          5. Enflamed/enlarged tonsils.&lt;br&gt;&lt;br&gt;          6. Use of another snoring treatment (CPAP, medication or oral appliance) in the 72 hours&lt;br&gt;             prior to the overnight visit.&lt;br&gt;&lt;br&gt;          7. Anatomic neck or skin abnormalities likely to interfere with fixation of the ZENS&lt;br&gt;             Device.&lt;br&gt;&lt;br&gt;          8. Presence of an implantable medical device susceptible to electrical interference (e.g.&lt;br&gt;             pacemaker or defibrillator).&lt;br&gt;&lt;br&gt;          9. History of epilepsy.&lt;br&gt;&lt;br&gt;         10. Use of sedatives, hypnotics, recreational drug or alcohol in the 24 hours prior to the&lt;br&gt;             study.&lt;br&gt;&lt;br&gt;         11. Known allergy to medical tape.&lt;br&gt;&lt;br&gt;         12. Any severe skin condition affecting the head and neck likely to be aggravated by&lt;br&gt;             adhesives (e.g. psoriasis, eczema).&lt;br&gt;&lt;br&gt;         13. Recent surgery to the face or neck (i.e. within the past 5 years).&lt;br&gt;&lt;br&gt;         14. Inability to wear something on the neck or tolerate PSG procedure.&lt;br&gt;&lt;br&gt;         15. Pregnancy.&lt;br&gt;&lt;br&gt;         16. Any other criteria, which would make the participant unsuitable to participate in this&lt;br&gt;             study as determined by the site Principal Investigator (e.g. uncontrolled drug and/or&lt;br&gt;             alcohol addiction, extreme frailty, comorbidities, ongoing medication regimen,&lt;br&gt;             cognitive ability to follow instructions, etc.).&lt;br&gt;</t>
  </si>
  <si>
    <t>Percent change in loud snoring time</t>
  </si>
  <si>
    <t>Change in AHI;Percentage difference of time (minutes) per hour of sleep with loud snoring;Change in the number of arousals and awakenings in the ON versus OFF phase;Difference in the mean oxygen saturation levels;Number of patients with successful snoring reduction</t>
  </si>
  <si>
    <t>Utility of Sodium Lactate Infusion During Septic Shock: Pilot Study</t>
  </si>
  <si>
    <t>Drug: Sodium Lactate light dose;Drug: Sodium Lactate high dose;Drug: Normal saline</t>
  </si>
  <si>
    <t>https://clinicaltrials.gov/show/NCT03528213</t>
  </si>
  <si>
    <t>Utility of Sodium Lactate Infusion During Septic Shock</t>
  </si>
  <si>
    <t>NCT03528213</t>
  </si>
  <si>
    <t>October 4, 2019</t>
  </si>
  <si>
    <t>2017-002393-39;2015_56</t>
  </si>
  <si>
    <t>Rapha√´l Favory, MD,PhD;Rapha√´l Favory, MD,PhD</t>
  </si>
  <si>
    <t>;raphael.favory@chru-lille.fr</t>
  </si>
  <si>
    <t>;03 20 44 54 94</t>
  </si>
  <si>
    <t>&lt;br&gt;        Inclusion Criteria:&lt;br&gt;&lt;br&gt;          -  septic shock (sepsis 3 definition)&lt;br&gt;&lt;br&gt;          -  need to fluid administration &lt;6hrs of norepinephrine introduction&lt;br&gt;&lt;br&gt;          -  social insurance&lt;br&gt;&lt;br&gt;        Exclusion Criteria:&lt;br&gt;&lt;br&gt;          -  pregnancy&lt;br&gt;&lt;br&gt;          -  cardiac arrest&lt;br&gt;&lt;br&gt;          -  more than 50ml/kg of fluid loading&lt;br&gt;&lt;br&gt;          -  chronic renal failure with chronic hemodialysis or the investigators estimate a need&lt;br&gt;             for renal replacement therapy in the following 24hrs&lt;br&gt;&lt;br&gt;          -  child C or acute liver failure with PT&lt;40% (unless AVK)&lt;br&gt;&lt;br&gt;          -  plasmatic sodium &lt;120 or &gt;145mmol/l&lt;br&gt;&lt;br&gt;          -  metabolic alkalosis with pH&gt;7.45&lt;br&gt;</t>
  </si>
  <si>
    <t>fluid balance</t>
  </si>
  <si>
    <t>fluid balance at day 7;SOFA (Sequential Organ Failure Assessment);death in Intensive Care Unit (ICU);number of patients dead;death in hospital;catecholamines free days;ventilator free days;renal replacement therapy free days;new kidney failure;nosocomial infections;hypernatremia;hypokaliemia;metabolic alkalosis;hemodynamic effects assessed by the PICCO¬Æ monitoring system</t>
  </si>
  <si>
    <t>EUCTR2016-002302-39-ES</t>
  </si>
  <si>
    <t>United States;Philippines;Spain;Chile;United Kingdom;Italy;France;Mexico;Argentina;Belgium;Mozambique;Australia;South Africa;Netherlands;Germany;New Zealand</t>
  </si>
  <si>
    <t>Respiratory syncytial virus (RSV) is the leading viral cause of severe lower respiratory tract disease in infants and young children worldwide. In industrialized countries, nearly all children have been infected with RSV by 2 years of age. Most infected children present with mild upper respiratory tract symptoms, but a subset develops severe lower respiratory tract disease characterized by tachypnea, hyperinflation, crackles, and expiratory wheezing (i.e., bronchiolitis and pneumonia). &lt;br&gt;                MedDRA version: 19.0                Level: PT                Classification code 10061603                Term: Respiratory syncytial virus infection                System Organ Class: 10021881 - Infections and infestations            ;Therapeutic area: Diseases [C] - Respiratory Tract Diseases [C08]</t>
  </si>
  <si>
    <t>Daphne Papanicolaou</t>
  </si>
  <si>
    <t>DPapanicolaou@Novavax.com</t>
  </si>
  <si>
    <t>Inclusion criteria: &lt;br&gt;                1) = 18 and = 40 years-of-age.&lt;br&gt;                2) Singleton pregnancy of 28 to 360/7 weeks gestation on the day of planned vaccination.&lt;br&gt;                3) Documentation of gestational age based on last menstrual period, physical exam, and ultrasound&lt;br&gt;                4) Documentation of a second or third (between 180/7 weeks and prior to randomization) trimester ultrasound with no major fetal anomalies identified.&lt;br&gt;                5) Good general maternal health as demonstrated by:&lt;br&gt;                o Medical history (including history of clinically significant adverse reactions to prior vaccines and allergies).&lt;br&gt;                o Physical examination including at least vital signs (blood pressure, pulse, respirations, and axillary body temperature); weight; height; examination of the HEENT, cardiovascular, pulmonary, gastrointestinal (abdominal), musculoskeletal, lymphatic, and dermatologic organ systems; and documentation of fetal heart tones. Note that abnormal vital signs may be repeated at the investigator‚Äôs discretion since these measures may be labile. Vital signs should be assessed in the context of normal values for the third trimester of pregnancy (see the Study Operations Manual).&lt;br&gt;                o Clinical laboratory parameters that include:&lt;br&gt;                o For the first year of study conduct in any country, normal/clinically insignificant blood urea nitrogen (BUN), creatinine, alanine aminotransferase (ALT), aspartate aminotransferase (AST), total bilirubin, alkaline phosphatase (ALP), hemoglobin, white blood count, and platelet count. Note that normal ranges for clinical laboratory parameters will be based on reference ranges appropriate for the third trimester of pregnancy, specified in the toxicity grading scale (TGS, provided in the Study Operations Manual) and should be referenced to assess for any abnormalities. This testing should be performed by the central laboratory.&lt;br&gt;                o For all subjects, serologic exclusion of infection with hepatitis B (HBV) and C (HCV) viruses, syphilis and HIV as documented by testing (performed at the central or local laboratory) at screening or by medical records during the current pregnancy.&lt;br&gt;                6) Able to understand, and both willing and physically able to comply with study procedures. This includes anticipation of reasonable geographic proximity to the study clinic and adequate transportation to comply with scheduled and unscheduled study follow-up visits.&lt;br&gt;                7) Able and willing to provide written informed consent for themselves and infant.&lt;br&gt;                8) Estimated date of delivery (EDD) between approximately six (6) weeks before and approximately four (4) weeks after the historic average date of onset of increased RSV transmission at the clinical site using the best data available. The EDD is to be used as a general guidance for enrollment only; infants delivered outside this interval will not be excluded from analyses on the basis of this criterion. (Please refer to the Study Operations Manual for further guidance.)&lt;br&gt;                Are the trial subjects under 18? yes&lt;br&gt;                Number of subjects for this age range: 8618&lt;br&gt;                F.1.2 Adults (18-64 years) yes&lt;br&gt;                F.1.2.1 Number of subjects for this age range 8618&lt;br&gt;                F.1.3 Elderly (&gt;=65 years) no&lt;br&gt;                F.1.3.1 Number of subjects for this age range&lt;br&gt;</t>
  </si>
  <si>
    <t>Exclusion criteria: &lt;br&gt;                1) Symptomatic cardiac or pulmonary disease requiring chronic drug therapy, including hypertension and asthma. Asthma is exclusionary if the subject is receiving chronic systemic glucocorticoids at any dose or inhaled glucocorticoids at any dose &gt; 500 ¬µg per day of beclamethasone or fluticasone, or &gt; 800 ¬µg per day of budesonide.&lt;br&gt;                2) Pregnancy complications (in the current pregnancy) such as preterm labor, hypertension (blood pressure [BP] &gt; 140/90 in the presence of proteinuria or BP &gt; 150/100 with or without proteinuria) or currently on an antihypertensive therapy or pre-eclampsia; or evidence of intrauterine growth restriction.&lt;br&gt;                3) Grade 2 or higher clinical laboratory or vital sign abnormality. Exclusion of subjects with grade 1 abnormalities will be based on the subject‚Äôs prior medical history and the investigator‚Äôs clinical judgment that the abnormality is indicative of a meaningful physiologic event.&lt;br&gt;                4) Receipt of any licensed vaccine (e.g., Tdap, inactivated influenza vaccine) within 14 days of study vaccination.&lt;br&gt;                5) Received any RSV vaccine at any time.&lt;br&gt;                6) Body mass index (BMI) of = 40, at the time of the screening visit.&lt;br&gt;                7) Hemoglobinopathy (including known sickle trait or thalassemias, even if asymptomatic) or blood dyscrasias.&lt;br&gt;                8) Hepatic or renal dysfunction.&lt;br&gt;                9) Established diagnosis of seizure disorder, regardless of therapy.&lt;br&gt;                10) Known, active auto-immune disease or immunodeficiency syndrome.&lt;br&gt;                11) Endocrine disorders, including (but not limited to) untreated hyperthyroidism, untreated hypothyroidism (unless due to auto-immune disease), and glucose intolerance (e.g., diabetes mellitus type 1 or 2) antedating pregnancy, or occurring during pregnancy and requiring interventions other than diet for control.&lt;br&gt;                12) History of major gynecologic or major abdominal surgery, including bariatric surgery (previous Caesarean section is not an exclusion).&lt;br&gt;                13) Known HIV, syphilis, HBV, or HCV infection, as assessed by serologic tests conducted during the current pregnancy or as a procedure during the screening period of the study.&lt;br&gt;                14) Primary genital Herpes simplex virus (HSV) infection during the current pregnancy.&lt;br&gt;                15) Current alcohol or drug abuse based on the investigator‚Äôs knowledge of present or recent (within the last 2 years) use/abuse of alcohol or illegal or non-prescription drugs.&lt;br&gt;                16) Documentation that the current pregnancy results from in vitro fertilization (IVF).&lt;br&gt;                17) Documentation that the current pregnancy results from rape or incest.&lt;br&gt;                18) Documentation that the infant will be a ward of the state or be released for adoption.&lt;br&gt;                19) History/presence of deep venous thrombosis or thromboembolism, or the use of anticoagulants during pregnancy (use of low-dose aspirin as prophylaxis [e.g., for the prevention of morbidity and mortality from preeclampsia] is acceptable in dosages consistent with local standards of care).&lt;br&gt;                20) Untreated red blood cell allo-immunization.&lt;br&gt;                21) Prior stillbirth or neonatal death, or multiple (= 3) spontaneous abortions.&lt;br&gt;                22) Prior preterm delivery = 34 weeks gestation or having ongoing intervention (medical/surgical) in current pregnancy to prevent preterm birth.&lt;br&gt;</t>
  </si>
  <si>
    <t>Main Objective: To determine the efficacy of maternal immunization with the RSV F vaccine against RSV lower respiratory tract infection (LRTI) with hypoxemia (peripheral capillary oxygen saturation [SpO2] &lt; 95% at sea level or &lt; 92% at altitudes &gt; 1800 meters) through the first 90 days of life in infants of maternal RSV F vaccinees as compared to placebo recipients. In the event that efficacy is shown through the first 90 days of life, a hierarchical sequence of hypothesis tests will be carried out to examine efficacy at 120, 150, and 180 days of life.;Secondary Objective: To determine the efficacy of maternal immunization with the RSV F vaccine in reducing the incidence of: RSV LRTI with severe hypoxemia (SpO2 &lt; 92% at sea level or &lt; 87% at altitudes &gt; 1800 meters) or the need for high flow nasal cannula or mechanical ventilatory support, RSV LRTI leading to hospitalization, and resulting in death, through the first 90 days of life in infants of maternal RSV F vaccinees as compared to placebo recipients; to determine the efficacy of maternal immunization with the RSV F vaccine in reducing the incidence of all RSV LRTI through the first 90 days of life in infants of maternal RSV F vaccinees as compared to placebo recipients; to determine the efficacy of maternal immunization with the RSV F vaccine in reducing the incidence of healthcare interventions associated with wheezing through the first year of life in infants of maternal RSV F vaccinees as compared to placebo recipients.;Primary end point(s): Incidence of RSV LRTI with hypoxemia (SpO2 &lt; 95% at sea level or &lt; 92% at altitudes &gt; 1800 meters) in infants through 90 days of life. The primary analysis will consider term infants (= 37 weeks of gestation at delivery) of mothers who received test article = 2 weeks prior to delivery. Analyses at 120, 150, and 180 days of age will be performed dependent on successful outcomes at the prior, shorter intervals.;Timepoint(s) of evaluation of this end point: 90 days of age</t>
  </si>
  <si>
    <t>&lt;br&gt;                Secondary end point(s): ‚Ä¢Incidence of RSV LRTI with severe hypoxemia (SpO2 &lt; 92% at sea level or &lt; 87% at altitudes &gt; 1800 meters) or the need of high flow nasal cannula or mechanical ventilatory support in infants through 90 days of life,&lt;br&gt;                ‚Ä¢Incidence of RSV LRTI with hospitalization in infants through 90 days of life,&lt;br&gt;                ‚Ä¢Incidence of RSV LRTI resulting in death in infants through 90 days of life,&lt;br&gt;                ‚Ä¢Incidence of RSV LRTI (all severities) in infants through 90 days of life.&lt;br&gt;                ‚Ä¢Incidence of healthcare interventions associated with wheezing through the first year of life.&lt;br&gt;                A subgroup analysis for all efficacy endpoints will consider all infants of mothers who received test article &lt; 2 weeks prior to delivery and all infants of mothers who received any test article. For all secondary efficacy endpoints, analyses at 120, 150, and 180 days of age will be performed dependent on successful outcomes at the prior, shorter intervals.&lt;br&gt;            ;Timepoint(s) of evaluation of this end point: 90 days of age</t>
  </si>
  <si>
    <t>Management of Sleep Apnea Patients by a Clinical Nurse (Supernurse)</t>
  </si>
  <si>
    <t>Other: Clinical nurse (supernurse) evaluation;Other: Pulmonologist evaluation</t>
  </si>
  <si>
    <t>https://clinicaltrials.gov/show/NCT03455920</t>
  </si>
  <si>
    <t>NCT03455920</t>
  </si>
  <si>
    <t>Annie C Lajoie</t>
  </si>
  <si>
    <t>Sleep Apnea Syndromes;Sleep Apnea;Multidisciplinary Communication;Sleep Apnea, Obstructive</t>
  </si>
  <si>
    <t>Sleep Apnea Supernurse</t>
  </si>
  <si>
    <t>&lt;br&gt;        Inclusion Criteria:&lt;br&gt;&lt;br&gt;          -  Patients referred to the ''Institut Universitaire de Cardiologie et Pneumologie de&lt;br&gt;             Qu√©bec'' 's sleep clinic who have undergone a cardiorespiratory polygraphy.&lt;br&gt;&lt;br&gt;          -  Body mass index (BMI) between 27-35 kg/m2;&lt;br&gt;&lt;br&gt;          -  Apnea-Hypopnea Index (ADI) equal or above 20 events per hour with less than 5 events&lt;br&gt;             per hour of central origin;&lt;br&gt;&lt;br&gt;          -  Oxygen Desaturaton Index (ODI) equal or above 10 events per hour;&lt;br&gt;&lt;br&gt;          -  Percentage of time spent below 90% of oxygen saturation equal or less than 10%&lt;br&gt;&lt;br&gt;        Exclusion criteria :&lt;br&gt;&lt;br&gt;        - Patients not meeting the above inclusion criteria.&lt;br&gt;</t>
  </si>
  <si>
    <t>Improvement in symptoms;Quebec Quality of Life Questionnaire;Improvement in symptoms;Quebec Quality of life questionnaire</t>
  </si>
  <si>
    <t>Positive pressure treatment adherence;Mandibular advancement device treatment adherence;Weight loss treatment adherence;Positional therapy</t>
  </si>
  <si>
    <t>TARGETED TISSUE PERFUSION VERSUS MACROCIRCULATORY-GUIDEDSTANDARD CARE IN PATIENTS WITH SEPTIC SHOCK (TARTARE-2S) - TARTARE-2S</t>
  </si>
  <si>
    <t>&lt;br&gt;Trade Name: Noradrenalin SAD&lt;br&gt;Pharmaceutical Form: Concentrate and solvent for solution for infusion&lt;br&gt;INN or Proposed INN: NOREPINEPHRINE&lt;br&gt;CAS Number: 51-41-2&lt;br&gt;Concentration unit: ¬µg/kg microgram(s)/kilogram&lt;br&gt;Concentration type: not less then&lt;br&gt;Concentration number: 0.01 per minute-&lt;br&gt;&lt;br&gt;</t>
  </si>
  <si>
    <t>https://www.clinicaltrialsregister.eu/ctr-search/search?query=eudract_number:2015-005112-15</t>
  </si>
  <si>
    <t>TISSUE PERFUSION IN SEPTIC SHOCK</t>
  </si>
  <si>
    <t>EUCTR2015-005112-15-DK</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</si>
  <si>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Different monitoring strategy/ treatment goals&lt;br&gt;Number of treatment arms in the trial: 2&lt;br&gt;</t>
  </si>
  <si>
    <t>Inselspital, Universit√§tspital Bern</t>
  </si>
  <si>
    <t>Critically ill adult patients with septic shock &lt;br&gt;MedDRA version: 20.0Level: LLTClassification code 10040050Term: Sepsis NOSSystem Organ Class: 100000004862;Therapeutic area: Diseases [C] - Bacterial Infections and Mycoses [C01]</t>
  </si>
  <si>
    <t>TARTARE-2S-01</t>
  </si>
  <si>
    <t>Freiburgstrasse</t>
  </si>
  <si>
    <t>Stephan.Jakob@insel.ch</t>
  </si>
  <si>
    <t>+41031 632 53 00</t>
  </si>
  <si>
    <t>Sigrid Juselius Foundation</t>
  </si>
  <si>
    <t>Inclusion criteria: &lt;br&gt;1. Infection (suspected or confirmed) AND&lt;br&gt;2. systemic mean blood pressure &gt; 65 mmHg requiring any dose of&lt;br&gt;vasopressors (norepinephrine, vasopressin) despite adequate fluid&lt;br&gt;resuscitation (minimum of 20 ml/kg crystalloids) AND&lt;br&gt;3. Elevated lactate = 3.0 mmol/L with suspected hypoperfusion&lt;br&gt;Are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</si>
  <si>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&lt;br&gt;‚Ä¢ aged less than 18 or over 80 years&lt;br&gt;‚Ä¢ any other probable condition than sepsis affecting or expected to&lt;br&gt;affect the central nervous system including post cardiac arrest&lt;br&gt;‚Ä¢ myocardial ischemia&lt;br&gt;‚Ä¢ acute pulmonary embolism&lt;br&gt;‚Ä¢ terminal illness and not considered for full intensive care support&lt;br&gt;‚Ä¢ use of extra-corporeal membrane oxygenation (ECMO)&lt;br&gt;‚Ä¢ known liver disease - Child-Pugh ‚ÄìClass B or C&lt;br&gt;‚Ä¢ known chronic kidney disease&lt;br&gt;‚Ä¢ known to be pregnant or lactating&lt;br&gt;</t>
  </si>
  <si>
    <t>Main Objective: To evaluate if tissue targeted monitoring/treatment compared to&lt;br&gt;macrocircutory guided monitoring/treatment in septic shock patients&lt;br&gt;increases days alive in 30 days without vasoactive drugs and without&lt;br&gt;hyperlactatemia;Secondary Objective: To compare the trial arms regarding organ dysfunction, supportive&lt;br&gt;treatments, and mortality.;Primary end point(s): Days alive in 30 days - with normal arterial blood lactate ( first&lt;br&gt;confirmed value of &lt; 2 mmol/L AND without any inotropic or&lt;br&gt;vasopressor agent;Timepoint(s) of evaluation of this end point: 30 days</t>
  </si>
  <si>
    <t>Secondary end point(s): Secondary outcome measures&lt;br&gt;a. Time to normalization of lactate&lt;br&gt;b. Days alive with normal lactate in 30 days&lt;br&gt;c. Days alive without any inotropic or vasopressor agent in 30 days&lt;br&gt;d. Days alive without RRT in 30 days&lt;br&gt;e. Days alive without mechanical ventilation in 30 days&lt;br&gt;f. Days alive without any organ support (mechanical ventilation, renalreplacement&lt;br&gt;therapy) in 30 days&lt;br&gt;g. New AKI according to the KDIGO classification (Stages I-III)&lt;br&gt;h. Days alive outside hospital in 90 days&lt;br&gt;i. Total amount of norepinephrine given up to day 5&lt;br&gt;j. Number/ total number of the following adverse reactions:&lt;br&gt;ventricular tachycardia/ fibrillation&lt;br&gt;atrial fibrillation&lt;br&gt;myocardial infarction&lt;br&gt;skin necrosis&lt;br&gt;stroke&lt;br&gt;secondary bowel ischemia&lt;br&gt;limb ischemia&lt;br&gt;numbers of serious adverse events&lt;br&gt;Exploratory outcomes:&lt;br&gt;k. All-cause mortality at day 90;Timepoint(s) of evaluation of this end point: 0 to 90 days.</t>
  </si>
  <si>
    <t>Comparison of Two Techniques of Combination Therapy for Treatment of Obstructive Sleep Apnea (OSA)</t>
  </si>
  <si>
    <t>Device: Nuance Pro;Device: autoPAP;Device: TAP PAP</t>
  </si>
  <si>
    <t>https://clinicaltrials.gov/show/NCT04029311</t>
  </si>
  <si>
    <t>NCT04029311</t>
  </si>
  <si>
    <t>Joseph Adame</t>
  </si>
  <si>
    <t>Treatment for Obstructive Sleep Apnea</t>
  </si>
  <si>
    <t>June 8, 2017</t>
  </si>
  <si>
    <t>&lt;br&gt;        Inclusion Criteria: Baseline diagnosis AHI &gt; or = 5 plus ESS . or = 10.&lt;br&gt;&lt;br&gt;          -  PAP Intolerance&lt;br&gt;&lt;br&gt;          -  Partial Response to oral appliance therapy: AHI &gt; 5&lt;br&gt;&lt;br&gt;          -  Age: &gt; 18 Exclusion Criteria: History of daily use of alcohol, narcotics or CNS&lt;br&gt;             depressants.&lt;br&gt;&lt;br&gt;          -  Diagnosis of Central Sleep Apnea&lt;br&gt;&lt;br&gt;          -  Pregnancy&lt;br&gt;&lt;br&gt;          -  Edentulous&lt;br&gt;&lt;br&gt;          -  Prisoners&lt;br&gt;</t>
  </si>
  <si>
    <t>Apnea-Hypopnea Index;PAP pressure;Leaks;Hours of Use;ESS;FOSQ;Intolerance Questionnaire</t>
  </si>
  <si>
    <t>A multi-centre double-blind randomised controlled trial to determine if a longer duration of amoxicillin-clavulanic acid (compared to shorter duration) improves the short and long term clinical outcomes of children hospitalised with community-acquired pneumonia, in Indigenous children and a developing country</t>
  </si>
  <si>
    <t>All participants will have received 24-72 hours of intravenous site specific antibiotics,  followed by 3 days of oral amoxicillin-clavunate acid, prescribed by site hospitals. Participants will then receive active or placebo treatment for an additional 8 days as below.&lt;br&gt;&lt;br&gt;Active arm: 8 days of oral amoxcillin-clavulanate 400/57 duo formulation (70-90mg/kg/day, twice daily dosing; max 980mg per day)&lt;br&gt;&lt;br&gt;Placebo arm: 8 days of oral placebo (equivalent volume as the active arm)&lt;br&gt;&lt;br&gt;Treatment dose (range) is determined by local site hospital treatment protocols. Parents will keep a medication diary and/or receive phone calls to monitor adherence to intervention medication. Where possible, we will also collect empty medication bottles at the 4 week clinical review.&lt;br&gt;</t>
  </si>
  <si>
    <t>https://anzctr.org.au/ACTRN12616000046404.aspx</t>
  </si>
  <si>
    <t>An intervention study to determine if a longer duration of antibiotics (compared to shorter duration) improves the short and long term clinical outcomes of children hospitalised for pneumonia</t>
  </si>
  <si>
    <t>ACTRN12616000046404</t>
  </si>
  <si>
    <t>Australia;Malaysia;Malaysia;Malaysia;New Zealand;Malaysia</t>
  </si>
  <si>
    <t>Pneumonia in children; &lt;br&gt;Pneumonia in children;Respiratory - Other respiratory disorders / diseases;Infection - Studies of infection and infectious agents;Public Health - Other public health</t>
  </si>
  <si>
    <t>Inclusion criteria: 1) Hospitalised children aged 3-mo to &lt;6-yrs (in Darwin, children have to be Indigenous)&lt;br&gt;(2) Have features of severe pneumonia on admission (temperature &gt;37.50C or a history of fever at home or observed at the referring clinic, age-adjusted tachypnoea [RR&gt;50 if &lt;12-mo; RR&gt;40 if &gt;12-mo] with chest wall recession and/or SpO2 &lt;92% in air), and consolidation on CXR as diagnosed by treating clinician&lt;br&gt;(3) After 1-3 days of IV antibiotics, are afebrile, with improved respiratory symptoms and signs, SpO2 &gt;90% in air and are ready to be switched to oral amoxicillin-clavulanate, and &lt;br&gt;(4) Have symptoms of no longer than 7 days at point of hospitalisation.&lt;br&gt;(5) Recruited within 24 hours of admission to ward</t>
  </si>
  <si>
    <t>Exclusion criteria: (1) Current wheeze &lt;br&gt;(2) Underlying chronic illness other than asthma (e.g. bronchiectasis, cyanotic congenital heart disease or cardiac failure, neuromuscular disorders, immunodeficiency) that could potentially influence the current illness &lt;br&gt;(3) Severe malnutrition (weight-for-height Z-score &lt;-3)&lt;br&gt;(4) Complicated (effusion, empyema or abscess) pneumonia, including tuberculosis&lt;br&gt;(5) Extra-pulmonary infection requiring antibiotic therapy (e.g. meningitis)&lt;br&gt;(6) Beta-lactam allergy&lt;br&gt;(7) Previously enrolled &lt;br&gt;(8) Lack a mobile phone and/or unable to return for follow-up clinic visits during the next 24 months&lt;br&gt;</t>
  </si>
  <si>
    <t>The proportion without chronic respiratory symptoms and signs or bronchiectasis. We will capture any further chronic respiratory symptoms and signs or bronchiectasis though the child‚Äôs medical records (community or hospital) and clinical review[We aim to review these children at 24 months, However, many children will reside in geographically isolated locations, thus a range of 23-26 months is a reasonable time frame to capture clinically important outcomes.]</t>
  </si>
  <si>
    <t>Adverse events (anorexia, nausea, vomiting, abdominal pain, diarrhoea, rashes) [We will monitor adverse effects while children are actively taking medication. Parents will keep a diary of adverse events. ];Nasopharyngeal respiratory bacterial pathogens and antibiotic resistance will be assessed using nasal swabs.&lt;br&gt;&lt;br&gt;This is a composite secondary outcome and can not be separated.[Nasopharyngeal respiratory bacterial pathogens and antibiotic resistance will be assessed using our research laboratory‚Äôs previously published methods at baseline (admission to hospital), week 4 (range 4-6 weeks) and 12 months (range 12-14 months).];Gene expression of targeted genes. This is a composite outcome, We will perform gene expression studies of the blood using micro-arrays and quantify selected gene targets as determined from the experimental group (a subset of participants where blood was collected)[Baseline (hospital admission) and 4-6 weeks (where possible, i.e. in a subset of children). A blood sample will be taken at baseline and again at week 4-6. At each of these time points, gene expression and target genes will be assessed.];The proportion with clinical cure (i.e. complete resolution of respiratory symptoms and signs). Children will have a standardised respiratory clinical assessment, completed by either a member of the study team (doctor, research nurse), or community health centre staff member (if required)[We aim to review these children at week 4, however many children will reside in geographically isolated locations, thus a range of 4-6 weeks is a reasonable time frame to capture clinically important outcomes.];Time to next respiratory-related hospitalisation assessed by chart reviews.[Data will be captured through chart reviews of children‚Äôs medical records (e.g. hospital and/or community health record) and/or information from parents in next 12 months.]</t>
  </si>
  <si>
    <t>Not approved;Approved;Not approved</t>
  </si>
  <si>
    <t>Jan  1 1900 12:00AM;Feb 25 2016 12:00AM;Jan  1 1900 12:00AM</t>
  </si>
  <si>
    <t>University of Malaya Research Ethics Committee-(UMREC);Human Research Committe of the Northern Territory Department of Health and Menzies School of Health Research;Medical research and ethics committee (MREC)</t>
  </si>
  <si>
    <t>&lt;br&gt;                Product Name: Nangibotide&lt;br&gt;                Pharmaceutical Form: Lyophilisate for solution for infusion&lt;br&gt;                INN or Proposed INN: Nangibotide&lt;br&gt;                CAS Number: 2014384-91-7&lt;br&gt;                Other descriptive name: LR12&lt;br&gt;                Concentration unit: mg milligram(s)&lt;br&gt;                Concentration type: equal&lt;br&gt;                Concentration number: 400-&lt;br&gt;                Pharmaceutical form of the placebo: Lyophilisate and solvent for solution for injection&lt;br&gt;                Route of administration of the placebo: Intravenous use&lt;br&gt;&lt;br&gt;                Product Name: Nangibotide&lt;br&gt;                Pharmaceutical Form: Lyophilisate for solution for infusion&lt;br&gt;                INN or Proposed INN: Nangibotide&lt;br&gt;                CAS Number: 2014384-91-7&lt;br&gt;                Other descriptive name: LR12&lt;br&gt;                Concentration unit: mg milligram(s)&lt;br&gt;                Concentration type: equal&lt;br&gt;                Concentration number: 1200-&lt;br&gt;                Pharmaceutical form of the placebo: Lyophilisate and solvent for solution for injection&lt;br&gt;                Route of administration of the placebo: Intravenous use&lt;br&gt;&lt;br&gt;</t>
  </si>
  <si>
    <t>EUCTR2018-004827-36-BE</t>
  </si>
  <si>
    <t>France;United States;Finland;Spain;Belgium;Denmark</t>
  </si>
  <si>
    <t>NCT04055909</t>
  </si>
  <si>
    <t>MOT-C-203</t>
  </si>
  <si>
    <t>Inclusion criteria: &lt;br&gt;                1. Provide written informed consent (proxy/legal representative) according to local regulations&lt;br&gt;                2. Age 18 to 85 years (inclusive)&lt;br&gt;                Sepsis &lt;br&gt;                3.Documented or suspected infection: lung, abdominal or urinary tract infection (UTI) in the elderly UTI (=65 years)&lt;br&gt;                4.Organ dysfunction defined as acute change in total SOFA score = 2 points&lt;br&gt;                Shock&lt;br&gt;                5. Refractory hypotension requiring vasopressors to maintain MAP =65mm Hg despite adequate volume resuscitation (as per recommendations of the Surviving Sepsis Campaign)&lt;br&gt;                6. Hyperlactatemia (blood lactate &gt;2 mmol/L or 18 mg/dL). This criterion must be met at least once for the purpose of diagnosis within the 24 hours before study drug administration&lt;br&gt;&lt;br&gt;                Are the trial subjects under 18? no&lt;br&gt;                Number of subjects for this age range:&lt;br&gt;                F.1.2 Adults (18-64 years) yes&lt;br&gt;                F.1.2.1 Number of subjects for this age range 250&lt;br&gt;                F.1.3 Elderly (&gt;=65 years) yes&lt;br&gt;                F.1.3.1 Number of subjects for this age range 200&lt;br&gt;</t>
  </si>
  <si>
    <t>Exclusion criteria: &lt;br&gt;                1. Previous episode of septic shock requiring vasopressor administration within current hospital stay&lt;br&gt;                2. Underlying concurrent immunodepression with anti-CD52 alemtuzumab (Campath) or glucocorticoids &gt;75 mg prednisone daily or equivalent for more than 7 days&lt;br&gt;                3. Immunosuppressive therapy related to recent (&lt;6 months) transplantation &lt;br&gt;                4. Cancer chemotherapy (&lt;3 months) implying an immunodepression&lt;br&gt;                5. Known HIV infection with chronic low CD4 cell count (&lt;200) for at least 6 months&lt;br&gt;                6. Known pregnancy (positive urine or serum pregnancy test)&lt;br&gt;                7. Shock of any other cause, e.g. hypotension related to gastrointestinal bleeding&lt;br&gt;                8. Ongoing documented or suspected endocarditis&lt;br&gt;                9. End-stage neurological disease&lt;br&gt;                10. End-stage cirrhosis (Child Pugh Class C)&lt;br&gt;                11. Acute Physiology and Chronic Health Evaluation (APACHE II) score &lt;15 or = 34 &lt;br&gt;                12. Home oxygen therapy on a regular basis for &gt; 6 h/day&lt;br&gt;                13. Recent cardiopulmonary resuscitation (CPR) (within current hospital stay)&lt;br&gt;                14. Body mass index (BMI) = 40 kg/m2 or weight = 130 kg&lt;br&gt;                15. Moribund patients &lt;br&gt;                16. Decision to limit full care taken before obtaining informed consent&lt;br&gt;                17. Participation in another interventional study in the 3 months prior to randomization&lt;br&gt;&lt;br&gt;</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</si>
  <si>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patients);Timepoint(s) of evaluation of this end point: From baseline to Day 3;&lt;br&gt;                Secondary Objective: Secondary objectives of the study are to investigate the safety and efficacy of two doses of nangibotide in patients with septic shock in relation to their sTREM-1 levels. This includes:&lt;br&gt;                ‚Ä¢To evaluate the effect of nangibotide on mortality for up to 12 months&lt;br&gt;                ‚Ä¢To evaluate the effect of nangibotide on other clinical parameters (e.g. duration of shock, vasopressor use, ventilator and renal replacement use, secondary infections) &lt;br&gt;                ‚Ä¢To evaluate the safety and tolerability of nangibotide&lt;br&gt;                ‚Ä¢To evaluate the effect of nangibotide on quality of life, resource utilisation and post shock morbidity&lt;br&gt;                ‚Ä¢To evaluate the predictive value of the SOFA score reduction as surrogate marker for 28-day &lt;br&gt;            ;&lt;br&gt;                Primary end point(s): Change of total SOFA score (improvement of organ dysfunction) from baseline to day 3 (in the subgroup defined by patients with elevated sTREM-1 baseline levels and in the overall population), which will be&lt;br&gt;                primarily analyzed on the modified ITT Set.&lt;br&gt;</t>
  </si>
  <si>
    <t>&lt;br&gt;                Timepoint(s) of evaluation of this end point: ‚Ä¢ day 28&lt;br&gt;            ;&lt;br&gt;                Secondary end point(s): Key secondary endpoint :&lt;br&gt;                ‚Ä¢ Survival and all-cause mortality on D28;              &lt;br&gt;                Efficacy Parameters&lt;br&gt;                ‚Ä¢ Duration of ICU stay, hospitalization&lt;br&gt;                ‚Ä¢ Organ support free survival&lt;br&gt;                ‚Ä¢ Sepsis support index (SSI)&lt;br&gt;                ‚Ä¢ Daily change of total SOFA score and individual subscores&lt;br&gt;                ‚Ä¢ Vasopressor use&lt;br&gt;                ‚Ä¢ Invasive mechanical ventilation&lt;br&gt;                ‚Ä¢ Renal support&lt;br&gt;                ‚Ä¢ All-cause mortality up to 12 months&lt;br&gt;                ‚Ä¢ Septic shock related mortality up to 12 months&lt;br&gt;                ‚Ä¢ Incidence of secondary infections and post shock antibiotic use&lt;br&gt;                Safety Parameters&lt;br&gt;                ‚Ä¢ Vital signs: systolic (SBP) and diastolic (DBP) blood pressure, heart rate, and body temperature&lt;br&gt;                ‚Ä¢ Electrocardiogram (12-lead ECG)&lt;br&gt;                ‚Ä¢ Safety laboratory tests: hematology, coagulation, plasma biochemistry&lt;br&gt;                ‚Ä¢ Presence of anti-nangibotide antibodies&lt;br&gt;                ‚Ä¢ Adverse events (AEs), serious adverse events (SAEs)and deaths&lt;br&gt;                Pharmacokinetics&lt;br&gt;                ‚Ä¢ Nangibotide plasma levels&lt;br&gt;                Pharmacodynamics (exploratory)&lt;br&gt;                ‚Ä¢ sTREM-1, immune and vascular related biomarkers&lt;br&gt;                Pharmacoeconomic Endpoints up to 12 months)&lt;br&gt;                ‚Ä¢ Health related quality of life (EQ 5D)&lt;br&gt;                ‚Ä¢Post shock morbidity&lt;br&gt;                ‚Ä¢ Health care resource utilization&lt;br&gt;</t>
  </si>
  <si>
    <t>NCT04055909;EUCTR2018-004827-36-ES</t>
  </si>
  <si>
    <t>Is Nasal Septum-tragus Length Safe in Neonatal Endotracheal Intubation?</t>
  </si>
  <si>
    <t>Other: Weight+6;Other: NTL+1</t>
  </si>
  <si>
    <t>https://clinicaltrials.gov/show/NCT03591835</t>
  </si>
  <si>
    <t>Endotracheal Tube Placement in Neonatal Intubation</t>
  </si>
  <si>
    <t>NCT03591835</t>
  </si>
  <si>
    <t>Allocation: Randomized. Intervention model: Parallel Assignment. Primary purpose: Supportive Care. Masking: Single (Investigator).</t>
  </si>
  <si>
    <t>Neonatal Respiratory Failure</t>
  </si>
  <si>
    <t>Mehmet Yekta Oncel, M.D.</t>
  </si>
  <si>
    <t>&lt;br&gt;        Inclusion Criteria:.&lt;br&gt;&lt;br&gt;          -  Infants who had intubation indications (cardiopulmonary failure, respiratory distress&lt;br&gt;             or surfactant administration) in the neonatal intensive care unit&lt;br&gt;&lt;br&gt;        Exclusion Criteria:&lt;br&gt;&lt;br&gt;          -  Craniofacial, vertebral and genetic anomalies&lt;br&gt;&lt;br&gt;          -  Those whose parents decline consent&lt;br&gt;</t>
  </si>
  <si>
    <t>Correct placement of the ETT</t>
  </si>
  <si>
    <t>Pneumothorax;Bronchopulmonary displasia (BPD);Mortality</t>
  </si>
  <si>
    <t>Reduced Unloading in NAVA Improves Distribution of Ventilation in ICU Patients</t>
  </si>
  <si>
    <t>Device: Neurally adjusted ventilatory assist;Device: PScli1;Device: PScli2</t>
  </si>
  <si>
    <t>https://clinicaltrials.gov/show/NCT02711722</t>
  </si>
  <si>
    <t>NAVA Unloading - Effects on Distribution of Ventilation</t>
  </si>
  <si>
    <t>NCT02711722</t>
  </si>
  <si>
    <t>Allocation: Randomized, Intervention Model: Crossover Assignment, Masking: Open Label, Primary Purpose: Supportive Care</t>
  </si>
  <si>
    <t>Karolinska University Hospital</t>
  </si>
  <si>
    <t>2015/521-31/4</t>
  </si>
  <si>
    <t>Peter V Sackey, MD, PhD;Francesca Campoccia Jalde, MD;Peter V Sackey, MD, PhD;Francesca Campoccia Jalde, MD</t>
  </si>
  <si>
    <t>;;peter.sackey@karolinska.se;francesca.campoccia-jalde@karolinska.se</t>
  </si>
  <si>
    <t>;;+46851772066;0046703947741</t>
  </si>
  <si>
    <t>Karolinska University Hospital;Karolinska University Hospital;</t>
  </si>
  <si>
    <t>&lt;br&gt;        Inclusion Criteria:&lt;br&gt;&lt;br&gt;          -  Patients belonging to Neurosurgical ICU&lt;br&gt;&lt;br&gt;          -  Intubated for =48h&lt;br&gt;&lt;br&gt;          -  Weaning phase from Mechanical Ventilation&lt;br&gt;&lt;br&gt;        Exclusion Criteria:&lt;br&gt;&lt;br&gt;          -  bleeding disorders (PK INR&gt;1,5 or APTT&gt;50s or platelet count &lt;50000/¬µL) or&lt;br&gt;&lt;br&gt;          -  unstable intracranial pressure (ICP&gt;20 mmHg during the latest 8 hours) or&lt;br&gt;&lt;br&gt;          -  unstable circulation (requiring high vasopressor dose, for example Noradrenalin&lt;br&gt;             &gt;0,2¬µg/kg/min) or&lt;br&gt;&lt;br&gt;          -  too severe lung disease (PFI = 26,7 kPa or PEEP &gt;10 cmH2O or FiO2&gt;0,5 at study entry&lt;br&gt;             point) or&lt;br&gt;&lt;br&gt;          -  fever&gt; 38,5¬∞C or&lt;br&gt;&lt;br&gt;          -  tendency to hyperventilation (PaCO2 &lt; 4,5 kPa at study entry point).&lt;br&gt;</t>
  </si>
  <si>
    <t>Center of Ventilation (CoV), expressed in percent (ventral to dorsal)</t>
  </si>
  <si>
    <t>Gas Exchange (PaO2 and PaCO2);Airway Pressure;Muscle unloading based on Neuro-Ventilatory Efficiency and Neuro-Mechanica Efficiency</t>
  </si>
  <si>
    <t>A Phase I Cohort-Randomized, Double-Blind, Controlled Trial in Healthy Adults to Assess the Safety, Reactogenicity, and Immunogenicity of a Monovalent Inactivated Influenza A/H5N8 Virus Vaccine Administered Intramuscularly at Different Dosages Given With or Without AS03 or MF59 Adjuvants: Assessment of Immunological Responses and Lymphocyte Interplay</t>
  </si>
  <si>
    <t>Drug: AS03;Drug: MF59 adjuvant;Biological: Monovalent Influenza A/H5N8 vaccine</t>
  </si>
  <si>
    <t>https://clinicaltrials.gov/show/NCT03014310</t>
  </si>
  <si>
    <t>H5N8 Mix and Match With or Without AS03 or MF59 in Healthy Adults: Immunology</t>
  </si>
  <si>
    <t>NCT03014310</t>
  </si>
  <si>
    <t>HHSN272201300015I;15-0066</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</si>
  <si>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19 to 64 years old, inclusive.&lt;br&gt;&lt;br&gt;          4. Are in good health.&lt;br&gt;&lt;br&gt;             -As determined by medical history and physical examination to evaluate acute or&lt;br&gt;             currently ongoing chronic medical diagnoses or conditions, defined as those that have&lt;br&gt;             been present for at least 90 days, that would affect the assessment of the safety of&lt;br&gt;             subjects or the immunogenicity of study vaccinations. Chronic medical diagnoses or&lt;br&gt;             conditions should be stable for the last 60 days. This includes no change in chronic&lt;br&gt;             prescription medication, dose, or frequency as a result of deterioration of the&lt;br&gt;             chronic medical diagnosis or condition in the 60 days prior to enrollment. Any&lt;br&gt;             prescription change that is due to change of health care provider, insurance company,&lt;br&gt;             etc., or that is done for financial reasons, as long as in the same class of&lt;br&gt;             medication, will not be considered a deviation of this inclusion criterion. Any change&lt;br&gt;             in prescription medication due to improvement of a disease outcome, as determined by&lt;br&gt;             the site principal investigator or appropriate sub-investigator, will not be&lt;br&gt;             considered a deviation of this inclusion criterion. Subjects may be on chronic or as&lt;br&gt;             needed (prn) medications if, in the opinion of the site principal investigator or&lt;br&gt;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Note: Topical, nasal, and inhaled medications (with the&lt;br&gt;             exception of inhaled corticosteroids as outlined in the Subject Exclusion Criteria&lt;br&gt;             (see Section 5.1.2), herbals, vitamins, and supplements are permitted.&lt;br&gt;&lt;br&gt;          5. Oral temperature is less than 100.0¬∞F.&lt;br&gt;&lt;br&gt;          6. Pulse is 50 to 115 bpm, inclusive.&lt;br&gt;&lt;br&gt;          7. Systolic blood pressure is 85 to 150 mmHg, inclusive.&lt;br&gt;&lt;br&gt;          8. Diastolic blood pressure is 55 to 95 mmHg, inclusive.&lt;br&gt;&lt;br&gt;          9. Erythrocyte sedimentation rate (ESR) is less than 30 mm per hour.&lt;br&gt;&lt;br&gt;         10. Alanine aminotransferase (ALT) is less than 44 IU/L for females or is less than 61&lt;br&gt;             IU/L for males.&lt;br&gt;&lt;br&gt;         11. Creatinine is less than 1.11 mg/dL for females or is less than 1.38 mg/dL for males.&lt;br&gt;&lt;br&gt;         12. White blood cells (WBC) are greater than 3.9 x10^3/¬µL and less than 10.6 x10^3/¬µL.&lt;br&gt;&lt;br&gt;         13. Hemoglobin (Hgb) is greater than 11.4 g/dL for females or is greater than 12.4 g/dL&lt;br&gt;             for males.&lt;br&gt;&lt;br&gt;         14. Platelets are greater than 139 x10^3/¬µL and less than 416 x10^3/¬µL.&lt;br&gt;&lt;br&gt;         15. Total bilirubin is less than 1.3 mg/dL.&lt;br&gt;&lt;br&gt;         16. Women of childbearing potential must use an acceptable contraception method from 30&lt;br&gt;             days before first study vaccination until 60 days after last study vaccination.&lt;br&gt;&lt;br&gt;               -  Not sterilized via tubal ligation, bilateral oophorectomy, hysterectomy, or&lt;br&gt;                  successful Essure¬Æ placement (permanent, non-surgical, non-hormonal&lt;br&gt;                  sterilization) with documented radiological confirmation test at least 90 days&lt;br&gt;                  after the procedure, and still menstruating or &lt; 1 year of the last menses if&lt;br&gt;                  menopausal.&lt;br&gt;&lt;br&gt;                    -  Includes, but is not limited to, non-male sexual relationships, abstinence&lt;br&gt;                       from sexual intercourse with a male partner, monogamous relationship with&lt;br&gt;                       vasectomized partner who has been vasectomized for 180 days or more prior to&lt;br&gt;                       the subject receiving the first study vaccination, barrier methods such as&lt;br&gt;                       condoms or diaphragms with spermicide or foam, effective intrauterine&lt;br&gt;                       devices, NuvaRing¬Æ, and licensed hormonal methods such as implants,&lt;br&gt;                       injectables, or oral contraceptives (the pill).&lt;br&gt;&lt;br&gt;         17. Women of childbearing potential must have a negative urine or serum pregnancy test&lt;br&gt;             within 24 hours prior to study vaccination.&lt;br&gt;&lt;br&gt;        Exclusion Criteria:&lt;br&gt;&lt;br&gt;          1. Have an acute illness, as determined by the site principal investigator or appropriate&lt;br&gt;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trial.&lt;br&gt;&lt;br&gt;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are permitted.&lt;br&gt;&lt;br&gt;          5. Have known human immunodeficiency virus (HIV), hepatitis B, or hepatitis C infection.&lt;br&gt;&lt;br&gt;          6. Have known hypersensitivity or allergy to eggs, egg or chicken protein, squalene-based&lt;br&gt;             adjuvants, or other components of the study vaccine.&lt;br&gt;&lt;br&gt;          7. Have a history of severe reactions following previous immunization with licensed or&lt;br&gt;             unlicensed influenza vaccines.&lt;br&gt;&lt;br&gt;          8. Have a personal or family history of narcolepsy.&lt;br&gt;&lt;br&gt;          9. Have a history of Guillain-Barr√© syndrome.&lt;br&gt;&lt;br&gt;         10. Have a history of convulsions or encephalomyelitis within 90 days prior to study&lt;br&gt;             vaccination.&lt;br&gt;&lt;br&gt;         11. Have a history of PIMMCs.&lt;br&gt;&lt;br&gt;             -Refer to Appendix B: List of Potentially Immune-Mediated Medical Conditions.&lt;br&gt;&lt;br&gt;         12. Have a history of alcohol or drug abuse within 5 years prior to study vaccination.&lt;br&gt;&lt;br&gt;         13. Have any diagnosis, current or past, of schizophrenia, bipolar disease, or other&lt;br&gt;             psychiatric diagnosis that may interfere with subject compliance or safety&lt;br&gt;             evaluations.&lt;br&gt;&lt;b</t>
  </si>
  <si>
    <t>Geometric Mean Titers of Neut antibodies against the A/H5N8 antigen contained in the study vaccine;Geometric Mean Titers of serum HAI antibodies against the A/H5N8 antigen contained in the study vaccine;Occurrence of clinical safety laboratory AEs;Occurrence of clinical safety laboratory AEs;Occurrence of solicited injection site and systemic reactogenicity events;Occurrence of solicited injection site and systemic reactogenicity events;Occurrence of study vaccine-related SAEs;Percentage of subjects achieving HAI seroconversion against the A/H5N8 antigen contained in the study vaccine;Percentage of subjects achieving Neut seroconversion against the A/H5N8 antigen contained in the study vaccine;Percentage of subjects achieving serum HAI antibody titer of 1:40 or greater against the A/H5N8 antigen contained in the study vaccine;Percentage of subjects achieving serum Neut antibody titer of 1:40 or greater against the A/H5N8 antigen contained in the study vaccine</t>
  </si>
  <si>
    <t>Geometric Mean Titers of Neut antibodies against the A/H5N8 antigen contained in the study vaccine;Geometric Mean Titers of serum HAI antibodies against the A/H5N8 antigen contained in the study vaccine;Occurrence of all serious adverse events (SAEs), regardless of the assessment of relatedness;Occurrence of all unsolicited adverse events, regardless of the assessment of seriousness or relatedness;Occurrence of all unsolicited adverse events, regardless of the assessment of seriousness or relatedness;Occurrence of MAAEs, including NOCMCs, and PIMMCs;Occurrence of study vaccine-related unsolicited non-serious AEs;Occurrence of study vaccine-related unsolicited non-serious AEs;Percentage of subjects achieving HAI seroconversion against the A/H5N8 antigen contained in the study vaccine;Percentage of subjects achieving Neut antibody titers of 1:40 or greater against the A/H5N8 antigen contained in the study vaccine;Percentage of subjects achieving Neut seroconversion against the A/H5N8 antigen contained in the study vaccine;Percentage of subjects achieving serum HAI antibody titers of 1:40 or greater against the A/H5N8 antigen contained in the study vaccine</t>
  </si>
  <si>
    <t>A randomized, placebo controlled trial on the effect of intranasal corticosteroid as a treatment for moderate to severe obstructive sleep apnea with coexisting chronic rhinitis</t>
  </si>
  <si>
    <t>Fluticasone furoate,Nasal spray 27.5 mcg/1dose, 120 doses/bottle, 1C 13/51 (N) [drug's ID], Placebo nasal spray, contains glucose anhydrous, polysorbate 80, benzalkonium chloride, disodium edetate, purified water</t>
  </si>
  <si>
    <t>http://www.clinicaltrials.in.th/index.php?tp=regtrials&amp;menu=trialsearch&amp;smenu=fulltext&amp;task=search&amp;task2=view1&amp;id=3597</t>
  </si>
  <si>
    <t>TCTR20180614004</t>
  </si>
  <si>
    <t>Moderate to severe obstructive sleep apnea with chronic rhinitis &lt;br&gt;Moderate to severe obstructive sleep apneachronic rhinitisapnea hypopnea indexintranasal steroid;Moderate to severe obstructive sleep apneachronic rhinitisapnea hypopnea indexintranasal steroid</t>
  </si>
  <si>
    <t>vorakamol</t>
  </si>
  <si>
    <t>phoophiboon</t>
  </si>
  <si>
    <t>1873 Rama 4 road, pratumwan, Bangkok 10330  Bangkok 10330</t>
  </si>
  <si>
    <t>rakamol@hotmail.com</t>
  </si>
  <si>
    <t>faculty of medicine, Chulalongkorn university</t>
  </si>
  <si>
    <t>Naricha</t>
  </si>
  <si>
    <t>chirakalwasan</t>
  </si>
  <si>
    <t>narichac@hotmail.com</t>
  </si>
  <si>
    <t>THE 90 TH ANNIVERSARY OF CHULALONGKORN UNIVERSITY FUND ( Ratchadaphiseksomphot Endowment Fund)</t>
  </si>
  <si>
    <t>Inclusion criteria: 1. 20-65 year old volunteers&lt;br&gt;2. Polysomnography test with apnea-hypopnea index at least 15 events per hour&lt;br&gt;3. Total nasal symptom score questionnaire required more than 6&lt;br&gt;4. Skin test required&lt;br&gt;5. Modified Mallampati grade 1-2&lt;br&gt;&lt;br&gt;&lt;br&gt;</t>
  </si>
  <si>
    <t>Exclusion criteria: 1. Without serious co-morbidity disease; resistant hypertension, poor controlled cardiovascular disease, cerebrovascular disease&lt;br&gt;2. Morbid obesity; body mass index was more than 30 kg/m2&lt;br&gt;3. Oral appliance or continue positive airway pressure previous used&lt;br&gt;4. Bi-level positive airway pressure used &lt;br&gt;5. Previous intranasal steroid used within 3 months of research period&lt;br&gt;6. Could not attend 2 appointments and poor technique of drug used&lt;br&gt;7. Could not discontinue anti-allergy drug within 7 days of before enrollment</t>
  </si>
  <si>
    <t>apnea hypopnea index [Timeframe 1 month polysomnography test]</t>
  </si>
  <si>
    <t>sleep quality [Timeframe 1 month questionnaire]</t>
  </si>
  <si>
    <t>EUCTR2017-002156-84-CZ</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</si>
  <si>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on&lt;br&gt;room air during screening. Subjects with known pre influenza SpO2 &lt;94% must have an SpO2 decline =3% from pre-influenza SpO2.&lt;br&gt;‚Ä¢ Having a screening/baseline National Early Warning Score (NEWS) of&lt;br&gt;=4.&lt;br&gt;&lt;br&gt;Treatment Extension Criteria - Subjects will be given the option for&lt;br&gt;treatment extension in case all of the following conditions are met:&lt;br&gt;‚Ä¢ The subject completed the 5-day treatment period.&lt;br&gt;‚Ä¢ The subject is still hospitalized.&lt;br&gt;‚Ä¢ The subject is on invasive mechanical ventilation or has an ongoing&lt;br&gt;respiratory deficiency as evidenced by having an SpO2 &lt;94% on room&lt;br&gt;air, or in case of known pre-influenza SpO2 &lt;94% (eg, due to COPD),&lt;br&gt;the current blood oxygen saturation on room air is lower than preinfluenza&lt;br&gt;infection levels by at least 3%.&lt;br&gt;‚Ä¢ The subject is expected to derive clinical benefit from extending the&lt;br&gt;treatment period, in the opinion of the investigator.&lt;br&gt;‚Ä¢ The investigator agrees to extend treatment with the same SOC. If the&lt;br&gt;SOC contained no influenza antiviral during the first treatment period, no&lt;br&gt;influenza antiviral can be started in the treatment extension as part of&lt;br&gt;the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</si>
  <si>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(eg,&lt;br&gt;oseltamivir [OST] or zanamivir), or any dose of ribavirin within 2 weeks,&lt;br&gt;prior to first study drug intake. Received intravenous (IV) peramivir&lt;br&gt;more than one day prior to screening.&lt;br&gt;‚Ä¢ Unwilling to undergo regular nasal mid-turbinate (MT) swabs or has&lt;br&gt;any physical abnormality which limits the ability to collect regular nasal&lt;br&gt;MT specimens.&lt;br&gt;‚Ä¢ Unstable angina pectoris or myocardial infarction within 30 days prior&lt;br&gt;to screening (inclusive).&lt;br&gt;‚Ä¢ Presence of clinically significant heart arrhythmias, uncontrolled,&lt;br&gt;unstable atrial arrhythmia, or sustained ventricular arrhythmia, or risk&lt;br&gt;factors for Torsade de Pointes syndrome.&lt;br&gt;‚Ä¢ Known severe hepatic impairment (Child Pugh C cirrhosis) or chronic&lt;br&gt;hepatitis C infection undergoing hepatitis C antiviral therapy.&lt;br&gt;‚Ä¢ Severely immunocompromised in the opinion of the investigator (eg,&lt;br&gt;known cluster of differentiation 4+ [CD4+] count &lt;200 cells/mm3,&lt;br&gt;absolute neutrophil count &lt;750/mm3, first course of chemotherapy&lt;br&gt;completed within 2 weeks prior to screening, history of stem cell&lt;br&gt;transplant within 1 year prior to screening, any history of a lung&lt;br&gt;transplant).&lt;br&gt;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</si>
  <si>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response&lt;br&gt;*Time to improvement of respiratory status&lt;br&gt;Evaluate superiority of Pi+SOC vs.Pl+SOC with respect to:&lt;br&gt;* Tmt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culture&lt;br&gt;To assess PK of Pi; PK/PD relationships of Pi&lt;br&gt;Investigate:&lt;br&gt;* Acceptability (taste, swallowability) of Pi formulation in adolescents&lt;br&gt;* Emergence of viral resistance against Pi;Primary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</si>
  <si>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(AEs),&lt;br&gt;clinical laboratory assessments, 12-lead electrocardiograms (ECGs), vital&lt;br&gt;signs, and peripheral capillary oxygen saturation.&lt;br&gt;2. Time from start of study drug to hospital discharge and total length of&lt;br&gt;hospital stay.&lt;br&gt;3. Time from ICU admission to ICU discharge and total time in ICU.&lt;br&gt;4. Time from start to end of mechanical ventilation and total time on&lt;br&gt;mechanical ventilation.&lt;br&gt;5. The hospital recovery scale as assessed each separate day from Days&lt;br&gt;2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to&lt;br&gt;the beginning or at the end of a dosing interval [Ctrough], Cmax, tmax,&lt;br&gt;and AUC12h), as determined by population PK analysis.&lt;br&gt;16. The acceptability of the pimodivir formulation in adolescents, as&lt;br&gt;measured by a taste and swallowability questionnaire.&lt;br&gt;17. Time to viral negativity by qRT-PCR and viral culture.&lt;br&gt;18. Viral load over time by qRT-PCR and viral culture.&lt;br&gt;19. The emergence of viral resistance against pimodivir detected by&lt;br&gt;genotyping and/or phenotyping.;Timepoint(s) of evaluation of this end point: 1-4, 6-11, 13-14: Day 33&lt;br&gt;5. Days 2-5 and 7-14&lt;br&gt;12. and 15: Day 6&lt;br&gt;16. Days 1 and 5&lt;br&gt;17 - 19: Day 19</t>
  </si>
  <si>
    <t>Apr  4 2018 12:00AM</t>
  </si>
  <si>
    <t>Investigation of the merger ratio of Obstructive Sleep Apnea(OSA) in Bronchial Asthma(BA) and search for biomarkers of OSA-associated BA - OSA merger rate in asthma</t>
  </si>
  <si>
    <t>out-of-center sleep testing&lt;br&gt;one day</t>
  </si>
  <si>
    <t>https://upload.umin.ac.jp/cgi-open-bin/ctr_e/ctr_view.cgi?recptno=R000039066</t>
  </si>
  <si>
    <t>Investigation of the merger ratio of Obstructive Sleep Apnea(OSA) in Bronchial Asthma(BA) and search for biomarkers of OSA-associated BA</t>
  </si>
  <si>
    <t>JPRN-UMIN000034263</t>
  </si>
  <si>
    <t>department of respiratory medicine Iizuka Hospital</t>
  </si>
  <si>
    <t>Bronchial Asthma/Obstructive Sleep Apnea</t>
  </si>
  <si>
    <t>Yasuda</t>
  </si>
  <si>
    <t>3-83 Yoshiomachi,Iizuka Fukuoka</t>
  </si>
  <si>
    <t>mina0628mina@gmail.com</t>
  </si>
  <si>
    <t>Iizuka Hospital Respiratory medicine</t>
  </si>
  <si>
    <t>Kazunori</t>
  </si>
  <si>
    <t>Tobino</t>
  </si>
  <si>
    <t>Department of Respiratory Medicine, Juntendo University Faculty of Medicine and Graduate School of Medicine</t>
  </si>
  <si>
    <t>Department of respiratory medicine Iizuka Hospital</t>
  </si>
  <si>
    <t>Exclusion criteria: COPD, Lung Cancer, Interstitial Pneumonia,poorly controlled heart failure, neuromuscular disease</t>
  </si>
  <si>
    <t>OSA merger rate in asthma</t>
  </si>
  <si>
    <t>rinri@aih-net.com</t>
  </si>
  <si>
    <t>Iizuka Hospital</t>
  </si>
  <si>
    <t>Nutrition Monitoring and Feeding Optimization With the smART+ System</t>
  </si>
  <si>
    <t>Device: smART+ System</t>
  </si>
  <si>
    <t>https://clinicaltrials.gov/show/NCT04098224</t>
  </si>
  <si>
    <t>Nutrition Monitoring and Feeding Optimization With the smART+ System - Comparative Study</t>
  </si>
  <si>
    <t>NCT04098224</t>
  </si>
  <si>
    <t>Aspiration Pneumonia;Malnutrition</t>
  </si>
  <si>
    <t>January 12, 2020</t>
  </si>
  <si>
    <t>CRO-C-2845</t>
  </si>
  <si>
    <t>Ilya Kagan, MD;Vera Dolgov</t>
  </si>
  <si>
    <t>;Vera@artmedical.com</t>
  </si>
  <si>
    <t>;0508113604</t>
  </si>
  <si>
    <t>Beilinson Hospital;</t>
  </si>
  <si>
    <t>&lt;br&gt;        Inclusion Criteria:&lt;br&gt;&lt;br&gt;          -  Males and females 18 years or older&lt;br&gt;&lt;br&gt;          -  Patient that have already been admitted to the ICU (no more than 48 hours before&lt;br&gt;             enrollment)&lt;br&gt;&lt;br&gt;          -  Expected to be ventilated at least 48 hours after enrollments.&lt;br&gt;&lt;br&gt;          -  Patient requires enteral feeding (by naso/oro-gastric feeding tube)&lt;br&gt;&lt;br&gt;        Exclusion Criteria:&lt;br&gt;&lt;br&gt;          -  Pregnant women&lt;br&gt;&lt;br&gt;          -  Known anatomical anomalies of the nose, oral cavity esophagus or the stomach that may&lt;br&gt;             prevent/hinder the ability to insert the feeding tube&lt;br&gt;</t>
  </si>
  <si>
    <t>Nutrition optimization</t>
  </si>
  <si>
    <t>Convenience of use of the system and the user interface (by subjective staff questionnaire);Assessment of urine flow monitoring related to patient condition;Decrease in workload related to nurse GRV time;Decrease in ventilation days;Reduction of VAE (Ventilation Associated Events);Decrease in ICU length of stay;Device Safety according to occurrence or absence of related AE or SAE</t>
  </si>
  <si>
    <t>A prospective randomized controlled trial for different maintaining doses of caffeine therapy for apnea of very low birthweight infants</t>
  </si>
  <si>
    <t>High-dose group:10mg/kg maintenance doses of caffeine;Low-dose group:5mg/kg 10mg/kg maintenance doses of caffeine;</t>
  </si>
  <si>
    <t>http://www.chictr.org.cn/showproj.aspx?proj=32446</t>
  </si>
  <si>
    <t>ChiCTR1800019204</t>
  </si>
  <si>
    <t>High-dose group:40;Low-dose group:40;</t>
  </si>
  <si>
    <t>Tai'an Maternal and Child Health-Care Hospital</t>
  </si>
  <si>
    <t>Apnea of prematurity;R06.805</t>
  </si>
  <si>
    <t>Zhengying Yang</t>
  </si>
  <si>
    <t>386 Longtan Road, Tai'an, Shandong, China</t>
  </si>
  <si>
    <t>taian6621057@163.com</t>
  </si>
  <si>
    <t>+86 15662069959</t>
  </si>
  <si>
    <t>Zhang Xiao</t>
  </si>
  <si>
    <t>victor2000y@163.com</t>
  </si>
  <si>
    <t>+86 15662006090</t>
  </si>
  <si>
    <t>Self-funded</t>
  </si>
  <si>
    <t>Inclusion criteria: 1. GA 28-32 weeks, birth weight&lt;1500g;&lt;br&gt;2. Administration in NICU within 6 hours after birth;&lt;br&gt;3. Diagnose as AOP;&lt;br&gt;4. The guardians understand and voluntarily participate in the study and signed the informed consent.</t>
  </si>
  <si>
    <t>Exclusion criteria: 1. Infants with severe asphyxia;&lt;br&gt;2. Birth with complex congenital malformations, chromosomal disorder or inherited metabolic diseases;&lt;br&gt;3. Giving up treatment and discharged from hospital;</t>
  </si>
  <si>
    <t>Treatment efficiency;Duration of apnea;</t>
  </si>
  <si>
    <t>Duration of caffeine treatment;</t>
  </si>
  <si>
    <t>Randomized Controlled Trial of a Machine Learning Algorithm for Early Sepsis Detection</t>
  </si>
  <si>
    <t>Diagnostic Test: InSight</t>
  </si>
  <si>
    <t>https://clinicaltrials.gov/show/NCT03882476</t>
  </si>
  <si>
    <t>RCT of Sepsis Machine Learning Algorithm</t>
  </si>
  <si>
    <t>NCT03882476</t>
  </si>
  <si>
    <t>January 1, 2020</t>
  </si>
  <si>
    <t>19-494662</t>
  </si>
  <si>
    <t>&lt;br&gt;        Inclusion Criteria:&lt;br&gt;&lt;br&gt;          -  During the study period, all patients over the age of 18 presenting to the emergency&lt;br&gt;             department or admitted to an inpatient unit at the participating facilities will&lt;br&gt;             automatically be enrolled in the trial, until the enrollment target for the study is&lt;br&gt;             met&lt;br&gt;&lt;br&gt;        Exclusion Criteria:&lt;br&gt;&lt;br&gt;          -  Patients under the age of 18&lt;br&gt;</t>
  </si>
  <si>
    <t>Wean Early With High-Flow Nasal Cannula Oxygenation Versus Noninvasive Positive Pressure Ventilation in Patients With Acute Hypoxemic Respiratory Failure: a Multicenter, Randomized, Controlled Trial (the WHEN Study)</t>
  </si>
  <si>
    <t>Device: High-Flow Nasal Cannula Oxygenation;Device: Noninvasive Positive Pressure Ventilation;Device: Conventional weaning</t>
  </si>
  <si>
    <t>https://clinicaltrials.gov/show/NCT03171935</t>
  </si>
  <si>
    <t>Wean Early With HFNCO vs NPPV in Patients With AHRF</t>
  </si>
  <si>
    <t>NCT03171935</t>
  </si>
  <si>
    <t>Beijing Chao Yang Hospital</t>
  </si>
  <si>
    <t>Patients With Acute Hypoxemic Respiratory Failure</t>
  </si>
  <si>
    <t>BeijingCYH-ICU-005</t>
  </si>
  <si>
    <t>Zujin Luo, MD;Zujin Luo, MD</t>
  </si>
  <si>
    <t>xmjg2002@163.com;xmjg2002@163.com</t>
  </si>
  <si>
    <t>10-86-51718564;86-10-51718564</t>
  </si>
  <si>
    <t>&lt;br&gt;        Inclusion Criteria:&lt;br&gt;&lt;br&gt;          1. Orotracheal intubation;&lt;br&gt;&lt;br&gt;          2. PaO2 &lt;60mmHg(venturi mask,FiO2=0.5),and PaCO2 =45mmHg;&lt;br&gt;&lt;br&gt;          3. Meeting criteria for weaning readiness;&lt;br&gt;&lt;br&gt;          4. Spontaneous breathing trial failure.&lt;br&gt;&lt;br&gt;        Exclusion Criteria:&lt;br&gt;&lt;br&gt;          1. Age&lt;18;&lt;br&gt;&lt;br&gt;          2. Duration of invasive ventilation &lt;48h;&lt;br&gt;&lt;br&gt;          3. Tracheotomy;&lt;br&gt;&lt;br&gt;          4. Percentage of cuff leak volume in tidal volume&lt;15.5%;&lt;br&gt;&lt;br&gt;          5. Unable to spontaneously clear secretions from their airway;&lt;br&gt;&lt;br&gt;          6. Recent oral,nasal,facial or cranial trauma or surgery;&lt;br&gt;&lt;br&gt;          7. Recent gastric or esophageal surgery;&lt;br&gt;&lt;br&gt;          8. Active upper gastro-intestinal bleeding;&lt;br&gt;&lt;br&gt;          9. Severe abdominal distension;&lt;br&gt;&lt;br&gt;         10. Lack of co-operation;&lt;br&gt;&lt;br&gt;         11. Chronic respiratory disease such as chronic obstructive pulmonary disease, asthma,&lt;br&gt;             interstitial lung disease and neuromuscular disease.&lt;br&gt;</t>
  </si>
  <si>
    <t>Duration of invasive mechanical ventilation</t>
  </si>
  <si>
    <t>EUCTR2018-001416-30-FR</t>
  </si>
  <si>
    <t>United States;Serbia;Hong Kong;Estonia;Spain;Ukraine;Israel;France;Australia;Peru;Netherlands;Korea, Republic of;Finland;Turkey;Hungary;Czech Republic;Mexico;Canada;Argentina;Brazil;Belgium;Singapore;Romania;Bulgaria;Germany;Japan;New Zealand;Sweden</t>
  </si>
  <si>
    <t>Exclusion criteria: &lt;br&gt;-  Patients who have received more than 48 hours of antiviral treatment for influenza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study&lt;br&gt;&lt;br&gt;</t>
  </si>
  <si>
    <t>Main Objective: To evaluate the clinical efficacy of baloxavir marboxil plus a standard-of-care (SOC) neuraminidase inhibitor (NAI) compared with matching placebo plus a SOC NAI based on time to clinical improvement;Secondary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To evaluate the antiviral activity of baloxavir marboxil plus a SOC NAI compared with matching placebo plus a SOC NAI&lt;br&gt;‚Ä¢ To evaluate the polymorphic and treatment-emergent amino acid substitutions in the PA, PB1, PB2, and NA genes and drug susceptibility in patients with evaluable virus&lt;br&gt;‚Ä¢ To evaluate the safety of baloxavir marboxil plus a SOC NAI compared with matching placebo plus a SOC NAI in hospitalized patients with influenza&lt;br&gt;‚Ä¢ To evaluate the single- and multiple dose pharmacokinetics of baloxavir&lt;br&gt;;Primary end point(s): Time to clinical improvement (defined as time to hospital discharge OR time to NEWS2 of less than or equal to 2 maintained for 24 hours);Timepoint(s) of evaluation of this end point: Up to Day 35</t>
  </si>
  <si>
    <t>Mar  5 2019 12:00AM</t>
  </si>
  <si>
    <t>Role Of Echocardiography In Reduction Of Shock Reversal Time In Septic Shock In Alexandria University Pediatric Intensive Care Unit</t>
  </si>
  <si>
    <t>;Echocardiography group;Control group</t>
  </si>
  <si>
    <t>https://pactr.samrc.ac.za/TrialDisplay.aspx?TrialID=1786</t>
  </si>
  <si>
    <t>Role of echocardiography in reduction of shock reversal time</t>
  </si>
  <si>
    <t>PACTR201609001786696</t>
  </si>
  <si>
    <t>Ali</t>
  </si>
  <si>
    <t>Abdel Mohsen</t>
  </si>
  <si>
    <t>aly_elmohsen@yahoo.com</t>
  </si>
  <si>
    <t>Assistant Professor of pediatrics, Faculty of Medicine, University of Alexandria</t>
  </si>
  <si>
    <t>16 Year(s)</t>
  </si>
  <si>
    <t>Inclusion criteria: A new episode of septic shock on admission to the PICU.</t>
  </si>
  <si>
    <t>Exclusion criteria: patients with primary conditions associated with myocardial ischemia or cell injury    (eg, myocarditis, cardiomyopathy), cardiothoracic surgery, Kawasaki disease and congenital heart disease.</t>
  </si>
  <si>
    <t>Shock reversal time</t>
  </si>
  <si>
    <t>Length of PICU stay,;28 day mortality</t>
  </si>
  <si>
    <t>Jul  3 2013 12:00AM</t>
  </si>
  <si>
    <t>Pilot Prospective Randomized Controlled Study of Safety and Efficiency of Combined Extracorporeal Blood Purification in Neurosurgical ICU in Comparison With the Continuous Renal Replacement Therapy</t>
  </si>
  <si>
    <t>Procedure: Combined extracorporeal blood purification;Procedure: CRRT</t>
  </si>
  <si>
    <t>https://clinicaltrials.gov/show/NCT04152174</t>
  </si>
  <si>
    <t>Safety and Efficiency of Combined Extracorporeal Blood Purification in Neurosurgical ICU. Prospective RCT</t>
  </si>
  <si>
    <t>NCT04152174</t>
  </si>
  <si>
    <t>Burdenko Neurosurgery Institute</t>
  </si>
  <si>
    <t>PPI-2018-06-5</t>
  </si>
  <si>
    <t>Aleksandr Burov;Aleksandr Burov;Aleksandr Burov</t>
  </si>
  <si>
    <t>;Aleksander.bour@mail.ru;Aleksander.bour@mail.ru</t>
  </si>
  <si>
    <t>;+79854215478;+79854215478</t>
  </si>
  <si>
    <t>N. N. Burdenko National Medical Research Center of Neurosurgery;</t>
  </si>
  <si>
    <t>&lt;br&gt;        Inclusion Criteria:&lt;br&gt;&lt;br&gt;          -  diagnosis of septic shock according to SEPSIS 3 definition&lt;br&gt;&lt;br&gt;          -  Glasgow Coma Scale of 4 and more on admission&lt;br&gt;&lt;br&gt;          -  invasive hemodynamics monitoring&lt;br&gt;&lt;br&gt;          -  norepinephrine &gt; 0,1 ¬µg/kg/min or use of 2 vasopressors&lt;br&gt;&lt;br&gt;        Exclusion Criteria:&lt;br&gt;&lt;br&gt;          -  patients, who undergo neurosurgical interventions in the operation theatre during the&lt;br&gt;             study&lt;br&gt;&lt;br&gt;          -  age &lt;18 years&lt;br&gt;&lt;br&gt;          -  &gt;24 hours after diagnosis of septic shock&lt;br&gt;</t>
  </si>
  <si>
    <t>Vasopressor dose reduction;Time on vasopressor support</t>
  </si>
  <si>
    <t>Interleukins concentration reduction;Tumor necrosis factor-a concentration reduction;SOFA score reduction;Total bilirubin concentration reduction;C - reactive protein level reduction;Procalcitonin concentration reduction;PiCCO-derived parameters normalization;Arteriovenous pCO2 gap reduction;Arterial blood lactate level reduction;ICU length of stay;Hospital stay time;Mechanical ventilation time;Continuous renal replacement therapy time</t>
  </si>
  <si>
    <t>The physiologic study of high-flow oxygen delivery via tracheostomy in patients requiring mechanical ventilation</t>
  </si>
  <si>
    <t>High-flow oxygen device (Airvo-2) via tracheostomy mask at flow rate of 50 LPM with FiO2 0.4 and temperature 37oc for 30 minutes, Conventional oxygen therapy via oxygen T-piece at flow rate of 10 LPM for 30 minutes</t>
  </si>
  <si>
    <t>http://www.clinicaltrials.in.th/index.php?tp=regtrials&amp;menu=trialsearch&amp;smenu=fulltext&amp;task=search&amp;task2=view1&amp;id=3612</t>
  </si>
  <si>
    <t>TCTR20180612001</t>
  </si>
  <si>
    <t>Tracheostomized patients who require ventilator support &lt;br&gt;High-flow oxygen therapyTracheostomyRespiratory Failure;High-flow oxygen therapyTracheostomyRespiratory Failure</t>
  </si>
  <si>
    <t>Dr.Nuttapol</t>
  </si>
  <si>
    <t>2 Prannok Road, Bangkoknoi Bangkok 10700</t>
  </si>
  <si>
    <t>+6624197757 11</t>
  </si>
  <si>
    <t>Inclusion criteria: 1. Age 18-90 years&lt;br&gt;2. Tracheostomized patients&lt;br&gt;3. Ready to be weaned (pressure support &lt;/= 10 cmH2O, PEEP &lt;/= 8 cmH2O, and FiO2 &lt;/= 0.5)&lt;br&gt;4. Glasgow Coma Scale &gt; 8&lt;br&gt;</t>
  </si>
  <si>
    <t>Exclusion criteria: 1. Unstable hemodynamics (systolic BP &gt; 180 and/or &lt; 90 mmHg, diastolic BP &gt; 100 and/or &lt; 60 mmHg, heart rate &gt; 140 and/or &lt; 60/min, or clinical signs of shock)&lt;br&gt;2. Respiratory distress (RR &gt; 35/min or SpO2 &lt; 92%)&lt;br&gt;3. Acid-base disturbance (pH &lt; 7.3 or &gt; 7.55)&lt;br&gt;4. Contraindications for esopheageal balloon insertion (upper GI bleeding, esophageal varices, esophageal or gastric surgery within 3 months, platelet &lt; 50,000 cu.mm.or coagulopathy)&lt;br&gt;5. Pregnant woman&lt;br&gt;</t>
  </si>
  <si>
    <t>Patient inspiratory effort  [Timeframe 30 minutes Esophageal pressure-time product]</t>
  </si>
  <si>
    <t>Hemodynamics (heart rate and mean arterial blood pressure) [Timeframe 30 mintues beat/min and mmHg];Respiratory rate [Timeframe 30 minutes breath/minute];Transcutaneous carbon dioxide pressure [Timeframe 30 minutes mmHg];Oxygen saturation [Timeframe 30 minutes Pulse oximetry (%)]</t>
  </si>
  <si>
    <t>Effectiveness of combination of high flow nasal cannula therapy and body position on sleep disordered breathing after surgery; randomised cross-over trial - Association between high flow nasal cannula therapy and body position in postoperative patients with obstructive sleep apnea</t>
  </si>
  <si>
    <t>supine&lt;br&gt;sitting</t>
  </si>
  <si>
    <t>https://upload.umin.ac.jp/cgi-open-bin/ctr_e/ctr_view.cgi?recptno=R000042488</t>
  </si>
  <si>
    <t>Effectiveness of combination of high flow nasal cannula therapy and body position on sleep disordered breathing after surgery; randomised cross-over trial</t>
  </si>
  <si>
    <t>JPRN-UMIN000037265</t>
  </si>
  <si>
    <t>Chiba university</t>
  </si>
  <si>
    <t>Yuichi</t>
  </si>
  <si>
    <t>Sakaguchi</t>
  </si>
  <si>
    <t>1-8-1 Inohana, Chuo-ku, Chiba-shi, Chiba 260-8670, JAPAN</t>
  </si>
  <si>
    <t>ahna4624@chiba-u.jp</t>
  </si>
  <si>
    <t>043-222-7171</t>
  </si>
  <si>
    <t>Graduate school of medicine school of medicine, Chiba university Department of Anesthesiology</t>
  </si>
  <si>
    <t>Shiro</t>
  </si>
  <si>
    <t>Isono</t>
  </si>
  <si>
    <t>Grants-in-Aid for Scientific Research</t>
  </si>
  <si>
    <t>Exclusion criteria: 1) patients with past history of head or neck surgery&lt;br&gt;2) patients with nasogastric tube&lt;br&gt;3) patients already using CPAP for obstructive sleep apnea&lt;br&gt;4) patients who have disorder of neck mobility&lt;br&gt;5) patients considered as high risk of aspiration&lt;br&gt;6) patients inappropriate for this research protocol</t>
  </si>
  <si>
    <t>The difference between the Apnea-Hypopnea Index(AHI) in supine position and in sitting position</t>
  </si>
  <si>
    <t>Changes of the pharyngeal area</t>
  </si>
  <si>
    <t>igaku-rinri@office.chiba-u.jp</t>
  </si>
  <si>
    <t>Graduate school of medicine school of medicine, Chiba university</t>
  </si>
  <si>
    <t>Monitoring and Peer Support to Improve Treatment Adherence and Outcomes in Patients With Overlap Chronic Obstructive Pulmonary Disease and Sleep Apnea Via a Large PCORnet Collaboration</t>
  </si>
  <si>
    <t>Other: Peer support;Other: Online platform;Other: Respiratory Therapist support</t>
  </si>
  <si>
    <t>https://clinicaltrials.gov/show/NCT03446768</t>
  </si>
  <si>
    <t>Monitoring and Peer Support to Improve Treatment Adherence and Outcomes</t>
  </si>
  <si>
    <t>NCT03446768</t>
  </si>
  <si>
    <t>Allocation: Randomized. Intervention model: Parallel Assignment. Primary purpose: Supportive Care. Masking: Single (Participant).</t>
  </si>
  <si>
    <t>COPD Foundation</t>
  </si>
  <si>
    <t>Chronic Obstructive Pulmonary Disease;Obstructive Sleep Apnea</t>
  </si>
  <si>
    <t>Carl Stepnowsky, PhD;Elisha Malanga, BS</t>
  </si>
  <si>
    <t>University of California, San Diego;COPD Foundation</t>
  </si>
  <si>
    <t>&lt;br&gt;        Inclusion Criteria:&lt;br&gt;&lt;br&gt;          -  Age: &gt;40 years&lt;br&gt;&lt;br&gt;          -  Primary language: English&lt;br&gt;&lt;br&gt;          -  Diagnosed with both Chronic Obstructive Pulmonary Disease (COPD) and Obstructive Sleep&lt;br&gt;             Apnea (OSA)&lt;br&gt;&lt;br&gt;          -  Prescription for positive airway pressure therapy (PAP). There should be no minimum or&lt;br&gt;             maximum flow required (i.e., no limitation on PAP modality).&lt;br&gt;&lt;br&gt;          -  Access to the internet viand a PC, tablet, or smart phone to complete all study&lt;br&gt;             activities from home or remotely&lt;br&gt;&lt;br&gt;          -  PAP device with wireless modem&lt;br&gt;&lt;br&gt;        Exclusion Criteria:&lt;br&gt;&lt;br&gt;          -  Non-English speakers&lt;br&gt;&lt;br&gt;          -  Life expectancy less than or equal to six months&lt;br&gt;</t>
  </si>
  <si>
    <t>Improvement in CPAP adherence at 6 weeks</t>
  </si>
  <si>
    <t>Improvement in daytime sleepiness at 6 and12 weeks</t>
  </si>
  <si>
    <t>Therapeutic drug monitoring-based dose optimisation of piperacillin in patients with severe sepsis or septic shock to investigate effects on organ functions and survival: a prospective, multicenter, randomized controlled trial - Target</t>
  </si>
  <si>
    <t>Intervention 1: Daily measurement of piperacillin blood concentration with individual dosing based on the minimal inhibitory concentration of the infecting organism beginning on 1st day after randomization&lt;br&gt;&lt;br&gt;optional: Measurement of the blood concentration of piperacillin and individual drug dosage already on day of randomisation (day 0)&lt;br&gt; &lt;br&gt;duration of therapy with piperacillin/tazobactam is at the discretion of the treating physician, intervention (TDM + dose adjustment) for a maximum of 10 days Intervention 2: standard piperacillin/tazobactam therapy, dosing based on summary of product characteristics</t>
  </si>
  <si>
    <t>http://www.drks.de/DRKS00011159</t>
  </si>
  <si>
    <t>Therapeutic drug monitoring-based dose optimisation of piperacillin in patients with severe sepsis or septic shock to investigate effects on organ functions and survival: a prospective, multicenter, randomized controlled trial</t>
  </si>
  <si>
    <t>DRKS00011159</t>
  </si>
  <si>
    <t>Allocation: Randomized controlled trial;. Masking: Blinded (patient/subject). Control: Active control (effective treament of control group). Assignment: Parallel. Study design purpose: Treatment;</t>
  </si>
  <si>
    <t>;R65.1 - Systemic Inflammatory Response Syndrome of infectious origin with organ failure;R57.2 - Septic shock</t>
  </si>
  <si>
    <t>2016-000136-17;4825-06/16</t>
  </si>
  <si>
    <t>Stefan</t>
  </si>
  <si>
    <t>Hagel</t>
  </si>
  <si>
    <t>stefan.hagel@med.uni-jena.de</t>
  </si>
  <si>
    <t>+49 (0) 3641-9-324590</t>
  </si>
  <si>
    <t>Integriertes Forschungs- und Behandlungszentrum Sepsis und Sepsisfolgen (CSCC) Zentrum f√ºr Infektionsmedizin undKrankenhaushygiene Universit√§tsklinikum Jena</t>
  </si>
  <si>
    <t>Integriertes Forschungs- und Behandlungszentrum Sepsis undSepsisfolgen (CSCC) Zentrum f√ºr  Infektionsmedizin und Krankenhaushygiene Universit√§tsklinikum Jena</t>
  </si>
  <si>
    <t>Bundesministerium f√ºr Bildung und Forschung Dienstsitz Bonn</t>
  </si>
  <si>
    <t>Inclusion criteria: ‚Ä¢ Patients with severe sepsis or septic shock&lt;br&gt;‚Ä¢ onset of severe sepsis or septic shock not longer than 24 hours prior&lt;br&gt;to randomization&lt;br&gt;‚Ä¢ Antimicrobial therapy with piperacillin planned or started&lt;br&gt;‚Ä¢ age =18 years&lt;br&gt;‚Ä¢ written informed consent of the patient or legal representative</t>
  </si>
  <si>
    <t>Exclusion criteria: ‚Ä¢ pregnant or breast-feeding women&lt;br&gt;‚Ä¢ anamnestic known hypersensitivity against beta-lactam antibiotics or another part of the investigational medicinal product&lt;br&gt;‚Ä¢ previous treatment with piperacillin (in combination with tazobactam) &gt; 24 hours before randomization&lt;br&gt;‚Ä¢ participation in another interventional clinical trial&lt;br&gt;‚Ä¢ previous participation (TARGET)&lt;br&gt;‚Ä¢ limits of therapy or cessation &lt;br&gt;‚Ä¢ impaired liver function (Child-Pugh C)&lt;br&gt;‚Ä¢ life expectancy &lt; 28 day due to accompanying illnesses&lt;br&gt;‚Ä¢ piperacillin-measurement impossible within 24 hours after randomization</t>
  </si>
  <si>
    <t>It should be investigated whether TDM-based piperacillin therapy results in a benefit regarding patient`s organ function. &lt;br&gt;&lt;br&gt;primary Endpoint: mean total SOFA (Sequential Organ Failure Assessment) Score ‚Äì from 1st day after randomization until ICU discharge or death, but only until day 10 after randomization</t>
  </si>
  <si>
    <t>‚Ä¢ SOFA-Subscores&lt;br&gt;‚Ä¢ 28-day mortality&lt;br&gt;‚Ä¢ duration and cumulative dosage of antibiotic therapy&lt;br&gt;‚Ä¢ number of dose adjustment / therapy cycle&lt;br&gt;‚Ä¢ days without antibiotic, maximum day 14&lt;br&gt;‚Ä¢ Length of ICU stay, maximum day 28&lt;br&gt;‚Ä¢ Length of hospital stay, maximum day 28&lt;br&gt;‚Ä¢ days without vasopressor, maximum day 14&lt;br&gt;‚Ä¢ days without renal replacement therapy until day 28&lt;br&gt;‚Ä¢ days without mechanical ventilation until day 28&lt;br&gt;‚Ä¢ safety (side effects)&lt;br&gt;‚Ä¢ antibiotic therapy costs</t>
  </si>
  <si>
    <t>Aug 22 2016 12:00AM</t>
  </si>
  <si>
    <t>The use of expiratory pause during vacuuming in a closed system such as bronchial hygiene technique</t>
  </si>
  <si>
    <t>Experimental group: 30 patients of both sexes who are on mechanical ventilation will be aspirated through closed circuit associated with atoning break in the mechanical ventilator.&lt;br&gt;Control group: 30 patients of both sexes who are on mechanical ventilation will be aspirated through closed circuit without using the atoning break in the mechanical ventilator.;Other;Suction</t>
  </si>
  <si>
    <t>http://www.ensaiosclinicos.gov.br/rg/RBR-6fv66n/</t>
  </si>
  <si>
    <t>The use of expiratory pause on the ventilator during the lung secretions aspiration procedure as the air cleaning technique</t>
  </si>
  <si>
    <t>RBR-6fv66n</t>
  </si>
  <si>
    <t>Crossover clinical trial of treatment, randomized controlled, open, with both arms.</t>
  </si>
  <si>
    <t>respiratory disease, acute respiratory failure &lt;br&gt;Acute respiratory failure ;Acute respiratory failure</t>
  </si>
  <si>
    <t>RBR-6f</t>
  </si>
  <si>
    <t>20791113.9.0000.5327;735.498</t>
  </si>
  <si>
    <t>Inclusion criteria: Be between 24 to 72 hours on mechanical ventilation; closed suction system; hemodynamically stable stability with mean arterial pressure and equal to or greater than 60 mmHg with noradrenaline doses less than 1?g / kg / minute.</t>
  </si>
  <si>
    <t>Exclusion criteria: Pneumothorax; undrained hemothorax; subcutaneous emphysema; tuberculosis; Influenza Influenza A; who refuse to participate.</t>
  </si>
  <si>
    <t>Increase in the volume of aspirated secretion, measured by weighing on a precision scale of at least 1 gram in patients in the intervention group compared with the control group.</t>
  </si>
  <si>
    <t>Impact of Newly Infant Chest Compression Technique on Hemodynamic Effect During CPR: A Multicenter Randomized Crossover Experimental Study</t>
  </si>
  <si>
    <t>Procedure: Cardiopulmonary resuscitation</t>
  </si>
  <si>
    <t>https://clinicaltrials.gov/show/NCT03616938</t>
  </si>
  <si>
    <t>NCT03616938</t>
  </si>
  <si>
    <t>Lukasz Szarpak</t>
  </si>
  <si>
    <t>Cardiac Arrest;Infant;Simulation</t>
  </si>
  <si>
    <t>July 28, 2018</t>
  </si>
  <si>
    <t>NLS_2018_UL</t>
  </si>
  <si>
    <t>Lukasz Szarpak, PhD;Lukasz Szarpak, PhD;Lukasz Szarpak</t>
  </si>
  <si>
    <t>;lukasz.szarpak@gmail.com;lukasz.szarpak@gmail.com</t>
  </si>
  <si>
    <t>;500186225;500186225</t>
  </si>
  <si>
    <t>Lazarski University;</t>
  </si>
  <si>
    <t>Wroclaw Medical University</t>
  </si>
  <si>
    <t>&lt;br&gt;        Inclusion Criteria:&lt;br&gt;&lt;br&gt;          -  nurses&lt;br&gt;&lt;br&gt;          -  give voluntary consent to participate in the study&lt;br&gt;&lt;br&gt;        Exclusion Criteria:&lt;br&gt;&lt;br&gt;          -  not meet the above criteria&lt;br&gt;&lt;br&gt;          -  wrist or low back diseases&lt;br&gt;</t>
  </si>
  <si>
    <t>systolic blood pressure (SBP)</t>
  </si>
  <si>
    <t>diastolic blood pressure (DBP);mean arterial pressure (MAP)</t>
  </si>
  <si>
    <t>Effects of Sleep Apnea and Continuous Positive Pressure Breathing on Intraocular Pressure - Sleep Apnea, CPAP and Intraocular Pressure</t>
  </si>
  <si>
    <t>CPAP treatment during the last half of 7 hours night sleep.&lt;br&gt;No CPAP treatment as a control</t>
  </si>
  <si>
    <t>https://upload.umin.ac.jp/cgi-open-bin/ctr_e/ctr_view.cgi?recptno=R000033452</t>
  </si>
  <si>
    <t>Effects of Sleep Apnea and Continuous Positive Pressure Breathing on Intraocular Pressure</t>
  </si>
  <si>
    <t>JPRN-UMIN000029267</t>
  </si>
  <si>
    <t>Fukuoka Sleep Clinic</t>
  </si>
  <si>
    <t>Takero Fukutome</t>
  </si>
  <si>
    <t>Chambord B 1301, Chyuoku 2-10--2, Fukuoka City</t>
  </si>
  <si>
    <t>fukuoka_suimin@aurora.ocn.ne.jp</t>
  </si>
  <si>
    <t>092-400-2007</t>
  </si>
  <si>
    <t>Fukuoka Sleep Clinic Fukuoka Sleep Clinic</t>
  </si>
  <si>
    <t>Exclusion criteria: Patients who meet one of the following criterias are excluded.&lt;br&gt;1:Patients with severe heart failure&lt;br&gt;2:Patients with severe respiratory failure&lt;br&gt;3:Patients with dementia&lt;br&gt;4:Patients with severe sleep disease other than SAS&lt;br&gt;5:Patients with some significant disease which influence CPAP therapy&lt;br&gt;6:Patients with significant eye disease other than glaucoma&lt;br&gt;7:Patients whose docter in charge do not agree to join this study</t>
  </si>
  <si>
    <t>Differences of the intraocular pressure among the groups with and without CPAP therapy.</t>
  </si>
  <si>
    <t>1: Differences of intraocular pressure before and after the CPAP therapy&lt;br&gt;2: Differences of the following parameters between before and after CPAP theapy.&lt;br&gt; Parameters of the polysomnography&lt;br&gt; Hemodynamic parameters&lt;br&gt; Circumferences of the neck and the lowe leg</t>
  </si>
  <si>
    <t>Data was obtained from 28 subjects</t>
  </si>
  <si>
    <t>A Prospective, Multicenter, Randomized, Open-Label Study to Evaluate the Efficacy and Safety of PMX Cartridge in Addition to Standard Medical Care for Patients With Endotoxemic Septic Shock</t>
  </si>
  <si>
    <t>Device: Toraymyxin PMX 20R Extracorporeal Hemoperfusion Cartridge</t>
  </si>
  <si>
    <t>https://clinicaltrials.gov/show/NCT03901807</t>
  </si>
  <si>
    <t>Safety and Efficacy of Polymyxin B Hemoperfusion (PMX) for Endotoxemic Septic Shock in a Randomized, Open-Label Study</t>
  </si>
  <si>
    <t>NCT03901807</t>
  </si>
  <si>
    <t>Spectral Diagnostics (US) Inc.</t>
  </si>
  <si>
    <t>Septic Shock;Endotoxemia</t>
  </si>
  <si>
    <t>October 17, 2019</t>
  </si>
  <si>
    <t>SDI-PMX-NA003</t>
  </si>
  <si>
    <t>Debra Foster</t>
  </si>
  <si>
    <t>dfoster@spectraldx.com</t>
  </si>
  <si>
    <t>416-626-3233</t>
  </si>
  <si>
    <t>&lt;br&gt;        Inclusion Criteria:&lt;br&gt;&lt;br&gt;          1. Age =18 years of age&lt;br&gt;&lt;br&gt;          2. Hypotension requiring vasopressor support: Requirement for at least one of the&lt;br&gt;             vasopressors listed below, at the dose shown below, for at least 2 continuous hours&lt;br&gt;             and no more than 30 hours&lt;br&gt;&lt;br&gt;               1. Norepinephrine &gt; 0.05mcg/kg/min&lt;br&gt;&lt;br&gt;               2. Dopamine &gt; 10 mcg/kg/min&lt;br&gt;&lt;br&gt;               3. Phenylephrine &gt; 0.4 mcg/kg/min&lt;br&gt;&lt;br&gt;               4. Epinephrine &gt; 0.05 mcg/kg/min&lt;br&gt;&lt;br&gt;               5. Vasopressin &gt; 0.03 units/min&lt;br&gt;&lt;br&gt;               6. Vasopressin (any dose) in combination with another vasopressor listed above&lt;br&gt;&lt;br&gt;          3. The subject must have received intravenous fluid resuscitation of a minimum of 30mL/kg&lt;br&gt;             administered within 24 hours of eligibility&lt;br&gt;&lt;br&gt;          4. Documented or suspected infection defined as definitive or empiric intravenous&lt;br&gt;             antibiotic administration&lt;br&gt;&lt;br&gt;          5. The subject must have a screening multi-organ dysfunction score (MODS) &gt;9&lt;br&gt;&lt;br&gt;          6. Endotoxin Activity Assay between = 0.60 to &lt;0.90 EA units&lt;br&gt;&lt;br&gt;          7. Evidence of at least 1 of the following criteria for new onset organ dysfunction that&lt;br&gt;             is considered to be due to the acute illness:&lt;br&gt;&lt;br&gt;               1. Requirement for positive pressure ventilation via an endotracheal tube or&lt;br&gt;                  tracheostomy tube&lt;br&gt;&lt;br&gt;               2. Thrombocytopenia defined as acute onset of platelet count &lt;150,000¬µ/L or a&lt;br&gt;                  reduction of 50% from prior known levels&lt;br&gt;&lt;br&gt;               3. Acute oliguria defined as urine output &lt;0.5mL/kg/hr for at least 6 hours despite&lt;br&gt;                  adequate fluid resuscitation&lt;br&gt;&lt;br&gt;        Exclusion Criteria:&lt;br&gt;&lt;br&gt;          1. Inability to obtain an informed consent from the subject, family member or an&lt;br&gt;             authorized surrogate&lt;br&gt;&lt;br&gt;          2. Lack of commitment for full medical support&lt;br&gt;&lt;br&gt;          3. Inability to achieve or maintain a minimum mean arterial pressure (MAP) of = 65mmHg&lt;br&gt;             despite vasopressor therapy and fluid resuscitation&lt;br&gt;&lt;br&gt;          4. Subject has end-stage renal disease and requires chronic dialysis&lt;br&gt;&lt;br&gt;          5. There is clinical support for non-septic shock such as:&lt;br&gt;&lt;br&gt;               1. Acute pulmonary embolus&lt;br&gt;&lt;br&gt;               2. Transfusion reaction&lt;br&gt;&lt;br&gt;               3. Severe congestive heart failure (e.g. NYHA Class IV, ejection fraction &lt; 35%)&lt;br&gt;&lt;br&gt;          6. Subject has had chest compressions as part of CPR during this hospitalization without&lt;br&gt;             immediate return to communicative state&lt;br&gt;&lt;br&gt;          7. Subject has had an acute myocardial infarction (AMI) within the past 4 weeks&lt;br&gt;&lt;br&gt;          8. Subject has uncontrolled hemorrhage (acute blood loss requiring &gt; 3 UPC in the past 24&lt;br&gt;             hours)&lt;br&gt;&lt;br&gt;          9. Major trauma within 36 hours of screening&lt;br&gt;&lt;br&gt;         10. Subject has severe granulocytopenia (leukocyte count less than 500 cells/mm3) or&lt;br&gt;             severe thrombocytopenia (platelet count less than 30,000 cells/mm3)&lt;br&gt;&lt;br&gt;         11. HIV infection in association with a last known or suspected CD4 count of &lt;50/mm3&lt;br&gt;&lt;br&gt;         12. Subject's baseline state is non-communicative&lt;br&gt;&lt;br&gt;         13. Subject has sustained extensive third-degree burns within the past 7 days&lt;br&gt;&lt;br&gt;         14. Body weight &lt; 35 kg (77 pounds)&lt;br&gt;&lt;br&gt;         15. Known hypersensitivity to Polymyxin B&lt;br&gt;&lt;br&gt;         16. Subject has known sensitivity or allergy to heparin or has a history of heparin&lt;br&gt;             associated thrombocytopenia (H.I.T.)&lt;br&gt;&lt;br&gt;         17. Subject is currently enrolled in an investigational drug or device trial&lt;br&gt;&lt;br&gt;         18. Subject has been previously enrolled in the current trial&lt;br&gt;&lt;br&gt;         19. Any other condition, that in the opinion of the investigator, would preclude the&lt;br&gt;             subject from being a suitable candidate for enrollment, such as end-stage chronic&lt;br&gt;             illness (eg. lack of source control and bowel necrosis) with no reasonable expectation&lt;br&gt;             of survival to hospital discharge&lt;br&gt;</t>
  </si>
  <si>
    <t>Day 28 mortality comparison</t>
  </si>
  <si>
    <t>MAP comparison;Vasopressor dose comparison;Survival time comparison;Day 28 mortality comparison for patients on norepinephrine &gt;0.1 mcg/kg/min;Day 14 mortality comparison;Vasopressor use comparison</t>
  </si>
  <si>
    <t>Effect of thiamine on vasopressor requirement in patients with septic shock</t>
  </si>
  <si>
    <t>Thiamine 200 mg + 5%DW 50 mL iv drip in 30 min for 7 days, 5%DW 50ml iv drip in 30 min for 7 day</t>
  </si>
  <si>
    <t>http://www.clinicaltrials.in.th/index.php?tp=regtrials&amp;menu=trialsearch&amp;smenu=fulltext&amp;task=search&amp;task2=view1&amp;id=3330</t>
  </si>
  <si>
    <t>Effect of thiamine on vasopressor requirement  in patients with septic shock : A randomized control trial</t>
  </si>
  <si>
    <t>TCTR20180310001</t>
  </si>
  <si>
    <t>Hospital fund</t>
  </si>
  <si>
    <t>Septic shock &lt;br&gt;Thiamine;Thiamine</t>
  </si>
  <si>
    <t>MURA2017/849</t>
  </si>
  <si>
    <t>Suttasinee</t>
  </si>
  <si>
    <t>Petsakul</t>
  </si>
  <si>
    <t>Critical care department, Ramathibodi hospital Bangkok 10400</t>
  </si>
  <si>
    <t>P.suttasinee@gmail.com</t>
  </si>
  <si>
    <t>Department of critical care, Ramathibodi hospital Bangkok 10400</t>
  </si>
  <si>
    <t>Inclusion criteria: 1. Age over 18 years&lt;br&gt;2. On vasopressor duration  between 1-24 hours&lt;br&gt;3. Inform consent&lt;br&gt;4. Suspected infection</t>
  </si>
  <si>
    <t>Exclusion criteria: 1.recieve thiamine &gt; 100 mg last 24 hours&lt;br&gt;2. Thiamine allergy or anaphylaxis&lt;br&gt;3. Cancer that survival rate &lt; 50% at 6 months&lt;br&gt;4. Who was agnosed cardiac beriberi, peripheral beriberi, korsakoff syndrome, re-feeding</t>
  </si>
  <si>
    <t>Vasopressor free day for 7 days [Timeframe 24 hours Number of day free vasopressor]</t>
  </si>
  <si>
    <t>Lactate reduction 24 h [Timeframe 24 hr Variable data];Vasopressor dependency reduction 24 h [Timeframe 24 h Variable data];SOFA score change for 7 days [Timeframe 7 days Variable data];Vasopressor dependency index [Timeframe 7 days Variable data];28 day mortality [Timeframe 28 day Variable data]</t>
  </si>
  <si>
    <t>Comparison of Therapeutic Oxygen Versus Medical Air for the Treatment of Central Sleep Apnea in Infants and Children With Prader Willi Syndrome: A Proof of Concept Study</t>
  </si>
  <si>
    <t>Biological: Medical Air vs Oxygen</t>
  </si>
  <si>
    <t>https://clinicaltrials.gov/show/NCT03031626</t>
  </si>
  <si>
    <t>Oxygen Versus Medical Air for Treatment of CSA in Prader Will Syndrome</t>
  </si>
  <si>
    <t>NCT03031626</t>
  </si>
  <si>
    <t>Allocation: Randomized. Intervention model: Crossover Assignment. Primary purpose: Supportive Care. Masking: Triple (Care Provider, Investigator, Outcomes Assessor).</t>
  </si>
  <si>
    <t>The Hospital for Sick Children</t>
  </si>
  <si>
    <t>Sleep Apnea, Central;Prader-Willi Syndrome</t>
  </si>
  <si>
    <t>&lt;br&gt;        Inclusion Criteria:&lt;br&gt;&lt;br&gt;          1. infants under age two with genetically confirmed Prader-Willi Syndrome&lt;br&gt;&lt;br&gt;          2. referred to HSC sleep clinic for evaluation with polysomnogram prior to initiation of&lt;br&gt;             growth hormone&lt;br&gt;&lt;br&gt;          3. infants found to have clinically significant central sleep apnea, defined as an&lt;br&gt;             apnea-hypopnea index (AHI) equal to or greater than 5&lt;br&gt;&lt;br&gt;        Exclusion Criteria:&lt;br&gt;&lt;br&gt;          1. infants delivered prematurely (less than 37 weeks gestational age)&lt;br&gt;&lt;br&gt;          2. term infants with a history of hypoxic-ischemic encephalopathy or stroke&lt;br&gt;&lt;br&gt;          3. any concurrent diagnoses that may cause sleep-disordered breathing (ie. craniofacial&lt;br&gt;             abnormalities, arnold-chiari malformation, etc)&lt;br&gt;&lt;br&gt;          4. infants with a need for daytime supplemental oxygen (ie. cardiac anomalies)&lt;br&gt;&lt;br&gt;          5. infants found to have low baseline oxygen saturations on PSG&lt;br&gt;</t>
  </si>
  <si>
    <t>Delta CAHI1;Delta CAHI2;Difference in CAHI1 and CAHI2</t>
  </si>
  <si>
    <t>Arousal Index1;Arousal Index2;Desaturation Index1;Desaturation Index2</t>
  </si>
  <si>
    <t>Comparison of Adaptive Support Ventilation and Synchronized Intermittent Mandatory Ventilation in patients with ARDS: A randomized clinical trial</t>
  </si>
  <si>
    <t>Intervention 1: Intervention group: Adaptive Support Ventilation. Intervention 2: Intervention group: Synchronized Intermittent Mandatory Ventilation.</t>
  </si>
  <si>
    <t>http://en.irct.ir/trial/43482</t>
  </si>
  <si>
    <t>Adaptive Support Ventilation and Synchronized Intermittent Mandatory Ventilation in patients with ARDS</t>
  </si>
  <si>
    <t>IRCT20190908044730N1</t>
  </si>
  <si>
    <t>Randomization: Randomized, Blinding: Not blinded, Placebo: Not used, Assignment: Parallel, Purpose: Treatment, Randomization description: Using stratified block randomization (stratification was based on disease severity: mild, moderate, severe), eligible patients were randomly allocated into two groups of intervention to receive mechanical ventilation with either SIMV or ASV mode.Random allocation was computerized using specialized Random allocation software.</t>
  </si>
  <si>
    <t>patients diagnosed with acute respiratory distress syndrome (ARDS). &lt;br&gt;Acute respiratory distress syndrome</t>
  </si>
  <si>
    <t>Hamideh Yari</t>
  </si>
  <si>
    <t>Soffe boulevard, Al-Zahra Hospital</t>
  </si>
  <si>
    <t>yarivida@yahoo.com</t>
  </si>
  <si>
    <t>+98 31 1668 5555</t>
  </si>
  <si>
    <t>Babak Alikiaii</t>
  </si>
  <si>
    <t>alikiaiib@med.mui.ac.ir</t>
  </si>
  <si>
    <t>Inclusion criteria: expected duration of ventilation more than 72 hours&lt;br&gt;no acute renal failure&lt;br&gt;stable hemodynamic without using drugs&lt;br&gt;BMI &lt; 30&lt;br&gt;acute hypoxemia (P/F ratio &lt;300 mm Hg)&lt;br&gt;bilateral infiltration based on chest radiograph.</t>
  </si>
  <si>
    <t>Exclusion criteria: chronic lung disease&lt;br&gt;pregnancy&lt;br&gt;smoking&lt;br&gt;heart failure (EF &lt; 45%)&lt;br&gt;existence of any brainstem lesions&lt;br&gt;clinical evidence of left atrial hypertension&lt;br&gt;apnea</t>
  </si>
  <si>
    <t>Rapid shallow breathing index (RSBI). Timepoint: at baseline and daily for 3 days after intervention. Method of measurement: medical ventilator.;Spontaneous breathing rate (SBR). Timepoint: at baseline and daily for 3 days after intervention. Method of measurement: medical ventilator.;Minute volume. Timepoint: at baseline and daily for 3 days after intervention. Method of measurement: medical ventilator.;Peak inspiratory pressure (PIP). Timepoint: at baseline and daily for 3 days after intervention. Method of measurement: medical ventilator.</t>
  </si>
  <si>
    <t>ABG parameters including; PaO2, FiO2, PaCO2, HCO3 and PaO2/FiO2 ratio. Timepoint: at baseline and daily for 3 days after intervention. Method of measurement: medical ventilator.;Mean arterial blood pressure (MABP). Timepoint: at baseline and daily for 3 days after intervention. Method of measurement: medical ventilator.;Heart rate (HR). Timepoint: at baseline and daily for 3 days after intervention. Method of measurement: medical ventilator.;PH level. Timepoint: at baseline and daily for 3 days after intervention. Method of measurement: Arterial blood gas test.</t>
  </si>
  <si>
    <t>Justification or reason for not sharing IPD is there is no plan to make this available at the moment.</t>
  </si>
  <si>
    <t>Ethics Committee of Isfahan University of Medical Sciences</t>
  </si>
  <si>
    <t>EUCTR2017-002217-59-FR</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</si>
  <si>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Emergence of viral resistance against Pi detected by genotyping and/or phenotyping&lt;br&gt;‚Ä¢ Virologic response (by qRT-PCR and viral culture) by baseline resistance to Pi/other antivirals in SOC;Primary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</si>
  <si>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Nov 27 2018 12:00AM</t>
  </si>
  <si>
    <t>&lt;br&gt;                Product Name: Delafloxacin&lt;br&gt;                Product Code: RX-3341-83&lt;br&gt;                Pharmaceutical Form: Powder for solution for infusion&lt;br&gt;                INN or Proposed INN: Delafloxacin meglumine&lt;br&gt;                CAS Number: 352458-37-8&lt;br&gt;                Current Sponsor code: RX-3341-83&lt;br&gt;                Other descriptive name: DELAFLOXACIN MEGLUMINE&lt;br&gt;                Concentration unit: mg milligram(s)&lt;br&gt;                Concentration type: equal&lt;br&gt;                Concentration number: 300-&lt;br&gt;&lt;br&gt;                Product Name: Delafloxacin oral tablet&lt;br&gt;                Product Code: RX-3341-83&lt;br&gt;                Pharmaceutical Form: Tablet&lt;br&gt;                INN or Proposed INN: Delafloxacin meglumine&lt;br&gt;                CAS Number: 352458-37-8&lt;br&gt;                Current Sponsor code: RX-3341-83&lt;br&gt;                Other descriptive name: DELAFLOXACIN MEGLUMINE&lt;br&gt;                Concentration unit: mg milligram(s)&lt;br&gt;                Concentration type: equal&lt;br&gt;                Concentration number: 450-&lt;br&gt;                Pharmaceutical form of the placebo: Tablet&lt;br&gt;                Route of administration of the placebo: Oral use&lt;br&gt;&lt;br&gt;                Product Name: Moxifloxacin&lt;br&gt;                Pharmaceutical Form: Solution for infusion&lt;br&gt;                INN or Proposed INN: Moxifloxacin&lt;br&gt;                CAS Number: 186826-86-8&lt;br&gt;                Other descriptive name: MOXIFLOXACIN HYDROCHLORIDE&lt;br&gt;                Concentration unit: mg/ml milligram(s)/millilitre&lt;br&gt;                Concentration type: equal&lt;br&gt;                Concentration number: 1.6-&lt;br&gt;                Pharmaceutical form of the placebo: Solution for injection/infusion&lt;br&gt;                Route of administration of the placebo: Intravenous use&lt;br&gt;&lt;br&gt;                Product Name: Moxifloxacin&lt;br&gt;                Pharmaceutical Form: Film-coated tablet&lt;br&gt;                INN or Proposed INN: Moxifloxacin&lt;br&gt;                CAS Number: 186826-86-8&lt;br&gt;                Other descriptive name: MOXIFLOXACIN HYDROCHLORIDE&lt;br&gt;                Concentration unit: mg milligram(s)&lt;br&gt;</t>
  </si>
  <si>
    <t>EUCTR2015-003026-14-BG</t>
  </si>
  <si>
    <t>&lt;br&gt;                Controlled: yes&lt;br&gt;                Randomised: yes&lt;br&gt;                Open: no&lt;br&gt;                Single blind: no&lt;br&gt;                Double blind: yes&lt;br&gt;                Parallel group: yes&lt;br&gt;                Cross over: no&lt;br&gt;                Other: yes&lt;br&gt;                Other trial design description: I.V. to oral switch&lt;br&gt;                If controlled, specify comparator, Other Medicinial Product: yes&lt;br&gt;                Placebo: no&lt;br&gt;                Other: yes&lt;br&gt;                Other specify the comparator: Matching Placebo to Dela oral, Moxi oral and Moxi i.v.&lt;br&gt;                Number of treatment arms in the trial: 2&lt;br&gt;</t>
  </si>
  <si>
    <t>Serbia;United States;Slovenia;Greece;Spain;Ukraine;Russian Federation;Colombia;Hungary;Argentina;Poland;Brazil;Romania;Bulgaria;South Africa;Georgia;Latvia;Germany</t>
  </si>
  <si>
    <t>Community-Acquired Bacterial Pneumonia &lt;br&gt;                MedDRA version: 20.1                Level: LLT                Classification code 10010120                Term: Community acquired pneumonia                System Organ Class: 100000004862            ;Therapeutic area: Diseases [C] - Respiratory Tract Diseases [C08]</t>
  </si>
  <si>
    <t>Inclusion criteria: &lt;br&gt;                1. Male and female subjects 18 years of age or older.&lt;br&gt;                2. Evidence of acute onset of CABP with 2 or more of the following symptoms (new or worsening):&lt;br&gt;                ‚Ä¢ Cough&lt;br&gt;                ‚Ä¢ Production of purulent sputum consistent with bacterial infection&lt;br&gt;                ‚Ä¢ Difficulty breathing &lt;br&gt;                ‚Ä¢ Chest pain due to pneumonia&lt;br&gt;                AND have at least 2 of the following findings:&lt;br&gt;                ‚Ä¢ Fever (oral temperature &gt; 38¬∞C)&lt;br&gt;                ‚Ä¢ Hypothermia (oral temperature &lt; 35¬∞C)&lt;br&gt;                ‚Ä¢ Tachycardia (heart rate &gt; 100 beats/ min)&lt;br&gt;                ‚Ä¢ Tachypnea (respiratory rate &gt;18 breaths/ min)&lt;br&gt;                AND have at least 1 of the following findings:&lt;br&gt;                ‚Ä¢ Hypoxemia (oxygen saturation &lt; 90% or PaO2 &lt; 60 mmHg on room air or with subject‚Äôs baseline [pre-CABP under study] supplemental oxygen)&lt;br&gt;                ‚Ä¢ Clinical evidence of pulmonary consolidation and/or presence of pulmonary rales&lt;br&gt;                ‚Ä¢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                4. PORT risk class of II to V.&lt;br&gt;                5. Must be a suitable candidate for possible IV to oral switch antibiotic therapy and must also be able to swallow large tablets/capsules intact without crushing.&lt;br&gt;                Are the trial subjects under 18? no&lt;br&gt;                Number of subjects for this age range:&lt;br&gt;                F.1.2 Adults (18-64 years) yes&lt;br&gt;                F.1.2.1 Number of subjects for this age range 559&lt;br&gt;                F.1.3 Elderly (&gt;=65 years) yes&lt;br&gt;                F.1.3.1 Number of subjects for this age range 301&lt;br&gt;</t>
  </si>
  <si>
    <t>Exclusion criteria: &lt;br&gt;                1. A medical history of significant hypersensitivity or allergic reaction to antibiotics of the quinolone or oxazolidinone class or study drug excipients according to the investigator&lt;br&gt;                2. Any infection expected to require other systemic antibiotics in addition to study drug&lt;br&gt;                3. Receipt of systemic antibiotic therapy in the 7days before enrollment &lt;br&gt;                ‚Ä¢ one dose of a single, potentially effective, short-acting antibacterial drug or drug regimen for CABP within 24 hours before enrollment is allowed - limited to 25% of enrolled patients&lt;br&gt;                4. Respiratory infection confirmed or suspected to be secondary to hospital-required or ventilator-associated pneumonia or requires treatment in an intensive care setting, or mechanical ventilation&lt;br&gt;                5. Current or suspected diagnosis of viral, fungal, or aspiration pneumonia, noninfectious causes of pulmonary infiltrates, lung cancer, cystic fibrosis, tuberculosis, empyema (not including sterile parapneumonic effusions)&lt;br&gt;                6. Known anatomical or pathological obstruction or history of bronchiectasis or GOLD Stage 4 COPD or history of post obstructive pneumonia&lt;br&gt;                7. Severely compromised immune system&lt;br&gt;                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agents&lt;br&gt;&lt;br&gt;</t>
  </si>
  <si>
    <t>Timepoint(s) of evaluation of this end point: Days 5 to 10;Main Objective: The primary objective is to assess the noninferiority of clinical efficacy of intravenous (IV) to oral delafloxacin in adult subjects with community-acquired bacterial pneumonia (CABP) based on Early Clinical Response (ECR) defined as improvement at 96 hours (¬± 24 hours) after the first dose of study drug compared to IV to oral moxifloxacin in the Intent-to-Treat (ITT) population.;&lt;br&gt;                Secondary Objective: ‚Ä¢ To assess the clinical efficacy of IV to oral delafloxacin in adult subjects with CABP based on Clinical Outcome at the Test of Cure (TOC) visit, 5 to 10 days after the last dose of study drug, compared to IV to oral comparator study drug arm in the CE and ITT populations.&lt;br&gt;                ‚Ä¢ To assess the noninferiority of clinical efficacy of IV to oral delafloxacin in adult subjects with CABP based on ECR compared to IV to oral moxifloxacin in the microbiologic ITT (MITT) population.&lt;br&gt;                ‚Ä¢ To assess the microbiologic response to delafloxacin in respiratory pathogens.&lt;br&gt;                ‚Ä¢ To assess the safety and tolerability of IV to oral delafloxacin in adult subjects with CABP.&lt;br&gt;                ‚Ä¢ To assess the all-cause mortality in adult subjects with CABP on Day 28.&lt;br&gt;                ‚Ä¢ To assess delafloxacin pharmacokinetics (PK) in adult subjects with CABP.&lt;br&gt;            ;&lt;br&gt;                Primary end point(s): The Clinical Outcome responder rate at 5 to 10 days after the last dose of&lt;br&gt;                study drug (TOC) defined as resolution or near resolution of the&lt;br&gt;                symptoms of CABP present at study entry, and no use of additional&lt;br&gt;                antimicrobial therapy for the current infection, and no new symptoms&lt;br&gt;                associated with the current CABP infection&lt;br&gt;                (success) in the ModITT and ModCE populations.&lt;br&gt;</t>
  </si>
  <si>
    <t>&lt;br&gt;                Secondary end point(s):  ECR defined as improvement at 96 hours (¬± 24 hours) after first dose&lt;br&gt;                of study drug in at least 2 of the following symptoms: chest pain, frequency or severity of cough, amount and quality of productive sputum and difficulty breathing and no worsening of any of the other symptoms in the ModITT and ModCE populations &lt;br&gt;                - ECR with the addition of improvement in vital signs and no worsening of the 4 symptoms required as Response in the ModITT and ModCE populations &lt;br&gt;                - Clinical Outcome at EOT (ModITT and ModCE) &lt;br&gt;                - Clinical Outcome at TOC in the ModMITT and ModME populations&lt;br&gt;                - Microbiologic response (ModMITT and ModME)&lt;br&gt;                - All-cause mortality (ModITT)&lt;br&gt;                &lt;br&gt;                &lt;br&gt;            ;&lt;br&gt;                Timepoint(s) of evaluation of this end point: Clinical Outcome at the Test of Cure (TOC) visit, 5 to 10 days after the last dose of study drug&lt;br&gt;                All-cause mortality (ModITT) - Day 28 &lt;br&gt;                96 h ¬± 24 h for Early Clinical Response&lt;br&gt;</t>
  </si>
  <si>
    <t>Wireless Sensor Patch for Educing Barriers to In-home Sleep Apnea Screening, Phase II</t>
  </si>
  <si>
    <t>Device: Obstructive Sleep Apnea Screening Device</t>
  </si>
  <si>
    <t>https://clinicaltrials.gov/show/NCT03025464</t>
  </si>
  <si>
    <t>Validation of Sleep Apnea Screening Device Phase II</t>
  </si>
  <si>
    <t>NCT03025464</t>
  </si>
  <si>
    <t>November 14, 2017</t>
  </si>
  <si>
    <t>R42MD008845-02</t>
  </si>
  <si>
    <t>Zansors</t>
  </si>
  <si>
    <t>&lt;br&gt;        Inclusion Criteria:&lt;br&gt;&lt;br&gt;          -  Must be over 18 and referred by medical staff for an assessment for suspected sleep&lt;br&gt;             apnea using either a home sleep apnea testing device or in-lab PSG equipment&lt;br&gt;&lt;br&gt;        Exclusion Criteria:&lt;br&gt;&lt;br&gt;          -  Pregnancy&lt;br&gt;&lt;br&gt;          -  Heart disease including congestive heart failure or a pacemaker&lt;br&gt;&lt;br&gt;          -  Breathing disorder (emphysema or chronic obstructive breathing disorder)&lt;br&gt;&lt;br&gt;          -  Neurological disorder such as Parkinson's Disease&lt;br&gt;&lt;br&gt;          -  Restless leg syndrome or Periodic limb movement&lt;br&gt;&lt;br&gt;          -  Allergies to metal&lt;br&gt;&lt;br&gt;          -  Pre-existing skin conditions where sensor would be attached&lt;br&gt;</t>
  </si>
  <si>
    <t>Specificity</t>
  </si>
  <si>
    <t>Sensitivity;Positive Predictive Value (PPV);Negative Predictive Value (NPV)</t>
  </si>
  <si>
    <t>Treatment of hospital-acquired pneumonia with multi-drug resistant organism by Buzhong Yiqi Decoction based on the Fuzheng Quxie Classical Prescription: a multicenter, randomized, controlled clinical trial</t>
  </si>
  <si>
    <t>Experimental group:Buzhong Yiqi Decoction Combined with Basic Therapy;contrast group: Basic Therapy;</t>
  </si>
  <si>
    <t>http://www.chictr.org.cn/showproj.aspx?proj=37757</t>
  </si>
  <si>
    <t>ChiCTR1900022429</t>
  </si>
  <si>
    <t>Experimental group:100;contrast group:100;</t>
  </si>
  <si>
    <t>LongHua Hospital Shanghai University of Traditional Chinese Medicine</t>
  </si>
  <si>
    <t>Hospital-acquired pneumonia with multi-drug resistant organism</t>
  </si>
  <si>
    <t>FANG Bangjiang</t>
  </si>
  <si>
    <t>725 Wanping Road South, Xuhui District, Shanghai, China</t>
  </si>
  <si>
    <t>fangbji@163.com</t>
  </si>
  <si>
    <t>+86 18917763257</t>
  </si>
  <si>
    <t>JIA Liyang</t>
  </si>
  <si>
    <t>jialiyangjly@163.com</t>
  </si>
  <si>
    <t>+86 15890162839</t>
  </si>
  <si>
    <t>Shanghai Science and Technology Commission</t>
  </si>
  <si>
    <t>Inclusion criteria: (1) Complying with the diagnostic criteria of Western Medicine;&lt;br&gt;(2) Pathogenic diagnosis conforms to MDRO criteria;&lt;br&gt;(3) Aged 40-85 years;&lt;br&gt;(4) Signing informed consent.</t>
  </si>
  <si>
    <t>Exclusion criteria: (1) Having serious heart, brain, liver, kidney and other primary diseases or malignant tumors, systemic diseases and other diseases in the acute or progressive stage;&lt;br&gt;(2) with a history of operation within two months, accompanied by infection of the surgical site;&lt;br&gt;(3) Death within 72 hours after admission;&lt;br&gt;(4) Psychiatric patients and pregnant women;&lt;br&gt;(5) active pulmonary tuberculosis;&lt;br&gt;(6) those who have a history of allergy to medicines in treatment;&lt;br&gt;(7) Recent drug and alcohol abuse;&lt;br&gt;(8) Those who failed to respond to other antibiotics or other drugs three months before the drug clinical trial.</t>
  </si>
  <si>
    <t>clinical pulmonary infection score;Removal rate of drug-resistant pathogens;Inflammatory factor level;</t>
  </si>
  <si>
    <t>Pulmonary CT Imaging;Assessment of severity of illness;mortality rate;Hospitalization Days;Mechanical ventilation time;successful rate of weaning from mechanical ventilation;Integral of TCM Syndrome;</t>
  </si>
  <si>
    <t>Mar 28 2019 12:00AM</t>
  </si>
  <si>
    <t>LIU Sheng</t>
  </si>
  <si>
    <t>Effect of Corticosteroids On MyocardiaL Injury Among Patients Hospitalized for Community-AcquirEd PneUMonia - COLOSSEUM TRIAL</t>
  </si>
  <si>
    <t>Drug: Methylprednisolone Sodium Succinate;Drug: Saline Solution for Injection</t>
  </si>
  <si>
    <t>https://clinicaltrials.gov/show/NCT03745664</t>
  </si>
  <si>
    <t>Corticosteroids and Myocardial Injury in CAP (COLOSSEUM TRIAL)</t>
  </si>
  <si>
    <t>NCT03745664</t>
  </si>
  <si>
    <t>University of Roma La Sapienza</t>
  </si>
  <si>
    <t>January 10, 2019</t>
  </si>
  <si>
    <t>COLOSSEUM trial - Rif 5133</t>
  </si>
  <si>
    <t>Francesco Violi, MD;Roberto Cangemi;Francesco Violi, MD</t>
  </si>
  <si>
    <t>;;francesco.violi@uniroma1.it</t>
  </si>
  <si>
    <t>;;064461933</t>
  </si>
  <si>
    <t>Sapienza University of Rome;Sapienza University of Rome;</t>
  </si>
  <si>
    <t>Azienda Policlinico Umberto I</t>
  </si>
  <si>
    <t>&lt;br&gt;        Inclusion Criteria:&lt;br&gt;&lt;br&gt;        Hospitalization for community-acquired pneumonia&lt;br&gt;&lt;br&gt;        Exclusion Criteria:&lt;br&gt;&lt;br&gt;          1. Use of corticosteroids in the previous 30 days&lt;br&gt;&lt;br&gt;          2. Health Care‚ÄîAssociated Pneumonia&lt;br&gt;&lt;br&gt;          3. Reported severe immunosuppression (human immunodeficiency virus infection,&lt;br&gt;             immunosuppressive conditions or medications)&lt;br&gt;&lt;br&gt;          4. Preexisting medical condition with a life expectancy of less than 3 months&lt;br&gt;&lt;br&gt;          5. Uncontrolled diabetes mellitus&lt;br&gt;&lt;br&gt;          6. Gastritis with or without major gastrointestinal bleeding within 3 months&lt;br&gt;&lt;br&gt;          7. Any condition requiring acute treatment with glucocorticoids&lt;br&gt;</t>
  </si>
  <si>
    <t>High sensitivity cardiac T troponin (myocardial injury biomarker)</t>
  </si>
  <si>
    <t>Serum TxB2 (biomarker of platelet activation);sP-selectin (biomarker of platelet activation).;sCD40L (biomarker of platelet activation).;High-sensitivity C-Reactive Protein;Serum sNOX2-dp (biomarker of oxidative stress);Serum F2-isoprostanes (biomarker of oxidative stress);Urinary F2-isoprostanes (biomarker of oxidative stress);Cardiovascular events during hospitalization.;Major adverse cardiac and cerebrovascular events (MACCE) at 30 days.;Major adverse cardiac and cerebrovascular events (MACCE) during a a long-term follow-up.;Short-term mortality;Long-term mortality</t>
  </si>
  <si>
    <t>Immunogenicity and Safety of PEDIACEL¬Æ, a Combined Diphtheria, Tetanus, Five Component Acellular Pertussis, Inactivated Poliomyelitis and Haemophilus influenzae Type b Conjugate Vaccine (Adsorbed), Compared to Infanrix¬Æ-IPV+Hib when Both Vaccines are Co-Administered with Prevenar¬Æ to Infants and Toddlers at 2, 3, 4 and 12-18 Months of Age</t>
  </si>
  <si>
    <t>&lt;br&gt;Trade Name: PEDIACEL: Diphtheria, tetanus, five component acellular pertussis, inactivated poliomyelitis and H. influenzae type b conjugate vaccine (adsorbed)&lt;br&gt;Product Name: PEDIACEL&lt;br&gt;Pharmaceutical Form: Suspension for injection&lt;br&gt;&lt;br&gt;Trade Name: Infanrix?-IPV+Hib: Diphtheria, tetanus, acellular pertussis, inactivated poliomyelitis and adsorbed conjugated H. influenzae type b vaccine.&lt;br&gt;Product Name: Infanrix?-IPV+Hib&lt;br&gt;Pharmaceutical Form: Suspension for injection in pre-filled syringe&lt;br&gt;&lt;br&gt;Trade Name: Prevenar: pneumococcal saccharide conjugated vaccine, adsorbed&lt;br&gt;Product Name: Prevenar&lt;br&gt;Pharmaceutical Form: Suspension for injection in pre-filled syringe&lt;br&gt;&lt;br&gt;</t>
  </si>
  <si>
    <t>https://www.clinicaltrialsregister.eu/ctr-search/search?query=eudract_number:2006-001095-21</t>
  </si>
  <si>
    <t>Study to Compare PEDIACEL¬Æ to Infanrix¬Æ-IPV+Hib When Both Are Co-Administered With Prevenar¬Æ in Infants and Toddlers</t>
  </si>
  <si>
    <t>EUCTR2006-001095-21-Outside-EU/EEA</t>
  </si>
  <si>
    <t>Controlled: yesRandomised: yesOpen: noSingle blind: yesDouble blind: noParallel group: noCross over: noOther: noIf controlled, specify comparator, Other Medicinial Product: noPlacebo: noOther: yesOther specify the comparator: Infanrix-IPV+HibNumber of treatment arms in the trial: 2</t>
  </si>
  <si>
    <t>France;Poland</t>
  </si>
  <si>
    <t>Pertussis, adsorbed diphtheria and tetanus toxoids, inactivated poliomyelitis and polysaccharide of H. influenza type b bound to tetanus toxoid;Therapeutic area: Diseases [C] - Virus Diseases [C02]</t>
  </si>
  <si>
    <t>NCT00343421</t>
  </si>
  <si>
    <t>A5I16;NCT00343421</t>
  </si>
  <si>
    <t>Clinical Team Leader</t>
  </si>
  <si>
    <t>Emilia.jordanov@sanofipasteur.com</t>
  </si>
  <si>
    <t>1570957 3570</t>
  </si>
  <si>
    <t>Inclusion criteria: &lt;br&gt;A potential subject had to meet all of the following criteria to be considered for trial enrolment:&lt;br&gt;1. Infants 55 to 75 days old, inclusive on the day of first vaccination.&lt;br&gt;2. Born at full term of pregnancy (&gt; 37 weeks).&lt;br&gt;3. ICF signed by the parent(s) or the legal guardian (according to local regulations).&lt;br&gt;4. Parent(s) or the legal guardian was able to read and write in the local language.&lt;br&gt;5. Parent(s) or the legal guardian was able to attend all scheduled visits and to comply with the study procedures.&lt;br&gt;Are the trial subjects under 18? yes&lt;br&gt;Number of subjects for this age range: 588&lt;br&gt;F.1.2 Adults (18-64 years) no&lt;br&gt;F.1.2.1 Number of subjects for this age range &lt;br&gt;F.1.3 Elderly (&gt;=65 years) no&lt;br&gt;F.1.3.1 Number of subjects for this age range &lt;br&gt;</t>
  </si>
  <si>
    <t>Exclusion criteria: &lt;br&gt;A potential subject meeting any of the following criteria was ineligible for trial&lt;br&gt;enrolment:&lt;br&gt;1. Presence of fever (defined as rectal body temperature = 38.0¬∞C) reported within the last 72 hours.*&lt;br&gt;2. Moderate or severe acute illness with or without fever.*&lt;br&gt;3. Participation in another clinical trial in the 30 days preceding first study vaccination.&lt;br&gt;4. Planned participation in another clinical trial during the present study period.&lt;br&gt;5. Received diphtheria, tetanus, pertussis, poliomyelitis, H. influenzae type b or a pneumococcal vaccine separately or in combination prior to study vaccination.&lt;br&gt;6. Received any vaccination during the following periods:&lt;br&gt; - from 30 days prior to Visit 1 (BS1+Vac1) up to and including Visit 4 (BS2) &lt;br&gt; - from 30 days prior to Visit 5 (BS3+Vac4) up to and including Visit 6 (BS4).&lt;br&gt;7. Congenital or acquired humoral/cellular immunodeficiency or immunosuppressive therapy such as long-term systemic corticosteroids therapy (= 2 mg/kg/day prednisone equivalent for = 14 days) in the previous 30 days.&lt;br&gt;8. Systemic or local hypersensitivity to any of the study vaccine components (including neomycin, streptomycin, polymyxin B and formaldehyde).&lt;br&gt;9. History of life-threatening reaction(s) (such as encephalopathy, hypotonichyporesponsive episode (HHE), rectal body temperature = 40.0¬∞C, convulsions with or without fever) to any vaccine containing the same components as the study vaccines.&lt;br&gt;10. Blood or blood-derived products (immunoglobulins) received since birth.&lt;br&gt;11. Known human immunodeficiency virus seropositivity.&lt;br&gt;12. Known thrombocytopenia or other bleeding disorder contraindicating IM vaccination.&lt;br&gt;13. History of encephalopathy, seizures or progressive, evolving or unstable neurological condition.&lt;br&gt;14. Clinically significant findings on review of systems that might interfere with study vaccination or which, in the opinion of the Investigator, would interfere with the evaluation of the study vaccine/objectives or pose a health risk to the subject.&lt;br&gt;*The Investigator was to postpone the vaccination until the condition resolved.&lt;br&gt;</t>
  </si>
  <si>
    <t>Main Objective: Primary Phase&lt;br&gt;1)  To compare the post-Dose 3 immunogenicity of PEDIACEL to Infanrix?-IPV+Hib, when both are co-administered with Prevenar to infants at 2, 3 and 4 months of age.&lt;br&gt;2) To compare the post-Dose 3 immunogenicity of Prevenar co-administered with PEDIACEL to the post-Dose 3 immunogenicity of Prevenar co-administered with Infanrix-IPV+Hib, in infants at 2, 3 and 4 months of age.&lt;br&gt;3) To describe the post-Dose 3 pertussis antibody responses in both study groups.&lt;br&gt;&lt;br&gt;Booster Phase&lt;br&gt;Not applicable;Secondary Objective: Primary Phase&lt;br&gt;1) To describe the safety of PEDIACEL and Infanrix?-IPV+Hib after each vaccination when they are co-administered with Prevenar to infants at 2, 3, 4 months of age.&lt;br&gt;2) To describe the post-Dose 3 antibody responses to all the antigens contained in PEDIACEL, Infanrix?-IPV+Hib and Prevenar vaccines.&lt;br&gt;&lt;br&gt;Booster Phase&lt;br&gt;1) To describe the safety of PEDIACEL and Infanrix?-IPV+Hib after the Dose 4 (booster) vaccination when they are co-administered with Prevenar to infants and toddlers at 12 to 18 months of age&lt;br&gt;2) To describe the post-Dose 4 (booster) antibody responses to all the antigens contained in PEDIACEL, Infanrix-IPV+Hib, and Prevenar vaccines&lt;br&gt;3) To compare the post-Dose 4 (booster) immunogenicity of concomitant administration of PEDIACEL and Prevenar to concomitant administration of Infanrix-IPV+Hib and Prevenar vaccines;Primary end point(s): Primary Phase&lt;br&gt;The parameters for the primary endpoints were:&lt;br&gt;1. Proportion of subjects achieving one month (28-42 days) post-Dose 3 seroprotective titres to each of the following antigens:&lt;br&gt; - PRP (at the level of = 0.15 ¬µg/mL)&lt;br&gt; - Diphtheria toxoid (at the level of = 0.01 IU/mL)&lt;br&gt; - Tetanus toxoid (at the level of = 0.01 IU/mL)&lt;br&gt; - Poliovirus types 1, 2 and 3 (at a titre of = 1:8 dilution [dil]).&lt;br&gt;2. Proportion of subjects achieving one month (28-42 days) post-Dose 3 seroprotective titers to each of the following pneumococcal serotypes: 4, 6B, 9V, 14, 18C, 19F and 23F (at the level of = 0.35 ¬µg/mL).&lt;br&gt;3. Proportion of subjects achieving one month (28-42 days) post-Dose 3 seroresponse (defined as seropositivity, i.e. antibodies above the assay cut-off point (lower limit of quantitation [LLOQ]) at one month post-Dose 3 in subjects with baseline antibodies below the cut-off point or at least persistence of baseline antibody concentration in subjects who were initially seropositive to each of the following pertussis antigens:&lt;br&gt; - Pertussis toxoid (PT)&lt;br&gt; - Filamentous haemagglutinin (FHA)&lt;br&gt; - Pertactin (PRN)&lt;br&gt; - Fimbriae types 2 and 3 (FIM).&lt;br&gt;&lt;br&gt;Booster Phase&lt;br&gt;Not applicable;Timepoint(s) of evaluation of this end point: 1 month post-dose 3 for all primary endpoints</t>
  </si>
  <si>
    <t>Secondary end point(s): Primary Phase&lt;br&gt;The parameters for the secondary endpoints were:&lt;br&gt;Safety Assessment&lt;br&gt;1. The number and percentage of subjects with any of the following:&lt;br&gt; a) Solicited injection site reactions (tenderness, erythema and swelling) collected from Day 0 to Day 7 after each vaccination&lt;br&gt; b) Solicited systemic reactions (fever, vomiting, abnormal crying, drowsiness, loss of appetite and irritability) collected from Day 0 to Day 7 after each vaccination&lt;br&gt; c) Unsolicited adverse events (AEs) collected in the diary card for 28 days after each vaccination&lt;br&gt; d) Serious adverse events (SAEs) reported from the time the informed consent form (ICF) was signed and throughout the course of the study.&lt;br&gt;A diary card was used to record solicited reactions (Day 0 to Day 7) and unsolicited AEs (Day 0 to Day 28) after each vaccination.&lt;br&gt;&lt;br&gt;Immunogenicity Assessment&lt;br&gt;2. a. Geometric mean titers (GMTs) for antibodies against all antigens (PRP, diphtheria toxoid, tetanus toxoid, PT, FHA, PRN, FIM, poliovirus types 1, 2 and 3, and pneumococcal serotypes: 4, 6B, 9V, 14, 18C, 19F and 23F) in both groups at one month (28-42 days) post-Dose 3.&lt;br&gt;b. Proportion of subjects achieving one month (28-42 days) post-Dose 3 seroprotective titres to each of the following antigens:&lt;br&gt; - PRP (at the level of = 1.0 ¬µg/mL)&lt;br&gt; - Diphtheria toxoid (at the level of = 0.1 IU/mL)&lt;br&gt; - Tetanus toxoid (at the level of = 0.1 IU/mL)&lt;br&gt;&lt;br&gt;Booster Phase&lt;br&gt;1) Geometric mean titers (GMTs) for diphtheria toxoid, tetanus toxoid, pertussis antigens (PT, FHA, PRN, and FIM), PRP, poliovirus antigens (Type 1, 2 and 3), and pneumococcal serotypes 4, 6B, 9V, 14, 18C, 19F and 23F pre-Dose 4 and at one month (28-42 days) post-Dose 4 vaccination will be calculated by vaccine group.&lt;br&gt;2) Proportion of subjects with a booster response to pertussis antigens from pre-Dose 4 to one month (28-42 days) post-Dose 4 (booster) vaccination with respect to pre-Dose 4 vaccination:&lt;br&gt; - Pertussis toxoid&lt;br&gt; - Filamentous haemagglutinin&lt;br&gt; - Pertactin&lt;br&gt; - Fimbriae types 2 and 3&lt;br&gt;3) Proportion of subjects achieving one-month (28-42 days) post-Dose 4 vaccination seroprotective titres to each of the following antigens will be calculated by vaccine group and the difference in proportions between both groups and the 95% CI will be computed:&lt;br&gt; - PRP (at the level of = 1.0 ¬µg/mL)&lt;br&gt; - Diphtheria toxoid (= 0.1 IU/mL)&lt;br&gt; - Tetanus toxoid (at the level of = 0.1 IU/mL)&lt;br&gt; - Polio 1, 2, and 3 (at a titre of = 1:8 dil)&lt;br&gt; - Pneumococcal serotypes 4, 6B, 9V, 14, 18C 19F and 23F (at the level of = 0.35 ¬µg/mL);Timepoint(s) of evaluation of this end point: Primary Phase&lt;br&gt;1a) Day 0 up to Day 7 post-each vaccination&lt;br&gt;1b) Day 0 up to Day 7 post-each vaccination&lt;br&gt;1c) Day 0 up to Day 28 post-each vaccination&lt;br&gt;1d) Day 0 up to Day 28 post-dose 3&lt;br&gt;&lt;br&gt;Booster Phase&lt;br&gt;1) Pre-dose 4 and 1 month post-dose 4 (booster)&lt;br&gt;2) Pre-dose 4 and 1 month post-dose 4 (booster)&lt;br&gt;3) 1 month post-dose 4 (booster)</t>
  </si>
  <si>
    <t>Role of Hyoid Suspension With Barbed Reposition Pharyngoplasty in Management of Lateral Pharyngeal Wall Collapse in Obstructive Sleep Apnea Patients</t>
  </si>
  <si>
    <t>Procedure: Hyoid suspension</t>
  </si>
  <si>
    <t>https://clinicaltrials.gov/show/NCT03788668</t>
  </si>
  <si>
    <t>NCT03788668</t>
  </si>
  <si>
    <t>Hyoid suspension &amp; BRP in OSA</t>
  </si>
  <si>
    <t>Ahmed Saleh, MSc;Ahmed Saleh, MSc;Ahmed Saleh, MSc</t>
  </si>
  <si>
    <t>;ahmed.saleh3@med.au.edu.eg;ahmed.saleh3@med.au.edu.eg</t>
  </si>
  <si>
    <t>;00201007178377;002010071787377</t>
  </si>
  <si>
    <t>Otorhinolaryngology Specialist Assiut University Hospital;</t>
  </si>
  <si>
    <t>&lt;br&gt;        Inclusion Criteria:&lt;br&gt;&lt;br&gt;          1. Adult patients of both sexes between 18-60 years old.&lt;br&gt;&lt;br&gt;          2. Moderate to severe obstructive sleep apnea diagnosed by sleep study with apnea&lt;br&gt;             hypopnea index (AHI) &gt; 15/h.&lt;br&gt;&lt;br&gt;          3. Body mass index (BMI) &lt;35.&lt;br&gt;&lt;br&gt;          4. Refusing or intolerable to use continuous positive airway pressure.&lt;br&gt;&lt;br&gt;          5. Lateral pharyngeal wall collapse diagnosed by drug induced sleep endoscopy.&lt;br&gt;&lt;br&gt;          6. Patients who underwent previous tonsillectomy, adenoidectomy or previous nasal&lt;br&gt;             surgeries can be included.&lt;br&gt;&lt;br&gt;        Exclusion Criteria:&lt;br&gt;&lt;br&gt;          1. Patients who are unfit for surgeries.&lt;br&gt;&lt;br&gt;          2. Patients who are tolerable to continuous positive airway pressure.&lt;br&gt;&lt;br&gt;          3. Patients who underwent any palatal, pharyngeal, oral, mandibular, maxillofacial&lt;br&gt;             surgeries.&lt;br&gt;&lt;br&gt;          4. Patients with central sleep apnea and neurological syndromes.&lt;br&gt;&lt;br&gt;          5. Patients with neck, cervical vertebral pathologies and hypothyroidism.&lt;br&gt;&lt;br&gt;          6. Patients who had facial skeletal abnormalities.&lt;br&gt;&lt;br&gt;          7. Patients who had kissing tonsils or adenoids or huge tongue base.&lt;br&gt;&lt;br&gt;          8. Patients who have other level of obstruction (beside oropharyngeal lateral wall&lt;br&gt;             collapse and hypopharyngeal retro lingual obstruction) will be excluded or have this&lt;br&gt;             level of obstruction completely managed before recruitment in the study.&lt;br&gt;</t>
  </si>
  <si>
    <t>Apnea hypopnea index (AHI);lowest O2 saturation index (LSO2);mean O2 saturation;percentage of sleep time with O2 saturation below 90% (CT90%);Degree of airway obstruction with Drug Induced Sleep Endoscopy (DISE)</t>
  </si>
  <si>
    <t>Day time sleepiness will be assessed using Epworth sleepiness score (ESS)</t>
  </si>
  <si>
    <t>Randomised open-label controlled feasibility trial of probiotic in the elimination of faecal carriage carbapenemase-bearing Klebsiella pneumoniae</t>
  </si>
  <si>
    <t>&lt;br&gt;                The intervention arm will involve patients taking the probiotic (as below).  The control arm involves no intervention; there is no placebo so patients will be discharged without a supplement/probiotic.&lt;br&gt;&lt;br&gt;                The probiotic preparation to be used will be BioGaia Gastrus tablets (BioGaia AB, Stockholm, Sweden). BioGaia Gastrus chewable tablets is a dietary supplement containing a combination of the probiotic strain Lactobacillus reuteri 17938 (Lactobacillus reuteri Protectis) and Lactobacillus reuteri ATCC PTA 6475.&lt;br&gt;&lt;br&gt;                Dose: 1 chewable tablet per day for 21 days.&lt;br&gt;&lt;br&gt;                One tablet consists of a minimum of 200 million live Lactobacillus reuteri Gastrus. Ingredients: Bulking agent (isomalt), L. reuteri DSM 17938 and L. reuteri ATCC PTA 6475, fully hydrogenated vegetable oil (palm), flavour enhancer (ascorbic acid), mandarin flavouring and mint flavouring. One tablet consists of a minimum of 200 million live L. reuteri Gastrus. Net weight per tablet: 700 mg.&lt;br&gt;&lt;br&gt;                There is no physical follow-up visit at hospital. At 21 days patients will post a faecal sample to the hospital in a pre-paid sampling/postal kit. This will mark the end of trial involvement.&lt;br&gt;</t>
  </si>
  <si>
    <t>http://isrctn.com/ISRCTN11133689</t>
  </si>
  <si>
    <t>Do food supplements containing live bacteria (probiotics) reduce or stop a particular infection (CPE) living in the bowel?</t>
  </si>
  <si>
    <t>ISRCTN11133689</t>
  </si>
  <si>
    <t>Randomised open-label feasibility study (Treatment)</t>
  </si>
  <si>
    <t>Manchester University NHS Foundation Trust</t>
  </si>
  <si>
    <t>Patients with colonised carbapenemase-bearing Klebsiella pneumoniae &lt;br&gt;Infections and Infestations</t>
  </si>
  <si>
    <t>Nil known;Nil known;B00261</t>
  </si>
  <si>
    <t>Tallon</t>
  </si>
  <si>
    <t>Clinical Trials Manager ‚Äì Burns, Plastics &amp; Critical Care                    Research &amp; Innovation                    1st Floor - NIHR Building                    Wythenshawe Hospital                    Manchester University NHS F</t>
  </si>
  <si>
    <t>Bradley.tallon@mft.nhs.uk</t>
  </si>
  <si>
    <t>+44 (0)161 291 5757</t>
  </si>
  <si>
    <t>Beatriz</t>
  </si>
  <si>
    <t>Duran Jimenez</t>
  </si>
  <si>
    <t>Pharmacy                    Wythenshawe Hospital                    Southmoor Road</t>
  </si>
  <si>
    <t>beatriz.duran@mft.nhs.uk</t>
  </si>
  <si>
    <t>+44 (0)161 291 4193</t>
  </si>
  <si>
    <t>Healthcare Infection Society</t>
  </si>
  <si>
    <t>Inclusion criteria: &lt;br&gt;                1. Written informed consent&lt;br&gt;                2. Male or female; aged 18 years or older&lt;br&gt;                3. Immunocompetent as per medical history&lt;br&gt;                4. TCD-KP detected on rectal screening in the last 2 months&lt;br&gt;                5. Not currently hospital inpatient (when planning starting probiotic supplementation)&lt;br&gt;&lt;br&gt;                All individuals will be considered for inclusion in this study regardless of age, disability, gender reassignment, marriage and civil partnership, pregnancy and maternity, race, religion and belief, sex, and sexual orientation except where the study inclusion and exclusion criteria EXPLICITLY state otherwise.&lt;br&gt;</t>
  </si>
  <si>
    <t>Exclusion criteria: &lt;br&gt;                1. Any active infection at the time of enrolment&lt;br&gt;                2. Presence of or likely to develop mucositis on examination, as per medical history&lt;br&gt;                3. History of Presence cardiac prostheses&lt;br&gt;                4. Consumption of any marketed probiotic product in the 30 day period prior to  enrolment and during the duration of the trial&lt;br&gt;                5. Consumption of Over the Counter (OTC) medication or herbal remedies labelled as to improve your immunity system or for daily immunity‚Äù&lt;br&gt;                6. In receipt of systemic or intestinal antibiotic within 14 days before baseline samples to be taken&lt;br&gt;                7. Receiving or intended to receive antibiotic within 30 days of 1st baseline sample&lt;br&gt;                8. Current and past history of pancreatitis&lt;br&gt;                9. Concurrent melaena&lt;br&gt;                10. Abdominal surgery within the 3 months prior to study enrolment&lt;br&gt;                11. Known pericardial constriction, genetic hypertrophic cardiomyopathy, or infiltrative cardiomyopathy&lt;br&gt;                12. Any medical condition, which in the opinion of the Investigator, may place the patient at higher risk from his/her participation in the study, or is likely to prevent the patient from complying with the requirements of the study or completing the study&lt;br&gt;                13. Past medical history of Severe renal dysfunction at Visit 0, defined as e GFR &lt;30 mL/min, or end-stage renal disease requiring dialysis.&lt;br&gt;                14. History of severe hepatic impairment or liver dysfunction at Visit 0, defined as total bilirubin above the ULN (excluding patients with Gilbert‚Äôs syndrome), AST or ALT &gt;3 times the ULN or alkaline phosphatase &gt;2.5 times the ULN&lt;br&gt;                15. Known hypersensitivity to any of the components of the probiotic.&lt;br&gt;                16. Pregnancy, lactation or planning pregnancy. A pregnancy test will not be required before study enrolment, however, if a woman determines that she is pregnant during the study period, she must stop the probiotic&lt;br&gt;</t>
  </si>
  <si>
    <t>&lt;br&gt;                1. The feasibility of initiating studies in the secondary care setting, by identifying potential participants but study interventions carried out in the community&lt;br&gt;                2. The feasibility of conducting a randomised controlled trial in immuno-competent adults known to be colonised with multi-resistant K pneumoniae and an assessment of recruitment and retention rates over a 12 month period&lt;br&gt;</t>
  </si>
  <si>
    <t>&lt;br&gt;                1. Faecal counts of multi-resistant Klebsiella pneumoniae measured using faecal sampling and culture at day 0 and day 21¬±2&lt;br&gt;                2. Faecal counts of carbapenemase-bearing Klebsiella pneumoniae measured using faecal sampling and culture at day 0 and day 21¬±2&lt;br&gt;</t>
  </si>
  <si>
    <t>1. Peer-reviewed scientific journals 2. Conference presentation 3. The researchers do not wish to make the protocol available at this point, but will likely do so at the conclusion of the study when they publish  IPD sharing statement The data sharing plans for the current study are unknown and will be made available at a later date</t>
  </si>
  <si>
    <t>Approved 26/03/2019, North West - Greater Manchester Central Research Ethics Committee (3rd Floor, Barlow House, 4 Minshull Street, Manchester, M1 3DZ, UK; Tel: +44 (0)207 104 8007; Email: nrescommittee.northwest-gmcentral@nhs.net), REC ref: 18/NW/0863</t>
  </si>
  <si>
    <t>Improving Education of Community Chain of Survival Through Innovative Teaching, Implementing Teamwork Skills, and Survey on Attitude and Willingness: A Pilot Study</t>
  </si>
  <si>
    <t>Device: automatic computer-led feedback;Other: instructor-led feedback;Device: automatic computer-led feedback;Other: instructor-led feedback;Device: automatic computer-led feedback;Other: instructor-led feedback;Device: automatic computer-led feedback;Other: instructor-led feedback</t>
  </si>
  <si>
    <t>https://clinicaltrials.gov/show/NCT03266263</t>
  </si>
  <si>
    <t>A Study of Improving Education of Community Chain of Survival</t>
  </si>
  <si>
    <t>NCT03266263</t>
  </si>
  <si>
    <t>Cardiac Arrest Circulatory;Cardiac Arrest Circulatory;Cardiac Arrest Circulatory;Cardiac Arrest Circulatory</t>
  </si>
  <si>
    <t>201606085RIND</t>
  </si>
  <si>
    <t>Chih-Wei Yang;Chih-Wei Yang;Chih-Wei Yang;Chih-Wei Yang;Chih-Wei Yang;Chih-Wei Yang;Chih-Wei Yang;Chih-Wei Yang;Chih-Wei Yang;Chih-Wei Yang</t>
  </si>
  <si>
    <t>cwyang0413@gmail.com;cwyang0413@gmail.com;cwyang0413@gmail.com;cwyang0413@gmail.com;cwyang0413@gmail.com;cwyang0413@gmail.com;cwyang0413@gmail.com;cwyang0413@gmail.com;cwyang0413@gmail.com;cwyang0413@gmail.com</t>
  </si>
  <si>
    <t>886-23123456;886-23123456;886-23123456;886-23123456;886-23123456;886-23123456;886-23123456;886-23123456;886-23123456;886-23123456</t>
  </si>
  <si>
    <t>&lt;br&gt;        Inclusion Criteria:&lt;br&gt;&lt;br&gt;          -  healthy laypersons without CPR training within two years&lt;br&gt;&lt;br&gt;        Exclusion Criteria:&lt;br&gt;&lt;br&gt;          -  non&lt;br&gt;      ;&lt;br&gt;        Inclusion Criteria:&lt;br&gt;&lt;br&gt;          -  healthy laypersons without CPR training within two years&lt;br&gt;&lt;br&gt;        Exclusion Criteria:&lt;br&gt;&lt;br&gt;          -  non&lt;br&gt;      ;&lt;br&gt;        Inclusion Criteria:&lt;br&gt;&lt;br&gt;          -  healthy laypersons without CPR training within two years&lt;br&gt;&lt;br&gt;        Exclusion Criteria:&lt;br&gt;&lt;br&gt;          -  non&lt;br&gt;      ;&lt;br&gt;        Inclusion Criteria:&lt;br&gt;&lt;br&gt;          -  healthy laypersons without CPR training within two years&lt;br&gt;&lt;br&gt;        Exclusion Criteria:&lt;br&gt;&lt;br&gt;          -  non&lt;br&gt;</t>
  </si>
  <si>
    <t>chest compression rate;chest compression depth;hands-off time of chest compression;score of checklist;chest compression rate;chest compression depth;hands-off time of chest compression;score of checklist;chest compression rate;chest compression depth;hands-off time of chest compression;score of checklist</t>
  </si>
  <si>
    <t>score of satisfaction questionnaire</t>
  </si>
  <si>
    <t>Pragmatic Evaluation of Ultra-portable Ultrasound for a List of Indications in General Practice</t>
  </si>
  <si>
    <t>Diagnostic Test: Ultrasound scan</t>
  </si>
  <si>
    <t>https://clinicaltrials.gov/show/NCT04127149</t>
  </si>
  <si>
    <t>Evaluation of Ultra-portable Ultrasound in General Practice</t>
  </si>
  <si>
    <t>NCT04127149</t>
  </si>
  <si>
    <t>Pneumonia;Pleural Effusion;Renal Colic;Hepatic Colic or Cholecystitis;Subcutaneous Abscess or Cyst;Fracture of Long Bones;Intra-uterine Pregnancy or Extra-uterine Pregnancy or Miscarriage;Phlebitis</t>
  </si>
  <si>
    <t>69HCL18_1004</t>
  </si>
  <si>
    <t>Francis PELLET, MD;Francis PELLET, MD</t>
  </si>
  <si>
    <t>;francis.pellet@stamed.fr</t>
  </si>
  <si>
    <t>;475384848</t>
  </si>
  <si>
    <t>Maison de sante pluridisciplinaire Leopold Ollier Les Vans;</t>
  </si>
  <si>
    <t>&lt;br&gt;        Inclusion Criteria:&lt;br&gt;&lt;br&gt;          -  patients age 18 and over&lt;br&gt;&lt;br&gt;          -  consulting their general practitioner for one of the 8 conditions below&lt;br&gt;&lt;br&gt;        Exclusion Criteria:&lt;br&gt;&lt;br&gt;          -  patients who have already received an imagery exam for the acute episode justifying&lt;br&gt;             the consult&lt;br&gt;&lt;br&gt;          -  opposition to participate&lt;br&gt;</t>
  </si>
  <si>
    <t>Number of complementary exams</t>
  </si>
  <si>
    <t>Number of hospitalisations, specialist orientation or return home;Cost of care;Anxiety score measured by the State-Trait Anxiety Inventory (STAI-Y) scale;Consultation duration</t>
  </si>
  <si>
    <t>High-flow Nasal Cannula Oxygen Therapy With or Without Non-invasive Ventilation (NIV) During the Weaning Period: a Multicenter Randomized Controlled Trial</t>
  </si>
  <si>
    <t>Device: HFNC;Device: NIV</t>
  </si>
  <si>
    <t>https://clinicaltrials.gov/show/NCT03121482</t>
  </si>
  <si>
    <t>High-flow Nasal Cannula Oxygen Therapy With or Without NIV During the Weaning Period</t>
  </si>
  <si>
    <t>NCT03121482</t>
  </si>
  <si>
    <t>Acute Respiratory Failure Requiring Reintubation</t>
  </si>
  <si>
    <t>2016-A01078-43;HIGH-WEAN Study</t>
  </si>
  <si>
    <t>Arnaud W THILLE</t>
  </si>
  <si>
    <t>CHU Poitiers</t>
  </si>
  <si>
    <t>&lt;br&gt;        Inclusion Criteria:&lt;br&gt;&lt;br&gt;          -  Duration of mechanical ventilation prior to extubation at least 24h&lt;br&gt;&lt;br&gt;          -  Planned extubation decided by the physician in charge of the patient after success of&lt;br&gt;             a weaning trial&lt;br&gt;&lt;br&gt;          -  Patients at high risk of reintubation according to the following criteria: patients&lt;br&gt;             older than 65 years, or those having any underlying chronic cardiac or lung disease.&lt;br&gt;&lt;br&gt;        Exclusion Criteria:&lt;br&gt;&lt;br&gt;          -  Patient admitted for traumatic brain injury&lt;br&gt;&lt;br&gt;          -  Periphal neuromuscular disease as reason for intubation&lt;br&gt;&lt;br&gt;          -  Usual lon-term treatment with NIV for chronic desease&lt;br&gt;&lt;br&gt;          -  Usual lon-term treatment with CPAP for obstructive apneas syndrome&lt;br&gt;&lt;br&gt;          -  Contraindication to NIV&lt;br&gt;&lt;br&gt;          -  Unplanned extubation&lt;br&gt;&lt;br&gt;          -  Do-not-reintubated order at time of extubation&lt;br&gt;&lt;br&gt;          -  Terminal extubation for end of life&lt;br&gt;&lt;br&gt;          -  People under legal protection&lt;br&gt;&lt;br&gt;          -  Opposition to participate&lt;br&gt;</t>
  </si>
  <si>
    <t>Reintubation at Day 7</t>
  </si>
  <si>
    <t>Sequential therapy effects of HFNC on Patients with Thoracic Trauma combined with ARDS From Weaning: A prospective single-centered randomized control study</t>
  </si>
  <si>
    <t>1:HFNC ;2: BIPAP ;</t>
  </si>
  <si>
    <t>http://www.chictr.org.cn/showproj.aspx?proj=34095</t>
  </si>
  <si>
    <t>Sequential therapy effects of HFNC on Patients with Thoracic Trauma combined with ARDS From Weaning: A prospective single-centered randomized controled study</t>
  </si>
  <si>
    <t>ChiCTR1900023296</t>
  </si>
  <si>
    <t>1:40;2:40;</t>
  </si>
  <si>
    <t>Lanzhou University Second Hospital</t>
  </si>
  <si>
    <t>Thoracic Trauma combined with ARDS</t>
  </si>
  <si>
    <t>Ma Li</t>
  </si>
  <si>
    <t>82 Cuiyingmen Street, Chengguan District, Lanzhou, Gansu, China</t>
  </si>
  <si>
    <t>mali1105@126.com</t>
  </si>
  <si>
    <t>+86 13893679654</t>
  </si>
  <si>
    <t>Lanzhou science and technology department</t>
  </si>
  <si>
    <t>Inclusion criteria: Within 24 hours after routine tracheal intubation extraction, the patients met the following conditions: pulmonary contusion was significantly improved, no hemopneumothorax, pleural effusion was reduced, consciousness was clear, and spontaneous expectoration was possible; Temperature (&lt; 38.0 ?); Tidal volume of spontaneous respiration (VT)3 ~ 5 ml/kg, frequency &lt; 0 times/min, oxygen and index 300mmHg;Hemodynamics was stable (norepinephrine 0.05 g/kg.min, dopamine hydrochloride 5 g/kg.min). Hemoglobin 80g/L.</t>
  </si>
  <si>
    <t>Exclusion criteria: Younger than 15, older than 75; Patients with tracheotomy; Combined with craniocerebral trauma and disturbance of consciousness; Concomitant with other important organ injuries; Facial deformity.</t>
  </si>
  <si>
    <t>survival rate and fatality rate;</t>
  </si>
  <si>
    <t>PaO2/FiO2, PaCO2;reintubation rate;the length of hospital stay;</t>
  </si>
  <si>
    <t>May 10 2019 12:00AM</t>
  </si>
  <si>
    <t>Jiao Zuoyi</t>
  </si>
  <si>
    <t>The Effect of Live Attenuated Inactivated Influenza Vaccine on Experimental Human Pneumococcal Carriage Study</t>
  </si>
  <si>
    <t>Biological: Study one: LAIV + Inoculation;Biological: Study one: Placebo + Inoculation;Biological: Study two: Inoculation + LAIV;Biological: Study two: Inoculation + placebo;Biological: Study one: LAIV + Inoculation;Biological: Study one: Placebo + Inoculation;Biological: Study two: Inoculation + LAIV;Biological: Study two: Inoculation + placebo;Biological: Study one: LAIV + Inoculation;Biological: Study one: Placebo + Inoculation;Biological: Study two: Inoculation + LAIV;Biological: Study two: Inoculation + placebo</t>
  </si>
  <si>
    <t>https://clinicaltrials.gov/show/NCT03502291</t>
  </si>
  <si>
    <t>NCT03502291</t>
  </si>
  <si>
    <t>Allocation: Randomized. Intervention model: Parallel Assignment. Primary purpose: Health Services Research. Masking: Double (Participant, Investigator).</t>
  </si>
  <si>
    <t>Royal Liverpool and Broadgreen University Hospitals NHS Trust</t>
  </si>
  <si>
    <t>United Kingdom;United Kingdom;United Kingdom;United Kingdom;United Kingdom;United Kingdom</t>
  </si>
  <si>
    <t>Pneumonia;Influenza, Human;Pneumonia;Influenza, Human;Pneumonia;Influenza, Human</t>
  </si>
  <si>
    <t>Jamie Rylance;Jamie Rylance;Jamie Rylance;Jamie Rylance;Jamie Rylance;Jamie Rylance</t>
  </si>
  <si>
    <t>Liverpool School of Tropical Medicine;Liverpool School of Tropical Medicine;Liverpool School of Tropical Medicine;Liverpool School of Tropical Medicine;Liverpool School of Tropical Medicine;Liverpool School of Tropical Medicine</t>
  </si>
  <si>
    <t>Sponsor GmbH;Liverpool School of Tropical Medicine</t>
  </si>
  <si>
    <t>&lt;br&gt;        Inclusion Criteria:&lt;br&gt;&lt;br&gt;          -  have capacity to give informed consent&lt;br&gt;&lt;br&gt;          -  aged 18-50 yrs - ages chosen to minimise the risk of pneumococcal infection&lt;br&gt;&lt;br&gt;          -  speak fluent English- to ensure a comprehensive understanding of the research project&lt;br&gt;             and their proposed involvement, in order to minimise any communication issues to&lt;br&gt;             maximise participant safety.&lt;br&gt;&lt;br&gt;        Exclusion Criteria:&lt;br&gt;&lt;br&gt;          -  currently involved in another study unless observational or in follow-up phase&lt;br&gt;             (non-interventional)&lt;br&gt;&lt;br&gt;          -  received any influenza vaccine in the last 2 years&lt;br&gt;      ;&lt;br&gt;        Inclusion Criteria:&lt;br&gt;&lt;br&gt;          -  have capacity to give informed consent&lt;br&gt;&lt;br&gt;          -  aged 18-50 yrs - ages chosen to minimise the risk of pneumococcal infection&lt;br&gt;&lt;br&gt;          -  speak fluent English- to ensure a comprehensive understanding of the research project&lt;br&gt;             and their proposed involvement, in order to minimise any communication issues to&lt;br&gt;             maximise participant safety.&lt;br&gt;&lt;br&gt;        Exclusion Criteria:&lt;br&gt;&lt;br&gt;          -  currently involved in another study unless observational or in follow-up phase&lt;br&gt;             (non-interventional)&lt;br&gt;&lt;br&gt;          -  received any influenza vaccine in the last 2 years&lt;br&gt;      ;&lt;br&gt;        Inclusion Criteria:&lt;br&gt;&lt;br&gt;          -  have capacity to give informed consent&lt;br&gt;&lt;br&gt;          -  aged 18-50 yrs - ages chosen to minimise the risk of pneumococcal infection&lt;br&gt;&lt;br&gt;          -  speak fluent English- to ensure a comprehensive understanding of the research project&lt;br&gt;             and their proposed involvement, in order to minimise any communication issues to&lt;br&gt;             maximise participant safety.&lt;br&gt;&lt;br&gt;        Exclusion Criteria:&lt;br&gt;&lt;br&gt;          -  currently involved in another study unless observational or in follow-up phase&lt;br&gt;             (non-interventional)&lt;br&gt;&lt;br&gt;          -  received any influenza vaccine in the last 2 years&lt;br&gt;</t>
  </si>
  <si>
    <t>Detection of pneumococcal bacteria in the nasal wash sample;Detection of pneumococcal bacteria in the nasal wash sample;Detection of pneumococcal bacteria in the nasal wash sample</t>
  </si>
  <si>
    <t>Adjunctive Therapy of Andrographolid Sulfonatein Community Acquired Pneumonia: A Multicenter Randomized Controlled Clinical Trial</t>
  </si>
  <si>
    <t>Drug: Andrographolid Sulfonate Injection (AS Injection);Drug: Cephalosporin;Drug: Azithromycin, Minocycline or Doxycycline;Drug: Amoxicillin-clavulantic acid;Drug: Fluoroquinolones;Drug: Placebo;Drug: Andrographolid Sulfonate Injection (AS Injection);Drug: Cephalosporin;Drug: Azithromycin, Minocycline or Doxycycline;Drug: Amoxicillin-clavulantic acid;Drug: Fluoroquinolones;Drug: Placebo;Drug: Andrographolid Sulfonate Injection (AS Injection);Drug: Cephalosporin;Drug: Azithromycin, Minocycline or Doxycycline;Drug: Amoxicillin-clavulantic acid;Drug: Fluoroquinolones;Drug: Placebo</t>
  </si>
  <si>
    <t>https://clinicaltrials.gov/show/NCT02913118</t>
  </si>
  <si>
    <t>Adjunctive Therapy of Andrographolid Sulfonatein Community Acquired Pneumonia</t>
  </si>
  <si>
    <t>NCT02913118</t>
  </si>
  <si>
    <t>Qingfeng Pharmaceutical Group</t>
  </si>
  <si>
    <t>Community Acquired Pneumonia;Community Acquired Pneumonia;Community Acquired Pneumonia</t>
  </si>
  <si>
    <t>QF-CAP-20160402</t>
  </si>
  <si>
    <t>; ; ; ; ; ; ; ; ; ; ; ; ; ; ; ; ; ; ; ; ; ; ; ; ; ; ; ; ; ; ; ; ; ; ; ; ; ; ; ; ; ; ; ; ; ; ; ; ; ; ; ; ; ; ; ; ; ; ; ; ; ; ; ; ; ; ; ; ; ; ; ; ; ; ; ; ; ; ; ; ; ; ; ; ; ; ; ; ; ; ; ; ; ; ; ; ; ; ; ; ; ; ; ; ; ; ;</t>
  </si>
  <si>
    <t>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t>
  </si>
  <si>
    <t>;;;;;;;;;;;;;;;;;cyh-birm@263.net;;;;;;;;;;;;;;;;;;cyh-birm@263.net;;;;;;;;;;;;;;;;;;cyh-birm@263.net;;;;;;;;;;;;;;;;;;cyh-birm@263.net;;;;;;;;;;;;;;;;;;cyh-birm@263.net;;;;;;;;;;;;;;;;;;cyh-birm@263.net</t>
  </si>
  <si>
    <t>;;;;;;;;;;;;;;;;;+86 13901122992;;;;;;;;;;;;;;;;;;+86 13901122992;;;;;;;;;;;;;;;;;;+86 13901122992;;;;;;;;;;;;;;;;;;+86 13901122992;;;;;;;;;;;;;;;;;;+86 13901122992;;;;;;;;;;;;;;;;;;+86 13901122992</t>
  </si>
  <si>
    <t>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t>
  </si>
  <si>
    <t>&lt;br&gt;        Inclusion Criteria:&lt;br&gt;&lt;br&gt;          -  Age of 18-75 years, no gender restrictions.&lt;br&gt;&lt;br&gt;          -  Voluntary participation, all participants provide written informed consent.&lt;br&gt;&lt;br&gt;          -  Volunteers are hospitalized patients&lt;br&gt;&lt;br&gt;          -  Patients are hospitalized for community acquired pneumonia with T=38¬∞C within 24 hours&lt;br&gt;             before being enrolled Diagnosis of CAP(Chinese Guideline for Diagnosis and Management&lt;br&gt;             of Community Acquired Pneumonia in Adults 2016)&lt;br&gt;&lt;br&gt;               1. Pneumonia that is acquired in community&lt;br&gt;&lt;br&gt;               2. Symptoms and signs of pneumonia:&lt;br&gt;&lt;br&gt;               1. Presence of cough, expectoration or exacerbation of chronic airways disease, with&lt;br&gt;                  or without purulent sputum/chest pain/dyspnea/hemoptysis.&lt;br&gt;&lt;br&gt;               2. Presence offever.&lt;br&gt;&lt;br&gt;               3. Lung consolidation and/or moist rales.&lt;br&gt;&lt;br&gt;               4. Peripheral blood(WBC)&gt;10√ó109/L or &lt;4√ó109/L, with or without nuclear left shift;&lt;br&gt;                  3. Chest radiograph shows new ground-glass opacity, patchy infiltration,&lt;br&gt;                  consolidation or interstitial changes, with or without pleural effusion.&lt;br&gt;&lt;br&gt;        Patients who meet 1,3 and any one item in 2, exclude one of the following are clinically&lt;br&gt;        classified as CAP: pulmonary tuberculosis, cancer, non-infectious interstitial lung&lt;br&gt;        disease, pulmonary edema, atelectasis, pulmonary embolism, pulmonary eosinophilia and&lt;br&gt;        pulmonary vasculitis.&lt;br&gt;&lt;br&gt;          -  CURB 65=1 point,Each risk factor scores one point, for a maximum score of 5:&lt;br&gt;&lt;br&gt;               -  Confusion of new onset&lt;br&gt;&lt;br&gt;               -  Blood Urea nitrogen greater than 7 mmol/l (19 mg/dL)&lt;br&gt;&lt;br&gt;               -  Respiratory rate of 30 breaths per minute or greater&lt;br&gt;&lt;br&gt;               -  Blood pressure less than 90 mmHg systolic or diastolic blood pressure 60 mmHg or&lt;br&gt;                  less&lt;br&gt;&lt;br&gt;               -  Age 65 or older&lt;br&gt;&lt;br&gt;          -  Within 72 hours after symptom onset&lt;br&gt;&lt;br&gt;        Exclusion Criteria:&lt;br&gt;&lt;br&gt;          -  Known allergy to AS&lt;br&gt;&lt;br&gt;          -  Pregnant or breast-feeding&lt;br&gt;&lt;br&gt;          -  Heart dysfunction, NYHA III-IV class&lt;br&gt;&lt;br&gt;          -  Hematological system diseases, such as lymphoma, leukemia, agranulocytosis (neutrophil&lt;br&gt;             count&lt; 0.5√ó109/L).&lt;br&gt;&lt;br&gt;          -  Autoimmune diseases and disease active&lt;br&gt;&lt;br&gt;          -  Terminal malignant tumor&lt;br&gt;&lt;br&gt;          -  Long-term treatment of high dose corticosteroids (prednisone 10mg/d =2 weeks) or&lt;br&gt;             immunosuppressive agents&lt;br&gt;&lt;br&gt;          -  Inflammatory bowel disease, such as Crohn's disease, ulcerative colitis&lt;br&gt;&lt;br&gt;          -  Chronic renal failure, eGFR&lt;50 ml/min/1.73m2&lt;br&gt;&lt;br&gt;          -  Severe liver function damage, ALT or AST greater than or equal to 2 times the upper&lt;br&gt;             limit of normal&lt;br&gt;&lt;br&gt;          -  Hypernatremia, serum sodium=145mmol/L&lt;br&gt;&lt;br&gt;          -  Diagnosis as severe pneumonia:&lt;br&gt;&lt;br&gt;        Diagnostic criteria of severe pneumonia: patients who meet one major criteria or at least 3&lt;br&gt;        of these minor criteria are classified as severe cases: Major criteria:?the need for&lt;br&gt;        invasive mechanical ventilation?sepsis shock after active fluid resuscitation still need&lt;br&gt;        vasoactive drugs; Minor criteria:?respiratory rate &gt;30 breaths/min,&lt;br&gt;        ?PaO2/FiO2=250mmHg(1mmHg=0.133kPa), ?multilobar infiltrates, ?confusion&lt;br&gt;        or/andunorientation, ?bloodurea nitrogen level=20mg/dl(7.14mmol/L), ?systolic pressure&lt;br&gt;        &lt;90mmHg need active fluid resuscitation&lt;br&gt;&lt;br&gt;          -  Defervescence by using corticosteroid after symptom onset.&lt;br&gt;&lt;br&gt;          -  Patients who participated another intervention study within a month&lt;br&gt;&lt;br&gt;          -  Other conditions not suitable for inclusion according to the investigator' judgment.&lt;br&gt;      ;&lt;br&gt;        Inclusion Criteria:&lt;br&gt;&lt;br&gt;          -  Age of 18-75 years, no gender restrictions.&lt;br&gt;&lt;br&gt;          -  Voluntary participation, all participants provide written informed consent.&lt;br&gt;&lt;br&gt;          -  Volunteers are hospitalized patients&lt;br&gt;&lt;br&gt;          -  Patients are hospitalized for community acquired pneumonia with T=38¬∞C within 24 hours&lt;br&gt;             before being enrolled Diagnosis of CAP(Chinese Guideline for Diagnosis and Management&lt;br&gt;             of Community Acquired Pneumonia in Adults 2016)&lt;br&gt;&lt;br&gt;               1. Pneumonia that is acquired in community&lt;br&gt;&lt;br&gt;               2. Symptoms and signs of pneumonia:&lt;br&gt;&lt;br&gt;               1. Presence of cough, expectoration or exacerbation of chronic airways disease, with&lt;br&gt;                  or without purulent sputum/chest pain/dyspnea/hemoptysis.&lt;br&gt;&lt;br&gt;               2. Presence offever.&lt;br&gt;&lt;br&gt;               3. Lung consolidation and/or moist rales.&lt;br&gt;&lt;br&gt;               4. Peripheral blood(WBC)&gt;10√ó109/L or &lt;4√ó109/L, with or without nuclear left shift;&lt;br&gt;                  3. Chest radiograph shows new ground-glass opacity, patchy infiltration,&lt;br&gt;                  consolidation or interstitial changes, with or without pleural effusion.&lt;br&gt;&lt;br&gt;        Patients who meet 1,3 and any one item in 2, exclude one of the following are clinically&lt;br&gt;        classified as CAP: pulmonary tuberculosis, cancer, non-infectious interstitial lung&lt;br&gt;        disease, pulmonary edema, atelectasis, pulmonary embolism, pulmonary eosinophilia and&lt;br&gt;        pulmonary vasculitis.&lt;br&gt;&lt;br&gt;          -  CURB 65=1 point,Each risk factor scores one point, for a maximum score of 5:&lt;br&gt;&lt;br&gt;               -  Confusion of new onset&lt;br&gt;&lt;br&gt;               -  Blood Urea nitrogen greater than 7 mmol/l (19 mg/dL)&lt;br&gt;&lt;br&gt;               -  Respiratory rate of 30 breaths per minute or greater&lt;br&gt;&lt;br&gt;               -  Blood pressure less than 90 mmHg systolic or diastolic blood pressure 60 mmHg or&lt;br&gt;                  less&lt;br&gt;&lt;br&gt;               -  Age 65 or older&lt;br&gt;&lt;br&gt;          -  Within 72 hours after symptom onset&lt;br&gt;&lt;br&gt;        Exclusion Criteria:&lt;br&gt;&lt;br&gt;          -  Known allergy to AS&lt;br&gt;&lt;br&gt;          -  Pregnant or breast-feeding&lt;br&gt;&lt;br&gt;          -  Heart dysfunction, NYHA III-IV class&lt;br&gt;&lt;br&gt;          -  Hematological system diseases, such as lymphoma, leukemia, agranulocytosis (neutrophil&lt;br&gt;             count&lt; 0.5√ó109/L).&lt;br&gt;&lt;br&gt;          -  Autoimmune diseases and disease active&lt;br&gt;&lt;br&gt;          -  Terminal malignant tumor&lt;br&gt;&lt;br&gt;          -  Long-term treatment of high dose corticosteroids (prednisone 10mg/d =2 weeks) or&lt;br&gt;             immunosuppressive agents&lt;br&gt;&lt;br&gt;          -  Inflammatory bowel disease, such as Crohn's disease, ulcerative colitis&lt;br&gt;&lt;br&gt;          -  Chronic renal failure, eGFR&lt;50 ml/min/1.73m2&lt;br&gt;&lt;br&gt;          -  Severe liver function damage, ALT or AST greater than or equal to 2 times the upper&lt;br&gt;             limit of normal&lt;br&gt;&lt;br&gt;          -  Hypernatremia, serum sodium=145mmol/L&lt;br&gt;&lt;br&gt;          -  Diagnosis as severe pneumonia:&lt;br&gt;&lt;br&gt;        Diagnostic criteria of severe pneumonia: patients who meet one major criteria or at least 3&lt;br&gt;        of these minor criteria are classified as severe cases: Major criteria:?the need for&lt;br&gt;        invasive mechanical ventilation?sepsis shock after active fluid resuscitation still need&lt;br&gt;        vasoactive drugs; Minor criteria:?respiratory rate &gt;30 breaths/min,&lt;br&gt;        ?PaO2/FiO2=250mmHg(1mmHg=0.133kPa), ?multilobar infiltrates, ?confusion&lt;br&gt;        or/andunorientation, ?bloodurea nitrogen level=20mg/dl(7.14mmol/L), ?systolic pressure&lt;br&gt;        &lt;90mmHg need active fluid resuscitation&lt;br&gt;&lt;br&gt;          -  Defervescence by using corticosteroid after symptom onset.&lt;br&gt;&lt;br&gt;          -  Patients who participated another intervention study within a month&lt;br&gt;&lt;br&gt;          -  Other conditions not suitable for inclusion according to the investigator' judgment.&lt;br&gt;      ;&lt;br&gt;        Inclusion Criteria:&lt;br&gt;&lt;br&gt;          -  Age of 18-75 years, no gender restrictions.&lt;br&gt;&lt;br&gt;          -  Voluntary participation, all participants provide written informed consent.&lt;br&gt;&lt;br&gt;          -  Volunteers are hospitalized patients&lt;br&gt;&lt;br&gt;          -  Patients are hospitalized for community acquired pneumonia with T=38¬∞C within 24 hours&lt;br&gt;             before being enrolled Diagnosis of CAP(Chinese Guideline for Diagnosis and Management&lt;br&gt;             of Community Acquired Pneumonia in Adults 2016)&lt;br&gt;&lt;br&gt;               1. Pneumonia that is acquired in community&lt;br&gt;&lt;br&gt;               2. Symptoms and signs of pneumonia:&lt;br&gt;&lt;br&gt;               1. Presence of cough, expectoration or exacerbation of chronic airways disease, with&lt;br&gt;                  or without purulent sputum/chest pain/dyspnea/hemoptysis.&lt;br&gt;&lt;br&gt;               2. Presence offever.&lt;br&gt;&lt;br&gt;               3. Lung consolidation and/or moist rales.&lt;br&gt;&lt;br&gt;               4. Peripheral blood(WBC)&gt;10√ó109/L or &lt;4√ó109/L, with or without nuclear left shift;&lt;br&gt;                  3. Chest radiograph shows new ground-glass opacity, patchy infiltration,&lt;br&gt;                  consolidation or interstitial changes, with or without pleural effusion.&lt;br&gt;&lt;br&gt;        Patients who meet 1,3 and any one item in 2, exclude one of the following are clinically&lt;br&gt;        classified as CAP: pulmonary tuberculosis, cancer, non-infectious interstitial lung&lt;br&gt;        disease, pulmonary edema, atelectasis, pulmonary embolism, pulmonary eosinophilia and&lt;br&gt;        pulmonary vasculitis.&lt;br&gt;&lt;br&gt;          -  CURB 65=1 point,Each risk factor scores one point, for a maximum score of 5:&lt;br&gt;&lt;br&gt;               -  Confusion of new onset&lt;br&gt;&lt;br&gt;               -  Blood Urea nitrogen greater than 7 mmol/l (19 mg/dL)&lt;br&gt;&lt;br&gt;               -  Respiratory rate of 30 breaths per minute or greater&lt;br&gt;&lt;br&gt;               -  Blood pressure less than 90 mmHg systolic or diastolic blood pressure 60 mmHg or&lt;br&gt;                  less&lt;br&gt;&lt;br&gt;               -  Age 65 or older&lt;br&gt;&lt;br&gt;          -  Within 72 hours after symptom onset&lt;br&gt;&lt;br&gt;        Exclusion Criteria:&lt;br&gt;&lt;br&gt;          -  Known allergy to AS&lt;br&gt;&lt;br&gt;          -  Pregnant or breast-feeding&lt;br&gt;&lt;br&gt;          -  Heart dysfunction, NYHA III-IV class&lt;br&gt;&lt;br&gt;          -  Hematological system diseases, such as lymphoma, leukemia, agranulocytosis (neutrophil&lt;br&gt;             count&lt; 0.5√ó109/L).&lt;br&gt;&lt;br&gt;          -  Autoimmune diseases and disease active&lt;br&gt;&lt;br&gt;          -  Terminal malignant tumor&lt;br&gt;&lt;br&gt;          -  Long-term treatment of high dose corticosteroids (prednisone 10mg/d =2 weeks) or&lt;br&gt;             immunosuppressive agents&lt;br&gt;&lt;br&gt;          -  Inflammatory bowel disease, such as Crohn's disease, ulcerative colitis&lt;br&gt;&lt;br&gt;          -  Chronic renal failure, eGFR&lt;50 ml/min/1.73m2&lt;br&gt;&lt;br&gt;          -  Severe liver function damage, ALT or AST greater than or equal to 2 times the upper&lt;br&gt;             limit of normal&lt;br&gt;&lt;br&gt;          -  Hypernatremia, serum sodium=145mmol/L&lt;br&gt;&lt;br&gt;          -  Diagnosis as severe pneumonia:&lt;br&gt;&lt;br&gt;        Diagnostic criteria of severe pneumonia: patients who meet one major criteria or at least 3&lt;br&gt;        of these minor criteria are classified as severe cases: Major criteria:?the need for&lt;br&gt;        invasive mechanical ventilation?sepsis shock after active fluid resuscitation still need&lt;br&gt;        vasoactive drugs; Minor criteria:?respiratory rate &gt;30 breaths/min,&lt;br&gt;        ?PaO2/FiO2=250mmHg(1mmHg=0.133kPa), ?multilobar infiltrates, ?confusion&lt;br&gt;        or/andunorientation, ?bloodurea nitrogen level=20mg/dl(7.14mmol/L), ?systolic pressure&lt;br&gt;        &lt;90mmHg need active fluid resuscitation&lt;br&gt;&lt;br&gt;          -  Defervescence by using corticosteroid after symptom onset.&lt;br&gt;&lt;br&gt;          -  Patients who participated another intervention study within a month&lt;br&gt;&lt;br&gt;          -  Other conditions not suitable for inclusion according to the investigator' judgment.&lt;br&gt;</t>
  </si>
  <si>
    <t>time to clinical stability;number of study participants with treatment-related adverse events as assessed by CTCAE v4.0;time to clinical stability;number of study participants with treatment-related adverse events as assessed by CTCAE v4.0;time to clinical stability;number of study participants with treatment-related adverse events as assessed by CTCAE v4.0</t>
  </si>
  <si>
    <t>the duration of fever;the initial treatment failure rate;length of stay in hospital;questionnaire for hospitalization expenses;the duration of intravenous antibiotic treatment;the rate of diarrhea and intestinal dysbacteriosis</t>
  </si>
  <si>
    <t>Validation Study of the WatchPAT 200 in the Diagnosis of Obstructive Sleep Apnea in Children 4-12 Years of Age</t>
  </si>
  <si>
    <t>Device: WatchPAT Intervention</t>
  </si>
  <si>
    <t>https://clinicaltrials.gov/show/NCT03188718</t>
  </si>
  <si>
    <t>WatchPAT Device Validation Study Compared to Polysomnography</t>
  </si>
  <si>
    <t>NCT03188718</t>
  </si>
  <si>
    <t>Sleep Apnea Syndromes;Sleep Disorder;Sleep</t>
  </si>
  <si>
    <t>December 7, 2017</t>
  </si>
  <si>
    <t>17-0827</t>
  </si>
  <si>
    <t>Michelle Sobremonte-King, MD;Ann Halbower, MD</t>
  </si>
  <si>
    <t>University of Colorado, Denver;University of Colorado, Denver</t>
  </si>
  <si>
    <t>Kaiser Permanente;Itamar-Medical, Israel</t>
  </si>
  <si>
    <t>&lt;br&gt;        Inclusion Criteria:&lt;br&gt;&lt;br&gt;          1. Age 5 through 12 years of age.&lt;br&gt;&lt;br&gt;          2. Referral to the Sleep Lab due to concerns for Obstructive Sleep Apnea (OSA) and&lt;br&gt;             presenting with symptoms such as:&lt;br&gt;&lt;br&gt;               -  snoring,&lt;br&gt;&lt;br&gt;               -  witnessed apneas,&lt;br&gt;&lt;br&gt;               -  daytime sleepiness, and&lt;br&gt;&lt;br&gt;               -  mouth breathing, etc.&lt;br&gt;&lt;br&gt;          3. Informed consent obtained.&lt;br&gt;&lt;br&gt;        Exclusion Criteria:&lt;br&gt;&lt;br&gt;          1. Medical conditions that can affect the tonometer reading such as:&lt;br&gt;&lt;br&gt;               -  peripheral vascular disease,&lt;br&gt;&lt;br&gt;               -  cyanotic heart disease,&lt;br&gt;&lt;br&gt;               -  systemic hypertension, and&lt;br&gt;&lt;br&gt;               -  sickle cell crisis.&lt;br&gt;&lt;br&gt;          2. Medical conditions that can potentially limit tolerance of the WatchPAT 200 device&lt;br&gt;             such as:&lt;br&gt;&lt;br&gt;               -  autism spectrum disorder,&lt;br&gt;&lt;br&gt;               -  Trisomy 21, and&lt;br&gt;&lt;br&gt;               -  neurodevelopmental disorders.&lt;br&gt;&lt;br&gt;          3. History of neuromuscular malformation&lt;br&gt;&lt;br&gt;          4. History of current supplemental oxygen use&lt;br&gt;&lt;br&gt;          5. History of current vasoactive, cardiac or seizure medication use&lt;br&gt;&lt;br&gt;          6. Inability or unwillingness to provide informed consent&lt;br&gt;</t>
  </si>
  <si>
    <t>Peripheral arterial tone apnea-hypopnea index (PAHI)</t>
  </si>
  <si>
    <t>Peripheral arterial tone respiratory disturbance index (PRDI);Oxygen desaturation index (ODI);Sleep Staging;Oxygen saturation;Heart rate;Body Position;Sleep Time (Total)</t>
  </si>
  <si>
    <t>Procedure: Veno-veno-arterial ECMO</t>
  </si>
  <si>
    <t>https://clinicaltrials.gov/show/NCT02859194</t>
  </si>
  <si>
    <t>The Effect of Lt to Rt Shunt Using Veno-veno-arterial Extracorporeal Membrane Oxygenation (ECMO) on Coronary Oxygenation in Lung Transplantation Patients</t>
  </si>
  <si>
    <t>NCT02859194</t>
  </si>
  <si>
    <t>Interstitial Pulmonary Fibrosis ARDS;COPD (Chronic Obstructive Pulmonary Disease);Bronchiectasis;Lymphangioleiomyomatosis;Primary Pulmonary Hypertension;ARDS (Acute Respiratory Distress Syndrome)</t>
  </si>
  <si>
    <t>May 31, 2016</t>
  </si>
  <si>
    <t>4-2016-0124</t>
  </si>
  <si>
    <t>&lt;br&gt;        Inclusion Criteria:&lt;br&gt;&lt;br&gt;        1. scheduled for double lung transplantation&lt;br&gt;&lt;br&gt;        Exclusion Criteria:&lt;br&gt;&lt;br&gt;          1. patients who have history of coronary artery occlusive disease&lt;br&gt;&lt;br&gt;          2. patients with arrhythmia&lt;br&gt;</t>
  </si>
  <si>
    <t>arterial blood oxygen partial pressure (PaO2);arterial blood oxygen partial pressure (PaO2);arterial blood oxygen partial pressure (PaO2);arterial blood oxygen partial pressure (PaO2)</t>
  </si>
  <si>
    <t>venous blood oxygen partial pressure (PvO2);venous blood oxygen partial pressure (PvO2);venous blood oxygen partial pressure (PvO2);venous blood oxygen partial pressure (PvO2)</t>
  </si>
  <si>
    <t>A Multicentre, Prospective, Open-label, Non-randomized, Single Arm Treatment Study to Assess the Safety, Performance and Initial Efficacy Trends of the Genio(TM) Bilateral Hypoglossal Nerve Stimulation System for the Treatment of Obstructive Sleep Apnoea.</t>
  </si>
  <si>
    <t>Device: Genio(TM) bilateral hypoglossal nerve stimulation system</t>
  </si>
  <si>
    <t>https://clinicaltrials.gov/show/NCT03048604</t>
  </si>
  <si>
    <t>BiLAteral Hypoglossal Nerve Stimulation for Treatment of Obstructive Sleep Apnoea (BLAST OSA)</t>
  </si>
  <si>
    <t>NCT03048604</t>
  </si>
  <si>
    <t>Australia;France;United Kingdom;Australia;France;United Kingdom</t>
  </si>
  <si>
    <t>March 30, 2017</t>
  </si>
  <si>
    <t>BLAST OSA</t>
  </si>
  <si>
    <t>Val√©rie Attali, Dr.</t>
  </si>
  <si>
    <t>La Piti√© Salp√™tri√®re, Paris</t>
  </si>
  <si>
    <t>&lt;br&gt;        Main Inclusion Criteria:&lt;br&gt;&lt;br&gt;          -  Body mass index =32 kg/m2&lt;br&gt;&lt;br&gt;          -  Patients who do not tolerate or do not accept positive airway pressure (PAP)&lt;br&gt;             treatments.&lt;br&gt;&lt;br&gt;          -  Obstructive apnoea-hypopnea index (AHI) of 20-60 events/hour&lt;br&gt;&lt;br&gt;        Main Exclusion Criteria:&lt;br&gt;&lt;br&gt;          -  Unable or incapable of providing informed written consent&lt;br&gt;&lt;br&gt;          -  Unwilling or incapable of returning to all follow-up visits and sleep studies,&lt;br&gt;             including evaluation procedures and filling out questionnaires&lt;br&gt;&lt;br&gt;          -  Significant co-morbidities making the patient unable or inappropriate to participate&lt;br&gt;             in the trial&lt;br&gt;</t>
  </si>
  <si>
    <t>Safety (Incidence of serious device-related adverse events);Performance</t>
  </si>
  <si>
    <t>A Phase I Trial to Evaluate the Safety and Immunogenicity of an Influenza Vaccination Strategy Including a H3N2 M2SR Prime Followed by a Seasonal Quadrivalent Inactivated Vaccine Boost in a Pediatric Population 9-17 Years Old</t>
  </si>
  <si>
    <t>Biological: Influenza Virus Monovalent A/H3N2/Bris 10 M2SR Live Vaccine;Other: Placebo;Biological: Quadrivalent MDCK Inactivated Influenza Vaccine</t>
  </si>
  <si>
    <t>https://clinicaltrials.gov/show/NCT03553940</t>
  </si>
  <si>
    <t>H3N2 M2SR in Pediatric Population</t>
  </si>
  <si>
    <t>NCT03553940</t>
  </si>
  <si>
    <t>August 2, 2018</t>
  </si>
  <si>
    <t>17-0012</t>
  </si>
  <si>
    <t>&lt;br&gt;        Inclusion Criteria:&lt;br&gt;&lt;br&gt;          1. Parent(s)/legal guardian(s) must provide written informed consent prior to initiation&lt;br&gt;             of any study procedures, and subject must provide assent.&lt;br&gt;&lt;br&gt;          2. Are able to understand and comply with planned study procedures and be available for&lt;br&gt;             all study visits.&lt;br&gt;&lt;br&gt;          3. Are males or non-pregnant females, 9-17 years old, inclusive at the time of&lt;br&gt;             enrollment.&lt;br&gt;&lt;br&gt;          4. Are in good health*.&lt;br&gt;&lt;br&gt;             *As determined by medical history and physical examination to evaluate acute or&lt;br&gt;             currently ongoing chronic medical diagnoses or conditions, defined as those that have&lt;br&gt;             been present for at least 90 days, which would affect the assessment of the safety of&lt;br&gt;             subjects or the immunogenicity of study vaccinations. Chronic medical diagnoses or&lt;br&gt;             conditions should be stable for the last 60 days (no hospitalizations, ER, or urgent&lt;br&gt;             care for condition and no adverse symptoms that need medical intervention). This&lt;br&gt;             includes no change in chronic prescription medication, dose, or frequency as a result&lt;br&gt;             of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principal investigator or appropriate sub-investigator, will&lt;br&gt;             not be considered a deviation of this inclusion criterion. Subjects may be on chronic&lt;br&gt;             or as needed (prn) medications if, in the opinion of the site principal investigator&lt;br&gt;             or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Note: Low dose topical steroids, herbals, vitamins, and&lt;br&gt;             supplements are permitted.&lt;br&gt;&lt;br&gt;          5. Oral temperature is less than 100.0 degrees Fahrenheit.&lt;br&gt;&lt;br&gt;          6. For female adolescent of child-bearing potential* must agree to correctly use an&lt;br&gt;             acceptable method of contraception** from 30 days prior to vaccination until 30 days&lt;br&gt;             after the last study vaccination.&lt;br&gt;&lt;br&gt;             *Defined by the onset of menses, and not sterilized via tubal ligation, bilateral&lt;br&gt;             oophorectomy, hysterectomy, or successful Essure(R) placement (permanent,&lt;br&gt;             non-surgical, non-hormonal sterilization) with documented radiological confirmation&lt;br&gt;             test at least 90 days after the procedure, and still menstruating.&lt;br&gt;&lt;br&gt;             **Includes non-male sexual relationships, abstinence from sexual intercourse with a&lt;br&gt;             male partner, monogamous relationship with a vasectomized partner, and correct use of&lt;br&gt;             male condoms with the use of applied spermicide, intrauterine devices, NuvaRing(R),&lt;br&gt;             and licensed hormonal methods such as implants, injectables, contraceptive patches or&lt;br&gt;             oral contraceptives (the pill). Method of contraception will be captured on the&lt;br&gt;             appropriate data collection form.&lt;br&gt;&lt;br&gt;          7. Female adolescent of childbearing potential must have a negative urine pregnancy test&lt;br&gt;             within 24 hours prior to study vaccination.&lt;br&gt;&lt;br&gt;          8. Males who are sexually active with a female of childbearing potential must agree not&lt;br&gt;             to father a child for 30 days after receipt of the first study vaccination.&lt;br&gt;&lt;br&gt;          9. Agrees not to participate in another clinical trial during the study period.&lt;br&gt;&lt;br&gt;         10. Agrees not to donate blood or blood products to a blood bank for 12 months after&lt;br&gt;             receiving the investigational vaccine.&lt;br&gt;&lt;br&gt;         11. Weight = / &gt; 34 kg or 75 pounds.&lt;br&gt;&lt;br&gt;         12. Hemoglobin = / &gt; 11.5 g/dL.&lt;br&gt;&lt;br&gt;         13. Hematocrit &gt; 35%.&lt;br&gt;&lt;br&gt;         14. Ferritin level = / &gt; 15 ng/mL.&lt;br&gt;&lt;br&gt;         15. Parent/legal guardian must provide consent to future use of stored samples.&lt;br&gt;&lt;br&gt;        Exclusion Criteria:&lt;br&gt;&lt;br&gt;          1. Have an acute illness*, as determined by the site PI or appropriate sub-investigator,&lt;br&gt;             within 72 hours prior to each study vaccination.&lt;br&gt;&lt;br&gt;             *An acute illness which is nearly resolved with only minor residual symptoms remaining&lt;br&gt;             is allowable if, in the opinion of the site PI or appropriate sub-investigator, the&lt;br&gt;             residual symptoms will not interfere with the ability to assess safety parameters as&lt;br&gt;             required by the protocol.&lt;br&gt;&lt;br&gt;          2. Have any medical disease or condition that, in the opinion of the site PI or&lt;br&gt;             appropriate sub-investigator, is a contraindication to study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that are not active are permitted.&lt;br&gt;&lt;br&gt;          5. Have known HIV, hepatitis B, or hepatitis C infection.&lt;br&gt;&lt;br&gt;          6. Have a history of severe reactions following previous immunization with licensed or&lt;br&gt;             unlicensed influenza vaccines.&lt;br&gt;&lt;br&gt;          7. History of anatomic disorder of the nares or nasopharynx (Deviated septum is allowed).&lt;br&gt;&lt;br&gt;          8. History of chronic sinus infections.&lt;br&gt;&lt;br&gt;          9. Have a history of Guillain-Barre Syndrome.&lt;br&gt;&lt;br&gt;         10. Have a history of alcohol or drug abuse prior to study vaccination.&lt;br&gt;&lt;br&gt;         11. Have any diagnosis, current or past, of schizophrenia, bipolar disease, or other&lt;br&gt;             psychiatric diagnosis that may interfere with subject compliance or safety&lt;br&gt;             evaluations.&lt;br&gt;&lt;br&gt;         12. Have been hospitalized for psychiatric illness, history of suicide attempt, or&lt;br&gt;             confinement for danger to self or others prior to study vaccination.&lt;br&gt;&lt;br&gt;         13. Have taken oral and/or nasal corticosteroids of any dose within 30 days prior to each&lt;br&gt;             study vaccination or plan to take in the 30 days following the first study&lt;br&gt;             vaccination.&lt;br&gt;&lt;br&gt;         14. Have taken high-dose*,** inhaled corticosteroids within 30 days (prior to study&lt;br&gt;             vaccination).&lt;br&gt;&lt;br&gt;             *High-dose defined as per age as using inhaled high dose pe</t>
  </si>
  <si>
    <t>Frequency of Adverse Event of Special Interest (AESIs) following vaccination;Frequency of New Onset Chronic Medical Conditions (NOCMC) following vaccination;Frequency of SAEs;Frequency of solicited systemic reactogenicity;Frequency of solicited upper respiratory reactogenicity;Frequency of unsolicited non-serious adverse events</t>
  </si>
  <si>
    <t>GMFR of nasal sIgA responses directed against the H3N2 M2SR virus measured by EPT (ELISA) without normalization to total sIgA;GMFR of nasal sIgA responses directed against the H3N2 M2SR virus measured by EPT (ELISA) without normalization to total sIgA;GMFR of nasal sIgA responses directed against the H3N2 M2SR virus measured by EPT (ELISA) without normalization to total sIgA;GMFR of nasal sIgA responses directed against the H3N2 M2SR virus measured by EPT (ELISA) without normalization to total sIgA;GMFR of nasal sIgA responses directed against the H3N2 M2SR virus measured by EPT (ELISA) without normalization to total sIgA following QIV vaccination;GMFR of nasal sIgA responses directed against the H3N2 M2SR virus measured by EPT (ELISA) without normalization to total sIgA immediately before QIV vaccination;GMFR of nasal sIgA responses directed against the H3N2 QIV virus measured by EPT (ELISA) with normalization to total sIgA;GMFR of nasal sIgA responses directed against the H3N2 QIV virus measured by EPT (ELISA) with normalization to total sIgA;GMFR of nasal sIgA responses directed against the H3N2 QIV virus measured by EPT (ELISA) with normalization to total sIgA;GMFR of nasal sIgA responses directed against the H3N2 QIV virus measured by EPT (ELISA) with normalization to total sIgA;GMFR of nasal sIgA responses directed against the H3N2 QIV virus measured by EPT (ELISA) with normalization to total sIgA following QIV vaccination;GMFR of nasal sIgA responses directed against the H3N2 QIV virus measured by EPT (ELISA) with normalization to total sIgA immediately before QIV vaccination;GMFR of nasal sIgA responses directed against the H3N2 QIV virus measured by EPT (ELISA) without normalization to total sIgA;GMFR of nasal sIgA responses directed against the H3N2 QIV virus measured by EPT (ELISA) without normalization to total sIgA;GMFR of nasal sIgA responses directed against the H3N2 QIV virus measured by EPT (ELISA) without normalization to total sIgA;GMFR of nasal sIgA responses directed against the H3N2 QIV virus measured by EPT (ELISA) without normalization to total sIgA;GMFR of nasal sIgA responses directed against the H3N2 QIV virus measured by EPT (ELISA) without normalization to total sIgA following QIV vaccination;GMFR of nasal sIgA responses directed against the H3N2 QIV virus measured by EPT (ELISA) without normalization to total sIgA immediately before QIV vaccination;GMTs of nasal sIgA responses directed against the H3N2 M2SR virus measured by EPT (ELISA) with normalization to total sIgA;GMTs of nasal sIgA responses directed against the H3N2 M2SR virus measured by EPT (ELISA) with normalization to total sIgA;GMTs of nasal sIgA responses directed against the H3N2 M2SR virus measured by EPT (ELISA) with normalization to total sIgA;GMTs of nasal sIgA responses directed against the H3N2 M2SR virus measured by EPT (ELISA) with normalization to total sIgA;GMTs of nasal sIgA responses directed against the H3N2 M2SR virus measured by EPT (ELISA) with normalization to total sIgA following QIV vaccination;GMTs of nasal sIgA responses directed against the H3N2 M2SR virus measured by EPT (ELISA) with normalization to total sIgA immediately before QIV vaccination;GMFR of nasal sIgA responses directed against the H3N2 M2SR virus measured by EPT (ELISA) with normalization to total sIgA immediately before QIV vaccination;GMFR of nasal sIgA responses directed against the H3N2 M2SR virus measured by EPT (ELISA) with normalization to total sIgA following QIV vaccination;GMFR of nasal sIgA responses directed against the H3N2 M2SR virus measured by EPT (ELISA) with normalization to total sIgA;GMFR of nasal sIgA responses directed against the H3N2 M2SR virus measured by EPT (ELISA) with normalization to total sIgA;GMFR of nasal sIgA responses directed against the H3N2 M2SR virus measured by EPT (ELISA) with normalization to total sIgA;GMFR of nasal sIgA responses directed against the H3N2 M2SR virus measured by EPT (ELISA) with normalization to total sIgA;Frequency of influenza H3 HA-specific QIV-like viruses immediately before QIV vaccination;Frequency of influenza H3 HA-specific QIV-like viruses following QIV vaccination;Frequency of influenza H3 HA-specific QIV-like viruses;Frequency of influenza H3 HA-specific QIV-like viruses;Frequency of influenza H3 HA-specific QIV-like viruses;Frequency of influenza H3 HA-specific QIV-like viruses;Frequency of influenza H3 HA-specific H3 M2SR-like viruses immediately before QIV vaccination;Frequency of influenza H3 HA-specific H3 M2SR-like viruses following QIV vaccination;Frequency of influenza H3 HA-specific H3 M2SR-like viruses;Frequency of influenza H3 HA-specific H3 M2SR-like viruses;Frequency of influenza H3 HA-specific H3 M2SR-like viruses;GMTs of nasal sIgA responses directed against the H3N2 QIV virus measured by EPT (ELISA) without normalization to total sIgA immediately before QIV vaccination;HAI antibody geometric mean fold rise (GMFR) to the H3N2 M2SR-like virus;HAI antibody geometric mean titers (GMTs) to the H3N2 M2SR-like virus;HAI antibody GMFR to the H3N2 M2SR-like virus;HAI antibody GMFR to the H3N2 M2SR-like virus;HAI antibody GMFR to the H3N2 M2SR-like virus;HAI antibody GMFR to the H3N2 M2SR-like virus following QIV vaccination;HAI antibody GMFR to the H3N2 M2SR-like virus immediately before QIV vaccination before;HAI antibody GMFR to the H3N2 QIV-like virus;HAI antibody GMFR to the H3N2 QIV-like virus;HAI antibody GMFR to the H3N2 QIV-like virus;HAI antibody GMFR to the H3N2 QIV-like virus;HAI antibody GMFR to the H3N2 QIV-like virus following QIV vaccination;HAI antibody GMFR to the H3N2 QIV-like virus immediately before QIV vaccination;HAI antibody GMTs to the H3N2 M2SR-like virus;HAI antibody GMTs to the H3N2 M2SR-like virus;HAI antibody GMTs to the H3N2 M2SR-like virus;HAI antibody GMTs to the H3N2 M2SR-like virus following QIV vaccination;HAI antibody GMTs to the H3N2 M2SR-like virus immediately before QIV vaccination;HAI antibody GMTs to the H3N2 QIV-like virus;HAI antibody GMTs to the H3N2 QIV-like virus;HAI antibody GMTs to the H3N2 QIV-like virus;HAI antibody GMTs to the H3N2 QIV-like virus;HAI antibody GMTs to the H3N2 QIV-like virus following QIV vaccination;HAI antibody GMTs to the H3N2 QIV-like virus immediately before QIV vaccination;Neut antibody GMFR to the H3N2 M2SR-like virus;Neut antibody GMFR to the H3N2 M2SR-like virus;Neut antibody GMFR to the H3N2 M2SR-like virus;Frequency of influenza H3 HA-specific H3 M2SR-like viruses;Conserved internal viral protein-specific IFN-gamma ELISPOT responses immediately before QIV vaccination;Conserved internal viral protein-specific IFN-gamma ELISPOT responses following QIV vaccination;Conserved internal viral protein-specific IFN-gamma ELISPOT responses;Conserved internal viral protein-specific IFN-gamma ELISPOT responses;Conserved internal viral protein-specific IFN-gamma ELISPOT responses;Conserved internal viral protein-specific IFN-gamma ELISPOT responses;GMTs of nasal sIgA responses directed against the H3N2 M2SR virus measured by EPT (ELISA) without normalization to total sIgA;GMTs of nasal sIgA responses directed against the H3N2 M2SR virus measured by EPT (ELISA) without normalization to total sIgA;GMTs of nasal sIgA responses directed against the H3N2 M2SR virus measured by EPT (ELISA) without normalization to total sIgA;GMTs of nasal sIgA responses directed against the H3N2 M2SR virus measured by EPT (ELISA) without normalization to total sIgA;GMTs of nasal sIgA responses directed against the H3N2 M2SR virus measured by EPT (ELISA) without normalization to total sIgA following QIV vaccination;GMTs of nasal sIgA responses directed against the H3N2 M2SR virus measured by EPT (ELISA) without normalization to total sIgA immediately before QIV vaccination;GMTs of nasal sIgA responses directed against the H3N2 QIV virus measured by EPT (ELISA) with normalization to total sIgA;GMTs of nasal sIgA responses directed against the H3N2 QIV virus measured by EPT (ELISA) with normalization to total sIgA;GMTs of nasal sIgA responses directed against the H3N2 QIV virus measured by EPT (ELISA) with normalization to total sIgA;GMTs of nasal sIgA responses directed against the H3N2 QIV virus measured by EPT (ELISA) with normalization to total sIgA;GMTs of nasal sIgA responses directed against the H3N2 QIV virus measured by EPT (ELISA) with normalization to total sIgA following QIV vaccination;Neut antibody GMTs to the H3N2 QIV-like virus;Neut antibody GMTs to the H3N2 QIV-like virus following QIV vaccination;Neut antibody GMTs to the H3N2 QIV-like virus immediately before QIV vaccination;Percentage of subjects achieving a serum HAI antibody titer of &gt; / = 1:40 against the H3N2 M2SR-like virus;Percentage of subjects achieving a serum HAI antibody titer of &gt; / = 1:40 against the H3N2 M2SR-like virus;Percentage of subjects achieving a serum HAI antibody titer of &gt; / = 1:40 against the H3N2 M2SR-like virus;Percentage of subjects achieving a serum HAI antibody titer of &gt; / = 1:40 against the H3N2 M2SR-like virus;Percentage of subjects achieving a serum HAI antibody titer of &gt; / = 1:40 against the H3N2 M2SR-like virus following QIV vaccination;Percentage of subjects achieving a serum HAI antibody titer of &gt; / = 1:40 against the H3N2 M2SR-like virus immediately before QIV vaccination;Percentage of subjects achieving a serum HAI antibody titer of &gt; / = 1:40 against the H3N2 QIV-like virus;Percentage of subjects achieving a serum HAI antibody titer of &gt; / = 1:40 against the H3N2 QIV-like virus;Percentage of subjects achieving a serum HAI antibody titer of &gt; / = 1:40 against the H3N2 QIV-like virus;Percentage of subjects achieving a serum HAI antibody titer of &gt; / = 1:40 against the H3N2 QIV-like virus;Percentage of subjects achieving a serum HAI antibody titer of &gt; / = 1:40 against the H3N2 QIV-like virus following QIV vaccination;Percentage of subjects achieving a serum HAI antibody titer of &gt; / = 1:40 against the H3N2 QIV-like virus immediately before QIV vaccination;Percentage of subjects achieving a serum Neut antibody titer of &gt; / = 1:40 against the H3N2 M2SR-like virus;Percentage of subjects achieving a serum Neut antibody titer of &gt; / = 1:40 against the H3N2 M2SR-like virus;Percentage of subjects achieving a serum Neut antibody titer of &gt; / = 1:40 against the H3N2 M2SR-like virus;Percentage of subjects achieving a serum Neut antibody titer of &gt; / = 1:40 against the H3N2 M2SR-like virus;Percentage of subjects achieving a serum Neut antibody titer of &gt; / = 1:40 against the H3N2 M2SR-like virus following QIV vaccination;Percentage of subjects achieving a serum Neut antibody titer of &gt; / = 1:40 against the H3N2 M2SR-like virus immediately before QIV vaccination;Percentage of subjects achieving a serum Neut antibody titer of &gt; / = 1:40 against the H3N2 QIV-like virus;Percentage of subjects achieving a serum Neut antibody titer of &gt; / = 1:40 against the H3N2 QIV-like virus;Percentage of subjects achieving a serum Neut antibody titer of &gt; / = 1:40 against the H3N2 QIV-like virus;Percentage of subjects achieving a serum Neut antibody titer of &gt; / = 1:40 against the H3N2 QIV-like virus;Percentage of subjects achieving a serum Neut antibody titer of &gt; / = 1:40 against the H3N2 QIV-like virus following QIV vaccination;GMTs of nasal sIgA responses directed against the H3N2 QIV virus measured by EPT (ELISA) with normalization to total sIgA immediately before QIV vaccination;GMTs of nasal sIgA responses directed against the H3N2 QIV virus measured by EPT (ELISA) without normalization to total sIgA;GMTs of nasal sIgA responses directed against the H3N2 QIV virus measured by EPT (ELISA) without normalization to total sIgA;GMTs of nasal sIgA responses directed against the H3N2 QIV virus measured by EPT (ELISA) without normalization to total sIgA;GMTs of nasal sIgA responses directed against the H3N2 QIV virus measured by EPT (ELISA) without normalization to total sIgA;GMTs of nasal sIgA responses directed against the H3N2 QIV virus measured by EPT (ELISA) without normalization to total sIgA following QIV vaccination;Neut antibody GMFR to the H3N2 QIV-like virus immediately before QIV vaccination;Neut antibody GMTs to the H3N2 M2SR-like virus;Neut antibody GMTs to the H3N2 M2SR-like virus;Neut antibody GMTs to the H3N2 M2SR-like virus;Neut antibody GMTs to the H3N2 M2SR-like virus;Neut antibody GMTs to the H3N2 M2SR-like virus following QIV vaccination;Neut antibody GMTs to the H3N2 M2SR-like virus immediately before QIV vaccination;Neut antibody GMTs to the H3N2 QIV-like virus;Neut antibody GMTs to the H3N2 QIV-like virus;Neut antibody GMTs to the H3N2 QIV-like virus;Neut antibody GMFR to the H3N2 M2SR-like virus;Neut antibody GMFR to the H3N2 M2SR-like virus following QIV vaccination;Neut antibody GMFR to the H3N2 M2SR-like virus immediately before QIV vaccination;Neut antibody GMFR to the H3N2 QIV-like virus;Neut antibody GMFR to the H3N2 QIV-like virus;Neut antibody GMFR to the H3N2 QIV-like virus;Neut antibody GMFR to the H3N2 QIV-like virus;Neut antibody GMFR to the H3N2 QIV-like virus following QIV vaccination;Percentage of subjects achieving seroconversion (Neut pre-vaccination titer &lt; 1:10 and post-vaccination titer &gt; / = 1:40, or pre-vaccination titer &gt; / = 1:10 and min 4-fold rise in post-vaccination titer) against H3N2 M2SR-like viruses;Percentage of subjects achieving seroconversion (Neut pre-vaccination titer &lt; 1:10 and post-vaccination titer &gt; / = 1:40, or pre-vaccination titer &gt; / = 1:10 and min 4-fold rise in post-vaccination titer) against H3N2 M2SR-like viruses;Percentage of subjects achieving seroconversion (Neut pre-vaccination titer &lt; 1:10 and post-vaccination titer &gt; / = 1:40, or pre-vaccination titer &gt; / = 1:10 and min 4-fold rise in post-vaccination titer) against H3N2 M2SR-like viruses;Percentage of subjects achieving seroconversion (Neut pre-vaccination titer &lt; 1:10 and post-vaccination titer &gt; / = 1:40, or pre-vaccination titer &gt; / = 1:10 and min 4-fold rise in post-vaccination titer) against H3N2 QIV-like viruses;Percentage of subjects achieving seroconversion (Neut pre-vaccination titer &lt; 1:10 and post-vaccination titer &gt; / = 1:40, or pre-vaccination titer &gt; / = 1:10 and min 4-fold rise in post-vaccination titer) against H3N2 QIV-like viruses;Percentage of subjects achieving seroconversion (Neut pre-vaccination titer &lt; 1:10 and post-vaccination titer &gt; / = 1:40, or pre-vaccination titer &gt; / = 1:10 and min 4-fold rise in post-vaccination titer) against H3N2 QIV-like viruses;Percentage of subjects with seroconversion (HAI pre-vaccination titer &lt; 1:10 and post-vaccination titer &gt; / = 1:40, or pre-vaccination titer &gt; / = 1:10 and min 4-fold rise in post-vaccination titer) against H3N2 M2SR-like viruses after QIV vaccination;Percentage of subjects with seroconversion (HAI pre-vaccination titer &lt; 1:10 and post-vaccination titer &gt; / = 1:40, or pre-vaccination titer &gt; / = 1:10 and min 4-fold rise in post-vaccination titer) against H3N2 M2SR-like viruses prior to QIV vaccination;Percentage of subjects with seroconversion (HAI pre-vaccination titer &lt; 1:10 and post-vaccination titer &gt; / = 1:40, or pre-vaccination titer &gt; / = 1:10 and min 4-fold rise in post-vaccination titer) against H3N2 QIV-like viruses after QIV vaccination;Percentage of subjects with seroconversion (HAI pre-vaccination titer &lt; 1:10 and post-vaccination titer &gt; / = 1:40, or pre-vaccination titer &gt; / = 1:10 and min 4-fold rise in post-vaccination titer) against H3N2 QIV-like viruses prior to QIV vaccination;Percentage of subjects achieving a serum Neut antibody titer of &gt; / = 1:40 against the H3N2 QIV-like virus immediately before QIV vaccination;Percentage of subjects achieving seroconversion (HAI pre-vaccination titer &lt; 1:10 and post-vaccination titer &gt; / = 1:40, or pre-vaccination titer &gt; / = 1:10 and min 4-fold rise in post-vaccination titer) against H3N2 M2SR-like viruses;Percentage of subjects achieving seroconversion (HAI pre-vaccination titer &lt; 1:10 and post-vaccination titer &gt; / = 1:40, or pre-vaccination titer &gt; / = 1:10 and min 4-fold rise in post-vaccination titer) against H3N2 M2SR-like viruses;Percentage of subjects achieving seroconversion (HAI pre-vaccination titer &lt; 1:10 and post-vaccination titer &gt; / = 1:40, or pre-vaccination titer &gt; / = 1:10 and min 4-fold rise in post-vaccination titer) against H3N2 M2SR-like viruses;Percentage of subjects achieving seroconversion (HAI pre-vaccination titer &lt; 1:10 and post-vaccination titer &gt; / = 1:40, or pre-vaccination titer &gt; / = 1:10 and min 4-fold rise in post-vaccination titer) against H3N2 QIV-like viruses;Percentage of subjects achieving seroconversion (HAI pre-vaccination titer &lt; 1:10 and post-vaccination titer &gt; / = 1:40, or pre-vaccination titer &gt; / = 1:10 and min 4-fold rise in post-vaccination titer) against H3N2 QIV-like viruses;Percentage of subjects achieving seroconversion (HAI pre-vaccination titer &lt; 1:10 and post-vaccination titer &gt; / = 1:40, or pre-vaccination titer &gt; / = 1:10 and min 4-fold rise in post-vaccination titer) against H3N2 QIV-like viruses;Percentage of subjects with seroconversion (Neut pre-vaccination titer &lt; 1:10 and post-vaccination titer &gt; / = 1:40, or pre-vaccination titer &gt; / = 1:10 and min 4-fold rise in post-vaccination titer) against H3N2 M2SR-like viruses after QIV vaccination;Percentage of subjects with seroconversion (Neut pre-vaccination titer &lt; 1:10 and post-vaccination titer &gt; / = 1:40, or pre-vaccination titer &gt; / = 1:10 and min 4-fold rise in post-vaccination titer) against H3N2 QIV-like viruses after QIV vaccination;Percentage of subjects with seroconversion (Neut pre-vaccination titer &lt; 1:10 and post-vaccination titer &gt; / = 1:40, or pre-vaccination titer &gt; / = 1:10 and min 4-fold rise in post-vaccination titer) against H3N2 QIV-like viruses prior to QIV vaccination;Percentage of subjects with seroconversion (Neut pre-vaccination titer &lt;1:10 and post-vaccination titer &gt; / = 1:40, or pre-vaccination titer &gt; / = 1:10 and min 4-fold rise in post-vaccination titer) against H3N2 M2SR-like viruses prior to QIV vaccination</t>
  </si>
  <si>
    <t>A Randomized, Controlled Clinical Trial on the Effect of Protein Supplement on Lean Body Mass in Patients With Community Acquired Pneumonia</t>
  </si>
  <si>
    <t>Dietary Supplement: Protein and vitamin supplementation</t>
  </si>
  <si>
    <t>https://clinicaltrials.gov/show/NCT03774953</t>
  </si>
  <si>
    <t>The Effect of Protein Supplement on Lean Body Mass in Patients With Pneumonia</t>
  </si>
  <si>
    <t>NCT03774953</t>
  </si>
  <si>
    <t>Nordsjaellands Hospital</t>
  </si>
  <si>
    <t>CAP protein</t>
  </si>
  <si>
    <t>Birgitte Lindegaard Madsen</t>
  </si>
  <si>
    <t>&lt;br&gt;        Inclusion Criteria:&lt;br&gt;&lt;br&gt;          -  Hospitalized patients with community acquired pneumonia&lt;br&gt;&lt;br&gt;          -  &gt;60 years&lt;br&gt;&lt;br&gt;          -  Patients who are able to speak and understand Danish&lt;br&gt;&lt;br&gt;        Exclusion Criteria:&lt;br&gt;&lt;br&gt;          -  Patients with hospitalized acquired pneumonia&lt;br&gt;&lt;br&gt;          -  Patients with septic shock&lt;br&gt;&lt;br&gt;          -  Patients with an active cancer and in cancer treatment&lt;br&gt;&lt;br&gt;          -  Patients in dialysis&lt;br&gt;&lt;br&gt;          -  ICU patients&lt;br&gt;&lt;br&gt;          -  Patients unable or unwilling to give informed consent&lt;br&gt;</t>
  </si>
  <si>
    <t>Loss of Lean Body Mass</t>
  </si>
  <si>
    <t>Loss of Body weight;Readmissions;Length of hospital stay between the two groups;Quality of life measured by units on a scale;Normal daily living function</t>
  </si>
  <si>
    <t>A Multicenter, Randomized Trial of Preterm Infants Receiving Caffeine and Less Invasive Surfactant Administration Compared to Caffeine and Early Continuous Positive Airway Pressure (CaLI Trial)</t>
  </si>
  <si>
    <t>Procedure: Less Invasive Surfactant Administration LISA;Procedure: Continuous Positive Airway Pressure CPAP</t>
  </si>
  <si>
    <t>https://clinicaltrials.gov/show/NCT04209946</t>
  </si>
  <si>
    <t>Early Caffeine and LISA Compared to Caffeine and CPAP in Preterm Infants</t>
  </si>
  <si>
    <t>NCT04209946</t>
  </si>
  <si>
    <t>Premature Lungs;Respiratory Distress Syndrome;Surfactant Deficiency Syndrome Neonatal</t>
  </si>
  <si>
    <t>CaLI</t>
  </si>
  <si>
    <t>Anup Katheria;Anup Katheria</t>
  </si>
  <si>
    <t>;anup.katheria@sharp.com</t>
  </si>
  <si>
    <t>;858-939-4170</t>
  </si>
  <si>
    <t>Sharp Mary Birch Hospital for Women &amp; Newborns;Loma Linda University;University of California, Irvine</t>
  </si>
  <si>
    <t>&lt;br&gt;        Inclusion Criteria:&lt;br&gt;&lt;br&gt;          -  Premature infants born at 24 to 29+6 weeks gestation&lt;br&gt;&lt;br&gt;          -  Informed consent obtained (antenatal/postnatal)&lt;br&gt;&lt;br&gt;          -  Infant is spontaneously breathing on CPAP of 5-8 cmH2O with an FiO2 of &lt;.40 and&lt;br&gt;             maintaining a normal heart rate (HR&gt;100 Bpm)&lt;br&gt;&lt;br&gt;        Exclusion Criteria:&lt;br&gt;&lt;br&gt;          -  Declined consent&lt;br&gt;&lt;br&gt;          -  Infants with known congenital anomalies&lt;br&gt;&lt;br&gt;          -  Requiring intubation prior to randomization&lt;br&gt;</t>
  </si>
  <si>
    <t>Frequency of subjects requiring endotracheal intubation between the two groups (LISA vs CPAP) in the first 72 hours of life</t>
  </si>
  <si>
    <t>Duration of mechanical ventilation and/or CPAP;Oxygen at 36 weeks corrected age;Frequency of Grade III and IV intraventricular hemorrhage;Neurodevelopment outcome at 24 months of corrected gestational age;Need for repeat surfactant dosing</t>
  </si>
  <si>
    <t>Human Umbilical Cord Derived Mesenchymal Stem Cells Therapy in Acute Respiratory Distress Syndrome</t>
  </si>
  <si>
    <t>Biological: umbilical cord derived mesenchymal stem cells (UCMSCs) suspension;Biological: normal saline</t>
  </si>
  <si>
    <t>https://clinicaltrials.gov/show/NCT03608592</t>
  </si>
  <si>
    <t>Human Umbilical Cord Mesenchymal Stem Cells (MSCs) Therapy in ARDS</t>
  </si>
  <si>
    <t>NCT03608592</t>
  </si>
  <si>
    <t>Sun Yat-sen University</t>
  </si>
  <si>
    <t>QHJH201804</t>
  </si>
  <si>
    <t>Huimin Yi;Huimin Yi, Doctor;Haijin Lv</t>
  </si>
  <si>
    <t>;ylhmin@hotmail.com;</t>
  </si>
  <si>
    <t>;86-020-85252673;2082179173</t>
  </si>
  <si>
    <t>The 3rd affiliated hospital of Sun Yat-sen University;</t>
  </si>
  <si>
    <t>&lt;br&gt;        Inclusion Criteria:&lt;br&gt;&lt;br&gt;          1. Aged=18 years old;&lt;br&gt;&lt;br&gt;          2. Including all the criteria:&lt;br&gt;&lt;br&gt;        (1) Invasive ventilation, OI(PaO2/FiO2)&lt;200; (2) PEEP=8cmH2O; (3) Bilateral infiltration of&lt;br&gt;        lung in X-ray or CT; (4) In 1 week after onset; (5) Still OI&lt;200 after protective&lt;br&gt;        ventilation or conservative fluid management.&lt;br&gt;&lt;br&gt;        Exclusion Criteria:&lt;br&gt;&lt;br&gt;          1. Any malignant disease;&lt;br&gt;&lt;br&gt;          2. Cardiogenic pulmonary edema;&lt;br&gt;&lt;br&gt;          3. Over 50% atelectasis either lung lobe in X-ray;&lt;br&gt;&lt;br&gt;          4. Pregnancy or perinatal or lactation;&lt;br&gt;&lt;br&gt;          5. Previous end stage respiratory disease;&lt;br&gt;&lt;br&gt;          6. More than 3 organs failure;&lt;br&gt;&lt;br&gt;          7. Liver failure with MELD(Model For End-Stage Liver Disease) score&gt;40;&lt;br&gt;&lt;br&gt;          8. Stage III or IV pulmonary hypertension;&lt;br&gt;&lt;br&gt;          9. None invasive arterial and central venous catheter;&lt;br&gt;&lt;br&gt;         10. Concurrent deep venous thrombus or pulmonary embolism in 3 months;&lt;br&gt;&lt;br&gt;         11. Cerebral hernia;&lt;br&gt;&lt;br&gt;         12. More than 96 hours after ARDS onset.&lt;br&gt;</t>
  </si>
  <si>
    <t>Infusion associated events;Mortality</t>
  </si>
  <si>
    <t>Ventilation free days(VFDs);Oxygenation index(OI) changes;Lung injury score(LIS);Positive end expiratory pressure(PEEP);Plateau pressure(Pplat);Driving pressure;Static compliance</t>
  </si>
  <si>
    <t>Comparison of immunogenicity of monovalent inactivated influenza vaccine contained Saitama strain with it contained Hong Kong strain - Comparison of immunogenicity of monovalent inactivated influenza vaccine contained Saitama strain with it contained Hong Kong strain</t>
  </si>
  <si>
    <t>Subcutaneous injections of monovalent inactivated influenza vaccine contained Saitama strain (0.5mL) into subjects arms&lt;br&gt;Subcutaneous injections of monovalent inactivated influenza vaccine contained Honk Kong strain (0.5mL) into subjects</t>
  </si>
  <si>
    <t>https://upload.umin.ac.jp/cgi-open-bin/ctr_e/ctr_view.cgi?recptno=R000033492</t>
  </si>
  <si>
    <t>Comparison of immunogenicity of monovalent inactivated influenza vaccine contained Saitama strain with it contained Hong Kong strain</t>
  </si>
  <si>
    <t>JPRN-UMIN000029293</t>
  </si>
  <si>
    <t>SOUSEIKAI Clinical Epidemiological Research Center</t>
  </si>
  <si>
    <t>Hiroko Kumashiro</t>
  </si>
  <si>
    <t>Random Square (5th-7th floors) 6-18 Tenyamachi, Hakata-ku, Fukuoka,812-0025</t>
  </si>
  <si>
    <t>hiroko-kumashiro@lta-med.com</t>
  </si>
  <si>
    <t>SOUSEIKAI Hakata Clinic Planning &amp;amp; Coordination Dept.</t>
  </si>
  <si>
    <t>Yoshio Hirota</t>
  </si>
  <si>
    <t>3-5-1 Kashiiteriha, Higashi-ku, Fukuoka</t>
  </si>
  <si>
    <t>junko-manabe@lta-med.com</t>
  </si>
  <si>
    <t>092-662-3608</t>
  </si>
  <si>
    <t>SOUSEIKAI Clinical Epidemiological Research Center Center Director</t>
  </si>
  <si>
    <t>SOUSEIKAI PS ClinicOsaka Institute of Public HealthDepartment of Public Health, Osaka City University Graduate School of Medicine</t>
  </si>
  <si>
    <t>MHLW</t>
  </si>
  <si>
    <t>Exclusion criteria: Subjects who;&lt;br&gt;1.  have fever.&lt;br&gt;2.  have sever acute disease&lt;br&gt;3.  are allergic to substance of study vaccine, eggs, chicken, or any derivative of chicken .&lt;br&gt;4. are vaccinated live vaccine within 27 days, or inactivated vaccine within 6 days.&lt;br&gt;5. are judged not appropriate for this study by study physician.</t>
  </si>
  <si>
    <t>1, Immunogenicity&lt;br&gt;Antibody titer against study vaccine strains and circulated strains</t>
  </si>
  <si>
    <t>2. Safety&lt;br&gt;Adverse event and side effect occurred within one week after vaccination.</t>
  </si>
  <si>
    <t>Non-invasive Neurally Adjusted Ventilatory Assist Versus Nasal Intermittent Positive Pressure Ventilation for Preterm Infants After Extubation: A Randomised Control Trial</t>
  </si>
  <si>
    <t>Device: NI-NAVA;Device: NIPPV</t>
  </si>
  <si>
    <t>https://clinicaltrials.gov/show/NCT03388437</t>
  </si>
  <si>
    <t>Non-invasive Neurally Adjusted Ventilatory Assist Versus Nasal Intermittent Positive Pressure Ventilation for Preterm Infants After Extubation</t>
  </si>
  <si>
    <t>NCT03388437</t>
  </si>
  <si>
    <t>King Fahad Armed Forces Hospital</t>
  </si>
  <si>
    <t>Prematurity;Respiratory Failure;Ventilator Lung; Newborn</t>
  </si>
  <si>
    <t>REC 202</t>
  </si>
  <si>
    <t>Raniah Aljeaid;Nisreen Kafi;Fawzia Sabbagh;Mai Abu Seoud;Raniah Aljeaid;Raniah Aljeaid</t>
  </si>
  <si>
    <t>;;;;rania_aljeaid@yahoo.com;rania_aljeaid@yahoo.com</t>
  </si>
  <si>
    <t>;;;;(966-12)2328888;(966-12)2328888</t>
  </si>
  <si>
    <t>King Fahad Armed Forces Hospital Jeddah;King Fahad Armed Forces Hospital Jeddah;King Fahad Armed Forces Hospital Jeddah;King Fahad Armed Forces Hospital Jeddah;</t>
  </si>
  <si>
    <t>&lt;br&gt;        Inclusion Criteria:&lt;br&gt;&lt;br&gt;          1. Born less than 32 weeks gestation with respiratory distress syndrome (RDS) and&lt;br&gt;             requiring endotracheal tube and mechanical ventilation.&lt;br&gt;&lt;br&gt;          2. Less than two weeks old&lt;br&gt;&lt;br&gt;          3. First extubation attempt&lt;br&gt;&lt;br&gt;          4. CRIB score 0-5&lt;br&gt;&lt;br&gt;          5. Written-informed parental consent for the study&lt;br&gt;&lt;br&gt;        Exclusion Criteria:&lt;br&gt;&lt;br&gt;          1. Major congenital malformations or respiratory abnormalities&lt;br&gt;&lt;br&gt;          2. Neuromuscular disease&lt;br&gt;&lt;br&gt;          3. phrenic nerve palsy&lt;br&gt;&lt;br&gt;          4. Intraventricular hemorrhage (IVH) grade III or IV&lt;br&gt;&lt;br&gt;          5. Absence of informed consent&lt;br&gt;&lt;br&gt;          6. Out born infants&lt;br&gt;</t>
  </si>
  <si>
    <t>Treatment failure</t>
  </si>
  <si>
    <t>Death prior to discharge;Intraventricular haemorrhage IVH (grades III &amp; IV);Pneumothorax;Bronchopulmonary dysplasia (BPD);Necrotizing enterocolitis;Gastrointestinal perforation;Nosocomial sepsis;Retinopathy of prematurity (ROP);Duration of hospitalisation or Length of stay (in days)</t>
  </si>
  <si>
    <t>Centralized IIS-based Reminder/Recall to Increase Childhood Influenza Vaccination Rates, 2nd Trial in Colorado</t>
  </si>
  <si>
    <t>Behavioral: Reminders</t>
  </si>
  <si>
    <t>https://clinicaltrials.gov/show/NCT03246100</t>
  </si>
  <si>
    <t>Centralized IIS-based Reminder/Recall to Increase Childhood Influenza Vaccination Rates_2nd Trial in Colorado</t>
  </si>
  <si>
    <t>NCT03246100</t>
  </si>
  <si>
    <t>Reminder Systems;Influenza Vaccines</t>
  </si>
  <si>
    <t>15-0570_2</t>
  </si>
  <si>
    <t>&lt;br&gt;        Inclusion Criteria:&lt;br&gt;&lt;br&gt;          -  have record in Colorado Immunization Information System&lt;br&gt;&lt;br&gt;          -  from 6 months through 17 years of age&lt;br&gt;&lt;br&gt;          -  have not received an influenza vaccine by start of trial&lt;br&gt;&lt;br&gt;          -  must be affiliated with one of our 42 randomly selected primary care practices in&lt;br&gt;             Colorado&lt;br&gt;&lt;br&gt;        Exclusion Criteria:&lt;br&gt;&lt;br&gt;          -  those without a record&lt;br&gt;&lt;br&gt;          -  received an influenza vaccine post 9/1/2017&lt;br&gt;&lt;br&gt;          -  not affiliated with an eligible study&lt;br&gt;</t>
  </si>
  <si>
    <t>Receipt of at least 1 influenza vaccine according to immunization records in the Immunization Information System (IIS) records in each state</t>
  </si>
  <si>
    <t>A PILOT RANDOMIZED CONTROLLED TRIAL COMPARING √¢??LOWER VERSUS HIGHER HEMOGLOBIN THRESHOLD√¢?? FOR TRANSFUSION IN CHILDREN WITH ACUTE RESPIRATORY DISTRESS SYNDROME. - TRICARDS</t>
  </si>
  <si>
    <t>Intervention1: Leucoreduced Packed Red blood cell: GroupI Will receive PRBC if hemoglobin less than 7 gm/dl&lt;br&gt;Group II will receive PRBC if hemoglobin less than 9 gm/dl&lt;br&gt;Intervention2: Leukoreduced Packed red blood cell: Transfuse if hemoglobin is less than 7 gm/dl and maintain hemoglobin between 7gm/dl to 9 gm/dl&lt;br&gt;Control Intervention1: Leukoreduced Packed red blood cell: Transfuse if hemoglobin is less than 9 gm/dl and maintain hemoglobin between 9 gm/dl to 11 gm/dl.&lt;br&gt;</t>
  </si>
  <si>
    <t>http://www.ctri.nic.in/Clinicaltrials/pmaindet2.php?trialid=14266</t>
  </si>
  <si>
    <t>A clinical trial to compare lower(hemoglobin threshold for PRBC transfusion 7 gm/dl) vs higher hemoglobin threshold (hemoglobin threshold for PRBC transfusion 9 gm/dl) for transfusion in children with acute respiratory distress syndrome</t>
  </si>
  <si>
    <t>CTRI/2017/01/007726</t>
  </si>
  <si>
    <t>PGIMER CHANDIGARH</t>
  </si>
  <si>
    <t>Health Condition 1: null- Pediatric Acute Respiratory Distress Syndrome(ARDS)</t>
  </si>
  <si>
    <t>Jayashree M</t>
  </si>
  <si>
    <t>Advanced Pediatrics Centre, PGIMER, Chandigarh.</t>
  </si>
  <si>
    <t>mjshree@hotmail.com</t>
  </si>
  <si>
    <t>PGIMER, Chandigarh</t>
  </si>
  <si>
    <t>Inclusion criteria: Children aged 1 month- 12 years admitted to our hospital and satisfying the criteria for the diagnosis of ARDS based on the recent pediatric specific definition proposed by Pediatric Acute Lung Injury Consensus Conference Group investigators any time during the hospital stay and on invasive mechanical ventilation and having atleast one hemoglobin level less than 9 gm/dl within 1 week of diagnosis of ARDS with no exclusion criteria will be included in study. .</t>
  </si>
  <si>
    <t>Exclusion criteria: 1 Those who deny consent to participate in the study. &lt;br/ &gt;&lt;br&gt;2 Patients with cyanotic heart disease. &lt;br/ &gt;&lt;br&gt;3 Patients with acute hemorrhagic shock. &lt;br/ &gt;&lt;br&gt;4 Patients with chronic hemolytic Anemia  &lt;br/ &gt;&lt;br&gt;5 Patients who had previous adverse reaction to transfusion. &lt;br/ &gt;&lt;br&gt;6 Patients with hematological and solid organ malignancy. &lt;br/ &gt;&lt;br&gt;7 Patients who received transfusion within 48 hours before enrolling in the study</t>
  </si>
  <si>
    <t>28 day MortalityTimepoint: 28th day after randomization</t>
  </si>
  <si>
    <t>28 day Ventilator Free daysTimepoint: 28th day after randomization;Daily Oxygenation index/Oxygen saturation indexTimepoint: During hospital stay;Daily PELOD scoresTimepoint: During hospital stay;Incidence of new onset MODS/ progression of MODSTimepoint: After first PRBC transfusion event;Length of Hospital stayTimepoint: During hospital stay;Length of PICU stayTimepoint: During hospital stay;Number of Adverse Events following PRBC transfusionTimepoint: During hospital stay</t>
  </si>
  <si>
    <t>Oct 13 2015 12:00AM</t>
  </si>
  <si>
    <t>Institutional Ethics Committee PGIMER Chandigarh</t>
  </si>
  <si>
    <t>Assessing Endotracheal Tube Cuff Pressures in Mechanically Ventilated Patients</t>
  </si>
  <si>
    <t>Other: monitoring of cuff pressures</t>
  </si>
  <si>
    <t>https://clinicaltrials.gov/show/NCT02950519</t>
  </si>
  <si>
    <t>Endotracheal Tube Cuff Pressures in Ventilated Patients</t>
  </si>
  <si>
    <t>NCT02950519</t>
  </si>
  <si>
    <t>&lt;br&gt;        Inclusion Criteria:&lt;br&gt;&lt;br&gt;          -  Mechanically ventilated patients intubated in a medical intensive care unit&lt;br&gt;&lt;br&gt;        Exclusion Criteria:&lt;br&gt;&lt;br&gt;          -  Patient requiring prone positioning, lung transplant and neutropenic patients&lt;br&gt;</t>
  </si>
  <si>
    <t>Ventilator Associated Condition (VAC) as defined by CDC</t>
  </si>
  <si>
    <t>Length of stay (hospital);Hospital mortality;Ventilator Associated Pneumonia (VAP)</t>
  </si>
  <si>
    <t>Therapeutic Iloprost for the Treatment of Acute Respiratory Distress Syndrome (ARDS) (the ThIlo-Trial)</t>
  </si>
  <si>
    <t>Drug: Iloprost;Drug: control</t>
  </si>
  <si>
    <t>https://clinicaltrials.gov/show/NCT03111212</t>
  </si>
  <si>
    <t>Iloprost in Acute Respiratory Distress Syndrome</t>
  </si>
  <si>
    <t>NCT03111212</t>
  </si>
  <si>
    <t>June 25, 2019</t>
  </si>
  <si>
    <t>ThIlo</t>
  </si>
  <si>
    <t>Peter Rosenberger, MD;Peter Rosenberger, MD;Peter Rosenberger, MD</t>
  </si>
  <si>
    <t>;peter.rosenberger@med.uni-tuebingen.de;peter.rosenberger@med.uni-tuebingen.de</t>
  </si>
  <si>
    <t>;+49707129;</t>
  </si>
  <si>
    <t>University Hospital Tuebingen;</t>
  </si>
  <si>
    <t>&lt;br&gt;        Inclusion Criteria:&lt;br&gt;&lt;br&gt;          -  Horowitz index &lt;300&lt;br&gt;&lt;br&gt;          -  Bilateral opacities on frontal chest radiograph&lt;br&gt;&lt;br&gt;          -  requirement of positive pressure ventilation&lt;br&gt;&lt;br&gt;          -  no clinical evidence of left atrial hypertension&lt;br&gt;&lt;br&gt;          -  enrollment within 48h of onset of ARDS&lt;br&gt;&lt;br&gt;          -  mechanical ventilation &lt;7 days&lt;br&gt;&lt;br&gt;        Exclusion Criteria:&lt;br&gt;&lt;br&gt;          -  age &lt;18 years&lt;br&gt;&lt;br&gt;          -  mechanical ventilation &gt;7 days&lt;br&gt;&lt;br&gt;          -  patient, surrogate or physician not committed to full intensive care support&lt;br&gt;&lt;br&gt;          -  pregnancy&lt;br&gt;</t>
  </si>
  <si>
    <t>overall survival</t>
  </si>
  <si>
    <t>Safety and Efficacy of Neostigmine Infusion as Adjuvant Therapy in Sepsis and Septic Shock</t>
  </si>
  <si>
    <t>Drug: Neostigmine;Drug: Standard therapy</t>
  </si>
  <si>
    <t>https://clinicaltrials.gov/show/NCT04130230</t>
  </si>
  <si>
    <t>Adjuvant Use of Neostigmine in Sepsis and Septic Shock.</t>
  </si>
  <si>
    <t>NCT04130230</t>
  </si>
  <si>
    <t>Mansoura University</t>
  </si>
  <si>
    <t>Sepsis, Septic Shock</t>
  </si>
  <si>
    <t>March 6, 2019</t>
  </si>
  <si>
    <t>2019-3</t>
  </si>
  <si>
    <t>Mamdouh M El-Shishtawy, Professor;Mona M El-Tamalawy, Master;</t>
  </si>
  <si>
    <t>;mona.m.eltamalawy@gmail.com;</t>
  </si>
  <si>
    <t>;01220650700;1220650700</t>
  </si>
  <si>
    <t>Faculty of Pharmacy-Mansoura University;</t>
  </si>
  <si>
    <t>&lt;br&gt;        Inclusion Criteria:&lt;br&gt;&lt;br&gt;          -  Age 18-85 years.&lt;br&gt;&lt;br&gt;          -  Patients diagnosed with sepsis or septic shock according to Third International&lt;br&gt;             Consensus Definitions for Sepsis and Septic Shock mentioned above.&lt;br&gt;&lt;br&gt;          -  Patients who have = 2 of the following four criteria plus documented infection:&lt;br&gt;&lt;br&gt;               1. Fever = 38 ¬∞C or hypothermia = 36 ¬∞C.&lt;br&gt;&lt;br&gt;               2. Tachycardia = 100/min.&lt;br&gt;&lt;br&gt;               3. Tachypnea = 20/min or hyperventilation.&lt;br&gt;&lt;br&gt;               4. Leukocytosis = 12000/mm3 or leukopenia = 4000/mm3 or = 10% immature neutrophils&lt;br&gt;                  in the differential count.&lt;br&gt;&lt;br&gt;        Exclusion criteria:&lt;br&gt;&lt;br&gt;          -  Known hypersensitivity to choline esterase inhibitors.&lt;br&gt;&lt;br&gt;          -  Known absolute contra-indications against choline esterase inhibitors such as,&lt;br&gt;             myotonic dystrophy; depolarization block by depolarizing muscle relaxants;&lt;br&gt;             intoxication by irreversibly acting cholinesterase inhibitors; closed craniocerebral&lt;br&gt;             trauma; obstruction in the gastrointestinal tract (mechanical constipation);&lt;br&gt;             obstruction in the urinary tract (mechanical urinary retention)&lt;br&gt;&lt;br&gt;          -  Known relative contraindications against choline esterase inhibitors: bronchial&lt;br&gt;             asthma; bradycardia; AV-conduction disturbances.&lt;br&gt;&lt;br&gt;          -  Having undergone solid organ transplantation.&lt;br&gt;&lt;br&gt;          -  Pregnant and lactating women.&lt;br&gt;&lt;br&gt;          -  Participation in another clinical trial.&lt;br&gt;&lt;br&gt;          -  Presence of primary or concomitant illness, impending death.&lt;br&gt;</t>
  </si>
  <si>
    <t>Sequential organ failure assessment (SOFA score)</t>
  </si>
  <si>
    <t>Determination of the Optimal Mandibular Position During Oral Appliance Therapy With a Mandibular Advancement Device in Patients Diagnosed With Obstructive Sleep Apnea.</t>
  </si>
  <si>
    <t>Diagnostic Test: DISE-assisted titration;Diagnostic Test: PSG-guided titration;Device: subjective titration</t>
  </si>
  <si>
    <t>https://clinicaltrials.gov/show/NCT03716648</t>
  </si>
  <si>
    <t>Titration of Oral Appliance Therapy: a Prospective, Randomized Cross-over Trial.</t>
  </si>
  <si>
    <t>NCT03716648</t>
  </si>
  <si>
    <t>18/33/364</t>
  </si>
  <si>
    <t>Olivier Vanderveken, MD, PhD;Marijke Dieltjens, PhD</t>
  </si>
  <si>
    <t>;marijke.dieltjens@uza.be</t>
  </si>
  <si>
    <t>;003238215221</t>
  </si>
  <si>
    <t>&lt;br&gt;        Inclusion Criteria:&lt;br&gt;&lt;br&gt;          -  Patients with moderate to severe obstructive sleep apnea (OSA) (obstructive AHI (oAHI)&lt;br&gt;             = 15/h)&lt;br&gt;&lt;br&gt;          -  BMI &lt; 30 kg/m¬≤&lt;br&gt;&lt;br&gt;          -  Age &gt; 18 year&lt;br&gt;&lt;br&gt;          -  PSG &lt; 2 years old with stable body weight (+/- 5 kg), no ENT surgery since most recent&lt;br&gt;             PSG and stable clinical condition&lt;br&gt;&lt;br&gt;          -  Normal clinical and radiological (incl. OPG), periodontal en temporomandibular joint&lt;br&gt;             examination&lt;br&gt;&lt;br&gt;          -  Subject is capable of giving informed consent&lt;br&gt;&lt;br&gt;          -  No documented abuses (alcohol, drugs, ‚Ä¶)&lt;br&gt;&lt;br&gt;        Exclusion Criteria:&lt;br&gt;&lt;br&gt;          -  Edentulous patients&lt;br&gt;&lt;br&gt;          -  Insufficient teeth to support the mandibular advancement device&lt;br&gt;&lt;br&gt;          -  Active periodontal problems including tooth mobility&lt;br&gt;&lt;br&gt;          -  Active temporomandibular joint dysfunction&lt;br&gt;&lt;br&gt;          -  Limited maximum protrusive capacity (&lt;6 mm)&lt;br&gt;&lt;br&gt;          -  Limited vertical opening (&lt;25 mm)&lt;br&gt;&lt;br&gt;          -  Enlarged palatine tonsils (Grade IV tonsils)&lt;br&gt;&lt;br&gt;          -  Degenerative neuromuscular disorders&lt;br&gt;&lt;br&gt;          -  Pregnancy or willing to become pregnant&lt;br&gt;</t>
  </si>
  <si>
    <t>The amount of protrusion (mm)</t>
  </si>
  <si>
    <t>The apnea/hypopnea index (AHI) derived from the polysomnographic evaluation.</t>
  </si>
  <si>
    <t>High-Flow Nasal Cannula Oxygen Therapy (HFNC) Alone or Associated With Noninvasive Ventilation (NIV) for Immunocompromised Patients Admitted to Intensive Care Unit for Acute Respiratory Failure : FLORALI-Immunod√©prim√©s</t>
  </si>
  <si>
    <t>Device: NIV/HFNC;Device: HFNC</t>
  </si>
  <si>
    <t>https://clinicaltrials.gov/show/NCT02978300</t>
  </si>
  <si>
    <t>HFNC Alone or Associated With NIV for Immunocompromised Patients Admitted to ICU for Acute Respiratory Failure</t>
  </si>
  <si>
    <t>NCT02978300</t>
  </si>
  <si>
    <t>Acute Respiratory Failure;Immunosuppression</t>
  </si>
  <si>
    <t>January 21, 2017</t>
  </si>
  <si>
    <t>2016-A00834-47</t>
  </si>
  <si>
    <t>R√©mi Coudroy, M.D.</t>
  </si>
  <si>
    <t>&lt;br&gt;        Inclusion Criteria:&lt;br&gt;&lt;br&gt;          -  Age = 18&lt;br&gt;&lt;br&gt;          -  Admission to ICU for acute respiratory failure defined by all of the following&lt;br&gt;             criteria:&lt;br&gt;&lt;br&gt;               -  Dyspnea at rest with RR = 25 breaths/min&lt;br&gt;&lt;br&gt;               -  PaCO2 = 50 mm Hg&lt;br&gt;&lt;br&gt;               -  PaO2/FiO2 = 300 mm Hg under oxygen = 10 l/min through a mask or HFNC or NIV (for&lt;br&gt;                  patients under oxygen FiO2 will be calculated using the following formula: oxygen&lt;br&gt;                  flow in liters per minute x 3 + 21)&lt;br&gt;&lt;br&gt;          -  Immunosuppresion defined by 1 of the following criteria:&lt;br&gt;&lt;br&gt;               -  Hematological malignancy (active or remitting &lt; 5 years)&lt;br&gt;&lt;br&gt;               -  Allogenic stem cell transplantation &lt; 5 years&lt;br&gt;&lt;br&gt;               -  Solid cancer (active)&lt;br&gt;&lt;br&gt;               -  Leucopenia &lt; 1 G/l or neutropenia = 0.5 G/l after chemotherapy&lt;br&gt;&lt;br&gt;               -  Solid organ transplantation&lt;br&gt;&lt;br&gt;               -  AIDS (not only HIV)&lt;br&gt;&lt;br&gt;               -  Treatment with immunosuppressive or immunomodulatory drugs&lt;br&gt;&lt;br&gt;               -  Systemic steroids = 0.5 mg/kg/d of prednisone-equivalent for = 3 weeks&lt;br&gt;&lt;br&gt;          -  Non opposition to participate obtained from the patient or their legally acceptable&lt;br&gt;             representative.&lt;br&gt;&lt;br&gt;        Exclusion Criteria:&lt;br&gt;&lt;br&gt;          -  Contraindication of NIV (patient refusal, cardiac arrest, coma, not drained&lt;br&gt;             pneumothorax, unresolving vomiting, upper airways obstruction, hematemesis, severe&lt;br&gt;             facial trauma)&lt;br&gt;&lt;br&gt;          -  Chronic respiratory failure with altered pulmonary function tests&lt;br&gt;&lt;br&gt;          -  Overt cardiogenic pulmonary edema&lt;br&gt;&lt;br&gt;          -  Urgent need for intubation&lt;br&gt;&lt;br&gt;          -  Severe shock (vasopressors &gt; 0.3 ¬µg/kg/min to maintain SAP &gt; 90 mm Hg)&lt;br&gt;&lt;br&gt;          -  Impaired consciousness (Glasgow coma scale score = 12) or agitation&lt;br&gt;&lt;br&gt;          -  Surgery under general anesthesia &lt; 7 days&lt;br&gt;&lt;br&gt;          -  Previously included in the trial&lt;br&gt;&lt;br&gt;          -  Do-not-intubate order&lt;br&gt;&lt;br&gt;          -  Pregnancy or breastfeeding&lt;br&gt;&lt;br&gt;          -  Persons benefiting from enhanced protection, namely minors, persons deprived of their&lt;br&gt;             liberty by a judicial or administrative decision, persons staying in a health or&lt;br&gt;             social institution, adults under legal protection&lt;br&gt;</t>
  </si>
  <si>
    <t>mortality rates</t>
  </si>
  <si>
    <t>Angiotensin II for Septic Shock Treatment: Effects On Macro- and Microcirculation A Randomized, Controlled Pilot Trial (ANGSTROM Trial)</t>
  </si>
  <si>
    <t>Drug: Angiotensin II;Drug: Normal saline;Drug: Norepinephrine</t>
  </si>
  <si>
    <t>https://clinicaltrials.gov/show/NCT03302650</t>
  </si>
  <si>
    <t>Angiotensin II for Septic Shock Treatment</t>
  </si>
  <si>
    <t>NCT03302650</t>
  </si>
  <si>
    <t>N-68-2017</t>
  </si>
  <si>
    <t>Ahmed Mukhtar, Professor;Martin W D√ºnser, Professor</t>
  </si>
  <si>
    <t>Head of research committee section in anesthesia department;Department of critical care, University of London college hospital</t>
  </si>
  <si>
    <t>&lt;br&gt;        Inclusion Criteria:&lt;br&gt;&lt;br&gt;          -  Septic shock patients.&lt;br&gt;&lt;br&gt;          -  Aged above 18 years.&lt;br&gt;&lt;br&gt;          -  With cardiac index &gt; 2.4 L/min/BSA 1.73 m2.&lt;br&gt;&lt;br&gt;          -  On high dose vasopressors (defined as norepinephrine infusion above 0.1 mcg/Kg/min)&lt;br&gt;&lt;br&gt;        Exclusion Criteria:&lt;br&gt;&lt;br&gt;          -  Acute coronary syndrome.&lt;br&gt;&lt;br&gt;          -  Impaired cardiac contractility&lt;br&gt;&lt;br&gt;          -  Bronchospasm.&lt;br&gt;&lt;br&gt;          -  Major burns&lt;br&gt;&lt;br&gt;          -  Liver failure.&lt;br&gt;&lt;br&gt;          -  Active bleeding.&lt;br&gt;</t>
  </si>
  <si>
    <t>Mean flow index</t>
  </si>
  <si>
    <t>Proportion of perfused vessels;Perfused vessel density;systolic blood pressure;Diastolic blood pressure;Heart rate;Serum lactate;Urine output;Serum Creatinine;Serum Sodium;Serum potassium;Cardiac output;systemic vascular resistance;Norepinephrine requirements;perfusion index;total fluid intake</t>
  </si>
  <si>
    <t>A Prospective, Randomized, Multi-center Comparative Effectiveness Study of Apnea-Hypopnea Index Using CPAP or CPAP Plus Ketogenic Diet for Treatment of Obstructive Sleep Apnea in Patients Scheduled for Bariatric Surgery</t>
  </si>
  <si>
    <t>Device: Cpap and ketogenic diet</t>
  </si>
  <si>
    <t>https://clinicaltrials.gov/show/NCT03791242</t>
  </si>
  <si>
    <t>Ketogenic Diet and CPAP Previous Bariatric Surgery</t>
  </si>
  <si>
    <t>NCT03791242</t>
  </si>
  <si>
    <t>Obstructed Sleep Apnea Syndrome in Patient Candidate to Baratric Surgery</t>
  </si>
  <si>
    <t>0199138/2018</t>
  </si>
  <si>
    <t>Marcello Avallone;Marcello Avallone</t>
  </si>
  <si>
    <t>marcello_avallone@libero.it;marcello_avallone@libero.it</t>
  </si>
  <si>
    <t>+393384856243;+393384856243</t>
  </si>
  <si>
    <t>&lt;br&gt;        Inclusion Criteria:&lt;br&gt;&lt;br&gt;          -  BMI =35 Kg/m2&lt;br&gt;&lt;br&gt;          -  Severe OSAS&lt;br&gt;&lt;br&gt;          -  Non-smokers or who have quit smoking for at least 3 months&lt;br&gt;&lt;br&gt;        Exclusion Criteria:&lt;br&gt;&lt;br&gt;          -  kidney and/or liver conditions that would make a KMED diet unsuitable (creatinine&lt;br&gt;             levels &gt;1.8 mg/dL or liver enzyme levels (glutamic pyruvic transaminase [GPT] or&lt;br&gt;             glutamic oxaloacetic transaminase [GOT]) less than three times over the upper normal&lt;br&gt;             threshold&lt;br&gt;&lt;br&gt;          -  psychological problems that would make CPAP treatment problematic&lt;br&gt;&lt;br&gt;          -  BMI &gt; 60 Kg/m2&lt;br&gt;</t>
  </si>
  <si>
    <t>Apnea Hypopnea Index</t>
  </si>
  <si>
    <t>Blood exam</t>
  </si>
  <si>
    <t>A Phase 1, First-in-Human, Randomized, Double-Blind, Placebo-Controlled, Dose-Ranging Study to Evaluate the Safety and Immunogenicity of H10N8 Antigen mRNA in Healthy Adult Subjects</t>
  </si>
  <si>
    <t>Other: Placebo;Biological: VAL-506440</t>
  </si>
  <si>
    <t>https://clinicaltrials.gov/show/NCT03076385</t>
  </si>
  <si>
    <t>Safety, Tolerability, and Immunogenicity of VAL-506440 in Healthy Adult Subjects</t>
  </si>
  <si>
    <t>NCT03076385</t>
  </si>
  <si>
    <t>Moderna Therapeutics</t>
  </si>
  <si>
    <t>&lt;br&gt;        Inclusion&lt;br&gt;&lt;br&gt;          -  Agrees to comply with the study procedures and provides written informed consent&lt;br&gt;&lt;br&gt;          -  18 to 64 years of age&lt;br&gt;&lt;br&gt;          -  Body mass index between 18 and 30 kg/m2&lt;br&gt;&lt;br&gt;          -  Negative urine pregnancy test at the Screening visit and the day of each vaccination.&lt;br&gt;&lt;br&gt;          -  Female subjects must either be of non-childbearing potential or use highly effective&lt;br&gt;             methods of contraception from at least 2 months before the Screening Visit through 3&lt;br&gt;             weeks post last vaccination&lt;br&gt;&lt;br&gt;          -  In good health based on medical history, physical examination, vital sign measurements&lt;br&gt;             and laboratory safety tests performed prior to initial study vaccination&lt;br&gt;&lt;br&gt;        Exclusion&lt;br&gt;&lt;br&gt;          -  Any ongoing, symptomatic acute or chronic illness requiring medical or surgical care&lt;br&gt;&lt;br&gt;          -  Administration of an investigational product within 45 days&lt;br&gt;&lt;br&gt;          -  Women who are pregnant or breastfeeding, or plan to become pregnant during the study&lt;br&gt;&lt;br&gt;          -  Prior administration of investigational agent using formulations similar to VAL-506440&lt;br&gt;&lt;br&gt;          -  History of a serious reaction to prior influenza vaccinations&lt;br&gt;&lt;br&gt;          -  History of Guillain-Barr√© Syndrome within 6 weeks following a previous influenza&lt;br&gt;             vaccine&lt;br&gt;&lt;br&gt;          -  Administration of any live attenuated vaccines within 4 weeks before enrollment,&lt;br&gt;             inactive vaccines within 2 weeks before enrollment, or plans to any vaccine within the&lt;br&gt;             vaccination period&lt;br&gt;&lt;br&gt;          -  Any known or suspected immunosuppressive condition, acquired or congenital, as&lt;br&gt;             determined by history and/or physical examination&lt;br&gt;&lt;br&gt;          -  Any chronic administration of immunosuppressant or other immune-modifying drugs within&lt;br&gt;             6 months prior to administration of study vaccine&lt;br&gt;&lt;br&gt;          -  Administration of immunoglobulins and/or any blood products within the 3 months&lt;br&gt;             preceding the administration of the study vaccine or during the study.&lt;br&gt;&lt;br&gt;          -  Any acute disease at the time of enrollment&lt;br&gt;&lt;br&gt;          -  Any bleeding risk or thromboembolic event or any related medical history&lt;br&gt;&lt;br&gt;          -  Regular alcohol consumption &gt; 3 units/day, or current user of any illicit drugs, or&lt;br&gt;             has a history of drug/alcohol abuse with 1 year of screening or has a positive urine&lt;br&gt;             drug/alcohol test at screening&lt;br&gt;&lt;br&gt;          -  Persons employed in a capacity that involves handling poultry or wild birds&lt;br&gt;&lt;br&gt;          -  Unable to refrain from or anticipates the use of any medication, including&lt;br&gt;             prescription and non-prescription drugs or herbal remedies within 4 weeks before&lt;br&gt;             administration of the first vaccination, throughout the study&lt;br&gt;&lt;br&gt;          -  Had major surgery or donation of blood or blood products within 4 weeks of dosing&lt;br&gt;&lt;br&gt;          -  Current smoking of more than 10 cigarettes (or equivalent amount of tobacco) per day,&lt;br&gt;             and within 3 months prior to Screening&lt;br&gt;&lt;br&gt;          -  Subject is an employee of the Sponsor or CRO involved in the study.&lt;br&gt;&lt;br&gt;          -  Vulnerable subjects (e.g., a subject kept in detention).&lt;br&gt;&lt;br&gt;          -  Any condition, that in the opinion of the Investigator would pose a health risk to the&lt;br&gt;             subject if enrolled or could interfere with evaluation of the vaccine or&lt;br&gt;             interpretation of the study results&lt;br&gt;&lt;br&gt;          -  History of autoimmune disease&lt;br&gt;&lt;br&gt;          -  Inadequate Liver Function as defined by AST, ALT, GGT, alkaline phosphatase and&lt;br&gt;             bilirubin &gt; 1.5xULN&lt;br&gt;&lt;br&gt;          -  Known allergy or history of anaphylaxis or other serious adverse reactions to any of&lt;br&gt;             the constituents of the study vaccine&lt;br&gt;</t>
  </si>
  <si>
    <t>Types, frequency, and severity of serious adverse events (SAE), adverse events of special interest (AESI), and adverse events considered related to study drug</t>
  </si>
  <si>
    <t>Frequency of hemagglutinin inhibition (HAI) seroconversion measured by a neutralization assay in comparison with baseline samples;Frequency of microneutralization seroconversion measured by a neutralization assay in comparison with baseline samples</t>
  </si>
  <si>
    <t>The effect of  intravenous selenium on stress oxidative in ARDS patients in intensive care units</t>
  </si>
  <si>
    <t>Intervention 1: intervention group 1: these patients will be administered with 4 mg of intravenous selenase (produced by Biosyn company, Germany). Then, for 3 days the will receive 1mg/12h then for the last 10 days they will be injected by 1mg/day of it. Intervention 2: Control group 1: they will receive placebo with the exact same doses.;Treatment - Drugs;Placebo;intervention group 1: these patients will be administered with 4 mg of intravenous selenase (produced by Biosyn company, Germany). Then, for 3 days the will receive 1mg/12h then for the last 10 days they will be injected by 1mg/day of it.;Control group 1: they will receive placebo with the exact same doses.</t>
  </si>
  <si>
    <t>http://en.irct.ir/trial/2360</t>
  </si>
  <si>
    <t>The effect of  intravenous selenium on stress oxidative in Acute Respiratory Distress Syndrome (ARDS) patients in intensive care units</t>
  </si>
  <si>
    <t>IRCT201706172582N17</t>
  </si>
  <si>
    <t>Randomization: Randomized, Blinding: Not blinded, Placebo: Used, Assignment: Parallel, Purpose: Treatment.</t>
  </si>
  <si>
    <t>Vice chancellor for research, Tabriz University of Medical Sciences</t>
  </si>
  <si>
    <t>Acute respiratory distress syndrome. &lt;br&gt;Adult respiratory distress syndrome;Adult respiratory distress syndrome</t>
  </si>
  <si>
    <t>Dr Zohreh Ostadi</t>
  </si>
  <si>
    <t>Tabriz University of Medical Sciences, Golgasht street</t>
  </si>
  <si>
    <t>Zohreh_ostadi@yahoo.com</t>
  </si>
  <si>
    <t>+98 914 414 6027</t>
  </si>
  <si>
    <t>Dr Ata Mahmoodpoor</t>
  </si>
  <si>
    <t>mahmoodpoora@tbzmed.ac.ir</t>
  </si>
  <si>
    <t>+98 41333893336</t>
  </si>
  <si>
    <t>Inclusion criteria: Major inclusion criteria: patients above 18 years; asymmetric and diffused involvemnet of lungs in chest X-ray; lung involvement less than a week; proportion of arterial oxygen pressure (Pao2) to Fio2 more than 200; Exclusion criteria: hypersensitivity to Selenium; pregnancy and lactation; renal failure</t>
  </si>
  <si>
    <t>Oxidative stress status(gluthatione peroxidase). Timepoint: One day before the intervention. Seven days after intervention. Fourteen days after the intervention. Method of measurement: using FRAP and TRAP kits.;Ventilation free days. Timepoint: number of days that patients do not require mechanical ventilation, within the 14 days of study period. Method of measurement: with counting the ventilation free days and recording them in forms.</t>
  </si>
  <si>
    <t>Vasopressor free days. Timepoint: number of days that patients do not require vasopressor administration, within the 14 days of study period. Method of measurement: with counting vasopressor free days and recording them in forms.</t>
  </si>
  <si>
    <t>Ethics Committee of Tabriz University of Medical Sciences</t>
  </si>
  <si>
    <t>Immunogenicity of Alternative Annual Influenza Vaccination Strategies in Older Adults in Hong Kong - a Randomized Controlled Trial</t>
  </si>
  <si>
    <t>Biological: Standard inactivated influenza vaccine (NH formulation);Biological: MF 59 adjuvanted inactivated influenza vaccine (NH formulation);Biological: High-dose inactivated influenza vaccine (NH formulation);Biological: Recombinant hemagglutinin inactivated influenza vaccine (NH formulation)</t>
  </si>
  <si>
    <t>https://clinicaltrials.gov/show/NCT03330132</t>
  </si>
  <si>
    <t>Immunogenicity of Alternative Annual Influenza Vaccination Strategies in Older Adults in Hong Kong</t>
  </si>
  <si>
    <t>NCT03330132</t>
  </si>
  <si>
    <t>China;China;China</t>
  </si>
  <si>
    <t>October 7, 2017</t>
  </si>
  <si>
    <t>YHT005.1</t>
  </si>
  <si>
    <t>Benjamin J COWLING, PhD;Benjamin J COWLING, PhD;Benjamin J COWLING, PhD</t>
  </si>
  <si>
    <t>The University of Hong Kong;The University of Hong Kong;The University of Hong Kong</t>
  </si>
  <si>
    <t>82 Years</t>
  </si>
  <si>
    <t>&lt;br&gt;        Inclusion Criteria:&lt;br&gt;&lt;br&gt;        ‚Ä¢ Adult aged 65-82 years attending ECC and EDC who has not received 2017/18 seasonal&lt;br&gt;        influenza vaccine and is willing to receive annual influenza vaccination&lt;br&gt;&lt;br&gt;        Exclusion Criteria:&lt;br&gt;&lt;br&gt;          -  Individuals who show signs of dementia (do not pass the Mini-cog test under Appendix&lt;br&gt;             1a: Recruitment Screening Log) or significant cognitive impairment and are not&lt;br&gt;             competent to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who report medical conditions not suitable to receive intramuscular&lt;br&gt;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t>
  </si>
  <si>
    <t>Difference in antibody titres</t>
  </si>
  <si>
    <t>Flexible Endoscopic Evaluation of Swallowing (FEES) to Determine Neurological Patients' Oral Diet</t>
  </si>
  <si>
    <t>Other: Adjustment of oral diet</t>
  </si>
  <si>
    <t>https://clinicaltrials.gov/show/NCT03753841</t>
  </si>
  <si>
    <t>FEES to Determine Neurological Intensive Care Patients' Oral Diet</t>
  </si>
  <si>
    <t>NCT03753841</t>
  </si>
  <si>
    <t>University of Giessen</t>
  </si>
  <si>
    <t>Dysphagia;Aspiration Pneumonia;Deglutition Disorders;Intensive Care Neurological Disorder</t>
  </si>
  <si>
    <t>January 14, 2014</t>
  </si>
  <si>
    <t>GI 208/16-1</t>
  </si>
  <si>
    <t>Tobias Braun, M.D.</t>
  </si>
  <si>
    <t>&lt;br&gt;        Inclusion Criteria:&lt;br&gt;&lt;br&gt;          -  Treatment on neurological ICU&lt;br&gt;&lt;br&gt;          -  Clinical suspicion of Dysphagia&lt;br&gt;&lt;br&gt;        Exclusion Criteria:&lt;br&gt;</t>
  </si>
  <si>
    <t>Pneumonia Rate;Mortality</t>
  </si>
  <si>
    <t>Length of stay in hospital;Intubation/Tracheotomy</t>
  </si>
  <si>
    <t>Effect of Sildenafil on mortality in term Neonates with hypoxemic respiratory failure due to persistent pulmonary hypertension - SIPHON</t>
  </si>
  <si>
    <t>Intervention1: Inj. Sildenafil: 0.5mg/kg/dose over 3 hrs three times daily for 3 days or drop in Right ventricular systolic pressure to half the systemic pressure whichever is earlier&lt;br&gt;Control Intervention1: Normal Saline (0.9%): same dose as the intervention drug (sildenafil) for 3 days or drop in Right ventricular systolic pressure to half the systemic pressure whichever is earlier&lt;br&gt;</t>
  </si>
  <si>
    <t>http://www.ctri.nic.in/Clinicaltrials/pmaindet2.php?trialid=11981</t>
  </si>
  <si>
    <t>A study on effect of Sildenafil on mortality of hypoxic babies with persistent pulmonary hypertension</t>
  </si>
  <si>
    <t>CTRI/2017/11/010688</t>
  </si>
  <si>
    <t>Randomized, Parallel Group, Placebo Controlled Trial&lt;br&gt;  Method of generating randomization sequence:Computer generated randomization  Method of allocation concealment:Sequentially numbered, sealed, opaque envelopes  Blinding and masking:Double Blind Double Dummy</t>
  </si>
  <si>
    <t>DrDeepti</t>
  </si>
  <si>
    <t>Health Condition 1: null- Hypoxic Respiratory failure due to Pulmonary hypertensionHealth Condition 2: I270- Primary pulmonary hypertension</t>
  </si>
  <si>
    <t>Dr Srinivas Murthy</t>
  </si>
  <si>
    <t>Department of PediatricsJSS HospitalAgrahara, Mysore</t>
  </si>
  <si>
    <t>drdsrinivasa@gmail.com</t>
  </si>
  <si>
    <t>JSS Medical college, JSS University</t>
  </si>
  <si>
    <t>Dr.Deepti (PI)Senior ResidentDepartment of pediatrics</t>
  </si>
  <si>
    <t>Inclusion criteria: Term neonates on mechanical ventilation with hypoxemic respiratory failure and ECHO demonstration of elevated right ventricular systolic pressure above the mean systemic pressure or right to left shunt via foetal channels in a structurally normal heart. &lt;br/ &gt;&lt;br&gt;2. ASD &amp; VSD  &lt;5mm &lt;br/ &gt;&lt;br&gt;</t>
  </si>
  <si>
    <t>Exclusion criteria: 1)Congenital diaphragmatic hernia &lt;br/ &gt;&lt;br&gt;2)Surgical lung anomalies &lt;br/ &gt;&lt;br&gt;3)Severe external congenital anomalies &lt;br/ &gt;&lt;br&gt;</t>
  </si>
  <si>
    <t>To determine the effect of Sildenafil treatment on mortality rate in term newborns with hypoxemic respiratory failure due to pulmonary hypertensionTimepoint: 0,24,48, and 72 hrs</t>
  </si>
  <si>
    <t>To determine the effect of Sildenafil on pulmonary pressures in the first 72 hours of treatment. &lt;br/ &gt;&lt;br&gt; &lt;br/ &gt;&lt;br&gt;2)To determine the effect of Sildenafil treatment on duration of mechanical ventilation in term newborns with hypoxemic respiratory failure due to pulmonary hypertension &lt;br/ &gt;&lt;br&gt;Timepoint: 0, 24,48 and 72 hrs</t>
  </si>
  <si>
    <t>Apr 20 2015 12:00AM</t>
  </si>
  <si>
    <t>JSS Medical College Ethical Comittee</t>
  </si>
  <si>
    <t>evidence-based teaching strategies in order to prevent emerging diseases such as Ebola, Crimean-Congo, swine flu</t>
  </si>
  <si>
    <t>Intervention 1: For intervention group, teaching methods based on evidence-based systematic reviews. Intervention 2: For control group no intervene would be done, educational packages will be given to the control group after training.;Prevention;For intervention group, teaching methods based on evidence-based systematic reviews;For control group no intervene would be done, educational packages will be given to the control group after training</t>
  </si>
  <si>
    <t>http://en.irct.ir/trial/1467</t>
  </si>
  <si>
    <t>Preventing emerging diseases like Ebola, Crimean-Congo, swine flu</t>
  </si>
  <si>
    <t>IRCT201609071864N3</t>
  </si>
  <si>
    <t>Vice chancellor for research Tabriz University of Medical Sciences.</t>
  </si>
  <si>
    <t>Iran (Islamic Republic of);Iran (Islamic Republic of);Iran (Islamic Republic of);Iran (Islamic Republic of);Iran (Islamic Republic of);Iran (Islamic Republic of)</t>
  </si>
  <si>
    <t>Emerging deasis(Ebola, Crimean congo, H1N1). &lt;br&gt;Arthropod-borne viral fevers and viral haemorrhagic fevers,influenza and other acute respiratory infections;A90, A91,A;Arthropod-borne viral fevers and viral haemorrhagic fevers,influenza and other acute respiratory infections</t>
  </si>
  <si>
    <t>Shirin Barzanjeh Atri</t>
  </si>
  <si>
    <t>Nursing  and midwifery faculty of Tabriz, South Shariati Street, Tabriz</t>
  </si>
  <si>
    <t>Barzanjehs@yahoo.com</t>
  </si>
  <si>
    <t>+98 914 309 7476</t>
  </si>
  <si>
    <t>Sahebihagh@tbzmed.ac.ir</t>
  </si>
  <si>
    <t>+98 41 3477 0648</t>
  </si>
  <si>
    <t>Inclusion criteria: -Inclusion criteria: the willingness of staff to attend educational sessions; no history of participate in classes about emerging diseases (Ebola, Crimean-Congo, H1N1); having direct contact with the patient for medical care&lt;br&gt;-Exclusion criteria: lack of willingness to cooperate, the absence from training class for more than one session, taking the score at the highest level in the questionnaire will be filled in pre-test time.</t>
  </si>
  <si>
    <t>Preventing emerging diseases. Timepoint: 3 month. Method of measurement: Questionare.</t>
  </si>
  <si>
    <t>Self-care against emerging diseases. Timepoint: 3 month. Method of measurement: Questionnaire.</t>
  </si>
  <si>
    <t>Treatment of Patients With Morphine or/and Ketamine During Out-of-hospital Cardiac Pulmonary Resuscitation</t>
  </si>
  <si>
    <t>Drug: Morphine;Drug: Ketamine Injectable Solution;Drug: Saline 0.9%</t>
  </si>
  <si>
    <t>https://clinicaltrials.gov/show/NCT04009759</t>
  </si>
  <si>
    <t>Morphine or/and Ketamine in Out-of-hospital Cardiac Arrest</t>
  </si>
  <si>
    <t>NCT04009759</t>
  </si>
  <si>
    <t>University Hospital, Akershus</t>
  </si>
  <si>
    <t>Akershus university hospital</t>
  </si>
  <si>
    <t>Vladimir Kuklin, dr med</t>
  </si>
  <si>
    <t>vkuklin@me.com</t>
  </si>
  <si>
    <t>&lt;br&gt;        Inclusion Criteria:&lt;br&gt;&lt;br&gt;        - All adult patients with out-of-hospital cardiac arrest&lt;br&gt;&lt;br&gt;        Exclusion Criteria:&lt;br&gt;&lt;br&gt;          -  an age of less than 18 years&lt;br&gt;&lt;br&gt;          -  cardiac arrest from myocardial infarction (if it can be expected to give Morphine&lt;br&gt;             during CPR as a part of the MONA therapy)&lt;br&gt;&lt;br&gt;          -  drugs poisoning or the administration of opioids or Ketamine 24 hours before the&lt;br&gt;             cardiac arrest&lt;br&gt;&lt;br&gt;          -  terminal phase of oncological or other chronic diseases&lt;br&gt;&lt;br&gt;          -  poor communication and physical capabilities due to psychiatric or neurological&lt;br&gt;             diseases&lt;br&gt;&lt;br&gt;          -  dementia or Alzheimers&lt;br&gt;&lt;br&gt;          -  extremely reduced weight or physical ability and activity&lt;br&gt;&lt;br&gt;          -  known history of chronic use of opioids/Ketamine&lt;br&gt;</t>
  </si>
  <si>
    <t>Survival at 30 days in patients after out-ofhospital cardiac arrest</t>
  </si>
  <si>
    <t>Measurement of biochemical markers of brain damage (NSE, S-100B protein);Length of stay in the intensive care unit;Length of stay in the hospital;Survival rate at 3 months after cardiac arrest;Neurological outcome at the hospital discharge;neurological outcome at 3 months after cardiac arrest</t>
  </si>
  <si>
    <t>A Phase IIIb-IV, Multicentre, Randomised, Open-label Study to Characterise the Reactogenicity of Afluria Quad Junior in Children 6 Months to Less Than 3 Years, and Afluria Quad in Children 3 Years to Less Than 9 Years Across Three Influenza Seasons</t>
  </si>
  <si>
    <t>Afluria Quad/Afluria Quad Junior&lt;br&gt;&lt;br&gt;Afluria Quad/Afluria Quad Junior is an inactivated, split-virion, thimerosal-free, quadrivalent influenza vaccine, administered as either one or two intramuscular dose(s) depending on their previous history of influenza virus vaccination according to age appropriate national vaccine administration recommendations outlined in the Australian or New Zealand Immunisation Handbooks. Participants with previous history of influenza virus vaccination will receive 1 dose; and participants 6 months to &lt;9 years receiving an influenza vaccine for the first time will receive 2 doses. &lt;br&gt;&lt;br&gt;In each vaccination season, participants 6 months to less than 3 years will be randomly&lt;br&gt;administered one of three manufacturing batches of Afluria Quad Junior, and participants 3 years to less than 9 years will be randomly administered one of three manufacturing batches of Afluria Quad vaccine. Participants will receive the following dose depending upon their age at the time of administration of the first dose of Study Vaccine:&lt;br&gt; - 6 months to less than 3 years of age: 1 or 2 doses of 7.5 mcg hemagglutinin antigen&lt;br&gt; - 3 years to less than 9 years of age: 1 or 2 doses of 15 mcg hemagglutinin antigen&lt;br&gt;&lt;br&gt;&lt;br&gt;</t>
  </si>
  <si>
    <t>https://anzctr.org.au/ACTRN12619000792123.aspx</t>
  </si>
  <si>
    <t>Reactogenicity Study of Afluria Quad/Afluria Quad Junior in Children</t>
  </si>
  <si>
    <t>ACTRN12619000792123</t>
  </si>
  <si>
    <t>Purpose: Prevention; Allocation: Randomised controlled trial; Masking: Open (masking not used);Type of endpoint: Safety;</t>
  </si>
  <si>
    <t>Phase 3 / Phase 4</t>
  </si>
  <si>
    <t>Australia;New Zealand</t>
  </si>
  <si>
    <t>Influenza, Humans; &lt;br&gt;Influenza, Humans;Infection - Other infectious diseases;Public Health - Other public health</t>
  </si>
  <si>
    <t>INC Research Australia Pty Limited, a Syneos Health Group Company;INC Research New Zealand Limited, a Syneos Health Group Company</t>
  </si>
  <si>
    <t>Inclusion criteria: 1. Male or female subjects 6 months to less than 9 years of age at the time of planned first vaccination in a given season; &lt;br&gt;2. Subjects whose parent(s)/guardian(s) have voluntarily given written informed consent after the nature of the study has been explained according to local regulatory requirements, prior to study entry and are willing and able to adhere to all protocol requirements.&lt;br&gt;</t>
  </si>
  <si>
    <t>Exclusion criteria: 1. History of severe allergic reactions (eg, anaphylaxis) to any component of the Study &lt;br&gt; Vaccine or to a previous dose of any influenza vaccine. &lt;br&gt;2.Participant has received a licensed or investigational influenza vaccine in the 6 month period prior to enrolment.&lt;br&gt;3. Family members of the employees of the Investigator or study centre with direct involvement in the study, or with other clinical studies under the direction of that Investigator or study centre. &lt;br&gt;4. Any other condition that per the opinion of the investigator may adversely impact the subject through participation in the study.</t>
  </si>
  <si>
    <t>Frequency, intensity and duration of solicited systemic reactions (composite primary outcome measure)&lt;br&gt;&lt;br&gt;Examples of solicited systemic reactions: Fever, diarrhea, ‚Äònausea and/or vomiting, &lt;br&gt;&lt;br&gt;Solicited adverse reactions are derived from organised data collection systems, such as Subject eDiaries or interview&lt;br&gt;&lt;br&gt;&lt;br&gt;[Up to 7 days after each vaccination];Frequency, intensity and duration of solicited local adverse reactions (composite primary outcome measure).&lt;br&gt;&lt;br&gt;Examples of solicited local adverse reactions: Pain at the vaccination site, erythema at the vaccination site, induration/swelling at the vaccination site&lt;br&gt;&lt;br&gt;Solicited adverse reactions are derived from organised data collection systems, such as Subject eDiaries or interview&lt;br&gt;[Up to 7 days after each vaccination&lt;br&gt;]</t>
  </si>
  <si>
    <t>Frequency of SAEs occurring after any administration of Afluria Quad/Afluria Quad Junior&lt;br&gt;&lt;br&gt;AEs will be monitored after any vaccination to assess the frequency of SAEs occurring up to 7 days after any administration of Afluria Quad/Afluria Quad Junior. All SAEs will be evaluated by the investigator for relationship of the event to Study Vaccine. Events will captured at Visit 2 or the Day 8+3 follow-up phone call.&lt;br&gt;&lt;br&gt;[Up to 7 days after vaccination]</t>
  </si>
  <si>
    <t>Bellberry Human Research Ethics Committees</t>
  </si>
  <si>
    <t>One night traditional PSG with contactless sheet-shaped sleep sensor and wearable sensor</t>
  </si>
  <si>
    <t>https://upload.umin.ac.jp/cgi-open-bin/ctr_e/ctr_view.cgi?recptno=R000033984</t>
  </si>
  <si>
    <t>Pilot Study on a new contactless device for evaluating sleep state</t>
  </si>
  <si>
    <t>JPRN-UMIN000029748</t>
  </si>
  <si>
    <t>Sensor &amp;amp; IoT consortium</t>
  </si>
  <si>
    <t>Inclusion criteria: Adult male and female</t>
  </si>
  <si>
    <t>Exclusion criteria: In case that consent can not be gained</t>
  </si>
  <si>
    <t>concordance rate between a new sensor and traditional PSG</t>
  </si>
  <si>
    <t>Comparative Tests of Flu Vaccination Phone Messages</t>
  </si>
  <si>
    <t>Behavioral: Viral changes;Behavioral: Protect others;Behavioral: General intentions;Behavioral: Behavioral intentions;Behavioral: Accountability;Behavioral: Viral changes;Behavioral: Protect others;Behavioral: General intentions;Behavioral: Behavioral intentions;Behavioral: Accountability;Behavioral: Viral changes;Behavioral: Protect others;Behavioral: General intentions;Behavioral: Behavioral intentions;Behavioral: Accountability</t>
  </si>
  <si>
    <t>https://clinicaltrials.gov/show/NCT03332992</t>
  </si>
  <si>
    <t>NCT03332992</t>
  </si>
  <si>
    <t>Influenza, Human;Influenza, Human;Influenza, Human</t>
  </si>
  <si>
    <t>HUM00135995</t>
  </si>
  <si>
    <t>Brian J Zikmund-Fisher, PhD;Brian J Zikmund-Fisher, PhD;Brian J Zikmund-Fisher, PhD;Brian J Zikmund-Fisher, PhD;Brian J Zikmund-Fisher, PhD;Brian J Zikmund-Fisher, PhD</t>
  </si>
  <si>
    <t>University of Michigan;University of Michigan;University of Michigan;University of Michigan;University of Michigan;University of Michigan</t>
  </si>
  <si>
    <t>Emmi Solutions;University of Iowa;University of Utah</t>
  </si>
  <si>
    <t>&lt;br&gt;        Inclusion Criteria:&lt;br&gt;&lt;br&gt;          -  Patient of client organizations of Emmi Solutions&lt;br&gt;&lt;br&gt;          -  Provided a phone number to their care team&lt;br&gt;&lt;br&gt;        Exclusion Criteria:&lt;br&gt;      ;&lt;br&gt;        Inclusion Criteria:&lt;br&gt;&lt;br&gt;          -  Patient of client organizations of Emmi Solutions&lt;br&gt;&lt;br&gt;          -  Provided a phone number to their care team&lt;br&gt;&lt;br&gt;        Exclusion Criteria:&lt;br&gt;      ;&lt;br&gt;        Inclusion Criteria:&lt;br&gt;&lt;br&gt;          -  Patient of client organizations of Emmi Solutions&lt;br&gt;&lt;br&gt;          -  Provided a phone number to their care team&lt;br&gt;&lt;br&gt;        Exclusion Criteria:&lt;br&gt;</t>
  </si>
  <si>
    <t>Vaccination intentions (Time 1);Vaccination intentions (Time 1);Vaccination intentions (Time 1)</t>
  </si>
  <si>
    <t>Documented influenza vaccination</t>
  </si>
  <si>
    <t>Using Clinical Treatment Data in a Machine Learning Approach for Sepsis Detection</t>
  </si>
  <si>
    <t>Diagnostic Test: HindSight;Diagnostic Test: InSight</t>
  </si>
  <si>
    <t>https://clinicaltrials.gov/show/NCT04005001</t>
  </si>
  <si>
    <t>HindSight Phase II</t>
  </si>
  <si>
    <t>NCT04005001</t>
  </si>
  <si>
    <t>19-569185</t>
  </si>
  <si>
    <t>;8722285332</t>
  </si>
  <si>
    <t>University of California, San Francisco;Cape Regional Medical Center;Oroville Hospital</t>
  </si>
  <si>
    <t>False alert reduction</t>
  </si>
  <si>
    <t>Comparison of a Retention Type and Propulsion Type Oral Appliance in the Treatment of Obstructive Sleep Apnea</t>
  </si>
  <si>
    <t>Device: Herbst (propulsion type oral appliance);Device: Retention type appliance (ORM);Device: Herbst (propulsion type oral appliance);Device: Retention type appliance (ORM)</t>
  </si>
  <si>
    <t>https://clinicaltrials.gov/show/NCT02763813</t>
  </si>
  <si>
    <t>Comparison of Two Oral Appliances in the Treatment of Sleep Apnea Syndrome</t>
  </si>
  <si>
    <t>NCT02763813</t>
  </si>
  <si>
    <t>Allocation: Randomized, Endpoint Classification: Efficacy Study, Intervention Model: Parallel Assignment, Masking: Single Blind (Subject), Primary Purpose: Treatment</t>
  </si>
  <si>
    <t>Hopital Foch</t>
  </si>
  <si>
    <t>France;France</t>
  </si>
  <si>
    <t>Obstructive Sleep Apnea;Obstructive Sleep Apnea</t>
  </si>
  <si>
    <t>2010/05;2010/05</t>
  </si>
  <si>
    <t>Marc BLUMEN, MD;Marc BLUMEN, MD</t>
  </si>
  <si>
    <t>H√¥pital FOCH 40, rue Worth 92150 Suresnes;H√¥pital FOCH 40, rue Worth 92150 Suresnes</t>
  </si>
  <si>
    <t>&lt;br&gt;        Inclusion Criteria:&lt;br&gt;&lt;br&gt;          -  Sufficient teeth to allow wearing of the device&lt;br&gt;&lt;br&gt;          -  Mild to severe OSAS&lt;br&gt;&lt;br&gt;          -  Ability to answer the questionnaires&lt;br&gt;&lt;br&gt;          -  No concomitant CPAP treatment&lt;br&gt;&lt;br&gt;          -  BMI inferior to 32 kg/m2&lt;br&gt;&lt;br&gt;        Exclusion Criteria:&lt;br&gt;&lt;br&gt;          -  Important dental or parodontal disease&lt;br&gt;&lt;br&gt;          -  Central sleep apnea&lt;br&gt;&lt;br&gt;          -  Jaw opening limitations&lt;br&gt;&lt;br&gt;          -  Temporo-mandibular joint dysfunction&lt;br&gt;&lt;br&gt;          -  Major gag reflex precluding the long-term use of the device&lt;br&gt;&lt;br&gt;          -  Major or unstable cardiovascular or pulmonary disease&lt;br&gt;      ;&lt;br&gt;        Inclusion Criteria:&lt;br&gt;&lt;br&gt;          -  Sufficient teeth to allow wearing of the device&lt;br&gt;&lt;br&gt;          -  Mild to severe OSAS&lt;br&gt;&lt;br&gt;          -  Ability to answer the questionnaires&lt;br&gt;&lt;br&gt;          -  No concomitant CPAP treatment&lt;br&gt;&lt;br&gt;          -  BMI inferior to 32 kg/m2&lt;br&gt;&lt;br&gt;        Exclusion Criteria:&lt;br&gt;&lt;br&gt;          -  Important dental or parodontal disease&lt;br&gt;&lt;br&gt;          -  Central sleep apnea&lt;br&gt;&lt;br&gt;          -  Jaw opening limitations&lt;br&gt;&lt;br&gt;          -  Temporo-mandibular joint dysfunction&lt;br&gt;&lt;br&gt;          -  Major gag reflex precluding the long-term use of the device&lt;br&gt;&lt;br&gt;          -  Major or unstable cardiovascular or pulmonary disease&lt;br&gt;</t>
  </si>
  <si>
    <t>Apnea/hypopnea index (as measured from a level 1 or 2 polysomnography);Apnea/hypopnea index (as measured from a level 1 or 2 polysomnography)</t>
  </si>
  <si>
    <t>A Phase II/III Double Blinded, Randomized, Controlled, Non-inferiority Trial to Evaluate the Immunogenicity and Safety of Tri Fluvac, a Seasonal Trivalent Inactivated Split Virion Influenza Vaccine, in Healthy Thai Subjects Aged 18-49 Years</t>
  </si>
  <si>
    <t>Biological: GPO Tri Fluvac vaccine;Biological: Licensed influenza vaccine</t>
  </si>
  <si>
    <t>https://clinicaltrials.gov/show/NCT03390166</t>
  </si>
  <si>
    <t>Immunogenicity and Safety of Tri Fluvac, a Seasonal Trivalent Inactivated Influenza Vaccine in Healthy Thai Adults</t>
  </si>
  <si>
    <t>NCT03390166</t>
  </si>
  <si>
    <t>July 24, 2017</t>
  </si>
  <si>
    <t>Tri Fluvac Vaccine phase 2/3</t>
  </si>
  <si>
    <t>Punnee Pitisuttithum, Prof.</t>
  </si>
  <si>
    <t>The Government Pharmaceutical Organization;World Health Organization</t>
  </si>
  <si>
    <t>&lt;br&gt;        Inclusion Criteria:&lt;br&gt;&lt;br&gt;          -  Age 18-49 years old on the day of screening, having Thai ID card or equivalent&lt;br&gt;&lt;br&gt;          -  Able to read and write in Thai and sign written informed consent form&lt;br&gt;&lt;br&gt;          -  Able to attend all scheduled visits and to comply with all trial procedures.&lt;br&gt;&lt;br&gt;          -  Healthy or medically stable, as established by medical history and physical&lt;br&gt;             examination. For individuals with medical conditions, symptoms/signs, if present must&lt;br&gt;             be stable, under control or unchanged for the past three months. If medication is used&lt;br&gt;             to treat the condition, the medication dose must have been stable for at least one&lt;br&gt;             month preceding vaccination.&lt;br&gt;&lt;br&gt;          -  For female participants:&lt;br&gt;&lt;br&gt;               -  Not breast feeding, non-pregnant (based on negative urine pregnancy test) and no&lt;br&gt;                  plan to become pregnant up to Day 60.&lt;br&gt;&lt;br&gt;               -  Women who are not surgically sterile (hysterectomy or tubal ligation) or&lt;br&gt;                  post-menopausal for more than one year must be willing to use effective&lt;br&gt;                  contraceptive method to prevent pregnancy until Day 60 after vaccination.&lt;br&gt;                  Effective methods include intrauterine device, hormonal contraceptives (oral,&lt;br&gt;                  injectable, patch, implant, ring) or double barrier contraceptives (condom or&lt;br&gt;                  diaphragm with spermicide). Women with credible history of abstinence may be&lt;br&gt;                  enrolled at the discretion of the investigator&lt;br&gt;&lt;br&gt;        Exclusion Criteria:&lt;br&gt;&lt;br&gt;          -  Participation in another clinical trial involving any therapy within the previous&lt;br&gt;             three months or planned enrollment in such a trial during the period of this study.&lt;br&gt;&lt;br&gt;          -  Hypersensitivity after previous administration of any vaccine.&lt;br&gt;&lt;br&gt;          -  Having a history of H1N1, H3N2 or Flu B infection within 3 months preceding enrollment&lt;br&gt;             to the trial&lt;br&gt;&lt;br&gt;          -  Vaccination against influenza in the past 6 months preceding enrollment to the trial&lt;br&gt;&lt;br&gt;          -  Receipt of any non-study vaccine within four weeks prior to enrollment or refusal to&lt;br&gt;             postpone receipt of such vaccines until after the Day 21 visit.&lt;br&gt;&lt;br&gt;          -  History of bronchial asthma, chronic lung diseases, chronic rhinitis&lt;br&gt;&lt;br&gt;          -  History of immunodeficiency state&lt;br&gt;&lt;br&gt;          -  History of immunosuppression &lt; 6 months prior to immunization&lt;br&gt;&lt;br&gt;          -  History of anaphylactic or other allergic reactions to influenza vaccine or any&lt;br&gt;             vaccine component or excipient (e.g. gentamicin or thimerosal)&lt;br&gt;&lt;br&gt;          -  History of Guillain-Barr√© Syndrome.&lt;br&gt;&lt;br&gt;          -  Having acute infection with fever &gt; 38 degree Celsius or noninfectious diseases&lt;br&gt;             (within 72 hours) preceding enrollment in the trial&lt;br&gt;&lt;br&gt;          -  Volunteers who have been taking immunoglobulin products or have had a blood&lt;br&gt;             transfusion during past 3 months before the beginning of the trial or planned receipt&lt;br&gt;             of such products prior to the Day 21 visit.&lt;br&gt;&lt;br&gt;          -  Current alcohol abuse or drug addiction that might interfere with the ability to&lt;br&gt;             comply with trial procedures&lt;br&gt;&lt;br&gt;          -  Any condition that in the opinion of the investigator would pose a health risk to the&lt;br&gt;             subject if enrolled, or could interfere with the evaluation of the vaccine&lt;br&gt;</t>
  </si>
  <si>
    <t>Number and Percentage of Seroconverted Participants at 21 Days Post-vaccination;Geometric Mean Titers (GMTs) of Participants at 21 Days Post-vaccination;Number of Participants With Solicited Local and Systemic Adverse Events Post-vaccination.;Number of Participants With Unsolicited Adverse Events.</t>
  </si>
  <si>
    <t>https://clinicaltrials.gov/ct2/show/results/NCT03390166</t>
  </si>
  <si>
    <t>Protective Mechanisms Against a Pandemic Respiratory Virus: B- Cell, T-cell, and General Immune Response to Seasonal Influenza Vaccine. Year 2, 2010</t>
  </si>
  <si>
    <t>Biological: High Dose Fluzone¬Æ (intramuscular);Biological: Fluzone¬Æ (intramuscular);Biological: High Dose Fluzone¬Æ (intramuscular);Biological: Fluzone¬Æ (intramuscular);Biological: High Dose Fluzone¬Æ (intramuscular);Biological: Fluzone¬Æ (intramuscular);Biological: High Dose Fluzone¬Æ (intramuscular);Biological: Fluzone¬Æ (intramuscular)</t>
  </si>
  <si>
    <t>https://clinicaltrials.gov/show/NCT03022396</t>
  </si>
  <si>
    <t>T-cell And General Immune Response to Seasonal Influenza Vaccine (SLVP018) Year 2, 2010</t>
  </si>
  <si>
    <t>NCT03022396</t>
  </si>
  <si>
    <t>2U19AI057229-06;SU-17219-2010</t>
  </si>
  <si>
    <t>&lt;br&gt;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t>
  </si>
  <si>
    <t>Number of Individual Twins Who Received Influenza Vaccine;Number of Individual Twins Who Received Influenza Vaccine;Number of Individual Twins Who Received Influenza Vaccine</t>
  </si>
  <si>
    <t>Number of Individual Twins With Related Adverse Events</t>
  </si>
  <si>
    <t>https://clinicaltrials.gov/ct2/show/results/NCT03022396</t>
  </si>
  <si>
    <t>Drug: Baloxavir Marboxil;Other: Placebo</t>
  </si>
  <si>
    <t>https://clinicaltrials.gov/show/NCT03684044</t>
  </si>
  <si>
    <t>Study to Assess Efficacy and Safety of Baloxavir Marboxil In Combination With Standard-of-Care Neuraminidase Inhibitor In Hospitalized Participants With Severe Influenza</t>
  </si>
  <si>
    <t>NCT03684044</t>
  </si>
  <si>
    <t>United States;Argentina;Australia;Belgium;Brazil;Bulgaria;Canada;China;Czechia;Estonia;Finland;France;Germany;Hong Kong;Hungary;Israel;Japan;Korea, Republic of;Mexico;Netherlands;New Zealand;Peru;Romania;Serbia;Singapore;Spain;Sweden;Turkey;Ukraine;Argentina;Australia;Belgium;Brazil;Bulgaria;Canada;China;Czechia;Estonia;Finland;France;Germany;Hong Kong;Hungary;Israel;Japan;Korea, Republic of;Mexico;Netherlands;New Zealand;Peru;Romania;Serbia;Singapore;Spain;Sweden;Turkey;Ukraine;United States</t>
  </si>
  <si>
    <t>PER-044-18</t>
  </si>
  <si>
    <t>2018-001416-30;CP40617</t>
  </si>
  <si>
    <t>&lt;br&gt;        Inclusion Criteria:&lt;br&gt;&lt;br&gt;          -  Adult participants: Signed informed consent by any participant capable of giving&lt;br&gt;             consent, or, where the participant is not capable of giving consent, by his or her&lt;br&gt;             legal/authorized representative&lt;br&gt;&lt;br&gt;          -  Adolescent participants not able to legally consent: written informed consent for&lt;br&gt;             study participation is obtained from participant's parents or legal guardian, with&lt;br&gt;             assent as appropriate by the participant, depending on the participant's level of&lt;br&gt;             understanding and capability to provide assent&lt;br&gt;&lt;br&gt;          -  Participants who require hospitalization for severe influenza or acquire influenza&lt;br&gt;             during hospitalization, the severity of which requires an extension of hospitalization&lt;br&gt;&lt;br&gt;          -  Diagnosis of influenza A and/or B by a positive Rapid Influenza Diagnostic Test (RIDT)&lt;br&gt;             or reverse transcriptase-polymerase chain reaction (RT-PCR)&lt;br&gt;&lt;br&gt;          -  The time interval between the onset of symptoms and randomization is within 96 hours&lt;br&gt;&lt;br&gt;          -  A score of =4 based on the NEWS2&lt;br&gt;&lt;br&gt;          -  Participants will require objective criteria of seriousness defined by at least one of&lt;br&gt;             the following criteria:&lt;br&gt;&lt;br&gt;               -  Requires ventilation or supplemental oxygen to support respiration&lt;br&gt;&lt;br&gt;               -  Has a complication related to influenza that requires hospitalization (e.g.,&lt;br&gt;                  pneumonia, CNS involvement, myositis, rhabdomyolysis, acute exacerbation of&lt;br&gt;                  chronic kidney disease, asthma or chronic obstructive pulmonary disease [COPD],&lt;br&gt;                  severe dehydration, myocarditis, pericarditis, exacerbation of ischemic heart&lt;br&gt;                  disease)&lt;br&gt;&lt;br&gt;          -  For women of childbearing potential: Agreement to remain abstinent or use&lt;br&gt;             contraceptive methods with a failure rate of &lt; 1% per year during the treatment period&lt;br&gt;             and for 28 days after the last dose of study treatment. Hormonal contraceptive methods&lt;br&gt;             must be supplemented by a barrier method.&lt;br&gt;&lt;br&gt;        Exclusion Criteria:&lt;br&gt;&lt;br&gt;          -  Participants who have received more than 48 hours of antiviral treatment for the&lt;br&gt;             current influenza infection prior to screening&lt;br&gt;&lt;br&gt;          -  Participants who have received baloxavir marboxil for the current influenza infection&lt;br&gt;&lt;br&gt;          -  Known contraindication to neuraminidase inhibitors&lt;br&gt;&lt;br&gt;          -  Participants hospitalized for exclusively social reasons (e.g., lack of caregivers at&lt;br&gt;             home)&lt;br&gt;&lt;br&gt;          -  Participants expected to die or be discharged within 48 hours, according to the&lt;br&gt;             investigator's judgement&lt;br&gt;&lt;br&gt;          -  Participants weighing &lt; 40 kg&lt;br&gt;&lt;br&gt;          -  Participants with known severe renal impairment (estimated glomerular filtration rate&lt;br&gt;             &lt; 30 mL/min/1.73 m2) or receiving continuous renal replacement therapy, hemodialysis,&lt;br&gt;             peritoneal dialysis&lt;br&gt;&lt;br&gt;          -  Participants with any of the following laboratory abnormalities detected within 24&lt;br&gt;             hours prior to or during screening (according to local laboratory reference ranges:&lt;br&gt;&lt;br&gt;          -  ALT or AST level &gt; 5 times the upper limit of normal (ULN) OR&lt;br&gt;&lt;br&gt;          -  ALT or AST &gt; 3 times the ULN and total bilirubin level &gt; 2 times the ULN&lt;br&gt;&lt;br&gt;          -  Pregnant or breastfeeding, or positive pregnancy test in a predose examination, or&lt;br&gt;             intending to become pregnant during the study or within 28 days after the last dose of&lt;br&gt;             study treatment&lt;br&gt;&lt;br&gt;          -  Exposure to an investigational drug within 5 half-lives or 30 days (whichever is&lt;br&gt;             longer) of randomization&lt;br&gt;&lt;br&gt;          -  Any serious medical condition or abnormality in clinical laboratory tests that, in the&lt;br&gt;             investigator's judgment, precludes the participant's safe participation in and&lt;br&gt;             completion of the study&lt;br&gt;&lt;br&gt;          -  Known hypersensitivity to baloxavir marboxil or the drug product excipients&lt;br&gt;</t>
  </si>
  <si>
    <t>Time to Clinical Improvement</t>
  </si>
  <si>
    <t>Response Rates of the 6-Point Ordinal Scale at Day 7;Time to Clinical Response;Percentage of Participants on Mechanical Ventilation;Duration of Mechanical Ventilation;Percentage of Participants Requiring ICU Stay;Duration of ICU Stay;Time to Clinical Failure;Time to Hospital Discharge;Percentage of Participants with Post-Treatment Influenza-Related Complications;Mortality Rate at Day 7;Mortality Rate at Day 28;Time to NEWS2 of = 2 maintained for 24 hours;Time to Cessation of Viral Shedding by Virus Titer;Time to Cessation of Viral Shedding by RT-PCR;Change from Baseline in Influenza Virus Titer and in the Amount of Virus RNA (RT-PCR) at Each Timepoint;Percentage of Participants with Positive Influenza Virus Titer and Positive by RT-PCR at Each Timepoint;Area Under the Curve in Virus Titer and in the Amount of Virus RNA (RT-PCR);Polymorphic and Treatment-Emergent Amino Acid Substitutions in the PA, PB1, PB2, and NA Genes;Drug Susceptibility in Participants with Evaluable Virus;Percentage of Participants with Adverse Events (AEs) and Serious Adverse Events (SAEs);Percentage of Participants with AEs Leading to Discontinuation;Percentage of Participants with Any Post-Treatment ALT and AST Above Baseline and &gt;3 √ó ULN, &gt;5 √ó ULN, &gt;10 √ó ULN;Plasma Concentration of Baloxavir (Active Metabolite) at Specified Time Points;Area Under the Curve (AUC) of Baloxavir;Maximum Plasma Concentration (Cmax) of Baloxavir;Apparent Half-Life (T1/2) of Baloxavir</t>
  </si>
  <si>
    <t>EUCTR2018-001416-30-HU</t>
  </si>
  <si>
    <t>The efficacy of Modified Expansion Pharyngoplasty compared to Adenotonsillectomy for treatment of OSAS in obese children</t>
  </si>
  <si>
    <t>Experimental group: 40 children aged 3 to 12 years, obese and with Obstructive Sleep Apnea Syndrome will undergo modified expander pharyngoplasty&lt;br&gt;&lt;br&gt;Control group: 40 children aged 3 to 12 years, obese and with Obstructive Sleep Apnea Syndrome will undergo to traditional adenotonsillectomy&lt;br&gt;&lt;br&gt;3 months after the intervention all the children will be submitted to a polysomnography;Procedure/surgery;Tonsillectomy;Adenoidectomy;Polysomnography</t>
  </si>
  <si>
    <t>http://www.ensaiosclinicos.gov.br/rg/RBR-3tq6y3/</t>
  </si>
  <si>
    <t>The Effectiveness of Pharyngeal Expansion Surgery Compared to Tonsil and Adenoid Removal Surgery for Treatment of Obstructive Sleep Apnea in Obese Children</t>
  </si>
  <si>
    <t>RBR-3tq6y3</t>
  </si>
  <si>
    <t>Clinical trial, randomized, controlled, factorial, blind, two branches</t>
  </si>
  <si>
    <t>Hospital das Cl√≠nicas da Faculdade de Medicina de Ribeir√£o Preto - Ribeir√£o Preto, SP, Brazil</t>
  </si>
  <si>
    <t>obesitysleep apnea &lt;br&gt;Sleep apnoea  &lt;br&gt;Obesity ;E00-E90;G00-G99;Sleep apnoea ;Obesity</t>
  </si>
  <si>
    <t>RBR-3t</t>
  </si>
  <si>
    <t>84499418900005440;2.748.397</t>
  </si>
  <si>
    <t>Miura</t>
  </si>
  <si>
    <t>Rua Amador Bueno 1160 ap 21</t>
  </si>
  <si>
    <t>carolinamiura@yahoo.com.br</t>
  </si>
  <si>
    <t>Carolina Sponchiado Miura</t>
  </si>
  <si>
    <t>Hospital Estadual de Ribeir√£o Preto - Ribeir√£o Preto, SP, Brazil;Hospital das Cl√≠nicas da Faculdade de Medicina de Ribeir√£o Preto - Ribeir√£o Preto, SP, Brazil</t>
  </si>
  <si>
    <t>Hospital das Cl√≠nicas da Faculdade de Medicina de Ribeir√£o Preto - Ribeir√£o Preto, SP, Brazil;Hospital Estadual de Ribeir√£o Preto - Ribeir√£o Preto, SP, Brazil</t>
  </si>
  <si>
    <t>3Y</t>
  </si>
  <si>
    <t>Inclusion criteria: age between 3 and 12 years old; mild to severe obstructive sleep apnea in polysomnography; child obesity (BMI greater than p95)</t>
  </si>
  <si>
    <t>Exclusion criteria: Age younger than3 and older than 12 years old; syndromic patients, with craniofacial alteration or neuropsychomotor impairment, patients with asthma</t>
  </si>
  <si>
    <t>Decrease in obstructive apnea andhipopnea index, verified by polysomnography, to less than or equal 1 after performing the modified expander pharyngoplasty in the study group&lt;br&gt;</t>
  </si>
  <si>
    <t>Decrease in obstructive apnea andhipopnea index, verified by polysomnography, to less than or equal 5 after performing the modified expander pharyngoplasty in the study group</t>
  </si>
  <si>
    <t>https://clinicaltrials.gov/show/NCT02907645</t>
  </si>
  <si>
    <t>Influenza Vaccine Randomized Educational Trial: Adult</t>
  </si>
  <si>
    <t>NCT02907645</t>
  </si>
  <si>
    <t>October 6, 2016</t>
  </si>
  <si>
    <t>AAAR0289</t>
  </si>
  <si>
    <t>&lt;br&gt;        Inclusion Criteria:&lt;br&gt;&lt;br&gt;          -  visit to study site at time of intervention&lt;br&gt;&lt;br&gt;        Exclusion Criteria:&lt;br&gt;&lt;br&gt;          -  prior receipt of influenza vaccine that season&lt;br&gt;      ;&lt;br&gt;        Inclusion Criteria:&lt;br&gt;&lt;br&gt;          -  visit to study site at time of intervention&lt;br&gt;&lt;br&gt;        Exclusion Criteria:&lt;br&gt;&lt;br&gt;          -  prior receipt of influenza vaccine that season&lt;br&gt;      ;&lt;br&gt;        Inclusion Criteria:&lt;br&gt;&lt;br&gt;          -  visit to study site at time of intervention&lt;br&gt;&lt;br&gt;        Exclusion Criteria:&lt;br&gt;&lt;br&gt;          -  prior receipt of influenza vaccine that season&lt;br&gt;      ;&lt;br&gt;        Inclusion Criteria:&lt;br&gt;&lt;br&gt;          -  visit to study site at time of intervention&lt;br&gt;&lt;br&gt;        Exclusion Criteria:&lt;br&gt;&lt;br&gt;          -  prior receipt of influenza vaccine that season&lt;br&gt;</t>
  </si>
  <si>
    <t>Number of participants who receive influenza vaccination on day of intervention;Number of participants who receive influenza vaccination on day of intervention;Number of participants who receive influenza vaccination on day of intervention</t>
  </si>
  <si>
    <t>Number of participants who receive Influenza vaccination by the end of the influenza vaccine season</t>
  </si>
  <si>
    <t>The Effect of Head Pitch and Roll Rotation Independent of Torso Rotation on the AHI in Positional Obstructive Sleep Apnea</t>
  </si>
  <si>
    <t>Device: Dual-axis inclinometer attached to the subject's forehead with tape</t>
  </si>
  <si>
    <t>https://clinicaltrials.gov/show/NCT04086407</t>
  </si>
  <si>
    <t>Apnea Hypopnea Index Severity Versus Head Position During Sleep</t>
  </si>
  <si>
    <t>NCT04086407</t>
  </si>
  <si>
    <t>Sleep Systems</t>
  </si>
  <si>
    <t>Sleep Disordered Breathing;Sleep Hypopnea;Sleep Apnea;Sleep Apnea, Obstructive;Snoring</t>
  </si>
  <si>
    <t>Apnea Guard - 1400</t>
  </si>
  <si>
    <t>Stacia Sailer, MD;Payam Aghazzi, MD</t>
  </si>
  <si>
    <t>Mass Lung and Allergy;Mass Lung and Allergy</t>
  </si>
  <si>
    <t>New England IRB;Mass Lung and Allergy, PC</t>
  </si>
  <si>
    <t>&lt;br&gt;        Inclusion Criteria:&lt;br&gt;&lt;br&gt;          -  Participant has provided written informed consent&lt;br&gt;&lt;br&gt;          -  Participant is diagnosed with Positional Obstructive Sleep Apnea&lt;br&gt;&lt;br&gt;          -  Participant age is between 21 and 60 years&lt;br&gt;&lt;br&gt;          -  If currently on Positive Air Pressure (PAP) therapy, is able to produce compliance&lt;br&gt;             data within the last week before screening visit&lt;br&gt;&lt;br&gt;          -  Is able to follow directions during the overnight sleep study&lt;br&gt;&lt;br&gt;          -  If currently on PAP therapy participant self-report that excessive daytime sleepiness&lt;br&gt;             persists when PAP therapy is not in use&lt;br&gt;&lt;br&gt;          -  Able to be of PAP therapy for 4 nights&lt;br&gt;&lt;br&gt;        Exclusion Criteria:&lt;br&gt;&lt;br&gt;          -  Documented diagnosis of Insomnia&lt;br&gt;&lt;br&gt;          -  Chronic ear infections&lt;br&gt;&lt;br&gt;          -  Persistent neck pains&lt;br&gt;&lt;br&gt;          -  Persistent chronic posture physical issues&lt;br&gt;&lt;br&gt;          -  Previous C-Spine fusion&lt;br&gt;&lt;br&gt;          -  History of Cardiac Arrythmia&lt;br&gt;&lt;br&gt;          -  History of seizures&lt;br&gt;&lt;br&gt;          -  Allergic to Standard Tape used in Sleep Centers&lt;br&gt;&lt;br&gt;          -  Non-English speaking.&lt;br&gt;&lt;br&gt;          -  Hospitalization within the previous 4 weeks&lt;br&gt;&lt;br&gt;          -  Use of antibiotics or steroids within the previous 4 weeks&lt;br&gt;&lt;br&gt;          -  Any major uncontrolled disease or condition, such as congestive heart failure,&lt;br&gt;             malignancy, end-stage heart disease, end-stage heart disease. Arterial Laterial&lt;br&gt;             Sclerosis (ALS), or sever stroke, or other condition as deemed appropriate by&lt;br&gt;             investigator as determined by review of medical history and/or participant reported&lt;br&gt;             medical history&lt;br&gt;&lt;br&gt;          -  History of severe osteoporosis&lt;br&gt;&lt;br&gt;          -  Excessive alcohol intake (&gt; 6oz hard liquor, 48 oz beer or 20 oz wine daily), or&lt;br&gt;             illicit drug use by review of medical history and/or participant reported medical&lt;br&gt;             history&lt;br&gt;&lt;br&gt;          -  Daily use of prescribed narcotics (greater than 30 mg morphine equivalent)&lt;br&gt;</t>
  </si>
  <si>
    <t>Apnea Hypopnea Index (AHI) Severity Improvement Using Forehead Mounted Pitch and Roll Angle Sensor;SpO2 De-saturation Improvement Using Forehead Mounted Pitch and Roll Angle Sensor;Apnea Hypopnea Index (AHI) Improvement Independent of Torso Using Forehead Mounted Pitch and Roll Angle Sensor;Torso Independent with SpO2 Improvement Using Forehead Mounted Pitch and Roll Angle Sensor</t>
  </si>
  <si>
    <t>High Flow Oxygen Therapy Through Nasal Cannula in Patients With Acute Respiratory Failure During Bronchoscopy for Bronchoalveolar Lavage</t>
  </si>
  <si>
    <t>Device: High Flow Nasal Cannula;Device: Conventional Oxygen Therapy</t>
  </si>
  <si>
    <t>https://clinicaltrials.gov/show/NCT04016480</t>
  </si>
  <si>
    <t>HFNC During Bronchoscopy for Bronchoalveolar Lavage</t>
  </si>
  <si>
    <t>NCT04016480</t>
  </si>
  <si>
    <t>University Magna Graecia</t>
  </si>
  <si>
    <t>Acute Respiratory Failure;Bronchoscopy;Bronchoalveolar Lavage</t>
  </si>
  <si>
    <t>HFNC-FBS</t>
  </si>
  <si>
    <t>Federico Longhini, MD</t>
  </si>
  <si>
    <t>Magna Graecia University</t>
  </si>
  <si>
    <t>&lt;br&gt;        Inclusion Criteria:&lt;br&gt;&lt;br&gt;          -  need for bronchial endoscopy for bronchoalveolar lavage&lt;br&gt;&lt;br&gt;        Exclusion Criteria:&lt;br&gt;&lt;br&gt;          -  life-threatening cardiac aritmia or acute miocardical infarction within 6 weeks&lt;br&gt;&lt;br&gt;          -  need for invasive or non invasive ventilation&lt;br&gt;&lt;br&gt;          -  presence of pneumothorax or pulmonary enphisema or bullae&lt;br&gt;&lt;br&gt;          -  recent (within 1 week) thoracic surgery&lt;br&gt;&lt;br&gt;          -  presence of chest burns&lt;br&gt;&lt;br&gt;          -  presence of tracheostomy&lt;br&gt;&lt;br&gt;          -  pregnancy&lt;br&gt;&lt;br&gt;          -  nasal or nasopharyngeal diseases&lt;br&gt;&lt;br&gt;          -  dementia&lt;br&gt;&lt;br&gt;          -  lack of consent or its withdrawal&lt;br&gt;</t>
  </si>
  <si>
    <t>Respiratory effort at end of the procedure</t>
  </si>
  <si>
    <t>Respiratory effort at baseline;Respiratory effort at the beginning of the bronchoscopy;Respiratory effort after bronchoscopy;Change of end-expiratory lung impedance (dEELI) from baseline at the beginning of the bronchoscopy;Change of end-expiratory lung impedance (dEELI) from baseline at end of the procedure;Change of end-expiratory lung impedance (dEELI) from baseline after bronchoscopy;Change of tidal volume in percentage (dVt%) from baseline at the beginning of bronchoscopy;Change of tidal volume in percentage (dVt%) from baseline at end of the procedure;Change of tidal volume in percentage (dVt%) from baseline after bronchoscopy;Arterial blood gases at baseline;Arterial blood gases at end of the procedure</t>
  </si>
  <si>
    <t>A Phase 2/3, Randomized, Open-Label, Multi-center Study to Determine the Safety and Efficacy of Solithromycin in Adolescents (12 to 17 years of age, inclusive) and Children (? 2 months to &lt;12 years of age) with Suspected or Confirmed Community-Acquired Bacterial Pneumonia.</t>
  </si>
  <si>
    <t>EUCTR2014-004039-37-ES</t>
  </si>
  <si>
    <t>Philippines;Hungary;Brazil;Spain;United Kingdom</t>
  </si>
  <si>
    <t>Inclusion criteria: &lt;br&gt;1. Written informed consent from parents or other legally acceptable representatives and informed assent from subject (if age appropriate according to local requirements)&lt;br&gt;2. ?2 months to 17 years of age, inclusive&lt;br&gt;3. Requiring hospitalization, emergency room, or urgent care visit&lt;br&gt;4. Presence of CABP based on the following criteria within 72 hours prior to randomization:&lt;br&gt;History of and/or documented fever (rectal, ear, or oral temperature ?38¬∞C or axillary temperature ?37.5¬∞C) or hypothermia (rectal, ear, or oral temperature &lt;35¬∞C or axillary temperature &lt;34.5¬∞C)&lt;br&gt;AND&lt;br&gt;Chest radiograph infiltrates consistent with bacterial pneumonia (or pneumonia caused by atypical bacterial agents); if a subject is outpatient and starting on oral therapy, a radiograph is not required.&lt;br&gt;AND&lt;br&gt;Presence of at least 2 of the following signs or symptoms:&lt;br&gt;a. Cough&lt;br&gt;b. Difficulty breathing&lt;br&gt;c. Production of purulent sputum&lt;br&gt;d. Chest pain&lt;br&gt;e. Grunting&lt;br&gt;f. Hypotension&lt;br&gt;g. Tachycardia, defined as follows:&lt;br&gt;¬∑ 2 months to &lt;24 months: ?160 beats/min&lt;br&gt;¬∑ 24 months to &lt;10 years: ?140 beats/min&lt;br&gt;¬∑ ?10 years: ?100 beats/min&lt;br&gt;h. Tachypnea, defined as follows:&lt;br&gt;¬∑ 2 months to &lt;12 months: ?50 breaths/min&lt;br&gt;¬∑ 12 months to &lt;5 years: ?40 breaths/min&lt;br&gt;¬∑ ?5 years: ?20 breaths/min&lt;br&gt;i. Physical exam consistent with pulmonary consolidation&lt;br&gt;AND&lt;br&gt;Presence of at least 1 of the following:&lt;br&gt;a. Leukocytosis (?12,000 white blood cells [WBC]/mm3)&lt;br&gt;b. Leukopenia (&lt;5000 WBC/mm3)&lt;br&gt;c. ?10% immature neutrophils (bands) regardless of total peripheral WBC&lt;br&gt;d. Elevated inflammatory markers (C-reactive protein or procalcitonin)&lt;br&gt;e. Oxygen saturation &lt;97% on room air&lt;br&gt;f. Organism consistent with a typical respiratory pathogen identified from a blood culture or isolated from an appropriate respiratory culture/polymerase chain reaction (sputum in children old enough to produce an acceptable specimen; sample from the lower respiratory tract airways, if performed [e.g., bronchoalveolar lavage]; or pleural fluid culture)&lt;br&gt;Are the trial subjects under 18? yes&lt;br&gt;Number of subjects for this age range: 400&lt;br&gt;F.1.2 Adults (18-64 years) no&lt;br&gt;F.1.2.1 Number of subjects for this age range &lt;br&gt;F.1.3 Elderly (&gt;=65 years) no&lt;br&gt;F.1.3.1 Number of subjects for this age range &lt;br&gt;</t>
  </si>
  <si>
    <t>Exclusion criteria: &lt;br&gt;1. Confirmed or suspected respiratory tract infection attributable to sources other than community acquired bacterial pathogens (e.g., ventilator-associated pneumonia; hospital-acquired pneumonia).&lt;br&gt;2. Received &gt;48 hours of potentially effective systemic antibacterial therapy for CABP immediately prior to randomization (exception: clinical or microbiological treatment failure or progression of signs or symptoms of CABP as determined by the investigator).&lt;br&gt;3. Confirmed or suspected bacterial meningitis.&lt;br&gt;4. Known active pulmonary tuberculosis.&lt;br&gt;5. Non-infectious causes of pulmonary infiltrates (e.g., cystic fibrosis, chemical pneumonitis from aspiration, hypersensitivity pneumonia).&lt;br&gt;6. Evidence or history of clinically significant medical condition that may, in the assessment of the investigator, impair study participation or pose a significant safety risk or diminish the subject's ability to undergo all study procedures and assessments.&lt;br&gt;7. Hepatic dysfunction evidenced by alanine aminotransferase (ALT) or aspartate aminotransferase (AST) &gt;3 times upper limit of normal (ULN) or direct bilirubin greater than 2 times ULN (If direct bilirubin values are not available in a timeframe consistent with enrolment requirements, total bilirubin must be &lt;2 times ULN).&lt;br&gt;8. Treatment with the following drugs within 72 hours prior to first dose of study drug or expected to receive these drugs during the treatment phase: drugs that potently inhibit CYP3A4 (nefazodone, fluconazole, ketoconazole, conivaptan, diltiazem, verapamil, aprepitant, imatinib, protease inhibitors, clarithromycin, ciprofloxacin, erythromycin, itraconazole, mibefradil, posaconazole, telithromycin, and voriconazole); CYP3A4 inducers (rifampin, rifabutin, phenytoin, fosphenytoin, carbamazepine, phenobarbital, rufinamide, modafinil, armodafinil, etravirine, efavirenz, nevirapine, rilpivirine, bosentan, troglitazone, pioglitazone, and St. John's wort). In addition, the following drugs may not be&lt;br&gt;co-administered with solithromycin in this trial due to the potential for adverse drug-drug interaction: digoxin, colchicine, midazolam, quinidine, ergotamine, dihydroergotamine, cisapride, cyclosporine, sildenafil, astemizole, and alfentanil.&lt;br&gt;9. Breast-feeding females.&lt;br&gt;10. Positive pregnancy test in females of childbearing potential.&lt;br&gt;11. History of anaphylaxis to macrolide antibiotics.&lt;br&gt;12. Previous participation in this study.&lt;br&gt;13. Subject has received any investigational drug studied under an Investigational New Drug application in the U.S. or under a Clinical Trial Application in the relevant country outside of the U.S. where the subject is being enrolled, taken within 4 weeks before administration of the first dose of study drug.&lt;br&gt;</t>
  </si>
  <si>
    <t>Main Objective: Evaluate the safety and tolerability of solithromycin in adolescents and children with Community Acquired Bacterial Pneumonia (CABP);Secondary Objective: Evaluate the efficacy of solithromycin in adolescents and children with CABP&lt;br&gt;Evaluate the population pharmacokinetics (PK) of solithromycin in adolescents and children with CABP;Primary end point(s): Primary safety endpoints will be the proportion of subjects experiencing an AE and the proportion of subjects discontinuing study drug due to a related AE.;Timepoint(s) of evaluation of this end point: The primary efficacy endpoint is defined as clinical improvement on the last day of treatment (end of treatment response).</t>
  </si>
  <si>
    <t>Secondary end point(s): Secondary endpoints include efficacy of solithromycin or active comparator as evidenced by&lt;br&gt;clinical response and population PK of solithromycin.;Timepoint(s) of evaluation of this end point: The secondary efficacy endpoints are defined as early clinical response at Days 2-4 and clinical success (i.e., cure) at the short-term follow-up visit (16 days [+/- 4 days] after the last dose of treatment).</t>
  </si>
  <si>
    <t>&lt;br&gt;                Product Name: MOTREM&lt;br&gt;                Product Code: MOTREM (LR12)&lt;br&gt;                Pharmaceutical Form: Lyophilisate for solution for injection&lt;br&gt;                INN or Proposed INN: Nangibotide&lt;br&gt;                CAS Number: 2014384-91-7&lt;br&gt;                Current Sponsor code: MOTREM (LR12)&lt;br&gt;                Other descriptive name: MOTREM&lt;br&gt;                Concentration unit: mg milligram(s)&lt;br&gt;                Concentration type: equal&lt;br&gt;                Concentration number: 400-&lt;br&gt;                Pharmaceutical form of the placebo: Solution for injection/infusion&lt;br&gt;                Route of administration of the placebo: Intravenous use&lt;br&gt;&lt;br&gt;</t>
  </si>
  <si>
    <t>Controlled: yes                Randomised: yes                Open: no                Single blind: no                Double blind: yes                Parallel group: yes                Cross over: no                Other: no                If controlled, specify comparator, Other Medicinial Product: no                Placebo: yes                Other: no                Number of treatment arms in the trial: 4</t>
  </si>
  <si>
    <t>Inclusion criteria: &lt;br&gt;                1. Provide written informed consent (proxy/legal representative) according to local regulations&lt;br&gt;                2. Age 18* to 80 years&lt;br&gt;                * 16 to 80 years in the Netherlands&lt;br&gt;&lt;br&gt;                Sepsis&lt;br&gt;                3. Documented or suspected infection: lung, abdominal or elderly UTI (= 65 years)&lt;br&gt;                4. Organ dysfunction defined as acute change in SOFA score = 2 points&lt;br&gt;&lt;br&gt;                Shock&lt;br&gt;                5. Refractory hypotension requiring vasopressors to maintain MAP =65 mmHg despite adequate volume resuscitation of at least 20 ml/kg within 6 hours&lt;br&gt;                6. Hyperlactatemia (blood lactate &gt; 2mmol/L or 18 mg/dL). This criterion must be met at least once for the purpose of diagnosis within the 24 hours before study drug administration&lt;br&gt;                Are the trial subjects under 18? yes&lt;br&gt;                Number of subjects for this age range: 2&lt;br&gt;                F.1.2 Adults (18-64 years) yes&lt;br&gt;                F.1.2.1 Number of subjects for this age range 5&lt;br&gt;                F.1.3 Elderly (&gt;=65 years) yes&lt;br&gt;                F.1.3.1 Number of subjects for this age range 5&lt;br&gt;</t>
  </si>
  <si>
    <t>Exclusion criteria: &lt;br&gt;                1. Previous episode of septic shock (vasopressor administration) within current hospital stay&lt;br&gt;                2. Underlying concurrent immunodepression&lt;br&gt;                3. Solid organ transplant requiring immunosuppressive therapy&lt;br&gt;                4. Known pregnancy (positive serum pregnancy test)&lt;br&gt;                5. Prolonged QT syndrome (QTc = 440 ms)&lt;br&gt;                6. Shock of any other cause, e.g. hypotension related to gastrointestinal bleeding&lt;br&gt;                7. Ongoing documented or suspected endocarditis, history of prosthetic heart valves&lt;br&gt;                8. End-stage neurological disease&lt;br&gt;                9. End-stage cirrhosis (Child Pugh Class C)&lt;br&gt;                10. Acute Physiology And Chronic Health Evaluation (APACHE) II score = 34&lt;br&gt;                11. End stage chronic renal disease requiring chronic dialysis&lt;br&gt;                12. Home oxygen therapy on a regular basis for &gt; 6 h/day&lt;br&gt;                13. Severe obesity (BMI = 40)&lt;br&gt;                14. Recent CPR (within current hospital stay)&lt;br&gt;                15. Moribund patients&lt;br&gt;                16. Decision to limit full care taken before obtaining informed consent&lt;br&gt;                17. Participation in another interventional study in the 3 months prior to randomisation&lt;br&gt;</t>
  </si>
  <si>
    <t>Main Objective: To evaluate the safety and tolerability of MOTREM in patients with septic shock;&lt;br&gt;                Secondary Objective: - To evaluate the effects of MOTREM exposure over up to 5 days in patients with septic shock&lt;br&gt;                - To evaluate the PK/PD and dose/PD relationship to TREM-1 pathway related makers&lt;br&gt;                - To evaluate the effect of MOTREM on transcriptomics&lt;br&gt;                - To evaluate the effect of MOTREM on clinical parameters (e.g. vasopressor doses, vasopressor-free days, ventilator-free days, mortality)&lt;br&gt;            ;&lt;br&gt;                Primary end point(s): Safety and tolerability parameters:&lt;br&gt;                1. Vital signs: systolic (SBP) and diastolic (DBP) blood pressure, heart rate, and body temperature (tympanic)&lt;br&gt;                2. ECG (12-lead ECG)&lt;br&gt;                3. Safety laboratory tests: haematology, coagulation, plasma biochemistry&lt;br&gt;                4. Presence of anti-LR12 antibodies&lt;br&gt;                5. Adverse events : from screening until study completion&lt;br&gt;            ;&lt;br&gt;                Timepoint(s) of evaluation of this end point: 1. Screening, Baseline, Day 1 to Day 5, End of Study&lt;br&gt;                2. Screening, Baseline, Day 1 to Day 5, End of Study&lt;br&gt;                3. Screening, Baseline, Day 1 to Day 5&lt;br&gt;                4. Baseline (pre-dose), End of Infusion and FU day 28&lt;br&gt;                5. From Screening until study completion&lt;br&gt;</t>
  </si>
  <si>
    <t>&lt;br&gt;                Secondary end point(s): Pharmacokinetics&lt;br&gt;                Plasma concentrations of LR12 will be measured by a validated LC-MS/MS assay and analysed using non-compartmental methods to obtain estimates of the PK parameters.&lt;br&gt;&lt;br&gt;                Pharmacodynamics (exploratory)&lt;br&gt;                The concentration profiles of biomarkers (sTREM-1,  immune and vascular related biomarkers) over time and biomarker mRNA levels will be analysed..&lt;br&gt;&lt;br&gt;                Clinical parameters (exploratory)&lt;br&gt;                1. Resolution of organ dysfunction (SOFA score total and individual domains)&lt;br&gt;                2. Vasopressor use&lt;br&gt;                3. Invasive mechanical ventilation&lt;br&gt;                4. Renal support&lt;br&gt;                5. Time until shock reversal defined as cessation of vasopressor support for 24 hours&lt;br&gt;                6. Mortality at day 28 and Day 90&lt;br&gt;            ;&lt;br&gt;                Timepoint(s) of evaluation of this end point: PK: Baseline (pre-dose), Day 1 to Day 5 + End of infusion&lt;br&gt;&lt;br&gt;                PD: Baseline, Day 1 to Day 5, End of Study&lt;br&gt;&lt;br&gt;                Clinical parameters:&lt;br&gt;                1. Screening, Baseline, Day 1 to Day 5, End of Study&lt;br&gt;                2. Baseline, Day 1 to Day 5, End of Study&lt;br&gt;                3. Baseline, Day 1 to Day 5, End of Study&lt;br&gt;                4. Baseline, Day 1 to Day 5, End of Study&lt;br&gt;                5. Cessation of vasopressor support for 24 hours&lt;br&gt;                6. Day 28 and Day 90&lt;br&gt;</t>
  </si>
  <si>
    <t>EUCTR2016-005032-14-BE;EUCTR2016-005032-14-ES</t>
  </si>
  <si>
    <t>Safety, Tolerability, Pharmacokinetics and Pharmacodynamics of 3 Doses of MOTREM in Patients with Septic Shock. A Randomised, Double-blind, Two-stage, Placebo Controlled Study.</t>
  </si>
  <si>
    <t>Defining the optimal dose for continuous infusion using pharmacokinetic modelling</t>
  </si>
  <si>
    <t>Part A: none&lt;br&gt;Part B: altered dosage flucloxacillin</t>
  </si>
  <si>
    <t>https://trialregister.nl/trial/5578</t>
  </si>
  <si>
    <t>Defining the optimal dose for continuous flucloxacillin infusion</t>
  </si>
  <si>
    <t>NTR5934</t>
  </si>
  <si>
    <t>Deventer Hospital</t>
  </si>
  <si>
    <t>infectionskineticsinfusionflucloxacillin</t>
  </si>
  <si>
    <t>NTR593</t>
  </si>
  <si>
    <t>Wilkes</t>
  </si>
  <si>
    <t>E: s.wilkes@dz.nl</t>
  </si>
  <si>
    <t>T: (0570) 53 6242</t>
  </si>
  <si>
    <t>Deventer Hospital, investigator initiated</t>
  </si>
  <si>
    <t>Inclusion criteria: -The patient is at least 18 years of age&lt;br&gt;-The patient has started with intravenous flucloxacillin as indicated by their physician&lt;br&gt;Part B&lt;br&gt;The patient is at least 18 years of age&lt;br&gt;-The patient has an indication for the treatment of flucloxacillin with continuous infusion as indicated by their physician&lt;br&gt;</t>
  </si>
  <si>
    <t>Exclusion criteria: The patient who is admitted to the intensive care unit&lt;br&gt;-Pregnant women&lt;br&gt;</t>
  </si>
  <si>
    <t>Part A: (step 1) A quantitative description of the pharmacokinetics flucloxacillin in non-critically ill patients: changes in (unbound) flucloxacillin level-time profiles and the possible relationship with renal function and demographics. Step 2: A dosing regime for continuous administration of flucloxacillin in which 90% of the population exceeds 100% fT&gt;MIC. Part B: The percentage of patients exceeding the PK target of 100% fT&gt;MIC with the new dosing regime.</t>
  </si>
  <si>
    <t>Part B: A description of the tolerability of the new continuous dosing scheme.</t>
  </si>
  <si>
    <t>Phase IV randomized, controlled, open and multicentre clinical trial with two parallel groups, to assess the impact of integral molecular tests in the antimicrobial use in community-acquired pneumonia (RADI-CAP)</t>
  </si>
  <si>
    <t>&lt;br&gt;                Pharmaceutical Form: Infusion&lt;br&gt;&lt;br&gt;</t>
  </si>
  <si>
    <t>https://www.clinicaltrialsregister.eu/ctr-search/search?query=eudract_number:2018-004880-29</t>
  </si>
  <si>
    <t>Impact of a molecular microbiology test for the diagnosis of pneumonia's cause in the use of antimicrobials</t>
  </si>
  <si>
    <t>EUCTR2018-004880-29-ES</t>
  </si>
  <si>
    <t>Community-acquired pneumonia (CAP) &lt;br&gt;                MedDRA version: 20.0                Level: PT                Classification code 10035664                Term: Pneumonia                System Organ Class: 10021881 - Infections and infestations            ;Therapeutic area: Diseases [C] - Respiratory Tract Diseases [C08]</t>
  </si>
  <si>
    <t>HUB-INF-RADICAP</t>
  </si>
  <si>
    <t>Dr. Gabriela Abelenda Alonso</t>
  </si>
  <si>
    <t>gabi.abelenda.alonso@gmail.com</t>
  </si>
  <si>
    <t>Dr. Gabriela Abelenda Alonso (Servicio de Enfermedades Infecciosas) Hospital Universitario de Bellvitge</t>
  </si>
  <si>
    <t>Fundaci√≥ Marat√≥ de TV3</t>
  </si>
  <si>
    <t>Inclusion criteria: &lt;br&gt;                ‚Ä¢Adult patients (18 years of age or older), of both sexes, hospitalized with a diagnosis of CAP during first 24 hours since emergency department arrival.&lt;br&gt;                ‚Ä¢Patient or his legal representative gives the informed consent&lt;br&gt;                Are the trial subjects under 18? no&lt;br&gt;                Number of subjects for this age range:&lt;br&gt;                F.1.2 Adults (18-64 years) yes&lt;br&gt;                F.1.2.1 Number of subjects for this age range 146&lt;br&gt;                F.1.3 Elderly (&gt;=65 years) yes&lt;br&gt;                F.1.3.1 Number of subjects for this age range 294&lt;br&gt;</t>
  </si>
  <si>
    <t>Exclusion criteria: &lt;br&gt;                ‚Ä¢Pregnancy and / or nursing.&lt;br&gt;                ‚Ä¢Severe immunocompromised patients (eg, chemotherapy or radiotherapy in the previous 90 days, use of immunosuppressive drugs, chronic use of corticosteroids at a minimum dose of 15 mg / day in the last two weeks, transplantation of hematopoietic progenitors, solid organ transplant,  HIV patients with CD4 = 200 cells / mm3)&lt;br&gt;                ‚Ä¢Imminent death (life expectancy = 24h)&lt;br&gt;                ‚Ä¢Congestive heart failure (NYHA class 3 or 4).&lt;br&gt;                ‚Ä¢       Participation in another clinical trial of pharmacological treatment.&lt;br&gt;</t>
  </si>
  <si>
    <t>Main Objective: To evaluate the use of antimicrobials measured on days of antibiotic therapy (DOT) per 1000 stays in patients diagnosed with community acquired pneumonia.;Primary end point(s): To evaluate the absolute number of DOT-1000 stays in admitted patients diagnosed with CAP.;Timepoint(s) of evaluation of this end point: The main variable (DOT / 1000 stays)  will be collected in the End of Study visit (30¬±5 days after discharge).;&lt;br&gt;                Secondary Objective: Effectiveness:&lt;br&gt;                ¬∑patients achieve clinical stability.&lt;br&gt;                ¬∑days until clinical stability.&lt;br&gt;                ¬∑Quantify time of intravenous antibiotic treatment until passage to the oral route.&lt;br&gt;                ¬∑Quantify total days of antibiotic treatment.&lt;br&gt;                ¬∑Evaluate de-escalation of antibiotic treatment to another treatment of smaller spectrum.&lt;br&gt;                ¬∑days of oxygen therapy.&lt;br&gt;                ¬∑days in invasive and non-invasive ventilation.&lt;br&gt;                ¬∑need for admission to the ICU.&lt;br&gt;                ¬∑days of hospital admission.&lt;br&gt;                ¬∑incidence of Clostridium difficile infection during the study.&lt;br&gt;                ¬∑incidence of phlebitis derived from the use of intravenous antimicrobials.&lt;br&gt;                ¬∑Estimate incidence of mortality.&lt;br&gt;                ¬∑Evaluate incidence of readmission after hospital discharge.&lt;br&gt;                ¬∑Evaluate costs derived from the use of microbiological tests used, the antibiotics used and the hospital admission.&lt;br&gt;                Safety:&lt;br&gt;                ¬∑Number of adverse events related to the collection of the sample or with the integral molecular test.&lt;br&gt;                ¬∑Number of adverse events related to the CAP up to 30¬±5 days after discharge.&lt;br&gt;</t>
  </si>
  <si>
    <t>&lt;br&gt;                Secondary end point(s): Secondary over the main variable (DOT):&lt;br&gt;                ¬∑Days of intravenous antibiotic treatment.&lt;br&gt;                ¬∑Days until de-escalation of antibiotic treatment to another of lower spectrum.&lt;br&gt;                ¬∑Days until antibiotic monotherapy.&lt;br&gt;                ¬∑Days until detection of the causal agent.&lt;br&gt;                Clinical secondary related to CAP :&lt;br&gt;                ¬∑Days of oxygen treatment&lt;br&gt;                ¬∑Days of invasive or non-invasive ventilation&lt;br&gt;                ¬∑Days of hospital admission.&lt;br&gt;                ¬∑Patients who are readmitted before 30¬±5 after hospital discharge.&lt;br&gt;&lt;br&gt;                Secondary adverse events:&lt;br&gt;                ¬∑Patients with complications related to CAP until the end of the clinical trial.&lt;br&gt;                ¬∑Patients with medical complications not directly related to CAP until the end of the clinical trial.&lt;br&gt;                ¬∑Number of  adverse events related to antibiotic therapy.&lt;br&gt;                ¬∑Number of adverse events related to antibiotic therapy.&lt;br&gt;                ¬∑Patients diagnosed with Clostridium difficile infection during the clinical trial.&lt;br&gt;                ¬∑Patients with phlebitis resulting from the use of intravenous antimicrobials.&lt;br&gt;&lt;br&gt;                Mortality:&lt;br&gt;                ¬∑Patients deceased 5 days after the randomization (early mortality).&lt;br&gt;                ¬∑Patients deceased 30 days after randomization (mortality = 30 days).&lt;br&gt;                ¬∑Deceased patients, related to CAP during the clinical trial ( =30¬±5 days after hospital discharge).&lt;br&gt;                ¬∑Patients who died from any cause during the clinical trial (days admitted = 30¬±5 days after hospital discharge).&lt;br&gt;            ;Timepoint(s) of evaluation of this end point: During the treatment period of each patient in the study (up to 30 ¬± 5 days after discharge).</t>
  </si>
  <si>
    <t>Acute Effects of BIPAP vs CPAP on Hemodynamics and Respiratory Parameters in Management of Type 2 Respiratory Failure Patients</t>
  </si>
  <si>
    <t>Other: BiPAP Group;Other: CPAP Group</t>
  </si>
  <si>
    <t>https://clinicaltrials.gov/show/NCT04020627</t>
  </si>
  <si>
    <t>BIPAP vs CPAP Effects on Type 2 Respiratory Failure Patients</t>
  </si>
  <si>
    <t>NCT04020627</t>
  </si>
  <si>
    <t>Type 2 Respiratory Failure</t>
  </si>
  <si>
    <t>RiphahIU Shabana Kausar</t>
  </si>
  <si>
    <t>Iqbal Tariq, MSCPPT</t>
  </si>
  <si>
    <t>&lt;br&gt;        Inclusion Criteria:&lt;br&gt;&lt;br&gt;          -  Patients with Type 2 respiratory Failure partial pressure of Oxygen(PaO2) of &lt;8&lt;br&gt;             kilopascal(kPa) and pco2 of &gt;6 kpa with a respiratory acidosis pH&lt;7.35 (H+&gt;45nmol/L)&lt;br&gt;             guidelines provided by British Thoracic society.&lt;br&gt;&lt;br&gt;          -  Patients with Sleep apnea /acute confusional state (Psychosis)&lt;br&gt;&lt;br&gt;        Exclusion Criteria:&lt;br&gt;&lt;br&gt;          -  Person with Surgical Emphysema&lt;br&gt;&lt;br&gt;          -  Pneumothorax&lt;br&gt;&lt;br&gt;          -  Medically unstable (hypotensive shock, uncontrolled cardiac ischemia, or arrhythmia&lt;br&gt;&lt;br&gt;          -  Person with Bulla's disease&lt;br&gt;&lt;br&gt;          -  Severe bronchospasm&lt;br&gt;</t>
  </si>
  <si>
    <t>Arterial blood gas (ABG) parameter like potential of hydrogen (PH);Arterial blood gas parameter like bicarbonate(HCO3).;Arterial blood gas parameter like partial pressure of carbon dioxide (PCO2);Arterial blood gas parameter like partial pressure of carbon dioxide (PO2);Heart Rate;Saturation (SPO2);Systolic Blood Pressure (SBP);Diastolic Blood Pressure (SBP)</t>
  </si>
  <si>
    <t>Richmond Agitation-Sedation Scale (RASS);Confusion Assessment Method for the Intensive Care Unit (CAM-ICU)</t>
  </si>
  <si>
    <t>Evaluation of a New System to Clear CO2 During Noninvasive Ventilation (NIV)</t>
  </si>
  <si>
    <t>Device: DiMax Zero Total face mask R,;Device: traditional face mask</t>
  </si>
  <si>
    <t>https://clinicaltrials.gov/show/NCT03756415</t>
  </si>
  <si>
    <t>CO2 Clearance During Noninvasive Ventilation (NIV)</t>
  </si>
  <si>
    <t>NCT03756415</t>
  </si>
  <si>
    <t>Azienda Ospedaliera Universitaria di Bologna Policlinico S. Orsola Malpighi</t>
  </si>
  <si>
    <t>Acute Hypercapnic Respiratory Failure</t>
  </si>
  <si>
    <t>Stefano Nava1</t>
  </si>
  <si>
    <t>stefano nava;stefano nava</t>
  </si>
  <si>
    <t>;stefanava@gmail.com</t>
  </si>
  <si>
    <t>;3333751828</t>
  </si>
  <si>
    <t>Azienda Ospedaliera Sant'Orsola;</t>
  </si>
  <si>
    <t>&lt;br&gt;        Inclusion Criteria:&lt;br&gt;&lt;br&gt;          -  COPD diagnosis&lt;br&gt;&lt;br&gt;          -  sign inform consent&lt;br&gt;&lt;br&gt;          -  able to tolerate the application of NIV&lt;br&gt;&lt;br&gt;        Exclusion Criteria:&lt;br&gt;&lt;br&gt;          -  inability to tolerate the mask&lt;br&gt;&lt;br&gt;          -  contraindication to NIV&lt;br&gt;&lt;br&gt;          -  cancer, neurological diseases, and need of another life support besides the ventilator&lt;br&gt;</t>
  </si>
  <si>
    <t>changes in arterial blood gases (ABGs);patient's tolerance to the mask</t>
  </si>
  <si>
    <t>Efficacy of Volume Targeted Pressure Support Ventilation vs. Pressure Support Ventilation in Patients With Acute Respiratory Failure at Risk of Obstructive Apneas or Obesity Hypoventilation</t>
  </si>
  <si>
    <t>Device: AVAPS-AE mode during NIV;Device: S/T mode during NIV</t>
  </si>
  <si>
    <t>https://clinicaltrials.gov/show/NCT04131660</t>
  </si>
  <si>
    <t>Efficacy of Volume Ventilation in Patients With Acute Respiratory Failure at Risk of Obstructive Apneas or Obesity Hypoventilation</t>
  </si>
  <si>
    <t>NCT04131660</t>
  </si>
  <si>
    <t>Acute Respiratory Failure;Hypercapnic Respiratory Failure;Respiratory Acidosis;Obesity;Hypoventilation Syndrome;Apnea, Obstructive</t>
  </si>
  <si>
    <t>November 30, 2019</t>
  </si>
  <si>
    <t>2018/409/HP</t>
  </si>
  <si>
    <t>Antoine Cuvelier, MD, PhD;Maxime Patout, MD</t>
  </si>
  <si>
    <t>;maxime.patout@chu-rouen.fr</t>
  </si>
  <si>
    <t>;0033232889083</t>
  </si>
  <si>
    <t>UH Rouen;</t>
  </si>
  <si>
    <t>&lt;br&gt;        Inclusion Criteria:&lt;br&gt;&lt;br&gt;          -  Patient of age&lt;br&gt;&lt;br&gt;          -  Patient benefitting of social security&lt;br&gt;&lt;br&gt;          -  Informed patient who signed the information note and the research enlighted consent&lt;br&gt;             form&lt;br&gt;&lt;br&gt;          -  Admission in respiratory intensive care unit for an acid-hypercapnic exacerbation&lt;br&gt;             (defined by pH= 7,35)&lt;br&gt;&lt;br&gt;          -  BMI = 30kg/m2&lt;br&gt;&lt;br&gt;          -  PaCO2 &gt; 6.5 kPa on blood gases at ICU admission&lt;br&gt;&lt;br&gt;        Exclusion Criteria:&lt;br&gt;&lt;br&gt;          -  Confirmed COPD with a spirometry (VEMS/CVF &lt; 70%)&lt;br&gt;&lt;br&gt;          -  Pregnant women, or breast-feeding women&lt;br&gt;&lt;br&gt;          -  Patient with a judiciary or administrative liberty deprivation&lt;br&gt;&lt;br&gt;          -  Patients under guardianship&lt;br&gt;&lt;br&gt;          -  Contraindication to NIV&lt;br&gt;</t>
  </si>
  <si>
    <t>Resolution of hypercapnia</t>
  </si>
  <si>
    <t>Comparison of persistent apneic events on NIV (/h) during the first night;Comparison of patient-ventilator asynchronisms during NIV (/h);Comparison of time during NIV with a oxygen saturation below 90%;Comparison of NIV confort;Comparison of length of stay</t>
  </si>
  <si>
    <t>A prospective cohort study to assess the impact of obstructive sleep apnea (OSA) and treatment with autotitrating continuous positive airway pressure (CPAP) therapy on maternal blood pressure and placental blood flow in severely obese obstetric patients</t>
  </si>
  <si>
    <t>Autotitrating continuous airway pressure (CPAP) will be prescribed from a pressure of 4-20 cm H2O, for a minimum of 4 hours per night, to all pregnant women diagnosed with obstructive sleep apnea (as defined by an apnea-hypopnea index (AHI) of &gt;10/hr) following a diagnostic polysomnogram and consultation with a sleep physician.  Compliance to treatment will be individualized and assessed on a weekly basis by the sleep physician with the assistance of the sleep nurse and CPAP provider.  Treatment with CPAP therapy will continue from the time of diagnosis of OSA up until 6 months post-partum following a repeat diagnostic sleep study.</t>
  </si>
  <si>
    <t>https://anzctr.org.au/ACTRN12618001963213.aspx</t>
  </si>
  <si>
    <t>A pilot study to assess the impact of obstructive sleep apnea (OSA) and treatment with continuous positive airway pressure (CPAP) therapy on maternal blood pressure and placental blood flow in high risk obstetric patients</t>
  </si>
  <si>
    <t>ACTRN12618001963213</t>
  </si>
  <si>
    <t>Purpose: Treatment; Allocation: Non-randomised trial; Masking: Open (masking not used);Assignment: Other;Type of endpoint: Efficacy;</t>
  </si>
  <si>
    <t>Flinders Medical Centre</t>
  </si>
  <si>
    <t>Obstructive sleep apnea;Maternal hypertension; &lt;br&gt;Obstructive sleep apnea &lt;br&gt;Maternal hypertension;Respiratory - Sleep apnoea;Reproductive Health and Childbirth - Antenatal care;Cardiovascular - Hypertension</t>
  </si>
  <si>
    <t>Philips SleepEasy Centre</t>
  </si>
  <si>
    <t>Inclusion criteria: Early pregnancy BMI of 35 kg/m2 or more&lt;br&gt;Gestational age less than 28 weeks&lt;br&gt;Ability to given informed consent&lt;br&gt;</t>
  </si>
  <si>
    <t>Exclusion criteria: Lack of regular attendance at clinic appointments&lt;br&gt;Illicit or intravenous drug use&lt;br&gt;Current cigarette smoking&lt;br&gt;Known diagnosis of OSA already established on CPAP therapy&lt;br&gt;Type 1 diabetes mellitus&lt;br&gt;Pulmonary hypertension&lt;br&gt;cardiomyopathy</t>
  </si>
  <si>
    <t>Maternal blood pressure control as measured by manual sphygmomanometer/digital blood pressure cuff at clinic visits and recorded in the patient's medical notes.[For the duration of pregnancy, recorded at every pregnancy clinic appointment (20 weeks, 28 weeks, 32 weeks, 38 weeks, delivery and at any additional outpatient clinic appointments during pregnancy)]</t>
  </si>
  <si>
    <t>Maternal quality of life as assessed by AQOL-8 and the sleep apnea specific version SAQLI[At enrollment prior to 28, at 32 weeks gestational  age and 3 months post partum];Placental vascular health (as measured by arterial doppler)[28, 32 and 36 weeks gestation age];Placental vascular health (assessed following delivery by histopathology)[at delivery ];Pregnancy complications as documented in pregnancy health record, via patient report or from medical records including: gestational diabetes, gestational hypertension, preeclampsia, preterm delivery, emergency ceasarean section, admission to ICCU, neonatal ICCU admission, APGAR scores at birth, neonatal birth weight[Until delivery];Persistence of obstructive sleep apnea as assessed by a repeat diagnostic polysomnogram[6 months post partum]</t>
  </si>
  <si>
    <t>Southern Adelaide Clinical Human Research Ethics Committee</t>
  </si>
  <si>
    <t>EUCTR2015-004703-23-DE</t>
  </si>
  <si>
    <t>Controlled: yesRandomised: yesOpen: yesSingle blind: noDouble blind: noParallel group: yesCross over: noOther: noIf controlled, specify comparator, Other Medicinial Product: yesPlacebo: noOther: noNumber of treatment arms in the trial: 2</t>
  </si>
  <si>
    <t>Hospital-acquired pneumonia (HAP)/ventilator-associated pneumonia (VAP)/healthcare-associated pneumonia (HCAP) or bloodstream infections/sepsis (BSI/sepsis) caused by carbapenem-resistant Gram-negative pathogens.Complicated urinary tract infection (cUTI) caused by carbapenem-resistant Gram-negative pathogens. &lt;br&gt;MedDRA version: 20.0Level: LLTClassification code 10076918Term: Hospital acquired pneumoniaSystem Organ Class: 10021881 - Infections and infestations &lt;br&gt;MedDRA version: 20.0Level: SOCClassification code 10021881Term: Infections and infestationsSystem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infestations;Therapeutic area: Diseases [C] - Bacterial Infections and Mycoses [C01]</t>
  </si>
  <si>
    <t>Inclusion criteria: &lt;br&gt;General Inclusion Criteria:&lt;br&gt;Patients who fulfill the following criteria at Screening will be included in the study:&lt;br&gt;1. Hospitalized male and female patients, 18 years or older at the time of signing informed consent&lt;br&gt;2. Patients who have provided written informed consent or their informed consent was provided by legal guardian (Note: Country specific rules and local Ethics Committee approval for legal guardian informed consent will determine whether or not and how a patient unable to comprehend or sign the informed consent is allowed to be enrolled in the study)&lt;br&gt;3. Patients with clinically documented infection (HAP/VAP/HCAP, cUTI, or BSI/sepsis) caused by a Gram-negative pathogen with evidence of carbapenem resistance&lt;br&gt;4. Patients who have been treated previously with an empiric antibiotic regimen and failed treatment, both clinically and microbiologically, are eligible for the study, if they have an identified carbapenem-resistant, Gram-negative pathogen which has either been shown to be nonsusceptible in vitro to each of the antibiotic(s) of the empiric antibiotic regimen or been grown from a culture performed after at least two days of the empiric antibiotic regimen&lt;br&gt;5. Patient is male (no contraception required) or female and meets one of the following criteria:&lt;br&gt;‚Ä¢Surgically sterile by hysterectomy and/or bilateral oophorectomy or bilateral salpingectomy or tubal ligation for the purpose of contraception for at least 6 weeks with appropriate documentation of such surgery &lt;br&gt;‚Ä¢Postmenopausal (defined as older than 45 years of age with cessation of regular menstrual periods for 6 months and confirmed by a follicle-stimulating hormone level of &gt; 40 mIU/ml, or amenorrhea for at least 12 months)&lt;br&gt;‚Ä¢Of childbearing potential and using combined (estrogen and progestogen) or progestogen-only hormonal contraception associated with inhibition of ovulation (including oral, intravaginal, injectable, implantable, and transdermal contraceptives), or an intrauterine device (IUD), or intrauterine hormone-releasing system (IUS) for the entire duration of the study&lt;br&gt;‚Ä¢Of childbearing potential and practice abstinence as a preferred and usual lifestyle, and agrees to continue practicing abstinence from screening and for the entire duration of the study&lt;br&gt;‚Ä¢Of childbearing potential, whose sole heterosexual partner has been successfully vasectomized and agrees to not have other heterosexual partners for the entire duration of the study&lt;br&gt;6. Patients meeting specific inclusion criteria for each infection site&lt;br&gt;Are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</si>
  <si>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&lt;br&gt;General Exclusion Criteria:&lt;br&gt;Patients who meet any of the following criteria at Screening will be excluded from the study:&lt;br&gt;1.Patients who have a history of any moderate or severe hypersensitivity or allergic reaction to any √ü-lactam (Note: for √ü-lactams, a history of a mild rash followed by uneventful re-exposure is not a contraindication to enrollment)&lt;br&gt;2.Patients with severe neutropenia, ie, polymorphonuclear neutrophils (PMNs) &lt; 100 cells/¬µL&lt;br&gt;3.Patients with Acute Physiology and Chronic Health Evaluation II (APACHE II) score &gt; 30&lt;br&gt;4.Patients with any condition or circumstance that, in the opinion of the investigator, would compromise the safety of the patient or the quality of the study data&lt;br&gt;5.Patients meeting specific exclusion criteria for each infection site&lt;br&gt;</t>
  </si>
  <si>
    <t>Timepoint(s) of evaluation of this end point: Test of cure (TOC) -  EOT + 7 days;Primary end point(s): ?Clinical outcome per patient at TOC in patients with HAP/VAP/HCAP or BSI/sepsis&lt;br&gt;?Microbiologic outcome (for Gram-negative pathogen) per patient at TOC in patients with cUTI;Secondary Objective: Safety of S-649266&lt;br&gt;Clinical outcome of treatment with S-649266 or BAT in patients with HAP/VAP/HCAP or BSI/sepsis and cUTI (TOC/EOT)&lt;br&gt;Microbiologic outcome of treatment with S-649266 or BAT in patients with either HAP/VAP/HCAP or BSI/sepsis, with cUTI and with bacteremia (EOT/TOC/FU)&lt;br&gt;Composite clinical and microbiologic outcome of treatment with S-649266 or BAT in patients with cUTI&lt;br&gt;All-cause mortality at Day 14 and Day 28 in patients with HAP/VAP/HCAP and BSI/sepsis&lt;br&gt;Relationship between the PD parameter %Tf &gt;MIC based on plasma drug concentrations at steady state and the clinical and microbiologic outcomes of treatment with S-649266 in patients with HAP/VAP/HCAP, cUTI, or BSI/sepsis&lt;br&gt;Resource utilization required for the treatment of the study qualifying infection&lt;br&gt;Compare S-649266 with BAT in patients with HAP/VAP/HCAP, cUTI, BSI/sepsis based on the composite endpoint of survival and no change in antibiotic treatment due to lack of therapeutic benefit or drug-related toxicity;Main Objective: ?To assess, at test of cure (TOC), the clinical outcome of treatment with S-649266 or best available therapy (BAT) in adult patients with either hospital-acquired pneumonia (HAP)/ventilator-associated pneumonia (VAP)/healthcare-associated pneumonia (HCAP) or bloodstream infections/sepsis (BSI/sepsis) caused by carbapenem-resistant Gram-negative pathogens&lt;br&gt;?To assess, at TOC, the microbiologic outcome of treatment with S-649266 or BAT in adult patients with complicated urinary tract infection (cUTI) caused by carbapenem-resistant Gram-negative pathogens</t>
  </si>
  <si>
    <t>May  5 2017 12:00AM</t>
  </si>
  <si>
    <t>ThErapy Adherence Management in Veterans: A Randomized Trial</t>
  </si>
  <si>
    <t>Behavioral: structured adherence management program;Behavioral: Standard of care</t>
  </si>
  <si>
    <t>https://clinicaltrials.gov/show/NCT03243487</t>
  </si>
  <si>
    <t>ThErapy Adherence Management in Veterans</t>
  </si>
  <si>
    <t>NCT03243487</t>
  </si>
  <si>
    <t>University of Florida</t>
  </si>
  <si>
    <t>August 8, 2017</t>
  </si>
  <si>
    <t>ST-17043-VAPAM-JP;IRB201701153</t>
  </si>
  <si>
    <t>Malcom Randall VAMC</t>
  </si>
  <si>
    <t>Philips Respironics;US Department of Veterans Affairs</t>
  </si>
  <si>
    <t>&lt;br&gt;        Inclusion Criteria:&lt;br&gt;&lt;br&gt;          -  Ages 21 to 85&lt;br&gt;&lt;br&gt;          -  Diagnostic Apnoea-Hypopnoea Index (AHI) = 15 determined by in lab polysomnography&lt;br&gt;             (PSG) or home sleep testing (HST) or by a sleep therapy device&lt;br&gt;&lt;br&gt;          -  Eligible for treatment with Automatically adjusted CPAP or Automatically adjusted&lt;br&gt;             BiPAP&lt;br&gt;&lt;br&gt;          -  Currently has a Smart Phone or home access (computer with internet access) to the&lt;br&gt;             internet based version of the software application&lt;br&gt;&lt;br&gt;        Exclusion Criteria:&lt;br&gt;&lt;br&gt;          -  Participation in another interventional research concerned with sleep disorders within&lt;br&gt;             the last 30 days&lt;br&gt;&lt;br&gt;          -  Major uncontrolled medical condition that would interfere with the demands of the&lt;br&gt;             study, adherence to PAP, or the ability to commit to follow-up assessment including&lt;br&gt;             conditions such as poorly managed or controlled or advanced stages of pulmonary&lt;br&gt;             disease, cardiac disease, neurological disease, neuromuscular disease, cancer, and&lt;br&gt;             renal disease.&lt;br&gt;&lt;br&gt;          -  Prior PAP use within the previous 12 months.&lt;br&gt;&lt;br&gt;          -  Predominantly Central Apneas (= 50% central apneas) or Cheyne Stokes Respiration (CSR)&lt;br&gt;             (= 20% of Total Sleep Time (TST) with CSR)&lt;br&gt;&lt;br&gt;          -  Chronic respiratory failure or insufficiency with suspected or known neuromuscular&lt;br&gt;             disease, moderate chronic obstructive pulmonary disease (COPD), or any condition with&lt;br&gt;             an elevation of arterial carbon dioxide levels while awake or the requirement for&lt;br&gt;             supplemental oxygen (at night or continuous) or mechanical ventilation.&lt;br&gt;&lt;br&gt;          -  Surgery involving the upper airway, nose, sinus, eye, teeth, or middle ear within the&lt;br&gt;             previous 90 days&lt;br&gt;&lt;br&gt;          -  PAP therapy is otherwise medically complicated or contraindicated such as those with a&lt;br&gt;             difficult to size or adjust interface (mask) resulting in facial pain, skin irritation&lt;br&gt;             or trauma, or excessive air leaks&lt;br&gt;</t>
  </si>
  <si>
    <t>Increase on CMS adherence requirements</t>
  </si>
  <si>
    <t>Nightly use of therapy;Participant satisfaction;Operational efficiencies and economic benefits to the health care facility</t>
  </si>
  <si>
    <t>Comparative Evaluation of One Handed Versus Two Handed Mask Holding Techniques in Children During Induction of Anesthesia</t>
  </si>
  <si>
    <t>Procedure: One handed mask airway, switch to two hands;Procedure: Two handed mask airway + jaw thrust;Procedure: Two handed mask airway, switch to one hand</t>
  </si>
  <si>
    <t>https://clinicaltrials.gov/show/NCT03215121</t>
  </si>
  <si>
    <t>Mask Study: One-handed vs. Two Handed Technique in Children</t>
  </si>
  <si>
    <t>NCT03215121</t>
  </si>
  <si>
    <t>Nemours Children's Clinic</t>
  </si>
  <si>
    <t>1065828-2</t>
  </si>
  <si>
    <t>&lt;br&gt;        Inclusion Criteria:&lt;br&gt;&lt;br&gt;          -  Between 1 to 8 years of age Scheduled for Tonsillectomy &amp; adenoidectomy Documented&lt;br&gt;             evidence of obstructive sleep apnea ASA I and II&lt;br&gt;&lt;br&gt;        Exclusion Criteria:&lt;br&gt;&lt;br&gt;          -  Children with abnormal airway anatomy ASA III and over&lt;br&gt;</t>
  </si>
  <si>
    <t>Work of breathing</t>
  </si>
  <si>
    <t>Airway Obstruction Rating Scale 0 - 3;Laryngospasm;Breath holding;Labored breathing;Rib cage movement</t>
  </si>
  <si>
    <t>Evaluation of a novel genetic testing system for detection of macrolide resistance Mycoplasma pneumoniae - Evaluation of a novel genetic testing system for detection of macrolide resistance Mycoplasma pneumoniae</t>
  </si>
  <si>
    <t>(1). Perform a test with the Mycoplasma pneumoniae antigen rapid test kit.&lt;br&gt;(2).Conduct the test using this research test reagent and equipment. Nucleic acid extraction is performed using the residual sample solution (Mizuhomedy Co., Ltd.). Using the extracted nucleic acid, presence or absence of pneumonia mycoplasma gene by real-time PCR method, presence or absence of gene mutation of macrolide resistant pneumonia mycoplasma using A gene mutation analysis method (A 2063 C, A 2063 G, A 2064 G of 23S rRNA domain V) To measure (Kawasaki Medical School of Pediatrics).&lt;br&gt;(3). Perform isolation and drug sensitivity test of Mycoplasma pneumoniae (Mizuhomedy Co., Ltd.).</t>
  </si>
  <si>
    <t>https://upload.umin.ac.jp/cgi-open-bin/ctr_e/ctr_view.cgi?recptno=R000041935</t>
  </si>
  <si>
    <t>Evaluation of a novel genetic testing system for detection of macrolide resistance Mycoplasma pneumoniae</t>
  </si>
  <si>
    <t>JPRN-UMIN000036804</t>
  </si>
  <si>
    <t>Saga University</t>
  </si>
  <si>
    <t>Mycoplasma pneumoniae infection</t>
  </si>
  <si>
    <t>Toshihiko</t>
  </si>
  <si>
    <t>Kakiuchi</t>
  </si>
  <si>
    <t>5-1-1 Nabeshima, Saga-shi, Saga, Japan</t>
  </si>
  <si>
    <t>kakiucht@cc.saga-u.ac.jp</t>
  </si>
  <si>
    <t>0952-34-2314</t>
  </si>
  <si>
    <t>Faculty of Medicine, Saga University Department of Pediatrics</t>
  </si>
  <si>
    <t>Department of Pediatrics, Kawasaki Medical School</t>
  </si>
  <si>
    <t>Saga University;MIZUHO MEDY Co Ltd.</t>
  </si>
  <si>
    <t>Exclusion criteria: (1) Patients who could not collect enough samples for evaluation.&lt;br&gt;(2) Patients who the research director judged inappropriate as a research subject.</t>
  </si>
  <si>
    <t>Detection performance of Mycoplasma pneumoniae gene</t>
  </si>
  <si>
    <t>kenkyu-shinsei@ml.cc.saga-u.ac.jp</t>
  </si>
  <si>
    <t>Clinical Research Center, Saga University Hospital</t>
  </si>
  <si>
    <t>0952-34-3400</t>
  </si>
  <si>
    <t>Influence of Cooling Duration on Efficacy in Cardiac Arrest Patients - A Multicenter, Randomized, Adaptive Clinical Trial to Identify the Optimal Duration of Induced Hypothermia for Neuroprotection in Comatose Survivors of Cardiac Arrest</t>
  </si>
  <si>
    <t>Device: Therapeutic Hypothermia</t>
  </si>
  <si>
    <t>https://clinicaltrials.gov/show/NCT04217551</t>
  </si>
  <si>
    <t>Influence of Cooling Duration on Efficacy in Cardiac Arrest Patients</t>
  </si>
  <si>
    <t>NCT04217551</t>
  </si>
  <si>
    <t>Cardiac Arrest, Out-Of-Hospital;Hypothermia, Induced;Hypoxia-Ischemia, Brain</t>
  </si>
  <si>
    <t>May 18, 2020</t>
  </si>
  <si>
    <t>U01NS073476;G160072</t>
  </si>
  <si>
    <t>William Meurer;Robert Silbergleit;Romer Geocadin;William Meurer</t>
  </si>
  <si>
    <t>;;;wmeurer@med.umich.edu</t>
  </si>
  <si>
    <t>;;;734-232-2142</t>
  </si>
  <si>
    <t>University of Michigan;University of Michigan;Johns Hopkins University;</t>
  </si>
  <si>
    <t>Johns Hopkins University;Medical University of South Carolina;National Institutes of Health (NIH);National Institute of Neurological Disorders and Stroke (NINDS)</t>
  </si>
  <si>
    <t>&lt;br&gt;        Inclusion Criteria:&lt;br&gt;&lt;br&gt;          -  Coma after resuscitation from out of hospital cardiac arrest&lt;br&gt;&lt;br&gt;          -  Cooled to &lt;34 deg C with 240 minutes of cardiac arrest&lt;br&gt;&lt;br&gt;          -  Definitive temperature control applied&lt;br&gt;&lt;br&gt;          -  Age = 18 years&lt;br&gt;&lt;br&gt;          -  Informed consent from LAR including intent to maintain life support for 96 hours&lt;br&gt;&lt;br&gt;          -  Enrollment within 6 hours of initiation of cooling&lt;br&gt;&lt;br&gt;        Exclusion Criteria:&lt;br&gt;&lt;br&gt;          -  Hemodynamic instability&lt;br&gt;&lt;br&gt;          -  Pre-existing neurological disability or condition that confounds outcome determination&lt;br&gt;&lt;br&gt;          -  Pre-existing terminal illness, unlikely to survive to outcome determination&lt;br&gt;&lt;br&gt;          -  Planned early withdrawal of life support&lt;br&gt;&lt;br&gt;          -  Presumed sepsis as etiology of arrest&lt;br&gt;&lt;br&gt;          -  Prisoner&lt;br&gt;</t>
  </si>
  <si>
    <t>Weighted Modified Rankin Scale (mRS)</t>
  </si>
  <si>
    <t>All Cause Mortality;NIH Toolbox Crystallized Cognition Composite Score;NIH Toolbox Fluid Cognition Composite Score;Pneumonia;Other infection;Malignant cardiac arrhythmia;Seizures;Neurological worsening;Electrolyte abnormalities;Coagulopathies</t>
  </si>
  <si>
    <t>A Double-Blind, Randomized, Placebo-Controlled Clinical Study of the Efficacy of Intravenous Clarithromycin as Adjunctive Treatment in Patients With Sepsis and Respiratory and Multiple Organ Dysfunction Syndrome</t>
  </si>
  <si>
    <t>Drug: Clarithromycin;Drug: Water for injection</t>
  </si>
  <si>
    <t>https://clinicaltrials.gov/show/NCT03345992</t>
  </si>
  <si>
    <t>Benefit of Clarithromycin in Patients With Severe Infections Through Modulation of the Immune System</t>
  </si>
  <si>
    <t>NCT03345992</t>
  </si>
  <si>
    <t>Hellenic Institute for the Study of Sepsis</t>
  </si>
  <si>
    <t>Belgium;Greece;Belgium;Greece</t>
  </si>
  <si>
    <t>Sepsis;Pneumonia;Gram-Negative Bacteria Infection;Multiple Organ Failure;Respiratory Distress Syndrome;Mortality;Biomarkers</t>
  </si>
  <si>
    <t>EUCTR2017-001056-55-BE</t>
  </si>
  <si>
    <t>INCLASS</t>
  </si>
  <si>
    <t>Apostolos Armaganidis, MD, PhD</t>
  </si>
  <si>
    <t>National Kapodistrian University of Athens, Medical School</t>
  </si>
  <si>
    <t>European Commission</t>
  </si>
  <si>
    <t>&lt;br&gt;        Inclusion Criteria:&lt;br&gt;&lt;br&gt;          -  Adult patients (=18 years)&lt;br&gt;&lt;br&gt;          -  Patients of both genders&lt;br&gt;&lt;br&gt;          -  Informed consent form signed by patient or by first-degree relative in case of patient&lt;br&gt;             unable to consent&lt;br&gt;&lt;br&gt;          -  Negative (blood or urinary) pregnancy test for female patients of reproductive age&lt;br&gt;&lt;br&gt;          -  Willingness to receive contraception during and seven days after the administration of&lt;br&gt;             the study drug.&lt;br&gt;&lt;br&gt;          -  Presence of one or more of the following infections: hospital-acquired pneumonia&lt;br&gt;             (HAP), health-care associated pneumonia (HCAP), ventilator-associated pneumonia (VAP),&lt;br&gt;             primary Gram-negative bacteremia and intra-abdominal infections.&lt;br&gt;&lt;br&gt;          -  Presence of sepsis as defined by: Sequential Organ Failure Assessment (SOFA) score of&lt;br&gt;             2 or more points for patients who are admitted with infection at the emergency&lt;br&gt;             department or increase of admission SOFA score by 2 or more points consequent to&lt;br&gt;             infection, for patients already hospitalized&lt;br&gt;&lt;br&gt;          -  Respiratory dysfunction defined as one Partial Arterial Oxygen Pressure to Fraction of&lt;br&gt;             Inspired Oxygen (PaO2/FiO2) ratio inferior to 200, independently of the Positive End&lt;br&gt;             Expiratory Pressure (PEEP) level.&lt;br&gt;&lt;br&gt;          -  Total SOFA points for organ dysfunctions other than the respiratory function more than&lt;br&gt;             3&lt;br&gt;&lt;br&gt;        Exclusion Criteria:&lt;br&gt;&lt;br&gt;          -  Denial for informed consent&lt;br&gt;&lt;br&gt;          -  Age inferior to 18 years&lt;br&gt;&lt;br&gt;          -  Pregnancy (confirmed by blood or urinary pregnancy test) or lactation for female&lt;br&gt;             patients of reproductive age.&lt;br&gt;&lt;br&gt;          -  Unwillingness to receive contraception during and seven days after the administration&lt;br&gt;             of the study drug.&lt;br&gt;&lt;br&gt;          -  HIV infection (with known Cluster of Differentiation 4-positive [CD4] cell count =&lt;br&gt;             200/mm3)&lt;br&gt;&lt;br&gt;          -  Solid organ, or bone marrow transplantation&lt;br&gt;&lt;br&gt;          -  Corticosteroid oral or intravenous intake greater than 0.4 mg/kg of equivalent&lt;br&gt;             prednisone daily over the last 15 days&lt;br&gt;&lt;br&gt;          -  Known active neoplasms compromising short-term survival (1 month)&lt;br&gt;&lt;br&gt;          -  Neutropenia &lt;1000/mm3&lt;br&gt;&lt;br&gt;          -  Known allergy to macrolides&lt;br&gt;&lt;br&gt;          -  Previous participation in the study&lt;br&gt;&lt;br&gt;          -  Administration of a macrolide for the current infection&lt;br&gt;</t>
  </si>
  <si>
    <t>Mortality rate at 28 days</t>
  </si>
  <si>
    <t>Mortality rate at 90 days;Mortality rate at 28 days for patients with septic shock;Rate of early sepsis response at 3 days;Rate of sepsis resolution at 7 days;New sepsis episode until 28 days;Time to new sepsis episode until 28 days;Cell population analysis;Transcriptome analysis;Metabolome analysis;Microbiome analysis;Cost of hospitalization</t>
  </si>
  <si>
    <t>Paramedic Initiated Treatment of Sepsis Targeting Out-of-hospital Patients (PITSTOP)</t>
  </si>
  <si>
    <t>Drug: Comparison 1: Prehospital Ceftriaxone;Drug: Comparison 1: Placebo;Drug: Comparison 2: Liberal fluids;Drug: Comparison 2: Conservative fluids</t>
  </si>
  <si>
    <t>https://clinicaltrials.gov/show/NCT03068741</t>
  </si>
  <si>
    <t>NCT03068741</t>
  </si>
  <si>
    <t>Dr. Damon Scales</t>
  </si>
  <si>
    <t>Severe Sepsis or Septic Shock</t>
  </si>
  <si>
    <t>March 23, 2020</t>
  </si>
  <si>
    <t>The PITSTOP RCT</t>
  </si>
  <si>
    <t>Damon Scales, MD PhD FRCPC;Damon Scales, MD PhD FRCPC;Chief Greg Sage</t>
  </si>
  <si>
    <t>;damon.scales@sunnybrook.ca;</t>
  </si>
  <si>
    <t>;416-480-5291;</t>
  </si>
  <si>
    <t>Sunnybrook Health Sciences Centre;</t>
  </si>
  <si>
    <t>Canadian Institutes of Health Research (CIHR);Sunnybrook Research Institute</t>
  </si>
  <si>
    <t>&lt;br&gt;        Inclusion Criteria:&lt;br&gt;&lt;br&gt;          1. Patients with Sepsis, defined as (all 3 must be present): i) Paramedic suspects&lt;br&gt;             possible infection: e.g. suspected pneumonia, urinary tractinfection, skin infection,&lt;br&gt;             bone and joint infection, intra-abdominal infection, meningitis ii) Presence of fever:&lt;br&gt;             Temperature = 38.0¬∞C iii) Presence of hypotension: Systolic blood pressure &lt; 100mmHg&lt;br&gt;&lt;br&gt;          2. Age = 18 years&lt;br&gt;&lt;br&gt;        Exclusion Criteria:&lt;br&gt;&lt;br&gt;          1. Post cardiac arrest&lt;br&gt;&lt;br&gt;          2. Suspected ST-segment elevation myocardial infarction (STEMI)&lt;br&gt;&lt;br&gt;          3. Suspected acute cerebrovascular accident (CVA)&lt;br&gt;&lt;br&gt;          4. Acute severe trauma&lt;br&gt;&lt;br&gt;          5. Obvious severe non-traumatic bleeding&lt;br&gt;&lt;br&gt;          6. Signs of fluid overload&lt;br&gt;&lt;br&gt;          7. Suspected congestive heart failure (CHF)&lt;br&gt;&lt;br&gt;          8. Known Clostridium difficile infection within the last 6 weeks&lt;br&gt;&lt;br&gt;          9. Known pregnancy or breastfeeding&lt;br&gt;&lt;br&gt;         10. Known allergy or sensitivity to penicillin or cephalosporin&lt;br&gt;&lt;br&gt;         11. Receiving oral or subcutaneous anticoagulants or low molecular weight heparin&lt;br&gt;&lt;br&gt;         12. Paramedic is unable to identify patient by first and last name and/or health card&lt;br&gt;             number&lt;br&gt;</t>
  </si>
  <si>
    <t>Primary outcome: mortality prior to hospital discharge to day 90.</t>
  </si>
  <si>
    <t>Organ dysfunction during first 24 hours (mechanical ventilation, vasopressor therapy (any), dialysis;Organ dysfunction during hospitalization (mechanical ventilation);duration of hospital admission (if any);duration of first ICU admission (if any);Proportion of patients with positive blood cultures obtained in hospital;Microbiology results (if any);Proportion of patients receiving antibiotics within first 24 hours of hospitalization;Frequency distribution and mean time to first dose of antibiotics (if any) within first 24 hours of hospitalization;Proportion of patients receiving IV fluids (&gt;250mL) within first 24 hours of hospitalization;Total amount of IV fluids administered during transport and first 24 hours of hospitalization (if any);Proportion of patients with pulmonary edema identified during transport to hospital and on initial chest x-ray;Proportion of patients with blood, urine, sputum cultures that grow organisms resistant to ceftriaxone;Proportion of patients diagnosed with sepsis or infection by emergency department physician;Proportion of hospitalized patients who grow any antibiotic-resistant organism (methicilin resistant S. aureus, Clostridium difficile, extended beta-lactamase resistant organisms);Proportion of patients with anaphylaxis or suspected allergic reactions to study medication</t>
  </si>
  <si>
    <t>The pilot study of Nintedanib and Carboplatin plus Paclitaxel for advanced non-small cell lung cancer with idiopathic interstitial pneumonia - The pilot study of Nintedanib and Carboplatin plus Paclitaxel for advanced non-small cell lung cancer with idiopathic interstitial pneumonia</t>
  </si>
  <si>
    <t>carboplatin AUC6 D1&lt;br&gt;paclitaxel 200mg/m D1&lt;br&gt;tryweekly 4cycle&lt;br&gt;nintedanib 150mg twice daily</t>
  </si>
  <si>
    <t>https://upload.umin.ac.jp/cgi-open-bin/ctr_e/ctr_view.cgi?recptno=R000024894</t>
  </si>
  <si>
    <t>The pilot study of Nintedanib and Carboplatin plus Paclitaxel for advanced non-small cell lung cancer with idiopathic interstitial pneumonia</t>
  </si>
  <si>
    <t>JPRN-UMIN000021591</t>
  </si>
  <si>
    <t>Hirosaki University Graduate School of Medicine</t>
  </si>
  <si>
    <t>Advanced non-small cell lung cancer with idiopathic interstitial pneumonia</t>
  </si>
  <si>
    <t>Hisashi</t>
  </si>
  <si>
    <t>Tanaka</t>
  </si>
  <si>
    <t>Zaifu-cho 5, Hirosaki, Japan</t>
  </si>
  <si>
    <t>xyghx335@gmail.com</t>
  </si>
  <si>
    <t>Hirosaki University Graduate School of Medicine Department of Respiratory Medicine</t>
  </si>
  <si>
    <t>sadatomo</t>
  </si>
  <si>
    <t>Tasaka</t>
  </si>
  <si>
    <t>Exclusion criteria: 1)Uncotrollable angiona pectorias, cardian infarction, haear failure, diabetes mellitus, hypertension &lt;br&gt;2) Using prednisolone &amp;gt;10mg/day&lt;br&gt;3) Active infection&lt;br&gt;4) Active double cancers&lt;br&gt;5) symptomatic brain metastasis &lt;br&gt;6) Patients with uncontrolled pleural or pericardial effusion, or ascites &lt;br&gt;7) pregnancy&lt;br&gt;8) Patient with a history of allergy to CBDCA, PTX and nintedanib&lt;br&gt;9)  Inappropriate patients in this study</t>
  </si>
  <si>
    <t>The frequency of treatment-related ILD</t>
  </si>
  <si>
    <t>RR: response rate&lt;br&gt;OS: overall survival &lt;br&gt;PFS: progression free survival</t>
  </si>
  <si>
    <t>rinri@hirosaki-u.ac.jp</t>
  </si>
  <si>
    <t>IRB of Hirosaki</t>
  </si>
  <si>
    <t>Influenza vaccination campaign in an Emergency Department to increase Influenza vaccination coverage: a prospective interventional study.</t>
  </si>
  <si>
    <t>Influenza vaccination for patients with currently recorgnized Influenza vaccination. &lt;br&gt;We use VAXIGRIP Susp inj/0,5ml (R)(Sanofi). &lt;br&gt;Each patient receive one dose 0.5ml subcutaneous or intramuscular&lt;br&gt;Vaccin constitutiuon is adapted each year. In 2016-2017, vaccin constituion is: A/California/7/2009 (H1N1)pdm09 - souche analogue (A/California/7/2009, NYMC X-179A) 15 √Ç¬µg HA** A/Hong Kong/4801/2014 (H3N2) - souche analogue (A/Hong Kong/4801/2014, NYMC X-263B) 15 √Ç¬µg HA** B/Brisbane/60/2008 - souche analogue (B/Brisbane/60/2008, type sauvage) 15 √Ç¬µg HA</t>
  </si>
  <si>
    <t>http://www.clinicaltrials.in.th/index.php?tp=regtrials&amp;menu=trialsearch&amp;smenu=fulltext&amp;task=search&amp;task2=view1&amp;id=2731</t>
  </si>
  <si>
    <t>Influenza vaccination campaign</t>
  </si>
  <si>
    <t>TCTR20170802004</t>
  </si>
  <si>
    <t>Age equal or above 65 yearsClinical underlyng conditions indicating influenza vaccination &lt;br&gt;Influenza, vaccination;Influenza, vaccination</t>
  </si>
  <si>
    <t>Christophe</t>
  </si>
  <si>
    <t>Choquet</t>
  </si>
  <si>
    <t>46 rue Henri Huchard Paris 75018</t>
  </si>
  <si>
    <t>christophe.choquet@aphp.fr</t>
  </si>
  <si>
    <t>Assitance Publique Hopitaux de Paris</t>
  </si>
  <si>
    <t>Stephanie</t>
  </si>
  <si>
    <t>Antoniol</t>
  </si>
  <si>
    <t>46 rue henri Huchard Paris 75018</t>
  </si>
  <si>
    <t>stephanie.antoniol@aphp.fr</t>
  </si>
  <si>
    <t>Inclusion criteria: Age equal or above 65 years&lt;br&gt;Clinical underlyng conditions indicating influenza vaccination</t>
  </si>
  <si>
    <t>Exclusion criteria: Patients with life-threatening conditions, &lt;br&gt;Upper function disorder &lt;br&gt;Non-French speaking</t>
  </si>
  <si>
    <t>Influenza vaccination coverage [Timeframe at the end of the vaccination period for each epidemic period Patients interviews]</t>
  </si>
  <si>
    <t>Time Interval quality indicator - Length of stay [Timeframe continuous monitoring of time quality indicator during the study period Electronic medical record]</t>
  </si>
  <si>
    <t>A Phase 2 Randomised, Double-blind, Placebo-controlled,                Single-dose, Dose-ranging Study of the Efficacy and                Safety of MEDI4893, a Human Monoclonal Antibody                Against Staphylococcus aureus Alpha Toxin in                Mechanically Ventilated Adult Subjects - SAATELLITE</t>
  </si>
  <si>
    <t>&lt;br&gt;                Product Name: MEDI4893&lt;br&gt;                Product Code: MEDI4893&lt;br&gt;                Pharmaceutical Form: Solution for infusion&lt;br&gt;                INN or Proposed INN: NA&lt;br&gt;                CAS Number: NA&lt;br&gt;                Current Sponsor code: MEDI4893&lt;br&gt;                Other descriptive name: MEDI4893&lt;br&gt;                Concentration unit: mg/ml milligram(s)/millilitre&lt;br&gt;                Concentration type: equal&lt;br&gt;                Concentration number: 50-&lt;br&gt;                Pharmaceutical form of the placebo: Solution for infusion&lt;br&gt;                Route of administration of the placebo: Intravenous use&lt;br&gt;&lt;br&gt;</t>
  </si>
  <si>
    <t>https://www.clinicaltrialsregister.eu/ctr-search/search?query=eudract_number:2014-001097-34</t>
  </si>
  <si>
    <t>Clinical trial looking at safety and efficacy of MEDI4893 in prevention of pneumonia caused by bacterial infection with Staphylococcus aureus in high-risk patients.</t>
  </si>
  <si>
    <t>EUCTR2014-001097-34-IE</t>
  </si>
  <si>
    <t>Portugal;France;Hungary;Czech Republic;Greece;Belgium;Spain;Ireland;Germany;United Kingdom;Switzerland</t>
  </si>
  <si>
    <t>Prevention of Staphyloccus aureus pneumonia &lt;br&gt;                MedDRA version: 20.0                Level: LLT                Classification code 10041942                Term: Staphylococcus aureus pneumonia                System Organ Class: 100000004862            ;Therapeutic area: Diseases [C] - Bacterial Infections and Mycoses [C01]</t>
  </si>
  <si>
    <t>CD-ID-MEDI4893-1139;NCT02296320;2014-001097-34-BE</t>
  </si>
  <si>
    <t>Inclusion criteria: &lt;br&gt;                Colonized with S aureus , expected to require prolonged intubation and mechanical ventilation, without any evidence of active pneumonia.&lt;br&gt;                Are the trial subjects under 18? no&lt;br&gt;                Number of subjects for this age range:&lt;br&gt;                F.1.2 Adults (18-64 years) yes&lt;br&gt;                F.1.2.1 Number of subjects for this age range 127&lt;br&gt;                F.1.3 Elderly (&gt;=65 years) yes&lt;br&gt;                F.1.3.1 Number of subjects for this age range 127&lt;br&gt;</t>
  </si>
  <si>
    <t>Exclusion criteria: &lt;br&gt;                Staphylococcal disease at randomisation; lung injury score consistent with pneumonia; current lung disease; chronic tracheostomy patients; currently receiving systemic anti-staphylococcal antibiotics; moribund patients. &lt;br&gt;                &lt;br&gt;&lt;br&gt;</t>
  </si>
  <si>
    <t>&lt;br&gt;                Main Objective: ‚Ä¢ To evaluate the effect of MEDI4893 in reducing the incidence of S aureus pneumonia&lt;br&gt;                ‚Ä¢ To evaluate the safety of a single IV dose of MEDI4893&lt;br&gt;            ;&lt;br&gt;                Secondary Objective: ‚Ä¢ To evaluate the serum pharmacokinetics (PK) of MEDI4893&lt;br&gt;                ‚Ä¢ To evaluate the serum anti-drug antibody (ADA) responses to MEDI4893&lt;br&gt;                ‚Ä¢ To evaluate the effect of MEDI4893 in reducing the incidence of S aureus pneumonia by mechanical&lt;br&gt;                ventilation status&lt;br&gt;            ;&lt;br&gt;                Primary end point(s): 1. Incidence of S aureus pneumonia &lt;br&gt;                &lt;br&gt;                2. Safety of MEDI4893&lt;br&gt;            ;&lt;br&gt;                Timepoint(s) of evaluation of this end point: 1. 30 Days post dose&lt;br&gt;                &lt;br&gt;                2.  TEAEs through 30 days and 90 days post dose, TESAEs, AESIs, NOCDs through 360 days post dose.&lt;br&gt;</t>
  </si>
  <si>
    <t>&lt;br&gt;                Secondary end point(s): ‚Ä¢ MEDI4893 serum PK&lt;br&gt;                ‚Ä¢ MEDI4893 ADA response in serum&lt;br&gt;                ‚Ä¢ Incidence of S aureus pneumonia on mechanical ventilation&lt;br&gt;                ‚Ä¢ Incidence of S aureus pneumonia after extubation&lt;br&gt;            ;&lt;br&gt;                Timepoint(s) of evaluation of this end point: ‚Ä¢ Serum PK and ADA: 90 days&lt;br&gt;                ‚Ä¢ S aureus pneumonia: 30 days&lt;br&gt;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</si>
  <si>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</si>
  <si>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t>
  </si>
  <si>
    <t>https://www.clinicaltrialsregister.eu/ctr-search/trial/2014-001097-34/results#baselineCharacteristicsSection</t>
  </si>
  <si>
    <t>https://www.clinicaltrialsregister.eu/ctr-search/trial/2014-001097-34/results#subjectDispositionSection</t>
  </si>
  <si>
    <t>https://www.clinicaltrialsregister.eu/ctr-search/trial/2014-001097-34/results#adverseEventsSection</t>
  </si>
  <si>
    <t>https://www.clinicaltrialsregister.eu/ctr-search/trial/2014-001097-34/results#endPointsSection</t>
  </si>
  <si>
    <t>Effectiveness of Tongue Cleaning plus Chemical Mouthwash Agents  into the Number of  Oral Microorganism  on the  Aspiration Pneumonia in Bedridden Elderly Patients :   A Cross over study</t>
  </si>
  <si>
    <t>Group 1 : Tongue cleaning using mechanical and Chlorhexidine gluconate mouthwash. It has washout period 1 week and change into another mouthwash., Group 2 : Tongue cleaning using mechanical and Povidone iodine mouthwash. It has washout period 1 week and change into another mouthwash., Group 2 : Tongue cleaning using mechanical and tap water. It has washout period 1 week and change into another mouthwash.</t>
  </si>
  <si>
    <t>http://www.clinicaltrials.in.th/index.php?tp=regtrials&amp;menu=trialsearch&amp;smenu=fulltext&amp;task=search&amp;task2=view1&amp;id=4533</t>
  </si>
  <si>
    <t>TCTR20190614001</t>
  </si>
  <si>
    <t>Naresuan University</t>
  </si>
  <si>
    <t>- Aspiration pneumonia because the number of microorganism on the dorsal tongue  of the bedridden patients who were the elderly totally independent in the community &lt;br&gt;- tongue cleaning- Chemical mouthwash agent- Bedridden patients- Older people;- tongue cleaning- Chemical mouthwash agent- Bedridden patients- Older people</t>
  </si>
  <si>
    <t>Nilobon</t>
  </si>
  <si>
    <t>Aiemyen</t>
  </si>
  <si>
    <t>65000 Phitsanulok 65000</t>
  </si>
  <si>
    <t>nilobon@scphpl.ac.th</t>
  </si>
  <si>
    <t>Naresuan University and Sirindhron college of Publich health Phitsanulok</t>
  </si>
  <si>
    <t>Siridhron college of Public Health Phitsanulok</t>
  </si>
  <si>
    <t>Naresuan University and Siridhron college of Public Health Phitsanulok</t>
  </si>
  <si>
    <t>Inclusion criteria: - the elderly totally independent in the community who have been with care giver</t>
  </si>
  <si>
    <t>Exclusion criteria: - the elderly totally independent who  have oral lesion, have history of side effect of mouth wash and do not  consent in the research  &lt;br&gt;</t>
  </si>
  <si>
    <t>Number of Oral Microorganism [Timeframe Researcher record the data suddenly after intervention and 3 hours after intervention standard plate count]</t>
  </si>
  <si>
    <t>tongue coating [Timeframe Researcher record the data suddenly after intervention and 3 hours after intervention tongue coating index]</t>
  </si>
  <si>
    <t>A randomised controlled trial to evaluate the effectiveness of SMS immunisation reminders in general practice</t>
  </si>
  <si>
    <t>Patients at 10 participating general practices in the Perth metropolitan area will be sent a short message service (SMS) reminding them to schedule an appointment for influenza vaccination. The message will be sent only once between 10 May and 26 May 2016 (approximately 8 weeks following the availability of influenza vaccine). The message will only be sent to patients who have not yet received an annual influenza vaccine. The message will be sent directly from the general practice to the patient and will read: &lt;br&gt;&lt;br&gt;Our records show that [you/your child] is eligible for free seasonal influenza vaccine. Please contact [Practice name] at [Practice number] to schedule an appointment for vaccination.</t>
  </si>
  <si>
    <t>https://anzctr.org.au/ACTRN12616001465448.aspx</t>
  </si>
  <si>
    <t>SMS reminders promoting influenza vaccines in general practice</t>
  </si>
  <si>
    <t>ACTRN12616001465448</t>
  </si>
  <si>
    <t>Purpose: Prevention; Allocation: Randomised controlled trial;</t>
  </si>
  <si>
    <t>Department of Health Western Australia</t>
  </si>
  <si>
    <t>Influenza vaccination; &lt;br&gt;Influenza vaccination;Public Health - Epidemiology;Public Health - Health promotion/education;Infection - Other infectious diseases</t>
  </si>
  <si>
    <t>Communicable Disease Control Directorate, Department of Health Western Australia</t>
  </si>
  <si>
    <t>Inclusion criteria: 1. Active patients at a participating general practice.&lt;br&gt;2. Are eligible for the influenza vaccine under the National Immunisation Programme or state-funded programme (e.g., adults &gt;=65 years of age, adults with chronic medical conditions [including chronic heart and lung conditions], pregnant women, Aboriginal and Torres Strait Islander individuals &gt;=15 years, pregnant women, parents of children&lt;15 years)&lt;br&gt;3. Have not received this year's influenza vaccine at the time of the trial.&lt;br&gt;4. Have a mobile phone number on record with the general practice</t>
  </si>
  <si>
    <t>Exclusion criteria: 1. Have not visited the practice in the last three years&lt;br&gt;2. Are not eligible for free influenza vaccine under the National Immunisation Programme or state-funded programme.&lt;br&gt;3. Have a record of receiving this year's influenza vaccine prior to the trial start.&lt;br&gt;4. Have no mobile phone number on record at the general practice.</t>
  </si>
  <si>
    <t>Ten to thirteen weeks following transmission of the SMS reminder, vaccination information, including any vaccine administered in 2016 and the date of vaccination, will be extracted from electronic medical records at participating practices. The percent of patients immunised against influenza will be compared between those who received a SMS reminder and those who didn't.[Ten to thirteen weeks following the SMS transmission (26 July to 15 August 2016)]</t>
  </si>
  <si>
    <t>Based on vaccination information extracted from patients' electronic medical record at the general practice, timeliness of vaccination following the transmission of a SMS reminder will be assessed.[Between May and August 2016]</t>
  </si>
  <si>
    <t>Department of Health Western Australia Human Research Ethics Committee</t>
  </si>
  <si>
    <t>A randomised trial to compare level of protection afforded by two different influenza vaccination strategies in patients following autologous haematopoietic stem cell transplantation</t>
  </si>
  <si>
    <t>Influenza vaccination (intramuscular injections) comparing a new two dose strategy using the trivalent high dose influenza vaccine (HD) followed by a second dose of quadrivalent standard dose (SD) influenza vaccine one month later (HD-SD, Arm 1) and the current standard two dose strategy of quadrivalent influenza vaccine one month apart (SD-SD, Arm 2). Each dose is a 0.5 mL intramuscular injection into the deltoid muscle. Annual seasonal influenza vaccination is currently recommended for patients following autoHSCT within 12 months of tranpslant. At Peter MacCallum Cancer Centre (PMCC), patients commence a program of re-vaccination at 6 months post-autoHSCT. This includes two doses of seasonal influenza vaccine (separated by 4 weeks) if they have not received this by 6 months post-transplant. Quadrivalent standard dose vaccine (FluQuadri) contains 60 micrograms (¬µg) haemagglutinin (HA) per 0.5 mL dose in the recommended ratio of 15 ¬µg HA of each of the four influenza strains. Trivalent high dose vaccine (Fluzone-HD) contains 180 micrograms (¬µg) haemagglutinin (HA) per 0.5mL dose in the recommended ration of 60(¬µg) HA of each of the three influenza strains.&lt;br&gt;Throughout the study, patients will be sent a weekly short message service (SMS) asking whether they have experienced an ILI (fever with at least one acute respiratory symptom or sign) in the previous 7 days. Patients will also receive SMS reminders about any follow-up appointments. The use of SMS reminders has been shown to improve retention in research studies. The SMS reminder will include their appointment time and the location. Patients failing to attend their appointment will be contacted by phone to reschedule the appointment.</t>
  </si>
  <si>
    <t>https://anzctr.org.au/ACTRN12619000617167.aspx</t>
  </si>
  <si>
    <t>Stem cell transplant influenza vaccination strategies</t>
  </si>
  <si>
    <t>ACTRN12619000617167</t>
  </si>
  <si>
    <t>Phase 2 / Phase 3</t>
  </si>
  <si>
    <t>Peter MacCullum Cancer Institute</t>
  </si>
  <si>
    <t>autologous haematopoietic stem cell transplantation (autoHSCT);influenza;myeloma;lymphoma; &lt;br&gt;autologous haematopoietic stem cell transplantation (autoHSCT) &lt;br&gt;influenza &lt;br&gt;myeloma &lt;br&gt;lymphoma;Cancer - Myeloma;Infection - Other infectious diseases;Cancer - Lymphoma (non Hodgkin's lymphoma) - High grade lymphoma</t>
  </si>
  <si>
    <t>Protocol 19/10</t>
  </si>
  <si>
    <t>Sanofi</t>
  </si>
  <si>
    <t>Inclusion criteria: 1.Patients aged greater than or equal to 18 years and have received autoHSCT within last 12 months.&lt;br&gt;2.Willing and able to provide a blood sample just prior to vaccination, 21-28 days post dose (2 doses) and roughly 6 months post-vaccination.&lt;br&gt;3.Has not received influenza vaccine for the 2019 season following transplantation&lt;br&gt;4.No known contraindications for influenza vaccination.&lt;br&gt;5.Not recently (within last 7 days) or currently ill, or has a fever above 38¬∞C.&lt;br&gt;6.Willing to provide current mobile phone number for SMS reminders</t>
  </si>
  <si>
    <t>Exclusion criteria: 1.Known contraindication(s) for TIV (e.g. hypersensitivity to vaccine component (including eggs)).&lt;br&gt;2.Recent immunosuppressive treatment with anti-CD20 antibody, Bruton‚Äôs tyrosine kinase inhibitor (within last 6 months)&lt;br&gt;3.Recently or currently ill, or has a fever above 38¬∞C&lt;br&gt;</t>
  </si>
  <si>
    <t>To compare the level of protection afforded by a novel influenza vaccination strategy (High dose-standard dose) with standard strategy (standard dose-standard dose) among patients post autologous haematopoietic stem cell transplantation (autoHSCT). By measuring seropositivity rate 21-28 days post-V2 (second vaccination) and 6 months post-V1 (first vaccination) and seroconversion rate 21-28 days post-V2 (second vaccination) and 6 months post-V1 (first vaccination); i.e. percentage of samples with 4-fold increases in HI titre[Seropositivity rate 21-28 days post-V2 and 6 months post-V1&lt;br&gt;Seroconversion rate 21-28 days post-V2 and 6 months post-V1&lt;br&gt;Blood samples will be collected from participants at four time points: 1) before first influenza vaccination, 2) before second influenza vaccination; 3) 21-28 days post-second-vaccination; and 4) approximately 6 months post-vaccination.&lt;br&gt;(V1 first vaccination, V2 second vaccination)]</t>
  </si>
  <si>
    <t>To determine the number and proportion of patients with clinical influenza-like illness episodes post vaccination. The risk of ILI will be evaluated using logistic regression. GMTs and demographic factors that may be associated with risk of infection will also be included in the model. A similar model will be constructed to examine the risk of confirmed.&lt;br&gt;&lt;br&gt;Throughout the study, patients will be sent a weekly short message service (SMS) asking whether they have experienced an ILI (fever with at least one acute respiratory symptom or sign) in the previous 7 days. Responses will be recorded in the study database and used to calculate ILI risk in the cohort at the end of the study.[Endpoints: Patients positive for influenza-like illness on clinical history&lt;br&gt;On a weekly basis, patients will receive an SMS asking whether they have experienced ILI. Patients who respond Yes‚Äù will be asked to submit a nasal swab for influenza testing. The proportion of swabs testing positive will be compared by allocated cohort. Participants will be given a swab to use if they develop an ILI. Patients with an ILI (who response Yes‚Äù) will be contacted by study coordinator/research nurse and asked to present for a medical review at PMCC. They will be reviewed by a member of the study team. In conjunction with the treating team, clinical management (e.g treatment, admission) will follow standard of care for all patients with ILI. Education will be provided on the collection and storage of specimens. Swabs will be collected by the study coordinator. The total duration of the weekly SMS messages will be from first vaccine dose until 6 months post first vaccination.];To evaluate factors associated with risk of influenza infection, including antibody titres and previous vaccination history.&lt;br&gt;Patients will be requested to provide a blood sample at baseline (V1), V2, 21-28 days post-V2 and approximately 6 months post-V1 to assess antibody titres.&lt;br&gt;Vaccination history will be collected through the questionnaire at the baseline visit. The questionnaire was designed specifically for this study.[Endpoints: Proportion of patients positive for influenza. On a weekly basis, patients will receive an SMS asking whether they have experienced ILI. Patients who respond Yes‚Äù will be asked to submit a nasal swab for influenza testing. The proportion of swabs testing positive will be compared by allocated cohort. The total duration of the weekly SMS messages will be from first vaccine dose until 6 months post first vaccination.];To compare pre/post vaccination serum antibody titres[Endpoints: geometric mean antibody titre (GMT) at V1, V2, 21-28 days post-V2, 6 months post-V1&lt;br&gt;Blood samples will be collected from participants at four time points: 1) before first influenza vaccination, 2) before second influenza vaccination; 3) 21-28 days post-second-vaccination; and 4) approximately 6 months post-vaccination.];To determine the number and proportion of patients with laboratory confirmed influenza infections post vaccination&lt;br&gt;On a weekly basis, patients will receive an SMS asking whether they have experienced ILI. Patients who respond Yes‚Äù will be asked to submit a nasal swab for influenza testing. The proportion of swabs testing positive will be compared by allocated cohort. Participants will be given a swab to use if they develop an ILI. Patients with an ILI (who response Yes‚Äù) will be contacted by study coordinator/research nurse and asked to present for a medical review at PMCC. They will be reviewed by a member of the study team. In conjunction with the treating team, clinical management (e.g treatment, admission) will follow standard of care for all patients with ILI. Education will be provided on the collection and storage of specimens. Swabs will be collected by the study coordinator[Patients positive for influenza on PCR testing&lt;br&gt;On a weekly basis, patients will receive an SMS asking whether they have experienced ILI. Patients who respond Yes‚Äù will be asked to submit a nasal swab for influenza testing. The proportion of swabs testing positive will be compared by allocated cohort. Participants will be given a swab to use if they develop an ILI. Patients with an ILI (who response Yes‚Äù) will be contacted by study coordinator/research nurse and asked to present for a medical review at PMCC. They will be reviewed by a member of the study team. In conjunction with the treating team, clinical management (e.g treatment, admission) will follow standard of care for all patients with ILI. Education will be provided on the collection and storage of specimens. Swabs will be collected by the study coordinator. The total duration of the weekly SMS messages will be from first vaccine dose until 6 months post first vaccination.]</t>
  </si>
  <si>
    <t>PETER MACCALLUM CANCER CENTRE HUMAN RESEARCH ETHICS COMMITTEE [EC00235]</t>
  </si>
  <si>
    <t>A Validation Investigation of the Accuracy of the Belun Ring, an Innovative Single-channel Four-signal Pulse Oximetry, in Patients Referred to Sleep Lab for Assessment of Obstructive Sleep Apnea</t>
  </si>
  <si>
    <t>Device: Belun Ring;Diagnostic Test: PSG</t>
  </si>
  <si>
    <t>https://clinicaltrials.gov/show/NCT03997916</t>
  </si>
  <si>
    <t>Belun Ring Validation Study for Assessment of Obstructive Sleep Apnea</t>
  </si>
  <si>
    <t>NCT03997916</t>
  </si>
  <si>
    <t>University Hospitals Cleveland Medical Center</t>
  </si>
  <si>
    <t>May 6, 2019</t>
  </si>
  <si>
    <t>STUDY20181042</t>
  </si>
  <si>
    <t>Eileen Wong, MD;Ambrose Chiang, MD;Mary Andrews, RRT</t>
  </si>
  <si>
    <t>;;mary.andrews@uhhospitals.org</t>
  </si>
  <si>
    <t>;;216-844-2386</t>
  </si>
  <si>
    <t>University Hospitals Cleveland Medical Center;University Hospitals Cleveland Medical Center;</t>
  </si>
  <si>
    <t>Belun Technology Company Limited</t>
  </si>
  <si>
    <t>&lt;br&gt;        Inclusion Criteria:&lt;br&gt;&lt;br&gt;          -  All adult patients age 18-80 years old scheduled for overnight in-lab sleep study&lt;br&gt;&lt;br&gt;          -  Provision of signed and dated written informed consent form&lt;br&gt;&lt;br&gt;        Exclusion Criteria:&lt;br&gt;&lt;br&gt;          -  Recent hospitalization in the past 30 days&lt;br&gt;&lt;br&gt;          -  Patients on home oxygen, non-invasive ventilator, diaphragmatic pacing, or any form of&lt;br&gt;             nerve stimulator&lt;br&gt;&lt;br&gt;          -  Patients with pacemaker, defibrillator, left ventricular assist device (LVAD), or&lt;br&gt;             status post cardiac transplantation&lt;br&gt;&lt;br&gt;          -  Patients with baseline heart rate under 50 bpm or over 100 bpm during last clinic&lt;br&gt;             visit or prior to study at the sleep lab&lt;br&gt;&lt;br&gt;          -  Patients with unstable cardiopulmonary status judged to be unsafe for sleep study by&lt;br&gt;             the sleep technician and/or the on-call sleep physician in the sleep lab on the night&lt;br&gt;             of the study&lt;br&gt;&lt;br&gt;          -  Patients who are unable to complete the required study&lt;br&gt;&lt;br&gt;          -  Patients involved in another investigational study&lt;br&gt;&lt;br&gt;          -  Pregnant women&lt;br&gt;</t>
  </si>
  <si>
    <t>accuracy, sensitivity, and specificity of the Belun Ring device</t>
  </si>
  <si>
    <t>Sustained Lung Inflation at Birth for Preterm Infants at Risk of Respiratory Distress Syndrome: the Proper Pressure and Duration: Prospective Randomized Study</t>
  </si>
  <si>
    <t>Procedure: Sustained lung inflation in preterms (SLI).;Procedure: Sustained lung inflation in preterms (SLI).;Procedure: Sustained lung inflation in preterms (SLI).</t>
  </si>
  <si>
    <t>https://clinicaltrials.gov/show/NCT02846597</t>
  </si>
  <si>
    <t>Proper Pressure and Duration of Sustained Lung Inflation in Preterm Infants</t>
  </si>
  <si>
    <t>NCT02846597</t>
  </si>
  <si>
    <t>Respiratory Distress Syndrome;Respiratory Distress Syndrome;Respiratory Distress Syndrome</t>
  </si>
  <si>
    <t>NICU MUCH 2016</t>
  </si>
  <si>
    <t>&lt;br&gt;        Inclusion Criteria:&lt;br&gt;&lt;br&gt;        Preterm infants with gestational age = 32 weeks' gestation, presented with respiratory&lt;br&gt;        distress syndrome at birth&lt;br&gt;&lt;br&gt;        Exclusion Criteria:&lt;br&gt;&lt;br&gt;          1. - Preterm infants with no manifestations of respiratory distress syndrome at birth.&lt;br&gt;&lt;br&gt;          2. - Presence of major congenital malformation (dysmorphic features or anomalies&lt;br&gt;             incompatible with life) .&lt;br&gt;      ;&lt;br&gt;        Inclusion Criteria:&lt;br&gt;&lt;br&gt;        Preterm infants with gestational age = 32 weeks' gestation, presented with respiratory&lt;br&gt;        distress syndrome at birth&lt;br&gt;&lt;br&gt;        Exclusion Criteria:&lt;br&gt;&lt;br&gt;          1. - Preterm infants with no manifestations of respiratory distress syndrome at birth.&lt;br&gt;&lt;br&gt;          2. - Presence of major congenital malformation (dysmorphic features or anomalies&lt;br&gt;             incompatible with life) .&lt;br&gt;      ;&lt;br&gt;        Inclusion Criteria:&lt;br&gt;&lt;br&gt;        Preterm infants with gestational age = 32 weeks' gestation, presented with respiratory&lt;br&gt;        distress syndrome at birth&lt;br&gt;&lt;br&gt;        Exclusion Criteria:&lt;br&gt;&lt;br&gt;          1. - Preterm infants with no manifestations of respiratory distress syndrome at birth.&lt;br&gt;&lt;br&gt;          2. - Presence of major congenital malformation (dysmorphic features or anomalies&lt;br&gt;             incompatible with life) .&lt;br&gt;</t>
  </si>
  <si>
    <t>The need for endotracheal intubation in the delivery room;The need for endotracheal intubation in the delivery room;The need for endotracheal intubation in the delivery room</t>
  </si>
  <si>
    <t>The need for mechanical ventilation;Need of surfactant;Neonatal mortality;Broncho Pulmonary Dysplasia ( BPD );Intra-Ventricular Hemorrhage ( IVH );Retinopathy of Prematurity ( ROP );Necrotizing Entero Colitis ( NEC );Length of neonatal intensive care ( NICU ) and hospital stay;Air-leak syndrome</t>
  </si>
  <si>
    <t>A Phase 1/2, Randomized, Observer-Blinded, Active-Controlled Trials to Evaluate the Safety and Immunogenicity of a Recombinant Trivalent Nanoparticle Influenza Vaccine With Matrix-M1 Adjuvant (NanoFlu) in Healthy Older Adults</t>
  </si>
  <si>
    <t>Biological: NanoFlu;Biological: Fluzone HD - Day 0;Biological: Fluzone HD - Day 21;Other: Saline - Day 21</t>
  </si>
  <si>
    <t>https://clinicaltrials.gov/show/NCT03293498</t>
  </si>
  <si>
    <t>Evaluation of the Safety and Immunogenicity of a Recombinant Trivalent Nanoparticle Influenza Vaccine With Matrix M-1 Adjuvant (NanoFlu)</t>
  </si>
  <si>
    <t>NCT03293498</t>
  </si>
  <si>
    <t>tNIV-E-101</t>
  </si>
  <si>
    <t>D. Nigel Thomas, Ph.D.</t>
  </si>
  <si>
    <t>&lt;br&gt;        Inclusion Criteria:&lt;br&gt;&lt;br&gt;          1. Healthy older adults, male or female,&lt;br&gt;&lt;br&gt;          2. Willing and able to give informed consent prior to trial enrollment, and&lt;br&gt;&lt;br&gt;          3. Able to attend trial visits, comply with trial requirements, and provide reliable and&lt;br&gt;             complete reports of adverse events.&lt;br&gt;&lt;br&gt;        Exclusion Criteria:&lt;br&gt;&lt;br&gt;          1. Any ongoing, symptomatic acute or chronic illness requiring medical or surgical care.&lt;br&gt;&lt;br&gt;               -  Asymptomatic chronic conditions or findings (eg, mild hypertension, dyslipidemia)&lt;br&gt;                  that are not associated with evidence of end-organ damage are not exclusionary&lt;br&gt;                  provided that they are being appropriately managed and are clinically stable (ie,&lt;br&gt;                  unlikely to result in symptomatic illness within the time-course of this trial)&lt;br&gt;                  in the opinion of the investigator.&lt;br&gt;&lt;br&gt;               -  Acute or chronic illnesses or conditions which may be reasonably predicted to&lt;br&gt;                  become symptomatic if treatment were withdrawn or interrupted are exclusionary,&lt;br&gt;                  even if stable.&lt;br&gt;&lt;br&gt;               -  Acute or chronic illnesses reasonably expected to be associated with increased&lt;br&gt;                  risks in the event of influenza infection (eg, cardio-pulmonary diseases,&lt;br&gt;                  diabetes mellitus, renal or hepatic dysfunction, hemoglobinopathies) are&lt;br&gt;                  exclusionary, even if stable.&lt;br&gt;&lt;br&gt;               -  Note that illnesses or conditions may be exclusionary, even if otherwise stable,&lt;br&gt;                  due to therapies used to treat them (see exclusion criteria 2, 5, 8, 9).&lt;br&gt;&lt;br&gt;          2. Participation in research involving investigational product (drug / biologic / device)&lt;br&gt;             within 45 days before planned date of first injection.&lt;br&gt;&lt;br&gt;          3. History of a serious reaction to prior influenza vaccination, or known allergy to&lt;br&gt;             constituents of influenza vaccines - including egg proteins - or polysorbate 80.&lt;br&gt;&lt;br&gt;          4. History of Guillain-Barr√© Syndrome (GBS) within 6 weeks following a previous influenza&lt;br&gt;             vaccine.&lt;br&gt;&lt;br&gt;          5. Receipt of any vaccine in the 4 weeks preceding the trial vaccination and any&lt;br&gt;             influenza vaccine within 6 months preceding the trial vaccination.&lt;br&gt;&lt;br&gt;          6. Any known or suspected immunosuppressive illness, congenital or acquired, based on&lt;br&gt;             medical history and/or physical examination.&lt;br&gt;&lt;br&gt;          7. Chronic administration (defined as more than 14 continuous days) of immunosuppressants&lt;br&gt;             or other immune-modifying drugs within 6 months prior to the administration of the&lt;br&gt;             trial vaccine. An immunosuppressant dose of glucocorticoid will be defined as a&lt;br&gt;             systemic dose = 10 mg of prednisone per day or equivalent. The use of topical,&lt;br&gt;             inhaled, and nasal glucocorticoids will be permitted.&lt;br&gt;&lt;br&gt;          8. Administration of immunoglobulins and/or any blood products within the 3 months&lt;br&gt;             preceding the administration of the trial vaccine or during the trial.&lt;br&gt;&lt;br&gt;          9. Acute disease at the time of enrollment (defined as the presence of a moderate or&lt;br&gt;             severe illness with or without fever, or an oral temperature &gt; 38.0¬∞C, on the planned&lt;br&gt;             day of vaccine administration).&lt;br&gt;&lt;br&gt;         10. Any condition that in the opinion of the investigator would pose a health risk to the&lt;br&gt;             subject if enrolled or could interfere with evaluation of the vaccine or&lt;br&gt;             interpretation of trial results (including neurologic or psychiatric conditions deemed&lt;br&gt;             likely to impair the quality of safety reporting).&lt;br&gt;&lt;br&gt;         11. Known disturbance of coagulation.&lt;br&gt;&lt;br&gt;         12. Suspicion or recent history (within one year of planned vaccination) of alcohol or&lt;br&gt;             other substance abuse.&lt;br&gt;</t>
  </si>
  <si>
    <t>Number and percentage of subjects adverse events.;Geometric Mean Titers (GMT) specific for the HA receptor binding domains of each of the virus strains included in the NanoFlu as measured by the HAI assay.;Geometric Mean Ratio (GMR) specific for the HA receptor binding domains of each of the virus strains included in the NanoFlu as measured by the HAI assay.;Seroconversion Rate differences specifically difference of seroconversion rates between each of the NanoFlu vaccine groups and the Fluzone HD group.;Seroprotection Rate (SPR) specific for the HA receptor binding domains of each of the virus strains included in the NanoFlu as measured by the HAI assay.;Seroconversion Rate (SCR) specific for the HA receptor binding domains of each of the virus strains included in the NanoFlu as measured by the HAI assay.</t>
  </si>
  <si>
    <t>Geometric Mean Titers (GMT) specific for the HA receptor binding domains of at least 2 historic A virus strains (one H1N1 and one H3N2) as measured by the HAI assay;Geometric Mean Ratio (GMR) specific for the HA receptor binding domains of at least 2 historic A virus strains (one H1N1 and one H3N2) as measured by the HAI assay;Seroconversion Rate (SCR) specific for the HA receptor binding domains of at least 2 historic A virus strains (one H1N1 and one H3N2) as measured by the HAI assay;Seroprotection Rate (SPR) specific for the HA receptor binding domains of at least 2 historic A virus strains (one H1N1 and one H3N2) as measured by the HAI assay;Geometric Mean Titers (GMT) for neutralizing antibody titers specific for the virus strains included in NanoFlu and the Fluzone HD comparator, as well as selected historical A strains, as measured by a microneutralization assay.;Geometric Mean Ratio (GMR) for neutralizing antibody titers specific for the virus strains included in NanoFlu and the Fluzone HD comparator, as well as selected historical A strains, as measured by a microneutralization assay.;Seroconversion Rate (SCR) for neutralizing antibody titers specific for the virus strains included in NanoFlu and the Fluzone HD comparator, as well as selected historical A strains, as measured by a microneutralization assay.</t>
  </si>
  <si>
    <t>Early Haemadsorption Treatment of Major Burn Trauma Patients</t>
  </si>
  <si>
    <t>Device: CytoSorb haemadsorption device</t>
  </si>
  <si>
    <t>https://clinicaltrials.gov/show/NCT04195126</t>
  </si>
  <si>
    <t>Early Haemadsorption in Major Burns</t>
  </si>
  <si>
    <t>NCT04195126</t>
  </si>
  <si>
    <t>University of Pecs</t>
  </si>
  <si>
    <t>Burns;Multiple Organ Failure;Shock;Organ Dysfunction Syndrome, Multiple;Renal Dysfunction;Cytokine Storm</t>
  </si>
  <si>
    <t>7066 - PTE 2018</t>
  </si>
  <si>
    <t>G√°bor Woth, MD PhD;G√°bor Woth, MD PhD;G√°bor Woth, MD PhD</t>
  </si>
  <si>
    <t>;glwoth@gmail.com;woth.gabor@pte.hu</t>
  </si>
  <si>
    <t>;+36703729231;+36703729231</t>
  </si>
  <si>
    <t>University of P√©cs, Dept. of Anaesthesia and Intensive Care;</t>
  </si>
  <si>
    <t>&lt;br&gt;        Inclusion Criteria:&lt;br&gt;&lt;br&gt;          -  informed consent of our patient or next of kin,&lt;br&gt;&lt;br&gt;          -  TBSA &gt;20% with 2/b depth of burn&lt;br&gt;&lt;br&gt;        Exclusion Criteria:&lt;br&gt;&lt;br&gt;          -  non-thermal burn injury,&lt;br&gt;&lt;br&gt;          -  need for acute haemodialysis (intoxication),&lt;br&gt;&lt;br&gt;          -  immunosuppressive treatment, chronic steroid use (&gt; 3 months),&lt;br&gt;&lt;br&gt;          -  known malignant disease,&lt;br&gt;&lt;br&gt;          -  end-stage renal insufficiency or renal transplantation,&lt;br&gt;&lt;br&gt;          -  Child C hepatic cirrhosis,&lt;br&gt;&lt;br&gt;          -  gravidity,&lt;br&gt;&lt;br&gt;          -  potentially lethal burn (Baux index &gt;120) or comorbidities&lt;br&gt;</t>
  </si>
  <si>
    <t>7 days mortality;28 days mortality</t>
  </si>
  <si>
    <t>Levels of inflammatory and anti-inflammatory cytokines during treatment;Markers of oxidative stress (ROS production, MDA levels, tyrosine isomers);Intensive Care Unit length of stay;Volume resuscitation fluid need of our patients.;Vasopressor need of our patients.;Length of mechanical ventilation (if needed).;Severity of organ failures according to SOFA point system</t>
  </si>
  <si>
    <t>Evaluation of Atomoxetine and Oxybutynin for Obstructive Sleep Apnea in Children With Down Syndrome</t>
  </si>
  <si>
    <t>Drug: Atomoxetine and oxybutynin (ato-oxy)</t>
  </si>
  <si>
    <t>https://clinicaltrials.gov/show/NCT04115878</t>
  </si>
  <si>
    <t>Medications for Obstructive Sleep Apnea In Children With Down Syndrome</t>
  </si>
  <si>
    <t>NCT04115878</t>
  </si>
  <si>
    <t>September 23, 2020</t>
  </si>
  <si>
    <t>R61HL151254;1908864846</t>
  </si>
  <si>
    <t>Daniel Combs, MD;Christopher Morton;Christopher Morton</t>
  </si>
  <si>
    <t>;cjmorton@email.arizona.edu;cjmorton@email.arizona.edu</t>
  </si>
  <si>
    <t>;(520) 626-4857;520-626-4857</t>
  </si>
  <si>
    <t>&lt;br&gt;        Inclusion Criteria:&lt;br&gt;&lt;br&gt;          1. Male or female participants between 6 to 17 years of age, inclusive, at the Screening&lt;br&gt;             Visit. Enrollment will be stratified to ensure equal representation of children age&lt;br&gt;             6-12 and age 13-17. No more than 14 subjects will be randomized for each age group.&lt;br&gt;&lt;br&gt;          2. Known diagnosis of Down syndrome (trisomy 21, but not translocation or mosaicism)&lt;br&gt;&lt;br&gt;        Exclusion Criteria:&lt;br&gt;&lt;br&gt;          1. Hypoxemia independent of respiratory events on polysomnography (=5 minutes with oxygen&lt;br&gt;             saturation &lt;90%)&lt;br&gt;&lt;br&gt;          2. Presence of central sleep apnea on polysomnography (central AHI = 5)&lt;br&gt;&lt;br&gt;          3. Currently using and adherent to PAP therapy (&gt;4 hours per night for 70% of nights in&lt;br&gt;             the past 30 days based on device download or parent report)&lt;br&gt;&lt;br&gt;          4. MAO inhibitor use&lt;br&gt;&lt;br&gt;          5. Urinary retention&lt;br&gt;&lt;br&gt;          6. Prematurity &lt; 37 weeks estimated gestational age&lt;br&gt;&lt;br&gt;          7. Seizure disorder&lt;br&gt;&lt;br&gt;          8. Untreated or inadequately treated hypothyroidism&lt;br&gt;&lt;br&gt;          9. Significant traumatic brain injury&lt;br&gt;&lt;br&gt;         10. Congenital heart disease and not cleared to participate by the patient's cardiologist&lt;br&gt;&lt;br&gt;         11. History of current, untreated depression&lt;br&gt;&lt;br&gt;         12. History of liver disease&lt;br&gt;&lt;br&gt;         13. 3+ or greater tonsillar hypertrophy.&lt;br&gt;</t>
  </si>
  <si>
    <t>obstructive apnea-hypopnea index (oAHI)</t>
  </si>
  <si>
    <t>Obstructive Sleep Apnea-18 score (OSA-18);Arousal Index</t>
  </si>
  <si>
    <t>A MULTINATIONAL, MULTICENTER, MASKED, RANDOMIZED, CONTROLLEDSTUDY TO ASSESS THE SAFETY AND EFFICACY OF LUCINACTANT FORINHALATION IN PRETERM NEONATES 26 TO 32 WEEKS GESTATIONAL AGEWITH RESPIRATORY DISTRESS SYNDROME.</t>
  </si>
  <si>
    <t>&lt;br&gt;Product Name: Lyophilized lucinactant&lt;br&gt;Pharmaceutical Form: Nebuliser suspension&lt;br&gt;INN or Proposed INN: dipalmitoylphosphatidylcholine&lt;br&gt;CAS Number: 63-89-8&lt;br&gt;Other descriptive name: 1,2-DIPALMITOYL-SN-GLYCERO-3-PHOSPHATIDYLCHOLINE (DPPC)&lt;br&gt;Concentration unit: mg/ml milligram(s)/millilitre&lt;br&gt;Concentration type: equal&lt;br&gt;Concentration number: 22,5-&lt;br&gt;INN or Proposed INN: Palmitic acid&lt;br&gt;CAS Number: 57-10-3&lt;br&gt;Other descriptive name: PALMITIC ACID&lt;br&gt;Concentration unit: mg/ml milligram(s)/millilitre&lt;br&gt;Concentration type: equal&lt;br&gt;Concentration number: 4,05-&lt;br&gt;INN or Proposed INN: palmitoyloleoyl-phosphatidylglycerol&lt;br&gt;CAS Number: 268550-95-4&lt;br&gt;Other descriptive name: PALMITOYL-OLEOYL PHOSPHATIDYLGLYCEROL&lt;br&gt;Concentration unit: mg/ml milligram(s)/millilitre&lt;br&gt;Concentration type: equal&lt;br&gt;Concentration number: 7,5-&lt;br&gt;INN or Proposed INN: SINAPULTIDE&lt;br&gt;CAS Number: 138531-07-4&lt;br&gt;Concentration unit: mg/ml milligram(s)/millilitre&lt;br&gt;Concentration type: equal&lt;br&gt;Concentration number: 0,862-&lt;br&gt;&lt;br&gt;</t>
  </si>
  <si>
    <t>An international study at differnet study sites testing the safety and effectiveness of a drug, lucinactant, which is to be inhaled as a means to treat breathing problems in babies born prematurely in the 26 to 32 week</t>
  </si>
  <si>
    <t>EUCTR2015-003519-40-PL</t>
  </si>
  <si>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nCPAP - Continuous positive airway pressure/nasal&lt;br&gt;Number of treatment arms in the trial: 3&lt;br&gt;</t>
  </si>
  <si>
    <t>Windtree Therapeutics, Inc</t>
  </si>
  <si>
    <t>Respiratory Distress Syndrome (RDS) &lt;br&gt;MedDRA version: 20.0Level: LLTClassification code 10021735Term: Infant respiratory distress syndromeSystem Organ Class: 10038738 - Respiratory, thoracic and mediastinal disorders &lt;br&gt;MedDRA version: 20.0Level: LLTClassification code 10038690Term: Respiratory distress syndrome (neonatal)System Organ Class: 10038738 - Respiratory, thoracic and mediastinal disorders &lt;br&gt;MedDRA version: 20.0Level: PTClassification code 10028974Term: Neonatal respiratory distress syndromeSystem Organ Class: 10038738 - Respiratory, thoracic and mediastinal disorders;Therapeutic area: Diseases [C] - Respiratory Tract Diseases [C08]</t>
  </si>
  <si>
    <t>03-CL-1202;NCT02636868</t>
  </si>
  <si>
    <t>Inclusion criteria: &lt;br&gt;1. Signed ICF from legally authorized representative&lt;br&gt;2. 26 0/7 to 32 6/7 completed weeks' gestation PMA&lt;br&gt;3. Successful implementation of non-invasive support or ventilation&lt;br&gt;within 90 minutes after birth&lt;br&gt;4. Spontaneous breathing&lt;br&gt;5. Chest radiograph consistent with RDS&lt;br&gt;6. Within the first 20 hours after birth, requires an nCPAP of 5 to 7 cm H2O with an FiO2 =0.25 (&gt;0.21 for neonates 26-28 weeks PMA) to 0.4 that is clinically indicated for at least 30 minutes to maintain SpO2 of 90% to 95%. Transient (&lt;10 minutes) FiO2 excursions below 0.25 or above 0.45 do not reset the 30-minute requirement.&lt;br&gt;Are the trial subjects under 18? yes&lt;br&gt;Number of subjects for this age range: 240&lt;br&gt;F.1.2 Adults (18-64 years) no&lt;br&gt;F.1.2.1 Number of subjects for this age range &lt;br&gt;F.1.3 Elderly (&gt;=65 years) no&lt;br&gt;F.1.3.1 Number of subjects for this age range &lt;br&gt;</t>
  </si>
  <si>
    <t>Exclusion criteria: &lt;br&gt;1. A heart rate that cannot be stabilized above 100 beats per minute&lt;br&gt;(bpm) within 5 minutes of birth&lt;br&gt;2. Recurrent episodes of apnea requiring positive pressure ventilation (PPV) administered manually or mechanically through any patient interface&lt;br&gt;3. A 5 minute Apgar score &lt; 5&lt;br&gt;4. Major congenital malformation(s) or craniofacial abnormalities that preclude the use of nCPAP, diagnosed antenatally or immediately after birth&lt;br&gt;5. Clinically significant diseases or conditions other than RDS which could potentially interfere with cardiopulmonary function (eg, congenital heart disease, hydrops fetalis or congenital infection)&lt;br&gt;6. A known or suspected chromosomal abnormality or syndrome&lt;br&gt;7. Premature rupture of membranes (PROM) &gt;3 weeks&lt;br&gt;8. Hemodynamic instability requiring vasopressors or steroids for hemodynamic support and/or presumed clinical sepsis&lt;br&gt;9. A need for intubation and/or invasive mechanical ventilation at any&lt;br&gt;time before enrollment into the study&lt;br&gt;10. The administration (or plan for administration) of any the following:&lt;br&gt;a) Another investigational agent or investigational medical device&lt;br&gt;b) Any other surfactant agent&lt;br&gt;c) Systemic corticosteroids (other than antenatal steroids already received)&lt;br&gt;11. Presence of air leak (pneumothorax, pneumomediastinum, pneumopericardium, subcutaneous emphysema, or definite evidence of pulmonary interstitial emphysema [PIE]) on the baseline chest&lt;br&gt;radiograph&lt;br&gt;</t>
  </si>
  <si>
    <t>Main Objective: To evaluate the safety and efficacy of lucinactant for inhalation in conjuction with nasal continuous positive airway pressure (nCPAP), in comparison to nCPAP alone, in preterm neonates with RDS, as assessed by the time to, and incidence of, respiratory failure and/or death due to RDS, incidence of bronchopulmonary dysplasia (BPD) at 36 weeks postmenstrual age (PMA), and change in physiologic parameters (fraction of inspired oxygen [FiO2] and partial pressure of carbon dioxide [PCO2]) over the first 72 hours of life.;Secondary Objective: Not applicable;Primary end point(s): The primary endpoint for this study is time to respiratory failure or death due to RDS within the first 72 hours of life.&lt;br&gt;Respiratory failure due to RDS will be defined as follows:&lt;br&gt;a. any subject receiving intubation for MV and/or surfactant administration within 72 hours of life.&lt;br&gt;b. if at least 1 of the following criteria are met, regardless of whether endotracheal intubation is performed:&lt;br&gt;‚Ä¢ a sustained (= 60 minutes) need for FiO2 &gt; 0.45 to maintain an SpO2 &gt; 90% to 95%.&lt;br&gt;‚Ä¢ a sustained PCO2 &gt; 65 mm Hg on = 2 consecutive observations (&gt; 60 minutes apart) transcutaneous PCO2 &gt; 65 mm Hg&lt;br&gt;‚Ä¢ nCPAP = 8 cm H2O&lt;br&gt;Death due to RDS is any death that is a result of respiratory failure due to RDS.;Timepoint(s) of evaluation of this end point: the first 72 hours of life</t>
  </si>
  <si>
    <t>Secondary end point(s): Secondary endpoints:&lt;br&gt;1. Incidence of respiratory failure or death due to RDS.&lt;br&gt;2. Incidence rate of BPD at 36 weeks PMA.&lt;br&gt;3. All-cause mortality&lt;br&gt;4. Incidence rate of survival without BPD at 36 weeks PMA.&lt;br&gt;5. Incidence of pulmonary air leak&lt;br&gt;&lt;br&gt;Tertiary Endpoints:&lt;br&gt;The tertiary endpoints of this study include the evaluation of the following from the time of initiation of study treatment until study completion:&lt;br&gt;1. Incidence rates of common complications of prematurity other than air leak&lt;br&gt;2. Change from baseline in FiO2 and/or transcutaneous PCO2 over the first 72 hours of life&lt;br&gt;&lt;br&gt;Safety Endpoints:&lt;br&gt;The following measures are to be documented in the electronic case report form (eCRF):&lt;br&gt;1.Survival (date and time of death, if applicable)&lt;br&gt;2.AEs, including adverse device effects (ADEs) and AEs of special interest including peridosing events, complications related to placement of bi-nasal prongs, and air leak&lt;br&gt;3.Concomitant medications&lt;br&gt;4.Use of respiratory support and supplemental O2 to include the following:&lt;br&gt;a)Need for endotracheal intubation and MV&lt;br&gt;b) Mode of respiratory support (including supplemental oxygen) and important parameters for that mode &lt;br&gt;5.Complications of prematurity&lt;br&gt;6.Physical examinations&lt;br&gt;7.Tolerability of lucinactant for inhalation&lt;br&gt;8.Incidence of air leak&lt;br&gt;9.Assessments of the following:&lt;br&gt;a)Vital signs&lt;br&gt;b)O2 saturation, as determined by pulse oximetry (SpO2)&lt;br&gt;c)Serum electrolyte measurements&lt;br&gt;d)Defecation&lt;br&gt;e)Chest radiography, prior to intubation&lt;br&gt;;Timepoint(s) of evaluation of this end point: at 36 weeks PMA</t>
  </si>
  <si>
    <t>A MULTINATIONAL, MULTICENTER, MASKED, RANDOMIZED, CONTROLLED STUDY TO ASSESS THE SAFETY AND EFFICACY OF LUCINACTANT FOR INHALATION IN PRETERM NEONATES 26 TO 32 WEEKS GESTATIONAL AGE WITH RESPIRATORY DISTRESS SYNDROME.</t>
  </si>
  <si>
    <t>Dec  3 2015 12:00AM</t>
  </si>
  <si>
    <t>Immune responses to influenza vaccinations and viruses among health care personnel</t>
  </si>
  <si>
    <t>&lt;br&gt;Trade Name: Kaudella 2017/2018: Influvac.&lt;br&gt;Sis√§√§nottokriteerin mukaan tutkittava on p√§√§tt√§nyt ottaa  influenssarokotteen HUS:n ty√∂terveyshuollon j√§rjest√§m√§n normaalik√§yt√§nn√∂n mukaisesti. Ei ole tiedossa mit√§ rokotteita tulee seurannan aikana olemaan k√§yt√∂ss√§.  &lt;br&gt;Pharmaceutical Form: &lt;br&gt;INN or Proposed INN: Influenza antigens (influenza vaccine)&lt;br&gt;Other descriptive name: INFLUENZA VIRUS INACTIVATED SURFACE ANTIGEN STRAIN A (H1N1)&lt;br&gt;Concentration unit: ¬µl microlitre(s)&lt;br&gt;Concentration type: equal&lt;br&gt;Concentration number: 15-&lt;br&gt;INN or Proposed INN: Influenza antigens (influenza vaccine)&lt;br&gt;Other descriptive name: INFLUENZA VIRUS INACTIVATED SURFACE ANTIGEN STRAIN A (H3N2)&lt;br&gt;Concentration unit: ¬µl microlitre(s)&lt;br&gt;Concentration type: equal&lt;br&gt;Concentration number: 15-&lt;br&gt;INN or Proposed INN: Influenza antigens (influenza vaccine)&lt;br&gt;Other descriptive name: INFLUENZA VIRUS INACTIVATED SURFACE ANTIGEN STRAIN B&lt;br&gt;Concentration unit: ¬µl microlitre(s)&lt;br&gt;Concentration type: equal&lt;br&gt;Concentration number: 15-&lt;br&gt;INN or Proposed INN: Influenza antigens (influenza vaccine)&lt;br&gt;Other descriptive name: INFLUENZA VACCINE&lt;br&gt;&lt;br&gt;</t>
  </si>
  <si>
    <t>https://www.clinicaltrialsregister.eu/ctr-search/search?query=eudract_number:2017-003467-34</t>
  </si>
  <si>
    <t>EUCTR2017-003467-34-FI</t>
  </si>
  <si>
    <t>Controlled: noRandomised: noOpen: yesSingle blind: noDouble blind: noParallel group: noCross over: noOther: yesIf controlled, specify comparator, Other Medicinial Product: noPlacebo: noOther: noNumber of treatment arms in the trial: 0</t>
  </si>
  <si>
    <t>Terveyden ja hyvinvoinnin laitos (THL)</t>
  </si>
  <si>
    <t>&lt;br&gt;MedDRA version: 20.0Level: LLTClassification code 10059430Term: Influenza immunizationSystem Organ Class:  100000022896 &lt;br&gt;MedDRA version: 20.0Level: LLTClassification code 10022001Term: Influenza (epidemic)System Organ Class:  100000015765;Therapeutic area: Body processes [G] - Immune system processes [G12]</t>
  </si>
  <si>
    <t>FinFLU_HCPimmu_2017THL</t>
  </si>
  <si>
    <t>Terveysturvallisuusosasto</t>
  </si>
  <si>
    <t>Mannerheimintie 166</t>
  </si>
  <si>
    <t>hanna.nohynek@thl.fi</t>
  </si>
  <si>
    <t>358029 524 8246</t>
  </si>
  <si>
    <t>Terveyden ja hyvinvoinnin laitos (THL);Helsingin ja Uudenmaan sairaanhoitopiiri (HUS</t>
  </si>
  <si>
    <t>Inclusion criteria: &lt;br&gt;Are the trial subjects under 18? no&lt;br&gt;Number of subjects for this age range: &lt;br&gt;F.1.2 Adults (18-64 years) yes&lt;br&gt;F.1.2.1 Number of subjects for this age range 1500&lt;br&gt;F.1.3 Elderly (&gt;=65 years) no&lt;br&gt;F.1.3.1 Number of subjects for this age range &lt;br&gt;</t>
  </si>
  <si>
    <t>Statins and CPAP in Adipose Tissue: A Randomized Clinical Trial in Obstructive Sleep Apnea</t>
  </si>
  <si>
    <t>Drug: Atorvastatin;Drug: Placebo oral capsule</t>
  </si>
  <si>
    <t>https://clinicaltrials.gov/show/NCT03308578</t>
  </si>
  <si>
    <t>Statins and CPAP in Adipose Tissue of OSA</t>
  </si>
  <si>
    <t>NCT03308578</t>
  </si>
  <si>
    <t>R01HL065176;UL1TR000135;17-005119</t>
  </si>
  <si>
    <t>Virend Somers, MD, PhD;Prachi Singh, Ph.D.</t>
  </si>
  <si>
    <t>Mayo Clinic;Mayo Clinic</t>
  </si>
  <si>
    <t>&lt;br&gt;        Inclusion Criteria&lt;br&gt;&lt;br&gt;          -  Participated in IRB 17-003825&lt;br&gt;&lt;br&gt;          -  Apnea hypopnea index, AHI=15&lt;br&gt;&lt;br&gt;          -  Women of child-bearing age will be allowed to participate if they agree to use&lt;br&gt;             acceptable birth control during the study period.&lt;br&gt;&lt;br&gt;          -  More than 50% obstructive apneic events.&lt;br&gt;&lt;br&gt;          -  TSH levels in range of 0.3-4.2 mIU/L&lt;br&gt;&lt;br&gt;        Exclusion Criteria&lt;br&gt;&lt;br&gt;          -  Elevated ALT (&gt;3 times upper normal limit)&lt;br&gt;&lt;br&gt;          -  Fasting glucose &gt;120 mg/dL&lt;br&gt;&lt;br&gt;          -  Females planning to be pregnant in next six months will not be included in the study&lt;br&gt;&lt;br&gt;          -  Known serious or hypersensitivity to HMG-CoA reductase inhibitors.&lt;br&gt;&lt;br&gt;          -  Alcohol consumption &gt;3 units/day&lt;br&gt;</t>
  </si>
  <si>
    <t>Changes in prevalence of dual positive p16IND4A and gamma H2AX cells in adipose tissue</t>
  </si>
  <si>
    <t>Changes in prevalence of phosphorylated p53 (pp53) in adipose tissue;Changes in 24- h mean arterial pressure;Changes in vascular endothelial function;Changes in insulin sensitivity;Changes in body composition</t>
  </si>
  <si>
    <t>The Use of Resuscitative Endovascular Balloon Occlusion of the Aorta (REBOA) as an Adjunct to Advanced Cardiac Life Support in Non-traumatic Cardiac Arrest: an Early Feasibility Trial</t>
  </si>
  <si>
    <t>Device: ER-REBOA catheter</t>
  </si>
  <si>
    <t>https://clinicaltrials.gov/show/NCT03703453</t>
  </si>
  <si>
    <t>Resuscitative EndoVascular Aortic Occlusion for Maximal Perfusion</t>
  </si>
  <si>
    <t>NCT03703453</t>
  </si>
  <si>
    <t>January 28, 2020</t>
  </si>
  <si>
    <t>James Daley, MD, MPH, MS;James Daley, MD, MS, MPH</t>
  </si>
  <si>
    <t>james.i.daley@yale.edu;james.i.daley@yale.edu</t>
  </si>
  <si>
    <t>781-864-2498;781-864-2498</t>
  </si>
  <si>
    <t>&lt;br&gt;        Inclusion Criteria&lt;br&gt;&lt;br&gt;          -  The patient must have had a witnessed cardiac arrest2 of suspected medical etiology&lt;br&gt;&lt;br&gt;          -  CPR initiation within approximately 6 minutes of collapse (as estimated based on&lt;br&gt;             history provided by EMS), either by EMS, hospital personnel, or a bystander&lt;br&gt;&lt;br&gt;        Exclusion Criteria&lt;br&gt;&lt;br&gt;          -  Known active terminal illness or severe dementia&lt;br&gt;&lt;br&gt;          -  Known aortic disease&lt;br&gt;&lt;br&gt;          -  Age 80 or older&lt;br&gt;&lt;br&gt;          -  Total resuscitation time greater than approximately 45 minutes (from start of CPR)&lt;br&gt;&lt;br&gt;          -  Age less than 18&lt;br&gt;&lt;br&gt;          -  Wards of the state&lt;br&gt;&lt;br&gt;          -  Known or suspected (by physical exam or history) pregnancy&lt;br&gt;&lt;br&gt;          -  Suspected traumatic cause of cardiac arrest&lt;br&gt;&lt;br&gt;          -  Known Do Not Resuscitate (DNR) orders&lt;br&gt;&lt;br&gt;          -  Anticipated difficult procedure (e.g. signs of peripheral vascular disease, severe&lt;br&gt;             obesity, or otherwise deemed likely to be difficult by enrollment staff)&lt;br&gt;</t>
  </si>
  <si>
    <t>Safety of Procedure;Feasibility of aortic occlusion</t>
  </si>
  <si>
    <t>Time from first needle stick to sheath insertion;Time from first needle stick to Resuscitative Endovascular Balloon Occlusion of the Aorta (REBOA) balloon inflation;Number of needle sticks required for sheath insertion;Change in systolic blood pressure after aortic occlusion;Change in diastolic blood pressure after aortic occlusion;Change in end tidal carbon dioxide after aortic occlusion;Change in oxygen saturation from pulse oximeter;Change in coronary perfusion pressure;Change in Electrocardiogram (ECG) patterns;Neurologic function at 30 and 90 days;Rate of return of spontaneous circulation (ROSC);Rate of Intensive Care Unit (ICU) Admission;Length of stay in ICU and total length of hospitalization</t>
  </si>
  <si>
    <t>A Mobile Device App to Reduce Prehospital Medication Errors and Time to Drug Preparation and Delivery by EMS During Simulated Pediatric Cardiopulmonary Resuscitation: a Multicenter, Prospective, Randomized, Controlled Trial</t>
  </si>
  <si>
    <t>Device: Mobile device app (PedAMINES‚Ñ¢) 1st drug;Device: Mobile device app (PedAMINES‚Ñ¢) 2nd drug;Device: Mobile device app (PedAMINES‚Ñ¢) 3rd drug;Device: Mobile device app (PedAMINES‚Ñ¢) 4th drug;Device: Conventional method 1st drug;Device: Conventional method 2nd drug;Device: Conventional method 3rd drug;Device: Conventional method 4th drug</t>
  </si>
  <si>
    <t>https://clinicaltrials.gov/show/NCT03921346</t>
  </si>
  <si>
    <t>Reducing Prehospital Medication Errors &amp; Time to Drug Delivery by EMS During Simulated Pediatric CPR</t>
  </si>
  <si>
    <t>NCT03921346</t>
  </si>
  <si>
    <t>Pediatric Clinical Research Platform</t>
  </si>
  <si>
    <t>Cardiopulmonary Arrest;Resuscitation;Pediatrics;Medication Errors;Emergency Medical Services</t>
  </si>
  <si>
    <t>SNSF_32003B_182374</t>
  </si>
  <si>
    <t>Johan N Siebert, MD</t>
  </si>
  <si>
    <t>Geneva Children's Hospital, Geneva University Hospitals, Geneva, Switzerland</t>
  </si>
  <si>
    <t>Geneva Emergency Medical Services, Geneva, Switzerland;Lausanne Emergency Medical Services, Lausanne, Switzerland;Z√ºrich Emergency Medical Services (Schutz &amp; Rettung Sanit√§t), Z√ºrich, Switzerland;Ticino Emergency Medical Services (SALVA Servizio Ambulanza Locarnese e Valli), Ticino, switzerland;Fribourg Emergency Medical Services, Fribourg, Switzerland;Neuch√¢tel Emergency Medical Services, Neuch√¢tel, Switzerland;Morges &amp; Aubonne Emergency Medical Services (CSUMA), Morges and Aubonne, Switzerland</t>
  </si>
  <si>
    <t>&lt;br&gt;        Inclusion Criteria:&lt;br&gt;&lt;br&gt;          -  To be paramedic certified&lt;br&gt;&lt;br&gt;          -  To know how to prepare direct IV drugs&lt;br&gt;&lt;br&gt;          -  To have previously completed the 5-minute introductory course to the use of the app&lt;br&gt;             PedAMINES‚Ñ¢ dispensed by the study investigators&lt;br&gt;&lt;br&gt;          -  Participation agreement&lt;br&gt;&lt;br&gt;        Exclusion Criteria:&lt;br&gt;&lt;br&gt;          -  To have at any time previously used the app PedAMINES‚Ñ¢&lt;br&gt;&lt;br&gt;          -  To have not undergone the 5-minute introductory course to the use of the app&lt;br&gt;             PedAMINES‚Ñ¢&lt;br&gt;</t>
  </si>
  <si>
    <t>Medication dosage errors</t>
  </si>
  <si>
    <t>Time to drug preparation and time to drug delivery;Type of medication errors;Stress perceived and satisfaction;Stress level measured by heart rate monitoring (smartwatch).;Unified Theory of Acceptance and Use of Technology (UTAUT) questionnaire</t>
  </si>
  <si>
    <t>Calcium for Out-of-Hospital Cardiac Arrest ‚Äì A Randomized, Double-Blind, Placebo-Controlled trial - COCA</t>
  </si>
  <si>
    <t>&lt;br&gt;                Trade Name: Calcium Chloride&lt;br&gt;                Product Name: Calcium Chloride&lt;br&gt;                Pharmaceutical Form: Solution for injection&lt;br&gt;                INN or Proposed INN: Calcium Chloride&lt;br&gt;                Other descriptive name: CALCIUM CHLORIDE&lt;br&gt;                Concentration unit: mmol/ml millimole(s)/millilitre&lt;br&gt;                Concentration type: equal&lt;br&gt;                Concentration number: 0.5-&lt;br&gt;                Pharmaceutical form of the placebo: Solution for injection&lt;br&gt;                Route of administration of the placebo: Intravenous bolus use (Noncurrent)&lt;br&gt;&lt;br&gt;</t>
  </si>
  <si>
    <t>https://www.clinicaltrialsregister.eu/ctr-search/search?query=eudract_number:2019-003387-46</t>
  </si>
  <si>
    <t>Administration of calcium during cardiac arrest outside the hospital</t>
  </si>
  <si>
    <t>EUCTR2019-003387-46-DK</t>
  </si>
  <si>
    <t>Research Center for Emergency Medicine Department of Clinical Medicine Aarhus University</t>
  </si>
  <si>
    <t>The study will include patients with out-of-hospital cardiac arrest (OHCA). The study will test whether treatment with Calcium Chloride added to standard care will improve survival following OHCA. The study is a double blind placebo controlled trial. &lt;br&gt;                MedDRA version: 20.0                Level: LLT                Classification code 10007517                Term: Cardiac arrest transient                System Organ Class: 100000004849            ;Therapeutic area: Diseases [C] - Cardiovascular Diseases [C14]</t>
  </si>
  <si>
    <t>NCT04153435</t>
  </si>
  <si>
    <t>COCA1</t>
  </si>
  <si>
    <t>Lars Wiuff Andersen</t>
  </si>
  <si>
    <t>Palle Juul-Jensens Boulevard 99 J103</t>
  </si>
  <si>
    <t>lwandersen@clin.au.dk</t>
  </si>
  <si>
    <t>Novo Nordisk Foundation;Aarhus University;Health Research Foundation of Central Denmark Region</t>
  </si>
  <si>
    <t>Inclusion criteria: &lt;br&gt;                1) OHCA&lt;br&gt;                2) Age = 18 years&lt;br&gt;                3) Received at least one dose of adrenaline during CPR&lt;br&gt;&lt;br&gt;                Are the trial subjects under 18? no&lt;br&gt;                Number of subjects for this age range:&lt;br&gt;                F.1.2 Adults (18-64 years) yes&lt;br&gt;                F.1.2.1 Number of subjects for this age range 130&lt;br&gt;                F.1.3 Elderly (&gt;=65 years) yes&lt;br&gt;                F.1.3.1 Number of subjects for this age range 300&lt;br&gt;</t>
  </si>
  <si>
    <t>Exclusion criteria: &lt;br&gt;                1) Traumatic OHCA&lt;br&gt;                2) Known or strongly suspected pregnancy&lt;br&gt;                3) Prior enrollment in the trial&lt;br&gt;                4) Already received one dose of adrenaline by a non-participating unit&lt;br&gt;                5) Clinical indication for calcium administration during the cardiac arrest&lt;br&gt;&lt;br&gt;</t>
  </si>
  <si>
    <t>Timepoint(s) of evaluation of this end point: The endpoint is evaluated during ongoing cardiopulmonary resuscitation;&lt;br&gt;                Primary end point(s): The primary outcome will be ROSC. ROSC will be defined as palpable pulses at time of hospital arrival consistent with the Danish Cardiac Arrest Registry and other large trials&lt;br&gt;            ;Secondary Objective: To determine whether calcium administration during adult OHCA will increase survival at 30 days and survival at 30 days with a favorable neurological outcome (modified Rankin Scale, mRS) ;Main Objective: To determine whether calcium administration during adult OHCA will improve return of spontaneous circulation.</t>
  </si>
  <si>
    <t>Timepoint(s) of evaluation of this end point: 30 days after the cardiac arrest;Secondary end point(s): Key secondary outcomes will include survival as well as neurological outcome at 30 days. Neurological outcome will be assessed with the modified Rankin Scale (mRS); scores 0-6 will be presented as counts and percentages, while the outcome will be dichotomized as favorable (mRS 0-3) vs. unfavorable (mRS 4-6).</t>
  </si>
  <si>
    <t>Calcium for Out-of-Hospital Cardiac Arrest ‚Äì A Randomized, Double-Blind, Placebo-Controlled trial</t>
  </si>
  <si>
    <t>The Effect of Education Based on Clinical Instructions on Nurses' Performance in the Prevention of Ventilator-Associated Pneumonia in Special Wards of Tabriz-1396 Educational Centers: A Quasi-Experimental Study</t>
  </si>
  <si>
    <t>Intervention 1: Intervention Group: Nurses will receive twelve hours at six days of training on suction, hand hygiene, ventilation equipment and oral hygiene in ventilator patients . Intervention 2: Control group: The nurses will carry out routine care.</t>
  </si>
  <si>
    <t>http://en.irct.ir/trial/32982</t>
  </si>
  <si>
    <t>IRCT20120605009948N5</t>
  </si>
  <si>
    <t>Randomization: Randomized, Blinding: Not blinded, Placebo: Not used, Assignment: Parallel, Purpose: Prevention, Randomization description: Subsequently, all nurses were divided into two groups using https://www.randomizer.org/.</t>
  </si>
  <si>
    <t>Ventilator Associated Pneumonia.</t>
  </si>
  <si>
    <t>Mehdi Khanbabayi Gol</t>
  </si>
  <si>
    <t>Azadi</t>
  </si>
  <si>
    <t>MKHANBABAYI@YAHOO.COM</t>
  </si>
  <si>
    <t>+98 41 3336 4901</t>
  </si>
  <si>
    <t>MEHDI KHANBABAYI GOL</t>
  </si>
  <si>
    <t>AZADI</t>
  </si>
  <si>
    <t>Inclusion criteria: Have a bachelor's degree or higher&lt;br&gt;At least 3 months work experience in intensive care units&lt;br&gt;Not having a second job&lt;br&gt;Not attending Educational Classes on Pneumonia Prevention in the past 3 months</t>
  </si>
  <si>
    <t>Exclusion criteria: Unwillingness to continue participating in the study&lt;br&gt;Irregular company and absence from more than two sessions of classes</t>
  </si>
  <si>
    <t>The Effect of Education on Nurses' Performance. Timepoint: 30. Method of measurement: Questionnaire.</t>
  </si>
  <si>
    <t>What will be shared: Will be published as a scientific article.  When: After printing the results  To whom: All  Conditions: After the permission of the researcher  Where to obtain: Mehdi Khanbabayi Gol  How to obtain: EMAIL  Comments:</t>
  </si>
  <si>
    <t>Biomedical Research Ethics Committee</t>
  </si>
  <si>
    <t>Efficacy of oral oseltamivir and cefaclor sustained-release tablets for primary influenza pneumonia older than 16 years without evidence of bacteria infection: a multicenter, parallel , double-blinded , randomized, placebo and blank control study</t>
  </si>
  <si>
    <t>Combination treatment:oseltamivir and cefaclor sustained-release tablets;Antibiotic:cefaclor sustained-release tablets and placebo;anti-influenza:oseltamivir;control:placebo;</t>
  </si>
  <si>
    <t>http://www.chictr.org.cn/showproj.aspx?proj=36349</t>
  </si>
  <si>
    <t>Efficacy of oseltamivir and cefaclor sustained-release tablets on the treatment of influenza pneumonia</t>
  </si>
  <si>
    <t>ChiCTR1900021886</t>
  </si>
  <si>
    <t>Combination treatment:90;Antibiotic:90;anti-influenza:90;control:90;</t>
  </si>
  <si>
    <t>the First Affiliated Hospital of Guangzhou Medical University</t>
  </si>
  <si>
    <t>Influenza Pneumonia</t>
  </si>
  <si>
    <t>Rongchang Chen</t>
  </si>
  <si>
    <t>151 Yangjiang Road, Yuexiu District, Guangzhou</t>
  </si>
  <si>
    <t>chenrc@vip.163.com</t>
  </si>
  <si>
    <t>+86 020 83062837</t>
  </si>
  <si>
    <t>Yangqing Zhan</t>
  </si>
  <si>
    <t>zhan071119@163.com</t>
  </si>
  <si>
    <t>+86 15820278266</t>
  </si>
  <si>
    <t>Award of State Key Laboratory of Respiratory Disease (Guangzhou Medical University)</t>
  </si>
  <si>
    <t>Inclusion criteria: 1. Patients fulfill the criteria of community acquired pneumonia, including I or II or III, plus IV. I. New occurrence of cough or expectation, or exacerbation of primary respiratory symptoms, accompanied by chest pain or not; II. Fever; ?. Signs of consolidation in lung or/and rales in lung; ?. Chest X-ray shows new patchy, consolidation, ground glass opacity or interstitial changes, accompanied by plural effusion or not.&lt;br&gt;2. Patients aged 16 to 65 years.&lt;br&gt;3. Within 72 hours after onset of illness.&lt;br&gt;4. CURB-65 score 0.&lt;br&gt;5. Any of the following detection for pA/H1N1, seasonal influenza A, or seasonal influenza B show positive result: influenza antigen colloidal gold kits, direct immunofluorescence for influenza antigen, or PCR for influenza nucleic acid.&lt;br&gt;6. Fulfills all of the following bacteria criteria: level of procalcitonin =0.1ng/ml, counts of white blood cell =10*10^9/L, urine streptococcus pneumoniae antigen shows negative, and urine legionella antigen shows negative.&lt;br&gt;7. Signs the informed consent. &lt;br&gt;8. No more than two doses of anti microorganism drugs, including anti-influenza drugs or antibiotics.</t>
  </si>
  <si>
    <t>Exclusion criteria: 1. Patients with chronic pulmonary disease, including COPD, asthma, structural lung disease, such as bronchiectasis or cystic fibrosis, interstitial lung disease, pulmonary atelectasis, pulmonary eosinophilia effusion, pulmonary vasculitis, lung malignancy, et al.&lt;br&gt;2. Lung infection caused by non-influenza pathogens, such as lung abscess, aspiration pneumonia, obstructive pneumonia, lung tuberculosis, pulmonary fungal disease, et al.&lt;br&gt;3. Chronic organ failure, such as heart, renal or liver failure.&lt;br&gt;4. Severe influenza, defined as fulfill any of the following symptoms or signs: I. disorder of consciousness; II. dyspnea or rate of respiration &gt;30/min or die blausucht; III. serious omitting, diarrhea, accompanied by signs of dehydration; IV. volume of urine less than 400ml per 24 hours or acute renal failure; V. blood pressure less than 90/60mmHg; VI. SpO2 &lt;90% or PaO2&lt;60mmHg or oxygen index(OI)&lt;300mmHg after rest for more than 30 minutes; VII. X-rays shows bilateral or multi-lobes infiltration or infiltration enlarges =50% within 48 hours after  enrolment;  VIII. level of creatine kinase and its isoenzymes elevates rapidly; IX. underlying diseases exacerbate obviously and turn to organ dysfunction  or failure.&lt;br&gt;5. Patients in immunosuppression, including immunodeficiency disease such as AIDS, organ transplantation or hematopoietic stem cell transplantation, continuous use of any dose systemic corticosteroid for more than two weeks within 3 months, immunosuppressive treatment such as methotrexate, azathioprine, cyclosporine or cyclophosphamide et al, malignancy or anti-cancer treatment is ongoing.&lt;br&gt;6. Patients admit to hospital again within 14 days after discharge  from hospital.&lt;br&gt;7. Pregnant or lactating women.&lt;br&gt;8. Patients joined similar study before or is unwilling to provide illness history or denies to sign the informed consent.&lt;br&gt;9. Patients received antibiotics for more than 1 week within one month.&lt;br&gt;10. Patients who are in risk of developing complicated influenza, such as body mass index =30.&lt;br&gt;11. Patients report allergy history to oseltamivir capsule or its excipients, penicillin or ephalosporins.</t>
  </si>
  <si>
    <t>Total effect;</t>
  </si>
  <si>
    <t>virus titre;clinical effect;radiologic effect;symptom score;frequency of use in antipyretic;frequency of treatment in cough;rate of second bacteria infection;complication of influenza;economic evaluation;</t>
  </si>
  <si>
    <t>Jul 26 2018 12:00AM</t>
  </si>
  <si>
    <t>Dajia Yu</t>
  </si>
  <si>
    <t>Does the use of Bariboard(TM) improve adequacy of chest compressions in morbid obesity?</t>
  </si>
  <si>
    <t>Randomised, blinded cross over design&lt;br&gt;&lt;br&gt;The intervention arm will be asked to perform two minutes of uninterrupted CPR on a mannequin that has been encased in a suit containing pig fat in a vacuum sealed bag to a depth that mimics a BMI of 40kg/m2, with the Bariboard(TM) device in use. The Bariboard(TM) is a piece of equipment that is placed under the supine bariatric patient during CPR, which has been designed to better support the the spine and torso as it is contoured with the larger patient in mind. The additional support to the spine and thorax aims to decrease patient's posterior surface area and change force distribution during CPR, increasing the effectiveness of chest compressions delivered by the rescuer. CPR will be uninterrupted compressions, at participants discretion (i.e. without prompting from examiners), although revision of the elements of adequate compressions as per standard Australian BLS guidelines (ANZCOR) with the participants will occur just prior to completing the station. &lt;br&gt;&lt;br&gt;Blinding will occur by concealing the device within the sheeting of the bed on which the mannequin lies.&lt;br&gt;&lt;br&gt;There will be a washout period between each arm of 5 minutes to allow participant recovery.</t>
  </si>
  <si>
    <t>https://anzctr.org.au/ACTRN12619000011189.aspx</t>
  </si>
  <si>
    <t>ACTRN12619000011189</t>
  </si>
  <si>
    <t>Obesity;Cardiac Arrest; &lt;br&gt;Obesity &lt;br&gt;Cardiac Arrest;Diet and Nutrition - Obesity;Cardiovascular - Other cardiovascular diseases;Emergency medicine - Resuscitation</t>
  </si>
  <si>
    <t>Alice Springs Hospital;Iron Duck;ZOLL Medical Australia Pty Ltd</t>
  </si>
  <si>
    <t>Exclusion criteria: Untrained in BLS&lt;br&gt;Unable to undertake 2 minutes of CPR&lt;br&gt;Currently undergoing a managed return to work program</t>
  </si>
  <si>
    <t>Quality of CPR (composite endpoint comprising of rate of compressions, depth of compressions, and adequate chest recoil for &gt;90% of compressions) assessed by data generated through electronic monitoring of chest wall movement (accelerometer) produced from specialised software.[For the duration of 2 minutes of uninterrupted CPR]</t>
  </si>
  <si>
    <t>Rate of CPR lies between 100 and 120 bpm for &gt;90% of compressions, assessed by data generated through electronic monitoring of chest wall movement (accelerometer) produced from specialised software.[For the duration of 2 minutes of uninterrupted CPR];Depth of CPR lies between 1/3 and 1/2 of the antero-posterior diameter of the thorax for &gt;90% of compressions, using data generated through electronic monitoring of chest wall movement (accelerometer connected to a ZOLL defibrillator).[For the duration of 2 minutes of uninterrupted CPR];Adequate thoracic cage recoil (full recoil for &gt;90% of compressions), using data generated through electronic monitoring of chest wall movement (accelerometer connected to a ZOLL defibrillator)[For the duration of 2 minutes of uninterrupted CPR];Time taken to fatigue (inability to delivier high quality CPR i.e. insufficient rate of compressions, insufficient depth of compressions or inadequate time for chest wall recoil); determined using data generated for each of these values for each candidate by a ZOLL defibrillator attached to the mannequin.[For the duration of 2 minutes of uninterrupted CPR];Perceived effectiveness of cardiac compressions as measured by a questionnaire using a visual analogue scale (VAS). The VAS questionnaire was designed for this study and is not validated. [At the completion of 2 minutes of uninterrupted CPR];Participant discomfort/pain experienced whilst performing CPR assessed by completion of a visual analogue scale from 1 (no discomfort/pain) to 10 (worst pain imaginable). [At the completion of 2 minutes of uninterrupted CPR]</t>
  </si>
  <si>
    <t>CENTRAL AUSTRALIAN HUMAN RESEARCH ETHICS COMMITEE (CAHREC)</t>
  </si>
  <si>
    <t>The effect of the Active And Passive Humidifiers On The Parameters Of Pulmonary And Ventilator Associated Pneumonia In Patients Admitted To Intensive Care Units.</t>
  </si>
  <si>
    <t>Intervention group: In this study, in the intervention group, active Hymo modifiers are used and in the control group, the inactive mediums are used. In the intervention group (active method), Rafail brand ventilator devices that are made in Switzerland are used. The humidity system (active method) consists of a Humidifier and Chambre. This system is designed to give the patient the best amount of moisture to create a minimum of condensation. The cold and dry medical air (at a temperature of 37 ¬∞ C and humidity of 0.5 mg / l) outlet from the ventilator, pass through the Humidifier and pass through the chambers, warm and humid. Inactive Humidifier Control (HME) is used, which does not require external water, and is located between the Y (ventilator tube path) and the tracheal tube, which acts on the basis of the heat and moisture of the exhaled air and returns it to the lungs. Slowly.;Prevention;Intervention group: In this study, in the intervention group, active Hymo modifiers are used and in the control group, the inactive mediums are used. In the intervention group (active method), Rafail brand ventilator devices that are made in Switzerland are used. The humidity system (active method) consists of a Humidifier and Chambre. This system is designed to give the patient the best amount of moisture to create a minimum of condensation. The cold and dry medical air (at a temperature of 37 ¬∞ C and humidity of 0.5 mg / l) outlet from the ventilator, pass through the Humidifier and pass through the chambers, warm and humid. Inactive Humidifier Control (HME) is used, which does not require external water, and is located between the Y (ventilator tube path) and the tracheal tube, which acts on the basis of the heat and moisture of the exhaled air and returns it to the lungs. Slowly</t>
  </si>
  <si>
    <t>http://en.irct.ir/trial/27915</t>
  </si>
  <si>
    <t>Comparison of two types of airway humidifier in ventilated patients on pulmonary parameters and infection rates</t>
  </si>
  <si>
    <t>IRCT20171202037703N1</t>
  </si>
  <si>
    <t>Randomization: Randomized, Blinding: Not blinded, Placebo: Not used, Assignment: Parallel, Purpose: Prevention, Randomization description: Initial sampling was done in random sampling by pilot method. Because sampling method and all intervention methods were similar to pilot samples in pilot sampling, pilot samples were also considered as the main samples. In order to control the interventional variables and the equivalence of the samples in the two groups, after the selection of each sample, the sample is randomly selected and used by the blocking method in the test or control group to obtain the appropriate sample size. In the blocking technique, blocks with a pair size (usually four or six) are created, in which, randomly, half of the individuals in each block are placed in one group and the other in the other group; then, as much The block is selected to reach the required sample size. For example, if we want to put 80 people in two groups of 40 in A and B, then we first</t>
  </si>
  <si>
    <t>Moisturizers act in a ventilator like an artificial nose. Oxygen, along with the volume produced, which is a dry gas, is heated and humidified by Humidifier, and is passed to the patient's lungs. Without proper moisturizing, it can damage the lungs and increase lung parameters and even infection (Ventilator Associated Pneumonia) causing Prolonging the process of separating patients from the device..</t>
  </si>
  <si>
    <t>Parvin Shiri Gheydari</t>
  </si>
  <si>
    <t>No. 5, Mosalla Ave, Paien koh, Zanjan</t>
  </si>
  <si>
    <t>shirig@zums.ac.ir</t>
  </si>
  <si>
    <t>+98 24 3347 1049</t>
  </si>
  <si>
    <t>Inclusion criteria: Patients undergoing mechanical ventilation following 12 hours of intubation and mechanical ventilation and undergo mechanical ventilation during the study; Having vital signs in the normal range, not using dopamine, double-breasted or nitroglycerin, and hypotensive drugs? Patients should not have artificial teeth; Patients aged 18-60 years old; Modem of the ventilator is SIMV and the size of the tracheal tube is 7 to 8; patients have history of pneumonia, aspiration, chemotherapy, pulmonary injury in the lower airways, exacerbated myasthenia grave and recent MI; A pregnant woman is not pregnant or burn7</t>
  </si>
  <si>
    <t>Exclusion criteria: Patients who take pentoprazole instead of ranitidine; Age over 60 years; Chronic pulmonary disease; Having a chest tube and a pulmonary canine; Patients diagnosed with burns;</t>
  </si>
  <si>
    <t>Pneumonia is caused by a ventilator. Clinical pulmonary infection score (CPIS) was used to diagnose pneumonia. In this scale, body temperature, infiltration rate in the lung graph, fever, discharge volume and Pao2 to Fio2 ratio were evaluated. This tool is a standard method for diagnosis of pneumonia. Timepoint: Within seven days. Method of measurement: Clinical pulmonary infection score (CPIS) was used to diagnose pneumonia. In this scale, body temperature, infiltration rate in the lung graph, fever, discharge volume and Pao2 to Fio2 ratio were evaluated. This tool is a standard method for diagnosis of pneumonia.</t>
  </si>
  <si>
    <t>Ethics committee of zanjan  university of medical sciences</t>
  </si>
  <si>
    <t>Effect of Vitamin C, thiamine and hydrocortisone on mortality in septic shock, a randomized placebo-controlled trial</t>
  </si>
  <si>
    <t>treatment group : vitamin C 1.5 gm + NSS 100 ml IV infusion 30 min q 6 hr combination with  Hydrocortisone 200 mg+ NSS 250 ml IV infusion in 24 hr combination with Thiamine 200 mg + NSS 100 ml  IV infusion 30 min q 12 hr in 4 days, NSS 100 ml IV infusion</t>
  </si>
  <si>
    <t>http://www.clinicaltrials.in.th/index.php?tp=regtrials&amp;menu=trialsearch&amp;smenu=fulltext&amp;task=search&amp;task2=view1&amp;id=3296</t>
  </si>
  <si>
    <t>TCTR20180302002</t>
  </si>
  <si>
    <t>Subject with septic shock who Medical admitted.</t>
  </si>
  <si>
    <t>Juthamas</t>
  </si>
  <si>
    <t>Inchai</t>
  </si>
  <si>
    <t>110 Intawaroros St. Sripoom, Muang, Chaiang Mai Chiang Mai 50200</t>
  </si>
  <si>
    <t>juinchai@gmail.com</t>
  </si>
  <si>
    <t>Chalerm</t>
  </si>
  <si>
    <t>Liwsrisakun</t>
  </si>
  <si>
    <t>110 Intawaroros St. Sripoom, Muang, Chaiang Mai chaing Mai 50200</t>
  </si>
  <si>
    <t>chalermliw@hotmail.com</t>
  </si>
  <si>
    <t>Inclusion criteria: oSeptic shock &lt;br&gt;oAge&gt;= 18 yr&lt;br&gt;oAdmitted at Medical ICU&lt;br&gt;</t>
  </si>
  <si>
    <t>Exclusion criteria: opregnancy&lt;br&gt;oG6PD deficiency&lt;br&gt;oNo CPR &lt;br&gt;oallergy of Vit.C or Thiamine &lt;br&gt;oTerminally ill patients eg. malignancy, end-stage heart diseases&lt;br&gt;</t>
  </si>
  <si>
    <t>28 day mortality rate [Timeframe 28 day rate of death]</t>
  </si>
  <si>
    <t>ICU length of stay [Timeframe ICU period duration og ICU stay]</t>
  </si>
  <si>
    <t>&lt;br&gt;Product Name: Delafloxacin&lt;br&gt;Product Code: RX-3341-83&lt;br&gt;Pharmaceutical Form: Powder for solution for infusion&lt;br&gt;INN or Proposed INN: Delafloxacin meglumine&lt;br&gt;CAS Number: 352458-37-8&lt;br&gt;Current Sponsor code: RX-3341-83&lt;br&gt;Other descriptive name: DELAFLOXACIN MEGLUMINE&lt;br&gt;Concentration unit: mg milligram(s)&lt;br&gt;Concentration type: equal&lt;br&gt;Concentration number: 300-&lt;br&gt;&lt;br&gt;Product Name: Delafloxacin oral tablet&lt;br&gt;Product Code: RX-3341-83&lt;br&gt;Pharmaceutical Form: Tablet&lt;br&gt;INN or Proposed INN: Delafloxacin meglumine&lt;br&gt;CAS Number: 352458-37-8&lt;br&gt;Current Sponsor code: RX-3341-83&lt;br&gt;Other descriptive name: DELAFLOXACIN MEGLUMINE&lt;br&gt;Concentration unit: mg milligram(s)&lt;br&gt;Concentration type: equal&lt;br&gt;Concentration number: 450-&lt;br&gt;Pharmaceutical form of the placebo: Tablet&lt;br&gt;Route of administration of the placebo: Oral use&lt;br&gt;&lt;br&gt;Product Name: Moxifloxacin&lt;br&gt;Pharmaceutical Form: Solution for infusion&lt;br&gt;INN or Proposed INN: Moxifloxacin&lt;br&gt;CAS Number: 186826-86-8&lt;br&gt;Other descriptive name: MOXIFLOXACIN HYDROCHLORIDE&lt;br&gt;Concentration unit: mg/ml milligram(s)/millilitre&lt;br&gt;Concentration type: equal&lt;br&gt;Concentration number: 1.6-&lt;br&gt;Pharmaceutical form of the placebo: Solution for injection/infusion&lt;br&gt;Route of administration of the placebo: Intravenous use&lt;br&gt;&lt;br&gt;Product Name: Moxifloxacin&lt;br&gt;Pharmaceutical Form: Film-coated tablet&lt;br&gt;INN or Proposed INN: Moxifloxacin&lt;br&gt;CAS Number: 186826-86-8&lt;br&gt;Other descriptive name: MOXIFLOXACIN HYDROCHLORIDE&lt;br&gt;Concentration unit: mg milligram(s)&lt;br&gt;Concentration type: equal&lt;br&gt;Concentration number: 400-&lt;br&gt;Pharmaceutical form of the placebo: Capsule&lt;br&gt;Route of administration of the placebo: Oral use&lt;br&gt;&lt;br&gt;Product Name: Linezolid&lt;br&gt;Pharmaceutical Form: Solution for infusion&lt;br&gt;INN or Proposed INN: Linezolid&lt;br&gt;CAS Number: 165800-03-3&lt;br&gt;Other descriptive name: LINEZOLID&lt;br&gt;Concentration unit: mg/ml milligram(s)/millilitre&lt;br&gt;Concentration type: equal&lt;br&gt;Concentration number: 2-&lt;br&gt;Pharmaceutical form of the placebo: Solution for injection/infusion&lt;br&gt;Route of administration of the placebo: Intravenous use&lt;br&gt;&lt;br&gt;</t>
  </si>
  <si>
    <t>EUCTR2015-003026-14-SI</t>
  </si>
  <si>
    <t>Controlled: yes&lt;br&gt;Randomised: yes&lt;br&gt;Open: no&lt;br&gt;Single blind: no&lt;br&gt;Double blind: yes&lt;br&gt;Parallel group: yes&lt;br&gt;Cross over: no&lt;br&gt;Other: yes&lt;br&gt;Other trial design description: I.V. to oral switch &lt;br&gt;If controlled, specify comparator, Other Medicinial Product: yes&lt;br&gt;Placebo: no&lt;br&gt;Other: yes&lt;br&gt;Other specify the comparator: Matching Placebo to Dela oral, Moxi oral and Moxi i.v.&lt;br&gt;Number of treatment arms in the trial: 2&lt;br&gt;</t>
  </si>
  <si>
    <t>Inclusion criteria: &lt;br&gt;1.   Male or female 18 years of age or older&lt;br&gt;2.  Evidence of acute onset of CABP with 2 or more of the following symptoms (new or worsening)&lt;br&gt;‚Ä¢  Cough&lt;br&gt;‚Ä¢  Production of purulent sputum consistent with bacterial infection&lt;br&gt;‚Ä¢  Difficulty breathing&lt;br&gt;‚Ä¢  Chest pain due to pneumonia&lt;br&gt;AND have at least 2 of the following findings:&lt;br&gt;‚Ä¢  Fever (oral temperature &gt;38.0¬∞C)&lt;br&gt;‚Ä¢  Hypothermia (oral temperature &lt;35.0¬∞C)&lt;br&gt;‚Ä¢  Tachycardia (heart rate &gt;100 beats/min)&lt;br&gt;‚Ä¢  Tachypnea (respiratory rate &gt;18 breaths/min)&lt;br&gt;AND have at least 1 of the following findings:&lt;br&gt;‚Ä¢  Hypoxemia (oxygen saturation &lt; 90% or PaO2 &lt; 60 mmHg on room air or with subject‚Äôs baseline [pre-CABP under study] supplemental oxygen&lt;br&gt;‚Ä¢  Clinical evidence of pulmonary consolidation and/or presence of pulmonary rales&lt;br&gt;‚Ä¢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drug&lt;br&gt;4.   PORT risk class of II to V&lt;br&gt;5.   Must be a suitable candidate for possible IV to oral switch antibiotic therapy and must also be able to swallow large tablets/capsules intact without crushing&lt;br&gt;&lt;br&gt;Are the trial subjects under 18? no&lt;br&gt;Number of subjects for this age range: &lt;br&gt;F.1.2 Adults (18-64 years) yes&lt;br&gt;F.1.2.1 Number of subjects for this age range 559&lt;br&gt;F.1.3 Elderly (&gt;=65 years) yes&lt;br&gt;F.1.3.1 Number of subjects for this age range 301&lt;br&gt;</t>
  </si>
  <si>
    <t>Exclusion criteria: &lt;br&gt;1.   A medical history of significant hypersensitivity or allergic reaction to antibiotics of the quinolone or oxazolidinone class or study drug excipients according to the investigator&lt;br&gt;2.   Any infection expected to require other systemic antibiotics in addition to study drug&lt;br&gt;3.  Receipt of systemic antibiotic therapy in the 7 days before enrollment&lt;br&gt;‚Ä¢  one dose of a single potentially effective, short-acting antibacterial drug or drug regimen for CABP within 24 hours before enrollment is allowed - limited to 25% of enrolled patients&lt;br&gt;4.   Respiratory infection confirmed or suspected to be secondary to hospital-required or ventilator-associated pneumonia or requires treatment in an intensive care setting, or mechanical ventilation&lt;br&gt;5.   Current or suspected diagnosis of viral, fungal, or aspiration pneumonia, noninfectious causes of pulmonary infiltrates, lung cancer, cystic fibrosis, tuberculosis, empyema (not including sterile parapneumonic effusions)&lt;br&gt;6.   Known anatomical or pathological obstruction or history of bronchiectasis or GOLD Stage 4 COPD or history of post obstructive pneumonia&lt;br&gt;7.   Severely compromised immune system&lt;br&gt;8.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agents&lt;br&gt;&lt;br&gt;</t>
  </si>
  <si>
    <t>Main Objective: EMA&lt;br&gt;To assess the clinical efficacy of IV to oral delafloxacin in adult subjects&lt;br&gt;with CABP at 5 to 10 days after the last dose of study drug (TOC)&lt;br&gt;compared to IV to oral comparator study drug arm in the Modified ITT&lt;br&gt;(ModITT) and Modified CE (ModCE) populations.&lt;br&gt;FDA&lt;br&gt;To assess the clinical efficacy of IV to oral delafloxacin in adult subjects&lt;br&gt;with CABP based on Early Clinical Response (ECR)&lt;br&gt;defined as improvement at 96 hours (¬± 24 hours) after the first dose of&lt;br&gt;study drug compared to IV to oral moxifloxacin in the&lt;br&gt;ITT population.;Secondary Objective: EMA&lt;br&gt;- To assess the clinical efficacy of IV to oral delafloxacin in adult subjects&lt;br&gt;with CABP based on ECR defined as improvement at&lt;br&gt;96 hours (¬± 24 hours) after the first dose of study drug compared to IV&lt;br&gt;to oral moxifloxacin in the ModITT and ModCE populations.&lt;br&gt;- To assess the clinical efficacy of IV to oral delafloxacin in adult subjects&lt;br&gt;with CABP at the TOC visit compared to IV to oral&lt;br&gt;moxifloxacin in the Modified MITT (ModMITT) and Modified ME (ModME)&lt;br&gt;populations.&lt;br&gt;- To assess the microbiologic response to delafloxacin in respiratory&lt;br&gt;pathogens in the ModMITT and ModME populations.&lt;br&gt;- To assess the safety and tolerability of IV to oral delafloxacin in adult&lt;br&gt;subjects with CABP in safety population.&lt;br&gt;- To assess the all-cause mortality in adult subjects with CABP on Day 28&lt;br&gt;in ModITT.&lt;br&gt;- To assess delafloxacin PK in adult subjects with CABP in PK population.&lt;br&gt;FDA&lt;br&gt;Secondary objectives for FDA can be found at pages 34-35 of the current&lt;br&gt;protocol amendment.;Primary end point(s): The Clinical Outcome responder rate at 5 to 10 days after the last dose of&lt;br&gt;study drug (TOC) defined as resolution or near resolution of the&lt;br&gt;symptoms of CABP present at study entry, and no use of additional&lt;br&gt;antimicrobial therapy for the current infection, and no new symptoms&lt;br&gt;associated with the current CABP infection&lt;br&gt;(success) in the ModITT and ModCE populations.;Timepoint(s) of evaluation of this end point: Days 5 to 10</t>
  </si>
  <si>
    <t>Secondary end point(s): The secondary efficacy endpoints are:&lt;br&gt;- ECR defined as improvement at 96 hours (¬± 24 hours) after first dose&lt;br&gt;of study drug in at least 2 of the following symptoms: chest pain,&lt;br&gt;frequency or severity of cough, amount and quality of productive sputum&lt;br&gt;and difficulty breathing and no worsening of any of the other symptoms&lt;br&gt;in the ModITT and ModCE populations&lt;br&gt;- ECR with the addition of improvement in vital signs and no worsening&lt;br&gt;of the 4 symptoms required as Response in the ModITT and ModCE&lt;br&gt;populations&lt;br&gt;- Clinical Outcome at EOT (ModITT and ModCE)&lt;br&gt;- Clinical Outcome at TOC in the ModMITT and ModME populations&lt;br&gt;- Microbiologic response (ModMITT and ModME)&lt;br&gt;- All-cause mortality (ModITT);Timepoint(s) of evaluation of this end point: Clinical Outcome at the Test of Cure (TOC) visit, 5 to 10 days after the last dose of study drug&lt;br&gt;All-cause mortality (ModITT)- Day 28 &lt;br&gt;96 h ¬± 24 h for Early Clinical Response&lt;br&gt;</t>
  </si>
  <si>
    <t>A multicentre randomised control trial comparing high  (9-11 cmH2O) vs. standard (6-8 cmH2O) Continuous Positive Airway Pressures after Extubation in Extremely Preterm Infants to reduce extubation failure.</t>
  </si>
  <si>
    <t>Infants will be extubated to a set Continuous Positive Airway Pressure (CPAP) level of 10 cm H2O. Whilst receiving CPAP, infants will remain within the set CPAP levels range of 9 cm H2O ‚Äì 11 cm H2O for at least 24 hours, with changes to the set CPAP levels within this range at the discretion of the treating team. After 24 hours, infants may have their set CPAP level weaned at the discretion of the treating team, but must remain within a set CPAP level range 5 cm H2O ‚Äì 11 cm H2O for at least 7 days after extubation if receiving CPAP. Infants will be re-intubated if they satisfy extubation failure criteria within 7 days after extubation, defined as: FiO2 requirement &gt;0.20 above the pre-extubation FiO2, Two or more apnoeic episodes within any 24-hour period requiring intermittent positive pressure ventilation, or six or more apneoic events requiring stimulation in any 6-hour period, Respiratory acidosis with pH &lt;7.2 and CO2 &gt;60 mm Hg or urgent intubation for an acute deterioration. The fraction of inspired oxygen will be titrated to keep oxygen saturations in the standard target ranges of the enrolling hospital. Adherence to the study protocol will be monitored both by direct observation by study personnel as well as auditing of the individual medical records.</t>
  </si>
  <si>
    <t>http://www.anzctr.org.au/ACTRN12618001638224.aspx</t>
  </si>
  <si>
    <t>In extremely preterm infants less than 28 weeks gestation who are receiving invasive mechanical ventilation, does extubation to a higher level of continuous positive airway pressure compared to standard practice prevent deterioration and return to mechanical ventilation.</t>
  </si>
  <si>
    <t>ACTRN12618001638224</t>
  </si>
  <si>
    <t>Anna M Kidman</t>
  </si>
  <si>
    <t>Extreme Prematurity ;Respiratory Distress Syndrome ;Extubation Failure</t>
  </si>
  <si>
    <t>Miss Anna Kidman</t>
  </si>
  <si>
    <t>University of MelbourneFaculty of MedicineDepartment of Obstetrics and GynaecologyNewborn Research ‚Äì Level 7 Royal Women‚Äôs HospitalGrattan St &amp; Flemington Rd Parkville VIC 3052 AUSTRALIA, Australia</t>
  </si>
  <si>
    <t>a.kidman@student.unimelb.edu.au</t>
  </si>
  <si>
    <t>+61 4 238 161 97</t>
  </si>
  <si>
    <t>unfunded</t>
  </si>
  <si>
    <t>Inclusion criteria: 1. are born less than 28 weeks‚Äô gestation&lt;br&gt;2. are being extubated for the first time from mechanical ventilation to nasal CPAP&lt;br&gt;3. have received enteral or intravenous caffeine within 24 hours prior to the planned extubation&lt;br&gt;4. have received surfactant</t>
  </si>
  <si>
    <t>Exclusion criteria: 1. Are being extubated to any other mode of non-invasive respiratory support other than CPAP, or to no respiratory support&lt;br&gt;2. Have a major congenital anomaly or condition that might have an adverse effect on breathing or ventilation: known upper airway obstruction or major airway abnormality, or major congenital heart disease&lt;br&gt;3. Are 36 weeks or greater corrected age at time of extubation &lt;br&gt;4. Are not receiving full intensive care after extubation</t>
  </si>
  <si>
    <t>Extubation failure defined as:&lt;br&gt;1. Fraction of inspired oxygen requirement &gt;0.20 above the pre-extubation fraction of inspired oxygen, &lt;br&gt;2. Two or more apnoeic episodes within any 24-hour period requiring intermittent positive pressure ventilation, or six or more apneoic events requiring stimulation in any 6-hour period, &lt;br&gt;3. Respiratory acidosis with pH &lt;7.2 and CO2 &gt;60 mm Hg &lt;br&gt;4. Urgent intubation for an acute deterioration with the reason for re-intubation documented.</t>
  </si>
  <si>
    <t>Death before hospital discharge: Assessed by data-linkage of medical records,&lt;br&gt;;Duration of mechanical ventilation in days after randomisation in survivors: Assessed by data-linkage of medical records,;Total duration of hospitalisation in days in survivors: Assessed by data-linkage of medical records, ;Incidence of re-intubation within 72 hours and within 96 hours: Assessed by data-linkage of medical records.;Timing of extubation failure (if applicable) in hours after extubation: Assessed by data-linkage to medical records;Reason for re-intubation(s) (if applicable): Assessed by data-linkage to medical records;Postmenstrual age at last supplemental oxygen : Assessed by data-linkage to medical records;Incidence of treatment with postnatal corticosteroids for lung disease after randomisation: ASsessed by data-linkage to medical records;Incidence of air leaks from the lung requiring drainage with thoracocentesis or intercostal catheter insertion: Assessed by data-linkage to medical records;Incidence of radiologically-diagnosed pulmonary interstitial emphysema after randomisation: Assessed by data-linkage to medical records;Incidence of bronchopulmonary dysplasia (BPD), defined as a requirement for supplemental oxygen and/or respiratory support at 36 weeks‚Äô post-menstrual age: Assessed by data-linkage to medical records;Incidence of necrotising enterocolitis Bell‚Äôs stage 2 or above after randomisation: Assessed by data-linkage to medical records;Incidence of spontaneous intestinal perforation after randomisation: Assessed by data-linkage to medical records;Incidence of retinopathy of prematurity requiring treatment with laser therapy or medication in one or both eyes after randomisation: Assessed by data-linkage to medical records;Incidence of new diagnosis of grade 3 or 4 intraventricular haemorrhage after randomisation: Assessed by data-linkage to medical records;Postmenstrual age at last positive pressure ventilation (any or Mechanica Ventilation/CPAP/Highflow): Assessed by data-linkage to medical records</t>
  </si>
  <si>
    <t>&lt;br&gt;                Product Name: Quadrivalent VLP Influenza Vaccine&lt;br&gt;                Pharmaceutical Form: Suspension for injection in pre-filled syringe&lt;br&gt;                INN or Proposed INN: Quadrivalent VLP Influenza Vaccine&lt;br&gt;                Other descriptive name: INFLUENZA VACCINE&lt;br&gt;                Concentration unit: ¬µg/ml microgram(s)/millilitre&lt;br&gt;                Concentration type: equal&lt;br&gt;                Concentration number: 60-&lt;br&gt;&lt;br&gt;                Trade Name: Fluarix tetra / Influsplit -  local source&lt;br&gt;                of comparator to be confirmed by Medicago.&lt;br&gt;                Pharmaceutical Form: Suspension for injection in pre-filled syringe&lt;br&gt;                INN or Proposed INN: Quadrivalent Influenza Vaccine&lt;br&gt;                Other descriptive name: INFLUENZA VACCINE&lt;br&gt;                Concentration unit: ¬µg/ml microgram(s)/millilitre&lt;br&gt;                Concentration type: equal&lt;br&gt;                Concentration number: 30-&lt;br&gt;&lt;br&gt;</t>
  </si>
  <si>
    <t>EUCTR2018-001894-26-DE</t>
  </si>
  <si>
    <t>Controlled: yes                Randomised: yes                Open: no                Single blind: no                Double blind: no                Parallel group: yes                Cross over: no                Other: yes                Other trial design description: Observer blind                If controlled, specify comparator, Other Medicinial Product: yes                Placebo: no                Other: no                Number of treatment arms in the trial: 2</t>
  </si>
  <si>
    <t>CP-PRO-QVLP-014</t>
  </si>
  <si>
    <t>Inclusion criteria: &lt;br&gt;                Subjects must have read, understood, and signed the informed consent form (ICF);&lt;br&gt;                Subject must have a body mass index (BMI) = 35 kg/m^2;&lt;br&gt;                Male and female subjects must be 65 years of age and older at the Screening/Vaccination visit (Visit 1);&lt;br&gt;                Subjects must be non-institutionalized (e.g. not living in rehabilitation centres or old-age homes; living in an elderly community is acceptable) and have no acute or evolving medical problems prior to study participation and no clinically relevant abnormalities that could jeopardize subject safety or interfere with study assessments&lt;br&gt;                Are the trial subjects under 18? no&lt;br&gt;                Number of subjects for this age range:&lt;br&gt;                F.1.2 Adults (18-64 years) no&lt;br&gt;                F.1.2.1 Number of subjects for this age range&lt;br&gt;                F.1.3 Elderly (&gt;=65 years) yes&lt;br&gt;                F.1.3.1 Number of subjects for this age range 12000&lt;br&gt;</t>
  </si>
  <si>
    <t>Exclusion criteria: &lt;br&gt;                According to the Investigator‚Äôs opinion, history of an ongoing acute or evolving medical or neuropsychiatric illness (see protocol for definition of 'evolving');&lt;br&gt;                Any autoimmune disease other than hypothyroidism on stable replacement therapy or any confirmed or suspected immunosuppressive condition or immunodeficiency;&lt;br&gt;                Any history of status asthmaticus or ongoing serious problems with asthma, hospitalization for asthma control, or recurrent asthma episodes requiring medical attention in the last three years;&lt;br&gt;                Administration or planned administration of any non-influenza vaccine within 30 days prior to randomization up to blood sampling on Day 21;&lt;br&gt;                Administration of any adjuvanted or investigational influenza vaccine within one year prior to randomization or planned administration prior to the completion of the study;&lt;br&gt;                Administration of any ‚Äòstandard‚Äô, non-adjuvanted influenza vaccine within six months prior to randomization and up to completion of the study (see protocol for definition of 'standard');&lt;br&gt;                Treatment with systemic glucocorticoids at a dose exceeding 10 mg of prednisone (or equivalent) per day for more than seven consecutive days or for ten or more days in total, within one month of study vaccine administration; any other cytotoxic or immunosuppressant drug, or any immunoglobulin preparation within three months of vaccination and until the completion of the study;&lt;br&gt;                Any significant disorder of coagulation including, but not limited to, treatment with warfarin derivatives or heparin;&lt;br&gt;                History of allergy to any of the constituents of the Quadrivalent VLP Influenza Vaccine, any components of the active comparator quadrivalent vaccine, or tobacco;&lt;br&gt;                History of anaphylactic allergic reactions to plants or plants components;&lt;br&gt;                Use of antihistamines, prophylactic medications against influenza or antiviral treatment, or have a blood transfusion prior to study vaccination (see protocol for applicable time periods);&lt;br&gt;                Daily use of large doses of medication for pain control or inflammation;&lt;br&gt;                Have a rash, dermatological condition, tattoos, muscle mass at the injection site;&lt;br&gt;                Presence of any febrile illness within 24 hours prior to vaccination;&lt;br&gt;                Cancer or treatment for cancer within three years prior to study vaccine administration;&lt;br&gt;                Subjects with a history of Guillain-Barr√© Syndrome.&lt;br&gt;</t>
  </si>
  <si>
    <t>Main Objective: To evaluate the efficacy, relative to an active comparator, of a single 30 ¬µg/strain dose of the Quadrivalent VLP Influenza Vaccine, protocol-defined influenza-like illness (ILI) caused by any influenza viral types/subtypes (matched, mis-matched and un-typed).;Timepoint(s) of evaluation of this end point: = 14 days post-vaccination;&lt;br&gt;                Primary end point(s): Vaccine efficacy will be defined as per by the applicable regulatory region-specific case definition as follows:&lt;br&gt;                Occurrences of protocol-defined ILI due to laboratory-confirmed influenza (= 14 days post-vaccination) caused by any influenza viral types/subtypes (matched, mismatched and un-typed).&lt;br&gt;            ;&lt;br&gt;                Secondary Objective: Efficacy&lt;br&gt;                To evaluate efficacy, relative to active comparator, of a single dose of test IMP (Quadrivalent VLP Influenza Vaccine), against laboratory-confirmed protocol-defined ILI caused by vaccine-matched strains;&lt;br&gt;                To evaluate efficacy, relative to active comparator, of a single dose of test IMP, against laboratory-confirmed protocol-defined respiratory illness caused by vaccine-matched strains or any influenza viral types/subtypes (matched, mismatched, and un-typed);&lt;br&gt;                To evaluate efficacy, relative to an active comparator, of a single dose of test IMP, as measured by the incidence of subjects presenting with symptoms of protocol-defined ILI, regardless of laboratory results.&lt;br&gt;&lt;br&gt;                Safety&lt;br&gt;                To assess safety and tolerability, relative to an active comparator, of a single dose of test IMP.&lt;br&gt;&lt;br&gt;                Immunogenicity (Subset of subjects)&lt;br&gt;                To assess immunogenicity of a single dose of test IMP as measured by HI assay, MN assay &amp; SRH assay against homologous and heterologous (HI only) influenza strains&lt;br&gt;</t>
  </si>
  <si>
    <t>&lt;br&gt;                Secondary end point(s): Efficacy&lt;br&gt;                Occurrences of laboratory-confirmed influenza illnesses (according to protocol defined ILI) caused by influenza viral types/subtypes that are matched (and/or antigenically similar) to the strains covered in the vaccine formulation;&lt;br&gt;                Occurrences of laboratory-confirmed influenza illnesses (according to protocol defined respiratory illness) caused by any influenza viral types/subtypes (matched, mismatched, and un-typed);&lt;br&gt;                Occurrences of laboratory-confirmed influenza illnesses (according to protocol defined respiratory illness) caused by any influenza viral types/subtypes that are matched  (and/or antigenically similar) to the strains covered in the vaccine formulation;&lt;br&gt;                Occurrences of protocol-defined ILI (confirmed or not by laboratory testing).&lt;br&gt;&lt;br&gt;                Safety&lt;br&gt;                Percentage, intensity, and relationship to vaccination of immediate complaints (15 minutes post-vaccination);&lt;br&gt;                Percentage, intensity, and relationship to vaccination of solicited local and systemic signs and symptoms (for seven days following study vaccine administration);&lt;br&gt;                Percentage, intensity, and relationship of TEAEs for 21 days following study vaccine administration;&lt;br&gt;                Occurrences of deaths, SAEs, AEs leading to withdrawal, and NOCDs up to the end of the surveillance period.&lt;br&gt;&lt;br&gt;                Immunogenicity (subset of subjects):&lt;br&gt;                HI antibody response induced against the homologous and heterologous influenza strains on Days 0 and 21 will be assessed in a subset of 420 subjects (210 from each of the two treatment groups). HI antibody titers will be analyzed using the following parameters: geometric mean titer (GMT), seroconversion (SC) rate, seroprotection (SP) rate, and geometric mean fold rise (GMFR);&lt;br&gt;                MN antibody response induced by the Quadrivalent VLP Influenza Vaccine against the homologous influenza strains on Days 0 and 21, in a subset of subjects, will be analyzed using the following parameters: GMT, SC rate, and GMFR;&lt;br&gt;                SRH antibody response induced by the Quadrivalent VLP Influenza Vaccine against the homologous strains on Days 0 and 21, in a subset of subjects, will be analysed using the following parameters: geometric mean area (GMA), SC rate, SP rate, and GMFR.&lt;br&gt;            ;&lt;br&gt;                Timepoint(s) of evaluation of this end point: Efficacy endpoints - = 14 days post-vaccination;&lt;br&gt;                Safety endpoints - Various, inc. 15 minutes post-vaccination, 7 &amp; 21 days following study vaccine administration up to the end of surveillance period;&lt;br&gt;                Immunogenicity endpoints - Days 0 and 21.&lt;br&gt;</t>
  </si>
  <si>
    <t>Transpulmonary pressure at prone positioning in patients with severe acute respiratory distress syndrome</t>
  </si>
  <si>
    <t>Intervention 1: Assessment of the effect of prone positioning on end-exspiratory transpulmonary pressure when using different methods of PEEP (positive end-expiratory pressure) titration.</t>
  </si>
  <si>
    <t>http://www.drks.de/DRKS00017449</t>
  </si>
  <si>
    <t>DRKS00017449</t>
  </si>
  <si>
    <t>Universit√§tsmedizin Mannheim</t>
  </si>
  <si>
    <t>;J80.03 - [generalization J80: Adult respiratory distress syndrome]</t>
  </si>
  <si>
    <t>2018-609N-MA</t>
  </si>
  <si>
    <t>Joerg</t>
  </si>
  <si>
    <t>Krebs</t>
  </si>
  <si>
    <t>Theodor-Kutzer-Ufer 1-3</t>
  </si>
  <si>
    <t>joerg.krebs@umm.de</t>
  </si>
  <si>
    <t>0621-3832415</t>
  </si>
  <si>
    <t>Universit√§tsklinikum Mannheim</t>
  </si>
  <si>
    <t>Inclusion criteria: Moderate to severe ARDS (acute respiratory distress syndrome) (PaO2/FiO2 &lt; 200 mmHg), consent to the study</t>
  </si>
  <si>
    <t>Exclusion criteria: - mechanical ventilation for less than 12 hours or more than 5 days&lt;br&gt;- severe head injury&lt;br&gt;- inherited cardiac malformations &lt;br&gt;- severe cardial valvular pathologies&lt;br&gt;- presence of arrhythmias&lt;br&gt;- immunosuppression&lt;br&gt;- end-stage chronic organ failure&lt;br&gt;- expected survival of less than 24 hours&lt;br&gt;- pregnancy</t>
  </si>
  <si>
    <t>End-expiratory transpulmonary pressure in prone position when using different methods of PEEP titration. The respiratory mechanics are evaluated at the bedside as soon as the inclusion criteria are met.</t>
  </si>
  <si>
    <t>Lung mechanics, intraabdominal pressure and hemodynamics in prone position when using different methods of PEEP titration. As soon as the inclusion criteria are met, respiratory mechanics, hemodynamic and other physiological parameters are measured.</t>
  </si>
  <si>
    <t>(leading) Ethics Committee-No. (Medizinische Ethik-Kommission II Medizinische Fakult√§t Mannheim der Universit√§t Heidelberg)</t>
  </si>
  <si>
    <t>The Role of Muscular Ultrasound in Predicting Weaning Success</t>
  </si>
  <si>
    <t>Other: Muscular ultrasound</t>
  </si>
  <si>
    <t>https://clinicaltrials.gov/show/NCT02864459</t>
  </si>
  <si>
    <t>NCT02864459</t>
  </si>
  <si>
    <t>Jinwoo Lee</t>
  </si>
  <si>
    <t>realrain7@gmail.com</t>
  </si>
  <si>
    <t>&lt;br&gt;        Inclusion Criteria:&lt;br&gt;&lt;br&gt;          -  Adult patients undergoing weaning from mechanical ventilation&lt;br&gt;&lt;br&gt;          -  Patients who have been mechanically ventilated for more than 72 hrs&lt;br&gt;&lt;br&gt;        Exclusion Criteria:&lt;br&gt;&lt;br&gt;          -  Pregnant patients&lt;br&gt;&lt;br&gt;          -  Patients with previous neuromuscular diseases&lt;br&gt;&lt;br&gt;          -  Difficulties in muscular ultrasound (Dressing, operation, etc)&lt;br&gt;</t>
  </si>
  <si>
    <t>Extubation success (no need for reintubation)</t>
  </si>
  <si>
    <t>Weaning success (no need for applying the ventilator again)</t>
  </si>
  <si>
    <t>the mask with the ingredient of cinnamon bark extraction</t>
  </si>
  <si>
    <t>https://upload.umin.ac.jp/cgi-open-bin/ctr_e/ctr_view.cgi?recptno=R000028174</t>
  </si>
  <si>
    <t>Exploratory trial for confirmation of skin irritation by the mask with the ingredient of cinnamon bark extraction</t>
  </si>
  <si>
    <t>JPRN-UMIN000024649</t>
  </si>
  <si>
    <t>Department of Japanese-Oriental (Kampo) Medicine,Graduate School of Medicine, Chiba University</t>
  </si>
  <si>
    <t>Inclusion criteria: 1. A person who is available with the mask for four weeks &lt;br&gt;2. A person who agrees with the participation for this study</t>
  </si>
  <si>
    <t>Exclusion criteria: 1. A person who has an allergy to cinnamon bark &lt;br&gt;2. A person with the infectious disease that fever more than or equal to 38 degrees Celsius continues. &lt;br&gt;3. A person with bronchial asthma and serious respiratory diseases &lt;br&gt;4. A person who is pregnant or may be pregnant &lt;br&gt;5. Moreover, a person who is evaluated by doctor as an unsuitable for this study</t>
  </si>
  <si>
    <t>Skin irritation (4 weeks)</t>
  </si>
  <si>
    <t>High-flow Nasal Cannula Oxygen Therapy for Ischemic Stroke Patients With Dysphagia and Obstructive Sleep Apnea</t>
  </si>
  <si>
    <t>Device: high flow nasal cannula ventilation</t>
  </si>
  <si>
    <t>https://clinicaltrials.gov/show/NCT04173767</t>
  </si>
  <si>
    <t>NCT04173767</t>
  </si>
  <si>
    <t>Cerebral Infarction;Sleep Apnea, Obstructive;Deglutition Disorders</t>
  </si>
  <si>
    <t>CMRPG2H0011</t>
  </si>
  <si>
    <t>&lt;br&gt;        Inclusion Criteria:&lt;br&gt;&lt;br&gt;          -  ischemic stroke patients with dysphagia and obstructive sleep apnea who need&lt;br&gt;             nasogastric tube feedings&lt;br&gt;&lt;br&gt;        Exclusion Criteria:&lt;br&gt;&lt;br&gt;          -  congestive heart failure, unconsciousness, chronic obstructive pulmonary disease,&lt;br&gt;             intracranial hemorrhage or malignancy, and unstable medical and neurological&lt;br&gt;             conditions&lt;br&gt;&lt;br&gt;          -  central sleep apnea&lt;br&gt;</t>
  </si>
  <si>
    <t>apnea-hypopnea index;oxyhemoglobin desaturation index</t>
  </si>
  <si>
    <t>pulse wave velocity;heart rate variability</t>
  </si>
  <si>
    <t>Randomized Open-Label Trial to Compare Immunogenicity of Egg-Based and Non-Egg Based Quadrivalent Influenza Vaccines Among Adults 18-64 Years of Age (US Flu Vaccine Effectiveness Serologic Study, 2018-19 and 2019-20)</t>
  </si>
  <si>
    <t>Biological: Standard IIV4;Biological: Recombinant;Biological: Cell-culture</t>
  </si>
  <si>
    <t>https://clinicaltrials.gov/show/NCT03598439</t>
  </si>
  <si>
    <t>Randomized Influenza Vaccine Evaluation of Immune Response</t>
  </si>
  <si>
    <t>NCT03598439</t>
  </si>
  <si>
    <t>Marshfield Clinic Research Foundation</t>
  </si>
  <si>
    <t>MCL10218</t>
  </si>
  <si>
    <t>&lt;br&gt;        Inclusion Criteria:&lt;br&gt;&lt;br&gt;          -  Aged 18-64 years&lt;br&gt;&lt;br&gt;          -  Marshfield Clinic patients living in or around Marshfield, Wisconsin since July 2015&lt;br&gt;&lt;br&gt;          -  Willing and able to give informed consent and comply with study requirements&lt;br&gt;&lt;br&gt;        Exclusion Criteria:&lt;br&gt;&lt;br&gt;          -  Receipt of 2018-19 influenza vaccine prior to study enrollment&lt;br&gt;&lt;br&gt;          -  Known to be pregnant at the time of enrollment&lt;br&gt;&lt;br&gt;          -  Current participation or plans to participate in another clinical trial involving an&lt;br&gt;             experimental agent&lt;br&gt;&lt;br&gt;          -  Presence of a contraindication to influenza vaccination&lt;br&gt;&lt;br&gt;          -  Plans to relocate outside the geographic location in the next two years&lt;br&gt;</t>
  </si>
  <si>
    <t>Post-vaccination titer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</si>
  <si>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No prophylactic treatment/standard of care&lt;br&gt;Number of treatment arms in the trial: 2&lt;br&gt;</t>
  </si>
  <si>
    <t>Radboud University Medical Center</t>
  </si>
  <si>
    <t>Invasive aspergillosis in critically ill patients with influenza pneumonia;Therapeutic area: Diseases [C] - Bacterial Infections and Mycoses [C01]</t>
  </si>
  <si>
    <t>RUMC-POSA-FLU;2017-003270-14-BE</t>
  </si>
  <si>
    <t>Nico Janssen</t>
  </si>
  <si>
    <t>Geert Grooteplein-Zuid 10</t>
  </si>
  <si>
    <t>Nico.janssen@radboudumc.nl</t>
  </si>
  <si>
    <t>Merck Sharp &amp; Dohme Ltd</t>
  </si>
  <si>
    <t>Inclusion criteria: &lt;br&gt;1. Written informed consent must be obtained from the patient or his/her legal representative prior to any study procedures &lt;br&gt;2. Adult patient (= 18 years)&lt;br&gt;3. PCR-confirmed influenza based on nasopharyngeal swab (NS), bronchial aspirate (BA) or broncho-alveolar lavage (BAL) fluid within 7 days before ICU admission or within 48 hours after ICU admission. If PCR is not available, a positive result of a rapid antigen test is required (a negative rapid antigen test does not imply absence of influenza and thus requires confirmation by PCR)&lt;br&gt;4. Influenza symptoms present for no more than 10 days before ICU admission&lt;br&gt;5. Respiratory distress as the main reason for ICU admission. Respiratory distress will be defined as tachypnea with a respiratory rate = 25x/min. and a PaO2/FiO2-ratio = 300 with or without (bilateral) infiltrates on radiographic chest studies&lt;br&gt;Are the trial subjects under 18? no&lt;br&gt;Number of subjects for this age range: &lt;br&gt;F.1.2 Adults (18-64 years) yes&lt;br&gt;F.1.2.1 Number of subjects for this age range 45&lt;br&gt;F.1.3 Elderly (&gt;=65 years) yes&lt;br&gt;F.1.3.1 Number of subjects for this age range 65&lt;br&gt;</t>
  </si>
  <si>
    <t>Exclusion criteria: &lt;br&gt;1. Pregnant women (based on a positive serum sample )&lt;br&gt;2. Expected survival on ICU admission = 48h&lt;br&gt;3. Patients being transferred from another hospital ward or another hospital who already have mycological evidence of IA (based on sputum, BA or BAL fluid culture, BAL fluid or serum GM; also see 2.3 Primary Endpoints for a definition of IA) &lt;br&gt;4. Patients with known intolerance of or hypersensitivity to posaconazole&lt;br&gt;5. Patients actively treated with antifungal agents with activity against Aspergillus species&lt;br&gt;6. Patients actively treated with rifampicin or rifabutin&lt;br&gt;7. Patients with a QTc interval = 500 milliseconds on electrocardiography (ECG)&lt;br&gt;8. Patients with liver cirrhosis (Child-Pugh classification C)&lt;br&gt;9. Participation in another interventional clinical trial&lt;br&gt;10. Any disorder which, in the investigator‚Äôs opinion, might jeopardize subject‚Äôs safety or compliance with the protocol when participating in this study&lt;br&gt;</t>
  </si>
  <si>
    <t>Main Objective: To deliver proof of concept that antifungal prophylaxis can reduce the incidence of influenza-associated aspergillosis (IAA) in ICU patients;Secondary Objective: To assess immunological response parameters and frequency of certain single nucleotide polymorphisms (SNPs) and mutations in DNA leading to increased susceptibility to aspergillosis in patients with influenza;Primary end point(s): Incidence of influenza-associated aspergillosis (IAA) at ICU discharge;Timepoint(s) of evaluation of this end point: ICU discharge</t>
  </si>
  <si>
    <t>Timepoint(s) of evaluation of this end point: - IAA diagnosis&lt;br&gt;- ICU discharge&lt;br&gt;- Hospital discharge&lt;br&gt;- Day 30&lt;br&gt;- Day 90&lt;br&gt;- During ICU stay&lt;br&gt;- End of study;Secondary end point(s): - Time to IAA diagnosis&lt;br&gt;- Length of ICU stay&lt;br&gt;- Length of hospital stay&lt;br&gt;- Overall mortality&lt;br&gt;- 30 day mortality&lt;br&gt;- 90 day mortality&lt;br&gt;- Presence or absence of markers for macrophage activation syndrome (MAS)&lt;br&gt;- Immunological response parameters (cytokine production and reactive oxygen species production)&lt;br&gt;- Frequency of single nucleotide polymorphisms/mutations in relevant genes</t>
  </si>
  <si>
    <t>Caffeine for Preterm Infants With Apnea of Prematurity(AOP): a Randomized Controlled Trial</t>
  </si>
  <si>
    <t>Drug: 80mg/kg of caffeine;Drug: 20mg/kg of caffeine;Drug: 80mg/kg of caffeine;Drug: 20mg/kg of caffeine;Drug: 80mg/kg of caffeine;Drug: 20mg/kg of caffeine;Drug: 80mg/kg of caffeine;Drug: 20mg/kg of caffeine</t>
  </si>
  <si>
    <t>https://clinicaltrials.gov/show/NCT03298347</t>
  </si>
  <si>
    <t>Caffeine for Preterm Infants With Apnea of Prematurity(AOP)</t>
  </si>
  <si>
    <t>NCT03298347</t>
  </si>
  <si>
    <t>Caffeine;Apnea of Prematurity;Caffeine;Apnea of Prematurity;Caffeine;Apnea of Prematurity;Caffeine;Apnea of Prematurity</t>
  </si>
  <si>
    <t>Shi Yuan, MD;PhD;Ma Juan, MD;Shi Yuan, PhD,MD;Shi Yuan, MD;PhD;Ma Juan, MD;Shi Yuan, PhD,MD;Shi Yuan, MD;PhD;Ma Juan, MD;Shi Yuan, PhD,MD;Shi Yuan, MD;PhD;Ma Juan, MD;Shi Yuan, PhD,MD;Shi Yuan, MD;PhD;Ma Juan, MD;Shi Yuan, PhD,MD</t>
  </si>
  <si>
    <t>;416767068@qq.com;petshi530@vip.163.com;;416767068@qq.com;petshi530@vip.163.com;;416767068@qq.com;petshi530@vip.163.com;;416767068@qq.com;petshi530@vip.163.com;;416767068@qq.com;petshi530@vip.163.com</t>
  </si>
  <si>
    <t>;18680887330;13508300283;;18680887330;13508300283;;18680887330;13508300283;;18680887330;13508300283;;18680887330;13508300283</t>
  </si>
  <si>
    <t>&lt;br&gt;        Inclusion Criteria:&lt;br&gt;&lt;br&gt;          -  gestational age less than 32 weeks;&lt;br&gt;&lt;br&gt;          -  appear AOP;&lt;br&gt;&lt;br&gt;          -  parents'consents are obtained.&lt;br&gt;&lt;br&gt;        Exclusion Criteria:&lt;br&gt;&lt;br&gt;          -  major congenital abnormalities;&lt;br&gt;&lt;br&gt;          -  Parents' rejection&lt;br&gt;      ;&lt;br&gt;        Inclusion Criteria:&lt;br&gt;&lt;br&gt;          -  gestational age less than 32 weeks;&lt;br&gt;&lt;br&gt;          -  appear AOP;&lt;br&gt;&lt;br&gt;          -  parents'consents are obtained.&lt;br&gt;&lt;br&gt;        Exclusion Criteria:&lt;br&gt;&lt;br&gt;          -  major congenital abnormalities;&lt;br&gt;&lt;br&gt;          -  Parents' rejection&lt;br&gt;      ;&lt;br&gt;        Inclusion Criteria:&lt;br&gt;&lt;br&gt;          -  gestational age less than 32 weeks;&lt;br&gt;&lt;br&gt;          -  appear AOP;&lt;br&gt;&lt;br&gt;          -  parents'consents are obtained.&lt;br&gt;&lt;br&gt;        Exclusion Criteria:&lt;br&gt;&lt;br&gt;          -  major congenital abnormalities;&lt;br&gt;&lt;br&gt;          -  Parents' rejection&lt;br&gt;      ;&lt;br&gt;        Inclusion Criteria:&lt;br&gt;&lt;br&gt;          -  gestational age less than 32 weeks;&lt;br&gt;&lt;br&gt;          -  appear AOP;&lt;br&gt;&lt;br&gt;          -  parents'consents are obtained.&lt;br&gt;&lt;br&gt;        Exclusion Criteria:&lt;br&gt;&lt;br&gt;          -  major congenital abnormalities;&lt;br&gt;&lt;br&gt;          -  Parents' rejection&lt;br&gt;</t>
  </si>
  <si>
    <t>the rate of AOP;the rate of AOP;the rate of AOP</t>
  </si>
  <si>
    <t>Effect of DAW1033D on Obstructive Sleep Apnea and Its Phenotypic Traits</t>
  </si>
  <si>
    <t>Drug: Placebo oral capsule;Drug: DAW1033D oral capsule</t>
  </si>
  <si>
    <t>https://clinicaltrials.gov/show/NCT03383887</t>
  </si>
  <si>
    <t>DAW1033D in Obstructive Sleep Apnea</t>
  </si>
  <si>
    <t>NCT03383887</t>
  </si>
  <si>
    <t>2014p001033D</t>
  </si>
  <si>
    <t>&lt;br&gt;        Inclusion Criteria:&lt;br&gt;&lt;br&gt;        - AHI &gt; 15&lt;br&gt;&lt;br&gt;        Exclusion Criteria:&lt;br&gt;&lt;br&gt;          -  Any medical condition other than well controlled hypertension, diabetes,&lt;br&gt;             hyperlipidemia&lt;br&gt;&lt;br&gt;          -  Any medication known to influence breathing, sleep/arousal or muscle physiology.&lt;br&gt;&lt;br&gt;          -  Claustrophobia.&lt;br&gt;&lt;br&gt;          -  Inability to sleep supine.&lt;br&gt;&lt;br&gt;          -  Allergy to lidocaine, Oxymetazoline HCl, DAW1033D.&lt;br&gt;&lt;br&gt;          -  Individuals with underlying cardiac disease, such as arrhythmias.&lt;br&gt;&lt;br&gt;          -  Individuals taking psychiatric medications, or any of the studied medications for&lt;br&gt;             medical care.&lt;br&gt;&lt;br&gt;          -  History of seizures&lt;br&gt;&lt;br&gt;          -  For women: Pregnancy.&lt;br&gt;&lt;br&gt;          -  History of panic disorder / hyperventilation syndrome / Attention&lt;br&gt;             deficit-hyperactivity disorder (ADHD) / autism&lt;br&gt;</t>
  </si>
  <si>
    <t>Apnea Hypopnea Index (AHI, Events/Hour of Sleep)</t>
  </si>
  <si>
    <t>Collapsibility of the Upper Airway: Passive and Active V0 (L/Min) Genioglossus Muscle Responsiveness to Increased Ventilatory Drive (GG%Max/cmH2O).</t>
  </si>
  <si>
    <t>https://clinicaltrials.gov/ct2/show/results/NCT03383887</t>
  </si>
  <si>
    <t>Arm A (NPPV): Subjects receive NPPV as a protocol treatment.&lt;br&gt;&lt;br&gt;Arm B (HFNC): Subjects receive HFNC as a protocol treatment.</t>
  </si>
  <si>
    <t>https://upload.umin.ac.jp/cgi-open-bin/ctr_e/ctr_view.cgi?recptno=R000032953</t>
  </si>
  <si>
    <t>Japanese, multicenter, randomized controlled trial of noninvasive positive pressure ventilation (NPPV) versus high-flow nasal cannula oxygen therapy (HFNC) for acute hypoxemic respiratory failure</t>
  </si>
  <si>
    <t>JPRN-UMIN000028827</t>
  </si>
  <si>
    <t>Kobe City Medical Center General Hospital Department of Respiratory Medicine</t>
  </si>
  <si>
    <t>Inclusion criteria: 1. Patients who have acute respiratory failure, which occures within 1 week of a known clinical insult or new or worsening respiratory symptoms.&lt;br&gt;2. Patients who have new infiltrates on chest radiography.&lt;br&gt;3. Patients with PaO2/FIO2 &amp;lt; 300 at screening.&lt;br&gt;4. Patients with PaCO2 &amp;lt;= 45 Torr at screening.&lt;br&gt;5. Patients who are more than 20 years old at the time of the informed consent.&lt;br&gt;6. Patients who agree to participate in the study with the written informed consent.</t>
  </si>
  <si>
    <t>Exclusion criteria: 1. Patients with urgent need for endotracheal intubation.&lt;br&gt;2. Patients with respiratory failure fully explained by cardiac failure or fluid overload.&lt;br&gt;3. Patients with exacerbation of asthma.&lt;br&gt;4. Patients with pulmonary embolism.&lt;br&gt;5. Patients who have received NPPV or HFNC for more than 24 hours at the time of the informed consent.&lt;br&gt;6. Patients who have the following chronic pulmonary disease.&lt;br&gt;a. Chronic interstitial pneumonia apparent on chest radiography.&lt;br&gt;b. Chronic pulmonary disease affecting the efficacy endpoints (for example; COPD, tuberculosis sequelae, bronchiectasis, pneumoconiosis etc.).&lt;br&gt;c. Chronic respiratory failure with need for home oxygen therapy (more than 12 hours/day).&lt;br&gt;d. Chronic pulmonary disease that are regarded as inadequate for the study by the investigators.&lt;br&gt;7. Patients with active malignant tumor affecting the efficacy endpoints.&lt;br&gt;8. Patients with contraindications either to NPPV or HFNC, such as undrained pneumothorax, upper airway obstruction, facial trauma, injury and deformity etc.&lt;br&gt;9. Patients with major surgery within 4 weeks prior to the time of the informed consent.&lt;br&gt;10. Patients with severe leukopenia (WBC &amp;lt; 1000 per microliter of blood).&lt;br&gt;11. Patients with hemodynamic instability (systolic blood pressure &amp;lt; 90 mmHg after fluid administration).&lt;br&gt;12. Patients with need for vasopressors.&lt;br&gt;13. Patients with altered consciousness (Glasgow Coma Scale &amp;lt;= 12 points.&lt;br&gt;14. Patients who have received NPPV or HFNC within the past 4 weeks prior to the informed consent, or are using NPPV or HFNC at home (more than 6 hours/day).&lt;br&gt;15. Patients with tracheostomy.&lt;br&gt;16. Patients who are pregnant.&lt;br&gt;17. Patients with cognitive impairment or mental disorder who are regarded as inadequate to evaluate for the study by the investigators.&lt;br&gt;18. Patients who have participated in the other study at the time of the informed consent, or will participate in the other study.&lt;br&gt;19. Any other cases who are regarded as inadequate for the study enrollment by the investigators.</t>
  </si>
  <si>
    <t>1. Proportion of patients who required endotracheal intubation within 28 days after randomization.&lt;br&gt;2. Mortality at 28 days&lt;br&gt;3. In-hospital mortality&lt;br&gt;4. Ventilator-free days&lt;br&gt;5. Change of oxygenation (PaO2/FIO2)&lt;br&gt;6. Arterial blood gas analysis&lt;br&gt;7. Duration of need for any respiratory support&lt;br&gt;8. Duration of hospital stay for respiratory illness&lt;br&gt;9. Adverse events&lt;br&gt;10. Need for Continuous sedation (Drug, dose, duration)</t>
  </si>
  <si>
    <t>The effectiveness of an educational tablet-device application in reducing patient expectations for antibiotic treatment and reducing rates of unnecessary antibiotic prescribing in primary care</t>
  </si>
  <si>
    <t>The intervention will be delivered in the practice waiting room via a smart-tablet. The intervention will be delivered individually to each participant over approximately a 5 minute period. The intervention will be delivered at Balmoral Doctors (a ProCare affiliated general practice) in Auckland, New Zealand. &lt;br&gt;&lt;br&gt;Participants are: patients with upper respiratory tract symptoms of common cold/flu and parents of patients aged 0-7years with upper respiratory tract symptoms who are in the general practice waiting room. &lt;br&gt;Each participant will be asked to complete a brief baseline questionnaire. Once this is done each participant will be randomised into one of three groups:&lt;br&gt;Group 1: Minimal efficacy and antimicrobial resistance [AMR] information, or&lt;br&gt;Group 2: Adverse effect information, or&lt;br&gt;Group 3: Active Control &lt;br&gt;&lt;br&gt;Participants will receive the relevant information in the practice waiting room before their/their child‚Äôs appointment. The information will be delivered primarily in a written format. Given the capabilities of tablet technology, in addition to written information, content will also be delivered using static and dynamic visual imagery. Features which facilitate participant interaction with the tablet device (e.g. tapping on buttons) will also be integrated.&lt;br&gt;&lt;br&gt;MINIMAL EFFICACY/AMR GROUP: Participants in this group will receive information highlighting the lack of efficacy of antibiotic treatment for colds/flu. It will also be highlighted that use of antibiotics for colds/flu can select for antibiotic resistant bacteria, and thus, reduce the efficacy of antibiotic treatment if a bacterial infection occurs in the subsequent months.&lt;br&gt;&lt;br&gt;ADVERSE EFFECT GROUP: Participants in the side effect information group will receive information outlinin</t>
  </si>
  <si>
    <t>https://anzctr.org.au/ACTRN12617000744358.aspx</t>
  </si>
  <si>
    <t>A pilot study investigating the impact of different types of information in reducing patient expectations for antibiotics from general practitioners</t>
  </si>
  <si>
    <t>ACTRN12617000744358</t>
  </si>
  <si>
    <t>Purpose: Educational / counselling / training; Allocation: Randomised controlled trial; Assignment: Parallel;</t>
  </si>
  <si>
    <t>University of Auckland - Research Office</t>
  </si>
  <si>
    <t>Upper respiratory tract infection;Common cold;Flu; &lt;br&gt;Upper respiratory tract infection &lt;br&gt;Common cold &lt;br&gt;Flu;Infection - Other infectious diseases;Public Health - Health promotion/education;Mental Health - Studies of normal psychology, cognitive function and behaviour</t>
  </si>
  <si>
    <t>Auckland District Health Board (Auckland City Hospital)</t>
  </si>
  <si>
    <t>Inclusion criteria: -aged over 18 years&lt;br&gt;-attending an appointment with a general practitioner at Balmoral Doctors for symptoms of&lt;br&gt;infection related to a cold/flu OR attending an appointment for a child (aged 0-7 years) with symptoms of URTI related to a cold/flu</t>
  </si>
  <si>
    <t>Exclusion criteria: Exclusion criteria:&lt;br&gt;¬≠-attending an appointment with a general practitioner at Balmoral Doctors for reasons other than URTI symptoms related to a cold/flu&lt;br&gt;¬≠-attending an appointment with a practice nurse at Balmoral Doctors&lt;br&gt;¬≠-cannot read, write, or speak in English</t>
  </si>
  <si>
    <t>Patient expectation for antibiotics will be assessed by asking participants to score the following statement ('I think it is likely my doctor will give me antibiotics for my cold/flu symptoms' ) on a 8 point Likert Scale (0= NOT LIKELY TO ALL to 7 - EXTREMELY LIKELY) before and after their appointment with the doctor. &lt;br&gt;&lt;br&gt;The statement after the appointment with the doctor will be amended to reflect the fact that the patient may or may not have received a prescription from the doctor in their appointment. &lt;br&gt;These statements have been designed specifically for this study. [At baseline and immediately post-consultation (after appointment with general practitioner).]</t>
  </si>
  <si>
    <t>Prescription of antibiotic in consultation (Yes/No)[After their appointment with the General Practitioner participants will be asked 'Did you receive a prescription for antibiotics from your doctor today? Participants will be able to answer YES or No to this question. This question has been designed specifically for this study]</t>
  </si>
  <si>
    <t>/Steps11and12/372627-(Uploaded-18-03-2020-17-53-30)-Basic results summary.docx</t>
  </si>
  <si>
    <t>Approved;Not approved</t>
  </si>
  <si>
    <t>Sep 28 2017 12:00AM;Jan  1 1900 12:00AM</t>
  </si>
  <si>
    <t>Health and Disability Ethics Committee;Auckland District Healthboard (ADHB) Research Review Committee</t>
  </si>
  <si>
    <t>Israel;Russian Federation;Switzerland;Italy;France;Puerto Rico;Denmark;Australia;South Africa;Netherlands;Finland;Turkey;Austria;United Kingdom;Czech Republic;Hungary;Canada;Argentina;Brazil;Belgium;Poland;Romania;Bulgaria;Germany;New Zealand;Sweden;United States;United Arab Emirates;Portugal;Slovakia;Spain;Chile</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</si>
  <si>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who&lt;br&gt;are not using at least one highly effective method of contraception.&lt;br&gt;3.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</si>
  <si>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Oct 19 2016 12:00AM</t>
  </si>
  <si>
    <t>Study for timing selection, indications, contraindications,clinical effect, and  standard procedure of early cardiopulmonary resuscitation by extracorporeal membrane oxygenation</t>
  </si>
  <si>
    <t>Group 1:Conventional treatment + extracorporeal membrane oxygenation;Group 2:Conventional treatment;</t>
  </si>
  <si>
    <t>http://www.chictr.org.cn/showproj.aspx?proj=30160</t>
  </si>
  <si>
    <t>A clinical study for early cardiopulmonary resuscitation by extracorporeal membrane oxygenation</t>
  </si>
  <si>
    <t>ChiCTR1800017871</t>
  </si>
  <si>
    <t>Shanghai Changzheng Hospital</t>
  </si>
  <si>
    <t>Li Wenfang</t>
  </si>
  <si>
    <t>415 Fengyang Road, Huangpu District, Shanghai, China</t>
  </si>
  <si>
    <t>chzhedlwf@163.com</t>
  </si>
  <si>
    <t>+86 13501838919</t>
  </si>
  <si>
    <t>research projects</t>
  </si>
  <si>
    <t>Inclusion criteria: 1 .Between 16 and 65 years of age, male and female;&lt;br&gt;2. Cardiac and respiratory arrest standard:&lt;br&gt;(1) Sudden acute onset;&lt;br&gt;(2) With the following signs: unconsciousness/No call should be made; Carotid pulsation can't be touched; Electrocardiogram in a straight line or with ventricular fibrillation or pulse free ventricular tachycardia.&lt;br&gt;3. ECMO Implementation standard:&lt;br&gt;(1) Cardiac arrest within 30 minutes;&lt;br&gt;(2) High quality cardiopulmonary resuscitation;&lt;br&gt;(3) The time to implement ECMO should be 10-20 minutes;&lt;br&gt;(4) V-A mode;&lt;br&gt;(5) ECMO stop indication: Pump flow&lt;cardiac output 10%; pulse pressure&gt;20mmHg,LVP&lt;15mmHg,CVP&lt;10cmH2O; ECG returned to normal; SVO2&gt;65; Dopamine dobutamine&lt;5ug/min/kg,arterenol&lt;0.05ug/min/kg; EF&gt;40; brain death.</t>
  </si>
  <si>
    <t>Exclusion criteria: 1. Gestational age &lt; 34 weeks (prone to intracranial hemorrhage);&lt;br&gt;2. Complicated with other severe deformities or serious injuries to important organs;&lt;br&gt;3. Prolonged shock state (&gt;6h);&lt;br&gt;4. Long-term low cardiac output (&gt;24h);&lt;br&gt;5. Prolonged mechanical ventilation (&gt; 7 days) (10 days of newborn);&lt;br&gt;6. Malignant tumor, hematological malignancy, metastatic tumor;&lt;br&gt;7. The deathbed state of various diseases.</t>
  </si>
  <si>
    <t>state of consciousness;electrocardiogram;28 days mortality rate;Organ function index;</t>
  </si>
  <si>
    <t>A Randomised Controlled Trial of Targeted Oxygen Therapy in Mechanically Ventilated Critically Ill Patients</t>
  </si>
  <si>
    <t>https://clinicaltrials.gov/show/NCT03287466</t>
  </si>
  <si>
    <t>Targeted OXYgen Therapy in Critical Illness</t>
  </si>
  <si>
    <t>NCT03287466</t>
  </si>
  <si>
    <t>University College, London</t>
  </si>
  <si>
    <t>Critical Illness;Respiratory Failure</t>
  </si>
  <si>
    <t>ISRCTN31060062</t>
  </si>
  <si>
    <t>UCL/16/0571</t>
  </si>
  <si>
    <t>Surgical &amp; Interventional Trials Unit , UCL;Margaret McNeil</t>
  </si>
  <si>
    <t>situ.toxyc@ucl.ac.uk;margaret.mcneil@nhs.net</t>
  </si>
  <si>
    <t>+44 (0)20 7679 9280;020 7794 0500</t>
  </si>
  <si>
    <t>Royal Free Hospital NHS Foundation Trust;University Hospital Southampton NHS Foundation Trust;National Institute for Health Research, United Kingdom;Royal Free Charity</t>
  </si>
  <si>
    <t>&lt;br&gt;        Inclusion Criteria:&lt;br&gt;&lt;br&gt;          -  Unplanned admission to a critical care unit&lt;br&gt;&lt;br&gt;          -  18 years of age and above (no upper age limit)&lt;br&gt;&lt;br&gt;          -  Respiratory failure forms part of the admission diagnosis&lt;br&gt;&lt;br&gt;          -  The patient is mechanically ventilated via an endotracheal tube&lt;br&gt;&lt;br&gt;          -  The patient is expected to receive mechanical ventilation for &gt; 24 hours&lt;br&gt;&lt;br&gt;        Exclusion Criteria:&lt;br&gt;&lt;br&gt;          -  Admission following surgery (elective or unplanned)&lt;br&gt;&lt;br&gt;          -  Those patients expected to die within 24 hours of admission to ICU *&lt;br&gt;&lt;br&gt;          -  Pregnant females&lt;br&gt;&lt;br&gt;          -  Admission post-cardiac arrest&lt;br&gt;&lt;br&gt;          -  Admission post trauma (including traumatic brain injury)&lt;br&gt;&lt;br&gt;          -  Known sickle cell trait or disease&lt;br&gt;&lt;br&gt;          -  Ongoing significant haemorrhage or profound anaemia&lt;br&gt;&lt;br&gt;          -  Severe peripheral vascular disease&lt;br&gt;&lt;br&gt;          -  Severe pulmonary hypertension&lt;br&gt;&lt;br&gt;          -  Other medical conditions where mild hypoxaemia would be contra-indicated ***&lt;br&gt;&lt;br&gt;          -  Patients participating in other interventional clinical trials&lt;br&gt;&lt;br&gt;               -  As determined by the responsible clinical team ** As determined by the&lt;br&gt;                  responsible clinical team and /or research team&lt;br&gt;</t>
  </si>
  <si>
    <t>Feasibility to recruit</t>
  </si>
  <si>
    <t>Measurement of arterial blood gases;Measurement of oxygen saturation;Measurement of fraction of inspired oxygen;Time to extubation / detachment from mechanical ventilation;Mechanical ventilation free days on ICU;Measurement of blood pressure;Measurement of heart rate;Measurement of cardiac rhythm;Measurement of cardiac output and stroke volume (if measured);Measurement of vasopressor doses;Measurement of inotrope doses;Measurement of daily fluid balance;Measurement of inotrope free days on ICU;Measurement of vasopressor free days on ICU;Measurement of Urea;Measurement of creatinine;Measurement of urine output;The need for renal replacement therapy;Renal replacement therapy free days on ICU;Measurement of transaminases;Measurement of blood clotting values;Measurement of bilirubin;Measurement of blood lactate;Measurement of Troponin;Adverse events;SOFA score change;APACHE II score change;Length of ICU stay;Length of hospital stay;Mortality rates;Days alive out of Hospital</t>
  </si>
  <si>
    <t>Efficacy of Self-management of Sedative Therapy by Ventilated ICU Patients</t>
  </si>
  <si>
    <t>Drug: Dexmedetomidine</t>
  </si>
  <si>
    <t>https://clinicaltrials.gov/show/NCT02819141</t>
  </si>
  <si>
    <t>Self-management of Sedative Therapy by Ventilated Patients</t>
  </si>
  <si>
    <t>NCT02819141</t>
  </si>
  <si>
    <t>Critical Illness;Anxiety;Respiratory Failure</t>
  </si>
  <si>
    <t>R01HL030881;16-000417</t>
  </si>
  <si>
    <t>Linda L Chlan;Linda L Chlan, RN, PhD</t>
  </si>
  <si>
    <t>;chlan.linda@mayo.edu</t>
  </si>
  <si>
    <t>Mayo Clinic;</t>
  </si>
  <si>
    <t>University of Minnesota;National Heart, Lung, and Blood Institute (NHLBI)</t>
  </si>
  <si>
    <t>&lt;br&gt;        Inclusion Criteria:&lt;br&gt;&lt;br&gt;          1. Subject is acutely mechanically ventilated during the current hospitalization.&lt;br&gt;&lt;br&gt;          2. Subject is currently receiving a continuous intravenous infusion of a sedative/opioid&lt;br&gt;             medication(s) or has received at least one intravenous bolus dose of a sedative/opioid&lt;br&gt;             medication in the previous 24 hours (fentanyl, hydromorphone, ketamine, morphine,&lt;br&gt;             midazolam, diazepam, lorazepam, propofol, haloperidol, dexmedetomidine).&lt;br&gt;&lt;br&gt;          3. Subject must pass pre-Patient-Controlled Sedation (PCS) screening test and be assessed&lt;br&gt;             Richmond Agitation-Sedation Scale (RASS) -2 to +1&lt;br&gt;&lt;br&gt;          4. Subject Age = 18 years&lt;br&gt;&lt;br&gt;          5. Subject or their proxy is capable of providing informed consent&lt;br&gt;&lt;br&gt;        Exclusion Criteria:&lt;br&gt;&lt;br&gt;          1. Aggressive ventilatory support or prone ventilation.&lt;br&gt;&lt;br&gt;          2. Hypotension (systolic blood pressure &lt; 85 mmHg) requiring a vasopressor at a dose&lt;br&gt;             greater than norepinephrine or epinephrine 0.15 mcg/kg/min or vasopressin &gt; 2.4 units&lt;br&gt;             per hour. Subjects will be excluded if they require more than one continuous infusion&lt;br&gt;             of a catecholamine vasopressor medication simultaneously. Subjects will be excluded if&lt;br&gt;             the vasopressor dose was higher than norepinephrine or epinephrine 0.15 mcg/kg/min,&lt;br&gt;             vasopressin &gt; 2.4 units per hour, phenylephrine &gt;3 mcg/kg/min, dopamine &gt;10 mcg/kg/min&lt;br&gt;             or dobutamine at any dose in the prior 6 hours. If dopamine is being used to increase&lt;br&gt;             heart rate, rather than as a vasopressor for hypotension, subject will be excluded.&lt;br&gt;&lt;br&gt;          3. Second or third degree heart block or bradycardia (heart rate &lt; 50 beats/min).&lt;br&gt;&lt;br&gt;          4. Paralysis or other condition preventing the use of push button device&lt;br&gt;&lt;br&gt;          5. Positive pregnancy test or lactation&lt;br&gt;&lt;br&gt;          6. Acute hepatitis or liver failure (direct bilirubin &gt;5 mg/dL)&lt;br&gt;&lt;br&gt;          7. Acute stroke or uncontrolled seizures.&lt;br&gt;&lt;br&gt;          8. Acute myocardial infarction within 48 hours prior to enrollment.&lt;br&gt;&lt;br&gt;          9. Severe cognition or communication problems (such as coma, deafness without signing&lt;br&gt;             literacy, physician-documented dementia)&lt;br&gt;&lt;br&gt;         10. Assessed RASS -3, -4, -5 or RASS +2,+3, +4&lt;br&gt;&lt;br&gt;         11. Chronic ventilator support in place of residence prior to current hospitalization.&lt;br&gt;&lt;br&gt;         12. Imminent extubation from mechanical ventilator support.&lt;br&gt;</t>
  </si>
  <si>
    <t>Changes in anxiety using the 100mm vertical visual analog scale;Changes in duration of days receiving mechanical ventilation after study enrollment;Changes in delirium using the CAM-ICU tool</t>
  </si>
  <si>
    <t>Comparison of level of arousal and alertness using the Richmond Agitation-Sedation Scale;Comparison of sedative exposure (sedation frequency + sedation intensity) using electronic health record data of intravenous sedative medications.</t>
  </si>
  <si>
    <t>Fluids in Septic Shock (FISSH): a Randomized Controlled Trial</t>
  </si>
  <si>
    <t>Other: higher chloride crystalloid;Other: lower chloride crystalloid</t>
  </si>
  <si>
    <t>https://clinicaltrials.gov/show/NCT03677102</t>
  </si>
  <si>
    <t>Fluids in Septic Shock (FISSH)</t>
  </si>
  <si>
    <t>NCT03677102</t>
  </si>
  <si>
    <t>Bram Rochwerg, MSc,MD,FRCPC;Bram Rochwerg, MSc,MD,FRCPC</t>
  </si>
  <si>
    <t>;rochwerg@mcmaster.ca</t>
  </si>
  <si>
    <t>;905-521-2100</t>
  </si>
  <si>
    <t>The Physicians' Services Incorporated Foundation</t>
  </si>
  <si>
    <t>&lt;br&gt;        Inclusion Criteria:&lt;br&gt;&lt;br&gt;          -  patients 16 years or greater who meet all of the following:&lt;br&gt;&lt;br&gt;          -  require fluid resuscitation for refractory hypotension (systolic blood pressure &lt;90&lt;br&gt;             mmHg or mean arterial blood pressure&lt;65 mmHg after 1 Litre bolus over 1 hour or less&lt;br&gt;             or organ hypo-perfusion (serum lactate &gt;4 mmol/L)&lt;br&gt;&lt;br&gt;          -  have a clinical suspicion of infection&lt;br&gt;&lt;br&gt;          -  are within 6 hours of hospital admission or critical care response team consultation&lt;br&gt;&lt;br&gt;          -  are anticipated to require ICU admission&lt;br&gt;&lt;br&gt;        Exclusion Criteria:&lt;br&gt;&lt;br&gt;          -  intracranial bleed or intracranial hypertension during the index hospital admission&lt;br&gt;&lt;br&gt;          -  10% of body surface area acute burn injury&lt;br&gt;&lt;br&gt;          -  bleeding/hemorrhage as likely cause of hypotension&lt;br&gt;&lt;br&gt;          -  a lack of commitment to life support&lt;br&gt;&lt;br&gt;          -  have previously enrolled in FISSH, or a confounding trial (e.g. a trial examining the&lt;br&gt;             effect of other intravenous fluids in septic shock patients)&lt;br&gt;&lt;br&gt;          -  been transferred from another hospital or facility &gt;6 hours since presentation to&lt;br&gt;             first hospital&lt;br&gt;&lt;br&gt;          -  pre-established ESRD or are receiving hemodialysis (intermittent or continuous) at&lt;br&gt;             time of enrolment, or&lt;br&gt;&lt;br&gt;          -  been admitted to ICU directly from the operating room or post anaesthetic care unit&lt;br&gt;</t>
  </si>
  <si>
    <t>Stage 2 or worse acute kidney injury (AKI)</t>
  </si>
  <si>
    <t>Number of participants with a serum sodium over 145mEq/L or under 130mEq/L;Number of participants with a serum potassium over 5mEq/L or under 3.5mEq/L;number of days requiring vasoactive agents;ventilator free days;hospital/ICU length of stay;hospital/ICU mortality</t>
  </si>
  <si>
    <t>Comparing Recruitment Strategies for a Randomized Controlled Trial in Sleep Apnea and Prediabetes</t>
  </si>
  <si>
    <t>https://clinicaltrials.gov/show/NCT03984058</t>
  </si>
  <si>
    <t>Recruitment Strategies Comparing Different Strategies in Sleep Apnea and Prediabetes</t>
  </si>
  <si>
    <t>NCT03984058</t>
  </si>
  <si>
    <t>Sleep Disorder;Pre Diabetes;Obstructive Sleep Apnea</t>
  </si>
  <si>
    <t>IRB00199862</t>
  </si>
  <si>
    <t>Naresh Punjabi, M.D.;Naresh Punjabi, M.D.;Principal Investigator</t>
  </si>
  <si>
    <t>;npunjabi@jhmi.edu;</t>
  </si>
  <si>
    <t>;410-550-2632;833-354-3727</t>
  </si>
  <si>
    <t>Fusion Health</t>
  </si>
  <si>
    <t>&lt;br&gt;        Inclusion Criteria:&lt;br&gt;&lt;br&gt;          -  Prediabetes: A1c value of 6.0-6.4% and fasting glucose of 100-125 mg/dl&lt;br&gt;&lt;br&gt;          -  Moderate-to-severe OSA [4% oxygen desaturation index (ODI) = 20/h]&lt;br&gt;&lt;br&gt;          -  Ability to provide informed consent&lt;br&gt;&lt;br&gt;          -  Able to comply with all study procedures and be available for the study duration&lt;br&gt;&lt;br&gt;          -  Availability of smart phone&lt;br&gt;&lt;br&gt;        Exclusion Criteria:&lt;br&gt;&lt;br&gt;          -  BMI &lt; 28 or = 38 kg/m2&lt;br&gt;&lt;br&gt;          -  Type 1 or Type 2 diabetes mellitus&lt;br&gt;&lt;br&gt;          -  Pregnancy&lt;br&gt;&lt;br&gt;          -  Use of glucose-lowering or weight loss medications (e.g., metformin, orlistat,&lt;br&gt;             phentermine)&lt;br&gt;&lt;br&gt;          -  Prior or anticipated bariatric surgery&lt;br&gt;&lt;br&gt;          -  Current use of PAP or oral appliance therapy for OSA&lt;br&gt;&lt;br&gt;          -  Commercial driver&lt;br&gt;&lt;br&gt;          -  Report of a motor vehicle accident or near-miss due to sleepiness within 2 years&lt;br&gt;&lt;br&gt;          -  Epworth Sleepiness Scale score10 &gt; 18&lt;br&gt;&lt;br&gt;          -  Current (prevalent) use of oral corticosteroids (within 1 month)&lt;br&gt;&lt;br&gt;          -  Participation in a concurrent clinical trial&lt;br&gt;&lt;br&gt;          -  Unstable medical conditions: uncontrolled angina and/or congestive heart failure,&lt;br&gt;             uncontrolled blood pressure or resistant hypertension [BP = 160/100 among those with&lt;br&gt;             hypertension, requiring 3 or more meds], severe chronic obstructive pulmonary disease,&lt;br&gt;             cancer, or active psychiatric disease&lt;br&gt;&lt;br&gt;          -  Other sleep disorders (e.g., circadian rhythm disorder, working night or rotation&lt;br&gt;             shift, short sleep duration based on self-reported habitual sleep patterns &lt; 5&lt;br&gt;             hrs/night)&lt;br&gt;&lt;br&gt;          -  Use of supplemental oxygen during wakefulness or sleep&lt;br&gt;&lt;br&gt;          -  Central sleep apnea (central apnea index = 5/h) or Cheyne-Stokes respiration (&gt; 10&lt;br&gt;             minutes of continues period breathing) on the screening home sleep test Resting awake&lt;br&gt;             SpO2 &lt; 90%&lt;br&gt;&lt;br&gt;          -  Chronic opiate use.&lt;br&gt;&lt;br&gt;          -  Use of illicit drug / marijuana use more than once per week&lt;br&gt;&lt;br&gt;          -  Difficulty understanding or speaking English&lt;br&gt;&lt;br&gt;          -  Anything that, in the opinion of the site investigator, would place the participant at&lt;br&gt;             increased risk or preclude a participant's ability to adhere to study protocols or&lt;br&gt;             complete the study&lt;br&gt;</t>
  </si>
  <si>
    <t>Recruitment Yield as assessed by number of participants enrolled from electronic medical records (EMR)</t>
  </si>
  <si>
    <t>Adherence to Pap Therapy as assessed by the ResMed AirView Remote Monitoring system</t>
  </si>
  <si>
    <t>Randomized Clinical Trial to Assess Whether the Duration of Cotrimoxazole Preventive Therapy in HIV Patients With CD4 Counts &gt;350 CD4 Cells/¬µL by Antiretroviral Treatment Influences the Rate of Carriage of Multidrug-resistant Bacteria</t>
  </si>
  <si>
    <t>Drug: Cotrimoxazole;Drug: Placebo</t>
  </si>
  <si>
    <t>https://clinicaltrials.gov/show/NCT03087890</t>
  </si>
  <si>
    <t>Impact of Cotrimoxazole Use in Immunocompetent HIV Patients on Carriage of Antimicrobial Resistant Bacteria</t>
  </si>
  <si>
    <t>NCT03087890</t>
  </si>
  <si>
    <t>Tanzania</t>
  </si>
  <si>
    <t>HIV-1-infection;Pneumocystis Pneumonia;Opportunistic Infections;Preventive Therapy;Antibiotic Side Effect</t>
  </si>
  <si>
    <t>TZ16CT007;NIMRlHQ/R.SaJVol. 1X12144;2015-10-27/AEC/Vol.X/54;REK2015/540;REK2015/540</t>
  </si>
  <si>
    <t>Joel Manyahi, MD</t>
  </si>
  <si>
    <t>Haukeland University Hospital;Muhimbili University of Health and Allied Sciences;Helse Vest</t>
  </si>
  <si>
    <t>&lt;br&gt;        Inclusion Criteria:&lt;br&gt;&lt;br&gt;          -  Only patients who provide written informed consent will be included&lt;br&gt;&lt;br&gt;          -  Patients aged 18 years or older with newly diagnosed HIV-infection and CD4 counts of =&lt;br&gt;             350 per microliter will be included for randomisation to receive placebo or&lt;br&gt;             cotrimoxazole preventive treatment.&lt;br&gt;&lt;br&gt;          -  Persons testing hiv negative at the participating clinics will be included as&lt;br&gt;             additional control group but not randomised to interventions&lt;br&gt;&lt;br&gt;          -  Persons testing hiv-positive and having impaired immunity with CD4 count below will be&lt;br&gt;             included as additional control group but not randomised for intervention. This group&lt;br&gt;             will routinely receive cotrimoxazole prophylaxis from the national AIDS control&lt;br&gt;             program, and not followed-up further in this study.&lt;br&gt;&lt;br&gt;        Exclusion Criteria:&lt;br&gt;&lt;br&gt;          -  CD4&lt;350 per microliter at enrollment&lt;br&gt;&lt;br&gt;          -  Patients allergic to cotrimoxazole&lt;br&gt;&lt;br&gt;          -  Children under age of 18 years&lt;br&gt;&lt;br&gt;          -  Pregnant women&lt;br&gt;</t>
  </si>
  <si>
    <t>Change in carriage of resistant bacteria in gut and/or nose by week 48;Change in carriage of resistant bacteria in gut and/or nose by week 2;Change in carriage of resistant bacteria in gut and/or nose by week 24</t>
  </si>
  <si>
    <t>Adverse events;Mortality;Morbidity</t>
  </si>
  <si>
    <t>Skeletal, Dental and Upper Airway Changes in Skeletal Class II Division 1 Patients With the Constricted Maxilla (8-14 Years Old) Treated With Twin Block and Hyrax, Evaluated Through Pressure Drop Experimental Analysis.</t>
  </si>
  <si>
    <t>Other: Twin block then Hyrax;Other: Hyrax then Twin block</t>
  </si>
  <si>
    <t>https://clinicaltrials.gov/show/NCT04190953</t>
  </si>
  <si>
    <t>Upper Airway's Pressure Drop Analyses After Mandibular Advancement and Maxillary Expansion</t>
  </si>
  <si>
    <t>NCT04190953</t>
  </si>
  <si>
    <t>Apnea;Airway Obstruction, Nasal;Mandible Small;Maxillary Hypoplasia</t>
  </si>
  <si>
    <t>February 18, 2020</t>
  </si>
  <si>
    <t>Pro00095427</t>
  </si>
  <si>
    <t>Silvia G Capenakas, MSc;Manuel Lagravere, PHD;SILVIA GIANONI-CAPENAKAS</t>
  </si>
  <si>
    <t>;manuel@ualberta.ca;capenaka@ualberta.ca</t>
  </si>
  <si>
    <t>;7804927696;5875949947</t>
  </si>
  <si>
    <t>&lt;br&gt;        Inclusion Criteria:&lt;br&gt;&lt;br&gt;          -  children between the ages 8-14 years old (8-12 years old girls and 9-14 years old&lt;br&gt;             boys), presenting skeletal class II division 1 malocclusion with maxillary&lt;br&gt;             constriction&lt;br&gt;&lt;br&gt;        Exclusion Criteria:&lt;br&gt;&lt;br&gt;          -  syndromic patients, previous ortho history, non-compliance, severe oral health issues&lt;br&gt;             (cavities, poor oral hygiene)&lt;br&gt;</t>
  </si>
  <si>
    <t>Airflow</t>
  </si>
  <si>
    <t>Dental changes;Skeletal changes</t>
  </si>
  <si>
    <t>A Phase 1 First-In-Human Study of HBN-1 in Patients Resuscitated Following Out-of-Hospital Cardiac Arrest</t>
  </si>
  <si>
    <t>Drug: HBN-1</t>
  </si>
  <si>
    <t>https://clinicaltrials.gov/show/NCT04094857</t>
  </si>
  <si>
    <t>Phase 1 Study of HBN-1</t>
  </si>
  <si>
    <t>NCT04094857</t>
  </si>
  <si>
    <t>Hibernaid, Inc</t>
  </si>
  <si>
    <t>HBN-1-001-US</t>
  </si>
  <si>
    <t>Laurence Katz, MD;David B Seder, MD;Eric Berrios</t>
  </si>
  <si>
    <t>;;eric.berrios@pharpoint.com</t>
  </si>
  <si>
    <t>;;919-433-2159</t>
  </si>
  <si>
    <t>Hibernaid, Inc;Maine Medical Center;</t>
  </si>
  <si>
    <t>&lt;br&gt;        Inclusion Criteria:&lt;br&gt;&lt;br&gt;          1. Age 40 to 80 years, inclusive&lt;br&gt;&lt;br&gt;          2. Documented diagnosis of OHCA with ventricular tachycardia/fibrillation, asystole or&lt;br&gt;             pulseless electrical activity&lt;br&gt;&lt;br&gt;          3. Return of spontaneous circulation within 50 minutes of the event&lt;br&gt;&lt;br&gt;          4. FOUR Motor Score &lt;4&lt;br&gt;&lt;br&gt;          5. Maximum estimated weight not to exceed 100 kg&lt;br&gt;&lt;br&gt;        Exclusion Criteria:&lt;br&gt;&lt;br&gt;          1. Return of spontaneous circulation &gt;8 hours&lt;br&gt;&lt;br&gt;          2. Known history of prior cardiac arrest, alcohol, or substance abuse or dependence&lt;br&gt;&lt;br&gt;          3. Presumed etiology of cardiac arrest is trauma, hemorrhage, or sepsis&lt;br&gt;&lt;br&gt;          4. Comfort measures only or anticipated withdrawal of life-support within 24 hours&lt;br&gt;&lt;br&gt;          5. Is within a protected population group (eg, pregnant or breastfeeding or incarcerated&lt;br&gt;             persons)&lt;br&gt;&lt;br&gt;          6. Has history or evidence of significant hepatic dysfunction (Sequential Organ Failure&lt;br&gt;             Assessment Hepatic score &gt;2)&lt;br&gt;&lt;br&gt;          7. Any other condition, that in the opinion of the investigator, would preclude the&lt;br&gt;             subject from being a suitable candidate, e.g. end-stage chronic illness with no&lt;br&gt;             reasonable expectation of survival to hospital discharge&lt;br&gt;&lt;br&gt;          8. Is able to obey to verbal commands&lt;br&gt;&lt;br&gt;          9. Is receiving IV vasopressin or lidocaine hydrochloride&lt;br&gt;</t>
  </si>
  <si>
    <t>Characterize the safety and recommended Phase 2 loading dose infusion rate of HBN-1</t>
  </si>
  <si>
    <t>Determine the incidence of the need for implementation of treatment to offset shivering</t>
  </si>
  <si>
    <t>Procalcitonin Level Guided Cessation of Antibiotic Therapy in Children With Sepsis: A Randomized Controlled Trial</t>
  </si>
  <si>
    <t>Behavioral: PCT group</t>
  </si>
  <si>
    <t>https://clinicaltrials.gov/show/NCT03388944</t>
  </si>
  <si>
    <t>PCT Guided Stopping of Antibiotic Therapy in Children With Sepsis</t>
  </si>
  <si>
    <t>NCT03388944</t>
  </si>
  <si>
    <t>Allocation: Randomized. Intervention model: Parallel Assignment. Primary purpose: Supportive Care. Masking: Double (Participant, Outcomes Assessor).</t>
  </si>
  <si>
    <t>Sepsis;Septic Shock;Antibiotic Use;Procalcitonin;PCT;Antimicrobial Resistance;AMR</t>
  </si>
  <si>
    <t>IEC-531/11.11.2016</t>
  </si>
  <si>
    <t>S K Kabra, MD;Jhuma Sankar, MD;Jayashree Muralidharan, MD</t>
  </si>
  <si>
    <t>;jhumaji@gmail.com;mjshree@hotmail.com</t>
  </si>
  <si>
    <t>;+911126546784;</t>
  </si>
  <si>
    <t>All India Institute of Medical Sciences, New Delhi;</t>
  </si>
  <si>
    <t>&lt;br&gt;        Inclusion Criteria:&lt;br&gt;&lt;br&gt;          -  Children 2 month to 17 years admitted to the ICU and already receiving antibiotics for&lt;br&gt;             suspected or proven sepsis (defined as systemic inflammatory response syndrome or SIRS&lt;br&gt;             due to infection) and children who are started on antibiotics in the ICU for suspected&lt;br&gt;             or proven sepsis will be included.&lt;br&gt;&lt;br&gt;        Exclusion Criteria:&lt;br&gt;&lt;br&gt;          -  Children receiving antibiotics more than 24 hours before presentation&lt;br&gt;&lt;br&gt;          -  Children with severe immunosuppression (CD4 count of less than 200 cells/mm3,&lt;br&gt;             neutropenic patients (&lt;500 neutrophils/ml)) other than corticosteroid use&lt;br&gt;&lt;br&gt;          -  Children admitted for post-op observation&lt;br&gt;&lt;br&gt;          -  Children with an estimated length of stay less than 24 hrs&lt;br&gt;&lt;br&gt;          -  Children with underlying co-morbidities with possible imminent death&lt;br&gt;&lt;br&gt;          -  Children whose parents refuse to give an informed consent&lt;br&gt;</t>
  </si>
  <si>
    <t>Proportion clinically cured;Duration of antibiotic therapy</t>
  </si>
  <si>
    <t>The effect of tele-nursing on activities of daily living in post-myocardial infarction patients in CCU and post CCU wards</t>
  </si>
  <si>
    <t>Intervention 1: Intervention group: The ADL-IADL questionnaire will be provided to patients with a heart attack who are being discharged once before the intervention and will be completed. Then again, after 12 weeks of intervention, including familiarity with the disease, detailed and complete training on correction Risk factors for coronary artery disease (age-sex-tobacco-obesity-hypertension-motility-diabetes-unhealthy diets-alcohol-stress-smoking), effective measures to reduce risk factors for heart attacks, dietary considerations-type and rate, and The number of diets, the methods of preparing and cooking healthy food, the correction of nutrition at work, weight loss methods, the beneficial effects of physical activity and exercise on the body,The effect of exercise on heart patients, exercise, the type and amount of daily activity, how to exercise, including frequency, duration, pulse control in the permissible range, exercise and physical activity, training on the drug program and the effects of drugs and the effects and manner of Taking them, pursuing treatment, training in the prevention of chest pain and appropriate measures in case of chest pain, control of shortness of breath and fatigue, type of medicine, how to use it, how to follow the treatment, strategies for reducing anxiety such as deep breathing - music-reading Claims and Qur'an, the way and time of the beginning of work-travel-driving-matters of marriage, the level of normal and social activities Jesus and the teaching methods of reducing anxiety and stress control Questions that have been addressed to patients about problems will also be answered after consultation with the cardiologist, they will be contacted by telephone within the first 6 weeks 2 times a week and in the next 6 weeks once a week,</t>
  </si>
  <si>
    <t>http://en.irct.ir/trial/33683</t>
  </si>
  <si>
    <t>The effect of tele-nursing on activities of daily living in post-myocardial infarction patients</t>
  </si>
  <si>
    <t>IRCT20180725040593N1</t>
  </si>
  <si>
    <t>Randomization: Randomized, Blinding: Not blinded, Placebo: Not used, Assignment: Parallel, Purpose: Education/Guidance, Randomization description: Eligible participants were randomly assigned to a 1:1 ratio of tele nursing and a control group using a web-based randomization service (IWRS) in a mixture of block sizes of two and four. 84 opaque, sealed, and sequentially numbered envelopes (SNOSE) were used that contained a group assignment. Then, the envelopes were shuffled and distributed among the participants and the research investigator assigned the intervention to each subject based on the containment envelopes.</t>
  </si>
  <si>
    <t>heart attack. &lt;br&gt;?????? ???? ?????;I60-I69</t>
  </si>
  <si>
    <t>Narges Sefidi</t>
  </si>
  <si>
    <t>Ghiam</t>
  </si>
  <si>
    <t>sefidiN95@medsab.ac.ir</t>
  </si>
  <si>
    <t>+98 58 3222 8907</t>
  </si>
  <si>
    <t>Inclusion criteria: Access to mobile or landline&lt;br&gt;Ability to understand and speak Persian&lt;br&gt;Have a history of heart attack and are being hospitalized&lt;br&gt;The patient is alert&lt;br&gt;The patient has no physical, mental, and motor disabilities&lt;br&gt;Age is less than 75 years old&lt;br&gt;The patient is not blind or deaf&lt;br&gt;Confirmation of MI Diagnosis by Cardiologist&lt;br&gt;Pass over 24 hours after admission patients</t>
  </si>
  <si>
    <t>Exclusion criteria: Confirmation of MI Diagnosis by Cardiologist&lt;br&gt;Access to mobile or landline&lt;br&gt;The patient is alert</t>
  </si>
  <si>
    <t>Daily activity level of life. Timepoint: Measuring the status of daily activities of patients before intervention (at baseline) in both intervention and control groups and 12 weeks later. Method of measurement: Using the ADL-IADL questionnaire.</t>
  </si>
  <si>
    <t>Justification or reason for not sharing IPD is No decision has been made yet</t>
  </si>
  <si>
    <t>Sep 11 2018 12:00AM</t>
  </si>
  <si>
    <t>Ethics committee of Sabzevar University of Medical Sciences</t>
  </si>
  <si>
    <t>PROSpect: Prone and Oscillation Pediatric Clinical Trial</t>
  </si>
  <si>
    <t>Other: Either supine or prone positioning and either CMV or HFOV</t>
  </si>
  <si>
    <t>https://clinicaltrials.gov/show/NCT03896763</t>
  </si>
  <si>
    <t>NCT03896763</t>
  </si>
  <si>
    <t>United States;Australia;Canada;Malaysia;Netherlands;Thailand;Australia;Canada;Malaysia;Netherlands;Thailand;United States</t>
  </si>
  <si>
    <t>Acute Respiratory Distress Syndrome in Children</t>
  </si>
  <si>
    <t>Martha AQ Curley, RN, PhD;Ira M. Cheifetz, MD;Martin CJ Kneyber, MD, PhD;David Wypij, PhD;Amy Cassidy</t>
  </si>
  <si>
    <t>;;;;acassidy@nursing.upenn.edu</t>
  </si>
  <si>
    <t>;;;;215-898-4151</t>
  </si>
  <si>
    <t>University of Pennsylvania;Duke University;Beatrix Children's Hospital;Boston Children‚Äôs Hospital;</t>
  </si>
  <si>
    <t>National Heart, Lung, and Blood Institute (NHLBI);University Medical Center Groningen;Boston Children‚Äôs Hospital</t>
  </si>
  <si>
    <t>&lt;br&gt;        Inclusion criteria:&lt;br&gt;&lt;br&gt;        Intubated and mechanically ventilated with moderate-severe PARDS for &lt;48 hours per PALICC&lt;br&gt;        guidelines (chest imaging consistent with acute pulmonary parenchymal disease and OI =12 or&lt;br&gt;        OSI =10). We require two blood gases meeting moderate-severe PARDS criteria (separated by&lt;br&gt;        at least 4 ¬± 2 hours during which time the clinical team is actively working to recruit&lt;br&gt;        lung volume and optimize the patient's hemodynamic status per PALICC guidelines;&lt;br&gt;        specifically, incremental and decremental PEEP changes to optimize lung volume). A second&lt;br&gt;        blood gas is not required for OI =16.&lt;br&gt;&lt;br&gt;        Exclusion criteria:&lt;br&gt;&lt;br&gt;          -  Perinatal related lung disease&lt;br&gt;&lt;br&gt;          -  Congenital diaphragmatic hernia or congenital/acquired diaphragm paralysis&lt;br&gt;&lt;br&gt;          -  Respiratory failure explained by cardiac failure or fluid overload&lt;br&gt;&lt;br&gt;          -  Cyanotic heart disease&lt;br&gt;&lt;br&gt;          -  Cardiomyopathy&lt;br&gt;&lt;br&gt;          -  Unilateral lung disease&lt;br&gt;&lt;br&gt;          -  Primary pulmonary hypertension&lt;br&gt;&lt;br&gt;          -  Intubated for status asthmaticus&lt;br&gt;&lt;br&gt;          -  Obstructive airway disease (e.g., Severe airways disease without parenchymal&lt;br&gt;             involvement or disease characterized by hypercapnia with FiO2 &lt;0.30 and/or evidence of&lt;br&gt;             increased resistance visible on the flow - time scalar and/or presence of intrinsic&lt;br&gt;             PEEP)&lt;br&gt;&lt;br&gt;          -  Active air leak&lt;br&gt;&lt;br&gt;          -  Bronchiolitis obliterans&lt;br&gt;&lt;br&gt;          -  Post hematopoietic stem cell transplant; specifically, patients receiving continuous&lt;br&gt;             supplemental oxygen for three or more days prior to intubation; receiving noninvasive&lt;br&gt;             ventilation for more than 24 hours prior to intubation; receiving more than one&lt;br&gt;             vasoactive medication at time of meeting inclusion criteria; spending more than four&lt;br&gt;             days in the PICU prior to intubation; supported on or with immediate plans for renal&lt;br&gt;             replacement therapies; with two or more allogeneic transplants; who relapsed after the&lt;br&gt;             transplant; or with diffuse alveolar hemorrhage&lt;br&gt;&lt;br&gt;          -  Post lung transplant&lt;br&gt;&lt;br&gt;          -  Home ventilator (including noninvasive) or home oxygen dependent (exception:&lt;br&gt;             night-time noninvasive ventilation (CPAP/BiPAP) or oxygen for obstructive sleep apnea&lt;br&gt;             is permitted)&lt;br&gt;&lt;br&gt;          -  Neuromuscular respiratory failure&lt;br&gt;&lt;br&gt;          -  Critical airway (e.g., post laryngotracheal surgery or new tracheostomy) or anatomical&lt;br&gt;             obstruction of the lower airway (e.g., mediastinal mass)&lt;br&gt;&lt;br&gt;          -  Facial surgery or trauma in previous 2 weeks&lt;br&gt;&lt;br&gt;          -  Head trauma (managed with hyperventilation)&lt;br&gt;&lt;br&gt;          -  Intracranial bleeding&lt;br&gt;&lt;br&gt;          -  Unstable spine, femur or pelvic fractures&lt;br&gt;&lt;br&gt;          -  Acute abdominal process/open abdomen&lt;br&gt;&lt;br&gt;          -  Morbid obesity (2w-24 months: WHO weight-for-length/height z-score =+3; =2 years: WHO&lt;br&gt;             body mass index (BMI)-for-age z-score =+3)&lt;br&gt;&lt;br&gt;          -  Currently receiving either prone positioning or any high-frequency mode of MV with&lt;br&gt;             current illness (Up to 4 hours of prone positioning and/or any mode of high-frequency&lt;br&gt;             mode of MV is allowed as long as the therapies are off for least 4 hours prior to the&lt;br&gt;             subject meeting oxygenation criteria.)&lt;br&gt;&lt;br&gt;          -  Supported on ECMO during the current admission&lt;br&gt;&lt;br&gt;          -  Family/medical team not providing full support (patient treatment considered futile)&lt;br&gt;&lt;br&gt;          -  Previously enrolled in current study&lt;br&gt;&lt;br&gt;          -  Enrolled in any other interventional clinical trial not approved for co-enrollment&lt;br&gt;&lt;br&gt;          -  Known pregnancy&lt;br&gt;</t>
  </si>
  <si>
    <t>Ventilator-free Days (VFD)</t>
  </si>
  <si>
    <t>Nonpulmonary organ failure-free days (OFFD)</t>
  </si>
  <si>
    <t>Respiratory Rate in patients with Respiratory Failure in response to Nasal High Flow Therapy delivered via a single sealed nostril</t>
  </si>
  <si>
    <t>The study purpose is to test the delivery of Nasal High Flow (NHF) therapy via a single, sealed nostril in adult patients with respiratory failure who are receiving NHF therapy as their standard care in the intensive care unit (ICU) or high dependency unit (HDU). The therapy will be applied by trained hospital staff.&lt;br&gt;&lt;br&gt;The NHF therapy will be delivered via the single, sealed nostril for up-to one-hour in patients who were already receiving NHF therapy via a two-prong interface (i.e. comparator) as their standard care. Before and after using the investigative interface the participant will receive the NHF therapy via the comparator interface. Despite a brief transition time during the exchange of interfaces, there will be no period of time when the patient is not receiving NHF therapy during the study. The primary end-point will be ventilation parameters at ne-hour following the application of the investigative interface for one-hour. The study is a prospective, cross-over design. &lt;br&gt;&lt;br&gt;The study will last for two and a half (2.5) hours. The settings of the NHF while the investigative interface is being applied will be adjusted to match the same patient ventilation parameters as recorded during the use of NHF therapy delivered via the comparator interface. Therefore, the settings of the NHF (flow rate, FiO2) will be adjusted according to each patient. At any time during the study, the patient can request to have the investigative interface removed and replaced by the comparator interface. The patient will be constantly monitored during the study using standard practice and at any time during the study the medical and nursing staff can decide to change therapies if they deem that it is in the best interest of the patient.</t>
  </si>
  <si>
    <t>https://anzctr.org.au/ACTRN12619000831189.aspx</t>
  </si>
  <si>
    <t>Nasal High Flow via a Single, Sealed Nostril in Patients with Respiratory Failure</t>
  </si>
  <si>
    <t>ACTRN12619000831189</t>
  </si>
  <si>
    <t>Purpose: Treatment; Allocation: Non-randomised trial; Masking: Open (masking not used);Assignment: Crossover;Type of endpoint: Efficacy;</t>
  </si>
  <si>
    <t>Respiratory Failure; &lt;br&gt;Respiratory Failure;Respiratory - Chronic obstructive pulmonary disease;Respiratory - Other respiratory disorders / diseases;Respiratory - Asthma</t>
  </si>
  <si>
    <t>CIA-248</t>
  </si>
  <si>
    <t>Inclusion criteria: 1.Patient is receiving NHF therapy with Optiflow+ nasal interface &lt;br&gt;2.Nasal High Flow rate &gt;/= 30 L¬∑min-1&lt;br&gt;3.FiO2 is between 0.21 and 0.80&lt;br&gt;</t>
  </si>
  <si>
    <t>Exclusion criteria: 1.Less than 18 years‚Äô old&lt;br&gt;2.Hemodynamic instability&lt;br&gt;3.Respiratory failure secondary to cardiac failure&lt;br&gt;4.Neurological or neuromuscular pathologies and/or known phrenic nerve dysfunction&lt;br&gt;5.Clinician deems patient will not be stable for the duration of the study&lt;br&gt;</t>
  </si>
  <si>
    <t>Respiratory Rate measured by respiratory inductance plethysmography[Assessed just before applying the investigative interface, 30 minutes and 60 minutes following the application of the investigative interface and 30 minutes following the re-application of the standard interface.]</t>
  </si>
  <si>
    <t>Arterial oxygen saturation. Measured by pulse oximeter.[Assessed just before applying the investigative interface, 30 minutes and 60 minutes following the application of the investigative interface and 30 minutes following the re-application of the standard interface.];Fraction of Inspired Oxygen. Measured by the NHF device.[Assessed just before applying the investigative interface, 30 minutes and 60 minutes following the application of the investigative interface and 30 minutes following the re-application of the standard interface.];Mean gas flow rate. Measured by the NHF device.[Assessed just before applying the investigative interface, 30 minutes and 60 minutes following the application of the investigative interface and 30 minutes following the re-application of the standard interface.];Inspiratory time measured by respiratory inductance plethysmography[Assessed just before applying the investigative interface, 30 minutes and 60 minutes following the application of the investigative interface and 30 minutes following the re-application of the standard interface.];Expiratory time measured by respiratory inductance plethysmography[Assessed just before applying the investigative interface, 30 minutes and 60 minutes following the application of the investigative interface and 30 minutes following the re-application of the standard interface.];Inspiratory time/Expiratory time ratio (I/E ratio) measured by respiratory inductance plethysmography[Assessed just before applying the investigative interface, 30 minutes and 60 minutes following the application of the investigative interface and 30 minutes following the re-application of the standard interface.];Relative change in tidal volume measured by respiratory inductance plethysmography[Assessed just before applying the investigative interface, 30 minutes and 60 minutes following the application of the investigative interface and 30 minutes following the re-application of the standard interface.];Adherence to therapy. Whether the patient wears the mask for the duration of the 1 hour.[Assessed by research staff and recorded as whether the patient wears the mask for the duration of the 1 hour.&lt;br&gt;]</t>
  </si>
  <si>
    <t>Feb 28 2019 12:00AM</t>
  </si>
  <si>
    <t>Northern A Health and Disability Ethics Committee</t>
  </si>
  <si>
    <t>Investigating the efficiacy of surfactant with ventolin or without ventolin in the treatment of prematur newborns with respiratory distress syndrome.</t>
  </si>
  <si>
    <t>Intervention 1: Intervention group: In the intervention group, neonates will receive an inhaled venolyme dose of 0.2 mg / kg by nebulizer for 20 minutes in addition to the surfactant. Intervention 2: Control group: Control group: In the control group, newborns, in addition to surfactants, will receive a normal dose of saline 0.5 mg / kg by nebulizer for 20 minutes.</t>
  </si>
  <si>
    <t>http://en.irct.ir/trial/37663</t>
  </si>
  <si>
    <t>Comparison of the effect of surfactant with and without salbutamol in the treatment of premature newborns with respiratory distress syndrome</t>
  </si>
  <si>
    <t>IRCT20151220025619N5</t>
  </si>
  <si>
    <t>Randomization: Randomized, Blinding: Double blinded, Placebo: Used, Assignment: Parallel, Purpose: Treatment, Randomization description: The newborns were randomly assigned to randomly assigned control and intervention groups, Blinding description: Information on the respiratory status of the infant and the consequences of the study include the starting time of oral nutrition, the amount of oxygen intake, the response to treatment, the duration of treatment with cpap, and the length of hospitalization for each infant in the checklist by the researcher's assistance, daily from the relevant sheet It records the nutritional status and respiration of newborns. Because, this person and information analyser are not aware of the allocation of the groups, therefore, the study is done in double-blind form.</t>
  </si>
  <si>
    <t>Dr. Homa Babaei</t>
  </si>
  <si>
    <t>Parastar Blvd., Imam Reza hospital Kermanshah</t>
  </si>
  <si>
    <t>Homa_babaei@kums.ac.ir</t>
  </si>
  <si>
    <t>+98 83 3427 6302</t>
  </si>
  <si>
    <t>Parastar Blvd, Imam Reza hospital</t>
  </si>
  <si>
    <t>Inclusion criteria: Gestational age 28 to 34 weeks&lt;br&gt;Having respiratory distress syndrome&lt;br&gt;Weight above 1 kg&lt;br&gt;Negative blood culture&lt;br&gt;The need for oxygen and respiratory protection&lt;br&gt;Need to inject surfactant</t>
  </si>
  <si>
    <t>Exclusion criteria: Absence of radiographic findings in favor of respiratory distress syndrome&lt;br&gt;Asphyxia at birth&lt;br&gt;Birth trauma&lt;br&gt;Congenital anomalies&lt;br&gt;Severe metabolic acidosis&lt;br&gt;Heart rate is more than 180 in minutes</t>
  </si>
  <si>
    <t>Time to start oral feeding. Timepoint: Every day until you get independent oral nutrition. Method of measurement: View and register.;Duration of receiving oxygen. Timepoint: every hour. Method of measurement: Pulse oximetry.;Reply to treatment. Timepoint: every hour. Method of measurement: monitor.;Duration of treatment with cpap. Timepoint: every hour. Method of measurement: Pulse oximetry.</t>
  </si>
  <si>
    <t>Length of hospitalization. Timepoint: It is determined by the number of hospital days. Method of measurement: Count the days of hospitalization.</t>
  </si>
  <si>
    <t>Multicenter application research on minimally invasive pulmonary surface active substance therapy (MIST) in neonatal respiratory distress syndrome.</t>
  </si>
  <si>
    <t>MIST Group:Adiministration by MIST technique;INSURE Group:Adiministration by INSURE technique;</t>
  </si>
  <si>
    <t>http://www.chictr.org.cn/showproj.aspx?proj=26831</t>
  </si>
  <si>
    <t>Application research on minimally invasive pulmonary surface active substance therapy (MIST) in neonatal respiratory distress syndrome.</t>
  </si>
  <si>
    <t>ChiCTR1800016152</t>
  </si>
  <si>
    <t>MIST Group:120;INSURE Group:120;</t>
  </si>
  <si>
    <t>Guangzhou Women and Children's Medical Center</t>
  </si>
  <si>
    <t>Zhou Wei</t>
  </si>
  <si>
    <t>9 Jinsui Road, Tianhe District, Guangzhou, Guangdong, China</t>
  </si>
  <si>
    <t>zhouwei_pu002@126.com</t>
  </si>
  <si>
    <t>+86 13928737378</t>
  </si>
  <si>
    <t>Rong Xiao</t>
  </si>
  <si>
    <t>helenrong8046@163.com</t>
  </si>
  <si>
    <t>+86 13699717104</t>
  </si>
  <si>
    <t>Department self-raised</t>
  </si>
  <si>
    <t>Inclusion criteria: (1) Preterm infants with respiratory distress in 12h after birth and which would be born in the participating hospital and admit in the neonatal unit (including neonatal intensive care unit);&lt;br&gt;(2) Premature infants which gestational age between 28 weeks to 34 weeks need no endotracheal intubation in 12h after birth;&lt;br&gt;(3) Within 6h after birth,the infants with RDS need nCPAP non-invasive ventilation;&lt;br&gt;(4) Before administration the chest radiograph confirm the existence of RDS I-III level, but no air leak syndrome;&lt;br&gt;(5) The families of the infants signed the agreement for treatment.</t>
  </si>
  <si>
    <t>Exclusion criteria: (1) Infants need tracheal intubation and mechanical ventilation;&lt;br&gt;(2) There are congenital malformations of congenital pulmonary dysplasia, congenital diaphragmatic hernia, esophageal fistulas, and other congenital malformations that endanger life;&lt;br&gt;(3) The family members are not willing to participate in this study or provide written informed consent.</t>
  </si>
  <si>
    <t>SPO2;HR;</t>
  </si>
  <si>
    <t>Cai Simian</t>
  </si>
  <si>
    <t>+86 020-38367270</t>
  </si>
  <si>
    <t>Impact of Maxillomandibular Advancement Upon the Pharyngeal Airway Volume and the Apnea-hypopnea Index in the Treatment of Obstructive Sleep Apnea</t>
  </si>
  <si>
    <t>Procedure: Maxillomandibular advancement;Procedure: monomaxillary surgery (isolated MaxS);Procedure: monomandibullary surgery (MandS)</t>
  </si>
  <si>
    <t>https://clinicaltrials.gov/show/NCT03796078</t>
  </si>
  <si>
    <t>Maxillomandibular Advancement in the Treatment of Obstructive Sleep Apnea</t>
  </si>
  <si>
    <t>NCT03796078</t>
  </si>
  <si>
    <t>Allocation: Non-Randomized. Intervention model: Single Group Assignment. Primary purpose: Treatment. Masking: None (Open Label).</t>
  </si>
  <si>
    <t>Centro Medico Teknon</t>
  </si>
  <si>
    <t>OSA;OSAS;Apnea, Obstructive Sleep;Orthognathic Surgery</t>
  </si>
  <si>
    <t>April 30, 2018</t>
  </si>
  <si>
    <t>OSAS-OS</t>
  </si>
  <si>
    <t>Federico Hern√°ndez-Alfaro, PhD;Adaia Valls-Onta√±√≥n, PhD</t>
  </si>
  <si>
    <t>Institute of Maxillofacial Surgery, Teknon Medical Center;Institute of Maxillofacial Surgery, Teknon Medical Center</t>
  </si>
  <si>
    <t>&lt;br&gt;        Inclusion Criteria:&lt;br&gt;&lt;br&gt;          1. Patients over 18 years of age who present any kind of dentofacial deformity candidates&lt;br&gt;             for orthognathic surgery treatment.&lt;br&gt;&lt;br&gt;          2. Growth of the maxillofacial complex completed.&lt;br&gt;&lt;br&gt;          3. Patients without uncontrolled cardio-pulmonary disease.&lt;br&gt;&lt;br&gt;          4. Patients willing to understand the procedures of the study and that agree to give&lt;br&gt;             their signed informed consent.&lt;br&gt;&lt;br&gt;          5. Patients who commit to perform the postoperative controls for at least one&lt;br&gt;             postoperative year.&lt;br&gt;&lt;br&gt;          6. Patients with a good general condition of health, confirmed by pre-operative study and&lt;br&gt;             assessment by Anaesthesiology (ASA).&lt;br&gt;&lt;br&gt;        Exclusion Criteria:&lt;br&gt;&lt;br&gt;          1. Patients with a clinical history in which any surgery would be contraindicated&lt;br&gt;&lt;br&gt;          2. Patients with any facial Syndromic malformation&lt;br&gt;&lt;br&gt;          3. Patients who have undergone chemotherapy or radiotherapy during the last 5 years,&lt;br&gt;             including area of head and neck.&lt;br&gt;&lt;br&gt;          4. Patients who refuse to accept the clinical conditions of the study and are not willing&lt;br&gt;             to sign the form corresponding informed consent.&lt;br&gt;&lt;br&gt;          5. Patients who are expected to lack adherence to follow-up or to the treatment.&lt;br&gt;&lt;br&gt;          6. Treatment with bisphosphonates or Denosumab (Prolia¬Æ).&lt;br&gt;</t>
  </si>
  <si>
    <t>Upper airway volume change</t>
  </si>
  <si>
    <t>Pharyngeal airway space (amount of movement);Direction of movement (advancement or setback);Apnea-hypopnea index (AHI) assessment;Blood pressure changes;Body mass index (BMI);Lowest oxygen saturation 90% (LSat 90%);Epworth sleepiness scale test (ESS)</t>
  </si>
  <si>
    <t>Promotes self-regulated learning in peer- groups self-efficacy for helping in cardiac arrest?</t>
  </si>
  <si>
    <t>&lt;br&gt;                Students were randomised class-wise into the intervention and control arm in a 1:1 allocation ratio. The randomisation was performed in advance by drawing balls of two colours blindly. A cluster was represented by students of one class.&lt;br&gt;&lt;br&gt;                All students participated in a practical training in BLS and an objective structured examination of skills:&lt;br&gt;&lt;br&gt;                Intervention: Basic Life support training with self-regulated training in peer-groups after demonstration and deconstruction of the steps by the trainer&lt;br&gt;                Control: Instructor-led basic life support training following the four-step approach&lt;br&gt;</t>
  </si>
  <si>
    <t>http://isrctn.com/ISRCTN17334920</t>
  </si>
  <si>
    <t>Sicher im Ernstfall  (Safe in an emergency)</t>
  </si>
  <si>
    <t>ISRCTN17334920</t>
  </si>
  <si>
    <t>Prospective randomised controlled interventional trial (Other)</t>
  </si>
  <si>
    <t>University Medical Center Hamburg-Eppendorf</t>
  </si>
  <si>
    <t>Helping in cardiac arrest &lt;br&gt;Circulatory System</t>
  </si>
  <si>
    <t>Stefanie</t>
  </si>
  <si>
    <t>Beck</t>
  </si>
  <si>
    <t>Department of Anaesthesiology                    University Medical Center Hamburg-Eppendorf                    Martini-Str. 52</t>
  </si>
  <si>
    <t>st.beck@uke.de</t>
  </si>
  <si>
    <t>+49 (0)40741052415</t>
  </si>
  <si>
    <t>Inclusion criteria: &lt;br&gt;                1. Volunteering school children&lt;br&gt;                2. Written informed consent of the parents&lt;br&gt;</t>
  </si>
  <si>
    <t>Exclusion criteria: &lt;br&gt;                1. Not able to perform basic life support&lt;br&gt;                2. No written informed consent from the parents&lt;br&gt;</t>
  </si>
  <si>
    <t>Self-efficacy of school children for helping in cardiac arrest, measured with a four-point Likert scale in three dimensions with two questions for each by adding the values of the two questions. The dimensions were helping in general, helping in cardiac arrest and diminished emotional arousal to cardiac arrest. The questionnaire, based on the general self-efficacy scale of Schwarzer and Jerusalem, was transformed into a special self-efficacy scale following the authors recommendations. Measured immediately after the training and 9 months later.</t>
  </si>
  <si>
    <t>Pass-rates and means for items in a practical basis life support assessment. The assessment of the practical BLS skills was structured as an OSCE using MiniAnne-mannequins¬Æ (LaerdalTM). For assessment, the raters used a structured rating checklist with nine binary items. To pass the practical assessment in total, all nine points had to be rated with yes. Measured immediately after the training and 9 months later.</t>
  </si>
  <si>
    <t>2020 results in https://pubmed.ncbi.nlm.nih.gov/31931770/ (added 26/10/2020)</t>
  </si>
  <si>
    <t>Planned publication in an open access medical journal.         IPD sharing statement        The datasets generated during and/or analysed during the current study are/will be available upon request from  Dr Stefanie Beck (st.beck@uke.de). The final dataset used for analyses could be provided, data are anonymised, consent to publish anonymised result obtained by all participants.</t>
  </si>
  <si>
    <t>Risk factors of recurarization after insufficient sugammadex administration: Effects of obesity and obstructive sleep apnea - Effects of obesity and obstructive sleep apnea on recurarization following insufficient sugammadex</t>
  </si>
  <si>
    <t>infusion of insufficient sugammadex</t>
  </si>
  <si>
    <t>https://upload.umin.ac.jp/cgi-open-bin/ctr_e/ctr_view.cgi?recptno=R000034547</t>
  </si>
  <si>
    <t>Risk factors of recurarization after insufficient sugammadex administration: Effects of obesity and obstructive sleep apnea</t>
  </si>
  <si>
    <t>JPRN-UMIN000030263</t>
  </si>
  <si>
    <t>Chiba University</t>
  </si>
  <si>
    <t>patients with obesity, patients with obstructive sleep apnea, patients undergoing elective surgery</t>
  </si>
  <si>
    <t>Takahiro</t>
  </si>
  <si>
    <t>Muramatsu</t>
  </si>
  <si>
    <t>1-8-1 Inohana-cho, Chuo-ku, Chiba, 260-8670, Japan</t>
  </si>
  <si>
    <t>rudy_sippo@yahoo.co.jp</t>
  </si>
  <si>
    <t>Chiba University Department of Anesthesiology, Graduate School of Medicine</t>
  </si>
  <si>
    <t>Shiroh</t>
  </si>
  <si>
    <t>shirohisono@yahoo.co.jp</t>
  </si>
  <si>
    <t>KAKENHI</t>
  </si>
  <si>
    <t>Exclusion criteria: Exclusion criteria were 1) patients with severe comorbidities, 2) allergies for muscle relaxants, propofol and sugammadex, 3) patients undergoing surgeries undesirable for administration of rocuronium and sugammadex, and 4) patients taking drugs that influence rocuronium and sugammadex such as antiepileptic agents, estrogen preparation, rifampicin and verapamil, 5) patients who the researcher judged inappropriate as the subject</t>
  </si>
  <si>
    <t>TOF ratio recovery speed</t>
  </si>
  <si>
    <t>Variables obtained from the neuromuscular monitoring,&lt;br&gt;background variables</t>
  </si>
  <si>
    <t>Nov 22 2017 12:00AM</t>
  </si>
  <si>
    <t>Research Ethics Committee of Chiba university</t>
  </si>
  <si>
    <t>Novel Arm Restraint For Critically Ill Patients To Reduce Immobility, Sedation, Agitation and Cognitive Impairment</t>
  </si>
  <si>
    <t>Device: Exersides</t>
  </si>
  <si>
    <t>https://clinicaltrials.gov/show/NCT04067622</t>
  </si>
  <si>
    <t>NCT04067622</t>
  </si>
  <si>
    <t>Acute Respiratory Failure;Encephalopathy;ARDS;Sepsis;Critical Illness</t>
  </si>
  <si>
    <t>CHRMS-18-0353</t>
  </si>
  <si>
    <t>Renee Stapleton, MD, PhD;Dale Needham, MD, PhD;Sara Ardren</t>
  </si>
  <si>
    <t>;;sara.ardren@med.uvm.edu</t>
  </si>
  <si>
    <t>;;802-656-7953</t>
  </si>
  <si>
    <t>University of Vermont;Johns Hopkins University;</t>
  </si>
  <si>
    <t>Johns Hopkins University;University of California, San Diego;Healthy Design, LLC</t>
  </si>
  <si>
    <t>&lt;br&gt;        Inclusion Criteria:&lt;br&gt;&lt;br&gt;          -  =18 years old&lt;br&gt;&lt;br&gt;          -  Requiring ICU care&lt;br&gt;&lt;br&gt;          -  Requiring wrist or mitt restraints and has active physician order&lt;br&gt;&lt;br&gt;          -  Expected ICU stay =2 days after enrollment&lt;br&gt;&lt;br&gt;          -  Responsive to verbal stimulus&lt;br&gt;&lt;br&gt;        Exclusion Criteria:&lt;br&gt;&lt;br&gt;          -  Bilateral upper extremity impairments (e.g. arm injuries) or problems (e.g. severe&lt;br&gt;             skin breakdown) that prevent use of novel restraint device. Normal use of one arm&lt;br&gt;             (e.g. unilateral upper extremity amputation) is acceptable.&lt;br&gt;&lt;br&gt;          -  Very limited mobility of bilateral upper extremities prior to admission (e.g.&lt;br&gt;             bilateral frozen shoulders). Normal use of one arm is acceptable.&lt;br&gt;&lt;br&gt;          -  Pre-existing severe neuromuscular condition inhibiting or axacerbating upper extremity&lt;br&gt;             movement (e.g. Guillain-Barre, severe tremor, myoclonus)&lt;br&gt;&lt;br&gt;          -  Neuromuscular blocker infusion (eligible once infusion discontinued if other inclusion&lt;br&gt;             criteria met)&lt;br&gt;&lt;br&gt;          -  Pre-existing severe cognitive impairment or language barrier prohibiting outcome&lt;br&gt;             assessment&lt;br&gt;&lt;br&gt;          -  Expected death or withdrawal of life-sustaining treatments within 6 days from&lt;br&gt;             enrollment&lt;br&gt;&lt;br&gt;          -  Incarcerated&lt;br&gt;&lt;br&gt;          -  Pregnant&lt;br&gt;&lt;br&gt;          -  Attending physician declines patient enrollment&lt;br&gt;&lt;br&gt;          -  LAR unavailable to consent (and patient is unable to consent)&lt;br&gt;&lt;br&gt;          -  Patient or LAR decline consent&lt;br&gt;</t>
  </si>
  <si>
    <t>Mobility assessed by actigraphy</t>
  </si>
  <si>
    <t>Sedation/Agitation;Delirium;Average cumulative dose of sedative medications;Average cumulative dose of analgesic medications;Average cumulative dose of antipsychotic medications</t>
  </si>
  <si>
    <t>Evaluation of a new protocol for controlling blood glucose and comparing it with old strategies for controlling blood glucose in patients who hospitalized in infectious ward</t>
  </si>
  <si>
    <t>Intervention 1: Intervention group: In this group the needed daily insulin calculate. This dose includes short acting insulin (Regular, Exir Company) and long action insulin (NPH, Exir Company). The patients will receive this combined dose as twice day by subcutaneous injection. This dose will be administered every morning and every evening. This protocol will be continued in all of hospitalization duration. Intervention 2: Control group: In this group, the blood glucose level of patients will be determined before each essential meals by glucometer. Then, different doses of short acting insulin (Regular, Exir Company) will be administered by subcutaneous injection. This protocol will be continued in all of hospitalization duration.</t>
  </si>
  <si>
    <t>http://en.irct.ir/trial/40932</t>
  </si>
  <si>
    <t>Evaluation of a new protocol for controlling blood glucose in hospitalized patients</t>
  </si>
  <si>
    <t>IRCT20130917014693N9</t>
  </si>
  <si>
    <t>Condition 1: Diabetes. Condition 2: Pneumonia. Condition 3: cellulitis. Condition 4: Diabetic foot infection. &lt;br&gt;Diabetes mellitus due to underlying condition &lt;br&gt;Streptococcus pneumoniae as the cause of diseases classified elsewhere &lt;br&gt;Cellulitis of toe &lt;br&gt;Personal history of diabetic foot ulcer;B95.3;L03.03;Z86.31</t>
  </si>
  <si>
    <t>Zahra Sahraei</t>
  </si>
  <si>
    <t>Niayesh Highway, Valiasr Ave, Tehran, Iran</t>
  </si>
  <si>
    <t>zahra.sahraei@yahoo.com</t>
  </si>
  <si>
    <t>+98 21 8820 0118</t>
  </si>
  <si>
    <t>Vali-e Asr Ave.,Niayesh junction</t>
  </si>
  <si>
    <t>Inclusion criteria: Patients with diabetes mellitus&lt;br&gt;Age more than 18 years ago&lt;br&gt;Patients under subcutaneous insulin regimen&lt;br&gt;Patients who hospitalized in infectious diseases ward due to pneumonia, cellulitis, and diabetic foot infection</t>
  </si>
  <si>
    <t>Exclusion criteria: Pregnant women&lt;br&gt;Surgical patients&lt;br&gt;Patients on intravenous insulin&lt;br&gt;Patients with end stage renal disease&lt;br&gt;Patients on total parental nutrition&lt;br&gt;Patients who did not sign the patient informed consent form</t>
  </si>
  <si>
    <t>Blood glucose level. Timepoint: Every six hours. Method of measurement: Glucometer.</t>
  </si>
  <si>
    <t>Fever. Timepoint: Every six hours. Method of measurement: Mercury Therommeter.;Durration of hospitalization. Timepoint: At discharged. Method of measurement: Patient record.</t>
  </si>
  <si>
    <t>What will be shared: Primary outcome data after making unrecognizable will be released.  When: Six months after publishing the results primary outcome data will be released.  To whom: Researchers after allowance of corresponding author could have the permission to have the data.  Conditions: Performing any analysis will be allowed only with the permission of corresponding author.  Where to obtain: Corresponding researcher  How to obtain: After requesting to reach data, corresponding author will check the allowance, then the researcher will be informed about it.  Comments:</t>
  </si>
  <si>
    <t>Research Ethics Committee of School of Pharmacy and Nursing &amp; Midwifery- Shahid Beheshti University</t>
  </si>
  <si>
    <t>Effect of IV Vitamin C, Thiamine, and Steroids on Mortality of Septic Shock</t>
  </si>
  <si>
    <t>Drug: Vitamin C;Drug: Normal saline</t>
  </si>
  <si>
    <t>https://clinicaltrials.gov/show/NCT03828929</t>
  </si>
  <si>
    <t>NCT03828929</t>
  </si>
  <si>
    <t>New York Methodist Hospital</t>
  </si>
  <si>
    <t>October 15, 2019</t>
  </si>
  <si>
    <t>Liam Gross, DO</t>
  </si>
  <si>
    <t>New York Presbyterian Brooklyn Methodist Hospital</t>
  </si>
  <si>
    <t>&lt;br&gt;        Inclusion Criteria:&lt;br&gt;&lt;br&gt;          -  Patients admitted to medical intensive care unit (MICU) for less than 24 hours, who&lt;br&gt;             are hypotensive despite a fluid bolus of 30 mL/kg and who are requiring pressors to&lt;br&gt;             keep MAP &gt; 65 of at least 5 mcg/min of levophed or equivalent and whose shock is&lt;br&gt;             clinically suspected to be secondary to sepsis.&lt;br&gt;&lt;br&gt;          -  In addition, stress dose corticosteroids, hydrocortisone 50mg IV Q6hrs, will have to&lt;br&gt;             have been started or intended to be started.&lt;br&gt;&lt;br&gt;        Exclusion Criteria:&lt;br&gt;&lt;br&gt;          -  Contraindication to corticosteroids, thiamine, or vitamin C&lt;br&gt;&lt;br&gt;          -  Treating physician opposed to administering corticosteroids to the patient&lt;br&gt;&lt;br&gt;          -  Age &lt; 18 years&lt;br&gt;&lt;br&gt;          -  Pregnancy&lt;br&gt;&lt;br&gt;          -  DNR/DNI/limitations of care&lt;br&gt;&lt;br&gt;          -  Patients with a fatal underlying disease who are unlikely to survive to hospital&lt;br&gt;             discharge&lt;br&gt;&lt;br&gt;          -  Patients with a primary admitting diagnosis of an acute cerebral vascular event, acute&lt;br&gt;             coronary syndrome, active gastrointestinal bleeding, burn or trauma&lt;br&gt;&lt;br&gt;          -  Requirement for immediate surgery&lt;br&gt;&lt;br&gt;          -  Patients with HIV and a CD4 &lt; 50 mm2&lt;br&gt;&lt;br&gt;          -  Patients with known glucose-6 phosphate dehydrogenase (G-6PD) deficiency.8&lt;br&gt;&lt;br&gt;          -  Involvement in another clinical trial&lt;br&gt;</t>
  </si>
  <si>
    <t>Hospital Mortality</t>
  </si>
  <si>
    <t>EUCTR2016-004198-41-NO</t>
  </si>
  <si>
    <t>Portugal;Czech Republic;Belgium;Ireland;Norway;Sweden</t>
  </si>
  <si>
    <t>Exclusion criteria: &lt;br&gt;                -Infants with major congenital anomalies including neural tube defects, major structural cardiac anomalies (excluding PDA/ASD/VSD), abdominal wall defects and congenital diaphragmatic hernia and  major dysmorphic features with an abnormal karyotype e.g. T21, T13, T18&lt;br&gt;                -The treating clinician does not intend to offer the infant intensive care.&lt;br&gt;                -Written informed consent has not been obtained prior to delivery or subjects‚Äô parent(s)/guardian(s) withdraws consent following enrolment.&lt;br&gt;&lt;br&gt;</t>
  </si>
  <si>
    <t>Main Objective: Our primary objective is to investigate the efficacy of prophylactic oropharyngeal surfactant for reducing the rate of endotracheal intubation, compared to no intervention in infants at risk of RDS.;Secondary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hospital.;&lt;br&gt;                Primary end point(s): The incidence of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;Timepoint(s) of evaluation of this end point: 120 hours after birth</t>
  </si>
  <si>
    <t>&lt;br&gt;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surfactant&lt;br&gt;                10.Respiratory distress syndrome&lt;br&gt;                oClinical evidence of respiratory distress with radiological evidence (ground glass appearance on CXR)&lt;br&gt;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 Bell‚Äôs stage 2)&lt;br&gt;                22.Incidence of Intraventricular haemorrhage (IVH) (any and severe: IVH grade =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            ;&lt;br&gt;                Timepoint(s) of evaluation of this end point: Secondary Endpoints 1-5 will be measured between day 0 - 120 hours of life.&lt;br&gt;&lt;br&gt;                Secondary Endpoint 17, Bronchopulmonary dysplasia will be assessed at 28 days of life.&lt;br&gt;&lt;br&gt;                Secondary Endpoint 18, Chronic lung disease prematurity, will be assessed at 36 weeks corrected gestational age.&lt;br&gt;&lt;br&gt;                All remaining secondary endpoints to be assessed at discharge home.&lt;br&gt;</t>
  </si>
  <si>
    <t>Data collection about the flu follicle</t>
  </si>
  <si>
    <t>Capturing of the pharynx with a camera during medical care</t>
  </si>
  <si>
    <t>https://jrct.niph.go.jp/latest-detail/jRCTs032190120</t>
  </si>
  <si>
    <t>JPRN-jRCTs032190120</t>
  </si>
  <si>
    <t>single arm study, open(masking not used), uncontrolled control, factorial assignment, diagnostic purpose</t>
  </si>
  <si>
    <t>Fukuda Jun</t>
  </si>
  <si>
    <t>Suspicion of the flu</t>
  </si>
  <si>
    <t>Jun</t>
  </si>
  <si>
    <t>Fukuda</t>
  </si>
  <si>
    <t>2-7-30, Kawagishi, Toda-shi, Saitama, Japan</t>
  </si>
  <si>
    <t>junfukuda@fukudanaika.com</t>
  </si>
  <si>
    <t>Fukuda Medical Clinic</t>
  </si>
  <si>
    <t>Aillis Inc;Aillis Inc</t>
  </si>
  <si>
    <t>&gt;= 6age old</t>
  </si>
  <si>
    <t>Inclusion criteria: (1) A person who obtains written consent based on the voluntary intention of the person or his/her proxy (parent).&lt;br&gt;(2) A person who is 6 years old or older at the enrollment.(age when tongue depressor which is a part of medical equipment components under development can be used).&lt;br&gt;  For pediatric person, an investigator carefully should decide the eligibility of the person for the study,  taking into account the physical size and the understanding of the person for the study.&lt;br&gt;(3) A person with one or more of the following 4 items (for (i) to (iii), excluding a person who continue for more than a week).&lt;br&gt;i) Fever over 37 degree C.(including cases at 37 degree C or more at home or anywhere).&lt;br&gt;ii) Joint pain,muscle pain, headache, systemic symptoms,(ex. General malaise, loss of appetite, etc.) etc.&lt;br&gt;iii) Respiratory symptoms with coughing, pharyngeal pain or nasal discharge/congestion.&lt;br&gt;iv) The flu is suspected by investigator judgment such as close contact with the flu patients.</t>
  </si>
  <si>
    <t>Exclusion criteria: (1)  A person with mobile tooth&lt;br&gt;(2)  A person with severe lesions in the oral cavity where clinical research equipment comes into contact.&lt;br&gt;(3)  A person with severe nausea and is judged by investigator as inappropriate to use the equipment.&lt;br&gt;(4)  A person with difficulty photographing aperture position by the equipment (ex. the physical size is small and the equipment cannot be inserted into the oral cavity, difficulty maintaining the open position due to pain such as temporomandibular disorders or poor compatibility of dentures, etc.) &lt;br&gt;(5)  A participants in other clinical study within 7 days prior to the use of the equipment, a person will participate in other study (except Post-marketing survey) from the date of the consent to the end of the study period, a person who cannot follow the protocol procedure (ex. mental, family, social or geographical reasons, etc.).&lt;br&gt;(6) A pediatric person who has a clearly insufficient understanding for the study. Also, the person who is small physical size and unable to insert the equipment into the oral cavity.&lt;br&gt;(7) A person who is decided by a principal investigator (or Sub-investigator) as ineligible subject for the study.</t>
  </si>
  <si>
    <t>Considering frequencies and degrees of AEs, this device will generally be able to use safe if users follow the device's procedures or manuals and understand having possibility of AEs.</t>
  </si>
  <si>
    <t>Number of violation from In/Ex criteria of the protocol: 14(consent for minor patient without substitute like parent: 10, inclusion criteria: 2, exclusion criteria: 1, and other: 1), 4 patients withdrew the consent after the end of the study of them. The data of them was rejected.   The age, gender and race of the participants in this study were as follows;   [Age] Median: 34 years (6 to 96 years) [Gender]: Male:4,487, Female:4,542 [Race] Asian: 9,016, White: 5, Native American or Alaska Native: 2, Black or African American: 1, others: 5 (except rejected data)</t>
  </si>
  <si>
    <t>Please see an attached file.</t>
  </si>
  <si>
    <t>Total patients: 9,029 Adverse events: 213 (2.4%)    All of them were judged to be relevant for this medical device by PIs. They were as follows;   Vacant vomiting or nausea: 199 (2.2%) Vomiting: 14 (0.15%)  All of them were judged as mild except each one of vacant vomiting and nausea that is done as moderate. Any adverse events were non-serious and they were recovered or resolved on the day. All AEs were recovered without any treatments except a patient who was recovered by medication. Also 15(0.16%) in 9,029 patients were withdrawn by AEs.    7 failures (0.07%) were considered to be the cause of this medical device during imaging (the device: 3, disconnection of power cord: 2, incorrect operation: 2). However, they did not influence for the patients safety.</t>
  </si>
  <si>
    <t>This study's purpose was data collection (images and clinical information) for the development of diagnostic support medical devices, and no primary or secondary evaluation items have been set.</t>
  </si>
  <si>
    <t>Not applicable.</t>
  </si>
  <si>
    <t>Oct  8 2019 12:00AM</t>
  </si>
  <si>
    <t>reception-office@hattori-irb.com</t>
  </si>
  <si>
    <t>Certified Review Board, Hattori Clinic</t>
  </si>
  <si>
    <t>Daily Interruption of Sedation Versus Non Sedation in Mechanically Ventilated Respiratory Failure Patients</t>
  </si>
  <si>
    <t>Drug: Daily interruption of midazolam</t>
  </si>
  <si>
    <t>https://clinicaltrials.gov/show/NCT03406936</t>
  </si>
  <si>
    <t>Sedation and Ease of Weaning From Mechanical Ventilation</t>
  </si>
  <si>
    <t>NCT03406936</t>
  </si>
  <si>
    <t>Respiratory Failure;Midazolam Overdose;Chronic Obstructive Pulmonary Disease;Weaning Failure</t>
  </si>
  <si>
    <t>August 20, 2016</t>
  </si>
  <si>
    <t>IRB00009917</t>
  </si>
  <si>
    <t>&lt;br&gt;        Inclusion Criteria:&lt;br&gt;&lt;br&gt;          -  Obstructive lung disease&lt;br&gt;&lt;br&gt;          -  Respiratory failure&lt;br&gt;&lt;br&gt;          -  Invasive mechanical ventilation&lt;br&gt;&lt;br&gt;        Exclusion Criteria:&lt;br&gt;&lt;br&gt;          -  Neurological deficit&lt;br&gt;&lt;br&gt;          -  Cognitive dysfunction&lt;br&gt;&lt;br&gt;          -  Extensive malignancy&lt;br&gt;&lt;br&gt;          -  septic Shock&lt;br&gt;</t>
  </si>
  <si>
    <t>duration of mechanical ventilation</t>
  </si>
  <si>
    <t>New Setting of Neurally Adjusted Ventilatory Assist During Postextubation Prophylactic Noninvasive Ventilation Through a Mask: a Physiologic Study</t>
  </si>
  <si>
    <t>Other: PSP;Other: NAVA;Other: PSN;Other: PSP;Other: NAVA;Other: PSN;Other: PSP;Other: NAVA;Other: PSN;Other: PSP;Other: NAVA;Other: PSN</t>
  </si>
  <si>
    <t>https://clinicaltrials.gov/show/NCT03041402</t>
  </si>
  <si>
    <t>New Setting of Neurally Adjusted Ventilatory Assist During Mask Noninvasive Ventilation</t>
  </si>
  <si>
    <t>NCT03041402</t>
  </si>
  <si>
    <t>Acute Respiratory Failure;Mechanical Ventilation Complication;Acute Respiratory Failure;Mechanical Ventilation Complication;Acute Respiratory Failure;Mechanical Ventilation Complication;Acute Respiratory Failure;Mechanical Ventilation Complication</t>
  </si>
  <si>
    <t>Neural PSV during mask NIV</t>
  </si>
  <si>
    <t>Pan Chun, MD;Pan Chun, MD;Pan Chun, MD;Pan Chun, MD;Pan Chun, MD</t>
  </si>
  <si>
    <t>Department of Critical Care Medicine, Zhongda Hospital, Southeast University, School of Medicine, 87 Dingjiaqiao Street, Nanjing 210009, China;Department of Critical Care Medicine, Zhongda Hospital, Southeast University, School of Medicine, 87 Dingjiaqiao Street, Nanjing 210009, China;Department of Critical Care Medicine, Zhongda Hospital, Southeast University, School of Medicine, 87 Dingjiaqiao Street, Nanjing 210009, China;Department of Critical Care Medicine, Zhongda Hospital, Southeast University, School of Medicine, 87 Dingjiaqiao Street, Nanjing 210009, China;Department of Critical Care Medicine, Zhongda Hospital, Southeast University, School of Medicine, 87 Dingjiaqiao Street, Nanjing 210009, China</t>
  </si>
  <si>
    <t>&lt;br&gt;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      ;&lt;br&gt;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      ;&lt;br&gt;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      ;&lt;br&gt;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t>
  </si>
  <si>
    <t>Rate of ventilator cycling (RRmec);Rate of ventilator cycling (RRmec);Rate of ventilator cycling (RRmec)</t>
  </si>
  <si>
    <t>respiratory drive (Peak of Electrical Activity of the Diaphragm);arterial blood gases;Pressure-time product (PTP) of the first 200 ms from the onset of the ventilator pressurization (PTP200);patient's comfort through an 11-point Numeric Rating Scale (NRS);inspiratory trigger delay (DelayTR-insp), as the time lag between the onset of neural inspiration and ventilator support</t>
  </si>
  <si>
    <t>The Diagnostic Accuracy and Reliability of Transcutaneous Carbon Dioxide Monitoring at Home for Nocturnal Hypoventilation Screening in Children With Neuromuscular Disease</t>
  </si>
  <si>
    <t>Device: Transcutaneous CO2 monitoring</t>
  </si>
  <si>
    <t>https://clinicaltrials.gov/show/NCT03478566</t>
  </si>
  <si>
    <t>Transcutaneous CO2 Monitoring at Home for Children With Neuromuscular Disease</t>
  </si>
  <si>
    <t>NCT03478566</t>
  </si>
  <si>
    <t>Sleep Disorder; Breathing-Related;Central Apnea;Neuromuscular Diseases;Obstructive Sleep Apnea</t>
  </si>
  <si>
    <t>Reshma Amin, MD;Reshma Amin, MD;Reshma Amin, MD</t>
  </si>
  <si>
    <t>;reshma.amin@sickkids.ca;reshma.amin@sickkids.ca</t>
  </si>
  <si>
    <t>;416-813-6346;416-813-6346</t>
  </si>
  <si>
    <t>Staff Physician;</t>
  </si>
  <si>
    <t>&lt;br&gt;        Inclusion Criteria:&lt;br&gt;&lt;br&gt;          -  children with a confirmed diagnosis of NMD that meet criteria for evaluating SDB as&lt;br&gt;             per international recommendations&lt;br&gt;&lt;br&gt;          -  lives within the greater Toronto area.&lt;br&gt;&lt;br&gt;        Exclusion Criteria:&lt;br&gt;&lt;br&gt;          -  known diagnosis of nocturnal hypoventilation&lt;br&gt;&lt;br&gt;          -  current ventilatory support&lt;br&gt;&lt;br&gt;          -  physician diagnosis of active upper respiratory tract infection (fever, increased&lt;br&gt;             cough, rhinorrhea, increased nasal congestion, sore throat, headache, malaise and/or&lt;br&gt;             sneezing).&lt;br&gt;</t>
  </si>
  <si>
    <t>Sensitivity and specificity of ambulatory, at home, transcutaneous CO2 (tcCO2) monitoring to diagnose nocturnal hypoventilation as compared to the gold standard, end tidal CO2 conducted during polysomnogram (PSG).</t>
  </si>
  <si>
    <t>a) Agreement of tcCO2 monitoring when worn in the ambulatory, at home, setting compared to tcCO2 recorded during a PSG in a hospital based sleep laboratory for diagnosis of nocturnal hypoventilation.</t>
  </si>
  <si>
    <t>The Effectiveness of Structured Discharge and Follow-up Protocol on Readmission Rate in COPD Patients Receiving LTOT and NIV: A Multicenter Randomized Trial</t>
  </si>
  <si>
    <t>Other: Protocol for structured discharge and follow-up</t>
  </si>
  <si>
    <t>https://clinicaltrials.gov/show/NCT03499470</t>
  </si>
  <si>
    <t>Structured Discharge and Follow-up Protocol for COPD Patients Receiving LTOT and NIV</t>
  </si>
  <si>
    <t>NCT03499470</t>
  </si>
  <si>
    <t>Dokuz Eylul University</t>
  </si>
  <si>
    <t>COPD Exacerbation;Noninvasive Ventilation;Long Term Oxygen Therapy;Chronic Respiratory Failure</t>
  </si>
  <si>
    <t>20.478.486.359</t>
  </si>
  <si>
    <t>BEGUM ERGAN, MD;TUGBA GOKTALAY, MD;PINAR ERGUN, MD;ALEV GURGUN, MD;METIN AKGUN, MD;NURDAN KOKTURK, MD;EZGI OZYILMAZ, MD;ASLI DILEKTASLI, MD;BIRSEN OCAKLI, MD;ONER BALBAY, MD</t>
  </si>
  <si>
    <t>Dokuz Eylul University;Celal Bayar University;Health Sciences University Ataturk Chest Diseases and Chest Surgery Hospital;Ege University;Ataturk University;Gazi University;Cukurova University;Uludag University;Health Sciences University Sureyyapasa Chest Diseases and Chest Surgery Hospital;Duzce University</t>
  </si>
  <si>
    <t>Celal Bayar University;Ege University;Gazi University;Duzce University;Cukurova University;Ataturk University;Uludag University;Atat√ºrk Chest Diseases and Chest Surgery Training and Research Hospital;Istanbul Sureyyapasa Chest Diseases and Chest Surgery Training and Research Hospital;T.C. ORDU √úNIVERSITESI;Hacettepe University;Turkish Directorate General of Public Health;Istanbul University Cerrahpasa Faculty;Health Sciences University Diskapi Yildirim Beyazit Education and Research Hospital</t>
  </si>
  <si>
    <t>&lt;br&gt;        Inclusion Criteria:&lt;br&gt;&lt;br&gt;        COPD patients who developed chronic respiratory failure and are eligible for long-term&lt;br&gt;        oxygen therapy (LTOT) or noninvasive ventilation (NIV) according to Turkish National Social&lt;br&gt;        Security regulations&lt;br&gt;&lt;br&gt;        Definitions:&lt;br&gt;&lt;br&gt;        COPD: The diagnosis of COPD is made according to GOLD criteria Chronic respiratory failure:&lt;br&gt;        PaO2&gt;60mmHg at room air and/or PaCO2&gt; 45&lt;br&gt;&lt;br&gt;        Eligibility for LTOT:&lt;br&gt;&lt;br&gt;          1. PaO2 = 55 mmHg or SaO2 = 88% under room air&lt;br&gt;&lt;br&gt;          2. PaO2 value of 55-59 mmHg or SaO2 = 89% and cor pulmonale with hematocrit &gt;55 or p&lt;br&gt;             pulmonale in ECG or congestive heart failure.&lt;br&gt;&lt;br&gt;        Eligibility for NIV:&lt;br&gt;&lt;br&gt;          1. PaCO2=55 mmHg or&lt;br&gt;&lt;br&gt;          2. PaCO2 50 to 54 mmHg and nocturnal desaturation = %88 for 5 minutes under 2lt/min nasal&lt;br&gt;             O2 therapy 3. PaCO2 50 to 54 mmHg and &gt;2 exacerbations within the last year&lt;br&gt;&lt;br&gt;        Exclusion Criteria:&lt;br&gt;&lt;br&gt;        1. Patients receiving LTOT or NIV for a different cause 2. Patients who do not give consent&lt;br&gt;        3. Patients who are unable to be followed up regularly due to reasons such as living far&lt;br&gt;        from study center, lack of family support, unwillingness or inability to contact regularly.&lt;br&gt;&lt;br&gt;        -&lt;br&gt;</t>
  </si>
  <si>
    <t>Time to first exacerbation;Rate of exacerbation;Rate of hospitalization;Compliance to treatment;Long term survival</t>
  </si>
  <si>
    <t>Multicenter, Controlled, Randomized Clinical Trial to Evaluate the Effectiveness and Safety of the New Supratube Invention Device to Prevent Pneumonia Associated With Mechanical Ventilation:  Supra-nav Project</t>
  </si>
  <si>
    <t>Device: Supranav</t>
  </si>
  <si>
    <t>https://clinicaltrials.gov/show/NCT03573609</t>
  </si>
  <si>
    <t>Evaluation of the Effectiveness and Safety of Supratube Device</t>
  </si>
  <si>
    <t>NCT03573609</t>
  </si>
  <si>
    <t>Allocation: Randomized. Intervention model: Parallel Assignment. Primary purpose: Other. Masking: Triple (Care Provider, Investigator, Outcomes Assessor).</t>
  </si>
  <si>
    <t>Intensive Critical Unit;Pneumonia;Aspiration;Prevention and Control</t>
  </si>
  <si>
    <t>May 29, 2018</t>
  </si>
  <si>
    <t>Alba L Ramirez Sarmiento, PhD;Diana I C√°ceres Rivera, PhD;Diana I C√°ceres Rivera, PhD</t>
  </si>
  <si>
    <t>;dianacaceresrivera@gmail.com;dianacaceresrivera@gmail.com</t>
  </si>
  <si>
    <t>;+576394040;+576394040</t>
  </si>
  <si>
    <t>Fundaci√≥n Cardiovascular de Colombia;</t>
  </si>
  <si>
    <t>&lt;br&gt;        Inclusion Criteria:&lt;br&gt;&lt;br&gt;          -  Intubated adult patients with mechanical ventilation.&lt;br&gt;&lt;br&gt;          -  To have a closest responsible relative&lt;br&gt;&lt;br&gt;          -  Integrity of the airways&lt;br&gt;&lt;br&gt;        Exclusion Criteria:&lt;br&gt;&lt;br&gt;          -  Need of orofacial, cervical or respiratory tract surgical procedures&lt;br&gt;&lt;br&gt;          -  Patients with tracheostomy&lt;br&gt;&lt;br&gt;          -  Shock,&lt;br&gt;&lt;br&gt;          -  Local or systemic uncontrolled infection&lt;br&gt;&lt;br&gt;          -  Blood dyscrasia, neoplastic diseases&lt;br&gt;&lt;br&gt;          -  Physiological alteration&lt;br&gt;&lt;br&gt;          -  Acute or chronic decompensated pathology that is not controlled at the time of&lt;br&gt;             selection.&lt;br&gt;</t>
  </si>
  <si>
    <t>Ventilator associated events</t>
  </si>
  <si>
    <t>Influence of beta blockers and night time pacing frequencies of implanted cardiac devices (PM, CRT, ICD) on overnight blood gas transport capacity - NBGTC</t>
  </si>
  <si>
    <t>Intervention 1: Patients with established beta blocker therapy with additional night time bradycardia and coexisting night time hypercapnia. Intervention: Stepwise discontinuation of beta blocker therapy within one week. At least another week without beta blocker therapy followed by hospital reevaluation of night time heartrate and night time blood gases. Intervention 2: Patients with established therapy by implanted cardiac devices (PM, CRT, ICD) with night time heart rates almost identical to device backup rate and coexisting night time hypercapnia. Intervention: Upregulation of the devices night time backup heart rate by 10 beats per minute followed by reevaluation of night time heart rate and night time blood gases in the next night. If night time hypercapnia is still persistant the devices backup heart will be increased by another 10 beats per minute followed by reevaluation of night time heart rate and night time blood gases in the next night.</t>
  </si>
  <si>
    <t>http://www.drks.de/DRKS00015100</t>
  </si>
  <si>
    <t>Influence of beta blockers and night time pacing frequencies of implanted cardiac devices (PM, CRT, ICD) on overnight blood gas transport capacity</t>
  </si>
  <si>
    <t>DRKS00015100</t>
  </si>
  <si>
    <t>Fachkrankenhaus Kloster Grafschaft GmbH</t>
  </si>
  <si>
    <t>;J96.1 - Chronic respiratory failure</t>
  </si>
  <si>
    <t>50/18</t>
  </si>
  <si>
    <t>Jens</t>
  </si>
  <si>
    <t>Kerl</t>
  </si>
  <si>
    <t>Annostr. 1</t>
  </si>
  <si>
    <t>j.kerl@fkkg.de</t>
  </si>
  <si>
    <t>02972-7911703</t>
  </si>
  <si>
    <t>Inclusion criteria: Hypercapnia under established beta blocker therapy or established therapy by implanted cardiac devices (PM, CRT, ICD) or persistent hypercapnia under NIV therapy and established beta blocker therapy or established therapy by implanted cardiac devices (PM, CRT, ICD)</t>
  </si>
  <si>
    <t>Exclusion criteria: 1. aortic valve insufficiencies, &lt;br&gt;2. artrial fibrillation, &lt;br&gt;3. ejection fraction &lt;40%, &lt;br&gt;4. high amount of ventricular extra systoles, &lt;br&gt;5. instable coronary heart disease, &lt;br&gt;6. tachycardic supraventricular and ventricular arrhythmias, &lt;br&gt;7. Myokard infarktion &lt; 6 Monate, &lt;br&gt;8. hypertensive blood pressure situation</t>
  </si>
  <si>
    <t>night time pCO2 reached normal values</t>
  </si>
  <si>
    <t>night time hypercapnia is persistent</t>
  </si>
  <si>
    <t>Jun  7 2018 12:00AM</t>
  </si>
  <si>
    <t>(leading) Ethics Committee-No. (Ethik-Kommission des Fachbereichs Medizin der Philipps-Universit√§t Marburg)</t>
  </si>
  <si>
    <t>An Open Label Dose-Ranging Influenza Challenge Study in Healthy Volunteers</t>
  </si>
  <si>
    <t>Biological: High Titre Influenza virus;Biological: Medium - High Influenza virus;Biological: Medium Low Titre Influenza virus;Biological: Low titre</t>
  </si>
  <si>
    <t>https://clinicaltrials.gov/show/NCT02746211</t>
  </si>
  <si>
    <t>Influenza Challenge Study in Healthy Volunteers</t>
  </si>
  <si>
    <t>NCT02746211</t>
  </si>
  <si>
    <t>Allocation: Randomized, Endpoint Classification: Safety/Efficacy Study, Intervention Model: Parallel Assignment, Masking: Single Blind (Subject), Primary Purpose: Basic Science</t>
  </si>
  <si>
    <t>Hvivo</t>
  </si>
  <si>
    <t>RIS-110 (DEE-CS-002)</t>
  </si>
  <si>
    <t>Robert Lambkin-Williams, PhD</t>
  </si>
  <si>
    <t>020 7756 1300</t>
  </si>
  <si>
    <t>&lt;br&gt;        Inclusion Criteria:&lt;br&gt;&lt;br&gt;          -  Age 18 to 45 years, inclusive.&lt;br&gt;&lt;br&gt;          -  Comprehension of the study requirements;availability for the required study period,&lt;br&gt;             ability to attend scheduled study visits, and willingness to participate in the&lt;br&gt;             inpatient challenge.&lt;br&gt;&lt;br&gt;          -  Willingness to provide written consent for participation after reading the Consent&lt;br&gt;             Form and after having adequate opportunity to discuss the study with an investigator&lt;br&gt;             or qualified deputy.&lt;br&gt;&lt;br&gt;          -  Good general health status as determined by a screening evaluation no greater than 45&lt;br&gt;             days prior to the quarantine and challenge phase.&lt;br&gt;&lt;br&gt;          -  For female subjects, provision of a history of reliable contraceptive practices&lt;br&gt;             [hysterectomy or bilateral tubal ligation, oral or implanted contraceptive use,&lt;br&gt;             intrauterine device, barrier method plus spermicide, history of a single male partner&lt;br&gt;             with vasectomy, or a history of abstinence deemed credible by the investigator(s)].&lt;br&gt;             The provision of this history does NOT replace the requirement to perform, and obtain&lt;br&gt;             negative results in, pregnancy tests.&lt;br&gt;&lt;br&gt;        Exclusion Criteria:&lt;br&gt;&lt;br&gt;          -  Presence of any significant acute or chronic, uncontrolled medical or psychiatric&lt;br&gt;             illness,&lt;br&gt;&lt;br&gt;          -  Health care workers (including doctors, nurses, medical students and allied&lt;br&gt;             healthcare professionals) anticipated to have patient contact within two weeks of&lt;br&gt;             viral challenge. Healthcare workers who volunteer should not work with patients until&lt;br&gt;             14 days after challenge or until their symptoms are fully resolved.&lt;br&gt;&lt;br&gt;          -  Venous access deemed inadequate for the phlebotomy demands of the study.&lt;br&gt;&lt;br&gt;          -  Positive serologic tests for HIV, Hepatitis B surface antigen, or Hepatitis C&lt;br&gt;             antibody.&lt;br&gt;&lt;br&gt;          -  Evidence of drug abuse or a positive urine Class A drug or alcohol screen.&lt;br&gt;&lt;br&gt;          -  Female subjects, who are known to be pregnant or who have a positive urine √ü-HCG&lt;br&gt;             detected prior to challenge.&lt;br&gt;&lt;br&gt;          -  Chronic use of any medication or other product (prescription or over-the-counter),&lt;br&gt;             for symptoms of rhinitis or nasal congestion or for any chronic nasopharyngeal&lt;br&gt;             complaint, or chronic use of any intranasal medication for any indication.&lt;br&gt;&lt;br&gt;          -  Any history during adulthood of asthma of any etiology (chronic obstructive pulmonary&lt;br&gt;             disease), or any use of a bronchodilator or other asthma medication within adulthood.&lt;br&gt;&lt;br&gt;          -  Smokers unwilling/unable to desist for the quarantine phase duration of the study.&lt;br&gt;&lt;br&gt;          -  Subject is type I or type II diabetic.&lt;br&gt;&lt;br&gt;          -  Subject is allergic to Gentamicin.&lt;br&gt;&lt;br&gt;          -  Acute use of any medication or other product, prescription or over-the-counter, for&lt;br&gt;             symptoms of rhinitis or nasal congestion within seven (7) days prior to challenge.&lt;br&gt;             This includes any corticosteroid or beta agonist containing nasal spray.&lt;br&gt;&lt;br&gt;          -  An Abnormal ECG deemed clinically relevant by the Investigator(s).&lt;br&gt;&lt;br&gt;          -  Any anatomic or neurologic abnormality impairing the gag reflex or conducive to&lt;br&gt;             aspiration, or history suggestive of such a problem or any abnormality significantly&lt;br&gt;             altering the anatomy of the nose or nasopharynx.&lt;br&gt;&lt;br&gt;          -  Receipt of systemic glucocorticoids (in a dose =5 mg prednisone daily or equivalent)&lt;br&gt;             within one month, or any other cytotoxic or immunosuppressive drug within six months&lt;br&gt;             prior to challenge.&lt;br&gt;&lt;br&gt;          -  Receipt of any investigational drug within six (6) months prior to challenge, or&lt;br&gt;             prior participation in a clinical trial of any Influenza vaccine, or any&lt;br&gt;             investigational vaccine or experimental Influenza viral challenge delivered directly&lt;br&gt;             to the respiratory tract within 1 year prior to challenge.&lt;br&gt;&lt;br&gt;          -  Presence of any febrile illness or symptoms of upper viral respiratory infection:&lt;br&gt;&lt;br&gt;               1. existing on the day of challenge or between admission for Influenza challenge&lt;br&gt;                  and administration of the challenge inoculum. (Such subjects may be re-evaluated&lt;br&gt;                  for enrollment after resolution of the illness);&lt;br&gt;&lt;br&gt;               2. within two (2) weeks prior to challenge or if challenge is set to occur during&lt;br&gt;                  November, December, January, February, or March if there are any symptoms&lt;br&gt;                  suggestive of viral respiratory infection occurring between screening and&lt;br&gt;                  challenge.&lt;br&gt;&lt;br&gt;          -  History of frequent epistaxis (nose bleeds).&lt;br&gt;&lt;br&gt;          -  Presence of household member or close contact (for an additional two weeks after&lt;br&gt;             discharge from the isolation facility) who is: (a) less than 3 years of age; (b) any&lt;br&gt;             person with any known immunodeficiency; (c) any person receiving immunosuppressant&lt;br&gt;             medications; (d) any person undergoing or soon to undergo cancer chemotherapy within&lt;br&gt;             28 days of challenge; (e) any person who has diagnosed emphysema or COPD, is elderly&lt;br&gt;             residing in a nursing home, or with severe lung disease or medical condition&lt;br&gt;             including but not exclusive to the conditions listed in Appendix 8; or (f) any person&lt;br&gt;             who has received a transplant (bone marrow or solid organ).&lt;br&gt;&lt;br&gt;          -  Any laboratory test which is abnormal and which is deemed by the Investigator(s) to&lt;br&gt;             be clinically significant. (This includes blood chemistry, haematology, cardiac&lt;br&gt;             iso-enzymes, or urinalysis).&lt;br&gt;&lt;br&gt;          -  Known IgA deficiency, immotile cilia syndrome, or Kartagener's syndrome.&lt;br&gt;&lt;br&gt;          -  History of seasonal hay fever or a seasonal allergic rhinitis (SAR), including the&lt;br&gt;             use of symptomatic prescription only medication and non prescription medication.&lt;br&gt;&lt;br&gt;          -  As a result of the medical interview, physical exam, or screening investigations, the&lt;br&gt;             Investigator(s) considers the subject unfit for the study.&lt;br&gt;&lt;br&gt;          -  Those employed or immediate relatives of those employed at Retroscreen Virology or&lt;br&gt;             the study site.&lt;br&gt;&lt;br&gt;          -  Receipt of a northern hemisphere seasonal influenza vaccine in the 2006/07/08 winter&lt;br&gt;             seasons.&lt;br&gt;&lt;br&gt;          -  Receipt of any systemic chemotherapy agent at any time.&lt;br&gt;</t>
  </si>
  <si>
    <t>The infection rate of an Influenza (A/New Caledonia/20/99) virus. in human volunteers</t>
  </si>
  <si>
    <t>Self Reported Symptoms;Virus Shedding from Nasal Mucosa</t>
  </si>
  <si>
    <t>Protective Mechanisms Against a Pandemic Respiratory Virus: B-cell, T-cell, and General Immune Response to Seasonal Influenza Vaccine. Year 4, 2012</t>
  </si>
  <si>
    <t>Biological: TIV;Biological: High-Dose TIV;Biological: LAIV;Biological: TIV;Biological: High-Dose TIV;Biological: LAIV;Biological: TIV;Biological: High-Dose TIV;Biological: LAIV;Biological: TIV;Biological: High-Dose TIV;Biological: LAIV</t>
  </si>
  <si>
    <t>https://clinicaltrials.gov/show/NCT03022435</t>
  </si>
  <si>
    <t>T-cell And General Immune Response to Seasonal Influenza Vaccine (SLVP018) Year 4, 2012</t>
  </si>
  <si>
    <t>NCT03022435</t>
  </si>
  <si>
    <t>2U19AI057229-06;SU-17219-2012</t>
  </si>
  <si>
    <t>&lt;br&gt;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t>
  </si>
  <si>
    <t>https://clinicaltrials.gov/ct2/show/results/NCT03022435</t>
  </si>
  <si>
    <t>Empirical treatment against cytomegalovirus and tuberculosis in HIV-infected infants with severe pneumonia: a multicenter, open-label randomized controlled clinical trial</t>
  </si>
  <si>
    <t>;Standard of Care;TBT plus Standard of Care;Valganciclovir plus Standard of Care;TBT plus Valganciclovir plus SoC</t>
  </si>
  <si>
    <t>https://pactr.samrc.ac.za/TrialDisplay.aspx?TrialID=6059</t>
  </si>
  <si>
    <t>PACTR201904797961340</t>
  </si>
  <si>
    <t>Factorial: participants randomly allocated to either no, one, some or all interventions simultaneously,Randomised,Simple randomization using a randomization table created by a computer software program,Allocation was determined by the holder of the sequence who is situated off site</t>
  </si>
  <si>
    <t>Phase-3</t>
  </si>
  <si>
    <t>Servicio Madrileno de Salud Fundacion para la Investigacion Biomedica Hospital Universitario 12 de Octubre</t>
  </si>
  <si>
    <t>Mozambique;Mozambique;Malawi;Zambia;Zimbabwe;Uganda;Cote Divoire</t>
  </si>
  <si>
    <t>&lt;br&gt;HIV/AIDS &lt;br&gt;Tuberculosis &lt;br&gt;Cytomegalovirus pneumonia &lt;br&gt;Respiratory &lt;br&gt;Paediatrics;HIV/AIDS;Tuberculosis;Cytomegalovirus pneumonia;Respiratory;Paediatrics</t>
  </si>
  <si>
    <t>NCT03915366</t>
  </si>
  <si>
    <t>U111112314736;201900174942</t>
  </si>
  <si>
    <t>Lilit</t>
  </si>
  <si>
    <t>Manukyan</t>
  </si>
  <si>
    <t>Avenida de Cordoba</t>
  </si>
  <si>
    <t>lilit.empirical@gmail.com</t>
  </si>
  <si>
    <t>Fundacion 12 de Octubre</t>
  </si>
  <si>
    <t>Alfredo</t>
  </si>
  <si>
    <t>Tagarro</t>
  </si>
  <si>
    <t>alfredotagarro@gmail.com</t>
  </si>
  <si>
    <t>EDCTP</t>
  </si>
  <si>
    <t>Inclusion criteria: 1.Age 28 days to 365 days of age&lt;br&gt;2.Pneumonia defined as chest indrawing or fast breathing for age, for infants 28 to 60 days of age =60 breaths per minute and for infants 61 to 365 days of age, =50 breaths per minute. &lt;br&gt;3.Current hospitalization due to pneumonia with criteria for parenteral antibiotics (1 or more criteria)&lt;br&gt;a)Chest indrawing with HIV infection&lt;br&gt;b)No improvement with oral treatment.&lt;br&gt;c)One or more danger signs according to WHO &lt;br&gt;-Central cyanosis or saturation of O2 &lt;90%&lt;br&gt;-Severe respiratory distress, e.g. grunting or very severe chest indrawing&lt;br&gt;-Signs of pneumonia with a general danger sign:&lt;br&gt;-Unable to drink or breastfeed &lt;br&gt;-Persisting vomiting &lt;br&gt;-Convulsions in the last 24 hours&lt;br&gt;-Lethargic or unconscious&lt;br&gt;-Stridor while calm &lt;br&gt;-Severe malnutrition&lt;br&gt;4.HIV-confirmed infection (with at least one molecular method: DNA PCR or RNA PCR/viral load). &lt;br&gt;5.Informed consent obtained &lt;br&gt;</t>
  </si>
  <si>
    <t>Exclusion criteria: 1.Clinical TB (pulmonary or extrapulmonary) diagnosis, defined as the necessity of TB-T prescribed by a physician, at the moment of randomization &lt;br&gt;2.Known bacteriologically confirmed TB case (at least one biological specimen positive by culture or Xpert MTB/RIF) at the moment of randomization  &lt;br&gt;3.Patient previously treated for TB or currently on treatment for TB&lt;br&gt;4.Documented evidence of close TB exposure (household contact of a patient with documented TB during the lifetime of the child, or currently receiving TB-T)&lt;br&gt;5.Pure wheezers defined as a clear clinical improvement after a bronchodilator test (give a challenge of rapid-acting inhaled bronchodilator for up to three times 15-20 minutes apart. Count the breaths and look for chest indrawing again, and then re-classify)&lt;br&gt;6.Active malignancies &lt;br&gt;7.Systemic immunosuppressive medications. Steroids will be considered to be immunosuppressing only if &gt;2 mg/kg of prednisone or equivalent during &gt;15 days&lt;br&gt;8.Evidence of condition other than HIV and pneumonia which precludes, to the judgment of the clinical researcher, enrollment in this trial due to risk for the patient. In case of doubt, the Trial Management Team will be contacted to assess eligibility&lt;br&gt;9.Less than 2.5 kg of weight&lt;br&gt;10.Hb &lt;6 g/dL in the screening blood test or in a test done in the last 48 hours. Transfusion is permitted to achieve &gt;6 g/dL if the patient‚Äôs state allows it. In case a transfusion is administered, the patient can be enrolled&lt;br&gt;11.Neutropenia &lt;500 /mm3 in the screening blood test or in a test done in the last 48 hours. Repeating the test is allowed to check eligibility&lt;br&gt;</t>
  </si>
  <si>
    <t>Duration of oxygen requirements (in days, from the first requirement until definitive withdrawal, being day 1 the first day of oxygen requirement). ;Cumulative days of hospitalization from discharge to day +365 after enrollment  ;Serious Adverse Events (SAEs), this is, grade 3 and 4 AEs, Adverse Reactions, Adverse Events requiring stop of IMP, IRIS.;Prevalence of CMV infection;Baseline prevalence of Tuberculosis;Incidence of Tuberculosis;Proportion of CMV and Tuberculosis in died children;Reduction of quantitative CMV viral load in blood and saliva in infants treated with valganciclovir from enrollment to day +15;To assess the diagnostic accuracy of TB-LAM for the diagnosis of confirmed TB (reference: positive Xpert MTB/RIF Ultra in feces and/or NPA).;Quality-adjusted life expectancy and per-patient cost</t>
  </si>
  <si>
    <t>www.empiricalEDCTP.eu</t>
  </si>
  <si>
    <t>After principal results, addressing primary and secondary objectives will be published. A final repository will be chosen for anonymized data sharing, and transparency after the trial is closed, according to the funder (EDCTP) rules and recommendations, unless national laws impede it.</t>
  </si>
  <si>
    <t>ceic@h12o.es</t>
  </si>
  <si>
    <t>CEIm Hospital 12 de Octubre</t>
  </si>
  <si>
    <t>Optimizing a Self-directed Mobile Mindfulness Intervention for Improving Cardiorespiratory Failure Survivors' Psychological Distress</t>
  </si>
  <si>
    <t>Behavioral: Mobile mindfulness-based training</t>
  </si>
  <si>
    <t>https://clinicaltrials.gov/show/NCT04038567</t>
  </si>
  <si>
    <t>Optimizing a Mobile Mindfulness Intervention for ICU Survivors</t>
  </si>
  <si>
    <t>NCT04038567</t>
  </si>
  <si>
    <t>Cardiorespiratory Failure</t>
  </si>
  <si>
    <t>August 15, 2019</t>
  </si>
  <si>
    <t>1U01AT009974;Pro00100252</t>
  </si>
  <si>
    <t>Christopher E Cox, MD;Christopher Cox, MD</t>
  </si>
  <si>
    <t>;christopher.cox@duke.edu</t>
  </si>
  <si>
    <t>;9196817232</t>
  </si>
  <si>
    <t>Duke University;</t>
  </si>
  <si>
    <t>University of Washington;University of Colorado, Denver;National Center for Complementary and Integrative Health (NCCIH)</t>
  </si>
  <si>
    <t>&lt;br&gt;        INCLUSION CRITERIA&lt;br&gt;&lt;br&gt;          1. Adult (age =18)&lt;br&gt;&lt;br&gt;          2. Acute cardiorespiratory failure:*&lt;br&gt;&lt;br&gt;               -  Acute respiratory failure, defined as =1 of the following:&lt;br&gt;&lt;br&gt;               -  mechanical ventilation via endotracheal tube for =12 hours&lt;br&gt;&lt;br&gt;               -  non-invasive ventilation (CPAP, BiPAP) for =4 hours in a 24-hour period provided&lt;br&gt;                  for acute respiratory failure in an ICU (not for obstructive sleep apnea or other&lt;br&gt;                  stable use)&lt;br&gt;&lt;br&gt;               -  high flow nasal cannula or face mask for =4 hours in a 24-hour period and / or&lt;br&gt;&lt;br&gt;               -  Acute cardiac / circulatory failure, defined as =1 of the following:&lt;br&gt;&lt;br&gt;               -  use of vasopressors for shock of any etiology for =1 hour&lt;br&gt;&lt;br&gt;               -  use of inotropes for shock of any etiology for =1 hour&lt;br&gt;&lt;br&gt;               -  use of aortic balloon pump for cardiogenic shock for =1 hour&lt;br&gt;&lt;br&gt;                    -  In an ICU setting, NOT including the operating room or emergency department.&lt;br&gt;&lt;br&gt;          3. ICU setting: managed in an adult medical cardiac, trauma, surgical, or neurological&lt;br&gt;             ICU for =24 hours during the time inclusion criterion #2 is met.&lt;br&gt;&lt;br&gt;          4. Cognitive status intact&lt;br&gt;&lt;br&gt;               -  No history of pre-existing significant cognitive impairment (e.g., dementia) as&lt;br&gt;                  per medical chart&lt;br&gt;&lt;br&gt;               -  Absence of current significant cognitive impairment (impairment defined as =3&lt;br&gt;                  errors on the Callahan cognitive status screen)&lt;br&gt;&lt;br&gt;               -  Decisional capacity present&lt;br&gt;&lt;br&gt;          5. Absence of severe and/or persistent mental illness&lt;br&gt;&lt;br&gt;               -  Treatment for severe and/or persistent mental illness (e.g., psychosis, bipolar&lt;br&gt;                  affective disorder, schizoaffective disorder, schizoid personality disorder,&lt;br&gt;                  schizophrenia [as per medical record], hospitalization for any psychiatric&lt;br&gt;                  disorder) within the 6 months preceding the current hospital admission&lt;br&gt;&lt;br&gt;               -  No endorsement of suicidality at time of admission or informed consent&lt;br&gt;&lt;br&gt;               -  No active substance abuse within the 3 months preceding the current admission&lt;br&gt;                  serious enough to limit completion of study procedures in the opinion of the site&lt;br&gt;                  investigator.&lt;br&gt;&lt;br&gt;          6. English fluency.&lt;br&gt;&lt;br&gt;        EXCLUSION CRITERIA (in hospital):&lt;br&gt;&lt;br&gt;          1. Hospitalized within the preceding 3 months with life-threatening illness or injury.&lt;br&gt;&lt;br&gt;             Patients may be enrolled into the study if they had a hospitalization within the&lt;br&gt;             preceding 3 months that is determined to be non-serious. Non-serious admissions are&lt;br&gt;             defined as those admissions that are non-life threatening and/or potentially impacting&lt;br&gt;             patient's well-being long-term or likely to precipitate additional future admissions.&lt;br&gt;             Examples of non-life-threatening hospitalizations could be, but may not be limited to,&lt;br&gt;             admission for a bronchoscopy, admission for deep vein thrombosis, or admission to ED&lt;br&gt;             resulting in overnight stay for cardiac work-up.&lt;br&gt;&lt;br&gt;          2. Admitted from a location other than home (e.g., nursing home, long-term acute care&lt;br&gt;             facility, inpatient rehabilitation facility)&lt;br&gt;&lt;br&gt;          3. Anticipated or actual discharge to a location other than independent in a home setting&lt;br&gt;             (e.g., nursing home, long-term acute care facility, inpatient rehabilitation facility,&lt;br&gt;             home hospice)&lt;br&gt;&lt;br&gt;          4. Complex medical care expected soon after discharge (e.g., planned surgeries,&lt;br&gt;             transplantation evaluation, extensive travel needs for hemodialysis, disruptive&lt;br&gt;             chemotherapy/radiation regimen)&lt;br&gt;&lt;br&gt;          5. Unable to complete study procedures as determined by staff&lt;br&gt;&lt;br&gt;          6. Lack of reliable smartphone with cellular data plan or wifi access&lt;br&gt;&lt;br&gt;             EXCLUSION CRITERIA (at T1, post-discharge):&lt;br&gt;&lt;br&gt;          7. Low baseline psychological distress symptoms, defined as the absence of the following&lt;br&gt;             at T1: PHQ-9 score &lt;5&lt;br&gt;&lt;br&gt;          8. Failure to randomize within 2 month (60 days) post-discharge.&lt;br&gt;</t>
  </si>
  <si>
    <t>Change in Patient Health Questionnaire-9 Item scale (PHQ-9);Change in Generalized Anxiety Disorder 7-item scale (GAD-7);Change in Post-Traumatic Stress Symptom inventory (PTSS);Client Satisfaction Questionnaire (CSQ);Systems Usability Scale (SUS)</t>
  </si>
  <si>
    <t>Change in Patient Health Questionnaire-9 Item scale (PHQ-9);Change in Generalized Anxiety Disorder 7-item scale (GAD-7);Change in Post-Traumatic Stress Symptom inventory (PTSS);Intervention adherence;Intervention adherence;Client Satisfaction Questionnaire (CSQ);Systems Usability Scale (SUS);Change in Mindful Attention Awareness Scale (MAAS);Change in Mindful Attention Awareness Scale (MAAS);Change in Patient Health Questionnaire 10-item scale (PHQ-10);Change in Patient Health Questionnaire 10-item scale (PHQ-10);Change in EuroQOL scale;Change in EuroQOL scale;Distress associated with depression symptom frequency;Distress associated with depression symptom frequency;Distress associated with anxiety symptom frequency;Distress associated with anxiety symptom frequency;Distress associated with PTSD symptom frequency;Distress associated with PTSD symptom frequency</t>
  </si>
  <si>
    <t>EUCTR2018-004827-36-DK</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</si>
  <si>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patients);Secondary Objective: Secondary objectives of the study are to investigate the safety and efficacy of two doses of nangibotide in patients with septic shock in relation to their sTREM-1 levels. This includes:&lt;br&gt;‚Ä¢To evaluate the effect of nangibotide on mortality for up to 12 months&lt;br&gt;‚Ä¢To evaluate the effect of nangibotide on other clinical parameters (e.g. duration of shock, vasopressor use, ventilator and renal replacement use, secondary infections) &lt;br&gt;‚Ä¢To evaluate the safety and tolerability of nangibotide&lt;br&gt;‚Ä¢To evaluate the effect of nangibotide on quality of life, resource utilisation and post shock morbidity&lt;br&gt;‚Ä¢To evaluate the predictive value of the SOFA score reduction as surrogate marker for 28-day &lt;br&gt;;Primary end point(s): Change of total SOFA score (improvement of organ dysfunction) from baseline to day 5 (in the subgroup defined by patients with elevated sTREM-1 baseline levels and in the overall population), which will be&lt;br&gt;primarily analyzed on the modified ITT Set.;Timepoint(s) of evaluation of this end point: From baseline to Day 5</t>
  </si>
  <si>
    <t>Timepoint(s) of evaluation of this end point: ‚Ä¢ day 28&lt;br&gt;;Secondary end point(s): Key secondary endpoint :&lt;br&gt;‚Ä¢ Survival and all-cause mortality on D28;              &lt;br&gt;Efficacy Parameters&lt;br&gt;‚Ä¢ Duration of ICU stay, hospitalization&lt;br&gt;‚Ä¢ Organ support free survival&lt;br&gt;‚Ä¢ Sepsis support index (SSI)&lt;br&gt;‚Ä¢ Daily change of total SOFA score and individual subscores&lt;br&gt;‚Ä¢ Vasopressor use&lt;br&gt;‚Ä¢ Invasive mechanical ventilation&lt;br&gt;‚Ä¢ Renal support&lt;br&gt;‚Ä¢ All-cause mortality up to 12 months&lt;br&gt;‚Ä¢ Septic shock related mortality up to 12 months&lt;br&gt;‚Ä¢ Incidence of secondary infections and post shock antibiotic use&lt;br&gt;Safety Parameters&lt;br&gt;‚Ä¢ Vital signs: systolic (SBP) and diastolic (DBP) blood pressure, heart rate, and body temperature&lt;br&gt;‚Ä¢ Electrocardiogram (12-lead ECG)&lt;br&gt;‚Ä¢ Safety laboratory tests: hematology, coagulation, plasma biochemistry&lt;br&gt;‚Ä¢ Presence of anti-nangibotide antibodies&lt;br&gt;‚Ä¢ Adverse events (AEs), serious adverse events (SAEs)and deaths&lt;br&gt;Pharmacokinetics&lt;br&gt;‚Ä¢ Nangibotide plasma levels&lt;br&gt;Pharmacodynamics (exploratory)&lt;br&gt;‚Ä¢ sTREM-1, immune and vascular related biomarkers&lt;br&gt;Pharmacoeconomic Endpoints up to 12 months)&lt;br&gt;‚Ä¢ Health related quality of life (EQ 5D)&lt;br&gt;‚Ä¢Post shock morbidity&lt;br&gt;‚Ä¢ Health care resource utilization</t>
  </si>
  <si>
    <t>Nov 21 2019 12:00AM</t>
  </si>
  <si>
    <t>A Randomized Controlled Trial to Compare Hydromorphone vs Fentanyl in Children Undergoing Tonsillectomy Surgery</t>
  </si>
  <si>
    <t>Drug: Hydromorphone;Drug: Fentanyl</t>
  </si>
  <si>
    <t>https://clinicaltrials.gov/show/NCT04230681</t>
  </si>
  <si>
    <t>Hydromorphone vs Fentanyl in Children Undergoing Tonsillectomy Surgery</t>
  </si>
  <si>
    <t>NCT04230681</t>
  </si>
  <si>
    <t>Obstructive Sleep Apnea;Tonsillitis</t>
  </si>
  <si>
    <t>February 26, 2020</t>
  </si>
  <si>
    <t>Michael Montana, MD PhD;Alan Hifko, MD;Alan Hifko, MD</t>
  </si>
  <si>
    <t>;ahifko@wustl.edu;ahifko@wustl.edu</t>
  </si>
  <si>
    <t>;314-273-3943;314-273-3943</t>
  </si>
  <si>
    <t>Washington University School of Medicine;</t>
  </si>
  <si>
    <t>&lt;br&gt;        Inclusion Criteria:&lt;br&gt;&lt;br&gt;          1. Children ages 2 to 15 years old&lt;br&gt;&lt;br&gt;          2. Presenting for tonsillectomy or adenotonsillectomy surgery&lt;br&gt;&lt;br&gt;          3. American Society of Anesthesiologists Physical Status (ASAPS) Classification 1, 2 or 3&lt;br&gt;&lt;br&gt;          4. Provide Informed Consent / Assent (as appropriate)&lt;br&gt;&lt;br&gt;        Exclusion Criteria:&lt;br&gt;&lt;br&gt;          1. Additional Concurrent surgeries, exclusive of myringotomy tubes&lt;br&gt;&lt;br&gt;          2. Any condition which would make the participant, in the opinion of the investigator,&lt;br&gt;             unsuitable for the study.&lt;br&gt;</t>
  </si>
  <si>
    <t>Amount of rescue opioid medications administered - hydromorphone group;Amount of rescue opioid medications administered - fentanyl group;Evaluation of participant's pain - hydromorphone group;Evaluation of participant's pain - fentanyl group</t>
  </si>
  <si>
    <t>Preoperative Amsterdam Preoperative Anxiety Scale - hydromorphone group;Preoperative Amsterdam Preoperative Anxiety Scale - fentanyl group;Yale Preoperative Anxiety Scale - hydromorphone group;Yale Preoperative Anxiety Scale - fentanyl group;ASA physical status classification score from preoperative assessment - hydromorphone group;ASA physical status classification score from preoperative assessment - fentanyl group;Optional opioid plasma concentrations - hydromorphone group;Optional opioid plasma concentrations - fentanyl group;Adverse events - hydromorphone group;Adverse events - fentanyl group;NIH PROMIS - hydromorphone group;NIH PROMIS - fentanyl group;NIH PROMIS - hydromorphone group;NIH PROMIS - fentanyl group;Child Hospital Survey (CAHPS) - hydromorphone group;Child Hospital Survey (CAHPS) - fentanyl group</t>
  </si>
  <si>
    <t>Fatty Acid Metabolism in Obstructive Sleep Apnea (FAMOSA)</t>
  </si>
  <si>
    <t>https://clinicaltrials.gov/show/NCT02683616</t>
  </si>
  <si>
    <t>NCT02683616</t>
  </si>
  <si>
    <t>Czechia;Czech Republic</t>
  </si>
  <si>
    <t>Obstructive Sleep Apnea;Fatty Acid Metabolism;Continuous Positive Airway Pressure</t>
  </si>
  <si>
    <t>AZV15_30155A</t>
  </si>
  <si>
    <t>Jan Polak, MD, PhD;Jan Polak, MD, PhD</t>
  </si>
  <si>
    <t>jan.polak@lf3.cuni.cz;jan.polak@lf3.cuni.cz</t>
  </si>
  <si>
    <t>+420267162710;+420267162710</t>
  </si>
  <si>
    <t>&lt;br&gt;        Inclusion Criteria:&lt;br&gt;&lt;br&gt;          -  Type 2 Diabetes mellitus&lt;br&gt;&lt;br&gt;          -  Age 18 - 85 years&lt;br&gt;&lt;br&gt;          -  BMI 22-40 kg/m2&lt;br&gt;&lt;br&gt;          -  moderate or severe OSA diagnosed by home sleep study&lt;br&gt;&lt;br&gt;        Exclusion Criteria:&lt;br&gt;&lt;br&gt;          -  treatment with insulin&lt;br&gt;&lt;br&gt;          -  other acute or chronic endocrine or inflammatory disease&lt;br&gt;</t>
  </si>
  <si>
    <t>Glycerol release (lipolysis) in adipose tissue;Palmitate oxidation in skeletal muscle</t>
  </si>
  <si>
    <t>Benefits of Oxytocin in OSA Patients Using CPAP</t>
  </si>
  <si>
    <t>Drug: Oxytocin;Drug: Placebo</t>
  </si>
  <si>
    <t>https://clinicaltrials.gov/show/NCT03860233</t>
  </si>
  <si>
    <t>Benefits of Oxytocin in Obstructive Sleep Apnea (OSA) Patients Using Continuous Positive Airway Pressure (CPAP) Machine</t>
  </si>
  <si>
    <t>NCT03860233</t>
  </si>
  <si>
    <t>Allocation: Randomized. Intervention model: Crossover Assignment. Primary purpose: Treatment. Masking: Triple (Participant, Care Provider, Investigator).</t>
  </si>
  <si>
    <t>Vivek Jain</t>
  </si>
  <si>
    <t>Sleep Apnea;Sleep Apnea, Obstructive</t>
  </si>
  <si>
    <t>GWU_IRB_031857</t>
  </si>
  <si>
    <t>Vivek Jain, MD;David Mendelowitz, PhD;Vivek Jain, MD;Vivek Jain, MD</t>
  </si>
  <si>
    <t>;;vjain@mfa.gwu.edu;vjain@mfa.gwu.edu</t>
  </si>
  <si>
    <t>;;202-741-2237;202-741-2237</t>
  </si>
  <si>
    <t>George Washington University;George Washington University;</t>
  </si>
  <si>
    <t>George Washington University</t>
  </si>
  <si>
    <t>&lt;br&gt;        Inclusion Criteria:&lt;br&gt;&lt;br&gt;          -  Men or women 18 years of age or older.&lt;br&gt;&lt;br&gt;        Exclusion Criteria:&lt;br&gt;&lt;br&gt;          -  subjects not willing to or otherwise unable to use CPAP for treatment of OSA.&lt;br&gt;&lt;br&gt;          -  Presence of other sleep disorders&lt;br&gt;&lt;br&gt;          -  Pregnant or breastfeeding women&lt;br&gt;&lt;br&gt;          -  Women of child-bearing age (WOCBA) not willing or unable to use an accepted method to&lt;br&gt;             avoid pregnancy for the entire duration of the study&lt;br&gt;&lt;br&gt;          -  Prisoners or subjects who are involuntarily incarcerated&lt;br&gt;&lt;br&gt;          -  Subjects who are compulsorily detain or treatment of either a psychiatric or physical&lt;br&gt;             (i.e. infectious disease) illness&lt;br&gt;&lt;br&gt;          -  Patients unable to give consent because of a language barrier, or other reason.&lt;br&gt;</t>
  </si>
  <si>
    <t>Use of oxytocin will change pressure required to keep open airway during auto-CPAP use</t>
  </si>
  <si>
    <t>Change in total score of self-reported daytime sleepiness using Epworth Sleepiness Scale;Change in total score of self-reported sleep quality on Pittsburgh Quality Index;Change in total score for sleep quality with Post Polysomnogram Sleep Assessment</t>
  </si>
  <si>
    <t>Oral hygiene of patients undergoing invasive mechanical ventilation: cost-effectiveness analysis between discarding and reuse of dental brushes and lingual cleansers after disinfection in oral biofilm control</t>
  </si>
  <si>
    <t>The interventions will be performed in the dentate and edentate groups. In both groups there will be separation in intervention and control, being 15 per group.&lt;br&gt;Dentures (total of patients included, 30, 15 for the intervention group and 15 for the control group).&lt;br&gt;Edentados (total of included patients, 30, being 15 for the intervention group and 15 for the control group).&lt;br&gt;All patients who meet the inclusion criteria will remain in the study for 5 days, will be evaluated by the dentistry team on day 1, will be submitted to oral hygiene twice a day according to the protocol of each group and submitted to saliva collection in the days 1, 3 and 5 (before each hygiene performed in the morning). The collected saliva will be sent to the laboratory of microbiology for analysis of the colony forming units. On day 5, besides counting colonies, they will be isolated for identification.&lt;br&gt;The groups of teeth (intervention and control) will be subjected to dental and lingual brushing with toothbrushes and chlorhexidine gel at 0.12% (10ml). In the intervention group after oral hygiene the toothbrush will be discarded at each use and in the control group&lt;br&gt; the brushes will be sent to the chemical disinfection center and will be subjected to chemical cleaning and disinfection with peracetic acid for 20 minutes after each use. On the fifth day of use the brush will be sent to the microbiology laboratory for analysis, isolation and identification of bacteria and fungi.&lt;br&gt;Oral hygiene of edentates will be performed every 12 hours with 12% chlorhexidine gel. The brushing of the edentulous tongue will be performed with lingual cleansers that after use will be sent to the Sterilization Center after each use (intervention group) or the use of spatulas with disposable gauzes (contr;Other;Disinfection;Toothbrushing;Biofilms;Bacterial pneumonia, not elsewhere classified</t>
  </si>
  <si>
    <t>http://www.ensaiosclinicos.gov.br/rg/RBR-5zjsrk/</t>
  </si>
  <si>
    <t>Oral hygiene of intubated patients and mechanical ventilation: analysis of the cost and effectiveness of discarding and reuse of materials used in plaque control</t>
  </si>
  <si>
    <t>RBR-5zjsrk</t>
  </si>
  <si>
    <t>&lt;br&gt;Randomized-controlled, parallel, open-label, two-arm trial</t>
  </si>
  <si>
    <t>Faculdade de Enfermagem da Universidade Federal de Goi√°s - Goi√¢nia, GO, Brazil</t>
  </si>
  <si>
    <t>Oral biofilm and prevention of pneumonia associated with mechanical ventilation &lt;br&gt;Biofilms &lt;br&gt;Pneumonia, Ventilator-Associated &lt;br&gt;Oral Hygiene Index;J00-J99;Biofilms;Pneumonia, Ventilator-Associated;Oral Hygiene Index</t>
  </si>
  <si>
    <t>RBR-5z</t>
  </si>
  <si>
    <t>68954017.0.0000.5078;2.336.688</t>
  </si>
  <si>
    <t>Ferreira Gon√ßalves</t>
  </si>
  <si>
    <t>Rua Cl√°udio Costa Qda 50 A apto 204 R Condominio Morada Nova</t>
  </si>
  <si>
    <t>mestradofernanda@gmail.com</t>
  </si>
  <si>
    <t>Faculdade de Enfermagem da Universidade Federal de Goi√°s</t>
  </si>
  <si>
    <t>Funda√ßao do apoio a pesquisa do Estado de Goi√°s - Goi√¢nia, GO, Brazil</t>
  </si>
  <si>
    <t>Inclusion criteria: age greater than 18 years; being intubated orally&gt; 12 hours and intubated under mechanical ventilation</t>
  </si>
  <si>
    <t>Exclusion criteria: difficulty in opening the buccal cavity, periodontal tumor, allergic to oral chlorhexidine or topical gel</t>
  </si>
  <si>
    <t>Reduction of dental biofilm measured by the IHOS (simplified oral hygiene index),&lt;br&gt;This index is used to estimate the improvement or worsening of oral hygiene after an intervention,&lt;br&gt;scales of 0 to 1 correspond to satisfactory oral hygiene; from 1.1 to 2, regular; from 2.1 to 3, deficient and from 3.1 onwards, very poor oral hygiene;Reduction of plaque buildup on tongue&lt;br&gt;evaluated by the Winkel method&lt;br&gt;TCI (Simplified Oral Hygiene Index and the Tongue Coating Index&lt;br&gt;).&lt;br&gt;For evaluation, the back of the tongue&lt;br&gt;was divided into six areas (three posterior, three previous) and&lt;br&gt;The tongue coating was evaluated in each part (0 = uncoated and&lt;br&gt;1 = coating), indicating that higher scores represent worse&lt;br&gt;hygiene of the tongue.;To compare the cost-effectiveness of the medical cost of SUS (Sistema √önico de Saude),&lt;br&gt;between strategies in both groups, for each intervention and control. For this, a comparative analysis of costs and consequences will be carried out:&lt;br&gt;the cost difference (incremental cost)&lt;br&gt;is compared with the difference of consequences,&lt;br&gt;in the form of ratio between the difference&lt;br&gt;costs and the difference of consequences. THE&lt;br&gt;ACE assumes a choice between interventions,&lt;br&gt;assuming the resource shortage.&lt;br&gt;In that&lt;br&gt;case, the alternative that presents the&lt;br&gt;(differential) cost-effectiveness more favorable&lt;br&gt;(low) should, in general, be chosen.</t>
  </si>
  <si>
    <t>eduction of pneumonia&lt;br&gt;pneumonia associated with mechanical ventilation of the precocious type (48 to 96 hours).&lt;br&gt;The diagnosis will be made according to ANVISA,&lt;br&gt;is based on&lt;br&gt;two or more thoracic radiographs&lt;br&gt;with one of the following persistent, new or progressive results: - infiltrates on chest radiography, opacification, cavitation.&lt;br&gt;And at least one of the signs and symptoms:&lt;br&gt;Fever (temperature greater than 38 ¬∞ C), with no other associated cause;&lt;br&gt;Leukopenia (less than 4000 cells / mm3&lt;br&gt;) or leukocytosis (greater than 12,000 cells / mm 3&lt;br&gt;);&lt;br&gt;Change in level of consciousness, with no other apparent cause, in patients aged 70 years.&lt;br&gt;And at least two of the signs and symptoms:&lt;br&gt;the appearance of purulent secretion or change in secretion characteristics or increased respiratory secretion or increased need for aspiration;&lt;br&gt;Gas exchange (desaturation, eg PaO2 / FiO2 &lt;240) or&lt;br&gt;oxygen supply or increase of ventilatory parameters);&lt;br&gt;Auscultation with snoring or rales;&lt;br&gt;Start or worsening of cough or dyspnoea or tachypnea</t>
  </si>
  <si>
    <t>&lt;br&gt;Product Name: Cefiderocol&lt;br&gt;Product Code: S-649266&lt;br&gt;Pharmaceutical Form: Powder for solution for infusion&lt;br&gt;INN or Proposed INN: Cefiderocol&lt;br&gt;Other descriptive name: S-649266&lt;br&gt;Concentration unit: g gram(s)&lt;br&gt;Concentration type: equal&lt;br&gt;Concentration number: 1-&lt;br&gt;&lt;br&gt;Trade Name: Meropenem&lt;br&gt;Product Name: Meropenem&lt;br&gt;Pharmaceutical Form: Powder for solution for infusion&lt;br&gt;INN or Proposed INN: Meropenem&lt;br&gt;CAS Number: 96036-03-2&lt;br&gt;Other descriptive name: Meropenem trihydrate&lt;br&gt;Concentration unit: g gram(s)&lt;br&gt;Concentration type: equal&lt;br&gt;Concentration number: 1-&lt;br&gt;&lt;br&gt;</t>
  </si>
  <si>
    <t>An international research study on human of the antibiotic S 649266 to treat Pneumonia acquired in Hospital or Health care structures or ventilator-associated, caused by Gram negative  bacteria and compared to an antibiotic already on market (Meropenem)</t>
  </si>
  <si>
    <t>Hospital-acquired Bacterial Pneumonia, Ventilator-associated Bacterial Pneumonia, or Healthcare-associated Bacterial Pneumonia Caused by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100000015664 &lt;br&gt;MedDRA version: 20.0Level: LLTClassification code 10065153Term: Ventilator associated pneumoniaSystem Organ Class:  100000015664;Therapeutic area: Diseases [C] - Bacterial Infections and Mycoses [C01]</t>
  </si>
  <si>
    <t>1615R2132;NCT03032380;2016-003020-23-LV</t>
  </si>
  <si>
    <t>Inclusion criteria: &lt;br&gt;1. Subjects 18 years or older at the time of signing informed consent&lt;br&gt;2.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study)&lt;br&gt;3. Subjects who meet the clinical diagnosis criteria for HABP/VABP/HCABP&lt;br&gt;4. All subjects must fulfill at least 1 of the following clinical criteria at screening:&lt;br&gt;a. New onset or worsening of pulmonary symptoms or signs, such as cough, dyspnea, tachypnea (eg, respiratory rate greater than 25 breaths/minute), expectorated sputum production, or requirement for mechanical ventilation&lt;br&gt;b. Hypoxemia (eg, a partial pressure of oxygen [PaO2] less than 60 mm Hg while the subject is breathing room air, as determined by arterial blood gas [ABG], or worsening of the ratio of the PaO2 to the fraction of inspired oxygen [PaO2/FiO2]) &lt;br&gt;c. Need for acute changes in the ventilator support system to enhance oxygenation, as determined by worsening oxygenation (ABG or PaO2/FiO2) or needed changes in the amount of positive end-expiratory pressure&lt;br&gt;d. New onset of or increase in (quantity or characteristics) suctioned respiratory secretions, demonstrating evidence of inflammation and absence of contamination&lt;br&gt;5. All subjects must have at least 1 of the following signs:&lt;br&gt;a. Documented fever (ie, core body temperature [tympanic, rectal, esophageal] not less than [NLT] 38¬∞C [100.4¬∞F], oral temperature NLT&lt;br&gt;37.5¬∞C, or axillary temperature NLT 37¬∞C)&lt;br&gt;b. Hypothermia (ie, core body temperature [tympanic, rectal, esophageal] not more than [NMT] 35¬∞C [95.0¬∞F], oral temperature NMT 35.5¬∞C and axillary temperature NMT 36¬∞C)&lt;br&gt;c. Leukocytosis with a total peripheral white blood cell (WBC) count NLT 10,000 cells/mm3&lt;br&gt;d. Leukopenia with total peripheral WBC count NMT 4500 cells/mm3&lt;br&gt;e. Greater than 15% immature neutrophils (bands) noted on peripheral blood smear&lt;br&gt;6.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acceptable.&lt;br&gt;7. All subjects must have evidence of a Gram-negative infection involving the lower respiratory tract as documented by 1 or more of the following:&lt;br&gt;a. Gram stain of lower respiratory secretions showing Gram-negative bacteria either alone or mixed with Gram-positive bacteria at or within 72 hours prior to randomization&lt;br&gt;b. Microbiologic culture of respiratory tract secretions within 72 hours prior to randomization identifying Gram-negative aerobic bacteria&lt;br&gt;c. Other diagnostic tests, including molecular tests, which provide evidence of Gram-negative bacterial infection of the lower respiratory tract&lt;br&gt;d. Pneumonia highly suspected to be due to a Gram-negative bacteria based on prior antibiotic use or local epidemiologic evidence of Gramnegative&lt;br&gt;infection outbreak.&lt;br&gt;8. Subject is male (no contraception required) or female (if woman of child-bearing potential, must use highly effective birth control method, see protocol for details in line with CTFG recommendations)&lt;br&gt;9. Subjects who failed empiric therapy will be allowed in this study. However, confirmation of both clini</t>
  </si>
  <si>
    <t>Exclusion criteria: &lt;br&gt;1. Subjects who have known or suspected community-acquired bacterial pneumonia, atypical pneumonia, viral pneumonia, or chemical pneumonia (including aspiration of gastric contents, inhalation injury)&lt;br&gt;2. Subjects who have a history of any hypersensitivity to cephalosporins or to carbapenems, or severe hypersensitivity to any other type of √ü-lactams other than cephalosporins and carbapenems (eg, penicillins,monobactams), or hypersensitivity to linezolid (Note: For √ü lactams, a history of a mild rash followed by uneventful re-exposure is not a contraindication to enrollment)&lt;br&gt;3.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treatment.)&lt;br&gt;4. Subjects with coinfection caused by invasive aspergillosis, mucormycosis or other highly lethal mold&lt;br&gt;5. Subjects who have central nervous system infection (eg, meningitis, brain abscess, shunt infection)&lt;br&gt;6. Subjects with cystic fibrosis&lt;br&gt;7. Subjects in refractory septic shock, defined as persistent hypotension despite adequate fluid resuscitation or despite vasopressive therapy at the time of randomization&lt;br&gt;8. Subjects with neutropenia (ie, polymorphonuclear neutrophils &lt;500 cells/¬µL)&lt;br&gt;9. Female subjects who have a positive pregnancy test at screening, who are lactating, or who refuse to use 1 of the previously specified methods of contraception&lt;br&gt;10. Subjects with an Acute Physiology and Chronic Health Evaluation II (APACHE) II score of &gt; 35&lt;br&gt;11.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inclusion.)&lt;br&gt;12. Subjects with any condition or circumstance that, in the opinion of the investigator, would compromise the safety of the subject or the quality of the study data&lt;br&gt;13. Subjects receiving peritoneal dialysis (hemofiltration and hemodialysis are permitted)&lt;br&gt;14. Subjects requiring continued treatment with methotrexate, procainamide, probenecid, monoamine oxidase inhibitors, or valproic acid (see Section 5.2)&lt;br&gt;15. Subjects who have received another investigational drug or device within 30 days prior to study entry&lt;br&gt;16. Subjects who have previously been randomized in this study or have previously received S-649266&lt;br&gt;17. Subjects with 1 or more of the following laboratory abnormalities in baseline specimens: aspartate aminotransferase (AST), alanine aminotransferase (ALT), alkaline phosphatase, or total bilirubin level &gt; 3&lt;br&gt;times the upper limit of normal (ULN), absolute neutrophil count &lt;&lt;br&gt;100/¬µL, platelet count &lt; 40,000/¬µL&lt;br&gt;18. Subjects with bronchiectasis with symptoms of persistent or&lt;br&gt;recurrent bronchial infection related to irreversibly damaged and dilated&lt;br&gt;bronchi; namely, subjects with clinical bronchiectasis&lt;br&gt;19. Subjects with lung abscesses&lt;br&gt;</t>
  </si>
  <si>
    <t>Main Objective: To compare all-cause mortality at Day 14 of subjects who receive S- 649266 with that of subjects who receive the comparator, meropenem, in adults with hospital-acquired bacterial pneumonia (HABP),ventilator-associated bacterial pneumonia (VABP), or healthcare-associated bacterial pneumonia (HCABP) caused by Gram-negative pathogens;Secondary Objective: Key Secondary Objectives:&lt;br&gt;?- To compare the clinical outcome of treatment with S-649266 with that of meropenem in subjects at test of cure (TOC)&lt;br&gt;? -To compare the microbiologic outcome of treatment with S-649266 with that of meropenem at TOC&lt;br&gt;Other Secondary Objectives:&lt;br&gt;Efficacy:&lt;br&gt;?- To compare the clinical outcome of treatment with S-649266 with that of meropenem in subjects at early assessment (EA), end of treatment (EOT), and follow-up (FU)&lt;br&gt;?- To compare the microbiologic outcome of treatment with S-649266 with that of meropenem at EA, EOT, and FU&lt;br&gt;?- To compare the all-cause mortality at Day 28 of subjects treated with S-649266 with that of subjects treated with meropenem&lt;br&gt;? -To compare the all-cause mortality during treatment and the FU period of subjects treated with S-649266 with that of meropenem&lt;br&gt;? -To compare the resource utilization required for the 2 study treatments for the study-qualifying infection&lt;br&gt;Safety:&lt;br&gt;? -To assess the safety of S-649266;Primary end point(s): Primary  Endpoint: &lt;br&gt;All-cause mortality at Day 14 for S-649266 or the active-comparator, meropenem.;Timepoint(s) of evaluation of this end point: Day 14</t>
  </si>
  <si>
    <t>Secondary end point(s): Key secondary endpoints:&lt;br&gt;- The clinical outcome of treatment with S-649266 or meropenem per subject at TOC&lt;br&gt;Key secondary endpoints:&lt;br&gt;- The clinical outcome of treatment with S-649266 or meropenem per subject at TOC&lt;br&gt;- The microbiologic outcome of treatment with S-649266 or meropenem per subject at TOC&lt;br&gt;Other secondary efficacy:&lt;br&gt;- The clinical outcome of treatment with S-649266 or meropenem per subject at EA, EOT, and FU&lt;br&gt;- The microbiologic outcome of treatment with S-649266 or meropenem per subject at EA, EOT, and FU&lt;br&gt;- The all-cause mortality at Day 28&lt;br&gt;- The all-cause mortality during the full duration of the study&lt;br&gt;- The resource utilization required for the treatment of the study qualifying infection;Timepoint(s) of evaluation of this end point: Clinical and Microbiological outcome will be evaluated at TOC, EA, EOT, and FU.&lt;br&gt;The all-cause mortality will be also evaluated at Day 28 and until end of study.&lt;br&gt;Facility utilization will be assessed by determination of the time in 24- hour days associated with the treatment of the infection.</t>
  </si>
  <si>
    <t>Effect of peramivir on respiratory symptom improvement in patients with respiratory disease -comparative evaluation: peramivir maximal dose (600mg) repeat-dosing (2days) vs standard dose (300mg) single-dosing vs oseltamivir (75mg bid) 5days treatment-</t>
  </si>
  <si>
    <t>Patients are randomly allocated to following three regimens.&lt;br&gt;1)Peramivir 300mg single dose: peramivir is intravenously infused at a dose of 300mg once.&lt;br&gt;2)Peramivir 600mg repeated dose for 2 days: peramivir is intravenously infused at a dose of 600mg once for 2 days.&lt;br&gt;&lt;br&gt;Infusion time for 300mg: 15min &lt;= , &gt;= 45min&lt;br&gt;Infusion time for 600mg: 30min &lt;= , &gt;= 75min&lt;br&gt;&lt;br&gt;A patient allocated to peramivir 600mg will be administered after confirmation of persisting symptom in the morning of second day.&lt;br&gt;&lt;br&gt;3)Oseltamivir: 75mg BID is orally administrated for 5 days. Half a day interval (morning /early evening or daytime/night) is required for 1day regimen (75mg x 2).</t>
  </si>
  <si>
    <t>https://jrct.niph.go.jp/latest-detail/jRCTs031180322</t>
  </si>
  <si>
    <t>Effect of peramivir on respiratory symptom improvement in patients with respiratory disease</t>
  </si>
  <si>
    <t>JPRN-jRCTs031180322</t>
  </si>
  <si>
    <t>Kato Motokazu</t>
  </si>
  <si>
    <t>Influenza A and B virus infected patient with asthma, COPD, pulmonary fibrosis</t>
  </si>
  <si>
    <t>UMIN000030118</t>
  </si>
  <si>
    <t>Motokazu</t>
  </si>
  <si>
    <t>Kato</t>
  </si>
  <si>
    <t>1001 Gakuhara-cho, Kishiwada, Osaka, Japan</t>
  </si>
  <si>
    <t>kch-43@kishiwada-hospital.com</t>
  </si>
  <si>
    <t>Kishiwada City Hospital</t>
  </si>
  <si>
    <t>Hiroi Shinzo;Shionogi &amp; Co., Ltd.</t>
  </si>
  <si>
    <t>&gt;= 16age old</t>
  </si>
  <si>
    <t>&lt; 80age old</t>
  </si>
  <si>
    <t>Inclusion criteria: 1) Patients aged &gt;= 16 to &lt; 80 years at the time of signing the informed consent / assent form. For the ages of &gt;= 16 to &lt;= 19 years, consent and special consideration not to leave patient alone at least for 2days has been provided by the patient`s parent / legally acceptable representative.&lt;br&gt;2) Both male and female patients.&lt;br&gt;3) Both Inpatient and outpatient. &lt;br&gt;4) Patients with influenza symptoms confirmed by all of the following, &lt;br&gt;- Fever &gt;= 37.5 degrees (axillary) during the pre-dose examination until 12hr back from the dosing.&lt;br&gt;- Patients showing a total of &gt;=3 points of severity scores calculated from respiratory 3 symptoms (cough#, sore throat, nasal congestion).&lt;br&gt;#: &gt;=1 point&lt;br&gt;- At least one of the following general systemic symptoms (headache, muscle or joint pain, feverishness or chills, fatigue) associated with influenza are present with a severity of moderate (2poins).&lt;br&gt;- Influenza rapid diagnosis test positive by nasal or pharynx swab.&lt;br&gt;5) The time interval between the onset of symptoms and the pre-dose examinations (Screening) is 48 hours or less.&lt;br&gt;Notice) Onset of influenza infection is defined as the time when body temperature first elevated &gt;= 1degree beyond normal body temperature.&lt;br&gt;6) Patients with chronic respiratory disease (bronchial asthma, COPD*, pulmonary fibrosis).&lt;br&gt;*: Including patient with emphysematous changes on CT (Computed Tomography).</t>
  </si>
  <si>
    <t>Exclusion criteria: 1) Patients with concurrent infections at the predose examinations requiring systemic antimicrobial / antifungal therapy.&lt;br&gt;2) Patients who has medical history of conversion or other nerves symptom (loss of consciousness) in the past 2 years&lt;br&gt;3) Patients with chronic respiratory failure receiving mechanical ventilation&lt;br&gt;4) Patients who have diabetes with HbA1c (Hemoglobin A1c) : &gt;= 10.0%, at the examination in the past 4 weeks&lt;br&gt;5) Patients with immunosuppression following organ or bone marrow transplants operated in the past 12 months.&lt;br&gt;6) Renal impairment patients receiving hemodialysis or with current creatinine clearance &lt; 50 mL/min&lt;br&gt;7) Patient with congestive heart failure under medication&lt;br&gt;8) Patients with severe malfunction of the circulatory system, the central nerve system, the metabolic disease (thyroid, adrenal grand), hepatitis or liver cirrhosis requiring hospitalization &lt;br&gt;9) Cancer patients receiving chemotherapy, immune therapy or AIDS (Acquired immune deficiency syndrome) patients&lt;br&gt;10) Patients receiving anti-flu drugs in the past 7 days. &lt;br&gt;11) Patient receiving human immunoglobulin, anti-cytokine or colony stimulating factor (G-CSF or M-CSF) drugs.&lt;br&gt;12) Patients with known allergy, hypersensitivity or serious adverse drug reaction to 4 existing NAIs (neuraminidase inhibitors), amantadine and Baloxavir malboxil&lt;br&gt;13) Patients who already participated (allocated with drug) in the present study&lt;br&gt;14) Patients who have been exposed to an investigational drug within 90 days prior to the predose examinations or who will participate in other studies within following 2 weeks.&lt;br&gt;15) Pregnant or breastfeeding women.&lt;br&gt;16) Patients who, in the opinion of the investigator, would be unlikely to comply with required study visits, self-assessments, and interventions.</t>
  </si>
  <si>
    <t>Area under the curve of influenza respiratory symptom score until 2 weeks</t>
  </si>
  <si>
    <t>-Changes from baseline in total score of 3 respiratory symptoms at each time points.&lt;br&gt;-Changes from baseline in total score of 7 influenza symptoms at each time points.&lt;br&gt;-Time to alleviation of 3 respiratory symptoms&lt;br&gt;-Time to alleviation of influenza symptoms&lt;br&gt;-Time to return to normal body temperature (&lt; 37.0 degree, axillary)&lt;br&gt;-Frequency of exacerbation after administration within 2 weeks&lt;br&gt;-Changes from baseline in indicators of respiratory function (Total CAT score, peak flow value, saturation (SpO2)) at each time points. &lt;br&gt;-Changes from baseline in virus titer at each time points.&lt;br&gt;-Frequencies of adverse events and adverse drug reaction.</t>
  </si>
  <si>
    <t>In terms of the curve of the total score of 3 respiratory symptoms, peramivir 600mg repeated dose was not significantly effective compared with peramivir 300mg single dose and oseltamivir. Peramivir 600mg repeated dose significantly improved in sore throat and the total CAT score compared with oseltamivir.  Peramivir 300mg single dose significantly improved in the area under the curve of the total respiratory symptom score, the total 3 respiratory symptom score etc. compared with oseltamivir.</t>
  </si>
  <si>
    <t>Peramivir600mg repeated dose Age, minimum - maximum: 48.0,19-77 Type of influenza virus (type A /type B):42/28 Sex (Male/Female):35/35 Chronic respiratory disease (COPD/Bronchial asthma/ Pulmonary fibrosis):5/64/1 Severity (Total score of 3 respiratory symptoms) (5=&lt;score/5&gt;score):45/25  Peramivir300mgsingledose Age, minimum - maximum :49.0,20-79 Type of influenza virus (type A /type B):42/25 Sex (Male/Female):35/37 Chronic respiratory disease (COPD/Bronchial asthma/ Pulmonary fibrosis):4/62/1 Severity (Total score of 3 respiratory symptoms) (5=&lt;score/5&gt;score):44/23  Oseltamivir Age, minimum - maximum :54.5,21-78 Type of influenza virus (type A /type B):46/26 Sex (Male/Female):28/44 Chronic respiratory disease (COPD/Bronchial asthma/ Pulmonary fibrosis):6/65/1 Severity (Total score of 3 respiratory symptoms) (5=&lt;score/5&gt;score):44/28</t>
  </si>
  <si>
    <t>November 1, 2017: Research started November 29, 2017: Registration started January 29, 2019: Registration completed February 15, 2019: End of observation period Of all 214 enrolled subjects, 5 subjects were withdrawing consent and ineligible, 10 subjects discontinued and 199 subjects completed the protocol specified treatment.</t>
  </si>
  <si>
    <t>The rates of treatment-related adverse events were 8.6% (6 in 70 subjects, 7 counts) in peramivir 600mg repeated dose, 1.5% (1 in 67 subjects, 1 count) in peramivir 300mg single dose and 5.6% (4 in 72 subjects, 7 counts) in oseltamivir. Serious advese event (treatment-related) was not observed in all groups. Preferred term (PT) that was observed in 2 subjects or more at one group were diarrehea in permivar 600mg repeated dose (2 in 70 subjects, 2.9%) and in oseltamivir (2 in 72 subjects, 2.8%).</t>
  </si>
  <si>
    <t>Primary endpoint As a result of primary comparisons between peramivir 600mg repeated dose and peramivir 300mg single dose, and between peramivir 600mg repeated dose and oseltamivir, in the area under the curve of the total respiratory symptom score for the ITT set, there were no significant differences (adjusted p-value: p = 0.4371, p = 1.000, respectively). On the other hand, a significant difference was observed in the comparison between peramivir 300mg single dose and oseltamivir, which was not included in primary comparison (unadjusted p-value: p = 0.0416).  Secondary endpoint In the comparisons at each time point for the changes in the total 3 respiratory symptom score, significant differences were observed on day 12 after the administration in peramivir 600mg repeated dose vs peramivir 300mg single dose. Significant differences were observed on day 5 and each day from 9 to 13 after the administration in peramivir 300mg single dose vs oseltamivir. In the comparison at each time point for evaluation of respiratory symptom scores (cough, sore throat, nasal congestion), significant differences were observed in sore throat on each day from 8 to 11 after administration in peramivir 600mg repeated dose vs peramivir 300 mg single dose, and significant differences were observed in cough on day 5, and each day from 11 to 13 after administration in peramivir 600mg repeat dose vs oseltamivir, and significant differences were observed in cough on each day from 8 to 13 and in sore throat on day 5 and 10, and in nasal congestion on day 10 after administration in peramivir 300mg repeat dose vs oseltamivir. Significant differences were observed in each symptom at latter half of the observation period (2 weeks). In the comparison of the total 7 symptom score for influenza, significant differences were observed on day 10, 11, and 13 after administration in peramivir 600mg repeated dose vs peramivir 300mg single dose, and on day 1, and each day from 9 to 13 after administration in peramivir 300mg repeated dose vs oseltamivir. In the comparison based on the hazard ratio by fitting the Cox model to the time until the respiratory symptom disappeared, there were significant differences in peramivir 600mg repeated dose vs peramivir 300mg single dose and peramivir 300mg single dose vs oseltamivir. Significant differences were observed in the comparison of the RMST up to the 14th day in peramivir 600mg repeated dose vs peramivir 300mg single dose and peramivir 300mg single dose vs oseltamivir. In the comparison based on the hazard ratio by fitting the Cox model for duration of influenza disease, there were significant differences in peramivir 600mg repeated dose vs peramivir 300mg single dose and peramivir 300mg single dose vs oseltamivir. Significant differences were observed in the comparison of the RMST up to the 14th day in peramivir 600mg repeated dose vs peramivir 300mg single dose and peramivir 300mg single dose vs oseltamivir. In the amount of change of total CAT score, there were significant differences at VISIT 3 in peramivir 600mg repeated dose vs oseltamivir and peramivir 300mg single dose vs oseltamivir as a result of comparison of each group VISIT based on a liner model.  Subgroup analysis In the comparison of the area under the curve of the total 3 respiratory symptom score by influenza virus type, there was a significant difference in the subgroup of type A in peramivir 300mg single dose vs oseltamivir. A comparison between groups according to chronic respiratory disease showed a significant difference in the bronchial asthma subgroup in peramivir 300mg single dose vs oseltamivir. In the comparison of severity of the total 3 respiratory symptom, significant differences were observed in peramivir 600mg repeated dose vs oseltamivir and peramivir 300mg single dose vs oseltamivir in the subgroup of the severity under the score of 5. A comparison between groups by age showed a significant difference in the subgroup under the age of 65 in peramivir 300mg single dose vs oseltamivir. In the comparison of the virus titers by influenza virus type, there were significant differences at VISIT 2 in peramivir 600mg repeated dose vs peramivir 300mg single dose and at VISIT 3 in peramivir 600mg repeated dose vs oseltamivil in type A subgroup. There was a significant difference at VISIT 2 in peramivir 600mg repeated dose vs oseltamivir in type B subgroup. In the comparison of the virus titers by chronic respiratory diseases, there was a significant difference at VISIT 3 in peramivir 600mg repeated dose vs oseltamivil in the subgroup of bronchial asthma.</t>
  </si>
  <si>
    <t>Jan 11 2019 12:00AM</t>
  </si>
  <si>
    <t>officetokutei@nms.ac.jp</t>
  </si>
  <si>
    <t>Institutional Review Board of Nippon Medical School Foundation</t>
  </si>
  <si>
    <t>Enhanced community case management to increase access to pneumonia treatment in children under 5 years of age in sub-Saharan Africa and South Asia</t>
  </si>
  <si>
    <t>In a cluster randomised controlled trial (RCT), in addition to standard Integrated Community Case Mangement (iCCM), (i) young infants 7 to 59 days of age with fast breathing without hypoxaemia and (ii) children 2-59 months of age with chest indrawing without hypoxaemia will be managed by Community Level Health Workers (CLHWs) with oral amoxicillin, 90 mg/kg/day divided into two doses. For this study oral dispersible amoxicillin in 250 mg scored tablets will be used for both age groups. The dispersible tablets would have to be dispersed in clean water and in expressed breast milk for exclusively breastfed young infants. The WHO recommends 5 days of amoxicillin for chest indrawing pneumonia. For young infants less than two months 7 days therapy will be used. The trial strategy will enhance the existing standard iCCM, which currently recommends referral to hospital for these children. Access to pneumonia treatment will be increased to many children whose families cannot access treatment at hospitals due to various reasons. The proposed intervention is to train CLHWs and maintain their skills to manage infants with fast breathing and children with chest indrawing. Commodities including dispensible amoxicillin tables 250 mg, pulse oximeters, and ARI timers will be regularly provided. All enrolled children will be followed up for up to two weeks and their outcomes will be documented by independent assessors.&lt;br&gt;&lt;br&gt;Before the commencement of original enrolment, 6-8 days standard and enhanced iCCM training will be given to CLHWs in control and intervention clusters, respectively. In standard iCCM training group, CLHWs will be trained on current WHO/UNICEF iCCM. In enhanced iCCM training group, CLHWs will be trained to provide treatment with oral amoxicillin either for 7 days in case of young infants &lt;2 months of age with fast breathing (&gt;=60 breaths per minute) or for 5 days in case of children 2-59 months of age with lower chest indrawing pneumonia. Further, CLHWs will al</t>
  </si>
  <si>
    <t>https://anzctr.org.au/ACTRN12617000857303.aspx</t>
  </si>
  <si>
    <t>Enhanced community case management to increase access to pneumonia treatment</t>
  </si>
  <si>
    <t>ACTRN12617000857303</t>
  </si>
  <si>
    <t>Bangladesh;Ethiopia;India;Malawi</t>
  </si>
  <si>
    <t>Acute respiratory infections;Pneumonia; &lt;br&gt;Acute respiratory infections &lt;br&gt;Pneumonia;Respiratory - Other respiratory disorders / diseases;Infection - Other infectious diseases</t>
  </si>
  <si>
    <t>7 Days</t>
  </si>
  <si>
    <t>Inclusion criteria: In selective districts in Bangladesh, Ethiopia, India and Malawi, first level health facilities (with catchment population of 10,000 to 25,000 each)  will be randomised either to control or intervention arm. All CLHWs attached to the first level health facility will provide treatmentment to the following children based on intervention status (control or intervention):  &lt;br&gt;- 7-59 days old infants in intervention or control clusters who develop fast breathing (respiratory rate &gt;60 breaths per min).&lt;br&gt;- 2-59 month old children infants in intervention or control clusters who develop chest indrawing pneumonia. &lt;br&gt;</t>
  </si>
  <si>
    <t>Exclusion criteria: 7-59 days old infants in intervention and control cluster who develop severe chest indrawing or danger signs or fast breathing in &lt;7 days old young infants and if consent not provided for enrolment for eligible young infants.&lt;br&gt;2-59 month old children infants in intervention or control clusters who develop danger signs or if consent not provided for enrolment.</t>
  </si>
  <si>
    <t>Treatment failure rate within day 1-6 of enrolment will be the primary outcome.&lt;br&gt;&lt;br&gt;Definition of treatment failure&lt;br&gt;1.Death at any time within day 1 to day 6 of enrolment (and 7-14 days as secondary outcome).&lt;br&gt;2.Child hospitalised for any reason or has any indication of hospitalisation on day 6. &lt;br&gt;3. Persistence of fast breathing in young infants 7-59 days of age or persistence of chest indrawing in children 2-59 months of age on day 6 of enrolment.&lt;br&gt;4.Development of serious adverse effect of the study antibiotics (anaphylactic reaction, severe diarrhoea, disseminated and severe rash).&lt;br&gt;&lt;br&gt;Outcome will be assessed by independent outcome assessors (nurses) which will be hired and trained to evaluate children on day 6 for primary outcome measure and on day 14 for secondary outcome measure. &lt;br&gt;[Primary outcome will be assessed at day 6 and for deaths also at day 14 after enrolment.]</t>
  </si>
  <si>
    <t>Evaluating the feasibility of using a pulse oximeter by CLHWs. &lt;br&gt;We will use indepth qualitative interviews and structure observations to evaluate the feasibility of using a pulse oximeter by CLHWs. In all intervention clusters CLHWs will use pulse oximeter to measure oxygen saturation in young infants &lt;2 months of age with fast breathing and children 2-59 months of age with lower chest indrawing. &lt;br&gt;[This will be a continuous process to capture information about the feasibility of using a pulse oximeter by CLHW throughout the trial duration. ]</t>
  </si>
  <si>
    <t>WHO ERC</t>
  </si>
  <si>
    <t>Immunomodulatory Effect of Macrolides in Naturally Occurring Influenza Virus Infections in the Community</t>
  </si>
  <si>
    <t>Drug: Clarithromycin 250 MG;Drug: Placebos</t>
  </si>
  <si>
    <t>https://clinicaltrials.gov/show/NCT03824847</t>
  </si>
  <si>
    <t>NCT03824847</t>
  </si>
  <si>
    <t>DKMI010.1</t>
  </si>
  <si>
    <t>Dennis KM Ip, MD;Teresa HC So</t>
  </si>
  <si>
    <t>;haso9150@Hku.hk</t>
  </si>
  <si>
    <t>;(+852) 39176714</t>
  </si>
  <si>
    <t>School of Public Health, The University of Hong Kong;</t>
  </si>
  <si>
    <t>&lt;br&gt;        Inclusion Criteria:&lt;br&gt;&lt;br&gt;          -  Adults aged between 18-60&lt;br&gt;&lt;br&gt;          -  Presenting with symptoms of acute URTI (at least two among the following symptoms:&lt;br&gt;             body temperature =37.8¬∞C, cough, rhinorrhea, sore throat, headache,&lt;br&gt;             myalgia/arthralgia) to university health clinics within 48 hours of illness onset.&lt;br&gt;&lt;br&gt;        Exclusion Criteria:&lt;br&gt;&lt;br&gt;          -  Allergy to clarithromycin or any other macrolides or the ingredients in the tablets,&lt;br&gt;             which include microcrystalline cellulose, croscarmelose sodium, magnesium stearate and&lt;br&gt;             povidon will be excluded.&lt;br&gt;&lt;br&gt;          -  Patients with a history of chronic liver disease, or any active lung, heart or renal&lt;br&gt;             diseases requiring regular medication, or any underlying immunocompromised condition&lt;br&gt;             or receiving immunosuppressive agents will also be excluded.&lt;br&gt;</t>
  </si>
  <si>
    <t>Time from recruitment to cessation of clinical illness;Time from recruitment to cessation of viral shedding</t>
  </si>
  <si>
    <t>Duration and severity of individual symptoms;Incidence of secondary complications;Health-related quality of life;Geometric mean rise in antibody titre against the infecting type or subtype of influenza virus;Changes in blood immunity (Cytokine/chemokine and pro-inflammatory mediators);Change in the carriage rate of common respiratory bacterial pathogen</t>
  </si>
  <si>
    <t>Feasibility and Acceptability Followed by Effectiveness of Bubble Continuous Positive Airway Pressure (bCPAP) for Treatment of Young Children With Severe Pneumonia in Ethiopia: a Pragmatic Randomized Controlled Clinical Trial</t>
  </si>
  <si>
    <t>Device: Bubble CPAP;Device: Low flow oxygen</t>
  </si>
  <si>
    <t>https://clinicaltrials.gov/show/NCT03870243</t>
  </si>
  <si>
    <t>Feasibility and Acceptability Followed by Effectiveness of bCPAP for Treatment of Young Children With Severe Pneumonia in Ethiopia</t>
  </si>
  <si>
    <t>NCT03870243</t>
  </si>
  <si>
    <t>PR-18052</t>
  </si>
  <si>
    <t>Mohammod Jobayer Chisti, PhD;Mohammod Jobayer Chisti, PhD</t>
  </si>
  <si>
    <t>;chisti@icddrb.org</t>
  </si>
  <si>
    <t>;+88-29827084</t>
  </si>
  <si>
    <t>Armauer Hansen Research Institute (AHRI), Ethiopia</t>
  </si>
  <si>
    <t>&lt;br&gt;        Inclusion Criteria:&lt;br&gt;&lt;br&gt;          -  Age between 1 month and 59 months,&lt;br&gt;&lt;br&gt;          -  Meet WHO clinical criteria for severe pneumonia with hypoxemia.&lt;br&gt;&lt;br&gt;          -  Oxygen saturation &lt;90% despite standard flow oxygen therapy&lt;br&gt;&lt;br&gt;          -  Parent/guardian gives informed consent to participate in the study&lt;br&gt;&lt;br&gt;        Exclusion Criteria:&lt;br&gt;&lt;br&gt;          -  Known congenital heart disease, asthma, or upper -airway obstruction&lt;br&gt;&lt;br&gt;          -  Tracheostomy&lt;br&gt;&lt;br&gt;          -  Pneumothorax&lt;br&gt;&lt;br&gt;          -  Needs mechanical ventilation&lt;br&gt;</t>
  </si>
  <si>
    <t>Operational challenge faced by patient and health professional in number, death in number</t>
  </si>
  <si>
    <t>Treatment failure in number</t>
  </si>
  <si>
    <t>Verification of the effects of a smartphone application for assisting chest compression of basic life support(BLS) - Verification of the effects of a smartphone application for assisting chest compression of basic life support(BLS)</t>
  </si>
  <si>
    <t>Use of smartphone application supporting BLS&lt;br&gt;No application</t>
  </si>
  <si>
    <t>https://upload.umin.ac.jp/cgi-open-bin/ctr_e/ctr_view.cgi?recptno=R000035214</t>
  </si>
  <si>
    <t>Verification of the effects of a smartphone application for assisting chest compression of basic life support(BLS)</t>
  </si>
  <si>
    <t>JPRN-UMIN000030844</t>
  </si>
  <si>
    <t>National Center for Global Health and Medicine</t>
  </si>
  <si>
    <t>Yuta Fujisawa</t>
  </si>
  <si>
    <t>1-2-1 Umezono, Kiyose-shi, Tokyo, Japan</t>
  </si>
  <si>
    <t>fujisaway@adm.ncn.ac.jp</t>
  </si>
  <si>
    <t>042-495-2752</t>
  </si>
  <si>
    <t>National Center for Global Health and Medicine National College of Nursing, Japan</t>
  </si>
  <si>
    <t>Japan society for the promotion of science</t>
  </si>
  <si>
    <t>Exclusion criteria: Those who have restricted exercise from a doctor</t>
  </si>
  <si>
    <t>overall score about chest compression</t>
  </si>
  <si>
    <t>The Immunologic Basis for an Attenuated Immune Response to the Influenza Vaccine After Repeated Annual Vaccination</t>
  </si>
  <si>
    <t>Biological: 2016-2017 Influenza Vaccine</t>
  </si>
  <si>
    <t>https://clinicaltrials.gov/show/NCT02876159</t>
  </si>
  <si>
    <t>NCT02876159</t>
  </si>
  <si>
    <t>Mark Mulligan, MD</t>
  </si>
  <si>
    <t>&lt;br&gt;        Inclusion Criteria:&lt;br&gt;&lt;br&gt;          -  Capable of informed consent and provision of written informed consent before any study&lt;br&gt;             procedures.&lt;br&gt;&lt;br&gt;          -  Capable of attending all study visits according to the study schedule.&lt;br&gt;&lt;br&gt;          -  Are in good health, as determined by medical history and targeted physical exam&lt;br&gt;             related to this history.&lt;br&gt;&lt;br&gt;          -  Oral temperature is less than 38 degrees Celsius.&lt;br&gt;&lt;br&gt;          -  Resting pulse rate is between 50 and 115 beats per minute.&lt;br&gt;&lt;br&gt;          -  Female subjects of childbearing age must have a negative urine pregnancy test within&lt;br&gt;             24 hours before study vaccination.&lt;br&gt;&lt;br&gt;          -  Have received the influenza vaccine at least 3 of the past 5 years or have received&lt;br&gt;             the influenza vaccine in 2 or less of the past 5 years.&lt;br&gt;&lt;br&gt;        Exclusion Criteria:&lt;br&gt;&lt;br&gt;          -  Have an acute illness within 72 hours before vaccination.&lt;br&gt;&lt;br&gt;          -  Have any condition that, in the opinion of the principal investigator, would place the&lt;br&gt;             subject at an unacceptable risk of injury or confound the interpretation of the study&lt;br&gt;             results.&lt;br&gt;&lt;br&gt;          -  Have any acute or chronic medical condition that, in the opinion of the principal&lt;br&gt;             investigator, would make vaccination unsafe or interfere with the evaluation of immune&lt;br&gt;             response to study vaccination.&lt;br&gt;&lt;br&gt;          -  Have a suppressed immune system as a result of illness, immunosuppressive medication,&lt;br&gt;             chemotherapy, or radiation therapy within 3 years prior to study vaccination.&lt;br&gt;&lt;br&gt;          -  Have known HIV, hepatitis B, or hepatitis C infection.&lt;br&gt;&lt;br&gt;          -  Have a known history of autoimmune disease.&lt;br&gt;&lt;br&gt;          -  Have taken oral or parenteral corticosteroids of any dose within 30 days before study&lt;br&gt;             vaccination.&lt;br&gt;&lt;br&gt;          -  Have taken high-dose inhaled corticosteroids within 30 days before study vaccination.&lt;br&gt;&lt;br&gt;          -  Have received any licensed live vaccine within 30 days or any licensed inactivated&lt;br&gt;             vaccine within 14 days prior to study vaccination.&lt;br&gt;&lt;br&gt;          -  Have planned vaccination with any vaccine during the 29-day duration of subject study&lt;br&gt;             participation.&lt;br&gt;&lt;br&gt;          -  Have received immunoglobulin or other blood products, with the exception of Rho D&lt;br&gt;             immunoglobulin, within 90 days prior to study vaccination.&lt;br&gt;&lt;br&gt;          -  Have donated blood or blood products within 30 days before study vaccination, plan to&lt;br&gt;             donate blood at any time during the 29-day duration of subject study participation, or&lt;br&gt;             plan to donate blood within 30 days after the last blood draw.&lt;br&gt;&lt;br&gt;          -  Have known hypersensitivity or allergy to eggs, egg protein, chicken protein, or other&lt;br&gt;             compounds of the study vaccine.&lt;br&gt;&lt;br&gt;          -  Have a history of severe reactions following vaccination with influenza virus vaccines&lt;br&gt;</t>
  </si>
  <si>
    <t>Change in Geometric Mean Serum Hemagglutination Inhibition (HAI) Antibody Titer;Change in Mean Level of Circulating Follicular Helper T (TFH) Cells</t>
  </si>
  <si>
    <t>Change in Mean Levels of Plasmablasts;Change in Mean Levels of Memory B Cells From Baseline (Day 1) to Day 29;Change in Mean Levels of Antigen-specific IL-2 Producing CD4+ T Cells;Change in Mean Levels of Antigen-specific Cluster of Differentiation 8 (CD8) + T Cells</t>
  </si>
  <si>
    <t>https://clinicaltrials.gov/ct2/show/results/NCT02876159</t>
  </si>
  <si>
    <t>EUCTR2015-001706-34-PT</t>
  </si>
  <si>
    <t>Portugal;Greece;Spain;Turkey;Austria;Israel;Switzerland;United Kingdom;France;Hungary;Czech Republic;Belgium;Romania;Croatia;Bulgaria;Germany</t>
  </si>
  <si>
    <t>D5470C00004;LA1;2015-001706-34-ES</t>
  </si>
  <si>
    <t>&lt;br&gt;                Pharmaceutical Form: Solution for infusion&lt;br&gt;                INN or Proposed INN: Sodium Chloride&lt;br&gt;                Other descriptive name: SODIUM CHLORIDE SOLUTION 0.9%&lt;br&gt;&lt;br&gt;                Pharmaceutical Form: Solution for infusion&lt;br&gt;                INN or Proposed INN: Ringers Acetate&lt;br&gt;                Other descriptive name: RINGER'S ACETATE SOLUTION&lt;br&gt;&lt;br&gt;                Pharmaceutical Form: Solution for infusion&lt;br&gt;                INN or Proposed INN: Plasmalyte&lt;br&gt;                Other descriptive name: PLASMALYTE-A&lt;br&gt;&lt;br&gt;                Trade Name: Ringerfundin&lt;br&gt;                Pharmaceutical Form: Solution for infusion&lt;br&gt;&lt;br&gt;</t>
  </si>
  <si>
    <t>Exclusion criteria: &lt;br&gt;                We will exclude patients who fulfil any of the following criteria:&lt;br&gt;                -Septic shock for more than 12 hours at the time of screening because we want to include patients early in their course&lt;br&gt;                -Life-threatening bleeding as these patients need specific fluid/blood product strategies&lt;br&gt;                -Acute burn injury of more than 10% of the body surface area as these patients need a specific fluid strategy&lt;br&gt;                -Known pregnancy.&lt;br&gt;                -Consent not obtainable as per the model approved for the specific site.&lt;br&gt;&lt;br&gt;&lt;br&gt;</t>
  </si>
  <si>
    <t>Timepoint(s) of evaluation of this end point: during ICU admission, day 90 after randomisation or 1 year after randomisation;&lt;br&gt;                Secondary end point(s): -Number of participants with one or more serious adverse events (SAEs) in the ICU defined as ischaemic events (cerebral, cardiac, intestinal or limb ischaemia) or as a new episode of severe acute kidney injury (modified KDIGO3)&lt;br&gt;                -Number of participants with one or more serious adverse reactions (SARs) to IV crystalloids in the ICU.&lt;br&gt;                -Days alive at day 90 without life support (vasopressor / inotropic support, invasive mechanical ventilation or renal replacement therapy)&lt;br&gt;                -Days alive and out of hospital at day 90&lt;br&gt;                -All-cause mortality at 1-year after randomisation&lt;br&gt;                -HRQoL 1-year after randomisation measured using the EuroQoL (EQ)-5D-5L and EQ-VAS scores. Participants who have died will be assigned the lowest possible scores&lt;br&gt;                -Cognitive function 1-year after randomisation as assessed by the Montreal Cognitive Assessment (MoCa) score&lt;br&gt;</t>
  </si>
  <si>
    <t>EUCTR2018-000404-42-BE;EUCTR2018-000404-42-ES;EUCTR2018-000404-42-FI</t>
  </si>
  <si>
    <t>A study for in-bed cycling combined with passive joint activity in patients with mechanical ventilation of acute respiratory failure</t>
  </si>
  <si>
    <t>Control group:ICU routine care;Experimental group:in-bed cycling;</t>
  </si>
  <si>
    <t>http://www.chictr.org.cn/showproj.aspx?proj=41406</t>
  </si>
  <si>
    <t>ChiCTR1900025186</t>
  </si>
  <si>
    <t>Control group:50;Experimental group:50;</t>
  </si>
  <si>
    <t>HwaMei Hospital, University Of Chinese Academy</t>
  </si>
  <si>
    <t>Acute respiratory failure</t>
  </si>
  <si>
    <t>Yu Li</t>
  </si>
  <si>
    <t>41 Northwest Street, Haishu District, Ningbo, Zhejiang, China</t>
  </si>
  <si>
    <t>498402974@qq.com</t>
  </si>
  <si>
    <t>+86 13819869040</t>
  </si>
  <si>
    <t>Inclusion criteria: (1) clear mind, can communicate through gestures, language, expression, with a certain reading and writing ability;&lt;br&gt;(2) acute respiratory failure was admitted to ICU as the main cause, with previous independent functional status, and Barthel index score of more than 61 points 2 weeks before admission;&lt;br&gt;(3) mechanical ventilation time within 48 hours;&lt;br&gt;(4) before the onset of mechanical ventilationThe;&lt;br&gt;(5) aged &gt;18 years old.</t>
  </si>
  <si>
    <t>Exclusion criteria: (1) pregnant women;&lt;br&gt;(2) have spine, pelvis, limbs and other unstable fractures;&lt;br&gt;(3) certain or suspected neuromuscular diseases, such as myasthenia and Guillian-Barre syndrome;&lt;br&gt;(4) severe bleeding risk, platelet &lt;50x10^9/L, APTT&gt;50s;&lt;br&gt;(5) myocardial ischemia, arrhythmia, orthostatic hypotension;&lt;br&gt;(6) need special treatment (such as ECMO, IABP, CPPT, etc.);&lt;br&gt;(7) severe obesity BMI&gt;35 kg/m2.</t>
  </si>
  <si>
    <t>Mechanical ventilation time;Length of stay in ICU;Incidence of ICU-AW in patients;</t>
  </si>
  <si>
    <t>Barthel index;Adverse event rate;</t>
  </si>
  <si>
    <t>Sep 19 2018 12:00AM</t>
  </si>
  <si>
    <t>Application of human umbilical cord-derived mesenchymal stem cells for patients with severe acute respiratory distress syndrome and/or profound septic shock complicated with multiple organ failure: a phase I clinical trial for evaluation of safety and tolerability</t>
  </si>
  <si>
    <t>&lt;br&gt;                The eligible subjects who are willing to receive intravenous therapy with human umbilical cord-derived mesenchymal stem cells for ARDS and profound septic shock complicated with multiple organ failure will be enrolled into this study. Blood biochemistry study will be performed at baseline. Sequentially numbered opaque, sealed envelopes (SNOSE) will be used to allocate the study subjects. Three different dosages of human umbilical cord-derived mesenchymal stem cells will be administered intravenously:&lt;br&gt;                1. 1.0 x 106 cells/kg (n=3)&lt;br&gt;                2. 5.0 x 106 cells/kg (n=3)&lt;br&gt;                3. 1.0 x 107 cells/kg (n=4)&lt;br&gt;&lt;br&gt;&lt;br&gt;                The injected number of stem cells will be gradually titrated up if safety is confirmed after injection of the prior lower dose. The safety is defined as no relevant side effects after human umbilical cord-derived mesenchymal stem cell therapy, e.g., allergy, immunosuppressant effect, or therapy-associated organ damage or death. The duration of cell-based treatment with intravenous infusion of stem cells is less than 2 hours. After discharge, patients will be followed up regularly in the outpatient setting at 1 month and every 3 months. The total follow-up period is one year.&lt;br&gt;</t>
  </si>
  <si>
    <t>http://isrctn.com/ISRCTN52319075</t>
  </si>
  <si>
    <t>Application of human umbilical cord-derived mesenchymal stem cells for patients with severe acute respiratory distress syndrome and/or profound septic shock complicated with multiple organ failure</t>
  </si>
  <si>
    <t>ISRCTN52319075</t>
  </si>
  <si>
    <t>Prospective single-center interventional trial (Treatment)</t>
  </si>
  <si>
    <t>Chang Gung Memorial Hospital, Chang Gung Medical Foundation</t>
  </si>
  <si>
    <t>Acute respiratory distress syndrome and/or profound septic shock complicated with multiple organ failure &lt;br&gt;Signs and Symptoms</t>
  </si>
  <si>
    <t>Hon-Kan</t>
  </si>
  <si>
    <t>Yip</t>
  </si>
  <si>
    <t>No. 123, Ta Pei Road Niao Sung District</t>
  </si>
  <si>
    <t>han.gung@msa.hinet.net</t>
  </si>
  <si>
    <t>+886 (0)7 731 7123 ext. 8300</t>
  </si>
  <si>
    <t>Chang Gung Medical Research Program Grant (grant no.: CMRPG8E1241)</t>
  </si>
  <si>
    <t>Inclusion criteria: &lt;br&gt;                1. Adult subjects aged 20-80 years with severe ARDS or profound septic shock complicated with multiple organ failure due to infection&lt;br&gt;                2. Symptoms do not improve 5 days after traditional or standard therapy&lt;br&gt;                3. Severe acute respiratory distress syndrome defined as acute onset, bilateral infiltration on chest X-ray, pulmonary wedge pressure =18 mmHg, and PaO2/FiO2 =200 mmHg&lt;br&gt;                4. The definition of profound septic shock complicated with multiple organ failure was systolic blood pressure &lt;90 mmHg with tissue hypoperfusion, combined with at least two organs failure (brain, lung, kidney, liver, or coagulation)&lt;br&gt;</t>
  </si>
  <si>
    <t>Exclusion criteria: &lt;br&gt;                1. Age &lt;20 or &gt;80 years&lt;br&gt;                2. Pregnant women&lt;br&gt;                3. Malignancy&lt;br&gt;                4. Autoimmune disease&lt;br&gt;                5. Subjects not suitable for enrollment due to any reason evaluated by investigator&lt;br&gt;                6. Patients who have joined other studies&lt;br&gt;</t>
  </si>
  <si>
    <t>&lt;br&gt;                1. Severity of ARDS and septic shock, assessed using APACHE II score at baseline&lt;br&gt;                2. Organ function, assessed daily using SOFA score once daily from enrollment and until freedom from critical condition&lt;br&gt;                3. GCS level, PaO2/FiO2, vital signs, level of serum Cr, ALT, total bilirubin, PT, APTT, platelet count, CRP, and lactate, measured using blood sample once daily from starting treatment&lt;br&gt;                4. In-hospital mortality and 30-day mortality&lt;br&gt;                5. Immune function and cytokine level assessed at baseline, the first 3 days, and one week later&lt;br&gt;</t>
  </si>
  <si>
    <t>Adverse events including immune response to stem cell therapy, hyperreactivity to HUCDMSC, anaphylactic shock, or incidental malignancy after cell-based therapy. After discharge, patients will be followed up regularly in the outpatient setting at 1 month and every 3 months. The total follow-up period is one year.</t>
  </si>
  <si>
    <t>The trialists plan to report this trial results in a scientific journal in the future.  IPD sharing statement The data sharing plans for the current study are unknown and will be made available at a later date.</t>
  </si>
  <si>
    <t>Chang Gung Memorial Hospital, 16/04/2017, ref: 106-2457C</t>
  </si>
  <si>
    <t>EUCTR2018-004056-37-ES</t>
  </si>
  <si>
    <t>Roche Farma S. A. U. que realiza el ensayo en Espa√±a y que act√∫a como representante F. Hoffmann-La Roche Ltd</t>
  </si>
  <si>
    <t>MV40618</t>
  </si>
  <si>
    <t>Inclusion criteria: &lt;br&gt;Index Patient(s) (IP or IPs) will be screened first at the site whereas Household Contact(s) (HHC or HHCs) will be screened at the home or site after randomization. HHCs must be enrolled within 24 hours of IP randomization.  No HHC will be enrolled before all HHCs have been screened. &lt;br&gt;IP inclusion criteria&lt;br&gt;- Age &gt;=12 and &lt;=64 years&lt;br&gt;- Able to comply with the study protocol per investigator judgment&lt;br&gt;- Diagnosed with acute influenza infection by investigator&lt;br&gt;- Polymerase chain reaction [PCR] (+) or Rapid Influenza Diagnostic Test [RIDT] (+) for influenza A/B based local laboratory results&lt;br&gt;- Presence of (a) fever or (b) any influenza symptoms &lt;br&gt;- The time interval between the onset of fever or influenza symptoms and the pre-dose examinations is =48 hours&lt;br&gt;- IP lives in a household where:&lt;br&gt;o No HHC is known to have been diagnosed with influenza by a healthcare professional (HCP)&lt;br&gt;o All HHCs are expected to meet the HHC inclusion criteria required for All HHC living in the home at any time during the study‚Äù and none of the HHC exclusion criteria&lt;br&gt;o =2 HHCs are expected to participate in the full study who have not received the influenza vaccine within 6 months prior to screening&lt;br&gt;- Women of childbearing potential agree to remain abstinent or use contraceptive measures&lt;br&gt;Household Contact (HHC) inclusion criteria&lt;br&gt;1. All HHC living in the home at any time during the study must meet the following criteria&lt;br&gt;- PCR (-) or RIDT (-) based on local laboratory result at Day 0 Visit&lt;br&gt;- Willing to undergo screening visit as a scheduled/unscheduled visit after they return to the home if not at home at Day 0 Visit&lt;br&gt;       &lt;br&gt;2. HHC intended for full study must meet the following additional criteria for study entry &lt;br&gt;- No influenza symptoms within 7 days prior to screening; mild symptoms allowed if due to pre-existing condition (e.g. allergies)&lt;br&gt;- Tympanic temperature &lt;38¬∞C at screening&lt;br&gt;- Will reside in the IP‚Äôs house for at least 7 of the next 9 days and will be present for scheduled study visits&lt;br&gt;- Willing/able to measure/record temperature, or have another household member perform the task on his/her behalf. Furthermore, a responsible adult will assume responsibility to oversee or perform this task on behalf of minors&lt;br&gt;- Has not been diagnosed with influenza or taken antivirals for influenza =6 months prior to screening&lt;br&gt;- Does not have moderate or worse active infections OR taking systemic or an internally administered anti -biotic/ -viral/ -fungal &lt;br&gt;- HHC lives in a household where:&lt;br&gt;o No HHC has been diagnosed with influenza by an HCP&lt;br&gt;o All HHCs meet the HHC inclusion criteria required for All HHC living in the home at any time during the study‚Äù and none of the HHC exclusion criteria&lt;br&gt;o  =2 HHCs have not received the influenza vaccine =6 months prior to screening agree to participate in the full study&lt;br&gt;Are the trial subjects under 18? yes&lt;br&gt;Number of subjects for this age range: 113&lt;br&gt;F.1.2 Adults (18-64 years) yes&lt;br&gt;F.1.2.1 Number of subjects for this age range 1017&lt;br&gt;F.1.3 Elderly (&gt;=65 years) no&lt;br&gt;F.1.3.1 Number of subjects for this age range &lt;br&gt;</t>
  </si>
  <si>
    <t>Exclusion criteria: &lt;br&gt;IP exclusion criteria &lt;br&gt;- IPs with severe influenza virus infection requiring inpatient treatment&lt;br&gt;- IPs judged by the investigator to be at high risk for complications of influenza, after consideration of the following or other potential risk factors:&lt;br&gt;o Women who are pregnant or within 2 weeks post-partum;&lt;br&gt;o Chronic respiratory diseases including chronic obstructive pulmonary disorder current asthma and cystic fibrosis;&lt;br&gt;o Neurological and neurodevelopmental disorders, heart disease,  blood disorders,  endocrine disorders,  kidney disorders, liver disorders, metabolic disorders, and morbid obesity;&lt;br&gt;o Compromised immune system due to disease or medications;&lt;br&gt;o People younger than 19 years of age on long-term aspirin- or salicylate-containing medications;&lt;br&gt;o American Indians or Alaska Natives;&lt;br&gt;o People who live in nursing homes and other long-term care facilities&lt;br&gt;- IPs unable to swallow tablets &lt;br&gt;- Women who are breastfeeding or have positive pregnancy test at pre-dose screening (unless exempted due to postmenopausal status or surgically sterile). &lt;br&gt;- IPs weighing &lt;40 kg&lt;br&gt;- IPs with concurrent (non-influenza) infections requiring systemic anti -microbial / -viral therapy at the pre-dose examinations&lt;br&gt;- IPs who have received an investigational monoclonal antibody for a viral disease in the last year&lt;br&gt;- IPs who have received an investigational therapy within 30 days or 5 drug-elimination half-lives, whichever is longer, prior to screening&lt;br&gt;- IPs living with another person who, based on available information meets the HHC exclusion criteria&lt;br&gt;- Known hypersensitivity to baloxavir marboxil or the drug product excipients&lt;br&gt;- Any other contraindication for treatment with baloxavir marboxil as deemed by the treating physician or Principal Investigator&lt;br&gt;HHC exclusion criteria&lt;br&gt;- Pregnant or within 2 weeks post-partum at screening&lt;br&gt;- Immunocompromised (including HHC receiving immunosuppressant therapy, or those with cancer or human immunodeficiency virus [HIV] infection)&lt;br&gt;- &lt;2 years old&lt;br&gt;- HHC who have received an investigational therapy within the 30 days or 5 drug-elimination half-lives, whichever is longer, prior to screening.&lt;br&gt;</t>
  </si>
  <si>
    <t>Main Objective: ‚Ä¢ To evaluate the efficacy of a single, oral dose of baloxavir marboxil compared with placebo to prevent secondary within-household transmission of influenza A or B;Secondary Objective: ‚Ä¢ To evaluate the efficacy of a single, oral dose of baloxavir marboxil compared with placebo to prevent transmission of influenza A or B beyond secondary within-household transmission&lt;br&gt;‚Ä¢ To evaluate the safety and tolerability of a single, oral dose of baloxavir marboxil compared with placebo&lt;br&gt;‚Ä¢ To evaluate index patients treated with baloxavir marboxil compared with those receiving placebo with respect to health status utility measures;Primary end point(s): 1. Percentage of HHC who become PCR+ for influenza by Day 5 post IP randomization. HHCs may be symptomatic or asymptomatic and their virus subtype must match that of the IP in their household. The primary efficacy analysis population will consist of all enrolled unvaccinated HHCs of the randomized IPs.;Timepoint(s) of evaluation of this end point: 1. Baseline to Day 5 (5 days)</t>
  </si>
  <si>
    <t>Secondary end point(s): 1. Percentage of HHCs who become PCR+ for influenza by Day 9 post IP randomization&lt;br&gt;2. Percentage of HHCs who become PCR+ for influenza by Day 5 post IP randomization AND report influenza symptoms at any time during the study.&lt;br&gt;3. Percentage of Households with at least one HHC who meets the Primary Endpoint&lt;br&gt;4. Percentage of IP with Adverse Events (AEs)&lt;br&gt;5. IP only: Change from baseline in health-related quality of life according to EuroQol 5 dimensions 5 (EQ-5D-5L; Appendix 3) questionnaire at Day 3 and Day 9 Visits&lt;br&gt;6. IP only: Change from Baseline in work productivity according to Work Productivity and Activity Impairment (WPAI) plus Classroom Impairment Questions Score at Day 9;Timepoint(s) of evaluation of this end point: 1. Baseline to Day 9 (9 days)&lt;br&gt;2. Baseline up to Day 5 (5 days)&lt;br&gt;3. Baseline to Day 9 (9 days)&lt;br&gt;4. Baseline to Day 9 (9 days)&lt;br&gt;5. Day 3 and Day 9 (versus baseline)&lt;br&gt;6. Day 9 (versus baseline)</t>
  </si>
  <si>
    <t>Jul 26 2019 12:00AM</t>
  </si>
  <si>
    <t>ArtificiaL Increase in chesT Wall Elastance as an alteRnative to PRONE Positioning in Moderate-to-severe ARDS: a Physiological Study The ALTERPRONE Study</t>
  </si>
  <si>
    <t>Device: weight on the anterior chest of the patient</t>
  </si>
  <si>
    <t>https://clinicaltrials.gov/show/NCT03719937</t>
  </si>
  <si>
    <t>Artificial Increase in Chest Wall Elastance as an Alternative to Prone Positioning in Moderate-to-severe ARDS.</t>
  </si>
  <si>
    <t>NCT03719937</t>
  </si>
  <si>
    <t>Catholic University of the Sacred Heart</t>
  </si>
  <si>
    <t>Massimo Antonelli, MD;Roberta Barelli, MD;Domenico Luca Grieco, MD</t>
  </si>
  <si>
    <t>;robertabarelli@me.com;dlgrieco@ymail.com</t>
  </si>
  <si>
    <t>;+39 32860011430;+393397681623</t>
  </si>
  <si>
    <t>Catholic University of the Sacred Heart;</t>
  </si>
  <si>
    <t>&lt;br&gt;        Inclusion Criteria:&lt;br&gt;&lt;br&gt;          1. Patients with ARDS and moderate to severe oxygenation impairment (PaO2/FiO2=150 mmHg&lt;br&gt;             while receiving controlled mechanical ventilation with PEEP=5 cmH2O) will be the&lt;br&gt;             studied population.&lt;br&gt;&lt;br&gt;             Acute respiratory failure within 1 week of a known clinical insult or new or worsening&lt;br&gt;             respiratory symptoms;&lt;br&gt;&lt;br&gt;               -  Bilateral infiltrates at the chest x-ray or CT scan, not fully explained by&lt;br&gt;                  effusions, lobar/lung collapse, or nodules;&lt;br&gt;&lt;br&gt;               -  Respiratory failure not fully explained by cardiac failure or fluid overload;&lt;br&gt;                  objective assessment required to exclude hydrostatic edema if no risk factor&lt;br&gt;                  present.&lt;br&gt;&lt;br&gt;               -  PaO2/FiO2 ratio&lt;150 mmHg after 30 mins - 1 hour of mechanical ventilation with&lt;br&gt;                  PEEP=5 cmH2O(14).&lt;br&gt;&lt;br&gt;               -  Written informed consent.&lt;br&gt;&lt;br&gt;          2. Prone positioning deemed non-feasible by the attending clinician, or presence of at&lt;br&gt;             least one of the following absolute contraindications for prone positioning(5)&lt;br&gt;&lt;br&gt;               -  Serious facial trauma or facial surgery during the previous 15 days&lt;br&gt;&lt;br&gt;               -  Deep venous thrombosis treated for less than 2 days&lt;br&gt;&lt;br&gt;               -  Unstable spine, femur, or pelvic fractures&lt;br&gt;&lt;br&gt;               -  Pregnant women&lt;br&gt;&lt;br&gt;               -  Intracranial pressure &gt;30 mm Hg or cerebral perfusion pressure &lt;60 mm&lt;br&gt;&lt;br&gt;        Exclusion Criteria:&lt;br&gt;&lt;br&gt;          -  Chest trauma&lt;br&gt;&lt;br&gt;          -  Cardiothoracic surgery in the last 4/6 weeks&lt;br&gt;&lt;br&gt;          -  Cardiac PM inserted the last 2 days&lt;br&gt;&lt;br&gt;          -  Haemodynamic instability (MAP &lt; 65 mmHg despite vasoactive/inotrope support)&lt;br&gt;&lt;br&gt;          -  Chest tube with air leaks&lt;br&gt;&lt;br&gt;          -  Presence of intrinsic PEEP &gt; 1 cmH2O&lt;br&gt;&lt;br&gt;          -  BMI &lt; 18&lt;br&gt;&lt;br&gt;          -  Height &lt; 150 cm&lt;br&gt;&lt;br&gt;          -  More than 48 hours from endotracheal intubation to the time of randomization&lt;br&gt;</t>
  </si>
  <si>
    <t>oxygenation</t>
  </si>
  <si>
    <t>Alveolar recruitment;tidal volume dsitribution;Lung stress;Dynamic strain;Driving pressure;Transpulmonary Driving pressure;Chest wall elastance</t>
  </si>
  <si>
    <t>Self-Management of Continuous Positive Airway Pressure Settings for Veterans With Sleep Apnea</t>
  </si>
  <si>
    <t>Behavioral: Sleep Apnea Self-Management Program</t>
  </si>
  <si>
    <t>https://clinicaltrials.gov/show/NCT03536572</t>
  </si>
  <si>
    <t>Self-Management of Continuous Positive Airway Pressure Settings</t>
  </si>
  <si>
    <t>NCT03536572</t>
  </si>
  <si>
    <t>IIR 16-277</t>
  </si>
  <si>
    <t>Tania Zamora, BA;Carl J Stepnowsky, Jr., PhD;Tania Zamora, BA</t>
  </si>
  <si>
    <t>tania.zamora@va.gov;;tania.zamora@va.gov</t>
  </si>
  <si>
    <t>858-642-3269;;(858) 642-3269</t>
  </si>
  <si>
    <t>VA San Diego Healthcare System, San Diego, CA;</t>
  </si>
  <si>
    <t>&lt;br&gt;        Inclusion Criteria:&lt;br&gt;&lt;br&gt;        The investigators' intent is to recruit a study population that is representative of&lt;br&gt;        patients diagnosed with OSA. To this end, entry criteria are as inclusive as possible and&lt;br&gt;        operationalized as follows:&lt;br&gt;&lt;br&gt;          -  confirmed diagnosis of OSA&lt;br&gt;&lt;br&gt;          -  being newly prescribed an OSA therapy&lt;br&gt;&lt;br&gt;          -  having chronic symptoms per screening symptom checklist&lt;br&gt;&lt;br&gt;          -  fluency in English&lt;br&gt;&lt;br&gt;        OSA diagnosis by the investigators' Pulmonary Sleep Program has been and is currently&lt;br&gt;        consistent with published consensus statements50 that therapy is indicated when the&lt;br&gt;        apnea-hypopnea index (AHI, number of apneas + hypopneas per hour of sleep) is either (1)&lt;br&gt;        &gt;30 or (2) 5-30 AND accompanied by documented OSA symptoms, including EDS, impaired&lt;br&gt;        cognition, mood disorders, insomnia, or documented cardiovascular diseases. Because sleep&lt;br&gt;        apnea is of increasing importance in women, the investigators' plan is to oversample women&lt;br&gt;        by 50% so that they represent 15% of the final study sample.&lt;br&gt;&lt;br&gt;        Exclusion Criteria:&lt;br&gt;&lt;br&gt;        Criteria for exclusion include:&lt;br&gt;&lt;br&gt;          -  cognitive impairment sufficient to cause inability to complete the protocol (e.g.,&lt;br&gt;             documented MMSE &lt; 24/30)&lt;br&gt;&lt;br&gt;          -  low health literacy&lt;br&gt;&lt;br&gt;          -  residence in a geographical area outside of San Diego County (which could make some&lt;br&gt;             necessary in-person visits difficult)&lt;br&gt;&lt;br&gt;          -  fatal comorbidity (life expectancy &lt;6 months as indicated by treating physician)&lt;br&gt;&lt;br&gt;          -  significant documented substance/chemical abuse&lt;br&gt;&lt;br&gt;          -  other participant circumstances or characteristics that, in the opinion of a consensus&lt;br&gt;             of study team, would interfere with the safety of a prospective participant or their&lt;br&gt;             need for treatment (i.e.,:)&lt;br&gt;&lt;br&gt;               -  clinical needs of patient outweighs needs of research study&lt;br&gt;&lt;br&gt;        No exclusion criteria or any other study design elements will be used directly or&lt;br&gt;        indirectly to restrict study participation by women or members of minority groups. Some&lt;br&gt;        minority groups are thought to have higher OSA prevalence rates than Caucasians, so&lt;br&gt;        assuming they are being screened/diagnosed at the same rates as Caucasians, the&lt;br&gt;        investigators expect minority groups to be included in the study at levels equal to or&lt;br&gt;        higher than the VA San Diego minority composition.&lt;br&gt;</t>
  </si>
  <si>
    <t>Treatment Adherence</t>
  </si>
  <si>
    <t>A Multi-center, Randomized, Double-blind, and Placebo-controlled Phase II Clinical Study to Investigate the Safety and Efficacy of Two Doses of KT07 Compared to Placebo in Subjects With Acute Uncomplicated Influenza</t>
  </si>
  <si>
    <t>Drug: KT07 Capsule;Other: Placebo</t>
  </si>
  <si>
    <t>https://clinicaltrials.gov/show/NCT02867358</t>
  </si>
  <si>
    <t>A Clinical Trial of KT07 Capsule in the U.S.A</t>
  </si>
  <si>
    <t>NCT02867358</t>
  </si>
  <si>
    <t>Yiling Pharmaceutical Inc.</t>
  </si>
  <si>
    <t>KT07-US-01</t>
  </si>
  <si>
    <t>Xuedong Gao, MD</t>
  </si>
  <si>
    <t>&lt;br&gt;        Inclusion Criteria&lt;br&gt;&lt;br&gt;          1. Subjects with acute uncomplicated influenza with oral temperature = 37.8 ? (100.04&lt;br&gt;             ¬∞F); plus at least one respiratory symptom (nasal congestion, sore throat, cough); and&lt;br&gt;             at least one constitutional symptom (aches or pains, fatigue, headache, chills or&lt;br&gt;             sweats). If antipyretics were taken, may wait at least 4 hours after dosing to&lt;br&gt;             determine if a qualifying temperature is observed.&lt;br&gt;&lt;br&gt;          2. Subjects with RIDT confirmed influenza infection.&lt;br&gt;&lt;br&gt;          3. Onset of symptoms less than 48 hours before Visit 1 (Screening; study drug&lt;br&gt;             administration visit). The onset of symptoms is defined as either:&lt;br&gt;&lt;br&gt;               -  Time of the first increase in body temperature to = 37.8 ? (100.04 ¬∞F); or&lt;br&gt;&lt;br&gt;               -  Time when the subject experiences at least one general or respiratory symptom.&lt;br&gt;&lt;br&gt;          4. Age 18 to 65 years old.&lt;br&gt;&lt;br&gt;          5. Subjects who are able to understand and willing to sign the informed consent form&lt;br&gt;             (ICF).&lt;br&gt;&lt;br&gt;          6. All female subjects of child-bearing potential must have a negative urine pregnancy&lt;br&gt;             test result. All female subjects of child-bearing potential and male subjects and&lt;br&gt;             their spouse/partner must agree to use a medically acceptable method of contraception&lt;br&gt;             (e.g., abstinence, an intrauterine device, a double barrier method such as condom +&lt;br&gt;             spermicide or condom + diaphragm with spermicide, a contraceptive implant, an oral&lt;br&gt;             contraceptive or have a vasectomized partner with confirmed azoospermia) throughout&lt;br&gt;             the entire study period, and for 30 days for females and 90 days for males after study&lt;br&gt;             drug discontinuation.&lt;br&gt;&lt;br&gt;        Exclusion Criteria&lt;br&gt;&lt;br&gt;          1. Subjects with severe influenza virus infection requiring inpatient treatment.&lt;br&gt;&lt;br&gt;          2. Subjects with concurrent infections requiring systemic antimicrobial and/or antiviral&lt;br&gt;             therapy at the time of screening.&lt;br&gt;&lt;br&gt;          3. Subjects who have any of the following documented conditions: uncontrolled&lt;br&gt;             hypertension (systolic blood pressure &gt; 140 mm Hg or diastolic blood pressure &gt; 90 mm&lt;br&gt;             Hg), diabetes, asthma (any current or recent, not childhood if resolved), COPD (any),&lt;br&gt;             cardiac, hepatic, renal (including eGFR&lt;60) and hematopoietic disorders, bleeding&lt;br&gt;             tendency or hemorrhagic disease, neurological system disease, compromised immune&lt;br&gt;             system (including patients receiving immunosuppressant therapy, or those with cancer&lt;br&gt;             within the past 5 years or human immunodeficiency virus [HIV] infection), endocrine&lt;br&gt;             disorders (including thyroid disorders).&lt;br&gt;&lt;br&gt;          4. Subjects with anatomical nasal obstruction or gross anatomical abnormalities. For&lt;br&gt;             example, nasal polyps or significant nasal septal deviation.&lt;br&gt;&lt;br&gt;          5. Clinically obese subjects with BMI=40.&lt;br&gt;&lt;br&gt;          6. Subjects with recent history (within 1 year) of alcoholism or substance abuse.&lt;br&gt;&lt;br&gt;          7. Received influenza vaccine within 21 days.&lt;br&gt;&lt;br&gt;          8. Participation in other clinical trial within 1 month, or during the study.&lt;br&gt;&lt;br&gt;          9. Pregnant or breast-feeding female subjects&lt;br&gt;&lt;br&gt;         10. Allergy or known allergy to components of study medication.&lt;br&gt;&lt;br&gt;         11. Subjects who took a monoamine oxidase inhibitor (MAOI) within 2 weeks prior to&lt;br&gt;             enrollment.&lt;br&gt;&lt;br&gt;         12. Previous history of difficulty swallowing capsules.&lt;br&gt;&lt;br&gt;         13. Any other associated disease or condition which, in the opinion of the investigator,&lt;br&gt;             might restrict or impede participation in the study or affect the study results.&lt;br&gt;</t>
  </si>
  <si>
    <t>To investigate the improvement in reducing the duration of illness compared to placebo.</t>
  </si>
  <si>
    <t>The reduction in duration of alleviation of individual symptom;Quality of life assessment</t>
  </si>
  <si>
    <t>EUCTR2017-002138-22-PL</t>
  </si>
  <si>
    <t>Adult patients in ICU with septic shock who remain tachycardic (HR =95 bpm) and require vasopressor therapy to maintain a Mean arterial pressure (MAP) of =65 mmHg after a hemodynamic optimization period (at least 12 hours and up to 36 hours). &lt;br&gt;MedDRA version: 20.0Level: PTClassification code 10043071Term: TachycardiaSystem Organ Class: 10007541 - Cardiac disorders &lt;br&gt;MedDRA version: 23.1Level: PTClassification code 10040070Term: Septic shockSystem Organ Class: 10021881 - Infections and infestations;Therapeutic area: Diseases [C] - Cardiovascular Diseases [C14]</t>
  </si>
  <si>
    <t>Biological: adjuvanted FLU-v;Biological: adjuvanted placebo;Other: Influenza challenge</t>
  </si>
  <si>
    <t>https://clinicaltrials.gov/show/NCT03180801</t>
  </si>
  <si>
    <t>Efficacy of FLU-v in an H1N1 Influenza Human Challenge Model</t>
  </si>
  <si>
    <t>August 18, 2016</t>
  </si>
  <si>
    <t>2016-002134-74;2015-25472;FLU-v-004</t>
  </si>
  <si>
    <t>Jeremy Dennison, Dr;Balpreet Matharu, Dr;Matthew J Memoli, M.D</t>
  </si>
  <si>
    <t>Hammersmith Medicines Research;hVIVO Services Limited;National Institute of Allergy and Infectious Diseases (NIAID)</t>
  </si>
  <si>
    <t>&lt;br&gt;        Inclusion Criteria:&lt;br&gt;&lt;br&gt;          1. Healthy males and females aged =18 and =55 years of age at the point of enrolment.&lt;br&gt;&lt;br&gt;          2. Willingness to remain in isolation for the duration of viral shedding and to comply&lt;br&gt;             with all study requirements.&lt;br&gt;&lt;br&gt;          3. The following criteria are applicable to subjects in a heterosexual relationship and&lt;br&gt;             female subjects in a same sex relationship (i.e., the criteria do not apply to male&lt;br&gt;             subjects in a same sex relationship):&lt;br&gt;&lt;br&gt;               1. True abstinence- when this is in line with the preferred and usual lifestyle of&lt;br&gt;                  the subject. (Periodic abstinence [e.g. calendar, ovulation, symptothermal,&lt;br&gt;                  post-ovulation methods] and withdrawal are not acceptable methods of&lt;br&gt;                  contraception).&lt;br&gt;&lt;br&gt;                  Or&lt;br&gt;&lt;br&gt;               2. Two forms of effective contraceptive methods among (between) the couple, which&lt;br&gt;                  are defined as:&lt;br&gt;&lt;br&gt;                    -  For males: condom with spermicidal foam/gel/film/cream, sterilisation (with&lt;br&gt;                       the appropriate post-vasectomy documentation of the absence of sperm in the&lt;br&gt;                       ejaculate. This applies only to males participating in the study).&lt;br&gt;&lt;br&gt;                    -  For females:&lt;br&gt;&lt;br&gt;             Women no longer of child bearing potential (post-menopausal females are defined as&lt;br&gt;             having a history of amenorrhea for at least 2 years, otherwise they should have&lt;br&gt;             documented status as being surgically sterile or post hysterectomy. The latter applies&lt;br&gt;             only to females participating in the study). If of childbearing potential, then&lt;br&gt;             acceptable forms of contraception include:&lt;br&gt;&lt;br&gt;               -  Established (a minimum of 2 weeks prior to admission) use of oral, injected or&lt;br&gt;                  implanted hormonal methods of contraception.&lt;br&gt;&lt;br&gt;               -  Placement of an intrauterine device (IUD) or intrauterine system (IUS).&lt;br&gt;&lt;br&gt;               -  Barrier methods of contraception or occlusive cap (diaphragm or cervical/vault&lt;br&gt;                  caps), both with one of the following - spermicidal&lt;br&gt;                  foam/gel/film/cream/suppository.&lt;br&gt;&lt;br&gt;                    -  The longevity of contraception is as follows:&lt;br&gt;&lt;br&gt;             Males:&lt;br&gt;&lt;br&gt;               -  Comply with agreed contraception at entry to quarantine, and continuing until 90&lt;br&gt;                  days after the date of viral challenge/last dosing with IMP (whichever occurs&lt;br&gt;                  last).&lt;br&gt;&lt;br&gt;               -  Must not donate sperm following discharge from quarantine until 90 days after the&lt;br&gt;                  date of viral challenge/last dosing with IMP (whichever occurs last).&lt;br&gt;&lt;br&gt;             Females:&lt;br&gt;&lt;br&gt;             If of childbearing potential must have a negative pregnancy test at screening and just&lt;br&gt;             prior to the date of Viral Challenge, and must be using contraception consisting of&lt;br&gt;             two forms of birth control (one of which must be a barrier method) starting from at&lt;br&gt;             least 2 weeks prior to the first vaccination and continuing until 90 days after the&lt;br&gt;             date of Viral Challenge/last dosing with IMP (whichever occurs last).&lt;br&gt;&lt;br&gt;          4. Willing to have samples stored for future research.&lt;br&gt;&lt;br&gt;          5. Sero-suitable to the study challenge virus within 90 days of Day 0.&lt;br&gt;&lt;br&gt;          6. Agrees to abstain from alcohol intake 24 hours before admission on Day -2 or Day -1&lt;br&gt;             and all other outpatient visits.&lt;br&gt;&lt;br&gt;          7. Agrees to not use prescription or over-the-counter medications (including aspirin,&lt;br&gt;             decongestants, antihistamines, and other NSAIDs), and herbal medication (including,&lt;br&gt;             but not limited to, Vitamin C, Vitamin D, immune booster products, herbal tea, St.&lt;br&gt;             John's Wort), within 14 days prior to study vaccine administration through the final&lt;br&gt;             follow-up visit, unless approved by the investigator and sponsor medical monitor.&lt;br&gt;&lt;br&gt;          8. An informed consent document signed and dated by the subject and the Investigator or&lt;br&gt;             delegate.&lt;br&gt;&lt;br&gt;          9. A history of childhood asthma before the age of 12 years is acceptable provided the&lt;br&gt;             subject is asymptomatic without treatment. Subjects with a single episode of wheezing&lt;br&gt;             (lasting less than 2 weeks) after the age of 12 years can be included at the&lt;br&gt;             Investigator's discretion provided the episode was more than 1 year ago and did not&lt;br&gt;             require a hospital admission and/or oral/intravenous steroids.&lt;br&gt;&lt;br&gt;         10. In good health with no history of major medical conditions that will interfere with&lt;br&gt;             subject safety, as defined by medical history, physical examination, and routine&lt;br&gt;             laboratory tests and determined by the Investigator at a screening evaluation.&lt;br&gt;&lt;br&gt;               -  A subject with a history of Herpes type 1 or 2 infection may be included if there&lt;br&gt;                  are no active lesions present and the subject is not taking active medication.&lt;br&gt;&lt;br&gt;               -  A subject with or without any evidence of atopy including any history of allergic&lt;br&gt;                  rhinitis, dermatitis, and conjunctivitis will be included as long as they do not&lt;br&gt;                  conflict with exclusion criteria. Mild to moderate arthritis of non-inflammatory&lt;br&gt;                  origin may be allowed if the subject is not at risk from relative immobility in&lt;br&gt;                  the Quarantine Unit and does not require regular medication.&lt;br&gt;&lt;br&gt;         11. A documented medical history for a minimum of the last 2 years prior to inoculation.&lt;br&gt;&lt;br&gt;        Exclusion Criteria:&lt;br&gt;&lt;br&gt;          1. Any subjects who have smoked 10 pack years at any time. Of those subjects that have&lt;br&gt;             smoked less than 10 pack years at any time, a subject will be excluded: If regular&lt;br&gt;             smokers (e.g., smoking every day) at the time of enrolment. If current casual smoker&lt;br&gt;             or use of smoking / nicotine-related products, they must agree to refrain from smoking&lt;br&gt;             during the in-patient stay&lt;br&gt;&lt;br&gt;          2. Presence of self-reported or medically documented significant medical condition&lt;br&gt;             including but not limited to:&lt;br&gt;&lt;br&gt;               -  Chronic pulmonary disease (e.g., asthma (except what is stated in inclusion&lt;br&gt;                  criteria 9), COPD)&lt;br&gt;&lt;br&gt;               -  Chronic cardiovascular disease (e.g., cardiomyopathy, congestive heart failure,&lt;br&gt;                  cardiac surgery, ischemic heart disease, known anatomic defects).&lt;br&gt;&lt;br&gt;               -  Chronic medical conditions requiring close medical follow-up or hospitalisation&lt;br&gt;                  during the past 5 years (e.g., insulin dependent diabetes mellitus, renal&lt;br&gt;                  dysfunction, haemoglobinopathies).&lt;br&gt;&lt;br&gt;               -  Immunosuppression, or immunodeficiency or ongoing malignancy.&lt;br&gt;&lt;br&gt;               -  Neurological and neurodevelopmental conditions (e.g., cerebral palsy, epilepsy,&lt;br&gt;                  stroke, seizures).&lt;br&gt;&lt;br&gt;               -  Post infectious or post vaccine neurological sequelae.&lt;br&gt;&lt;br&gt;               -  Hyperlipidemia requiring medical therapy per current American College of&lt;br&gt;                  Cardiology (ACC) and American Heart Association (AHA) guidelines published in&lt;br&gt;                  2013.&lt;br&gt;&lt;br&gt;          3. Individual with body mass index (BMI) &lt;18 and &gt;35.&lt;br&gt;&lt;br&gt;          4. Acute illness within 7 days of first vaccine administration day&lt;br&gt;&lt;br&gt;          5. Clinically si</t>
  </si>
  <si>
    <t>Number of Participants With Mild to Moderate Influenza Disease (MMID);Number of Treatment Emergent Adverse Events (TEAEs) Per Subject.;Number of Subjects With Treatment Emergent Adverse Event Classified by Relatedness and Severity.</t>
  </si>
  <si>
    <t>Number of Subjects With Detectable Viral Shedding and Number of Subjects With Recorded Influenza Symptoms During the Quarantine Period.;Viral Shedding Duration;Total Viral Shedding (Area Under the Curve);Peak Viral Load;Duration of Influenza Symptoms;Number of Symptoms Experienced Per Subject Per Day.;Peak Number of Symptoms Experienced Per Subject in a Single Day.;Assessment of Self-reported Influenza Symptoms by FLU-PRO Questionnaire.</t>
  </si>
  <si>
    <t>https://clinicaltrials.gov/ct2/show/results/NCT03180801</t>
  </si>
  <si>
    <t>The efficacy and safety of immunosuppressant in the treatment of nonspecific interstitial pneumonia (NSIP): a prospective, single-center, open, parallel-controlled trial</t>
  </si>
  <si>
    <t>Group-1:Mycophenolate mofetil dispersible tablets 2 g /d; Steroid 0.75 mg/kg/d;Group-2:Tacrolimus capsule, 3mg/d, Steroid 0.75 mg/kg/d;Group-3:Cyclophosphamide 1-2mg/kg/d, Steroid 0.75 mg/kg/d;Control group:Steroid from 0.75 mg/kg/d to 15 mg/d.;</t>
  </si>
  <si>
    <t>http://www.chictr.org.cn/showproj.aspx?proj=43921</t>
  </si>
  <si>
    <t>ChiCTR1900027121</t>
  </si>
  <si>
    <t>Group-1:30;Group-2:30;Group-3:30;Control group:30;</t>
  </si>
  <si>
    <t>nonspecific interstitial pneumonia (NSIP)</t>
  </si>
  <si>
    <t>Zuojun Xu</t>
  </si>
  <si>
    <t>1 Shuaifuyuan, Wangfujing, Xiaowei Lane, Dongcheng District, Beijing</t>
  </si>
  <si>
    <t>xuzj@hotmail.com</t>
  </si>
  <si>
    <t>+86 13671345136</t>
  </si>
  <si>
    <t>Qi Li</t>
  </si>
  <si>
    <t>866 Moganshan Road, Gongshu District, Hangzhou, Zhejiang</t>
  </si>
  <si>
    <t>lcliqi@163.com</t>
  </si>
  <si>
    <t>+86 15372080653</t>
  </si>
  <si>
    <t>Hangzhou Zhongmei Huadong Pharmaceutical Co., Ltd</t>
  </si>
  <si>
    <t>Hangzhou ZhongMei Huadong Pharmaceutical Co., Ltd.</t>
  </si>
  <si>
    <t>Inclusion criteria: Subjects should meet the following criteria in order to participate in this study.&lt;br&gt;1. Subjects are willing to participate and use medication and follow-up time according to the treatment plan, and sign the informed consent;&lt;br&gt;2. In line with the NSIP diagnostic criteria, seeing Appendix 1 for details;&lt;br&gt;3. Aged 18-75 years;&lt;br&gt;4. No immunosuppressants and biological agents were used at the time of screening or had been discontinued for 3 months (including newly diagnosed untreated patients and patients with immunosuppressive immunosuppressive agents for 3 months or more);&lt;br&gt;5. Women of childbearing age must have a negative urine pregnancy test, and patients with pregnancy needs to voluntarily use commonly accepted contraceptive measures.</t>
  </si>
  <si>
    <t>Exclusion criteria: Objects may not participate in research if they have one of the following conditions:&lt;br&gt;1. Patients who have ILD with clear etiology, such as connective tissue disease (CTD), HIV, GVHD, etc.;&lt;br&gt;2. Extrapulmonary lesions other than interstitial pneumonia:&lt;br&gt;(1) moderate to severe pulmonary hypertension requires special treatment;&lt;br&gt;(2) UIP, IPF and other pathological types of IIPs;&lt;br&gt;(3) people with severe lung disease, such as tumors and active lung infections;&lt;br&gt;(4) lung biopsy, alveolar lavage or HRCT suggest severe lung disease other than interstitial lung disease;&lt;br&gt;3. There are serious organs, liver, kidney and other important organs and blood, endocrine system lesions;&lt;br&gt;4. In the acute exacerbation of interstitial lung disease, such as acute respiratory distress syndrome (ARDS);&lt;br&gt;5. Those who are known to be allergic or intolerant to immunosuppressive agents, patients with severe autoimmune diseases;&lt;br&gt;6. Mental disorders or can not cooperate with the treatment;&lt;br&gt;7. Pregnant/lactating women, or those who are unable to guarantee effective contraception during childbearing age.</t>
  </si>
  <si>
    <t>Forced vital capacity (FVC);</t>
  </si>
  <si>
    <t>Videography improvement;Dyspnea score;</t>
  </si>
  <si>
    <t>Mar 26 2019 12:00AM</t>
  </si>
  <si>
    <t>pumchkyc@126.com</t>
  </si>
  <si>
    <t>Hui Zhou</t>
  </si>
  <si>
    <t>+86 010-69156874</t>
  </si>
  <si>
    <t>Dokuz Eylul University School of Medicine</t>
  </si>
  <si>
    <t>Device: Noninvasive mechanical ventilation</t>
  </si>
  <si>
    <t>https://clinicaltrials.gov/show/NCT03398239</t>
  </si>
  <si>
    <t>Comparison of BPAP ST/T and BPAP ST / T Mode With AVAPS for Hypercapnic Respiratory Failure in ED</t>
  </si>
  <si>
    <t>NCT03398239</t>
  </si>
  <si>
    <t>October 20, 2016</t>
  </si>
  <si>
    <t>Basak Bayram, MD</t>
  </si>
  <si>
    <t>Dokuz Eylul University, School of Medicine, Department of Emergency Medicine</t>
  </si>
  <si>
    <t>&lt;br&gt;        Inclusion Criteria:&lt;br&gt;&lt;br&gt;        PaCO2 &gt; 45mmHg and any of the following&lt;br&gt;&lt;br&gt;          -  SaO2 &lt;90% on air&lt;br&gt;&lt;br&gt;          -  SaO2 &lt;93% on &gt;6 Litres O2/min&lt;br&gt;&lt;br&gt;          -  Inability to speak in sentences due to respiratory distress&lt;br&gt;&lt;br&gt;          -  Respiratory rate &gt; 24/min&lt;br&gt;&lt;br&gt;          -  Altered mental status&lt;br&gt;&lt;br&gt;          -  The use of accessory muscles of respiration&lt;br&gt;&lt;br&gt;        Exclusion Criteria:&lt;br&gt;&lt;br&gt;          -  Respiratory arrest or unstable cardiorespiratory status&lt;br&gt;&lt;br&gt;          -  Suspected Pneumothorax&lt;br&gt;&lt;br&gt;          -  Urgent need for intubation&lt;br&gt;&lt;br&gt;          -  Systolic blood pressure &lt; 90 mmHg&lt;br&gt;&lt;br&gt;          -  Inability to protect airway&lt;br&gt;&lt;br&gt;          -  Facial deformity&lt;br&gt;&lt;br&gt;          -  Facial, esophageal, or gastric surgery history&lt;br&gt;&lt;br&gt;          -  All trauma patients&lt;br&gt;&lt;br&gt;          -  Acute myocardial infarction&lt;br&gt;&lt;br&gt;          -  Severe arrythmias&lt;br&gt;&lt;br&gt;          -  Refractory nausea and vomiting&lt;br&gt;</t>
  </si>
  <si>
    <t>PaCO2 values</t>
  </si>
  <si>
    <t>Failure of treatment options;Length of hospital stay;The time of treatment</t>
  </si>
  <si>
    <t>Intraosseous Versus Intravenous Vascular Access During Resuscitation Following Out-of-Hospital Cardiac Arrest: A Multicenter Randomized Controlled Trial</t>
  </si>
  <si>
    <t>Device: EZ-IO</t>
  </si>
  <si>
    <t>https://clinicaltrials.gov/show/NCT04130984</t>
  </si>
  <si>
    <t>Intraosseous Versus Intravenous Vascular Access During Resuscitation Following Out-of-Hospital Cardiac Arrest</t>
  </si>
  <si>
    <t>NCT04130984</t>
  </si>
  <si>
    <t>Second Affiliated Hospital, School of Medicine, Zhejiang University</t>
  </si>
  <si>
    <t>z2jzk20191015</t>
  </si>
  <si>
    <t>Mao Zhang;Mao Zhang;Mao Zhang, MD</t>
  </si>
  <si>
    <t>;z2jzk@zju.edu.cn;z2jzk@zju.edu.cn</t>
  </si>
  <si>
    <t>;86-571-87784654;86-571-87784654</t>
  </si>
  <si>
    <t>Second Affiliated Hospital, Zhejiang Universitiy School of Medicine;</t>
  </si>
  <si>
    <t>The First Affiliated Hospital of Soochow University;The Sixth Affiliated Hospital of Wenzhou Medical University;The Affiliated Hospital of Xuzhou Medical University;Second Affiliated Hospital of Wenzhou Medical University;Shanghai 10th People's Hospital;The Affiliated Nanjing Drum Tower Hospital of Nanjing University Medical School;The First Affiliated Hospital with Nanjing Medical University;West China Hospital;Shanghai Zhongshan Hospital;Ningbo Medical Center Lihuili Hospital;Henan Provincial People's Hospital;The First Affiliated Hospital of Zhengzhou University;Shandong Provincial Hospital;The Third Affiliated Hospital of Wenzhou Medical University;Sir Run Run Shaw Hospital</t>
  </si>
  <si>
    <t>&lt;br&gt;        Inclusion Criteria:&lt;br&gt;&lt;br&gt;          -  Out of hospital cardiac arrest patients with 18 years or more&lt;br&gt;&lt;br&gt;        Exclusion Criteria:&lt;br&gt;&lt;br&gt;          -  Traumatic cardiopulmonary arrest with an indication of withholding of resuscitation,&lt;br&gt;             including:&lt;br&gt;&lt;br&gt;               -  trauma victims with injuries that are obviously incompatible with life, such as&lt;br&gt;                  decapitation or hemicorporectomy;&lt;br&gt;&lt;br&gt;               -  victims of either blunt or penetrating trauma when there is evidence of prolonged&lt;br&gt;                  cardiac arrest, including rigor mortis or dependent lividity;&lt;br&gt;&lt;br&gt;               -  blunt trauma patient who, on the arrival of emergency medical services (EMS)&lt;br&gt;                  personnel, is found to be apneic, pulseless, and without organized&lt;br&gt;                  electrocardiographic activity;&lt;br&gt;&lt;br&gt;               -  penetrating trauma patients who, on the arrival of EMS personnel, is found to be&lt;br&gt;                  pulseless and apneic and there are no other signs of life, including spontaneous&lt;br&gt;                  movement, electrocardiographic activity, and pupillary response;&lt;br&gt;&lt;br&gt;          -  Vascular access has been established before admission;&lt;br&gt;&lt;br&gt;          -  Return of spontaneous circulation before first attempt to establish vascular access;&lt;br&gt;&lt;br&gt;          -  Quit resuscitation;&lt;br&gt;&lt;br&gt;          -  Patients with contraindications of intraosseous access;&lt;br&gt;&lt;br&gt;               -  infection of insertion site, such as skin and soft tissue infections,&lt;br&gt;                  osteomyelitis;&lt;br&gt;&lt;br&gt;               -  integrity damage of the target bone, such as fractures, artificial limbs, etc;&lt;br&gt;&lt;br&gt;               -  blood supply or return of the target bone is significantly affected, e.g.&lt;br&gt;                  arteriovenous rupture;&lt;br&gt;&lt;br&gt;               -  burns of insertion site;&lt;br&gt;&lt;br&gt;               -  intraosseous attempt in same insertion site within 24 h;&lt;br&gt;&lt;br&gt;               -  compartment syndrome exists in same insertion site;&lt;br&gt;&lt;br&gt;               -  unclear anatomical structures of insertion site, such as obesity, malformations;&lt;br&gt;&lt;br&gt;               -  patients with severe bone diseases, such as imperfect osteogenesis, osteoporosis;&lt;br&gt;&lt;br&gt;               -  patients with right to left cardiac shunt (e.g. Tetralogy of Fallot, pulmonary&lt;br&gt;                  atresia, etc).&lt;br&gt;</t>
  </si>
  <si>
    <t>return of spontaneous circulation (ROSC)</t>
  </si>
  <si>
    <t>first attempt success;overall success;initial access interval;initial epinephrine administration interval;sustained ROSC</t>
  </si>
  <si>
    <t>RCParvulari: Knowledge, Attitudes and Practices on Cardiopulmonary Resuscitation (CPR) in the Infant Population.</t>
  </si>
  <si>
    <t>Behavioral: Training on emergency telephone numbers and mnemonics;Behavioral: Sham generic formation on the cardiopulmonary arrest.</t>
  </si>
  <si>
    <t>https://clinicaltrials.gov/show/NCT03443167</t>
  </si>
  <si>
    <t>Cardiopulmonary Resuscitation by Children</t>
  </si>
  <si>
    <t>NCT03443167</t>
  </si>
  <si>
    <t>January 25, 2018</t>
  </si>
  <si>
    <t>4R17/094</t>
  </si>
  <si>
    <t>David Pedrazas, PhD</t>
  </si>
  <si>
    <t>Institut Catal√† de la Salut. Jordi Gol i Gurina Foundation</t>
  </si>
  <si>
    <t>&lt;br&gt;        Inclusion Criteria:&lt;br&gt;&lt;br&gt;          -  Spanish primary education students attending the 5th level.&lt;br&gt;&lt;br&gt;          -  Informed consent signed by parents or tutors&lt;br&gt;&lt;br&gt;        Exclusion Criteria:&lt;br&gt;&lt;br&gt;        ‚Ä¢ Spanish primary school children with learning disabilities.&lt;br&gt;</t>
  </si>
  <si>
    <t>Learning the helpline number for emergencies (112).</t>
  </si>
  <si>
    <t>Learnig the relatinoship between helpline number for emergencie to the mnemonic mouth-nose-eyes;Improvement or maintenance of the knowledge of the helpline number for emergencies (112);Improvement or maintenance of the knowledge of the relatinoship between helpline number for emergencie to the mnemonic mouth-nose-eyes</t>
  </si>
  <si>
    <t>Mid-line Traction Versus Bilateral Thrust Oral Appliances: A Trial to Determine Superiority for Improving Upper Airway Function and Sleep Quality</t>
  </si>
  <si>
    <t>Device: oral appliance - A;Device: oral appliance - B</t>
  </si>
  <si>
    <t>https://clinicaltrials.gov/show/NCT03219034</t>
  </si>
  <si>
    <t>Trial on Oral Appliance Design for Improving Upper Airway Function and Sleep Quality</t>
  </si>
  <si>
    <t>NCT03219034</t>
  </si>
  <si>
    <t>Texas A&amp;M University</t>
  </si>
  <si>
    <t>2017-0390</t>
  </si>
  <si>
    <t>&lt;br&gt;        Inclusion Criteria:&lt;br&gt;&lt;br&gt;          -  OSA PSG or PG diagnosed adults within 1 year&lt;br&gt;&lt;br&gt;          -  age &gt;18&lt;br&gt;&lt;br&gt;          -  Currently treated with continuous positive airway pressure (CPAP)&lt;br&gt;&lt;br&gt;          -  AHI = &gt;30 events/hour of sleep&lt;br&gt;&lt;br&gt;          -  Two or more OSA symptoms (snoring, witnessed apnea or daytime hypersomnolence&lt;br&gt;             complaint)&lt;br&gt;&lt;br&gt;          -  BMI = 30&lt;br&gt;&lt;br&gt;          -  At least 8 teeth per arch to support either OA device&lt;br&gt;&lt;br&gt;          -  Central and mixed apnea index &lt;5 events/hour&lt;br&gt;&lt;br&gt;          -  Mallampati score from I to III&lt;br&gt;&lt;br&gt;          -  Palatine tonsils - grade 0, 1, or 2&lt;br&gt;&lt;br&gt;          -  Consent to study's timeline&lt;br&gt;&lt;br&gt;          -  Willingness to wear home sleep test apparatus for at least 4 nights&lt;br&gt;&lt;br&gt;          -  Willingness to wear an oral appliance every night for 8 weeks&lt;br&gt;&lt;br&gt;          -  Willingness to pick up and return home sleep test kits as needed&lt;br&gt;&lt;br&gt;        Exclusion Criteria:&lt;br&gt;&lt;br&gt;          -  Cardiac &amp; pulmonary disease (e.g., congestive heart failure, severe arrhythmias,&lt;br&gt;             COPD);&lt;br&gt;&lt;br&gt;          -  Central sleep apnea;&lt;br&gt;&lt;br&gt;          -  Comorbidities with other sleep disorders&lt;br&gt;&lt;br&gt;          -  No active TMD or jaw muscle pain&lt;br&gt;&lt;br&gt;          -  Morphological airway abnormalities&lt;br&gt;&lt;br&gt;          -  Pre-existing difficulty swallowing; throat or neck related health issues&lt;br&gt;&lt;br&gt;          -  Endocrine dysfunction&lt;br&gt;&lt;br&gt;          -  Severe psychiatric disorders;&lt;br&gt;&lt;br&gt;          -  Previous OA therapy; ENT surgery&lt;br&gt;&lt;br&gt;          -  Restrictions in jaw opening&lt;br&gt;&lt;br&gt;          -  Pregnancy / breast feeding or intent to become pregnant during the study&lt;br&gt;&lt;br&gt;          -  Inability to apply the sleep recorders&lt;br&gt;</t>
  </si>
  <si>
    <t>Apnea Hypopnea index</t>
  </si>
  <si>
    <t>Stable sleep percent</t>
  </si>
  <si>
    <t>Comparing the effect of head of bed elevation 30 and 45 degree on incidence of ventilator associated pneumonia in patients admitted to Intensive Care Units.</t>
  </si>
  <si>
    <t>Intervention 1: In intervention group, patients positioned 30,45 degree for 3 days. Head of bed elevation  measure with goniometer. Intervention 2: In control group, patients not position in degree and only recived routin care.;Prevention;Prevention;In intervention group, patients positioned 30,45 degree for 3 days. Head of bed elevation  measure with goniometer.;In control group, patients not position in degree and only recived routin care.</t>
  </si>
  <si>
    <t>http://en.irct.ir/trial/21215</t>
  </si>
  <si>
    <t>Comparing the effect of  head of  bed elevation 30 and 45 degree  on incidence of Ventilator Associated Pneumonia in patients admitted  to  Intensive Care Unites. unites.</t>
  </si>
  <si>
    <t>IRCT2015120225345N1</t>
  </si>
  <si>
    <t>Vice chancellor Of Research, Iran University of Medical Science</t>
  </si>
  <si>
    <t>Pneumonia. &lt;br&gt;Pneumonia, organism unspecified;Pneumonia, organism unspecified</t>
  </si>
  <si>
    <t>Leila Kalhor</t>
  </si>
  <si>
    <t>School of Nursing &amp; Midwifery,  Shahid Rashid Yasemi St,After Vanak Squre,Vali Asr St,Tehran</t>
  </si>
  <si>
    <t>Leila.kalhor22@gmail.com; kalhor.l@tak.iums.ac.ir</t>
  </si>
  <si>
    <t>+98 21 8888 2886</t>
  </si>
  <si>
    <t>School of Nursing &amp; Midwifery of Iran University of Medical Science</t>
  </si>
  <si>
    <t>Tahereh Najafi Ghezeljeh</t>
  </si>
  <si>
    <t>Najafi.t@iums.ac.ir</t>
  </si>
  <si>
    <t>School of nursing &amp; midwifery of Iran University of Medical Science</t>
  </si>
  <si>
    <t>Inclusion criteria: Inclusion criteria‚Äôs:Age more than 18 years old, Lack of  ventilator associated Pneumonia, Hospitalized patients in ICU with mechanical ventilation up to max 8 hours after admission and intubation of patients, Lack of pressure ulcers, &lt;br&gt; Lack of spine injuries and or unstable pelvic fractures.&lt;br&gt;Exclusion criteria‚Äôs :&lt;br&gt;Patient death, Patients who were in semi recumbent position less than 6 hours within 24 hours, Patients who have pressure ulcers on 45 degree, Separating patients from mechanical ventilation or transport to other units before 72 hours.</t>
  </si>
  <si>
    <t>Ventilator  Associated Pneumonia. Timepoint: 3 days after intervention. Method of measurement: CPIS scale.</t>
  </si>
  <si>
    <t>Pressure ulcer. Timepoint: 3 days after intervention. Method of measurement: Braden Scale.</t>
  </si>
  <si>
    <t>Ethics Committee of Iran Univercity of Medical Sciences</t>
  </si>
  <si>
    <t>EUCTR2017-002156-84-AT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</si>
  <si>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6.-11., 13-14: Day 33&lt;br&gt;5. Days 2-5 and 7-14&lt;br&gt;12. and 15: Day 6&lt;br&gt;16. Days 1 and 5&lt;br&gt;17.-19. Day19</t>
  </si>
  <si>
    <t>Dec 10 2018 12:00AM</t>
  </si>
  <si>
    <t>Improvement of ventilator weaning rate in patients with severe pneumonia by HFNC</t>
  </si>
  <si>
    <t>Intervention group:HFNC;The control group:Give oxygen;</t>
  </si>
  <si>
    <t>http://www.chictr.org.cn/showproj.aspx?proj=35080</t>
  </si>
  <si>
    <t>ChiCTR1900021091</t>
  </si>
  <si>
    <t>Intervention group:80;The control group:80;</t>
  </si>
  <si>
    <t>The Second Affiliated Hospital of Wenzhou Medical University</t>
  </si>
  <si>
    <t>Xiaodong Pan</t>
  </si>
  <si>
    <t>109 Xueyuan Road West, Lucheng District, Wenzhou, Zhejiang, China</t>
  </si>
  <si>
    <t>wzpxd88@163.com</t>
  </si>
  <si>
    <t>+86 13738310720</t>
  </si>
  <si>
    <t>Inclusion criteria: 1. Meet the diagnostic criteria for severe pneumonia;&lt;br&gt;2. Basically meet the conditions of offline tube drawing;&lt;br&gt;3. Survival time after disease was &gt; for 2 weeks.</t>
  </si>
  <si>
    <t>Exclusion criteria: 1. Patients without spontaneous breathing;&lt;br&gt;2. Poor sputum reflex;&lt;br&gt;3. Ventilator dependent.</t>
  </si>
  <si>
    <t>outcome;</t>
  </si>
  <si>
    <t>stay time of ICU;Success rate of extubation;</t>
  </si>
  <si>
    <t>Xueqiong Zhu</t>
  </si>
  <si>
    <t>Effect of tongue and the mandibular exercise for obstructive sleep apnea - Effect of exercise for obstructive sleep apnea</t>
  </si>
  <si>
    <t>tongue and the mandibular exercise 3 times in a day (before each meal) for three months</t>
  </si>
  <si>
    <t>https://upload.umin.ac.jp/cgi-open-bin/ctr_e/ctr_view.cgi?recptno=R000038420</t>
  </si>
  <si>
    <t>Effect of tongue and the mandibular exercise for obstructive sleep apnea</t>
  </si>
  <si>
    <t>JPRN-UMIN000033729</t>
  </si>
  <si>
    <t>expanded access Non-randomized</t>
  </si>
  <si>
    <t>Kyushu Dental University</t>
  </si>
  <si>
    <t>Eri</t>
  </si>
  <si>
    <t>Makihara</t>
  </si>
  <si>
    <t>2-6-1 Manazuru, Kokura- Kita-Ku, Kitakyushu, Japan</t>
  </si>
  <si>
    <t>maki-eri@yu-dent.ac.jp</t>
  </si>
  <si>
    <t>093-582-1131</t>
  </si>
  <si>
    <t>Kyushu Dental University Division of Occlusion &amp;amp; Maxillofacial Reconstruction</t>
  </si>
  <si>
    <t>Exclusion criteria: 1. subjects who has underwent orthodontic therapy&lt;br&gt;2. subjects who is on a diet&lt;br&gt;3. subjects with craniofacial disorders &lt;br&gt;4. subjects with multiple teeth loss</t>
  </si>
  <si>
    <t>volume of the upper airway</t>
  </si>
  <si>
    <t>neck circumference&lt;br&gt;the distance between most retruded position to most protrusive position &lt;br&gt;the hardness of suprahyoid muscles group&lt;br&gt;body mass index&lt;br&gt;Oxygen Desaturation Index (ODI)&lt;br&gt;nutrition state</t>
  </si>
  <si>
    <t>maki-eri@kyu-dent.ac.jp</t>
  </si>
  <si>
    <t>Impact of Patient Education on Influenza Vaccine Uptake Among Community-dwelling Chinese Elderly: A Randomised Controlled Trial</t>
  </si>
  <si>
    <t>Behavioral: Patient Education</t>
  </si>
  <si>
    <t>https://clinicaltrials.gov/show/NCT02741843</t>
  </si>
  <si>
    <t>Impact of Patient Education on Influenza Vaccine Uptake Among Community-dwelling Chinese Elderly</t>
  </si>
  <si>
    <t>NCT02741843</t>
  </si>
  <si>
    <t>Primary Purpose: Health Services Research</t>
  </si>
  <si>
    <t>HKUCTR-1930</t>
  </si>
  <si>
    <t>&lt;br&gt;        Inclusion Criteria:&lt;br&gt;&lt;br&gt;          -  Cantonese speaking&lt;br&gt;&lt;br&gt;          -  Chinese&lt;br&gt;&lt;br&gt;        Exclusion Criteria:&lt;br&gt;&lt;br&gt;          -  cognitively impaired&lt;br&gt;&lt;br&gt;          -  unable to communicate effectively&lt;br&gt;&lt;br&gt;          -  having known contraindication of vaccination&lt;br&gt;&lt;br&gt;          -  institutionalized&lt;br&gt;</t>
  </si>
  <si>
    <t>proportion of patients receiving influenza vaccination</t>
  </si>
  <si>
    <t>proportion of patients receiving influenza vaccination;proportion of patients receiving influenza vaccination;proportion of patients receiving influenza vaccination</t>
  </si>
  <si>
    <t>Assessing Effectiveness of Community Acquired Pneumonia Treatment by Continuous Pneumonia Severity Score: a Prospective Observational Study and Randomized Controlled Trial</t>
  </si>
  <si>
    <t>Procedure: changes of Pneumonia Severity Score</t>
  </si>
  <si>
    <t>https://clinicaltrials.gov/show/NCT04135183</t>
  </si>
  <si>
    <t>Assessing Effectiveness of Community Acquired Pneumonia Treatment by Continuous Pneumonia Severity Score</t>
  </si>
  <si>
    <t>NCT04135183</t>
  </si>
  <si>
    <t>I2019001440</t>
  </si>
  <si>
    <t>Jinliang Liu, MD;Jinliang Liu, MD</t>
  </si>
  <si>
    <t>2511063@zju.edu.cn;2511063@zju.edu.cn</t>
  </si>
  <si>
    <t>+86 13867496840;+86 13867496840</t>
  </si>
  <si>
    <t>&lt;br&gt;        Inclusion Criteria:&lt;br&gt;&lt;br&gt;          -  community acquired pneumonia(by CTS or IDSA/ATS guidelines)&lt;br&gt;&lt;br&gt;          -  severe community acquired pneumonia(PSI scores &gt;= 90 or Expand-CURB scores &gt;= 4);&lt;br&gt;&lt;br&gt;        Exclusion Criteria:&lt;br&gt;&lt;br&gt;          -  HIV patients&lt;br&gt;&lt;br&gt;          -  Other immunodeficiency disorders (neutropenia, hematologic and solid tumors undergoing&lt;br&gt;             chemoradiotherapy, organ transplantation, and long-term treatment with glucocorticoid&lt;br&gt;             and cytokine antagonists).&lt;br&gt;</t>
  </si>
  <si>
    <t>Rate of patients for ICU admission;Rate of all-caused mortality within 30 days.</t>
  </si>
  <si>
    <t>Length of stay for patients</t>
  </si>
  <si>
    <t>REmote Ischemic COnditioning in Septic Shock: The RECO-Sepsis Study</t>
  </si>
  <si>
    <t>Device: Remote Ischemic conditioning;Device: Patients with no remote ischemic conditioning</t>
  </si>
  <si>
    <t>https://clinicaltrials.gov/show/NCT03201575</t>
  </si>
  <si>
    <t>REmote Ischemic COnditioning in Septic Shock</t>
  </si>
  <si>
    <t>NCT03201575</t>
  </si>
  <si>
    <t>November 28, 2017</t>
  </si>
  <si>
    <t>69HCL17_0290</t>
  </si>
  <si>
    <t>Martin COUR</t>
  </si>
  <si>
    <t>&lt;br&gt;        Inclusion Criteria:&lt;br&gt;&lt;br&gt;          -  Age = 18 years&lt;br&gt;&lt;br&gt;          -  Hospitalization in an intensive care unit for less than 24 hours&lt;br&gt;&lt;br&gt;          -  Septic shock evolving for less than 12 hours defined as:&lt;br&gt;&lt;br&gt;          -  Documented or suspected infection&lt;br&gt;&lt;br&gt;          -  Norepinephrine administration to maintain a mean arterial pressure = 65 mmHg after&lt;br&gt;             volemia correction&lt;br&gt;&lt;br&gt;          -  Lactatemia &gt; 2 mmol/L at least once in the past 12 hours before inclusion&lt;br&gt;&lt;br&gt;          -  Written informed consent signed by the patient or by a next of kin or oral consent&lt;br&gt;             given by the patient and as soon as permitted by the clinical state written informed&lt;br&gt;             consent signed by the patient.&lt;br&gt;&lt;br&gt;        Exclusion Criteria:&lt;br&gt;&lt;br&gt;          -  Patient who has expressed the wish not to be resuscitated&lt;br&gt;&lt;br&gt;          -  Contraindication of the use of brachial cuff on both arms&lt;br&gt;&lt;br&gt;          -  Intercurrent pathology with an expected life expectancy of less than 24 hours&lt;br&gt;&lt;br&gt;          -  Cardiac arrest&lt;br&gt;&lt;br&gt;          -  Female patients currently pregnant or women of childbearing age who are not using&lt;br&gt;             contraception&lt;br&gt;&lt;br&gt;          -  Previous inclusion in RECO-Sepsis study&lt;br&gt;&lt;br&gt;          -  Previous inclusion in another clinical study&lt;br&gt;&lt;br&gt;          -  Patients without health coverage&lt;br&gt;</t>
  </si>
  <si>
    <t>Average SOFA score (Sequential Organ Failure Assessment)</t>
  </si>
  <si>
    <t>Average SOFA score without the neurologic sub-score.;SOFA score.;SOFA score.;SOFA score.;SOFA score.;Variations of SOFA score (delta-SOFA);SOFA sub-scores for each organs;SOFA sub-scores for each organs;SOFA sub-scores for each organs;Survival without organ support;Intensive care unit (ICU) length of stay.;Hospital length of stay;All-cause mortality</t>
  </si>
  <si>
    <t>Immunogenicity and Safety of the Shenzhen Trivalent Inactivated Influenza Vaccine Versus a Trivalent Influenza Vaccine Comparator in Healthy Chinese Subjects Aged 18 to 59 Years</t>
  </si>
  <si>
    <t>Biological: SP Shz TIV;Biological: Hualan TIV</t>
  </si>
  <si>
    <t>https://clinicaltrials.gov/show/NCT03344029</t>
  </si>
  <si>
    <t>Immunogenicity and Safety of the Shenzhen Trivalent Inactivated Influenza Vaccine Versus a Trivalent Influenza Vaccine Comparator in Chinese Subjects 18 to 59 Years</t>
  </si>
  <si>
    <t>NCT03344029</t>
  </si>
  <si>
    <t>U1111-1183-5912;FST00002</t>
  </si>
  <si>
    <t>&lt;br&gt;        Inclusion Criteria:&lt;br&gt;&lt;br&gt;          -  Aged = 18 to 59 years on the day of inclusion&lt;br&gt;&lt;br&gt;          -  Informed consent form has been signed and dated&lt;br&gt;&lt;br&gt;          -  Able to attend all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 non-&lt;br&gt;             childbearing potential, a female must be post-menopausal for at least 1 year or&lt;br&gt;             surgically sterile&lt;br&gt;&lt;br&gt;          -  Participation at the time of study enrollment (or in the 4 weeks preceding the trial&lt;br&gt;             vaccination) or planned participation during the present trial period in another&lt;br&gt;             clinical trial investigating a vaccine, drug, medical device, or medical procedure&lt;br&gt;&lt;br&gt;          -  Receipt of any vaccine or planned receipt of any vaccine within the period from 2&lt;br&gt;             weeks before trial vaccination to 2 weeks following trial vaccination&lt;br&gt;&lt;br&gt;          -  Previous vaccination against influenza (in the previous 6 months) with either the&lt;br&gt;             trial vaccines or another vaccine&lt;br&gt;&lt;br&gt;          -  Receipt of immune globulins, blood or blood-derived product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vaccines components, or history of a&lt;br&gt;             life-threatening reaction to the vaccines used in the trial or to a vaccine containing&lt;br&gt;             any of the same substances&lt;br&gt;&lt;br&gt;          -  Self-reported thrombocytopenia contraindicating intramuscular vaccination&lt;br&gt;&lt;br&gt;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vaccination or febrile illness (axillary temperature = 37.1¬∞C). A prospective&lt;br&gt;             subject should not be included in the study until the condition has resolved or the&lt;br&gt;             febrile event has subsided&lt;br&gt;&lt;br&gt;          -  Receipt of oral or injectable antibiotic therapy within 72 hours prior to the first&lt;br&gt;             blood draw&lt;br&gt;&lt;br&gt;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t>
  </si>
  <si>
    <t>Summary of Geometric Mean Titers (GMTs) of Each of the Three Strains of TIV Antibodies Following a Single Dose of SP Shz TIV or Hualan TIV;Percentage of Participants with TIV Seroconversion Following a Single Dose of SP Shz TIV or Hualan TIV</t>
  </si>
  <si>
    <t>GMTs of TIV Antibodies Following a Single Dose of SP Shz TIV or Hualan TIV;GMT Ratios of TIV Antibodies Following a Single Dose of SP Shz TIV or Hualan TIV;Percentage of Participants with TIV Antibody Titers =10 (1/dil) Following a Single Dose of SP Shz TIV or Hualan TIV;Percentage of Participants with TIV Antibody Titers =40 (1/dil) Following a Single Dose of SP Shz TIV or Hualan TIV;Percentage of Participants Reporting Solicited Injection site or Systemic Reactions Following a Single Dose of SP Shz TIV or Hualan TIV</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</si>
  <si>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2-&lt;br&gt;&lt;br&gt;Trade Name: Azactam 2 g Powder for Solution for Injection or Infusion&lt;br&gt;Pharmaceutical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66.5-&lt;br&gt;&lt;br&gt;Trade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
  </si>
  <si>
    <t>EUCTR2017-002742-68-HU</t>
  </si>
  <si>
    <t>United States;Philippines;Taiwan;Greece;Thailand;Spain;Ukraine;Russian Federation;Chile;Israel;Italy;Vietnam;India;Malaysia;Peru;South Africa;China;Korea, Republic of;Turkey;Hungary;Czech Republic;Mexico;Argentina;Brazil;Romania;Croatia;Bulgaria</t>
  </si>
  <si>
    <t>C3601002;NCT03329092</t>
  </si>
  <si>
    <t>Inclusion criteria: &lt;br&gt;1. Subject must be =18 years of age.&lt;br&gt;2.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to&lt;br&gt;participate in the study as soon as possible on recovery, as applicable in accordance with local regulations.&lt;br&gt;3. Subjects must have a confirmed diagnosis of HAP/VAP, or presumed diagnosis of cIAI requiring administration of IV antibacterial treatment&lt;br&gt;4. Female subjects of nonchildbearing potential must meet at least 1 of the following&lt;br&gt;criteria:&lt;br&gt;a.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state;&lt;br&gt;b. Have undergone a documented hysterectomy and/or bilateral oophorectomy;&lt;br&gt;c. Have medically confirmed ovarian failure.&lt;br&gt;5. Female subject of childbearing potential must have a negative serum or urine pregnancy test, with sensitivity of at least 25 mIU/mL.&lt;br&gt;6. Subject must be willing and able to comply with scheduled visits, treatment plan, laboratory tests, and other study procedures.&lt;br&gt;Are the trial subjects under 18? no&lt;br&gt;Number of subjects for this age range: &lt;br&gt;F.1.2 Adults (18-64 years) yes&lt;br&gt;F.1.2.1 Number of subjects for this age range 383&lt;br&gt;F.1.3 Elderly (&gt;=65 years) yes&lt;br&gt;F.1.3.1 Number of subjects for this age range 164&lt;br&gt;</t>
  </si>
  <si>
    <t>Prospective Study to evaluate the safety and measure efficacy of anti-Chlamydophila antibiotic combination (ACAC) therapy in the treatment of patients with Coronary Heart Disease (CHD)</t>
  </si>
  <si>
    <t>Anti-Chlamydaphila antibiotic combination: Doxycycline, Azithromycin &amp; Rifabutin&lt;br&gt;Dose: 50mg  Doxycycline, 250mg Azithromycin &amp; 150mg Rifabutin (3 separate capsules) daily (days 1 to 7), 50mg  Doxycycline, 250mg Azithromycin &amp; 150mg Rifabutin (3 separate capsules) twice daily (days 8 to 90).&lt;br&gt;Duration: 90 days&lt;br&gt;Mode: oral capsules</t>
  </si>
  <si>
    <t>https://anzctr.org.au/ACTRN12618000260224.aspx</t>
  </si>
  <si>
    <t>Anti-chlamydophila antibiotic combination therapy in the treatment of patients with Coronary Heart Disease</t>
  </si>
  <si>
    <t>ACTRN12618000260224</t>
  </si>
  <si>
    <t>Centre for Digestive Diseases</t>
  </si>
  <si>
    <t>Coronary Heart Disease;Chlamydophila pneumoniae infection; &lt;br&gt;Coronary Heart Disease &lt;br&gt;Chlamydophila pneumoniae infection;Cardiovascular - Coronary heart disease;Infection - Other infectious diseases</t>
  </si>
  <si>
    <t>NC10/C01</t>
  </si>
  <si>
    <t>Liverpool Hospital</t>
  </si>
  <si>
    <t>Cadrock Pty Ltd</t>
  </si>
  <si>
    <t>Inclusion criteria: 1. Males and females (without childbearing potential as evidenced by hysterectomy, tubal ligation or at least one year post-menopause) aged 18 to 80 years, inclusive.&lt;br&gt;2. Ability to provide written informed consent to participate in the study.&lt;br&gt;3. Subjects with documented recent acute coronary syndrome (ACS) or evidence of myocardial ischemia.&lt;br&gt;4. Subjects who have a culprit lesion suitable for PCI, and a non-critical lesion in another vessel suitable for staged PCI with an FFR of &lt;0.80, for subjects undergoing diagnostic angiography and FFR without ad hoc PCI.&lt;br&gt;5. No serious co-morbidities, which might interfere with the subject‚Äôs ability to enter the study.&lt;br&gt;6. Able to communicate effectively with the study team and to comply with the protocol.</t>
  </si>
  <si>
    <t>Exclusion criteria: 1. Females that are of child bearing potential&lt;br&gt;2. Subjects without a non-culprit lesion considered appropriate to plan a staged PCI.&lt;br&gt;3. Clinically significant haematologic, hepatic, metabolic, renal, rheumatologic, anaphylactic reactions, neurological or psychiatric disease&lt;br&gt;4. Clinical evidence of any other disease, which might interfere with the subject‚Äôs ability to enter the trial.&lt;br&gt;5. Concomitant administration of medications that may interfere with treatment as assessed by the Investigator, including allergy to any component of the therapy.&lt;br&gt;6. Concomitant administration of any medication prohibited for use during this study (e.g. colchicine)&lt;br&gt;7. Male subjects consuming greater than 60g alcohol per day, or female subjects consuming greater than 40g alcohol per day.&lt;br&gt;8. Evidence of any recent history of, or current recreational drug abuse&lt;br&gt;9. Serious adverse reaction or hypersensitivity to therapeutic drugs.&lt;br&gt;10. Unable and to comply with the study requirements.&lt;br&gt;11. Subjects who have been involved in an experimental drug protocol within the past four weeks.&lt;br&gt;&lt;br&gt;If a subject becomes pregnant during the course of the study, they will be immediately withdrawn and treated in the way least likely to harm both subject and foetus.</t>
  </si>
  <si>
    <t>To evaluate the effect of antibiotic combination therapy on objective measures of improvement in coronary flow as determined by fractional flow reserve (FFR) in subjects undergoing percutaneous coronary intervention (PCI) with non-critical lesions in non-culprit arteries.[Day 90 post initiation of treatment (Visit 3)]</t>
  </si>
  <si>
    <t>To evaluate angiographic stenoses changes (QCA) via diagnostic angiography during the ACAC trial.[Day 90 post initiation of treatment (Visit 3)];To record major adverse clinical events (MACE), including death, recurrent myocardial infarction, stroke and major bleeding via investigator adverse event reporting[Day 90 (Visit 3) &amp; Day 180 post initiation of treatment]</t>
  </si>
  <si>
    <t>South Western Sydney Local Health District Research &amp; Ethics Office</t>
  </si>
  <si>
    <t>Study on the efficacy of xuanbai chengqi decoction combined with compound lactobacillus in the treatment of sepsis related ARDS</t>
  </si>
  <si>
    <t>Experimental group:xuanbai chengqi decoction combined with compound lactobacillus;The control group:Routine symptomatic treatment;</t>
  </si>
  <si>
    <t>http://www.chictr.org.cn/showproj.aspx?proj=25738</t>
  </si>
  <si>
    <t>ChiCTR1800015134</t>
  </si>
  <si>
    <t>Experimental group:30;The control group:30;</t>
  </si>
  <si>
    <t>Gansu Provincial Hospital of Traditional Chinese Medicine</t>
  </si>
  <si>
    <t>sepsis related ARDS</t>
  </si>
  <si>
    <t>Tuo Chengde</t>
  </si>
  <si>
    <t>418 Guazhou Road, Qilihe District, Lanzhou, Gansu, China</t>
  </si>
  <si>
    <t>Chengdetuo@163.com</t>
  </si>
  <si>
    <t>+86 15002591792</t>
  </si>
  <si>
    <t>Guo Shuming</t>
  </si>
  <si>
    <t>15009426807@163.com</t>
  </si>
  <si>
    <t>+86 15009426807</t>
  </si>
  <si>
    <t>TCM administration funding</t>
  </si>
  <si>
    <t>Inclusion criteria: (1) meet the diagnostic criteria of sepsis and ARDS;&lt;br&gt;(2) between the ages of 18 and 75 years;</t>
  </si>
  <si>
    <t>Exclusion criteria: (1) failure to meet the above two diagnostic criteria and inclusion criteria;&lt;br&gt;(2) for a variety of reasons including death;</t>
  </si>
  <si>
    <t>Blood lactic acid;Blood oxygen partial pressure;</t>
  </si>
  <si>
    <t>Li Yumei</t>
  </si>
  <si>
    <t>Assessment of effect of antenatal betamethasone administration on neonatal respiratory morbidity in early term (37 to 38 weeks and 6 days) elective cesarean section</t>
  </si>
  <si>
    <t>Intervention 1: Intervention group: intramuscular injection of 12 mg betamethasone in two doses between 24 hours, 48 hours before cesarean section. Intervention 2: Control group: No Treatment.;Treatment - Drugs;Intervention group: intramuscular injection of 12 mg betamethasone in two doses between 24 hours, 48 hours before cesarean section;Control group: No Treatment</t>
  </si>
  <si>
    <t>http://en.irct.ir/trial/11295</t>
  </si>
  <si>
    <t>Effect of steroid on neonatal respiratory morbidity in elective cesarean section in 37 weeks or later</t>
  </si>
  <si>
    <t>IRCT20120918010876N4</t>
  </si>
  <si>
    <t>Inclusion criteria: referring women for early or 37 to 38 weeks and 6 days elective cesarean section&lt;br&gt;singleton pregnancy</t>
  </si>
  <si>
    <t>Exclusion criteria: multiple pregnancies&lt;br&gt;fetus with major congenital anomalies&lt;br&gt;fetus with other medical or midwifery conditions that give birth earlier&lt;br&gt;receive dexamethasone or betamethasone during pregnancy&lt;br&gt;maternal severe hypertension&lt;br&gt;maternal history of peptic ulcer&lt;br&gt;evidences of intrauterine infection</t>
  </si>
  <si>
    <t>Neonatal respiratory outcomes (need for CPAP or nasal cannula with high-current continuous, need for continuous high-pressure oxygen with FiO2 more than 30%, need for mechanical ventilation, need for ECMO or resuscitation at birth, respiratory distress syndrome, neonatal tachypnea, apnea, bronchopulmonary dysplasia, pneumonia, use of surfactant). Timepoint: After cesarean until patient discharge. Method of measurement: Clinical symptoms &amp; signs.;NICU admission. Timepoint: After cesarean until patient discharge. Method of measurement: Clinical symptoms &amp; signs.;Hospitalization duraion. Timepoint: Patient discharge. Method of measurement: Patient discharge in day and hour.</t>
  </si>
  <si>
    <t>Justification or reason for not sharing IPD is No need for publication of data file</t>
  </si>
  <si>
    <t>Ethic's committee of Shahid Beheshti University of Medical Sciences</t>
  </si>
  <si>
    <t>CPAP In-home Assessment Australia</t>
  </si>
  <si>
    <t>Device: Fisher &amp; Paykel Healthcare CPAP Device;Device: Fisher &amp; Paykel Healthcare CPAP Device;Device: Fisher &amp; Paykel Healthcare CPAP Device;Device: Fisher &amp; Paykel Healthcare CPAP Device</t>
  </si>
  <si>
    <t>https://clinicaltrials.gov/show/NCT02809794</t>
  </si>
  <si>
    <t>NCT02809794</t>
  </si>
  <si>
    <t>CIA175</t>
  </si>
  <si>
    <t>&lt;br&gt;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      ;&lt;br&gt;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      ;&lt;br&gt;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      ;&lt;br&gt;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t>
  </si>
  <si>
    <t>Apnea Hypopnea Index (AHI), measured as number of events/hour;Log of safety-related events, measured as number of safety-related faults;Machine reported faults, measured as number of machine faults;Participant reported faults, measured as number of participant complaints;Apnea Hypopnea Index (AHI), measured as number of events/hour;Log of safety-related events, measured as number of safety-related faults;Machine reported faults, measured as number of machine faults;Participant reported faults, measured as number of participant complaints;Apnea Hypopnea Index (AHI), measured as number of events/hour;Log of safety-related events, measured as number of safety-related faults;Machine reported faults, measured as number of machine faults;Participant reported faults, measured as number of participant complaints</t>
  </si>
  <si>
    <t>&lt;br&gt;Product Code: VIS410&lt;br&gt;Pharmaceutical Form: Solution for infusion&lt;br&gt;INN or Proposed INN: VIS410&lt;br&gt;Current Sponsor code: VIS410&lt;br&gt;Other descriptive name: VIS410&lt;br&gt;Concentration unit: mg/ml milligram(s)/millilitre&lt;br&gt;Concentration type: equal&lt;br&gt;Concentration number: 25-&lt;br&gt;Pharmaceutical form of the placebo: Solution for infusion&lt;br&gt;Route of administration of the placebo: Intravenous use&lt;br&gt;&lt;br&gt;</t>
  </si>
  <si>
    <t>EUCTR2016-004009-15-EE</t>
  </si>
  <si>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3&lt;br&gt;</t>
  </si>
  <si>
    <t>Serbia;United States;Belarus;Estonia;Spain;Thailand;Ukraine;Turkey;Russian Federation;United Kingdom;France;Canada;Malaysia;Belgium;Singapore;Romania;Australia;Georgia;South Africa;Bulgaria;Latvia;New Zealand</t>
  </si>
  <si>
    <t>Influenza A infection in hospitalized patients who need supplemental oxygen &lt;br&gt;MedDRA version: 20.1Level: LLTClassification code 10022002Term: Influenza A virus infectionSystem Organ Class: 100000004862;Therapeutic area: Diseases [C] - Virus Diseases [C02]</t>
  </si>
  <si>
    <t>Jose Miguel Trevejo MD, PhD</t>
  </si>
  <si>
    <t>275 Second Avenue, 4th floor</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</si>
  <si>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Requirement for oxygen support including any positive pressure ventilation (PPV).&lt;br&gt;5.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acceptable representative is able to understand the purpose and risks of the study and willing to give voluntary written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</si>
  <si>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&lt;br&gt;Subjects meeting any of the following criteria are excluded from participation in this study:&lt;br&gt;1. Known or suspected intolerance or hypersensitivity to VIS410, oseltamivir, pretreatment medications (diphenhydramine, or to both ibuprofen and acetylsalicylic acid [ASA]), or closely related compounds (eg, other monoclonal antibodies).&lt;br&gt;2. Subjects who have received VIS410 in the past.&lt;br&gt;3. Subjects who have a history of receiving monoclonal antibody products within 3 months prior to VIS410/placebo dosing or planned administration of another monoclonal antibody during the study period.&lt;br&gt;4. Subjects who have taken more than 6 doses of an approved antiviral therapy for influenza within the prior 96 hours (eg, oral oseltamivir, inhaled zanamivir, IV peramivir, or oral ribavirin) between onset of symptoms and VIS410/placebo dosing.&lt;br&gt;5. Subjects with known co-infection with influenza B or other viral respiratory infections (eg, respiratory syncytial virus [RSV], parainfluenza viruses, respiratory adenoviruses).&lt;br&gt;6. Subjects with lung transplant or history of severe chronic lung disease, including cystic fibrosis or any condition requiring home oxygen therapy.&lt;br&gt;7. Subjects on extracorporeal membrane oxygenation at time of randomization.&lt;br&gt;8. Subjects with end-stage renal disease (ESRD) who are not undergoing hemodialysis.&lt;br&gt;9. Subjects with active graft-vs-host disease, hematopoietic stem cell transplant within the previous 90 days, or human immunodeficiency virus infection with a CD4 cell count of less than 200 per cubic millimeter.&lt;br&gt;10. High probability of mortality within 48 hours of randomization as determined by the Investigator.&lt;br&gt;11. Women who are pregnant, breast-feeding, or considering to become pregnant.&lt;br&gt;12. Subjects in whom nasopharyngeal swabbing is not possible.&lt;br&gt;13. Subjects weighing less than 45 kg.&lt;br&gt;14.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Known or suspected alcohol or drug abuse, that is, abuse of a level that would compromise the safety or cooperation of the subject in the opinion of the Investigator.&lt;br&gt;</t>
  </si>
  <si>
    <t>Main Objective: The primary efficacy objective is to evaluate the effect of 2 dose levels of VIS410 + oseltamivir on clinical outcome as assessed by comparison of clinical status ordinal scale Day 7 scores between treatment groups, and between all VIS410 recipients versus placebo.&lt;br&gt;The primary safety objective is to evaluate safety and tolerability of 2 dose levels of a single intravenous (IV) dose of VIS410 when administered in combination with oseltamivir in hospitalized subjects with influenza A infection;Secondary Objective: ‚Ä¢ Among patients requiring supplemental oxygen therapy at the time of enrollment with baseline room air oxygen saturation of = 92%, time to cessation of oxygen (O2) support resulting in stable oxygen saturation (SpO2) by pulse oximetry. Stable SpO2 is defined as two consecutive SpO2 values of &gt; 92% on room air that are at least 8 hours apart.&lt;br&gt;‚Ä¢ For any patient requiring supplemental oxygen therapy at the time of enrollment (regardless of oxygen saturation), time to cessation of oxygen support. &lt;br&gt;‚Ä¢ Evaluate the effect of 2 dose levels of VIS410 + oseltamivir vs oseltamivir alone on the parameters described in the protocol.&lt;br&gt;‚Ä¢ Pharmacokinetics of VIS410 in serum&lt;br&gt;‚Ä¢ Immunogenicity of VIS410&lt;br&gt;‚Ä¢ Emergence of resistance to VIS410 and oseltamivir;Primary end point(s): The primary efficacy endpoint: &lt;br&gt;‚Ä¢The primary efficacy outcome analysis compares Day 7 clinical status ordinal scale scores between treatment groups, and between all VIS410 recipients versus placebo.  Clinical status is measured daily for 14 days using the below seven-level ordinal scale, with the classifications presented from the worst clinical outcome to the best clinical outcome in descending order; for each day, subject status will be classified by the worst clinical outcome for which they qualify. &lt;br&gt;?Death&lt;br&gt;?ICU stay with mechanical ventilation&lt;br&gt;?ICU stay without mechanical ventilation&lt;br&gt;?Non-ICU hospitalization with supplemental oxygen&lt;br&gt;?Non-ICU hospitalization without supplemental oxygen&lt;br&gt;?Discharge with partial resumption of normal activities&lt;br&gt;?Discharge with full resumption of normal activities&lt;br&gt;The primary safety endpoint is the proportion of subjects with AEs and 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</si>
  <si>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 treatment groups in the following endpoints:&lt;br&gt;‚Ä¢ Among patients requiring supplemental oxygen therapy at the time of enrollment with baseline room air oxygen saturation of = 92%, time to cessation of oxygen (O2) support resulting in stable oxygen saturation (SpO2) by pulse oximetry. Stable SpO2 is defined as two consecutive SpO2 values of &gt; 92% on room air that are at least 8 hours apart.&lt;br&gt;‚Ä¢ For any patient requiring supplemental oxygen therapy at the time of enrollment (regardless of oxygen saturation), time to cessation of oxygen support&lt;br&gt;‚Ä¢ Peak viral load, viral AUC, duration of viral shedding, and time to resolution of viral load from nasopharyngeal swabs by TCID50 and qRT-PCR&lt;br&gt;‚Ä¢ Time to clinical response defined as resolution of at least 4 of 5 vital signs&lt;br&gt;? Afebrile with core temperature = 37.8¬∞C, without use of antipyretics (oral &lt;  37.2¬∞C)&lt;br&gt;? Oxygen saturation = 95% on room air without support or a return to pre-infection status, if pre-infection status was &lt; 95%&lt;br&gt;? Pulse rate = 100/min&lt;br&gt;? Systolic blood pressure  = 90 mm/Hg, without vasopressor use&lt;br&gt;? Respiratory rate = 24 beats per minute&lt;br&gt;‚Ä¢ Clinical status ordinal scale mean area under the curve for Days 1-7 and Days 1-14 using linear numeric scores for the ordinal categories.&lt;br&gt;‚Ä¢ Comparison of clinical status ordinal scale scores for selected individual days (i.e., Days 3, 4, 5, and 6) &lt;br&gt;‚Ä¢ Comparison of clinical status ordinal scale scores using modified ordinal scale criteria (i.e. pooling of selected severity criteria scores)&lt;br&gt;‚Ä¢ Comparison of discrete ordinal scale parameters, including days of ventilator support, days in intensive care, and duration of hospitalization&lt;br&gt;‚Ä¢ Number of days to resumption of usual activities&lt;br&gt;‚Ä¢ All-cause and attributable mortality rates at Day 14, 28 and 56&lt;br&gt;‚Ä¢ Total number of days in hospital and/or intensive care unit (ICU) from admission to discharge and rate of rehospitalization due to influenza A relapse/complication&lt;br&gt;‚Ä¢ The incidence, severity, and duration of signs and symptoms of influenza-like illness as assessed by the FluPRO Questionnaire (see Appendix 14.1)&lt;br&gt;‚Ä¢ Analysis of time to alleviation of signs and symptoms of influenza in the subset of subjects able to complete the Influenza Patient Reported Outcomes (FluPRO) Questionnaire at baseline and post-dose by Kaplan Meier analysis‚Ä¢ The percentage of subjects with new bacterial 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 of VIS410 and oseltamivir-resistant viruses;Timepoint(s) of evaluation of this end point: The endpoints can be evaluated by hospital staff at any time while the patient is hospitalized or during patient visit in case of a discharged patient.</t>
  </si>
  <si>
    <t>Multicentre Randomised Controlled Trial of Surfactant Plus Budesonide to Improve Survival Free of Bronchopulmonary Dysplasia in Extremely Preterm Infants</t>
  </si>
  <si>
    <t>Infants randomised to the intervention will receive budesonide 0.25 mg/kg (0.5 mL/kg). Exogenous surfactant (Curosurf [trademark], Chiesi Farmaceutici, Parma, Italy) will be used as a carrying vehicle for the budesonide. The dose of surfactant will be 200 mg/kg for the initial dose, and 100 mg/kg for subsequent doses (if required). Each enrolled infant will receive at least one, and no more than two, interventions. The intervention will be administered intra-tracheally via an endotracheal tube or catheter, by a medical officer or appropriately credentialed neonatal nurse.</t>
  </si>
  <si>
    <t>https://anzctr.org.au/ACTRN12617000322336.aspx</t>
  </si>
  <si>
    <t>Preventing Chronic Lung Disease in Extremely Preterm Infants Using Surfactant + Steroid</t>
  </si>
  <si>
    <t>ACTRN12617000322336</t>
  </si>
  <si>
    <t>The Melbourne Children's Trial Centre</t>
  </si>
  <si>
    <t>Australia;New Zealand;Canada;Singapore</t>
  </si>
  <si>
    <t>Bronchopulmonary dysplasia;Extremely preterm birth;Respiratory distress syndrome; &lt;br&gt;Bronchopulmonary dysplasia &lt;br&gt;Extremely preterm birth &lt;br&gt;Respiratory distress syndrome;Reproductive Health and Childbirth - Complications of newborn;Respiratory - Other respiratory disorders / diseases</t>
  </si>
  <si>
    <t>NHMRC Program Grant (Year 1)</t>
  </si>
  <si>
    <t>Hours</t>
  </si>
  <si>
    <t>48 Hours</t>
  </si>
  <si>
    <t>Inclusion criteria: 1.Infants inborn or outborn  (and transferred to a particpating centre) at &lt; 28 weeks‚Äô gestation (completed weeks) and admitted to a participating neonatal intensive care unit (NICU) for intensive care AND&lt;br&gt;2. Receiving respiratory support:defined as mechanical ventilation via an endotracheal tube, or non-invasive ventilation including continuous positive airway pressure (CPAP) , nasal intermittent positive pressure ventilation (NIPPV), or nasal high-flow therapy (nHF) AND a clinician decision to administer surfactant AND&lt;br&gt;3. Infants are &lt; 48 hours of age</t>
  </si>
  <si>
    <t>Exclusion criteria: 1. Infants with known or suspected major congenital anomaly that may adversely affect breathing (eg. congenital upper airway obstruction, congenital lung anomaly, severe pulmonary hypoplasia) or will result in early transfer to another hospital (eg. gastrointestinal malformation) OR&lt;br&gt;2. Infant with poor prognosis and risk of imminent death OR &lt;br&gt;3. Infant likely or planned to be transferred to another non-participating NICU within 24 hours of eligibility&lt;br&gt;&lt;br&gt;</t>
  </si>
  <si>
    <t>Rate of survival, free of physiological BPD at 36 weeks‚Äô PMA. &lt;br&gt;Physiological BPD will be assessed between 36+0 and 36+6 weeks‚Äô PMA. Infants will be defined as having physiological BPD if any of the following criteria are met:&lt;br&gt;1.Receiving mechanical ventilation via an endotracheal tube,  CPAP, NIPPV OR receiving  HF greater or equal to  2L/min&lt;br&gt;2.An effective FiO2 = 0.3 if receiving supplemental oxygen or nasal prongs less than 2L/min to maintain target oxygen saturations&lt;br&gt;3.An effective FiO2 &lt; 0.3 if receiving supplemental oxygen or nasal prongs less than 2L/min to maintain target oxygen saturations AND an unsuccessful air reduction trial&lt;br&gt;*&lt;br&gt;Effective FiO2 will be determined using an online calculator:  https://urresearch.rochester.edu/fileDownloadForInstitutionalItem.action;jsessionid=C0030541446256DA6DFC72B2E104F9EC?itemId=2913&amp;itemFileId=4079&lt;br&gt;[36 weeks' PMA]</t>
  </si>
  <si>
    <t>Incidence of death before 36 weeks' PMA [36 weeks' PMA];Incidence of physiological BPD  at 36 weeks' PMA. The presence and/or degree  of BPD will be measured using a modified Walsh test. In addition the Shift test will be applied. [36 weeks' PMA ];Incidence of intraventricular haemorrhage on cranial ultrasound (worst grade during admission)[Death or hospital discharge];Incidence of periventricular leukomalacia on cranial ultrasound[Death or hospital discharge];Incidence of retinopathy of prematurity (ROP), stage 2 or above and/or treated with laser or intraocular therapy&lt;br&gt;[Death or hospital discharge];Incidence of necrotising enterocolitis (NEC), modified Bell‚Äôs criteria stage 2 or greater[Death or hospital discharge&lt;br&gt;];Incidence of spontaneous intestinal perforation requiring surgery[Death or hospital discharge];The number of doses and total dose (mg/kg) of surfactant received&lt;br&gt;[Death or hospital discharge];Total duration of mechanical ventilation via an endotracheal tube (days)[Death or hospital discharge];Total duration of non-invasive respiratory support with continuous positive airway pressure (CPAP), nasal intermittent positive airway pressure (NIPPV), and nasal high flow (nHF) (days)[Death or hospital discharge];Total duration of any respiratory support (days)[Death or hospital discharge];Last day of supplemental oxygen therapy (days)[Death or hospital discharge];Proportion of infants discharged home on supplemental oxygen therapy[Death or hospital discharge];Length of stay in a tertiary neonatal intensive care unit (days)[Death or hospital discharge];Total length of stay in any hospital (days)[Death or hospital discharge];Incidence of pneumothorax on chest x-ray, and whether this pneumothorax required drainage (needle thoracocentesis or intercostal catheter insertion)&lt;br&gt;[Death or hospital discharge];Incidence of patent ductus arterious (PDA) diagnosed on echocardiogram that requires medical treatment and or surgical ligation[Death or hospital discharge];Incidence of late onset sepsis after 48 hours of age, defined as positive bacterial or fungal culture from a normally sterile site or negative blood culture but clinical suspicion to treat with antibiotics for at least 5 days[Death or hospital discharge];Death in hospital after 36 weeks PMA[Death or hospital discharge];Respiratory status at 40 weeks' PMA, including the need for supplemental oxygen therapy or any form of respiratory support[40 weeks' PMA];Cost effectiveness analysis incorporating costs of the intervention and of hospital care (including complications). Cost-effectiveness will be reported as cost per life year gained and cost per infant with BPD prevented for the intervention group compared to control. The longer term costs associated with BPD will be constructed via systematic review and updated with Australian unit costs. [Death or hospital discharge];Incidence of hyperglycaeimia ( Blood sugar level &gt; 10mmol/L)[Up to 14 days after the initial intervention. ];Incidence of hyperglycaemia requiring treatment with insulin[Up to 14 days  after the initial intervention. ];Hypertension requiring anti-hypertensive treatment [Up to 14 days after intervention];Incidence of gastrointestinal haemorrhage (any fresh blood aspirated from indwelling gastric tube)[Up to 14 days after intervention];Change in weight z-scores[36 weeks' post menstrual age];Proportion of infants treated for candidiasis with anti-fungal  agents[death or discharge from hospital];Incidence of sepsis defined as positive bacterial or fungal culture from a normally sterile site or negative blood culture but clinical suspicion to treat with antibiotics for at least 5 days.[Up to 14 days after the initial intervention]</t>
  </si>
  <si>
    <t>Jun 15 2017 12:00AM</t>
  </si>
  <si>
    <t>The Royal Childrens Hospital</t>
  </si>
  <si>
    <t>EUCTR2016-004904-74-LT</t>
  </si>
  <si>
    <t>Estonia;Slovakia;Slovenia;Spain;Ukraine;Lithuania;Italy;France;Czech Republic;Hungary;Croatia;Romania;Denmark;Bulgaria</t>
  </si>
  <si>
    <t>A Multicenter, Randomized, Double-Blind, Placebo-Controlled, Phase ? Trial on the Efficacy, Safety and Immunogenicity of Live-Attenuated Influenza Vaccine (LAIV)</t>
  </si>
  <si>
    <t>Biological: Live-Attenuated influenza Vaccine(LAIV);Biological: Placebo;Biological: Live-Attenuated influenza Vaccine(LAIV);Biological: Placebo;Biological: Live-Attenuated influenza Vaccine(LAIV);Biological: Placebo;Biological: Live-Attenuated influenza Vaccine(LAIV);Biological: Placebo</t>
  </si>
  <si>
    <t>https://clinicaltrials.gov/show/NCT02964065</t>
  </si>
  <si>
    <t>A Trial on the Efficacy, Safety and Immunogenicity of Live-Attenuated Influenza Vaccine (LAIV)</t>
  </si>
  <si>
    <t>NCT02964065</t>
  </si>
  <si>
    <t>Changchun BCHT Biotechnology Co.</t>
  </si>
  <si>
    <t>F20160728</t>
  </si>
  <si>
    <t>Beijing Simoonrecord Pharma information Consulting Co, Ltd;National Institutes for Food and Drug Control, China;Baoding Municipal Center for Disease Control and Prevention, Hebei, P.R.China;Zhejiang Provincial Center for Disease Control and Prevention, P.R.China;Maoming Municipal Center for Disease Control and Prevention, Guangdong, P.R.China;Department of Medical Statistics, Fourth Military Medical University</t>
  </si>
  <si>
    <t>&lt;br&gt;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      ;&lt;br&gt;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      ;&lt;br&gt;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      ;&lt;br&gt;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t>
  </si>
  <si>
    <t>Percentage of Subjects With Symptomatic, Laboratory-confirmed(RT-PCR/ Virus Culture) Influenza Virus Infection(Vaccine-like Strains);Percentage of Subjects With Symptomatic, Laboratory-confirmed(RT-PCR/ Virus Culture) Influenza Virus Infection(Vaccine-like Strains);Percentage of Subjects With Symptomatic, Laboratory-confirmed(RT-PCR/ Virus Culture) Influenza Virus Infection(Vaccine-like Strains)</t>
  </si>
  <si>
    <t>Percentage of Subjects With Symptomatic, Laboratory-confirmed(RT-PCR/ Virus Culture) Influenza Virus Infection(Regardless of Vaccine Match);Percentage of Subjects with influenza-like illness caused by Influenza Virus Infection(Laboratory-confirmed by RT-PCR/ Virus Culture);Adverse Events Occurring Within 30 Minutes of Administration of Study Vaccine;Solicited Adverse Events;Unsolicited Adverse Events;Serious Adverse Events;Geometric Mean Titers (GMT) of Hemagglutination Inhibition (HAI) Antibodies to each of the Influenza Strains in the Vaccine Received;Percentage of subjects with antibody positive conversion to each of the Influenza Strains in the Vaccine Received.</t>
  </si>
  <si>
    <t>CPAP In-home Assessment USA</t>
  </si>
  <si>
    <t>https://clinicaltrials.gov/show/NCT02809859</t>
  </si>
  <si>
    <t>NCT02809859</t>
  </si>
  <si>
    <t>CIA176</t>
  </si>
  <si>
    <t>Matt Uhles</t>
  </si>
  <si>
    <t>Clayton Sleep Institute</t>
  </si>
  <si>
    <t>&lt;br&gt;        Inclusion Criteria:&lt;br&gt;&lt;br&gt;          -  Aged 22 and over&lt;br&gt;&lt;br&gt;          -  Diagnosed with Obstructive Sleep Apnea (OSA) and prescribed Positive Airway Pressure&lt;br&gt;             (either Continuous positive airway pressure (CPAP) or AutoCPAP)&lt;br&gt;&lt;br&gt;          -  For experienced users of PAP (CPAP or AutoCPAP) - you must be using PAP of more than 4&lt;br&gt;             hours/night for 70% during the last 30 days.&lt;br&gt;&lt;br&gt;        Exclusion Criteria:&lt;br&gt;&lt;br&gt;          -  Contraindicated for PAP (CPAP or AutoCPAP) therapy&lt;br&gt;&lt;br&gt;          -  Has other significant sleep disorders (e.g periodic leg movements, insomnia, central&lt;br&gt;             sleep apnea)&lt;br&gt;&lt;br&gt;          -  Has obesity hypoventilation syndrome or congestive heart failure&lt;br&gt;&lt;br&gt;          -  Requires supplemental oxygen with their PAP (CPAP or AutoCPAP) device&lt;br&gt;&lt;br&gt;          -  Has implanted electronic medical devices (e.g cardiac pacemakers)&lt;br&gt;&lt;br&gt;          -  Pregnant or think they may be pregnant&lt;br&gt;&lt;br&gt;          -  Not fluent in spoken and written English.&lt;br&gt;</t>
  </si>
  <si>
    <t>A RANDOMISED CONTROLLED TRIAL TO STUDY THE EFFECT OF CONTINUOUS POSITIVE AIRWAY PRESSURE ON BLOOD PRESSURE IN PATIENTS OF OBSTRUCTIVE SLEEP APNOEA</t>
  </si>
  <si>
    <t>Intervention1: Continuous Positive Airway&lt;br&gt;Pressure Therapy&lt;br&gt;: Study population will be subjected to fixed CPAP after overnight titration for duration of 3 months. Device will have to be used during sleep at night time for complete sleep time. Compliance will be ensured by patient education, regular follow up visits.&lt;br&gt;All subjects who will be newly diagnosed with hypertension will be recruited in study after a 2 week run-in period wherein they will be started on antihypertensive drugs&lt;br&gt;All other subjects who are already diagnosed cases of HTN will be instantly recruited and no changes will be made for 3 months in their existing drug regimen&lt;br&gt;&lt;br&gt;Control Intervention1: Nil: Best supportive care and lifestyle modifications&lt;br&gt;</t>
  </si>
  <si>
    <t>http://www.ctri.nic.in/Clinicaltrials/pmaindet2.php?trialid=35512</t>
  </si>
  <si>
    <t>A clinical trial to study the effect of Positive Pressure Therapy on Blood Pressure in patients of Obstructive Sleep Apnoea</t>
  </si>
  <si>
    <t>CTRI/2019/07/020333</t>
  </si>
  <si>
    <t>Randomized, Parallel Group Trial&lt;br&gt;  Method of generating randomization sequence:Computer generated randomization  Method of allocation concealment:Sequentially numbered, sealed, opaque envelopes  Blinding and masking:Participant and Investigator Blinded</t>
  </si>
  <si>
    <t>Department Of Pulmonary Critical Care and Sleep Medicine VMMC and Safdarjung Hospital</t>
  </si>
  <si>
    <t>Health Condition 1: G473- Sleep apnea</t>
  </si>
  <si>
    <t>MANAS KAMAL SEN</t>
  </si>
  <si>
    <t>Room P-638, Department Of Pulmonary Critical Care and Sleep Medicine,6th Floor SuperSpeciality Block, Safdarjung Hospital, New Delhi</t>
  </si>
  <si>
    <t>drmksen@yahoo.com</t>
  </si>
  <si>
    <t>Inclusion criteria: 1.Ambulatory and cooperative patients of age above 18 years old. &lt;br/ &gt;&lt;br&gt;2.Patients with confirmed OSA on PSG as defined by 5 or more apnea-hypopnea index (AHI) &lt;br/ &gt;&lt;br&gt;</t>
  </si>
  <si>
    <t>Exclusion criteria: 1.Patients with physical or psychological incapacity  &lt;br/ &gt;&lt;br&gt;2.Unable to use CPAP &lt;br/ &gt;&lt;br&gt;3.Refusal to participate in study &lt;br/ &gt;&lt;br&gt;</t>
  </si>
  <si>
    <t>1.To determine change in 24-hour ambulatory mean, systolic and diastolic blood pressure from baseline to 12 weeks of CPAP or control in patients of OSA  &lt;br/ &gt;&lt;br&gt;Timepoint: 12 weeks</t>
  </si>
  <si>
    <t>To evaluate the factors associated with response to CPAP treatmentTimepoint: 12 weeks</t>
  </si>
  <si>
    <t>Jan 18 2018 12:00AM</t>
  </si>
  <si>
    <t>VMMC &amp; Safdarjung Hospital Institute Ethics Comittee</t>
  </si>
  <si>
    <t>Clinical application of high-flow nasal cannula therapy in patients with post-traumatic ARDS</t>
  </si>
  <si>
    <t>HFNC group:High-flow nasal cannula oxygen;NIV group:non-invasive ventilation;</t>
  </si>
  <si>
    <t>http://www.chictr.org.cn/showproj.aspx?proj=29361</t>
  </si>
  <si>
    <t>ChiCTR1800017313</t>
  </si>
  <si>
    <t>HFNC group:45;NIV group:45;</t>
  </si>
  <si>
    <t>Northern Jiangsu People's Hospital</t>
  </si>
  <si>
    <t>post-traumatic ARDS</t>
  </si>
  <si>
    <t>Li Yujie</t>
  </si>
  <si>
    <t>98 Nantong Road West, Yangzhou, Jiangsu, China</t>
  </si>
  <si>
    <t>34504287@qq.com</t>
  </si>
  <si>
    <t>+86 18051063880</t>
  </si>
  <si>
    <t>Northern Jiangsu People's Hospital research fund</t>
  </si>
  <si>
    <t>Inclusion criteria: Patients group one: &lt;br&gt;1. Within 24h after trauma;           &lt;br&gt;2. 200mmHg &lt; PO2/FiO2 = 300mmHg. &lt;br&gt;Patients group two:&lt;br&gt;1. Within 24h after trauma;&lt;br&gt;2. 100mmHg &lt; PO2/FiO2 = 200mmHg.&lt;br&gt;Patients group three:&lt;br&gt;1. The patients are diagnosed as trauma patients.&lt;br&gt;2. The patients with endotracheal intubation must pass spontaneous breathing test (SBT), can be successfully extubated.</t>
  </si>
  <si>
    <t>Exclusion criteria: Patients group one:&lt;br&gt;1. Less than 18 years old;&lt;br&gt;2. The informed consent can not be obtained;&lt;br&gt;3. Other organ failure except lung;&lt;br&gt;4. Tracheotomy.&lt;br&gt;Patients group two:&lt;br&gt;1. Less than 18 years old;&lt;br&gt;2. The informed consent can not be obtained;&lt;br&gt;3. Severe ARDS requiring immediate endotracheal intubation: respiratory frequency &gt;40 times/min, severe hypoxia, PO2/FiO2 &lt; 200mmHg,severe respiratory acidosis, Arterial blood PH &lt;7.25, GCS&lt;8;  &lt;br&gt;4. There are NIV taboos: oral and facial trauma, poor expectoration ability, active gastrointestinal bleeding.&lt;br&gt;5. Other organ failure except lung;&lt;br&gt;6. Tracheotomy.&lt;br&gt;Patients group three:&lt;br&gt;1. Less than 18 years old;&lt;br&gt;2. The informed consent can not be obtained;&lt;br&gt;3. There are NIV taboos: oral and facial trauma, poor expectoration ability, active gastrointestinal bleeding.&lt;br&gt;4. Tracheotomy.</t>
  </si>
  <si>
    <t>arterial blood gas;respiratory rate;blood pressure;change and time of respiratory support;whether invasive ventilation (endotracheal intubation) and time;</t>
  </si>
  <si>
    <t>dyspnea score;comfort score;facial skin breakage;respiratory and extrapulmonary complications;length of stay in ICU;length of stay in hospital;discharge (death, healed / improved);</t>
  </si>
  <si>
    <t>Feb 26 2018 12:00AM</t>
  </si>
  <si>
    <t>Zhou Luojing</t>
  </si>
  <si>
    <t>GRam Stain-guided Antibiotics ChoicE for Ventilator-Associated Pneumonia (GRACE-VAP) Trial</t>
  </si>
  <si>
    <t>Drug: Gram stain-guided antibiotic choice;Drug: Guidelines-based antibiotics choice</t>
  </si>
  <si>
    <t>https://clinicaltrials.gov/show/NCT03506113</t>
  </si>
  <si>
    <t>NCT03506113</t>
  </si>
  <si>
    <t>Osaka General Medical Center</t>
  </si>
  <si>
    <t>UMIN000031933;29-C0707</t>
  </si>
  <si>
    <t>Jumpei Yoshimura, MD;Kazuma Yamakawa, MD, PhD;Takeshi Morimoto, MD, PhD, MPH</t>
  </si>
  <si>
    <t>Osaka General Medical Center;Osaka General Medical Center;Hyogo College of Medicine</t>
  </si>
  <si>
    <t>Chukyo Hospital;Ebina General Hospital;Hitachi General Hospital;Kansai Medical University;Kansai Medical University Medical Center;Nagasaki University;Saga University;University of the Ryukyus;Wakayama Medical University;Tajima Emergency and Critical Care Medical Center;Sapporo City General Hospital</t>
  </si>
  <si>
    <t>&lt;br&gt;        Inclusion Criteria:&lt;br&gt;&lt;br&gt;          -  Patients undergoing mechanical ventilation in the ICU&lt;br&gt;&lt;br&gt;          -  Patients undergoing mechanical ventilation for at least 48 hours&lt;br&gt;&lt;br&gt;          -  Patients diagnosed as having VAP, which is defined by a modified clinical pulmonary&lt;br&gt;             infection score of 5 or more&lt;br&gt;&lt;br&gt;        Exclusion Criteria:&lt;br&gt;&lt;br&gt;          -  Patients having an allergy to study medications&lt;br&gt;&lt;br&gt;          -  Pregnant patients&lt;br&gt;&lt;br&gt;          -  Patients discharged from ICU&lt;br&gt;&lt;br&gt;          -  Patients diagnosed as having heart failure or atelectasis&lt;br&gt;&lt;br&gt;          -  Patients administered antibiotics for more than 24 hours when they meet the inclusion&lt;br&gt;             criteria&lt;br&gt;&lt;br&gt;          -  Patients declined to provide full life support&lt;br&gt;&lt;br&gt;          -  Patients judged as inappropriate at the discretion of the study physician.&lt;br&gt;</t>
  </si>
  <si>
    <t>Clinical cure of VAP</t>
  </si>
  <si>
    <t>Select of anti-pseudomonal agents as initial antibiotic therapies;Select of anti-MRSA agents as initial antibiotic therapies;Coverage of initial antibiotic therapies;28-day mortality;ICU-free days;Ventilator-free days;Duration of antibiotic therapies;Need of escalation or de-escalation of antibiotic therapies;Adverse events related to antibiotics;Inflammation marker;Organ failure control;Renal function</t>
  </si>
  <si>
    <t>Selecting the Best Ventilator Hyperinflation Settings Based on Physiologic Markers: Randomized Controlled Study</t>
  </si>
  <si>
    <t>Other: VC-CMV20;Other: VC-CMV50;Other: PC-CMV1;Other: PC-CMV3;Other: PSV10;Other: PSV25;Other: VC-CMV20;Other: VC-CMV50;Other: PC-CMV1;Other: PC-CMV3;Other: PSV10;Other: PSV25;Other: VC-CMV20;Other: VC-CMV50;Other: PC-CMV1;Other: PC-CMV3;Other: PSV10;Other: PSV25;Other: VC-CMV20;Other: VC-CMV50;Other: PC-CMV1;Other: PC-CMV3;Other: PSV10;Other: PSV25</t>
  </si>
  <si>
    <t>https://clinicaltrials.gov/show/NCT03327610</t>
  </si>
  <si>
    <t>Selecting the Best Ventilator Hyperinflation Settings</t>
  </si>
  <si>
    <t>NCT03327610</t>
  </si>
  <si>
    <t>Centro Universit√°rio Augusto Motta</t>
  </si>
  <si>
    <t>Respiratory Failure;Respiration Disorders;Respiratory Failure;Respiration Disorders;Respiratory Failure;Respiration Disorders;Respiratory Failure;Respiration Disorders</t>
  </si>
  <si>
    <t>VHI1</t>
  </si>
  <si>
    <t>FERNANDO S GUIMARAES, PhD;FERNANDO S GUIMARAES, PhD;FERNANDO S GUIMARAES, PhD;FERNANDO S GUIMARAES, PhD;FERNANDO S GUIMARAES, PhD</t>
  </si>
  <si>
    <t>Centro Universit√°rio Augusto Motta;Centro Universit√°rio Augusto Motta;Centro Universit√°rio Augusto Motta;Centro Universit√°rio Augusto Motta;Centro Universit√°rio Augusto Motta</t>
  </si>
  <si>
    <t>&lt;br&gt;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      ;&lt;br&gt;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      ;&lt;br&gt;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      ;&lt;br&gt;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t>
  </si>
  <si>
    <t>Peak inspiratory to expiratory flow ratio;Peak expiratory flow higher than 40 Lpm;Difference between peak inspiratory and expiratory flows.;Pulmonary expansion;Peak inspiratory to expiratory flow ratio;Peak expiratory flow higher than 40 Lpm;Difference between peak inspiratory and expiratory flows.;Pulmonary expansion;Peak inspiratory to expiratory flow ratio;Peak expiratory flow higher than 40 Lpm;Difference between peak inspiratory and expiratory flows.;Pulmonary expansion</t>
  </si>
  <si>
    <t>Mean arterial pressure;Heart Rate</t>
  </si>
  <si>
    <t>A Multicenter, Randomized, Open-Label, Controlled Trial to Assess the Safety and Tolerability of Lucinactant for Inhalation in Preterm Neonates 26 to 28 Weeks PMA.</t>
  </si>
  <si>
    <t>&lt;br&gt;Product Name: Lyophilized lucinactant&lt;br&gt;Pharmaceutical Form: Nebuliser solution&lt;br&gt;INN or Proposed INN: SINAPULTIDE&lt;br&gt;CAS Number: 138531-07-4&lt;br&gt;Concentration unit: mg/ml milligram(s)/millilitre&lt;br&gt;Concentration type: equal&lt;br&gt;Concentration number: 0,862-&lt;br&gt;INN or Proposed INN: dipalmitoylphosphatidylcholine&lt;br&gt;CAS Number: 63-89-8&lt;br&gt;Other descriptive name: 1,2-DIPALMITOYL-SN-GLYCERO-3-PHOSPHATIDYLCHOLINE (DPPC)&lt;br&gt;Concentration unit: mg/ml milligram(s)/millilitre&lt;br&gt;Concentration type: equal&lt;br&gt;Concentration number: 22,5-&lt;br&gt;INN or Proposed INN: Palmitic acid&lt;br&gt;CAS Number: 57-10-3&lt;br&gt;Other descriptive name: PALMITIC ACID&lt;br&gt;Concentration unit: mg/ml milligram(s)/millilitre&lt;br&gt;Concentration type: equal&lt;br&gt;Concentration number: 4,05-&lt;br&gt;INN or Proposed INN: palmitoyloleoyl-phosphatidylglycerol&lt;br&gt;CAS Number: 268550-95-4&lt;br&gt;Other descriptive name: PALMITOYL-OLEOYL PHOSPHATIDYLGLYCEROL&lt;br&gt;Concentration unit: mg/ml milligram(s)/millilitre&lt;br&gt;Concentration type: equal&lt;br&gt;Concentration number: 7,5-&lt;br&gt;&lt;br&gt;</t>
  </si>
  <si>
    <t>https://www.clinicaltrialsregister.eu/ctr-search/search?query=eudract_number:2015-005624-26</t>
  </si>
  <si>
    <t>An international study at different study sites testing the safety and tolerability of a drug, lucinactant, which is to be inhaled as a means to treat breathing problems in babies born prematurely in the 26 to 28 weeks.</t>
  </si>
  <si>
    <t>EUCTR2015-005624-26-PL</t>
  </si>
  <si>
    <t>Controlled: yesRandomised: yesOpen: yesSingle blind: noDouble blind: noParallel group: yesCross over: noOther: noIf controlled, specify comparator, Other Medicinial Product: noPlacebo: noOther: yesOther specify the comparator: nCPAP - Continuous positive airway pressure/nasalNumber of treatment arms in the trial: 2</t>
  </si>
  <si>
    <t>Windtree Therapeutics, Inc. (formerly Discovery Laboratories, Inc.)</t>
  </si>
  <si>
    <t>United States;Canada;Poland;Chile</t>
  </si>
  <si>
    <t>Respiratory Distress Syndrome (RDS) &lt;br&gt;MedDRA version: 19.1Level: LLTClassification code 10021735Term: Infant respiratory distress syndromeSystem Organ Class: 10038738 - Respiratory, thoracic and mediastinal disorders &lt;br&gt;MedDRA version: 19.1Level: LLTClassification code 10038690Term: Respiratory distress syndrome (neonatal)System Organ Class: 10038738 - Respiratory, thoracic and mediastinal disorders &lt;br&gt;MedDRA version: 19.1Level: PTClassification code 10028974Term: Neonatal respiratory distress syndromeSystem Organ Class: 10038738 - Respiratory, thoracic and mediastinal disorders;Therapeutic area: Diseases [C] - Respiratory Tract Diseases [C08]</t>
  </si>
  <si>
    <t>NCT02528318</t>
  </si>
  <si>
    <t>03-CL-1401;NCT02528318</t>
  </si>
  <si>
    <t>Inclusion criteria: &lt;br&gt;1.Signed ICF from legally authorized representative;&lt;br&gt;2.Gestational age 26 to 28 completed weeks PMA;&lt;br&gt;3.Successful implementation of controlled nCPAP within 90 minutes after birth;&lt;br&gt;4.Spontaneous breathing;&lt;br&gt;5.Chest radiograph consistent with RDS;&lt;br&gt;6.Within the first 20 hours after birth, requires an nCPAP of 5 to 6 cm H2O to maintain SpO2 of 88% to 95% with an FiO2 of 0.25 to 0.50 that is clinically indicated for at least 30 minutes. Transient (&lt;10 minutes) FiO2 excursions below 0.25 or above 0.50 do not reset the 30 minute requirement.&lt;br&gt;&lt;br&gt;Are the trial subjects under 18? yes&lt;br&gt;Number of subjects for this age range: 64&lt;br&gt;F.1.2 Adults (18-64 years) no&lt;br&gt;F.1.2.1 Number of subjects for this age range &lt;br&gt;F.1.3 Elderly (&gt;=65 years) no&lt;br&gt;F.1.3.1 Number of subjects for this age range &lt;br&gt;</t>
  </si>
  <si>
    <t>Exclusion criteria: &lt;br&gt;1.Heart rate that cannot be stabilized above 100 beats per minutes within 5 minutes of birth;&lt;br&gt;2.Recurrent episodes of apnea occurring after the initial newborn resuscitation period (ie, 10 minutes after birth) requiring intermittent positive pressure breaths using inflating pressures above the set CPAP pressure administered manually or mechanically through any patient interface;&lt;br&gt;3.A 5 minute Apgar score &lt; 5;&lt;br&gt;4.Major congenital malformation(s) and cranial/facial abnormalities that preclude nCPAP, diagnosed antenatally or immediately after birth;&lt;br&gt;5.Other diseases or conditions potentially interfering with cardiopulmonary function (eg, hydrops fetalis or congenital infection such as TORCH);&lt;br&gt;6.Known or suspected chromosomal abnormality or syndrome;&lt;br&gt;7.Premature rupture of membranes (PROM) &gt; 2 weeks;&lt;br&gt;8.Evidence of hemodynamic instability requiring vasopressors or steroids for hemodynamic support and/or presumed clinical sepsis;&lt;br&gt;9.Need for endotracheal intubation and/or mechanical ventilation;&lt;br&gt;10.Has been administered any the following: &lt;br&gt;a)Another investigational agent or investigational medical device,&lt;br&gt;b)Administration of any other surfactant agent,&lt;br&gt;c)Steroid treatment (exposure before birth is acceptable).&lt;br&gt;&lt;br&gt;&lt;br&gt;</t>
  </si>
  <si>
    <t>Main Objective: The primary objective of this study is to evaluate the safety and tolerability of lucinactant for inhalation, administered as an aerosolized dose in 4 escalating doses to a preterm, neonatal population 26 to 28 completed weeks PMA receiving nCPAP for RDS compared with neonates receiving nCPAP alone.;Secondary Objective: The secondary objectives of this study are to determine the maximum tolerated dose of lucinactant as determined by the safety evaluations obtained within each dosing group, and to assess the feasibility of evaluating physiological pulmonary function parameters as a measure of improvement in clinical status in preterm neonates 26 to 28 completed weeks PMA who are receiving nCPAP for RDS, compared with neonates receiving nCPAP alone.;Primary end point(s): The primary endpoints of this study will be derived from the safety evaluations, including adverse device effects (ADEs) reported from the time of randomization until 36 weeks PMA of upon discharge .;Timepoint(s) of evaluation of this end point: the first 72 hours of life</t>
  </si>
  <si>
    <t>Secondary end point(s): Primary and Secondary Safety and Tolerability Measures:&lt;br&gt;‚Ä¢Primary Observation Period (Day 1 and 2): &lt;br&gt;1.Survival&lt;br&gt;2.Use of respiratory support and supplemental oxygen&lt;br&gt;3.Incidences leading to early discontinuation of aerosolized lucinactant administration &lt;br&gt;4.Incidence of worsening respiratory status&lt;br&gt;5.Incidence of air leak &lt;br&gt;6.AEs, including ADEs (specifically including peri-dosing events and nasal excoriations)&lt;br&gt;7.Complications of prematurity&lt;br&gt;8.Concomitant medication&lt;br&gt;9.Physical exam findings&lt;br&gt;10.Tolerability of lucinactant for inhalation &lt;br&gt;11.Assessments of the following: &lt;br&gt;a)Vital signs &lt;br&gt;b)Oxygen saturations (SpO2)&lt;br&gt;c)Partial pressure of carbon dioxide (PCO2) values&lt;br&gt;d)FiO2 values&lt;br&gt;e)Serum electrolyte measurements &lt;br&gt;f)Body weight &lt;br&gt;g)Gastric liquid volume&lt;br&gt;h)Defecation&lt;br&gt;12.Chest radiography prior to non-emergent intubation, or in cases of worsening respiratory status, if such a procedure does not delay or compromise the emergent care of the subject &lt;br&gt;&lt;br&gt;‚Ä¢Extended Observation Period (Day 3 until Day 7): &lt;br&gt;1.Survival&lt;br&gt;2.Incidences leading to withdrawal from study &lt;br&gt;3.Incidence of worsening respiratory status&lt;br&gt;4.AEs, including ADEs&lt;br&gt;5.Complications of prematurity &lt;br&gt;6.Concomitant medication&lt;br&gt;7.Assessment of the following: &lt;br&gt;‚Ä¢Vital signs &lt;br&gt;‚Ä¢O2 saturation values&lt;br&gt;‚Ä¢FiO2 values through 72 hours&lt;br&gt;‚Ä¢PCO2 values through 72 hours&lt;br&gt;8.Chest radiography prior to non-emergent intubation, or in cases of worsening respiratory status, if such a procedure does not delay or compromise the emergent care of the subject.&lt;br&gt;9.Use of respiratory support and supplemental oxygen&lt;br&gt;&lt;br&gt;‚Ä¢Final Observation Period (Day 8 to 36 Weeks PMA or discharge):&lt;br&gt;1.Survival&lt;br&gt;2.Incidences leading to withdrawal from study &lt;br&gt;3.Incidence of worsening respiratory distress&lt;br&gt;4.AEs, including ADEs&lt;br&gt;5.Physical exam findings&lt;br&gt;6.Concomitant medications&lt;br&gt;7.Use of respiratory support and supplemental oxygen&lt;br&gt;8.Complications of prematurity ;Timepoint(s) of evaluation of this end point: at 36 weeks PMA</t>
  </si>
  <si>
    <t>EUCTR2018-002169-21-PL</t>
  </si>
  <si>
    <t>Panama;United States;Mexico;Costa Rica;Spain;Poland;Israel;South Africa</t>
  </si>
  <si>
    <t>CP40563;2018-002169-21-ES</t>
  </si>
  <si>
    <t>Inclusion criteria: &lt;br&gt;                - Aged 1 to &lt; 12 years at randomization (Day 1)&lt;br&gt;                - Parent/guardian willing and able to comply with study requirements, in the investigator‚Äôs judgment&lt;br&gt;                - Patient able to comply with study requirements, depending on the patient‚Äôs level of understanding&lt;br&gt;                - Patient with a diagnosis of influenza virus infection confirmed by the presence of all of the following:&lt;br&gt;                ? Fever &gt;=38 degrees C (tympanic temperature) at screening&lt;br&gt;                ? At least one respiratory symptom (either cough or nasal congestion)&lt;br&gt;                - The time interval between the onset of symptoms and screening is &lt;= 48 hours (the onset of symptoms is defined as the time when body temperature first exceeded 37.5 degrees C if known, or the time when the first symptom was noticed by patient, parent or caregiver)&lt;br&gt;                Are the trial subjects under 18? yes&lt;br&gt;                Number of subjects for this age range:&lt;br&gt;                F.1.2 Adults (18-64 years) no&lt;br&gt;                F.1.2.1 Number of subjects for this age range&lt;br&gt;                F.1.3 Elderly (&gt;=65 years) no&lt;br&gt;                F.1.3.1 Number of subjects for this age range&lt;br&gt;</t>
  </si>
  <si>
    <t>Exclusion criteria: &lt;br&gt;                - Severe symptoms of influenza virus infection requiring inpatient treatment&lt;br&gt;                - Concurrent infections requiring systemic antiviral therapy at screening&lt;br&gt;                - Require, in the opinion of the investigator, any of the prohibited medication during the study&lt;br&gt;                - Previous treatment with peramivir, laninamivir, oseltamivir, zanamivir, or amantadine within 2 weeks prior to screening&lt;br&gt;                - Immunization with a live/attenuated influenza vaccine in the 2 weeks prior to randomization&lt;br&gt;                - Concomitant treatment with steroids or other immuno-suppressant therapy&lt;br&gt;                - Known HIV infection or other immunosuppressive disorder&lt;br&gt;                - Uncontrolled renal, vascular, neurologic, or metabolic disease (e.g., diabetes, thyroid disorders, adrenal disease), hepatitis, cirrhosis, or pulmonary disease or patients with known chronic renal failure&lt;br&gt;                - Active cancer at any site&lt;br&gt;                - History of organ transplantation&lt;br&gt;                - Known allergy to either study drug (i.e., baloxavir marboxil and oseltamivir) or to acetaminophen&lt;br&gt;                - Females who have commenced menarche (i.e., child-bearing potential)&lt;br&gt;                - Participation in a clinical trial within 4 weeks or 5 half-lives of exposure to an investigational drug prior to screening, whichever is longer&lt;br&gt;&lt;br&gt;</t>
  </si>
  <si>
    <t>&lt;br&gt;                Secondary end point(s): PK Endpoints&lt;br&gt;                1. Plasma concentrations of baloxavir marboxil (pro-drug) and S-033447 (active metabolite) will be summarized by time (C24 and C72) and body weight&lt;br&gt;                2. Area under the concentration-time curve from Time 0 to infinity (AUCinf) of baloxavir&lt;br&gt;                3. Maximum plasma concentration (Cmax) of baloxavir&lt;br&gt;                4. Time to maximum plasma concentration (Tmax) of baloxavir&lt;br&gt;                5. Half-life (t1/2) of baloxavir&lt;br&gt;                Secondary efficacy Endpoints&lt;br&gt;                6. Time to alleviation of influenza signs, symptoms&lt;br&gt;                7. Time to return to normal health and activity&lt;br&gt;                8. Duration of fever&lt;br&gt;                9. Duration of symptoms&lt;br&gt;                10. Frequency of influenza-related complications&lt;br&gt;                11. Proportion of patients requiring antibiotics&lt;br&gt;                Virology Endpoints&lt;br&gt;                12. Time to cessation of viral shedding by virus titer and by reverse transcriptase-polymerase chain reaction (RT-PCR)&lt;br&gt;                13. Change from baseline in influenza virus titer and in the amount of virus RNA (RT-PCR) at each time point&lt;br&gt;                14. Proportion of patients with positive influenza virus titer and proportion of patients positive by RT-PCR at each time point&lt;br&gt;                15. Area under the curve in virus titer and in the amount of virus RNA (RT-PCR)&lt;br&gt;            ;&lt;br&gt;                Timepoint(s) of evaluation of this end point: 1-5. Up to day 10&lt;br&gt;                6-8. Days 1 to 15&lt;br&gt;                9-15. Up to Day 29&lt;br&gt;</t>
  </si>
  <si>
    <t>Biomarker guided antibiotic treatment in Community-Acquired Pneumoni (BIO-CAP)</t>
  </si>
  <si>
    <t>&lt;br&gt;Pharmaceutical Form: Concentrate and solvent for solution for injection/infusion&lt;br&gt;INN or Proposed INN: BENZYLPENICILLIN SODIUM&lt;br&gt;CAS Number: 69-57-8&lt;br&gt;Concentration unit: mg milligram(s)&lt;br&gt;Concentration type: range&lt;br&gt;Concentration number: 600-1200&lt;br&gt;&lt;br&gt;Pharmaceutical Form: Coated tablet&lt;br&gt;INN or Proposed INN: PHENOXYMETHYLPENICILLIN POTASSIUM&lt;br&gt;CAS Number: 132-98-9&lt;br&gt;Concentration unit: mg milligram(s)&lt;br&gt;Concentration type: range&lt;br&gt;Concentration number: 330-660&lt;br&gt;&lt;br&gt;Pharmaceutical Form: Coated tablet&lt;br&gt;INN or Proposed INN: AMOXICILLIN&lt;br&gt;CAS Number: 26787-78-0&lt;br&gt;Concentration unit: mg milligram(s)&lt;br&gt;Concentration type: equal&lt;br&gt;Concentration number: 500-&lt;br&gt;&lt;br&gt;Pharmaceutical Form: Tablet&lt;br&gt;INN or Proposed INN: AMOXICILLIN&lt;br&gt;CAS Number: 26787-78-0&lt;br&gt;Concentration unit: mg milligram(s)&lt;br&gt;Concentration type: equal&lt;br&gt;Concentration number: 500-&lt;br&gt;INN or Proposed INN: CLAVULANIC ACID&lt;br&gt;CAS Number: 58001-44-8&lt;br&gt;Concentration unit: mg milligram(s)&lt;br&gt;Concentration type: equal&lt;br&gt;Concentration number: 125-&lt;br&gt;&lt;br&gt;Pharmaceutical Form: Concentrate and solvent for solution for injection/infusion&lt;br&gt;INN or Proposed INN: CEFUROXIME SODIUM&lt;br&gt;CAS Number: 56238-63-2&lt;br&gt;Concentration unit: mg milligram(s)&lt;br&gt;Concentration type: range&lt;br&gt;Concentration number: 750-1500&lt;br&gt;&lt;br&gt;Pharmaceutical Form: Concentrate and solvent for solution for injection/infusion&lt;br&gt;INN or Proposed INN: CIPROFLOXACIN LACTATE MONOHYDRATE&lt;br&gt;Other descriptive name: CIPROFLOXACIN&lt;br&gt;Concentration unit: mg milligram(s)&lt;br&gt;Concentration type: range&lt;br&gt;Concentration number: 200-400&lt;br&gt;&lt;br&gt;Pharmaceutical Form: Coated tablet&lt;br&gt;INN or Proposed INN: CIPROFLOXACIN HYDROCHLORIDE&lt;br&gt;Other descriptive name: CIPROFLOXACIN HYDROCHLORIDE&lt;br&gt;Concentration unit: mg milligram(s)&lt;br&gt;Concentration type: equal&lt;br&gt;Concentration number: 500-&lt;br&gt;&lt;br&gt;Pharmaceutical Form: Concentrate and solvent for solution for injection/infusion&lt;br&gt;INN or Proposed INN: CLARITHROMYCIN&lt;br&gt;Othe</t>
  </si>
  <si>
    <t>https://www.clinicaltrialsregister.eu/ctr-search/search?query=eudract_number:2015-002501-11</t>
  </si>
  <si>
    <t>Biomarkers and treatment of pneumonia.</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</si>
  <si>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The control is standard of care (local guidelines) for treatment duration.&lt;br&gt;Number of treatment arms in the trial: 3&lt;br&gt;</t>
  </si>
  <si>
    <t>Nordsj√¶llands Hospital</t>
  </si>
  <si>
    <t>community acquired pneumonia &lt;br&gt;MedDRA version: 18.1Level: HLTClassification code 10004048Term: Bacterial lower respiratory tract infectionsSystem Organ Class: 100000004855;Therapeutic area: Diseases [C] - Bacterial Infections and Mycoses [C01]</t>
  </si>
  <si>
    <t>BIO-CAP_2015</t>
  </si>
  <si>
    <t>Gertrud Baunb√¶k-Knudsen</t>
  </si>
  <si>
    <t>Dyrehavevej 29</t>
  </si>
  <si>
    <t>gertrud.louise.baunbaek-knudsen@regionh.dk</t>
  </si>
  <si>
    <t>BioMerieux</t>
  </si>
  <si>
    <t>Inclusion criteria: &lt;br&gt;Age &gt; 17 years&lt;br&gt;Admitted to Hospital and treated for pneumonia&lt;br&gt;A new infiltrate on chest x-ray consistent with pneumonia&lt;br&gt;At least one of the following symptoms:&lt;br&gt;cough&lt;br&gt;purulent expectoration&lt;br&gt;fever&lt;br&gt;pathological lung aucultation&lt;br&gt;&lt;br&gt;Not hospitalized 14 dyas prior to admission&lt;br&gt;signed consent form&lt;br&gt;Are the trial subjects under 18? no&lt;br&gt;Number of subjects for this age range: &lt;br&gt;F.1.2 Adults (18-64 years) yes&lt;br&gt;F.1.2.1 Number of subjects for this age range 100&lt;br&gt;F.1.3 Elderly (&gt;=65 years) yes&lt;br&gt;F.1.3.1 Number of subjects for this age range 200&lt;br&gt;</t>
  </si>
  <si>
    <t>Exclusion criteria: &lt;br&gt;Active pulmonary tuberculosis&lt;br&gt;Immunosuppression assesed by treateing physician&lt;br&gt;Involentary treatment&lt;br&gt;Planned antibiotic treatment for more than 3 days for another indaction than pneumonia&lt;br&gt;Patients where acitve treatment is topped within the first 48 hours&lt;br&gt;Women who are pregnant or breast-feeding.&lt;br&gt;&lt;br&gt;</t>
  </si>
  <si>
    <t>Main Objective: To evaluate the efficacy of biomarker algorithms to reduce duration of antibiotic exposure in patients hospitalized with CAP compared to standard of care and to evaluate the efficacy of an algorithm based on C-reactive protein compared to an algorithm based on Procalcitonin for this purpose.;Secondary Objective: Not applicable;Primary end point(s): Number of days in antibiotic treatment&lt;br&gt;Fraction of patients having antibtioc treatment stopped before day 6 after initiation;Timepoint(s) of evaluation of this end point: within 30 days</t>
  </si>
  <si>
    <t>Secondary end point(s): a combined endpoint for sever outcome:&lt;br&gt;death within 30 days&lt;br&gt;relapse of pneumonia within 14 days after treatment cessation;Timepoint(s) of evaluation of this end point: within 30 days</t>
  </si>
  <si>
    <t>Apr  1 2016 12:00AM</t>
  </si>
  <si>
    <t>Effect of Nasal Continuous Positive Airway Pressure on The Pharyngeal Swallow in Neonates</t>
  </si>
  <si>
    <t>Device: NCPAP;Dietary Supplement: Varibar¬Æ Thin Liquid Barium Sulfate for Suspension</t>
  </si>
  <si>
    <t>https://clinicaltrials.gov/show/NCT02661256</t>
  </si>
  <si>
    <t>NCT02661256</t>
  </si>
  <si>
    <t>Allocation: Non-Randomized. Intervention model: Single Group Assignment. Primary purpose: Prevention. Masking: None (Open Label).</t>
  </si>
  <si>
    <t>NYU Langone Health</t>
  </si>
  <si>
    <t>Deglutition Disorders;Respiratory Distress Syndrome In Premature Infants;Respiratory Aspiration;Newborn, Premature</t>
  </si>
  <si>
    <t>WUH 14018</t>
  </si>
  <si>
    <t>Nazeeh Hanna, MD</t>
  </si>
  <si>
    <t>NYU Langone Winthrop University Hospital</t>
  </si>
  <si>
    <t>45 Weeks</t>
  </si>
  <si>
    <t>&lt;br&gt;        Inclusion Criteria:&lt;br&gt;&lt;br&gt;          -  Infants in neonatal ICU requiring NCPAP and tolerating at least 50% of their total&lt;br&gt;             required intake by mouth from a bottle, as determined by their medical team.&lt;br&gt;&lt;br&gt;        Exclusion Criteria:&lt;br&gt;&lt;br&gt;          -  Infants with other comorbidity such as upper airway anomalies, brain injury&lt;br&gt;             neuromuscular disease, life threatening congenital disease. Any symptomatic&lt;br&gt;             intercurrent acute disease e.g. infectious disease&lt;br&gt;</t>
  </si>
  <si>
    <t>Pharyngeal Phase Dysphagia</t>
  </si>
  <si>
    <t>Pharyngeal Residue;Nasopharyngeal Reflux;Silent Aspiration;Percentage of Laryngeal Length;Tracheal Aspiration</t>
  </si>
  <si>
    <t>https://clinicaltrials.gov/ct2/show/results/NCT02661256</t>
  </si>
  <si>
    <t>Impact of Sleep Apnea in Elderly Veterans With Comorbid COPD</t>
  </si>
  <si>
    <t>Device: Positive airway pressure;Device: NIPPV and /or oxygen</t>
  </si>
  <si>
    <t>https://clinicaltrials.gov/show/NCT02703207</t>
  </si>
  <si>
    <t>Neurocognitive and Health Impact of Sleep Apnea in Elderly Veterans With Comorbid COPD</t>
  </si>
  <si>
    <t>NCT02703207</t>
  </si>
  <si>
    <t>Obstructive Sleep Apnea;OSA COPD Overlap Syndrome</t>
  </si>
  <si>
    <t>August 17, 2016</t>
  </si>
  <si>
    <t>E2227-P</t>
  </si>
  <si>
    <t>Susmita Chowdhuri, MD;Ruchi Rastogi, MSc;Ruchi Rastogi, MSc</t>
  </si>
  <si>
    <t>;ruchi.rastogi@va.gov;ruchi.rastogi@va.gov</t>
  </si>
  <si>
    <t>;(313) 576-1000;313-576-1000</t>
  </si>
  <si>
    <t>&lt;br&gt;        Inclusion Criteria:&lt;br&gt;&lt;br&gt;          -  OSA defined by the International classification of Sleep Disorders-322 diagnostic&lt;br&gt;             criteria with moderate-to-severe disease, i.e. apnea hypopnea index (AHI) 15* per hour&lt;br&gt;             by polysomnography&lt;br&gt;&lt;br&gt;          -  Moderate-to-severe COPD defined by GOLD 2 and 3 (Global Obstructive Lung Disease) 23&lt;br&gt;             criteria with FEV1/FVC ratio &lt;70% and FEV1 &gt;30% and &lt;80% of predicted based on PFT&lt;br&gt;             done within the past 1 year and a past significant history (10 pack-years) of smoking&lt;br&gt;&lt;br&gt;          -  Age 60 years&lt;br&gt;&lt;br&gt;          -  Male or female gender&lt;br&gt;&lt;br&gt;        Exclusion Criteria:&lt;br&gt;&lt;br&gt;          -  Mild COPD&lt;br&gt;&lt;br&gt;          -  Mild OSA&lt;br&gt;&lt;br&gt;          -  Overlap Syndrome with mild OSA plus mild COPD&lt;br&gt;&lt;br&gt;          -  Central sleep apnea defined as central apnea index &gt;5 per hour&lt;br&gt;&lt;br&gt;          -  Already on daytime oxygen or nighttime CPAP, NIPPV, oral appliance&lt;br&gt;&lt;br&gt;          -  Current smokers&lt;br&gt;&lt;br&gt;          -  Pregnant women&lt;br&gt;&lt;br&gt;          -  Disorders of hypoventilation due to known neuromuscular or chest wall diseases**&lt;br&gt;&lt;br&gt;          -  Patients with significant restrictive lung disease on pulmonary function testing&lt;br&gt;&lt;br&gt;          -  Recent admission for any acute illness within the prior 4 months&lt;br&gt;&lt;br&gt;          -  Current psychiatric illness requiring sedating medications&lt;br&gt;&lt;br&gt;          -  Use of hypnotics, anxiolytics, sedating antidepressants, anticonvulsants, sedating&lt;br&gt;             antihistamines, stimulants, or other medications likely to affect alertness or daytime&lt;br&gt;             functioning for Aim 3/4&lt;br&gt;&lt;br&gt;          -  For Aim 3 and 4 only, existing depression as assessed by the PHQ (Patient Health&lt;br&gt;             Questionnaire)-9 (score &gt;10)&lt;br&gt;&lt;br&gt;          -  History of learning disability&lt;br&gt;&lt;br&gt;          -  Inability to sign consent&lt;br&gt;&lt;br&gt;          -  Epworth sleepiness score 18 or a near-miss or prior automobile accident due to&lt;br&gt;             sleepiness within the past 12 months&lt;br&gt;&lt;br&gt;          -  Patients with unstable heart disease, decompensated heart failure, ejection&lt;br&gt;             fraction&lt;45% or uncontrolled arrhythmias&lt;br&gt;&lt;br&gt;          -  Patients unable to use either a nasal or face mask (e.g., facial trauma)&lt;br&gt;&lt;br&gt;          -  Consumption of &gt; 2 alcoholic beverages per day or past history of excessive alcohol&lt;br&gt;             use&lt;br&gt;&lt;br&gt;          -  Current use of illicit drugs&lt;br&gt;&lt;br&gt;          -  Patients who have problems with vision or dexterity and hence, cannot use CPAP/NIPPV&lt;br&gt;&lt;br&gt;          -  Life expectancy is less than 6 months&lt;br&gt;</t>
  </si>
  <si>
    <t>Neurocognitive function;Sleepiness;Quality of life;Neurocognitive test;Neurocognitive test;Neurocognitive test;Neurocognitive test;Neurocognitive test;Quality of life;Quality of life</t>
  </si>
  <si>
    <t>Dyspnea;Hours of nightly positive airway pressure (PAP) use/NIPPV use;Hours of nightly oxygen use;Borg scale;Blood pressure</t>
  </si>
  <si>
    <t>Assessment of intrapulmonary  concentrations of meropenem administered by continuous infusion in postoperative pneumonia.</t>
  </si>
  <si>
    <t>&lt;br&gt;Trade Name: Meropenem Accordpharma¬Æ&lt;br&gt;Pharmaceutical Form: Powder and solvent for solution for injection&lt;br&gt;INN or Proposed INN: Meropenem&lt;br&gt;CAS Number: 119478-56-7&lt;br&gt;Other descriptive name: MEROPENEM TRIHYDRATE&lt;br&gt;Concentration unit: g gram(s)&lt;br&gt;Concentration type: equal&lt;br&gt;Concentration number: 1-&lt;br&gt;&lt;br&gt;</t>
  </si>
  <si>
    <t>https://www.clinicaltrialsregister.eu/ctr-search/search?query=eudract_number:2016-002796-10</t>
  </si>
  <si>
    <t>Assessment of meropenem concentrations in lungs in patients with postoperative pneumonia.</t>
  </si>
  <si>
    <t>EUCTR2016-002796-10-ES</t>
  </si>
  <si>
    <t>Controlled: yesRandomised: yesOpen: yesSingle blind: noDouble blind: noParallel group: yesCross over: noOther: noIf controlled, specify comparator, Other Medicinial Product: noPlacebo: noOther: yesOther specify the comparator: The same medication is given to both groups, but in two regimens of dosesNumber of treatment arms in the trial: 2</t>
  </si>
  <si>
    <t>Consorci Mar Parc de Salut de Barcelona (Parc de Salut MAR)</t>
  </si>
  <si>
    <t>Post-operative pneumonia;Therapeutic area: Diseases [C] - Bacterial Infections and Mycoses [C01]</t>
  </si>
  <si>
    <t>PROMELUNG</t>
  </si>
  <si>
    <t>Servicio de Anestesiolog√≠a</t>
  </si>
  <si>
    <t>Passeig Mar√≠tim, 25-29</t>
  </si>
  <si>
    <t>60543@parcdesalutmar.cat</t>
  </si>
  <si>
    <t>Hospital del Mar</t>
  </si>
  <si>
    <t>Inclusion criteria: &lt;br&gt;‚Ä¢ Patients of both genres aged older than 18 years old at the screening visit.&lt;br&gt;‚Ä¢ Diagnosis of pneumonia in FRGMR post-operative patients . The diagnosis of pneumonia is based on cl√≠nical criteria and / or scores on the Clinical Infectious Pulmonary Score (PIACSS) = 6 points.&lt;br&gt;‚Ä¢ Admission at theIntensive Care postoperative Unit (ICUPQ): The patient've been admited to ICUPQ after a surgical intervention and been developed a pneumonia during this insgress.&lt;br&gt;‚Ä¢ Patients who have signed inform consent  indicating that they have been informed regarding all the clinical trial aspects, or in the event that the subjects of the trial are incapacitated, signature of consent by the family member or legally designated representative.&lt;br&gt;Are the trial subjects under 18? no&lt;br&gt;Number of subjects for this age range: &lt;br&gt;F.1.2 Adults (18-64 years) yes&lt;br&gt;F.1.2.1 Number of subjects for this age range 5&lt;br&gt;F.1.3 Elderly (&gt;=65 years) yes&lt;br&gt;F.1.3.1 Number of subjects for this age range 25&lt;br&gt;</t>
  </si>
  <si>
    <t>Exclusion criteria: &lt;br&gt;‚Ä¢ Allergy or hypersensitivity to √ü-lactamic antibiotics or any of the excipients of the drug clinical trial.&lt;br&gt;‚Ä¢ Administration of carbapenemics antibiotics in the  previous 15 days to inclusion of the study.&lt;br&gt;‚Ä¢Glomerular filtration &lt;50 ml / min (GFR) (calculed by  MDRD-4 formula  (four-variable Modification of Diet in Renal Disease formula) or acute renal failure with renal indications of renal replacement.&lt;br&gt;‚Ä¢ Severe disruption of the function, liver cirrhosis, defined as Class C seg√∫n the classification of Child-Pugh.&lt;br&gt;‚Ä¢ Obesity (BMI&gt; 30).&lt;br&gt;‚Ä¢ Known colonization with pathogens with resistance to meropenem.&lt;br&gt;‚Ä¢ Life expectancy &lt;3 days.&lt;br&gt;‚Ä¢ Pregnant women or breast feeding.&lt;br&gt;‚Ä¢ Participation in a clinical research dentro de los 3 months prior to administration of the drug.&lt;br&gt;</t>
  </si>
  <si>
    <t>Main Objective: To demonstrate whether the administration of 1 g meropenem by continuous infusion (1 g every 8 hours in 8 hours infusion) can achieve optimous  PK / PD intrapulmonary  concentrations compared with  intrapulmonary  concentrations of 2 g meropenem by continuous infusion (2 g every 8 hours in 8 hours infusion).;Secondary Objective: a) To describe the variability of  meropenem pharmacokinetics in plasma concentrations trough a model design population.&lt;br&gt;b) To realize a cabo Monte Carlo simulation to assess the probability to achieve the  PK / PD for the different doses of the drug.&lt;br&gt;c)  To assess whether or not there is a relationship between the value of the index of pulmonary vascular permeability (IPVP) and intrapulmonary drug concentrations.;Primary end point(s): - Meropenem concentration in epithelial lining fluid  (ELF):  Samples of pick trough lavado bronchoalveolar (BAL) using fibrobroncosc√≥pica technique (at the end of perfusion 8h).;Timepoint(s) of evaluation of this end point: AT the end of 8 hours infusion on the 3th day.</t>
  </si>
  <si>
    <t>Timepoint(s) of evaluation of this end point: At the screening visit (day0), at day 1, day 3, and day 30.;Secondary end point(s): -Demografic data: age, sex, weight, BMI&lt;br&gt;Clinical data: APACHE II, serum creatinine, at the initiation of treatment, GFR (MDRD-4 formula) at initianion of treatment, serum albumin, PVPI, diagnosis of sepsis or septic shock, presence of edemas.&lt;br&gt;-Crude 30 day mortality. &lt;br&gt;-Microbiological test results. &lt;br&gt;Blood sample variables: &lt;br&gt;-Trough concentration (Cmin): sample collected before administration of the drug dose (0h). &lt;br&gt;- Blood sample at 90 minutes after initiation of administration of the drug (1.5h). &lt;br&gt;- Blood sample at 3 hours after initiation of administration of the drug (3h). &lt;br&gt;-Blood sample at 6 hours after initiation of administration of the drug (6h). &lt;br&gt;- Concentration at the end of 8 hour infusion (Css): sample collected at 8 hours after initiation of administration of the drug in both groups (8h).</t>
  </si>
  <si>
    <t>Selective High Frequency Oscillation Ventilation(HFOV) vs Conventional Mechanical Ventilation(CMV) for Neonates With Acute Respiratory Distress Syndrome (ARDS) and/or RDS : a Randomized Controlled Trial</t>
  </si>
  <si>
    <t>https://clinicaltrials.gov/show/NCT03372525</t>
  </si>
  <si>
    <t>Invasive Ventilation Strategies for Neonates With Acute Respiratory Distress Syndrome Syndrome (ARDS)</t>
  </si>
  <si>
    <t>NCT03372525</t>
  </si>
  <si>
    <t>Acute Respiratory Distress Syndrome;Bronchopulmonary Dysplasia;High Frequency Oscillation Ventilation</t>
  </si>
  <si>
    <t>MV for ARDS</t>
  </si>
  <si>
    <t>&lt;br&gt;        Inclusion Criteria:&lt;br&gt;&lt;br&gt;          -  For a neonate to be included, the following four criteria must be fulfilled:&lt;br&gt;             (1)gestational age (GA) between 26+0 and 32+0 weeks (estimated on the postmenstrual&lt;br&gt;             date and early gestation ultrasonographic findings); (2)Birth weight less than 2000g;&lt;br&gt;             (3) assisted with CMV within 12 h after birth; (4)diagnosis with ARDS and/or RDS.&lt;br&gt;             (5)stabilization before randomization within 12 h after birth: FiO2&lt;=0.30, pH&gt;7.20,&lt;br&gt;             PaCO2&lt;=60 mmHg, Paw &lt;=7-8 cmH2O;&lt;br&gt;&lt;br&gt;        Exclusion Criteria:&lt;br&gt;&lt;br&gt;          -  neonates with at least one of the following criteria are not eligible for the study:&lt;br&gt;             (1) Neonates who only needed noninvasive ventilation; (2) major congenital anomalies&lt;br&gt;             or chromosomal abnormalities; (3) neuromuscular diseases; (4) upper respiratory tract&lt;br&gt;             abnormalities; (5) need for surgery known before the first extubation; (6) Grade&lt;br&gt;             ?-IV-intraventricular hemorrhage (IVH); (7) congenital lung diseases or malformations&lt;br&gt;             or pulmonary hypoplasia.&lt;br&gt;</t>
  </si>
  <si>
    <t>bronchopulmonary dysplasia (BPD);death</t>
  </si>
  <si>
    <t>air leak;the incidence of retinopathy of prematurity(ROP);the incidence of neonatal necrotizing enterocolitis(NEC)</t>
  </si>
  <si>
    <t>Evaluating Safety of Transpulmonary Pressure Guided PEEP Management in Neurocritical Care Patients</t>
  </si>
  <si>
    <t>Device: Esophageal Balloon catheter</t>
  </si>
  <si>
    <t>https://clinicaltrials.gov/show/NCT03862027</t>
  </si>
  <si>
    <t>NCT03862027</t>
  </si>
  <si>
    <t>University of North Carolina, Chapel Hill</t>
  </si>
  <si>
    <t>Respiratory Failure;Intracranial Hypertension</t>
  </si>
  <si>
    <t>18-2064</t>
  </si>
  <si>
    <t>&lt;br&gt;        Inclusion Criteria:&lt;br&gt;&lt;br&gt;          -  Adult patients (age &gt;/= 18) admitted to the Neuro ICU of UNC Hospital requiring&lt;br&gt;             mechanical ventilation and with ICP monitoring in place.&lt;br&gt;&lt;br&gt;        Exclusion Criteria:&lt;br&gt;&lt;br&gt;          1. Pneumothorax or pneumomediastinum&lt;br&gt;&lt;br&gt;          2. Life expectancy &lt; 24 hours or expected to require mechanical ventilation for &lt; 24&lt;br&gt;             hours&lt;br&gt;&lt;br&gt;          3. Condition that precludes placement of an esophageal balloon [esophageal or&lt;br&gt;             nasopharyngeal pathology preventing insertion of the esophageal balloon catheter&lt;br&gt;             (esophageal ulcerations, tumors, diverticulitis, bleeding varices or in patients with&lt;br&gt;             sinusitis, epistaxis or recent nasopharyngeal surgery), severe thrombocytopenia&lt;br&gt;             (platelet count &lt; 30) or coagulopathy (INR &gt; 3 or on oral anticoagulants).&lt;br&gt;&lt;br&gt;          4. Pre-enrollment ICP &gt; 20 mm Hg&lt;br&gt;&lt;br&gt;          5. Pre-enrollment CPP &lt; 60 mm Hg&lt;br&gt;&lt;br&gt;          6. Planned change in the external ventricular drain set point during the&lt;br&gt;             pre-intervention, intervention or post-intervention periods&lt;br&gt;&lt;br&gt;          7. Incarceration&lt;br&gt;&lt;br&gt;          8. Variation in ICP of &gt; 2 cm H2O in the hour prior to intervention.&lt;br&gt;</t>
  </si>
  <si>
    <t>Change in ICP value</t>
  </si>
  <si>
    <t>Improving Influenza Vaccination Delivery Across a Health System by the Electronic Health Records Patient Portal</t>
  </si>
  <si>
    <t>Behavioral: 1 MyChart R/R;Behavioral: 2 MyChart R/R;Behavioral: 3 MyChart R/R</t>
  </si>
  <si>
    <t>https://clinicaltrials.gov/show/NCT03666026</t>
  </si>
  <si>
    <t>Patient Portal - Flu Reminder Recall</t>
  </si>
  <si>
    <t>NCT03666026</t>
  </si>
  <si>
    <t>Influenza;Respiratory Tract Infections;Vaccines</t>
  </si>
  <si>
    <t>October 2, 2018</t>
  </si>
  <si>
    <t>1R01AI135029-01;17-001889</t>
  </si>
  <si>
    <t>Peter Szilagyi, MD MPH</t>
  </si>
  <si>
    <t>&lt;br&gt;        Inclusion Criteria:&lt;br&gt;&lt;br&gt;        ‚Ä¢ A patient within the UCLA Health System identified by the system as a primary care&lt;br&gt;        patient per an internal algorithm, with a documented primary care visit within the last 3&lt;br&gt;        years as of 8/1/18.&lt;br&gt;&lt;br&gt;        Exclusion Criteria:&lt;br&gt;&lt;br&gt;        ‚Ä¢ A patient not identified by the UCLA Health System's internal algorithm as a primary care&lt;br&gt;        patient.&lt;br&gt;</t>
  </si>
  <si>
    <t>Receipt of the annual influenza vaccine (between 10/1/18 - 4/2/19) among index patients. Outcomes will be assessed via vaccine data extraction from the electronic health record and external claims and pharmacy data.</t>
  </si>
  <si>
    <t>Receipt of annual influenza vaccine (between 10/1/18 - 4/2/19) among all included patients in identified households. Outcomes will be assessed via vaccine data extraction from the electronic health record and external claims and pharmacy data.</t>
  </si>
  <si>
    <t>Randomized controlled trial on the effect of continuation of home care by support on nutrition and oral health care after discharge from Long-Term Care Health Facilities - The effect of continuation of home care by support on nutrition and oral health care</t>
  </si>
  <si>
    <t>The assessment and support for nutrition and oral health care by professionals to the elderly after discharge from Long-Term Care Health Facilities&lt;br&gt;Observation only</t>
  </si>
  <si>
    <t>https://upload.umin.ac.jp/cgi-open-bin/ctr_e/ctr_view.cgi?recptno=R000029657</t>
  </si>
  <si>
    <t>Randomized controlled trial on the effect of continuation of home care by support on nutrition and oral health care after discharge from Long-Term Care Health Facilities</t>
  </si>
  <si>
    <t>JPRN-UMIN000025785</t>
  </si>
  <si>
    <t>Research on Social and Human Sciences Tokyo Metropolitan Institute of Gerontology</t>
  </si>
  <si>
    <t>Pneumonia,Malnutrition,Infection</t>
  </si>
  <si>
    <t>Watanabe</t>
  </si>
  <si>
    <t>35-2 Sakaecho Itabashi-ku Tokyo 173-0015, Japan</t>
  </si>
  <si>
    <t>ywata@tmig.or.jp</t>
  </si>
  <si>
    <t>03-3964-114</t>
  </si>
  <si>
    <t>Tokyo Metropolitan Institute of Gerontology Research on Social and Human Sciences</t>
  </si>
  <si>
    <t>Ministry of Health, Labour and Welfare Grant-in-Aid for Scientific Research</t>
  </si>
  <si>
    <t>Exclusion criteria: Elderly people discharged from cooperating Long-Term Care Health Facilities to another care facility.&lt;br&gt;Non oral intake person, Severe dementia, With poor control chronic disease, Participant or their families desiring to enter the care facility.</t>
  </si>
  <si>
    <t>The duration of home care after discharge from Long-Term Care Health Facilities</t>
  </si>
  <si>
    <t>Nutritional status</t>
  </si>
  <si>
    <t>Dec 10 2016 12:00AM</t>
  </si>
  <si>
    <t>mami_yoshioka@tmghig.jp</t>
  </si>
  <si>
    <t>03-3964-1141</t>
  </si>
  <si>
    <t>Longitudinal changes in physical activity before and after the administration of home oxygen therapy in the chronic respiratory failure patients - Physical activity before and after the administration of home oxygen therapy</t>
  </si>
  <si>
    <t>long term oxygen therapy</t>
  </si>
  <si>
    <t>https://upload.umin.ac.jp/cgi-open-bin/ctr_e/ctr_view.cgi?recptno=R000029377</t>
  </si>
  <si>
    <t>Longitudinal changes in physical activity before and after the administration of home oxygen therapy in the chronic respiratory failure patients</t>
  </si>
  <si>
    <t>JPRN-UMIN000025806</t>
  </si>
  <si>
    <t>Department of Medicine, Jichi Medical University</t>
  </si>
  <si>
    <t>chronic respiratory failure patient</t>
  </si>
  <si>
    <t>Masayuki Nakayama</t>
  </si>
  <si>
    <t>3311-1 Yakushiji, Shimotsuke, Tochigi</t>
  </si>
  <si>
    <t>mnakayama723@jichi.ac.jp</t>
  </si>
  <si>
    <t>0285-58-7350</t>
  </si>
  <si>
    <t>Department of Medicine, Jichi Medical University Division of Pulmonary Medicine</t>
  </si>
  <si>
    <t>Exclusion criteria: (1) the patients with acute respiratory failure&lt;br&gt;(2) the patient who is not able to put the monitor&lt;br&gt;(3) the patient for whom we judged inadequate to take this study&lt;br&gt;(4) the patinet who can not take informed consent</t>
  </si>
  <si>
    <t>physical activity before and after administerig home oxygen therapy</t>
  </si>
  <si>
    <t>prognosis after administering home oxygen therapy</t>
  </si>
  <si>
    <t>Jul 19 2012 12:00AM</t>
  </si>
  <si>
    <t>Impact of Whole Body Vibration on Sleep Symptoms and the Brain in Obstructive Sleep Apnea</t>
  </si>
  <si>
    <t>Device: Whole Body Vibration</t>
  </si>
  <si>
    <t>https://clinicaltrials.gov/show/NCT04009486</t>
  </si>
  <si>
    <t>Whole Body Vibration and the Brain in OSA</t>
  </si>
  <si>
    <t>NCT04009486</t>
  </si>
  <si>
    <t>19-006112</t>
  </si>
  <si>
    <t>&lt;br&gt;        Inclusion Criteria:&lt;br&gt;&lt;br&gt;          -  AHI =15&lt;br&gt;&lt;br&gt;          -  new diagnosis of moderate to severe OSA (via overnight polysomnography)&lt;br&gt;&lt;br&gt;          -  and able to lay flat (requirement for brain MRI)&lt;br&gt;&lt;br&gt;          -  must have space and electrical power access for WBV device at their home&lt;br&gt;&lt;br&gt;        Exclusion Criteria:&lt;br&gt;&lt;br&gt;          -  other forms of sleep-disordered breathing (such as central sleep apnea, restless legs&lt;br&gt;             syndrome, mixed sleep apnea)&lt;br&gt;&lt;br&gt;          -  currently using (or will start using during 6-week study period) CPAP or BiPAP or oral&lt;br&gt;             appliance for OSA treatment&lt;br&gt;&lt;br&gt;          -  recent (&lt;6 months) myocardial infarction&lt;br&gt;&lt;br&gt;          -  current pregnancy (if subject is female)&lt;br&gt;&lt;br&gt;          -  history of stroke&lt;br&gt;&lt;br&gt;          -  diagnosed psychiatric disease (schizophrenia, manic-depressive)&lt;br&gt;&lt;br&gt;          -  airway or chest deformities that would interfere with breathing&lt;br&gt;&lt;br&gt;          -  mechanical ventilatory support&lt;br&gt;&lt;br&gt;          -  renal failure (requiring dialysis)&lt;br&gt;&lt;br&gt;        For brain MRI&lt;br&gt;&lt;br&gt;          -  claustrophobia&lt;br&gt;&lt;br&gt;          -  metallic-based tattoos&lt;br&gt;&lt;br&gt;          -  metallic implants or devices (such as implantable cardioverter-defibrillator,&lt;br&gt;             pacemaker, embolic coils, aneurysm clips) or any other material that could be&lt;br&gt;             hazardous in MRI scanner&lt;br&gt;&lt;br&gt;          -  body weight &gt;300 lbs (restrictions of MRI scanner table)&lt;br&gt;</t>
  </si>
  <si>
    <t>Sleep Symptoms;Brain Structure</t>
  </si>
  <si>
    <t>A Phase I/II, randomised, multicentre, placebo-controlled, partially-blinded, parallel-group study to assess the safety, tolerability and immune response following vaccination with ImmunoseTM FLU in older adults (age 50 to 75 years)</t>
  </si>
  <si>
    <t>&lt;br&gt;                Product Name: Immunose‚Ñ¢ FLU 1%; quadrivalent inactivated split influenza antigen 30 ¬µg HA/strain, 1% Endocine&lt;br&gt;                Pharmaceutical Form: Nasal drops&lt;br&gt;                Pharmaceutical form of the placebo: Nasal drops&lt;br&gt;                Route of administration of the placebo: Nasal use&lt;br&gt;&lt;br&gt;                Product Name: Immunose‚Ñ¢ FLU 2%; quadrivalent inactivated split influenza antigen 30 ¬µg HA/strain, 2% Endocine&lt;br&gt;                Pharmaceutical Form: Nasal drops&lt;br&gt;                Pharmaceutical form of the placebo: Nasal drops&lt;br&gt;                Route of administration of the placebo: Nasal use&lt;br&gt;&lt;br&gt;                Product Name: Immunose‚Ñ¢ FLU 2%, 300 ¬µl; quadrivalent inactivated split influenza antigen 30 ¬µg HA/strain, 2% Endoc&lt;br&gt;                Pharmaceutical Form: Nasal drops&lt;br&gt;                Pharmaceutical form of the placebo: Nasal drops&lt;br&gt;                Route of administration of the placebo: Nasal use&lt;br&gt;&lt;br&gt;                Product Name: Influenza antigen; quadrivalent inactivated split, 30 ¬µg HA/strain&lt;br&gt;                Pharmaceutical Form: Nasal drops&lt;br&gt;                Pharmaceutical form of the placebo: Nasal drops&lt;br&gt;                Route of administration of the placebo: Nasal use&lt;br&gt;&lt;br&gt;                Product Name: Influsplit Tetra and ImmunoseTM FLU 2%&lt;br&gt;                Pharmaceutical Form: Injection&lt;br&gt;&lt;br&gt;                Trade Name: Influsplit Tetra&lt;br&gt;                Product Name: Influsplit Tetra; quadrivalent inactivated split influenza antigen 15 ¬µg HA/strain&lt;br&gt;                Pharmaceutical Form: Injection&lt;br&gt;&lt;br&gt;</t>
  </si>
  <si>
    <t>https://www.clinicaltrialsregister.eu/ctr-search/search?query=eudract_number:2017-004376-64</t>
  </si>
  <si>
    <t>EUCTR2017-004376-64-SE</t>
  </si>
  <si>
    <t>Controlled: yes                Randomised: yes                Open: no                Single blind: no                Double blind: no                Parallel group: yes                Cross over: no                Other: yes                Other trial design description: Partially-blinded; Group 1, 2, 4 and 5. Single blinded; Group 3. Unblinded; Group 6 and 7.                If controlled, specify comparator, Other Medicinial Product: yes                Placebo: yes                Other: no                Number of treatment arms in the trial: 7</t>
  </si>
  <si>
    <t>Influenza &lt;br&gt;                MedDRA version: 20.0                Level: PT                Classification code 10022000                Term: Influenza                System Organ Class: 10021881 - Infections and infestations            ;Therapeutic area: Diseases [C] - Virus Diseases [C02]</t>
  </si>
  <si>
    <t>EURO17-09</t>
  </si>
  <si>
    <t>Martin Venge</t>
  </si>
  <si>
    <t>Kungs√§ngsv√§gen 19</t>
  </si>
  <si>
    <t>martin.venge@pharmaconsultinggroup.com</t>
  </si>
  <si>
    <t>PCG Clinical Services AB</t>
  </si>
  <si>
    <t>Inclusion criteria: &lt;br&gt;                1.Signed informed consent prior to any study related procedures.&lt;br&gt;                2.Male or female 50-75 years of age (both inclusive) at screening.&lt;br&gt;                3.Subjects who the Investigator believes will comply with the requirements of the protocol.&lt;br&gt;                4.Judged by the Investigator to have no serious illness based on medical history, physical examination, ECG, vital signs and blood and urine assessments at screening.&lt;br&gt;                5.All females should have been post-menopausal for at least 12 months or use a highly effective contraceptive method to prevent pregnancy.&lt;br&gt;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</si>
  <si>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1.Diagnosis of laboratory-confirmed influenza in the 2017/2018 season.&lt;br&gt;                2.Use of any investigational drug product within 3 months before screening or planned use during the study period, including the safety follow-up period.&lt;br&gt;                3.Administration of an influenza vaccine during the 9 months before screening.&lt;br&gt;                4.Previously received another vaccine within 28 days before administration of the study vaccine, or is scheduled to receive another vaccine during the study period, excluding the safety follow-up period.&lt;br&gt;                5.Any contra-indication to intramuscular administration of the influenza vaccine Influsplit Tetra (Fluarix Tetra) according to its SPC.&lt;br&gt;                6.History of any anaphylactic reaction and/or serious allergic reaction following a vaccination, a proven hypersensitivity to any component of the study vaccine (e.g., to eggs or egg product as well as ovalbumin, chicken protein, chicken feathers, influenza viral protein, kanamycin, gentamycin, neomycin sulphate, formaldehyde and sodium deoxycholate).&lt;br&gt;                7.Diagnosis of asthma with poor disease control as assessed by the Investigator.&lt;br&gt;                8.Potent immunosuppressive therapy including cytostatics, antibodies, drugs acting on immunophilins, interferons and other drugs used to prevent rejection of organ transplants, within 6 months before screening.&lt;br&gt;                9.Use of any parenteral or oral corticosteroids within 30 days prior to screening. Inhaled steroids are allowed.&lt;br&gt;                10.Any confirmed or suspected immunosuppressive or immunodeficient condition, based on medical history and physical examination.&lt;br&gt;                11.Any progressive or severe neurologic disorder, seizure disorder or Guillain-Barr√© syndrome.&lt;br&gt;                12.Any history of Guillain-Barr√© syndrome.&lt;br&gt;                13.Received blood, blood products and/or plasma derivatives or any administration of immunoglobulin preparation within the 3 months prior to Visit 2, or planned during the study.&lt;br&gt;                14.Participation in blood donation within 3 months or plasma donation within 1 month prior to Visit 2.&lt;br&gt;                15.History of substance or alcohol abuse within the past 2 years.&lt;br&gt;                16.History or any illness/condition that, in the opinion of the Investigator, might interfere with the results of the study or pose additional risk to the subjects due to participation in the study.&lt;br&gt;                17.Any positive result on screening for serum hepatitis B surface antigen, hepatitis C antibody or HIV.&lt;br&gt;                18.Pregnant or lactating female or intent to become pregnant during the clinic phase and for 2 months after the last vaccination.&lt;br&gt;                19.History of Bell‚Äôs palsy.&lt;br&gt;                20.Ongoing regular use of intranasal sprays including corticosteroids and decongestants.&lt;br&gt;                21.Ongoing cough, sinusitis, allergic rhinitis, nasal polyps or obstruction, including septum deviation significant enough to prevent bilateral administration of study vaccine.&lt;br&gt;                22.Known bleeding diathesis, or any condition that may be associated with a prolonged bleeding time.&lt;br&gt;                23.Subjects that are prone to nosebleed.&lt;br&gt;</t>
  </si>
  <si>
    <t>Main Objective: To evaluate the safety and tolerability of Immunose‚Ñ¢ FLU based on Endocine‚Ñ¢ and quadrivalent influenza antigens in older adults (50 to 75 years).;&lt;br&gt;                Secondary Objective: To evaluate the immune response to Immunose‚Ñ¢ FLU based on Endocine‚Ñ¢ and quadrivalent influenza antigens in older adults by measurement of haemagglutination-inhibition (HI), virus neutralization (VN) and single radial haemolysis (SRH) titres in serum, and immunoglobulin A (IgA) titers in nasal secretions.&lt;br&gt;            ;&lt;br&gt;                Primary end point(s): 1. Type and incidence of AEs and SAEs from the time of first study drug administration (Visit 2) until the last visit to the clinic (Visit 4 for group 1 to 6 and Visit 3 for group 7). &lt;br&gt;                2. Type and incidence of SAEs and AEs of special interest during the 6 months safety follow-up. &lt;br&gt;                3. Frequency and severity of discomfort in the nose and throat and/or arm before study drug administration and 15, 30, 60 and 120 minutes after study drug administration. Discomfort in the nose and throat (group 1-6) and/or arm (group 6-7) will be assessed using a non-graded 100 mm visual analogue scale (VAS).&lt;br&gt;                4. Frequency of clinically significant changes in ECG, vital signs, physical examination findings and laboratory variables from baseline to the last visit to the clinic.&lt;br&gt;            ;&lt;br&gt;                Timepoint(s) of evaluation of this end point: 1. Visit 2 and until the last visit to the clinic (Visit 4 for group 1 to 6 and Visit 3 for group 7). &lt;br&gt;                2. During the 6 months safety follow-up.&lt;br&gt;                3. Before study drug administration and 15, 30, 60 and 120 minutes after study drug administration.&lt;br&gt;                4. From baseline to the last visit to the clinic.&lt;br&gt;</t>
  </si>
  <si>
    <t>&lt;br&gt;                Secondary end point(s): 1. Measurement of HI in blood, including: &lt;br&gt;                - Geometric mean titres (GMTs) and pre-/post-treatment ratios (GMRs) &lt;br&gt;                - Percentage of subjects with seroprotection (i.e., an HI titre =40) at pre-treatment and 21 days after each treatment.&lt;br&gt;                - Percentage of subjects with seroconversion (i.e., either a pre-treatment HI titre &lt;10 and a post-treatment titre =40 or a pre-treatment HI titre =10 and a fourfold increase in titre) at pre-treatment and 21 days after each treatment.&lt;br&gt;                &lt;br&gt;                2. Measurement of VN titres in blood (pre-treatment and 21 days after each treatment) &lt;br&gt;                - GMTs and pre-/post-treatment GMRs&lt;br&gt;                &lt;br&gt;                3. Analysis of SRH in blood, including:&lt;br&gt;                - GMTs and pre-/post-treatment GMRs&lt;br&gt;                - Percentage of subjects with seroprotection (i.e., a SRH titre &gt;25 mm2) at pre-treatment and 21 days after each treatment.&lt;br&gt;                - Percentage of subjects with seroconversion (i.e., either a negative pre-treatment serum (&lt;4 mm2) and a positive post-treatment serum [area =25 mm2] or a significant increase in antibody titre i.e. at least a 50% increase in post-treatment area if pre-treatment is not negative).&lt;br&gt;                &lt;br&gt;                4. Measurement of influenza-specific IgA in nasal secretions (pre-treatment and 21 days after each treatment) &lt;br&gt;                - GMTs and pre-/post-treatment GMRs&lt;br&gt;                - Percentage of subjects with a 2-fold, 4-fold and 8-fold increase in influenza-specific IgA&lt;br&gt;            ;&lt;br&gt;                Timepoint(s) of evaluation of this end point: 1. At pre-treatment and 21 days after each treatment.&lt;br&gt;                2. At pre-treatment and 21 days after each treatment.&lt;br&gt;                3. At pre-treatment and 21 days after each treatment.&lt;br&gt;                4. At pre-treatment and 21 days after each treatment.&lt;br&gt;</t>
  </si>
  <si>
    <t>Efficacy and immune mechanism of QingfeiTongluo prescriptions intervention on Mycoplasma pneumoniae pneumonia in children</t>
  </si>
  <si>
    <t>experimental group:Qingfei Tongluo prescription combined with basic treatment;control group:Basic treatment ;</t>
  </si>
  <si>
    <t>http://www.chictr.org.cn/showproj.aspx?proj=45616</t>
  </si>
  <si>
    <t>ChiCTR1900027436</t>
  </si>
  <si>
    <t>experimental group:40;control group:40;</t>
  </si>
  <si>
    <t>Tianjin Nankai Hospital</t>
  </si>
  <si>
    <t>ChiMCTR1900025337</t>
  </si>
  <si>
    <t>Zhao Jiuling</t>
  </si>
  <si>
    <t>122 Sanwei Road, Nankai District,Tianjin</t>
  </si>
  <si>
    <t>jiuling999@163.com</t>
  </si>
  <si>
    <t>+86 022-27435143</t>
  </si>
  <si>
    <t>122 Sanwei Road, Nankai District, Tianjin, China</t>
  </si>
  <si>
    <t>Self-financing</t>
  </si>
  <si>
    <t>Inclusion criteria: 1. Patients with Mycoplasma pneumoniae pneumonia or refractory Mycoplasma pneumoniae pneumonia;&lt;br&gt;2. Aged 6-16 years;&lt;br&gt;3. Parents signed informed consent.</t>
  </si>
  <si>
    <t>Exclusion criteria: 1. With severe active infection or serious heart, liver, kidney and hematopoietic system diseases, or other basic diseases.&lt;br&gt;2. The withdrawal time of other clinical trial drugs is less than 4 weeks.</t>
  </si>
  <si>
    <t>curative effect;</t>
  </si>
  <si>
    <t>Jun  5 2019 12:00AM</t>
  </si>
  <si>
    <t>Cardiogenic Shock Intravascular Cooling Trial (CHILL-SHOCK)</t>
  </si>
  <si>
    <t>Device: IVTM‚Ñ¢ System;Device: Quattro¬Æ Catheter</t>
  </si>
  <si>
    <t>https://clinicaltrials.gov/show/NCT03141255</t>
  </si>
  <si>
    <t>Cardiogenic Shock Intravascular Cooling Trial</t>
  </si>
  <si>
    <t>NCT03141255</t>
  </si>
  <si>
    <t>November 6, 2017</t>
  </si>
  <si>
    <t>IRB16-1728</t>
  </si>
  <si>
    <t>Jonathan D. Paul;Jonathan D. Paul, MD;Jonathan D. Paul, MD</t>
  </si>
  <si>
    <t>;jpaul@medicine.bsd.uchicago.edu;jpaul@medicine.bsd.uchicago.edu</t>
  </si>
  <si>
    <t>;773-834-1497;773-834-1497</t>
  </si>
  <si>
    <t>ZOLL Circulation, Inc., USA</t>
  </si>
  <si>
    <t>&lt;br&gt;        Inclusion Criteria:&lt;br&gt;&lt;br&gt;          1. Cardiogenic shock&lt;br&gt;&lt;br&gt;               1. Systolic blood pressure &lt;90mmHg for at least 30 minutes&lt;br&gt;&lt;br&gt;               2. Cardiac Index &lt; 2.2 L/min/m2&lt;br&gt;&lt;br&gt;               3. Pulmonary capillary wedge pressure (PCWP) = 15mmHg&lt;br&gt;&lt;br&gt;               4. Need for central venous access, vasopressors, inotropes and/or mechanical&lt;br&gt;                  circulatory support (i.e. intra-aortic balloon pump, Impella¬Æ, ECMO) to maintain&lt;br&gt;                  systolic blood pressure = 90mmHg&lt;br&gt;&lt;br&gt;          2. Etiology of shock&lt;br&gt;&lt;br&gt;               1. Acute coronary syndromes (STEMI, NSTEMI, or UA)&lt;br&gt;&lt;br&gt;               2. Ischemic or non-ischemic cardiomyopathy&lt;br&gt;&lt;br&gt;               3. Myocarditis&lt;br&gt;&lt;br&gt;               4. Hypertrophic cardiomyopathy&lt;br&gt;&lt;br&gt;               5. Stress-induced cardiomyopathy&lt;br&gt;&lt;br&gt;               6. Peripartum cardiomyopathy&lt;br&gt;&lt;br&gt;               7. Cardiogenic shock in a patient with heart failure with preserved ejection&lt;br&gt;                  fraction&lt;br&gt;&lt;br&gt;          3. Age = 18 years AND = 89 years&lt;br&gt;&lt;br&gt;          4. Admission to the University of Chicago Coronary Care Unit&lt;br&gt;&lt;br&gt;        Exclusion Criteria:&lt;br&gt;&lt;br&gt;          1. Baseline heart rate &lt; 60 beats per minute&lt;br&gt;&lt;br&gt;          2. Baseline temperatures &lt; 35¬∞C&lt;br&gt;&lt;br&gt;          3. Recent cardiotomy&lt;br&gt;&lt;br&gt;          4. History of cardiac transplantation&lt;br&gt;&lt;br&gt;          5. Current pregnancy&lt;br&gt;&lt;br&gt;          6. Contraindication to 9.3 French femoral venous access for placement of intravascular&lt;br&gt;             cooling catheter&lt;br&gt;&lt;br&gt;          7. Hospice designation (either currently in hospice or previously enrolled within the&lt;br&gt;             past 30 days)&lt;br&gt;</t>
  </si>
  <si>
    <t>Episodes of arrhythmia;Bleeding;Bloodstream infection/suspected sepsis;Hypokalemia</t>
  </si>
  <si>
    <t>Changes in cardiac output/cardiac index;Changes in pulmonary capillary wedge pressure (PCWP);Changes in systemic vascular resistance (SVR);Changes in mixed venous oxygen saturation (MVO2);Changes in cardiac power index;Cumulative vasopressor and inotrope dose requirements;ECG changes;All-cause mortality</t>
  </si>
  <si>
    <t>Early Insertion of Axillary Impella¬Æ for LV Recovery in Patients With Veno-arterial Extracorporeal Membrane Oxygenation</t>
  </si>
  <si>
    <t>Device: Axillary Impella¬Æ</t>
  </si>
  <si>
    <t>https://clinicaltrials.gov/show/NCT04084015</t>
  </si>
  <si>
    <t>Early Insertion of Axillary Impella¬Æ With VA ECMO</t>
  </si>
  <si>
    <t>NCT04084015</t>
  </si>
  <si>
    <t>2019P000688</t>
  </si>
  <si>
    <t>&lt;br&gt;        Inclusion Criteria:&lt;br&gt;&lt;br&gt;          -  Age =18&lt;br&gt;&lt;br&gt;          -  Impaired LV systolic function with =35% of left ventricular ejection fraction (LVEF)&lt;br&gt;&lt;br&gt;          -  Enlarged LV with =50mm of left ventricular diastolic diameter (LVEDD) on&lt;br&gt;             echocardiogram&lt;br&gt;&lt;br&gt;        Exclusion Criteria:&lt;br&gt;&lt;br&gt;          -  Non-cardiac etiology&lt;br&gt;&lt;br&gt;          -  Surgically correctable cardiac abnormality&lt;br&gt;&lt;br&gt;          -  Recent significant pulmonary embolism&lt;br&gt;&lt;br&gt;          -  Severe pulmonary hypertension&lt;br&gt;&lt;br&gt;          -  Acute aortic dissection&lt;br&gt;&lt;br&gt;          -  Presence of mechanical aortic valve prosthesis&lt;br&gt;&lt;br&gt;          -  Presence of left ventricle thrombus&lt;br&gt;&lt;br&gt;          -  Pre-existing Impella¬Æ 5.0&lt;br&gt;&lt;br&gt;          -  Critical aortic stenosis&lt;br&gt;&lt;br&gt;          -  Uncorrectable system malperfusion under ECMO support&lt;br&gt;&lt;br&gt;          -  Significant cerebrovascular accident&lt;br&gt;</t>
  </si>
  <si>
    <t>Survival</t>
  </si>
  <si>
    <t>Death from cardiovascular causes;New York Heart Association functional status;Neurological functional status;Left ventricular function</t>
  </si>
  <si>
    <t>Sleep Disordered Breathing and Cardiopulmonary Disease in Peruvian Highlanders</t>
  </si>
  <si>
    <t>Device: Inclined Sleep</t>
  </si>
  <si>
    <t>https://clinicaltrials.gov/show/NCT03927547</t>
  </si>
  <si>
    <t>NCT03927547</t>
  </si>
  <si>
    <t>Peru</t>
  </si>
  <si>
    <t>Sleep Disordered Breathing;Sleep Apnea</t>
  </si>
  <si>
    <t>September 29, 2019</t>
  </si>
  <si>
    <t>R34HL135360;IRB00170895</t>
  </si>
  <si>
    <t>William Checkley</t>
  </si>
  <si>
    <t>National Institutes of Health (NIH);National Heart, Lung, and Blood Institute (NHLBI)</t>
  </si>
  <si>
    <t>&lt;br&gt;        Inclusion criteria&lt;br&gt;&lt;br&gt;          -  Age 40-80 years&lt;br&gt;&lt;br&gt;          -  Daytime oxyhemoglobin saturation =80%, seated.&lt;br&gt;&lt;br&gt;          -  Body mass index =25 kg/m2&lt;br&gt;&lt;br&gt;          -  Hemoglobin &gt;13 g/dL in women and &gt;15 g/dL in men&lt;br&gt;&lt;br&gt;          -  Ability to provide informed consent&lt;br&gt;&lt;br&gt;          -  Sleeps at home in same bed every night&lt;br&gt;&lt;br&gt;          -  Expected stable residence for at least 6 months&lt;br&gt;&lt;br&gt;          -  Sleeps with two pillows or fewer&lt;br&gt;&lt;br&gt;          -  Demonstrate acute improvement in SDB severity with postural therapy&lt;br&gt;&lt;br&gt;          -  Able to sleep =5 hours at an incline for all three nights during the run-in period&lt;br&gt;&lt;br&gt;        Exclusion criteria&lt;br&gt;&lt;br&gt;          -  Works the night-shift or a rotating shift&lt;br&gt;&lt;br&gt;          -  Has an indication or preference for sleeping upright, semi-recumbent or at an incline&lt;br&gt;&lt;br&gt;          -  Chronic insomnia or a non-respiratory sleep disorder&lt;br&gt;&lt;br&gt;          -  Physician-established diagnosis of diabetes, lung, cardiovascular, liver, or chronic&lt;br&gt;             kidney disease&lt;br&gt;&lt;br&gt;          -  Using home oxygen therapy or other respiratory assistive device [e.g., continuous&lt;br&gt;             positive airway pressure (CPAP), nebulizer]&lt;br&gt;&lt;br&gt;          -  Self-reported severe gastrointestinal reflux&lt;br&gt;&lt;br&gt;          -  Self-report of occult blood or history of gastrointestinal bleeding in the past 3&lt;br&gt;             months&lt;br&gt;&lt;br&gt;          -  Pregnancy&lt;br&gt;&lt;br&gt;          -  Unable to sleep =5 hours at an incline for all three nights during the run-in period&lt;br&gt;&lt;br&gt;        The following exclusion criteria apply only for those undergoing spirometry for safety&lt;br&gt;        reasons. Participants with any one of these criteria, will be excluded from spirometry but&lt;br&gt;        can still participate in the rest of the screening phase:&lt;br&gt;&lt;br&gt;          -  Surgery of the heart, chest, lungs in the past 3 months (participants will be&lt;br&gt;             revisited at a later period)&lt;br&gt;&lt;br&gt;          -  Heart attack in the past 3 months (participants will be revisited at a later period)&lt;br&gt;&lt;br&gt;          -  History of eye surgery&lt;br&gt;&lt;br&gt;          -  History of abdominal surgery in the past 3 months.&lt;br&gt;</t>
  </si>
  <si>
    <t>Change in Respiratory Disturbance Index (RDI);Change in Mean oxyhemoglobin saturation (percent) during sleep</t>
  </si>
  <si>
    <t>Tolerability of postural therapy as assessed by adherence monitor;Change in average plasma hemoglobin concentration (g/dL);Change in average Glycated hemoglobin test (HbA1c);Change in serum erythropoietin (EPO) concentration;Change in soluble Vascular Endothelial Growth Factor (SVEGF-1) concentrations;Change in homeostatic model assessment of insulin resistance (HOMA-IR);Change in total plasma cholesterol level (mg/dL);Change in plasma low-density lipoprotein (LDL) cholesterol level (mg/dL);Change in plasma high-density lipoprotein (HDL) cholesterol level (mg/dL);Change in plasma triglyceride concentration (mg/dL);Change in Vascular endothelial growth factor receptor 1 (SVEGF-R1) concentration;Change in mean blood pressure (mmHg);Change in Brachial Artery Reactivity Testing (BART) assessment</t>
  </si>
  <si>
    <t>Predictive Electrophysiological Score of the Neurological Prognosis Post Cardiac Arrest</t>
  </si>
  <si>
    <t>Other: Electroencephalogram</t>
  </si>
  <si>
    <t>https://clinicaltrials.gov/show/NCT02886039</t>
  </si>
  <si>
    <t>NCT02886039</t>
  </si>
  <si>
    <t>Cardiorespiratory Arrest</t>
  </si>
  <si>
    <t>UF 9389</t>
  </si>
  <si>
    <t>Jean Paul ROUSTAN, MD, PhD;Jean Paul ROUSTAN, MD, PhD;Jean-Paul ROUSTAN, MH, PhD</t>
  </si>
  <si>
    <t>;JP-ROUSTAN@CHU-MONTPELLIER.FR;JP-ROUSTAN@CHU-MONTPELLIER.FR</t>
  </si>
  <si>
    <t>;04 67 33 82 56;04 67 33 82 56</t>
  </si>
  <si>
    <t>Montpellier University Hospital;</t>
  </si>
  <si>
    <t>&lt;br&gt;        Inclusion Criteria:&lt;br&gt;&lt;br&gt;          -  Patient &gt; 18 years, hospitalized in resuscitation&lt;br&gt;&lt;br&gt;          -  Cardiac arrest in hospital or out&lt;br&gt;&lt;br&gt;          -  Collection of the written and informed consent&lt;br&gt;&lt;br&gt;        Exclusion Criteria:&lt;br&gt;&lt;br&gt;          -  Cardiorespiratory arrest concomitant with a neurological, traumatic or toxic&lt;br&gt;             pathology&lt;br&gt;&lt;br&gt;          -  History of cerebrovascular accident or cerebral anoxia&lt;br&gt;&lt;br&gt;          -  Patient whose family did not give an informed consent&lt;br&gt;&lt;br&gt;          -  Patient &lt; 18 years&lt;br&gt;</t>
  </si>
  <si>
    <t>comparison of electroencephalogram score to neurologic outcome evaluated by cerebral performance category</t>
  </si>
  <si>
    <t>EUCTR2016-002688-32-HU</t>
  </si>
  <si>
    <t>United States;Philippines;Taiwan;Spain;Ukraine;United Kingdom;Hungary;Czech Republic;Belgium;Poland;Singapore;Romania;Australia;South Africa;Bulgaria;Latvia;Germany;New Zealand;Moldova, Republic of;Japan;Korea, Republic of</t>
  </si>
  <si>
    <t>Inclusion criteria: &lt;br&gt;Patients who fulfill all of the following criteria will be included in the study:&lt;br&gt;1. Patients or their legal guardians who provide written informed consent to participate in the study on a voluntary basis. For adolescent patients, informed consent/assent of voluntary participation should be obtained in accordance with local requirements.&lt;br&gt;2. Male or female patients = 12 years at the time of signing the informed consent/assent form.&lt;br&gt;3. Patients with diagnosis of influenza confirmed by all of the following:&lt;br&gt;a. Fever = 38¬∫C (axillary) during the predose examinations or &gt; 4 hours after dosing of antipyretics if they were taken&lt;br&gt;b. At least 1 each of the following general and respiratory symptoms associated with influenza (excluding those that are chronic and existed in the 30 days prior to the influenza episode) is present with a severity of moderate or greater:&lt;br&gt;i. General symptoms (headache, feverishness or chills, muscle or joint pain, or fatigue)&lt;br&gt;ii. Respiratory symptoms (cough, sore throat, or nasal congestion)&lt;br&gt;4. The time interval between the onset of symptoms and the predose examinations (Screening) is 48 hours or less. The onset of symptoms is defined as either:&lt;br&gt;a. Time of the first increase in body temperature (an increase of at least 1¬∫C from normal body temperature)&lt;br&gt;b. Time when the patient experiences at least 1 new general or respiratory symptom&lt;br&gt;5. If a women of childbearing potential, agrees to use a highly effective method of contraception for 3 months after the first dose of S-033188 or oseltamivir.&lt;br&gt;6. Patients will be considered at high risk of influenza complications due to the presence of at least 1 of the following inclusion criteria:&lt;br&gt;a. Asthma or chronic lung disease (such as chronic obstructive pulmonary disease or cystic fibrosis)&lt;br&gt;b. Endocrine disorders (including diabetes mellitus)&lt;br&gt;c. Residents of long-term care facilities (eg, nursing homes)&lt;br&gt;d. Compromised immune system (including patients receiving corticosteroids not exceeding 20 mg of prednisolone or equivalent, and patients being treated for human immunodeficiency virus (HIV) infection with a CD4 count &gt; 350 cells/mm3 within the last 6 months)&lt;br&gt;e. Neurological and neurodevelopmental disorders (including disorders of the brain, spinal cord, peripheral nerve, and muscle, eg, cerebral palsy, epilepsy [seizure disorders], stroke, muscular dystrophy, or spinal cord injury)&lt;br&gt;f. Heart disease (such as congenital heart disease, congestive heart failure, or coronary artery disease), excluding hypertension without any other heart-related symptoms&lt;br&gt;g. Adults aged = 65 years&lt;br&gt;h. American Indians and Alaskan Natives&lt;br&gt;i. Blood disorders (such as sickle cell disease)&lt;br&gt;j. Metabolic disorders (such as inherited metabolic disorders and mitochondrial disorders)&lt;br&gt;k. Morbid obesity (body mass index = 40)&lt;br&gt;l. Women who are within 2 weeks postpartum and are not breastfeeding&lt;br&gt;Are the trial subjects under 18? yes&lt;br&gt;Number of subjects for this age range: &lt;br&gt;F.1.2 Adults (18-64 years) yes&lt;br&gt;F.1.2.1 Number of subjects for this age range 863&lt;br&gt;F.1.3 Elderly (&gt;=65 years) yes&lt;br&gt;F.1.3.1 Number of subjects for this age range 863&lt;br&gt;</t>
  </si>
  <si>
    <t>Exclusion criteria: &lt;br&gt;Patients who meet any of the following criteria will be excluded from the study:&lt;br&gt;1. Patients with severe influenza virus infection requiring inpatient treatment.&lt;br&gt;2. Patients with known allergy to oseltamivir (Tamiflu¬Æ).&lt;br&gt;3. Patients unable to swallow tablets or capsules.&lt;br&gt;4. Patients who have previously received S-033188.&lt;br&gt;5. Patients weighing &lt; 40 kg.&lt;br&gt;6. Patients who have been exposed to an investigational drug within 30 days prior to the predose examinations.&lt;br&gt;7. Women who are pregnant, breastfeeding, or have a positive pregnancy test at the predose examinations. The following female patients who have documentation of either a or b below do not need to undergo a pregnancy test at the predose examinations:&lt;br&gt;a. Postmenopausal women (defined as cessation of regular menstrual periods for 2 years or more and confirmed by a follicle-stimulating hormone test)&lt;br&gt;b. Women who are surgically sterile by hysterectomy, bilateral oophorectomy, or tubal ligation&lt;br&gt;8. Patients with concurrent infections at the predose examinations requiring systemic antimicrobial therapy.&lt;br&gt;9. Patients with liver disease associated with hepatic impairment.&lt;br&gt;10. Patients with cancer within the last 5 years (unless nonmelanoma skin cancer).&lt;br&gt;11. Patients with untreated HIV infection or treated HIV infection with a CD4 count below 350 cells/mm3 in the last 6 months.&lt;br&gt;12. Patients with untreated HIV infection or treated HIV infection with an unknown CD4 count or a CD4 count below 350 cells/mm3 in the last 6 months.&lt;br&gt;13. Patients exceeding 20 mg of prednisolone or equivalent dose of chronic systemic corticosteroids.&lt;br&gt;14. Patients who have received peramivir, laninamivir, oseltamivir, zanamivir, rimantadine, umifenovir or amantadine within 30 days prior to the predose examinations.&lt;br&gt;15. Patients who have received an investigational monoclonal antibody for a viral disease in the last year.&lt;br&gt;16. Patients with current creatinine clearance = 60 mL/min (=30 mL/min in Japan).&lt;br&gt;17. Patients with hereditary galactose intolerance, Lapp lactase deficiency, or glucose-galactose intolerance.&lt;br&gt;18. Pediatric patients in countries where national legislation prohibits the conduct of studies with a placebo arm in pediatrics.&lt;br&gt;19. Patients who, in the opinion of the investigator, would be unlikely to comply with required study visits, self-assessments, and interventions.&lt;br&gt;</t>
  </si>
  <si>
    <t>Timepoint(s) of evaluation of this end point: Throughout study duration;Primary end point(s): The primary efficacy endpoint will be the time to improvement of influenza symptoms.;Secondary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protocol.&lt;br&gt;&lt;br&gt;&lt;br&gt;;Main Objective: To evaluate the efficacy of a single, oral dose of S-033188 compared with placebo by measuring the time to improvement of influenza symptoms in patients with influenza</t>
  </si>
  <si>
    <t>Comparison of Two Ventilatory Modes During Spontaneous Breathing Trial in Intubated Patients</t>
  </si>
  <si>
    <t>Procedure: ATC then pressure support 7 cm H2O PEP 4 cm H2O;Procedure: Pressure support 7 cm H2O PEP 4 cm H2O then ATC</t>
  </si>
  <si>
    <t>https://clinicaltrials.gov/show/NCT02939963</t>
  </si>
  <si>
    <t>Ventilation Strategies During Spontaneous Breathing Trial</t>
  </si>
  <si>
    <t>NCT02939963</t>
  </si>
  <si>
    <t>Acute Respiratory Insufficiency</t>
  </si>
  <si>
    <t>August 23, 2017</t>
  </si>
  <si>
    <t>2016-A01172-49;69HCL16_0411</t>
  </si>
  <si>
    <t>H√¥pital de la Croix-Rousse</t>
  </si>
  <si>
    <t>&lt;br&gt;        Inclusion Criteria:&lt;br&gt;&lt;br&gt;          -  age 18 years or more&lt;br&gt;&lt;br&gt;          -  intubated and mechanically ventilated for at least 24 consecutive hours&lt;br&gt;&lt;br&gt;          -  staying in the medical ICU at the Croix Rousse Hospital, Lyon, France&lt;br&gt;&lt;br&gt;          -  pressure support ventilation 10-15 cm H2O, total respiratory rate 25-35 breaths/min,&lt;br&gt;             expired tidal volume 6-8 ml/kg predicted body weight&lt;br&gt;&lt;br&gt;          -  meeting criteria for spontaneous breathing trial (able to answer simple questions, no&lt;br&gt;             ongoing intravenous sedation, norepinephrine = 1 mg/H, dobutamine = 20 mg/h, fraction&lt;br&gt;             of inspired oxygen (FIO2 = 50%), PEP = 5 cm H2O, respiratory rate = 35 breaths/min,&lt;br&gt;             saturation in oxygen (SpO2) =88%)&lt;br&gt;&lt;br&gt;          -  under Dr√§ger Evita XL ou V500 ICU ventilator&lt;br&gt;&lt;br&gt;          -  agreement to participate from the patient or next of kin&lt;br&gt;&lt;br&gt;        Exclusion Criteria:&lt;br&gt;&lt;br&gt;          -  Chronic respiratory failure under long term home oxygen therapy and/or non invasive&lt;br&gt;             ventilation before ICU admission&lt;br&gt;&lt;br&gt;          -  Tracheotomy&lt;br&gt;&lt;br&gt;          -  nasogastric tube contra-indicated&lt;br&gt;&lt;br&gt;          -  thoracic tube in place&lt;br&gt;&lt;br&gt;          -  no agreement to participate&lt;br&gt;&lt;br&gt;          -  under justice protection&lt;br&gt;&lt;br&gt;          -  deprived of freedom&lt;br&gt;&lt;br&gt;          -  pregnant or breastfeeding&lt;br&gt;&lt;br&gt;          -  not affiliated to social insurance&lt;br&gt;&lt;br&gt;          -  involved into another study that may interfere with present study&lt;br&gt;</t>
  </si>
  <si>
    <t>the power of work of breathing</t>
  </si>
  <si>
    <t>Distribution of pulmonary ventilation;work of breathing per liter;occlusion pressure at 100 ms;intrinsic PEP;tidal volume;Respiratory rate</t>
  </si>
  <si>
    <t>Management of Obstructive Sleep Apnea (OSA) in Children and Maxillary and Mandibular Development</t>
  </si>
  <si>
    <t>Device: Rapid palatal expansion;Device: MGA‚Ñ¢ system;Device: Yoobreath‚Ñ¢ system</t>
  </si>
  <si>
    <t>https://clinicaltrials.gov/show/NCT03267927</t>
  </si>
  <si>
    <t>NCT03267927</t>
  </si>
  <si>
    <t>November 5, 2017</t>
  </si>
  <si>
    <t>35RC16_9851_SAOS</t>
  </si>
  <si>
    <t>7 Years</t>
  </si>
  <si>
    <t>&lt;br&gt;        Inclusion Criteria:&lt;br&gt;&lt;br&gt;          -  5 to 7 year-old children&lt;br&gt;&lt;br&gt;          -  Children with American Society of Anesthesiologists score (ASA) of 1 and 2&lt;br&gt;&lt;br&gt;          -  Children with signs of OSA during examination and clinical exam&lt;br&gt;&lt;br&gt;          -  Children with apnea-hypopnea index (AHI) from 1 to 5 (one to five sleep apnea / hour&lt;br&gt;             during PSG)&lt;br&gt;&lt;br&gt;          -  Children with a class II division 1 angle malocclusion (at the canines level rotation&lt;br&gt;             center) and skeletal class II according to Delaire analysis&lt;br&gt;&lt;br&gt;        Exclusion Criteria:&lt;br&gt;&lt;br&gt;          -  OSA associated to syndromic disorder and/or syndrome&lt;br&gt;&lt;br&gt;          -  Body/Mass Index (BMI) &gt; 97√®me percentile according to development curves (obese&lt;br&gt;             children)&lt;br&gt;&lt;br&gt;          -  Central sleep apnea&lt;br&gt;&lt;br&gt;          -  Respiratory allergy&lt;br&gt;&lt;br&gt;          -  Previous ear, nose and throat (ENT) surgery&lt;br&gt;&lt;br&gt;          -  Hypertrophic tonsils needing surgery&lt;br&gt;&lt;br&gt;          -  Adenoid hypertrophy needing surgery&lt;br&gt;&lt;br&gt;          -  Patients with ankyloglossia&lt;br&gt;</t>
  </si>
  <si>
    <t>Assessment in 5 to 7 year-old children the efficacy on OSA (removal or decrease of apnea/hypopnea) of Rapid Palatal Expansion combined with advancement using a mandibular advancement appliance (MGA‚Ñ¢);Assessment in 5 to 7 year-old children the efficacy on OSA (removal or decrease of apnea/hypopnea) of Rapid Palatal Expansion combined with a device allowing a semi-seated sleeping position (YooBreath‚Ñ¢)</t>
  </si>
  <si>
    <t>Sleep improvement;Assessment of quality of sleep;Assessment of quality of wakefulness;Measurement of lengthening of mandibular body and ramus;Improvement of breathing;Assessment of dental occlusion;Assessement by the child and the parents of the treatment and the devices used;Assessment of intensity of pain during rapid palatal expansion;Assessment of duration of pain during rapid palatal expansion;Assessment of intensity of dental pain the morning on waking after using the MGA‚Ñ¢ system;Assessment of salivary disorders the morning on waking after using the MGA‚Ñ¢ system;Assessment of duration of dental pain the morning on waking after using the MGA‚Ñ¢ system;Assessment of pain related to the semi-seated position;Assessment of disorders in falling asleep and sleep quality (micro arousals);Assessment of risk of falling using the Yoobreath system‚Ñ¢;Assessment of the compliance</t>
  </si>
  <si>
    <t>Comparison of Nasal Intermittent Positive Airway Pressure and Nasal Bi-level Positive Airway Pressure Methods in Preterm Infants With Respiratory Distress Syndrome With Gestational Age of 26-30 Weeks</t>
  </si>
  <si>
    <t>Device: noninvasive respiratory support devices</t>
  </si>
  <si>
    <t>https://clinicaltrials.gov/show/NCT02901652</t>
  </si>
  <si>
    <t>NIPPV and nBiPAP Methods in Preterm Infants With Respiratory Distress Syndrome</t>
  </si>
  <si>
    <t>NCT02901652</t>
  </si>
  <si>
    <t>Prematurity;Respiratory Distress Syndrome</t>
  </si>
  <si>
    <t>Suna Oguz, MD;Mehmet B√ºy√ºktiryaki, MD;Mehmet Buyuktiryaki, MD</t>
  </si>
  <si>
    <t>;mbuyuktiryaki@yahoo.com;mbuyuktiryaki@yahoo.com</t>
  </si>
  <si>
    <t>;+905054525576;+905054525576</t>
  </si>
  <si>
    <t>Zekai Tahir Burak Women's Health Research and Education Hospital;</t>
  </si>
  <si>
    <t>3 Days</t>
  </si>
  <si>
    <t>&lt;br&gt;        Inclusion Criteria:&lt;br&gt;&lt;br&gt;          -  Preterm infant with gestational age of 26 weeks 0 days and 29 weeks 6 days will be&lt;br&gt;             included.&lt;br&gt;&lt;br&gt;        Exclusion Criteria:&lt;br&gt;&lt;br&gt;          -  Major congenital anomalies&lt;br&gt;&lt;br&gt;          -  Presence of cardiovascular instability&lt;br&gt;&lt;br&gt;          -  Intubation at admission to the NICU&lt;br&gt;&lt;br&gt;          -  Consent not provided or refused&lt;br&gt;</t>
  </si>
  <si>
    <t>surfactant requirement</t>
  </si>
  <si>
    <t>Combination of Vitamin C, Hydrocortisone And Thiamine For The Treatment Of sepsis And Septic Shock</t>
  </si>
  <si>
    <t>Intervention1: Combination of Vitamin C hydrocortisone and thiamine: Inj vitamin c 1.5 gm iv 6 hourly for 4 days or upto discharge from hospital&lt;br&gt;Inj hydrocortisone 50 mg iv 6 hourly for 1 week followed by taper&lt;br&gt;Inj thiamine 200 mg iv 12 hourly for 4 days or until discharge&lt;br&gt;Vitamin C hydrocortisone and thiamine have been used in combination for the treatment of sepsis and septic shock by Marik PE et al. the study showed significant reduction in mortality from 40% to 8 % in control and treatment groups respectively. it was a retrospective before after study and we are going to replicate this study in our hospital.&lt;br&gt;Control Intervention1: nil: nil&lt;br&gt;</t>
  </si>
  <si>
    <t>http://www.ctri.nic.in/Clinicaltrials/pmaindet2.php?trialid=26506</t>
  </si>
  <si>
    <t>Role of Vitamin C hydrocortisone and thiamine in critically sick patients (sepsis and septic shock)</t>
  </si>
  <si>
    <t>CTRI/2018/08/015193</t>
  </si>
  <si>
    <t>Randomized, Parallel Group Trial&lt;br&gt;  Method of generating randomization sequence:Computer generated randomization  Method of allocation concealment:An Open list of random numbers  Blinding and masking:Open Label</t>
  </si>
  <si>
    <t>Sher i Kashmir Institute of Medical sciences</t>
  </si>
  <si>
    <t>Health Condition 1: null- patients with a diagnosis of sepsis and septic shock and lactate level more than 2 mmol/l</t>
  </si>
  <si>
    <t>Dr Saleem Javaid Wani</t>
  </si>
  <si>
    <t>department of Internal Medicine Sher i Kashmir Institute Of Medical Sciences Soura  Srinagar J And K Sher i Kashmir Institute Of Medical Sciences Soura  Srinagar J And K 190011</t>
  </si>
  <si>
    <t>parvaizk@gmail.com</t>
  </si>
  <si>
    <t>Sher i kashmir institute of medical sciences</t>
  </si>
  <si>
    <t>Dr  Parvaiz A Koul</t>
  </si>
  <si>
    <t>Room no 2304 Department of Internal and Pulmonary Medicine Sher i Kashmir Institute Of Medical Sciences Soura  Srinagar J And K</t>
  </si>
  <si>
    <t>Sher i kashmir institute of medical sciences soura srinagar J and K 190011</t>
  </si>
  <si>
    <t>Inclusion criteria: Patients with a primary diagnosis of sepsis or septic shock. &lt;br/ &gt;&lt;br&gt;Patients with a Lactate level of  &gt; 2 mmol/L &lt;br/ &gt;&lt;br&gt;</t>
  </si>
  <si>
    <t>Exclusion criteria: Patients less than  &lt; 18 years of age. &lt;br/ &gt;&lt;br&gt;Pregnant patients.  &lt;br/ &gt;&lt;br&gt;</t>
  </si>
  <si>
    <t>2.The primary aim is to study the hospital survival between the treatment and control groups.Timepoint: Outcome will be assesed at two time points &lt;br/ &gt;&lt;br&gt;1. In hospital mortality  &lt;br/ &gt;&lt;br&gt;2. 30 day mortality</t>
  </si>
  <si>
    <t>3.Secondary outcomes are duration of vasopressor therapy, requirement for renal replacement therapy  in patients with Acute Kidney Injury  and the change in serum lactate and the SOFA score over the first 72 hours.Timepoint: at day 1 day 2 day 3 day 4 of hospital stay</t>
  </si>
  <si>
    <t>Aug  1 2018 12:00AM</t>
  </si>
  <si>
    <t>IEC SKIMS</t>
  </si>
  <si>
    <t>Pharmacokinetics and Pharmacodynamics of Budesonide With Intratracheal Surfactant (BITS) Administration in Preterm Infants &lt; 29 Weeks Gestational Age</t>
  </si>
  <si>
    <t>Drug: Budesonide in bovine lipid extract surfactant (BLES)</t>
  </si>
  <si>
    <t>https://clinicaltrials.gov/show/NCT04019106</t>
  </si>
  <si>
    <t>Budesonide With Intratracheal Surfactants in Extremely Preterm Infants</t>
  </si>
  <si>
    <t>NCT04019106</t>
  </si>
  <si>
    <t>Bronchopulmonary Dysplasia;Respiratory Distress Syndrome in Premature Infant</t>
  </si>
  <si>
    <t>BITS-03</t>
  </si>
  <si>
    <t>Geert W 't Jong, MD, Ph.D;Geert W 't Jong, MD, Ph.D;Geert 't Jong, MD, PhD</t>
  </si>
  <si>
    <t>;gtjong@chrim.ca;gtjong@chrim.ca</t>
  </si>
  <si>
    <t>;(204)789-3206;2047893206</t>
  </si>
  <si>
    <t>Children's Hospital Research Institute of Manitoba;</t>
  </si>
  <si>
    <t>Health Sciences Centre, Winnipeg, Manitoba;St. Boniface General Hospital Research Centre;Manitoba Institute of Child Health;University of Utah;Winnipeg Rh Institute Foundation Inc.;BLES Biochemicals Inc.</t>
  </si>
  <si>
    <t>5 Days</t>
  </si>
  <si>
    <t>&lt;br&gt;        Inclusion Criteria:&lt;br&gt;&lt;br&gt;          1. Male or female infant born between 23 and 28+6 weeks of GA&lt;br&gt;&lt;br&gt;          2. Infant diagnosed with RDS according to clinical protocol criteria&lt;br&gt;&lt;br&gt;          3. Able to adhere to surfactant administration protocol&lt;br&gt;&lt;br&gt;          4. The patient is born in the study centre.&lt;br&gt;&lt;br&gt;          5. Subject's parent(s)/legal guardian(s) has provided signed and dated informed consent&lt;br&gt;             and authorization to use protected health information, as required by national and&lt;br&gt;             local regulations.&lt;br&gt;&lt;br&gt;          6. In the investigator's opinion, the subject's parent(s)/legal guardian(s) understand(s)&lt;br&gt;             and can comply with protocol requirements, instructions, and protocol-stated&lt;br&gt;             restrictions, and is likely to complete the study as planned.&lt;br&gt;&lt;br&gt;        Exclusion Criteria:&lt;br&gt;&lt;br&gt;          1. Older than five days at inclusion.&lt;br&gt;&lt;br&gt;          2. Presence of known clinically significant congenital heart disease or other major&lt;br&gt;             congenital malformation&lt;br&gt;&lt;br&gt;          3. Subjects with clinically significant laboratory abnormalities which are deemed by the&lt;br&gt;             investigator to represent a safety risk to participation in this study. Other&lt;br&gt;             laboratory parameters outside the reference range for the subject's age may be&lt;br&gt;             included if the investigator considers the abnormalities unlikely to introduce&lt;br&gt;             additional risk factors and will not interfere with data interpretation.&lt;br&gt;</t>
  </si>
  <si>
    <t>Area under the curve from serial budesonide levels</t>
  </si>
  <si>
    <t>Bronchopulmonary Dysplasia free survival;Neonatal Mortality;Concentration of Inflammatory Biomarkers in Tracheal Aspirates;Concentration of Inflammatory Biomarkers in Serum;Duration of Hospital Stay;VentilationStrategy;Respiratory Severity Score;Duration of Supplemental Oxygen;Level of Supplemental Oxygen Administered;Presence of Respiratory Support;Percentage of Participants with Pulmonary Hemorrhage;Percentage of Participants with Hypothalamic pituitary axis (HPA) suppression;Percentage of Participants with Pneumothorax on Chest X-ray;Percentage of Participants with Spontaneous Intestinal Perforation (SIP) on abdominal X-ray;Percentage of Participants with Intra-ventricular Hemorrhage;Percentage of Participants with Sepsis;Percentage of Participants with Necrotising Enterocolitis (NEC);Percentage of Participants with Severe Retinopathy at Prematurity</t>
  </si>
  <si>
    <t>&lt;br&gt;Product Name: Solnatide&lt;br&gt;Pharmaceutical Form: Powder for nebuliser solution&lt;br&gt;CAS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use&lt;br&gt;&lt;br&gt;Product Name: Solnatide&lt;br&gt;Pharmaceutical Form: Nebuliser solution&lt;br&gt;CAS Number: 259206-53-06&lt;br&gt;Current Sponsor code: AP301&lt;br&gt;Other descriptive name: human tumour necrosis factor alpha-derived peptide Cys-Gly-Gln-Arg-Glu-Thr-Pro-&lt;br&gt;Concentration unit: mg/ml milligram(s)/millilitre&lt;br&gt;Concentration type: equal&lt;br&gt;Concentration number: 25-&lt;br&gt;Pharmaceutical form of the placebo: Inhalation solution&lt;br&gt;Route of administration of the placebo: Inhalation use&lt;br&gt;&lt;br&gt;</t>
  </si>
  <si>
    <t>AP301-II-002;2017-003855-47-AT</t>
  </si>
  <si>
    <t>Apeptico Forschung und Entwickling</t>
  </si>
  <si>
    <t>Inclusion criteria: &lt;br&gt;The study will enrol patients with pulmonary permeability oedema (EVLWI = 10) and moderate to severe ARDS admitted to an Intensive Care Unit (ICU) and under mechanical ventilation*. To be eligible to participate in this study, an individual must meet all the following criteria:&lt;br&gt;1.Informed consent (for details see Section 10.1.1)&lt;br&gt;2.Male or female =18 years of age&lt;br&gt;3.Patient has been admitted to an ICU, is mechanically ventilated (according to the ventilation and weaning protocol as outlined in the study protocol) and stable in this condition for at least 8 hours&lt;br&gt;4.Moderate and severe ARDS diagnosis as defined by the Berlin Definition:&lt;br&gt;‚Ä¢Onset of ARDS within 1 week of a known clinical insult or new or worsening respiratory symptoms&lt;br&gt;‚Ä¢Bilateral opacities not fully explained by effusions, lobar/lung collapse, or nodules&lt;br&gt;‚Ä¢Respiratory failure not fully explained by cardiac failure or fluid overload (origin of oedema)&lt;br&gt;‚Ä¢PaO2/FiO2 = 200 mm Hg with Positive End-Expiratory Pressure (PEEP) =5 cm H2O&lt;br&gt;5.Verified ARDS diagnosis (moderate or severe according to BERLIN Definition) not older than 48 hours&lt;br&gt;6.Extravascular lung water index (EVLWI) = 10 mL/PBW, as assessed with a validated bedside measurement (single indicator transpulmonary thermodilution measurement with the PiCCO system)&lt;br&gt;7.Patient who meets criteria for extensive hemodynamic monitoring as per international intensive-care medicine standards&lt;br&gt;&lt;br&gt;&lt;br&gt;Are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</si>
  <si>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&lt;br&gt;1. History of clinically relevant allergies or idiosyncrasies to solnatide&lt;br&gt;2. Known use of any other investigational or non-registered drug within 30 days prior to study enrollment&lt;br&gt;3. Severe state of septic shock with a Mean Arterial Pressure (MAP) = 65 mm Hg and serum lactate level &gt; 4 mmol/L (36 mg/dL) despite adequate volume resuscitation&lt;br&gt;4. An underlying clinical condition that, in the opinion of the Investigator, would make it very unlikely for the patient to be successfully weaned from ventilation due to severe underlying diseases (e.g. severe malnutrition, severe neurological diseases, pulmonary fibrosis or COPD)&lt;br&gt;5. Extra-corporeal membrane oxygenation, high-frequency oscillatory ventilation or any form of extra-corporeal lung support. Patients should not be denied this procedure or the procedure should not be delayed to avoid exclusion from the study.&lt;br&gt;6. Neutrophil count &lt; 0.3 x 10^9/L&lt;br&gt;7. Cancer treatment (chemotherapy or biological) or therapy with other immunosuppressive agents for organ transplantation within 2 weeks&lt;br&gt;8. Cachexia (BMI &lt; 18.5 kg/m2)&lt;br&gt;9. Cardiogenic pulmonary edema diagnosed by echocardiography or pulmonary artery catheter&lt;br&gt;10. Skin burns involving more than 15% of body surface&lt;br&gt;11. Subjects who are extremely unlikely to survive more than 48 hours due to the acute conditions of the patient in the opinion of the Investigator&lt;br&gt;12. Subjects transferred from a hospital not participating in this study who are already planned to be re-transferred during the observation period&lt;br&gt;13. Subjects who are not expected to survive the next month because of an underlying uncorrectable medical condition or a do not resuscitate order&lt;br&gt;14. Women known to be pregnant, lactating or having a positive or indeterminate pregnancy test&lt;br&gt;&lt;br&gt;</t>
  </si>
  <si>
    <t>Main Objective: To assess the local and systemic safety of 7 days orally inhaled sequential multiple ascending doses of solnatide in patients with pulmonary permeability oedema and moderate-to-severe ARDS.;Secondary Objective: To review potential efficacy endpoints for a future phase III pivotal trial.;Primary end point(s): Safety&lt;br&gt;Safety will be assessed by a review of mortality, the incidence of adverse events and serious adverse events, as well as by analysis of relevant laboratory data and ECG.&lt;br&gt;Safety parameters&lt;br&gt;‚Ä¢Drug-related adverse events (through day 14)&lt;br&gt;‚Ä¢All adverse events through day 28&lt;br&gt;‚Ä¢All-cause deaths through day 28&lt;br&gt;‚Ä¢Vital signs daily through day 14 (heart rate, systolic and diastolic blood pressure, and body temperature)&lt;br&gt;‚Ä¢ECG parameters including heart rate PQ, QRS, QT and QTc intervals through day 7&lt;br&gt;‚Ä¢Clinical laboratory assessments (haematology, clinical chemistry, blood gases and urine analysis) daily through day 14&lt;br&gt;‚Ä¢24-hour fluid balance through day 7&lt;br&gt;‚Ä¢Hemodynamic parameters: mean arterial pressure, pulmonary blood volume (PBV), cardiac index and cardiac output assessed at screening and daily until end of treatment&lt;br&gt;‚Ä¢Need for vasoactive drugs assessed at screening and daily until end of treatment&lt;br&gt;Preliminary efficacy parameters&lt;br&gt;‚Ä¢Change from baseline to day 7 in EVLWI and pulmonary vascular permeability index (PVPI) as assessed with a validated bedside measurement (single indicator transpulmonary thermodilution measurement with the PiCCO system)&lt;br&gt;‚Ä¢Lung compliance through day 14, if patient is mechanical ventilated (controlled mechanical ventilation)&lt;br&gt;‚Ä¢Murray lung injury score (LIS) through day 7 if chest x-ray is available &lt;br&gt;‚Ä¢Oxygenation ratio (PaO2/FiO2 ratio) assessed through day 7&lt;br&gt;‚Ä¢Ventilation parameters: ventilatory plateau pressure, tidal volume (Vt), positive end expiratory pressure (PEEP), respiratory rate, FiO2, peak inspiratory pressure (PIP), mean airway pressure, peak airway pressure (Ppeak), ventilation mode through day 14, if patient is mechanical ventilated (controlled mechanical ventilation, assisted breathing, non-invasive ventilation)&lt;br&gt;‚Ä¢Driving pressure (Pplat -PEEP) through Day 14&lt;br&gt;‚Ä¢Spontaneous breathing trial&lt;br&gt;‚Ä¢Time to extubation through day 28&lt;br&gt;‚Ä¢Ventilator-free days (VFD) (corresponding with the standardized ventilation and weaning protocol) through day 28&lt;br&gt;‚Ä¢Days of hospitalization through day 28, defined as the difference between the date of discharge and the date of randomization. Days of outpatient hospitalization will not be included.&lt;br&gt;‚Ä¢ICU days through day 28. ICU days is defined as the number of calendar days a patient was in the ICU until completion of day 28.&lt;br&gt;;Timepoint(s) of evaluation of this end point: Baseline to day 7 respectivly da 28 (+7)</t>
  </si>
  <si>
    <t>Secondary end point(s): not applicable;Timepoint(s) of evaluation of this end point: n.a.</t>
  </si>
  <si>
    <t>Apr 27 2018 12:00AM</t>
  </si>
  <si>
    <t>EUCTR2015-001706-34-BE</t>
  </si>
  <si>
    <t>Portugal;Slovakia;Greece;Spain;Ireland;Turkey;Austria;Israel;Switzerland;United Kingdom;France;Czech Republic;Hungary;Belgium;Croatia;Bulgaria;Germany</t>
  </si>
  <si>
    <t>Exclusion criteria: &lt;br&gt;                Pseudomonas disease at randomisation; lung injury score consistent with pneumonia; current lung disease; currently receiving  protocol specified anti-pseudomonas antibiotics; moribund patients.&lt;br&gt;</t>
  </si>
  <si>
    <t>&lt;br&gt;                Primary end point(s): - Incidence of nosocomial pneumonia caused by P aeruginosa &lt;br&gt;                &lt;br&gt;                - Treatment emergent adverse events (TEAEs) treatment emergent serious adverse events (TESAEs), adverse events of special interest (AESIs)  through 49 days postdose&lt;br&gt;            ;&lt;br&gt;                Main Objective: 1. To evaluate the effect of MEDI3902 in reducing the incidence of nosocomial pneumonia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;&lt;br&gt;                Timepoint(s) of evaluation of this end point: Through 49 days postdose&lt;br&gt;</t>
  </si>
  <si>
    <t>&lt;br&gt;                Secondary end point(s): 1. MEDI3902 serum concentration and PK parameters &lt;br&gt;                2. MEDI3902 ADA response in serum &lt;br&gt;            ;&lt;br&gt;                Timepoint(s) of evaluation of this end point: Through 49 days postdose&lt;br&gt;</t>
  </si>
  <si>
    <t>Prospective, Randomized Study in Ventilated Critically Ill Patients Receiving Percutaneous Tracheotomy. A Comparison of Periinterventional Visualization of Conventional Bronchoscopy and Single Use Bronchoscopy (TraSUB‚Ñ¢)</t>
  </si>
  <si>
    <t>Device: Single Use Bronchoscopy for PDT;Device: Conventional Multi Use Bronchoscopy for PDT</t>
  </si>
  <si>
    <t>https://clinicaltrials.gov/show/NCT03952247</t>
  </si>
  <si>
    <t>TRAcheostomy With Single Use Bronchoscopes vs. Conventional Bronchoscopes</t>
  </si>
  <si>
    <t>NCT03952247</t>
  </si>
  <si>
    <t>TraSUB</t>
  </si>
  <si>
    <t>J√∂rn Grensemann, MD</t>
  </si>
  <si>
    <t>Dept. of Intensive Care Medicine</t>
  </si>
  <si>
    <t>&lt;br&gt;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t>
  </si>
  <si>
    <t>Visualisation</t>
  </si>
  <si>
    <t>Minute ventilation;Peak airway pressure;pH;paO2;paCO2;etCO2;Duration of intervention;Poor visualisation;Poor control;adverse events</t>
  </si>
  <si>
    <t>Optimizing Treatment Effects on OSA-related Clinical and Patient-centered Outcomes Among Blacks</t>
  </si>
  <si>
    <t>Behavioral: Tailored Videos;Behavioral: OSA Treatment;Behavioral: Standard Videos</t>
  </si>
  <si>
    <t>https://clinicaltrials.gov/show/NCT03354520</t>
  </si>
  <si>
    <t>NCT03354520</t>
  </si>
  <si>
    <t>17-01097</t>
  </si>
  <si>
    <t>Girardin Jean-Louis, PhD;Girardin Jean-Louis, PhD;Lloyd Gyamfi</t>
  </si>
  <si>
    <t>;Girardin.Jean-Louis@nyulangone.org;Lloyd.gyamfi@nyumc.org</t>
  </si>
  <si>
    <t>;646.501.3431;646-501-2613</t>
  </si>
  <si>
    <t>NYU Langone Health;</t>
  </si>
  <si>
    <t>National Institute on Minority Health and Health Disparities (NIMHD)</t>
  </si>
  <si>
    <t>&lt;br&gt;        Inclusion Criteria:&lt;br&gt;&lt;br&gt;          -  Self-reported race/ethnicity as African American, African, Caribbean or black&lt;br&gt;&lt;br&gt;          -  Accessible by phone&lt;br&gt;&lt;br&gt;          -  No plans to move away within the year&lt;br&gt;&lt;br&gt;          -  OSA diagnosis, consent, including permission to release medical data&lt;br&gt;&lt;br&gt;          -  Physician-diagnosed medical conditions.&lt;br&gt;&lt;br&gt;        Exclusion Criteria:&lt;br&gt;&lt;br&gt;          -  Progressive illnesses in which disability or death is expected within 1 year&lt;br&gt;&lt;br&gt;          -  Impaired cognitive/ functional ability precluding participation&lt;br&gt;&lt;br&gt;          -  Intention to move within the same year of enrollment&lt;br&gt;&lt;br&gt;          -  Family member currently enrolled&lt;br&gt;</t>
  </si>
  <si>
    <t>Change from Baseline OSA Self-Efficacy Scale Score to 6 Months Score</t>
  </si>
  <si>
    <t>&lt;br&gt;Product Name: Lyophilized lucinactant&lt;br&gt;Pharmaceutical Form: Nebuliser suspension&lt;br&gt;INN or Proposed INN: SINAPULTIDE&lt;br&gt;CAS Number: 138531-07-4&lt;br&gt;Concentration unit: mg/ml milligram(s)/millilitre&lt;br&gt;Concentration type: equal&lt;br&gt;Concentration number: 0.862-&lt;br&gt;INN or Proposed INN: dipalmitoylphosphatidylcholine&lt;br&gt;CAS Number: 63-89-8&lt;br&gt;Other descriptive name: 1,2-DIPALMITOYL-SN-GLYCERO-3-PHOSPHATIDYLCHOLINE (DPPC)&lt;br&gt;Concentration unit: mg/ml milligram(s)/millilitre&lt;br&gt;Concentration type: equal&lt;br&gt;Concentration number: 22.5-&lt;br&gt;INN or Proposed INN: Palmitic acid&lt;br&gt;CAS Number: 57-10-3&lt;br&gt;Other descriptive name: PALMITIC ACID&lt;br&gt;Concentration unit: mg/ml milligram(s)/millilitre&lt;br&gt;Concentration type: equal&lt;br&gt;Concentration number: 4.05-&lt;br&gt;INN or Proposed INN: palmitoyloleoyl-phosphatidylglycerol&lt;br&gt;CAS Number: 268550-95-4&lt;br&gt;Other descriptive name: PALMITOYL-OLEOYL PHOSPHATIDYLGLYCEROL&lt;br&gt;Concentration unit: mg/ml milligram(s)/millilitre&lt;br&gt;Concentration type: equal&lt;br&gt;Concentration number: 7.5-&lt;br&gt;&lt;br&gt;</t>
  </si>
  <si>
    <t>EUCTR2015-003519-40-NL</t>
  </si>
  <si>
    <t>Controlled: yesRandomised: yesOpen: noSingle blind: noDouble blind: yesParallel group: yesCross over: noOther: yesOther trial design description: Part A of the Study - double blind, Part B of the Study - open labelIf controlled, specify comparator, Other Medicinial Product: noPlacebo: noOther: yesOther specify the comparator: nCPAP - Continuous positive airway pressure/nasalNumber of treatment arms in the trial: 3</t>
  </si>
  <si>
    <t>Windtree Therapeutics, Inc. (formerly  Discovery Laboratories, Inc.)</t>
  </si>
  <si>
    <t>United States;Hungary;Canada;Poland;Ireland;Chile;Colombia;Netherlands</t>
  </si>
  <si>
    <t>Respiratory Distress Syndrome (RDS) &lt;br&gt;MedDRA version: 20.0Level: LLTClassification code 10021735Term: Infant respiratory distress syndromeSystem Organ Class:  100000015787 &lt;br&gt;MedDRA version: 20.0Level: LLTClassification code 10038690Term: Respiratory distress syndrome (neonatal)System Organ Class:  100000015787 &lt;br&gt;MedDRA version: 20.0Level: PTClassification code 10028974Term: Neonatal respiratory distress syndromeSystem Organ Class: 10038738 - Respiratory, thoracic and mediastinal disorders;Therapeutic area: Diseases [C] - Respiratory Tract Diseases [C08]</t>
  </si>
  <si>
    <t>Windtree Therapeutics, Inc. ( formerly Discovery Laboratories, Inc.)</t>
  </si>
  <si>
    <t>Inclusion criteria: &lt;br&gt;1. Signed ICF from legally authorized representative&lt;br&gt;(consent may be obtained prenatally, where allowed)&lt;br&gt;2. Gestational age:&lt;br&gt;a.Part A: 28 0/7 to 32 6/7 completed weeks' gestation PMA&lt;br&gt;b.Part B: 26 0/7 to 28 6/7 completed weeks' gestation PMA&lt;br&gt;3. Successful implementation of non-invasive support or ventilation&lt;br&gt;(preferably bubble CPAP) within:&lt;br&gt;a.Part A: 90 minutes after birth&lt;br&gt;b.Part B: 60 minutes after birth&lt;br&gt;4. Spontaneous breathing&lt;br&gt;5. Chest radiograph consistent with RDS&lt;br&gt;(may be deferred if in the best medical interest of the subject)&lt;br&gt;6. Respiratory support:&lt;br&gt;a.Part A: Within the first 20 hours after birth, requires an nCPAP of 5 to 7&lt;br&gt;cm H2O with an FiO2 =0.25 (&gt;0.21 for neonates 28 weeks PMA) to 0.4&lt;br&gt;that is clinically indicated for at least 30 minutes to maintain SpO2 of&lt;br&gt;90% to 95%.&lt;br&gt;b.Part B: Within the first 12 hours after birth, requires an nCPAP of 5 to&lt;br&gt;7 cm H2O with an FiO2 of &gt;0.21 to 0.4 that is clinically indicated for at&lt;br&gt;least 20 minutes to maintain SpO2 of 90% to 95%.&lt;br&gt;Transient (&lt;10 minutes) FiO2 excursions outside this range do not reset&lt;br&gt;the time requirement.&lt;br&gt;&lt;br&gt;&lt;br&gt;Are the trial subjects under 18? yes&lt;br&gt;Number of subjects for this age range: 320&lt;br&gt;F.1.2 Adults (18-64 years) no&lt;br&gt;F.1.2.1 Number of subjects for this age range &lt;br&gt;F.1.3 Elderly (&gt;=65 years) no&lt;br&gt;F.1.3.1 Number of subjects for this age range &lt;br&gt;</t>
  </si>
  <si>
    <t>Exclusion criteria: &lt;br&gt;1. A heart rate that cannot be stabilized above 100 beats per minute&lt;br&gt;(bpm) within 5 minutes of birth&lt;br&gt;2. Recurrent episodes of apnea requiring positive pressure ventilation&lt;br&gt;(PPV) administered manually or mechanically through any patient&lt;br&gt;interface&lt;br&gt;3. A 5 minute Apgar score &lt; 5&lt;br&gt;4. Major congenital malformation(s) or craniofacial abnormalities that preclude the use of nCPAP, diagnosed antenatally or immediately after birth&lt;br&gt;5. Clinically significant diseases or conditions other than RDS which could potentially interfere with cardiopulmonary function (eg, congenital heart disease, hydrops fetalis or congenital infection)&lt;br&gt;6. A known or suspected chromosomal abnormality or syndrome&lt;br&gt;7. Premature rupture of membranes (PROM) &gt;3 weeks&lt;br&gt;8. Hemodynamic instability requiring vasopressors or steroids for hemodynamic support and/or presumed clinical sepsis&lt;br&gt;9. A need for intubation and/or invasive mechanical ventilation at any time before enrollment into the study&lt;br&gt;10. The administration (or plan for administration) of any the following:&lt;br&gt;a) Another investigational agent or investigational medical device&lt;br&gt;b) Any other surfactant agent&lt;br&gt;c) Systemic corticosteroids (other than antenatal steroids already received)&lt;br&gt;11. Presence of air leak (pneumothorax, pneumomediastinum, pneumopericardium, subcutaneous emphysema, or definite evidence of pulmonary interstitial emphysema [PIE]) on the baseline chest&lt;br&gt;radiograph&lt;br&gt;</t>
  </si>
  <si>
    <t>Main Objective: To evaluate the safety and efficacy of lucinactant for inhalation in conjuction with nasal continuous positive airway pressure (nCPAP), in comparison to nCPAP alone, in preterm neonates with RDS, as assessed by the time to, and incidence of, respiratory failure and/or death due to RDS, incidence of bronchopulmonary dysplasia (BPD) at 36 weeks post-menstrual age (PMA), and change in physiologic parameters (fraction of inspired oxygen [FiO2] and partial pressure of carbon dioxide [PCO2]) over the first 72 hours of life.;Secondary Objective: Not applicable;Primary end point(s): The primary endpoint for this study is the incidence of respiratory failure&lt;br&gt;or death due to RDS within the first 72 hours of life. A subject will be&lt;br&gt;categorized as having respiratory failure due to RDS if either of the&lt;br&gt;following occur:&lt;br&gt;1. Intubation for MV and/or surfactant administration (with or without&lt;br&gt;MV) within 72 hours of life&lt;br&gt;2. The subject meets at least 1 of the following criteria, regardless of&lt;br&gt;whether endotracheal intubation is performed:&lt;br&gt;a. A sustained (= 60 minutes) need for FiO2 &gt; 0.45 to maintain an SpO2&lt;br&gt;&gt; 90% to 95%&lt;br&gt;b. A sustained (on = 2 consecutive observations &gt; 60 minutes apart)&lt;br&gt;transcutaneous PCO2 &gt; 65 mm Hg&lt;br&gt;c. nCPAP &gt; 8 cm H2O&lt;br&gt;Death due to RDS is any death whose primary cause is respiratory failure&lt;br&gt;due to RDS.&lt;br&gt;;Timepoint(s) of evaluation of this end point: the first 72 hours of life</t>
  </si>
  <si>
    <t>Secondary end point(s): Secondary endpoints:&lt;br&gt;1. Time to respiratory failure or death due to RDS&lt;br&gt;2. Incidence rate of BPD at 36 weeks PMA.&lt;br&gt;3. All-cause mortality&lt;br&gt;4. Incidence rate of survival without BPD at 36 weeks PMA.&lt;br&gt;5. Incidence of pulmonary air leak&lt;br&gt;&lt;br&gt;Tertiary Endpoints&lt;br&gt;The tertiary endpoints of this study include the evaluation of the following from the time of initiation of study treatment until study completion:&lt;br&gt;1. Incidence rates of common complications of prematurity other than air leak&lt;br&gt;2. Change from baseline in FiO2 and/or transcutaneous PCO2 over the first 72 hours of life&lt;br&gt;&lt;br&gt;Safety Endpoints&lt;br&gt;The following measures are to be documented in the electronic case report form (eCRF):&lt;br&gt;1.Survival (date and time of death, if applicable)&lt;br&gt;2.AEs, including adverse device effects (ADEs) and AEs of special interest including peridosing events, complications related to placement of bi-nasal prongs, and air leak &lt;br&gt;3.Concomitant medications&lt;br&gt;4.Use of respiratory support and supplemental O2 to include the following:&lt;br&gt;a)Need for endotracheal intubation and MV&lt;br&gt;b) Mode of respiratory support (including supplemental oxygen) and important parameters for that mode&lt;br&gt;5.Complications of prematurity&lt;br&gt;6.Physical examinations&lt;br&gt;7.Tolerability of lucinactant for inhalation&lt;br&gt;8.Incidence of air leak&lt;br&gt;9.Assessments of the following:&lt;br&gt;a)Vital signs&lt;br&gt;b)O2 saturation, as determined by pulse oximetry (SpO2)&lt;br&gt;c)Serum electrolyte measurements&lt;br&gt;d)Defecation&lt;br&gt;e)Chest radiography, prior to intubation&lt;br&gt;&lt;br&gt;&lt;br&gt;&lt;br&gt;&lt;br&gt;;Timepoint(s) of evaluation of this end point: at 36 weeks PMA</t>
  </si>
  <si>
    <t>Jul  1 2016 12:00AM</t>
  </si>
  <si>
    <t>Evaluation of sleep quality, quality of life and functional capacity pre and post-PAP and its repercussions in adults with non-cystic fibrosis bronchiectasis and obstructive sleep apnea - a three months follow-up study</t>
  </si>
  <si>
    <t>44 Adult patients with non-fibrocystic bronchiectasis and moderate to severe obstructive sleep apnea will use a PAP device with defined treatment pressure during PSG, every night for three months. They will also receive guidance and education on the role, care and maintenance of equipment, on the benefits of PAP treatment and its associated potential problems. The best type of mask will be chosen for patient comfort and all will be closely monitored and use of PAP (minimum of 4 hours per night) for greater adherence to treatment (KUSHIDA et al., 2006; EPSTEIN et al., 2009; et al., 2012, PELOSI et al, 2017). The subjective adherence to the use of the treatment will be evaluated by filling in the sleep diary, which includes the use of PAP. The patients will return to the laboratory after each week of treatment, to follow the efficacy and adherence to the treatment, to reinforce the treatment guidelines and to control the time of use of the equipment through the memory card.;Device;Continuous Positive Airway Pressure</t>
  </si>
  <si>
    <t>http://www.ensaiosclinicos.gov.br/rg/RBR-4q83kx/</t>
  </si>
  <si>
    <t>Evaluation of sleep, quality of life and ability to perform exercise before and after the use of an apparatus to treat sleep disorders in adults with non-fibrocystic bronchiectasis and obstructive sleep apnea</t>
  </si>
  <si>
    <t>RBR-4q83kx</t>
  </si>
  <si>
    <t>This project is of the longitudinal experimental type, open, with one arm.&lt;br&gt;&lt;br&gt;</t>
  </si>
  <si>
    <t>Centro Universit√°rio Augusto da Motta - Rio de Janeiro, RJ, Brazil</t>
  </si>
  <si>
    <t>Bronchiectasis; Sleep; Obstructive Sleep Apnea; Polysomnography. &lt;br&gt;Bronchiectasis &lt;br&gt;Sleep &lt;br&gt;Sleep Apnea, Obstructive &lt;br&gt;Polysomnography;J00-J99;Bronchiectasis;Sleep;Sleep Apnea, Obstructive;Polysomnography</t>
  </si>
  <si>
    <t>RBR-4q</t>
  </si>
  <si>
    <t>N√∫mero do CAAE: 99137418.1.0000.5235;N√∫mero do Parecer do CEP: 2.958.751</t>
  </si>
  <si>
    <t>Newton</t>
  </si>
  <si>
    <t>Faria J√∫nior</t>
  </si>
  <si>
    <t>Av. Rio Grande do Sul 65 Apt 301</t>
  </si>
  <si>
    <t>nsdfj@yahoo.com.br</t>
  </si>
  <si>
    <t>Centro Universit√°rio Augusto Motta - UNISUAM</t>
  </si>
  <si>
    <t>90Y</t>
  </si>
  <si>
    <t>Inclusion criteria: Patients with clinical diagnosis of BNF (after confirmation by HRCT and sweat test) of both genders; between 18 and 90 years old; after agreeing to participate in the study; signing the ICF; with no cognitive deficit that would interfere in the comprehension to answer the questionnaires; clinical stability at least 1 month; long-term bronchodilator use; presence of OSA confirmed by PSG.</t>
  </si>
  <si>
    <t>Exclusion criteria: Patients with bronchiectasis due to CF (chloride level in sweat&gt; 60 mmol / L); smoking history; presence of other pulmonary diseases (eg COPD and asthma) and / or other comorbidities that could influence the diagnosis and/or prognosis in the outcome of the disease.</t>
  </si>
  <si>
    <t>Reduction in mean apnea and hypopnea index determined by PSG and increase in walking meters at 6MWT and faster to achieve TGlittre after 3 months of PAP use in adults with BNF and OSA.</t>
  </si>
  <si>
    <t>Pulmonary function was complete with improvement in FEV1 and FVC, reduced levels of inflammatory biomarkers collected in the blood, improved quality of life questionnaires and a faster rate of ADLs after 3 months of PAP use in adults with BNF and AOS.</t>
  </si>
  <si>
    <t>VRC 316: A Phase I Open-Label Clinical Trial To Evaluate Dose, Safety, Tolerability, And Immunogenicity Of An Influenza HA Ferritin Vaccine, Alone Or In Prime-Boost Regimens With An Influenza DNA Vaccine In Healthy Adults</t>
  </si>
  <si>
    <t>Biological: VRC-FLUNPF081-00-VP (HA-F A/Sing);Biological: VRC-FLUDNA082-00-VP (DNA A/Sing)</t>
  </si>
  <si>
    <t>https://clinicaltrials.gov/show/NCT03186781</t>
  </si>
  <si>
    <t>Influenza HA Ferritin Vaccine, Alone or in Prime-Boost Regimens With an Influenza DNA Vaccine in Healthy Adults</t>
  </si>
  <si>
    <t>NCT03186781</t>
  </si>
  <si>
    <t>Allocation: Randomized. Intervention model: Sequential Assignment. Primary purpose: Prevention. Masking: None (Open Label).</t>
  </si>
  <si>
    <t>October 25, 2017</t>
  </si>
  <si>
    <t>17-I-0110;170110</t>
  </si>
  <si>
    <t>Grace L Chen, M.D.</t>
  </si>
  <si>
    <t>&lt;br&gt;        INCLUSION CRITERIA:&lt;br&gt;&lt;br&gt;        A subject must meet all of the following criteria:&lt;br&gt;&lt;br&gt;          -  Healthy subjects aged 18-70 (excluding subjects born between 1966-1969)&lt;br&gt;&lt;br&gt;          -  Based on history and examination, must be in good general health and without history&lt;br&gt;             of any of the conditions listed in the exclusion criteria&lt;br&gt;&lt;br&gt;          -  Received at least one licensed current seasonal influenza vaccine from 2014 to the&lt;br&gt;             present&lt;br&gt;&lt;br&gt;          -  Able and willing to complete the informed consent process&lt;br&gt;&lt;br&gt;          -  Available for clinic visits for 40 weeks after enrollment&lt;br&gt;&lt;br&gt;          -  Willing to have blood samples collected, stored indefinitely, and used for research&lt;br&gt;             purposes&lt;br&gt;&lt;br&gt;          -  Able to provide proof of identity to the satisfaction of the study clinician&lt;br&gt;             completing the enrollment process&lt;br&gt;&lt;br&gt;          -  Physical examination and laboratory results without clinically significant findings&lt;br&gt;             and a Body Mass Index (BMI) less than or equal to 40 within the 84 days before&lt;br&gt;             enrollment&lt;br&gt;&lt;br&gt;        Laboratory Criteria within 84 days before enrollment:&lt;br&gt;&lt;br&gt;          -  White blood cells (WBC) and differential either within institutional normal range or&lt;br&gt;             accompanied by the site Principal Investigator (PI) or designee approval&lt;br&gt;&lt;br&gt;          -  Total lymphocyte count greater than or equal to 800 cells/mm^3&lt;br&gt;&lt;br&gt;          -  Platelets = 125,000 - 500,000/mm^3&lt;br&gt;&lt;br&gt;          -  Hemoglobin within institutional normal range&lt;br&gt;&lt;br&gt;          -  Serum iron either within institutional normal range or accompanied by the site PI or&lt;br&gt;             designee approval&lt;br&gt;&lt;br&gt;          -  Alanine aminotransferase (ALT) less than or equal to 1.25 times institutional upper&lt;br&gt;             limit of normal (ULN)&lt;br&gt;&lt;br&gt;          -  Aspartate aminotransferase (AST) less than or equal to 1.25 times institutional ULN&lt;br&gt;&lt;br&gt;          -  Alkaline phosphatase (ALP) less than or equal to 1.1 times institutional ULN&lt;br&gt;&lt;br&gt;          -  Total bilirubin within institutional ULN&lt;br&gt;&lt;br&gt;          -  Serum creatinine less than or equal to 1.1 times institutional ULN&lt;br&gt;&lt;br&gt;          -  Negative for HIV infection by an FDA approved method of detection&lt;br&gt;&lt;br&gt;        Criteria applicable to women of childbearing potential:&lt;br&gt;&lt;br&gt;          -  Negative beta-human chorionic gonadotropin (Beta-HCG) pregnancy test (urine or serum)&lt;br&gt;             on the day of enrollment&lt;br&gt;&lt;br&gt;          -  Agrees to use an effective means of birth control from at least 21 days prior to&lt;br&gt;             enrollment through the end of the study&lt;br&gt;&lt;br&gt;        EXCLUSION CRITERIA:&lt;br&gt;&lt;br&gt;        A subject will be excluded if one or more of the following conditions apply:&lt;br&gt;&lt;br&gt;        - Breast-feeding or planning to become pregnant during the study.&lt;br&gt;&lt;br&gt;        Subject has received any of the following substances:&lt;br&gt;&lt;br&gt;          -  More than 10 days of systemic immunosuppressive medications or cytotoxic medications&lt;br&gt;             within the 4 weeks prior to enrollment or any within the 14 days prior to enrollment&lt;br&gt;&lt;br&gt;          -  Blood products within 16 weeks prior to enrollment&lt;br&gt;&lt;br&gt;          -  Live attenuated vaccines within 4 weeks prior to enrollment&lt;br&gt;&lt;br&gt;          -  Inactivated vaccines within 2 weeks prior to enrollment.&lt;br&gt;&lt;br&gt;          -  Investigational research agents within 4 weeks prior to enrollment or planning to&lt;br&gt;             receive investigational products while on the study&lt;br&gt;&lt;br&gt;          -  Current allergy treatment with allergen immunotherapy with antigen injections, unless&lt;br&gt;             on maintenance schedule&lt;br&gt;&lt;br&gt;          -  Current anti-tuberculosis (TB) prophylaxis or therapy&lt;br&gt;&lt;br&gt;          -  Previous H2 influenza investigational vaccine&lt;br&gt;&lt;br&gt;          -  Receipt of a licensed influenza vaccine within 6 weeks before trial enrollment&lt;br&gt;&lt;br&gt;        Subject has a history of any of the following clinically significant conditions:&lt;br&gt;&lt;br&gt;          -  Serious reactions to vaccines that preclude receipt of study vaccinations as&lt;br&gt;             determined by the investigator&lt;br&gt;&lt;br&gt;          -  Hereditary angioedema, acquired angioedema, or idiopathic forms of angioedema&lt;br&gt;&lt;br&gt;          -  Asthma that is not well controlled&lt;br&gt;&lt;br&gt;          -  Diabetes mellitus (type I or II), with the exception of gestational diabetes&lt;br&gt;&lt;br&gt;          -  Thyroid disease that is not well controlled&lt;br&gt;&lt;br&gt;          -  Idiopathic urticaria within the past year&lt;br&gt;&lt;br&gt;          -  Evidence of autoimmune disease or immunodeficiency&lt;br&gt;&lt;br&gt;          -  Hypertension that is not well controlled&lt;br&gt;&lt;br&gt;          -  Bleeding disorder diagnosed by a doctor (e.g. factor deficiency, coagulopathy, or&lt;br&gt;             platelet disorder requiring special precautions) or significant bruising or bleeding&lt;br&gt;             difficulties with IM injections or blood draws&lt;br&gt;&lt;br&gt;          -  Malignancy that is active or history of malignancy that is likely to recur during the&lt;br&gt;             period of the study.&lt;br&gt;&lt;br&gt;          -  Seizure disorder other than 1) febrile seizures, 2) seizures secondary to alcohol&lt;br&gt;             withdrawal more than 3 years ago, or 3) seizures that have not required treatment&lt;br&gt;             within the last 3 years&lt;br&gt;&lt;br&gt;          -  Asplenia, functional asplenia or any condition resulting in the absence or removal of&lt;br&gt;             the spleen&lt;br&gt;&lt;br&gt;          -  Guillain-Barre Syndrome&lt;br&gt;&lt;br&gt;          -  Psychiatric condition that precludes compliance with the protocol; past or present&lt;br&gt;             psychoses; or within 5 years prior to enrollment, a history of suicide plan or attempt&lt;br&gt;&lt;br&gt;          -  Any medical, psychiatric, social condition, occupational reason or other&lt;br&gt;             responsibility that, in the judgment of the investigator, is a contraindication to&lt;br&gt;             protocol participation or impairs a subject's ability to give informed consent.&lt;br&gt;</t>
  </si>
  <si>
    <t>Number of Subjects Reporting Local Reactogenicity Signs and Symptoms Within 7 Days of Each HA-F A/Sing Product Administration;Number of Subjects Reporting Local Reactogenicity Signs and Symptoms Within 7 Days of DNA A/Sing Product Administration;Number of Subjects Reporting Systemic Reactogenicity Signs and Symptoms Within 7 Days of Each HA-F A/Sing Product Administration;Number of Subjects Reporting Systemic Reactogenicity Signs and Symptoms Within 7 Days of DNA A/Sing Product Administration;Number of Subjects With Abnormal Laboratory Measures of Safety;Number of Subjects With One or More Unsolicited Non-Serious Adverse Events (AEs) Following Each HA-F A/Sing Product Administration;Number of Subjects With One or More Unsolicited Non-Serious Adverse Events (AEs) Following DNA A/Sing Product Administration;Number of Subjects With Influenza or Influenza-like Illness (ILIs) Following HA-F A/Sing Product Administration;Number of Subjects With Influenza or Influenza-like Illness (ILIs) Following DNA A/Sing Product Administration;Number of Subjects With Serious Adverse Events (SAEs) Following HA-F A/Sing Product Administration;Number of Subjects With Serious Adverse Events (SAEs) Following DNA A/Sing Product Administration</t>
  </si>
  <si>
    <t>Hemagglutination Inhibition Assay (HAI) Geometric Mean Titer (GMT) Against A/Singapore/1/1957 (H2N2) Following the Completion of Each Vaccine Regimen;Pseudoviral Neutralization Assay Geometric Mean Titer (GMT) Against A/Singapore/1/1957 (H2N2) Following the Completion of Each Vaccine Regimen;Seroconversion Rate Following the Completion of Each Vaccine Regimen</t>
  </si>
  <si>
    <t>https://clinicaltrials.gov/ct2/show/results/NCT03186781</t>
  </si>
  <si>
    <t>Strat√©gie Transfusionnelle √©rythrocytaire Dans la r√©animation du Choc Septique du Patient d'Onco-h√©matologie : Essai randomis√© Multicentrique TRANSPORT [TRANSfusion in Patients With Onco-hematological Malignancies ResusciTated From Septic Shock]</t>
  </si>
  <si>
    <t>Biological: Liberal Red blood cell transfusion;Biological: Restrictive Red blood cell transfusion</t>
  </si>
  <si>
    <t>https://clinicaltrials.gov/show/NCT03837171</t>
  </si>
  <si>
    <t>TRANSfusion in Patients With Onco-hematological Malignancies ResusciTated From Septic Shock</t>
  </si>
  <si>
    <t>NCT03837171</t>
  </si>
  <si>
    <t>Septic Shock;Anemia;Cancer</t>
  </si>
  <si>
    <t>March 24, 2019</t>
  </si>
  <si>
    <t>2018-A00592-53;K170913J</t>
  </si>
  <si>
    <t>Frederic PENE, MD, PhD;frederic PENE, MD</t>
  </si>
  <si>
    <t>frederic.pene@cch.aphp.fr;</t>
  </si>
  <si>
    <t>158414677;</t>
  </si>
  <si>
    <t>&lt;br&gt;        Inclusion Criteria:&lt;br&gt;&lt;br&gt;          -  Age &gt; 18 years&lt;br&gt;&lt;br&gt;          -  Evolutive (complete remission &lt; 2 years) malignant solid tumor or chronic or acute&lt;br&gt;             hematological malignancy&lt;br&gt;&lt;br&gt;          -  Septic shock defined as:&lt;br&gt;&lt;br&gt;          -  Presumed or documented infection&lt;br&gt;&lt;br&gt;          -  Acute circulatory failure defined as hypotension requirement of vasoactive drugs for&lt;br&gt;             more than one hour (norepinephrine or epinephrine = 0.1 ¬µg/kg/min)&lt;br&gt;&lt;br&gt;          -  Tissue hypoxia defined by arterial lactate level &gt; 2 mmol/L within 12 hours prior to&lt;br&gt;             inclusion&lt;br&gt;&lt;br&gt;          -  Hemoglobin level &lt; 9 g/dL&lt;br&gt;&lt;br&gt;          -  Informed consent from patients or surrogates&lt;br&gt;&lt;br&gt;        Exclusion Criteria:&lt;br&gt;&lt;br&gt;          -  Acute life-threatening bleeding&lt;br&gt;&lt;br&gt;          -  Ongoing acute coronary syndrome or any other acute ischemic condition&lt;br&gt;&lt;br&gt;          -  End-of-life decisions at the time of ICU admission&lt;br&gt;&lt;br&gt;          -  Refusal of transfusions for personal beliefs&lt;br&gt;&lt;br&gt;          -  Lack of social security coverage&lt;br&gt;&lt;br&gt;          -  Pregnancy or breastfeeding&lt;br&gt;</t>
  </si>
  <si>
    <t>Tissue oxygenation</t>
  </si>
  <si>
    <t>Transfusion reaction;TRIALI;thrombosis;Ischemic;ICU length of stay;renal replacement therapy free days;vasopressor free days;ventilator free days;Change in SOFA 7d;Change in SOFA 72;Change in SOFA 48;Change in SOFA 24;Hospital mortality;ICU mortality;Mortality 28;Mortality 7;Tissue oxygenation 48;Tissue oxygenation 24;Tissue oxygenation 6</t>
  </si>
  <si>
    <t>Pneumonia investigation bundle to guide therapy for hospitalised community acquired pneumonia (PIBCAP study)</t>
  </si>
  <si>
    <t>&lt;br&gt;                This study is a pragmatic, multicentre, open randomised controlled trial. We will recruit from 5 UK hospitals. Participants will be identified by the clinical care team or research nurse by assessing those admitted to hospital with community-acquired pneumonia.&lt;br&gt;&lt;br&gt;                Eligible participants will randomised at baseline to either control treatment or the PIBCAP intervention:&lt;br&gt;                1. The control arm will have investigations and treatment per NICE Pneumonia guideline.&lt;br&gt;                2. The participants randomised to the PIBCAP arm will have PIBCAP investigations performed on their admission throat swab, spontaneous sputum (if available) and urine (if available). Initially this group will have standard antibiotic treatment as per NICE Pneumonia guideline, but then following PIB CAP results treatment will be personalised within&lt;br&gt;                36 hours of hospital admission.&lt;br&gt;&lt;br&gt;                All participants will be asked to complete patient questionnaires and have clinical assessments recorded at baseline, 7 days and 30 days after enrollment. The day 7 visit is a safety assessment and the day 30 visit is to assess recovery. Interventions will be delivered by the clinical care team supported by the research nurse.&lt;br&gt;&lt;br&gt;                The primary outcome measure is the Desirability of Outcome Ranking (DOOR) to assess the efficacy and safety of PIB CAP therapy based on assessing (A) day 30 clinical response and (B) day 30 total antibiotics Defined Daily Dose (DDD) to ensure by narrowing antibiotics this does not lead to subsequent additional antibiotic use. This study will assess the utility of a pneumonia investigation bundle using fast multiplex real-time Polymerase Chain Reaction assays for 26 respiratory bacteria and viruses along with uri</t>
  </si>
  <si>
    <t>http://isrctn.com/ISRCTN42850134</t>
  </si>
  <si>
    <t>Is it better to treat pneumonia by customising antibiotic treatment based on the PIBCAP test compared to the current standard NHS treatment?</t>
  </si>
  <si>
    <t>ISRCTN42850134</t>
  </si>
  <si>
    <t>NHS Lothian</t>
  </si>
  <si>
    <t>Community-acquired pneumonia &lt;br&gt;Respiratory &lt;br&gt;Pneumonia, organism unspecified</t>
  </si>
  <si>
    <t>Nil known;Nil known;41947</t>
  </si>
  <si>
    <t>Moira</t>
  </si>
  <si>
    <t>Ross</t>
  </si>
  <si>
    <t>Trial Manager                    Edinburgh Clinical Trials Unit                    Usher Institute University of Edinburgh                    Level 2, Nine Edinburgh BioQuarter                    9 Little France Road</t>
  </si>
  <si>
    <t>pibcap@ed.ac.uk</t>
  </si>
  <si>
    <t>+44 (0)131 651 9910</t>
  </si>
  <si>
    <t>National Institute for Health Research; Grant Codes: 2019/0032TMF</t>
  </si>
  <si>
    <t>Inclusion criteria: &lt;br&gt;                1. Hospitalised for CAP&lt;br&gt;                2. Uncomplicated CAP confirmed by physician&lt;br&gt;                3. CURB65 score two or more&lt;br&gt;                4. Aged 16 and over&lt;br&gt;</t>
  </si>
  <si>
    <t>Exclusion criteria: &lt;br&gt;                1. Immunodeficiency - defined as being on long term (?28 days) oral prednisolone 10mg or more per day or other long-term disease-modifying drug&lt;br&gt;                2. All forms of pulmonary fibrosis including usual interstitial pneumonia, asbestosis, non-specific interstitial pneumonia, hypersensitivity pneumonitis, active sarcoidosis&lt;br&gt;                3. No capacity to consent&lt;br&gt;                4. Active malignancy&lt;br&gt;                5. Solid organ transplant&lt;br&gt;                6. COPD on domiciliary oxygen therapy&lt;br&gt;                7. Palliative treatment only&lt;br&gt;                8. Mechanical ventilation&lt;br&gt;                9. End of life care&lt;br&gt;                10. Previously randomised into this trial&lt;br&gt;                11. Participation in another CTIMP or CIMD interventional study&lt;br&gt;</t>
  </si>
  <si>
    <t>Clinical outcome measured with Desirability of Outcome Ranking (DOOR) and then further ranked using the Response Adjusted for Duration of Antibiotic Risk, assessed at day 30</t>
  </si>
  <si>
    <t>&lt;br&gt;                1. CAP resolution (Y/N), measured by improvement of symptoms and clinical signs related to CAP, CRP level&lt; 20 mg/L, and not on antibiotics related to CAP, assessed at day 7 and day 30&lt;br&gt;                2. Major adverse events (Y/N) and number, measured by clinician reporting an event in medical records, assessed at day 7 and day 30&lt;br&gt;                3. Readmissions to hospital within 30 days due to CAP, measured by admission recorded in patient records, assessed at day 30&lt;br&gt;                4. Death (at 30 days and time to death), measured by death recorded in patient records, assessed at day 30&lt;br&gt;                5. Narrowing spectrum of antibiotics, measured by clinician confirming that antibiotic prescriptions were altered according to PIBCAP results, assessed at day 7 and day 30&lt;br&gt;                6. Macrolide DDD, measured by calculating the daily dose of macrolide antibiotics prescribed, assessed at day 30&lt;br&gt;                7. Alteration or addition of antibiotic therapy, measured by antibiotic prescriptions in medical records, assessed at day 7 and day 30&lt;br&gt;                8. Length of hospital stay, measured by admission and discharge dates recorded in patient records, assessed at day 7 and day 30&lt;br&gt;                9. Antibiotic side effects, measured by clinician reporting an event in medical records, assessed at day 7 and day 30&lt;br&gt;                10. Antibiotic costs measured within trial analysis and longer term economic modelling, assessed at day 30&lt;br&gt;                11. Participant symptoms, measured by clinician reporting an event in medical records, assessed at day 7 and day 30&lt;br&gt;                12. Antibiotic resistance in bacteria isolated, measured within trial analysis, assessed at day 30&lt;br&gt;                13. The optimum specimen(s) for assessment of CAP for bacteria, atypical bacteria and viruses, measured within trial analysis, assessed at day 30&lt;br&gt;                14. Cost per QALY at 30 days, measured within trial analysis and longer term economic modelling, assessed at day 30&lt;br&gt;                15. Cost per DDD of antibiotics at 30 days, measured within trial analysis and longer term economic modelling, assessed at day 30&lt;br&gt;&lt;br&gt;                Additional secondary outcome measures in the PIBCAP group:&lt;br&gt;                1. Time to PIB, measured within trial analysis from times recorded in CRF, assessed at baseline&lt;br&gt;                2. Whether clinicians personalise antibiotics based within 36 hours of hospital admission using the PIB CAP bundle CAP results, measured by within trial analysis and by clinician confirming a change in prescribing, assessed at day 7 and day 30&lt;br&gt;                3. Proportion of PIB CAP that produces a result, measured within trial analysis from lab results recorded in patient medical record, assessed at baseline&lt;br&gt;</t>
  </si>
  <si>
    <t>1. Peer-reviewed scientific journals 2. Internal report 3. Conference presentation 4. Publication on website 5. A lay version of the study results will be provided to the British Lung Foundation for dissemination  The protocol will be available on the trial website https://www.ed.ac.uk/usher/edinburgh-clinical-trials/our-studies Any other study documentation (e.g. PIL) can be made available by emailing pibcap@ed.ac.uk The SAP will be finalised before database lock, and can be requested by emailing pibcap@ed.ac.uk  IPD sharing statement The datasets generated during and analysed during the current study will be available upon request from the chief investigator Prof Adam Hill by emailing pibcap@ed.ac.uk. Following publication of the primary paper, a de-identified individual participant data set will be submitted to data archiving for sharing purposes. Access to the de-identified dataset will be under a controlled access model in line with ECTU policies at that time.</t>
  </si>
  <si>
    <t>Approved 17/10/2018, Scotland A REC (Waverley Gate, 2-4 Waterloo Place, Edinburgh, EH1 3EG; Tel: +44 (0)131 465-5680; manx.neill@nhslothian.scot.nhs.uk), ref: 18/SS/0125</t>
  </si>
  <si>
    <t>A prospective, randomized, open, a small sample, observational pilot study for exogenous erythropoietin intervention for acute kidney injury complicated with acute respiratory distress syndrome patients</t>
  </si>
  <si>
    <t>EPO group:EPO 10000u, H, qd√ó3d;Control group:No;</t>
  </si>
  <si>
    <t>http://www.chictr.org.cn/showproj.aspx?proj=31769</t>
  </si>
  <si>
    <t>ChiCTR1800018852</t>
  </si>
  <si>
    <t>EPO group:10;Control group:10;</t>
  </si>
  <si>
    <t>Renji Hospital, School of Medicine, Shanghai Jiao Tong University</t>
  </si>
  <si>
    <t>Acute kidney injury complicated acute respiratory distress syndrome</t>
  </si>
  <si>
    <t>Mingli Zhu</t>
  </si>
  <si>
    <t>160 Pujian Road, Shanghai, China</t>
  </si>
  <si>
    <t>millionzhu525@126.com</t>
  </si>
  <si>
    <t>+86 13701903155</t>
  </si>
  <si>
    <t>Inclusion criteria: 1) signing the informed consent;&lt;br&gt;2) adult patients aged 18 and above;&lt;br&gt;3) patients admitted to ICU for various reasons;&lt;br&gt;4) patients meeting the diagnosis of acute kidney injury;&lt;br&gt;5) patients with acute respiratory distress syndrome;6) patients with mild to moderate anemia.</t>
  </si>
  <si>
    <t>Exclusion criteria: 1) Chronic Kidney Disease (CKD) with GFR&lt;60ml/min;&lt;br&gt;2) previous history of chronic lung diseases (including chronic obstructive emphysema, pulmonary hypertension, etc.);&lt;br&gt;3) screening patients who had been given EPO treatment two weeks before;&lt;br&gt;4) patients with EPO allergy;&lt;br&gt;5) severe anemia;&lt;br&gt;6) severe lung injury;&lt;br&gt;7) severe kidney damage.</t>
  </si>
  <si>
    <t>oxygenation fractional;hemoglobin;Creatinine;INR;bilirubin;</t>
  </si>
  <si>
    <t>Blood Pressure;</t>
  </si>
  <si>
    <t>Qi Lu</t>
  </si>
  <si>
    <t>Comparison of safety and effectiveness of Levofloxacin/Colistin regimen with Levofloxacin/high dose Ampicillin-sulbactam infusion in treatment of Ventilator-Associated Pneumonia due to multi drug resistant Acinetobacter</t>
  </si>
  <si>
    <t>Intervention 1: Intervention group: Amp Ampicillin-sulbactam 6g 4 times a day with Amp Levofloxacin 750mg Daily. Intervention 2: Control group: Amp Colistin 9000000 unit stat and then Amp Colistin 4500000 unit two times a day with Amp Levofloxacin 750mg daily.</t>
  </si>
  <si>
    <t>http://en.irct.ir/trial/10635</t>
  </si>
  <si>
    <t>Comparison of Levofloxacin/Colistin with Levofloxacin/high dose Ampicillin-sulbactam infusion in treatment of Ventilator-Associated Pneumonia due to multi drug resistant Acinetobacter</t>
  </si>
  <si>
    <t>IRCT20120703010178N15</t>
  </si>
  <si>
    <t>Randomization: Randomized, Blinding: Single blinded, Placebo: Not used, Assignment: Parallel, Purpose: Treatment, Randomization description: The method of assigning each regimen to patients is randomized and random blocked blocks with block size 6 (using a permuted block randomization table), Blinding description: outcome assessors.</t>
  </si>
  <si>
    <t>Ventilator-Associated Pneumonia due to multi drug resistant Acinetobacter. &lt;br&gt;Pneumonia due to other aerobic Gram-negative bacteria</t>
  </si>
  <si>
    <t>Department of Clinical Pharmacy, Faculty of Pharmacy, Shahid Beheshti University of Medical Sciences</t>
  </si>
  <si>
    <t>Inclusion criteria: Participant has received mechanical ventilation for &gt; 48 hours&lt;br&gt;Acute Physiology and Chronic Health Evaluation (APACHE) II score of more than 8&lt;br&gt;CPIS score &gt;6&lt;br&gt;ETT culture of MDR acinetobacter (‚ÄòMDR Acinetobacter spp.‚Äô will be defined as the isolate resistant to at least three classes of antimicrobial agents as below:all penicillins and cephalosporins (including inhibitor combinations), fluroquinolones, and aminoglycosides.)</t>
  </si>
  <si>
    <t>Exclusion criteria: History of moderate or severe hypersensitivity reactions to beta-lactam antibiotics or colistin&lt;br&gt;Kidney injury defined as GFR&lt;30ml/min (day 0 to 3 of the study)&lt;br&gt;Have received antibiotics for this episode of ventilator-associated pneumonia for more than 96 hours before study medication administration&lt;br&gt;co-infection in another organs&lt;br&gt;Acute respiratory distress syndrome&lt;br&gt;Has any of the following conditions: chest trauma with a fracture of the sternum, ribs, or both&lt;br&gt;Has lung cancer within the last 2 years&lt;br&gt;chronic bronchitis with an increase in severity within the last 30 days&lt;br&gt;tuberculosis on treatment&lt;br&gt;suspected atypical pneumonia&lt;br&gt;cystic fibrosis and severe burns to greater than 15% of the body</t>
  </si>
  <si>
    <t>30% Decreasing in CPIS score. Timepoint: Before intervention and 4, 7 , 10 days after intervention. Method of measurement: CPIS score.</t>
  </si>
  <si>
    <t>Evaluation of ESR &amp; CPR change in infection treatment. Timepoint: before intervention and 4, 7 , 10 days after intervention. Method of measurement: Laboratory scaling.</t>
  </si>
  <si>
    <t>EUCTR2018-000468-27-HR</t>
  </si>
  <si>
    <t>Inclusion criteria: &lt;br&gt;Subjects eligible to participate in this study must meet all of the following inclusion criteria:&lt;br&gt;1. Male and female subjects 50 years of age (inclusive) or older, willing and able to give the written informed consent prior to study entry.&lt;br&gt;2. Able to comply with the trial procedures and be available for all study visits including answering phone calls and coming to the site as defined by the Protocol.&lt;br&gt;3. Medically stable (subjects may have underlying systemic chronic conditions such as hypertension, diabetes, ischemic heart disease, or hypothyroidism, as long as their symptoms/signs are controlled; if they are on systemic pharmacological treatment for such condition, the treatment must have been stable for at least 3 months preceding first vaccination).&lt;br&gt;4. Women of childbearing potential (not surgically sterile or postmenopausal for greater than or equal to one year) and men must agree to practice adequate effective contraception barrier or hormone-based methods or intrauterine device (IUD) for women and a condom for males -whose female partner has childbearing potential - throughout the study treatment and for at least up to day 81 (for females) and day 111 (for males) of the trial&lt;br&gt;(i.e.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both study vaccinations.&lt;br&gt;Are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</si>
  <si>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significant impairment/alteration of immune function (excluding that normally associated with advanced age) as judged by PI/SI.&lt;br&gt;3. Receipt of: a) Current (including within 60 days before Visit 1 or planned during the study) daily use of immunosuppressive drugs: i) systemic glucocorticoids 10 mg prednisone per day ii) cytotoxic drugs b) Investigational drugs within 30 days before, or planned during, the study c) Blood products within 3 months before, or planned during, the study d) Influenza vaccine within 6 months before the study or planned during the study &lt;br&gt;e)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PI/SI.&lt;br&gt;5. An acute illness, which occurred within 1 week before first vaccination, as judged by the PI/SI, or body temperature greater than: for participants age 50-59 37.9¬∫C (axillary or forehead) or 38.4 ¬∫C (oral), or 38.9¬∫C (ear/tympanic or rectal); for participants of age 60 or more, greater than 37.2¬∫C (axillary or forehead) or 37.7 ¬∫C (oral), or 38.2¬∫C (ear/tympanic or rectal), which occurred within 1 week before first vaccination.&lt;br&gt;6. Anatomical deficiencies which exclude possibility of taking NP swab or throat and nasal swab.&lt;br&gt;7. Women who are breastfeeding or planning pregnancy during the period of the study.&lt;br&gt;8. Institutionalized subjects or subjects unable to come to the study site as expected by the Protocol.&lt;br&gt;</t>
  </si>
  <si>
    <t>Main Objective: Safety: To assess M-001 Safety by solicited local and systemic reactogenicity events occurring between 0 and 7 days following receipt of each of the two doses of M-001 or placebo and to assess SAEs and new-onset of chronic medical illnesses (NOCIs) during period from Day 0 until end of first passive surveillance period in each group.&lt;br&gt;Clinical Efficacy: To assess efficacy of M-001 in the prevention of influenza disease by comparing the occurrence of culture confirmed influenza in the M-001 experimental group vs. placebo caused by any influenza A or B virus in association with a protocol defined Influenza Like Illness (ILI)&lt;br&gt;;Secondary Objective: Clinical efficacy&lt;br&gt;1. Compare the occurrence of qualitative PCR confirmed influenza in the M-001 experimental group vs. placebo caused by any influenza A or B virus in association with a protocol defined ILI.&lt;br&gt;2. Reduced Severity of PCR-confirmed influenza illness by the time to symptom alleviation/fever resolution (alleviation/resolution‚Äù).&lt;br&gt;3. To assess in at least a subset of samples the consistency of manufacturing between 3 batches of M-001 according to their T cell responses by IFN-g production in PBMCs.&lt;br&gt;4. To assess the durability of vaccine efficacy over a second influenza season.&lt;br&gt;5. To assess proportion of subjects having ILI symptoms in the experimental or control group.;Primary end point(s): Safety:&lt;br&gt;To assess M-001 Safety by solicited local and systemic reactogenicity events occurring within 8 days (day of the vaccination inclusive) following receipt of each of the two doses of M-001 or placebo and to assess SAEs, and new-onset of chronic medical illnesses (NOCIs) during period from Day 0 until end of first passive surveillance period in each group. To assess M-001 Safety by occurrence of unsolicited AEs from the time of first study vaccination through 21 days after each study vaccination (day of the vaccination inclusive).&lt;br&gt;&lt;br&gt;Clinical Efficacy:&lt;br&gt;Compare the occurrence of either qRT-PCR or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include one of the following respiratory symptoms (sore throat, cough, sputum production, nasal discharge or congestion, wheezing or difficult breathing) and at least one additional systemic symptom [fever (oral temperature &gt;37.2¬∞C for age 50-59, or &gt;36.7¬∞C for age 60 or more, or increased = 1.3¬∞C from baseline), headache, myalgia and/or arthralgia, chills, and fatigue (tiredness for at least 12 hours)]. NP (Nasopharyngeal) or combined nasal and throat swab will be collected from participants who meet the ILI definition for qRT-PCR analysis of influenza A and/or B virus. Influenza positive samples by PCR will be further analysed for culture confirmation&lt;br&gt;;Timepoint(s) of evaluation of this end point: June 2019</t>
  </si>
  <si>
    <t>Secondary end point(s): 1.Compare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ILI. Nasopharyngeal swab will be collected from participants who meet the ILI definition within 24 hours from ILI being reported to or identified by study personnel for qRT-PCR confirmation of influenza A and/or B virus (a nasal and throat sample can be collected as alternative method), and the samples identified with qRT-PCR as positive for influenza A or B virus will be verified with virus culture.&lt;br&gt;&lt;br&gt;2.Reduced Severity of influenza illness &lt;br&gt;Reduction of either qRT-PCR or Culture-confirmed influenza illness severity: The reduction due to M-001 in the average number of days with respiratory or systemic symptoms during the first laboratory-confirmed influenza illness episode. &lt;br&gt;3.The percentage of subjects having ILI symptoms in the experimental and control group&lt;br&gt;4.The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 &lt;br&gt;;Timepoint(s) of evaluation of this end point: June 2020</t>
  </si>
  <si>
    <t>Jun 26 2018 12:00AM</t>
  </si>
  <si>
    <t>Real-time Compression Feedback for Patients With In-hospital Cardiac Arrest: A Multi-Center Randomized Controlled Clinical Trial</t>
  </si>
  <si>
    <t>Device: Audiovisual compression feedback;Other: Standard Manual Chest Compression</t>
  </si>
  <si>
    <t>https://clinicaltrials.gov/show/NCT02845011</t>
  </si>
  <si>
    <t>Compression Feedback for Patients With In-hospital Cardiac Arrest</t>
  </si>
  <si>
    <t>NCT02845011</t>
  </si>
  <si>
    <t>Cardiopulmonary Arrest;Cardiopulmonary Resuscitation</t>
  </si>
  <si>
    <t>January 1, 2015</t>
  </si>
  <si>
    <t>BMSU CFA Prospective</t>
  </si>
  <si>
    <t>Amir Vahedian-azimi, PhD, RN</t>
  </si>
  <si>
    <t>Baqiyatallah Universiy of Medical Sciences</t>
  </si>
  <si>
    <t>Shahid Beheshti University;Tehran University of Medical Sciences;East Carolina University</t>
  </si>
  <si>
    <t>&lt;br&gt;        Inclusion Criteria:&lt;br&gt;&lt;br&gt;          -  Age = 18 years&lt;br&gt;&lt;br&gt;          -  Admitted to the intensive care unit (ICU)&lt;br&gt;&lt;br&gt;          -  Full-code status&lt;br&gt;&lt;br&gt;          -  Informed consent was obtained from the patient, legal guardian, or healthcare&lt;br&gt;             surrogate upon ICU admission (prior to cardiac arrest event)&lt;br&gt;&lt;br&gt;        Exclusion Criteria:&lt;br&gt;&lt;br&gt;          -  Patients with any limitation of code status including but not limited to no code&lt;br&gt;             ordo not resuscitate (DNR) anddo not intubate (DNI), were excluded from study&lt;br&gt;             participation&lt;br&gt;</t>
  </si>
  <si>
    <t>Sustained Return of Spontaneous Circulation</t>
  </si>
  <si>
    <t>Survival to ICU discharge;Survival to Hospital Discharge;Fractures</t>
  </si>
  <si>
    <t>CPAP Effect in Nocturnal Blood Pressure in Normotensive Patients With Dipper Circadian Pattern and Severe Obstructive Sleep Apnea (OSA)</t>
  </si>
  <si>
    <t>https://clinicaltrials.gov/show/NCT03948373</t>
  </si>
  <si>
    <t>Normotensive OSA Patients With Dipper Circadian Blood Pressure Pattern</t>
  </si>
  <si>
    <t>NCT03948373</t>
  </si>
  <si>
    <t>Normotensive;Sleep Apnea, Obstructive</t>
  </si>
  <si>
    <t>Dipper-OSA</t>
  </si>
  <si>
    <t>Ferran Barb√© Illa, MD;Ferran Barb√© Illa, MD;Ferran Barbe, MD</t>
  </si>
  <si>
    <t>;febarbe.lleida.ics@gencat.cat;</t>
  </si>
  <si>
    <t>;+34 (973) 70 53 72;</t>
  </si>
  <si>
    <t>SEPAR, CIBERES;</t>
  </si>
  <si>
    <t>&lt;br&gt;        Inclusion Criteria:&lt;br&gt;&lt;br&gt;          1. Men and women over 18 years of age&lt;br&gt;&lt;br&gt;          2. Referred to the sleep unit for suspected OSA&lt;br&gt;&lt;br&gt;          3. Being normotensive and presenting an AHI = 30 in the sleep study&lt;br&gt;&lt;br&gt;          4. Signature of the informed consent.&lt;br&gt;&lt;br&gt;        Exclusion Criteria:&lt;br&gt;&lt;br&gt;          1. Previous CPAP treatment&lt;br&gt;&lt;br&gt;          2. Significant somnolence defined by an Epworth Sleepiness Scale (ESS) score higher than&lt;br&gt;             18&lt;br&gt;&lt;br&gt;          3. Psychophysical inability to complete questionnaires&lt;br&gt;&lt;br&gt;          4. Previous diagnosis or suspicion of another sleep disorder&lt;br&gt;&lt;br&gt;          5. Presence of more than 50% of central apneas or Cheyne-Stokes respiration&lt;br&gt;&lt;br&gt;          6. Having a serious chronic disease: neoplasia, renal failure, severe chronic obstructive&lt;br&gt;             pulmonary disease, chronic depression and other chronic limiting diseases&lt;br&gt;&lt;br&gt;          7. Medical history that may interfere with the objectives of the study or, in the opinion&lt;br&gt;             of the researcher, may compromise the conclusions&lt;br&gt;&lt;br&gt;          8. Any medical, social or geographical factor that may endanger the patient's compliance&lt;br&gt;             9-Having a profession of high risk (professional driver).&lt;br&gt;</t>
  </si>
  <si>
    <t>Effect of CPAP treatment on BP according to the circadian BP pattern in normotensive dipper patients with severe OSA</t>
  </si>
  <si>
    <t>Prevalence of the different circadian BP patterns (dipper/no-dipper) in the ABPM of normotensive subjects diagnosed with severe OSA without significant somnolence (Epworth=18);Relationship between compliance with CPAP treatment and the blood pressure change in these patients;Ambulatory blood pressure parameters different to circadian blood pressure that are related to the response to CPAP treatment;Changes in the biomarkers' profile after CPAP treatment</t>
  </si>
  <si>
    <t>24-hour pre-treatment with high dose versus low dose dexamethasone in prevention of post -extubation airway obstruction in childrenA Randomized, open-label,controlled trial</t>
  </si>
  <si>
    <t>Intervention1: DEXAMETHASONE: Study group (24-hour pre-treatment with 0.25mg/Kg/dose): In this group (henceforth will be called as Group 1), patients will receive 6 doses of intravenous dexamethasone (0.25mg/Kg/dose, max 4mg/dose). The first dose will be administered 24 hour before anticipated extubation and will subsequently every 6 hours for a total of 6 doses. The planned extubation will be done during daytime immediately after receiving the 5th dose of dexamethasone.&lt;br&gt;Control group (24-hour pre-treatment with 0.5mg/Kg/dose): In this group (henceforth will be called as Group 2),patients will receive 6 doses of intravenous dexamethasone(0.5mg/Kg/dose, max 8mg/dose). The first dose will be administered 24 hour before anticipated extubation and will subsequently every 6 hours for a total of 6 doses. The planned extubation will be done during daytime immediately after receiving the 5th dose of dexamethasone  &lt;br&gt;&lt;br&gt;Control Intervention1: DEXAMETHASONE: Study group (24-hour pre-treatment with 0.25mg/Kg/dose): In this group (henceforth will be called as Group 1), patients will receive 6 doses of intravenous dexamethasone (0.25mg/Kg/dose, max 4mg/dose). The first dose will be administered 24 hour before anticipated extubation and will subsequently every 6 hours for a total of 6 doses. The planned extubation will be done during daytime immediately after receiving the 5th dose of dexamethasone. Control group (24-hour pre-treatment with 0.5mg/Kg/dose): In this group (henceforth will be called as Group 2),patients will receive 6 doses of intravenous dexamethasone(0.5mg/Kg/dose, max 8mg/dose). The first dose will be administered 24 hour before anticipated extubation and will subsequently every 6 hours for a total of 6 doses. The planned extubation will be done during daytime immediate</t>
  </si>
  <si>
    <t>http://www.ctri.nic.in/Clinicaltrials/pmaindet2.php?trialid=17286</t>
  </si>
  <si>
    <t>A clinical trial to compare lower vs higher dose of dexamethasone to prevent post extubation airway obstruction in children</t>
  </si>
  <si>
    <t>CTRI/2017/08/009273</t>
  </si>
  <si>
    <t>Health Condition 1: null- PEDIATRIC INTENSIVE CARE PATIENTS UNDERGOING EXTUBATION FROM VENTILATIONHealth Condition 2: J152- Pneumonia due to staphylococcus</t>
  </si>
  <si>
    <t>Arun Baranwal</t>
  </si>
  <si>
    <t>Advanced Pediatric Centre,PGIMER ,Chandigarh Advanced Pediatric Centre,PGIMER ,Chandigarh</t>
  </si>
  <si>
    <t>baranwal1970@gmail.com</t>
  </si>
  <si>
    <t>PGIMER ,Chandigarh</t>
  </si>
  <si>
    <t>Advanced Pediatric Centre, PGIMER ,Chandigarh Advanced Pediatric Centre, PGIMER ,Chandigarh</t>
  </si>
  <si>
    <t>Diamond Jubilee Society Trust,1st floor,College building,Seth G S Medical College and KEM Hospital,Acharya Donde Marg,Parel, Mumbai 400 012</t>
  </si>
  <si>
    <t>Inclusion criteria: 1.Age  &gt;3 months to  &lt;12 years. &lt;br/ &gt;&lt;br&gt;2.Intubated for √¢?¬•48 hrs. &lt;br/ &gt;&lt;br&gt;3.Undergoing their first elective extubation in the PICU. &lt;br/ &gt;&lt;br&gt;</t>
  </si>
  <si>
    <t>Exclusion criteria: Exclusion Criteria &lt;br/ &gt;&lt;br&gt;1.Upper airway obstruction due to infection, trauma, burns, surgery as indication for intubation.  &lt;br/ &gt;&lt;br&gt;2.Corticosteroid therapy within previous 7 days. &lt;br/ &gt;&lt;br&gt;3.Chronic treatment with NSAIDs or corticosteroids. &lt;br/ &gt;&lt;br&gt;4.Patients likely to have poor airway reflexes as those with best motor and eye response of Glassgow Coma Score  &lt;8 (at the time of time of screening for enrollment), cases of GB Syndrome, Tetanus and similar neuromuscular disease. &lt;br/ &gt;&lt;br&gt;5.A history of previous tracheal intubation or tracheostomy.  &lt;br/ &gt;&lt;br&gt;6.Congenital upper airway obstruction e.g., laryngotracheomalacia etc.   &lt;br/ &gt;&lt;br&gt;7.Chronic lung disease e.g., cystic fibrosis, bronchopulmonary dysplasia.  &lt;br/ &gt;&lt;br&gt;8.A medical condition that contraindicate the use of corticosteroids. &lt;br/ &gt;&lt;br&gt;9.Presence of gastrointestinal bleeding, hypertension ( &gt;95th centile) and hyperglycemia at the time of screening.  &lt;br/ &gt;&lt;br&gt;10.Patient got self-extubated or extubation was cancelled for any reason prior to completion of initial 5 doses of the intervention drug.  &lt;br/ &gt;&lt;br&gt;11.The clinical status deteriorated prior to completion of initial 5 doses of the intervention drug &lt;br/ &gt;&lt;br&gt;</t>
  </si>
  <si>
    <t>Need for adrenaline nebulization any time  during first 24 hours after extubationTimepoint: 24 hours after first extubation</t>
  </si>
  <si>
    <t>1.Maximal WCS recorded during the time between 20min -24hours.  &lt;br/ &gt;&lt;br&gt;2.Need for re-intubation during 24 hours of extubation.  &lt;br/ &gt;&lt;br&gt;3.PICU stay after the first extubation under consideration. &lt;br/ &gt;&lt;br&gt;4.Incidence of adverse events related to dexamethasone use.Timepoint: Upto 48 hours</t>
  </si>
  <si>
    <t>Nov  3 2015 12:00AM</t>
  </si>
  <si>
    <t>Institutional Ethics Committee (IEC) II</t>
  </si>
  <si>
    <t>Effect of lidocaine-prilocaine cream on comfortably of CPAP mask in patients who undergone PAP-titration due to obstructive sleep apnea</t>
  </si>
  <si>
    <t>Intervention group: Patients who candidates for CPAP titration due to obstructive sleep apnea.</t>
  </si>
  <si>
    <t>http://en.irct.ir/trial/43103</t>
  </si>
  <si>
    <t>lidocaine-prilocaine cream effect on comfortably of CPAP mask</t>
  </si>
  <si>
    <t>IRCT20190602043791N1</t>
  </si>
  <si>
    <t>Randomization: Randomized, Blinding: Triple blinded, Placebo: Used, Assignment: Parallel, Purpose: Supportive, Randomization description: Randomized block randomization was performed by the StatsDirect program with seed 10, number 69 and random block size between 2 and 4 and treatment number 3.A B C code is required for each group. At night the technician (blind to AB groups) contact the code holder who is blind to each of the groups (CAB), to be informed for titration in order to use the gel in 1 or 2 or he should not use the gel. It should be explained that in Group C no gel 1 or 2 is used, it is not possible to blind technicians and patients in this group.The technician and the patient are blind to the type of material used. Gel 1 is a mixture of lidocaine prilocaine and 2 is lubricants, Blinding description: A B C code is required for each group. At night the technician (blind to AB groups) contact the code holder who is blind to each of the groups (CAB), to be informed fo</t>
  </si>
  <si>
    <t>Obstructive sleep apnea. &lt;br&gt;G47.33;G47.33</t>
  </si>
  <si>
    <t>Reza Erfanian Azimzadeh Khosravi</t>
  </si>
  <si>
    <t>Sa'adi Shomali Street, Darwazeh Doulat, the new building of Amir Alam Hospital</t>
  </si>
  <si>
    <t>rezakhosravimd@gmail.com</t>
  </si>
  <si>
    <t>+98 21 6670 6106</t>
  </si>
  <si>
    <t>Inclusion criteria: Patients who refeered to Bharlou and Imam Khomeyni hospital for CPAP titration due to obstructive sleep apnea</t>
  </si>
  <si>
    <t>Exclusion criteria: Cardiac arrhythmia, Anti arrhythmic drug class III consumption, seizure, Methemoglobinemia, allergy to anesthesia solution, absence of informed consent</t>
  </si>
  <si>
    <t>Comfortably of CPAP mask usage. Timepoint: Two times, immediately after putting CPAP mask and 15 minutes after applying gel. Method of measurement: Visual analogue scale.</t>
  </si>
  <si>
    <t>What will be shared: Part of data would be accessible  When: In time of publishing the results  To whom: Researchers in the field of sleep medicine  Conditions: For helping to treat sleep disorders  Where to obtain: ?Dr Reza Erfanian rezakhoravimd@gmail.com  How to obtain: At end of the project by email  Comments:</t>
  </si>
  <si>
    <t>Vice-Chancellor in Research Affairs- Tehran University of Medical Sciences</t>
  </si>
  <si>
    <t>Description of muscle lactate metabolism in ICU patients with severe sepsis/septic shock in a two-compartment model using stable isotopes. An experimental, descriptive, open clinical trial.</t>
  </si>
  <si>
    <t>All patients will be given primed infusions of both D5-labelled Phenylalanine (bolus of 0.5 mg/kg and infusion of 0.5 mg/kg/h) and 13C-labelled Lactate (bolus of 1 mg/kg and infusion of 3.65 mg/kg/h) during 3 hours, when these will have reached steady state. Patients will receive a femoral venous catheter, blood samples will be collected and blood flow in the leg examined using doppler-ultrasound. Clinical data will be collected from electronic charts.</t>
  </si>
  <si>
    <t>https://anzctr.org.au/ACTRN12616000792426.aspx</t>
  </si>
  <si>
    <t>Lactate metabolism in Intensive Care Unit (ICU) patients with severe sepsis / septic shock with normal and elevated lactate values.</t>
  </si>
  <si>
    <t>ACTRN12616000792426</t>
  </si>
  <si>
    <t>Purpose: Diagnosis; Allocation: Non-randomised trial;</t>
  </si>
  <si>
    <t>Severe sepsis;Septic shock; &lt;br&gt;Severe sepsis &lt;br&gt;Septic shock;Infection - Other infectious diseases;Inflammatory and Immune System - Other inflammatory or immune system disorders</t>
  </si>
  <si>
    <t>Stockholm County</t>
  </si>
  <si>
    <t>Inclusion criteria: Severe sepsis / septic shock within 72 hours of onset. Lactate &lt;2mmol/L or &gt;3mmol/L</t>
  </si>
  <si>
    <t>Exclusion criteria: Muscle disorders, Metformin treatment within the last five days, ongoing dialysis at time of investigation, lack of informed consent.</t>
  </si>
  <si>
    <t>Difference in whole body lactate kinetics between the groups. &lt;br&gt;&lt;br&gt;By analyzing blood samples for relationship between labelled and unlabelled lactate with Gas Chromatography-Mass Spectrometry (GC-MS), lactate kinetics (rate of appearance and rate of disappearance) can be derived through mathematical models.[Serial blood samples (n=4) will be drawn every five minutes between t=195 and t=210 after start of the infusions. Lactate kinetics will be calculated for each of these data points as well as means of the four. ];Difference in skeletal muscle lactate kinetics between the groups. &lt;br&gt;&lt;br&gt;By analyzing blood samples for relationship between labelled and unlabelled lactate with Gas Chromatography-Mass Spectrometry (GC-MS), lactate kinetics (rate of appearance and rate of disappearance) can be derived through mathematical models. By taking simultaneous samples from artery and vein and combining them with femoral blood flow, quantification of production and uptake in the leg can be performed  [Serial blood samples (n=4) will be drawn every five minutes between t=195 and t=210 after start of the infusions, from artery and femoral vein. Lactate kinetics will be calculated for each of these data points as well as means of the four. &lt;br&gt;Blood flow will be measured before and after the sampling and mean will be used for quantification of lactate kinetics. ]</t>
  </si>
  <si>
    <t>Difference in whole body Phenylalanine kinetics between the groups. &lt;br&gt;&lt;br&gt;By analyzing blood samples for relationship between labelled and unlabelled phenylalanine with Gas Chromatography-Mass Spectrometry (GC-MS), kinetics (rate of appearance and rate of disappearance) can be derived through mathematical models.[Serial blood samples (n=4) will be drawn every five minutes between t=195 and t=210 after start of the infusions. Lactate kinetics will be calculated for each of these data points as well as means of the four. ];Mortality[28 days after study]</t>
  </si>
  <si>
    <t>Regional Ethical Review Board in Stockholm</t>
  </si>
  <si>
    <t>Prospective Randomized Multicenter Study Comparing Extracorporeal Life Support Plus Optimal Medical Care Versus Optimal Medical Care Alone in Patients With Acute Myocardial Infarction Complicated by Cardiogenic Shock Undergoing Revascularization</t>
  </si>
  <si>
    <t>Procedure: ECLS insertion;Other: Revascularisation and optimal medical treatment</t>
  </si>
  <si>
    <t>https://clinicaltrials.gov/show/NCT03637205</t>
  </si>
  <si>
    <t>Extracorporeal Life Support in Cardiogenic Shock</t>
  </si>
  <si>
    <t>NCT03637205</t>
  </si>
  <si>
    <t>Leipzig Heart Institute GmbH</t>
  </si>
  <si>
    <t>HRC[045584]</t>
  </si>
  <si>
    <t>Holger Thiele, MD;Holger Thiele, MD;Holger Thiele, MD</t>
  </si>
  <si>
    <t>;holger.thiele@medizin.uni-leipzig.de;</t>
  </si>
  <si>
    <t>;+49 341 865 1428;</t>
  </si>
  <si>
    <t>Director, Department of Cardiology, Heart Center Leipzig;</t>
  </si>
  <si>
    <t>Heart Center Leipzig - University Hospital;IHF GmbH - Institut f√ºr Herzinfarktforschung</t>
  </si>
  <si>
    <t>&lt;br&gt;        Inclusion Criteria:&lt;br&gt;&lt;br&gt;          -  Cardiogenic shock complicating AMI (STEMI or NSTEMI) plus obligatory:&lt;br&gt;&lt;br&gt;          -  Planned revascularization (PCI or alternatively CABG)&lt;br&gt;&lt;br&gt;          -  Systolic blood pressure &lt;90 mmHg &gt;30 min or catecholamines required to maintain&lt;br&gt;             pressure &gt;90 mmHg during Systole&lt;br&gt;&lt;br&gt;          -  Signs of impaired organ perfusion with at least one of the following criteria a)&lt;br&gt;             Altered mental Status, b) Cold, clammy skin and extremities, c) Oliguria with urine&lt;br&gt;             output &lt;30 ml/h&lt;br&gt;&lt;br&gt;          -  Arterial lactate &gt;3 mmol/l&lt;br&gt;&lt;br&gt;          -  Informed consent&lt;br&gt;&lt;br&gt;        Exclusion Criteria:&lt;br&gt;&lt;br&gt;          -  Resuscitation &gt;45 minutes&lt;br&gt;&lt;br&gt;          -  Mechanical cause of cardiogenic shock&lt;br&gt;&lt;br&gt;          -  Onset of shock &gt;12 h&lt;br&gt;&lt;br&gt;          -  Severe peripheral artery disease with impossibility to insert ECLS cannulae&lt;br&gt;&lt;br&gt;          -  Age &lt;18 years or age &gt;75 years&lt;br&gt;&lt;br&gt;          -  Shock of other cause (bradycardia, sepsis, hypovolemia, etc.)&lt;br&gt;&lt;br&gt;          -  Other severe concomitant disease with limited life expectancy &lt;6 months&lt;br&gt;&lt;br&gt;          -  Pregnancy&lt;br&gt;&lt;br&gt;          -  Participation in another trial&lt;br&gt;</t>
  </si>
  <si>
    <t>30-day mortality</t>
  </si>
  <si>
    <t>Time to death within 6 and 12 months follow-up;Length of mechanical ventilation;Time to hemodynamic stabilization;Duration of catecholamine therapy;Serial creatinine-level and creatinine-clearance;Length of ICU stay;Length of hospital stay;Serial SAPS-II score;Mean and area under the curve of arterial lactate;Acute renal failure requiring renal replacement therapy;Cerebral performance category (CPC);Cardiovascular mortality;Hospitalization for heart failure;Recurrent infarction;Repeat revascularization (PCI or CABG);Status of Quality of life measured by EQ-5D-5L descriptive system;Status of Quality of life measured by EQ VAS</t>
  </si>
  <si>
    <t>Tele-monitoring system implementation in continuous positive airway pressure therapy in Asian obstructive sleep apnea</t>
  </si>
  <si>
    <t>Continuous Positive Airway Pressure with tele-monitoring system, Continuous Positive Airway Pressure without tele-monitoring system</t>
  </si>
  <si>
    <t>http://www.clinicaltrials.in.th/index.php?tp=regtrials&amp;menu=trialsearch&amp;smenu=fulltext&amp;task=search&amp;task2=view1&amp;id=4610</t>
  </si>
  <si>
    <t>TCTR20190330001</t>
  </si>
  <si>
    <t>The Institutional Review Board, Faculty of Medicine, Chulalongkorn University</t>
  </si>
  <si>
    <t>- &lt;br&gt;TelemonitoringObstructive sleep apneaContinuous Positive Airway Pressure;TelemonitoringObstructive sleep apneaContinuous Positive Airway Pressure</t>
  </si>
  <si>
    <t>Worawat</t>
  </si>
  <si>
    <t>Chumpangern</t>
  </si>
  <si>
    <t>King Chulalongkorn Memorial Hospital 7th Fl, Division of Pulmonary and Critical Care Medicine Bhumis Bangkok 10330</t>
  </si>
  <si>
    <t>worawat.chum@gmail.com</t>
  </si>
  <si>
    <t>Division of Pulmonary and Critical Care Medicine, King Chulalongkorn Memorial Hospital</t>
  </si>
  <si>
    <t>Ratchadaphiseksomphot Endowment Fund, Chulalongkorn University</t>
  </si>
  <si>
    <t>Inclusion criteria: - An adult patients (18-70 year of age) who has been diagnosed with moderate-to-severe OSA defined by AHI more than 15 events/hours and optimal pressure titration was achieved, defined by RDI &lt;5 event per hour at such pressure which is determined by split-night polysomnography&lt;br&gt;&lt;br&gt;</t>
  </si>
  <si>
    <t>Exclusion criteria: - Denial of CPAP&lt;br&gt;- Previous exposure to CPAP&lt;br&gt;- Unable to achieve optimal pressure&lt;br&gt;- Indicated to use other form of PAP or oxygen therapy&lt;br&gt;- Central Sleep Apnea&lt;br&gt;- Co-morbidities such as severe cardiopulmonary disease&lt;br&gt;- Cognitive barrier&lt;br&gt;- Plan to travel or migrate recently&lt;br&gt;</t>
  </si>
  <si>
    <t>using hours per night [Timeframe 4 weeks after intervention number of hours]</t>
  </si>
  <si>
    <t>improvement of symptom [Timeframe 4 weeks after intervention Epworth Sleepiness Score];reduction of adverse events [Timeframe 4 weeks after intervention number of adverse events related to treatment with CPAP];subject with adherence [Timeframe 4 weeks after intervention number of subject with adherence ]</t>
  </si>
  <si>
    <t>Intraoperative Low-dose Ketamine Infusion for Patients With Obstructive Sleep Apnea: A Prospective, Randomized, Controlled, Double-Blind Study</t>
  </si>
  <si>
    <t>Drug: Ketamine;Procedure: Control</t>
  </si>
  <si>
    <t>https://clinicaltrials.gov/show/NCT03109418</t>
  </si>
  <si>
    <t>Intraoperative Low-dose Ketamine Infusion for Patients With Obstructive Sleep Apnea</t>
  </si>
  <si>
    <t>NCT03109418</t>
  </si>
  <si>
    <t>Sleep Apnea;Obstructive Sleep Apnea;Postoperative Complications</t>
  </si>
  <si>
    <t>June 2, 2016</t>
  </si>
  <si>
    <t>F160224001</t>
  </si>
  <si>
    <t>Peter A Nagi, MD</t>
  </si>
  <si>
    <t>&lt;br&gt;        Inclusion Criteria:&lt;br&gt;&lt;br&gt;          -  aged 19-100&lt;br&gt;&lt;br&gt;          -  scheduled to undergo general ENT or Orthopedic Surgery&lt;br&gt;&lt;br&gt;          -  diagnosis of obstructive sleep apnea as confirmed by sleep study or deemed high risked&lt;br&gt;             for obstructive sleep apnea by clinical predictors (greater than 4 clinical predictors&lt;br&gt;             of obstructive sleep apnea as described by STOP BANG ).&lt;br&gt;&lt;br&gt;        Exclusion Criteria:&lt;br&gt;&lt;br&gt;          -  positive pregnancy test&lt;br&gt;&lt;br&gt;          -  ASA &gt; III&lt;br&gt;&lt;br&gt;          -  history of alcohol or narcotic abuse in last 90 days&lt;br&gt;&lt;br&gt;          -  significant cardiovascular or respiratory disease (baseline oxygen saturation below&lt;br&gt;             92%)&lt;br&gt;&lt;br&gt;          -  significant psychiatric or neurologic disease&lt;br&gt;&lt;br&gt;          -  history of significant hepatic or renal disease (baseline creatinine&gt;1.5)&lt;br&gt;&lt;br&gt;          -  history of allergy or contraindication to anesthetic agents or ketamine including&lt;br&gt;             patients with increased ICP&lt;br&gt;&lt;br&gt;          -  increased IOP&lt;br&gt;&lt;br&gt;          -  severe arrhythmias&lt;br&gt;&lt;br&gt;          -  history of delirium&lt;br&gt;&lt;br&gt;          -  history of hallucinations&lt;br&gt;&lt;br&gt;          -  history of psychosis&lt;br&gt;&lt;br&gt;          -  history of uncontrolled seizures&lt;br&gt;&lt;br&gt;          -  potential risk for malignant hyperthermia (family history)&lt;br&gt;&lt;br&gt;          -  history of difficult intubation that would preclude standard induction of anesthesia&lt;br&gt;&lt;br&gt;          -  prisoners&lt;br&gt;&lt;br&gt;          -  persons who are mentally impaired&lt;br&gt;&lt;br&gt;          -  non-English speakers&lt;br&gt;</t>
  </si>
  <si>
    <t>Pain Scores</t>
  </si>
  <si>
    <t>Patient Satisfaction Score</t>
  </si>
  <si>
    <t>https://clinicaltrials.gov/ct2/show/results/NCT03109418</t>
  </si>
  <si>
    <t>EUCTR2018-001340-62-FI</t>
  </si>
  <si>
    <t>https://www.clinicaltrialsregister.eu/ctr-search/trial/2018-001340-62/results</t>
  </si>
  <si>
    <t>A Phase I/II randomized observer-blind placebo controlled study to evaluate the safety, reactogenicity and immunogenicity of different dose levels of GSK Biologicals‚Äô investigational unadjuvanted RSV Maternal vaccine (GSK3888550A) compared to placebo when administered to healthy non-pregnant women aged 18-45 years</t>
  </si>
  <si>
    <t>https://www.clinicaltrialsregister.eu/ctr-search/trial/2018-001340-62/results#baselineCharacteristicsSection</t>
  </si>
  <si>
    <t>https://www.clinicaltrialsregister.eu/ctr-search/trial/2018-001340-62/results#subjectDispositionSection</t>
  </si>
  <si>
    <t>https://www.clinicaltrialsregister.eu/ctr-search/trial/2018-001340-62/results#adverseEventsSection</t>
  </si>
  <si>
    <t>https://www.clinicaltrialsregister.eu/ctr-search/trial/2018-001340-62/results#endPointsSection</t>
  </si>
  <si>
    <t>Nov 14 2018 12:00AM</t>
  </si>
  <si>
    <t>Promotion of Influenza Vaccination in Healthcare Workers During the Recruitment Visit</t>
  </si>
  <si>
    <t>Other: Flu vaccination information in 3 phases</t>
  </si>
  <si>
    <t>https://clinicaltrials.gov/show/NCT02758145</t>
  </si>
  <si>
    <t>NCT02758145</t>
  </si>
  <si>
    <t>Service de M√©decine Pr√©ventive Hospitali√®re</t>
  </si>
  <si>
    <t>Human Influenza Vaccination in Healthcare Workers</t>
  </si>
  <si>
    <t>MDP-2016-00296-FLU</t>
  </si>
  <si>
    <t>&lt;br&gt;        Inclusion Criteria:&lt;br&gt;&lt;br&gt;          -  = 18 years old&lt;br&gt;&lt;br&gt;          -  Employees of CHUV (University Hospital of Lausanne) or PMU (University Policlinic of&lt;br&gt;             Lausanne) who work regularly in contact with patients&lt;br&gt;&lt;br&gt;          -  Employees who must do the recruitment visit at the occupational medicine unit of the&lt;br&gt;             CHUV&lt;br&gt;&lt;br&gt;        Exclusion Criteria:&lt;br&gt;&lt;br&gt;          -  No exclusion criteria&lt;br&gt;</t>
  </si>
  <si>
    <t>Influenza vaccination rate</t>
  </si>
  <si>
    <t>Echocardiography-guided management of hemodynamics in severe sepsis and  septic shock in adults: effects on 30 and 60 days mortality, vasopressor requirements, total fluid requirements, duration in hours to reach normal parameters of tissue perfusion, mechanical ventilation days and length of ICU stay.</t>
  </si>
  <si>
    <t>;Echocardiography;Early Goal Directed Therapy</t>
  </si>
  <si>
    <t>https://pactr.samrc.ac.za/TrialDisplay.aspx?TrialID=5786</t>
  </si>
  <si>
    <t>Echocardiography-guided management of hemodynamics in severe sepsis and septic shock in adults.</t>
  </si>
  <si>
    <t>PACTR201902680224481</t>
  </si>
  <si>
    <t>Parallel: different groups receive different interventions at same time during study,Randomised,Simple randomization using a randomization table created by a computer software program,Sealed opaque envelopes</t>
  </si>
  <si>
    <t>Tanta University Hospital</t>
  </si>
  <si>
    <t>&lt;br&gt;Circulatory System &lt;br&gt;Septic Shock;Circulatory System;Septic Shock</t>
  </si>
  <si>
    <t>Walid</t>
  </si>
  <si>
    <t>Saad Alhabashy Aly</t>
  </si>
  <si>
    <t>18 Park gardens Hansfield wood clonsilla</t>
  </si>
  <si>
    <t>wsh2976@hotmail.com</t>
  </si>
  <si>
    <t>MD research student</t>
  </si>
  <si>
    <t>Saeid Algebaly</t>
  </si>
  <si>
    <t>Elbahr Street, Tanta</t>
  </si>
  <si>
    <t>Elgebaly_13@hotmail.com</t>
  </si>
  <si>
    <t>MD research supervisor Assistant Professor Tanta University Hospital Faculty of Medicine</t>
  </si>
  <si>
    <t>Inclusion criteria: All patients aged 18 - 60 years&lt;br&gt;admitted or planned for admission to intensive care unit&lt;br&gt;Episode of septic shock will be included in the study. &lt;br&gt;</t>
  </si>
  <si>
    <t>Exclusion criteria: Patient refusal&lt;br&gt;known history of any cardiac disease,&lt;br&gt;Acute coronary syndrome&lt;br&gt;Severe obesity (body mass index &gt; 35)&lt;br&gt;Severe respiratory disorders or high PEEP requirements on mechanical ventilation&lt;br&gt;Multi-organ system failure&lt;br&gt;Acute pulmonary edema&lt;br&gt;Status asthmaticus&lt;br&gt;Cardiac dysrhythmias (as a primary diagnosis)&lt;br&gt;Contraindication to central venous catheterization&lt;br&gt;Active gastrointestinal hemorrhage&lt;br&gt;Do-not-resuscitate status and patients who show signs of chronic cardiac diseases in first Echocardiography.</t>
  </si>
  <si>
    <t>Mortality;Mechanical Ventilation days;ICU stay;The total fluid volume used;Vasopressors dose</t>
  </si>
  <si>
    <t>Dec 31 2014 12:00AM</t>
  </si>
  <si>
    <t>dean@med.tanta.edu.eg</t>
  </si>
  <si>
    <t>Tanta University Faculty of Medicine Research ethics committee Quality assurance unit.</t>
  </si>
  <si>
    <t>Effects of Rehabilitation for Patients With Obstructive Sleep Apnea</t>
  </si>
  <si>
    <t>Behavioral: comprehensive rehabilitation</t>
  </si>
  <si>
    <t>https://clinicaltrials.gov/show/NCT03940781</t>
  </si>
  <si>
    <t>NCT03940781</t>
  </si>
  <si>
    <t>National Cheng-Kung University Hospital</t>
  </si>
  <si>
    <t>NCKUH-10802018</t>
  </si>
  <si>
    <t>Chinghsia Hung, PhD</t>
  </si>
  <si>
    <t>&lt;br&gt;        Inclusion Criteria:&lt;br&gt;&lt;br&gt;          -  Patients aged 35-65 with or without surgery had difficulty accepting or adhering CPAP&lt;br&gt;&lt;br&gt;        Exclusion Criteria:&lt;br&gt;&lt;br&gt;          -  BMI&lt;32&lt;br&gt;&lt;br&gt;          -  Smoking or alcoholism&lt;br&gt;&lt;br&gt;          -  Severe allergic rhinitis&lt;br&gt;&lt;br&gt;          -  Stroke history&lt;br&gt;&lt;br&gt;          -  CVD&lt;br&gt;&lt;br&gt;          -  Severe restricted or obstructive pulmonary disease&lt;br&gt;&lt;br&gt;          -  Hypothyroidism&lt;br&gt;&lt;br&gt;          -  DM or HTN without stable control&lt;br&gt;&lt;br&gt;          -  Psychiatric disease&lt;br&gt;&lt;br&gt;          -  Co-existing non-respiratory sleep disorders&lt;br&gt;</t>
  </si>
  <si>
    <t>Apnea-hypopea-index;potential biomarkers of endothelial dysfunction</t>
  </si>
  <si>
    <t>Oropharyngeal muscle function;Respiratory muscle function;Respiratory muscle function;Hear rate variability</t>
  </si>
  <si>
    <t>Effectiveness of dental care for prevention of nosocomial respiratory tract infections among intensive care patients</t>
  </si>
  <si>
    <t>Experimental group contained 147 patients that were submitted to dental care provided by a dental surgeon, as needed by the patient, four to five times a week until discharge from the intensive care unit, additionally to the routine oral hygiene. Dental care included vigorous teeth brushing with a child toothbrush, tongue scraping, removing calculus, Atraumatic Restorative Treatment of caries, teeth extraction, and topical application of chlorhexidine.  Although chlorhexidine 2.0% gel was preferable, and used by both semi-conscious and unconscious patients, its inherent bitter taste precluded it to be used by fully conscious patients, who used chlorhexidine 0.12% solution. &lt;br&gt;Control group contained 147 patients who were submitted only to routine oral hygiene. Routine oral hygiene was provided by the intensive care unit nurse staffing three times a day and consisted of mechanical cleaning of the oral cavity with an spatula wrapped with gauze, followed by topical application of chlorhexidine 0.12% or 2.0%, according to the level of consciousness, as described above.&lt;br&gt;;Procedure/surgery;Disease Prevention;Antisepsis;Toothbrushing;Periodontics;Dental Atraumatic Restorative Treatment;Dental Service, Hospital</t>
  </si>
  <si>
    <t>http://www.ensaiosclinicos.gov.br/rg/RBR-89cp93/</t>
  </si>
  <si>
    <t>Effectiveness of dental care for prevention of nosocomial respiratory tract infections among intensive care patients.</t>
  </si>
  <si>
    <t>RBR-89cp93</t>
  </si>
  <si>
    <t>Clinical trial, treatment, parallel, single-blind, randomized-controlled, with two arms</t>
  </si>
  <si>
    <t>Hospital das Cl√≠nicas da Faculdade de Medicina de Ribeir√£o Preto da Universidade de S√£o Paulo - Ribeir√£o Preto, SP, Brazil</t>
  </si>
  <si>
    <t>Nosocomial respiratory tract infections, Bacterial pneumonia, not elsewhere classified &lt;br&gt;Bacterial pneumonia, not elsewhere classified ;J00-J99;Bacterial pneumonia, not elsewhere classified</t>
  </si>
  <si>
    <t>RBR-89</t>
  </si>
  <si>
    <t>Processo CEP:12183/2009; CAAE-SISNEP: 0490.0.004.000-09</t>
  </si>
  <si>
    <t>Fernando</t>
  </si>
  <si>
    <t>Bellissimo-Rodrigues</t>
  </si>
  <si>
    <t>Avenida dos Bandeirantes, 3900</t>
  </si>
  <si>
    <t>fbellissimo@fmrp.usp.br</t>
  </si>
  <si>
    <t>5516 3602-2536</t>
  </si>
  <si>
    <t>Wanessa</t>
  </si>
  <si>
    <t>wanessatbr@gmail.com</t>
  </si>
  <si>
    <t>Funda√ß√£o de Amparo √† Pesquisa do Estado de S√£o Paulo - ribeir√£o preto, SP, Brazil;Funda√ß√£o de Apoio ao Ensino, Pesquisa e Assist√™ncia do Hospital das Cl√≠nicas da Faculdade de Medicina de Ribeir√£o Preto da Universidade de S√£o Paulo - Ribeir√£o Preto, SP, Brazil</t>
  </si>
  <si>
    <t>Inclusion criteria: Patients of both sexes, aged between 18 and 100 years old, admitted to the ICU of the study, if they had a expected time of hospitalization exceeding 48 hours.</t>
  </si>
  <si>
    <t>Exclusion criteria: Pregnancy, blood dyscrasia.</t>
  </si>
  <si>
    <t>Expected outcome: Reduction in the incidence of lower respiratory tract infections during intensive care unit stay ;Observed outcome: there was a significant reduction in the incidence of lower respiratory tract infections during intensive care unit stay which was 8.7% in the experimental group and 18.1% in the control group (adjusted RR=0.44, CI95%=0.20-0.96, p=0.04).</t>
  </si>
  <si>
    <t>Expected outcome: Reduction on the duration of mechanical ventilation, lenght of stay in the intensive care unit, use of antimicrobial agents, and in-hospital mortality&lt;br&gt;;Observed outcome: Expected secondary outcomes were not observed, such as reduction on the duration of mechanical ventilation (11.3¬±9.0 days in the control group, 10.7¬±10.6 daysin the experimental group, p=0.225), lenght of stay in the intensive care unit (10.9¬±8.7 days in the control group, 10.4¬±9.8 daysin the experimental group, p=0.318), use of antimicrobial agents (8.7¬±8.0 days in the control group, 8.2¬±8.5 days in the experimental group, p=0,442), in-hospital mortality rates (31.5% in the control group versus 29.1% in the experimental group, adjusted RR=0.93, CI95%=0.52-1.65, p=0.796).</t>
  </si>
  <si>
    <t>Vitamins B1 and C to Improve Outcomes in Patients With Severe Sepsis</t>
  </si>
  <si>
    <t>Drug: Vitamin C;Drug: Vitamin B1</t>
  </si>
  <si>
    <t>https://clinicaltrials.gov/show/NCT03592277</t>
  </si>
  <si>
    <t>Vitamin C &amp; Thiamine in Sepsis</t>
  </si>
  <si>
    <t>NCT03592277</t>
  </si>
  <si>
    <t>Saint Francis Care</t>
  </si>
  <si>
    <t>September 14, 2018</t>
  </si>
  <si>
    <t>SF-18-42</t>
  </si>
  <si>
    <t>David Shapiro, MD;David Shapiro, MD;David S Shapiro, MD</t>
  </si>
  <si>
    <t>;DShapiro@TrinityHealthOfNE.org;DShapiro@TrinityHealthOfNE.org</t>
  </si>
  <si>
    <t>;860-714-5237;</t>
  </si>
  <si>
    <t>Saint Francis Hospital and Medical Center;</t>
  </si>
  <si>
    <t>&lt;br&gt;        Patients must meet all inclusion criteria:&lt;br&gt;&lt;br&gt;          1. Between the ages of 18 and 90 years old&lt;br&gt;&lt;br&gt;          2. Have severe sepsis or septic shock. Severe sepsis and septic shock will be defined by&lt;br&gt;             the Surviving Sepsis 2012 guidelines.&lt;br&gt;&lt;br&gt;          3. Weight more than 30 kg&lt;br&gt;&lt;br&gt;          4. Full code&lt;br&gt;&lt;br&gt;        Exclusion Criteria:&lt;br&gt;&lt;br&gt;          1. Not diagnosed with severe sepsis or septic shock&lt;br&gt;&lt;br&gt;          2. Younger than 18 or older than 90 years old&lt;br&gt;&lt;br&gt;          3. With a history of nephrolithiasis&lt;br&gt;&lt;br&gt;          4. Who are pregnant&lt;br&gt;&lt;br&gt;          5. Weigh less than 30 kg&lt;br&gt;&lt;br&gt;          6. Not located in the ICU&lt;br&gt;&lt;br&gt;          7. Do not resuscitate (DNR) or do not intubate (DNI), no escalation of care, or comfort&lt;br&gt;             measures only (CMO)&lt;br&gt;&lt;br&gt;          8. Currently on dialysis&lt;br&gt;</t>
  </si>
  <si>
    <t>Mortality Rates</t>
  </si>
  <si>
    <t>hospital length of stay;Intensive Care Unit length of stay;readmission rate;ventilator days;hours on vasopressors</t>
  </si>
  <si>
    <t>Effect of Propolis mouthwash on incidence of Ventilator-Associated Pneumonia in hospitalized patient in critical care unit</t>
  </si>
  <si>
    <t>Intervention 1: Intervention group: In the intervention group, mouthwash by using Propolis solution, each containing 3 mg of propolis in 1 ml, are doing twice a day in 8 am and 4 pm for 7 days. Intervention 2: Control group: In the control group, mouthwash using Chlorhexidine 0.2% solution, twice a day in 8 am and 4 pm for 7 days.</t>
  </si>
  <si>
    <t>http://en.irct.ir/trial/37046</t>
  </si>
  <si>
    <t>Effect of Propolis mouthwash on incidence of Pneumonia in hospitalized patient in critical care unit</t>
  </si>
  <si>
    <t>IRCT20110427006318N12</t>
  </si>
  <si>
    <t>Randomization: Randomized, Blinding: Double blinded, Placebo: Not used, Assignment: Parallel, Purpose: Prevention, Randomization description: The research sample assigned to the groups of the study by permuted blocks randomization. In order to establish the number of samples assigned to each group (intervention and control), a random method with 4 blocks is used, so that each block has an equal number of each group, and the research sample assigned to the groups of the study by blocks randomization. Also blocking is used within age, sex and mode of the mechanical ventilation device. According to the age, sex and mode of mechanical ventilation variables are influence factors to the ventilator associated pneumonia; patients are selected and blocked that they are similar to another age (¬± 5 years, maximum difference 10 years), sex and mode of mechanical ventilation, Blinding description: The propolis mouthwash is used in intervention group and the chlorhexidine mouthwash is used</t>
  </si>
  <si>
    <t>Ventilator-Associated Pneumonia. &lt;br&gt;J95.851  Postprocedural respiratory disorders, not elsewhere classified;J95.851</t>
  </si>
  <si>
    <t>Monir Nobahar</t>
  </si>
  <si>
    <t>Semnan University of Medical Sciences, Basij Boulevard, Semnan</t>
  </si>
  <si>
    <t>nobahar43@semums.ac.ir</t>
  </si>
  <si>
    <t>+98 23 3365 4190</t>
  </si>
  <si>
    <t>Inclusion criteria: Patients 18-75 years old&lt;br&gt;Under mechanical ventilation for more than 48 hours&lt;br&gt;Glasgow Coma scale between 6-11&lt;br&gt;Feeding with gastric tube&lt;br&gt;No contraindications to oral care&lt;br&gt;Propolis insensitivity</t>
  </si>
  <si>
    <t>Exclusion criteria: Tracheotomy&lt;br&gt;Jaw and facial trauma&lt;br&gt;Weakness of the immune system</t>
  </si>
  <si>
    <t>Ventilator-Associated Pneumonia. Timepoint: 1th; 3th; 5th and 7th days. Method of measurement: The assessment tool of ventilator-associated pneumonia modified clinical pulmonary infection score, which according to the body temperature, the white blood cell count, tracheal secretions, Ratio of arterial oxygen pressure (Pao2) to inspired oxygen fraction (Fio2) and chest x ray diagnose pneumonia.</t>
  </si>
  <si>
    <t>Justification or reason for not sharing IPD is Data is confidential</t>
  </si>
  <si>
    <t>Ethics committee of Semnan University of Medical sciences</t>
  </si>
  <si>
    <t>Effects of Varied Rehabilitation Techniques on Survivors of Acute Respiratory Distress Syndrome: A Randomized Controlled Trial</t>
  </si>
  <si>
    <t>Other: Family centered empowerment model;Other: Continuous care model</t>
  </si>
  <si>
    <t>https://clinicaltrials.gov/show/NCT02787720</t>
  </si>
  <si>
    <t>Rehabilitation Techniques on Survivors of Acute Respiratory Distress Syndrome</t>
  </si>
  <si>
    <t>NCT02787720</t>
  </si>
  <si>
    <t>Allocation: Randomized, Endpoint Classification: Efficacy Study, Intervention Model: Parallel Assignment, Masking: Double Blind (Subject, Caregiver, Investigator, Outcomes Assessor), Primary Purpose: Supportive Care</t>
  </si>
  <si>
    <t>Acute Respiratory Distress Syndrome;Tobacco; Use, Rehabilitation</t>
  </si>
  <si>
    <t>ARDS Rehabilitation</t>
  </si>
  <si>
    <t>Amir Vahedian-azimi, Postdoc</t>
  </si>
  <si>
    <t>Shahid Beheshti University;Tehran University of Medical Sciences</t>
  </si>
  <si>
    <t>&lt;br&gt;        Inclusion Criteria:&lt;br&gt;&lt;br&gt;          -  Age =18 years&lt;br&gt;&lt;br&gt;          -  Informed consent&lt;br&gt;&lt;br&gt;          -  Willingness of designated family member or friend to participate&lt;br&gt;&lt;br&gt;          -  Has basic health literacy and can fill out questionnaire&lt;br&gt;&lt;br&gt;          -  Admitted to the ICU, (6) full code status&lt;br&gt;&lt;br&gt;          -  Met ARDS criteria&lt;br&gt;&lt;br&gt;        Exclusion Criteria:&lt;br&gt;&lt;br&gt;          -  Patients with any limitation of code status&lt;br&gt;&lt;br&gt;          -  Patients who were immobile prior to ICU admission&lt;br&gt;&lt;br&gt;          -  Patients who were received prior pulmonary rehabilitation&lt;br&gt;&lt;br&gt;          -  Patients who had a documented neurologic or psychiatric disease&lt;br&gt;</t>
  </si>
  <si>
    <t>Quality of life: The short form health survey questionnaire with 36 questions</t>
  </si>
  <si>
    <t>The 14-Item Perceived Stress Questionnaire</t>
  </si>
  <si>
    <t>An Open-label Study to Assess the Safety, Tolerability, Pharmacokinetics, and Efficacy of Baloxavir Marboxil 2% Granules after Administration of a Single Dose to Otherwise Healthy Pediatric Patients with Influenza</t>
  </si>
  <si>
    <t>Intervention name : baloxavir marboxil&lt;br&gt;INN of the intervention : baloxavir marboxil&lt;br&gt;Dosage And administration of the intervention : oral&lt;br&gt;Control intervention name : -&lt;br&gt;INN of the control intervention : -&lt;br&gt;Dosage And administration of the control intervention : -</t>
  </si>
  <si>
    <t>https://www.clinicaltrials.jp/user/showCteDetailE.jsp?japicId=JapicCTI-194577</t>
  </si>
  <si>
    <t>A Open-label Study of Baloxavir Marboxil Granules in Otherwise Healthy Pediatric Patients With Influenza</t>
  </si>
  <si>
    <t>JPRN-JapicCTI-194577</t>
  </si>
  <si>
    <t>SHIONOGI &amp; CO., LTD.</t>
  </si>
  <si>
    <t>Inclusion criteria: - Patients confirmed with influenza virus infection and within 48 hours from onset.&lt;br&gt;- Patients whose body weight is less than 20 kg.&lt;br&gt;etc.</t>
  </si>
  <si>
    <t>Exclusion criteria: -Patients with severe symptoms of influenza virus infection requiring inpatient treatment.&lt;br&gt;- Patients with high risk factors.&lt;br&gt;- Patients with concurrent infections requiring systemic antimicrobial and/or antiviral therapy.&lt;br&gt;etc.</t>
  </si>
  <si>
    <t>efficacy, pharmacokinetics&lt;br&gt;time to alleviation of influenza illness, etc.</t>
  </si>
  <si>
    <t>Sugiura Clinic Institutional Review Board</t>
  </si>
  <si>
    <t>Efficiency of Speech Therapy in Resistant Hypertensive Patients With Mild Obstructive Sleep Apnea Syndrome</t>
  </si>
  <si>
    <t>Other: Speech therapy;Other: Control</t>
  </si>
  <si>
    <t>https://clinicaltrials.gov/show/NCT03753633</t>
  </si>
  <si>
    <t>NCT03753633</t>
  </si>
  <si>
    <t>Allocation: Randomized. Intervention model: Factorial Assignment. Primary purpose: Treatment. Masking: Double (Investigator, Outcomes Assessor).</t>
  </si>
  <si>
    <t>Sleep Apnea, Obstructive;Hypertension Secondary</t>
  </si>
  <si>
    <t>62061716.1.0000.5257</t>
  </si>
  <si>
    <t>Alessandra B de Sousa;Mariana P Brendim, Master;Elizabeth S Muxfeldt</t>
  </si>
  <si>
    <t>Universidade Federal do Rio de Janeiro;Universidade Federal do Rio de Janeiro;Universidade Federal do Rio de Janeiro</t>
  </si>
  <si>
    <t>&lt;br&gt;        Inclusion Criteria:&lt;br&gt;&lt;br&gt;          -  Patients in follow-up in the Hypertension Program (ProHart) at Hospital Universit√°rio&lt;br&gt;             Clementino Fraga Filho - UFRJ at least six months;&lt;br&gt;&lt;br&gt;          -  Patient with Resistant Hypertension and Mild Obstructive Sleep Apnea detected by&lt;br&gt;             polysomnography;&lt;br&gt;&lt;br&gt;          -  All participants that give written informed consent.&lt;br&gt;&lt;br&gt;        Exclusion Criteria:&lt;br&gt;&lt;br&gt;          -  Age&gt; 85 years;&lt;br&gt;&lt;br&gt;          -  Cognitive deficit that prevents speech therapy;&lt;br&gt;&lt;br&gt;          -  Severe clinical events in the last 6 months;&lt;br&gt;&lt;br&gt;          -  Refusal of the patient to participate in the study;&lt;br&gt;&lt;br&gt;          -  Pregnancy;&lt;br&gt;&lt;br&gt;          -  Prior and regular use of CPAP;&lt;br&gt;&lt;br&gt;          -  Clinical data suggestive of neurological disease with cognitive and / or motor&lt;br&gt;             sequelae, craniofacial malformation, severe upper airway obstruction, Neuromuscular&lt;br&gt;             disease, users of hypnotic drugs&lt;br&gt;</t>
  </si>
  <si>
    <t>Changes in Epworth sleepiness scale;Changes in SF-36;Changes in Pittsburgh Sleep Quality Index (PSQI)</t>
  </si>
  <si>
    <t>Apnea-hypopnea index;Qualitative assessment of Speech Therapy Assessment</t>
  </si>
  <si>
    <t>Steroids, Thiamine and Ascorbic Acid Supplementation in Septic Shock (STASIS): A Prospective Crossover Randomized Controlled Study</t>
  </si>
  <si>
    <t>Drug: STASIS</t>
  </si>
  <si>
    <t>https://clinicaltrials.gov/show/NCT04134403</t>
  </si>
  <si>
    <t>Steroids, Thiamine and Ascorbic Acid in Septic Shock</t>
  </si>
  <si>
    <t>NCT04134403</t>
  </si>
  <si>
    <t>STASIS</t>
  </si>
  <si>
    <t>Amir Vahedian-Azimi, PhD;Andrew C Miller, MD;Amir Vahedian-Azimi, PhD</t>
  </si>
  <si>
    <t>;;amirvahedian63@gmail.com</t>
  </si>
  <si>
    <t>;;+98 919 6017 138</t>
  </si>
  <si>
    <t>Baqiyatallah University of Medical Scienecs;East Carolina University;</t>
  </si>
  <si>
    <t>Hamadan University of Medical Science;Tehran University of Medical Sciences</t>
  </si>
  <si>
    <t>&lt;br&gt;        Inclusion Criteria:&lt;br&gt;&lt;br&gt;          -  Septic shock admitted to the ICU within 24 hours as defined by SEPSIS-3&lt;br&gt;&lt;br&gt;          -  SEPSIS-3 defines septic shock as sepsis with the following criteria despite adequate&lt;br&gt;             fluid resuscitation:&lt;br&gt;&lt;br&gt;               -  Vasopressor required to maintain MAP = 65 AND&lt;br&gt;&lt;br&gt;               -  Serum lactate level &gt;2.0 mmol/L&lt;br&gt;&lt;br&gt;          -  Age = 18 years&lt;br&gt;&lt;br&gt;          -  Non-pregnant&lt;br&gt;&lt;br&gt;          -  Ability to consent with medical capacity or legally authorized representative (LAR)&lt;br&gt;             consent&lt;br&gt;&lt;br&gt;        Exclusion Criteria:&lt;br&gt;&lt;br&gt;          -  Age &lt; 18 years&lt;br&gt;&lt;br&gt;          -  Pregnant defined by negative serum HCG in all females&lt;br&gt;&lt;br&gt;          -  Patients with limitation of care (i.e. DNR)&lt;br&gt;&lt;br&gt;          -  Known G6PD deficiency&lt;br&gt;&lt;br&gt;          -  Excluding primary admission diagnosis including the following:&lt;br&gt;&lt;br&gt;               -  Acute stroke&lt;br&gt;&lt;br&gt;               -  Acute coronary syndrome&lt;br&gt;&lt;br&gt;               -  Active gastrointestinal bleed&lt;br&gt;&lt;br&gt;               -  Burn&lt;br&gt;&lt;br&gt;               -  Trauma&lt;br&gt;&lt;br&gt;          -  Prisoners&lt;br&gt;&lt;br&gt;          -  &gt;1 episode of sepsis in hospital admission&lt;br&gt;&lt;br&gt;          -  Vasopressor use prior to randomization for more than 24 hours&lt;br&gt;</t>
  </si>
  <si>
    <t>In-hospital or 28-day mortality rate</t>
  </si>
  <si>
    <t>Illness Severity (Change in SOFA Score);Hospital length-of-stay ICU LOS Duration of intubation;ICU length-of-stay;Vasopressor duration (days);ICU delerium (CAM-ICU score);Mechanical ventilation;Cardiac arrest;Renal replacement therapy;C-reactive protein;Procalcitonin</t>
  </si>
  <si>
    <t>A Clinical Study of Biomarkers of Innate and Adaptive Immune Activation Associated With Symptoms and Immune Responses After Administration of a Single Dose of a Quadrivalent Inactivated Split Virus Influenza Vaccine to Healthy Young Adults.</t>
  </si>
  <si>
    <t>Drug: Seasonal,quadrivalent,influenza vaccine;Drug: Seasonal,quadrivalent,influenza vaccine;Drug: Seasonal,quadrivalent,influenza vaccine;Drug: Seasonal,quadrivalent,influenza vaccine</t>
  </si>
  <si>
    <t>https://clinicaltrials.gov/show/NCT03160118</t>
  </si>
  <si>
    <t>Study of Biomarkers of Immune Activation Associated With Symptoms and Immune Responses After Influenza Vaccination in Adults</t>
  </si>
  <si>
    <t>NCT03160118</t>
  </si>
  <si>
    <t>University Hospital, Ghent</t>
  </si>
  <si>
    <t>Prevention of Influenza;Prevention of Influenza;Prevention of Influenza;Prevention of Influenza</t>
  </si>
  <si>
    <t>March 27, 2017</t>
  </si>
  <si>
    <t>BioVacSafe - QIV</t>
  </si>
  <si>
    <t>Geert Leroux-Roels, Prof., PhD;Geert Leroux-Roels, Prof., PhD;Geert Leroux-Roels, Prof., PhD;Geert Leroux-Roels, Prof., PhD;Geert Leroux-Roels, Prof., PhD</t>
  </si>
  <si>
    <t>University Ghent / University Hospital Ghent;University Ghent / University Hospital Ghent;University Ghent / University Hospital Ghent;University Ghent / University Hospital Ghent;University Ghent / University Hospital Ghent</t>
  </si>
  <si>
    <t>CEVAC Core Lab, University Ghent;Max Planck Institute for Infection Biology (MPIIB), Berlin, Germany;deCODE genetics, Iceland;VisMederi srl, Sienna, Italy</t>
  </si>
  <si>
    <t>54 Years</t>
  </si>
  <si>
    <t>&lt;br&gt;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      ;&lt;br&gt;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      ;&lt;br&gt;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      ;&lt;br&gt;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t>
  </si>
  <si>
    <t>Frequency of local vaccine-related clinical events.;Severity of local vaccine-related clinical events.;Frequency of systemic vaccine-related clinical events.;Severity of systemic vaccine-related clinical events.;Change from pre-immunisation baseline values in pulse.;Change from pre-immunisation baseline values in body temperature;Change from pre-immunisation baseline values in blood pressure;Change from pre-immunisation baseline values in haematology (CBC, ESR, phenotyping of WBC) parameters;Change from pre-immunisation baseline values in biochemistry parameters;Change from pre-immunisation baseline values in global gene expression measured on whole blood samples;Change from pre-immunisation baseline values in serum HAI titre in serum samples;Change from pre-immunisation values of adaptive cellular immune response via enumeration of influenza-specific CD4+ T cells expressing activation markers and/or cytokines following in vitro stimulation and analysis by flow cytometry;Change from pre-immunisation baseline values in concentration of selected cytokines and acute phase proteins in serum samples;Change from pre-immunisation baseline values in PBMC cytokine secretion, proliferation or surface markers in response to in vitro stimulation with influenza antigens;Frequency of local vaccine-related clinical events.;Severity of local vaccine-related clinical events.;Frequency of systemic vaccine-related clinical events.;Severity of systemic vaccine-related clinical events.;Change from pre-immunisation baseline values in pulse.;Change from pre-immunisation baseline values in body temperature;Change from pre-immunisation baseline values in blood pressure;Change from pre-immunisation baseline values in haematology (CBC, ESR, phenotyping of WBC) parameters;Change from pre-immunisation baseline values in biochemistry parameters;Change from pre-immunisation baseline values in global gene expression measured on whole blood samples;Change from pre-immunisation baseline values in serum HAI titre in serum samples;Change from pre-immunisation values of adaptive cellular immune response via enumeration of influenza-specific CD4+ T cells expressing activation markers and/or cytokines following in vitro stimulation and analysis by flow cytometry;Change from pre-immunisation baseline values in concentration of selected cytokines and acute phase proteins in serum samples;Change from pre-immunisation baseline values in PBMC cytokine secretion, proliferation or surface markers in response to in vitro stimulation with influenza antigens;Frequency of local vaccine-related clinical events.;Severity of local vaccine-related clinical events.;Frequency of systemic vaccine-related clinical events.;Severity of systemic vaccine-related clinical events.;Change from pre-immunisation baseline values in pulse.;Change from pre-immunisation baseline values in body temperature;Change from pre-immunisation baseline values in blood pressure;Change from pre-immunisation baseline values in haematology (CBC, ESR, phenotyping of WBC) parameters;Change from pre-immunisation baseline values in biochemistry parameters;Change from pre-immunisation baseline values in global gene expression measured on whole blood samples;Change from pre-immunisation baseline values in serum HAI titre in serum samples;Change from pre-immunisation values of adaptive cellular immune response via enumeration of influenza-specific CD4+ T cells expressing activation markers and/or cytokines following in vitro stimulation and analysis by flow cytometry;Change from pre-immunisation baseline values in concentration of selected cytokines and acute phase proteins in serum samples;Change from pre-immunisation baseline values in PBMC cytokine secretion, proliferation or surface markers in response to in vitro stimulation with influenza antigens</t>
  </si>
  <si>
    <t>Randomized cross-over trial of demand oxygen delivery system in HOT patients with nocturnal hypoxemia</t>
  </si>
  <si>
    <t>Arm A: Auto-demand oxygen delivery during sleeping and then  Continuous flow oxygen during sleeping&lt;br&gt;Arm B: Continuous flow oxygen during sleeping and then Auto-demand oxygen delivery during sleeping</t>
  </si>
  <si>
    <t>https://jrct.niph.go.jp/latest-detail/jRCTs052190042</t>
  </si>
  <si>
    <t>Randomized cross-over trial of demand oxygen delivery system in nocturnal hypoxemia</t>
  </si>
  <si>
    <t>JPRN-jRCTs052190042</t>
  </si>
  <si>
    <t>randomized controlled trial, open(masking not used), active control, crossover assignment, treatment purpose</t>
  </si>
  <si>
    <t>Nishimura Yoshihiro</t>
  </si>
  <si>
    <t>Chronic obstructive pulmonary disease, interstitial pneumonia &lt;br&gt;COPD, IP;071, 066</t>
  </si>
  <si>
    <t>Takehiro</t>
  </si>
  <si>
    <t>Otoshi</t>
  </si>
  <si>
    <t>7-5-2 Kusunoki-cho, Chuo-ku, Kobe, Hyogo</t>
  </si>
  <si>
    <t>takehiro.otoshi19850902@gmail.com</t>
  </si>
  <si>
    <t>Kobe University Hosipital</t>
  </si>
  <si>
    <t>Yoshihiro</t>
  </si>
  <si>
    <t>Nishimura</t>
  </si>
  <si>
    <t>nishiy@med.kobe-u.ac.jp</t>
  </si>
  <si>
    <t>Kobe University Hospital</t>
  </si>
  <si>
    <t>Inclusion criteria: 1. Home oxygen therapy&lt;br&gt;2. Chronic obstructive pulmonary disease or interstitial pneumonia&lt;br&gt;3. Ambulatory patients with portable device&lt;br&gt;4. Written informed consent&lt;br&gt;5. More than 20 years old</t>
  </si>
  <si>
    <t>Exclusion criteria: 1. Noninvasive positive pressure ventilation therapy&lt;br&gt;2. Continuous Positive Airway Pressure therapy&lt;br&gt;3. Symptomatic congestive heart failure, unstable angina, history of myocardial infarction within 1 year prior to registration, clinically severe arrhythmia (CLBBB, 2nd and 3rd degree AV block, Vf)&lt;br&gt;4. Hemoglobin &lt; 9 g/dL&lt;br&gt;5. History of acute exacerbation of  chronic obstructive pulmonary disease or interstitial pneumonia within 3 months&lt;br&gt;6.  Pregnant women or women who may be pregnant or breastfeeding&lt;br&gt;7. A judgment by the attending physician that patient participation would be inappropriate</t>
  </si>
  <si>
    <t>nocturnal mean SpO2</t>
  </si>
  <si>
    <t>sensitivity rate (%), the number of times and time that SpO2 became 90% or more, the lowest value of SpO2, Average/High pulse rate, apnea index, Apnea hypopnea index sleeping time, comfortable Degree, reliability</t>
  </si>
  <si>
    <t>Jul  4 2019 12:00AM</t>
  </si>
  <si>
    <t>Kobe Universtity Clinical Research Ethical Committee</t>
  </si>
  <si>
    <t>Atropine for Preventing Ventilator-Associated Pneumonia</t>
  </si>
  <si>
    <t>Drug: Atropine;Drug: Placebo</t>
  </si>
  <si>
    <t>https://clinicaltrials.gov/show/NCT02704923</t>
  </si>
  <si>
    <t>NCT02704923</t>
  </si>
  <si>
    <t>Allocation: Randomized, Endpoint Classification: Safety/Efficacy Study, Intervention Model: Parallel Assignment, Masking: Double Blind (Subject, Caregiver, Investigator, Outcomes Assessor), Primary Purpose: Prevention</t>
  </si>
  <si>
    <t>Universidade de Passo Fundo</t>
  </si>
  <si>
    <t>Ventilator-Associated Pneumonia</t>
  </si>
  <si>
    <t>CAAE 40374815.3.0000.5342</t>
  </si>
  <si>
    <t>&lt;br&gt;        Inclusion Criteria:&lt;br&gt;&lt;br&gt;          -  Adult patient admitted in intensive care unit with endotracheal intubation and&lt;br&gt;             ventilator initiated until 48 hours&lt;br&gt;&lt;br&gt;        Exclusion Criteria:&lt;br&gt;&lt;br&gt;          -  Pneumonia, radiotherapy, chemiotherapy, conditions that interfere with saliva&lt;br&gt;             production or change normal oral cavity shape&lt;br&gt;</t>
  </si>
  <si>
    <t>EUCTR2017-003933-27-GR</t>
  </si>
  <si>
    <t>Ventilator-associated bacterial pneumonia (VABP) &lt;br&gt;                MedDRA version: 20.1                Level: LLT                Classification code 10065153                Term: Ventilator associated pneumonia                System Organ Class: 100000004862            ;Therapeutic area: Diseases [C] - Bacterial Infections and Mycoses [C01]</t>
  </si>
  <si>
    <t>&lt;br&gt;                Secondary end point(s): All-Cause Mortality (ACM)&lt;br&gt;                ‚Ä¢ ACM rate 28 days after randomization in the micro-ITT analysis set&lt;br&gt;                ‚Ä¢ ACM rate 14 days after randomization in the micro-ITT analysis set&lt;br&gt;                ‚Ä¢ ACM 28 days after randomization in the ITT, micro-MITT, IIAT/IAAT   &lt;br&gt;                and PP analysis sets&lt;br&gt;                ‚Ä¢ ACM 14 days after randomization in the ITT, micro-MITT, IIAT/IAAT &lt;br&gt;                and PP analysis sets&lt;br&gt;                Clinical Response&lt;br&gt;                ‚Ä¢ Clinical cure rates at the ToC visit in the ITT, micro-MITT, IIAT/IAAT &lt;br&gt;                and PP analysis sets&lt;br&gt;                ‚Ä¢ Clinical cure rates at Day 3, 5, 7 10, the EoT visit in the ITT, micro-&lt;br&gt;                ITT, micro-MITT, IIAT/IAAT, and PP analysis sets&lt;br&gt;            ;Timepoint(s) of evaluation of this end point: Please refer to Apendix I : Schedule of Assessment of Prototcol: POL7080-011</t>
  </si>
  <si>
    <t>Multi-parameter Immune Profile Associated With the Humoral Response to Influenza Vaccine, Vaxigrip¬Æ in Healthy and Frail Elderly Subjects Aged 65-90 Years in Singapore</t>
  </si>
  <si>
    <t>Drug: Vaxigrip¬Æ;Drug: Vaxigrip¬Æ;Drug: Vaxigrip¬Æ;Drug: Vaxigrip¬Æ</t>
  </si>
  <si>
    <t>https://clinicaltrials.gov/show/NCT03266237</t>
  </si>
  <si>
    <t>The Immune Response to Influenza Vaccinations in Elderly Individuals</t>
  </si>
  <si>
    <t>NCT03266237</t>
  </si>
  <si>
    <t>National University Hospital, Singapore</t>
  </si>
  <si>
    <t>Singapore;Singapore;Singapore;Singapore;Singapore</t>
  </si>
  <si>
    <t>2012/01214</t>
  </si>
  <si>
    <t>Professor Paul Anantharajah Tambyah, MD;Professor Paul Anantharajah Tambyah, MD;Professor Paul Anantharajah Tambyah, MD;Professor Paul Anantharajah Tambyah, MD;Professor Paul Anantharajah Tambyah, MD</t>
  </si>
  <si>
    <t>National University, Singapore;National University, Singapore;National University, Singapore;National University, Singapore;National University, Singapore</t>
  </si>
  <si>
    <t>National University, Singapore;Agency for Science, Technology and Research;Sanofi Pasteur, a Sanofi Company</t>
  </si>
  <si>
    <t>&lt;br&gt;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      ;&lt;br&gt;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      ;&lt;br&gt;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      ;&lt;br&gt;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t>
  </si>
  <si>
    <t>The Immune Responsiveness of Elderly Subjects when Administered Influenza Vaccination as Measured by HAI;The Immune Responsiveness of Elderly Subjects when Administered Influenza Vaccination as Measured by HAI;The Immune Responsiveness of Elderly Subjects when Administered Influenza Vaccination as Measured by HAI</t>
  </si>
  <si>
    <t>Cellular Immune Response and Inflammatory Profile of elderly subjects when administered influenza vaccination - Flu-Specific T cells;Flu-Specific B Cell Response;Inflammatory Markers</t>
  </si>
  <si>
    <t>Surgical treatment for the obstructive sleep apnea hypopnea syndrome with glossopharyngeal plane obstruction</t>
  </si>
  <si>
    <t>One:Tongue suspension surgery;Two:radiofrequency ablation;Three:Distraction of tongue;</t>
  </si>
  <si>
    <t>http://www.chictr.org.cn/showproj.aspx?proj=15104</t>
  </si>
  <si>
    <t>ChiCTR-IOR-16008932</t>
  </si>
  <si>
    <t>One:30;Two:30;Three:30;</t>
  </si>
  <si>
    <t>Shanghai Sixth People's Hospital</t>
  </si>
  <si>
    <t>Yin Shankai</t>
  </si>
  <si>
    <t>Otolaryngology Institute, 600 Yishan Road, Shanghai, China</t>
  </si>
  <si>
    <t>+86 21 24058706</t>
  </si>
  <si>
    <t>Zou Jianyin</t>
  </si>
  <si>
    <t>cary2005@126.com</t>
  </si>
  <si>
    <t>+86 18930173324</t>
  </si>
  <si>
    <t>Municipal hospital Emerging &amp; frontier technology joint research program</t>
  </si>
  <si>
    <t>Inclusion criteria: 1. Patients with Moderate or severe OSAHS, and could not tolerate the treatment of CPAP;&lt;br&gt;2. Aged 18-65 years;&lt;br&gt;3. Obstruction in the Glossopharyngeal plane or the Glossopharyngeal palatal plane.</t>
  </si>
  <si>
    <t>Exclusion criteria: 1. Patients who had gotten surgical treatment for OSAHS;&lt;br&gt;2. Patients with severe craniofacial deformity;&lt;br&gt;3. Patients with microglossia or macroglossia;&lt;br&gt;4. Patients with periodontitis;&lt;br&gt;5. Patients with obstruction in nasal cavity or nasopharynx;&lt;br&gt;6. Patients with heart failure or central sleep apnea hypopnea;&lt;br&gt;7. Patients with coagulation disorders;&lt;br&gt;8. Patients with mental disorders;&lt;br&gt;9. Patients with COPD, asthma, chronic bronchitis or rheumatoid arthritis.</t>
  </si>
  <si>
    <t>apnea hypopnea index;</t>
  </si>
  <si>
    <t>Apnea in Hospitalized Preterm Infants Following the Administration of Routine Childhood Vaccines</t>
  </si>
  <si>
    <t>Biological: PCV13;Biological: DTaP;Biological: HBV;Biological: IPV;Biological: Hib</t>
  </si>
  <si>
    <t>https://clinicaltrials.gov/show/NCT03530124</t>
  </si>
  <si>
    <t>NCT03530124</t>
  </si>
  <si>
    <t>Apnea;Apnea Neonatal;Prematurity</t>
  </si>
  <si>
    <t>July 17, 2018</t>
  </si>
  <si>
    <t>200 2012 53663 0010;Pro00088094</t>
  </si>
  <si>
    <t>Rachel G Greenberg, MD;Andrea Trembath, MD;Mary A Staat, MD;Patricia Wodi, MD;Rachel G Greenberg, MD</t>
  </si>
  <si>
    <t>;;;;rachel.greenberg@duke.edu</t>
  </si>
  <si>
    <t>;;;;919-668-4725</t>
  </si>
  <si>
    <t>Duke University;University of North Carolina;Children's Hospital Medical Center, Cincinnati;Centers for Disease Control and Prevention;</t>
  </si>
  <si>
    <t>Centers for Disease Control and Prevention;Children's Hospital Medical Center, Cincinnati;University of North Carolina</t>
  </si>
  <si>
    <t>&lt;br&gt;        Inclusion Criteria:&lt;br&gt;&lt;br&gt;          1. =32 weeks gestational age at birth&lt;br&gt;&lt;br&gt;          2. =6 weeks postnatal age at randomization&lt;br&gt;&lt;br&gt;          3. Remains hospitalized after birth (has never been discharged home)&lt;br&gt;&lt;br&gt;          4. Treating clinician deems infant eligible to receive 2-month vaccines&lt;br&gt;&lt;br&gt;          5. English- or Spanish-speaking parent(s)/legally authorized representative(s) (LAR(s))&lt;br&gt;&lt;br&gt;          6. Not planned for discharge within 60 hours of study entry&lt;br&gt;&lt;br&gt;          7. The parent/guardian must be willing and capable of providing permission for their&lt;br&gt;             child to participate through the written informed consent process&lt;br&gt;&lt;br&gt;        Exclusion Criteria:&lt;br&gt;&lt;br&gt;          1. Receipt of DTaP, IPV, PCV13, or Hib prior to enrollment. Previous administration of&lt;br&gt;             the first dose of HBV is permitted&lt;br&gt;&lt;br&gt;          2. Anticipated receipt of any vaccine other than DTaP, IPV, HBV, PCV13, or Hib during the&lt;br&gt;             first 60 hours after randomization&lt;br&gt;&lt;br&gt;          3. History of a severe allergic reaction (e.g. anaphylaxis) to a previous dose of any&lt;br&gt;             hepatitis B vaccine&lt;br&gt;&lt;br&gt;          4. History of a severe allergic reaction (e.g. anaphylaxis) to any component of the&lt;br&gt;             vaccines used in the study including neomycin, yeast and polymyxin B&lt;br&gt;&lt;br&gt;          5. History of latex allergy&lt;br&gt;&lt;br&gt;          6. Fever =38¬∞C within 48 hours prior to randomization*&lt;br&gt;&lt;br&gt;             *This may result in a temporary delay of randomization&lt;br&gt;&lt;br&gt;          7. Active known respiratory infection within 48 hours prior to randomization*&lt;br&gt;&lt;br&gt;             *This may result in a temporary delay of randomization&lt;br&gt;&lt;br&gt;          8. Active infection being treated with systemic antimicrobials*&lt;br&gt;&lt;br&gt;             *This may result in a temporary delay of randomization&lt;br&gt;&lt;br&gt;          9. Requiring mechanical ventilation or support with nasal intermittent positive pressure&lt;br&gt;             ventilation (NIPPV)*&lt;br&gt;&lt;br&gt;             *This may result in a temporary delay of randomization&lt;br&gt;&lt;br&gt;         10. History of unstable progressive neurologic disorder of unknown cause&lt;br&gt;&lt;br&gt;         11. Known cause of apnea other than apnea of prematurity&lt;br&gt;&lt;br&gt;         12. Cyanotic heart disease (congenital or acquired)&lt;br&gt;&lt;br&gt;         13. Major invasive medical or surgical procedure (including circumcision) within 48 hours&lt;br&gt;             prior to randomization or anticipated to have major invasive medical or surgical&lt;br&gt;             procedure during the first 60 hours after randomization*&lt;br&gt;&lt;br&gt;             *This may result in a temporary delay of randomization&lt;br&gt;&lt;br&gt;         14. Child or parent/LAR is an immediate relative of study staff or an employee who is&lt;br&gt;             supervised by study staff.&lt;br&gt;&lt;br&gt;         15. Any condition that would, in the opinion of the site investigator, place the&lt;br&gt;             participant at an unacceptable risk of injury or render the participant unable to meet&lt;br&gt;             the requirements of the protocol&lt;br&gt;</t>
  </si>
  <si>
    <t>Occurrence of Apnea</t>
  </si>
  <si>
    <t>Number of Apneic Episodes;Duration of Apneic Episodes;Increase in Respiratory Support;Severe Cardiorespiratory Events</t>
  </si>
  <si>
    <t>Propranolol for Sleep Apnea Therapy</t>
  </si>
  <si>
    <t>Drug: Propranolol Oral Tablet;Drug: Placebo Oral Tablet;Device: CPAP</t>
  </si>
  <si>
    <t>https://clinicaltrials.gov/show/NCT03049306</t>
  </si>
  <si>
    <t>NCT03049306</t>
  </si>
  <si>
    <t>February 15, 2017</t>
  </si>
  <si>
    <t>1R03HL138068-01;IRB00113241</t>
  </si>
  <si>
    <t>Jonathan C Jun, MD</t>
  </si>
  <si>
    <t>&lt;br&gt;        Inclusion Criteria:&lt;br&gt;&lt;br&gt;          -  History of OSA (AHI&gt;20, &gt;50% events obstructive)&lt;br&gt;&lt;br&gt;          -  Accustomed to CPAP use, and willing to discontinue CPAP temporarily for the study.&lt;br&gt;&lt;br&gt;          -  If the participant has already completed Metabolic Impact of Intermittent CPAP&lt;br&gt;             (NA_00086830), they must have exhibited a &gt;10% increase in nocturnal FFA or glucose&lt;br&gt;             during CPAP&lt;br&gt;&lt;br&gt;        Exclusion Criteria:&lt;br&gt;&lt;br&gt;          -  Cardiovascular risks&lt;br&gt;&lt;br&gt;               -  Decompensated congestive heart failure&lt;br&gt;&lt;br&gt;               -  Atrial fibrillation, sick sinus syndrome, 2nd or 3rd degree heart block,&lt;br&gt;                  pacemaker implantation, Wolff-Parkinson-White Syndrome (if not known, will check&lt;br&gt;                  on a screening EKG)&lt;br&gt;&lt;br&gt;               -  Uncontrolled hypertension &gt; 170/110&lt;br&gt;&lt;br&gt;               -  History of postural hypotension.&lt;br&gt;&lt;br&gt;               -  Resting systolic pressure &lt;90 or heart rate &lt; 50 on screening visit&lt;br&gt;&lt;br&gt;          -  Drug interactions - currently taking any of the following drugs. (Subjects on these&lt;br&gt;             medications are excluded from participation and will not have the drug in question&lt;br&gt;             discontinued for the purposes of participation in the study. )&lt;br&gt;&lt;br&gt;               -  Calcium channel blockers that reduce heart rate (diltiazem, verapamil, fendiline,&lt;br&gt;                  gallopamil)&lt;br&gt;&lt;br&gt;               -  Sympatholytic drugs: any other beta blocker; clonidine, terazosin or doxazosin;&lt;br&gt;                  reserpine&lt;br&gt;&lt;br&gt;               -  Anti-arrhythmic drugs: (e.g. amiodarone, sotalol, digoxin, quinidine, lidocaine,&lt;br&gt;                  propafenone)&lt;br&gt;&lt;br&gt;               -  Coumadin (propranolol may prolong INR)&lt;br&gt;&lt;br&gt;               -  Drugs that Inhibit CYP2D6, CYP1A2, or CYP2C19: amiodarone, ciprofloxacin,&lt;br&gt;                  cimetidine, delavirdine, fluconazole, fluoxetine, fluvoxamine, imipramine,&lt;br&gt;                  isoniazid, paroxetine, quinidine, ritonavir, rizatriptan, teniposide,&lt;br&gt;                  theophylline, tolbutamide, zileuton, zolmitriptan&lt;br&gt;&lt;br&gt;               -  Drugs that increase hepatic metabolism of propranolol: rifampin, ethanol,&lt;br&gt;                  phenytoin, and phenobarbital&lt;br&gt;&lt;br&gt;               -  Neuroleptics/anxiolytics: (thioridazine, chlorpromazine - may increase&lt;br&gt;                  propranolol level), haloperidol, valium&lt;br&gt;&lt;br&gt;               -  Illicit drugs such as cocaine or amphetamines.&lt;br&gt;&lt;br&gt;          -  Other medical conditions&lt;br&gt;&lt;br&gt;               -  Sleep disorder other than OSA, including: restless leg syndrome, parasomnia, or&lt;br&gt;                  narcolepsy.&lt;br&gt;&lt;br&gt;               -  Shift work or circadian rhythm disorder that is expected to prevent good sleep as&lt;br&gt;                  scheduled in the protocol&lt;br&gt;&lt;br&gt;               -  Insulin-dependent diabetes mellitus&lt;br&gt;&lt;br&gt;               -  Myasthenia gravis&lt;br&gt;&lt;br&gt;               -  Pheochromocytoma&lt;br&gt;&lt;br&gt;               -  Uncontrolled bronchospastic lung disease such as asthma or chronic obstructive&lt;br&gt;                  pulmonary disease (COPD)&lt;br&gt;&lt;br&gt;               -  Current smoking&lt;br&gt;&lt;br&gt;               -  Chronic renal or liver failure&lt;br&gt;&lt;br&gt;               -  Known pregnancy, by urine testing in women of child-bearing age; nursing mothers&lt;br&gt;&lt;br&gt;               -  Known hypersensitivity to any beta blocker&lt;br&gt;&lt;br&gt;          -  History of falling asleep while driving, near miss&lt;br&gt;&lt;br&gt;          -  High risk occupation (pilot, commercial driver) Hemoglobin &lt; 10 g/dL on point of care&lt;br&gt;             screening&lt;br&gt;</t>
  </si>
  <si>
    <t>Free fatty acid (FFA, mmol/L)</t>
  </si>
  <si>
    <t>Oral Glucose Tolerance Test (OGTT);Reactive hyperemia Index;Blood pressure, mmHg;Heart rate;Sleep quality and side effect questionnaire;Glucose (mg/dl)</t>
  </si>
  <si>
    <t>A Multinational, Multicenter, Masked, Randomized, Parallel Group, Controlled Study to Assess the Safety and Efficacy of Lucinactant for Inhalation versus nCPAP alone in Preterm Neonates 26 to 32 Weeks Gestational Age with Respiratory Distress Syndrome.</t>
  </si>
  <si>
    <t>&lt;br&gt;Product Name: Lyophilized lucinactant&lt;br&gt;Product Code: R07AA-30&lt;br&gt;Pharmaceutical Form: Nebuliser suspension&lt;br&gt;INN or Proposed INN: dipalmitoylphosphatidylcholine&lt;br&gt;CAS Number: 63-89-8&lt;br&gt;Current Sponsor code: 401-000&lt;br&gt;Other descriptive name: 1,2-DIPALMITOYL-SN-GLYCERO-3-PHOSPHATIDYLCHOLINE (DPPC)&lt;br&gt;Concentration unit: mg/ml milligram(s)/millilitre&lt;br&gt;Concentration type: equal&lt;br&gt;Concentration number: 22,5-&lt;br&gt;INN or Proposed INN: Palmitic acid&lt;br&gt;CAS Number: 57-10-3&lt;br&gt;Current Sponsor code: 401-002&lt;br&gt;Other descriptive name: PALMITIC ACID (hexadecanoic acid)&lt;br&gt;Concentration unit: mg/ml milligram(s)/millilitre&lt;br&gt;Concentration type: equal&lt;br&gt;Concentration number: 4,05-&lt;br&gt;INN or Proposed INN: palmitoyloleoyl-phosphatidylglycerol, sodium salt&lt;br&gt;CAS Number: 268550-95-4&lt;br&gt;Current Sponsor code: 401-001&lt;br&gt;Other descriptive name: 1-palmitoyl-2-oleoyl-sn-glycero-3-phosphoglycerol, sodium salt&lt;br&gt;Concentration unit: mg/ml milligram(s)/millilitre&lt;br&gt;Concentration type: equal&lt;br&gt;Concentration number: 7,5-&lt;br&gt;INN or Proposed INN: SINAPULTIDE&lt;br&gt;CAS Number: 138531-07-4&lt;br&gt;Current Sponsor code: 401-003&lt;br&gt;Other descriptive name: KL4 acetate&lt;br&gt;Concentration unit: mg/ml milligram(s)/millilitre&lt;br&gt;Concentration type: equal&lt;br&gt;Concentration number: 0.862-&lt;br&gt;&lt;br&gt;</t>
  </si>
  <si>
    <t>https://www.clinicaltrialsregister.eu/ctr-search/search?query=eudract_number:2018-000106-32</t>
  </si>
  <si>
    <t>An international study at different sites testing the safety and effectiveness of an investigational drug called lucinactant, which is to be inhaled to treat breathing problems in babies born prematurely at a gestational age of 26 to 32 weeks.</t>
  </si>
  <si>
    <t>EUCTR2018-000106-32-PL</t>
  </si>
  <si>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nCPAP - Continuous positive airway pressure/nasal&lt;br&gt;Number of treatment arms in the trial: 2&lt;br&gt;</t>
  </si>
  <si>
    <t>Windtree Therapeutics, Inc.</t>
  </si>
  <si>
    <t>United States;Poland;Chile;China</t>
  </si>
  <si>
    <t>Respiratory Distress Syndrome (RDS) &lt;br&gt;MedDRA version: 21.1Level: LLTClassification code 10021735Term: Infant respiratory distress syndromeSystem Organ Class: 10038738 - Respiratory, thoracic and mediastinal disorders &lt;br&gt;MedDRA version: 21.1Level: LLTClassification code 10038690Term: Respiratory distress syndrome (neonatal)System Organ Class: 10038738 - Respiratory, thoracic and mediastinal disorders &lt;br&gt;MedDRA version: 21.1Level: PTClassification code 10028974Term: Neonatal respiratory distress syndromeSystem Organ Class: 10038738 - Respiratory, thoracic and mediastinal disorders;Therapeutic area: Diseases [C] - Respiratory Tract Diseases [C08]</t>
  </si>
  <si>
    <t>03-CL-1702</t>
  </si>
  <si>
    <t>tadeusz.baron@clinicalconsulting.pl</t>
  </si>
  <si>
    <t>Inclusion criteria: &lt;br&gt;1. Signed ICF from legally authorized representative. It is recommended that consent is obtained antenatally (where permitted).&lt;br&gt;2. Gestational age:  26 + 0/7 to 32 + 6/7 weeks PMA&lt;br&gt;3. Successful implementation of non-invasive ventilation within 30 minutes after birth.&lt;br&gt;4. Spontaneous breathing.&lt;br&gt;5. Investigator determination of RDS. A chest x-ray should be obtained before treatment to confirm the diagnosis.&lt;br&gt;6. Within the first 6 hours after birth, requires an nCPAP of 5 to 7 cm H2O that is clinically indicated for at least 15 minutes with an FiO2 &gt; 0.25 to = 0.35 to maintain SpO2 of 90% to 95%. Transient (&lt;5 minutes) FiO2 excursions outside this range do not reset the time requirement.&lt;br&gt;Are the trial subjects under 18? yes&lt;br&gt;Number of subjects for this age range: 130&lt;br&gt;F.1.2 Adults (18-64 years) no&lt;br&gt;F.1.2.1 Number of subjects for this age range &lt;br&gt;F.1.3 Elderly (&gt;=65 years) no&lt;br&gt;F.1.3.1 Number of subjects for this age range &lt;br&gt;</t>
  </si>
  <si>
    <t>Exclusion criteria: &lt;br&gt;1. A heart rate that cannot be stabilized above 100 beats per minute (bpm) within 5 minutes of birth.&lt;br&gt;2. Recurrent episodes of apnea requiring positive pressure ventilation (PPV) administered manually or mechanically through any patient interface.&lt;br&gt;3. A 5-minute Apgar score &lt; 5.&lt;br&gt;4. Major congenital malformation(s) or craniofacial abnormalities that preclude the use of nCPAP, diagnosed antenatally or immediately after birth.&lt;br&gt;5. Clinically significant diseases or conditions other than RDS which could potentially interfere with cardiopulmonary function (eg, congenital heart disease, hydrops fetalis or congenital infection).&lt;br&gt;6. A known or suspected chromosomal abnormality or syndrome.&lt;br&gt;7. Premature rupture of membranes &gt; 3 weeks.&lt;br&gt;8. Hemodynamic instability requiring vasopressors or steroids for hemodynamic support and/or presumed clinical sepsis.&lt;br&gt;9. A need for intubation and/or invasive mechanical ventilation at any time before enrollment into the study.&lt;br&gt;10. The administration (or plan for administration) of any the following:&lt;br&gt;a) Another investigational agent or investigational medical device&lt;br&gt;b) Any other surfactant agent&lt;br&gt;c) Systemic corticosteroids (other than antenatal steroids)&lt;br&gt;11. Presence of air leak (pneumothorax, pneumomediastinum, pneumopericardium, subcutaneous emphysema, or definite evidence of pulmonary interstitial emphysema [PIE]) on the baseline chest radiograph, or diagnosed via ultrasound or illumination.&lt;br&gt;</t>
  </si>
  <si>
    <t>Main Objective: To evaluate the safety and efficacy of lucinactant for inhalation delivered by the next generation ADS device in conjunction with nCPAP, in comparison to nCPAP alone, in preterm neonates with RDS, as assessed by the incidence of and time to respiratory failure due to RDS in the first 72 hours and through 28 days of life, oxygen saturation and use of supplemental oxygen, all-cause mortality through 28 days of life, the incidence of bronchopulmonary dysplasia (BPD) at 36 weeks PMA, and the duration of mechanical ventilation. In addition, this study will evaluate the device performance and the ability to administer up to 3 lucinactant for inhalation repeat treatments.;Secondary Objective: Not applicable;Primary end point(s): The primary endpoint for this study is the number of subjects with respiratory failure due to RDS or death within the first 28 days of life. Respiratory failure due to RDS is defined as intubation (including intratracheal catheter placement) for MV and/or surfactant administration. &lt;br&gt;;Timepoint(s) of evaluation of this end point: within the first 72 hours of life or after 72 hours of life and within 28 days of life.</t>
  </si>
  <si>
    <t>Secondary end point(s): The key secondary endpoints of this study include the evaluation of the following:&lt;br&gt;‚Ä¢Respiratory failure through 72 hours and 28 days of life&lt;br&gt;‚Ä¢Time to respiratory failure through 72 hours and 28 days of life&lt;br&gt;‚Ä¢BPD and survival without BPD at 36 weeks PMA&lt;br&gt;‚Ä¢Severity of BPD at 36 weeks PMA&lt;br&gt;‚Ä¢Oxygen saturation and use of supplemental oxygen&lt;br&gt;‚Ä¢All cause mortality through 28 days of life and 36 weeks PMA&lt;br&gt;&lt;br&gt;Other secondary endpoints of this study include the evaluation of the following:&lt;br&gt;‚Ä¢Common complications of prematurity through 36 weeks PMA&lt;br&gt;‚Ä¢Duration of MV and oxygen requirement through 36 weeks PMA&lt;br&gt;‚Ä¢Changes in fraction of inspired oxygen (FiO2), partial pressure of carbon dioxide (PCO2) and oxygen (O2) saturation, as determined by pulse oximetry (SpO2) over the first 72 hours of life, and over the first 7 days of life for FiO2.&lt;br&gt;‚Ä¢Number and duration of re-hospitalizations and reason for re-hospitalization through 12 months corrected age.&lt;br&gt;‚Ä¢Respiratory medications through 12 months corrected age.&lt;br&gt;&lt;br&gt;&lt;br&gt;;Timepoint(s) of evaluation of this end point: the first 72 hours of life, the first 7 days of life and through 36 weeks PMA</t>
  </si>
  <si>
    <t>Jun 14 2018 12:00AM</t>
  </si>
  <si>
    <t>A clinical study for Tan-Re-Qing injection in the treatment of community-acquired pneumonia patients with fever</t>
  </si>
  <si>
    <t>Experimental group:Tanreqing + single antibiotic;Control group:single antibiotic;</t>
  </si>
  <si>
    <t>http://www.chictr.org.cn/showproj.aspx?proj=38080</t>
  </si>
  <si>
    <t>ChiCTR1900022635</t>
  </si>
  <si>
    <t>Experimental group:40;Control group:40;</t>
  </si>
  <si>
    <t>The 967th Hospital of the Joint Logistic Support Force of the Chinese People's Liberation Army</t>
  </si>
  <si>
    <t>Fever patients with community-acquired pneumonia</t>
  </si>
  <si>
    <t>Liu Zhongyang</t>
  </si>
  <si>
    <t>80 Shengli Road, Xigang District, Dalian, Liaoning, China</t>
  </si>
  <si>
    <t>2030622263@qq.com</t>
  </si>
  <si>
    <t>+86 15524642685</t>
  </si>
  <si>
    <t>Zhang Ling</t>
  </si>
  <si>
    <t>1179849142@qq.com</t>
  </si>
  <si>
    <t>+86 15090365725</t>
  </si>
  <si>
    <t>Self-paying</t>
  </si>
  <si>
    <t>Inclusion criteria: (1) Those who meet the diagnostic standards of western medicine and traditional Chinese medicine for community-acquired pneumonia;&lt;br&gt;(2) Into the group when the body temperature of 37.4 degree C or more patients with fever in the hospital;&lt;br&gt;(3) Comply with the ethical requirements, aged between 18 and 75 years old, male or female;&lt;br&gt;(4) Informed consent and volunteer.</t>
  </si>
  <si>
    <t>Exclusion criteria: (1) The patient is a minor with the age &lt;18 years old or a woman during pregnancy or lactation;&lt;br&gt;(2) Randomly enrolled patients who had been treated with antipyretic drugs, such as aspirin, acetaminophen and other non-steroidal anti-inflammatory drugs, and chlorpromazine within 6 hours before medication;&lt;br&gt;(3) Participated in other clinical researchers 3 months before the trial;&lt;br&gt;(4) Patients with severe diseases of the heart, brain, kidney, hematopoietic system, and unstable disease control when seeking medical treatment;&lt;br&gt;(5) Allergic to the known components of tanreqing injection;&lt;br&gt;(6) The patient is taking adrenal steroids (except for external use) or immunosuppressive agents;&lt;br&gt;(7) Mental patients, alcoholics or those with a history of drug abuse;&lt;br&gt;(8) With intravenous infusion disorder;&lt;br&gt;(9) The researchers believe that other reasons are not suitable for clinical trials.</t>
  </si>
  <si>
    <t>Rate of disappearance on the third day of fever;The length of time;Leukocyte count;Percentage of neutrophils;</t>
  </si>
  <si>
    <t>Apr  4 2019 12:00AM</t>
  </si>
  <si>
    <t>Liu Hui</t>
  </si>
  <si>
    <t>Randomised, Double-blind, Placebo-controlled, Phase I Dose- Escalation Study of Two Doses GHB04L1 in Healthy Adults</t>
  </si>
  <si>
    <t>Biological: GHB04L1;Other: Placebo</t>
  </si>
  <si>
    <t>https://clinicaltrials.gov/show/NCT03745274</t>
  </si>
  <si>
    <t>Two Doses of GHB04L1 for Pandemic Influenza Prophylaxis in Healthy Adults</t>
  </si>
  <si>
    <t>NCT03745274</t>
  </si>
  <si>
    <t>AVIR Green Hills Biotechnology AG</t>
  </si>
  <si>
    <t>December 19, 2008</t>
  </si>
  <si>
    <t>GHB-CS02</t>
  </si>
  <si>
    <t>Oleg Kiselev, Prof</t>
  </si>
  <si>
    <t>Research Institute of Influenza, Russian Academy of Medical Sciences</t>
  </si>
  <si>
    <t>&lt;br&gt;        Inclusion Criteria:&lt;br&gt;&lt;br&gt;          -  Male or female healthy volunteers, 18-50 years of age&lt;br&gt;&lt;br&gt;          -  Seronegative for H5N1 (with antibody titres &lt;1:10 detected in HAI assay)&lt;br&gt;&lt;br&gt;          -  Seronegative for H1N1 (with antibody titres =1:20 detected in HAI assay)&lt;br&gt;&lt;br&gt;          -  Written informed consent to participate in this study&lt;br&gt;&lt;br&gt;        Exclusion Criteria:&lt;br&gt;&lt;br&gt;          -  Acute febrile illness (&gt;37.0¬∞C)&lt;br&gt;&lt;br&gt;          -  Positive influenza immunoassay at baseline&lt;br&gt;&lt;br&gt;          -  Signs of acute or chronic upper or lower respiratory tract illnesses (sneezing, cough,&lt;br&gt;             tonsillitis, otitis, etc.)&lt;br&gt;&lt;br&gt;          -  History of severe atopy&lt;br&gt;&lt;br&gt;          -  Influenza vaccination 2006/2007 and/or later&lt;br&gt;&lt;br&gt;          -  Known increased tendency of nose bleeding&lt;br&gt;&lt;br&gt;          -  Volunteers with clinically relevant abnormal paranasal anatomy&lt;br&gt;&lt;br&gt;          -  Volunteers with clinically relevant abnormal laboratory values Females with positive&lt;br&gt;             urine pregnancy test prior to vaccination&lt;br&gt;&lt;br&gt;          -  Simultaneous treatment with immunosuppressive drugs incl. corticosteroids (= 2 weeks)&lt;br&gt;             within 4 weeks prior to study medication application&lt;br&gt;&lt;br&gt;          -  Clinically relevant history of renal, hepatic, GI, cardiovascular, haematological,&lt;br&gt;             skin, endocrine, neurological or immunological diseases&lt;br&gt;&lt;br&gt;          -  History of leukaemia or cancer&lt;br&gt;&lt;br&gt;          -  HIV or hepatitis B or C seropositivity&lt;br&gt;&lt;br&gt;          -  Volunteers who had undergone rhino or sinus surgery or surgery of another traumatic&lt;br&gt;             injury of the nose within 30 days prior to application of study medication&lt;br&gt;&lt;br&gt;          -  Volunteers who had received antiviral drugs, treatment with immunoglobulins or blood&lt;br&gt;             transfusions or an investigational drug within four weeks prior to study medication&lt;br&gt;             application&lt;br&gt;&lt;br&gt;          -  Volunteers who had received anti-inflammatory drugs 2 days prior to study medication&lt;br&gt;             application&lt;br&gt;&lt;br&gt;          -  Volunteers who were not likely to cope with the requirements of the study or with a&lt;br&gt;             significant physical or mental condition that may interfere with the completion of the&lt;br&gt;             study&lt;br&gt;</t>
  </si>
  <si>
    <t>Occurrence of adverse events</t>
  </si>
  <si>
    <t>Viral shedding;Local immune response;Local cytokines response;Systemic influenza A virus-specific antibody response;Systemic influenza A virus-specific T-cell response;Systemic natural killer cell cytotoxicity;Systemic T-cell Granzyme B assay</t>
  </si>
  <si>
    <t>Piperacillin/Tazobactam Versus Carbapenems in Non-bacteremic Urinary Tract Infections Due to Extended-spectrum √ü-lactamase (ESBL)-Producing Escherichia Coli or Klebsiella Pneumoniae - (CAPITIS Study)</t>
  </si>
  <si>
    <t>Drug: Meropenem;Drug: Ertapenem 1000 MG;Drug: Piperacillin, Tazobactam 4-0.5G Solution for Injection</t>
  </si>
  <si>
    <t>https://clinicaltrials.gov/show/NCT03891433</t>
  </si>
  <si>
    <t>Piperacillin/Tazobactam Versus Carbapenems in Non-bacteremic UTI Due to -ESBL-producing Enterobacteriaceae</t>
  </si>
  <si>
    <t>NCT03891433</t>
  </si>
  <si>
    <t>Universidad del Norte</t>
  </si>
  <si>
    <t>Urinary Tract Infections;Enterobacteriaceae Infections;Infection Due to ESBL Bacteria;Carbapenem;Escherichia Coli Infection;Klebsiella Pneumoniae Infection;Clinical Trial;Drug Resistance, Bacterial</t>
  </si>
  <si>
    <t>HUN-INF-CAPITIS-2018-1</t>
  </si>
  <si>
    <t>Diego F Viasus Perez, MD. PhD.;Andres F Estupinan Bohorquez, MD;Diego F Viasus Perez, MD. PhD.;Diego F Viasus Perez, MD. PhD</t>
  </si>
  <si>
    <t>;;dviasus@uninorte.edu.co;dviasus@uninorte.edu.co</t>
  </si>
  <si>
    <t>;;+5753715555;+5753715555</t>
  </si>
  <si>
    <t>Universidad del Norte¬¥s Hospital-Infectious Diseases.;Universidad del Norte;</t>
  </si>
  <si>
    <t>&lt;br&gt;        Inclusion Criteria:&lt;br&gt;&lt;br&gt;          -  Adults (=18 years) with hospital admission for non-bacteremic UTI caused by E. coli or&lt;br&gt;             K. pneumoniae ESBL susceptible to piperacillin/tazobactam and carbapenems.&lt;br&gt;&lt;br&gt;          -  Presence of any risk factor associated with UTI due to ESBL germs: older age 64 years,&lt;br&gt;             diabetes mellitus, bladder catheter, previous antibiotics in the last 6 months,&lt;br&gt;             hospitalization in the last 6 months, urological surgery in the last 30 days,&lt;br&gt;             infections recurrent urinary.&lt;br&gt;&lt;br&gt;          -  Diagnosis of UTI confirmed by: 1) fever, 2) urine culture&gt; 100000 CFU with isolation&lt;br&gt;             E. coli or K. pneumoniae ESBL susceptible to piperacillin / tazobactam and&lt;br&gt;             carbapenems, and 3) lumbar and / or abdominal pain with or without low urinary&lt;br&gt;             symptoms (dysuria, tenesmus, urgency), and 4) no other cause that explains the&lt;br&gt;             patient's symptoms&lt;br&gt;&lt;br&gt;          -  Signed informed consent.&lt;br&gt;&lt;br&gt;          -  Negative pregnancy test in fertile women.&lt;br&gt;&lt;br&gt;        Exclusion Criteria:&lt;br&gt;&lt;br&gt;          -  Non-acceptance of participation in the study.&lt;br&gt;&lt;br&gt;          -  Pregnancy.&lt;br&gt;&lt;br&gt;          -  Hypersensitivity and/or previous intolerance to penicillins, piperacillin/tazobactam&lt;br&gt;             or carbapenems.&lt;br&gt;&lt;br&gt;          -  Bacteremia, hematogenous infection or other concomitant infection.&lt;br&gt;&lt;br&gt;          -  Immunosuppression.&lt;br&gt;&lt;br&gt;          -  In case of obstructive uropathy, lack of early surgical resolution.&lt;br&gt;&lt;br&gt;          -  Evidence of acute or chronic prostatitis.&lt;br&gt;&lt;br&gt;          -  Renal abscess&lt;br&gt;&lt;br&gt;          -  Polycystic disease in the kidneys.&lt;br&gt;&lt;br&gt;          -  Palliative care or life expectancy &lt;90 days.&lt;br&gt;&lt;br&gt;          -  Heart failure (NYHA) functional class III or IV.&lt;br&gt;&lt;br&gt;          -  Liver cirrhosis.&lt;br&gt;&lt;br&gt;          -  Renal insufficiency in dialysis treatment.&lt;br&gt;&lt;br&gt;          -  Empirical active treatment against bacteria isolated by urine cultures other than E.&lt;br&gt;             coli or K. pneumoniae BLEE.&lt;br&gt;&lt;br&gt;          -  Participation in another clinical trial for infections.&lt;br&gt;&lt;br&gt;          -  Hypersensitivity to amide-type local anesthetics.&lt;br&gt;</t>
  </si>
  <si>
    <t>Clinical cure.</t>
  </si>
  <si>
    <t>Microbiologic cure.;Mortality in patient follow-up.;Length of hospital stay in patient follow-up.;Relapse.;Reinfection.;Resistant clinical isolates in patient follow-up.;Adverse events in patient follow-up.;ICU admission in patient follow-up.;Clinical or microbiological failure of antibiotic therapy in patient follow-up.</t>
  </si>
  <si>
    <t>The inject the mist for 20 seconds to the upper and middle side incisors and palate</t>
  </si>
  <si>
    <t>https://upload.umin.ac.jp/cgi-open-bin/ctr_e/ctr_view.cgi?recptno=R000029030</t>
  </si>
  <si>
    <t>Clinical trial of a new oral plaque removal device using the micro-scale mist</t>
  </si>
  <si>
    <t>JPRN-UMIN000026097</t>
  </si>
  <si>
    <t>Tohoku University Graduate School of Dentistry</t>
  </si>
  <si>
    <t>Oral hygiene failureAspiration pneumonia</t>
  </si>
  <si>
    <t>Inclusion criteria: A healthy Men and Women over 20 years of age at the time of obtaining informed consent</t>
  </si>
  <si>
    <t>Exclusion criteria: (1) a person who has a significant malocclusions and periodontal disease &lt;br&gt;(2) Persons who have periodontal diseases (periodontitis, gingivitis, etc.) of BOP (+) with periodontal pocket of 5 mm or more in both maxillary middle incisors&lt;br&gt;(3) Persons with dental caries or medical history on the maxillary both-side central incisors&lt;br&gt;(4) a person who has oral mucosal disease &lt;br&gt;(5) those with vomiting reflex &lt;br&gt;(6) Other, who one and principal investigator with systemic disease or research team members has judged it difficult to participate in test</t>
  </si>
  <si>
    <t>(1) cleaning rate after mist injection into the upper jaw on both sides central incisor (comparison of before and after treatment) &lt;br&gt;(2) assessment of pain immediately after and one day after the mist injection into the hard palate portion and the gingibal. &lt;br&gt;(3) assessment of inflammation immediately after and one day after the mist injection into the hard palate portion and the gingibal.</t>
  </si>
  <si>
    <t>(1) adverse events and the failure</t>
  </si>
  <si>
    <t>A Phase III, Randomized, Double-Blind, Active Comparator-Controlled Clinical Trial to Estimate the Efficacy and Safety of Imipenem/Cilastatin/Relebactam (MK-7655A) Versus Colistimethate Sodium + Imipenem/Cilastatin in Subjects with Imipenem-Resistant Bacterial Infection - IMI/REL (MK-7655A) vs. CMS + IMI in Subjects with Imipenem-Resistant Bacterial Infection</t>
  </si>
  <si>
    <t>&lt;br&gt;Product Name: Imipenem/Cilastatin + MK-7655&lt;br&gt;Product Code: MK-7655A&lt;br&gt;Pharmaceutical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500-&lt;br&gt;INN or Proposed INN: Relebactam &lt;br&gt;Current Sponsor code: MK-7655&lt;br&gt;Concentration unit: mg milligram(s)&lt;br&gt;Concentration type: equal&lt;br&gt;Concentration number: 250-&lt;br&gt;&lt;br&gt;Trade Name: Primaxin&lt;br&gt;Product Name: Imipenem/Cilastatin&lt;br&gt;Pharmaceutical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500-&lt;br&gt;&lt;br&gt;Trade Name: Colistimethate for Injection USP&lt;br&gt;Product Name: Colistimethate for Injection USP&lt;br&gt;Pharmaceutical Form: Lyophilisate for solution for injection&lt;br&gt;INN or Proposed INN: COLISTIMETHATE SODIUM&lt;br&gt;CAS Number: 8068-28-8&lt;br&gt;Other descriptive name: NDC: 39822-0615-2&lt;br&gt;Concentration unit: mg milligram(s)&lt;br&gt;Concentration type: equal&lt;br&gt;Concentration number: 150-&lt;br&gt;Pharmaceutical form of the placebo: Solution for infusion&lt;br&gt;Route of administration of the placebo: Intravenous use&lt;br&gt;Pharmaceutical form of the placebo: Solution for infusion&lt;br&gt;Route of administration of the placebo: Intravenous use&lt;br&gt;&lt;br&gt;</t>
  </si>
  <si>
    <t>IMI/REL (MK-7655A) vs. CMS + IMI in Subjects with Imipenem-Resistant Bacterial Infection</t>
  </si>
  <si>
    <t>EUCTR2015-000066-62-LT</t>
  </si>
  <si>
    <t>Controlled: yesRandomised: yesOpen: noSingle blind: noDouble blind: yesParallel group: noCross over: noOther: yesOther trial design description: The trial includes both double-blind and open-label treatment groups.If controlled, specify comparator, Other Medicinial Product: yesPlacebo: yesOther: noNumber of treatment arms in the trial: 3</t>
  </si>
  <si>
    <t>United States;Estonia;Greece;Ukraine;Lithuania;Turkey;Colombia;Italy;Mexico;Brazil;Romania;Peru;South Africa;Latvia;Germany;Japan;Korea, Republic of</t>
  </si>
  <si>
    <t>imipenem-resistant bacterial infections, including hospital-associated or ventilator acquired pneumonia (HABP/VABP), complicated intra-abdominal infection (cIAI) or complicated urinary tract infection (cUTI). &lt;br&gt;MedDRA version: 20.0Level: LLTClassification code 10071097Term: Beta-lactam antibiotic resistanceSystem Organ Class:  100000019921;Therapeutic area: Diseases [C] - Bacterial Infections and Mycoses [C01]</t>
  </si>
  <si>
    <t>Merck Sharp &amp; Dohme Corp., a subsidiary of Merck &amp; Co.,Inc.</t>
  </si>
  <si>
    <t>Inclusion criteria: &lt;br&gt;Inclusion criteria for the blinded treatment groups (Treatment Groups 1 and 2) are similar to those for the open-label treatment group (Group 3) with the exceptions as noted. Subjects must be adults (&gt;18 yrs) who require hospitalization and IV treatment for a serious bacterial infection with at least one of 3 eligible primary infection sites (HABP/VABP, cIAI and/or cUTI) and who have a culture collected from the primary infection-site within 1 week of study entry showing that at least one of the suspected causative pathogen(s) from that specimen is Gram-negative, imipenem-resistant, imipenem/MK-7655 susceptible, and colistin susceptible (subjects in treatment group 3 must have colistin-resistant rather than colistin-susceptible pathogens). Subjects must also, if of reproductive potential, agree to avoid becoming pregnant or impregnating a partner from the time of consent through completion of the study&lt;br&gt;Are the trial subjects under 18? no&lt;br&gt;Number of subjects for this age range: &lt;br&gt;F.1.2 Adults (18-64 years) yes&lt;br&gt;F.1.2.1 Number of subjects for this age range 78&lt;br&gt;F.1.3 Elderly (&gt;=65 years) yes&lt;br&gt;F.1.3.1 Number of subjects for this age range 20&lt;br&gt;</t>
  </si>
  <si>
    <t>Exclusion criteria: &lt;br&gt;Exclusion criteria for the blinded treatment groups (Treatment Groups 1 and 2) are similar to those for the open-label treatment group (Group 3) with the exceptions as noted.  The subject must be excluded from the trial if the subject has an APACHE II score &gt;30 at screening;has an infection in which any of the causative pathogens are  IMI-R Acinetobacter spp., suspected Class B metallo-beta-lactamase-producing bacteria (including NDM-1, IMP or VIM-containing strains, has a concurrent infection that would interfere with evaluation of response to the study antibiotics such asendocarditis, osteomyelitis, meningitis, prosthetic joint infection, active pulmonary tuberculosis or a disseminated fungal infection.  A subject is also excluded if he/she has received treatment with any form of systemic colistin for &gt; 24 hours within the 72 hours immediately prior to initiation of study therapy (Group 1 and 2 only, has HABP/VABP caused by an obstructive process, has cUTI with complete obstruction of any portion of the urinary tract, known ileal loop,intractable vesico-ureteral reflux or presence of indwelling urinary catheter which cannot be removed at study entry.  Pregnant females as well as subjects with hypersensitivity to any of the study drug, subjects with seizure disorder, with an estimated or actual creatinine clearance of less than 15 mL/min at screening or is undergoing hemodialysis or peritoneal dialysis will be excluded.&lt;br&gt;&lt;br&gt;</t>
  </si>
  <si>
    <t>Timepoint(s) of evaluation of this end point: The timing is dependent on the subject‚Äôs primary infection site.  For HABP/VABP and cIAI, it is Day 28 post-randomization and for cUTI it is 5 to 9 days following completion of study therapy.;Primary end point(s): The primary efficacy endpoint of the study is overall response.  As the efficacy in clinical studies is typically measured differently for different infection types, overall response will be estimated based on the following:  (a) all-cause mortality through Day 28 post-randomization in subjects with HABP/VABP, (b) clinical response at Day 28 post-randomization for subjects with cIAI and (c) the composite clinical and microbiological response at EFU (Day 5 to 9 following completion of therapy) for subjects with cUTI.;Secondary Objective: (1) To estimate the proportion of subjects with a favorable clinical response to IMI/MK-7655 (Treatment Group 1 only) and CMS + IMI (Treatment Group 2) at Day 28 post-randomization; (2) To estimate the incidence of all-cause mortality through Day 28 post-randomization in Treatment Group 1 (IMI/MK-7655) and in Treatment Group 2 (CMS + IMI); (3) To estimate the proportion of subjects who experience treatment-emergent nephrotoxicity in Treatment Group 1 (IMI/MK-7655) and in Treatment Group 2 (CMS + IMI). Other secondary objective include evaluation of clinical response at various other timepoints during the trial, including on-therapy and post-therapy visits as well as evaluation of microbiological response in subjects with cUTI.;Main Objective: (1) To estimate the proportion of subjects with favorable overall response to IMI/MK-7655 (Treatment Group 1 only) and to CMS + IMI (Treatment Group 2).&lt;br&gt;The overall response will be estimated based on the following:  (a) survival (based upon all-cause mortality) through Day 28 post-randomization in subjects with HABP/VABP, (b) clinical response at Day 28 post-randomization for subjects with cIAI and (c) the composite clinical and microbiological response at the early follow-up visit, EFU (Day 5 to 9 following completion of therapy) for subjects with cUTI.&lt;br&gt;(2) To evaluate the safety and tolerability profile of IMI/MK-7655 (Treatment Group 1 only).</t>
  </si>
  <si>
    <t>Timepoint(s) of evaluation of this end point: Both key secondary endpoints will be evaluated 28 days following randomization.  Evaluation of other secondary endpoints is varied and included on Day 3 of study therapy, at the end of study therapy and 5 to 9 days following the end of study therapy.;Secondary end point(s): There are two key secondary measurements for efficacy in this study:&lt;br&gt;‚Ä¢ Clinical response at 28 days following initiation of IV study therapy (through Day 28 post-randomization)&lt;br&gt;‚Ä¢ All-cause mortality within 28 days after initiation of study therapy (through Day 28 post-randomization)&lt;br&gt;Additional secondary endpoints include the following:&lt;br&gt;‚Ä¢ Clinical response at various other timepoints during the trial, including at Day 3 of study therapy (OTX), End of study therapy (EOT) and EFU. &lt;br&gt;‚Ä¢Microbiological response in subjects with cUTI will be evaluated at OTX, EOT and at EFU.  &lt;br&gt;</t>
  </si>
  <si>
    <t>Prophylaxis of post-bronchoscopy pneumonia with antibiotics based on a risk prediction score - PPAP study</t>
  </si>
  <si>
    <t>Sulbactam / Ampicillin 1.5g, intravenous drip infusion within 1 hour before bronchoscopy, then Augmentin Combination Tablets (Potassium Clavulanate, Amoxicillin Hydrate) 750 mg, Amoxicillin Hydrate 750mg, tid for 3 days. If eGFR is 10-49 mL/min, dose of Augmentin Combination Tablets and Amoxicillin Hydrate is reduced to 500 mg, bid.</t>
  </si>
  <si>
    <t>https://upload.umin.ac.jp/cgi-open-bin/ctr_e/ctr_view.cgi?recptno=R000036686</t>
  </si>
  <si>
    <t>Prophylaxis of post-bronchoscopy pneumonia with antibiotics based on a risk prediction score</t>
  </si>
  <si>
    <t>JPRN-UMIN000032175</t>
  </si>
  <si>
    <t>Tokai University School of Medicine</t>
  </si>
  <si>
    <t>Hayama</t>
  </si>
  <si>
    <t>143 Shimokasuya, Isehara, Kanagawa, Japan</t>
  </si>
  <si>
    <t>hayama@is.icc.u-tokai.ac.jp</t>
  </si>
  <si>
    <t>Tokai University School of Medicine Division of Pulmonary Medicine, Department of Medicine</t>
  </si>
  <si>
    <t>Asano</t>
  </si>
  <si>
    <t>ko-asano@tokai-u.jp</t>
  </si>
  <si>
    <t>Exclusion criteria: 1. Presence of active infection at bronchoscopy&lt;br&gt;2. Body temperature 37 degree Celcius or higher at bronchoscopy&lt;br&gt;3. History of antibiotic therapy within 2 weeks prior to bronchoscopy&lt;br&gt;4. History of drug allergy to beta-lactam antibiotics&lt;br&gt;5. Presence of severe renal dysfunction with eGFR less than 10 mL/min&lt;br&gt;6. Other reasons which researchers consider inadequate to include in the study</t>
  </si>
  <si>
    <t>Prevalence of post-bronchoscopy pneumonia in the cases treated with prophylactic antibiotics</t>
  </si>
  <si>
    <t>1. Proportion of unexpected changes in the treatment of lung cancer within 30 days after bronchoscopy in the cases treated with prophylactic antibiotics&lt;br&gt;2. Prevalence of post-bronchoscopy pneumonia in the cases who failed to receive the scheduled treatment with prophylactic antibiotics&lt;br&gt;3. Prevalence of adverse effects of prophylactic antibiotic treatment&lt;br&gt;4. Risk factors of post-bronchoscopy pneumonia&lt;br&gt;5. Prevalence of post-bronchoscopy pneumonia in the cases treated with prophylactic antibiotics, excluding the cases examined with endobronchial ultrasonography-guide sheath method</t>
  </si>
  <si>
    <t>Dec 15 2017 12:00AM</t>
  </si>
  <si>
    <t>tokai-rinsho@ml.tokai-u.jp</t>
  </si>
  <si>
    <t>Institutional Review Board for Clinical Research, Tokai University</t>
  </si>
  <si>
    <t>Comparison the effect of two nasogastric feeding methods, monitoring and not monitoring residual gastric volume on risk of ventilator-associated pneumonia</t>
  </si>
  <si>
    <t>Intervention 1: Patients in the intervention group received NG feeding after the measurement of gastric secretion volume based on international guidelines. Intervention 2: Control group: patients received NGT feeding in a routine manner without the volume of residual gastric secretion measurement.</t>
  </si>
  <si>
    <t>http://en.irct.ir/trial/25052</t>
  </si>
  <si>
    <t>Effect of monitoring residual gastric volume on pneumonia</t>
  </si>
  <si>
    <t>IRCT20170118032029N3</t>
  </si>
  <si>
    <t>Randomization: Randomized, Blinding: Not blinded, Placebo: Not used, Assignment: Parallel, Purpose: Treatment, Randomization description: Randomization was done using random number table. The first sample obtained from table was allocated in the intervention group and the next sample in the control group. This method continued until the end of the sampling.</t>
  </si>
  <si>
    <t>Pneumonia. &lt;br&gt;Bacterial pneumonia, not elsewhere classified</t>
  </si>
  <si>
    <t>Simin Jahani</t>
  </si>
  <si>
    <t>Golestan Blv, Ahvaz Jundishapur University of Medical Sciences</t>
  </si>
  <si>
    <t>Jahanisimin50@yahoo.com</t>
  </si>
  <si>
    <t>+98 61 3338 4754</t>
  </si>
  <si>
    <t>+98 61 3338 7451</t>
  </si>
  <si>
    <t>Inclusion criteria: Hospitalization in ICU&lt;br&gt;Connected to ventilator&lt;br&gt;Nutrition by NGT</t>
  </si>
  <si>
    <t>Exclusion criteria: Patients with renal failure&lt;br&gt;Patients with pneumonia&lt;br&gt;History of abdominal surgery&lt;br&gt;Pregnant patients</t>
  </si>
  <si>
    <t>Pneumonia. Timepoint: Measuring the incidence of pneumonia in patients on days 3 and 5 after starting NG feeding. Method of measurement: modified Clinical Pulmonary Infection Score (mCPIS).</t>
  </si>
  <si>
    <t>Ethics committee of Ahvaz Jundishapur University of Medical Sciences</t>
  </si>
  <si>
    <t>Effect of Two-week Discontinuation of Methotrexate on Efficacy of Seasonal Influenza Vaccination in Patients With Rheumatoid Arthritis: A Randomized Clinical Trial</t>
  </si>
  <si>
    <t>Drug: Methotrexate</t>
  </si>
  <si>
    <t>https://clinicaltrials.gov/show/NCT02897011</t>
  </si>
  <si>
    <t>2-week dc of MTX and Influenza Vaccination in RA</t>
  </si>
  <si>
    <t>NCT02897011</t>
  </si>
  <si>
    <t>Allocation: Randomized, Endpoint Classification: Efficacy Study, Intervention Model: Parallel Assignment, Masking: Single Blind (Outcomes Assessor), Primary Purpose: Treatment</t>
  </si>
  <si>
    <t>Rheumatoid Arthritis;Influenza;Methotrexate</t>
  </si>
  <si>
    <t>SNUH-IMJ-003</t>
  </si>
  <si>
    <t>&lt;br&gt;        Inclusion Criteria:&lt;br&gt;&lt;br&gt;          -  Males or females = 19 years and &lt; 65 years of age at time of consent&lt;br&gt;&lt;br&gt;          -  Have a diagnosis of RA per ACR criteria&lt;br&gt;&lt;br&gt;          -  Must understand and voluntarily sign an informed consent form including writing&lt;br&gt;             consent for data protection&lt;br&gt;&lt;br&gt;          -  Stable doses of methotrexate over the preceding 6 weeks&lt;br&gt;&lt;br&gt;        Exclusion Criteria:&lt;br&gt;&lt;br&gt;          -  Pregnant or lactating females&lt;br&gt;&lt;br&gt;          -  Previous anaphylactic response to vaccine components or to egg.&lt;br&gt;&lt;br&gt;          -  Acute infection with T &gt;38¬∞C at the time of vaccination&lt;br&gt;&lt;br&gt;          -  History of Guillain-Barre syndrome or demyelinating syndromes&lt;br&gt;&lt;br&gt;          -  Previous vaccination with any live vaccine 4 weeks before or any inactivated vaccine&lt;br&gt;             2 weeks before the study&lt;br&gt;&lt;br&gt;          -  Blood transfusion within 6 months&lt;br&gt;&lt;br&gt;          -  Active rheumatoid arthritis necessitating a recent change in the drug regimen&lt;br&gt;&lt;br&gt;          -  Any other rheumatic disease such as systemic lupus erythematosus, mixed connective&lt;br&gt;             tissue disease, dermatomyositis/polymyositis, and vasculitis except for secondary&lt;br&gt;             Sjogren's disease&lt;br&gt;&lt;br&gt;          -  Any condition including laboratory abnormality which places the subject at&lt;br&gt;             unacceptable risk&lt;br&gt;&lt;br&gt;          -  Subjects who decline to participate&lt;br&gt;</t>
  </si>
  <si>
    <t>Proportion of satisfactory vaccine response</t>
  </si>
  <si>
    <t>Proportion of patients who have = 4-fold increase in post-vaccination titer in = 3 of 4 influenza strains;Proportion of seroprotection for each strain;Change from baseline in titer (in GMT) for each strain;Change from baseline in DAS28-4 (CRP) at 4 weeks after vaccination;Proportion of patients who experience increase in disease activity</t>
  </si>
  <si>
    <t>Evaluation of New Hemodynamic Indices to Predict Response to Volemic Expansion in Septic Shock</t>
  </si>
  <si>
    <t>Other: expansion vol√©mique</t>
  </si>
  <si>
    <t>https://clinicaltrials.gov/show/NCT03961594</t>
  </si>
  <si>
    <t>Evaluation of New Hemodynamic Indices</t>
  </si>
  <si>
    <t>NCT03961594</t>
  </si>
  <si>
    <t>2018-A01078-47;'2018-38'</t>
  </si>
  <si>
    <t>Gary DUCLOS</t>
  </si>
  <si>
    <t>gary.duclos@ap-hm.fr</t>
  </si>
  <si>
    <t>&lt;br&gt;        Inclusion Criteria:&lt;br&gt;&lt;br&gt;          -  Patient presenting a shock whose etiology is considered as septic.&lt;br&gt;&lt;br&gt;          -  Patient whose hemodynamic state justifies the infusion of vasopressor.&lt;br&gt;&lt;br&gt;          -  Patient monitored by a cardiac output measurement system calibrated by transpulmonary&lt;br&gt;             thermodilution.&lt;br&gt;&lt;br&gt;          -  Intubated patient with expired capnia monitoring&lt;br&gt;&lt;br&gt;          -  Patient with signs of low cardiac output&lt;br&gt;&lt;br&gt;        Exclusion Criteria:&lt;br&gt;&lt;br&gt;          -  Patient with a contraindication in the leg lift test.&lt;br&gt;&lt;br&gt;          -  Patient with abdominal compartment syndrome.&lt;br&gt;&lt;br&gt;          -  Patient with amputation of one or both lower limbs.&lt;br&gt;&lt;br&gt;          -  Pregnant woman eliminated by a systematic pregnancy test at the entrance to the&lt;br&gt;             intensive care unit.&lt;br&gt;&lt;br&gt;          -  Minor patient.&lt;br&gt;&lt;br&gt;          -  Refusal to participate in the study.&lt;br&gt;</t>
  </si>
  <si>
    <t>Passive leg lift test (ELJP)</t>
  </si>
  <si>
    <t>Effect of intratracheal budesonide with surfactant in  management of respiratory distress syndrome for prevention of bronchopulmonary dysplasia in preterm infants</t>
  </si>
  <si>
    <t>Intervention 1: Intervention group: neonates receive budesonide 0.25 mg/kg in addition to intratracheal surfactant. Intervention 2: Control group: neonates receive intratracheal surfactant 2.5 cc/kg (crusurf? Chessia, Italy).</t>
  </si>
  <si>
    <t>http://en.irct.ir/trial/31038</t>
  </si>
  <si>
    <t>Administration of budesonide with surfactant and prevention of bronchopulmonary dysplasia</t>
  </si>
  <si>
    <t>IRCT20100512003915N20</t>
  </si>
  <si>
    <t>Randomization: Randomized, Blinding: Double blinded, Placebo: Not used, Assignment: Parallel, Purpose: Prevention, Randomization description: newborn infants who met study criteria randomly  allocate in two groups (surfactant and surfactant with budesonide) based on generated random number list, Blinding description: infants don't know the used drugs. clinical manager administer prepared drug according patients code. outcome is recorded by a nurse who is not aware administered drugs . researcher is blind about patients groups and records data.</t>
  </si>
  <si>
    <t>Respiratory distress syndrome of newborn. &lt;br&gt;Respiratory distress syndrome of newborn</t>
  </si>
  <si>
    <t>Manizheh Mostafa Gharehbaghi</t>
  </si>
  <si>
    <t>South Artesh St.</t>
  </si>
  <si>
    <t>gharehbaghimm@yahoo.com</t>
  </si>
  <si>
    <t>Manizheh Gharehbaghi</t>
  </si>
  <si>
    <t>Inclusion criteria: gestation age 26-30 weeks&lt;br&gt;birth weight less than 1250 grams&lt;br&gt;respiratory distress syndrome</t>
  </si>
  <si>
    <t>Exclusion criteria: 5 minute Apgar score less than 4&lt;br&gt;congenital heart disease except patent ductus arteriosus and atrial septal defect&lt;br&gt;necrotizing entrocololitis&lt;br&gt;major congenital anomalies, esophageal atresia, diaphragmatic hernia&lt;br&gt;chromosomal anomalies&lt;br&gt;shock</t>
  </si>
  <si>
    <t>Reintubation in first 3 days after extubation. Timepoint: We evaluate the neonate immediately after intervention and daily till 3 days after intervention and extubation. Method of measurement: tracheal reintubation.;Need to second doses of surfactant. Timepoint: Daily till day 3 of birth and 3 days after intervention. Method of measurement: surfactant administration.;Bronchopulmonary dysplasia. Timepoint: Daily till 28 days after birth and day 28 after intervention. Method of measurement: need to supplemental oxygen.</t>
  </si>
  <si>
    <t>Justification or reason for not sharing IPD is There is no further information</t>
  </si>
  <si>
    <t>Feasibility and Safety of Delivering a Ketone Drink to Comatose Survivors of Out-of-hospital Cardiac Arrest</t>
  </si>
  <si>
    <t>Dietary Supplement: Ketone ester drink</t>
  </si>
  <si>
    <t>https://clinicaltrials.gov/show/NCT03226197</t>
  </si>
  <si>
    <t>NCT03226197</t>
  </si>
  <si>
    <t>March 14, 2018</t>
  </si>
  <si>
    <t>Ajay Jain, MBBS MD;Sally Burtles, Dr;Ajay Jain</t>
  </si>
  <si>
    <t>;sponsorsrep@bartshealth.nhs.uk;Ajay.jain@bartshealth.nhs.uk</t>
  </si>
  <si>
    <t>;02078827260;</t>
  </si>
  <si>
    <t>Consultant Cardiologist;</t>
  </si>
  <si>
    <t>&lt;br&gt;        Inclusion Criteria:&lt;br&gt;&lt;br&gt;          -  Aged 18 years or above&lt;br&gt;&lt;br&gt;          -  Male or female&lt;br&gt;&lt;br&gt;          -  Comatose survivors of out-of-hospital cardiac arrest, defined as return of spontaneous&lt;br&gt;             circulation for at least 5 minutes with a score of &lt;8 on the Glasgow Coma Scale&lt;br&gt;&lt;br&gt;          -  For admission to intensive care unit for full, active treatment&lt;br&gt;&lt;br&gt;        Exclusion Criteria:&lt;br&gt;&lt;br&gt;          -  Primary neurological or intracranial cause of cardiac arrest&lt;br&gt;&lt;br&gt;          -  In-hospital cardiac arrest&lt;br&gt;&lt;br&gt;          -  Inclusion in another trial at time of recruitment&lt;br&gt;&lt;br&gt;          -  Over 4 hours from time of return of spontaneous circulation to enrollment&lt;br&gt;</t>
  </si>
  <si>
    <t>Change from baseline arterial blood gas values for pH;Change from baseline arterial blood gas value for bicarbonate (mmol/L),;Change from baseline arterial blood gas value for base excess (mEq/L),;Change from baseline arterial blood gas value for glucose (mmol/L);Change from baseline arterial blood gas value for lactate (mmol/L);Change from baseline biochemistry laboratory results (full biochemistry panel including lipids, non-esterified fatty acids and serum insulin as per study protocol);Change from baseline haematology laboratory results (full blood count and coagulation profile as per study protocol);Time from arrival of participant to ketone drink administration (hh:mm);Number of participants receiving full course of ketone drink;Change from baseline serum troponin (ng/ml);Change from baseline serum neuron specific enolase (ng/ml)</t>
  </si>
  <si>
    <t>Change from baseline level of plasma betahydroxybutyrate (mmol/L);Number of participants undergoing electroencephalogram as per protocol;Number of participants undergoing somatosensory evokes potentials as per protocol;Number of participants undergoing echocardiography as per protocol</t>
  </si>
  <si>
    <t>Study of the Analgesic Effect of Intraoperative Esmolol for Laparoscopic Gastroplasty</t>
  </si>
  <si>
    <t>Experimental group (GE), contained 20 patients, who underwent laparoscopic bypass surgery for weight reduction. In this group the Esmolol initial dose of 0.5mg / kg was used followed by continuous infusion of esmolol 15mcg / kg / min during the whole surgery aiming the reduction of postoperative pain. The other group, placebo group (GP) also contained 20 patients who also underwent laparoscopic bypass surgery for weight reduction. However, saline (placebo) was used in this group without clinical effects. Both groups received all medications from conventional anesthesia without detriment to the participants' health.;Drug;Bariatric Surgery;/drug effects</t>
  </si>
  <si>
    <t>http://www.ensaiosclinicos.gov.br/rg/RBR-9w3k77/</t>
  </si>
  <si>
    <t>Study of the Analgesic Effect of Esmolol for Weight Reduction Surgery</t>
  </si>
  <si>
    <t>RBR-9w3k77</t>
  </si>
  <si>
    <t>Trial, randomized-controlled, parallel, double-blind, two-arm trial.</t>
  </si>
  <si>
    <t>Instituto de Gastroenterologia de Sao Paulo - Sao Paulo, SP, Brazil</t>
  </si>
  <si>
    <t>Obesity; obstructive sleep apnea; pain; pulmonary thromboembolism. &lt;br&gt;Cardiovascular disease, unspecified  &lt;br&gt;Obesity due to excess calories  &lt;br&gt;Sleep apnoea  &lt;br&gt;Elevated blood-pressure reading, without diagnosis of hypertension ;E00-E90;Cardiovascular disease, unspecified ;Obesity due to excess calories ;Sleep apnoea ;Elevated blood-pressure reading, without diagnosis of hypertension</t>
  </si>
  <si>
    <t>83115117.5.0000.5450. Plataforma Brasil; CAAE: 83115117.5.0000.5450</t>
  </si>
  <si>
    <t>Vinicius</t>
  </si>
  <si>
    <t>Morais</t>
  </si>
  <si>
    <t>rua Silvia, numero 276, hospital Igesp, centro cirurgico. Bairro Bela Vista.</t>
  </si>
  <si>
    <t>vinicbdm@gmail.com</t>
  </si>
  <si>
    <t>Instituto de Gastroenterologia de Sao Paulo</t>
  </si>
  <si>
    <t>Universidade Federal de Sao Paulo - Sao Paulo, SP, Brazil</t>
  </si>
  <si>
    <t>Inclusion criteria: Volunteers between 18 and 50 years; both genders; physical state Wing I or II; submitted to gastroplasty by bypass at the Igesp hospital; who have signed the informed consent form.</t>
  </si>
  <si>
    <t>Exclusion criteria: Have allergy to research drugs, have respiratory disease; renal; hematological; hepatic; cardiovascular severe; bronchial asthma; psychiatric disorder; cognitive alterations; make prior use antagonists of beta adrenergic receptors;  illicit drugs.</t>
  </si>
  <si>
    <t>To evaluate the reduction of postoperative pain scores in the esmolol group. The analysis will be done through the numerical scale of pain. It is expected to find a reduction in pain score.;To evaluate the intraoperative consumption of remifentanil in the esmolol group during surgery. It is expected to find a reduction in total remifentanil consumption compared to the placebo group.;To evaluate the consumption of morphine in the postoperative period in the group treated with esmolol during the surgery. It is expected to find a reduction in the total consumption of morphine in the esmolol group.</t>
  </si>
  <si>
    <t>To evaluate the incidence of nausea and vomiting in the postoperative period in the first 24 hours. The Examiner will collect this information from the patients surveyed. Along with the pain questionnaire. A reduction in the incidence of postoperative nausea and vomiting is expected.</t>
  </si>
  <si>
    <t>EUCTR2016-002688-32-LV</t>
  </si>
  <si>
    <t>Influenza &lt;br&gt;MedDRA version: 20.0Level: HLTClassification code 10022005Term: Influenza viral infectionsSystem Organ Class: 100000004862 &lt;br&gt;MedDRA version: 20.0Level: LLTClassification code 10022002Term: Influenza A virus infectionSystem Organ Class: 100000004862 &lt;br&gt;MedDRA version: 20.0Level: LLTClassification code 10022003Term: Influenza B virus infectionSystem Organ Class: 100000004862;Therapeutic area: Diseases [C] - Virus Diseases [C02]</t>
  </si>
  <si>
    <t>Inclusion criteria: &lt;br&gt;Patients who fulfill all of the following criteria will be included in the study:&lt;br&gt;1.Patients or their legal guardians who provide written informed consent to participate in the study on a voluntary basis. For adolescent patients, informed consent/assent of voluntary participation should be obtained in accordance with local requirements. &lt;br&gt;2.Male or female patients = 12 years at the time of signing the informed consent/assent form. &lt;br&gt;3.Patients with a diagnosis of influenza confirmed by all of the following:&lt;br&gt;a.Fever = 38¬∫C (axillary) during the predose examinations or &gt; 4 hours after dosing of antipyretics if they were taken&lt;br&gt;b.At least 1 each of the following general and respiratory symptoms associated with influenza (excluding those that are chronic and existed in the 30 days prior to the influenza episode) is present with a severity of moderate or greater:&lt;br&gt;i.General symptoms (headache, feverishness or chills, muscle or joint pain, or fatigue)&lt;br&gt;ii.Respiratory symptoms (cough, sore throat, or nasal congestion)&lt;br&gt;4.The time interval between the onset of symptoms and the predose examinations (Screening) is 48 hours or less. The onset of symptoms is defined as either:&lt;br&gt;a.Time of the first increase in body temperature (an increase of at least 1¬∫C from normal body temperature)&lt;br&gt;b.Time when the patient experiences at least 1 new general or respiratory symptom&lt;br&gt;5.If a women of childbearing potential, agrees to use a highly effective method of contraception for 3 months after the first dose of S 033188 or oseltamivir &lt;br&gt;6.Patients will be considered at high risk of influenza complications due to the presence of at least 1 of the following inclusion criteria:&lt;br&gt;a.Asthma or chronic lung disease (such as chronic obstructive pulmonary disease or cystic fibrosis)&lt;br&gt;b.Endocrine disorders (including diabetes mellitus)&lt;br&gt;c.Residents of long-term care facilities (eg, nursing homes)&lt;br&gt;d.Compromised immune system (including patients receiving corticosteroids not exceeding 20 mg of prednisolone or equivalent, and patients being treated for human immunodeficiency virus (HIV) infection with a CD4 count &gt; 350 cells/mm3 within the last 6 months)&lt;br&gt;e.Neurological and neurodevelopmental disorders (including disorders of the brain, spinal cord, peripheral nerve, and muscle, eg, cerebral palsy, epilepsy [seizure disorders], stroke, muscular dystrophy, or spinal cord injury)&lt;br&gt;f.Heart disease (such as congenital heart disease, congestive heart failure, or coronary artery disease), excluding hypertension without any other heart related symptoms&lt;br&gt;g.Adults aged = 65 years&lt;br&gt;h.American Indians and Alaskan Natives&lt;br&gt;i.Blood disorders (such as sickle cell disease) &lt;br&gt;j.Metabolic disorders (such as inherited metabolic disorders and mitochondrial disorders)&lt;br&gt;k.Morbid obesity (body mass index = 40)&lt;br&gt;l.Women who are within 2 weeks postpartum and are not breastfeeding &lt;br&gt;Are the trial subjects under 18? yes&lt;br&gt;Number of subjects for this age range: &lt;br&gt;F.1.2 Adults (18-64 years) yes&lt;br&gt;F.1.2.1 Number of subjects for this age range 863&lt;br&gt;F.1.3 Elderly (&gt;=65 years) yes&lt;br&gt;F.1.3.1 Number of subjects for this age range 863&lt;br&gt;</t>
  </si>
  <si>
    <t>Non-invasive Ventilation Versus High Flow Oxygen Through Nasal Cannula in Pneumonia Associated Acute Hypoxemic Respiratory Failure</t>
  </si>
  <si>
    <t>Device: High Flow Oxygen nasal cannula;Device: Noninvasive ventilation</t>
  </si>
  <si>
    <t>https://clinicaltrials.gov/show/NCT03758508</t>
  </si>
  <si>
    <t>Non-invasive Ventilation Versus High Flow Oxygen</t>
  </si>
  <si>
    <t>NCT03758508</t>
  </si>
  <si>
    <t>Niguarda Hospital</t>
  </si>
  <si>
    <t>Pneumonia-associated Acute Hypoxemic Respiratory Failure</t>
  </si>
  <si>
    <t>03-022018</t>
  </si>
  <si>
    <t>Andrea Bellone, MD;Andrea Bellone, MD</t>
  </si>
  <si>
    <t>andrea.bellone@ospedaleniguarda.it;andrea.bellone@ospedaleniguarda.it</t>
  </si>
  <si>
    <t>00396444;0039026444</t>
  </si>
  <si>
    <t>&lt;br&gt;        Inclusion Criteria:&lt;br&gt;&lt;br&gt;          -  Diagnosis of pneumonia based on at least two clinical/laboratory criteria and 1&lt;br&gt;             radiologic criterion among the following:&lt;br&gt;&lt;br&gt;               -  Clinical criteria: fever, cough, purulent sputum, pulmonary examination positive&lt;br&gt;                  for signs consistent with pneumonia&lt;br&gt;&lt;br&gt;               -  Laboratory criteria: leukocytosis (White blood cells &gt;10000/mcL) or leukopenia&lt;br&gt;                  (White blood cells &lt; 4000/mcL), rise of the inflammatory markers&lt;br&gt;&lt;br&gt;               -  Radiologic criteria: consolidations at Chest X-ray or CT scan&lt;br&gt;&lt;br&gt;          -  Hypoxemic respiratory failure, based on all the following criteria&lt;br&gt;&lt;br&gt;               -  PaO2/FiO2 &lt; 300 after at least 15 minutes conventional oxygen therapy with a FiO2&lt;br&gt;                  = 50%&lt;br&gt;&lt;br&gt;               -  Respiratory Rate (RR) = 25/min or need for use of accessory muscles&lt;br&gt;&lt;br&gt;          -  Informed consent to study participation&lt;br&gt;&lt;br&gt;        Exclusion Criteria:&lt;br&gt;&lt;br&gt;          -  Age &lt; 18 years&lt;br&gt;&lt;br&gt;          -  Hypercapnic respiratory failure (pCO2 &gt; 60 mmHg at presentation) such as in Chronic&lt;br&gt;             Obstructive Pulmonary Disease&lt;br&gt;&lt;br&gt;          -  Presence of another cause of hypoxemic respiratory failure - e.g. pulmonary embolism,&lt;br&gt;             acute respiratory distress syndrome (ARDS), pulmonary oedema&lt;br&gt;&lt;br&gt;          -  Hemodynamic instability with necessity for use of inotropes and/or vasopressors&lt;br&gt;&lt;br&gt;          -  Indication for endotracheal intubation (ETI): Glasgow Coma Scale (GCS) &lt;8, agitation,&lt;br&gt;             device intolerance, respiratory arrest&lt;br&gt;&lt;br&gt;          -  Immunosuppression (chronic immunosuppressive therapy, clinical history positive for&lt;br&gt;             any immunodeficiency - congenital or acquired)&lt;br&gt;&lt;br&gt;          -  Do Not Resuscitate (DNR) and Do Not Intubate (DNI) indication&lt;br&gt;&lt;br&gt;          -  Tracheostomy&lt;br&gt;&lt;br&gt;          -  Nocturnal CPAP ventilation therapy&lt;br&gt;&lt;br&gt;          -  Any other condition which the clinician would considered an adjunctive risk for taking&lt;br&gt;             part in the study or that would not permit the participant to complete it&lt;br&gt;</t>
  </si>
  <si>
    <t>PaO2/FiO2 improvement</t>
  </si>
  <si>
    <t>PaO2/FiO2 improvement;PaO2/FiO2 improvement;New hospital admission;In-hospital mortality;Time to downgrade to conventional oxygen therapy;Sensation of device comfort and dyspnoea;Intensive Care admission</t>
  </si>
  <si>
    <t>Effectiveness of oral hygiene with Chlorhexidine mouth wash with different concentration (0.12% and 0.2%) on incidence of VAP; - A Prospective Comparative Randomized Controlled Study</t>
  </si>
  <si>
    <t>Intervention1: Chlorhexidine mouth wash    0.12%&lt;br&gt;: Chlorhexidine 0.12% will be prepared by diluting 0.2% chlorhexidine (6 ml 0.2% chlorhexidine + 40ml sterile water)&lt;br&gt;&lt;br&gt;Available brand -  Hexiclear Mouth Wash ( Ikon remedies Pvt. Ltd.)&lt;br&gt;&lt;br&gt;&lt;br&gt;Cleaning of Oral Cavity with chlorhexidine soaked sterile gauze 3 times a day, &lt;br&gt;&lt;br&gt;A sterile gauze will be soaked in sterile water (15-20cc of sterile water) and any particulate matter from the oropharyngeal area will be rinsed off.&lt;br&gt;&lt;br&gt;A sterile gauze will be soaked in 15 ml of Chlorhxidine mouth wash (0.12%) and used to swab the entire oropharyngeal mucosa, teeth and part of the endotracheal tube inside the oropharyngeal area.&lt;br&gt;Control Intervention1: Chlorhxidine   mouth wash    0.2% &lt;br&gt;: Available brand -  Hexiclear Mouth Wash ( Ikon remedies Pvt. Ltd.)&lt;br&gt;&lt;br&gt;Cleaning of Oral Cavity with chlorhexidine soaked sterile gauze  3 times a day,&lt;br&gt;&lt;br&gt;A sterile gauze will be soaked in sterile water (15-20cc of sterile water) and any particulate matter from the oropharyngeal area will be rinsed off&lt;br&gt;&lt;br&gt;A sterile gauze will be soaked in 15 ml of Chlorhxidine mouth wash (0.2%)  and used to swab the entire oropharyngeal mucosa, teeth and part of the endotracheal tube inside the oropharyngeal area.&lt;br&gt;&lt;br&gt;</t>
  </si>
  <si>
    <t>http://www.ctri.nic.in/Clinicaltrials/pmaindet2.php?trialid=33014</t>
  </si>
  <si>
    <t>Clinical Trial to compare the effectiveness of Chlorhexidine at lower concentrations for Pneumonia development in ventilator assisted patients</t>
  </si>
  <si>
    <t>CTRI/2019/05/019116</t>
  </si>
  <si>
    <t>Randomized, Parallel Group, Active Controlled Trial&lt;br&gt;  Method of generating randomization sequence:Permuted block randomization, fixed  Method of allocation concealment:Sequentially numbered, sealed, opaque envelopes  Blinding and masking:Participant and Investigator Blinded</t>
  </si>
  <si>
    <t>Dr Nagesh Vyas</t>
  </si>
  <si>
    <t>Health Condition 1: J13- Pneumonia due to Streptococcus pneumoniae</t>
  </si>
  <si>
    <t>Apex Hospital, SP-4 &amp; 6, Malviya Nagar Industrial Area, Malviya Nagar, Jaipur, Rajasthan 302017</t>
  </si>
  <si>
    <t>priyamathur2753855@gmail.com</t>
  </si>
  <si>
    <t>Apex Hospital</t>
  </si>
  <si>
    <t>Dr Priya Mathur</t>
  </si>
  <si>
    <t>Department of Critical Care MedicineApex Hospital Malviya Nagar, Jaipur, Rajsthan</t>
  </si>
  <si>
    <t>Self</t>
  </si>
  <si>
    <t>Inclusion criteria: 1. Male or female patients of age 18 to 75 yrs, &lt;br/ &gt;&lt;br&gt; &lt;br/ &gt;&lt;br&gt;2. Requiring mechanical ventilation for at least more than 72 hours with normal hemodynamics with or without vasopressor &lt;br/ &gt;&lt;br&gt;</t>
  </si>
  <si>
    <t>Exclusion criteria: 1. Known case pneumonia &lt;br/ &gt;&lt;br&gt; &lt;br/ &gt;&lt;br&gt;2. Development of pneumonia within 48 hours of intubation &lt;br/ &gt;&lt;br&gt; &lt;br/ &gt;&lt;br&gt;3. Chronic Obstructive Lung Disease with active chest infection; patients  &lt;br/ &gt;&lt;br&gt; &lt;br/ &gt;&lt;br&gt;4. Patients already received mechanical ventilation for more than 24 hours &lt;br/ &gt;&lt;br&gt; &lt;br/ &gt;&lt;br&gt;5. Patients who have aspirated/with chest x-rays already showing infiltrates &lt;br/ &gt;&lt;br&gt; &lt;br/ &gt;&lt;br&gt;6. Oral mucositis: It may cause local irritation and hypersensitivity. &lt;br/ &gt;&lt;br&gt; &lt;br/ &gt;&lt;br&gt;7. Legal incarceration (e.g., organ transplantation or patients having long-term steroid therapy): They have a chance of hypersensitivity reaction.  &lt;br/ &gt;&lt;br&gt; &lt;br/ &gt;&lt;br&gt;8. Patients who died or were discharged within 48 hours of admission in the ICU.  &lt;br/ &gt;&lt;br&gt; &lt;br/ &gt;&lt;br&gt;9. Patients receiving immunosuppressive therapy or who were hypersensitive to chlorhexidine gluconate &lt;br/ &gt;&lt;br&gt;</t>
  </si>
  <si>
    <t>Incidence of Ventilator associated Pneumonia diagnosed by Endotracheal Secretion culture for P-pneumoniaTimepoint: Every 48 hrs after intubation for incidence of VAP</t>
  </si>
  <si>
    <t>DeathTimepoint: Everyday with 3 hour shit, check for vitals;DeintubationTimepoint: Everyday a through clinical examination and check of lab value for deintubation;Discharge from ICUTimepoint: Everyday when patient is deintubated and discharged from ICU</t>
  </si>
  <si>
    <t>Insititutional Ethics Committee Apex Hospitals Pvt. Ltd.</t>
  </si>
  <si>
    <t>INFLAMMATORY RESPONSE IN MAJOR INJURY &amp; RECOMBINANT HUMAN ERYTHROPOIETIN (IRMINE) - A PILOT STUDY - IRMINE pilot</t>
  </si>
  <si>
    <t>&lt;br&gt;                Trade Name: Eprex&lt;br&gt;                Product Name: Eprex (rhEPO)&lt;br&gt;                Product Code: NA&lt;br&gt;                Pharmaceutical Form: Solution for injection in pre-filled syringe&lt;br&gt;                INN or Proposed INN: epoetin alpha&lt;br&gt;                Concentration unit: IU/ml international unit(s)/millilitre&lt;br&gt;                Concentration type: up to&lt;br&gt;                Concentration number: 0-3&lt;br&gt;                Pharmaceutical form of the placebo: Solution for injection in pre-filled syringe&lt;br&gt;                Route of administration of the placebo: Subcutaneous use&lt;br&gt;&lt;br&gt;</t>
  </si>
  <si>
    <t>https://www.clinicaltrialsregister.eu/ctr-search/search?query=eudract_number:2015-002255-10</t>
  </si>
  <si>
    <t>Can artificially made human erythropoietin improve recovery after major injuries?</t>
  </si>
  <si>
    <t>EUCTR2015-002255-10-GB</t>
  </si>
  <si>
    <t>Controlled: yes                Randomised: yes                Open: no                Single blind: yes                Double blind: no                Parallel group: no                Cross over: no                Other: no                If controlled, specify comparator, Other Medicinial Product: no                Placebo: yes                Other: no                Number of treatment arms in the trial: 1</t>
  </si>
  <si>
    <t>Abertawe Bro Morgannwg University Health Board</t>
  </si>
  <si>
    <t>Post-trauma multiple organ failure: a manifestation of the systemic inflammatory/immune response to major injuries. &lt;br&gt;                MedDRA version: 20.0                Level: LLT                Classification code 10021459                Term: Immunodeficiency secondary to trauma                System Organ Class: 100000004870             &lt;br&gt;                MedDRA version: 20.0                Level: LLT                Classification code 10028237                Term: Multiple organ failure                System Organ Class: 100000004867             &lt;br&gt;                MedDRA version: 20.0                Level: LLT                Classification code 10044461                Term: Trauma                System Organ Class: 10022117 - Injury, poisoning and procedural complications             &lt;br&gt;                MedDRA version: 20.0                Level: PT                Classification code 10044541                Term: Traumatic shock                System Organ Class: 10022117 - Injury, poisoning and procedural complications            ;Therapeutic area: Body processes [G] - Immune system processes [G12]</t>
  </si>
  <si>
    <t>IRMINEpilot;ISRCTN40935649</t>
  </si>
  <si>
    <t>Professor Ian Pallister</t>
  </si>
  <si>
    <t>Morriston Hospital</t>
  </si>
  <si>
    <t>ian.pallister@hotmail.com</t>
  </si>
  <si>
    <t>Inclusion criteria: &lt;br&gt;                The patient is eligible to participate in the study if they:&lt;br&gt;                ‚Ä¢have undergone a significant blunt trauma (injury severity score =16)&lt;br&gt;                ‚Ä¢have been admitted to ITU with an expected stay &gt;3 days.&lt;br&gt;                ‚Ä¢are aged between 18-64 years on admission.&lt;br&gt;&lt;br&gt;                Are the trial subjects under 18? no&lt;br&gt;                Number of subjects for this age range: 0&lt;br&gt;                F.1.2 Adults (18-64 years) yes&lt;br&gt;                F.1.2.1 Number of subjects for this age range 10&lt;br&gt;                F.1.3 Elderly (&gt;=65 years) no&lt;br&gt;                F.1.3.1 Number of subjects for this age range 0&lt;br&gt;</t>
  </si>
  <si>
    <t>Exclusion criteria: &lt;br&gt;                The patient will not be eligible to participate in the study if they:&lt;br&gt;                ‚Ä¢Are pregnant (an admission pregnancy test is routine in all female trauma  patients who are of child-bearing age).&lt;br&gt;                ‚Ä¢Have a severe isolated traumatic brain injury.&lt;br&gt;                ‚Ä¢Have any blood-borne infections e.g. HIV, hepatitis B or C.&lt;br&gt;                ‚Ä¢Have any known malignancies.&lt;br&gt;                ‚Ä¢Are already participating in another clinical trial.&lt;br&gt;                ‚Ä¢Have a contra-indication to thromboprophylaxis.&lt;br&gt;                ‚Ä¢Have contra-indications for rhEPO:-&lt;br&gt;                oUncontrolled hypertension.&lt;br&gt;                oKnown sensitivity to mammalian cell derived products.&lt;br&gt;                oHypersensitivity to the active substance or to any of the excipients.&lt;br&gt;                oPatients who have severe coronary, peripheral arterial, carotid or cerebral vascular disease, including patients with recent myocardial infarction or cerebral vascular accident (within 3 months).&lt;br&gt;                oPatients who have developed Pure Red Cell Aplasia (PRCA) following treatment with any erythropoietin.&lt;br&gt;                oA history of thrombo-embolic vascular events (TVEs).&lt;br&gt;&lt;br&gt;</t>
  </si>
  <si>
    <t>&lt;br&gt;                Main Objective: Objective: The IRMINE pilot will test the trial design and logistics in preparation for a bid for a multi-centre randomised controlled trial.&lt;br&gt;&lt;br&gt;                The pilot will evaluate the impact of recombinant human erythropoietin (rhEPO) on recovery in adult severe blunt trauma patients who need critical care/ITU support. This will be measured in terms of reducing organ failure as a marker of mortality, reflecting the body's abnormal inflammatory/immune response to injury, which can cause damage to the patient's own tissues and organs.&lt;br&gt;&lt;br&gt;                Principle Research Question: Does the use of recombinant human erythropoietin (rhEPO) reduce organ failure after severe trauma in adults?&lt;br&gt;&lt;br&gt;                A reduction in the body's abnormal immune response may help explain the beneficial protection of rhEPO if a decrease in organ failure is seen.&lt;br&gt;            ;&lt;br&gt;                Secondary Objective: a) To determine whether the use of recombinant human erythropoietin (rhEPO) reduces organ failure after severe trauma in adults.&lt;br&gt;                b) To understand the effect of rhEPO on the clinical, cellular &amp; biomolecular manifestations of the systemic inflammatory response to injury.&lt;br&gt;                c) To identify whether human haemopoeitic bone marrow responds to rhEPO after severe injury.&lt;br&gt;                d) To determine whether rhEPO is associated with an increase in thromboembolic events despite appropriate standard of care prophylaxis.&lt;br&gt;                e) To determine whether the use of recombinant rhEPO reduces 30 day mortality after severe trauma in adults.&lt;br&gt;            ;&lt;br&gt;                Primary end point(s): The IRMINE pilot will test trial recruitment and data collection processes and laboratory analysis for the purpose of confirming the practicalities of the methods described and assuring that they can be completed.&lt;br&gt;&lt;br&gt;            ;&lt;br&gt;                Timepoint(s) of evaluation of this end point: We will collect clinical, process and laboratory data which will be useful in determining the potential effect size and ascertaining the quality of the data items collected rather than in analysis in this small sample.&lt;br&gt;&lt;br&gt;                The  DMOF score will be calculated daily throughout the patients' ITU stay. The average length of stay on ITU for this group of trauma patients is 8 days.&lt;br&gt;&lt;br&gt;</t>
  </si>
  <si>
    <t>&lt;br&gt;                Secondary end point(s): 1. To understand the effect of rhEPO on the clinical, cellular &amp; biomolecular manifestations of the systemic inflammatory response to injury.&lt;br&gt;&lt;br&gt;                2. To identify whether human haemopoeitic bone marrow responds to rhEPO after severe injury.&lt;br&gt;&lt;br&gt;                3. To determine whether rhEPO is associated with an increase in thromboembolic events despite appropriate standard of care prophylaxis.&lt;br&gt;&lt;br&gt;                4. To determine whether the use of rhEPO reduce 30 day mortality after severe trauma in adults.&lt;br&gt;            ;&lt;br&gt;                Timepoint(s) of evaluation of this end point: 1. Markers and mediators will be measured daily throughout the patients' ITU stay. The average length of stay on ITU for this group of trauma patients is 8 days.&lt;br&gt;&lt;br&gt;                2. Aspiration of haemopoeitic bone marrow will be performed on all subjects on Day2, and opportunistically again in those undergoing pelvic fracture surgery.&lt;br&gt;&lt;br&gt;                3. Frequency of Thromboembolic events (TEV) will be recorded while on ITU.&lt;br&gt;&lt;br&gt;                4. 30 day mortality will be recorded.&lt;br&gt;</t>
  </si>
  <si>
    <t>INFLAMMATORY RESPONSE IN MAJOR INJURY &amp; RECOMBINANT HUMAN ERYTHROPOIETIN (IRMINE) - A PILOT STUDY</t>
  </si>
  <si>
    <t>The effect  of Eucalyptus Incense on Prevention of Ventilator-Associated Pneumonia in Patients of Intensive Care Unit</t>
  </si>
  <si>
    <t>Intervention 1: Intervention group: 4 cc Eucalyptus 5% with 6 mL of normal saline through the nebulizer kit every 8 hours daily during 20 to 30 minutes is given. Intervention 2: Control group: 10 mL of sterile water via nebulizer kits inspired every 8 hours daily during 20 to 30 minutes is given.;Prevention;Placebo;Intervention group: 4 cc Eucalyptus 5% with 6 mL of normal saline through the nebulizer kit every 8 hours daily during 20 to 30 minutes is given.;Control group: 10 mL of sterile water via nebulizer kits inspired every 8 hours daily during 20 to 30 minutes is given.</t>
  </si>
  <si>
    <t>http://en.irct.ir/trial/22710</t>
  </si>
  <si>
    <t>IRCT2017010727819N2</t>
  </si>
  <si>
    <t>Vice chancellor for research,Kermanshah University of Medical Sciences</t>
  </si>
  <si>
    <t>Davlat Abad BLV, school of Paramedical</t>
  </si>
  <si>
    <t>Kermanshah university of medical sciences</t>
  </si>
  <si>
    <t>Davlat Abad Blv, school of Paramedical</t>
  </si>
  <si>
    <t>r.kaniannezhad@kums.ac.ir</t>
  </si>
  <si>
    <t>40 years</t>
  </si>
  <si>
    <t>Inclusion criteria: Inclusion criteria for the study included: not having lung infections and lung disease on admission, avoiding the use of immunosuppressive drugs, aged 40 to 70 years, not having sensitivity to Eucalyptus examining case histories and their relatives, patients intubated less than 6 hours, Not taking of antibiotics , No history of diabetes, level of consciousness (GCS) 3 to 8&lt;br&gt;Exclusion criteria: patient transport, hemodynamic disorders, liver complications, occurrence of urticaria, petechiae, itch and allergy symptoms eucalyptus, extubation and mortality</t>
  </si>
  <si>
    <t>Ventilator Associated Pneumonia. Timepoint: Before and after the intervention. Method of measurement: CPIS measure.</t>
  </si>
  <si>
    <t>A Single-center, Randomized, Active-controlled, Parallel-group, Open-label, Phase I Study to Evaluate Safety and Immunogenicity of Single Injection of LBVD or Eupenta Co-administered With Imovax Polio in Healthy Adults</t>
  </si>
  <si>
    <t>Biological: DTP-HepB-IPV-Hib vaccine;Biological: DTP-HepB-Hib vaccine &amp; IPV</t>
  </si>
  <si>
    <t>https://clinicaltrials.gov/show/NCT03208101</t>
  </si>
  <si>
    <t>A Study to Compare LBVD to Eupenta and Imovax Polio in Healthy Adults</t>
  </si>
  <si>
    <t>NCT03208101</t>
  </si>
  <si>
    <t>LG Chem</t>
  </si>
  <si>
    <t>Diphtheria;Tetanus;Pertussis;Poliomyelitis;Hepatitis B;Haemophilus Influenzae Type b Infection</t>
  </si>
  <si>
    <t>July 3, 2017</t>
  </si>
  <si>
    <t>LG-VDCL001</t>
  </si>
  <si>
    <t>WJ Kim</t>
  </si>
  <si>
    <t>&lt;br&gt;        Inclusion Criteria:&lt;br&gt;&lt;br&gt;          1. Healthy adults between 19 and 55 years of age at the time of Visit 1 (Screening)&lt;br&gt;&lt;br&gt;          2. Persons who or whose legal representatives have voluntarily signed an informed consent&lt;br&gt;             after receiving explanation about the objectives, methods, effects, etc. of the&lt;br&gt;             clinical study&lt;br&gt;&lt;br&gt;          3. Persons who are surgically sterile, postmenopausal women, or agree to use&lt;br&gt;             contraceptive measures&lt;br&gt;&lt;br&gt;        Exclusion Criteria:&lt;br&gt;&lt;br&gt;          1. Persons who have an experience of participation in another interventional clinical&lt;br&gt;             study within 3 months prior to Visit 1 (Screening)&lt;br&gt;&lt;br&gt;          2. Persons who have a record of vaccination with the tetanus toxoid (TT)/tetanus&lt;br&gt;             diphtheria (Td)/tetanus diphtheria pertussis (Tdap) vaccine or other vaccines&lt;br&gt;             containing tetanus-diphtheria for adults or who are suspected to have been vaccinated&lt;br&gt;             with either of them within 5 years prior to Visit 1 (Screening)&lt;br&gt;&lt;br&gt;          3. Persons who were vaccinated within 4 weeks prior to Visit 1 (Screening) or who are&lt;br&gt;             scheduled to be vaccinated with the vaccines other than the study vaccine during the&lt;br&gt;             study period&lt;br&gt;&lt;br&gt;          4. Persons with a history of diphtheria, tetanus, pertussis, hepatitis B virus, polio&lt;br&gt;             virus, or the invasive diseases caused by Haemophilus influenzae type b&lt;br&gt;</t>
  </si>
  <si>
    <t>Number of subjects with immediate reactions;Number of subjects with solicited adverse events;Number of subjects with any unsolicited adverse events</t>
  </si>
  <si>
    <t>Proportions of the subjects who have shown seroprotection/vaccine-response to each antigen and the subjects who have shown seroconversion 28 days post-vaccination with the study vaccine (Day 29) compared to pre-vaccination.;GMC or GMT values for each antigen prior to and 28 days post-vaccination with the study vaccine (Day 29)</t>
  </si>
  <si>
    <t>propolis gel&lt;br&gt;1%&lt;br&gt;every day for 1 month&lt;br&gt;placebo gel&lt;br&gt;every day for 1 month&lt;br&gt;Chlorhexidine gluconate gel&lt;br&gt;0.05%&lt;br&gt;every day for 1 month</t>
  </si>
  <si>
    <t>https://upload.umin.ac.jp/cgi-open-bin/ctr_e/ctr_view.cgi?recptno=R000028961</t>
  </si>
  <si>
    <t>Investigation regarding preventive effect of topical application of propolis gel onto oral mucosa on periodontal disease and aspiration pneumonia in elderly</t>
  </si>
  <si>
    <t>JPRN-UMIN000025174</t>
  </si>
  <si>
    <t>National Institute of Infectious Diseases</t>
  </si>
  <si>
    <t>Periodontal disease and aspiration pneumonia</t>
  </si>
  <si>
    <t>Yamada research grant</t>
  </si>
  <si>
    <t>Inclusion criteria: More than one tooth remains.&lt;br&gt;There is no history to have antibiotics for more than 3 months.</t>
  </si>
  <si>
    <t>Analysis of bacteria and microflora in oral cavity</t>
  </si>
  <si>
    <t>Decrease in Sympathetic Tone in OSA Patients: Is CPAP More Effective Than APAP ?</t>
  </si>
  <si>
    <t>Device: Fixed CPAP;Device: Auto-adjusting CPAP</t>
  </si>
  <si>
    <t>https://clinicaltrials.gov/show/NCT03428516</t>
  </si>
  <si>
    <t>Decrease Obstructive Sleep Apnea (OSA) Sympathetic Tone : Impact of APAP vs CPAP</t>
  </si>
  <si>
    <t>NCT03428516</t>
  </si>
  <si>
    <t>2017-A02937-46</t>
  </si>
  <si>
    <t>Renaud Tamisier, MD, PhD;Marie Peeters, MD, PhD;Renaud Tamisier</t>
  </si>
  <si>
    <t>;mpeeters@chu-grenoble.fr;</t>
  </si>
  <si>
    <t>;+33476762965;</t>
  </si>
  <si>
    <t>University Grenoble Alps;</t>
  </si>
  <si>
    <t>Coordena√ß√£o de Aperfei√ßoamento de Pessoal de N√≠vel Superior.;ResMed;Agir pour les maladies chroniques</t>
  </si>
  <si>
    <t>&lt;br&gt;        Inclusion Criteria:&lt;br&gt;&lt;br&gt;          -  patient with OSA (AHI =20 / h)&lt;br&gt;&lt;br&gt;          -  patient with daytime sleepiness&lt;br&gt;&lt;br&gt;          -  naive of any pressure treatment of OSA&lt;br&gt;&lt;br&gt;          -  patient able to provide written informed consent&lt;br&gt;&lt;br&gt;          -  not a vulnerable person or legally protected adult.&lt;br&gt;&lt;br&gt;        Exclusion Criteria:&lt;br&gt;&lt;br&gt;          -  pregnancy&lt;br&gt;&lt;br&gt;          -  Person deprived of liberty or subject to a legal protection measure.&lt;br&gt;&lt;br&gt;          -  Patient with serious heart failure (According to investigator judgment)&lt;br&gt;&lt;br&gt;          -  patient with central sleep apnea index above 20% of AHI&lt;br&gt;&lt;br&gt;          -  Patient with a significant intercurrent pathology that can influence the results.&lt;br&gt;             (According to investigator judgment).&lt;br&gt;</t>
  </si>
  <si>
    <t>Sympathetic tone (MSNA)</t>
  </si>
  <si>
    <t>24 hours Systolic Blood pressure (AMBP);Systolic Blood pressure (office);Diastolic Blood pressure (office) change after 1 month;Mean Blood pressure (office);Catecholamines (epinephrine);Norepinephrine);Dopamine (Catecholamine);High-frequency component of Heart rate variability;Low frequency component of Heart rate variability;24 hours Diastolic blood pressure change (AMBP);24 hours Mean Blood pressure (AMBP)</t>
  </si>
  <si>
    <t>Study of the effect of inhaled heparin on  duration of antibiotic therapy in patients with ventilator associated pneumonia</t>
  </si>
  <si>
    <t>Intervention 1: Intervention group:  after appropriate  randomization drug (nebulized heparin in this group) in dose of 2 cc (10,000 heparin units) every 4 hours is given through a jet nebulizer  located 30 cm in the tracheal tube at the inspiratory  arm of ventilator.Other measures will be exactly the same as the recipients of standard pneumonia treatment (control group).The Heparin ampoule is supplied by the Caspian Company and is at 5000 units per cc. Intervention 2: Control group: after appropriate  randomization drug (distilled water in this group) in dose of 2 cc  every 4 hours is given through a jet nebulizer  located 30 cm in the tracheal tube at the inspiratory  arm of ventilator and standard treatment consistent of  antibiotics in  appropriate for the local prevalency in the ICU initially  was started and then continued  on the basis of culture of pulmonary secretions until the pro calcitonin serum level is in the non  infected stage or at most 14 days.</t>
  </si>
  <si>
    <t>http://en.irct.ir/trial/40133</t>
  </si>
  <si>
    <t>Inhaled heparin in pneumonia</t>
  </si>
  <si>
    <t>IRCT20140310016917N8</t>
  </si>
  <si>
    <t>Randomization: Randomized, Blinding: Single blinded, Placebo: Used, Assignment: Parallel, Purpose: Treatment, Randomization description: Out of 42 subjects who entered the study by random block method, Individuals are randomly assigned to both interventional and non-interventional groups (with placebo)by statistical random generator software, Blinding description: Once the subjects in the study groups have been identified, the drug and placebo are placed in the same syringes as they are in appearance, and thus patients will not be informed of the contents inside it.</t>
  </si>
  <si>
    <t>Vice chancellor for research of Guilan University of Medical Sciences</t>
  </si>
  <si>
    <t>VENTILATOR ASSOCIATED PNEUMONIA(VAP). &lt;br&gt;Ventilator associated pneumonia;J95.851</t>
  </si>
  <si>
    <t>Mostafa Saeedinia</t>
  </si>
  <si>
    <t>Poursina hospital</t>
  </si>
  <si>
    <t>mostafa.saeedinia@gmail.com</t>
  </si>
  <si>
    <t>+98 13 1321 0434</t>
  </si>
  <si>
    <t>Guilan University of Medical Sciences</t>
  </si>
  <si>
    <t>Ali Ashraf</t>
  </si>
  <si>
    <t>Namjoo Street</t>
  </si>
  <si>
    <t>aliashraf@gums.ac.ir</t>
  </si>
  <si>
    <t>Inclusion criteria: Patients are included in the study according to the score of the severity of pulmonary infection index (&gt;=6) and age above 18 years old.</t>
  </si>
  <si>
    <t>Exclusion criteria: Mechanical ventilation less than 48 h during hospitalization&lt;br&gt;Cancer and immunedeficient patients&lt;br&gt;chronic infection and coinfection in other sites of body&lt;br&gt;Do not resuscisate patients&lt;br&gt;CRRT dependency&lt;br&gt;Theraputic dose of any anticoagulants&lt;br&gt;BMI&gt;40&lt;br&gt;History of allergy to heparin and HIT&lt;br&gt;History of bleeding in 3 month ago and bleeding tendency&lt;br&gt;ICH in 1year ago&lt;br&gt;possibility of epidural catheter insertion during next  48 h</t>
  </si>
  <si>
    <t>Duration of antibiotic therapy. Timepoint: Every other day, procalcitonin is measured to determine the length of antibiotic treatment. Method of measurement: Procalcitonin  Measuring Kit.</t>
  </si>
  <si>
    <t>Clinical pulmonary infection severity score. Timepoint: On admission and daily. Method of measurement: Clinical Information Collection Form.;C Reactive Protein. Timepoint: On admission then daily. Method of measurement: Clinical Information Collection Form.;Sepsis Organ Failure Assessment score. Timepoint: On admission then daily. Method of measurement: Clinical Information Collection Form.;Acute Physiologic And Chronic Health Evaluation II score. Timepoint: on addmision then daily. Method of measurement: Clinical Information Collection Form.</t>
  </si>
  <si>
    <t>Justification or reason for not sharing IPD is To protect the secrets of patients and to observe ethics of study</t>
  </si>
  <si>
    <t>Ethics committee of Guilan University of Medical Sciences</t>
  </si>
  <si>
    <t>Feasibility of normal saline instillation and lung recruitment with paediatric endotracheal suction: A pilot, factorial, randomised controlled trial</t>
  </si>
  <si>
    <t>Normal saline instillation - 0.1ml per kg&lt;br&gt;Lung recruitment manoeuvre - 2x baseline PEEP setting (max 18) for 2 minutes&lt;br&gt;&lt;br&gt;Endotracheal suction will be performed when clinically indicated and as per standard practice.  Patients will be mechanically ventilated using a pressure regulated volume control mode.&lt;br&gt;&lt;br&gt;Group 1 (No NSI and No LR): ETS will be performed by the PICU clinician as clinically indicated and as per standard practice.  No NSI and no LR is to be used.  &lt;br&gt;&lt;br&gt;Group 2 (No NSI and LR):  ETS will be performed by the PICU clinician as clinically indicated and as per standard practice.  No normal saline is to be instilled during the ETS episode.  For LR - at the completion of the ETS episode, the patient will be reconnected to the ventilator and the baseline PEEP setting will be doubled (to a maximum of 18 cmH2O for two minutes.          &lt;br&gt;&lt;br&gt;Group 3 (NSI and No LR):  ETS will be performed by the PICU clinician as clinically indicated and as per standard practice.  Upon disconnection of the patient from 0.1ml/kg of normal saline will be instilled directly into the ETT before connecting the anaesthetic bag and proceeding with the ETS procedure.  On completion of the ETS procedure the patient will be reconnected to the ventilator.  Ventilator settings will not change from baseline.   &lt;br&gt;&lt;br&gt;Group 4 (NSI and LR):  ETS will be performed by the PICU clinician as clinically indicated and as per standard practice.  Upon disconnection of the patient from the ventilator 0.1ml/kg of normal saline will be instilled directly into the ETT before connecting the anaesthetic bag and proceeding with the ETS procedure.  For LR at the completion of the ETS episode, the patient will be reconnected to the ventilator and the baseline PEEP setting will be doubled (to a</t>
  </si>
  <si>
    <t>https://anzctr.org.au/ACTRN12617000609358.aspx</t>
  </si>
  <si>
    <t>Normal saline instillation and lung recruitment with paediatric endotracheal suction</t>
  </si>
  <si>
    <t>ACTRN12617000609358</t>
  </si>
  <si>
    <t>Purpose: Treatment; Allocation: Randomised controlled trial; Masking: Open (masking not used);Assignment: Factorial;Type of endpoint: Safety/efficacy;</t>
  </si>
  <si>
    <t>Griffith University</t>
  </si>
  <si>
    <t>endotracheal suction;mechanically ventilated children;ventilator associated pneumonia; &lt;br&gt;endotracheal suction &lt;br&gt;mechanically ventilated children &lt;br&gt;ventilator associated pneumonia;Respiratory - Other respiratory disorders / diseases</t>
  </si>
  <si>
    <t>Lady Cilento Children's Hospital</t>
  </si>
  <si>
    <t>Children's Health Queensland Study, Education and Trust Account Committee</t>
  </si>
  <si>
    <t>Inclusion criteria: 1. 0 (&gt;37weeks gestation) ‚Äì 16 years of age (15 years + 364 days)&lt;br&gt;2. Oral or nasal endotracheal tube&lt;br&gt;3. Conventional mechanical ventilation using volume control mode (PRVC)&lt;br&gt;4. Likely to be ventilated for &gt;24hours&lt;br&gt;&lt;br&gt;</t>
  </si>
  <si>
    <t>Exclusion criteria: 1. Cardiac surgery in this admission&lt;br&gt;2. Air leak syndrome*&lt;br&gt;3. Ventilated for &gt;48hrs prior to screening&lt;br&gt;4. Previous study enrolment in this hospital admission&lt;br&gt;5. Current diagnosis of ventilator associated pneumonia&lt;br&gt;6. Tracheal reconstruction&lt;br&gt;7. Cystic fibrosis&lt;br&gt;8. Pulmonary hypoplasia&lt;br&gt;9. Traumatic brain injury or raised intracranial pressure</t>
  </si>
  <si>
    <t>Feasibility&lt;br&gt;Composite primary outcome&lt;br&gt;Feasibility assessment will include:&lt;br&gt;a) Eligibility: 75% of patients screened are eligible&lt;br&gt;b) Recruitment: 70% of eligible patients are recruited&lt;br&gt;c) Retention:  Less than 15% of patients withdraw or are lost to follow-up &lt;br&gt;d) Protocol Adherence: 80% of participants will receive their allocated treatment throughout their study participation &lt;br&gt;e) Missing data:  There will be less than 10% missing data &lt;br&gt;[End of trial]</t>
  </si>
  <si>
    <t>Regional tidal volume[Regional tidal volume will be measured continuously during the endotracheal suction episode using electrical impedance tomography (EIT).  &lt;br&gt;&lt;br&gt;EIT measurements will be performed once per day during study enrollment.  All measurements will be performed in all patients at the same time points including: baseline (pre-endotracheal suction), post endotracheal suction, 2 minutes post ETS (post LR if applicable) and 10 minutes post endotracheal suction, ];End expiratory level (EEL)[End expiratory level will be measured continuously during the endotracheal suction episode using electrical impedance tomography (EIT).  &lt;br&gt;&lt;br&gt;EIT measurements will be performed once per day during study enrollment.  All measurements will be performed in all patients at the same time points including: baseline (pre-endotracheal suction), post-endotracheal suction, 2 minutes post ETS (post LR if applicable) and 10 minutes post endotracheal suction.];Ventilator associated pneumonia &lt;br&gt;Review of medical record.  Clinically defined pneumonia will be confirmed using the United States Centres for Disease Control and Prevention algorithm for clinically defined pneumonia.  For VAP referred to as clinically defined pneumonia (PNU) (three categories PNU1, PNU2 and PNU 3) to be confirmed both clinical and radiology criteria need to be fulfilled. [Diagnosis during ICU admission.&lt;br&gt;Incidence per 1000 ventilator days];Lung compliance [Dynamic lung compliance will be measured and stored on a breath to breath basis with a bellavista 1000  (imtmedical) mechanical ventilator.&lt;br&gt;&lt;br&gt;Data will be collected in all patients at the same time points including: baseline (pre-endotracheal suction), post endotracheal suction, 2 minutes post ETS (post LR if applicable), 10 minutes post endotracheal suction and hourly for 48 hours    ];Sp02/Fi02 [Sp02 will be collected and stored on the bedside monitor (Phillips) and clinical information system MetaVision (iMDsoft). &lt;br&gt;&lt;br&gt;Fi02 will be recorded and stored on a breath to breath basis with a bellavista 1000 (imtmedical) mechanical ventilator&lt;br&gt;&lt;br&gt;Data will be collected in all patients at the same time points including: Baseline (pre-endotracheal suction), post endotracheal suction, 2 minutes post ETS (post LR if applicable) and 10 minutes post endotracheal suction ]</t>
  </si>
  <si>
    <t>Dec 22 2016 12:00AM;Feb  1 2017 12:00AM</t>
  </si>
  <si>
    <t>Childrens Health Queensland Human Research Ethics Committee;Griffith University Human Research Ethics Committee</t>
  </si>
  <si>
    <t>Effects of Botanical mouthwash of Aloe Vera  on ventilator associated pneumonia of patients having Endotracheal tube hospitalized in the Intensive Care Unit</t>
  </si>
  <si>
    <t>Intervention 1: intervention group: Using 15 ml of Aloe Vera mouthwash, every 12 hours, for 4 days. Intervention 2: Control group: Using 15 ml of normal saline, every 12 hours, for 4 days.;Treatment - Drugs;Treatment - Drugs;intervention group: Using 15 ml of Aloe Vera mouthwash, every 12 hours, for 4 days.;Control group: Using 15 ml of normal saline, every 12 hours, for 4 days.</t>
  </si>
  <si>
    <t>http://en.irct.ir/trial/22888</t>
  </si>
  <si>
    <t>IRCT2016052828134N1</t>
  </si>
  <si>
    <t>Research Deputy of Shahid Beheshti university of medical sciences</t>
  </si>
  <si>
    <t>Condition 1: Pneumonia. Condition 2: dental plaque. Condition 3: dental plaque. &lt;br&gt;Influenza and pneumonia &lt;br&gt;Deposits [accretions] on teeth &lt;br&gt;Caries of dentine;Influenza and pneumonia;Deposits [accretions] on teeth;Caries of dentine</t>
  </si>
  <si>
    <t>Nasrin Mirbastegan</t>
  </si>
  <si>
    <t>Opposite to Rajaee Heart Hospital, Cross of Valiasr and Neiaiesh Highway,Valiasr street</t>
  </si>
  <si>
    <t>mirbastegan.nasrin@gmail.com</t>
  </si>
  <si>
    <t>+98 21 8865 5366</t>
  </si>
  <si>
    <t>Shahid Beheshti university of medical sciences</t>
  </si>
  <si>
    <t>Mehryar Yoldashkhan</t>
  </si>
  <si>
    <t>School of Nursing and Midwifery, Opposite to Rajaee Heart Hospital, Cross of Valiasr and Neiaiesh Highway,Valiasr street</t>
  </si>
  <si>
    <t>yoldashkhan@yahoo.com</t>
  </si>
  <si>
    <t>School of  Nursing and Midwifery Shahid Beheshti university of medical sciences</t>
  </si>
  <si>
    <t>Inclusion criteria: Inclusion Criteria: 18-65 years old; having endotracheal tube through the mouth; admitted to ICU less than 12 hours; having natural teeth;don't have history of use antibiotic two weeks ago; don't have pregnancy and no history of allergy to herbal compounds;don't have HIV and use of steroid drugs; not have an injury in the mouth and around it;not have pneumonia;don't have history of use antibiotic on two weeks ago;don't have leukopenia and noutropenia and serum albumin &lt;2/5 mg/dl;&lt;br&gt; Exclusion criteria: to discharge from the ICU or die before completing the study; inclination to continue the study;&gt;6 score of clinical pulmonary infection score on 12 hours first time admission</t>
  </si>
  <si>
    <t>Pneumonia. Timepoint: Immediately before intervention and four days later. Method of measurement: Modified clinical pulmonary infection score.</t>
  </si>
  <si>
    <t>Dental plaque index. Timepoint: Immediately before intervention and four days later. Method of measurement: o'leary plaque index.</t>
  </si>
  <si>
    <t>Ethics Committee of Shahid Beheshti university of medical sciences</t>
  </si>
  <si>
    <t>A Phase II, Randomized, Double-Blind, Multicenter, Comparative Study to Determine the Safety, Tolerability, Pharmacokinetics and Efficacy of Oral Nafithromycin Versus Oral Moxifloxacin in the Treatment of Community-Acquired Bacterial Pneumonia (CABP) in Adults - Phase II CABP trial</t>
  </si>
  <si>
    <t>&lt;br&gt;Product Name: Nafithromycin &lt;br&gt;Product Code: WCK 4873&lt;br&gt;Pharmaceutical Form: Film-coated tablet&lt;br&gt;INN or Proposed INN: Nafithromycin&lt;br&gt;CAS Number: 1395044-49-1&lt;br&gt;Current Sponsor code: WCK 4873&lt;br&gt;Other descriptive name: WCK 4873&lt;br&gt;Concentration unit: mg milligram(s)&lt;br&gt;Concentration type: equal&lt;br&gt;Concentration number: 400-&lt;br&gt;Pharmaceutical form of the placebo: Tablet&lt;br&gt;Route of administration of the placebo: Oral use&lt;br&gt;&lt;br&gt;Trade Name: Avelox 400 mg&lt;br&gt;Product Name: Avelox&lt;br&gt;Pharmaceutical Form: Film-coated tablet&lt;br&gt;INN or Proposed INN: Moxifloxacin&lt;br&gt;CAS Number: 186826-86-8&lt;br&gt;Other descriptive name: MOXIFLOXACIN HYDROCHLORIDE&lt;br&gt;Concentration unit: mg milligram(s)&lt;br&gt;Concentration type: equal&lt;br&gt;Concentration number: 400 -&lt;br&gt;Pharmaceutical form of the placebo: Capsule&lt;br&gt;Route of administration of the placebo: Oral use&lt;br&gt;&lt;br&gt;</t>
  </si>
  <si>
    <t>https://www.clinicaltrialsregister.eu/ctr-search/search?query=eudract_number:2016-001246-26</t>
  </si>
  <si>
    <t>Study to compare oral Nafithromycin with Oral Moxifloxacin in the treatment of Pneumonia in Adults.</t>
  </si>
  <si>
    <t>EUCTR2016-001246-26-BG</t>
  </si>
  <si>
    <t>Serbia;United States;Romania;Russian Federation;Georgia;South Africa;Bulgaria;Latvia</t>
  </si>
  <si>
    <t>Community-Acquired Bacterial Pneumonia &lt;br&gt;MedDRA version: 20.0Level: LLTClassification code 10010120Term: Community acquired pneumoniaSystem Organ Class:  100000015664;Therapeutic area: Diseases [C] - Respiratory Tract Diseases [C08]</t>
  </si>
  <si>
    <t>EUCTR2016-001246-26-LV</t>
  </si>
  <si>
    <t>W-4873-201;2016-001246-26-LV</t>
  </si>
  <si>
    <t>Associate VP, Piotr Iwanowski, MD,</t>
  </si>
  <si>
    <t>ul. Bonifraterska 17, Regus NorthGate</t>
  </si>
  <si>
    <t>piwanowski@wockhardt.com</t>
  </si>
  <si>
    <t>Inclusion criteria: &lt;br&gt;1. Male or female = 18 years of age&lt;br&gt;2. Willing to participate in the study and provide written informed consent before any protocol specific assessment is performed&lt;br&gt;3. Meet the following clinical criteria for CABP:&lt;br&gt;a. Have at least TWO of the following symptoms (new or worsening):&lt;br&gt;‚Ä¢ Dyspnea (shortness of breath)&lt;br&gt;‚Ä¢ Cough&lt;br&gt;‚Ä¢ Production of purulent sputum&lt;br&gt;‚Ä¢ Pleuritic chest pain&lt;br&gt;b. Have at least TWO of the following vital sign abnormalities:&lt;br&gt;‚Ä¢ Fever or hypothermia documented by the Investigator (oral, rectal, or tympanic temperature &gt; 38.0¬∞C [100.4¬∞F] or &lt; 36.0¬∞C [95.5¬∞F])&lt;br&gt;‚Ä¢ Hypotension, defined as systolic blood pressure &lt; 90 mm Hg&lt;br&gt;‚Ä¢ Tachycardia, defined as heart rate &gt; 90 beats per minute&lt;br&gt;‚Ä¢ Tachypnea, defined as respiratory rate &gt; 20 breaths per minute&lt;br&gt;c. Have at least ONE of the following laboratory abnormalities:&lt;br&gt;‚Ä¢ Hypoxemia defined as arterial oxygen saturation &lt; 90% by pulse oximetry or PaO2 &lt; 60 mm Hg by ABG&lt;br&gt;‚Ä¢ Auscultatory findings on pulmonary examination consistent with bacterial pneumonia or pulmonary consolidation (e.g., rales, dullness on percussion, bronchial breath sounds, or egophony)&lt;br&gt;‚Ä¢ Elevated total WBC count (&gt; 10,000 cells/mm3) or leucopenia (WBC &lt;4,000 cells/mm3)&lt;br&gt;‚Ä¢ Elevated immature neutrophils (&gt; 15% band forms), regardless of total peripheral WBC count&lt;br&gt;d. Radiographic evidence of CABP:&lt;br&gt;‚Ä¢ Radiographically-confirmed pneumonia, i.e., new or progressive&lt;br&gt;pulmonary infiltrate(s) on CXR or CT scan consistent with acute bacterial pneumonia within 48 h prior to randomization&lt;br&gt;e. PORT score of 51 to 105 (PORT Risk Class of II, III or IV) (Appendix II)&lt;br&gt;4. All females must have a negative urine or serum pregnancy test (√ü-HCG) at Screening AND agree to the use of one of the following acceptable methods of contraception from Screening through TOC: surgical sterilization (defined as bilateral oophorectomy or bilateral salpingectomy, but excluding bilateral tubal occlusion), post-menopausal (defined by amenorrhea for at least 12 months&lt;br&gt;following cessation of all exogenous hormonal treatments), barrier contraception (e.g., condom, intrauterine device), levonorgestrel intrauterine system (e.g., Mirena¬Æ), regular medroxyprogesterone injections (e.g., Depo-Provera¬Æ), sexual intercourse with only vasectomised partners, or abstinence. Note that oral&lt;br&gt;contraceptives should not be used as the sole method of birth control because the effect of nafithromycin on the efficacy of oral contraceptives has not yet been established; subjects who take oral contraceptives must also use one of the acceptable forms of birth control (listed above) from Screening through TOC.&lt;br&gt;Males must agree to use an acceptable barrier method of birth control (i.e., condom) with female partner(s) and must not donate sperm from Screening through TOC.&lt;br&gt;5. Ability to ingest oral study drug (e.g., able to swallow large capsules intact, and no significant nausea, vomiting, diarrhea, or any other condition that might impair ingestion or absorption of oral study drug)&lt;br&gt;Are the trial subjects under 18? no&lt;br&gt;Number of subjects for this age range: &lt;br&gt;F.1.2 Adults (18-64 years) yes&lt;br&gt;F.1.2.1 Number of subjects for this age range 203&lt;br&gt;F.1.3 Elderly (&gt;=65 years) yes&lt;br&gt;F.1.3.1 Number of subjects for this age range 22&lt;br&gt;</t>
  </si>
  <si>
    <t>Exclusion criteria: &lt;br&gt;1. Subjects with any of the following confirmed or suspected types of pneumonia:&lt;br&gt;‚Ä¢ Aspiration pneumonia&lt;br&gt;‚Ä¢ HABP, defined as pneumonia with onset of clinical signs and symptoms after at least 48 h hospitalization in an acute in-subject health care facility.&lt;br&gt;‚Ä¢ HCAP, defined as pneumonia acquired in a long-term care or subacute healthcare facility or pneumonia with onset after recent hospital discharge (within 90 days of current admission and previously hospitalized for = 48 h)&lt;br&gt;‚Ä¢ VABP, defined as pneumonia with onset of clinical signs and symptoms after at least 48 h endotracheal intubation&lt;br&gt;‚Ä¢ Pneumonia that may be caused by pathogen(s) resistant to either study drug (nafithromycin or moxifloxacin), including viral, mycobacterial, or fungal pneumonia&lt;br&gt;‚Ä¢ Post-obstructive pneumonia&lt;br&gt;‚Ä¢ Pneumonia associated with cystic fibrosis&lt;br&gt;2. Suspected or confirmed pleural empyema (a parapneumonic pleural effusion is not an exclusion criterion) or lung abscess&lt;br&gt;3. Suspected or confirmed non-infectious causes of pulmonary infiltrates &lt;br&gt;4. Receipt of 1 or more dose(s) of a potentially-effective systemic antibacterial treatment for treatment of the current CABP within 72 h prior to randomization with the exception of:&lt;br&gt;‚Ä¢ Receipt of a single dose of a short-acting antibacterial agent within 72 h of randomization OR&lt;br&gt;‚Ä¢ Failure (worsening of symptoms) of at least 48 h of treatment for the current episode of CABP with an antibacterial agent other than a ketolide or fluoroquinolone&lt;br&gt;5. Subjects requiring concomitant adjunctive or additional potentially effective systemic antibacterial treatment for management of CABP&lt;br&gt;6. Evidence of significant immunologic disease determined by any of the following:&lt;br&gt;‚Ä¢ Current or anticipated neutropenia defined as &lt; 500 neutrophils/mm3&lt;br&gt;‚Ä¢ Known infection with HIV (prior to Screening) and a CD4 count that is unknown or documented to be &lt; 200 cells/mm3 within the last year, or an AIDS-defining illness; note that neither HIV nor CD4 testing is required at Screening&lt;br&gt;‚Ä¢ History of heart, lung, or kidney transplant&lt;br&gt;‚Ä¢ The receipt of cancer chemotherapy, radiotherapy, or potent, noncorticosteroid immunosuppressant drugs (e.g., cyclosporine, azathioprine, tacrolimus, immune-modulating monoclonal antibody therapy) within the past 3 months, or the receipt of corticosteroids equivalent to or greater than 40 mg of prednisone per day for more than 14 days in the 30 days prior to randomization&lt;br&gt;7. Known or suspected primary or metastatic neoplastic lung disease, bronchiectasis, bronchial obstruction, chronic neurological disorder preventing clearance of pulmonary secretions, or severe COPD (severe COPD is defined as known [prior to Screening] FEV1/FVC &lt; 0.70 and FEV1 &lt; 50% normal); note that pulmonary function tests are not required at Screening&lt;br&gt;8. Compromised hepatic or renal function, including but not limited to: clinical evidence of end-stage liver disease (e.g., ascites, hepatic encephalopathy), screening serum total bilirubin &gt; 2 times ULN (unless associated with an elevated indirect bilirubin typical of Gilbert syndrome), AST or ALT &gt; 3 times ULN, serum creatinine &gt; 2.0 mg/dl and/or BUN &gt; 30 mg/dl. Other clinically-significant&lt;br&gt;abnormal laboratory findings should be discussed with the Medical Monitor prior to the subject's entry.&lt;br&gt;9. History of Clostridium difficile-associated disease within 6 months prior to enrolment&lt;br&gt;10. History of hypersensitivity, known contraindication (e.g. lactose intolerance,lactase deficiency and glucose</t>
  </si>
  <si>
    <t>Main Objective: ¬∑ To assess the overall safety and tolerability of oral nafithromycin;&lt;br&gt;¬∑ To assess the clinical response in the ITT population at Day 4;;Secondary Objective: ¬∑ To assess the clinical response in the micro-ITT population at Day 4;&lt;br&gt;¬∑ To assess the clinical outcome in the ITT and CE populations at EOT and TOC;&lt;br&gt;¬∑ To assess early improvement in clinical symptoms and normalization of vital signs in the ITT population at Day 4;&lt;br&gt;¬∑ To assess clinical outcome in micro-ITT population at TOC;&lt;br&gt;¬∑ To assess by-subject and by-pathogen microbiological response in micro-ITT and ME populations at TOC;&lt;br&gt;¬∑ To assess readmission to the hospital (or admission to the hospital if not previously hospitalized) for any reason prior to FU;Primary end point(s): ¬∑ Clinical Response at Day 4 in the ITT population&lt;br&gt;;Timepoint(s) of evaluation of this end point: Response at Day 4</t>
  </si>
  <si>
    <t>Secondary end point(s): ¬∑ Clinical Response at Day 4, as described above, in the micro-ITT population&lt;br&gt;¬∑ Clinical Outcome at EOT (ITT and CE populations) and TOC (ITT, CE, and micro-ITT populations)&lt;br&gt;¬∑ Improvement in CABP Symptoms and Normalization in Vital Signs at Study Day 4 (ITT population)&lt;br&gt;¬∑ Hospitalization Prior to FU (ITT population): Hospital readmission for any reason between Day 1 and FU Visit, if previously hospitalized and discharged, or initial hospital admission for any reason between Day 2 and FU Visit, if not previously hospitalized on Day 1&lt;br&gt;Safety Endpoints:&lt;br&gt;Safety evaluation is based on TEAEs, clinical laboratory evaluation, vital signs, physical examination findings and electrocardiograms (ECGs) collected during the study.;Timepoint(s) of evaluation of this end point: Response at Day 4, Day 7 or within 2 days following Day 7 (EOT), Day 15 ¬±3 days (TOC)&lt;br&gt;Time points for PK sample collection will be:&lt;br&gt;¬∑ Pre-dose: pre-dose PK sample will be collected within 10 minutes before dosing.&lt;br&gt;¬∑ Post-dose at 2-4 h (Day 3) and 24-28 h (Day 4). Subjects who have been hospitalized are also required to have a post-dose PK sample at 6-10 h (Day 3).&lt;br&gt;FU is to be conducted on Day 31 ¬±3 days</t>
  </si>
  <si>
    <t>Respiratory Impact of Short Life Agents Used in Balanced Anesthesia on Patients Suffering or Suspected of Obstructive Sleep Apnea (OSA) Syndrome</t>
  </si>
  <si>
    <t>Drug: Fentanyl and sevoflurane;Drug: Remifentanil and desflurane</t>
  </si>
  <si>
    <t>https://clinicaltrials.gov/show/NCT02717780</t>
  </si>
  <si>
    <t>Short Life Agents in Balanced Anesthesia on Obstructive Sleep Apnea Syndrome</t>
  </si>
  <si>
    <t>NCT02717780</t>
  </si>
  <si>
    <t>Sleep Apnea Syndromes;Sleep Apnea, Obstructive</t>
  </si>
  <si>
    <t>CER 192/15</t>
  </si>
  <si>
    <t>Eric Albrecht, PD, MD</t>
  </si>
  <si>
    <t>&lt;br&gt;        Inclusion Criteria:&lt;br&gt;&lt;br&gt;          -  Physical status I - III&lt;br&gt;&lt;br&gt;          -  Patient scheduled to undergo lower limb orthopedic surgery&lt;br&gt;&lt;br&gt;          -  Patients known for non-treated obstructive sleep apnea or suspected of having an&lt;br&gt;             obstructive sleep apnea&lt;br&gt;&lt;br&gt;        Exclusion Criteria:&lt;br&gt;&lt;br&gt;          -  Patients known for treated obstructive sleep apnea ;&lt;br&gt;&lt;br&gt;          -  Severe respiratory disease (i.e., chronic obstructive pulmonary disease, asthma,&lt;br&gt;             pulmonary fibrosis);&lt;br&gt;&lt;br&gt;          -  Severe cardiovascular disease&lt;br&gt;&lt;br&gt;          -  Chronic use of opiates = 30mg/j morphine eq.&lt;br&gt;&lt;br&gt;          -  Chronic use of benzodiazepine&lt;br&gt;&lt;br&gt;          -  Inability to consent&lt;br&gt;&lt;br&gt;          -  Refusal&lt;br&gt;</t>
  </si>
  <si>
    <t>Number of apnea and hypopnea events per hour of sleep (Apnea-Hypopnea index) in supine position</t>
  </si>
  <si>
    <t>Number of obstructive apnea events;Percentage of time with saturation &lt; 90%;Mean oxygen saturation;Total sleep duration;Percentage of time in supine position;Number of apnea and hypopnea events per hour of sleep (Apnea-Hypopnea index) in supine position;Mean amplitude of desaturation (AD%);Percentage of time in obstructive apnea;Percentage of time in central apnea;Percentage of time in mixt apnea;Sleep Apnea screening questionnaire (STOP BANG questionnaire);Sleep Apnea screening questionnaire (Berlin questionnaire);Sleep Apnea screening questionnaire (Epworth questionnaire);Sleep Apnea screening questionnaire (NOSAS questionnaire);Pain scores (numeric rating scale, 0-10);Postoperative nausea and vomiting (yes/no);Pruritus (yes/no);Opiate consumption (mg morphine);Level of satisfaction (visual analog scale)</t>
  </si>
  <si>
    <t>Hemodynamic Effects of PEEP in Patients With ARDS</t>
  </si>
  <si>
    <t>Procedure: Physiological assesment</t>
  </si>
  <si>
    <t>https://clinicaltrials.gov/show/NCT03896802</t>
  </si>
  <si>
    <t>Hemodynamic Effects of PEEP in ARDS</t>
  </si>
  <si>
    <t>NCT03896802</t>
  </si>
  <si>
    <t>University of Milan</t>
  </si>
  <si>
    <t>Acute Respiratory Distress Syndrome;Mechanical Ventilation;ARDS, Human</t>
  </si>
  <si>
    <t>ARDS-HEMO</t>
  </si>
  <si>
    <t>Davide Chiumello;Davide Chiumello</t>
  </si>
  <si>
    <t>chiumello@libero.it;chiumello@libero.it</t>
  </si>
  <si>
    <t>+390281844020;+390281844020</t>
  </si>
  <si>
    <t>&lt;br&gt;        Inclusion Criteria:&lt;br&gt;&lt;br&gt;          -  All patients aged 18 or older and with a recent (&lt;48h) diagnosis of ARDS, undergoing&lt;br&gt;             invasive mechanical ventilation and in whom, due to the hemodynamic instability,&lt;br&gt;             cardiac output monitoring with an Arterial pulse contour analysis and transpulmonary&lt;br&gt;             thermodilution system (PiCCO technology, Pulsion Medical Systems, Germany) will be&lt;br&gt;             considered necessary, will be considered for enrolment.&lt;br&gt;&lt;br&gt;        Exclusion Criteria:&lt;br&gt;&lt;br&gt;          -  Patients with barotrauma and with clinical evidence of intrinsic PEEP will be&lt;br&gt;             excluded.&lt;br&gt;</t>
  </si>
  <si>
    <t>Cardiac Output</t>
  </si>
  <si>
    <t>Transmural central venous pressure;Mean systemic filling pressure</t>
  </si>
  <si>
    <t>Impact of a Strategy Based on the Unyvero¬Æ Testing System on Appropriate and Targeted Antimicrobial Treatment in Patients With Suspected VAP or HAP Requiring Mechanical Ventilation: a Randomized Controlled Unblinded Trial</t>
  </si>
  <si>
    <t>Other: FilmArray¬Æ Pneumonia panel plus;Other: Standard care</t>
  </si>
  <si>
    <t>https://clinicaltrials.gov/show/NCT03711331</t>
  </si>
  <si>
    <t>Impact of a Strategy Based on Bacterial DNA Detection to Optimize Antibiotics in Patients With Hospital-acquired Pneumonia</t>
  </si>
  <si>
    <t>NCT03711331</t>
  </si>
  <si>
    <t>Pneumonia, Ventilator-Associated;Pneumonia, Bacterial</t>
  </si>
  <si>
    <t>June 16, 2020</t>
  </si>
  <si>
    <t>2018-A00149-46;2017_37</t>
  </si>
  <si>
    <t>Saad Nseir, MD,PhD;Saad Nseir, MD,PhD</t>
  </si>
  <si>
    <t>;saad.nseir@chru-lille.fr</t>
  </si>
  <si>
    <t>;320 44 44 95</t>
  </si>
  <si>
    <t>Curetis GmbH</t>
  </si>
  <si>
    <t>&lt;br&gt;        Inclusion Criteria:&lt;br&gt;&lt;br&gt;          -  Adult patients hospitalized in the ICU&lt;br&gt;&lt;br&gt;          -  suspected with VAP or HAP requiring MV&lt;br&gt;&lt;br&gt;        Exclusion Criteria:&lt;br&gt;&lt;br&gt;          -  Severe immunodeficiency&lt;br&gt;&lt;br&gt;          -  Moribund patients (SAPS II &gt; 90)&lt;br&gt;</t>
  </si>
  <si>
    <t>Percentage of patients with targeted antibiotics regimen 24 hours after starting antimicrobial therapy in the experimental group compared to control group</t>
  </si>
  <si>
    <t>number of patient deaths in ICU;Number of Patient Deaths;Length of stay in Intensive Care Unit;Amount of days alive and free from mechanical ventilation at day 28 after antibiotics initiation.;Percentage of patients receiving appropriate antimicrobial therapy 24 hours after antibiotics initiation</t>
  </si>
  <si>
    <t>A Phase-1, Open-label, Four Group, Fixed-Sequence Study to Evaluate the Effect of AL-794 on the Pharmacokinetics of Oseltamivir, JNJ-63623872, and Probes for P-glycoprotein, CYP3A and OATP1B1 in Healthy Volunteers</t>
  </si>
  <si>
    <t>Drug: AL-794;Drug: Oseltamivir;Drug: Digoxin;Drug: Midazolam;Drug: Pitavastatin;Drug: JNJ-63623872</t>
  </si>
  <si>
    <t>https://clinicaltrials.gov/show/NCT02888327</t>
  </si>
  <si>
    <t>A Drug-Drug Interaction Study to Evaluate the Effect of AL-794 on the Pharmacokinetics of Oseltamivir and JNJ-63623872</t>
  </si>
  <si>
    <t>NCT02888327</t>
  </si>
  <si>
    <t>Alios Biopharma Inc.</t>
  </si>
  <si>
    <t>Influenza in Humans</t>
  </si>
  <si>
    <t>July 31, 2016</t>
  </si>
  <si>
    <t>AL-794-802</t>
  </si>
  <si>
    <t>Adeep Puri</t>
  </si>
  <si>
    <t>Hammersmith Medicines Research</t>
  </si>
  <si>
    <t>&lt;br&gt;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electrocardiogram (ECG).&lt;br&gt;&lt;br&gt;          4. Male or female, 18-60 years of age.&lt;br&gt;&lt;br&gt;          5. Body mass index (BMI) 18-30 kg/m2, inclusive. The minimum weight is 50 kg.&lt;br&gt;&lt;br&gt;          6. A female subject is eligible to participate in this study if she is of&lt;br&gt;             non-childbearing potential (defined as females with a documented tubal ligation,&lt;br&gt;             bilateral oophorectomy or hysterectomy) or postmenopausal (defined as 12 months of&lt;br&gt;             spontaneous amenorrhea and follicle stimulating hormone level within the laboratory's&lt;br&gt;             reference range for postmenopausal females). A postmenopausal female receiving hormone&lt;br&gt;             replacement therapy who is willing to discontinue hormone therapy 28 days before study&lt;br&gt;             drug dosing and agrees to remain off hormone replacement therapy for the duration of&lt;br&gt;             the study may be eligible for study participation. Females must refrain from donating&lt;br&gt;             eggs (ova, oocytes) for the purposes of assisted reproduction from check-in through 6&lt;br&gt;             months after dosing.&lt;br&gt;&lt;br&gt;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 upper limit of normal&lt;br&gt;             (documented Gilbert's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human immunodeficiency&lt;br&gt;             virus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or current diagnosis of sleep apnea.&lt;br&gt;&lt;br&gt;         13. Evidence of clinically significant infection within 2 weeks prior to admission.&lt;br&gt;&lt;br&gt;         14. Unwilling to abstain from alcohol for at least 1 week prior to the start of dosing&lt;br&gt;             through the Study Completion visit.&lt;br&gt;&lt;br&gt;         15. History of regular alcohol intake &gt;14 units per week of alcohol for females and &gt;21&lt;br&gt;             units per week for males (one unit is defined as 8 g alcohol) within 3 months of the&lt;br&gt;             screening visit.&lt;br&gt;&lt;br&gt;         16.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17. History of tobacco use or used nicotine-containing products within 3 months of the&lt;br&gt;             screening visit.&lt;br&gt;&lt;br&gt;         18. The subject has a positive prestudy drug screen.&lt;br&gt;&lt;br&gt;         19.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20. Exposure to more than 4 new investigational entities within 12 months prior to the&lt;br&gt;             first dosing day.&lt;br&gt;&lt;br&gt;         21. Hypersensitivity to the active substances or to any of the excipients of AL-794,&lt;br&gt;             oseltamivir, JNJ-63623872, digoxin, midazolam, or pitavastatin.&lt;br&gt;&lt;br&gt;         22. Unwillingness or inability to comply with the study protocol for any other reason.&lt;br&gt;&lt;br&gt;         23.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t>
  </si>
  <si>
    <t>Maximum observed plasma concentration (Cmax) for ALS-033719, ALS-033927, oseltamivir, oseltamivir carboxylate, JNJ-63623872, digoxin, midazolam, 1'-OHmidazolam, and pitavastatin;Area under plasma concentration-time curve from time 0 to dosing interval (tau) (AUC0-t) for ALS-033719 and ALS-033927, oseltamivir, oseltamivir carboxylate, and JNJ-63623872;Area under plasma concentration-time curve from time 0 to last measurable plasma concentration (AUClast) for digoxin, midazolam 1'-OH-midazolam, and pitavastatin;Maximum observed plasma concentration (Cmax) for oseltamivir, oseltamivir carboxylate, digoxin, midazolam, 1'-OHmidazolam, and pitavastatin</t>
  </si>
  <si>
    <t>Last observed plasma concentration (Clast) for ALS-033719, ALS-033927, oseltamivir, oseltamivir carboxylate, JNJ-63623872, digoxin, midazolam, 1'-OHmidazolam, and pitavastatin when applicable;Terminal elimination half-life (t¬Ω) for ALS-033719, ALS-033927, oseltamivir, oseltamivir carboxylate, JNJ-63623872, digoxin, midazolam, 1'-OHmidazolam, and pitavastatin when applicable;Time of the maximum observed plasma concentration (tmax) for ALS-033719, ALS-033927, oseltamivir, oseltamivir carboxylate, JNJ-63623872, digoxin, midazolam, 1'-OHmidazolam, and pitavastatin when applicable;Time to last measurable plasma concentration (tlast) for ALS-033719, ALS-033927, oseltamivir, oseltamivir carboxylate, JNJ-63623872, digoxin, midazolam, 1'-OHmidazolam, and pitavastatin when applicable;Apparent oral clearance (CL/F) for ALS-033719, ALS-033927, oseltamivir, oseltamivir carboxylate, JNJ-63623872, digoxin, midazolam, 1'-OHmidazolam, and pitavastatin when applicable;Apparent volume of distribution (Vz/F) for ALS-033719, ALS-033927, oseltamivir, oseltamivir carboxylate, JNJ-63623872, digoxin, midazolam, 1'-OHmidazolam, and pitavastatin when applicable;Apparent terminal elimination rate constant (?z) for ALS-033719, ALS-033927, oseltamivir, oseltamivir carboxylate, JNJ-63623872, digoxin, midazolam, 1'-OHmidazolam, and pitavastatin when applicable;Number of participants with treatment emergent adverse events;Change from baseline in 4√ü-hydroxycholesterol (Group 3 only)</t>
  </si>
  <si>
    <t>ARrest RESpiraTory Failure From PNEUMONIA (ARREST PNEUMONIA)</t>
  </si>
  <si>
    <t>Drug: Inhaled budesonide and formoterol;Drug: Inhaled placebo</t>
  </si>
  <si>
    <t>https://clinicaltrials.gov/show/NCT04193878</t>
  </si>
  <si>
    <t>ARrest RESpiraTory Failure From PNEUMONIA</t>
  </si>
  <si>
    <t>NCT04193878</t>
  </si>
  <si>
    <t>Pneumonia;Hypoxemia;Acute Respiratory Failure</t>
  </si>
  <si>
    <t>1UG3HL141722-01A1;53599</t>
  </si>
  <si>
    <t>Joe Levitt, MD;Emir Festic, MD</t>
  </si>
  <si>
    <t>Stanford University;Mayo Clinic</t>
  </si>
  <si>
    <t>National Heart, Lung, and Blood Institute (NHLBI);National Institutes of Health (NIH)</t>
  </si>
  <si>
    <t>&lt;br&gt;        Inclusion Criteria:&lt;br&gt;&lt;br&gt;          -  Severe Pneumonia defined as hospitalization for acute (&lt; 7 days) onset of symptoms&lt;br&gt;             (cough, sputum production, or dyspnea) and radiographic evidence of pneumonia by chest&lt;br&gt;             radiograph or CT scan and evidence of systemic inflammation (temperature &lt; 35oC or &gt;&lt;br&gt;             38oC or WBC &lt; 4000 or &gt; 11,000 or procalcitonin &gt; 0.5 mcg/L),&lt;br&gt;&lt;br&gt;        and&lt;br&gt;&lt;br&gt;          -  Hypoxemia defined as new requirement for supplemental oxygen with SpO2 &lt; 90% on room&lt;br&gt;             air, = 96% on = 2 L/min oxygen, or &gt; 6L/min or NIV (regardless of SpO2) at enrollment.&lt;br&gt;&lt;br&gt;        Exclusion Criteria:&lt;br&gt;&lt;br&gt;          -  Confirmed COVID-19 infection&lt;br&gt;&lt;br&gt;          -  Inability to obtain consent within 24 hours of presentation to emergency room&lt;br&gt;&lt;br&gt;          -  Intubation (or impending intubation) prior to enrollment (This does not include those&lt;br&gt;             patients receiving High flow nasal cannula (HFNC) oxygen or Noninvasive ventilation&lt;br&gt;             (NIV) prior to enrollment)&lt;br&gt;&lt;br&gt;          -  A condition requiring inhaled corticosteroids or beta-agonists, or chronic systemic&lt;br&gt;             steroid therapy equivalent to a dose &gt;10 mg prednisone (this does not include patients&lt;br&gt;             receiving inhaled beta-agonists in the Emergency Department without an established&lt;br&gt;             indication if treating clinician is willing to discontinue subsequent treatments)&lt;br&gt;&lt;br&gt;          -  Do Not Intubate order but does not include a Do Not Resuscitate order&lt;br&gt;&lt;br&gt;          -  Chronic lung or neuromuscular disease requiring daytime oxygen or mechanical&lt;br&gt;             ventilation other than for obstructive sleep apnea (OSA) or obesity hypoventilation&lt;br&gt;             syndrome&lt;br&gt;&lt;br&gt;          -  Not anticipated to survive &gt; 48 hours or not expected to require &gt; 48 hours of&lt;br&gt;             hospitalization&lt;br&gt;&lt;br&gt;          -  Contraindication or known allergy to inhaled corticosteroids or beta-agonists&lt;br&gt;&lt;br&gt;          -  Patients with heart rate &gt; 130 bpm, ventricular tachycardia or new supraventricular&lt;br&gt;             tachycardia within last 4 hours will be potentially eligible for enrollment after the&lt;br&gt;             condition has resolved&lt;br&gt;&lt;br&gt;          -  Patients with K+ &lt; 3.0 will be potentially eligible for enrollment after the condition&lt;br&gt;             has resolved&lt;br&gt;&lt;br&gt;          -  Pregnancy&lt;br&gt;&lt;br&gt;          -  Incarcerated individual&lt;br&gt;&lt;br&gt;          -  Physician refusal of consent to protocol&lt;br&gt;&lt;br&gt;          -  Patient/surrogate refusal of consent to protocol&lt;br&gt;</t>
  </si>
  <si>
    <t>Acute respiratory failure (ARF)</t>
  </si>
  <si>
    <t>Hospital length of stay;Duration of need for supplemental oxygen;Proportion of patients intubated for respiratory failure</t>
  </si>
  <si>
    <t>Expiratory Fow Assessment in ARDS Patients</t>
  </si>
  <si>
    <t>Other: increase in positive end expiratory pressure</t>
  </si>
  <si>
    <t>https://clinicaltrials.gov/show/NCT03462849</t>
  </si>
  <si>
    <t>Expiratory Flow Limitation Assessment</t>
  </si>
  <si>
    <t>NCT03462849</t>
  </si>
  <si>
    <t>2017-A02557-46;69HCL17_0595</t>
  </si>
  <si>
    <t>&lt;br&gt;        Inclusion Criteria:&lt;br&gt;&lt;br&gt;          -  18 years or more in age&lt;br&gt;&lt;br&gt;          -  moderate to severe ARDS according to the Berlin definition : Intubated (or&lt;br&gt;             tracheotomized) and mechanically ventilated in the ICU&lt;br&gt;&lt;br&gt;          -  no pregnancy&lt;br&gt;&lt;br&gt;          -  informed consent from the next of kin&lt;br&gt;&lt;br&gt;        Exclusion Criteria:&lt;br&gt;&lt;br&gt;          -  Contra-indication to PEP &gt; 5 cmH2O&lt;br&gt;&lt;br&gt;          -  extracorporeal membrane oxygenation (ECMO)&lt;br&gt;&lt;br&gt;          -  chest tube&lt;br&gt;&lt;br&gt;          -  mean arterial pressure &lt; 65 mmHg&lt;br&gt;&lt;br&gt;          -  Contra-indication to oesophageal device&lt;br&gt;&lt;br&gt;          -  underlying disease fatal in less than one year&lt;br&gt;&lt;br&gt;          -  active therapy limitation&lt;br&gt;&lt;br&gt;          -  under guardian&lt;br&gt;&lt;br&gt;          -  refusal to participate&lt;br&gt;&lt;br&gt;          -  not affiliated to insurance regimen&lt;br&gt;&lt;br&gt;          -  speaking barrier of the next of kin&lt;br&gt;&lt;br&gt;          -  investigator not available&lt;br&gt;</t>
  </si>
  <si>
    <t>EFL at PEP 5 cmH2O</t>
  </si>
  <si>
    <t>Trans-pulmonary pressure at end expiratory at PEP 5;Trans-pulmonary pressure at end expiratory at PEP 10 in EFL and NFL patients;Lung compliance at PEP 10 in EFL and NFL patients;lung ventilation distribution at PEP 10 in EFL and NFL patients;Transcutaneous oxygen saturation (SpO2) at PEP 10 in EFL and NFL patients;Trans-pulmonary pressure at end expiratory at PEP 15 in EFL and NFL patients;Lung compliance at PEP 15 in EFL and NFL patients;lung ventilation distribution at PEP 15 in EFL and NFL patients;transcutaneous oxygen saturation (SpO2) at PEP 15 in EFL and NFL patients;Trans-pulmonary pressure at end expiratory at PEP to reach Trans-pulmonary pressure at end expiratory =+3 cmH2O in EFL and NFL patients;Lung compliance at PEP to reach Trans-pulmonary pressure at end expiratory =+3 cmH2O in EFL and NFL patients;lung ventilation distribution at PEP set to reach Trans-pulmonary pressure at end expiratory =+3 cmH2O in EFL and NFL patients;Transcutaneous oxygen saturation (SpO2) at PEEP set to reach Trans-pulmonary pressure at end expiratory =+3 cmH2O in EFL and NFL patients;lung recruitment at PEEP 10 in EFL and NFL patients;lung recruitment at PEEP 15 in EFL and NFL patients;lung recruitment at PEEP set to reach Trans-pulmonary pressure at end expiratory =+3 cmH2O in EFL and NFL patients in EFL and NFL patients</t>
  </si>
  <si>
    <t>A Phase IV, Multicenter, Open label, Post marketing study to assess the immunogenicity and safety of DTPw-Hep B-Hib (PRP-T) vaccine (pentavac)  (adsorbed) manufactured by Serum Institute of India ltd. in infants aged 2-7 months in Alborz Province, Iran</t>
  </si>
  <si>
    <t>Two blood sample will be taken from enrolled infants for measurement of antibody serum titer against Diphtheria, Pertussis, Tetanus, Hepatitis B and Hib separately, the first sample will be taken immediately before first dose injection of vaccine and the second sample will be taken 4-6 weeks after third dose injection..;Prevention;Two blood sample will be taken from enrolled infants for measurement of antibody serum titer against Diphtheria, Pertussis, Tetanus, Hepatitis B and Hib separately, the first sample will be taken immediately before first dose injection of vaccine and the second sample will be taken 4-6 weeks after third dose injection.</t>
  </si>
  <si>
    <t>http://en.irct.ir/trial/22510</t>
  </si>
  <si>
    <t>Post marketing study to assess the immunogenicity and safety of DTPw-Hep B-Hib (PRP-T) vaccine (pentavac)</t>
  </si>
  <si>
    <t>IRCT2016042027498N1</t>
  </si>
  <si>
    <t>Randomization: N/A, Blinding: Not blinded, Placebo: Not used, Assignment: Single, Purpose: Prevention, Other design features: ---------.</t>
  </si>
  <si>
    <t>Biosun Farmed (Barkat Foundation)</t>
  </si>
  <si>
    <t>Condition 1: Diphtheria vaccine. Condition 2: Tetanus vaccine. Condition 3: Pertussis vaccine. Condition 4: Haemophilus influenzae Vaccine. Condition 5: Hepititis B Veccine. &lt;br&gt;Diphtheria vaccine &lt;br&gt;Tetanus vaccine &lt;br&gt;Pertussis vaccine &lt;br&gt;Haemophilus influenzae Vaccine &lt;br&gt;Viral Vaccine;Diphtheria vaccine;Tetanus vaccine;Pertussis vaccine;Haemophilus influenzae Vaccine;Viral Vaccine</t>
  </si>
  <si>
    <t>Mahmood Faramarzi</t>
  </si>
  <si>
    <t>Sattar khan St, Niayesh St, Hazrat-e-Rasool Akram Hospital</t>
  </si>
  <si>
    <t>Faramarzimahmood@yahoo.com</t>
  </si>
  <si>
    <t>+98 21 6651 6049</t>
  </si>
  <si>
    <t>Research Center of Pediatric Infectious Diseases</t>
  </si>
  <si>
    <t>Hossein Masoumi-Asl</t>
  </si>
  <si>
    <t>Dr_masoumiasl@yahoo.com</t>
  </si>
  <si>
    <t>2 months</t>
  </si>
  <si>
    <t>Inclusion criteria: Inclusion criteria: Healthy infants of either sex aged 2 months at the time of first dose injection; Free of obvious health problems as established by medical history and clinical exam before entering into the study; Born after normal gestational age (36-42 weeks); Written, explained, and signed informed consent form of infant‚Äôs parents; Born to sero-negative HBsAg mothers (based on pregnancy documents or mother declaration); Born to sero-negative HIV mothers (based on pregnancy documents or mother declaration); The infant should be receive vaccination of 2/4/6 months at the same clinic and should be available after last vaccination up to two months&lt;br&gt;&lt;br&gt;&lt;br&gt;Exclusion criteria: Use of any investigational drug or vaccine other than Pentavac during the study period or within 30 days prior the first vaccine dose; Administration of immunoglobulins or any other blood products since birth; Administration of a routine vaccine 30 days before or during the study period except BCG and OPV vaccine; History of significant and persistent hematologic, hepatic, renal, cardiac or respiratory disease; Evidence of any acute infection or fever; Axillary temperature = 38.5¬∞C; History of neurological disorders or seizure; History of allergic disease or reactions which is possibly exacerbated by any component of vaccine; Confirmed immunosuppression including HIV infection; Any congenital or hereditary immunodeficiency; Simultaneous participation in any other clinical study</t>
  </si>
  <si>
    <t>Anti-Diphtheria antibody. Timepoint: One month after intervation. Method of measurement: Immunoassay.;Anti-Tetanus antibody. Timepoint: One month after intervation. Method of measurement: Immunoassay.;Anti-Hepititis B antibody (HbsAb). Timepoint: One month after intervation. Method of measurement: Immunoassay.;Anti-Haemophilus influenzae antibody. Timepoint: One month after intervation. Method of measurement: Immunoassay.;Anti-Pertussis Antibody. Timepoint: One month after intervation. Method of measurement: Immunoassay.</t>
  </si>
  <si>
    <t>Adverse clinical symptoms of vaccinination. Timepoint: One month after vaccination. Method of measurement: Evaluation of Symptoms.</t>
  </si>
  <si>
    <t>Iran Univerity of Mediacl University (IUMS)</t>
  </si>
  <si>
    <t>Effect of clinical guideline based education and non-education on practice of nurses in the prevention of ventilator-associated pneumonia (VAP) in ICU</t>
  </si>
  <si>
    <t>Intervention 1: Intervention 2: The impact of non-education on control group. Intervention 2: Intervention 1:Education in experiment group was done by installing posters at the patient‚Äôs bedside and giving pamphlets and booklet to them. Also, the experimental group received 4 sessions of practical display of bedside care of ventilated patients connected to the ventilator was done.;Prevention;Prevention;Intervention 2: The impact of non-education on control group.;Intervention 1:Education in experiment group was done by installing posters at the patient‚Äôs bedside and giving pamphlets and booklet to them. Also, the experimental group received 4 sessions of practical display of bedside care of ventilated patients connected to the ventilator was done</t>
  </si>
  <si>
    <t>http://en.irct.ir/trial/15796</t>
  </si>
  <si>
    <t>The effect of education on practice of nurses in the prevention of ventilator-associated pneumonia</t>
  </si>
  <si>
    <t>IRCT2016030617059N7</t>
  </si>
  <si>
    <t>Randomization: Not randomized, Blinding: Not blinded, Placebo: Not used, Assignment: Parallel, Purpose: Health service research.</t>
  </si>
  <si>
    <t>Vice chancellor for research, Urmia University of Medical Sciences</t>
  </si>
  <si>
    <t>ventilator-associated pneumonia (VAP). &lt;br&gt;pneumonitis, due to external agents;J67-J70 ,J;pneumonitis, due to external agents</t>
  </si>
  <si>
    <t>Masoumeh Hemmati Maslakpak</t>
  </si>
  <si>
    <t>Postal Code: 571478334, Orjhans Street, Resalat Blvd, Urmia Urmia West Azarbayjan Iran, Islamic Republic Of</t>
  </si>
  <si>
    <t>hemmatma@yahoo.com</t>
  </si>
  <si>
    <t>+98 44 3365 9031</t>
  </si>
  <si>
    <t>Urmia University of Medical Sciences</t>
  </si>
  <si>
    <t>Inclusion criteria: Including criteria were having license or higher degree in nursing, having experience of intensive care unites at last 3 months.&lt;br&gt;Having rotating shift (morning. evening and night) &lt;br&gt;Don't have any educational classess related to pneumonia in past 3 months.&lt;br&gt;Including criteria were unwilling to continue participation in this study, irregular attention, absence more ther  2 sessions, be transfered to the other sectors except special section.</t>
  </si>
  <si>
    <t>Practice of nurses. Timepoint: A month after intervention. Method of measurement: check list.</t>
  </si>
  <si>
    <t>Ventilator-associated pneumonia (VAP). Timepoint: A month after intervention. Method of measurement: aboundness.</t>
  </si>
  <si>
    <t>Immunogenicity and Safety of Sanofi Pasteur's DTaP-IPV-Hep B-PRP-T Combined Vaccine Given at 6, 10, and 14 Weeks of Age in Infants in India Who Previously Received a Dose of Hepatitis B Vaccine at Birth</t>
  </si>
  <si>
    <t>&lt;br&gt;Trade Name: Hexaxim‚Ñ¢&lt;br&gt;Product Name: DTaP-IPV-Hep B-PRP-T combined vaccine&lt;br&gt;Pharmaceutical Form: Suspension for injection&lt;br&gt;&lt;br&gt;</t>
  </si>
  <si>
    <t>https://www.clinicaltrialsregister.eu/ctr-search/search?query=eudract_number:2016-002089-29</t>
  </si>
  <si>
    <t>Study of DTaP-IPV-Hep B-PRP~T Combined Vaccine in Indian Infants Previously Given a Dose of Hepatitis B Vaccine at Birth</t>
  </si>
  <si>
    <t>EUCTR2016-002089-29-Outside-EU/EEA</t>
  </si>
  <si>
    <t>Controlled: noRandomised: noOpen: yesSingle blind: noDouble blind: noParallel group: noCross over: noOther: noIf controlled, specify comparator, Other Medicinial Product: noPlacebo: noOther: noNumber of treatment arms in the trial: 1</t>
  </si>
  <si>
    <t>Prevention of infections caused by Corynebacterium diphtheriae, Clostridium tetani, Bordetella pertussis, poliovirus type 1, 2 and 3, prevention against invasive infections caused by Haemophilus influenzae type b and infection caused by hepatitis B virus;Therapeutic area: Diseases [C] - Virus Diseases [C02]</t>
  </si>
  <si>
    <t>NCT01948193</t>
  </si>
  <si>
    <t>A3L33;NCT01948193</t>
  </si>
  <si>
    <t>Global Medical Affairs</t>
  </si>
  <si>
    <t>Emmanuel.vidor@sanofipasteur.com</t>
  </si>
  <si>
    <t>33(0) 437 65 67 99</t>
  </si>
  <si>
    <t>Inclusion criteria: &lt;br&gt;An individual must fulfill all of the following criteria in order to be eligible for trial enrollment:&lt;br&gt;1) Aged between 42-56 days (6 to 8 weeks) on the day of inclusion&lt;br&gt;2) Born at full term of pregnancy (=37 weeks) and with a birth weight =2.5 kg&lt;br&gt;3) Informed consent form signed by the parent(s) or any other legally acceptable representative&lt;br&gt;4) Subject and parent/legally acceptable representative are able to attend all scheduled visits and to comply with all trial procedures&lt;br&gt;5) Born to known HBsAg seronegative mother (documented laboratory result of HBsAg assay from maternal blood sample performed during&lt;br&gt;last trimester of pregnancy available)&lt;br&gt;6) Have received one documented dose of Hep B vaccine and OPV from birth as per national recommendations&lt;br&gt;Are the trial subjects under 18? yes&lt;br&gt;Number of subjects for this age range: 177&lt;br&gt;F.1.2 Adults (18-64 years) no&lt;br&gt;F.1.2.1 Number of subjects for this age range &lt;br&gt;F.1.3 Elderly (&gt;=65 years) no&lt;br&gt;F.1.3.1 Number of subjects for this age range &lt;br&gt;</t>
  </si>
  <si>
    <t>Exclusion criteria: &lt;br&gt;An individual fulfilling any of the following criteria is to be excluded from trial enrollment:&lt;br&gt;1) Participation in another clinical trial in the 4 weeks preceding the trial inclusion or planned participation during the present trial period in&lt;br&gt;another clinical trial investigating a vaccine, drug, medical device, or medical procedure&lt;br&gt;2) Receipt of any vaccine in the 4 weeks preceding the first trial vaccination (except BCG vaccine) or planned receipt of any other&lt;br&gt;vaccine within the period from 8 days before to 8 days after each subsequent trial vaccination&lt;br&gt;3) Previous vaccination against the diphtheria, tetanus, pertussis, poliomyelitis (expect the birth dose of OPV as per national&lt;br&gt;recommendations) and hepatitis B (except the birth dose of Hep B vaccine) diseases or Hib infection with the trial vaccine or another&lt;br&gt;vaccine&lt;br&gt;4) Past or current receipt of immune globulins, blood or blood-derived products or planned administration during the trial&lt;br&gt;5) Known or suspected congenital or acquired immunodeficiency; or receipt of immunosuppressive therapy, such as anti-cancer&lt;br&gt;chemotherapy or radiation therapy since birth; or long-term systemic corticosteroid therapy (prednisone or equivalent for more than 2&lt;br&gt;consecutive weeks since birth)&lt;br&gt;6) History of diphtheria, tetanus, pertussis, poliomyelitis, hepatitis B, or Hib infections (confirmed either clinically, serologically or&lt;br&gt;microbiologically)&lt;br&gt;7) Known personal or maternal history of HIV or hepatitis C seropositivity&lt;br&gt;8) Known systemic hypersensitivity to any of the vaccine components, or history of a life-threatening reaction to the trial vaccine or a vaccine&lt;br&gt;containing the same substances&lt;br&gt;9) Known thrombocytopenia, as reported by the parent/legally acceptable representative&lt;br&gt;10) Bleeding disorder, or receipt of anticoagulants in the 3 weeks preceding inclusion, contraindicating intramuscular vaccination&lt;br&gt;11) In an emergency setting, or hospitalized involuntarily&lt;br&gt;12) Chronic illness that, in the opinion of the investigator, is at a stage where it might interfere with trial conduct or completion&lt;br&gt;13) Moderate or severe acute illness/infection (according to investigator judgment) on the day of vaccination or febrile illness (axillary&lt;br&gt;temperature =38¬∞C) on the day of inclusion (a prospective subject should not be included in the study until the condition has resolved or&lt;br&gt;the febrile event has subsided)&lt;br&gt;14) Identified as a natural or adopted child of the Investigator, relatives or employee with direct involvement in the proposed study&lt;br&gt;15) History of seizures&lt;br&gt;</t>
  </si>
  <si>
    <t>Main Objective: To evaluate the immunogenicity of the study vaccine in terms of seroprotection (diphtheria toxoid, tetanus toxoid, poliovirus types 1, 2, and 3, Haemophilus influenza type b [Hib] polysaccharide [PRP], hepatitis B [Hep B]) and vaccine response for pertussis antigens (pertussis toxoid [PT] and filamentous haemagglutinin [FHA]) one month after the third dose;Secondary Objective: Immunogenicity&lt;br&gt;To further describe the immunogenicity of the study vaccine, before the first dose and one month after the third dose&lt;br&gt;&lt;br&gt;Safety &lt;br&gt;To describe the safety after each and any doses of the study vaccine;Primary end point(s): One month after the third dose of study combined vaccine (D90, Visit 4, at approximately 18 weeks of age):&lt;br&gt;‚Ä¢ Anti-diphtheria antibody (Ab) concentrations = 0.01 International Units (IU)/mL&lt;br&gt;‚Ä¢ Anti-tetanus Ab concentrations = 0.01 IU/mL&lt;br&gt;‚Ä¢ Anti-PRP Ab concentrations = 0.15 ¬µg/mL&lt;br&gt;‚Ä¢ Anti-poliovirus 1, 2 and 3 Ab titers = 8 (1/dilution [dil])&lt;br&gt;‚Ä¢ Anti-PT and anti-FHA Ab concentrations in ELISA units (EU)/mL = 4 x Lower Limit of Quantitation (LLOQ) if pre-vaccination concentration is&lt;br&gt;&lt;4 x LLOQ or = pre-vaccination concentration if pre-vaccination concentrations = 4 x LLOQ&lt;br&gt;‚Ä¢ anti-Hep B Ab concentrations = 10 mIU/mL;Timepoint(s) of evaluation of this end point: The primary endpoints were evaluated one month after the third dose of study vaccine (Day 90, Visit 4, at approximately 18 weeks of age).</t>
  </si>
  <si>
    <t>Secondary end point(s): Immunogenicity:&lt;br&gt;At baseline (Day 0, Visit 1), before the first dose:&lt;br&gt;1) Anti-diphtheria Ab concentrations = 0.01 and 0.1 IU/mL&lt;br&gt;2) Anti-Hep B Ab concentrations = 10 mIU/mL&lt;br&gt;3) Pertussis (PT, FHA) Ab concentrations = LLOQ&lt;br&gt;4) Individual diphtheria, Hep B, PT and FHA antibody concentrations/titers&lt;br&gt;&lt;br&gt;One month after the third dose of study vaccine (Day 90, Visit 4, at approximately 18 weeks of age):&lt;br&gt;5) Anti-diphtheria Ab concentrations = 0.1 IU/mL&lt;br&gt;6) Anti-tetanus Ab concentrations = 0.1 IU/mL&lt;br&gt;7) Anti-PRP Ab concentrations = 1.0 ¬µg/mL&lt;br&gt;8) Individual Abs concentrations/titers: all Abs&lt;br&gt;9) = 4-fold and = 2-fold increase in anti-PT and anti-FHA Ab&lt;br&gt;concentrations (EU/mL) from pre-dose 1 (Visit 1) to one month postdose 3 (Visit 4)&lt;br&gt;10) Anti-PT and anti-FHA Ab concentrations = 5 EU/mL, = 10 EU/mL and = 25 EU/mL&lt;br&gt;11) Individual post-/pre-primary vaccination Ab concentration (EU/mL) ratios for all Abs&lt;br&gt;&lt;br&gt;Safety:&lt;br&gt;12) Occurrence of any unsolicited systemic adverse events (AEs) reported in the 30 minutes after each and any vaccination(s).&lt;br&gt;13) Occurrence of solicited (prelisted in the subject‚Äôs diary card [DC] and Case Report Form) injection site and systemic reactions occurring through 7 days (D0-D7) following each and any vaccination(s).&lt;br&gt;14) Occurrence of unsolicited AEs through 30 days following each and any vaccination(s).&lt;br&gt;15) Occurrence of serious adverse events (SAEs) throughout the trial, Visit 1 to Visit 4.&lt;br&gt;&lt;br&gt;Other endpoints recorded or derived will be described at the time of&lt;br&gt;statistical analysis. Depending on the item, these could include : nature&lt;br&gt;(Medical Dictionary for Regulatory Activities preferred term), time of onset,&lt;br&gt;duration, number of days of occurrence, grade of severity, relationship to&lt;br&gt;vaccine, action taken, whether the;Timepoint(s) of evaluation of this end point: Immunogenicity:&lt;br&gt;Endpoints 1 through 4: Baseline (Day 0, Visit 1)&lt;br&gt;Endpoints 5 through 11: One month after the third dose of study vaccine (Day 90, Visit 4, at approximately 18 weeks of age)&lt;br&gt;&lt;br&gt;Safety:&lt;br&gt;Endpoint 12: 30 minutes after each and any vaccination&lt;br&gt;Endpoint 13: Day 0 up to Day 7 post each and any vaccination&lt;br&gt;Endpoint 14: Day 0 up to Day 30 post each and any vaccination&lt;br&gt;Endpoint 15: Day 0 up to Day 90</t>
  </si>
  <si>
    <t>A Multi-center, Prospective, Randomized Crossover Study With the NightBalance SPT Compared to Positive Airway Pressure (PAP) for the Treatment of Positional Obstructive Sleep Apnea (POSA)</t>
  </si>
  <si>
    <t>Device: NightBalance Sleep Position Trainer (SPT);Device: Automatic Positive Airway Pressure (APAP)</t>
  </si>
  <si>
    <t>https://clinicaltrials.gov/show/NCT04211350</t>
  </si>
  <si>
    <t>SLEEP ON Your SIDE (SOS) Study</t>
  </si>
  <si>
    <t>Philips Clinical &amp; Medical Affairs Global</t>
  </si>
  <si>
    <t>France;Germany;United Kingdom;France;Germany;United Kingdom</t>
  </si>
  <si>
    <t>February 4, 2019</t>
  </si>
  <si>
    <t>2018-A02141-54;ISRCTN16170657;EU-2018-001</t>
  </si>
  <si>
    <t>&lt;br&gt;        Inclusion Criteria:&lt;br&gt;&lt;br&gt;          1. Subject is adult&lt;br&gt;&lt;br&gt;          2. Either: Treatment na√Øve, or PAP non-complier (defined as current AAP user with &lt;3&lt;br&gt;             hours per night in the last 3 months per compliance download), and willing to use the&lt;br&gt;             APAP device per protocol&lt;br&gt;&lt;br&gt;          3. Diagnosis of POSA meeting all the following criteria per control PSG within 6 months&lt;br&gt;             of screening: AHI of &gt;15 during PSG with symptoms of sleepiness per Investigator&lt;br&gt;             discretion, or AHI of &gt;15 during respiratory polygraphy with comorbidities (e.g.&lt;br&gt;             atrial fibrillation, resistant hypertension, etc.)&lt;br&gt;&lt;br&gt;          4. Supine AHI at least twice the lateral AHI&lt;br&gt;&lt;br&gt;          5. Lateral AHI &lt;10&lt;br&gt;&lt;br&gt;          6. Supine time &gt;30% and &lt;70%&lt;br&gt;&lt;br&gt;          7. Understands the study protocol and is willing and able to comply with study&lt;br&gt;             requirements and sign informed consent. APAP non-compliant subjects must be willing to&lt;br&gt;             use their APAP device per protocol.&lt;br&gt;&lt;br&gt;        Exclusion Criteria:&lt;br&gt;&lt;br&gt;          1. Prior or current therapy or treatment for OSA (for Treatment na√Øve group); Greater&lt;br&gt;             than an average of 3 hours per night of APAP use (in the APAP non-complier group)&lt;br&gt;&lt;br&gt;          2. A female of child-bearing potential that is pregnant or intends to become pregnant&lt;br&gt;&lt;br&gt;          3. Any unstable or severe medical condition of any organ system that at the discretion of&lt;br&gt;             the site Principal Investigator (PI) might affect the patient's participation in the&lt;br&gt;             study or generalization of treatment results&lt;br&gt;&lt;br&gt;          4. Taking medication that at the discretion of the site Principal Investigator (PI) might&lt;br&gt;             affect the patient's participation in the study or generalization of treatment results&lt;br&gt;&lt;br&gt;          5. Oxygen use&lt;br&gt;&lt;br&gt;          6. The presence of any other sleep disorder (central sleep apnea (CSA &gt;5), periodic limb&lt;br&gt;             movement disorder (PLMAI &gt;15), clinical diagnosis of insomnia or narcolepsy)&lt;br&gt;&lt;br&gt;          7. Excessive alcohol consumption (&gt;21 drinks/week)&lt;br&gt;&lt;br&gt;          8. The use of any illegal drug(s), per subject report&lt;br&gt;&lt;br&gt;          9. Night or rotating shift work&lt;br&gt;&lt;br&gt;         10. Severe claustrophobia&lt;br&gt;&lt;br&gt;         11. Shoulder, neck, or back complaints that restrict sleeping position&lt;br&gt;&lt;br&gt;         12. Subject requires use of more than 2 pillows under the head while sleeping or sleeps in&lt;br&gt;             a bed/chair with raised upper body position&lt;br&gt;</t>
  </si>
  <si>
    <t>Change of Apnea-Hypopnea Index (AHI);Difference of the total hours medical device use between each treatment arm</t>
  </si>
  <si>
    <t>Health Economics and Resource Utilization;Mean Disease Alleviation;Quality of life utilizing SF-36;Fatigue;Health related quality of life;Impact of sleepiness on activities of daily living;Daytime Sleepiness</t>
  </si>
  <si>
    <t>Comparison of Emergency Department Preoxygenation Techniques in Healthy Volunteers</t>
  </si>
  <si>
    <t>Device: Simple mask at 60 L/min;Device: Non-rebreather at 15 L/min;Device: Non-rebreather at 60 L/min;Device: Bag valve mask at 15 L/min</t>
  </si>
  <si>
    <t>https://clinicaltrials.gov/show/NCT02708862</t>
  </si>
  <si>
    <t>Four Methods of Pre-oxygenation</t>
  </si>
  <si>
    <t>NCT02708862</t>
  </si>
  <si>
    <t>Allocation: Non-Randomized, Intervention Model: Parallel Assignment, Masking: Open Label, Primary Purpose: Treatment</t>
  </si>
  <si>
    <t>Preox</t>
  </si>
  <si>
    <t>&lt;br&gt;        Inclusion Criteria:&lt;br&gt;&lt;br&gt;          -  Over 18 years old&lt;br&gt;&lt;br&gt;        Exclusion Criteria:&lt;br&gt;&lt;br&gt;          -  Any active respiratory pathology (asthma, chronic obstructive pulmonary disease,&lt;br&gt;             other lung disease, smoking history more than 5 years)&lt;br&gt;&lt;br&gt;          -  pregnant&lt;br&gt;</t>
  </si>
  <si>
    <t>Exhaled oxygen concentration</t>
  </si>
  <si>
    <t>N/A - AMINO BESTDOSE</t>
  </si>
  <si>
    <t>&lt;br&gt;                Trade Name: AMIKACINE MYLAN 500 mg, poudre pour solution injectable&lt;br&gt;                Product Name: AMIKACINE&lt;br&gt;                Pharmaceutical Form: Powder for solution for injection/infusion&lt;br&gt;&lt;br&gt;</t>
  </si>
  <si>
    <t>https://www.clinicaltrialsregister.eu/ctr-search/search?query=eudract_number:2019-001837-15</t>
  </si>
  <si>
    <t>EUCTR2019-001837-15-FR</t>
  </si>
  <si>
    <t>&lt;br&gt;                Controlled: yes&lt;br&gt;                Randomised: yes&lt;br&gt;                Open: yes&lt;br&gt;                Single blind: no&lt;br&gt;                Double blind: no&lt;br&gt;                Parallel group: no&lt;br&gt;                Cross over: no&lt;br&gt;                Other: no&lt;br&gt;                If controlled, specify comparator, Other Medicinial Product: no&lt;br&gt;                Placebo: no&lt;br&gt;                Other: yes&lt;br&gt;                Number of treatment arms in the trial: 2&lt;br&gt;</t>
  </si>
  <si>
    <t>&lt;br&gt;                MedDRA version: 20.0                Level: PT                Classification code 10040070                Term: Septic shock                System Organ Class: 10021881 - Infections and infestations            ;Therapeutic area: Diseases [C] - Bacterial Infections and Mycoses [C01]</t>
  </si>
  <si>
    <t>NIMAO/2018-02/CR-01</t>
  </si>
  <si>
    <t>Direction de la Recherche</t>
  </si>
  <si>
    <t>CHU de N√éMES</t>
  </si>
  <si>
    <t>Inclusion criteria: &lt;br&gt;                Are the trial subjects under 18? no&lt;br&gt;                Number of subjects for this age range:&lt;br&gt;                F.1.2 Adults (18-64 years) yes&lt;br&gt;                F.1.2.1 Number of subjects for this age range&lt;br&gt;                F.1.3 Elderly (&gt;=65 years) yes&lt;br&gt;                F.1.3.1 Number of subjects for this age range&lt;br&gt;</t>
  </si>
  <si>
    <t>&lt;br&gt;                Product Name: QIV (Quadrivalent Influenza Vaccine)&lt;br&gt;                Pharmaceutical Form: Suspension for injection in pre-filled syringe&lt;br&gt;                INN or Proposed INN: Influenza vaccine (surface antigen, inactivated)&lt;br&gt;                Current Sponsor code: QIV (Quadrivalent Influenza Vaccine)&lt;br&gt;                Concentration unit: ¬µg microgram(s)&lt;br&gt;                Concentration type: equal&lt;br&gt;                Concentration number: 15-&lt;br&gt;&lt;br&gt;                Trade Name: Prevenar 13&lt;br&gt;                Pharmaceutical Form: Suspension for injection&lt;br&gt;                INN or Proposed INN: PNEUMOCOCCAL POLYSACCHARIDE CONJUGATE VACCINE (13-VALENT, ADSORBED)&lt;br&gt;                Other descriptive name: Pneumococcal conjugated vaccine&lt;br&gt;                Concentration unit: ¬µg microgram(s)&lt;br&gt;                Concentration type: range&lt;br&gt;                Concentration number: 2.2-4.4&lt;br&gt;&lt;br&gt;                Trade Name: Menjugate&lt;br&gt;                Pharmaceutical Form: Suspension for injection&lt;br&gt;                INN or Proposed INN: Meningococcal group C conjugate vaccine&lt;br&gt;                Other descriptive name: Meningococcal group C conjugate vaccine&lt;br&gt;                Concentration unit: ¬µg microgram(s)&lt;br&gt;                Concentration type: equal&lt;br&gt;                Concentration number: 10-&lt;br&gt;&lt;br&gt;                Trade Name: TicoVac Junior, FSME-IMMUN Junior&lt;br&gt;                Pharmaceutical Form: Suspension for injection&lt;br&gt;                INN or Proposed INN: Tickborne encephalitis vaccine&lt;br&gt;                Other descriptive name: TICK-BORNE ENCEPHALITIS VIRUS (INACTIVATED), NEUDOERFL STRAIN&lt;br&gt;                Concentration unit: ¬µg microgram(s)&lt;br&gt;                Concentration type: equal&lt;br&gt;                Concentration number: 1.2-&lt;br&gt;&lt;br&gt;                Trade Name: Havrix Junior&lt;br&gt;                Pharmaceutical Form: Suspension for injection&lt;br&gt;                INN or Proposed INN: Hepatitis A vaccine&lt;br&gt;                Other descriptive name: HEPATITIS A VIRUS (INACTIVATED)&lt;br&gt;                Concentration unit: ELISA unit enzyme-linked immunosorb</t>
  </si>
  <si>
    <t>EUCTR2016-004904-74-ES</t>
  </si>
  <si>
    <t>&lt;br&gt;                Controlled: yes&lt;br&gt;                Randomised: yes&lt;br&gt;                Open: no&lt;br&gt;                Single blind: no&lt;br&gt;                Double blind: no&lt;br&gt;                Parallel group: yes&lt;br&gt;                Cross over: no&lt;br&gt;                Other: yes&lt;br&gt;                Other trial design description: Observer-blind&lt;br&gt;                If controlled, specify comparator, Other Medicinial Product: yes&lt;br&gt;                Placebo: no&lt;br&gt;                Other: no&lt;br&gt;                Number of treatment arms in the trial: 2&lt;br&gt;</t>
  </si>
  <si>
    <t>Estonia;Slovakia;Slovenia;Spain;Lithuania;Italy;France;Czech Republic;Hungary;Croatia;Denmark;Bulgaria;Sweden</t>
  </si>
  <si>
    <t>Prophylaxis of Influenza &lt;br&gt;                MedDRA version: 20.0                Level: HLT                Classification code 10022005                Term: Influenza viral infections                System Organ Class: 100000004862            ;Therapeutic area: Diseases [C] - Virus Diseases [C02]</t>
  </si>
  <si>
    <t>Inclusion criteria: &lt;br&gt;                1.Male or female subjects between, and including, 6 and 35 months* of age at Day 1 and in stable health as judged by medical history, physical examination and clinical judgment of the Investigator. Subjects may have underlying chronic disorders as long as their symptoms/signs are controlled and yearly (seasonal) influenza vaccination is not recommended as a result of the underlying condition. If at the time of enrolment the subject has been on medication for a pre-existing condition, the dose must have been stable for at least three months.&lt;br&gt;                2.Subjects who are 6-24 months of age at Day 1 should have been born at full term of pregnancy (= 37 weeks gestation) and with a birth weight of = 2.5 kg.&lt;br&gt;                3.Written informed consent obtained from the parent(s)/LAR(s) of the subject.&lt;br&gt;                4.Subject and parent or other legally acceptable representative are able and willing to attend all scheduled visits and to comply with all trial procedures.&lt;br&gt;                * The age range for enrollment may be restricted at a country/region/site level if none of the non-influenza control vaccines can be used in one or more age groups.&lt;br&gt;                Are the trial subjects under 18? yes&lt;br&gt;                Number of subjects for this age range: 2000&lt;br&gt;                F.1.2 Adults (18-64 years) no&lt;br&gt;                F.1.2.1 Number of subjects for this age range&lt;br&gt;                F.1.3 Elderly (&gt;=65 years) no&lt;br&gt;                F.1.3.1 Number of subjects for this age range&lt;br&gt;</t>
  </si>
  <si>
    <t>Exclusion criteria: &lt;br&gt;                1.Child in care&lt;br&gt;                2.History of allergy to egg, chicken proteins, or other vaccine components.&lt;br&gt;                3.History of serious adverse reaction to any vaccine.&lt;br&gt;                4.History of Guillain-Barr√© syndrome.&lt;br&gt;                5.Chronic administration (defined as more than 14 days) of immunosuppressants or other immune modifying medication within three months prior to the first vaccine dose or planned use thereof during the study. Topical use of corticosteroids (e.g., cream, ocular drops, inhalation and intranasal sprays), within the dosage noted on the product label, is allowed.&lt;br&gt;                6.Administration of immunoglobulins and/ or any blood products within 3 months preceding the first dose of study vaccine or planned administration during the study period.&lt;br&gt;                7.Use of cytotoxic drugs, anticancer chemotherapy or radiation therapy.&lt;br&gt;                8.Any confirmed or suspected immunosuppressive or immunodeficient condition (including human immunodeficiency virus [HIV]), based on medical history and physical examination.&lt;br&gt;                9.Being a solid organ or bone marrow/stem cell transplant recipient.&lt;br&gt;                10.Ongoing aspirin therapy (to avoid cases of Reye‚Äôs syndrome).&lt;br&gt;                11.Receipt of an influenza vaccine ever before or having been diagnosed with influenza (confirmed by laboratory or rapid influenza diagnostic tests) ever before.&lt;br&gt;                12.Receipt of any vaccine (including routine childhood vaccines) within 28 days prior to study vaccination or planned vaccination within 28 days following each study vaccination.&lt;br&gt;                13.Planned administration of any influenza vaccine (other than the study vaccination) during the entire study period.&lt;br&gt;                14.Children with underlying illness who are at risk of complications of influenza and children for whom yearly (seasonal) influenza vaccination is recommended in their respective country.&lt;br&gt;                15.Having fever and/or an acute disease or infection on the day of first study vaccination. Fever is defined as a body temperature = 38.0oC measured rectally (preferred method) or anxillary = 37.5 oC (if rectal method is not possible, e.g. because of medical reason).&lt;br&gt;                16.Any condition that in the opinion of the Investigator would pose a health risk to the subject if enrolled or could interfere with the evaluation of the vaccine including (but not limited to) bleeding disorder, immunodeficiency, seizure disorder, acute or progressive hepatic, renal, neurological or neuromuscular disease.&lt;br&gt;                17.Participation in the study prevents the receipt of scheduled routine childhood vaccinations or leads to deviations from recommended vaccination schedule which would have a medical impact.&lt;br&gt;&lt;br&gt;                Addtional exlcusion criteria described in the Protocol section 5.2 would apply for non-influenza vaccines&lt;br&gt;</t>
  </si>
  <si>
    <t>&lt;br&gt;                Secondary Objective: -Demonstrate the absolute efficacy of QIV in the prevention of symptomatic influenza infection of antigenically-matching influenza strains compared to a non-influenza vaccine&lt;br&gt;                -Describe the immunogenicity of each of the strains in QIV with respect to HI in all subjects and VN and NI antibody titers in randomized population subsets.&lt;br&gt;                -Describe CMI for a subset of subjects at selected sites&lt;br&gt;                -Describe Year 2 baseline and post-vaccination immunogenicity for each of the strains in QIV with respect to HI in all subjects and NI and VN in random population subsets of subjects exposed to QIV in Year 1 and who will receive revaccination&lt;br&gt;                -Evaluate the occurrence of all-cause mortality, hospitalization, ILIs, all-cause pneumonia and otitis media in the QIV group compared with the non-influenza vaccine control groups&lt;br&gt;                -Explore potential immunological correlates of protection based on determined HI antibody titers and RT-PCR outcomes&lt;br&gt;                -Evaluate healthcare utilization and health economic outcomes&lt;br&gt;            ;Main Objective: To demonstrate in children 6-35 months of age the absolute efficacy of QIV in the prevention of symptomatic influenza infection due to any circulating seasonal influenza strain compared to a non-influenza vaccine.;Timepoint(s) of evaluation of this end point: Between 28 days following the second vaccine administration and the end of the influenza surveillance period.;Primary end point(s): Primary efficacy endpoint: First occurrence of reverse transcription RT-PCR confirmed influenza A and/or B illness of any severity due to any circulating seasonal influenza strain</t>
  </si>
  <si>
    <t>&lt;br&gt;                Timepoint(s) of evaluation of this end point: 1.Between 28 days following the second vaccine administration and the end of the influenza surveillance period.&lt;br&gt;                Others: As soon as these occur&lt;br&gt;            ;&lt;br&gt;                Secondary end point(s): The secondary efficacy endpoints concern:&lt;br&gt;                1.First occurrence of cell culture-confirmed influenza A and/or B illness of any severity due to antigenically-matching influenza strains occurring between 28 days following the second vaccine administration and the end of the influenza surveillance period.&lt;br&gt;                2.All-cause mortality, hospitalization, ILIs, all-cause pneumonia and otitis media.&lt;br&gt;                3.Post-vaccination geometric mean HI (all subjects), VN and NI antibody (random population subsets) titers and change from baseline against the four vaccine strains.&lt;br&gt;                4.Seroconversion rates and geometric mean fold increases for HI (all subjects), VN and NI (randomized sample) for the four vaccine strains.&lt;br&gt;                5.Post-vaccination CMI values and change from baseline for a subset of subjects at selected sites.&lt;br&gt;</t>
  </si>
  <si>
    <t>laparoscopic sleeve gastrectomy</t>
  </si>
  <si>
    <t>https://upload.umin.ac.jp/cgi-open-bin/ctr_e/ctr_view.cgi?recptno=R000033565</t>
  </si>
  <si>
    <t>Appraisal of security and feasibility of laparoscopic sleeve gastrectomy in bariatric surgery in single institution</t>
  </si>
  <si>
    <t>JPRN-UMIN000029370</t>
  </si>
  <si>
    <t>Toyohashi Municipal Hospital</t>
  </si>
  <si>
    <t>Highly obese patients with BMI&amp;gt; 35kg/m2 and one or more complications including diabetes mellitus, hypertension, dyslipidemia, liver dysfunction, sleep apnea syndrome etc. with BMI&amp;gt; 30 kg</t>
  </si>
  <si>
    <t>Inclusion criteria: Primary obese patient with age from 18 to 65 year old and neither significant improvement in weight loss nor complications associated with obesity is observed despite medical treatment for 6 months or more.&lt;br&gt;Furthermore, patients should be fulfilled one of the following conditions&lt;br&gt;1.weight loss as a primary purpose of surgery (Bariatric Surgery) is BMI 35kg/m2 &lt;br&gt;or more.&lt;br&gt;2.for metabolic surgery as the main &lt;br&gt;purpose of treatment for complications &lt;br&gt;including at least one as follows, &lt;br&gt;diabetes, hypertension, dyslipidemia,</t>
  </si>
  <si>
    <t>Exclusion criteria: 1) When mental illness with poor control is merged&lt;br&gt;2) In addition, patients who are deemed as inappropriate by researcher.</t>
  </si>
  <si>
    <t>To evaluate the safety of laparoscopic&lt;br&gt;sleeve gastrectomy for bariatric surgery</t>
  </si>
  <si>
    <t>To evaluate the effectiveness&lt;br&gt;of laparoscopic sleeve gastrectomy for bariatric surgery</t>
  </si>
  <si>
    <t>Efficacy of PEAF for Septic Shock With Multiple Organ Dysfunction Syndrome in ICU:A Multicenter,Open-Parallelled ,Randomized and Controlled Clinical Trial</t>
  </si>
  <si>
    <t>Procedure: PEAF;Procedure: PEAF</t>
  </si>
  <si>
    <t>https://clinicaltrials.gov/show/NCT03589378</t>
  </si>
  <si>
    <t>Therapeutic Plasma Exchange Adsorption Diafiltration</t>
  </si>
  <si>
    <t>NCT03589378</t>
  </si>
  <si>
    <t>Septic Shock;Multiple Organ Dysfunction Syndrome;Septic Shock;Multiple Organ Dysfunction Syndrome</t>
  </si>
  <si>
    <t>20173357201815;SZLY2017007</t>
  </si>
  <si>
    <t>Ming Wu, MD;Ming Wu, MD;Ming Wu, MD;Ming Wu, MD</t>
  </si>
  <si>
    <t>;boshiyy@126.com;;boshiyy@126.com</t>
  </si>
  <si>
    <t>;+86-0755-83366388;;+86-0755-83366388</t>
  </si>
  <si>
    <t>Shenzhen Second People's Hospita;;Shenzhen Second People's Hospita;</t>
  </si>
  <si>
    <t>&lt;br&gt;        Inclusion Criteria:&lt;br&gt;&lt;br&gt;          1. Age, gender: 18-75 years old, male or female;&lt;br&gt;&lt;br&gt;          2. basic conditions: 20 = APACHE II score = 35 points and 10 = Sequential Organ Failure&lt;br&gt;             Assessment(SOFA)= 18 points;&lt;br&gt;&lt;br&gt;          3. septic shock : On the basis of sepsis, after adequate fluid resuscitation, sustained&lt;br&gt;             hypotension requires maintenance of vasoactive drugs, mean arterial pressure(MAP)= 60&lt;br&gt;             mmHg and Lactate = 2.0 mmol/L; MODS: if the patient's SOFA score is =2 points, it&lt;br&gt;             means there is organ dysfunction. When the patient has two or more organ dysfunctions,&lt;br&gt;             it is MODS.&lt;br&gt;&lt;br&gt;        Exclusion Criteria:&lt;br&gt;&lt;br&gt;          1. can not remove the cause (surgical patients refused surgery, pan drug resistant&lt;br&gt;             infection without drug use)&lt;br&gt;&lt;br&gt;          2. Allergic to AMPLYA‚Ñ¢ series&lt;br&gt;&lt;br&gt;          3. Presence of relative or absolute contraindications to PFA&lt;br&gt;&lt;br&gt;          4. MODS caused by severe liver disease&lt;br&gt;&lt;br&gt;          5. malignant tumors&lt;br&gt;&lt;br&gt;          6. Chronic end-stage disease (predicted to survive no more than one month)&lt;br&gt;&lt;br&gt;          7. Maternal and possibly pregnant women&lt;br&gt;&lt;br&gt;          8. participated in drug clinical trials within three months&lt;br&gt;&lt;br&gt;          9. Admission from an other ICU where the patient remained for more than 24 hours&lt;br&gt;      ;&lt;br&gt;        Inclusion Criteria:&lt;br&gt;&lt;br&gt;          1. Age, gender: 18-75 years old, male or female;&lt;br&gt;&lt;br&gt;          2. basic conditions: 20 = APACHE II score = 35 points and 10 = Sequential Organ Failure&lt;br&gt;             Assessment(SOFA)= 18 points;&lt;br&gt;&lt;br&gt;          3. septic shock : On the basis of sepsis, after adequate fluid resuscitation, sustained&lt;br&gt;             hypotension requires maintenance of vasoactive drugs, mean arterial pressure(MAP)= 60&lt;br&gt;             mmHg and Lactate = 2.0 mmol/L; MODS: if the patient's SOFA score is =2 points, it&lt;br&gt;             means there is organ dysfunction. When the patient has two or more organ dysfunctions,&lt;br&gt;             it is MODS.&lt;br&gt;&lt;br&gt;        Exclusion Criteria:&lt;br&gt;&lt;br&gt;          1. can not remove the cause (surgical patients refused surgery, pan drug resistant&lt;br&gt;             infection without drug use)&lt;br&gt;&lt;br&gt;          2. Allergic to AMPLYA‚Ñ¢ series&lt;br&gt;&lt;br&gt;          3. Presence of relative or absolute contraindications to PFA&lt;br&gt;&lt;br&gt;          4. MODS caused by severe liver disease&lt;br&gt;&lt;br&gt;          5. malignant tumors&lt;br&gt;&lt;br&gt;          6. Chronic end-stage disease (predicted to survive no more than one month)&lt;br&gt;&lt;br&gt;          7. Maternal and possibly pregnant women&lt;br&gt;&lt;br&gt;          8. participated in drug clinical trials within three months&lt;br&gt;&lt;br&gt;          9. Admission from an other ICU where the patient remained for more than 24 hours&lt;br&gt;</t>
  </si>
  <si>
    <t>All-cause mortality within 28 days after randomization;All-cause mortality within 28 days after randomization</t>
  </si>
  <si>
    <t>All-cause mortality within 90 days from randomization;free hours of vasoactive drugs from randomization</t>
  </si>
  <si>
    <t>Home Non Invasive Ventilation Versus Long Term Oxygen Therapy Alone in COPD Survivors After Acute Hypercapnic Respiratory Failure. A French Multicenter Randomized Controlled Trial</t>
  </si>
  <si>
    <t>Device: Home ventilator;Device: Home ventilator;Device: Home ventilator;Device: Home ventilator</t>
  </si>
  <si>
    <t>https://clinicaltrials.gov/show/NCT03221101</t>
  </si>
  <si>
    <t>Home Non Invasive Ventilation for COPD Patients</t>
  </si>
  <si>
    <t>NCT03221101</t>
  </si>
  <si>
    <t>Chronic Obstructive Pulmonary Disease;Hypercapnic Respiratory Failure;Chronic Obstructive Pulmonary Disease;Hypercapnic Respiratory Failure;Chronic Obstructive Pulmonary Disease;Hypercapnic Respiratory Failure;Chronic Obstructive Pulmonary Disease;Hypercapnic Respiratory Failure</t>
  </si>
  <si>
    <t>CPP-SC 010/2013;2013-AO1276-39 2010/080/HP</t>
  </si>
  <si>
    <t>Bouchra Lamia, MD, MPH, PhD;Bouchra Lamia, MD, MPH, PhD;Bouchra Lamia, MD, MPH, PhD;Bouchra Lamia, MD, MPH, PhD;Bouchra Lamia, MD, MPH, PhD</t>
  </si>
  <si>
    <t>bouchra.lamia@chu-rouen.fr;bouchra.lamia@chu-rouen.fr;bouchra.lamia@chu-rouen.fr;bouchra.lamia@chu-rouen.fr;bouchra.lamia@chu-rouen.fr</t>
  </si>
  <si>
    <t>0685426884;0685426884;0685426884;0685426884;0685426884</t>
  </si>
  <si>
    <t>&lt;br&gt;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      ;&lt;br&gt;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      ;&lt;br&gt;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      ;&lt;br&gt;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t>
  </si>
  <si>
    <t>acute hypercapnic respiratory failure episode;acute hypercapnic respiratory failure episode;acute hypercapnic respiratory failure episode</t>
  </si>
  <si>
    <t>acute hypercapnic respiratory failure episode rate;pulmonary function test;Six Minute Walk Distance;Quality of life;Heart function;Cost effectiveness;mortality;arterial blood gas</t>
  </si>
  <si>
    <t>Comparison of Positive End Expiratory Pressure Titration Methods in Patients With Acute Respiratory Distress Syndrome: a Physiological Study</t>
  </si>
  <si>
    <t>Other: Strategy 1;Other: Strategy 2</t>
  </si>
  <si>
    <t>https://clinicaltrials.gov/show/NCT03281473</t>
  </si>
  <si>
    <t>Comparison of Positive End Expiratory Pressure Titration Methods in ARDS Patients</t>
  </si>
  <si>
    <t>NCT03281473</t>
  </si>
  <si>
    <t>49RC17_0220</t>
  </si>
  <si>
    <t>Study Official is required by the WHO and BELONCLE, Ass.Pr;Study Official is required by the WHO and BELONCLE, Ass.Pr;Fran√ßois BELONCLE, Ass.Pr</t>
  </si>
  <si>
    <t>;0241353845;0241353845</t>
  </si>
  <si>
    <t>&lt;br&gt;        Inclusion Criteria:&lt;br&gt;&lt;br&gt;          -  Age&gt; 18 years&lt;br&gt;&lt;br&gt;          -  Moderate or severe ARDS&lt;br&gt;&lt;br&gt;          -  Consent to participation obtained from a relative&lt;br&gt;&lt;br&gt;        Exclusion Criteria:&lt;br&gt;&lt;br&gt;          -  Protect adult&lt;br&gt;&lt;br&gt;          -  Pregnant or breastfeeding woman&lt;br&gt;&lt;br&gt;          -  No-affiliation to the social security scheme&lt;br&gt;&lt;br&gt;          -  Contra-indication to the placement of an esophageal pressure measuring catheter&lt;br&gt;&lt;br&gt;          -  Pneumothorax&lt;br&gt;&lt;br&gt;          -  Hemodynamic and / or respiratory instability&lt;br&gt;&lt;br&gt;          -  Extra-corporeal membrane oxygenation&lt;br&gt;</t>
  </si>
  <si>
    <t>Short-term effects of 2 PEEP titration strategies on gas exchange</t>
  </si>
  <si>
    <t>Short-term effects of 2 PEEP titration strategies on respiratory mechanics;Short-term effects of 2 PEEP titration strategies on hemodynamics</t>
  </si>
  <si>
    <t>A Study for Obstructive Sleep Apnea Using a New At-Home Sleep Test</t>
  </si>
  <si>
    <t>Device: Auto-titrating mandibular positioner test</t>
  </si>
  <si>
    <t>https://clinicaltrials.gov/show/NCT03049982</t>
  </si>
  <si>
    <t>NCT03049982</t>
  </si>
  <si>
    <t>February 7, 2017</t>
  </si>
  <si>
    <t>ZCP2016_03</t>
  </si>
  <si>
    <t>&lt;br&gt;        Inclusion Criteria:&lt;br&gt;&lt;br&gt;          1. Minimum 18 years of age&lt;br&gt;&lt;br&gt;          2. Participant has been deemed suitable for oral appliance therapy&lt;br&gt;&lt;br&gt;          3. Prescription for oral appliance&lt;br&gt;&lt;br&gt;          4. Adequate range of motion&lt;br&gt;&lt;br&gt;          5. Adequate dentition&lt;br&gt;&lt;br&gt;          6. Ability to understand and provide informed consent&lt;br&gt;&lt;br&gt;          7. Ability and willingness to meet the required schedule&lt;br&gt;&lt;br&gt;        Exclusion Criteria:&lt;br&gt;&lt;br&gt;          1. Loose teeth or advanced periodontal disease&lt;br&gt;&lt;br&gt;          2. Full dentures&lt;br&gt;</t>
  </si>
  <si>
    <t>Integration of the device into the existing workflow of a dental sleep medicine practice;Convenience/feasibility of carrying out a multi-night AMP study in the home;Feasibility of instructing the participant on the use of the AMP device at the practitioner's office</t>
  </si>
  <si>
    <t>Time to therapy;Number of study visits;Length of study visits;Ease of scheduling study visits</t>
  </si>
  <si>
    <t>Impact of Humidification on Sleep Quality During Home Non Invasive Ventilation</t>
  </si>
  <si>
    <t>Device: Humidification</t>
  </si>
  <si>
    <t>https://clinicaltrials.gov/show/NCT03561974</t>
  </si>
  <si>
    <t>NCT03561974</t>
  </si>
  <si>
    <t>Chronic Respiratory Failure With Hypercapnia</t>
  </si>
  <si>
    <t>IMHUNIV</t>
  </si>
  <si>
    <t>Antoine Cuvelier, Prof, PhD;Maxime Patout, MD, MsC;Astrid Bertier, MD</t>
  </si>
  <si>
    <t>CHU-H√¥pitaux de Rouen - Service de pneumologie, H√¥pital de Bois-Guillaume, Rouen, France ; UPRES EA 3830, Institut de Recherche et d'Innovation Biom√©dicale de Haute-Normandie, Universit√© de Rouen, Rouen, France;CHU-H√¥pitaux de Rouen - Service de pneumologie, H√¥pital de Bois-Guillaume, Rouen, France ; UPRES EA 3830, Institut de Recherche et d'Innovation Biom√©dicale de Haute-Normandie, Universit√© de Rouen, Rouen, France;CHU-H√¥pitaux de Rouen - Service de pneumologie, H√¥pital de Bois-Guillaume, Rouen, France ; UPRES EA 3830, Institut de Recherche et d'Innovation Biom√©dicale de Haute-Normandie, Universit√© de Rouen, Rouen, France</t>
  </si>
  <si>
    <t>&lt;br&gt;        Inclusion Criteria:&lt;br&gt;&lt;br&gt;          -  Type 2 chronic respiratory failure (PaCO2 &gt; 6,5 at the time of the diagnosis)&lt;br&gt;&lt;br&gt;          -  Indication of a long term non invasive ventilation at home because of an obstructive&lt;br&gt;             respiratory disease, a obesity hypoventilation syndrome or a neuromuscular disease.&lt;br&gt;&lt;br&gt;          -  Over eighteen years old&lt;br&gt;&lt;br&gt;          -  Planned hospitalisation to introduce non invasive ventilation.&lt;br&gt;&lt;br&gt;        Exclusion Criteria:&lt;br&gt;&lt;br&gt;          -  Less than eighteen years old&lt;br&gt;&lt;br&gt;          -  Pregnancy&lt;br&gt;&lt;br&gt;          -  Psychiatric or cognitive disorders in wich consent is not possible&lt;br&gt;&lt;br&gt;          -  Acute respiratory failure within 2 weeks before inclusion.&lt;br&gt;</t>
  </si>
  <si>
    <t>Change from baseline in sleep quality at two month</t>
  </si>
  <si>
    <t>Subjective sleep quality;Nature of patient-ventilator asynchrony;Number of patient-ventilator asynchrony;Comfort with non invasive ventilation;Nasal obstruction;Rhinorrhea and xerostomia;Quality of life: Severe Inspirator Insufficiency questionary;Number of nightime disruption of non invasive ventilation;Adherence</t>
  </si>
  <si>
    <t>The Effects of High Intensity Interval Training Combined with Resistance Training on Sleep Breathing Variables and Vascular Function in Children and Adolescents with Obstructive Sleep Apnea Syndrome</t>
  </si>
  <si>
    <t>A total 17 weeks of exercise intervention is prescribed, consisting of 1-wk preparation phase, 8-wk training phrase and 2-months follow-up phase.  In a preparation phase, participants are first familiarized with equipments and exercise protocol one week before HIIT program beginning.  They are asked to perform aerobic exercise program at moderated intensity (40-60%HRR) combined with resistance training at 40% 1 repetition maximum (RM) for 3 days. After that, the 8-wk program of HIIT combined with resistance exercise will be done three times per week, totally 44 minutes a sessions.  Five minutes of warm up period including active stretching exercise which involve in three parts of upper extremities, lower extremities and trunk will be conducted. Each pose of active stretching exercise will be held 20 seconds and repeated 2 times.  After that, active large muscle exercise comprises of walking on treadmill or leg ergometer cycling will be carried out at a heart rate corresponding to &lt;40%HRR.  A 5 minutes cool down period will be concluded in a similar manner as the warm up period. The HITT protocol is developed based on literature reviews of Logan et al. (152), Weston et al. (40), Buchan et al. (149) and Tjonna et al. (47). It consists of 24 min of aerobic exercise at high intensity (&gt;60%HRR), separated with recovery period at moderate intensity (40-50%HRR).  Subjects are instructed to exercise four-3 minute at high intensity (&gt;60%HRR) with-3 minute active recovery period at 40-50%HRR throughout first 8 weeks and last 8 weeks of the intervention.  During the first 8 weeks of intervention, the HRR will be re-assessed every 2 weeks before performing exercise. To promote exercise adherence, the activities are chosen on the basis of intensity, enjoyment and safety.  Subjects a</t>
  </si>
  <si>
    <t>http://www.clinicaltrials.in.th/index.php?tp=regtrials&amp;menu=trialsearch&amp;smenu=fulltext&amp;task=search&amp;task2=view1&amp;id=2124</t>
  </si>
  <si>
    <t>The Effects of High Intensity Interval Training Combined with Resistance Training in Obese Children with Obstructive Sleep Apnea Syndrome</t>
  </si>
  <si>
    <t>TCTR20170209001</t>
  </si>
  <si>
    <t>Graduate student of Chiang Mai University</t>
  </si>
  <si>
    <t>Obese children and adolescents with obstructive sleep apnea syndrome &lt;br&gt;obstructive sleep apnea syndromeapnea hypopnea index;obstructive sleep apnea syndromeapnea hypopnea index</t>
  </si>
  <si>
    <t>Khomkrip</t>
  </si>
  <si>
    <t>Longlalerng</t>
  </si>
  <si>
    <t>32 M2 Tambon Sanpapao Doisaket District Chiang Mai 50210</t>
  </si>
  <si>
    <t>khomkrip.lo@wu.ac.th</t>
  </si>
  <si>
    <t>Faculty of Associated Medical Science</t>
  </si>
  <si>
    <t>Inclusion criteria: 1.Boy or girl aged 7-18 years old who have confirmed of OSAS (AHI &gt; 1 or ODI &gt; 1 or SaO2nadir &lt; 92%) by using an overnight polosomnography (PSG) (3, 11).     &lt;br&gt;2.Subjects who defined as overweight or obese individual, according to the criteria of the International Obesity Task Force (IOTF) (61).</t>
  </si>
  <si>
    <t>Exclusion criteria: 1) Subjects who had received other treatments that would influence study results e.g. CPAP therapy, medicines involved in weight control, behavioral modification and the other exercise program &lt;br&gt;2) Subjects who had any existing contraindications for exercise testing according to ACSM√¢??s guideline&lt;br&gt;3) Subjects who had medical conditions that would affect study results i.e., symptomatic cardiac disease, hypertension (HT), diabetes mellitus (DM), any neurological deficits (i.e., dementia and poor mental status) and orthopedic problems that limit ability to ambulation or walking and &lt;br&gt;4) Subjects who had any implanted metal accessories.  &lt;br&gt;   In addition, participant√¢??s data would not be summarized if they demonstrate any of the following criteria; &lt;br&gt;1) Participants who had exercise adherence rate lesser than 85 percent of total exercise session (20/24 sessions)&lt;br&gt;2) Participants who were not willing to continue the program of the study.</t>
  </si>
  <si>
    <t>Sleep variable (oxygen desaturation index, SaO2nadir, MeanSaO2) [Timeframe at base ine, after 9 weeks, and after 17 weeks Portable Polysomnography ];Sleep variable (Apnea Hypopnea Index, oxygen desatu) and vascular function (Flow Mediated Dilation) [Timeframe at baseline, after 8 weeks, and 8 week follow-up Sleep variables:  Using polysomnography and PSQ questionnaire , vascular function: Ultrosonography]</t>
  </si>
  <si>
    <t>other sleep variables (SRBD scake), NO, body composition, BP [Timeframe at baseline, after 8 weeks, and 8 week follow-up Using polysomnography , blood sample,mechanical beam medical scale,sphygmomanometer]</t>
  </si>
  <si>
    <t>Assessment of viral shedding week following administration of live attenuated influenza vaccine in children: FluSHED-2 study - FluSHED-2</t>
  </si>
  <si>
    <t>&lt;br&gt;Trade Name: Fluenz Tetra&lt;br&gt;Product Name: Fluenz Tetra&lt;br&gt;Pharmaceutical Form: Nasal spray&lt;br&gt;INN or Proposed INN: various influenza strains as per below&lt;br&gt;Concentration unit: Other&lt;br&gt;Concentration type: equal&lt;br&gt;Concentration number: as above-&lt;br&gt;&lt;br&gt;</t>
  </si>
  <si>
    <t>https://www.clinicaltrialsregister.eu/ctr-search/search?query=eudract_number:2018-002470-42</t>
  </si>
  <si>
    <t>An observational study of the nasal influenza vaccine, by measuring how much and what strains of flu virus are seen in the noses of children given the nasal flu vaccine in 2018-19, and comparing this to antibody levels in blood and oral fluid.</t>
  </si>
  <si>
    <t>EUCTR2018-002470-42-GB</t>
  </si>
  <si>
    <t>Controlled: no&lt;br&gt;Randomised: no&lt;br&gt;Open: no&lt;br&gt;Single blind: no&lt;br&gt;Double blind: no&lt;br&gt;Parallel group: no&lt;br&gt;Cross over: no&lt;br&gt;Other: no&lt;br&gt;If controlled, specify comparator, Other Medicinial Product: no&lt;br&gt;Placebo: no&lt;br&gt;Other: no&lt;br&gt;</t>
  </si>
  <si>
    <t>Imperial College London JRC Office</t>
  </si>
  <si>
    <t>Prevention of influenza infection through immunisation &lt;br&gt;MedDRA version: 20.0Level: LLTClassification code 10016794Term: Flu vaccinationSystem Organ Class: 100000004865;Therapeutic area: Body processes [G] - Immune system processes [G12]</t>
  </si>
  <si>
    <t>FluSHED-2</t>
  </si>
  <si>
    <t>Turner</t>
  </si>
  <si>
    <t>Paediatric Research Unit, 2nd Floor Cambridge Wing</t>
  </si>
  <si>
    <t>p.turner@imperial.ac.uk</t>
  </si>
  <si>
    <t>IMPERIAL COLLEGE LONDON</t>
  </si>
  <si>
    <t>NIHR</t>
  </si>
  <si>
    <t>Inclusion criteria: &lt;br&gt;1.Children age 6 years to 15 years +364 days of age on enrolment &lt;br&gt;2.Children eligible to receive LAIV in accordance with Green Book advice [https://www.gov.uk/government/organisations/public-health-england/series/immunisation-against-infectious-disease-the-green-book]&lt;br&gt;3.Written informed consent given by parent/ guardian and assent from child (both must be in place to proceed).&lt;br&gt;&lt;br&gt;Are the trial subjects under 18? yes&lt;br&gt;Number of subjects for this age range: 0&lt;br&gt;F.1.2 Adults (18-64 years) no&lt;br&gt;F.1.2.1 Number of subjects for this age range 0&lt;br&gt;F.1.3 Elderly (&gt;=65 years) no&lt;br&gt;F.1.3.1 Number of subjects for this age range 0&lt;br&gt;</t>
  </si>
  <si>
    <t>Exclusion criteria: &lt;br&gt;1.Contraindications to LAIV (notwithstanding allergy to egg protein), which include:&lt;br&gt;a.Hypersensitivity to the active ingredients, gelatin or gentamicin (a possible trace residue)&lt;br&gt;b.Previous systemic allergic reaction to LAIV&lt;br&gt;c.Previous allergic reaction to an influenza vaccine (not LAIV) is a relative contra-indication, which must be discussed with the CI to confirm patient suitability&lt;br&gt;d.Children/adolescents who are clinically immunodeficient due to conditions or immunosuppressive therapy such as: acute and chronic leukaemias; lymphoma; symptomatic HIV infection; cellular immune deficiencies; and high-dose corticosteroids*. &lt;br&gt;&lt;br&gt;*High-dose steroids is defined as a treatment course for at least one month, equivalent to a dose greater than 20mg prednisolone per day (any age), or for children under 20kg, a dose greater than 1mg/kg/day. &lt;br&gt;&lt;br&gt;NB: LAIV is not contraindicated for use in individuals with asymptomatic HIV infection; or individuals who are receiving topical/inhaled/low-dose oral systemic corticosteroids or those receiving corticosteroids as replacement therapy, e.g. for adrenal insufficiency.&lt;br&gt;&lt;br&gt;e.Children / adolescents younger than 18 years of age receiving salicylate therapy because of the association of Reye's syndrome with salicylates and wild-type influenza infection.&lt;br&gt;f.Pregnancy (determined by history). Where this cannot be confirmed, a urine pregnancy test will be performed.&lt;br&gt;&lt;br&gt;</t>
  </si>
  <si>
    <t>Main Objective: Technical version:   &lt;br&gt;To measure type-specific vaccine virus shedding in 2018/19 following LAIV administration.&lt;br&gt;&lt;br&gt;&lt;br&gt;Lay version:   &lt;br&gt;To measure the amount and strains of flu virus in the nose of children who have had the nasal flu vaccine in the week following their vaccination. ;Secondary Objective: Technical version: &lt;br&gt;Quantitative analysis of immunogenicity using a range of indicators (including HI and/or MN, and nasal IgA responses), and to measure the association between type-specific vaccine immunogenicity and virus shedding.&lt;br&gt;&lt;br&gt;Lay version: &lt;br&gt;To try to understand if the amount of virus found in the nose can be considered a measure of how much immunity a child has developed following vaccination.;Primary end point(s): To measure type-specific vaccine virus shedding in 2018/19 and how this varies in the 8 days following vaccination.;Timepoint(s) of evaluation of this end point: Daily for 8 days following vaccination</t>
  </si>
  <si>
    <t>Secondary end point(s): Quantitative analysis of immunogenicity using a range of indicators (including HI and/or MN, and nasal IgA responses), and to measure the association between type-specific vaccine immunogenicity and virus shedding.;Timepoint(s) of evaluation of this end point: Nasal, blood and oral fluid samples collected around 4 weeks (window 3-6 weeks) following vaccination</t>
  </si>
  <si>
    <t>Assessment of viral shedding week following administration of live attenuated influenza vaccine in children: FluSHED-2 study</t>
  </si>
  <si>
    <t>Improving Older Adults' Decision Making for Obstructive Sleep Apnea Treatment (Phase 3)</t>
  </si>
  <si>
    <t>Behavioral: Patient decision aid;Behavioral: General sleep education</t>
  </si>
  <si>
    <t>https://clinicaltrials.gov/show/NCT03138993</t>
  </si>
  <si>
    <t>Improving Older Adults' Decision Making for OSAT</t>
  </si>
  <si>
    <t>NCT03138993</t>
  </si>
  <si>
    <t>&lt;br&gt;        Inclusion Criteria:&lt;br&gt;&lt;br&gt;          1. age &gt;= 60 years&lt;br&gt;&lt;br&gt;          2. diagnosed with obstructive sleep apnea on a sleep study&lt;br&gt;&lt;br&gt;          3. able to read English-language newspaper text (if needed, using contact lens/glasses)&lt;br&gt;&lt;br&gt;          4. able to write words in a paper booklet&lt;br&gt;&lt;br&gt;          5. scheduled for a sleep clinic appointment with a UCLA sleep provider&lt;br&gt;&lt;br&gt;          6. able to attend a sleep educational session prior to sleep clinic appointment&lt;br&gt;&lt;br&gt;        Exclusion Criteria:&lt;br&gt;&lt;br&gt;          1. unable to provide informed consent&lt;br&gt;&lt;br&gt;          2. dementia&lt;br&gt;&lt;br&gt;          3. mild cognitive impairment diagnosis or Mini-Cog score &lt; 3&lt;br&gt;&lt;br&gt;          4. treated for obstructive sleep apnea for &gt; 30 days prior to scheduled sleep education&lt;br&gt;             intervention&lt;br&gt;&lt;br&gt;          5. severe physical or mental illness (e.g., hospitalized within past 7 days prior to&lt;br&gt;             scheduled sleep education intervention, substance abuse within 90 days of sleep&lt;br&gt;             education intervention)&lt;br&gt;</t>
  </si>
  <si>
    <t>Recruitment rates;Enrollment rates</t>
  </si>
  <si>
    <t>The length of time for completing the intervention session</t>
  </si>
  <si>
    <t>The effect of usual endotracheal tube replacement with endotracheal tube with capability of subglottic suction onreduction of ventilator associated pneumonia in patients admitted in adults intensive care unitsmedical sciences</t>
  </si>
  <si>
    <t>Intervention 1: Patients in the control group are under mechanical ventilation with conventional endotracheal tube (7 or 7.5 mm internal diameter for women and 8 or 8.5 mm for men). Intervention 2: In the case group patients' previous tracheal tube to be replaced with tracheal tube with capability of subglottic suction (inner diameter of 7 or 5.7 mm for women or 8 or 8.5 mm for men).;Prevention;Prevention;Patients in the control group are under mechanical ventilation with conventional endotracheal tube (7 or 7.5 mm internal diameter for women and 8 or 8.5 mm for men);In the case group patients' previous tracheal tube to be replaced with tracheal tube with capability of subglottic suction (inner diameter of 7 or 5.7 mm for women or 8 or 8.5 mm for men).</t>
  </si>
  <si>
    <t>http://en.irct.ir/trial/7078</t>
  </si>
  <si>
    <t>The effect of usual endotracheal tube replacement with endotracheal tube with capability of subglottic suction onreduction of ventilator associated pneumonia in patients</t>
  </si>
  <si>
    <t>IRCT201509266651N1</t>
  </si>
  <si>
    <t>Vice Chancellor for Research, Shiaz University of Medical Sciences</t>
  </si>
  <si>
    <t>Mohsen Savaie</t>
  </si>
  <si>
    <t>Anesthesiology Department- Faghihi Hospital- Zand Street</t>
  </si>
  <si>
    <t>savaie@sums.ac.ir</t>
  </si>
  <si>
    <t>+98 71 3647 4270</t>
  </si>
  <si>
    <t>Shiraz University of Medical Sciences</t>
  </si>
  <si>
    <t>Dr Farid Zand</t>
  </si>
  <si>
    <t>Anesthesiology Department, Faghihi Hospital, Zand Street</t>
  </si>
  <si>
    <t>zandfarid@yahoo.com</t>
  </si>
  <si>
    <t>Shiraz University Of Medical Sciences</t>
  </si>
  <si>
    <t>139 years</t>
  </si>
  <si>
    <t>Inclusion criteria: Inclusion criteria: age over 18; patients with  endotracheal tube in the ICU, mechanical ventilation for more than 48 hours, pneumonia before intubation and mechanical ventilation, cardiac disease.&lt;br&gt; Exclusion criteria: immune deficiency, using immune system inhibitor drugs (cytotoxic chemotherapy or corticosteroids more than 160 mg hydrocortisone, prednisone 40 mg, 6 mg of dexamethasone or its equivalent; extubation less than 48 hours after intubation; death less than 48 hours after intubation, difficult intubation.</t>
  </si>
  <si>
    <t>Ventilator associated pneumonia. Timepoint: DAILY. Method of measurement: 2015 GUIDLINE ,Centers for Disease Control(CDC).</t>
  </si>
  <si>
    <t>Ethics committee of Shiraz University of Medical Sciences</t>
  </si>
  <si>
    <t>Early Use of Airway Pressure ReLease Ventilation in Critically Ill Adults With Moderate-to-severe Acute Respiratory Distress Syndrome</t>
  </si>
  <si>
    <t>Device: Low tidal volume ventilation;Device: Airway pressure release ventilation</t>
  </si>
  <si>
    <t>https://clinicaltrials.gov/show/NCT04156438</t>
  </si>
  <si>
    <t>Airway Pressure Release Ventilation for Moderate-to-severe Acute Respiratory Distress Syndrome</t>
  </si>
  <si>
    <t>NCT04156438</t>
  </si>
  <si>
    <t>Saskatchewan Health Authority - Regina Area</t>
  </si>
  <si>
    <t>June 29, 2020</t>
  </si>
  <si>
    <t>REB-19-51</t>
  </si>
  <si>
    <t>Eric J Sy, MD MPH FRCPC;Eric Sy, MD MPH FRCPC;Eric J Sy, MD MPH FRCPC</t>
  </si>
  <si>
    <t>;ers728@mail.usask.ca;ers728@mail.usask.ca</t>
  </si>
  <si>
    <t>;306-766-4444;306-766-4444</t>
  </si>
  <si>
    <t>Saskatchewan Health Authority - Regina Area;</t>
  </si>
  <si>
    <t>&lt;br&gt;        Inclusion Criteria:&lt;br&gt;&lt;br&gt;          -  Fulfilling the diagnostic criteria of ARDS, according to the Berlin definition&lt;br&gt;&lt;br&gt;          -  Moderate to severe ARDS as defined as a PaO2: FiO2 ratio of =150 during invasive&lt;br&gt;             mechanical ventilation&lt;br&gt;&lt;br&gt;          -  Endotracheal intubation and mechanical ventilation for ARDS less than 48 hours&lt;br&gt;&lt;br&gt;        Exclusion Criteria:&lt;br&gt;&lt;br&gt;          -  Age less than 18 years&lt;br&gt;&lt;br&gt;          -  Pregnancy&lt;br&gt;&lt;br&gt;          -  Intracranial hypertension (suspected or confirmed)&lt;br&gt;&lt;br&gt;          -  Severe chronic obstructive pulmonary disease as defined by either:&lt;br&gt;&lt;br&gt;               1. FEV1/FVC less than 50% predicted, or&lt;br&gt;&lt;br&gt;               2. Chronic hypercarbia (PaCO2&gt;45 mmHg), chronic hypoxemia (PaO2 &lt; 55 mmHg) on room&lt;br&gt;                  air, and/or elevated admission serum HCO3 &gt;30 mmol/L&lt;br&gt;&lt;br&gt;          -  Presence of documented barotrauma, i.e. pneumothorax&lt;br&gt;&lt;br&gt;          -  Treatment with extracorporeal support (ECMO) at enrollment&lt;br&gt;&lt;br&gt;          -  Refractory shock&lt;br&gt;&lt;br&gt;          -  Advanced directives indicating preferences to not have advanced life support&lt;br&gt;&lt;br&gt;          -  Moribund patient, i.e. not expected to survive longer than 24 hours&lt;br&gt;</t>
  </si>
  <si>
    <t>Informed consent rate;Recruitment rate;Protocol adherence rate</t>
  </si>
  <si>
    <t>28-day mortality;In-hospital mortality;ICU length of stay;Hospital length of stay;Length/duration of mechanical ventilation;Incidence of tracheostomy</t>
  </si>
  <si>
    <t>Effects of High-frequency Electrical Stimulation for Preventing Loss of Muscle Mass in Patients With Sepsis and Septic Shock - Randomized, Controlled and Double-blind Clinical Trial</t>
  </si>
  <si>
    <t>Procedure: High-frequency Electrical Stimulation;Procedure: Sham Electrical Stimulation;Other: Conventional Physiotherapy</t>
  </si>
  <si>
    <t>https://clinicaltrials.gov/show/NCT03754257</t>
  </si>
  <si>
    <t>Effects of High-frequency Electrical Stimulation for Preventing Loss of Muscle Mass in Patients With Sepsis</t>
  </si>
  <si>
    <t>NCT03754257</t>
  </si>
  <si>
    <t>Hospital Sirio-Libanes</t>
  </si>
  <si>
    <t>HSL 2018-26</t>
  </si>
  <si>
    <t>Wellington Yamaguti, PHD;Wellington P Yamaguti, PhD</t>
  </si>
  <si>
    <t>wellington.psyamaguti@hsl.org.br;</t>
  </si>
  <si>
    <t>1133940200;</t>
  </si>
  <si>
    <t>&lt;br&gt;        Inclusion Criteria:&lt;br&gt;&lt;br&gt;          -  patients admitted to the ICU with a diagnosis of sepsis or septic shock,&lt;br&gt;&lt;br&gt;          -  aged = 18 years,&lt;br&gt;&lt;br&gt;          -  body mass index (BMI) = 35 kg / m2,&lt;br&gt;&lt;br&gt;          -  without diabetic polyneuropathy,&lt;br&gt;&lt;br&gt;          -  without cardiac pacemaker,&lt;br&gt;&lt;br&gt;          -  without diagnosis of neuromuscular diseases,&lt;br&gt;&lt;br&gt;          -  absence of skin lesions.&lt;br&gt;&lt;br&gt;        Exclusion Criteria:&lt;br&gt;&lt;br&gt;          -  heart attack,&lt;br&gt;&lt;br&gt;          -  death.&lt;br&gt;</t>
  </si>
  <si>
    <t>Muscle mass;Muscle mass</t>
  </si>
  <si>
    <t>Peripheral muscle strength;Inflammatory;Inflammatory;Functional status</t>
  </si>
  <si>
    <t>Prospective Non-comparative Study to Assess the Efficacy, the Safety and the Acceptability of Nastent‚Ñ¢ in Snoring and Obstructive Sleep Apnea Syndrome in European Population</t>
  </si>
  <si>
    <t>Device: nastent‚Ñ¢</t>
  </si>
  <si>
    <t>https://clinicaltrials.gov/show/NCT03510403</t>
  </si>
  <si>
    <t>Efficacy, Safety and Acceptability of Nastent‚Ñ¢ in Snoring and Obstructive Sleep Apnea</t>
  </si>
  <si>
    <t>NCT03510403</t>
  </si>
  <si>
    <t>Seven Dreamers Europe SAS</t>
  </si>
  <si>
    <t>April 12, 2018</t>
  </si>
  <si>
    <t>NASTENT-17-FR</t>
  </si>
  <si>
    <t>Marc Blumen, MD</t>
  </si>
  <si>
    <t>Foch Hospital (Suresnes - France)</t>
  </si>
  <si>
    <t>Slb Pharma;nastent.inc</t>
  </si>
  <si>
    <t>&lt;br&gt;        Inclusion Criteria:&lt;br&gt;&lt;br&gt;          -  Subject with newly diagnosed OSA (5=AHI=30 ev/h) or for whom treatment has failed&lt;br&gt;             (CPAP, mandibular repositioning device), or patients with snoring only (5&lt;AHI)&lt;br&gt;&lt;br&gt;          -  BMI=30kg/m¬≤&lt;br&gt;&lt;br&gt;          -  Patient with good motivation to use the nasal device,&lt;br&gt;&lt;br&gt;          -  Informed consent signed,&lt;br&gt;&lt;br&gt;          -  Patient with social protection.&lt;br&gt;&lt;br&gt;        Exclusion Criteria:&lt;br&gt;&lt;br&gt;          -  Cardiovascular comorbidities (resistant hypertension, recurrent atrial fibrillation,&lt;br&gt;             left ventricular failure, coronary heart disease and stroke),&lt;br&gt;&lt;br&gt;          -  Respiratory comorbidities (respiratory failure, chronic obstructive pulmonary disease&lt;br&gt;             (COPD),&lt;br&gt;&lt;br&gt;          -  Patient with one or more documented contraindication to use Nastent‚Ñ¢,&lt;br&gt;&lt;br&gt;          -  no regular partner,&lt;br&gt;&lt;br&gt;          -  contraindication for sleep endoscopy,&lt;br&gt;&lt;br&gt;          -  Psychiatric or neurological disorders (epilepsy),&lt;br&gt;&lt;br&gt;          -  Progressive cancer or chronic inflammatory disease,&lt;br&gt;&lt;br&gt;          -  AHI including more than 5 central apnea per hour,&lt;br&gt;&lt;br&gt;          -  Allergy to one component of Nastent‚Ñ¢.&lt;br&gt;</t>
  </si>
  <si>
    <t>Efficacy : change from baseline Snoring Intensity at 1 month;Efficacy : Change from baseline Apnea Hypopnea Index (AHI) at 1 month</t>
  </si>
  <si>
    <t>Change from baseline Sleepiness at 1 month;Change from baseline Nasal Obstruction at 1 month;Observance;Adverse Events [Safety and Tolerability];Quality of Life using Functional Outcomes of Sleep Questionnaire (FOSQ-10);Physician satisfaction</t>
  </si>
  <si>
    <t>The Pharmacokinetic and Pharmacodynamics Profiles of Remifentanil in Children With Obstructive Sleep Apnea.</t>
  </si>
  <si>
    <t>Drug: Remifentanil Infusion</t>
  </si>
  <si>
    <t>https://clinicaltrials.gov/show/NCT03958396</t>
  </si>
  <si>
    <t>Remifentanil in Children With Obstructive Sleep Apnea</t>
  </si>
  <si>
    <t>NCT03958396</t>
  </si>
  <si>
    <t>September 1, 2015</t>
  </si>
  <si>
    <t>Anshuman Sharma, MD</t>
  </si>
  <si>
    <t>&lt;br&gt;        OSA Group:&lt;br&gt;&lt;br&gt;        Inclusion Criteria:&lt;br&gt;&lt;br&gt;          -  8-14 years old&lt;br&gt;&lt;br&gt;          -  ASA physical status 1 or 2&lt;br&gt;&lt;br&gt;          -  undergoing tonsillectomy or tonsillectomy and adenoidectomy for known obstructive&lt;br&gt;             sleep apnea&lt;br&gt;&lt;br&gt;        Exclusion Criteria:&lt;br&gt;&lt;br&gt;          -  Inability to cooperate with study requirements (IV placement, sitting quietly, wearing&lt;br&gt;             goggles, etc.)&lt;br&gt;&lt;br&gt;        Control (Non-OSA) Group:&lt;br&gt;&lt;br&gt;        Inclusion Criteria:&lt;br&gt;&lt;br&gt;          -  8-14 years old&lt;br&gt;&lt;br&gt;          -  ASA physical status 1 or 2&lt;br&gt;&lt;br&gt;          -  no known obstructive sleep apnea presenting for any procedure requiring general&lt;br&gt;             anesthtic&lt;br&gt;&lt;br&gt;        Exclusion Criteria:&lt;br&gt;&lt;br&gt;          -  Inability to cooperate with study requirements (IV placement, sitting quietly, wearing&lt;br&gt;             goggles, etc.)&lt;br&gt;</t>
  </si>
  <si>
    <t>Change in end-expired carbon dioxide from baseline over time - OSA Group;Change in end-expired carbon dioxide from baseline over time - Control (non-OSA) Group;Change in respiratory rate from baseline over time - OSA Group;Change in respiratory rate from baseline over time - Control (non-OSA) Group;Change in pupil diameter from baseline over time - OSA Group;Change in pupil diameter from baseline over time - Control (non-OSA) Group;Remifentanil plasma concentration - OSA Group;Remifentanil plasma concentration - Contro (non-OSA) Group</t>
  </si>
  <si>
    <t>A Multicenter Study to Assess the Safety and Effectiveness of the Genio Dual-sided Hypoglossal Nerve Stimulation System for the Treatment of Obstructive Sleep Apnea in Adults Subjects</t>
  </si>
  <si>
    <t>Device: Genio‚Ñ¢ system</t>
  </si>
  <si>
    <t>https://clinicaltrials.gov/show/NCT03868618</t>
  </si>
  <si>
    <t>Dual-sided Hypoglossal neRvE stimulAtion for the treatMent of Obstructive Sleep Apnea</t>
  </si>
  <si>
    <t>NCT03868618</t>
  </si>
  <si>
    <t>Australia;Belgium;Australia;Belgium</t>
  </si>
  <si>
    <t>CL-GEN-002033</t>
  </si>
  <si>
    <t>Ed Weaver, MD;Guillaume Raux, PhD</t>
  </si>
  <si>
    <t>;+32 10 22 23 55</t>
  </si>
  <si>
    <t>&lt;br&gt;        Inclusion Criteria:&lt;br&gt;&lt;br&gt;          -  Body mass index (BMI) limitations&lt;br&gt;&lt;br&gt;          -  Likely suffer from moderate to severe OSA based on history and physical&lt;br&gt;&lt;br&gt;          -  Has either not tolerated, has failed or refused positive airway pressure (PAP)&lt;br&gt;             treatments&lt;br&gt;&lt;br&gt;          -  Willing and capable of providing informed consent&lt;br&gt;&lt;br&gt;        Exclusion Criteria:&lt;br&gt;&lt;br&gt;          -  Inadequately treated sleep disorders other than OSA&lt;br&gt;&lt;br&gt;          -  Significant co-morbidities that contraindicates surgery or general anesthesia&lt;br&gt;</t>
  </si>
  <si>
    <t>Incidence of device-related SAEs;Change in Apnea Hypopnea Index (AHI4%);Change in Oxyhemoglobin Desaturation Index (ODI4%)</t>
  </si>
  <si>
    <t>Evaluation of the effects of omega-3 fatty acids for biomarkers of idiopathic interstitial pneumonias (IIPs) with hypertriglyceridemia - Effects of omega-3 fatty acids for biomarkers of IIPs</t>
  </si>
  <si>
    <t>Administration of omega-3 fatty acids</t>
  </si>
  <si>
    <t>https://upload.umin.ac.jp/cgi-open-bin/ctr_e/ctr_view.cgi?recptno=R000027935</t>
  </si>
  <si>
    <t>Evaluation of the effects of omega-3 fatty acids for biomarkers of idiopathic interstitial pneumonias (IIPs) with hypertriglyceridemia</t>
  </si>
  <si>
    <t>JPRN-UMIN000024260</t>
  </si>
  <si>
    <t>Graduate School of Medicine, Nippon Medical School</t>
  </si>
  <si>
    <t>Idiopathic interstitial pneumonias</t>
  </si>
  <si>
    <t>Kenichiro</t>
  </si>
  <si>
    <t>Atsumi</t>
  </si>
  <si>
    <t>1-1-5 Sendagi, Bunkyo-ku, Tokyo</t>
  </si>
  <si>
    <t>s7003@nms.ac.jp</t>
  </si>
  <si>
    <t>03-3822-2131</t>
  </si>
  <si>
    <t>Graduate School of Medicine, Nippon Medical School Department of Pulmonary Medicine and Oncology</t>
  </si>
  <si>
    <t>Exclusion criteria: (1)A pregnant woman or the woman who may be pregnant.&lt;br&gt;&lt;br&gt;(2)Patients who have received immunosuppressants (e.g. Ciclosporin or Cyclophosphamide), pirfenidone, or N-acetylcysteine within 6 months prior to participation. &lt;br&gt;&lt;br&gt;(3)Patients who began   oral corticosteroids therapy within 6 months prior to participation. &lt;br&gt;Patients who have received high-dose corticosteroids (&amp;gt;10 mg prednisolone daily)&lt;br&gt;&lt;br&gt;(4)Patients taking DHA or EPA within 3 months prior to participation&lt;br&gt;&lt;br&gt;(5)Patients with unstable IIPs.&lt;br&gt;&lt;br&gt;(6)Patients with severe anemia, liver disease, renal disease, heart disease or bleeding.  &lt;br&gt;&lt;br&gt;(7)In addition, the patients who are not eligible for participation judged by a doctor</t>
  </si>
  <si>
    <t>Changes of the biomarkers of IIPs</t>
  </si>
  <si>
    <t>May 22 2013 12:00AM</t>
  </si>
  <si>
    <t>clinicaltrial@nms.ac.jp</t>
  </si>
  <si>
    <t>Nippon Medical School</t>
  </si>
  <si>
    <t>A Prospective Multi-centre Study of the Ellume¬Æ Respirio Flu Test and the Ellume¬Æ eLab Flu Test Performance Versus Reverse Transcriptase Polymerase Chain Reaction (RT-PCR) for the Rapid Detection of Influenza A/B</t>
  </si>
  <si>
    <t>Device: Respirio Flu Test;Device: eLab Flu Test;Device: Reverse Transcriptase Polymerase Chain Reaction (RT-PCR)</t>
  </si>
  <si>
    <t>https://clinicaltrials.gov/show/NCT02767414</t>
  </si>
  <si>
    <t>Validation of the Ellume¬Æ Respirio Flu Test and the Ellume¬Æ eLab Flu Test for the Rapid Identification of Influenza A/B</t>
  </si>
  <si>
    <t>NCT02767414</t>
  </si>
  <si>
    <t>Intervention Model: Single Group Assignment, Masking: Open Label, Primary Purpose: Diagnostic</t>
  </si>
  <si>
    <t>Influenza A;Influenza B</t>
  </si>
  <si>
    <t>RESP16001</t>
  </si>
  <si>
    <t>Noel Cranswick;James Pollard;Paul Griffin;Stephen Windley;Luke Katahanas;Bernardine McKellar;Evan Jones</t>
  </si>
  <si>
    <t>Australian Paediatric Pharmacology Research Unit, Royal Children's Hospital;Barwon Health - Geelong;Mater Hospital - Brisbane;Doctors@Carindale;Capalaba Medical Centre;Red Hill Doctors Surgery;University of Sunshine Coast Clinical Trials Centre</t>
  </si>
  <si>
    <t>&lt;br&gt;        Inclusion Criteria:&lt;br&gt;&lt;br&gt;          -  Male and female subjects aged = 1 year;&lt;br&gt;&lt;br&gt;          -  Rhinorrhea;&lt;br&gt;&lt;br&gt;          -  = 5 days from onset of influenza-like illness symptoms;&lt;br&gt;&lt;br&gt;          -  Subject (or parent/legal guardian) capable and willing to give informed&lt;br&gt;             consent/assent;&lt;br&gt;&lt;br&gt;          -  Subject (or parent/legal guardian) able to read and write English.&lt;br&gt;&lt;br&gt;        Exclusion Criteria:&lt;br&gt;&lt;br&gt;          -  Has undergone treatment with antivirals within the previous 7 days;&lt;br&gt;&lt;br&gt;          -  Has been vaccinated by means of an influenza nasal spray/mist vaccine within the&lt;br&gt;             previous 7 days;&lt;br&gt;&lt;br&gt;          -  Recent craniofacial injury or surgery, including surgery to correct deviation of the&lt;br&gt;             nasal septum, within the previous 6 months;&lt;br&gt;&lt;br&gt;          -  Currently enrolled in another clinical trial or used any investigational device&lt;br&gt;             within 90 days preceding informed consent;&lt;br&gt;&lt;br&gt;          -  Has had prior exposure to the Respirio Flu Test or eLab Flu Test.&lt;br&gt;</t>
  </si>
  <si>
    <t>Of participants positive for influenza A by Reverse Transcriptase Polymerase Chain Reaction (RT-PCR), the percentage who are positive for influenza A by Respirio Flu Test.;Of participants positive for influenza A by Reverse Transcriptase Polymerase Chain Reaction (RT-PCR), the percentage who are positive for influenza A by eLab Flu Test.;Of participants negative for influenza A by Reverse Transcriptase Polymerase Chain Reaction (RT-PCR), the percentage who are negative for influenza A by Respirio Flu Test.;Of participants negative for influenza A by Reverse Transcriptase Polymerase Chain Reaction (RT-PCR), the percentage who are negative for influenza A by eLab Flu Test.</t>
  </si>
  <si>
    <t>Of participants positive for influenza B by Reverse Transcriptase Polymerase Chain Reaction (RT-PCR), the percentage who are positive for influenza B by Respirio Flu Test.;Of participants positive for influenza B by Reverse Transcriptase Polymerase Chain Reaction (RT-PCR), the percentage who are positive for influenza B by eLab Flu Test.;Of participants negative for influenza B by Reverse Transcriptase Polymerase Chain Reaction (RT-PCR), the percentage who are negative for influenza B by Respirio Flu Test.;Of participants negative for influenza B by Reverse Transcriptase Polymerase Chain Reaction (RT-PCR), the percentage who are negative for influenza B by eLab Flu Test.;Percent of participants who correctly interpret result of Respirio Flu Test.;Scores from questionnaire to assess ease of use, comfort and convenience of Respirio Flu Test.</t>
  </si>
  <si>
    <t>Adaptive Support Ventilation in Acute Respiratory Distress Syndrome</t>
  </si>
  <si>
    <t>Other: ASV;Other: Lung Protective Ventilation</t>
  </si>
  <si>
    <t>https://clinicaltrials.gov/show/NCT03715751</t>
  </si>
  <si>
    <t>NCT03715751</t>
  </si>
  <si>
    <t>2017P000596</t>
  </si>
  <si>
    <t>Daniel Talmor, MD, MPH</t>
  </si>
  <si>
    <t>&lt;br&gt;        Inclusion Criteria:&lt;br&gt;&lt;br&gt;          1. Patients = 18 years of age&lt;br&gt;&lt;br&gt;          2. Receiving mechanical ventilation in an intensive care unit&lt;br&gt;&lt;br&gt;          3. ARDS, as defined by the Berlin definition:&lt;br&gt;&lt;br&gt;               1. Hypoxemic respiratory failure with PaO2 / FiO2 ratio &lt; 300 mmHg&lt;br&gt;&lt;br&gt;               2. Bilateral alveolar/interstitial infiltrates on chest x-ray, with opacities not&lt;br&gt;                  present for more than 7 days&lt;br&gt;&lt;br&gt;               3. Respiratory failure not fully explained by cardiac failure or fluid overload&lt;br&gt;&lt;br&gt;               4. Intubation on mechanical ventilation and receiving PEEP = 5 cm H2O&lt;br&gt;&lt;br&gt;          4. Receiving mechanical ventilation from a Hamilton ventilator, on a controlled mode of&lt;br&gt;             ventilation.&lt;br&gt;&lt;br&gt;        Exclusion Criteria:&lt;br&gt;&lt;br&gt;          1. Clinical team refusal&lt;br&gt;&lt;br&gt;          2. Esophageal injury or contraindication precluding placement of the esophageal balloon&lt;br&gt;</t>
  </si>
  <si>
    <t>Tidal Volume</t>
  </si>
  <si>
    <t>Driving Pressure (cmH20);Respiratory rate (BPM);Oxygenation (SpO2%);CO2 clearance;Blood Gas pH;Blood Gas Partial Pressure of Oxygen;Blood Gas Partial Pressure of Carbon Dioxide (PaCO2) (mm Hg);Composite measure (lung protectiveness) - Asynchrony index;Composite measure (lung protectiveness) - Number of Adjustments;Composite measure (lung protectiveness) - Time with tidal volumes under 6cc/kg;Composite measure (lung protectiveness) - Driving pressures less than 15;Composite measure (lung protectiveness) - Plateau Pressure &lt;30;Composite measure (lung protectiveness) - Oxygen saturation by pulse Oximetry (SpO2) &gt;88%;Time to extubation;ICU length of stay</t>
  </si>
  <si>
    <t>Evaluation of  central veno-arterial carbon dioxide difference as a valid resuscitation tool in pediatric shock</t>
  </si>
  <si>
    <t>;Low CO2 gap;High CO2 gap</t>
  </si>
  <si>
    <t>https://pactr.samrc.ac.za/TrialDisplay.aspx?TrialID=1865</t>
  </si>
  <si>
    <t>Evaluation of  central veno-arterial carbon dioxide difference as a complementary monitoring parameter in pediatric septic shock</t>
  </si>
  <si>
    <t>PACTR201611001865365</t>
  </si>
  <si>
    <t>&lt;br&gt;Pediatric Septic Shock;Pediatric Septic Shock</t>
  </si>
  <si>
    <t>Moustafa</t>
  </si>
  <si>
    <t>Moustafa_azza@hotmail.com</t>
  </si>
  <si>
    <t>002-01008948826</t>
  </si>
  <si>
    <t>2 Year(s)</t>
  </si>
  <si>
    <t>5 Year(s)</t>
  </si>
  <si>
    <t>Inclusion criteria: - patients with a new episode of septic shock&lt;br&gt;- fulfilling the criteria of the American College of Chest Physicians and the Society of Critical Care Medicine (ACCP/SCCM) Consensus Conference&lt;br&gt;- admitted to the emergency room or proceeding from clinical wards.</t>
  </si>
  <si>
    <t>Exclusion criteria: status asthmaticus,&lt;br&gt;contraindication for central venous catheter (CVC) application or chronic blood transfusion,&lt;br&gt;known pulmonary hypertension, &lt;br&gt;all surgical and trauma patients,&lt;br&gt;patients admitted ¬ø 24 hours from the onset of first episode of sepsis induced hypotension&lt;br&gt;</t>
  </si>
  <si>
    <t>Mar 15 2014 12:00AM</t>
  </si>
  <si>
    <t>Alexandria University IRB</t>
  </si>
  <si>
    <t>A Randomised, Placebo-controlled, Double-Blind, Multicentre Efficacy and Safety Study of LJPC-501 in Paediatric Patients &gt; 2 to 17 Years of Age With Catecholamine-Resistant Hypotension Associated With Distributive Shock</t>
  </si>
  <si>
    <t>Drug: LJPC-501 (angiotensin II);Drug: Placebo</t>
  </si>
  <si>
    <t>https://clinicaltrials.gov/show/NCT03623529</t>
  </si>
  <si>
    <t>A Study of LJPC-501 in Paediatric Patients With Hypotension Associated With Distributive or Vasodilatory Shock</t>
  </si>
  <si>
    <t>NCT03623529</t>
  </si>
  <si>
    <t>La Jolla Pharmaceutical Company</t>
  </si>
  <si>
    <t>Belgium;Lithuania;Belgium;Lithuania</t>
  </si>
  <si>
    <t>Catecholamine-resistant Hypotension (CRH);Distributive Shock;High Output Shock;Septic Shock</t>
  </si>
  <si>
    <t>LJ501-CRH04</t>
  </si>
  <si>
    <t>Rena Harrigan, MPH</t>
  </si>
  <si>
    <t>rharrigan@ljpc.com</t>
  </si>
  <si>
    <t>858-207-4264</t>
  </si>
  <si>
    <t>&lt;br&gt;        Inclusion Criteria:&lt;br&gt;&lt;br&gt;        Male and female paediatric patients with catecholamine-resistant hypotension associated&lt;br&gt;        with distributive shock.&lt;br&gt;&lt;br&gt;          1. Paediatric patients &gt; 2 years (ie, &gt; 24 months) to &lt; 18 years of age at enrolment.&lt;br&gt;&lt;br&gt;          2. Patients requiring a sum norepinephrine-equivalent dose &gt; 0.1 ¬µg/kg/min to maintain&lt;br&gt;             age-appropriate target MAP for a minimum of 2 hours and a maximum of 48 hours prior to&lt;br&gt;             initiation of study drug.&lt;br&gt;&lt;br&gt;          3. Patients must have a clinical diagnosis of distributive shock in the opinion of the&lt;br&gt;             treating team and the Investigator.&lt;br&gt;&lt;br&gt;          4. Patients are required to have central venous access, which is expected to remain&lt;br&gt;             present for the duration of study drug treatment.&lt;br&gt;&lt;br&gt;          5. Patients are required to have an indwelling arterial line, which is expected to remain&lt;br&gt;             present for at least the first 48 hours of study drug treatment.&lt;br&gt;&lt;br&gt;          6. Patients must have received at least 40 mL/kg of crystalloid or colloid equivalent&lt;br&gt;             over the initial 24-hour resuscitation period, and must be adequately volume&lt;br&gt;             resuscitated in the opinion of the Investigator, prior to starting study drug.&lt;br&gt;&lt;br&gt;          7. Parent(s) or legal guardian(s) is willing and able to provide informed consent and&lt;br&gt;             assist the patient in complying with all protocol requirements.&lt;br&gt;&lt;br&gt;        Exclusion Criteria:&lt;br&gt;&lt;br&gt;          1. Patients who are = 2 years (24 months) of age or = 18 years of age at enrolment.&lt;br&gt;&lt;br&gt;          2. Patients with a standing Do Not Resuscitate order.&lt;br&gt;&lt;br&gt;          3. Patients diagnosed with acute occlusive coronary syndrome requiring pending&lt;br&gt;             intervention.&lt;br&gt;&lt;br&gt;          4. Patients on veno-arterial (VA) extracorporeal membrane oxygenation (ECMO).&lt;br&gt;&lt;br&gt;          5. Patients who have been on veno-venous (VV) ECMO for less than 6 hours.&lt;br&gt;&lt;br&gt;          6. Patients with a clinical suspicion of cardiogenic shock based on echocardiogram.&lt;br&gt;&lt;br&gt;          7. Patients who have a history of asthma or are currently experiencing bronchospasm&lt;br&gt;             requiring the use of inhaled bronchodilators and who are not mechanically ventilated.&lt;br&gt;&lt;br&gt;          8. Patients with acute mesenteric ischaemia or a history of mesenteric ischaemia.&lt;br&gt;&lt;br&gt;          9. Patients with active bleeding AND an anticipated need of multiple transfusions (within&lt;br&gt;             48 hours of Screening).&lt;br&gt;&lt;br&gt;         10. Patients with active bleeding AND haemoglobin &lt; 7 g/dL.&lt;br&gt;&lt;br&gt;         11. Patients with an expected lifespan of &lt; 12 hours or expected withdrawal of life&lt;br&gt;             support within 24 hours of Screening.&lt;br&gt;&lt;br&gt;         12. Patients with a known allergy to mannitol.&lt;br&gt;&lt;br&gt;         13. Patients who are currently participating in another clinical trial using an&lt;br&gt;             investigational drug not approved in that member country unless specifically approved&lt;br&gt;             by the Sponsor.&lt;br&gt;&lt;br&gt;         14. Patients of childbearing potential who are known to be pregnant at the time of&lt;br&gt;             Screening.&lt;br&gt;</t>
  </si>
  <si>
    <t>Proportion of patients who have a &gt;/= 50% reduction in norepinephrine equivalent doses (NED)</t>
  </si>
  <si>
    <t>Effect on Paediatric Logistic Organ Dysfunction-2 (PELOD-2) based on treatment with LJPC-501;Effect on total catecholamine doses administered based on treatment with LJPC-501;Effect on mean arterial pressure (MAP) based on treatment with LJPC-501;Effect on heart rate based on treatment with LJPC-501;Assessment of safety based on number of patients with treatment emergent adverse events based on treatment with LJPC-501;Assessment of tolerability based on the effect on clinical chemistry parameters based on treatment with LJPC-501</t>
  </si>
  <si>
    <t>EUCTR2014-001117-41-FI</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</si>
  <si>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2&lt;br&gt;</t>
  </si>
  <si>
    <t>Understanding the Reasons for Delay in Seeking Care for Pneumonia and Recurrent Wheeze Among Caregivers of Children Under Five in Pakistan</t>
  </si>
  <si>
    <t>Behavioral: Mobile Health (mHealth) for Pneumonia</t>
  </si>
  <si>
    <t>https://clinicaltrials.gov/show/NCT03756259</t>
  </si>
  <si>
    <t>Pneumonia Perception Project-Pakistan</t>
  </si>
  <si>
    <t>NCT03756259</t>
  </si>
  <si>
    <t>Pneumonia;Perception, Self</t>
  </si>
  <si>
    <t>December 15, 2018</t>
  </si>
  <si>
    <t>AC 18109</t>
  </si>
  <si>
    <t>Dr Tabish Hazir, MBBS, FRCPCH;Dr Hana Mahmood, MBBS, MSHI;Hana Mahmood, MBBS, MSHI</t>
  </si>
  <si>
    <t>;hyahya82@yahoo.com;hyahya82@yahoo.com</t>
  </si>
  <si>
    <t>;00923009775669;92-300-9775669</t>
  </si>
  <si>
    <t>Maternal, Neonatal and Child Health Research Network;</t>
  </si>
  <si>
    <t>Maternal, Neonatal and Child Health Research Network</t>
  </si>
  <si>
    <t>&lt;br&gt;        Inclusion Criteria:&lt;br&gt;&lt;br&gt;          -  Caregivers of children under five&lt;br&gt;&lt;br&gt;          -  Those consenting to participate&lt;br&gt;&lt;br&gt;        Exclusion Criteria:&lt;br&gt;&lt;br&gt;          -  Children with any long standing chronic illness&lt;br&gt;</t>
  </si>
  <si>
    <t>Identification of perception of caregivers of children under five on pneumonia and recurrent wheeze;Improvement in perception of pneumonia and recurrent wheeze among caregivers of children under five;Active case finding of pneumonia by lady health workers</t>
  </si>
  <si>
    <t>Electrical Muscle Stimulation in the Development of Acquired Weakness in the Intensive Care Unit in Adult Patients With Severe Sepsis and Septic Shock at the Clinic Hospital of the Univerisity of Chile: Results of a Pilot Randomized Study</t>
  </si>
  <si>
    <t>Device: electrical muscle stimulation;Procedure: conventional physical therapy</t>
  </si>
  <si>
    <t>https://clinicaltrials.gov/show/NCT03765489</t>
  </si>
  <si>
    <t>Electrical Muscle Stimulation in the Development of Acquired Weakness in Patients With Severe Sepsis and Septic Shock</t>
  </si>
  <si>
    <t>NCT03765489</t>
  </si>
  <si>
    <t>University of Chile</t>
  </si>
  <si>
    <t>Polyneuropathies;Septic Shock;Muscle Weakness</t>
  </si>
  <si>
    <t>OAIC 847/16</t>
  </si>
  <si>
    <t>&lt;br&gt;        Inclusion Criteria:&lt;br&gt;&lt;br&gt;          -  Subjects admitted to the ICU of the HCUCH in the period between November 2016 to&lt;br&gt;             August 2017 and January to June 2018&lt;br&gt;&lt;br&gt;          -  Diagnosis of severe sepsis or septic shock&lt;br&gt;&lt;br&gt;          -  More than 48 hours in VMI&lt;br&gt;&lt;br&gt;          -  With sedation and / or neuromuscular blockade&lt;br&gt;&lt;br&gt;          -  Autovalent prior to admission to the ICU&lt;br&gt;&lt;br&gt;        Exclusion Criteria:&lt;br&gt;&lt;br&gt;          -  Subjects from other hospitals / clinics or units of the hospital&lt;br&gt;&lt;br&gt;          -  Multiple trauma&lt;br&gt;&lt;br&gt;          -  Previous neuromuscular pathology&lt;br&gt;&lt;br&gt;          -  Pacemaker users&lt;br&gt;&lt;br&gt;          -  Pregnant women&lt;br&gt;&lt;br&gt;          -  BMI&gt; 35&lt;br&gt;&lt;br&gt;          -  Epilepsy&lt;br&gt;&lt;br&gt;          -  Those who have refused to sign informed consent&lt;br&gt;</t>
  </si>
  <si>
    <t>intensive care unit acquired weakness</t>
  </si>
  <si>
    <t>muscle strength;muscle mass;maximum inspiratory pressure;days of mechanical ventilation;Number of Participants with weaning failure;days of ICU stay;mortality at 28 days;gait ability at hospital discharge</t>
  </si>
  <si>
    <t>A Prospective Randomised Placebo-controlled Study of the Influence of Vitamin D Supplementation on Resolution of Inflammation Following Community-acquired Pneumonia</t>
  </si>
  <si>
    <t>Dietary Supplement: Vitamin D3 supplementation;Biological: Peripheral blood and induced sputum sampling;Radiation: Chest computerised tomography (CT) scans;Other: Symptom questionnaire;Other: Placebo;Dietary Supplement: Vitamin D3 supplementation;Biological: Peripheral blood and induced sputum sampling;Radiation: Chest computerised tomography (CT) scans;Other: Symptom questionnaire;Other: Placebo;Dietary Supplement: Vitamin D3 supplementation;Biological: Peripheral blood and induced sputum sampling;Radiation: Chest computerised tomography (CT) scans;Other: Symptom questionnaire;Other: Placebo;Dietary Supplement: Vitamin D3 supplementation;Biological: Peripheral blood and induced sputum sampling;Radiation: Chest computerised tomography (CT) scans;Other: Symptom questionnaire;Other: Placebo</t>
  </si>
  <si>
    <t>https://clinicaltrials.gov/show/NCT02802722</t>
  </si>
  <si>
    <t>Does Vitamin D Supplementation Enhance Resolution of Inflammation After Community-acquired Pneumonia?</t>
  </si>
  <si>
    <t>NCT02802722</t>
  </si>
  <si>
    <t>Allocation: Randomized. Intervention model: Single Group Assignment. Primary purpose: Prevention. Masking: Triple (Participant, Investigator, Outcomes Assessor).</t>
  </si>
  <si>
    <t>February 24, 2017</t>
  </si>
  <si>
    <t>Adrian Martineau, MBBS;Alicia D Yeap, MBBS;Alicia Yeap, MBBS;Adrian Martineau, MBBS;Alicia D Yeap, MBBS;Alicia Yeap, MBBS;Adrian Martineau, MBBS;Alicia D Yeap, MBBS;Alicia Yeap, MBBS;Adrian Martineau, MBBS;Alicia D Yeap, MBBS;Alicia Yeap, MBBS;Adrian Martineau, MBBS;Alicia D Yeap, MBBS;Alicia Yeap, MBBS</t>
  </si>
  <si>
    <t>;a.d.yeap@qmul.ac.uk;a.d.yeap@qmul.ac.uk;;a.d.yeap@qmul.ac.uk;a.d.yeap@qmul.ac.uk;;a.d.yeap@qmul.ac.uk;a.d.yeap@qmul.ac.uk;;a.d.yeap@qmul.ac.uk;a.d.yeap@qmul.ac.uk;;a.d.yeap@qmul.ac.uk;a.d.yeap@qmul.ac.uk</t>
  </si>
  <si>
    <t>;(44)7810715924;+447810715924;;(44)7810715924;+447810715924;;(44)7810715924;+447810715924;;(44)7810715924;+447810715924;;(44)7810715924;+447810715924</t>
  </si>
  <si>
    <t>Queen Mary University of London;;Queen Mary University of London;;Queen Mary University of London;;Queen Mary University of London;;Queen Mary University of London;</t>
  </si>
  <si>
    <t>&lt;br&gt;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      ;&lt;br&gt;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      ;&lt;br&gt;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      ;&lt;br&gt;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t>
  </si>
  <si>
    <t>Plasma IL-6 concentrations;Plasma IL-6 concentrations;Plasma IL-6 concentrations</t>
  </si>
  <si>
    <t>Serum CRP;Total white cell count and differential white cell count in induced sputum samples;Immune cell phenotypes in peripheral blood;Immune cell phenotypes in induced sputum samples;Plasma concentrations of pro- and anti-inflammatory mediators in peripheral blood;Plasma concentrations of pro- and anti-inflammatory mediators in induced sputum samples;Plasma concentrations of pro- and anti-inflammatory mediators in supernatants from whole blood stimulated with antigens ex-vivo;Whole blood transcriptional profiles;Volumes of lung abnormalities on chest CT imaging;Pneumonia symptom scores</t>
  </si>
  <si>
    <t>The Effect of Dalfampridine (4-aminopyridine) on Genioglossus Muscle Activity During Wakefulness and Sleep in Healthy Control Subjects</t>
  </si>
  <si>
    <t>Drug: Placebo;Drug: Dalfampridine;Drug: Placebo;Drug: Dalfampridine;Drug: Placebo;Drug: Dalfampridine;Drug: Placebo;Drug: Dalfampridine</t>
  </si>
  <si>
    <t>https://clinicaltrials.gov/show/NCT02656160</t>
  </si>
  <si>
    <t>Effect of Dalfampridine (4-AP) on Genioglossus Muscle Activity in Healthy Adults</t>
  </si>
  <si>
    <t>NCT02656160</t>
  </si>
  <si>
    <t>BWH-2014P001033C</t>
  </si>
  <si>
    <t>&lt;br&gt;        Inclusion Criteria:&lt;br&gt;&lt;br&gt;          -  Healthy control subjects&lt;br&gt;&lt;br&gt;        Exclusion Criteria:&lt;br&gt;&lt;br&gt;          -  Cardiovascular disease other than well controlled hypertension&lt;br&gt;&lt;br&gt;          -  History of seizures&lt;br&gt;      ;&lt;br&gt;        Inclusion Criteria:&lt;br&gt;&lt;br&gt;          -  Healthy control subjects&lt;br&gt;&lt;br&gt;        Exclusion Criteria:&lt;br&gt;&lt;br&gt;          -  Cardiovascular disease other than well controlled hypertension&lt;br&gt;&lt;br&gt;          -  History of seizures&lt;br&gt;      ;&lt;br&gt;        Inclusion Criteria:&lt;br&gt;&lt;br&gt;          -  Healthy control subjects&lt;br&gt;&lt;br&gt;        Exclusion Criteria:&lt;br&gt;&lt;br&gt;          -  Cardiovascular disease other than well controlled hypertension&lt;br&gt;&lt;br&gt;          -  History of seizures&lt;br&gt;      ;&lt;br&gt;        Inclusion Criteria:&lt;br&gt;&lt;br&gt;          -  Healthy control subjects&lt;br&gt;&lt;br&gt;        Exclusion Criteria:&lt;br&gt;&lt;br&gt;          -  Cardiovascular disease other than well controlled hypertension&lt;br&gt;&lt;br&gt;          -  History of seizures&lt;br&gt;</t>
  </si>
  <si>
    <t>Genioglossus Activity During Sleep Expressed as %Wakefulness Value (Before Drug/Placebo Administration).;Genioglossus Activity During Sleep Expressed as %Wakefulness Value (Before Drug/Placebo Administration).;Genioglossus Activity During Sleep Expressed as %Wakefulness Value (Before Drug/Placebo Administration).</t>
  </si>
  <si>
    <t>Change in EMG GG for cmH2O Change in Epiglottic Pressure. (GG%Max/cmH2O)</t>
  </si>
  <si>
    <t>https://clinicaltrials.gov/ct2/show/results/NCT02656160</t>
  </si>
  <si>
    <t>Improving Sleep and Functioning in Veterans With Posttraumatic Stress Disorder</t>
  </si>
  <si>
    <t>Behavioral: Apnea and Insomnia Relief (AIR);Behavioral: Sleep Education (SE)</t>
  </si>
  <si>
    <t>https://clinicaltrials.gov/show/NCT04007796</t>
  </si>
  <si>
    <t>Apnea and Insomnia Relief Study</t>
  </si>
  <si>
    <t>NCT04007796</t>
  </si>
  <si>
    <t>Sleep Apnea Syndromes;Insomnia Disorder;Stress Disorders, Post-Traumatic</t>
  </si>
  <si>
    <t>February 27, 2020</t>
  </si>
  <si>
    <t>D2952-W</t>
  </si>
  <si>
    <t>Lizabeth A Goldstein, PhD</t>
  </si>
  <si>
    <t>San Francisco VA Medical Center, San Francisco, CA</t>
  </si>
  <si>
    <t>&lt;br&gt;        Inclusion Criteria:&lt;br&gt;&lt;br&gt;          -  Veterans diagnosed with sleep apnea with Apnea Hypopnea Index of at least 5 via sleep&lt;br&gt;             study at San Francisco VA Healthcare System and recommended for PAP therapy&lt;br&gt;&lt;br&gt;          -  Meet DSM-5 Criteria for Posttraumatic Stress Disorder&lt;br&gt;&lt;br&gt;          -  Meet DSM-5 Criteria for Insomnia Disorder&lt;br&gt;&lt;br&gt;          -  Willing to attend all treatment and assessment appointments&lt;br&gt;&lt;br&gt;          -  English literacy and cognition sufficient to participate in treatment and assessment&lt;br&gt;&lt;br&gt;        Exclusion Criteria:&lt;br&gt;&lt;br&gt;          -  Psychosis or manic episode in last 5 years&lt;br&gt;&lt;br&gt;          -  Moderate or severe substance use disorder in past 6 months&lt;br&gt;&lt;br&gt;          -  Started or ended psychotherapy for a sleep disorder or mental health diagnosis within&lt;br&gt;             the last 1 month or plans to discontinue this treatment during the trial&lt;br&gt;&lt;br&gt;          -  Started or ended an antidepressant, anxiolytic, or sleep medication with the last 1&lt;br&gt;             month or plans to discontinue this treatment during the trial&lt;br&gt;&lt;br&gt;          -  Prominent suicidal or homicidal ideation requiring alternative treatment for patient&lt;br&gt;             safety&lt;br&gt;&lt;br&gt;          -  Untreated sleep disorders that may interfere with successful treatment (up to&lt;br&gt;             discretion of Principal Investigator)&lt;br&gt;&lt;br&gt;          -  Having travel of personal plans that would disrupt regular treatment engagement (up to&lt;br&gt;             discretion of Principal Investigator)&lt;br&gt;&lt;br&gt;          -  Working night shifts or rotating shifts that include night shifts&lt;br&gt;&lt;br&gt;          -  Lack of stable housing&lt;br&gt;&lt;br&gt;          -  Pregnancy&lt;br&gt;</t>
  </si>
  <si>
    <t>World Health Organization Quality of Life (WHOQOL-BREF);World Health Organization Quality of Life (WHOQOL-BREF)</t>
  </si>
  <si>
    <t>Functional Outcomes of Sleep Questionnaire (FOSQ-10);Functional Outcomes of Sleep Questionnaire (FOSQ-10);Insomnia Severity Index (ISI);Insomnia Severity Index (ISI);Total sleep time (actigraphy-based);CPAP Adherence;CPAP Adherence;Clinician Administered PTSD Scale for DSM-5 (CAPS-5)</t>
  </si>
  <si>
    <t>An Adaptive Study of the Pharmacokinetics of Favipiravir in Patients With Severe</t>
  </si>
  <si>
    <t>Drug: Favipiravir;Drug: Oseltamivir 75Mg Capsule</t>
  </si>
  <si>
    <t>https://clinicaltrials.gov/show/NCT03394209</t>
  </si>
  <si>
    <t>A Pharmacokinetics Study of Favipiravir in Patients With Severe Influenza</t>
  </si>
  <si>
    <t>NCT03394209</t>
  </si>
  <si>
    <t>Influenza, Human;Critical Illness;Influenza</t>
  </si>
  <si>
    <t>FAVI-PK-2017001</t>
  </si>
  <si>
    <t>Beijing Institute of Pharmacology and Toxicology;University of Oxford;Centers for Disease Control and Prevention, China</t>
  </si>
  <si>
    <t>&lt;br&gt;        Inclusion Criteria:&lt;br&gt;&lt;br&gt;          1. Hospitalized males or females with a positive PCR test for influenza virus infection&lt;br&gt;&lt;br&gt;          2. Adults aged =18years&lt;br&gt;&lt;br&gt;          3. PaO2/FiO2=300mmHg or on mechanical ventilation&lt;br&gt;&lt;br&gt;          4. &lt; 10 days since symptom onset&lt;br&gt;&lt;br&gt;          5. Negative pregnancy testing for childbearing age females (under 60 years)&lt;br&gt;&lt;br&gt;          6. Willingness to use contraception for 7 days after end of treatment&lt;br&gt;&lt;br&gt;          7. Informed consent&lt;br&gt;&lt;br&gt;          8. In addition, male subjects must:&lt;br&gt;&lt;br&gt;               1. Agree not to donate sperm during the study and for 7 days following the last dose&lt;br&gt;                  of study drug, and&lt;br&gt;&lt;br&gt;               2. Agree to adhere strictly to one of the following contraceptive measures from the&lt;br&gt;                  Screening Visit until 7 days after the last dose of study drug:&lt;br&gt;&lt;br&gt;             i. abstain from sexual intercourse or ii. have a female partner using effective means&lt;br&gt;             of birth control as noted below or iii. use a condom with spermicide or a second&lt;br&gt;             barrier method by female partner.&lt;br&gt;&lt;br&gt;        Female subjects&lt;br&gt;&lt;br&gt;        a. Of child-bearing potential must agree to adhere strictly to one of the following&lt;br&gt;        approved contraceptive measures during the study and for 7 days after the last dose of&lt;br&gt;        study drug: i. abstain from sexual intercourse or ii. have a male partner incapable of&lt;br&gt;        fathering a child (eg, had a vasectomy at least 6 months with history of negative semen&lt;br&gt;        analysis prior Screening or iii. use of one of the following methods, in combination with&lt;br&gt;        condom and spermicide use by a male partner: nonhormonal intrauterine device (IUD);&lt;br&gt;        diaphragm; or hormonal contraceptives including oral contraceptives, injectable subdermal&lt;br&gt;        implants, hormonal IUD, or vaginal ring b. Be unable to bear children defined as one of the&lt;br&gt;        following: i. absence of a menstrual period for =12 consecutive months with FSH&lt;br&gt;        confirmation, ii. be 60 years of age or greater, iii. had surgical removal of uterus or&lt;br&gt;        removal of both ovaries, or iv. had undergone tubal ligation &gt;6 weeks prior to Day 1 dosing&lt;br&gt;&lt;br&gt;        Exclusion Criteria:&lt;br&gt;&lt;br&gt;          1. Any condition that does not allow for safely following the protocol&lt;br&gt;&lt;br&gt;          2. Patient refusal to accept invasive organ support treatment if needed&lt;br&gt;&lt;br&gt;          3. Pregnant or breastfeeding&lt;br&gt;&lt;br&gt;          4. Any condition resulted to reception of renal replacement therapy&lt;br&gt;&lt;br&gt;          5. AST &gt; 5 times upper of limit or Child Pugh score = C&lt;br&gt;&lt;br&gt;          6. Serum uric acid level &gt; 3 times upper level of normal (430 ummol/L) associated with&lt;br&gt;             symptoms of gout&lt;br&gt;&lt;br&gt;          7. Has a history of gout or is under treatment for: gout or hyperuricemia; hereditary&lt;br&gt;             xanthinuria; hypouricemia or xanthine calculi of the urinary tract&lt;br&gt;&lt;br&gt;          8. Has a history of hypersensitivity to an anti-viral nucleoside-analog drug targeting a&lt;br&gt;             viral RNA polymerase&lt;br&gt;&lt;br&gt;          9. Physician makes a decision that trial involvement is not in patients' best interest.&lt;br&gt;&lt;br&gt;         10. Currently or have been involved in another anti-influenza treatment trial in the last&lt;br&gt;             28 days&lt;br&gt;</t>
  </si>
  <si>
    <t>Proportion of patients with minimum plasma of Favipiravir trough concentration above the MEC (20¬µg/ml) at all measured time points after the second dose.</t>
  </si>
  <si>
    <t>Maximum plasma concentration observed over the treatment period (Cmax );Minimum plasma concentration observed over the treatment period (Cmin);Average pre-dose plasma concentration (Trough);Proportion of patients whose favipiravir plasma concentration at least one time exceeds MEC in study days;The proportion of patients falling into each category of a five-point ordinal scale on day 10 and day 28 after starting favipiravir;Duration (days) of mechanical ventilation;Duration (days) of extracorporeal membrane oxygenation;Duration (days) of supplemental oxygenation;Duration (days) of hospitalization;The proportion of patients with a negative RT-PCR for influenza from upper and/or lower respiratory tract samples on day 10 after starting treatment;The time (days) to negative RT-PCR for influenza from upper and/or lower respiratory tract samples (capped at day 10);The proportion of patients with drug related adverse events;The proportion of patients with genetic and phenotypic markers of resistance to favipiravir and/or oseltamivir</t>
  </si>
  <si>
    <t>A Single-centre, Randomised, Observer-blind, Active Comparator-controlled, Superiority Trial of the Immune Response to Six-monthly Versus Annual Standard Dose Inactivated Trivalent Influenza Vaccination in the Elderly</t>
  </si>
  <si>
    <t>Biological: Influenza vaccine;Biological: Influenza vaccine;Biological: Tetanus-diphtheria-pertussis vaccine;Biological: Influenza vaccine;Biological: Influenza vaccine;Biological: Tetanus-diphtheria-pertussis vaccine;Biological: Influenza vaccine;Biological: Influenza vaccine;Biological: Tetanus-diphtheria-pertussis vaccine;Biological: Influenza vaccine;Biological: Influenza vaccine;Biological: Tetanus-diphtheria-pertussis vaccine</t>
  </si>
  <si>
    <t>https://clinicaltrials.gov/show/NCT02655874</t>
  </si>
  <si>
    <t>Tropical Influenza Control Strategies for the Elderly</t>
  </si>
  <si>
    <t>NCT02655874</t>
  </si>
  <si>
    <t>Tan Tock Seng Hospital</t>
  </si>
  <si>
    <t>2015/01047</t>
  </si>
  <si>
    <t>Barnaby Young;Barnaby Young;Barnaby Young;Barnaby Young;Barnaby Young</t>
  </si>
  <si>
    <t>Tan Tock Seng Hospital;Tan Tock Seng Hospital;Tan Tock Seng Hospital;Tan Tock Seng Hospital;Tan Tock Seng Hospital</t>
  </si>
  <si>
    <t>National Healthcare Group, Singapore</t>
  </si>
  <si>
    <t>&lt;br&gt;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      ;&lt;br&gt;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      ;&lt;br&gt;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      ;&lt;br&gt;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t>
  </si>
  <si>
    <t>Seroprotection (Proportion of subjects with HI titre =1:40 (1/dil) at day 208 post-primary vaccination for each of the influenza strains present in the administered influenza vaccine);Seroprotection (Proportion of subjects with HI titre =1:40 (1/dil) at day 208 post-primary vaccination for each of the influenza strains present in the administered influenza vaccine);Seroprotection (Proportion of subjects with HI titre =1:40 (1/dil) at day 208 post-primary vaccination for each of the influenza strains present in the administered influenza vaccine)</t>
  </si>
  <si>
    <t>Geometric mean titres;Geometric mean ratio;Seroprotection (Proportion of subjects with HI titre =1:40 (1/dil) at day 208 post-primary vaccination for each of the influenza strains present in the administered influenza vaccine);Seroconversion (Proportion of subjects achieving seroconversion after vaccination for each of the influenza strains present in the administered influenza vaccine);Micro-neutralization titres;Influenza-like illness;Influenza infection;Healthcare utilization;Solicited and unsolicited adverse events;Serious adverse events</t>
  </si>
  <si>
    <t>Inhaled Steroids for the Treatment of Early Pediatric Acute Respiratory Distress Syndrome (PARDS), a Randomized Pilot Trial</t>
  </si>
  <si>
    <t>Drug: Budesonide;Drug: Placebo</t>
  </si>
  <si>
    <t>https://clinicaltrials.gov/show/NCT04064684</t>
  </si>
  <si>
    <t>Inhaled Steroids for the Treatment of Early Pediatric Acute Respiratory Distress Syndrome</t>
  </si>
  <si>
    <t>NCT04064684</t>
  </si>
  <si>
    <t>February 4, 2020</t>
  </si>
  <si>
    <t>HSC-MS-19-0566</t>
  </si>
  <si>
    <t>Alvaro J Coronado Munoz, MD;Alvaro J Coronado Munoz, MD;Alvaro J Coronado Munoz, MD</t>
  </si>
  <si>
    <t>;Alvaro.J.CoronadoMunoz@uth.tmc.edu;Alvaro.J.CoronadoMunoz@uth.tmc.edu</t>
  </si>
  <si>
    <t>;7137047921;713-704-7921</t>
  </si>
  <si>
    <t>&lt;br&gt;        Inclusion Criteria:&lt;br&gt;&lt;br&gt;          -  Pediatric patients older than 30 days and up to 18 years of age admitted to the PICU&lt;br&gt;             with a diagnosis of PARDS enrolled within 72 hours of diagnosis.&lt;br&gt;&lt;br&gt;          -  Patients requiring invasive mechanical ventilation.&lt;br&gt;&lt;br&gt;          -  Criteria of PARDS as defined by the Pediatric Acute Lung Injury Consensus Conference&lt;br&gt;             (PALICC), on June 2015 in Pediatric Critical Care Journal&lt;br&gt;&lt;br&gt;        Exclusion Criteria:&lt;br&gt;&lt;br&gt;          -  Patients with diffuse alveolar hemorrhage.&lt;br&gt;&lt;br&gt;          -  Patients terminally ill with limitation of care or in hospice care.&lt;br&gt;&lt;br&gt;          -  Patients receiving inhaled steroids or systemic steroids as chronic therapy before&lt;br&gt;             admission.&lt;br&gt;&lt;br&gt;          -  Patients with high dose systemic steroids for anti-inflammatory purposes. The&lt;br&gt;             investigators will not exclude patients receiving hydrocortisone for shock.&lt;br&gt;</t>
  </si>
  <si>
    <t>Number of Ventilator-free days (VFD)</t>
  </si>
  <si>
    <t>Oxygenation index (OI);Oxygen saturation index (OSI);Number of days participants stay in PICU;Number of days participants stay in hospital;TNF alpha levels as assessed by the enzyme-linked immunosorbent assay (ELISA) test;TNF alpha levels as assessed by the enzyme-linked immunosorbent assay (ELISA) test;TNF alpha levels as assessed by the enzyme-linked immunosorbent assay (ELISA) test;Interleukin (IL) -6 levels as assessed by the enzyme-linked immunosorbent assay (ELISA) test;IL-6 levels as assessed by the enzyme-linked immunosorbent assay (ELISA) test;IL-6 levels as assessed by the enzyme-linked immunosorbent assay (ELISA) test;IL-8 levels as assessed by the enzyme-linked immunosorbent assay (ELISA) test;IL-8 levels as assessed by the enzyme-linked immunosorbent assay (ELISA) test;IL-8 levels as assessed by the enzyme-linked immunosorbent assay (ELISA) test;MMP-8 levels as assessed by the enzyme-linked immunosorbent assay (ELISA) test;MMP-8 levels as assessed by the enzyme-linked immunosorbent assay (ELISA) test;MMP-8 levels as assessed by the enzyme-linked immunosorbent assay (ELISA) test;MMP-9 levels as assessed by the enzyme-linked immunosorbent assay (ELISA) test;MMP-9 levels as assessed by the enzyme-linked immunosorbent assay (ELISA) test;MMP-9 levels as assessed by the enzyme-linked immunosorbent assay (ELISA) test;Neutrophil count;Neutrophil count;Neutrophil count;FEV1;Forced expiratory volume at one second FEV1/FVC;Forced vital capacity (FVC);Forced expiratory flow FEF 25-75%;Respiratory resistance by Impulse Oscillometry (IOS);Respiratory impedance by Impulse Oscillometry (IOS);Respiratory reactance by Impulse Oscillometry (IOS)</t>
  </si>
  <si>
    <t>U19 Influenza Immunity: Protective Mechanisms Against a Pandemic Respiratory Virus. Project 1: B-cell Immunity to Influenza</t>
  </si>
  <si>
    <t>Biological: FluMist¬Æ;Biological: FluMist¬Æ;Biological: FluMist¬Æ;Biological: FluMist¬Æ</t>
  </si>
  <si>
    <t>https://clinicaltrials.gov/show/NCT03023683</t>
  </si>
  <si>
    <t>Protective Mechanisms Against a Pandemic Respiratory Virus (SLVP024)</t>
  </si>
  <si>
    <t>NCT03023683</t>
  </si>
  <si>
    <t>U19AI057229-07;SU-24965</t>
  </si>
  <si>
    <t>&lt;br&gt;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t>
  </si>
  <si>
    <t>Number of Participants From Each Arm Who Received Influenza Vaccine;Number of Participants From Each Arm Who Received Influenza Vaccine;Number of Participants From Each Arm Who Received Influenza Vaccine</t>
  </si>
  <si>
    <t>https://clinicaltrials.gov/ct2/show/results/NCT03023683</t>
  </si>
  <si>
    <t>201959 (FLU D-QIV-017) - A phase III study to assess immunogenicity and reactogenicity of GSK Biologicals' Quadrivalent Split Virion Influenza Vaccine Fluarix Tetra (2015 season southern hemisphere) in adults 18 years of age and above</t>
  </si>
  <si>
    <t>Adult group:  60 subjects between 18 and 60 years old  will receive one dose of vaccine against influenza administered intramuscularly&lt;br&gt;&lt;br&gt;Elderly group:  60 subjects above 60 years old  will receive one dose of vaccine against influenza administered intramuscularly&lt;br&gt;;Biological/vaccine;Influenza Vaccines</t>
  </si>
  <si>
    <t>http://www.ensaiosclinicos.gov.br/rg/RBR-4bfx9c/</t>
  </si>
  <si>
    <t>A phase III study for the evaluation of the immunogenicity and reactogenicity of GSK Biologicals' Quadrivalent Split Virion Influenza Vaccine Fluarix Tetra (2015 season Southern Hemisphere) in adults 18 years of age and above</t>
  </si>
  <si>
    <t>RBR-4bfx9c</t>
  </si>
  <si>
    <t>Clinical trial nonrandomized, parallel, open, two arms, phase 3 to evaluate safety and immunogenicity.</t>
  </si>
  <si>
    <t>GlaxoSmithKline Biologicals - Rixensart, Belgium</t>
  </si>
  <si>
    <t>Flu &lt;br&gt;Influenza, Human;Influenza, Human</t>
  </si>
  <si>
    <t>RBR-4b</t>
  </si>
  <si>
    <t>932.790;38464214.7.1001.0082 - CAAE</t>
  </si>
  <si>
    <t>Eduardo</t>
  </si>
  <si>
    <t>de Gomensoro</t>
  </si>
  <si>
    <t>Estrada dos Bandeirantes, 8464 Jacarepagua</t>
  </si>
  <si>
    <t>eduardo.e.de-gomensoro@gsk.com</t>
  </si>
  <si>
    <t>+55 21 2141-6289</t>
  </si>
  <si>
    <t>GlaxoSmithKline Brasil Ltda</t>
  </si>
  <si>
    <t>Cristiano</t>
  </si>
  <si>
    <t>Zerbini</t>
  </si>
  <si>
    <t>Rua Moreira e Costa, 342, Ipiranga</t>
  </si>
  <si>
    <t>criszerb@uol.com.br</t>
  </si>
  <si>
    <t>+55(11) 22713452</t>
  </si>
  <si>
    <t>CEPIC - CENTRO PAULISTA DE INVESTIGA√á√ÉO CLINICA E SERVICOS</t>
  </si>
  <si>
    <t>110Y</t>
  </si>
  <si>
    <t>Inclusion criteria: Male and female subjects aged 18 years or above at the time of vaccination; healthy with well-controlled chronic diseases;  will comply with the requirements of the protocol and give written informed consent. Female subjects of non-childbearing potential. Female subjects of childbearing potential may be enrolled in the study, if the subject has practiced adequate contraception for 30 days prior to vaccination, and has a negative pregnancy test at screening and on the day of vaccination, and has agreed to continue adequate contraception during the entire treatment period and for two months after completion of the vaccination series</t>
  </si>
  <si>
    <t>Exclusion criteria: Use of any investigational or non-registered product, drug or vaccine, other than the study vaccine during the period starting 30 days before the dose of study vaccine or planned use during the study period; any medical condition that in the judgment of the investigator would make intramuscular injection unsafe; chronic administration, defined as more than 14 consecutive days, of immunosuppressants or other immune-modifying drugs within six months before study start or planned administration during the study; planned administration of a vaccine not foreseen by the study protocol in the period starting 30 days before the study vaccination and during the entire study period; administration of immunoglobulins and/or any blood products within the three months preceding the first dose of study vaccine or planned administration during the study period; administration of an influenza vaccine within the 6 months preceding the study start or planned use of such vaccines during the study period; concurrently participating in another clinical study, at any time during the study period, in which the subject has been or will be exposed to an investigational or a non-investigational product; clinically or virologically confirmed influenza infection within the six months preceding the study vaccination; any confirmed or suspected immunosuppressive or immunodeficient condition, based on medical history and physical examination; acute disease and/or fever at the time of enrollment; acute or chronic, clinically significant pulmonary, cardiovascular, hepatic or renal functional abnormality, as determined by physical examination or laboratory testing performed at the screening visit; chronic underlying disease not stabilised or clinically serious;history of chronic alcohol consumption and/or drug abuse; history of Guillain-Barr√© syndrome; history of any reaction or hypersensitivity likely to be exacerbated by any component of the vaccine, including latex; history of severe adverse reaction to a previous influenza vaccination; anaphylaxis following the administration of vaccine(s);  pregnant or breastfeeding female; subject planning to become pregnant or planning to discontinue contraceptive precautions during the study period.</t>
  </si>
  <si>
    <t>Humoral immune response for each vaccine strain (1) in terms of antibodies in adults 18-60 years and in elderly above 60 years (2). The following aggregate variables will be calculated with confidence interval of 95% (3): Geometric mean titre for antibodies at Days 0 and 21; Seropositivity rate at Days 0 and 21; Seroprotection rate at Days 0 and 21; Seroconversion rate at Day 21; Seroprotection power at Day 21; Mean geometric increase also known as the&lt;br&gt;seroconversion factor at Day 21.</t>
  </si>
  <si>
    <t>Occurrence of solicited local and general symptoms in adults 18-60 years and &gt; 60 years of age (1) through diary card/subject report (2): Percentage, intensity and duration of solicited local symptoms during a 4 day follow-up period after vaccination; Percentage, intensity, duration and relationship to vaccination of solicited general symptoms during a 4 day follow-up period after vaccination (3).&lt;br&gt;Occurrence of solicited local and general symptoms in adults 18-60 years and above 60 years of age (1) through diary card/subject report (2): Percentage, intensity and duration of solicited local symptoms during a 4 day follow-up period after vaccination; Percentage, intensity, duration and relationship to vaccination of solicited general symptoms during a 4 day follow-up period after vaccination (3).&lt;br&gt;Occurrence of MAEs and SAEs in adults 18-60 years and above 60 years of age (1) through subject report/medical chart (2): &lt;br&gt;Percentage, intensity and relationship to vaccination of MAEs and SAEs during the entire study period (3). Humoral immune response for each vaccine strain (1) in terms of HI antibodies, in subjects aged 18-60 years and above 60 years, who have and who have not received an influenza  vaccine during the influenza season in 2014, prior to the 2015 Southern Hemisphere season (2). The following aggregate variables will be calculated by subjects‚Äô influenza vaccination history for previous season in 2014 with confidence intervalo f 95% (3): Geometric mean titre for antibodies at Days 0 and 21; Seropositivity rate at Days 0 and 21; Seroprotection rate on Days 0 and 21; &lt;br&gt;Seroconversion rate on Day 21; Seroprotection power at Day 21; Mean geometric increase also known as the &lt;br&gt;seroconversion factor at Day 21.</t>
  </si>
  <si>
    <t>EUCTR2015-001706-34-HR</t>
  </si>
  <si>
    <t>Germany;Croatia;Belgium;Hungary;Czech Republic;France;United Kingdom;Switzerland;Israel;Austria;Turkey;Ireland;Spain;Greece;Slovakia;Portugal</t>
  </si>
  <si>
    <t>Apr 12 2016 12:00AM</t>
  </si>
  <si>
    <t>A Development Study to Evaluate a Full-Face Mask for the Treatment of Obstructive Sleep Apnea</t>
  </si>
  <si>
    <t>Device: F&amp;P Jupiter</t>
  </si>
  <si>
    <t>https://clinicaltrials.gov/show/NCT03272763</t>
  </si>
  <si>
    <t>NCT03272763</t>
  </si>
  <si>
    <t>CIA-225</t>
  </si>
  <si>
    <t>&lt;br&gt;        Inclusion Criteria:&lt;br&gt;&lt;br&gt;          -  AHI = 5 from the diagnostic night&lt;br&gt;&lt;br&gt;          -  Aged 22 and over (FDA defined as default)&lt;br&gt;&lt;br&gt;          -  Either prescribed APAP, CPAP or Bi-level PAP for OSA&lt;br&gt;&lt;br&gt;          -  Existing Full-Face mask user&lt;br&gt;&lt;br&gt;          -  Fluent in spoken and written English&lt;br&gt;&lt;br&gt;        Exclusion Criteria:&lt;br&gt;&lt;br&gt;          -  Inability to give informed consent&lt;br&gt;&lt;br&gt;          -  Participant intolerant to PAP&lt;br&gt;&lt;br&gt;          -  Anatomical or physiological conditions making PAP therapy inappropriate&lt;br&gt;&lt;br&gt;          -  Current diagnosis of respiratory disease or CO2 retention&lt;br&gt;&lt;br&gt;          -  Pregnant or think they may be pregnant&lt;br&gt;</t>
  </si>
  <si>
    <t>Trial Mask Comfort;Trial Mask Performance - Objective;Trial Mask Performance - Subjective;Trial Mask Usability;Trial Mask Ease-of-Use</t>
  </si>
  <si>
    <t>Mask Leak Data;Seal size determination;Efficacy data</t>
  </si>
  <si>
    <t>Pilot Study to Evaluate the Effectiveness and Safety of the aerSleep‚Ñ¢ System in an Ethnic Japanese Population Diagnosed With Obstructive Sleep Apnea (OSA)</t>
  </si>
  <si>
    <t>Device: cNEP</t>
  </si>
  <si>
    <t>https://clinicaltrials.gov/show/NCT03375905</t>
  </si>
  <si>
    <t>Effectiveness and Safety of cNEP in Ethnic Japanese With Obstructive Sleep Apnea</t>
  </si>
  <si>
    <t>NCT03375905</t>
  </si>
  <si>
    <t>Sommetrics, Inc.</t>
  </si>
  <si>
    <t>SOM-014</t>
  </si>
  <si>
    <t>Jamil S Sulieman, MD</t>
  </si>
  <si>
    <t>The Sleep Lab, Kaneohe, HI</t>
  </si>
  <si>
    <t>&lt;br&gt;        Inclusion Criteria:&lt;br&gt;&lt;br&gt;          -  both parents ethnically Japanese, or one parent Japanese and the other east-Asian&lt;br&gt;&lt;br&gt;          -  PSG (polysomnogram) done within the previous 12 months that shows an AHI of 10-50/hr&lt;br&gt;             and &lt;80% of apneas and hypopneas are obstructive&lt;br&gt;&lt;br&gt;          -  cNEP collar fits and is well-tolerated&lt;br&gt;&lt;br&gt;        Key exclusion Criteria:&lt;br&gt;&lt;br&gt;          -  BMI &gt;34&lt;br&gt;&lt;br&gt;          -  abnormalities in neck structure&lt;br&gt;&lt;br&gt;          -  sleep disturbance other than obstructive sleep apnea&lt;br&gt;&lt;br&gt;          -  serious medical illness&lt;br&gt;&lt;br&gt;          -  pregnancy&lt;br&gt;</t>
  </si>
  <si>
    <t>proportion of sustained responders</t>
  </si>
  <si>
    <t>Treatment-emergent adverse events;CGI of satisfaction with the cNEP device;CGI of sleep;SpO2 &lt;90% comparison with qualifying PSG;ODI comparison with qualifying PSG;AHI comparison with qualifying PSG;proportion of initial responders</t>
  </si>
  <si>
    <t>Testing the flu@home test (QuickVue lateral flow test for influenza and RDT application) for patients with an influenza-like illness visiting a general practitioner vs. PCR gold-standard test for influenza.</t>
  </si>
  <si>
    <t>Adults who present to a general practitioner with an influenza-like illness and are swabbed for surveillance purposes are given the opportunity the participate in this study if they have an Android or iOS smartphone or tablet.  The patient will take the self-test home.  The test consists of the QuickVue test for influenza A and B, and the flu@home app.  The QuickVue test is a lateral flow test.  It requires the patient to take a nasal swab and elute the swab into the test tube with the reagents provided, and put a test strip into the test tube.  If positive, a pink line will appear on the test strip.  All instructions for performing the test are guided by the app. The app will also ask the patient to answer questions about symptom history and risk factors, and also ask the patient to take a photo of the test strip once completed.  This, combined with the QuickVue test, will give them an accurate result in approximately 20 minutes, via the app.  This result will be compared to the gold-standard PCR result (from surveillance data), the results of which are provided to their GP within 24 hours of receipt of the sample at the lab.&lt;br&gt;&lt;br&gt;The app data are matched up to the PCR data via a unique barcode identification number.  For the first 4 weeks of the study these data are continually analysed by the flu@home team and used to develop an optimal algorithm which incorporates the PCR data, photograph, and patient survey data to provide the patient with a highly accurate result.</t>
  </si>
  <si>
    <t>https://anzctr.org.au/ACTRN12619001087145.aspx</t>
  </si>
  <si>
    <t>Testing patients visiting a general practice suspected of having Influenza using an in-home test for influenza vs. PCR gold-standard test</t>
  </si>
  <si>
    <t>ACTRN12619001087145</t>
  </si>
  <si>
    <t>influenza-like illness;influenza; &lt;br&gt;influenza-like illness &lt;br&gt;influenza;Infection - Other infectious diseases;Public Health - Health service research</t>
  </si>
  <si>
    <t>Nil known.</t>
  </si>
  <si>
    <t>The University of Washington;Audere</t>
  </si>
  <si>
    <t>The Bill and Melinda Gates Foundation</t>
  </si>
  <si>
    <t>Inclusion criteria: Must be swabbed for surveillance purposes (ie. present to an ASPREN GP or nurse practitioner with an influenza-like illness i.e. fever, cough and fatigue).&lt;br&gt;Must have an Android or iOS smartphone or tablet.&lt;br&gt;Must be 18 year or older.</t>
  </si>
  <si>
    <t>Exclusion criteria: Children.&lt;br&gt;People without an influenza-like illness who aren't swabbed for surveillance purposes.&lt;br&gt;People without an Android or iOS smartphone or tablet.</t>
  </si>
  <si>
    <t>Diagnosis of influenza from the flu@home test.  [The test itself takes approximately 15 minutes to perform.  Patients must complete the test within 7 days of symptom onset.]</t>
  </si>
  <si>
    <t>Comparison of flu@home result to the gold-standard PCR test via sensitivity / specificity analysis.[We will receive the PCR result approximately 1 week after the GP consultation.  Results will be matched via a unique 8 digit number.]</t>
  </si>
  <si>
    <t>The University of Adelaide HREC</t>
  </si>
  <si>
    <t>Patient-ventilator Synchronisation Study in Non Invasive Ventilation for Intensive Care Unit Patients: Comparison Between Manual and Automated Ventilator Settings.</t>
  </si>
  <si>
    <t>Device: Optimized;Device: Automated</t>
  </si>
  <si>
    <t>https://clinicaltrials.gov/show/NCT03787173</t>
  </si>
  <si>
    <t>Patient-ventilator Synchronisation Study for Intensive Care Unit Patients</t>
  </si>
  <si>
    <t>NCT03787173</t>
  </si>
  <si>
    <t>Centre Hospitalier Intercommunal de Toulon La Seyne sur Mer</t>
  </si>
  <si>
    <t>2018-A00658-47;2018-CHITS-01</t>
  </si>
  <si>
    <t>Aude Garnero, MD;Ana√Øs Maugard;Aude Garnero, MD</t>
  </si>
  <si>
    <t>;anais.maugardlandre@ch-toulon.fr;aude.garnero@gmail.com</t>
  </si>
  <si>
    <t>;04.94.14.55.29;04 94 14 58 62</t>
  </si>
  <si>
    <t>Centre Hospitalier Intercommunal Toulon La Seyne sur Mer;</t>
  </si>
  <si>
    <t>Hamilton Medical AG</t>
  </si>
  <si>
    <t>&lt;br&gt;        Inclusion Criteria:&lt;br&gt;&lt;br&gt;          -  Patient aged over 18 years old&lt;br&gt;&lt;br&gt;          -  Covered by social insurance&lt;br&gt;&lt;br&gt;          -  Consent for study signed by patient or next-of-kin&lt;br&gt;&lt;br&gt;          -  NIV session indicated for at least 2 hours&lt;br&gt;&lt;br&gt;          -  Asynchrony index = 30% with standard manual settings&lt;br&gt;&lt;br&gt;        Exclusion Criteria:&lt;br&gt;&lt;br&gt;          -  Patient requiring continuous NIV&lt;br&gt;&lt;br&gt;          -  Contra-indication to esophageal catheter insertion: gastric ulcer, esophageal varices,&lt;br&gt;             pharyngeal or laryngeal tumor.&lt;br&gt;&lt;br&gt;          -  Patient with withholding decision about intubation&lt;br&gt;&lt;br&gt;          -  Moribund patient&lt;br&gt;&lt;br&gt;          -  Patient included in another interventional study in the last 30 days&lt;br&gt;&lt;br&gt;          -  Patient that does not speak French&lt;br&gt;&lt;br&gt;          -  Pregnant women&lt;br&gt;</t>
  </si>
  <si>
    <t>Asynchrony index</t>
  </si>
  <si>
    <t>Lineffective inspiratory effort index;Autotrigering index;Double triggering index;Inspiratory trigger delay;Cycling delay;Total time spent in asynchrony;Patient comfort;Blood PaO2 results;Blood PaCO2 results;Blood pH results</t>
  </si>
  <si>
    <t>EUCTR2015-003895-65-ES</t>
  </si>
  <si>
    <t>This study is investigating the cardiovascular morbidity and mortality (cardiovascular death, resuscitated cardiac arrest, non-fatal myocardial infarction (MI) and non-fatal stroke) in subjects with a documented recent ACS and the AA genotype at variant rs1967309 in the ADCY9 gene. &lt;br&gt;MedDRA version: 19.0Level: PTClassification code 10051592Term: Acute coronary syndromeSystem Organ Class: 10007541 - Cardiac disorders;Therapeutic area: Diseases [C] - Cardiovascular Diseases [C14]</t>
  </si>
  <si>
    <t>DAL-301;NCT02525939;2015-003895-65-SE</t>
  </si>
  <si>
    <t>Monica Bermejo</t>
  </si>
  <si>
    <t>Jorge Juan 54 2¬∫ Izquierda</t>
  </si>
  <si>
    <t>Spain.Regulatory@medpace.com</t>
  </si>
  <si>
    <t>0034918534105 5050</t>
  </si>
  <si>
    <t>Medpace Spain S.L.</t>
  </si>
  <si>
    <t>Inclusion criteria: &lt;br&gt;Subjects with the appropriate genetic background and recently hospitalized for ACS (between 4 and 12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below:&lt;br&gt;&lt;br&gt;?Symptoms of myocardial ischemia, or&lt;br&gt;?New or presumed new significant ST-segment-T wave (ST-T) changes or new left bundle branch block, or &lt;br&gt;?Development of pathological Q waves in the ECG, or &lt;br&gt;?Imaging evidence of new loss of viable myocardium or new regional wall motion abnormality, or&lt;br&gt;?Identification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below:&lt;br&gt;&lt;br&gt;?Symptoms suggestive of myocardial ischemia&lt;br&gt;?New ischemic ECG changes &lt;br&gt;?Imaging demonstration of new loss of viable myocardium or new regional wall motion abnormality&lt;br&gt;?Angiographic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following:&lt;br&gt;&lt;br&gt;?at least 50% stenosis of an epicardial coronary artery &lt;br&gt;?positive exercise or pharmacologic stress indicating reversible ischemia&lt;br&gt;?presence of pathologic Q-waves on ECG&lt;br&gt;&lt;br&gt;Examples of New ECG findings include:&lt;br&gt;?New or presumed new ST depression of at least 0.5mm in at least 2 contiguous leads or T wave inversion of at least 1mm in leads with predominant R wave or R/S &gt;1 in at least 2 contiguous leads&lt;br&gt;?New or presumed new ST elevation at the J point in ? 2 contiguous leads with the following cut-off points: ? 0.2mV in men or ? 0.15mV in women in leads V2-V3 and/or ?0.1 mV in other leads or new or presumed new left bundle branch block (LBBB) &lt;br&gt;?New tall R wave of at least 40ms in V1 and/or V2 and R/S ? 1 in V1 with concordant positive T-wave in the absence of a conduction defect &lt;br&gt;?New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</si>
  <si>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simultaneously using two effective contraceptive methods, and one of which being a barrier method (diaphragm, cervical cap, male condom, etc.)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</si>
  <si>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gene.;Secondary Objective: Time to first occurrence of: &lt;br&gt;?The composite of CV death, resuscitated cardiac arrest, non-fatal MI, non-fatal stroke, or hospitalization for ACS (with ECG abnormalities) requiring coronary revascularization&lt;br&gt;?The composite of CV death, resuscitated cardiac arrest, non-fatal MI, non-fatal stroke, hospitalization for ACS (with ECG abnormalities), or unanticipated coronary revascularization&lt;br&gt;?The composite of all cause death, resuscitated cardiac arrest, non-fatal MI, or non-fatal stroke;Primary end point(s): The primary endpoint of this study is the time from randomization to first occurrence of any component of the composite endpoint as adjudicated by the CEC. Components of the primary endpoint are:&lt;br&gt;&lt;br&gt;? Cardiovascular death&lt;br&gt;?Resuscitated cardiac arrest&lt;br&gt;?Non-fatal MI&lt;br&gt;?Non-fatal stroke;Timepoint(s) of evaluation of this end point: At the time 434 primary CEC adjudicated events occur in the combined treatment groups.</t>
  </si>
  <si>
    <t>Secondary end point(s): Time to first occurrence of&lt;br&gt;?The composite of CV death, resuscitated cardiac arrest, non-fatal MI, non-fatal stroke, or hospitalization for new or worsening heart failure&lt;br&gt;?The composite of CV death, resuscitated cardiac arrest, non-fatal MI, non-fatal stroke, hospitalization for ACS (with ECG abnormalities) requiring coronary revascularization, or hospitalization for new or worsening heart failure&lt;br&gt;?The composite of all-cause death, resuscitated cardiac arrest, non-fatal MI, non-fatal stroke, or hospitalization for new or worsening heart failure&lt;br&gt;?Fatal or non-fatal MI&lt;br&gt;?All-cause death;Timepoint(s) of evaluation of this end point: At the time 434 primary CEC adjudicated events occur in the combined treatment groups.</t>
  </si>
  <si>
    <t>Systematic Search for Primary Immunodeficiency in Adults With Unexplained Recurrent and/or Severe Infections With Encapsulated Bacteria</t>
  </si>
  <si>
    <t>Biological: Immunological diagnosis tests</t>
  </si>
  <si>
    <t>https://clinicaltrials.gov/show/NCT02972281</t>
  </si>
  <si>
    <t>Systematic Search for Primary Immunodeficiency in Adults With Infections</t>
  </si>
  <si>
    <t>NCT02972281</t>
  </si>
  <si>
    <t>Complement Deficiency;Antibody Deficiency;Chronic Sinus Infection;Meningitis, Bacterial;Pneumonia, Bacterial;Otitis Media;Streptococcal Infection;Neisseria Infections;Haemophilus Influenza;Pneumococcal Infections</t>
  </si>
  <si>
    <t>2014-A00739-38;2014_07</t>
  </si>
  <si>
    <t>Guillaume Lefevre, MD</t>
  </si>
  <si>
    <t>Imagine Institute;Octapharma;CSL Behring;Laboratoire fran√ßais de Fractionnement et de Biotechnologies;Air Liquide SA;The Binding Site Ltd</t>
  </si>
  <si>
    <t>&lt;br&gt;        Inclusion Criteria:&lt;br&gt;&lt;br&gt;          -  18-65 yrs old patients&lt;br&gt;&lt;br&gt;          -  = 2 bacterial upper or lower respiratory tract infections/years, for at least 2 years,&lt;br&gt;             or&lt;br&gt;&lt;br&gt;          -  = 1 severe bacterial upper or lower respiratory tract infection requiring&lt;br&gt;             hospitalization and IV antibiotics, or&lt;br&gt;&lt;br&gt;          -  = 1 invasive infection (meningitis, bacteriemia, arthritis) due to Streptococcus&lt;br&gt;             pneumoniae, group A Streptococcus, Haemophilus influenzae, Neisseria meningitidis or&lt;br&gt;             Neisseria gonorrhoeae&lt;br&gt;&lt;br&gt;        Exclusion Criteria:&lt;br&gt;&lt;br&gt;          -  concomitant, systemic comorbidity that predisposes to infection (solid or&lt;br&gt;             hematological cancer, diabetes mellitus, severe alcohol or intravenous drug abuse,&lt;br&gt;             chronic liver or kidney failure, human immunodeficiency virus infection, anatomic or&lt;br&gt;             functional asplenia, drug-induced 1 neutropenia, or solid organ or hematopoietic stem&lt;br&gt;             cell transplantation).&lt;br&gt;&lt;br&gt;          -  the presence of a local predisposing factor: cigarette smoking (&gt; 5 pack-year and/or 5&lt;br&gt;             cigarettes/day), underlying infection (tuberculosis, influenza‚Ä¶), chronic obstructive&lt;br&gt;             pulmonary disease, cystic fibrosis or bronchiectasis for pulmonary infections;&lt;br&gt;             cerebrospinal leak or preceding upper respiratory tract (URT) infections for&lt;br&gt;             non-meningococcal meningitis; oral, dental or skin condition for GAS infections&lt;br&gt;&lt;br&gt;          -  use of corticosteroids, non-steroidal anti-inflammatory drugs, immunosuppressants or&lt;br&gt;             cytotoxic chemotherapeutics&lt;br&gt;&lt;br&gt;          -  PID diagnosed before the infectious episode in question.&lt;br&gt;&lt;br&gt;          -  current or recent pregnancy&lt;br&gt;&lt;br&gt;          -  hospital-acquired infection (including infections of prostheses).&lt;br&gt;</t>
  </si>
  <si>
    <t>Frequency of Primary immunodeficiencies (PIDs) in adult patients with recurrent and/or severe bacterial infection with encapsulated bacteria</t>
  </si>
  <si>
    <t>Entrainment-Based Mechanical Ventilation to Improve Patient-Ventilator Synchrony</t>
  </si>
  <si>
    <t>Device: Patients given EMV Ventilation</t>
  </si>
  <si>
    <t>https://clinicaltrials.gov/show/NCT03512067</t>
  </si>
  <si>
    <t>Entrainment-Based Mechanical Ventilation</t>
  </si>
  <si>
    <t>NCT03512067</t>
  </si>
  <si>
    <t>Respiratory Insufficiency;Respiratory Failure;Mechanical Ventilation Complication</t>
  </si>
  <si>
    <t>5R34HL125859-02;2013P001506</t>
  </si>
  <si>
    <t>Chi-Sang Poon, PhD;Gyorgy Frendl, MD, PhD</t>
  </si>
  <si>
    <t>Massachusetts Institute of Technology;Brigham and Women's Hospital</t>
  </si>
  <si>
    <t>Massachusetts Institute of Technology;National Heart, Lung, and Blood Institute (NHLBI)</t>
  </si>
  <si>
    <t>&lt;br&gt;        Inclusion Criteria:&lt;br&gt;&lt;br&gt;          -  Adult (at least 18 years of age), mechanically ventilated via endotracheal tube, of&lt;br&gt;             either sex&lt;br&gt;&lt;br&gt;          -  Capable of triggering the ventilator&lt;br&gt;&lt;br&gt;          -  Subject receiving pressure support ventilation (or assist/control pressure-limited&lt;br&gt;             mechanical ventilation) with less than or equal to 15 cm H2O inspiratory pressure, or,&lt;br&gt;             if on volume-limited A/C, when switched to pressure-limited A/C with the inspiratory&lt;br&gt;             pressure set to match the tidal volume on volume-limited A/C, the resultant&lt;br&gt;             inspiratory pressure is less than or equal to 15 cm H2O.&lt;br&gt;&lt;br&gt;          -  Stable on the above-mentioned ventilatory support for at least 8 hours.&lt;br&gt;&lt;br&gt;          -  Arterial line in place for obtaining arterial blood gases&lt;br&gt;&lt;br&gt;        Exclusion Criteria:&lt;br&gt;&lt;br&gt;          -  Requiring high inspiratory oxygen concentration (&gt; 50%).&lt;br&gt;&lt;br&gt;          -  Requiring high ventilatory driving pressure (&gt; 15 cm H20 on pressure-support)&lt;br&gt;&lt;br&gt;          -  High spinal cord injury&lt;br&gt;&lt;br&gt;          -  Immunosuppressed, &lt; 2 months after receiving chemotherapy or radiation therapy.&lt;br&gt;&lt;br&gt;          -  Neuromuscular/ neurological disease of a progressive nature resulting in chronic&lt;br&gt;             ventilator dependence.&lt;br&gt;&lt;br&gt;          -  High risk of mortality within 3 months (terminal stage of their disease).&lt;br&gt;&lt;br&gt;          -  Unable to spontaneously trigger the ventilator for any reason.&lt;br&gt;&lt;br&gt;          -  Not considered a candidate for weaning from ventilatory support&lt;br&gt;&lt;br&gt;          -  Consented for another interventional study.&lt;br&gt;&lt;br&gt;          -  Requiring deep sedation and analgesia [Richmond Agitation Sedation Scale -3 to -5&lt;br&gt;             (RASS)]&lt;br&gt;&lt;br&gt;          -  Hemodynamically unstable patients as defined by those requiring norepinephrine at a&lt;br&gt;             dose greater than 5 mcg/min or neosynephrine &gt; 100 mcg/min or those with a mean&lt;br&gt;             arterial blood pressure &lt; 55 or &gt; 120 mmHg or those with a heart rate &lt; 50 or &gt; 140&lt;br&gt;             bpm.&lt;br&gt;&lt;br&gt;          -  Respiratory rate &gt; 30 breaths/min&lt;br&gt;&lt;br&gt;          -  Pregnancy&lt;br&gt;</t>
  </si>
  <si>
    <t>Feasibility Evaluation</t>
  </si>
  <si>
    <t>Assess for Frequency of Complications Related to the Use of EMV</t>
  </si>
  <si>
    <t>https://clinicaltrials.gov/ct2/show/results/NCT03512067</t>
  </si>
  <si>
    <t>Effect of oral zinc supplementation as an adjunct in the treatment of pneumonia.</t>
  </si>
  <si>
    <t>Intervention1: oral zinc: GROUP A:Patients will receive oral zinc gluconate in liquid formulation containing 20 mg elemental zinc in each 5 ml of solution,10 mg (2.5ml) in patients less than 6 months of age ,20 mg (5ml) in patients more than 6 months of age along with conventional management of pneumonia as per unit protocol.&lt;br&gt;Control Intervention1: placebo: GROUP B:Patients will receive placebo ( Identical in appearance, consistency and taste)&lt;br&gt;2.5ml in patients less than 6 months of age,5ml in patients more than 6 months of age along with conventional management of pneumonia as per unit protocol.&lt;br&gt;Control Intervention2: Placebo: GROUP B:Patients will receive placebo ( Identical in appearance, consistency and taste) 2.5ml in patients less than 6 months of age,5ml in patients more than 6 months of age along with conventional management of pneumonia as per unit protocol.&lt;br&gt;</t>
  </si>
  <si>
    <t>http://www.ctri.nic.in/Clinicaltrials/pmaindet2.php?trialid=27222</t>
  </si>
  <si>
    <t>To study role of oral zinc in pneumonia</t>
  </si>
  <si>
    <t>CTRI/2018/07/014968</t>
  </si>
  <si>
    <t>Randomized, Parallel Group, Placebo Controlled Trial&lt;br&gt;  Method of generating randomization sequence:Computer generated randomization  Method of allocation concealment:Pre-numbered or coded identical Containers  Blinding and masking:Participant and Investigator Blinded</t>
  </si>
  <si>
    <t>Dr Kashmira Rajesh Mutha</t>
  </si>
  <si>
    <t>Health Condition 1: null- Pneumonia</t>
  </si>
  <si>
    <t>Ward 24,Department of Pediatrics,Government Medical college Aurangabad</t>
  </si>
  <si>
    <t>drtruptijoshi@gmail.com</t>
  </si>
  <si>
    <t>Maharashtra University of Health Science</t>
  </si>
  <si>
    <t>Dr Trupti Gujarati Joshi</t>
  </si>
  <si>
    <t>Government Medical College,AurangabadUniversity Road, Jubilee Park, Aurangabad 431004</t>
  </si>
  <si>
    <t>Inclusion criteria: 1. Hospitalized children from age 2 months till 12 years &lt;br/ &gt;&lt;br&gt;2.Diagnosed as pneumonia based on following criteria: &lt;br/ &gt;&lt;br&gt;A.Fever, cough, difficulty in breathing B. B. B.Tachypnea (with/without chest retractions) defined as per WHO /IMCI age specific criteria   &lt;br/ &gt;&lt;br&gt;a)2 months to 12 months: Respiratory Rate  &gt; 50 &lt;br/ &gt;&lt;br&gt;b)12 months till 5 years: Respiratory Rate  &gt; 40      &lt;br/ &gt;&lt;br&gt;c) &gt;5 years: Respiratory Rate  &gt;30 &lt;br/ &gt;&lt;br&gt;</t>
  </si>
  <si>
    <t>Exclusion criteria: 1.Recurrent Pneumonia &lt;br/ &gt;&lt;br&gt;2.Congenital Heart Disease &lt;br/ &gt;&lt;br&gt;3.Severe Acute Malnutrition &lt;br/ &gt;&lt;br&gt;4.Tuberculosis &lt;br/ &gt;&lt;br&gt;5.Children on zinc supplements &lt;br/ &gt;&lt;br&gt;6.Documented allergy /Intolerance to zinc  &lt;br/ &gt;&lt;br&gt;7.Chronic systemic illness &lt;br/ &gt;&lt;br&gt;8.Congenital GI malformations &lt;br/ &gt;&lt;br&gt;9.Hyper-reactive Airway Disease &lt;br/ &gt;&lt;br&gt;10.Radiological findings inconsistent with diagnosis of pneumonia  &lt;br/ &gt;&lt;br&gt;</t>
  </si>
  <si>
    <t>To study the effect of oral zinc supplementation on time required for clinical recovery of pneumonia in pediatric patient.Timepoint: Till clinical recovery of pneumonia.</t>
  </si>
  <si>
    <t>1.To study the effect of oral zinc supplementation on total number of days of hospitalization. &lt;br/ &gt;&lt;br&gt;Timepoint: Till discharge from hospital;To study the side effects of zinc.Timepoint: Till discharge from hospital</t>
  </si>
  <si>
    <t>Oct 23 2017 12:00AM</t>
  </si>
  <si>
    <t>Institutional Ethics Commitee,Government Medical College,Aurangabad</t>
  </si>
  <si>
    <t>Treatment of Non-severe Community Acquired Pneumonia With Twice Daily Compared to Thrice Daily Regimen- A Non-inferiority Pragmatic Randomized-controlled Trial.</t>
  </si>
  <si>
    <t>Drug: Amoxicillin</t>
  </si>
  <si>
    <t>https://clinicaltrials.gov/show/NCT03031210</t>
  </si>
  <si>
    <t>Twice Daily Treatment With Amoxicillin for Non-severe Community Acquired Pneumonia.</t>
  </si>
  <si>
    <t>NCT03031210</t>
  </si>
  <si>
    <t>June 11, 2017</t>
  </si>
  <si>
    <t>BID pneumonia</t>
  </si>
  <si>
    <t>Jocelyn Gravel, MD;Jocelyn Gravel, MD;Jocelyn Gravel, MD</t>
  </si>
  <si>
    <t>;graveljocelyn@hotmail.com;graveljocelyn@hotmail.com</t>
  </si>
  <si>
    <t>;514-345-4931;514-345-4931</t>
  </si>
  <si>
    <t>Sainte-Justine Hospital;</t>
  </si>
  <si>
    <t>&lt;br&gt;        Inclusion Criteria:&lt;br&gt;&lt;br&gt;          -  All patients 3 months to 18 years of age attending the pediatric ED and diagnosed with&lt;br&gt;             a non-severe pneumonia, will be considered for enrolment. More precisely, the&lt;br&gt;             following inclusion criteria will be required:&lt;br&gt;&lt;br&gt;               1. Presence of respiratory symptoms (cough and/or dyspnea)&lt;br&gt;&lt;br&gt;               2. Presence of signs of pneumonia (tachypnea, abnormal breath sounds, crackles)&lt;br&gt;&lt;br&gt;               3. Presence of fever&lt;br&gt;&lt;br&gt;               4. Positive chest radiography as interpreted by the treating physician&lt;br&gt;&lt;br&gt;        Exclusion Criteria:&lt;br&gt;&lt;br&gt;          -  Any danger signs associated with pneumonia (severe indrawing, shock or severe&lt;br&gt;             dehydration, empyema, important pleural effusion, pulmonary abcess or pneumatocoele)&lt;br&gt;&lt;br&gt;          -  History of anaphylactic or allergic reaction to penicillin or amoxicillin according to&lt;br&gt;             the treating physician.&lt;br&gt;&lt;br&gt;          -  History of a serious nonimmunoglobulin E-mediated reactions (eg, Stevens-Johnson&lt;br&gt;             syndrome or toxic epidermal necrolysis) attributed to amoxicilin.&lt;br&gt;&lt;br&gt;          -  Caregiver unable to provide consent (language barrier or lack of caregiver presence)&lt;br&gt;&lt;br&gt;          -  Underlying unstable chronic illness (ie. cystic fibrosis, immune suppression, active&lt;br&gt;             tuberculosis, bronchiectasis or active pulmonary malignancies)&lt;br&gt;&lt;br&gt;          -  Persistent/chronic pneumonia syndromes (with symptoms for &gt;2 weeks), suspected by the&lt;br&gt;             physician to be caused by atypical pathogens, hospital- acquired pneumonia (been&lt;br&gt;             hospitalized within 2 weeks prior to enrolment), aspiration pneumonia or recurrent&lt;br&gt;             pneumonias.&lt;br&gt;&lt;br&gt;          -  Any history of receiving amoxicillin within the past month&lt;br&gt;&lt;br&gt;          -  Need hospitalisation for any other reasons (ie. persistent vomiting, severe&lt;br&gt;             life-threatening infection such as septicaemia or meningitis requiring intravenous&lt;br&gt;             antimicrobial agents)&lt;br&gt;&lt;br&gt;          -  Previous participation in study&lt;br&gt;</t>
  </si>
  <si>
    <t>Clinical failure within 10 days of enrolment</t>
  </si>
  <si>
    <t>Emergency department revisit within 72 hours;Second course of antibiotic;Clinical recurrence;Adverse events;Number of working days missed by caregivers or school/daycare days missed by patients;Patient's and parents satisfaction with the discharge instructions' provided and the ease of administration</t>
  </si>
  <si>
    <t>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 - IMI/REL (MK-7655A) vs. PIP/TAZ for Treatment of Subjects with HABP/VABP</t>
  </si>
  <si>
    <t>&lt;br&gt;                Product Name: imipenem/cilastatin/relebactam (IMI/REL)&lt;br&gt;                Product Code: MK-7655A&lt;br&gt;                Pharmaceutical Form: Powder for injection&lt;br&gt;                INN or Proposed INN: RELEBACTAM&lt;br&gt;                Current Sponsor code: MK-7655&lt;br&gt;                Concentration unit: mg milligram(s)&lt;br&gt;                Concentration type: equal&lt;br&gt;                Concentration number: 250-&lt;br&gt;                INN or Proposed INN: CILASTATIN&lt;br&gt;                CAS Number: 82009-34-5&lt;br&gt;                Concentration unit: mg milligram(s)&lt;br&gt;                Concentration type: equal&lt;br&gt;                Concentration number: 500-&lt;br&gt;                INN or Proposed INN: IMIPENEM&lt;br&gt;                CAS Number: 64221-86-9&lt;br&gt;                Concentration unit: mg milligram(s)&lt;br&gt;                Concentration type: equal&lt;br&gt;                Concentration number: 500-&lt;br&gt;&lt;br&gt;                Trade Name: Piperacillin/Tazobactam 4 /0.5 g&lt;br&gt;                Pharmaceutical Form: Powder for solution for infusion&lt;br&gt;                INN or Proposed INN: PIPERACILLIN&lt;br&gt;                Other descriptive name: PIPERACILLIN&lt;br&gt;                Concentration unit: mg milligram(s)&lt;br&gt;                Concentration type: equal&lt;br&gt;                Concentration number: 4000-&lt;br&gt;                INN or Proposed INN: TAZOBACTAM&lt;br&gt;                Other descriptive name: TAZOBACTAM&lt;br&gt;                Concentration unit: mg milligram(s)&lt;br&gt;                Concentration type: equal&lt;br&gt;                Concentration number: 500-&lt;br&gt;&lt;br&gt;</t>
  </si>
  <si>
    <t>https://www.clinicaltrialsregister.eu/ctr-search/search?query=eudract_number:2018-003202-82</t>
  </si>
  <si>
    <t>IMI/REL (MK-7655A) vs. PIP/TAZ for Treatment of Subjects with HABP/VABP</t>
  </si>
  <si>
    <t>France;Philippines;Mexico;Brazil;Ukraine;Romania;Russian Federation;China</t>
  </si>
  <si>
    <t>Hospital-Acquired Bacterial Pneumonia / Ventilator-Associated Bacterial Pneumonia &lt;br&gt;                MedDRA version: 20.1                Level: LLT                Classification code 10004051                Term: Bacterial pneumonia, unspecified                System Organ Class: 100000004862            ;Therapeutic area: Diseases [C] - Bacterial Infections and Mycoses [C01]</t>
  </si>
  <si>
    <t>MK7655A-016;NCT03583333</t>
  </si>
  <si>
    <t>One Merck Drive, P.O. Box 100</t>
  </si>
  <si>
    <t>carsisa.de.anda@merck.com</t>
  </si>
  <si>
    <t>+1 858-352-2639</t>
  </si>
  <si>
    <t>Inclusion criteria: &lt;br&gt;                1. Require treatment with IV antibiotic therapy for HABP or VABP.&lt;br&gt;                2. Fulfill the clinical and radiographic criteria described below, with onset of criteria occurring after more than 2 days (48 hours) of hospitalization or within 7 days after discharge from a hospital (for HABP) or at least 2 days (48 hours) after mechanical ventilation (for VABP):&lt;br&gt;                (a) Participant has at least one of the following clinical features:&lt;br&gt;                - New onset or worsening pulmonary symptoms or signs, such as cough, dyspnea, tachypnea (eg, respiratory rate greater than 25 breaths per minute), expectorated sputum production, or requirement for mechanical ventilation&lt;br&gt;                - Hypoxemia (eg, a partial pressure of oxygen less than 60 millimeters of mercury while the participant is breathing room air at standard atmosphere pressure, as determined by arterial blood gas [ABG] or worsening of the ratio of the partial pressure of oxygen to the fraction of inspired oxygen [PaO2/FiO2])&lt;br&gt;                - Need for acute changes in the ventilator support system to enhance oxygenation, as determined by worsening oxygenation (ABG or PaO2/FiO2) or needed changes in the amount of positive end-expiratory pressure&lt;br&gt;                - New onset of suctioned respiratory secretions&lt;br&gt;                AND&lt;br&gt;                (b) Participant has at least one of the following signs:&lt;br&gt;                - Documented fever (body temperature =38 degrees Celsius)&lt;br&gt;                - Hypothermia (body temperature =35 degrees Celsius)&lt;br&gt;                - Total peripheral white blood cell (WBC) count =10,000 cells/cubic millimeter (mm3)&lt;br&gt;                - Leukopenia with total WBC =4,000 cells/mm3&lt;br&gt;                - Greater than 15 percent immature neutrophils (bands) noted on peripheral blood smear&lt;br&gt;                AND&lt;br&gt;                (c) Participant has a chest radiograph showing the presence of a new or progressive infiltrate(s) suggestive of pneumonia.&lt;br&gt;                3. Have an adequate baseline (at or within 2 days [48 hours] of screening) lower respiratory tract specimen obtained for Gram stain and culture.&lt;br&gt;                4. Have an infection known or thought to be, in the opinion of the investigator, caused by microorganisms susceptible to the IV study therapy.&lt;br&gt;                5. Agree to allow any bacterial isolates obtained from protocol-required specimens related to the current infection to be provided to the Central Microbiology Reference Laboratory for study-related microbiological testing and long-term storage.&lt;br&gt;                6. Be between 18 to 75 (inclusive) years of age on the day of signing informed consent.&lt;br&gt;                7. A male participant must agree to use contraception as detailed in the protocol from the time of providing informed consent through completion of the study and refrain from donating sperm during this period.&lt;br&gt;                8. A female participant is eligible to participate if she is not pregnant, not breastfeeding, and at least one of the following conditions applies:&lt;br&gt;                a.) Not a woman of childbearing potential (WOCBP) &lt;br&gt;                OR&lt;br&gt;                b.) A WOCBP who agrees to follow the contraceptive guidance from the time of providing informed consent through completion of the study.&lt;br&gt;                9. The participant (or legally acceptable representative if applicable) provides written informed consent/assent for the study. The participant may also provide consen</t>
  </si>
  <si>
    <t>Exclusion criteria: &lt;br&gt;                1. Has a baseline lower respiratory tract specimen Gram stain that shows the presence of gram-positive cocci only.&lt;br&gt;                2. Has confirmed or suspected community-acquired bacterial pneumonia (CABP).&lt;br&gt;                3. Has confirmed or suspected pneumonia caused by Mycoplasma, Chlamydia, or Legionella, or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Including but not limited to: &lt;br&gt;                (1) HIV (AIDS or CD4 &lt;200 cell/mm¬≥),&lt;br&gt;                (2) Chemotherapy was performed within 6 weeks before randomization,&lt;br&gt;                (3) Immunosuppressive therapy, including maintenance glucocorticoid therapy (&gt;40mg/d prednisolone equivalent dose), (4) Neutrophilic granulocyte absolute count&lt;500/mm¬≥.&lt;br&gt;                7. The participant is expected to die during the 7- to 14-day treatment period, despite adequate antibiotic therapy.&lt;br&gt;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endocarditis).&lt;br&gt;                9. Has a history of serious allergy, hypersensitivity (eg, anaphylaxis), or any serious reaction to any of the following:&lt;br&gt;                - any √ü-lactams (including PIP/TAZ, carbapenems, cephalosporins, or other √ü-lactam agents)&lt;br&gt;                - √ü-lactamase inhibitors (eg, tazobactam, sulbactam, clavulanic acid, avibactam)&lt;br&gt;                10. Has a history of a seizure disorder which has required ongoing treatment with anticonvulsive therapy or prior treatment with anti-convulsive therapy within the last 3 years.&lt;br&gt;                11. Is currently undergoing hemodialysis or peritoneal dialysis.&lt;br&gt;                12. Has a history or current evidence of any condition, therapy, laboratory abnormality, or other circumstance that, in the opinion of the investigator, might confound the results of the study, interfere with the participant‚Äôs participation for the full duration of the study, or pose additional risk in administering the study drugs to the participant.&lt;br&gt;                13. A WOCBP who has a positive urine pregnancy test at screening. If the urine test is positive or cannot be confirmed as negative, a serum pregnancy test will be required; a WOCBP who has a positive serum pregnancy test will be excluded.&lt;br&gt;                14. Has received effective antibacterial drug therapy with known coverage of pathogens that cause HABP/VABP for a continuous duration of more than 48 hours during the previous 72 hours.&lt;br&gt;                15. Is anticipated to be treated with any of the following medications during the course of study therapy:&lt;br&gt;                - valproic acid or divalproex sodium (or has used valproic acid or divalproex sodium in the 2 weeks prior to screening)&lt;br&gt;                - serotonin re-uptake inhibitors, tricyclic antidepressants, serotonin 5-HT1 receptor agonists (triptans), or monoamine oxidase inhibitors&lt;br&gt;                - monoamine</t>
  </si>
  <si>
    <t>Main Objective: To determine the incidence rate of all-cause mortality through Day 28 post-randomization associated with treatment with IMI/REL compared to treatment with PIP/TAZ in the modified intention-to-treat (MITT) population.;Primary end point(s): All-cause mortality;Timepoint(s) of evaluation of this end point: Up to Day 28;&lt;br&gt;                Secondary Objective: 1. To evaluate favorable clinical response (CR) rate associated with treatment with IMI/REL compared to treatment with PIP/TAZ in the following visits and analysis populations:&lt;br&gt;                - At the early follow-up (EFU) visit in the MITT population&lt;br&gt;                - At the EFU visit in the clinically evaluable (CE) population&lt;br&gt;                - At the end of treatment (EOT) visit in the MITT population&lt;br&gt;                - At the EOT visit in the CE population&lt;br&gt;                2. To evaluate favorable microbiological response (MR) rate associated with treatment with IMI/REL compared to treatment with PIP/TAZ in the following visits and analysis populations:&lt;br&gt;                - At the EFU visit in the microbiologically evaluable (ME) population&lt;br&gt;                - At the EOT visit in the microbiologically modified intention-to-treat (mMITT) population&lt;br&gt;                - At the EOT visit in the ME population&lt;br&gt;                3. Objective: To evaluate the safety and tolerability profile of IMI/REL compared with PIP/TAZ.&lt;br&gt;</t>
  </si>
  <si>
    <t>&lt;br&gt;                Secondary end point(s): 1.Favorable clinical response at end of treatment (EOT) visit&lt;br&gt;                2.Favorable clinical response at early follow-up (EFU) visit&lt;br&gt;                3.Favorable microbiological response at EFU visit.&lt;br&gt;                4.Favorable microbiological response at EOT visit.&lt;br&gt;                5.Adverse Events&lt;br&gt;                6.Discontinuations due to adverse events&lt;br&gt;            ;&lt;br&gt;                Timepoint(s) of evaluation of this end point: 1.From treatment Day 7 up to Day 15&lt;br&gt;                2.7-14 days post-EOT (up to Day 28)&lt;br&gt;                3.7-14 days post-EOT (up to Day 28)&lt;br&gt;                4.From treatment Day 7 up to Day 15&lt;br&gt;                5.Up to Day 31&lt;br&gt;                6.Up to Day 14&lt;br&gt;</t>
  </si>
  <si>
    <t>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</si>
  <si>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The Effect of Intra Aortic Balloon Pump Early Insertion on Mortality in Post Cardiac Arrest Patients With Acute Coronary Syndrome</t>
  </si>
  <si>
    <t>https://clinicaltrials.gov/show/NCT03638609</t>
  </si>
  <si>
    <t>The Effect of IABP Early Insertion on Mortality in Post Cardiac Arrest Patients With Acute Coronary Syndrome</t>
  </si>
  <si>
    <t>NCT03638609</t>
  </si>
  <si>
    <t>Post-Cardiac Arrest Syndrome</t>
  </si>
  <si>
    <t>October 23, 2017</t>
  </si>
  <si>
    <t>IABP17</t>
  </si>
  <si>
    <t>Isman Firdaus, MD;Isman Firdaus, MD;Isman Firdaus, MD</t>
  </si>
  <si>
    <t>;ismanf@yahoo.com;ismanf@yahoo.com</t>
  </si>
  <si>
    <t>&lt;br&gt;        Inclusion Criteria:&lt;br&gt;&lt;br&gt;          1. Age greater than 18 and less than 75 years.&lt;br&gt;&lt;br&gt;          2. Post cardiac arrest syndrome patients with decreased level of consciousness (cerebral&lt;br&gt;             performance categories (CPC) more than 1) and hypotension (systolic blood pressure&lt;br&gt;             less than 100)&lt;br&gt;&lt;br&gt;          3. Experiencing successful cardiac rescucitation following cardiac arrest&lt;br&gt;&lt;br&gt;        Exclusion Criteria:&lt;br&gt;&lt;br&gt;          1. History of stroke (based on interview)&lt;br&gt;&lt;br&gt;          2. Unequal pupil&lt;br&gt;&lt;br&gt;          3. Previous use of IABP&lt;br&gt;&lt;br&gt;          4. Aorta regurgitation&lt;br&gt;&lt;br&gt;          5. Brugada syndrome and congenital long QT&lt;br&gt;&lt;br&gt;        Drop-out Criteria:&lt;br&gt;&lt;br&gt;          1. Participants who died before IABP insertion&lt;br&gt;&lt;br&gt;          2. The family requests for a termination of treatment.&lt;br&gt;&lt;br&gt;          3. Anemia caused by bleeding with hemoglobin decrement by &gt;3 gr/dL&lt;br&gt;&lt;br&gt;          4. Ankle brachial index(ABI) less than 0,8&lt;br&gt;</t>
  </si>
  <si>
    <t>In-Hospital Mortality</t>
  </si>
  <si>
    <t>GS-US-313-4100</t>
  </si>
  <si>
    <t>Exclusion criteria: &lt;br&gt;                1) Administration of systemic steroids for more than 2 consecutive weeks within the past 3 months (i.e., 12 weeks) prior to receiving an influenza vaccination. Up to 3 single doses of systemic corticosteroids (e.g., given as a premedication) are permitted within 30 days prior to receiving an influenza vaccine, however none of these doses may be administered within 7 days prior to vaccination. Topical and inhaled steroids are permitted.&lt;br&gt;                2) Intravenous immunoglobulin (IVIG) therapy within the past 3 months (i.e., 12 weeks) prior to receiving an influenza vaccination, and/or planned administration during the study period.&lt;br&gt;                3) Cytotoxic chemotherapy and chronic administration (more than 14 days) of immunosuppressants within 30 days of vaccination.&lt;br&gt;                4) Vaccination against influenza within the last 24 weeks prior to vaccination in this study, and/or planned administration of a second dose of influenza vaccine during the study period.&lt;br&gt;                5) Receipt of any vaccine in the 4 weeks preceding the trial vaccination or planned receipt of any vaccine in the 4 weeks following trial vaccination.&lt;br&gt;                6) History of severe allergic or hypersensitivity reaction that is likely to be exacerbated by any component of an influenza vaccine including egg and chicken protein, or history of hypersensitivity to a previous dose of an influenza vaccine.&lt;br&gt;                7) Acute disease and/or fever at the time of baseline blood draw (fever is defined as temperature &lt;br&gt;                = 38¬∞C in an oral setting).&lt;br&gt;                8) Presence of any condition that could, in the opinion of the investigator, compromise the subject‚Äôs ability to participate in the study, such as history of substance abuse or psychiatric condition.&lt;br&gt;                9) Females who are pregnant or lactating (refer to the Gilead-sponsored parent study‚Äôs definition of ‚Äòchild-bearing potential‚Äô to determine if pregnancy testing is required. If a pregnancy test has been performed in the Gilead-sponsored parent study = 6 weeks prior to the baseline blood draw, it may be used for eligibility purposes. If a pregnancy test has not been performed in &gt; 6 weeks, a urine pregnancy test should be performed locally).&lt;br&gt;</t>
  </si>
  <si>
    <t>EUCTR2017-003055-30-ES;EUCTR2017-003055-30-GB;EUCTR2017-003055-30-PL</t>
  </si>
  <si>
    <t>Preventing Cardiovascular collaPse With Administration of Fluid Resuscitation Before Endotracheal Intubation: The PrePARE Trial</t>
  </si>
  <si>
    <t>Drug: intravenous crystalloid fluid, 500 mL</t>
  </si>
  <si>
    <t>https://clinicaltrials.gov/show/NCT03026777</t>
  </si>
  <si>
    <t>Preventing Cardiovascular collaPse With Administration of Fluid Resuscitation Before Endotracheal Intubation</t>
  </si>
  <si>
    <t>NCT03026777</t>
  </si>
  <si>
    <t>Louisiana State University Health Sciences Center in New Orleans</t>
  </si>
  <si>
    <t>Acute Respiratory Failure;Intubation Complication</t>
  </si>
  <si>
    <t>Prepare</t>
  </si>
  <si>
    <t>David Janz, MD, MSc</t>
  </si>
  <si>
    <t>LSU School of Medicine New Orleans</t>
  </si>
  <si>
    <t>&lt;br&gt;        Inclusion Criteria:&lt;br&gt;&lt;br&gt;          -  Patient is admitted to participating study unit&lt;br&gt;&lt;br&gt;          -  Planned procedure is endotracheal intubation and planned operator is a provider&lt;br&gt;             expected to routinely perform endotracheal intubation in the participating unit&lt;br&gt;&lt;br&gt;          -  Administration of sedation with or without neuromuscular blockade is planned&lt;br&gt;&lt;br&gt;          -  Age = 18 years old&lt;br&gt;&lt;br&gt;        Exclusion Criteria:&lt;br&gt;&lt;br&gt;          -  Operator believes fluid loading to be absolutely indicated or contraindicated for the&lt;br&gt;             safe care of the patient&lt;br&gt;&lt;br&gt;          -  Urgency of intubation precludes safe performance of study procedures&lt;br&gt;&lt;br&gt;          -  Pregnancy&lt;br&gt;&lt;br&gt;          -  Prisoners&lt;br&gt;&lt;br&gt;          -  Age &lt; 18 years old&lt;br&gt;</t>
  </si>
  <si>
    <t>Cardiovascular collapse</t>
  </si>
  <si>
    <t>In-hospital mortality;Ventilator-free days;ICU-free days;lowest arterial oxygen saturation;number of laryngoscopy attempts;vasopressor-free days;lowest systolic blood pressure</t>
  </si>
  <si>
    <t>Effectiveness of High Flow Oxygen Therapy in Patients With Hematologic Malignancy Acute Hypoxemic Respiratory Failure</t>
  </si>
  <si>
    <t>Device: High flow oxygen therapy</t>
  </si>
  <si>
    <t>https://clinicaltrials.gov/show/NCT03133520</t>
  </si>
  <si>
    <t>NCT03133520</t>
  </si>
  <si>
    <t>Kursat Gundogan</t>
  </si>
  <si>
    <t>Acute Hypoxemic Respiratory Failure;Hematologic Malignancy</t>
  </si>
  <si>
    <t>November, 2016</t>
  </si>
  <si>
    <t>&lt;br&gt;        Inclusion Criteria:&lt;br&gt;&lt;br&gt;          -  Known immunosuppression defined as haematological malignancy.&lt;br&gt;&lt;br&gt;          -  Need for oxygen therapy defined as with oxygen free arterial blood gas examination one&lt;br&gt;             or more of the following: (a) PaO2/FiO2&lt;300 mmHg (b) PaCO2=45 mmHg (c) SaO2&lt;92%&lt;br&gt;&lt;br&gt;          -  Respiratory distress with a respiratory rate &gt;22/min&lt;br&gt;&lt;br&gt;        Exclusion Criteria:&lt;br&gt;&lt;br&gt;          -  Refusal of study participation&lt;br&gt;&lt;br&gt;          -  Pregnancy or breastfeeding&lt;br&gt;&lt;br&gt;          -  Hypercapnia with a formal indication for non-invasive mechanical ventilation (NIMV)&lt;br&gt;             (PaCO2 = 45 mmHg)&lt;br&gt;&lt;br&gt;          -  Patients whose clinicians have decided on NIMV (Non-Invasive Mechanical Ventilation)&lt;br&gt;             and IMV (Invasive Mechanical Ventilation)&lt;br&gt;&lt;br&gt;          -  Haemodynamic instability (mean arterial pressure &lt;65 mmHg)&lt;br&gt;&lt;br&gt;          -  Vasopressor needs&lt;br&gt;&lt;br&gt;          -  Awareness confusion and disorientation&lt;br&gt;</t>
  </si>
  <si>
    <t>Intubation rate</t>
  </si>
  <si>
    <t>Mortality;patients comforts</t>
  </si>
  <si>
    <t>Ultrasound Assessment of Volume in Patients on Continuous Dialysis</t>
  </si>
  <si>
    <t>Other: Share ultrasound measurement of IVC collapsibility to Nephrology Attending;Other: Do not share ultrasound measurement of IVC collapsibility to Nephrology Attending</t>
  </si>
  <si>
    <t>https://clinicaltrials.gov/show/NCT03194750</t>
  </si>
  <si>
    <t>NCT03194750</t>
  </si>
  <si>
    <t>Volume Overload;Kidney Failure;Respiratory Failure</t>
  </si>
  <si>
    <t>F160407004</t>
  </si>
  <si>
    <t>Eric Judd, MD;Laura Latta;Laura Latta</t>
  </si>
  <si>
    <t>;alatta@uabmc.edu;alatta@uabmc.edu</t>
  </si>
  <si>
    <t>;205-975-8638;205-975-8638</t>
  </si>
  <si>
    <t>&lt;br&gt;        Inclusion Criteria:&lt;br&gt;&lt;br&gt;          -  Acute kidney injury requiring initiation of continuous renal replacement therapy&lt;br&gt;&lt;br&gt;          -  Respiratory failure requiring mechanical ventilation&lt;br&gt;&lt;br&gt;        Exclusion Criteria:&lt;br&gt;&lt;br&gt;          -  cirrhosis of liver&lt;br&gt;&lt;br&gt;          -  pregnant woman&lt;br&gt;&lt;br&gt;          -  abdominal surgery interfering with placement of ultrasound probe&lt;br&gt;&lt;br&gt;          -  end-stage kidney disease&lt;br&gt;</t>
  </si>
  <si>
    <t>Time to extubation;Length of ICU stay;Length of hospital stay;30 day mortality</t>
  </si>
  <si>
    <t>Difference in net fluid removal by CRRT at day 3;Agreement between volume assessment and inferior vena cava collapsibility by level of training.</t>
  </si>
  <si>
    <t>Assesment of the Endotracheal Tube Cuff Pressure Values in ICU Pateints Before and After Training Seminar</t>
  </si>
  <si>
    <t>Other: traning seminar</t>
  </si>
  <si>
    <t>https://clinicaltrials.gov/show/NCT03401463</t>
  </si>
  <si>
    <t>NCT03401463</t>
  </si>
  <si>
    <t>Jagiellonian University</t>
  </si>
  <si>
    <t>Respiratory Tract Diseases;Respiratory Tract Infections;Pneumonia, Ventilator-Associated;Ventilator-Induced Lung Injury</t>
  </si>
  <si>
    <t>October 26, 2017</t>
  </si>
  <si>
    <t>1072.6120.194.2017</t>
  </si>
  <si>
    <t>&lt;br&gt;        Inclusion Criteria:&lt;br&gt;&lt;br&gt;          -  Mechanically ventilated patients intubated in a medical intensive care unit&lt;br&gt;&lt;br&gt;        Exclusion Criteria:&lt;br&gt;&lt;br&gt;          -  Patient requiring prone positioning, tracheo-esophageal fistula, lung transplant and&lt;br&gt;             neutropenic patients&lt;br&gt;</t>
  </si>
  <si>
    <t>monitoring of cuff pressures</t>
  </si>
  <si>
    <t>preventing complications of incorrect pressure in tracheal cuff</t>
  </si>
  <si>
    <t>Pilot Study in Young Adults to Examine the Kinetics of Changes in the B-cell Repertoire Following TIV Immunization</t>
  </si>
  <si>
    <t>Biological: 2011-2012 Fluzone IIV3 (IM);Biological: 2011-2012 Fluzone IIV3 (IM);Biological: 2011-2012 Fluzone IIV3 (IM);Biological: 2011-2012 Fluzone IIV3 (IM)</t>
  </si>
  <si>
    <t>https://clinicaltrials.gov/show/NCT02987374</t>
  </si>
  <si>
    <t>NCT02987374</t>
  </si>
  <si>
    <t>U19AI057229-06;SU-24167</t>
  </si>
  <si>
    <t>Cornelia Dekker, MD;Stephen Quake, PhD;Cornelia Dekker, MD;Stephen Quake, PhD;Cornelia Dekker, MD;Stephen Quake, PhD;Cornelia Dekker, MD;Stephen Quake, PhD;Cornelia Dekker, MD;Stephen Quake, PhD</t>
  </si>
  <si>
    <t>&lt;br&gt;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      ;&lt;br&gt;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      ;&lt;br&gt;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      ;&lt;br&gt;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t>
  </si>
  <si>
    <t>https://clinicaltrials.gov/ct2/show/results/NCT02987374</t>
  </si>
  <si>
    <t>A phase III, open-label study to assess the immunogenicity and reactogenicity of GSK Biologicals‚Äô DTPa-IPV/Hib vaccine administered as a three-dose primary vaccination course at 3, 4.5 and 6 months of age and a booster dose at 18 months of age in healthy infants in Russia. - DTPA-IPV (INFANRIX-IPV)-061</t>
  </si>
  <si>
    <t>&lt;br&gt;Trade Name: Infanrix¬Æ -IPV/Hib&lt;br&gt;Product Code: Infanrix-IPV+Hib&lt;br&gt;Pharmaceutical Form: Powder and suspension for suspension for injection&lt;br&gt;INN or Proposed INN: -&lt;br&gt;Current Sponsor code: D&lt;br&gt;Other descriptive name: DIPHTHERIA TOXOID&lt;br&gt;Concentration unit: IU international unit(s)&lt;br&gt;Concentration type: not less then&lt;br&gt;Concentration number: 30-&lt;br&gt;INN or Proposed INN: -&lt;br&gt;Current Sponsor code: T&lt;br&gt;Other descriptive name: TETANUS TOXOID&lt;br&gt;Concentration unit: IU international unit(s)&lt;br&gt;Concentration type: not less then&lt;br&gt;Concentration number: 40-&lt;br&gt;INN or Proposed INN: -&lt;br&gt;Current Sponsor code: PT&lt;br&gt;Other descriptive name: PERTUSSIS TOXOID&lt;br&gt;Concentration unit: ¬µg microgram(s)&lt;br&gt;Concentration type: equal&lt;br&gt;Concentration number: 25-&lt;br&gt;INN or Proposed INN: -&lt;br&gt;Current Sponsor code: FHA&lt;br&gt;Other descriptive name: FILAMENTOUS HAEMAGGLUTININ&lt;br&gt;Concentration unit: ¬µg microgram(s)&lt;br&gt;Concentration type: equal&lt;br&gt;Concentration number: 25-&lt;br&gt;INN or Proposed INN: -&lt;br&gt;Current Sponsor code: PRN&lt;br&gt;Other descriptive name: PERTUSSIS PERTACTIN&lt;br&gt;Concentration unit: ¬µg microgram(s)&lt;br&gt;Concentration type: equal&lt;br&gt;Concentration number: 8-&lt;br&gt;INN or Proposed INN: -&lt;br&gt;Other descriptive name: POLIOVIRUS (INACTIVATED) TYPE 1 (MAHONEY STRAIN)&lt;br&gt;Concentration unit: DAgU D antigen unit(s)&lt;br&gt;Concentration type: equal&lt;br&gt;Concentration number: 40-&lt;br&gt;INN or Proposed INN: -&lt;br&gt;Other descriptive name: POLIOVIRUS (INACTIVATED) TYPE 2 (MEF-1 STRAIN)&lt;br&gt;Concentration unit: DAgU D antigen unit(s)&lt;br&gt;Concentration type: equal&lt;br&gt;Concentration number: 8-&lt;br&gt;INN or Proposed INN: -&lt;br&gt;Other descriptive name: POLIOVIRUS (INACTIVATED) TYPE 3 (SAUKETT STRAIN)&lt;br&gt;Concentration unit: DAgU D antigen unit(s)&lt;br&gt;Concentration type: equal&lt;br&gt;Concentration number: 32-&lt;br&gt;INN or Proposed INN: -&lt;br&gt;Current Sponsor code: HIB&lt;br&gt;Other descriptive name: HAEMOPHILUS TYPE B CONJUGATE VACCINE (TETANUS TOXOID CONJUGATE)&lt;br&gt;Concentration unit: ¬µg microgram(s)&lt;br&gt;Concentration type: equal&lt;br&gt;Concentration number: 10-&lt;br&gt;&lt;br&gt;</t>
  </si>
  <si>
    <t>https://www.clinicaltrialsregister.eu/ctr-search/search?query=eudract_number:2013-005577-43</t>
  </si>
  <si>
    <t>Immunogenicity and safety of GSK Biologicals‚Äô combined diphtheria-tetanus-acellular pertussis-inactivated poliovirus and Haemophilus influenzae type b (DTPa-IPV/Hib) conjugate vaccine.</t>
  </si>
  <si>
    <t>EUCTR2013-005577-43-Outside-EU/EEA</t>
  </si>
  <si>
    <t>Healthy volunteers (immunisation against diphtheria-tetanus-acellular pertussis-inactivated poliovirus and Haemophilus influenzae type b) &lt;br&gt;MedDRA version: 19.0Level: SOCClassification code 10021881Term: Infections and infestationsSystem Organ Class: 10021881 - Infections and infestations;Therapeutic area: Diseases [C] - Bacterial Infections and Mycoses [C01]</t>
  </si>
  <si>
    <t>NCT02858440</t>
  </si>
  <si>
    <t>rue de l'Institut, 89</t>
  </si>
  <si>
    <t>Inclusion criteria: &lt;br&gt;‚Ä¢ Subjects‚Äô parent(s)/adoptive parent(s) who, in the opinion of the investigator, can and will comply with the requirements of the protocol.&lt;br&gt;‚Ä¢ A male or female child between 3 and 4 months of age at the time of the first vaccination.&lt;br&gt;‚Ä¢ Written informed consent obtained from the parents/adoptive parent(s) of the subject prior to performing any study specific procedure.&lt;br&gt;‚Ä¢ Healthy subjects as established by medical history and clinical examination before entering into the study.&lt;br&gt;‚Ä¢ Born full-term&lt;br&gt;&lt;br&gt;Are the trial subjects under 18? yes&lt;br&gt;Number of subjects for this age range: 235&lt;br&gt;F.1.2 Adults (18-64 years) no&lt;br&gt;F.1.2.1 Number of subjects for this age range &lt;br&gt;F.1.3 Elderly (&gt;=65 years) no&lt;br&gt;F.1.3.1 Number of subjects for this age range &lt;br&gt;</t>
  </si>
  <si>
    <t>Exclusion criteria: &lt;br&gt;‚Ä¢ Child in care&lt;br&gt;‚Ä¢ Use of any investigational or non-registered product other than the study vaccine during the period starting 30 days before the first dose of study vaccine, or planned use during the study period.&lt;br&gt;‚Ä¢ Any medical condition that in the judgment of the investigator would make intramuscular injection unsafe.&lt;br&gt;‚Ä¢ Chronic administration of immunosuppressants or other immune-modifying drugs during the period starting since birth. For corticosteroids, this will mean prednisone &gt;= 0.5 mg/kg/day, or equivalent. Inhaled and topical steroids are allowed.&lt;br&gt;‚Ä¢ Administration of long-acting immune-modifying drugs at any time during the study period &lt;br&gt;‚Ä¢ Planned administration/administration of a vaccine not foreseen by the study protocol in the period starting 30 days before the first dose and ending 30 days after the last dose of vaccine administration, with the exception of hepatitis B and other vaccines given as part of the national immunisation schedule and as part of routine vaccination practice, that are allowed at any time during the study period. Seasonal or pandemic influenza vaccine can be given at any time during the study, and according to the Summary of Product Characteristics and national recommendations.&lt;br&gt;‚Ä¢ Concurrently participating in another clinical study, at any time during the study period, in which the subject has been or will be exposed to an investigational or a non-investigational vaccine/product &lt;br&gt;‚Ä¢ Previous vaccination against diphtheria, tetanus, pertussis, poliomyelitis and Hib diseases.&lt;br&gt;‚Ä¢ History of diphtheria, tetanus, pertussis, poliomyelitis and Hib diseases.&lt;br&gt;‚Ä¢ Any confirmed or suspected immunosuppressive or immunodeficient condition, based on medical history and physical examination.&lt;br&gt;‚Ä¢ Family history of congenital or hereditary immunodeficiency.&lt;br&gt;‚Ä¢ History of any reaction or hypersensitivity likely to be exacerbated by any component of the vaccine.&lt;br&gt;‚Ä¢ Major congenital defects.&lt;br&gt;‚Ä¢ Serious chronic illness.&lt;br&gt;‚Ä¢ History of any neurological disorders or seizures.&lt;br&gt;‚Ä¢ Acute disease and/or fever at the time of enrolment.&lt;br&gt;- Fever is defined as temperature &gt;= 37.5¬∞C for oral, axillary or tympanic route, or &gt;= 38.0¬∞C for rectal route.&lt;br&gt;- Subjects with a minor illness without fever may be enrolled at the discretion of the investigator.&lt;br&gt;‚Ä¢ Administration of immunoglobulins and/or any blood products since birth or planned administration during the study period.&lt;br&gt;&lt;br&gt;</t>
  </si>
  <si>
    <t>Main Objective: To assess the immune response to the study vaccine in terms of seroprotection status for diphtheria, tetanus, Hib and poliovirus types 1, 2 and 3 antigens, and in terms of sero-positivity to the pertussis antigens, one month after the third dose of primary vaccination;Secondary Objective: To assess the immune response to the study vaccine in terms of seroprotection to diphtheria, tetanus, Hib and poliovirus types 1, 2 and 3 antigens, and in terms of seropositivity to the pertussis antigens, one month after the booster vaccination.&lt;br&gt;&lt;br&gt;To assess the immune response to the study vaccine in terms of antibody concentrations or titres against diphtheria, tetanus, Hib, poliovirus types 1, 2 and 3 antigens, and pertussis antigens, one month after the third dose of primary vaccination and one month after the booster vaccination.&lt;br&gt;&lt;br&gt;To assess the safety and reactogenicity of the study vaccine in terms of solicited symptoms, unsolicited symptoms and serious adverse events (SAEs)&lt;br&gt;;Primary end point(s): 1)  Number of seroprotected subjects against anti-diphtheria (anti-D) and anti-tetanus (anti T)&lt;br&gt;A seroprotected subject is defined as a subject with anti-D/anti-T antibody concentrations greater than or equal to (=) 0.1 International Units per millilitre (IU/mL). &lt;br&gt;2) Number of seroprotected subjects against anti-poliovirus (anti-polio) types 1, 2 and 3&lt;br&gt;A seroprotected subject is defined as a subject with anti-polio antibody titres = 8&lt;br&gt;3) Number of seroprotected subjects against anti-polyribosyl ribitol phosphate (anti-PRP). &lt;br&gt;A seroprotected subject is defined as a subject with anti-PRP antibody concentrations = 0.15 micrograms per millilitre (¬µg/mL)&lt;br&gt;4) Number of seropositive subjects for anti-pertussis (anti- PT), anti-filamentous haemagglutinin (anti-FHA) and anti-pertactin (anti-PRN).&lt;br&gt;A seropositive subject is defined as a subject whose antibody concentration/titre is = to the assay cut-off.;Timepoint(s) of evaluation of this end point: 1) At Month 4.&lt;br&gt;2) At Month 4.&lt;br&gt;3) At Month 4.&lt;br&gt;4) At Month 4.</t>
  </si>
  <si>
    <t>Secondary end point(s): 1) Number of seroprotected subjects against anti-diphtheria (anti-D) and anti-tetanus (anti T).&lt;br&gt;A seroprotected subject is defined as a subject with anti-D/anti-T antibody concentrations = 0.1 International Units per millilitre (IU/mL). &lt;br&gt;2) Number of seroprotected subjects against anti-poliovirus (anti-polio) types 1, 2 and 3. &lt;br&gt;A seroprotected subject is defined as a subject with anti-polio antibody titres = 8.&lt;br&gt;3)Number of seroprotected subjects against anti-polyribosyl ribitol phosphate (anti-PRP). &lt;br&gt;A seroprotected subject is defined as a subject with anti-PRP antibody concentrations = 0.15 micrograms per millilitre (¬µg/mL)&lt;br&gt;4) Number of seropositive subjects for anti-pertussis (anti-PT), anti-filamentous haemagglutinin (anti-FHA) and anti-pertactin (anti-PRN).&lt;br&gt;A seropositive subject is defined as a subject whose antibody concentration/titre is = to the assay cut-off.&lt;br&gt;5) Antibody concentrations for anti-D and anti-T.&lt;br&gt;Concentrations will be expressed as geometric mean con-centrations (GMCs) for the seroprotection cut-off.&lt;br&gt;6) Antibody titres for anti-polio types 1, 2 and 3.&lt;br&gt;Titres will be expressed as geometric mean titres (GMTs) for the seroprotection cut-off.&lt;br&gt;7) Antibody concentrations for anti-PRP.&lt;br&gt;Concentrations will be expressed as GMCs for the seropro-tection cut-off.&lt;br&gt;8) Antibody concentrations for anti-PT, anti-FHA and anti-PRN.&lt;br&gt;Concentrations will be expressed as GMCs for the seropositivity cut-off.&lt;br&gt;9) Number of subjects with solicited local and general symptoms.&lt;br&gt;Occurrence of solicited local/general symptoms after each primary vaccination dose and following the booster vaccination.&lt;br&gt;10)  Number of subjects with unsolicited adverse events (AEs).&lt;br&gt;An unsolicited AE is defined as any AE reported in addition to those solicited during the clinical study. Also any ‚Äòsolicited‚Äô symptom with onset outside the specified period of follow-up for solicited symptoms will be reported as an unsolicited AE.&lt;br&gt;11) Number of subjects with serious adverse events (SAEs).&lt;br&gt;An SAE is defined as any untoward medical occurrence that results in death, is life threatening, requires hospitalisation or prolongation of existing hospitalisation, or results in disabil-ity/incapacity. &lt;br&gt;;Timepoint(s) of evaluation of this end point: 1) At Month 16&lt;br&gt;2) At Month 16&lt;br&gt;3) At Month 16&lt;br&gt;4) At Month 16&lt;br&gt;5) At Months 4 and 16&lt;br&gt;6) At Months 4 and 16&lt;br&gt;7) At Months 4 and 16&lt;br&gt;8) At Months 4 and 16&lt;br&gt;9) During the 4-day (Days 0-3) follow-up period after each dose&lt;br&gt;10) During the 31-day (Days 0-30) follow-up period after each dose&lt;br&gt;11) From Month 0</t>
  </si>
  <si>
    <t>Clinical outcome in treatment of MDR A.baumannii pneumonia treated with colistin combined with high dose sulbactam : A randomized control trial.</t>
  </si>
  <si>
    <t>Give colistin combined with sulbactam 9-g/d , Give colistin combined with sulbactam 12-g/d</t>
  </si>
  <si>
    <t>http://www.clinicaltrials.in.th/index.php?tp=regtrials&amp;menu=trialsearch&amp;smenu=fulltext&amp;task=search&amp;task2=view1&amp;id=4928</t>
  </si>
  <si>
    <t>A Randomized Controlled Trial of colistin combined with sulbactam : 9 g/day versus 12 g/day in treatment of multi-drugs resistance Acinetobacter baumannii (MDR Acinetobacter baumannii) pneumonia</t>
  </si>
  <si>
    <t>TCTR20190623002</t>
  </si>
  <si>
    <t>Department of Medicine, Phramongkutklao Hospital</t>
  </si>
  <si>
    <t>Multidrug resistance Acinetobacter baumannii pneumonia &lt;br&gt;MDR A. baumannii, colistin, high dose sulbactam;MDR A. baumannii, colistin, high dose sulbactam</t>
  </si>
  <si>
    <t>Chutchawan</t>
  </si>
  <si>
    <t>Ungthammakhun</t>
  </si>
  <si>
    <t>315 Ratchawithi road, Thungphayathai subdistrict,  Ratchathewi district Bangkok 10400</t>
  </si>
  <si>
    <t>rebornhue@gmail.com</t>
  </si>
  <si>
    <t>Phramongklao hospital</t>
  </si>
  <si>
    <t>Inclusion criteria: -A. baumannii MDR pneumonia patients&lt;br&gt;-Age 18 or over 18 years old</t>
  </si>
  <si>
    <t>Exclusion criteria: -Sputum culture shows mixed organisms&lt;br&gt;-Concurrent or coinfection with other organs&lt;br&gt;-Not received colistin for empirical treatment &lt;br&gt;-Receive colistin &gt;6 calendar days before date of collected sputum&lt;br&gt;-Allergy to colistin or sulbactam&lt;br&gt;-Previous participated in this trial within 14 days&lt;br&gt;-Pregnancy&lt;br&gt;</t>
  </si>
  <si>
    <t>mortality [Timeframe 7 and 28 days mortality rate]</t>
  </si>
  <si>
    <t>ICU day, ventilator day, adverse event [Timeframe until discharge from ICU, off mechanical ventilator, complete treatment length of ICU stay or mechanical ventilator use, adverse drug events]</t>
  </si>
  <si>
    <t>Henry Ford Heart Score Randomized Trial: Rapid Discharge of Patients Evaluated for Possible Myocardial Infarction</t>
  </si>
  <si>
    <t>Other: Deferral of admission for stress test;Other: Deferral of admission for stress test;Other: Deferral of admission for stress test;Other: Deferral of admission for stress test</t>
  </si>
  <si>
    <t>https://clinicaltrials.gov/show/NCT03058120</t>
  </si>
  <si>
    <t>NCT03058120</t>
  </si>
  <si>
    <t>Allocation: Randomized. Intervention model: Parallel Assignment. Primary purpose: Other. Masking: Single (Investigator).</t>
  </si>
  <si>
    <t>Chest Pain;Heart Attack;Coronary Artery Disease;Chest Pain;Heart Attack;Coronary Artery Disease;Chest Pain;Heart Attack;Coronary Artery Disease;Chest Pain;Heart Attack;Coronary Artery Disease</t>
  </si>
  <si>
    <t>February 19, 2014</t>
  </si>
  <si>
    <t>IRB 8558</t>
  </si>
  <si>
    <t>&lt;br&gt;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      ;&lt;br&gt;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      ;&lt;br&gt;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      ;&lt;br&gt;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t>
  </si>
  <si>
    <t>Cost of hospitalization;Length of stay;Cost of hospitalization;Length of stay;Cost of hospitalization;Length of stay</t>
  </si>
  <si>
    <t>30-day MACE</t>
  </si>
  <si>
    <t>Effects of Ventilation Positive Biphasic Pressure compared to Protective Ventilatory Strategy in intensive care patients with Community-Acquired Pneumonia: a randomized controlled trial</t>
  </si>
  <si>
    <t>1) Controlled Pressure Ventilation with the following settings: patient in 30-45 ¬∞ position, the airway pressure level will be adjusted to reach VT = 6 ml / kg, respiratory rate to reach pH&gt; 7.30 and the main objective during mechanical ventilation is to maintain oxygenation (88% ? peripheral oxygen saturation ? 95%) or 55mmHg ? PaO2 ? 80mmHg; PEEP level will be adjusted according to the PEEP-FiO2 table.&lt;br&gt;&lt;br&gt;VERSUS&lt;br&gt;&lt;br&gt;2) Ventilation with Positive Biphasic Pressure: Patient at 30-45 ¬∞ position, High Pressure will be adjusted to reach VT = 6ml / kg, and Low Pressure will be adjusted to maintain oxygenation (88% ? oxygen peripheral saturation ? 95 %) or 55mmHg ? PaO2 ?80mmHg. The time in High Pressure (THigh) and Low Pressure (TLow) will be 2.5 seconds, (inspiration ratio: expiration = 1: 1). If spontaneous cycles (those arising from muscle activity of the patient) are detected, the supportive pressure ventilation will be adjusted to VT = 6ml / kg. The PEEP level will be adjusted according to the PEEP-FiO2 table.&lt;br&gt;&lt;br&gt;Total number of patients 98;Device;Pulmonary Ventilation;Pneumonia</t>
  </si>
  <si>
    <t>http://www.ensaiosclinicos.gov.br/rg/RBR-62wfjg/</t>
  </si>
  <si>
    <t>Ventilation Effects of Two-Phase Pressure compared to conventional ventilation in patients hospitalized in the ICU with community-acquired pneumonia</t>
  </si>
  <si>
    <t>RBR-62wfjg</t>
  </si>
  <si>
    <t>Clinical trial, randomized-controlled, parallel, open, two-arms</t>
  </si>
  <si>
    <t>Hospital Pr√≥ Card√≠aco - Rio de Janeiro, RJ, Brazil</t>
  </si>
  <si>
    <t>Bacterial pneumonia &lt;br&gt;Pneumonia, Bacterial;J00-J99;Pneumonia, Bacterial</t>
  </si>
  <si>
    <t>RBR-62</t>
  </si>
  <si>
    <t>CAAE 90684218000005533;2.732.834</t>
  </si>
  <si>
    <t>Felipe</t>
  </si>
  <si>
    <t>Saddy</t>
  </si>
  <si>
    <t>Rua Dona Mariana, 219,217 e 227 - Botafogo</t>
  </si>
  <si>
    <t>fsaddy@gmail.com</t>
  </si>
  <si>
    <t>Hospital Pr√≥ Card√≠aco</t>
  </si>
  <si>
    <t>Universidade Federal do Rio de Janeiro - Rio de Janeiro, RJ, Brazil</t>
  </si>
  <si>
    <t>Inclusion criteria: Signs and symptoms of pneumonia according to current guidelines; Age greater than 18 years;Being on invasive mechanical ventilation for up to 24 hours;Free and informed consent form obtained from the family</t>
  </si>
  <si>
    <t>Exclusion criteria: Transplantation (Organ and / or bone marrow);HIV positive;Immunosuppressive treatment (Corticosteroid);Tuberculosis; Hospitalization in other ICUs or emergency department in the last 14 days; Pregnancy; morbid obesity;severe liver disease;Pneumothorax;Clinical decision on palliative care;Estimated duration of mechanical ventilation less 48 hours;Neoplasms and neurological diseases</t>
  </si>
  <si>
    <t>Increase in the number of free days of mechanical ventilation within a 28-day interval from entry into mechanical ventilation, as measured by daily visits while the patient is hospitalized.</t>
  </si>
  <si>
    <t>Increase survival by 28 days, measured every day through daily visits while the patient is hospitalized.;Increase or decrease of days of ICU stay measured through daily visits while the patient is hospitalized.;Increase or decrease of days of hospital stay measured by daily visits while the patient is hospitalized.;Increased or decreased inflammation markers, interleukins (IL) -8, IL-6, IL-1beta, C-reactive protein, pro-calcitonin, pro-endothelin observed on blood collection on days 1, 3, 7 and 28 through the Bradford method.;Increased or decreased epithelial injury markers sRAGE, SP-A, SP-D, Club Cell protein-16 in blood collection on days 1, 3, 7 and 28 through the Bradford method.</t>
  </si>
  <si>
    <t>A MULTICENTER, SINGLE-ARM, OPEN-LABEL STUDY TO ASSESS THE SAFETY, PHARMACOKINETICS, AND EFFICACY OF BALOXAVIR MARBOXIL IN OTHERWISE HEALTHY PEDIATRIC PATIENTS FROM BIRTH TO LESS THAN 1 YEAR WITH INFLUENZA-LIKE SYMPTOMS - Ministone 1</t>
  </si>
  <si>
    <t>&lt;br&gt;                Product Name: Baloxavir marboxil&lt;br&gt;                Product Code: RO7191686/F08&lt;br&gt;                Pharmaceutical Form: Granules for oral suspension&lt;br&gt;                INN or Proposed INN: BALOXAVIR MARBOXIL&lt;br&gt;                Current Sponsor code: RO7191686&lt;br&gt;                Concentration unit: mg/ml milligram(s)/millilitre&lt;br&gt;                Concentration type: equal&lt;br&gt;                Concentration number: 2-&lt;br&gt;&lt;br&gt;</t>
  </si>
  <si>
    <t>https://www.clinicaltrialsregister.eu/ctr-search/search?query=eudract_number:2018-002154-70</t>
  </si>
  <si>
    <t>A Study to Assess the Safety, Pharmacokinetics (how the body affects the drug), and Efficacy (how well the drug works) of Baloxavir Marboxil in Otherwise Healthy Pediatric Patients from Birth to &lt; 1 Year with Influenza-Like Symptoms</t>
  </si>
  <si>
    <t>EUCTR2018-002154-70-PL</t>
  </si>
  <si>
    <t>Controlled: no                Randomised: no                Open: yes                Single blind: no                Double blind: no                Parallel group: no                Cross over: no                Other: no                If controlled, specify comparator, Other Medicinial Product: no                Placebo: no                Other: no                Number of treatment arms in the trial: 1</t>
  </si>
  <si>
    <t>Panama;United States;Mexico;Finland;Costa Rica;Thailand;Spain;Poland;Russian Federation;Israel;South Africa</t>
  </si>
  <si>
    <t>CP40559</t>
  </si>
  <si>
    <t>Inclusion criteria: &lt;br&gt;                -  Age from birth to &lt; 1 year at screening&lt;br&gt;                -  Parent/guardian willing and able to comply with study requirements, in the investigator‚Äôs judgment&lt;br&gt;                -  Patients with a diagnosis of influenza virus infection confirmed by the presence of all of the following:&lt;br&gt;                o Fever &gt;= 38¬∞C (tympanic temperature) at screening&lt;br&gt;                o At least one respiratory symptom (either cough or coryza)&lt;br&gt;                -  The time interval between the onset of symptoms and screening is &lt;= 96 hours&lt;br&gt;&lt;br&gt;                Are the trial subjects under 18? yes&lt;br&gt;                Number of subjects for this age range: 30&lt;br&gt;                F.1.2 Adults (18-64 years) no&lt;br&gt;                F.1.2.1 Number of subjects for this age range&lt;br&gt;                F.1.3 Elderly (&gt;=65 years) no&lt;br&gt;                F.1.3.1 Number of subjects for this age range&lt;br&gt;</t>
  </si>
  <si>
    <t>Exclusion criteria: &lt;br&gt;                -  Hospitalized for complications of influenza or significant comorbidities&lt;br&gt;                -  Concurrent infections requiring systemic antiviral therapy at screening&lt;br&gt;                -  Require, in the opinion of the investigator, any of the prohibited medication during the study&lt;br&gt;                -  Preterm neonates (born at &lt; 37 weeks gestation)&lt;br&gt;                -  Weigh &lt; 2.5 kg at screening&lt;br&gt;                o Only children &gt; 4.5 kg will be eligible to take part in countries that have volume limits for blood draws set at 1% of the total blood volume (maximum over 24 hour period) and 3% of the total blood volume (maximum over 30-day period)&lt;br&gt;                -  Previous treatment with peramivir, laninamivir, oseltamivir, zanamivir, or amantadine within 2 weeks prior to screening&lt;br&gt;                -  Immunization with a live/attenuated influenza vaccine during the 2 weeks prior to screening&lt;br&gt;                -  Concomitant treatment with steroids or other immuno-suppressant therapy&lt;br&gt;                -  Known HIV infection or other immunosuppressive disorder&lt;br&gt;                -  Uncontrolled renal, vascular, neurologic or metabolic disease, hepatitis, cirrhosis, or pulmonary disease or patients with known chronic renal failure&lt;br&gt;                -  Active cancer at any site&lt;br&gt;                -  History of organ transplant&lt;br&gt;                -  Known allergy to study drug or to acetaminophen&lt;br&gt;                -  Participation in a clinical trial within 4 weeks or five half-lives of exposure to an investigational drug prior to screening, whichever is longer&lt;br&gt;&lt;br&gt;&lt;br&gt;</t>
  </si>
  <si>
    <t>&lt;br&gt;                Main Objective: ‚Ä¢ To evaluate the safety of a single dose of baloxavir marboxil&lt;br&gt;            ;&lt;br&gt;                Secondary Objective: ‚Ä¢ To evaluate the efficacy of baloxavir marboxil&lt;br&gt;                ‚Ä¢ To evaluate the virological activity of baloxavir marboxil&lt;br&gt;                ‚Ä¢ To evaluate the pharmacokinetics (PK) of baloxavir marboxil after single dose administration&lt;br&gt;            ;&lt;br&gt;                Primary end point(s): 1. Incidence, severity, and timing of adverse events, serious adverse events, vital sign measurements, and clinical laboratory tests&lt;br&gt;            ;&lt;br&gt;                Timepoint(s) of evaluation of this end point: 1. Up to Day 29 or early termination&lt;br&gt;</t>
  </si>
  <si>
    <t>&lt;br&gt;                Timepoint(s) of evaluation of this end point: 1-4. Up to Day 15&lt;br&gt;                5-7. Up to Day 29&lt;br&gt;                8. From baseline (Day 1) to Day 29&lt;br&gt;                9-10. Up to Day 29&lt;br&gt;                11. 24 and 72 hours post dose of study drug&lt;br&gt;                12. Day 1, Day 2, Day 4, Day 6-10&lt;br&gt;            ;&lt;br&gt;                Secondary end point(s): 1. Time to alleviation of influenza signs and symptoms&lt;br&gt;                2. Duration of fever&lt;br&gt;                3. Duration of symptoms&lt;br&gt;                4. Time to return to normal health and activity&lt;br&gt;                5. Frequency of influenza-related complications&lt;br&gt;                6. Proportion of patients requiring antibiotics&lt;br&gt;                7. Time to cessation of viral shedding by virus titer and by reverse transcription-polymerase chain reaction (RT PCR)&lt;br&gt;                8. Change from baseline in influenza virus titer and in the amount of virus RNA (RT-PCR) at each time point&lt;br&gt;                9. Proportion of patients with positive influenza virus titer and proportion of patients positive by RT-PCR at each time point&lt;br&gt;                10. Area under the curve in virus titer and in the amount of virus RNA (RT-PCR)&lt;br&gt;                11. Plasma concentrations of baloxavir marboxil (pro drug) and S-033447 (active metabolite) will be summarized by time C24  (plasma concentration 24 hours postdose) and C72 (plasma concentration 72 hours postdose) and cohort&lt;br&gt;                12. Population PK model derived PK parameters (e.g., apparent clearance [CL/F], apparent volume of distribution for the central compartment [Vc/F], area under the concentration‚Äìtime curve from time 0 to infinity [AUCinf], maximum plasma concentration [Cmax])&lt;br&gt;</t>
  </si>
  <si>
    <t>A MULTICENTER, SINGLE-ARM, OPEN-LABEL STUDY TO ASSESS THE SAFETY, PHARMACOKINETICS, AND EFFICACY OF BALOXAVIR MARBOXIL IN OTHERWISE HEALTHY PEDIATRIC PATIENTS FROM BIRTH TO LESS THAN 1 YEAR WITH INFLUENZA-LIKE SYMPTOMS</t>
  </si>
  <si>
    <t>A Phase III , open-label study of KRP-AM1977Y for patients with respiratory tract infection</t>
  </si>
  <si>
    <t>Intervention name : KRP-AM1977Y 150mg KIT FOR INTRAVENOUS DRIP INFUSION&lt;br&gt;INN of the intervention : -&lt;br&gt;Dosage And administration of the intervention : 300mg QD intravenous infusion on Day 1, followed by 150mg QD on Days 2 and after.&lt;br&gt;Control intervention name : -&lt;br&gt;INN of the control intervention : -&lt;br&gt;Dosage And administration of the control intervention : -</t>
  </si>
  <si>
    <t>https://www.clinicaltrials.jp/user/showCteDetailE.jsp?japicId=JapicCTI-163302</t>
  </si>
  <si>
    <t>A Phase III , open-label study of KRP-AM1977Y in respiratory tract infection</t>
  </si>
  <si>
    <t>JPRN-JapicCTI-163302</t>
  </si>
  <si>
    <t>Multi-center, open-label study</t>
  </si>
  <si>
    <t>Kyorin Pharmaceutical Co.,LTD</t>
  </si>
  <si>
    <t>Secondary infection of chronic respiratory disease , aspiration pneumonia and Lung abscess</t>
  </si>
  <si>
    <t>Kyorin Pharmaceutical Co., Ltd. Clinical Development Center</t>
  </si>
  <si>
    <t>develop@mb.kyorin-pharm.co.jp</t>
  </si>
  <si>
    <t>Inclusion criteria: Respiratory tract infection with clear infection symptoms</t>
  </si>
  <si>
    <t>Exclusion criteria: Patient with hypersensitivity to quinolone antibacterial agent&lt;br&gt;Patient with serious functional disorder that would unsuitable for the study&lt;br&gt;Patient showing the tendency to improve pneumonia symptoms by other agents&lt;br&gt;etc.</t>
  </si>
  <si>
    <t>efficacy&lt;br&gt;Secondary infection of chronic respiratory disease: Clinical efficacy at test of cure&lt;br&gt;Aspiration pneumonia and Lung abscess: Clinical efficacy at end of treatment&lt;br&gt;Assessment of clinical response by comparing the clinical findings</t>
  </si>
  <si>
    <t>efficacy&lt;br&gt;Secondary infection of chronic respiratory disease: Clinical efficacy at end of treatment,etc.&lt;br&gt;Aspiration pneumonia and Lung abscess: Clinical efficacy at Day 3,etc.&lt;br&gt;Assessment of clinical response by comparing the clinical findings</t>
  </si>
  <si>
    <t>Hokkaido Medical Center Clinical IRB</t>
  </si>
  <si>
    <t>011-611-8111</t>
  </si>
  <si>
    <t>Comparing the Effect of Different Doses of Fentanyl on Sedation of Infants with respiratory distress syndrome under Mechanical Ventilation; A Randomized Clinical Trial</t>
  </si>
  <si>
    <t>Intervention 1: First group: Fentanyl 0.5 mcg/kg as single dose. Intervention 2: Second group: Fentanyl 1 mcg/kg as single dose.;Treatment - Drugs;Treatment - Drugs;First group: Fentanyl 0.5 mcg/kg as single dose;Second group: Fentanyl 1 mcg/kg as single dose</t>
  </si>
  <si>
    <t>http://en.irct.ir/trial/16037</t>
  </si>
  <si>
    <t>The effect of two different doses of Fentanyl on sedation of infants with respiratory distress syndrome under mechanical ventilation</t>
  </si>
  <si>
    <t>IRCT2017082517413N27</t>
  </si>
  <si>
    <t>Randomization: Randomized, Blinding: Not blinded, Placebo: Not used, Assignment: Parallel, Purpose: Treatment, Other design features: Randomization was done using random number table.</t>
  </si>
  <si>
    <t>Vice Chancellor for Research, Baqiyatallah University of Medical Sciences</t>
  </si>
  <si>
    <t>dr.najafian@yahoo.com</t>
  </si>
  <si>
    <t>Inclusion criteria: Inclusion criteria: Infants between 2.5 and 4 kg of weight with respiratory distress syndrome who needed intubation and mechanical ventilation&lt;br&gt; Exclusion criteria: Patients lower than 2.5 kg and more than 4 kg; congenital heart disease; brain anomalies; metabolic or chromosomal syndromes</t>
  </si>
  <si>
    <t>Respiratory rate. Timepoint: before and one hour after intervention. Method of measurement: Respiration count in one minute by nurse.;Arterial Oxygen saturation. Timepoint: before and one hour after intervention. Method of measurement: Pulse Oxymetry.;Duration of hospitalization. Timepoint: Beginning of study to discharge. Method of measurement: Counting hospital stay days.;Duration of Ventilation. Timepoint: After Intervention. Method of measurement: Counting ventilator-dependent days.;Oxygen concentration. Timepoint: before and one hour after intervention. Method of measurement: Mechanical ventilation device.</t>
  </si>
  <si>
    <t>Pneumothorax. Timepoint: After Intervention. Method of measurement: Plain chest X-ray.</t>
  </si>
  <si>
    <t>Ethics Committee of Pharmaceutical Sciences Branch, Islamic Azad University</t>
  </si>
  <si>
    <t>Clinical Impact of 2 Types of Mandibular Retention Devices - Narval O.R.M Cad Cam Design vs Narval O.R.M Traditional Design - on Obstructive Sleep Apnea Syndrome (OSA) Therapy: ESTAMPS Study</t>
  </si>
  <si>
    <t>Device: Mandibular Retention Device;Device: Mandibular Retention Device;Device: Mandibular Retention Device;Device: Mandibular Retention Device</t>
  </si>
  <si>
    <t>https://clinicaltrials.gov/show/NCT02755662</t>
  </si>
  <si>
    <t>Clinical Impact of 2 Types of Mandibular Retention Devices - Narval O.R.M CadCam Design vs Narval O.R.M Traditional Design - on Obstructive Sleep Apnea (OSA) Therapy: ESTAMPS Study</t>
  </si>
  <si>
    <t>NCT02755662</t>
  </si>
  <si>
    <t>RESMED Estamps 001</t>
  </si>
  <si>
    <t>Jean-Baptiste Kerbrat, MD;Jean-Baptiste Kerbrat, MD;Jean-Baptiste Kerbrat, MD;Jean-Baptiste Kerbrat, MD;Jean-Baptiste Kerbrat, MD</t>
  </si>
  <si>
    <t>CHU Rouen;CHU Rouen;CHU Rouen;CHU Rouen;CHU Rouen</t>
  </si>
  <si>
    <t>&lt;br&gt;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      ;&lt;br&gt;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      ;&lt;br&gt;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      ;&lt;br&gt;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t>
  </si>
  <si>
    <t>upper airway volume;upper airway volume;upper airway volume</t>
  </si>
  <si>
    <t>Occlusal vertical dimension;mandibular positioning;MRD therapy efficacy;sleepiness;quality of sleep;maximal mandibular propulsion</t>
  </si>
  <si>
    <t>Comparison of The Effect of Two Methods Mouth Wash (Chlorhexidine and Chlorhexidine Combined with Hydrogen Peroxide Solution) on Frequency of Oral Plaques and Ventilator-Associated Pneumonia in Patients Undergoing Mechanical Ventilation in the Intensive Care Unit of Imam Khomeini Educational Center, Urmia. 2017-18</t>
  </si>
  <si>
    <t>Intervention 1: Intervention group: Mouthwash was performed in group A with oral chlorhexidine 0.2% by the researcher and his trained assistant. Intervention 2: Intervention group: In Group B, in addition to doing the above, 10 min after completing the work, 10 mL of hydrogen peroxide solution was poured into the Steel kidney tray, and the cotton swab was immersed in a 1.5% oxygenate solution and oral cavity, tongue, and teeth were washed for 2 minutes, and at the end of mouthwash, a deep throat mouth suction was taken.</t>
  </si>
  <si>
    <t>http://en.irct.ir/trial/33562</t>
  </si>
  <si>
    <t>Effect of Two Methods Mouth Wash (Chlorhexidine and Chlorhexidine Combined with Hydrogen Peroxide Solution) on Frequency of Oral Plaques and Ventilator-Associated Pneumonia in Patients Undergoing Mechanical Ventilation</t>
  </si>
  <si>
    <t>IRCT20171225038053N1</t>
  </si>
  <si>
    <t>Randomization: Randomized, Blinding: Not blinded, Placebo: Not used, Assignment: Parallel, Purpose: Health service research, Randomization description: The research samples were placed through coin tossing in one of the control and intervention groups.</t>
  </si>
  <si>
    <t>Ventilator-Associated Pneumonia. &lt;br&gt;Pneumonia, unspecified organism</t>
  </si>
  <si>
    <t>Mohammad Jabbari Ghanati</t>
  </si>
  <si>
    <t>No.13 , Kaboodan, boostan, Saadi 1Ave</t>
  </si>
  <si>
    <t>jabbari.m@umsu.ac.ir</t>
  </si>
  <si>
    <t>+98 44 3368 4619</t>
  </si>
  <si>
    <t>Mohammad Jabbari ghanati</t>
  </si>
  <si>
    <t>Emam Khomeini Hospital.,Ershad Blvd</t>
  </si>
  <si>
    <t>m.jabbari647@gmail.com</t>
  </si>
  <si>
    <t>+98 44 3346 9931</t>
  </si>
  <si>
    <t>Inclusion criteria: Less than 48 hours have passed since the patient was admitted to the intensive care unit.&lt;br&gt;The lack of a specific lesion  of mouth and around it by using the Beck Criterion</t>
  </si>
  <si>
    <t>Exclusion criteria: Antibiotics use before admission</t>
  </si>
  <si>
    <t>The frequency  of Ventilator-Associated Pneumonia. Timepoint: Before and 4 weeks after the intervention. Method of measurement: Beck oral assessment scale, CPIS, Mucosal-Plaque Score.</t>
  </si>
  <si>
    <t>Justification or reason for indecision in sharing IPD is There is no more information</t>
  </si>
  <si>
    <t>Early Speech With One-Way Speaking Valve in Tracheostomy Patients - Pilot Study</t>
  </si>
  <si>
    <t>Other: Early one-way speaking valve (OWSV) assessment</t>
  </si>
  <si>
    <t>https://clinicaltrials.gov/show/NCT03008174</t>
  </si>
  <si>
    <t>Early Speech With One-Way Speaking Valve in Tracheostomy Patients</t>
  </si>
  <si>
    <t>NCT03008174</t>
  </si>
  <si>
    <t>Respiratory Failure;Speech;Aphonia</t>
  </si>
  <si>
    <t>February 5, 2016</t>
  </si>
  <si>
    <t>IRB00080981</t>
  </si>
  <si>
    <t>Vinciya Pandian, PhD, MSN, ACNP</t>
  </si>
  <si>
    <t>&lt;br&gt;        Inclusion Criteria:&lt;br&gt;&lt;br&gt;          -  Patient who received a percutaneous tracheostomy&lt;br&gt;&lt;br&gt;          -  Glasgow Coma Scale score =9&lt;br&gt;&lt;br&gt;          -  Confusion Assessment Method -ICU (CAM-ICU): negative&lt;br&gt;&lt;br&gt;          -  Richmond Agitation Sedation Scale (RASS): -1 to +1&lt;br&gt;&lt;br&gt;          -  Able to understand English&lt;br&gt;&lt;br&gt;        Exclusion Criteria:&lt;br&gt;&lt;br&gt;          -  Open tracheostomy&lt;br&gt;&lt;br&gt;          -  Laryngectomy&lt;br&gt;&lt;br&gt;          -  Presently using OWSV or capped trach&lt;br&gt;&lt;br&gt;          -  Foam-filled cuffed tracheostomy tube&lt;br&gt;&lt;br&gt;          -  Presence of known severe airway obstruction&lt;br&gt;&lt;br&gt;          -  Presence of post-operative bleeding requiring transfusion or packing&lt;br&gt;&lt;br&gt;          -  Presence of air-leak around the cuff resulting in respiratory decompensation&lt;br&gt;</t>
  </si>
  <si>
    <t>Speech Intelligibility as Assessed by Speech Intelligibility Test Score;Speech Intelligibility as Assessed by Speech Intelligibility Test Score;Speech Intelligibility as Assessed by Speech Intelligibility Test Score</t>
  </si>
  <si>
    <t>Quality of Life as Assessed by Quality of Life in Mechanically Ventilated Patients Scores;Quality of Life as Assessed by Quality of Life in Mechanically Ventilated Patients Scores;Quality of Life as Assessed by Quality of Life in Mechanically Ventilated Patients Scores;Number of Participants With Bleeding;Number of Participants With Bleeding;Number of Participants With Bleeding;Intensive Care Unit (ICU) Length of Stay;Hospital Length of Stay</t>
  </si>
  <si>
    <t>https://clinicaltrials.gov/ct2/show/results/NCT03008174</t>
  </si>
  <si>
    <t>Effect of the Integrated Network Management of Stable Hypercapnic COPD Patients With Domiciliary Noninvasive Ventilation Treatment</t>
  </si>
  <si>
    <t>Device: NIV with the integrated tele-monitoring management program</t>
  </si>
  <si>
    <t>https://clinicaltrials.gov/show/NCT03471091</t>
  </si>
  <si>
    <t>Effect of the Integrated Tele-monitoring Management of NIV Treatment</t>
  </si>
  <si>
    <t>NCT03471091</t>
  </si>
  <si>
    <t>GIRH-201801</t>
  </si>
  <si>
    <t>Rongchang Chen, MD;Luqian Zhou, PhD;Lili Guan, MD</t>
  </si>
  <si>
    <t>;zhlx09@163.com;</t>
  </si>
  <si>
    <t>;+8615622236759;</t>
  </si>
  <si>
    <t>Guangzhou Institute of Respiratory Health;</t>
  </si>
  <si>
    <t>Guangdong Second Provincial General Hospital;Guangdong Provincial Hospital of Traditional Chinese Medicine;Guangzhou First People's Hospital;Dongguan People's Hospital;Huizhou Municipal Central Hospital;Shenzhen People's Hospital;Clifford Hospital, Guangzhou, China;Shenzhen Sixth People's Hospital;Subei People's Hospital of Jiangsu Province</t>
  </si>
  <si>
    <t>&lt;br&gt;        Inclusion Criteria:&lt;br&gt;&lt;br&gt;          1. Age 40-80, males and females&lt;br&gt;&lt;br&gt;          2. Stage III and IV COPD&lt;br&gt;&lt;br&gt;          3. Daytime hypercapnia (PaCO2 = 50 mmHg) at rest without ventilatory support&lt;br&gt;&lt;br&gt;          4. Possess home oxygen concentrator&lt;br&gt;&lt;br&gt;          5. Participants/Caregivers have access to and capable of using smartphone and internet&lt;br&gt;&lt;br&gt;          6. Willing to participate in the study&lt;br&gt;&lt;br&gt;          7. Able to provide informed consent&lt;br&gt;&lt;br&gt;        Exclusion Criteria:&lt;br&gt;&lt;br&gt;          1. Subjects with NIV as routine therapy prior to the study&lt;br&gt;&lt;br&gt;          2. Subjects with abnormalities of the lung or thorax other than COPD&lt;br&gt;&lt;br&gt;          3. Subjects with obstructive sleep apnea, COPD with obstructive sleep apnea overlap&lt;br&gt;             syndrome, severe heart failure, severe arrhythmias, unstable angina, and malignant&lt;br&gt;             comorbidities&lt;br&gt;&lt;br&gt;          4. Subjects with significantly impaired cognitive function and are unable to fulfill the&lt;br&gt;             study requirement (unable to provide informed consent)&lt;br&gt;&lt;br&gt;          5. Subjects who participated in another trial within 30 days prior to the planned start&lt;br&gt;             of study&lt;br&gt;</t>
  </si>
  <si>
    <t>Adherence to NIV treatment</t>
  </si>
  <si>
    <t>Acute exacerbation of COPD re-admission rate;Severe Respiratory Insufficiency (SRI) Questionnaire;COPD assessment test;Partial pressure of arterial blood carbon dioxide (PaCO2);6-minute walk test;Forced vital capacity;Forced expiratory volume in 1 second;Baseline Dyspnea Index/Transition Dyspnea Index;COPD self-efficacy scale</t>
  </si>
  <si>
    <t>Use of High-Flow Nasal Cannula to Prevent Desaturation Episodes in the Morbidly Obese Patients Undergoing Colonoscopy:A Prospective Randomized Clinical Trial</t>
  </si>
  <si>
    <t>Device: The Comfort Flo system;Device: The Salter nasal cannula</t>
  </si>
  <si>
    <t>https://clinicaltrials.gov/show/NCT03148262</t>
  </si>
  <si>
    <t>High-Flow Nasal Cannula and Desaturation Episodes in the Morbidly Obese Patients</t>
  </si>
  <si>
    <t>NCT03148262</t>
  </si>
  <si>
    <t>University of Texas Southwestern Medical Center</t>
  </si>
  <si>
    <t>Desaturation of Blood;Obesity;Colonoscopy;Sleep Apnea;High Flow Nasal Cannula</t>
  </si>
  <si>
    <t>STU 112016-058</t>
  </si>
  <si>
    <t>Amanda Fox, MD</t>
  </si>
  <si>
    <t>UT Southwestern Medical Center</t>
  </si>
  <si>
    <t>&lt;br&gt;        Inclusion Criteria:&lt;br&gt;&lt;br&gt;          -  Age between 18-80&lt;br&gt;&lt;br&gt;          -  Subjects undergoing colonoscopies&lt;br&gt;&lt;br&gt;          -  Morbidly obese BMI = 40&lt;br&gt;&lt;br&gt;        Exclusion Criteria:&lt;br&gt;&lt;br&gt;          -  Subjects deemed hemodynamically unstable by the anesthesia team&lt;br&gt;&lt;br&gt;          -  Subjects who are an aspiration risk and will require endotracheal intubation.&lt;br&gt;&lt;br&gt;          -  Pregnancy&lt;br&gt;&lt;br&gt;          -  Subjects with an allergy to propofol&lt;br&gt;&lt;br&gt;          -  Patients who are unable to tolerate the high flow nasal cannula secondary to&lt;br&gt;             discomfort&lt;br&gt;&lt;br&gt;          -  Subjects unwilling to sign consent&lt;br&gt;&lt;br&gt;          -  Chronic obstructive pulmonary disease&lt;br&gt;&lt;br&gt;          -  Patients that received medications other than lidocaine and propofol&lt;br&gt;</t>
  </si>
  <si>
    <t>The Number of Desaturation Episodes</t>
  </si>
  <si>
    <t>https://clinicaltrials.gov/ct2/show/results/NCT03148262</t>
  </si>
  <si>
    <t>The Efficacy of Intra-oral Neuromuscular Stimulation Training on Primary Snoring</t>
  </si>
  <si>
    <t>Device: Intraoral tongue stimulator (Snoozeal)</t>
  </si>
  <si>
    <t>https://clinicaltrials.gov/show/NCT03829956</t>
  </si>
  <si>
    <t>Intraoral Tongue Stimulation for Treatment of Primary Snoring</t>
  </si>
  <si>
    <t>NCT03829956</t>
  </si>
  <si>
    <t>Signifier Medical Technologies</t>
  </si>
  <si>
    <t>Snoozeal</t>
  </si>
  <si>
    <t>Bhik Kotecha;Bhik Kotetcha;Bhik Kotetcha</t>
  </si>
  <si>
    <t>;bhikkot@aol.com;bhikkot@aol.com</t>
  </si>
  <si>
    <t>;07506091721;</t>
  </si>
  <si>
    <t>University College London Hospitals;</t>
  </si>
  <si>
    <t>&lt;br&gt;        Inclusion Criteria:&lt;br&gt;&lt;br&gt;          -  Age 18 years and above at entry into study&lt;br&gt;&lt;br&gt;          -  Subjects must have a live-in partner&lt;br&gt;&lt;br&gt;          -  &gt; 6 months history of habitual snoring (&gt;5 days per week)&lt;br&gt;&lt;br&gt;        Exclusion Criteria:&lt;br&gt;&lt;br&gt;          -  Body Mass Index &gt; 35&lt;br&gt;&lt;br&gt;          -  Apnoea-Hypopnoea Index &gt;15&lt;br&gt;&lt;br&gt;          -  Symptomatic nasal pathology&lt;br&gt;&lt;br&gt;          -  Tonsil Hypertrophy (Tonsil size &gt; Grade 2)&lt;br&gt;&lt;br&gt;          -  Tongue or lip piercing&lt;br&gt;&lt;br&gt;          -  Pacemaker or implanted medical electrical devices&lt;br&gt;&lt;br&gt;          -  Previous oral surgery for snoring&lt;br&gt;&lt;br&gt;          -  Relevant facial skeletal abnormalities&lt;br&gt;&lt;br&gt;          -  Certain oral disease/conditions (see Appendix 3)&lt;br&gt;&lt;br&gt;          -  Any criteria that, in the opinion of the investigator, would make the participant&lt;br&gt;             unsuitable for the study due to inability to complete required study procedures&lt;br&gt;</t>
  </si>
  <si>
    <t>Reduction in snoring levels greater than 40dB;Visual analogue scale (VAS) snoring scores</t>
  </si>
  <si>
    <t>Pittsburgh Sleep Quality Index (PSQI);Epworth Sleepiness Scale (ESS)</t>
  </si>
  <si>
    <t>EUCTR2013-004614-18-PL</t>
  </si>
  <si>
    <t>United States;Belgium;Poland;Lithuania;Latvia;Germany</t>
  </si>
  <si>
    <t>Timepoint(s) of evaluation of this end point: Day -1&lt;br&gt;Day 1&lt;br&gt;Day 7;Secondary end point(s): Safety</t>
  </si>
  <si>
    <t>Jun 30 2017 12:00AM</t>
  </si>
  <si>
    <t>(1,3)-√ü-D-glucan based diagnosis of invasive candida infection versus culture based diagnosis in patients with severe sepsis or septic shock and a high risk for invasive candida infection. - CandiSep</t>
  </si>
  <si>
    <t>Intervention 1: Standard of care: Patients are treated according to the ESCMID guidelines. Antifungal therapy is started if fungi are detected in the blood culture or other primary sterile body fluids. Intervention 2: (1,3)-√ü-D-glucan guided therapy: In addition to standard care, serum for (1,3)-√ü-D-glucan measurement is obtained after enrollment and 24 hours later. Antifungal therapy is started if at least one sample is 80 pg/ml or higher. If concomitantly taken microbiological cultures remain negative, antifungal therapy is continued only, if both (1,3)-√ü-D-glucan were at least 80 pg/ml. Blood cultures or other samples from primary sterile bod fluids positive for fungi are treated with antifungals irrespective the (1,3)-√ü-D-glucan results.</t>
  </si>
  <si>
    <t>http://www.drks.de/DRKS00010285</t>
  </si>
  <si>
    <t>(1,3)-√ü-D-glucan based diagnosis of invasive candida infection versus culture based diagnosis in patients with severe sepsis or septic shock and a high risk for invasive candida infection.</t>
  </si>
  <si>
    <t>Allocation: Randomized controlled trial;. Masking: Open (masking not used). Control: Active control (effective treament of control group). Assignment: Parallel. Study design purpose: Diagnostic;</t>
  </si>
  <si>
    <t>Friedrich-Schiller-Universit√§t JenaMedizinische Fakult√§t</t>
  </si>
  <si>
    <t>Severe sepsis, septic shock;A41 - Other sepsis</t>
  </si>
  <si>
    <t>U1111-1181-8724;NCT02734550;4754-04/16</t>
  </si>
  <si>
    <t>Frank</t>
  </si>
  <si>
    <t>Bloos</t>
  </si>
  <si>
    <t>Am Klinikum 1</t>
  </si>
  <si>
    <t>frank.bloos@med.uni-jena.de</t>
  </si>
  <si>
    <t>Jena University HospitalCenter for Sepsis Control &amp; Care</t>
  </si>
  <si>
    <t>Bundesministerium f√ºr Bildung und Forschung Dienstsitz Berlin;Associates of Cape Cod, Inc.</t>
  </si>
  <si>
    <t>Inclusion criteria: Severe sepsis or septic shock&lt;br&gt;Increased risk for invasive candida infection (at least one of the following):&lt;br&gt;&gt; total parenteral nutrition =48 hours&lt;br&gt;&gt; abdominal surgery within the last 7 days&lt;br&gt;&gt; antimicrobial therapy for at least 48 hours within the last 7 days&lt;br&gt;&gt; Acute or chronic renal failure with renal replacement therapy&lt;br&gt;Onset of sepsis no longer than 24 hours&lt;br&gt;Age =18 years&lt;br&gt;Informed consent of the patient or legal representative or delayed consent process is started if patient is incapable of giving informed consent and no legal representative is available.</t>
  </si>
  <si>
    <t>Exclusion criteria: Pregnant or lactating women&lt;br&gt;Ongoing invasive candida infection&lt;br&gt;systemic antifungal therapy&lt;br&gt;liver cirrhosis Child C&lt;br&gt;cardiopulmonary bypass within the last 4 weeks&lt;br&gt;treatment with immunoglobulins within the last 14 days&lt;br&gt;immunosuppression (solid organ transplantation, AISA, leukopenia)&lt;br&gt;participation in another intervention study&lt;br&gt;no commitment to full therapy (i.e. DNR order)&lt;br&gt;Infauste Prognose aufgrund von Nebenerkrankungen&lt;br&gt;Kin to or colleague of study personnel</t>
  </si>
  <si>
    <t>28-day antifungal free survival, candida colonization, time to antifungal therapy, duration of organ support, 14 days mean total SOFA score, ICU und hospital length of stay, ICU ans hospital survival, adverse events, diagnostic accuracy of (1,3)-√ü-D-glucan in comparison to candida PCR and other experimental diagnostics, paracoeconomic analyses</t>
  </si>
  <si>
    <t>Aug  4 2016 12:00AM</t>
  </si>
  <si>
    <t>An Improvement Project to Evaluate the Effectiveness of Different Reminders Designed to Increase the University Hospitals Birmingham NHS Foundation Trust's Staff Uptake of the Seasonal Influenza Vaccine</t>
  </si>
  <si>
    <t>Other: Communication intervention</t>
  </si>
  <si>
    <t>https://clinicaltrials.gov/show/NCT03637036</t>
  </si>
  <si>
    <t>An Improvement Project Around Staffs' Influenza Vaccine Uptake</t>
  </si>
  <si>
    <t>NCT03637036</t>
  </si>
  <si>
    <t>University of Warwick</t>
  </si>
  <si>
    <t>Influenza Vaccination</t>
  </si>
  <si>
    <t>RRK6479</t>
  </si>
  <si>
    <t>Richard J Lilford</t>
  </si>
  <si>
    <t>University Hospital Birmingham</t>
  </si>
  <si>
    <t>&lt;br&gt;        Inclusion Criteria:&lt;br&gt;&lt;br&gt;          -  All UHB staff eligible for the seasonal influenza vaccination are eligible for this&lt;br&gt;             study. (no patients are included)&lt;br&gt;</t>
  </si>
  <si>
    <t>Vaccination uptake</t>
  </si>
  <si>
    <t>Vaccination uptake date;Vaccination uptake reflusal;Vaccination uptake alternative location</t>
  </si>
  <si>
    <t>Effect of oral care on the incidence of pneumonia in acute stroke patients with different degrees of dysphagia</t>
  </si>
  <si>
    <t>experimental group:Intensive oral care;control group:normal oral care;;experimental group:Intensive oral care;control group:normal oral care;</t>
  </si>
  <si>
    <t>http://www.chictr.org.cn/showproj.aspx?proj=22474</t>
  </si>
  <si>
    <t>ChiCTR-IPR-17013403</t>
  </si>
  <si>
    <t>Beijing Stomatological Hospital, Capital Medical Hospital</t>
  </si>
  <si>
    <t>Stroke associated pneumonia;Stroke associated pneumonia</t>
  </si>
  <si>
    <t>Yuan DONG;Yuan DONG</t>
  </si>
  <si>
    <t>4 Tiantan Street West, Dongcheng District, Beijing, China;4 Tiantan Street West, Dongcheng District, Beijing, China</t>
  </si>
  <si>
    <t>yuand_y@126.com;yuand_y@126.com</t>
  </si>
  <si>
    <t>+86 13811253783;+86 13811253783</t>
  </si>
  <si>
    <t>Beijing Stomatological Hospital, Capital Medical Hospital;Beijing Stomatological Hospital, Capital Medical Hospital</t>
  </si>
  <si>
    <t>Yue WANG;Yue WANG</t>
  </si>
  <si>
    <t>wangyuedentist@126.com;wangyuedentist@126.com</t>
  </si>
  <si>
    <t>+86 15201003189;+86 15201003189</t>
  </si>
  <si>
    <t>Subject construction fund of Beijing Stomatological Hospital affiliated to Capital Medical University;Subject construction fund of Beijing Stomatological Hospital affiliated to Capital Medical University</t>
  </si>
  <si>
    <t>Inclusion criteria: 1) acute stroke patients;&lt;br&gt;2) can tolerate oral examination and sample collection, informed consent of patients.;Inclusion criteria: 1) acute stroke patients;&lt;br&gt;2) can tolerate oral examination and sample collection, informed consent of patients.</t>
  </si>
  <si>
    <t>Exclusion criteria: 1) patients with pneumonia at admission;&lt;br&gt;2) patients requiring mechanical ventilation;&lt;br&gt;3) patients with removable dentures;&lt;br&gt;4) allergic to chlorhexidine;&lt;br&gt;5) patients with oral tumor or acute oral infection, who received periodontal treatment in the past 3 months;&lt;br&gt;6) patients with severe liver, kidney and heart dysfunction;&lt;br&gt;7) the use of antibiotics, hormones, or other immunosuppressive agents in the past February years;&lt;br&gt;8) patients with tumors and autoimmune diseases.;Exclusion criteria: 1) patients with pneumonia at admission;&lt;br&gt;2) patients requiring mechanical ventilation;&lt;br&gt;3) patients with removable dentures;&lt;br&gt;4) allergic to chlorhexidine;&lt;br&gt;5) patients with oral tumor or acute oral infection, who received periodontal treatment in the past 3 months;&lt;br&gt;6) patients with severe liver, kidney and heart dysfunction;&lt;br&gt;7) the use of antibiotics, hormones, or other immunosuppressive agents in the past February years;&lt;br&gt;8) patients with tumors and autoimmune diseases.</t>
  </si>
  <si>
    <t>Incidence of pneumonia;;Incidence of pneumonia;</t>
  </si>
  <si>
    <t>Pathogenic bacteria of pneumonia;;Pathogenic bacteria of pneumonia;</t>
  </si>
  <si>
    <t>Not approved;Not approved</t>
  </si>
  <si>
    <t>Aug 26 2013 12:00AM;Aug 26 2013 12:00AM</t>
  </si>
  <si>
    <t>A Pivotal Multi-center, Randomized, Modified Double-blind, Placebo-controlled Phase 3 Trial to Assess the Safety and Clinical Efficacy of M-001 Influenza Vaccine Administered Intra-muscularly Twice in Older Adults and Elderly (=50 Years).</t>
  </si>
  <si>
    <t>Biological: M-001;Biological: Saline</t>
  </si>
  <si>
    <t>https://clinicaltrials.gov/show/NCT03450915</t>
  </si>
  <si>
    <t>A Pivotal Trial to Assess the Safety and Clinical Efficacy of the M-001 as a Standalone Universal Flu Vaccine</t>
  </si>
  <si>
    <t>NCT03450915</t>
  </si>
  <si>
    <t>BiondVax Pharmaceuticals ltd.</t>
  </si>
  <si>
    <t>EUCTR2018-000468-27-HU</t>
  </si>
  <si>
    <t>BVX-010</t>
  </si>
  <si>
    <t>Tamar Ben-Yedidia, PhD</t>
  </si>
  <si>
    <t>&lt;br&gt;        Inclusion Criteria:&lt;br&gt;&lt;br&gt;          1. Male and female subjects 50 years of age (inclusive) or older, mentally competent,&lt;br&gt;             willing and able to give the written informed consent prior to study entry&lt;br&gt;&lt;br&gt;          2. Able to comply with the trial procedures and be available for all study visits.&lt;br&gt;&lt;br&gt;          3. Medically stable. (Subjects may have underlying chronic conditions such as&lt;br&gt;             hypertension, diabetes, ischemic heart disease, or hypothyroidism, as long as their&lt;br&gt;             symptoms/signs are controlled. If they are on medication for a condition, the&lt;br&gt;             medication dose must have been stable for at least 3 months preceding vaccination).&lt;br&gt;&lt;br&gt;          4. Women of childbearing potential (not surgically sterile or postmenopausal for greater&lt;br&gt;             than or equal to one year) and men must agree to practice adequate contraception&lt;br&gt;             (barrier or hormone methods or intra uterine device (IUD) for women and a condom for&lt;br&gt;             men) throughout the study treatment and for at least up to day 51 (for female) and day&lt;br&gt;             111 (for male) of the trial (i.e. 30 (for female) and 90 (for male) days after the&lt;br&gt;             last dose of the IMP)&lt;br&gt;&lt;br&gt;          5. Female subjects of childbearing potential must have a negative urine or serum&lt;br&gt;             pregnancy test within 24 hours prior to study vaccination.&lt;br&gt;&lt;br&gt;        Exclusion Criteria:&lt;br&gt;&lt;br&gt;          1. History of neurological symptoms or signs, or anaphylactic shock following&lt;br&gt;             administration of any vaccine.&lt;br&gt;&lt;br&gt;          2. Known or suspected (or have a high risk of developing) impairment/alteration of immune&lt;br&gt;             function (excluding that normally associated with advanced age).&lt;br&gt;&lt;br&gt;          3. Receipt of: a) Immunosuppressive drugs: i) systemic glucocorticoids &gt;/= 10 mg&lt;br&gt;             prednisone per day ii) cytotoxic drugs b) Investigational drugs within 30 days before,&lt;br&gt;             or planned during, the study c) Blood products within 3 months before, or planned&lt;br&gt;             during, the study d) Influenza vaccine within 6 months before the study) Other&lt;br&gt;             vaccines within 30 days before, or planned during, the study&lt;br&gt;&lt;br&gt;          4. Any serious disease such as: cancer, autoimmune disease, advanced arteriosclerotic&lt;br&gt;             disease or complicated diabetes mellitus, chronic obstructive pulmonary disease (COPD)&lt;br&gt;             that requires oxygen therapy, acute or progressive hepatic disease, acute or&lt;br&gt;             progressive renal disease, or congestive heart failure, as judged by the PI.&lt;br&gt;&lt;br&gt;          5. An acute illness, including an axillary temperature greater than 38 Celsius (38¬∫C),&lt;br&gt;             occurred within 1 week before first vaccination&lt;br&gt;&lt;br&gt;          6. Positive positive urine pregnancy test prior to vaccination or women who are&lt;br&gt;             breastfeeding.&lt;br&gt;</t>
  </si>
  <si>
    <t>Clinical Efficacy: PCR and Culture Confirmed Influenza;Safety: Occurrence of vaccine-related serious adverse events (SAEs)</t>
  </si>
  <si>
    <t>Clinical Efficacy: PCR Confirmed Influenza;Lot consistency</t>
  </si>
  <si>
    <t>CV Wizard: Does a Prioritized, Point-of-Care Clinical Decision Support Tool Improve Guideline-Based CVD Risk Factor Control in Safety Net Clinics?</t>
  </si>
  <si>
    <t>Behavioral: CV WIZARD</t>
  </si>
  <si>
    <t>https://clinicaltrials.gov/show/NCT03001713</t>
  </si>
  <si>
    <t>CV Wizard: Does a Clinical Decision Support Tool Improve CVD Risk Factor Control in Safety Net Clinics?</t>
  </si>
  <si>
    <t>NCT03001713</t>
  </si>
  <si>
    <t>Heart Attack;Stroke;Cardiovascular Diseases</t>
  </si>
  <si>
    <t>February 22, 2018</t>
  </si>
  <si>
    <t>HL133793-01A1</t>
  </si>
  <si>
    <t>Rachel Gold, PhD, MPH</t>
  </si>
  <si>
    <t>Ochin, Inc.;HealthPartners Institute</t>
  </si>
  <si>
    <t>&lt;br&gt;        Inclusion Criteria:&lt;br&gt;&lt;br&gt;          -  Adult clinic attendees with high CVD risk, including women and minorities&lt;br&gt;&lt;br&gt;          -  Persons aged 18-21 with high-CVD risk&lt;br&gt;&lt;br&gt;          -  Some subjects with mental health conditions of various types&lt;br&gt;&lt;br&gt;        Exclusion Criteria:&lt;br&gt;&lt;br&gt;        -Children aged younger than 18&lt;br&gt;&lt;br&gt;        Note: The investigators are not enrolling patients for this clinic-randomized study, but&lt;br&gt;        rather studying the uptake and impact of a set of EHR-based clinical decision support tools&lt;br&gt;        into regular care at the participating clinics. In this clinic-randomized trial, the&lt;br&gt;        intervention / randomization are clinic level.&lt;br&gt;</t>
  </si>
  <si>
    <t>Comparison of CVD outcomes for patients in CHCs</t>
  </si>
  <si>
    <t>Reach: Encounters affected;Effectiveness (impact): Patient outcomes - 10 year pooled ASCVD risk score;Effectiveness (impact): Patient outcomes - Framingham 30-year CVD risk score;Effectiveness (impact): Patient outcomes - last BP =140/90;Effectiveness (impact): Patient outcomes - last A1c=8;Effectiveness (impact): Patient outcomes - last LDL&lt;100;Effectiveness (impact): Patient outcomes - appropriate aspirin use;Effectiveness (impact): Patient outcomes - not current smoker;Effectiveness (impact): Patient outcomes - last BMI =25;Effectiveness (impact): Patient outcomes - appropriate cardioprotective medications;Adoption: CDS uptake;Implementation: User perceptions;Maintenance over time</t>
  </si>
  <si>
    <t>The Effect of Positive End Expiratory Pressure on Central Venous Pressure Among Patients With Different Lung Compliance</t>
  </si>
  <si>
    <t>Other: 5,10 and 15cmH2O positive end expiratory pressure;Other: 5,10 and 15cmH2O positive end expiratory pressure;Other: 5,10 and 15cmH2O positive end expiratory pressure;Other: 5,10 and 15cmH2O positive end expiratory pressure</t>
  </si>
  <si>
    <t>https://clinicaltrials.gov/show/NCT03341572</t>
  </si>
  <si>
    <t>NCT03341572</t>
  </si>
  <si>
    <t>Jingyuan,Xu</t>
  </si>
  <si>
    <t>Sepsis;ARDS;Traumatic Brain Injury;Sepsis;ARDS;Traumatic Brain Injury;Sepsis;ARDS;Traumatic Brain Injury;Sepsis;ARDS;Traumatic Brain Injury</t>
  </si>
  <si>
    <t>2017ZDSYLL094-P01</t>
  </si>
  <si>
    <t>yi yang, doctor;chenglong liang, master;chenglong liang, master;yi yang, doctor;chenglong liang, master;chenglong liang, master;yi yang, doctor;chenglong liang, master;chenglong liang, master;yi yang, doctor;chenglong liang, master;chenglong liang, master;yi yang, doctor;chenglong liang, master;chenglong liang, master</t>
  </si>
  <si>
    <t>;15261893562@163.com;15261893562@163.com;;15261893562@163.com;15261893562@163.com;;15261893562@163.com;15261893562@163.com;;15261893562@163.com;15261893562@163.com;;15261893562@163.com;15261893562@163.com</t>
  </si>
  <si>
    <t>;15261893562;15261893562;;15261893562;15261893562;;15261893562;15261893562;;15261893562;15261893562;;15261893562;15261893562</t>
  </si>
  <si>
    <t>Zhongda Hospital;;Zhongda Hospital;;Zhongda Hospital;;Zhongda Hospital;;Zhongda Hospital;</t>
  </si>
  <si>
    <t>&lt;br&gt;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      ;&lt;br&gt;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      ;&lt;br&gt;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      ;&lt;br&gt;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t>
  </si>
  <si>
    <t>CVP;CVP;CVP</t>
  </si>
  <si>
    <t>A Phase 3 Clinical Study to Evaluate the Efficacy and Safety of Intravenous MR11A8 in the Treatment of Patients with Moderate or Severe Acute Respiratory Distress Syndrome</t>
  </si>
  <si>
    <t>Intervention name : Recombinant Human Interferon Beta-1a&lt;br&gt;INN of the intervention : Interferon beta-1a&lt;br&gt;Dosage And administration of the intervention : MR11A8 (10mcg) or placebo is administered intravenously once daily for 6 days&lt;br&gt;Control intervention name : Placebo&lt;br&gt;INN of the control intervention : -&lt;br&gt;Dosage And administration of the control intervention : MR11A8 (10mcg) or placebo is administered intravenously once daily for 6 days</t>
  </si>
  <si>
    <t>https://www.clinicaltrials.jp/user/showCteDetailE.jsp?japicId=JapicCTI-163320</t>
  </si>
  <si>
    <t>Phase 3 Study of MR11A8 in the Treatment of Patients with Moderate or Severe Acute Respiratory Distress Syndrome (ARDS)</t>
  </si>
  <si>
    <t>JPRN-JapicCTI-163320</t>
  </si>
  <si>
    <t>Multicentre, randomized, placebo-control, double-blind, parallel-group comparison study.</t>
  </si>
  <si>
    <t>Maruishi Pharmaceutical Co., Ltd.</t>
  </si>
  <si>
    <t>MARUISHI PHARMACEUTICAL CO.,LTD Clinical Development Department</t>
  </si>
  <si>
    <t>2-2-18, Imazu-Naka, Tsurumi-ku Osaka</t>
  </si>
  <si>
    <t>TEL 81-6-6962-0318</t>
  </si>
  <si>
    <t>Inclusion criteria: (1) Japanese patient has a diagnosis of moderate or severe ARDS according to the Berlin definition of ARDS&lt;br&gt;a) Acute onset of respiratory failure within 1 week of a known clinical insult or new or worsening respiratory symptoms&lt;br&gt;b) Respiratory failure associated with known ARDS risk factors and not fully explained by either cardiac failure or fluid overload (an objective assessment of cardiac failure or fluid overload is needed if no risk factors for ARDS are present)&lt;br&gt;c) Radiological abnormalities on chest X-ray or on computerised tomography scan, i.e., bilateral opacities that are not fully explained by effusions, nodules, masses or lobar/lung collapse&lt;br&gt;d) Hypoxaemia&lt;br&gt;Moderate ARDS 100mmHg&lt;PaO2/FiO2&lt;=200mmHg with positive end expiratory pressure PEEP&gt;=5cmH2O&lt;br&gt;Severe ARDS PaO2/FiO2&lt;=100mmHg with positive end expiratory pressure PEEP&gt;=5cmH2O&lt;br&gt;(2) The radiological and hypoxaemia criteria in ARDS criteria (c and d) must be met within the same 24-hour period. The time of onset of ARDS is when the last of the two specified ARDS criteria is met&lt;br&gt;(3) Administration of the first dose of study drug must be planned to take place within 48 hours of first fulfilling the above inclusion criteria&lt;br&gt;(4) Patient is intubated and mechanically ventilated&lt;br&gt;(5) A signed informed consent form from the patient or the patients personal legal representative or a professional legal representative must be available</t>
  </si>
  <si>
    <t>Exclusion criteria: (1) Woman known to be pregnant, lactating or with a positive or indeterminate pregnancy test&lt;br&gt;(2) Patient is simultaneously taking part in another pharmacotherapy protocol&lt;br&gt;(3) The patient is not expected to survive for 24 hours&lt;br&gt;(4) Patient has an underlying clinical condition where, in the opinion of the Investigator, it would be extremely unlikely that the patient would come off ventilation, e.g., motor neuron disease, Duchenne muscular dystrophy or rapidly progressive interstitial pulmonary fibrosis&lt;br&gt;(5) Patient has severe chronic obstructive pulmonary disease requiring long-term home oxygen therapy or mechanical ventilation (non-invasive ventilation or via tracheotomy) except for continuous positive airway pressure (CPAP) or bi-level positive airway pressure used solely for sleep-disordered breathing&lt;br&gt;(6) Patient has congestive heart failure, defined as New York Heart Association class 4&lt;br&gt;(7) Patient has acute left ventricular failure&lt;br&gt;(8) Patient has liver failure (Child-Pugh grade C)&lt;br&gt;(9) Patient has received any prior interferon (IFN)&lt;br&gt;(10) Patient has known hypersensitivity to natural or recombinant IFN beta or to any of the excipients&lt;br&gt;(11) Patient is receiving renal dialysis therapy for chronic renal failure&lt;br&gt;(12) Patient is receiving extra-corporeal membrane oxygenation, high-frequency oscillatory ventilation or any form of extracorporeal lung support&lt;br&gt;(13) Patient has had any form of mechanical ventilation (invasive or non-invasive, excluding CPAP alone) for longer than 48 hours prior to the diagnosis of ARDS. Non-invasive ventilation has to be continuously applied for at least 12 hours per day in these 48 hours&lt;br&gt;(14) Patient has burns to &gt;_15% of their total body surface area&lt;br&gt;(15) Patient is receiving Sho-saiko-to or is scheduled to receive Sho-saiko-to during the study drug administration period</t>
  </si>
  <si>
    <t>safety, efficacy&lt;br&gt;To demonstrate the efficacy of MR11A8 on all-cause mortality at Day28 compared with placebo&lt;br&gt;Day28</t>
  </si>
  <si>
    <t>safety, efficacy&lt;br&gt;Composite endpoint including any-cause death at D28 and days free of mechanical ventilation within 28 days among survivors&lt;br&gt;All-cause mortality at Day90&lt;br&gt;Mortality in ICU up to Day28&lt;br&gt;Mortality in hospital up to Day28&lt;br&gt;Up to Day28, Day90</t>
  </si>
  <si>
    <t>This study was conducted  to confirm the similarity with the larger foreign clinical study. The first and second safety interim analyses found no concerns, supporting the study continuation. However, the foreign study had not shown significant efficacy and in the third efficacy interim analysis, the criteria for termination due to lack of efficacy were considered to have been met, early termination of the study was recommended. Following this recommendation, the study was terminated.</t>
  </si>
  <si>
    <t>The number of cases, which reported as primary or secondary aetiology of ARDS were  pneumonia, 53 cases (60.9%), sepsis, 47 cases (54.0%), aspiration, 27 cases (31.0%), multiple blood transfusions, 4 cases (4.6%), Other lung injuries, 2 cases (2.3%), and Others, 18 cases (20.7%). In addition, 77 % of all patients received the corticosteroid as concomitant medications.</t>
  </si>
  <si>
    <t>Nineteen five patients randomized to the study. Two patients withdrown before the study drug administration. Then 93 patinets were treated by the study drug. Of these 5 patients withdrawn from the study and 88 patients completed the study.</t>
  </si>
  <si>
    <t>Treatment emergent Adverse Events (TEAEs) occurred in 85.7% of the subjects in the MR11A8 group and 93.2% of the subjects in the placebo group.  Adverse reactions occurred in 49.0% of the subjects in the MR11A8 group and 36.4% of the subjects in the placebo group. The adverse reactions with an incidence of at least 5% in either group were fever (34.7%) and decreased platelet count (6.1%) in the MR11A8 group and fever and increased hepatic enzymes (6.8% for each) in the placebo group. Severe adverse reactions observed in the MR11A8 group were decreased platelet count (2 events), and septic shock, ventricular fibrillation, circulatory collapse, shock, pulmonary alveolar hemorrhage, respiratory failure, and fever (1 event for each), while severe adverse reactions observed in the placebo group were cerebral infarction, muglobinemia, renal function disorder, and increased blood creatine phosphokinase (1 event for each). Serious TEAEs occurred in 53.1% of the subjects in the MR11A8 group and 47.7% of the subjects in the placebo group. Seven serious adverse reactions occurred in seven subjects in the MR11A8 group (1 event each of septic shock, ventricular fibrillation, circulatory collapse, shock, pulmonary alveolar hemorrhage, respiratory failure, and acute renal disorder), while three serious adverse reactions occurred in three subjects in the placebo group (1 event each of cerebral hemorrhage, cerebral infarction, and abdominal wall hematoma). Among them, five adverse reactions in five subjects in the MR11A8 group (1 event each of septic shock, circulatory collapse, shock, pulmonary alveolar hemorrhage, and respiratory failure) were fatal. The most likely causes of fatal adverse reactions and other serious adverse reactions were all ARDS, the target disease of this clinical study, the underlying disease prior to ARDS, concurrent illnesses, or other concomitant medications, with no event strongly suspected of being causally related to the study drug. No adverse reactions leading to discontinuation of the study treatment were strongly suspected of being causally related to the study drug, with the exception of fever. In addition, there were no relevant changes in laboratory tests or vital signs.  In summary, no serious adverse reactions observed in the MR11A8 group were strongly suspected of being causally related to MR11A8, suggesting that the safety of MR11A8 was acceptable.</t>
  </si>
  <si>
    <t>The primary analysis of efficacy was performed on 87 subjects (MR11A8 group: 45, placebo group: 42). No statistical difference between MR11A8 gourp and placebo group was found on the Day 28 all cause motality. No statistically significant difference was obserbed between MR11A8 gorup and placebo group on combined evaluation of all-cause mortality up to D28 and ventilator free days up to D28 for survivors (VFDsurv score), All-cause mortality up to D90, Mortality in ICU up to D28 and Mortality in hospital up to D28.</t>
  </si>
  <si>
    <t>Institutional Review Board, Center for Clinical Research, Hamamatsu University Hospital</t>
  </si>
  <si>
    <t>TEL 81-53-435-2850</t>
  </si>
  <si>
    <t>Randomized, Double-Blinded, Phase 2 Study to Assess Safety &amp; Immunogenicity of Stored Inactivated Monovalent Influenza A/Vietnam/H5N1 Virus Vaccine Administered Intramuscularly at Different Dose Levels Given With &amp; Without Stored MF59¬Æ Adjuvant</t>
  </si>
  <si>
    <t>Biological: 7.5 mcg H5N1 (stored as monobulk);Biological: 15 mcg H5N1 (stored as monobulk);Biological: 90 mcg H5N1 (stored as monobulk);Biological: 90 mcg H5N1 (stored in vials);Other: MF59;Other: MF59 (stored as monobulk);Biological: 7.5 mcg H5N1 (stored as monobulk);Biological: 15 mcg H5N1 (stored as monobulk);Biological: 90 mcg H5N1 (stored as monobulk);Biological: 90 mcg H5N1 (stored in vials);Other: MF59;Other: MF59 (stored as monobulk);Biological: 7.5 mcg H5N1 (stored as monobulk);Biological: 15 mcg H5N1 (stored as monobulk);Biological: 90 mcg H5N1 (stored as monobulk);Biological: 90 mcg H5N1 (stored in vials);Other: MF59;Other: MF59 (stored as monobulk);Biological: 7.5 mcg H5N1 (stored as monobulk);Biological: 15 mcg H5N1 (stored as monobulk);Biological: 90 mcg H5N1 (stored as monobulk);Biological: 90 mcg H5N1 (stored in vials);Other: MF59;Other: MF59 (stored as monobulk)</t>
  </si>
  <si>
    <t>https://clinicaltrials.gov/show/NCT02680002</t>
  </si>
  <si>
    <t>Assess the Safety &amp; Immunogenicity of Stored Inactivated Influenza H5N1 Virus Vaccine Given With &amp; Without Stored MF59 Adjuvant</t>
  </si>
  <si>
    <t>NCT02680002</t>
  </si>
  <si>
    <t>A/Vietnam/H5N1 Influenza Virus;A/Vietnam/H5N1 Influenza Virus;A/Vietnam/H5N1 Influenza Virus;A/Vietnam/H5N1 Influenza Virus</t>
  </si>
  <si>
    <t>BARDA CSN 15-0001</t>
  </si>
  <si>
    <t>PPD</t>
  </si>
  <si>
    <t>&lt;br&gt;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      ;&lt;br&gt;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      ;&lt;br&gt;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      ;&lt;br&gt;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t>
  </si>
  <si>
    <t>Number of occurences of mild, moderate, or severe solicited local and systemic reactogenicity symptoms;Geometric Mean Titer (GMT) of hemagglutination inhibition (HAI) antibody;Number of occurences of mild, moderate, or severe solicited local and systemic reactogenicity symptoms;Geometric Mean Titer (GMT) of hemagglutination inhibition (HAI) antibody;Number of occurences of mild, moderate, or severe solicited local and systemic reactogenicity symptoms;Geometric Mean Titer (GMT) of hemagglutination inhibition (HAI) antibody</t>
  </si>
  <si>
    <t>Occurence of vaccine-associated serious adverse events (SAE) or adverse event of special interests (AESI);Frequency and severity of unsolicited adverse events (AE);Occurrence of clinical safety laboratory AEs;GMT of serum microneutralization (MN) antibodies;Serum HAI titer of at least 1:40;Seroconversion rate (SCR);Occurrence of vital sign abnormalities;GMT of serum HAI antibodies</t>
  </si>
  <si>
    <t>Controlled: yesRandomised: yesOpen: noSingle blind: yesDouble blind: noParallel group: noCross over: noOther: noIf controlled, specify comparator, Other Medicinial Product: yesPlacebo: noOther: noNumber of treatment arms in the trial: 2</t>
  </si>
  <si>
    <t>Bulgaria;Georgia;Romania;Ukraine;Hungary</t>
  </si>
  <si>
    <t>Hospital-acquired pneumonia or community-acquired pneumonia requiring hospitalisation. &lt;br&gt;MedDRA version: 20.1Level: LLTClassification code 10010120Term: Community acquired pneumoniaSystem Organ Class: 100000004862 &lt;br&gt;MedDRA version: 21.1Level: LLTClassification code 10052596Term: Nosocomial pneumoniaSystem Organ Class: 100000004862;Therapeutic area: Diseases [C] - Respiratory Tract Diseases [C08]</t>
  </si>
  <si>
    <t>BPR-PIP-002;2013-004615-45-HU</t>
  </si>
  <si>
    <t>Natalia.Peppi@psi-cro.com</t>
  </si>
  <si>
    <t>Inclusion criteria: &lt;br&gt;Patients meeting all of the following at Screening:&lt;br&gt;1. Male or female aged 3 months to &lt; 18 years&lt;br&gt;2. Body weight of at least 5 kg&lt;br&gt;3. Diagnosis of either HAP (pneumonia occurring after = 48 hours of hospitalisation) or CAP requiring hospitalisation and administration of IV antibiotic therapy, characterised by:&lt;br&gt;? Fever (&gt; 38.5 ¬∞C) or hypothermia (&lt; 35 ¬∞C), and&lt;br&gt;? Leucocytosis or leucopenia (relevant to patient age and&lt;br&gt;institutional normal ranges), and&lt;br&gt;? At least two of the following signs or symptoms: cough, lower respiratory tract secretions, auscultatory findings of pneumonia, dyspnea/tachypnea, increased work of breathing (retractions, nasal flaring, or grunting), hypoxaemia/oxygen saturation &lt; 92% (on room air)&lt;br&gt;Patients with CAP must present with at least one of the following conditions:&lt;br&gt;? Admission to an intensive care unit, intermediate care unit,&lt;br&gt;or a unit with the ability to provide constant and close&lt;br&gt;monitoring and care&lt;br&gt;? Suspected infection with multi-drug resistant pneumococci or methicillin-resistant Staphylococcus aureus (MRSA)&lt;br&gt;? History of absent or incomplete pneumococcal vaccination (did not receive all vaccinations as per schedule)&lt;br&gt;? Recent clinical diagnosis of influenza with exacerbation of fever and respiratory symptoms after initial improvement in the symptoms of acute influenza&lt;br&gt;? Failure to clinically improve on initial antibiotic therapy for at least 48 hours and need for antibiotic treatment change&lt;br&gt;? Oxygen saturation on room air = 90%&lt;br&gt;4. New or progressive imaging findings consistent with bacterial pneumonia (e.g., X-ray, ultrasound, or computer tomography)&lt;br&gt;5. Requirement for IV antibacterial treatment for pneumonia&lt;br&gt;6. Sufficient vascular access to receive IV study drug&lt;br&gt;7. Informed consent from the parent or legally acceptable representative (LAR) to participate in the study, and child‚Äôs assent as appropriate&lt;br&gt;8. Female patients who are not pregnant or breast-feeding and meet one of the following conditions:&lt;br&gt;? Pre-menarcheal, or&lt;br&gt;? A negative serum or urine pregnancy test and willing to use a highly reliable method of contraception during the study until the LFU visit&lt;br&gt;Are the trial subjects under 18? yes&lt;br&gt;Number of subjects for this age range: 138&lt;br&gt;F.1.2 Adults (18-64 years) no&lt;br&gt;F.1.2.1 Number of subjects for this age range &lt;br&gt;F.1.3 Elderly (&gt;=65 years) no&lt;br&gt;F.1.3.1 Number of subjects for this age range &lt;br&gt;</t>
  </si>
  <si>
    <t>Exclusion criteria: &lt;br&gt;Patients meeting any one of the following at Screening:&lt;br&gt;1. Known resistance of the causative pathogen to ceftobiprole or IV standard-of-care cephalosporin treatment (¬± vancomycin)&lt;br&gt;2. On mechanical ventilation at Screening for more than 48 hours&lt;br&gt;3. Chest trauma with severe lung contusion or flail chest&lt;br&gt;4. Acute respiratory distress syndrome&lt;br&gt;5. Empyema or lung abscess&lt;br&gt;6. Anatomical bronchial obstruction&lt;br&gt;7. Documented or suspected active or currently-treated pulmonary tuberculosis&lt;br&gt;8. Documented or suspected atypical bacterial pneumonia, or viral pneumonia without bacterial superinfection, or need for antibiotic coverage with a macrolide&lt;br&gt;9. Known positive result from a rapid diagnostic test for influenza or respiratory syncytial virus, unless bacterial pneumonia secondary to viral respiratory illness is suspected based on a clinical history of exacerbation of fever and respiratory symptoms after initial improvement in the symptoms of an acute respiratory infection&lt;br&gt;10. Documented or suspected pertussis, chemical pneumonitis (e.g., aspiration of gastric contents, inhalation injury), or cystic fibrosis&lt;br&gt;11. Severe immunodeficiency (HIV infection, or congenital or acquired immunodeficiency syndrome)&lt;br&gt;12. Significant laboratory abnormalities (based on local laboratory results) including:&lt;br&gt;? Hematocrit &lt; 20%&lt;br&gt;? Absolute neutrophil count &lt; 0.5 √ó 109/L&lt;br&gt;? Platelet count &lt; 50 √ó 109/L&lt;br&gt;? Alanine aminotransferase, aspartate aminotransferase, or total bilirubin &gt; 5 √ó the age-specific upper limit of normal&lt;br&gt;? Creatinine clearance of &lt; 50 mL/min/1.73 m2, or requirement for any form of renal dialysis therapy&lt;br&gt;13. Use of systemic antimicrobial therapy for more than 24 hours in the 48 hours before randomization for the current episode of pneumonia&lt;br&gt;Exception: CAP patients with failure to clinically improve on initial antibiotic therapy for at least 48 hours and need for antibiotic treatment change (see Inclusion criterion 3)&lt;br&gt;14. History of a previous clinically-relevant hypersensitivity or serious adverse reaction to beta-lactam antibiotics or to vancomycin&lt;br&gt;15. Poorly-controlled seizure disorder (? 1 seizure in the month preceding randomization)&lt;br&gt;</t>
  </si>
  <si>
    <t>Main Objective: To characterise the safety profile of ceftobiprole in paediatric patients with HAP or CAP requiring hospitalisation and intravenous (IV) antibiotic therapy;Secondary Objective: In paediatric patients with HAP or CAP requiring hospitalisation:&lt;br&gt;- To compare the clinical cure rate and microbiological eradication rate at the test-of-cure (TOC) visit between ceftobiprole and IV standard-of-care cephalosporin treatment (¬± vancomycin)&lt;br&gt;- To compare the clinical and microbiological relapse rates at the last follow-up (LFU) visit between ceftobiprole and IV standard-of-care cephalosporin treatment (¬± vancomycin)&lt;br&gt;-  To characterise other efficacy measures of ceftobiprole (e.g., improvement in signs and symptoms of pneumonia, length of hospital stay)&lt;br&gt;- To assess the pharmacokinetics (PK) of ceftobiprole;Primary end point(s): Analysis of adverse events (AEs) assessed on each of the first 3 days of study-drug treatment, and at the end-of-treatment (EOT), TOC, and LFU visits (Safety population). ;Timepoint(s) of evaluation of this end point: Days 1, 2, 3, end of treatment (EOT), 7-14 days after EOT, 28-35 days after EOT (other timepoints may also be analyzed)</t>
  </si>
  <si>
    <t>Feb 24 2017 12:00AM</t>
  </si>
  <si>
    <t>EUCTR2018-004827-36-ES</t>
  </si>
  <si>
    <t>France;United States;Finland;Belgium;Spain;Denmark</t>
  </si>
  <si>
    <t>Inclusion criteria: &lt;br&gt;                1. Provide written informed consent (proxy/legal representative) according to local regulations&lt;br&gt;                2. Age 18 to 85 years (inclusive)&lt;br&gt;                Sepsis&lt;br&gt;                3.Documented or suspected infection: lung, abdominal or urinary tract infection (UTI) in the elderly UTI (=65 years)&lt;br&gt;                4.Organ dysfunction defined as acute change in total SOFA score = 2 points&lt;br&gt;                Shock&lt;br&gt;                5. Refractory hypotension requiring vasopressors to maintain MAP =65mm Hg despite adequate volume resuscitation (as per recommendations of the Surviving Sepsis Campaign)&lt;br&gt;                6. Hyperlactatemia (blood lactate &gt;2 mmol/L or 18 mg/dL). This criterion must be met at least once for the purpose of diagnosis within the 24 hours before study drug administration&lt;br&gt;                Are the trial subjects under 18? no&lt;br&gt;                Number of subjects for this age range:&lt;br&gt;                F.1.2 Adults (18-64 years) yes&lt;br&gt;                F.1.2.1 Number of subjects for this age range 250&lt;br&gt;                F.1.3 Elderly (&gt;=65 years) yes&lt;br&gt;                F.1.3.1 Number of subjects for this age range 200&lt;br&gt;</t>
  </si>
  <si>
    <t>Exclusion criteria: &lt;br&gt;                1. Previous episode of septic shock requiring vasopressor administration within current hospital stay&lt;br&gt;                2. Underlying concurrent immunodepression with anti-CD52 alemtuzumab (Campath) or glucocorticoids &gt;75 mg prednisone daily or equivalent for more than 7 days&lt;br&gt;                3. Immunosuppressive therapy related to recent (&lt;6 months) transplantation&lt;br&gt;                4. Cancer chemotherapy (&lt;3 months) implying an immunodepression&lt;br&gt;                5. Known HIV infection with chronic low CD4 cell count (&lt;200) for at least 6 months&lt;br&gt;                6. Known pregnancy (positive urine or serum pregnancy test)&lt;br&gt;                7. Shock of any other cause, e.g. hypotension related to gastrointestinal bleeding&lt;br&gt;                8. Ongoing documented or suspected endocarditis&lt;br&gt;                9. End-stage neurological disease&lt;br&gt;                10. End-stage cirrhosis (Child Pugh Class C)&lt;br&gt;                11. Acute Physiology and Chronic Health Evaluation (APACHE II) score &lt;15 or = 34&lt;br&gt;                12. Home oxygen therapy on a regular basis for &gt; 6 h/day&lt;br&gt;                13. Recent cardiopulmonary resuscitation (CPR) (within current hospital stay)&lt;br&gt;                14. Body mass index (BMI) = 40 kg/m2 or weight = 130 kg&lt;br&gt;                15. Moribund patients&lt;br&gt;                16. Decision to limit full care taken before obtaining informed consent&lt;br&gt;                17. Participation in another interventional study in the 3 months prior to randomization&lt;br&gt;</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</si>
  <si>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patients);&lt;br&gt;                Secondary Objective: Secondary objectives of the study are to investigate the safety and efficacy of two doses of nangibotide in patients with septic shock in relation to their sTREM-1 levels. This includes:&lt;br&gt;                ‚Ä¢To evaluate the effect of nangibotide on mortality for up to 12 months&lt;br&gt;                ‚Ä¢To evaluate the effect of nangibotide on other clinical parameters (e.g. duration of shock, vasopressor use, ventilator and renal replacement use, secondary infections)&lt;br&gt;                ‚Ä¢To evaluate the safety and tolerability of nangibotide&lt;br&gt;                ‚Ä¢To evaluate the effect of nangibotide on quality of life, resource utilisation and post shock morbidity&lt;br&gt;                ‚Ä¢To evaluate the predictive value of the SOFA score reduction as surrogate marker for 28-day&lt;br&gt;            ;&lt;br&gt;                Primary end point(s): Change of total SOFA score (improvement of organ dysfunction) from baseline to day 3 (in the subgroup defined by patients with elevated sTREM-1 baseline levels and in the overall population), which will be&lt;br&gt;                primarily analyzed on the modified ITT Set.&lt;br&gt;            ;Timepoint(s) of evaluation of this end point: From baseline to Day 3</t>
  </si>
  <si>
    <t>&lt;br&gt;                Secondary end point(s): Key secondary endpoint :&lt;br&gt;                ‚Ä¢ Survival and all-cause mortality on D28;&lt;br&gt;                Efficacy Parameters&lt;br&gt;                ‚Ä¢ Duration of ICU stay, hospitalization&lt;br&gt;                ‚Ä¢ Organ support free survival&lt;br&gt;                ‚Ä¢ Sepsis support index (SSI)&lt;br&gt;                ‚Ä¢ Daily change of total SOFA score and individual subscores&lt;br&gt;                ‚Ä¢ Vasopressor use&lt;br&gt;                ‚Ä¢ Invasive mechanical ventilation&lt;br&gt;                ‚Ä¢ Renal support&lt;br&gt;                ‚Ä¢ All-cause mortality up to 12 months&lt;br&gt;                ‚Ä¢ Septic shock related mortality up to 12 months&lt;br&gt;                ‚Ä¢ Incidence of secondary infections and post shock antibiotic use&lt;br&gt;                Safety Parameters&lt;br&gt;                ‚Ä¢ Vital signs: systolic (SBP) and diastolic (DBP) blood pressure, heart rate, and body temperature&lt;br&gt;                ‚Ä¢ Electrocardiogram (12-lead ECG)&lt;br&gt;                ‚Ä¢ Safety laboratory tests: hematology, coagulation, plasma biochemistry&lt;br&gt;                ‚Ä¢ Presence of anti-nangibotide antibodies&lt;br&gt;                ‚Ä¢ Adverse events (AEs), serious adverse events (SAEs)and deaths&lt;br&gt;                Pharmacokinetics&lt;br&gt;                ‚Ä¢ Nangibotide plasma levels&lt;br&gt;                Pharmacodynamics (exploratory)&lt;br&gt;                ‚Ä¢ sTREM-1, immune and vascular related biomarkers&lt;br&gt;                Pharmacoeconomic Endpoints up to 12 months)&lt;br&gt;                ‚Ä¢ Health related quality of life (EQ 5D)&lt;br&gt;                ‚Ä¢Post shock morbidity&lt;br&gt;                ‚Ä¢ Health care resource utilization&lt;br&gt;            ;Timepoint(s) of evaluation of this end point: ‚Ä¢ day 28</t>
  </si>
  <si>
    <t>Randomized, Single-Blind, Active Comparator-controlled Study to Evaluate the Safety and Immunological Efficacy of GC3114 in Healthy Adults.</t>
  </si>
  <si>
    <t>https://clinicaltrials.gov/show/NCT03357263</t>
  </si>
  <si>
    <t>A Study to Evaluate the Safety and Efficacy(Immunogenicity) of GC3114 in Healthy Adults</t>
  </si>
  <si>
    <t>NCT03357263</t>
  </si>
  <si>
    <t>November 20, 2017</t>
  </si>
  <si>
    <t>GC3114_P1</t>
  </si>
  <si>
    <t>&lt;br&gt;        Inclusion Criteria:&lt;br&gt;&lt;br&gt;          -  Healthy adults aged 19-64 years old&lt;br&gt;&lt;br&gt;          -  Informed consent form has been signed and dated&lt;br&gt;&lt;br&gt;          -  Able to comply with the requirements of the study&lt;br&gt;&lt;br&gt;        Exclusion Criteria:&lt;br&gt;&lt;br&gt;          -  Known systemic hypersensitive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therapy&lt;br&gt;&lt;br&gt;          -  Pregnant or lactating women&lt;br&gt;</t>
  </si>
  <si>
    <t>Percentage of participants achieving pre-defined Seroconversion Before and following vaccination;Percentage of participants achieving pre-defined Seroprotection Before and following vaccination;Geometric Mean Titer and Geometric Mean Titer Ratios of Antibodies to the Investigational Product Before and Following vaccination</t>
  </si>
  <si>
    <t>ASsesment of Platelet function and Inhibition in patients Recovering from severe INfection  - ASPIRIN-trial</t>
  </si>
  <si>
    <t>&lt;br&gt;Trade Name: Acetylsalicylzuur cardio 80 PCH&lt;br&gt;Product Name: Acetylsalicylzuur cardio 80PCH&lt;br&gt;Product Code: RVG16446&lt;br&gt;Pharmaceutical Form: Tablet&lt;br&gt;&lt;br&gt;</t>
  </si>
  <si>
    <t>https://www.clinicaltrialsregister.eu/ctr-search/search?query=eudract_number:2016-004303-32</t>
  </si>
  <si>
    <t>Evaluation of platelet activity in patients recovering from pneumonia</t>
  </si>
  <si>
    <t>EUCTR2016-004303-32-NL</t>
  </si>
  <si>
    <t>Controlled: yesRandomised: yesOpen: yesSingle blind: noDouble blind: noParallel group: noCross over: noOther: noIf controlled, specify comparator, Other Medicinial Product: noPlacebo: noOther: yesOther specify the comparator: No interventionNumber of treatment arms in the trial: 3</t>
  </si>
  <si>
    <t>VU university medical center</t>
  </si>
  <si>
    <t>Hyperaggregability of thrombocytes triggered by severe infection (i.e. pneumonia). &lt;br&gt;;Therapeutic area: Diseases [C] - Cardiovascular Diseases [C14]</t>
  </si>
  <si>
    <t>ASPIRIN-17</t>
  </si>
  <si>
    <t>Jeske van Diemen</t>
  </si>
  <si>
    <t>jj.vandiemen@vumc.nl</t>
  </si>
  <si>
    <t>The dutch heart foundation</t>
  </si>
  <si>
    <t>Inclusion criteria: &lt;br&gt;-Primary diagnosis of pneumonia&lt;br&gt;-50 years or older on the date of hospital presentation&lt;br&gt;-Hospitalization for at least 24 hours&lt;br&gt;-       Receiving at least 1 dose of antibiotics within 48 hours of admission.&lt;br&gt;&lt;br&gt;Are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</si>
  <si>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&lt;br&gt;-Active metastatic cancer (c.q. malignancy)&lt;br&gt;-Allergy to salicylate &lt;br&gt;-Platelet count &lt;120*109/l&lt;br&gt;-History of non-traumatic major bleeding&lt;br&gt;-Known bleeding diathesis&lt;br&gt;-Conditions which require antiplatelet therapy&lt;br&gt;-Usage of antiplatelet therapy&lt;br&gt;-Chronic usage of anticoagulants (i.e. DOAC‚Äôs, acenocoumarol) &lt;br&gt;-Surgery 1 month prior to diagnosis.&lt;br&gt;&lt;br&gt;</t>
  </si>
  <si>
    <t>Secondary Objective: ‚Ä¢Measuring the ‚Äònatural‚Äô course of platelet activity in patients with&lt;br&gt;pneumonia. &lt;br&gt;‚Ä¢Measuring the efficacy of a once daily aspirin vs. twice daily aspirin half a dosage in inhibiting platelet activity in patients during (the recovery from) pneumonia.&lt;br&gt;‚Ä¢Registry of cardiovascular events within 90 days after the onset of pneumonia. &lt;br&gt;;Main Objective: Measuring the efficacy of aspirin in inhibiting platelet activity in patients during (recovery from) pneumonia.;Primary end point(s): PFA-200 parameters: closure time, flow slope, maximum rate of occlusion and area under the curve&lt;br&gt;TBX2 serum levels. &lt;br&gt;;Timepoint(s) of evaluation of this end point: On three different timeframes after the diagnosis of pneumonia:&lt;br&gt;- Prior to randomization, &lt;br&gt;- On day 14 after the diagnosis&lt;br&gt;- Day 90 after the onset of pneumonia</t>
  </si>
  <si>
    <t>Timepoint(s) of evaluation of this end point: On three different timeframes after the diagnosis of pneumonia:&lt;br&gt;- Prior to randomization, &lt;br&gt;- On day 14 after the diagnosis&lt;br&gt;- Day 90 after the onset of pneumonia ;Secondary end point(s): Platelet- , reticulated platelet- , leucocyte count and haemoglobin level</t>
  </si>
  <si>
    <t>Effect of Early Education and Information of Sleep Apnea on the Observance of CPAP Treatment</t>
  </si>
  <si>
    <t>Behavioral: Coaching group;Other: Control group</t>
  </si>
  <si>
    <t>https://clinicaltrials.gov/show/NCT02657304</t>
  </si>
  <si>
    <t>Effect of Early Education on the Observance of CPAP Treatment</t>
  </si>
  <si>
    <t>NCT02657304</t>
  </si>
  <si>
    <t>March 21, 2016</t>
  </si>
  <si>
    <t>2015-A01635-44;1508146</t>
  </si>
  <si>
    <t>Fr√©d√©ric ROCHE, MD;Fr√©d√©ric ROCHE, MD;Fr√©d√©ric ROCHE, PhD</t>
  </si>
  <si>
    <t>;frederic.roche@univ-st-etienne.fr;frederic.roche@univ-st-etienne.fr</t>
  </si>
  <si>
    <t>;+33477828300;+33477828300</t>
  </si>
  <si>
    <t>CHU SAINT-ETIENNE;</t>
  </si>
  <si>
    <t>&lt;br&gt;        Inclusion Criteria:&lt;br&gt;&lt;br&gt;          -  Patients affiliated or entitled to a French medical insurance&lt;br&gt;&lt;br&gt;          -  Patients of both gender, aged from 18 to 80 years&lt;br&gt;&lt;br&gt;          -  Patients with AHI &gt; 30/hour or between 15 &amp; 30/h with Sleep Fragmentation Index (SFI)&lt;br&gt;             of more than 10/h&lt;br&gt;&lt;br&gt;          -  Signature of consent&lt;br&gt;&lt;br&gt;        Exclusion Criteria:&lt;br&gt;&lt;br&gt;          -  Known diseases which contraindicated used of CPAP treatment&lt;br&gt;</t>
  </si>
  <si>
    <t>Observance</t>
  </si>
  <si>
    <t>Ulinastatin offers protection and, helps functional recovery internal organs in post AMI cardiogenic shock:; a clinical observation.</t>
  </si>
  <si>
    <t>Ulinastatin group:Ulinastatin treatment;Control group:Routine treatment;</t>
  </si>
  <si>
    <t>http://www.chictr.org.cn/showproj.aspx?proj=34337</t>
  </si>
  <si>
    <t>ChiCTR1800020367</t>
  </si>
  <si>
    <t>IV (Phase IV study)</t>
  </si>
  <si>
    <t>Ulinastatin group:40;Control group:40;</t>
  </si>
  <si>
    <t>The First Affiliated Hospitol of Dalian Medical University</t>
  </si>
  <si>
    <t>cardiogenic shock</t>
  </si>
  <si>
    <t>Huang Ri-hong</t>
  </si>
  <si>
    <t>222 Zhongshan Road, Xigang District, Dalian, Liaoning, China</t>
  </si>
  <si>
    <t>dl_hrh@163.com</t>
  </si>
  <si>
    <t>+86 18098875857</t>
  </si>
  <si>
    <t>Hospital Science and Technology Fund</t>
  </si>
  <si>
    <t>Inclusion criteria: Selection criteria: patients who meet the American Heart Association and American Heart Association AMI diagnostic criteria and have pump function killips grade 4 have definite symptoms of insufficient blood flow, such as cold skin, cyanosis, oliguria, fast heart rate, weak pulse, low blood pressure (systolic pressure drops below 10.6kPa), low pulse pressure (below 2.7kPa), indifferent expression, slow response, and vague consciousness. Hemodynamic monitoring indicated that the heart index decreased and the left ventricular end diastolic pressure increased, and other corresponding hemodynamic abnormalities.</t>
  </si>
  <si>
    <t>Exclusion criteria: Exclusion criteria: mechanical complications and death within 24 hours.</t>
  </si>
  <si>
    <t>TNF-a;IL-6;CTnI;BNP;P(A-a)O2;LAC;ST-2;ALT;AST;</t>
  </si>
  <si>
    <t>Evaluation of the treatment standard: Treatment of severe acute lung injury by extracorporeal membrane oxygenation</t>
  </si>
  <si>
    <t>Intervention 1: Under a seized tissue oxygenation and CO2- elimination by extracorporeal membrane oxygenation, the individually suitable background ventilation as well as the individually suitable PEEP pressure is evaluated and its effects on gas exchange are investigated</t>
  </si>
  <si>
    <t>http://www.drks.de/DRKS00013967</t>
  </si>
  <si>
    <t>DRKS00013967</t>
  </si>
  <si>
    <t>2016-601N-MA</t>
  </si>
  <si>
    <t>Inclusion criteria: severe primary and secondary ARDS with curative therapy option, Horrowitz index   16 years</t>
  </si>
  <si>
    <t>Exclusion criteria: prolonged malignant disease, pulmonary fibrosis, prolonged invasive ventilation&gt; 14 days, Bone marrow transplantation, biological age&gt; 75 years, lack of consent to the study</t>
  </si>
  <si>
    <t>Effects of individually suitable background ventilation and individually suitable PEEP pressure during extracorporeal membrane oxygenation on tissue oxygenation (acid-base balance, arterial-, mixed venous-, venous-, preoxy- and postoxy gas exchange) as well as cardiac output and catecholamine requirement</t>
  </si>
  <si>
    <t>Aug 23 2016 12:00AM</t>
  </si>
  <si>
    <t>A Phase 2, Pilot, Open-label, Randomized Study of the Antiviral Activity, Safety, and Tolerability of Intravenous Peramivir in Adult Hospitalized Subjects With Confirmed Influenza Infection</t>
  </si>
  <si>
    <t>Drug: Peramivir</t>
  </si>
  <si>
    <t>https://clinicaltrials.gov/show/NCT02665351</t>
  </si>
  <si>
    <t>Peramivir Treatment Response in Adults Hospitalized for Influenza-associated Lower Respiratory Tract Infections</t>
  </si>
  <si>
    <t>NCT02665351</t>
  </si>
  <si>
    <t>Peramivir in adult influenza_1</t>
  </si>
  <si>
    <t>Nelson Lee</t>
  </si>
  <si>
    <t>BioCryst Pharmaceuticals</t>
  </si>
  <si>
    <t>&lt;br&gt;        Inclusion Criteria:&lt;br&gt;&lt;br&gt;          -  symptoms/signs of influenza, and&lt;br&gt;&lt;br&gt;          -  confirmation of lower respiratory tract infection (e.g. radiographic pneumonia,&lt;br&gt;             dyspnea caused by acute exacerbation of underlying airway diseases, bronchitis, or&lt;br&gt;             combinations).&lt;br&gt;&lt;br&gt;        Exclusion Criteria:&lt;br&gt;&lt;br&gt;          -  late presentation &gt;1 week from onset,&lt;br&gt;&lt;br&gt;          -  hemodynamic instability,&lt;br&gt;&lt;br&gt;          -  hepatic/renal failure,&lt;br&gt;&lt;br&gt;          -  dialysis,&lt;br&gt;&lt;br&gt;          -  immunosuppression (e.g. transplant, chemotherapy), and&lt;br&gt;&lt;br&gt;          -  pregnancy.&lt;br&gt;</t>
  </si>
  <si>
    <t>change in influenza RNA load</t>
  </si>
  <si>
    <t>viral shedding indicated by PCR and culture negativity</t>
  </si>
  <si>
    <t>Validation of Nasal and Bronchial Absorption Sampling Methods for the Assessment of RSV Bronchiolitis in Babies and Children</t>
  </si>
  <si>
    <t>Diagnostic Test: Nasal and Bronchial Sampling</t>
  </si>
  <si>
    <t>https://clinicaltrials.gov/show/NCT03062917</t>
  </si>
  <si>
    <t>Nasal and Bronchial Absorption Sampling in RSV Bronchiolitis</t>
  </si>
  <si>
    <t>NCT03062917</t>
  </si>
  <si>
    <t>Imperial College Healthcare NHS Trust</t>
  </si>
  <si>
    <t>Bronchiolitis;Bronchiolitis, Viral;RSV Infection;Respiratory Failure</t>
  </si>
  <si>
    <t>October 2, 2015</t>
  </si>
  <si>
    <t>15/WM/0343</t>
  </si>
  <si>
    <t>Pulmocide Ltd</t>
  </si>
  <si>
    <t>&lt;br&gt;        Group 1 and Group 2&lt;br&gt;&lt;br&gt;        Inclusion Criteria&lt;br&gt;&lt;br&gt;          -  Infants aged 2 weeks-24 months&lt;br&gt;&lt;br&gt;          -  Presentation to the Emergency Department with any upper respiratory tract infection&lt;br&gt;             (URTI) in the RSV season (Oct-March).&lt;br&gt;&lt;br&gt;        OR ‚Ä¢ Documented RSV infection, admitted to the paediatric wards at St Mary's Hospital.&lt;br&gt;&lt;br&gt;        Exclusion Criteria&lt;br&gt;&lt;br&gt;          -  Any local or systemic factor that would influence the safety of nasal sampling.&lt;br&gt;&lt;br&gt;          -  Bilateral indwelling nasal catheters or local nasal pathology preventing access for&lt;br&gt;             nasal sampling.&lt;br&gt;&lt;br&gt;          -  Bleeding disorders.&lt;br&gt;&lt;br&gt;          -  The baby is taking part in another interventional study.&lt;br&gt;&lt;br&gt;          -  The parents or guardians not able to sign the informed consent from due to limited&lt;br&gt;             English or comprehension despite the use of independent interpreter services.&lt;br&gt;&lt;br&gt;          -  Limited life expectancy of the baby,&lt;br&gt;&lt;br&gt;        Group 3&lt;br&gt;&lt;br&gt;        Inclusion criteria&lt;br&gt;&lt;br&gt;          -  Hospitalised Infants admitted to the PICU at St. Mary's Hospital, aged 2 weeks-24&lt;br&gt;             months with documented RSV infection (by rapid test and/or PCR).&lt;br&gt;&lt;br&gt;          -  Infants of weight &gt;2kg.&lt;br&gt;&lt;br&gt;          -  On a conventional ventilator with an Endotracheal Tube (ETT) of &gt;3.0mmm diameter&lt;br&gt;&lt;br&gt;        Exclusion criteria&lt;br&gt;&lt;br&gt;          -  Any local or systemic factor that would influence the safety of nasal sampling.&lt;br&gt;&lt;br&gt;          -  Bilateral nasal catheters or local nasal pathology preventing access for nasal&lt;br&gt;             sampling.&lt;br&gt;&lt;br&gt;          -  The baby is taking part in another interventional study.&lt;br&gt;&lt;br&gt;          -  Prematurity - corrected gestational age &lt;36 weeks, weight &lt;2kg&lt;br&gt;&lt;br&gt;          -  Significant hypoxia or instability precluding ventilator disconnection&lt;br&gt;&lt;br&gt;          -  ETT &lt; 3mm internal diameter&lt;br&gt;&lt;br&gt;          -  Transcutaneous oxygen saturation of &lt;95% on 60% oxygen&lt;br&gt;&lt;br&gt;          -  Risk of bleeding&lt;br&gt;&lt;br&gt;          -  Pneumothorax&lt;br&gt;&lt;br&gt;          -  Infants receiving oral corticosteroid therapy at any time in past month&lt;br&gt;&lt;br&gt;          -  Parents or guardians not able to sign informed consent from due to limited English or&lt;br&gt;             understanding despite the use of independent interpreter services.&lt;br&gt;&lt;br&gt;          -  Limited life expectancy or a decision to limit management,&lt;br&gt;&lt;br&gt;        Control Group 1 Inclusion criteria&lt;br&gt;&lt;br&gt;        ‚Ä¢ Babies, aged 2 weeks-24 months, attending routine outpatient appointments or undergoing&lt;br&gt;        elective surgical procedures.&lt;br&gt;&lt;br&gt;        Exclusion criteria&lt;br&gt;&lt;br&gt;          -  Any respiratory symptoms&lt;br&gt;&lt;br&gt;          -  All other exclusion are the same as Groups 1 and 2&lt;br&gt;&lt;br&gt;        Control Group 2&lt;br&gt;&lt;br&gt;        Inclusion criteria&lt;br&gt;&lt;br&gt;          -  Infants aged 2 weeks-24 months.&lt;br&gt;&lt;br&gt;          -  Infants ventilated on the PICU for any condition&lt;br&gt;&lt;br&gt;          -  Confirmed RSV negative by PCR of respiratory tract samples&lt;br&gt;&lt;br&gt;        Exclusion Criteria&lt;br&gt;&lt;br&gt;          -  All exclusions are the same as Group 3&lt;br&gt;&lt;br&gt;          -  In addition - any concern about raised intracranial pressure&lt;br&gt;</t>
  </si>
  <si>
    <t>Tolerability of SAM method of sampling in comparison to NPA as determined by patient and family response;Accuracy;Sensitivity, specificity, quantitation Utility for RSV-A vs RSV-B using Viral load by qPCR</t>
  </si>
  <si>
    <t>Immune Response;Correlation of viral load using qPCR with clinical severity</t>
  </si>
  <si>
    <t>A Phase 1, Single-Center, Randomized, Open-Label, Single-Dose, Crossover Study to Assess the Pharmacokinetics, Including Food Effect, of AL-794 Formulations in Healthy Subjects</t>
  </si>
  <si>
    <t>Drug: AL-794 suspension;Drug: AL-794 tablet;Drug: AL-794 suspension;Drug: AL-794 tablet;Drug: AL-794 suspension;Drug: AL-794 tablet;Drug: AL-794 suspension;Drug: AL-794 tablet</t>
  </si>
  <si>
    <t>https://clinicaltrials.gov/show/NCT02877160</t>
  </si>
  <si>
    <t>A Study to Assess the PK of AL-794 Formulations in Healthy Subjects</t>
  </si>
  <si>
    <t>NCT02877160</t>
  </si>
  <si>
    <t>June 30, 2016</t>
  </si>
  <si>
    <t>AL-794-803</t>
  </si>
  <si>
    <t>Adeep Puri;Adeep Puri;Adeep Puri;Adeep Puri;Adeep Puri</t>
  </si>
  <si>
    <t>HMR;HMR;HMR;HMR;HMR</t>
  </si>
  <si>
    <t>&lt;br&gt;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      ;&lt;br&gt;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      ;&lt;br&gt;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      ;&lt;br&gt;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t>
  </si>
  <si>
    <t>Area under the concentration-time curve from time of dosing to infinity (AUC0-inf) of ALS-033719 in plasma following single dose administration of test formulation and reference formulation of AL-794 under fasted conditions.;Area under the concentration-time curve from time of dosing to infinity (AUC0-inf) of ALS-033719 in plasma following single dose administration of test formulation and reference formulation of AL-794 under fasted conditions.;Area under the concentration-time curve from time of dosing to infinity (AUC0-inf) of ALS-033719 in plasma following single dose administration of test formulation and reference formulation of AL-794 under fasted conditions.</t>
  </si>
  <si>
    <t>Safety as determined by AEs;Safety as determined by Clinical lab results;Safety as determined by 12-lead ECGs;Safety as determined by Vital signs;Safety as determined by Physical examinations;Maximum observed concentration (Cmax) of ALS-033719 in plasma following single dose administration of test formulation and reference formulation of AL-794 under fasted conditions.;Area under the concentration-time curve from time of dosing to last quantifiable concentration (AUC0-last) of ALS-033719 in plasma following single dose administration of test formulation and reference formulation of AL-794 under fasted conditions.;PK parameters of ALS-033927 in plasma following single dose administration of test formulation and reference formulation of AL-794 under fasted conditions: time of the maximum concentration (tmax);PK parameters of ALS-033927 in plasma following single dose administration of test formulation and reference formulation of AL-794 under fasted conditions: terminal elimination half-life (t1/2);PK parameters of ALS-033927 in plasma following single dose administration of test formulation and reference formulation of AL-794 under fasted conditions: Cmax;PK parameters of ALS-033927 in plasma following single dose administration of test formulation and reference formulation of AL-794 under fasted conditions: tmax;PK parameters of ALS-033927 in plasma following single dose administration of test formulation and reference formulation of AL-794 under fasted conditions: t1/2;PK parameters of ALS-033927 in plasma following single dose administration of test formulation and reference formulation of AL-794 under fasted conditions: AUC0-inf;PK parameters of ALS-033927 in plasma following single dose administration of test formulation and reference formulation of AL-794 under fasted conditions: AUC0-last;PK parameters of ALS-033719 and ALS-033927 in plasma after a single oral dose of test formulation under fed conditions: Cmax;PK parameters of ALS-033719 and ALS-033927 in plasma after a single oral dose of test formulation under fed conditions: Tmax;PK parameters of ALS-033719 and ALS-033927 in plasma after a single oral dose of test formulation under fed conditions: AUC 0-inf;PK parameters of ALS-033719 and ALS-033927 in plasma after a single oral dose of test formulation under fed conditions: AUC 0-last</t>
  </si>
  <si>
    <t>Using Point-of-care C-reactive protein to guide Antibiotic prescribing for Respiratory tract infections in Elderly nursing home residents</t>
  </si>
  <si>
    <t>A cluster randomized controlled trial (cRCT) will be conducted in NH organizations. Participating NHs will be randomized to the intervention or control group. ln the control group, care as usual is provided. ln the intervention group, physicians provide care as usual including C-Reactive Protein (CRP) Point-Of-Care-Testing (POCT) for patients who are diagnosed with 'suspected LRTl'. Elderly care physicians consider CRP POCT results along with the clinical features of the patient in their decision to prescribe or not prescribe antibiotics.</t>
  </si>
  <si>
    <t>https://trialregister.nl/trial/5054</t>
  </si>
  <si>
    <t>Bedside testing for lower respiratory tract infections in nursing homes.</t>
  </si>
  <si>
    <t>NTR7452</t>
  </si>
  <si>
    <t>VU University medical center</t>
  </si>
  <si>
    <t>Lower respiratory tract infection;Pneumonia;Lage luchtweginfectie;Pneumonie;Longontsteking</t>
  </si>
  <si>
    <t>Tjarda M.</t>
  </si>
  <si>
    <t>Boere</t>
  </si>
  <si>
    <t>t.boere@vumc.nl</t>
  </si>
  <si>
    <t>020-4445371</t>
  </si>
  <si>
    <t>ZonMwSaltro/Orion Diagnostica</t>
  </si>
  <si>
    <t>Inclusion criteria: - Residence at a nursing home;&lt;br&gt;- Residence at a psychogeriatric, somatic, or geriatric rehabilitation department&lt;br&gt;- A new diagnosis 'suspected lower respiratory tract infection'</t>
  </si>
  <si>
    <t>Exclusion criteria: - The patient no longer wishes to be treated with antibiotics in case of a lower respiratory tract infection;&lt;br&gt;- Recent use of antibiotics (oral, intravenous, or intramuscular) in the week preceding the current respiratory tract infection;&lt;br&gt;- Recent infection, other than a respiratory tract infection, in the week preceding the current respiratory tract infection;&lt;br&gt;- The patient receives palliative or terminal care.</t>
  </si>
  <si>
    <t>The central research question is whether the use of CRP POCT results in a reduction in antibiotic prescribing for NH residents with suspected LRTl, without any negative consequences for patient recovery&lt;br&gt;&lt;br&gt;The primary outcome is antibiotic prescribing for suspected LRTl at index consultation (yes/no).</t>
  </si>
  <si>
    <t>Secondary research questions:&lt;br&gt;1) Associations between CRP POCT values and:&lt;br&gt;a. signs and symptoms in NH patients with suspected LRTI&lt;br&gt;b. antibiotic treatment (yes/no)&lt;br&gt;&lt;br&gt;2) Cost-effectiveness and cost-benefit of the use of CRP POCT compared to usual care for NH patients with suspected LRTI.</t>
  </si>
  <si>
    <t>Centralized IIS-Based Reminder Recall to Increase Influenza Vaccination Rates in New York State - Second Trial in New York State</t>
  </si>
  <si>
    <t>Behavioral: R/R - Autodialers;Behavioral: R/R - Texting;Behavioral: R/R - mailed postcard</t>
  </si>
  <si>
    <t>https://clinicaltrials.gov/show/NCT03294473</t>
  </si>
  <si>
    <t>Centralized Reminder Recall - Flu RCT2</t>
  </si>
  <si>
    <t>NCT03294473</t>
  </si>
  <si>
    <t>Influenza, Human;Orthomyxoviridae Infections;RNA Virus Infections;Virus Disease;Respiratory Tract Infections;Respiratory Tract Disease;Vaccines;Physiological Effects of Drugs</t>
  </si>
  <si>
    <t>October 18, 2017</t>
  </si>
  <si>
    <t>1R01AI114903;17-001153;17-001153</t>
  </si>
  <si>
    <t>Peter Szilagyi, MD, MPH</t>
  </si>
  <si>
    <t>National Institute of Allergy and Infectious Diseases (NIAID);New York State Department of Health;University of Colorado, Denver</t>
  </si>
  <si>
    <t>&lt;br&gt;        Inclusion Criteria:&lt;br&gt;&lt;br&gt;          -  a record in the New York State Immunization Information System&lt;br&gt;&lt;br&gt;          -  in need of at least one influenza vaccination at the time of the beginning of the&lt;br&gt;             study&lt;br&gt;&lt;br&gt;          -  affiliated with a participating practice (145 randomly selected)&lt;br&gt;&lt;br&gt;        Exclusion Criteria:&lt;br&gt;&lt;br&gt;          -  no record within the New York State Immunization Information System&lt;br&gt;&lt;br&gt;          -  up to date on their influenza vaccination&lt;br&gt;&lt;br&gt;          -  not affiliated with an eligible practice&lt;br&gt;</t>
  </si>
  <si>
    <t>The primary outcome is receipt of influenza vaccine comparing effectiveness of standard of care control to autodialer, text message and postcard R/R</t>
  </si>
  <si>
    <t>Cost of the R/R intervention</t>
  </si>
  <si>
    <t>Comparative Effectiveness of Recombinant Versus Standard Dose Quadrivalent Influenza Vaccine in U.S. Nursing Homes</t>
  </si>
  <si>
    <t>Biological: Recombinant Influenza Vaccine;Biological: Standard Dose Quadrivalent Influenza Vaccine</t>
  </si>
  <si>
    <t>https://clinicaltrials.gov/show/NCT03965195</t>
  </si>
  <si>
    <t>Recombinant Influenza Vaccination in U.S. Nursing Homes</t>
  </si>
  <si>
    <t>NCT03965195</t>
  </si>
  <si>
    <t>Influenza;Influenza -Like Illness;Influenza, Human</t>
  </si>
  <si>
    <t>July 20, 2019</t>
  </si>
  <si>
    <t>INSI-201902</t>
  </si>
  <si>
    <t>H. Edward Davidson, PharmD, MPH;Stefan Gravenstein, MD, MPH</t>
  </si>
  <si>
    <t>Insight Therapeutics, LLC;Insight Therapeutics, LLC</t>
  </si>
  <si>
    <t>Sanofi Pasteur, a Sanofi Company;Brown University;Case Western Reserve University</t>
  </si>
  <si>
    <t>&lt;br&gt;        Inclusion Criteria:&lt;br&gt;&lt;br&gt;          -  Medicare-certified NHs with at least 50 long-stay residents = 18 years of age&lt;br&gt;&lt;br&gt;          -  Facilities with at least 80% of their long-stay population = 65 years of age or at&lt;br&gt;             least 70 long stay residents = 65 years of age that make up = 45% of their total&lt;br&gt;             number of beds&lt;br&gt;&lt;br&gt;        Exclusion Criteria:&lt;br&gt;&lt;br&gt;          -  Hospital-based facilities&lt;br&gt;&lt;br&gt;          -  Facilities where Fluzone High-Dose or Fluad was used in the previous influenza season&lt;br&gt;             (2018-19 or 2019-20), or who's leadership plans to use one of these vaccines in the&lt;br&gt;             2019- 2020 or 2020-21 season&lt;br&gt;&lt;br&gt;          -  Facilities not submitting MDS data&lt;br&gt;&lt;br&gt;          -  Facilities not in one of the 50 U.S. states&lt;br&gt;</t>
  </si>
  <si>
    <t>Differences in all-cause hospitalization rates during the 2019-20 and 2020-21 influenza seasons</t>
  </si>
  <si>
    <t>Differences in each pneumonia and influenza-related hospitalization rates;Differences in pneumonia-related hospitalization rates;Differences in major adverse cardiovascular event-related (MACE) hospitalization rates;Differences in cardiorespiratory-related hospitalization rates;Differences in ICU stay;Differences in mortality rates;Differences in activities of daily living (ADL) function score;Differences in facility-reported outbreaks;Differences in all-cause hospitalization rates</t>
  </si>
  <si>
    <t>Initiation of CPAP for Newly Diagnosed OSA in Hospitalized Heart Failure Patients: A Randomized Clinical Trial</t>
  </si>
  <si>
    <t>https://clinicaltrials.gov/show/NCT03056443</t>
  </si>
  <si>
    <t>Initiation of CPAP for Newly Diagnosed OSA in Hospitalized Heart Failure Patients</t>
  </si>
  <si>
    <t>NCT03056443</t>
  </si>
  <si>
    <t>West Virginia University</t>
  </si>
  <si>
    <t>Sleep Apnea, Obstructive;Heart Failure</t>
  </si>
  <si>
    <t>February 8, 2016</t>
  </si>
  <si>
    <t>WVU02HSC16</t>
  </si>
  <si>
    <t>Robert Stansbury, MD</t>
  </si>
  <si>
    <t>West Virginia Clinical and Translational Science Institute</t>
  </si>
  <si>
    <t>&lt;br&gt;        Inclusion Criteria:&lt;br&gt;&lt;br&gt;          -  Hospitalized having a documented history of heart failure&lt;br&gt;&lt;br&gt;          -  Anticipated hospitalization of more than 24 hours&lt;br&gt;&lt;br&gt;          -  Subject has obtained a score of &gt; 15 on the Ohio Sleep Medicine Institute Preoperative&lt;br&gt;             questionnaire.&lt;br&gt;&lt;br&gt;          -  Subject has an apnea-hypopneas index (AHI) of &gt; 5/h as confirmed by sleep medicine&lt;br&gt;             physician&lt;br&gt;&lt;br&gt;        Exclusion Criteria:&lt;br&gt;&lt;br&gt;          -  The presence of any conditions that the investigator feels will interfere with the use&lt;br&gt;             of CPAP&lt;br&gt;</t>
  </si>
  <si>
    <t>All-cause hospital readmission within 30 days of hospital discharge.</t>
  </si>
  <si>
    <t>Elective High Frequency Oscillatory Ventilation (HFOV) Versus Conventional Mechanical Ventilation(CMV) for Acute Respiratory Distress Syndrome(ARDS) and/or Respiratory Distress Syndrome(RDS) in Neonates:a Multicenter Randomized Trial</t>
  </si>
  <si>
    <t>Device: Selective HFOV;Device: CMV</t>
  </si>
  <si>
    <t>https://clinicaltrials.gov/show/NCT03736707</t>
  </si>
  <si>
    <t>Selective High Frequency Oscillatory Ventilation (HFOV) for Neonates</t>
  </si>
  <si>
    <t>NCT03736707</t>
  </si>
  <si>
    <t>Respiratory Distress Syndrome;Acute Respiratory Distress Syndrome;High Frequency Oscillatory Ventilation</t>
  </si>
  <si>
    <t>NARDS</t>
  </si>
  <si>
    <t>petshi530@vip.163.com</t>
  </si>
  <si>
    <t>Children's Hospital of Chongqing Medical University;Jiulongpo No.1 People's Hospital;Chongqing Maternal and Child Health Hospital;The First Affiliated Hospital of Anhui Medical University;Children‚Äôs Hospital of The Capital Institute of Pediatrics;Peking University Third Hospital;First Hospital of Tsinghua University;Women and Children's Hospital, Branch of Chongqing Sanxia Central Hospital;First Affiliated Hospital of Chongqing Medical University;Quanzhou Children's Hospital;Xiamen Maternity &amp; Child Care Hospital;Zhujiang Hospital;Nanfang Hospital of Southern Medical University;Guangdong Academy of Medical Science and General Hospital;Guangdong Women and Children Hospital;Women and Children‚Äôs Health Hospital of Yulin;Women and Children Health Care Hospitalof GuangXi Zhuang Autonomous;Second Affiliated Hospital of Guangzhou Medical University;Guiyang Maternal and Child Health Care Hospital;Zunyi First People's Hospital;Second Hospital of Lanzhou University;Gansu Provincial Maternity and Child-Care Hospital;LanZhou University;First Affiliated Hospital of Harbin Medical University;First Affiliated Hospital of Xinjiang Medical University;Zhengzhou Children's Hospital, China;Third Affiliated Hospital of Zhengzhou University;the Maternal and Child Health Hospital of Hainan Province;Bethune International Peace Hospital;Wuhan Union Hospital, China;Children‚Äôs Hospital of Nanjing Medical University;First Hospital of Jilin University;Children's Hospital of Fudan University;Maternal and Children‚Äôs Healthcare Hospital of Taian;The Second Hospital of Shandong University;Shanxi Provincial Maternity and Children's Hospital;Chengdu Women and Children's Center Hospital;The Affiliated Hospital Of Southwest Medical University;Affiliated Hospital of Southwest Medical University;Shenzhen People‚Äôs Hospital, The Second Medical College of Jinan University;Tianjin Central Hospital of Gynecology Obstetrics;People's Hospital of Xinjiang Uygur Autonomous Region;Kunming Children's Hospital;The First People's Hospital of Yunnan;The First Affiliated Hospital of Kunming Medical College;Yan‚Äôan Hospital Affiliated to Kunming Medical University;Women and Children‚Äôs Health Hospital of Qujing;The People's Hospital of Dehong Autonomous Prefecture;Yinchuan No 1 people‚Äôs Hospital Affiliated of Ningxia Medical University;The Children's Hospital of Zhejiang University School of Medicine;Women's Hospital School Of Medicine Zhejiang University;Beijing 302 Hospital;Hunan Children's Hospital;Women and Children Hospital of Qinghai Province;Jiangxi Province Children's Hospital;Inner Mongolia People's Hospital;Mianyang Central Hospital;People's Liberation Army No.202 Hospital;Ningbo Women &amp; Children's Hospital;Shanghai Children's Medical Center;First Affiliated Hospital of Guangxi Medical University;Nanjing Medical University;Xianyang children‚Äôs Hospital;Qinhuangdao Maternal and Child Health Care Hospital;Xuzhou Children Hospital</t>
  </si>
  <si>
    <t>&lt;br&gt;        Inclusion Criteria:&lt;br&gt;&lt;br&gt;        subgroup 1: For a neonate to be included, the following four criteria must be fulfilled:&lt;br&gt;&lt;br&gt;          1. gestational age (GA) between 26+0 and 33+6 weeks (estimated on the postmenstrual date&lt;br&gt;             and early gestation ultrasonographic findings);&lt;br&gt;&lt;br&gt;          2. birth weight less than 2000g;&lt;br&gt;&lt;br&gt;          3. diagnosis with ARDS and/or RDS;&lt;br&gt;&lt;br&gt;          4. assisted with CMV within 12 h after birth;&lt;br&gt;&lt;br&gt;          5. stabilization before randomization within 12 h after birth: FiO2&lt;0.40, Paw&lt;12 cmH2O,&lt;br&gt;             90%-95% of SpO2, pH&gt;7.20, PaCO2&lt;60 mmHg(these may be evaluated by arterial blood gas&lt;br&gt;             analysis).&lt;br&gt;&lt;br&gt;        subgroup 2 For a neonate to be included, the following four criteria must be fulfilled:&lt;br&gt;&lt;br&gt;          1. gestational age (GA) more than 33+6 weeks (estimated on the postmenstrual date and&lt;br&gt;             early gestation ultrasonographic findings);&lt;br&gt;&lt;br&gt;          2. birth weight more than 2000g;&lt;br&gt;&lt;br&gt;          3. diagnosis with ARDS and/or RDS;&lt;br&gt;&lt;br&gt;          4. assisted with CMV within 12 h after birth;&lt;br&gt;&lt;br&gt;          5. stabilization before randomization within 12 h after birth: FiO2&lt;0.40, Paw&lt;12 cmH2O,&lt;br&gt;             90%-95% of SpO2, pH&gt;7.20, PaCO2&lt;60 mmHg(these may be evaluated by arterial blood gas&lt;br&gt;             analysis).&lt;br&gt;&lt;br&gt;        Exclusion Criteria:&lt;br&gt;&lt;br&gt;        Neonates with at least one of the following criteria are not eligible for the study:&lt;br&gt;&lt;br&gt;          1. neonates who only needed noninvasive ventilation;&lt;br&gt;&lt;br&gt;          2. major congenital anomalies or chromosomal abnormalities;&lt;br&gt;&lt;br&gt;          3. neuromuscular diseases;&lt;br&gt;&lt;br&gt;          4. upper respiratory tract abnormalities;&lt;br&gt;&lt;br&gt;          5. need for surgery known before the first extubation;&lt;br&gt;&lt;br&gt;          6. grade ?-IV-intraventricular hemorrhage (IVH);&lt;br&gt;&lt;br&gt;          7. congenital lung diseases or malformations or pulmonary hypoplasia.&lt;br&gt;&lt;br&gt;          8. parents reject to join&lt;br&gt;</t>
  </si>
  <si>
    <t>death;the incidence of extracorporeal membrane oxygenation(ECMO) for neonates in group 2;the incidence of bronchopulmonary dysplasia(BPD)</t>
  </si>
  <si>
    <t>the incidence of retinopathy of prematurity(ROP);the incidence of necrotizing enterocolitis(NEC);duration of invasive ventilation;air leak (pneumothorax and/or pneumomediastinum) occurred;intraventricular hemorrhage(IVH)&gt;2nd grade;composite mortality/BPD;the success rate of extubation</t>
  </si>
  <si>
    <t>Comparison of the effect of Chlorhexidine mouthwash with Dine mouthwash on prevention of ventilator-associated pneumonia in pediatric intensive care unit</t>
  </si>
  <si>
    <t>Intervention 1: Intervention group: treatment with 10 cc of 0.2% chlorhexidine gluconate mouthwash (Emad darou company) 3 times per day for 5 days. Intervention 2: Intervention group: treatment with 20 drop of dine mouthwash (Dineh Iran) 3 times per day for 5 days.</t>
  </si>
  <si>
    <t>http://en.irct.ir/trial/34921</t>
  </si>
  <si>
    <t>Evaluation of effect of chlorhexidine on prevention of ventilator associated pneumonia</t>
  </si>
  <si>
    <t>IRCT20180520039739N2</t>
  </si>
  <si>
    <t>Randomization: Randomized, Blinding: Double blinded, Placebo: Not used, Assignment: Parallel, Purpose: Treatment, Randomization description: Simple randomization(random number table) : even numbers for Chlorhexidin and odds for Dine groups, Blinding description: The patients and their nurses are not aware of the kind of mouthwash and executor of plan will give the mouthwash to the nurses.</t>
  </si>
  <si>
    <t>Ventilator associated pneumonia.</t>
  </si>
  <si>
    <t>?Mohammadreza Habibzadeh</t>
  </si>
  <si>
    <t>?Hezarjerib Ave.</t>
  </si>
  <si>
    <t>gsmhabibzadeh@yahoo.com</t>
  </si>
  <si>
    <t>+98 913 389 1027</t>
  </si>
  <si>
    <t>Inclusion criteria: Patients with age of 2 months to 14 years&lt;br&gt;Patients who need mechanical ventilation for at least 48 hours&lt;br&gt;Admission in pediatric intensive care unit</t>
  </si>
  <si>
    <t>Exclusion criteria: Intubation before admission in PICU&lt;br&gt;Oral or perioral lesions&lt;br&gt;Immune deficiency&lt;br&gt;Admission with causes of infectious or respiratory diseases&lt;br&gt;Use of antibiotics before admission&lt;br&gt;Sensitivity to herbal medication in past medical history</t>
  </si>
  <si>
    <t>Incidence of pneumonia. Timepoint: In 5 days. Method of measurement: Infectious Diseases Society of America Guidelines and American Thoracic Society guidelines.</t>
  </si>
  <si>
    <t>?Ethics committee of Esfahan university of medical sciences</t>
  </si>
  <si>
    <t>Treatment of Obstructive Sleep Apnea Syndrome Related Hypertension with Aliskiren: a Single Center, One-Armed, Open-Label Clinical Trial.</t>
  </si>
  <si>
    <t>Case series:Aliskiren;</t>
  </si>
  <si>
    <t>http://www.chictr.org.cn/showproj.aspx?proj=46894</t>
  </si>
  <si>
    <t>Treatment of Obstructive Sleep Apnea Syndrome Related Hypertension with Aliskiren (Rasilez): a Single Center, One-Armed, Open-Label Clinical Trial.</t>
  </si>
  <si>
    <t>ChiCTR1900028215</t>
  </si>
  <si>
    <t>Single arm</t>
  </si>
  <si>
    <t>Case series:30;</t>
  </si>
  <si>
    <t>Beijing Anzhen Hospital, Capital Medical University</t>
  </si>
  <si>
    <t>Hypertension in Obstructive Sleep Apnea Syndrome(OSAS) patients</t>
  </si>
  <si>
    <t>Cheng Wenli</t>
  </si>
  <si>
    <t>2 Anzhen Road, Chaoyang District, Beijing.</t>
  </si>
  <si>
    <t>chengwenli2000@163.com</t>
  </si>
  <si>
    <t>+86 010 64456777</t>
  </si>
  <si>
    <t>Hao Deshun</t>
  </si>
  <si>
    <t>10 Tianzhi Road, Gaoxin District, Hefei, Anhui.</t>
  </si>
  <si>
    <t>haods@leespharm.com</t>
  </si>
  <si>
    <t>+86 18056516308</t>
  </si>
  <si>
    <t>Zhaoke Pharmaceutical (Hefei) Co. Ltd.</t>
  </si>
  <si>
    <t>Inclusion criteria: 1. Voluntary patients with informed consents;&lt;br&gt;2. Patients &gt;= 18 years old;&lt;br&gt;3. Patients with mild hypertension(140 &lt; msSBP &lt; 160 mmHg, 90&lt;msDBP &lt;100 mmHg);&lt;br&gt;4. Polysomnography monitoring hypopnea index (apnea + hypopnea times per hour) 5-30 times per hour, and arterial oxygen saturation Spo2 SaO2 80-90%;&lt;br&gt;5. Patients without antihypertensive medication or continuous positive airway pressure (CPAP) treatment.</t>
  </si>
  <si>
    <t>Exclusion criteria: 1. Secondary hypertension;&lt;br&gt;2. Respiratory failure;&lt;br&gt;3. Heart failure(NYNA III-IV);&lt;br&gt;4. Severe renal dysfunction(eGFR&lt;30ml/min/1.73m2);&lt;br&gt;5. Liver dysfunction with obvious signs or symptoms of liver disease, acute or chronic hepatitis, ALT or AST value &gt;= 2.5 times of  the upper limit of the reference range;&lt;br&gt;6. Allergic to aliskiren;&lt;br&gt;7. History of angioedema caused by aliskiren;&lt;br&gt;8. Patients needed to receive treatment of cyclosporine A, itraconazole, quinidine, or verapamil.&lt;br&gt;9. Pregnancy or lactation;&lt;br&gt;10. Patients with maligant tumour;&lt;br&gt;11. Patients with allergic constitution.</t>
  </si>
  <si>
    <t>24h ambulatory blood pressure measurement;Clinic Blood Pressure;blood pressure rhythm and variability;</t>
  </si>
  <si>
    <t>sleep rhythm(total sleep time, power, ratio of phases);</t>
  </si>
  <si>
    <t>Wei Yongxiang</t>
  </si>
  <si>
    <t>Early Sleep Apnea Termination Using Sound Stimulation</t>
  </si>
  <si>
    <t>Other: Sound stimulation</t>
  </si>
  <si>
    <t>https://clinicaltrials.gov/show/NCT03753971</t>
  </si>
  <si>
    <t>NCT03753971</t>
  </si>
  <si>
    <t>Raphael Heinzer</t>
  </si>
  <si>
    <t>January 16, 2019</t>
  </si>
  <si>
    <t>2018-02033;19121997</t>
  </si>
  <si>
    <t>Raphael Heinzer, Pr.</t>
  </si>
  <si>
    <t>Centre d'investigation et de recherche sur le sommeil (CHUV)</t>
  </si>
  <si>
    <t>&lt;br&gt;        Inclusion Criteria:&lt;br&gt;&lt;br&gt;          -  Age &gt; 18 years&lt;br&gt;&lt;br&gt;          -  Able to give informed consent as documented by signature&lt;br&gt;&lt;br&gt;          -  Apnea / hypopnea index &gt; 30 / h (severe)&lt;br&gt;&lt;br&gt;          -  Obstructive Apnea Index &gt; 15 / h&lt;br&gt;&lt;br&gt;          -  Mean amplitude of desaturations (during diagnostic night) = 5%&lt;br&gt;&lt;br&gt;        Exclusion Criteria:&lt;br&gt;&lt;br&gt;          -  Perception deafness&lt;br&gt;&lt;br&gt;          -  Inability to follow the procedures of the study, e.g. due to language problems,&lt;br&gt;             psychological disorders, dementia, etc.,&lt;br&gt;&lt;br&gt;          -  Professional drivers&lt;br&gt;</t>
  </si>
  <si>
    <t>Differences in sleep apnea associted oxygen desaturations</t>
  </si>
  <si>
    <t>Duration of the apnea (seconds);Percentage of sound stimulations associated with cortical and subcortical arousals (%);Percentage of sound stimulations associated with autonomic arousals (%);Magnitude of autonomic reactions (% of pulse wave amplitude drop);Duration of EEG arousals (in seconds);Magnitude of autonomic reactions (duration of pulse wave amplitude drop)</t>
  </si>
  <si>
    <t>Phase 1 Clinical Study To Investigate The Safety And Immunogenicity Of The H3N2 (A/Brisbane/10/2007) M2SR Monovalent Influenza Vaccine</t>
  </si>
  <si>
    <t>Biological: the H3N2 M2SR monovalent influenza vaccine;Other: Placebo</t>
  </si>
  <si>
    <t>https://clinicaltrials.gov/show/NCT02822105</t>
  </si>
  <si>
    <t>Safety and Immunogenicity Study of H3N2 M2SR Monovalent Influenza Vaccine in Healthy Volunteers</t>
  </si>
  <si>
    <t>NCT02822105</t>
  </si>
  <si>
    <t>H3N2-V001</t>
  </si>
  <si>
    <t>Renee Herber;Carlos Fierro, MD</t>
  </si>
  <si>
    <t>FluGen Inc;Johnson County Clin Trials</t>
  </si>
  <si>
    <t>&lt;br&gt;        Key Inclusion Criteria:&lt;br&gt;&lt;br&gt;          -  Individuals who are in good health at the time of entry into the study as determined&lt;br&gt;             by medical history, physical examination, vital signs, and clinical safety laboratory&lt;br&gt;             values and clinical judgement of the Principal Investigator (PI)&lt;br&gt;&lt;br&gt;          -  The subject signs and dates a written, informed consent form and any required privacy&lt;br&gt;             authorization&lt;br&gt;&lt;br&gt;          -  Willing to use a reliable form of contraception approved by the Investigator (e.g.,&lt;br&gt;             intrauterine device [IUD], female condom, diaphragm with spermicide, cervical cap, use&lt;br&gt;             of condom by the sexual partner or a sterile sexual partner) for 1 month prior to&lt;br&gt;             vaccination and until 28 days following the last visit&lt;br&gt;&lt;br&gt;          -  Individuals who are willing and able to communicate with the Investigator and&lt;br&gt;             understand the requirements of the study&lt;br&gt;&lt;br&gt;          -  Individuals who can comply with trial procedures and are available for the duration of&lt;br&gt;             follow-up&lt;br&gt;&lt;br&gt;        Key Exclusion Criteria:&lt;br&gt;&lt;br&gt;          -  Any subject with the following screening lab values (per the Food and Drug Association&lt;br&gt;             (FDA) Guidance: Toxicity Grading Scale for Healthy Adult and Adolescent Volunteers&lt;br&gt;             Enrolled in Preventive Vaccine Clinical Trials):&lt;br&gt;&lt;br&gt;               1. Any = Grade 2 abnormality&lt;br&gt;&lt;br&gt;               2. Clinically significant Grade 1 abnormality as judged by the Principal&lt;br&gt;                  Investigator or&lt;br&gt;&lt;br&gt;               3. Clinically non-significant Grade 1 abnormality as judged by the Principal&lt;br&gt;                  Investigator which, upon repeat testing becomes more abnormal&lt;br&gt;&lt;br&gt;          -  History or clinical manifestation of clinically significant health conditions&lt;br&gt;             including but not limited to: mental illness, active hematological, renal, hepatic,&lt;br&gt;             pulmonary, central nervous, neurological, cardiovascular, endocrine (including&lt;br&gt;             diabetes mellitus) or gastrointestinal disorders&lt;br&gt;&lt;br&gt;          -  Acute febrile illness within 72 hours prior to vaccination, defined as the presence of&lt;br&gt;             a moderate or severe illness with or without fever (as determined by the Investigator&lt;br&gt;             through medical history and physical examination), or presence of a fever &gt;38¬∫C&lt;br&gt;             orally.&lt;br&gt;&lt;br&gt;          -  Any confirmed or suspected immunosuppressive or immunodeficient state including:&lt;br&gt;             asplenia, recurrent severe infections and chronic (more than 14 days)&lt;br&gt;             immunosuppressant medication&lt;br&gt;&lt;br&gt;          -  Living in the same household with any person with a non-functional or suppressed&lt;br&gt;             immune system&lt;br&gt;</t>
  </si>
  <si>
    <t>Frequency and severity of local and systemic adverse events (AEs) through 28 days vaccination and cumulatively through Day 180</t>
  </si>
  <si>
    <t>Percentage of subjects demonstrating seroconversion to vaccine hemagglutinin antigen and the magnitude of the immune response;Length of time that vaccine virus shedding is detected</t>
  </si>
  <si>
    <t>A Phase 3, Randomized, Double-Blind, Double-Dummy Study to Compare the Efficacy and Safety of Oral Lefamulin (BC 3781) Versus Oral Moxifloxacin in Adults With Community-Acquired Bacterial Pneumonia</t>
  </si>
  <si>
    <t>Drug: lefamulin;Drug: Moxifloxacin</t>
  </si>
  <si>
    <t>https://clinicaltrials.gov/show/NCT02813694</t>
  </si>
  <si>
    <t>Study to Compare Lefamulin to Moxifloxacin for the Treatment of Adults With Pneumonia</t>
  </si>
  <si>
    <t>NCT02813694</t>
  </si>
  <si>
    <t>United States;Argentina;Brazil;Bulgaria;Chile;Georgia;Hungary;Korea, Republic of;Latvia;Mexico;Peru;Philippines;Poland;Romania;Russian Federation;Serbia;South Africa;Spain;Taiwan;Ukraine;Argentina;Brazil;Bulgaria;Chile;Georgia;Hungary;Korea, Republic of;Latvia;Mexico;Peru;Philippines;Poland;Romania;Russian Federation;Serbia;South Africa;Spain;Taiwan;Ukraine;United States</t>
  </si>
  <si>
    <t>NAB-BC-3781-3102</t>
  </si>
  <si>
    <t>Leanne Gasink, MD</t>
  </si>
  <si>
    <t>&lt;br&gt;        Inclusion Criteria:&lt;br&gt;&lt;br&gt;        Each subject must:&lt;br&gt;&lt;br&gt;          1. Be male or female at least 18 years of age.&lt;br&gt;&lt;br&gt;          2. Provide written informed consent and be willing and able to adhere to the&lt;br&gt;             study-specified procedures and restrictions.&lt;br&gt;&lt;br&gt;          3. Have an acute illness (less than or equal to 7 days duration) with at least 3 of the&lt;br&gt;             following symptoms consistent with a lower respiratory tract infection (new or&lt;br&gt;             worsening):&lt;br&gt;&lt;br&gt;               -  Dyspnea.&lt;br&gt;&lt;br&gt;               -  New or increased cough.&lt;br&gt;&lt;br&gt;               -  Purulent sputum production.&lt;br&gt;&lt;br&gt;               -  Chest pain due to pneumonia.&lt;br&gt;&lt;br&gt;          4. Have at least 2 of the following vital sign abnormalities:&lt;br&gt;&lt;br&gt;               -  Fever (body temperature &gt; 38.0 ¬∞C (100.4 ¬∞F) measured orally or equivalent&lt;br&gt;                  temperature from an alternate body site) or hypothermia (body temperature &lt; 35.0&lt;br&gt;                  ¬∞C (95.0 ¬∞F) measured orally or equivalent temperature from an alternate body&lt;br&gt;                  site).&lt;br&gt;&lt;br&gt;               -  Hypotension (systolic blood pressure &lt; 90 mmHg).&lt;br&gt;&lt;br&gt;               -  Tachycardia (heart rate &gt; 100 beats/min).&lt;br&gt;&lt;br&gt;               -  Tachypnea (respiratory rate &gt; 20 breaths/min).&lt;br&gt;&lt;br&gt;          5. Have at least 1 other clinical sign or laboratory finding of CABP:&lt;br&gt;&lt;br&gt;               -  Hypoxemia (i.e., O2 saturation &lt; 90 % on room air or while receiving supplemental&lt;br&gt;                  oxygen at subject's baseline requirement or PaO2 &lt; 60 mmHg).&lt;br&gt;&lt;br&gt;               -  Auscultatory and/or percussion findings consistent with pneumonia (e.g.,&lt;br&gt;                  crackles, egophony, dullness).&lt;br&gt;&lt;br&gt;               -  White blood cell (WBC) count &gt; 10 000 cells/mm3 or &lt; 4 500 cells/mm3 or &gt;15 %&lt;br&gt;                  immature neutrophils (bands) regardless of total WBC count.&lt;br&gt;&lt;br&gt;          6. Have radiographically-documented pneumonia within 48 hours before enrollment (i.e.,&lt;br&gt;             infiltrates in a lobar or multilobar distribution or diffuse opacities on chest x-ray&lt;br&gt;             or chest computed tomography scan consistent with acute bacterial pneumonia).&lt;br&gt;&lt;br&gt;          7. Have a Pneumonia Outcomes Research Team (PORT) Risk Class of II, III, or IV and be an&lt;br&gt;             appropriate candidate for oral antibiotic therapy as treatment for the current episode&lt;br&gt;             of CABP.&lt;br&gt;&lt;br&gt;        Exclusion Criteria:&lt;br&gt;&lt;br&gt;        Each subject must NOT:&lt;br&gt;&lt;br&gt;          1. Have received more than a single dose of a short-acting oral or IV antibacterial for&lt;br&gt;             CABP within 72 hours before randomization.&lt;br&gt;&lt;br&gt;          2. Require concomitant systemic antibacterial therapy potentially effective against CABP&lt;br&gt;             pathogens.&lt;br&gt;&lt;br&gt;          3. Have been hospitalized for 2 or more days within 90 days prior to the onset of&lt;br&gt;             symptoms or have resided in a nursing home or long-term healthcare facility within 30&lt;br&gt;             days prior to the onset of symptoms. NOTE: Residence in an independent living facility&lt;br&gt;             is permitted.&lt;br&gt;&lt;br&gt;          4. Have confirmed or suspected CABP caused by a pathogen known to be resistant to any of&lt;br&gt;             the study drugs (e.g., MRSA, Pseudomonas aeruginosa, any pathogen of the&lt;br&gt;             Enterobacteriaceae Family) or attributable to etiologies other than community acquired&lt;br&gt;             bacterial pathogens (e.g., ventilator associated pneumonia, hospital acquired&lt;br&gt;             bacterial pneumonia, bacterial aspiration pneumonia, Pneumocystis jiroveci pneumonia&lt;br&gt;             or other fungal pneumonia, viral or mycobacterial infection of the lung).&lt;br&gt;&lt;br&gt;          5. Have a noninfectious cause of pulmonary infiltrates (e.g., pulmonary embolism,&lt;br&gt;             chemical pneumonitis from aspiration, hypersensitivity pneumonia, congestive heart&lt;br&gt;             failure, bronchial obstruction, lung cancer, cystic fibrosis).&lt;br&gt;&lt;br&gt;          6. Have confirmed or suspected pleural empyema (does not include sterile parapneumonic&lt;br&gt;             effusions).&lt;br&gt;</t>
  </si>
  <si>
    <t>Early Clinical Response (ECR)</t>
  </si>
  <si>
    <t>Investigator's Assessment of Clinical Response (IACR)</t>
  </si>
  <si>
    <t>https://clinicaltrials.gov/ct2/show/results/NCT02813694</t>
  </si>
  <si>
    <t>Reducing Sedentary Behavior to Improve Sleep: an Ancillary Study to the RESET BP Clinical Trial</t>
  </si>
  <si>
    <t>Behavioral: Behavioral Intervention</t>
  </si>
  <si>
    <t>https://clinicaltrials.gov/show/NCT03946228</t>
  </si>
  <si>
    <t>NCT03946228</t>
  </si>
  <si>
    <t>Sleep;Obstructive Sleep Apnea;Insomnia</t>
  </si>
  <si>
    <t>R01HL147610;STUDY18120122</t>
  </si>
  <si>
    <t>Christopher E Kline, PhD</t>
  </si>
  <si>
    <t>Assistant Professor</t>
  </si>
  <si>
    <t>&lt;br&gt;        Inclusion Criteria:&lt;br&gt;&lt;br&gt;          1. Age 21-65 years&lt;br&gt;&lt;br&gt;          2. SBP of 120-159 mmHg or DBP of 80-99 mmHg&lt;br&gt;&lt;br&gt;          3. Physically inactive or insufficiently active (i.e., not meeting current aerobic MVPA&lt;br&gt;             recommendations [=150 min/wk])&lt;br&gt;&lt;br&gt;          4. Currently perform deskwork for = 20 hr/wk at a desk compatible with a sit-stand desk&lt;br&gt;             attachment&lt;br&gt;&lt;br&gt;          5. Employment within 25-mi radius of University of Pittsburgh&lt;br&gt;&lt;br&gt;          6. Stable employment (= 3 mo at current job, plan to be in current job for at least the&lt;br&gt;             next 3 mo)&lt;br&gt;&lt;br&gt;          7. Supervisor approval to join intervention&lt;br&gt;&lt;br&gt;          8. Possession of cellular phone able to receive text messages&lt;br&gt;&lt;br&gt;        Exclusion Criteria:&lt;br&gt;&lt;br&gt;          1. SBP = 160 mmHg or DBP = 100 mmHg&lt;br&gt;&lt;br&gt;          2. Use of anti-hypertensive or glucose-controlling medication&lt;br&gt;&lt;br&gt;          3. Comorbid condition that would limit ability to reduce sedentary behavior (e.g.,&lt;br&gt;             musculoskeletal condition)&lt;br&gt;&lt;br&gt;          4. History of ischemic heart disease, chronic heart failure, stroke, or chronic kidney&lt;br&gt;             disease&lt;br&gt;&lt;br&gt;          5. Inability to obtain consent from primary care provider/physician to participate&lt;br&gt;&lt;br&gt;          6. Current use of a sit-stand desk or sedentary behavior prompting device&lt;br&gt;&lt;br&gt;          7. Current enrollment in a weight loss or exercise program, recent (&lt; 1 yr) or planned&lt;br&gt;             bariatric surgery&lt;br&gt;&lt;br&gt;          8. Plans to be away from work for an extended period (&gt;1 wk) during the study period&lt;br&gt;&lt;br&gt;          9. Current or recent (within last 6 mo) pregnancy; current or recent (within last 3 mo)&lt;br&gt;             breastfeeding&lt;br&gt;&lt;br&gt;         10. Undiagnosed severe OSA (AHI = 30) or insomnia (ISI = 22)&lt;br&gt;</t>
  </si>
  <si>
    <t>Change from baseline actigraphic wake after sleep onset (WASO) at 3 months;Change from baseline activPAL-assessed sedentary behavior (SED) at 3 months;Change from baseline resting systolic blood pressure (SBP) at 3 months</t>
  </si>
  <si>
    <t>Change from baseline total sleep time (TST) at 3 months;Change from baseline apnea-hypopnea index (AHI) at 3 months;Change from baseline slow-wave sleep (SWS) at 3 months;Change from baseline 24-hour blood pressure at 3 months;Change from baseline pulse wave velocity (PWV) at 3 months</t>
  </si>
  <si>
    <t>The Evaluation of an Interface for the Treatment of Obstructive Sleep Apnea (OSA)</t>
  </si>
  <si>
    <t>Device: F&amp;P Interface</t>
  </si>
  <si>
    <t>https://clinicaltrials.gov/show/NCT03725839</t>
  </si>
  <si>
    <t>NCT03725839</t>
  </si>
  <si>
    <t>CIA-249</t>
  </si>
  <si>
    <t>Clinical Manager</t>
  </si>
  <si>
    <t>&lt;br&gt;        Inclusion Criteria:&lt;br&gt;&lt;br&gt;          -  Adult (18+ years of age)&lt;br&gt;&lt;br&gt;          -  Able to give written consent&lt;br&gt;&lt;br&gt;          -  AHI = 5 on diagnostic night&lt;br&gt;&lt;br&gt;          -  Either prescribed APAP, CPAP or Bi-level PAP for OSA&lt;br&gt;&lt;br&gt;        Exclusion Criteria:&lt;br&gt;&lt;br&gt;          -  Inability to give written consent&lt;br&gt;&lt;br&gt;          -  Anatomical or physiological conditions making PAP therapy inappropriate&lt;br&gt;&lt;br&gt;          -  Commercial drivers who are investigated by New Zealand Transport Agency (NZTA)&lt;br&gt;&lt;br&gt;          -  Current diagnosis of respiratory disease or CO2 retention&lt;br&gt;&lt;br&gt;          -  Pregnant or may think they are pregnant.&lt;br&gt;</t>
  </si>
  <si>
    <t>Trial Mask usability;Trial mask Performance</t>
  </si>
  <si>
    <t>Trial mask Reliability;Trial mask performance measured in L/min</t>
  </si>
  <si>
    <t>EUCTR2015-001706-34-AT</t>
  </si>
  <si>
    <t>Exclusion criteria: &lt;br&gt;                Pseudomonas disease at randomisation; lung injury score consistent with pneumonia; current lung disease; currently receiving protocol specific anti-pseudomonas antibiotics; moribund patients.&lt;br&gt;</t>
  </si>
  <si>
    <t>&lt;br&gt;                Main Objective: 1. To evaluate the effect of MEDI3902 in reducing the incidence of nosocomial pneumonia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;&lt;br&gt;                Primary end point(s): - Incidence of nosocomial pneumonia caused by P aeruginosa &lt;br&gt;                &lt;br&gt;                - Treatment emergent adverse events (TEAEs) treatment emergent serious adverse events (TESAEs), adverse events of special interest (AESIs) through 49 days postdose&lt;br&gt;            ;&lt;br&gt;                Timepoint(s) of evaluation of this end point: Through 49 days postdose&lt;br&gt;</t>
  </si>
  <si>
    <t>Sep 15 2016 12:00AM</t>
  </si>
  <si>
    <t>Feasibility of a Variable Carbon Dioxide (CO2) Rebreathe Device (Smart CO2) to Treat Obstructive Sleep Apnea</t>
  </si>
  <si>
    <t>Device: Smart CO2</t>
  </si>
  <si>
    <t>https://clinicaltrials.gov/show/NCT03552133</t>
  </si>
  <si>
    <t>Variable Dead Space Rebreathing Device to Treat Sleep Apnea</t>
  </si>
  <si>
    <t>NCT03552133</t>
  </si>
  <si>
    <t>Allocation: Non-Randomized. Intervention model: Single Group Assignment. Primary purpose: Device Feasibility. Masking: None (Open Label).</t>
  </si>
  <si>
    <t>A538500;SMPH/POP HEALTH SCI/POP HEALTH;1R21HL137874-01;2016-0475</t>
  </si>
  <si>
    <t>Jerome A Dempsey, PhD</t>
  </si>
  <si>
    <t>&lt;br&gt;        Inclusion Criteria:&lt;br&gt;&lt;br&gt;          1. Age 18-75 years old, inclusive&lt;br&gt;&lt;br&gt;          2. Moderate to severe OSA (Apnea hypopnea index [AHI] &gt;15 events/hr of sleep)&lt;br&gt;&lt;br&gt;          3. Newly diagnosed OSA, or have either refused to or have not tolerated PAP treatment, or&lt;br&gt;             are currently using Positive Airway Pressure (PAP) and are willing to hold it during&lt;br&gt;             the night of sleep study visits.&lt;br&gt;&lt;br&gt;          4. Willing and able to provide consent to 5 laboratory visits with 4 full nights of sleep&lt;br&gt;             study.&lt;br&gt;&lt;br&gt;          5. Self report of still having sleep apnea since the last sleep test (if diagnosis was&lt;br&gt;             greater than a year prior).&lt;br&gt;&lt;br&gt;        Exclusion Criteria:&lt;br&gt;&lt;br&gt;          1. BMI &gt;45 kg/m2&lt;br&gt;&lt;br&gt;          2. AHI&lt;15 events/hour on the first night of sleep testing in our research laboratory&lt;br&gt;             (Visit 2)&lt;br&gt;&lt;br&gt;          3. Cigarette smoking of 1 pack per day or more within 6 months of screening;&lt;br&gt;&lt;br&gt;          4. Diagnosed heart failure or coronary artery disease.&lt;br&gt;&lt;br&gt;          5. Diagnosed cerebrovascular disease, Transient Ischemic Attack (TIA) or stroke.&lt;br&gt;&lt;br&gt;          6. Diagnosed asthma or chronic obstructive pulmonary disease with significant airways&lt;br&gt;             obstruction (FEVI/Forced Vital Capacity &lt;65%)&lt;br&gt;&lt;br&gt;          7. End-stage hepatic or renal disease&lt;br&gt;&lt;br&gt;          8. Significant daytime sleepiness in subjects who have risky occupations or life-style&lt;br&gt;             (for example, working in the transportation industry, history of motor vehicle crash,&lt;br&gt;             occupation that requires vigilance for safety or performance)&lt;br&gt;&lt;br&gt;          9. Pregnancy (assessed on urine test at V1 in females with childbearing potential)&lt;br&gt;&lt;br&gt;         10. Clinically significant arrhythmia/dysrhythmias on the clinical diagnostic&lt;br&gt;             polysomnography (per medical record) or on research polysomnography conducted at V2&lt;br&gt;&lt;br&gt;         11. Established diagnosis of neuromuscular disease (e.g., Parkinsonism, multiple&lt;br&gt;             sclerosis, syringomyelia, transverse myelitis, amyotrophic lateral sclerosis,&lt;br&gt;             poliomyelitis, Eaton-Lambert, Guillain-Barre, myasthenia gravis, myotonic dystrophy,&lt;br&gt;             mononeuritis multiplex, in the setting of polymyositis/dermatomyositis or severe&lt;br&gt;             cervical spine disease)&lt;br&gt;&lt;br&gt;         12. Any current use of benzodiazepines, opioids, or barbiturates&lt;br&gt;&lt;br&gt;         13. Any medical or psychiatric condition which in the opinion of the medical director&lt;br&gt;             interferes with the subject's ability to enroll or to continue in the study (once&lt;br&gt;             enrolled)&lt;br&gt;&lt;br&gt;         14. Veteran, cared for in the VA system&lt;br&gt;</t>
  </si>
  <si>
    <t>Aim 1: Determine the effects of Smart CO2 Device on AHI;Determine the effect of Smart C02 Device on Arousal Index</t>
  </si>
  <si>
    <t>Determine the effects of Smart CO2 device on Blood pressure (both systolic and diastolic measures);Aim 2: Effect on Sleep state stability</t>
  </si>
  <si>
    <t>Effectiveness of Early Inspirational Muscle Training in Patients Submitted to Mechanical Ventilation: a Randomized Clinical Trial</t>
  </si>
  <si>
    <t>Other: Inspiratory Muscle Training (IMT);Other: Intensive Physiotherapy (IPT)</t>
  </si>
  <si>
    <t>https://clinicaltrials.gov/show/NCT03758573</t>
  </si>
  <si>
    <t>Effectiveness Inspirational Muscle Training</t>
  </si>
  <si>
    <t>NCT03758573</t>
  </si>
  <si>
    <t>Universidade Federal do vale do S√£o Francisco</t>
  </si>
  <si>
    <t>IMT</t>
  </si>
  <si>
    <t>Rodrigo GS Carvalho, PhD;Rodrigo GS Carvalho, PhD;Rodrigo GS Carvalho, PhD</t>
  </si>
  <si>
    <t>rodrigocarvalhofisio@gmail.com;rodrigo.carvalho@univasf.edu.br;</t>
  </si>
  <si>
    <t>+5587999832015;8721016856;</t>
  </si>
  <si>
    <t>;Physical Education College / UNIVASF</t>
  </si>
  <si>
    <t>&lt;br&gt;        Inclusion Criteria:&lt;br&gt;&lt;br&gt;          -  invasive mechanical ventilation&lt;br&gt;&lt;br&gt;          -  patients hemodynamically stable&lt;br&gt;&lt;br&gt;          -  without use of vasoactive drugs&lt;br&gt;&lt;br&gt;        Exclusion Criteria:&lt;br&gt;&lt;br&gt;          -  spindle trauma&lt;br&gt;&lt;br&gt;          -  neuromuscular diseases&lt;br&gt;&lt;br&gt;          -  end-stage disease&lt;br&gt;&lt;br&gt;          -  pneumothorax&lt;br&gt;&lt;br&gt;          -  rib fracture&lt;br&gt;&lt;br&gt;          -  diaphragmatic injury&lt;br&gt;&lt;br&gt;          -  postoperative pulmonary surgeries&lt;br&gt;&lt;br&gt;          -  abdominal disease&lt;br&gt;&lt;br&gt;          -  morbidities that have repercussions on diaphragmatic contraction&lt;br&gt;&lt;br&gt;          -  mechanical ventilation with FiO2 &gt; 60% and PEEP &gt; 10 cm H2O&lt;br&gt;</t>
  </si>
  <si>
    <t>Weaning mechanical ventilation</t>
  </si>
  <si>
    <t>death;extubation success;length of stay in the ICU</t>
  </si>
  <si>
    <t>CYCLE RCT: An International, Multi-centre, Randomized Clinical Trial of Early In-bed Cycling for Mechanically Ventilated Patients</t>
  </si>
  <si>
    <t>Device: In-Bed Cycle Ergometer;Other: Routine PT</t>
  </si>
  <si>
    <t>https://clinicaltrials.gov/show/NCT03471247</t>
  </si>
  <si>
    <t>CYCLE: A Randomized Clinical Trial of Early In-bed Cycling for Mechanically Ventilated Patients</t>
  </si>
  <si>
    <t>NCT03471247</t>
  </si>
  <si>
    <t>United States;Australia;Canada;Australia;Canada;United States</t>
  </si>
  <si>
    <t>Intensive Care Unit Acquired Weakness;Critical Care;Mechanical Ventilation;Respiratory Failure</t>
  </si>
  <si>
    <t>CYCLE RCT</t>
  </si>
  <si>
    <t>Michelle Kho, PT, PhD;Michelle Kho, PT, PhD</t>
  </si>
  <si>
    <t>;khome@mcmaster.ca</t>
  </si>
  <si>
    <t>McMaster University School of Rehabilitation Science;</t>
  </si>
  <si>
    <t>St. Joseph's Healthcare Hamilton;Canadian Institutes of Health Research (CIHR);Canadian Critical Care Trials Group</t>
  </si>
  <si>
    <t>&lt;br&gt;        Inclusion Criteria:&lt;br&gt;&lt;br&gt;          -  Patient is = 18 years of age&lt;br&gt;&lt;br&gt;          -  Patient is invasively mechanically ventilated = 4 days&lt;br&gt;&lt;br&gt;          -  Expected additional 2 day ICU stay&lt;br&gt;&lt;br&gt;          -  Ability to ambulate independently (with or without gait aid) pre-hospital&lt;br&gt;&lt;br&gt;          -  ICU length of stay = 7 days&lt;br&gt;&lt;br&gt;        Exclusion Criteria:&lt;br&gt;&lt;br&gt;          -  Pre-hospital inability to follow simple commands in local language at baseline&lt;br&gt;&lt;br&gt;          -  Acute conditions impairing ability to receive cycling&lt;br&gt;&lt;br&gt;          -  Acute proven or suspected central or peripheral neuromuscular weakness&lt;br&gt;&lt;br&gt;          -  Temporary pacemaker (internal or external)&lt;br&gt;&lt;br&gt;          -  Expected hospital mortality = 90%&lt;br&gt;&lt;br&gt;          -  Equipment unable to fit patient's body dimensions&lt;br&gt;&lt;br&gt;          -  Palliative goals of care&lt;br&gt;&lt;br&gt;          -  Pregnancy&lt;br&gt;&lt;br&gt;          -  Specific surgical exclusion as stipulated by surgery or ICU team&lt;br&gt;&lt;br&gt;          -  Physician declines&lt;br&gt;&lt;br&gt;          -  Cycling exemption not resolved during first 4 days of mechanical ventilation&lt;br&gt;&lt;br&gt;          -  Patient already able to march on spot at time of screening&lt;br&gt;</t>
  </si>
  <si>
    <t>Physical Function Test for ICU-scored (PFIT-s)</t>
  </si>
  <si>
    <t>Hospital Anxiety and Depression Scale (HADS);Intervention and Healthcare Costs;Healthcare Utilization;Hospital Discharge Location;Mortality;Quality-Adjusted Life Years (QALYs);Health-Related Quality of Life - EuroQol-5D-5L;Intensive Care Psychological Assessment Tool (IPAT);Clinical Frailty Scale;Katz Activities of Daily Living (ADL) Scale;Patient-Reported Functional Scale-ICU (PRFS-ICU);Two Minute Walk Test;30 Second Sit to Stand;Muscle Strength;Physical Function Test for ICU-scored (PFIT-s)</t>
  </si>
  <si>
    <t>Influence of Neurophysiological Facilitation on Oxygen Saturation in preterm infants: A Pilot Study</t>
  </si>
  <si>
    <t>Intervention1: Neurophysiological facilitation technique along with Standard care: Neurophysiological facilitation technique will be administered for a period of 3 minutes. In which, Perioral pressure will be maintained for 30 seconds followed by rest period of 30 seconds. Intercostal stretch between 2nd √¢?? 3rd and 3rd √¢?? 4th intercostal space for 30 seconds followed by rest for 30 seconds. Lastly, Manual contact with a mild pressure of the open hand over the lateral costal area of lower ribs for 30 seconds and then rest for 30 seconds.&lt;br&gt;Control Intervention1: Standard Care: Standard Care will be provided to infants in this group&lt;br&gt;</t>
  </si>
  <si>
    <t>http://www.ctri.nic.in/Clinicaltrials/pmaindet2.php?trialid=32830</t>
  </si>
  <si>
    <t>A clinical Trial to study the effect of Neurophysiological Facilitation technique on the amount of oxygen in preterm babies</t>
  </si>
  <si>
    <t>CTRI/2019/04/018594</t>
  </si>
  <si>
    <t>Single Arm Trial&lt;br&gt;  Method of generating randomization sequence:  Method of allocation concealment:  Blinding and masking:</t>
  </si>
  <si>
    <t>Mitu Sethiya</t>
  </si>
  <si>
    <t>Health Condition 1: J80- Acute respiratory distress syndrome</t>
  </si>
  <si>
    <t>Dr Bhamini K Rao</t>
  </si>
  <si>
    <t>Department of Physiotherapy,School of Allied Health Sciences, Manipal</t>
  </si>
  <si>
    <t>bhamini.kr@manipal.edu</t>
  </si>
  <si>
    <t>School of Allied Heath Sciences</t>
  </si>
  <si>
    <t>School Of Allied Health Sciences, MAHE, Manipal</t>
  </si>
  <si>
    <t>Inclusion criteria: infants in NICU with Gestational Age of 30 to 37 weeks, saturation of 85 to 95 %, respiratory rate of 30 to 60 breaths per minute, intercostal indrawing.</t>
  </si>
  <si>
    <t>Exclusion criteria: Infants in NICU with: &lt;br/ &gt;&lt;br&gt;Uncompensated acid-base &lt;br/ &gt;&lt;br&gt;balance, Bradycardia or Tachycardia, Cardiac arrest survivor, Untreated/ symptomatic Congenital heart disease, Post-operative cases, Diaphragmatic hernia, Laryngo-malacia, Neonates weighting less than 1000 grams.</t>
  </si>
  <si>
    <t>Oxygen Saturation in PercentageTimepoint: 3 days, 2 sessions per day</t>
  </si>
  <si>
    <t>work of breathing using the silverman anderson scaleTimepoint: 3 days, 2 sessions per day</t>
  </si>
  <si>
    <t>KMC and KH Institutional Ethical Committee</t>
  </si>
  <si>
    <t>Assessment  of anti-oxidant and anti-inflammatory  properties of  green tea hydroalcoholic extract  on oxidative-stress factors in patients with pneumonia hospitalized at ICU in Ziaeian teaching hospital</t>
  </si>
  <si>
    <t>Intervention 1: Intervention group  will receive standardized extract containing 130 milligrams of poly phenol three times a day at 8 AM, 2 PM and 8 PM for one week. Intervention 2: Control group  will receive placebo three times a day at 8 AM, 2 PM and 8 PM for one week.;Treatment - Drugs;Placebo;Intervention group  will receive standardized extract containing 130 milligrams of poly phenol three times a day at 8 AM, 2 PM and 8 PM for one week;Control group  will receive placebo three times a day at 8 AM, 2 PM and 8 PM for one week</t>
  </si>
  <si>
    <t>http://en.irct.ir/trial/23604</t>
  </si>
  <si>
    <t>Assessment  of anti-oxidant and anti-inflammatory  properties of  green tea in ICU patients</t>
  </si>
  <si>
    <t>IRCT2016092529327N2</t>
  </si>
  <si>
    <t>Pneumonia. &lt;br&gt;Pneumonia due to Streptococcus pneumoniae,  Pneumonia due to Haemophilus influenzae, Bacterial pneumonia, not elsewhere classified;J15,  J14,;Pneumonia due to Streptococcus pneumoniae,  Pneumonia due to Haemophilus influenzae, Bacterial pneumonia, not elsewhere classified</t>
  </si>
  <si>
    <t>Ramin Abrishami</t>
  </si>
  <si>
    <t>#99, Yakhchal Ave, Shariati st.</t>
  </si>
  <si>
    <t>r_abrishami@iaups.ac.ir</t>
  </si>
  <si>
    <t>+98 21 6393 5258</t>
  </si>
  <si>
    <t>Islamic Azad University of Pharmaceutical Sciences</t>
  </si>
  <si>
    <t>Inclusion criteria: Inclusion criteria: ICU admission less than 1 week ; SIRS positive ; APACHE Score higherthan 10 ; Pneumonia diagnosis ; Tea consumption history &lt;br&gt;Exclusion criteria : being NPO ; pregnancy ; age less than 18 years</t>
  </si>
  <si>
    <t>Total anti-oxidant power. Timepoint: Day 0, 3, 7. Method of measurement: FRAP.;Total plasma thiol. Timepoint: Day 0, 3, 7. Method of measurement: Ellman method.;Interleukin 6. Timepoint: Day 0, 7. Method of measurement: ELISA.</t>
  </si>
  <si>
    <t>Lenth of stay. Timepoint: at the end of the study. Method of measurement: mathematical.;Mechanical ventilation days. Timepoint: at the end of the study. Method of measurement: mathematical.;APACHE II score. Timepoint: day 0,7. Method of measurement: medical calculator.</t>
  </si>
  <si>
    <t>Sevoflurane pharmacokInetics During Inhaled Sedation Relies on the Morphotype of ARDS in ICU Patients</t>
  </si>
  <si>
    <t>Drug: Deep sedation by Sevoflurane on the Morphotype of ARDS in ICU patieNts</t>
  </si>
  <si>
    <t>https://clinicaltrials.gov/show/NCT04023305</t>
  </si>
  <si>
    <t>Sevoflurane PharmacokInetics in ARDS</t>
  </si>
  <si>
    <t>NCT04023305</t>
  </si>
  <si>
    <t>February 23, 2020</t>
  </si>
  <si>
    <t>2018-003511-21;SPIDERMAN Study</t>
  </si>
  <si>
    <t>Raiko Blondonnet, MD, MSc;Lise Laclautre</t>
  </si>
  <si>
    <t>;promo_interne_drci@chu-clermontferrand.fr</t>
  </si>
  <si>
    <t>;+33 73 754 963</t>
  </si>
  <si>
    <t>&lt;br&gt;        Inclusion Criteria:&lt;br&gt;&lt;br&gt;          -  Age =18 years&lt;br&gt;&lt;br&gt;          -  Presence for = 12 hours of all of the following conditions, within one week of a&lt;br&gt;             clinical insult or new or worsening respiratory symptoms :&lt;br&gt;&lt;br&gt;        a PaO2/FiO2 &lt; 200 mmHg with positive end-expiratory pressure (PEEP) = 8 cmH2O (or, if&lt;br&gt;        arterial blood gas not available : SpO2/FiO2 ratio that is equivalent to a PaO2/FiO2 &lt; 200&lt;br&gt;        mmHg with PEEP =8 cmH2O, and a confirmatory SpO2/FiO2 ratio between 1-6 hours after the&lt;br&gt;        initial SpO2/FiO2 ratio determination) b Bilateral opacities not fully explained by&lt;br&gt;        effusions, lobar/lung collapse, or nodules c Respiratory failure not fully explained by&lt;br&gt;        cardiac failure or fluid overload; need objective assessment (e.g., echocardiography) to&lt;br&gt;        exclude hydrostatic edema if no risk factor present&lt;br&gt;&lt;br&gt;        Exclusion Criteria:&lt;br&gt;&lt;br&gt;          -  Lack of informed consent&lt;br&gt;&lt;br&gt;          -  Continuous sedation with inhaled sevoflurane at enrollment&lt;br&gt;&lt;br&gt;          -  Currently receiving ECMO therapy&lt;br&gt;&lt;br&gt;          -  Chronic respiratory failure defined as PaCO2 &gt; 60 mmHg in the outpatient setting&lt;br&gt;&lt;br&gt;          -  Home mechanical ventilation (non-invasive ventilation or via tracheotomy) except for&lt;br&gt;             CPAP/BIPAP used solely for sleep-disordered breathing&lt;br&gt;&lt;br&gt;          -  Body mass index &gt; 40 kg/m2&lt;br&gt;&lt;br&gt;          -  Chronic liver disease defined as a Child-Pugh score of 12-15&lt;br&gt;&lt;br&gt;          -  Expected duration of mechanical ventilation &lt; 48 hours&lt;br&gt;&lt;br&gt;          -  Tidal volume of 6 mL/kg predicted body weight (PBW) below 200 mL&lt;br&gt;&lt;br&gt;          -  Decision to withhold life-sustaining treatment; except in those patients committed to&lt;br&gt;             full support except cardiopulmonary resuscitation&lt;br&gt;&lt;br&gt;          -  Moribund patient, i.e. not expected to survive 24 hours despite intensive care&lt;br&gt;&lt;br&gt;          -  Burns &gt; 70% total body surface&lt;br&gt;&lt;br&gt;          -  Previous hypersensitivity or anaphylactic reaction to sevoflurane&lt;br&gt;&lt;br&gt;          -  Medical history of malignant hyperthermia&lt;br&gt;&lt;br&gt;          -  Suspected or proven intracranial hypertension&lt;br&gt;&lt;br&gt;          -  Know pregnancy - Pregnancy testing will be systematically performed to rule out&lt;br&gt;             pregnancy in female patients of reproductive age&lt;br&gt;&lt;br&gt;          -  Enrollment in another interventional ARDS trial with direct impact on sedation and&lt;br&gt;             PEEP&lt;br&gt;&lt;br&gt;          -  Endotracheal ventilation for greater than 120 hours (5 days)&lt;br&gt;&lt;br&gt;          -  PaO2/FiO2 (if available) &gt; 200 mmHg after meeting inclusion criteria and before start&lt;br&gt;             of the study&lt;br&gt;</t>
  </si>
  <si>
    <t>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t>
  </si>
  <si>
    <t>Values of a bispectral index;Infusion rate of remifentanil;Infusion duration of sevoflurane;Dose of sevoflurane;Fraction of expired sevoflurane;Fraction of inspired sevoflurane;Plasma concentration of hexafluoroisopropanolol</t>
  </si>
  <si>
    <t>A randomized clinical study of lactate clearance vs central venous oxygen saturation as goal-directed resuscitation for severe sepsis and septic shock in children of 12 month to 12 years of age</t>
  </si>
  <si>
    <t>Intervention1: lactate clearance targeted septic shock management: lactate clearance([(lactate initial √¢??lactate delayed)/&lt;br&gt;lactate initial]√É?100%) taken as endpoint in septic shock resuscitation.&lt;br&gt;Control Intervention1: central venous oxygen saturation targeted septic shock management: central venous oxygen saturation(ScvO2) targeted septic shock management&lt;br&gt;</t>
  </si>
  <si>
    <t>http://www.ctri.nic.in/Clinicaltrials/pmaindet2.php?trialid=14563</t>
  </si>
  <si>
    <t>A clinical trial to assess the comparability of lactate clearance vs central venous oxygen saturation as a targeted goal in septic shock management</t>
  </si>
  <si>
    <t>CTRI/2016/06/006982</t>
  </si>
  <si>
    <t>Randomized, Parallel Group Trial&lt;br&gt;  Method of generating randomization sequence:Computer generated randomization  Method of allocation concealment:Not Applicable  Blinding and masking:Open Label</t>
  </si>
  <si>
    <t>Medical College Kolkata</t>
  </si>
  <si>
    <t>Health Condition 1: I998- Other disorder of circulatory systemHealth Condition 2: null- severe sepsis and septic shock in children of 12 month to 12 years of age</t>
  </si>
  <si>
    <t>Dr Md Habibullah Sk</t>
  </si>
  <si>
    <t>Department of Pediatric Medicine, Medical College Kolkata 88, College Street, Kolkata-700073 West Bengal, India KolkataWEST BENGAL700073India</t>
  </si>
  <si>
    <t>drmihir09@gmail.com</t>
  </si>
  <si>
    <t>Dr Mihir Sarkar</t>
  </si>
  <si>
    <t>Institutional Medical College Kolkata,  88 college street ,kolkata-700073</t>
  </si>
  <si>
    <t>Inclusion criteria: 1.Patients of 12month-12yr of age &lt;br/ &gt;&lt;br&gt;2.Patients with severe sepsis or septic shock</t>
  </si>
  <si>
    <t>Exclusion criteria: 1.Any primary diagnosis other than sepsis &lt;br/ &gt;&lt;br&gt;2.An absolute contraindication to neck central venous catheterization &lt;br/ &gt;&lt;br&gt;3.Cases where consent is not given. &lt;br/ &gt;&lt;br&gt;</t>
  </si>
  <si>
    <t>Shock correctionTimepoint: 48hr</t>
  </si>
  <si>
    <t>Length of stay in pediatric intensive care unit &lt;br/ &gt;&lt;br&gt;A)Ventilator Days &lt;br/ &gt;&lt;br&gt;B)Ventilator Free Days &lt;br/ &gt;&lt;br&gt; &lt;br/ &gt;&lt;br&gt;Timepoint: 30day</t>
  </si>
  <si>
    <t>Dec 23 2015 12:00AM</t>
  </si>
  <si>
    <t>Institutional Ethics Committee for Human Research</t>
  </si>
  <si>
    <t>&lt;br&gt;                Product Name: imipenem/cilastatin/relebactam&lt;br&gt;                Product Code: MK-7655A&lt;br&gt;                Pharmaceutical Form: Powder for injection&lt;br&gt;                INN or Proposed INN: IMIPENEM&lt;br&gt;                CAS Number: 64221-86-9&lt;br&gt;                Concentration unit: IU/mg international unit(s)/milligram&lt;br&gt;                Concentration type: equal&lt;br&gt;                Concentration number: 500-&lt;br&gt;                INN or Proposed INN: Relebactam&lt;br&gt;                Other descriptive name: MK-7655&lt;br&gt;                Concentration unit: IU/mg international unit(s)/milligram&lt;br&gt;                Concentration type: equal&lt;br&gt;                Concentration number: 250-&lt;br&gt;                INN or Proposed INN: Cilastatin&lt;br&gt;                CAS Number: 82009-34-5&lt;br&gt;                Other descriptive name: CILASTATIN&lt;br&gt;                Concentration unit: IU/mg international unit(s)/milligram&lt;br&gt;                Concentration type: equal&lt;br&gt;                Concentration number: 500-&lt;br&gt;&lt;br&gt;                Trade Name: Piperacillin/Tazobactam-Teva&lt;br&gt;                Product Name: piperallicin/tazobactam&lt;br&gt;                Pharmaceutical Form: Powder for injection&lt;br&gt;                INN or Proposed INN: Tazobactam&lt;br&gt;                Other descriptive name: TAZOBACTAM&lt;br&gt;                Concentration unit: IU/mg international unit(s)/milligram&lt;br&gt;                Concentration type: equal&lt;br&gt;                Concentration number: 500-&lt;br&gt;                INN or Proposed INN: Piperallicin&lt;br&gt;                Other descriptive name: PIPERACILLIN&lt;br&gt;                Concentration unit: IU/mg international unit(s)/milligram&lt;br&gt;                Concentration type: equal&lt;br&gt;                Concentration number: 4000-&lt;br&gt;&lt;br&gt;</t>
  </si>
  <si>
    <t>EUCTR2015-000246-34-FR</t>
  </si>
  <si>
    <t>United States;Portugal;Philippines;Estonia;Spain;Ukraine;Russian Federation;Colombia;Italy;France;Latvia;Korea, Republic of;Guatemala;Turkey;Lithuania;Czech Republic;Mexico;Canada;Argentina;Brazil;Romania;Croatia;Bulgaria;Germany;Japan</t>
  </si>
  <si>
    <t>Treatment for hospital-acquired/ventilator-associated bacterial pneumonia (HABP/VABP).;Therapeutic area: Diseases [C] - Bacterial Infections and Mycoses [C01]</t>
  </si>
  <si>
    <t>MAILSTOP RY34-A484;  126 E. Lincoln Avenue</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</si>
  <si>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                9. has received effective antibacterial drug therapy for the index infection of HABP/VABP for a continuous duration of more than 24 hours during the previous 72 hours. &lt;br&gt;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 &lt;br&gt;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ptorocol for list on concomitant meds&lt;br&gt;                14. has an estimated or actual creatinine clearance of &lt; 15 mL/min at screening, based on the findings of local laboratory values.  &lt;br&gt;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</si>
  <si>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France;Czech Republic;Estonia;Slovenia;Slovakia;Spain;Lithuania;Croatia;Denmark;Bulgaria;Italy;Sweden</t>
  </si>
  <si>
    <t>Secondary Objective: -Demonstrate the absolute efficacy of QIV in the prevention of symptomatic influenza infection of antigenically-matching influenza strains compared to a non-influenza vaccine&lt;br&gt;-Describe the immunogenicity of each of the strains in QIV with respect to HI in all subjects and VN and NI antibody titers in randomized population subsets.&lt;br&gt;-Describe CMI for a subset of subjects at selected sites&lt;br&gt;-Describe Year 2 baseline and post-vaccination immunogenicity for each of the strains in QIV with respect to HI in all subjects and NI and VN in random population subsets of subjects exposed to QIV in Year 1 and who will receive revaccination&lt;br&gt;-Evaluate the occurrence of all-cause mortality, hospitalization, ILIs, all-cause pneumonia and otitis media in the QIV group compared with the non-influenza vaccine control groups&lt;br&gt;-Explore potential immunological correlates of protection based on determined HI antibody titers and RT-PCR outcomes&lt;br&gt;-Evaluate healthcare utilization and health economic outcomes;Main Objective: To demonstrate in children 6-35 months of age the absolute efficacy of QIV in the prevention of symptomatic influenza infection due to any circulating seasonal influenza strain compared to a non-influenza vaccine.;Primary end point(s): Primary efficacy endpoint: First occurrence of reverse transcription RT-PCR confirmed influenza A and/or B illness of any severity due to any circulating seasonal influenza strain ;Timepoint(s) of evaluation of this end point: Between 28 days following the second vaccine administration and the end of the influenza surveillance period.</t>
  </si>
  <si>
    <t>Effect of Enhanced Feedback to Hospitals That Are Part of an Emerging Clinical Information Network on Uptake of Revised Childhood Pneumonia Treatment Policy: A Pragmatic Cluster Randomized Trial Protocol</t>
  </si>
  <si>
    <t>Behavioral: Enhanced feedback;Behavioral: Standard feedback;Behavioral: Enhanced feedback;Behavioral: Standard feedback;Behavioral: Enhanced feedback;Behavioral: Standard feedback;Behavioral: Enhanced feedback;Behavioral: Standard feedback</t>
  </si>
  <si>
    <t>https://clinicaltrials.gov/show/NCT02817971</t>
  </si>
  <si>
    <t>Effect of Enhanced Feedback to Hospitals in an Emerging Clinical Information Network</t>
  </si>
  <si>
    <t>NCT02817971</t>
  </si>
  <si>
    <t>KEMRI-Wellcome Trust Collaborative Research Program</t>
  </si>
  <si>
    <t>Kenya;Kenya;Kenya;Kenya;Kenya</t>
  </si>
  <si>
    <t>KEMRI_CT_2016\0021</t>
  </si>
  <si>
    <t>Mike English, MD;Mike English, MD;Mike English, MD;Mike English, MD;Mike English, MD</t>
  </si>
  <si>
    <t>KEMRI-Wellcome Trust Research Priogramme;KEMRI-Wellcome Trust Research Priogramme;KEMRI-Wellcome Trust Research Priogramme;KEMRI-Wellcome Trust Research Priogramme;KEMRI-Wellcome Trust Research Priogramme</t>
  </si>
  <si>
    <t>&lt;br&gt;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      ;&lt;br&gt;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      ;&lt;br&gt;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      ;&lt;br&gt;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t>
  </si>
  <si>
    <t>Pneumonia classification and treatment;Pneumonia classification and treatment;Pneumonia classification and treatment</t>
  </si>
  <si>
    <t>Antibiotic change</t>
  </si>
  <si>
    <t>A phase IV, open-label, non-randomised, multi-centre study to assess the immunogenicity and safety of Infanrix hexa‚Ñ¢ administered as primaryvaccination in healthy infants born to mothers given Boostrix‚Ñ¢ during pregnancy or post-delivery in 116945 [DTPA (BOOSTRIX)-047]. - DTPA (BOOSTRIX)-048 PRI</t>
  </si>
  <si>
    <t>&lt;br&gt;Trade Name: INFANRIX HEXA - POLVERE E SOSPENSIONE PER SOSPENSIONE INIETTABILE 1 FLACONCINO + 1 SIRINGA PRERIEMPITA 0.5 ML USO INTRAMUSCOLARE&lt;br&gt;Pharmaceutical Form: Powder for suspension for injection&lt;br&gt;Current Sponsor code: D&lt;br&gt;Other descriptive name: DIPHTHERIA TOXOID&lt;br&gt;Concentration unit: IU international unit(s)&lt;br&gt;Concentration type: up to&lt;br&gt;Concentration number: 30-&lt;br&gt;Current Sponsor code: T&lt;br&gt;Other descriptive name: TETANUS TOXOID&lt;br&gt;Concentration unit: IU international unit(s)&lt;br&gt;Concentration type: up to&lt;br&gt;Concentration number: 40-&lt;br&gt;Current Sponsor code: PT&lt;br&gt;Other descriptive name: PERTUSSIS TOXOID&lt;br&gt;Concentration unit: ¬µg microgram(s)&lt;br&gt;Concentration type: equal&lt;br&gt;Concentration number: 25-&lt;br&gt;Current Sponsor code: FHA&lt;br&gt;Other descriptive name: FILAMENTOUS HAEMAGGLUTININ&lt;br&gt;Concentration unit: ¬µg microgram(s)&lt;br&gt;Concentration type: equal&lt;br&gt;Concentration number: 25-&lt;br&gt;Current Sponsor code: PRN&lt;br&gt;Other descriptive name: PERTUSSIS PERTACTIN&lt;br&gt;Concentration unit: ¬µg microgram(s)&lt;br&gt;Concentration type: equal&lt;br&gt;Concentration number: 8-&lt;br&gt;&lt;br&gt;Trade Name: PREVENAR 13&lt;br&gt;Pharmaceutical Form: Suspension for injection&lt;br&gt;Current Sponsor code: NA&lt;br&gt;Other descriptive name: PNEUMOCOCCAL POLYSACCHARIDE SEROTYPE 1 CONJUGATED TO CRM197&lt;br&gt;Concentration unit: ¬µg microgram(s)&lt;br&gt;Concentration type: equal&lt;br&gt;Concentration number: 2.2-&lt;br&gt;Current Sponsor code: NA&lt;br&gt;Other descriptive name: PNEUMOCOCCAL POLYSACCHARIDE SEROTYPE 3 CONJUGATED TO CRM197&lt;br&gt;Concentration unit: ¬µg microgram(s)&lt;br&gt;Concentration type: equal&lt;br&gt;Concentration number: 2.2-&lt;br&gt;Current Sponsor code: NA&lt;br&gt;Other descriptive name: PNEUMOCOCCAL POLYSACCHARIDE SEROTYPE 4 CONJUGATED TO CRM197&lt;br&gt;Concentration unit: ¬µg microgram(s)&lt;br&gt;Concentration type: equal&lt;br&gt;Concentration number: 2.2-&lt;br&gt;Current Sponsor code: NA&lt;br&gt;Other descriptive name: PNEUMOCOCCAL POLYSACCHARIDE SEROTYPE 5 CONJUGATED TO CRM197&lt;br&gt;Concentration unit: ¬µg microgram(s)&lt;br&gt;Concentration type: equal&lt;br&gt;Concentration number: 2.2-&lt;br&gt;Current Sponsor code: NA&lt;br&gt;Other descriptive name: PNEUMOCOCCAL POLYSACCHARIDE SEROTYPE 6A CONJUGATED TO CRM197&lt;br&gt;Concentration unit: ¬µg microg</t>
  </si>
  <si>
    <t>EUCTR2014-001117-41-IT</t>
  </si>
  <si>
    <t>Controlled: no&lt;br&gt;Randomised: no&lt;br&gt;Open: yes&lt;br&gt;Single blind: no&lt;br&gt;Double blind: no&lt;br&gt;Parallel group: &lt;br&gt;Cross over: &lt;br&gt;Other: no&lt;br&gt;If controlled, specify comparator, Other Medicinial Product: no&lt;br&gt;Placebo: no&lt;br&gt;Other: no&lt;br&gt;Number of treatment arms in the trial: 2&lt;br&gt;</t>
  </si>
  <si>
    <t>GLAXOSMITHKLINE BIOLOGICALS</t>
  </si>
  <si>
    <t>Healthy volunteers [Primary immunisation of infants against diphtheria, tetanus, pertussis, hepatitis B, poliomyelitis and disease caused by Haemophilus influenzae type b (Hib)]. &lt;br&gt;MedDRA version: 20.1Level: LLTClassification code 10006025Term: Bordetella pertussis laryngotracheobronchitisSystem Organ Class: 100000004862;Therapeutic area: Diseases [C] - Bacterial Infections and Mycoses [C01]</t>
  </si>
  <si>
    <t>Inclusion criteria: &lt;br&gt;‚Ä¢Subjects' parent(s)/Legally Acceptable Representative(s) [LAR(s)] who, in the opinion of the investigator, can and will comply, with the requirements of the protocol (e.g. completion of the diary cards, return for follow-up visits).&lt;br&gt;‚Ä¢Written informed consent obtained from the parent(s)/LAR(s) of the subject prior to performing any study specific procedure.&lt;br&gt;‚Ä¢A male or female between, 6 and 14 weeks of age (including 6 weeks and up to and including 14 weeks and 6 days of age) at the time of the&lt;br&gt;first vaccinationat the time of the first vaccination.&lt;br&gt;‚Ä¢Healthy subjects as established by medical history and clinical examination before entering into the study.&lt;br&gt;‚Ä¢Born to a mother enrolled in study 116945 [DTPA (BOOSTRIX)-047].&lt;br&gt;‚Ä¢Medically stable* prematurely born infants, born after a gestation period of 27-36 weeks may be enrolled in the study at the discretion of&lt;br&gt;the investigator. *Medically stable refers to the condition of premature infants who do not&lt;br&gt;require significant medical support or ongoing management for debilitating disease and who have demonstrated a clinical course of sustained recovery by the time they receive the first dose of study vaccine.&lt;br&gt;Are the trial subjects under 18? yes&lt;br&gt;Number of subjects for this age range: 1&lt;br&gt;F.1.2 Adults (18-64 years) no&lt;br&gt;F.1.2.1 Number of subjects for this age range &lt;br&gt;F.1.3 Elderly (&gt;=65 years) no&lt;br&gt;F.1.3.1 Number of subjects for this age range &lt;br&gt;</t>
  </si>
  <si>
    <t>Exclusion criteria: &lt;br&gt;‚Ä¢Child in care&lt;br&gt;‚Ä¢Chronic administration (defined as more than 14 days in total) of immunosuppressants or other immune-modifying drugs during the period starting at birth prior to the first vaccine dose. For corticosteroids, this will mean predni-sone =0.5mg/kg/day, or equivalent. Inhaled and topical steroids are allowed.&lt;br&gt;‚Ä¢Administration of long-acting immune-modifying drugs at any time during the study period (e.g. infliximab).&lt;br&gt;‚Ä¢Administration of any chronic drug therapy to be continued during the study period.&lt;br&gt;‚Ä¢A vaccine not foreseen by the study protocol administered during the period starting from 30 days before each dose of vaccine and ending 30&lt;br&gt;days after*, with the exception of inactivated influenza vaccine and other vaccines given as a part of the national/regional immunisation&lt;br&gt;schedule, that are allowed at any time during the study period. *In case an emergency mass vaccination for an unforeseen public health&lt;br&gt;threat (e.g.: a pandemic) is organised by the public health authorities, outside the routine immunisation program, the time period described above can be reduced if necessary for that vaccine provided it is licensed and used according to its SPC or package insert (PI) and according to the local governmental recommendations and provided a written approval of the Sponsor is obtained.&lt;br&gt;‚Ä¢Concurrently participating in another clinical study, at any time during the study period, in which the subject has been or will be exposed to an investigational or a non-investigational vaccine/product (pharmaceutical product or device).&lt;br&gt;‚Ä¢Previous vaccination against Hib, diphtheria, tetanus, pertussis, pneumococcus, and/or poliovirus since birth.&lt;br&gt;‚Ä¢History of Hib, diphtheria, tetanus, pertussis, pneumococcal, poliovirus and hepatitis B diseases.&lt;br&gt;‚Ä¢Any confirmed or suspected immunosuppressive or immunodeficient condition including severe combined immunodeficiency disease (SCID),&lt;br&gt;based on medical history and physical examination (no laboratory testing required).&lt;br&gt;‚Ä¢Family history of congenital or hereditary immunodeficiency.&lt;br&gt;‚Ä¢History of any reaction or hypersensitivity likely to be exacerbated by any component of the vaccine.&lt;br&gt;‚Ä¢Major congenital defects&lt;br&gt;‚Ä¢Serious chronic illness.&lt;br&gt;‚Ä¢History of any neurological disorders or seizures.&lt;br&gt;‚Ä¢Acute disease and/or fever at the time of enrolment.&lt;br&gt;- Fever is defined as temperature = 37.5¬∞C/99.5¬∞F for oral, axillary or tympanic route, or = 38.0¬∞C/100.4¬∞F for rectal route.&lt;br&gt;- Subjects with a minor illness (such as mild diarrhoea, mild upper respiratory infection) without fever may, be enrolled at the discretion of&lt;br&gt;the investigator.&lt;br&gt;‚Ä¢Administration of immunoglobulins and/or any blood products during the period starting at birth before the first dose of study vaccines or&lt;br&gt;planned administration during the study period.&lt;br&gt;‚Ä¢Hypersensitivity to latex.&lt;br&gt;</t>
  </si>
  <si>
    <t>Primary end point(s): Immunogenicity with respect to components of DTPa-HBV-IPV/Hib.&lt;br&gt;- Anti-diphtheria, anti-tetanus, anti-HBs, anti poliovirus type 1, antipoliovirus type 2, anti-poliovirus type 3 and anti-polyribosyl-ribitol&lt;br&gt;phosphate (anti-PRP) seroprotection status.&lt;br&gt;- Vaccine response to PT, FHA and PRN antigens.;Main Objective: To assess the immunological response to DTPa-HBV-IPV/Hib in terms of seroprotection status for diphtheria, tetanus, hepatitis B, poliovirus and&lt;br&gt;Hib antigens, and in terms of vaccine response to the pertussis antigens, one month after the last dose of the primary vaccination in infants born to mothers vaccinated with Boostrix during pregnancy or immediately post-delivery.;Secondary Objective: ‚Ä¢To assess persistence of antibodies against diphtheria, tetanus and pertussis antigens, before the first dose of DTPa-HBV-IPV/Hib in infants&lt;br&gt;born to mothers vaccinated with Boostrix during pregnancy or immediately post-delivery. ‚Ä¢To assess the immunological response to DTPa-HBV-IPV/Hib and 13Pn&lt;br&gt;in terms of antibody concentrations or titres against all antigens, one month* after the last dose of the primary vaccination in infants born to mothers vaccinated with Boostrix during pregnancy or immediately postdelivery. ‚Ä¢To assess the immunological response to DTPa-HBV-IPV/Hib in terms of seropositivity rates against pertussis antigens, one month after the last dose of the primary vaccination in infants born to mothers&lt;br&gt;vaccinated with Boostrix during pregnancy or immediately post-delivery. ‚Ä¢To assess the safety and reactogenicity of DTPa-HBV-IPV/Hib and 13Pn&lt;br&gt;in terms of solicited and unsolicited symptoms and serious adverse events (SAEs).;Timepoint(s) of evaluation of this end point: Month 3 or Month 5 (depending on vaccination schedule of the country).</t>
  </si>
  <si>
    <t>Secondary end point(s): Occurrence of serious adverse events.;Timepoint(s) of evaluation of this end point: From Month 0 up to Month 3 or Month 5 (depending on vaccination schedule of the country).</t>
  </si>
  <si>
    <t>Clinical Study to Assess Efficacy, Safety, Tolerability and Optimal Dose Ranging of XC8 in Doses 20, 100 and 200 mg Once Daily in Patients With Uncomplicated Influenza or Other Acute Respiratory Viral Infections (ARVI)</t>
  </si>
  <si>
    <t>Drug: XC8 20 mg;Drug: XC8 100 mg;Drug: XC8 200 mg;Drug: Placebo</t>
  </si>
  <si>
    <t>https://clinicaltrials.gov/show/NCT03441373</t>
  </si>
  <si>
    <t>XC8 in the Treatment of Patients With Acute Respiratory Viral Infection</t>
  </si>
  <si>
    <t>NCT03441373</t>
  </si>
  <si>
    <t>Influenza;Acute Respiratory Infection</t>
  </si>
  <si>
    <t>February 3, 2016</t>
  </si>
  <si>
    <t>FLU-XC8-01</t>
  </si>
  <si>
    <t>&lt;br&gt;        Inclusion Criteria:&lt;br&gt;&lt;br&gt;          1. Men and women aged 18 to 45 years (inclusively).&lt;br&gt;&lt;br&gt;          2. Clinically diagnosed influenza or other acute or moderate ARVI based on the patient's&lt;br&gt;             body temperature =37.5¬∫?, nasal congestion or profuse rhinorrhea and at least 1 of the&lt;br&gt;             following symptoms of intoxication: headache, general malaise, myalgia, pain in the&lt;br&gt;             eyeballs.&lt;br&gt;&lt;br&gt;          3. Uncomplicated course of ARVI or influenza.&lt;br&gt;&lt;br&gt;          4. The onset of symptoms no more than 36h prior to the inclusion into the study.&lt;br&gt;&lt;br&gt;          5. Women of reproductive age (who are not in menopause and who have not undergone&lt;br&gt;             surgical sterilization) and men who have sexual activity should use a reliable method&lt;br&gt;             of contraception (acceptable methods of contraception in this study are: intrauterine&lt;br&gt;             devices, oral contraceptives, contraceptive patch, long-acting injectable&lt;br&gt;             contraceptives, a double barrier method (condom and diaphragm with spermicide)&lt;br&gt;             throughout the study period.&lt;br&gt;&lt;br&gt;          6. Compliance with the treatment regimen, visits and laboratory examinations provided by&lt;br&gt;             the protocol.&lt;br&gt;&lt;br&gt;          7. Signed Informant Consent Form.&lt;br&gt;&lt;br&gt;        Exclusion Criteria:&lt;br&gt;&lt;br&gt;        The patient will be deemed ineligible for the study meeting any of the following criteria:&lt;br&gt;&lt;br&gt;          1. Complicated course of influenza or ARVI (including the presence / development of&lt;br&gt;             bacterial infection).&lt;br&gt;&lt;br&gt;          2. Antiviral medications in 7 days prior to screening (antiviral agents, interferons and&lt;br&gt;             interferon inducers, drugs that have immunomodulating action) or anti-infective agents&lt;br&gt;             of systemic or local action.&lt;br&gt;&lt;br&gt;          3. Severe infection with signs of cardiovascular insufficiency development and other&lt;br&gt;             manifestations of infectious-toxic shock, as well as with the presence of&lt;br&gt;             neuroinfection syndrome (encephalic and meningoencephalic reactions,&lt;br&gt;             polyradiculoneuritis, neuritis).&lt;br&gt;&lt;br&gt;          4. Signs of the development of viral pneumonia (the presence of two or more of the&lt;br&gt;             following symptoms): dyspnea, chest pain when coughing, systemic cyanosis, dullness of&lt;br&gt;             percussion sound with a symmetrical evaluation of the upper and lower sections of the&lt;br&gt;             lungs).&lt;br&gt;&lt;br&gt;          5. Infectious diseases during the last week before including into the study.&lt;br&gt;&lt;br&gt;          6. History of bronchial asthma.&lt;br&gt;&lt;br&gt;          7. History of increased convulsive activity.&lt;br&gt;&lt;br&gt;          8. Severe, decompensated or unstable somatic diseases (any diseases or conditions that&lt;br&gt;             are life-threatening or may worsen the patient's prognosis, and make him/her&lt;br&gt;             ineligible for the clinical study).&lt;br&gt;&lt;br&gt;          9. History of oncological diseases, HIV, tuberculosis.&lt;br&gt;&lt;br&gt;         10. Hypersensitivity to excipients of the XC8.&lt;br&gt;&lt;br&gt;         11. Diabetes mellitus, lactose intolerance, lactase deficiency.&lt;br&gt;&lt;br&gt;         12. Drug or alcohol abuse.&lt;br&gt;&lt;br&gt;         13. Participation in any other clinical trial in the last 90 days.&lt;br&gt;&lt;br&gt;         14. Pregnancy or lactation.&lt;br&gt;&lt;br&gt;         15. Military or prison populations.&lt;br&gt;&lt;br&gt;         16. Impossibility or inability to comply with the study procedures.&lt;br&gt;&lt;br&gt;         17. A member of the investigator's family or other person interested in the results of the&lt;br&gt;             study&lt;br&gt;&lt;br&gt;         18. Abnormal laboratory results, which, according to the study doctor, interfere with the&lt;br&gt;             patient's inclusion in the study.&lt;br&gt;&lt;br&gt;         19. History of renal insufficiency.&lt;br&gt;&lt;br&gt;         20. Only for patients participating in Phase III study: Patient involvement in the first&lt;br&gt;             part of the study (Phase II) of FLU-XC8-01.&lt;br&gt;</t>
  </si>
  <si>
    <t>Time to sustained improvement in clinical symptoms</t>
  </si>
  <si>
    <t>Body temperature below 37¬∞C without further elevation</t>
  </si>
  <si>
    <t>Kinetics of Disaturated-phosphatidylcholine and Specific Surfactant Proteins Turnover, Water Turnover and Total Body Water in Acute Respiratory Distress Syndrome (ARDS) in Intensive Care Unit (ICU) Patients and in Control Patients</t>
  </si>
  <si>
    <t>Drug: Injection of 1-13 Carbon Leucine and deuterated water;Drug: Injection of 1-13 Carbon Leucine and deuterated water;Drug: Injection of 1-13 Carbon Leucine and deuterated water;Drug: Injection of 1-13 Carbon Leucine and deuterated water</t>
  </si>
  <si>
    <t>https://clinicaltrials.gov/show/NCT03371680</t>
  </si>
  <si>
    <t>Kinetics of Surfactant Proteins, Phosphatidylcholine and Body Water in Intensive Care Unit (ICU)</t>
  </si>
  <si>
    <t>NCT03371680</t>
  </si>
  <si>
    <t>University of Padova</t>
  </si>
  <si>
    <t>ARDS;Sepsis Syndrome;ARDS;Sepsis Syndrome;ARDS;Sepsis Syndrome;ARDS;Sepsis Syndrome</t>
  </si>
  <si>
    <t>1235P</t>
  </si>
  <si>
    <t>Citt√† della Speranza, Padova</t>
  </si>
  <si>
    <t>76 Years</t>
  </si>
  <si>
    <t>&lt;br&gt;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      ;&lt;br&gt;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      ;&lt;br&gt;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      ;&lt;br&gt;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t>
  </si>
  <si>
    <t>Disaturated phosphatidylcholine (DSPC) fractional synthesis rate;Disaturated phosphatidylcholine (DSPC) fractional synthesis rate;Disaturated phosphatidylcholine (DSPC) fractional synthesis rate;Disaturated phosphatidylcholine (DSPC) fractional synthesis rate</t>
  </si>
  <si>
    <t>Disaturated phosphatidylcholine (DSPC) secretion time;Surfactant protein B and Surfactant protein C synthesis rate;Surfactant protein B and Surfactant protein C secretion time;Surfactant protein B and Surfactant protein C half life;Volume of Total Body water</t>
  </si>
  <si>
    <t>A Pragmatic Assessment of Influenza Vaccine Effectiveness in the DoD</t>
  </si>
  <si>
    <t>Biological: Egg based influenza vaccines;Biological: Recombinant influenza vaccines;Biological: Cell-culture based influenza vaccines</t>
  </si>
  <si>
    <t>https://clinicaltrials.gov/show/NCT03734237</t>
  </si>
  <si>
    <t>NCT03734237</t>
  </si>
  <si>
    <t>Henry M. Jackson Foundation for the Advancement of Military Medicine</t>
  </si>
  <si>
    <t>Timothy Burgess, MD;Christian Coles, PhD;Marianne Spevak, BSHS</t>
  </si>
  <si>
    <t>;;mspevak@hjf.org</t>
  </si>
  <si>
    <t>;;240-694-2067</t>
  </si>
  <si>
    <t>Uniformed Services University of the Health Sciences;Infectious Diseases Clinical Research Program;</t>
  </si>
  <si>
    <t>National Institute of Allergy and Infectious Diseases (NIAID);Food and Drug Administration (FDA);Defense Health Agency Immunization Healthcare Branch;Armed Forces Health Surveillance Branch;Naval Health Research Center;United States Air Force School of Aerospace Medicine;Henry M. Jackson Foundation for the Advancement of Military Medicine, Inc.;Uniformed Services University of the Health Sciences</t>
  </si>
  <si>
    <t>&lt;br&gt;        Inclusion Criteria:&lt;br&gt;&lt;br&gt;          1. Eligible for care in Department of Defence medical facilities (Defense Enrollment&lt;br&gt;             Eligibility Reporting System eligible)&lt;br&gt;&lt;br&gt;          2. =17 years of age and above for active duty members and =18 years of age for other&lt;br&gt;             beneficiaries.&lt;br&gt;&lt;br&gt;          3. At a participating Military Treatment Facility site for the purpose of receiving a&lt;br&gt;             seasonal (2018-19 and 2019-2020) influenza vaccination.&lt;br&gt;&lt;br&gt;          4. Speak English and able to provide informed consent&lt;br&gt;&lt;br&gt;        Exclusion Criteria:&lt;br&gt;&lt;br&gt;          1. Adults intending to receive or who have received the 2018-2019 and 2019-2020 FluMist&lt;br&gt;             vaccine (LAIV).&lt;br&gt;&lt;br&gt;          2. Individual who cannot receive a flu vaccine or standard dosing due to another medical&lt;br&gt;             condition&lt;br&gt;&lt;br&gt;          3. Allergic to gentamicin, polymyxin and/or neomycin&lt;br&gt;&lt;br&gt;          4. Individuals who fail to meet the inclusion criteria&lt;br&gt;</t>
  </si>
  <si>
    <t>Laboratory confirmed influenza attack rates</t>
  </si>
  <si>
    <t>Hemagglutination Inhibition (HI) titer responses to vaccine and circulating strains of influenza;Pseudovirion neutralization (PVN) responses to vaccine and circulating strains of influenza;Anti-Neuraminidase (Anti-NA) titer responses to vaccine and circulating strains of influenza;Cellular Responses: Frequency of antigen specific CD4 and CD8 cells, B cells;Rate of Influenza-like Illness;Frequency of influenza confirmed hospitalization;Number of duty (work) days lost due to Influenza-like Illness</t>
  </si>
  <si>
    <t>Administration of surfactant by modified InSurE Vs InSurE in preterm neonates with Respiratory Distress Syndrome √¢?? A Randomized Controlled Trial</t>
  </si>
  <si>
    <t>Intervention1: Modified INSURE technique: Preterm infants with RDS will receive surfactant by             new technique   in which Surfactant will be delivered without IPPV while baby will be connected to Bubble CPAP with the help of two special connector (ET CPAP for 2-3 minutes).&lt;br&gt;&lt;br&gt;Control Intervention1: INSURE technique: Preterm infants with RDS will receive surfactant by        InSuRE technique   in which Surfactant will be delivered by conventional InSuRE technique with IPPV.&lt;br&gt;&lt;br&gt;</t>
  </si>
  <si>
    <t>http://www.ctri.nic.in/Clinicaltrials/pmaindet2.php?trialid=37279</t>
  </si>
  <si>
    <t>Comparing two techniques of lung Fluid administration in babies with breathing difficulty who are born before 37 weeks of pregnancy</t>
  </si>
  <si>
    <t>CTRI/2019/10/021690</t>
  </si>
  <si>
    <t>Dr Adhisivam B</t>
  </si>
  <si>
    <t>Department of Neonatology, JIPMER, Puducherry</t>
  </si>
  <si>
    <t>adhisivam1975@yahoo.co.uk</t>
  </si>
  <si>
    <t>Inclusion criteria: Neonates more than or equal to 26 weeks of gestation with Respiratory distress syndrome within 24 hours of life and spontaneously breathing on Nasal Continuous positive airway pressure   who require surfactant treatment</t>
  </si>
  <si>
    <t>Exclusion criteria: 1.Need for mechanical ventilation before enrollment &lt;br/ &gt;&lt;br&gt;2.Major congenital malformation &lt;br/ &gt;&lt;br&gt; &lt;br/ &gt;&lt;br&gt;</t>
  </si>
  <si>
    <t>To compare the incidence of mechanical ventilation within 72 hours of life between both groups (Modified InSurE versus InSurE group)Timepoint: 72 hours of life</t>
  </si>
  <si>
    <t>1.incidence of procedure  related complications   &lt;br/ &gt;&lt;br&gt;a) Apnea &lt;br/ &gt;&lt;br&gt;b) Bradycardia &lt;br/ &gt;&lt;br&gt;c).Desaturation &lt;br/ &gt;&lt;br&gt;2.Incidence of Surfactant reflux  during procedure &lt;br/ &gt;&lt;br&gt; &lt;br/ &gt;&lt;br&gt;3.need for mechanical ventilation &lt;br/ &gt;&lt;br&gt; &lt;br/ &gt;&lt;br&gt;4.mortality &lt;br/ &gt;&lt;br&gt; &lt;br/ &gt;&lt;br&gt;5.Incidence of BPD as per NICHD. &lt;br/ &gt;&lt;br&gt; &lt;br/ &gt;&lt;br&gt;6.Duration of Hospital stay &lt;br/ &gt;&lt;br&gt; &lt;br/ &gt;&lt;br&gt;7.Incidence of grade 3 or 4 IVH before discharge. &lt;br/ &gt;&lt;br&gt;8.Total number of surfactant doses required  &lt;br/ &gt;&lt;br&gt;Timepoint: 1. within 15 minutes &lt;br/ &gt;&lt;br&gt;2. during procedure &lt;br/ &gt;&lt;br&gt;3. within 72 hours &lt;br/ &gt;&lt;br&gt;4. before discharge &lt;br/ &gt;&lt;br&gt;5. before discharge &lt;br/ &gt;&lt;br&gt;6. before discharge &lt;br/ &gt;&lt;br&gt;7. before discharge &lt;br/ &gt;&lt;br&gt;8. within 24 hours</t>
  </si>
  <si>
    <t>Jul 25 2019 12:00AM</t>
  </si>
  <si>
    <t>Institute Ethics Committee, JIPMER, Puducherry</t>
  </si>
  <si>
    <t>Multicenter, single-arm, open-label trial</t>
  </si>
  <si>
    <t>https://upload.umin.ac.jp/cgi-open-bin/ctr_e/ctr_view.cgi?recptno=R000026319</t>
  </si>
  <si>
    <t>Intrapleural hypotonic cisplatin treatment for malignant pleural effusion in non-small cell lung cancer patients with intestinal lung disease. A multicenter non randomized trial.</t>
  </si>
  <si>
    <t>JPRN-UMIN000023102</t>
  </si>
  <si>
    <t>National Hospital Organization Kinki -Chuo Medical Center</t>
  </si>
  <si>
    <t>Interstitial pneumonia merger stage IV non-small cell lung cancer case with the malignant pleural effusion</t>
  </si>
  <si>
    <t>National Hospital Organization</t>
  </si>
  <si>
    <t>Inclusion criteria: 1) cytologically or histologically proven non-small cell lung cancer&lt;br&gt;2) cytologically or histologically proven malignant pleural effusion ,which had been untreated &lt;br&gt;3) Non-treatment case for non-small cell lung cancer or systemic treatment had been administered at least 31 days more before entry&lt;br&gt;4) dyspnea prior to chest tube drainage&lt;br&gt;5)a full expansion of lung obtained by chest tube drainage&lt;br&gt;6) Eligible patients were aged between 20 and 80 years &lt;br&gt;7) Eastern Cooperative Oncology Group(ECOG)PS 0-2&lt;br&gt;8) intestinal lung disease examined by computed tomography.(Intestinal lung diseases involve IPF,NSIP,DIP,RB-ILD, collagen vascular disease with intestinal lung disease and asbestosis related intestinal lung disease. AIP and COP were excluded)&lt;br&gt;9)life expectancy &amp;gt;= 30days&lt;br&gt;10)Written informed consent were obtained from the patient&lt;br&gt;11)14 days before entry, the following laboratory values&lt;br&gt;were required: &lt;br&gt;a leukocyte count&amp;gt;= 3000mm^3&lt;br&gt;a platelet count &amp;gt;= 100000mm^3&lt;br&gt;alanine aminotransferase &amp;lt; 100IU/l&lt;br&gt;asparate aminotransferase&amp;lt; 100IU/l&lt;br&gt;a serum creatinine level&amp;lt;= 1.5mg/dl</t>
  </si>
  <si>
    <t>Exclusion criteria: Exclusion criteria were as follows&lt;br&gt;1) All 1-3 were found within 30 days or possibility of acute exacerbation of intestinal lung disease. &lt;br&gt;1. worsening of respiratory distress&lt;br&gt;2. emerging ground grass attenuation or consolidation of the lung by computed tomography&lt;br&gt;3. worsening of PaO2 &amp;gt;= 10Torr&lt;br&gt;2) lung cancer had not been treated within 30 days&lt;br&gt;3) active double cancer&lt;br&gt;4) allergic reaction for lidocaine&lt;br&gt;5) carcinomatous pericarditis&lt;br&gt;6) uncontrolled heart failure&lt;br&gt;7) myocardial infarction within 30days&lt;br&gt;8) unstable angina pectoris&lt;br&gt;9) active infectious diseases&lt;br&gt;10) drug allery&amp;gt;= Grade3&lt;br&gt;11) Pregnancy, lactating woman, women of childbearing potential and patients not intend to prevent pregnancy &lt;br&gt;12) allergic pulmonary disorders or acute exacerbation of intestinal lung diseases&lt;br&gt;13) surgical treatment had previously been done for thorax in the malignant effusion &lt;br&gt;14) steroid usage (predonine &amp;gt;= 5mg)&lt;br&gt;15) SpO2 &amp;lt;90(under room air)&lt;br&gt;16) physician assessed that patients are not adequate for this study</t>
  </si>
  <si>
    <t>The pleural effusion control rate (30days after administration of hypotonic cisplatin for malignant pleural effusion)</t>
  </si>
  <si>
    <t>Proportion of acute exacerbation of intestinal lung disease,overall survival,&lt;br&gt; pleural effusion free progression free survival, Toxicities</t>
  </si>
  <si>
    <t>The Human Mucosal Immune Responses to Influenza Virus: A Systems Biology Approach. Innate Immune Responses to Influenza Virus in Single Human Nasal Epithelial Cells</t>
  </si>
  <si>
    <t>https://clinicaltrials.gov/show/NCT03023553</t>
  </si>
  <si>
    <t>The Human Mucosal Immune Responses to Influenza Virus (SLVP026)</t>
  </si>
  <si>
    <t>NCT03023553</t>
  </si>
  <si>
    <t>U19AI090019;SU-25537</t>
  </si>
  <si>
    <t>Stanford University;Stanford University;Stanford Universityh;Stanford University;Stanford University;Stanford Universityh;Stanford University;Stanford University;Stanford Universityh;Stanford University;Stanford University;Stanford Universityh;Stanford University;Stanford University;Stanford Universityh</t>
  </si>
  <si>
    <t>&lt;br&gt;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t>
  </si>
  <si>
    <t>https://clinicaltrials.gov/ct2/show/results/NCT03023553</t>
  </si>
  <si>
    <t>COMPARATIVE STUDY TO EVALUATE EFFICACY AND ADVERSE EFFECTS OF CAFFEINE AND AMINOPHYLLINE IN THE MANAGEMENT OF APNEA OF PREMATURITY</t>
  </si>
  <si>
    <t>Intervention1: CAFFEINE: Loading dose 20mg/kg of caffeine citrate over 30 minute intravenously, followed by maintenance dose of 5 mg/kg (2.5 mg/kg of caffeine base) in once daily dosing beginning 24 hour after the loading dose&lt;br&gt;Control Intervention1: Aminophylline: Intravenous aminophylline loading dose 5 mg/kg followed by maintenanace dose of 2 mg/kg 8 hourly, initiated 12 hour after loading dose&lt;br&gt;</t>
  </si>
  <si>
    <t>http://www.ctri.nic.in/Clinicaltrials/pmaindet2.php?trialid=25135</t>
  </si>
  <si>
    <t>STUDY TO COMPARE CAFFEINE AND AMINOPHYLLINE IN THE MANAGEMENT OF APNEA OF PREMATURITY</t>
  </si>
  <si>
    <t>CTRI/2018/05/014329</t>
  </si>
  <si>
    <t>Randomized, Parallel Group Trial&lt;br&gt;  Method of generating randomization sequence:Coin toss, Lottery, toss of dice, shuffling cards etc  Method of allocation concealment:Other  Blinding and masking:Participant, Investigator and Outcome Assessor Blinded</t>
  </si>
  <si>
    <t>dr soumi kundu</t>
  </si>
  <si>
    <t>Health Condition 1: null- APNEA OF PREMATURITY</t>
  </si>
  <si>
    <t>Dr Soumi Kundu</t>
  </si>
  <si>
    <t>Medical children ward, 6th floor, Emergency building,R.G.Kar Medical College &amp; Hospital,1,khudiram bose sarani,Kolkata 700004</t>
  </si>
  <si>
    <t>malaydasgupta@hotmail.com</t>
  </si>
  <si>
    <t>R,G. KAR MEDICAL COLLEGE AND HOSPITAL</t>
  </si>
  <si>
    <t>Dr Malay Kumar Dasgupta</t>
  </si>
  <si>
    <t>R.G. KAR MEDICAL COLLEGE AND HOSPITAL 1,Khudiram Bose Sarani, Kolkata, 700004</t>
  </si>
  <si>
    <t>Inclusion criteria: Preterm newborn of less than 36 weeks of gestational age who had more than or equal to 2 episodes of apnea in last 24 hours, not explained by other cause within 7 days of life.</t>
  </si>
  <si>
    <t>Exclusion criteria: Preterm neonates with major congenital anomalies, babies who required resuscitation at birth &lt;br/ &gt;&lt;br&gt;or babies with other identifiable causes of apnea (respiratory distress, patent ductus &lt;br/ &gt;&lt;br&gt;arteriosus, anemia, hypoglycemia, hypocalcemia, hypothermia, hyperbilirubinemia, sepsis, &lt;br/ &gt;&lt;br&gt;intra-ventricular hemorrhage) were excluded after performing relevant investigations &lt;br/ &gt;&lt;br&gt;according to standard NICU protocol.</t>
  </si>
  <si>
    <t>To compare the efficacy of aminophylline and caffeine in management &lt;br/ &gt;&lt;br&gt;of Apnea of prematurity which will be done by calculating the √¢??apnea frequency√¢??.  Apnea frequency is defined as the &lt;br/ &gt;&lt;br&gt;average number of apneic attacks per 100 minutes.Timepoint: To compare the efficacy of aminophylline and caffeine in management &lt;br/ &gt;&lt;br&gt;of Apnea of prematurity which will be done by calculating the √¢??apnea frequency√¢?? on the day of initiating the &lt;br/ &gt;&lt;br&gt;either drug (√¢??Day 0√¢??) followed by 24 hours after the loading dose (Day 1) and again 4 days &lt;br/ &gt;&lt;br&gt;later (Day 5) using cardiorespiratory monitoring data.. Apnea frequency is defined as the &lt;br/ &gt;&lt;br&gt;average number of apneic attacks per 100 minutes</t>
  </si>
  <si>
    <t>requirement of CPAP orMechanical ventilation and adverse reactions to both drugs in study &lt;br/ &gt;&lt;br&gt;subjects.After discharge at1 year of age for neurodevelopmental outcome including motor &lt;br/ &gt;&lt;br&gt;development, weight gain, length and head circumference.Timepoint: during hospital stay and at 1 year of age</t>
  </si>
  <si>
    <t>Jan 13 2015 12:00AM</t>
  </si>
  <si>
    <t>R.G. KAR MEDICAL COLLEGE ETHICAL COMMITTEE</t>
  </si>
  <si>
    <t>A Feasibility Study Evaluating a Novel Mask (Nasal Reservoir Cannula) Plus Nasal Cannula vs. Nasal Cannula Alone for Supplemental Oxygen Delivery in the Treatment of Hospitalized Pediatric Patients With Hypoxemia Due to Severe Pneumonia</t>
  </si>
  <si>
    <t>Device: Nasal reservoir cannula</t>
  </si>
  <si>
    <t>https://clinicaltrials.gov/show/NCT03929484</t>
  </si>
  <si>
    <t>A Feasibility Study Evaluating a Novel Mask (Nasal Reservoir Cannula)</t>
  </si>
  <si>
    <t>NCT03929484</t>
  </si>
  <si>
    <t>Allocation: Randomized. Intervention model: Crossover Assignment. Primary purpose: Device Feasibility. Masking: None (Open Label).</t>
  </si>
  <si>
    <t>16-21217</t>
  </si>
  <si>
    <t>Infectious Diseases Research Collaboration, Uganda;Intellectual Ventures;Makerere University</t>
  </si>
  <si>
    <t>&lt;br&gt;        Inclusion Criteria:&lt;br&gt;&lt;br&gt;          1. Age = 1 and = 6 years.&lt;br&gt;&lt;br&gt;          2. Severe pneumonia based on WHO criteria&lt;br&gt;&lt;br&gt;          3. SpO2 = 85% and &lt; 94% by pulse oximetry on room air&lt;br&gt;&lt;br&gt;          4. Hospital admission based on clinician judgment&lt;br&gt;&lt;br&gt;          5. Written informed consent from parent(s)/guardian(s) of subjects must be obtained&lt;br&gt;             before any study procedure is performed&lt;br&gt;&lt;br&gt;          6. Body weight = 8 kg and = 26 kg&lt;br&gt;&lt;br&gt;        Exclusion Criteria:&lt;br&gt;&lt;br&gt;          1. Hypercapnia (pCO2 &gt; 55 mm Hg or 7.32 kPa) on room air&lt;br&gt;&lt;br&gt;          2. Acidosis / lactic acidosis (pH &lt;7.20 and/or lactate &gt;6 mg/dL) on room air&lt;br&gt;&lt;br&gt;          3. SpO2 &lt; 85% or = 94% by pulse oximetry on room air&lt;br&gt;&lt;br&gt;          4. SICK score &gt; 2.4&lt;br&gt;&lt;br&gt;          5. Hemoglobin &lt; 7 g/dL&lt;br&gt;&lt;br&gt;          6. Facial abnormalities or trauma precluding use of mask and nasal prongs.&lt;br&gt;&lt;br&gt;          7. Requirement of intubation or non-invasive or invasive positive-pressure ventilation&lt;br&gt;&lt;br&gt;          8. Suspected or known pneumothorax&lt;br&gt;&lt;br&gt;          9. Body weight &lt; 8 kg or &gt; 26 kg&lt;br&gt;&lt;br&gt;         10. Hemodynamic instability based on clinician judgment&lt;br&gt;&lt;br&gt;         11. SpO2 &lt; 90% by pulse oximetry on oxygen, measured at the end of the enrollment and&lt;br&gt;             before initiation of Period 1&lt;br&gt;</t>
  </si>
  <si>
    <t>Recruitment rate;Estimated effect of novel mask on amount of oxygen used (compared to standard nasal cannula alone)</t>
  </si>
  <si>
    <t>Protocol adherence;Oxygen flow;Oxygen saturation (SpO2);PCO2;pH;Transcutaneous carbon dioxide (tcpCO2)</t>
  </si>
  <si>
    <t>Subpopulation-Specific Sepsis Identification Using Machine Learning</t>
  </si>
  <si>
    <t>Diagnostic Test: Patient mortality prediction</t>
  </si>
  <si>
    <t>https://clinicaltrials.gov/show/NCT03644940</t>
  </si>
  <si>
    <t>NCT03644940</t>
  </si>
  <si>
    <t>&lt;br&gt;        All adults above age 18 who are a member of one of the eight subpopulations studied in this&lt;br&gt;        trial (Cardiology, Gastroenterology (GI), Intensive Care Unit (ICU), Medicine, Oncology,&lt;br&gt;        Surgery, Transplant, and Emergency Department (ED)) are eligible to participate in the&lt;br&gt;        study.&lt;br&gt;</t>
  </si>
  <si>
    <t>In-hospital severe sepsis/shock-coded mortality;SIRS-based hospital length of stay;Severe sepsis/shock-coded hospital length of stay</t>
  </si>
  <si>
    <t>Device: Increasing and decreasing NAVA levels with 10-min intervals</t>
  </si>
  <si>
    <t>https://clinicaltrials.gov/show/NCT02770976</t>
  </si>
  <si>
    <t>Respiratory Pattern During Neurally Adjusted Ventilator Assist (NAVA) in Preterm Infants</t>
  </si>
  <si>
    <t>NCT02770976</t>
  </si>
  <si>
    <t>Inha University Hospital</t>
  </si>
  <si>
    <t>Respiratory Distress Syndrome In Premature Infants;Preterm Infants</t>
  </si>
  <si>
    <t>NAVA-03-INV</t>
  </si>
  <si>
    <t>&lt;br&gt;        Inclusion Criteria:&lt;br&gt;&lt;br&gt;          -  preterm infants born before 36 weeks of gestational age&lt;br&gt;&lt;br&gt;          -  who received mechanical ventilatory care through the endotracheal tube at least 24&lt;br&gt;             hours for respiratory distress&lt;br&gt;&lt;br&gt;          -  no use of anesthetics or analgetics&lt;br&gt;&lt;br&gt;        Exclusion Criteria:&lt;br&gt;&lt;br&gt;          -  with major congenital anomalies (facial, gastrointestinal tract, cardiac, etc)&lt;br&gt;&lt;br&gt;          -  with phrenic nerve palsy or injuries&lt;br&gt;</t>
  </si>
  <si>
    <t>maximum Edi</t>
  </si>
  <si>
    <t>comfort score;peak inspiratory pressure;tidal volume;inspiratory time in excess;electrical time product</t>
  </si>
  <si>
    <t>Impact of Pulse Oximetry on Hospital Referral Acceptance in Children Under 5 With Severe Pneumonia in District Jamshoro - A Cluster Randomized Trial - (GAPPD Scale up Project)</t>
  </si>
  <si>
    <t>Device: Pulse Oximetry</t>
  </si>
  <si>
    <t>https://clinicaltrials.gov/show/NCT03588377</t>
  </si>
  <si>
    <t>Impact of Pulse Oximetry on Hospital Referral Acceptance in Children Under 5 With Severe Pneumonia</t>
  </si>
  <si>
    <t>NCT03588377</t>
  </si>
  <si>
    <t>Allocation: Randomized. Intervention model: Parallel Assignment. Primary purpose: Diagnostic. Masking: Single (Investigator).</t>
  </si>
  <si>
    <t>Severe Pneumonia;Hypoxemia</t>
  </si>
  <si>
    <t>4722-Ped-ERC-17</t>
  </si>
  <si>
    <t>Fatima Mir, FCPS;Asghar Ali, M.Phil;Apsara Ali Nathwani, M.Sc</t>
  </si>
  <si>
    <t>;asghar.ali@aku.edu;apsara.ali@aku.edu</t>
  </si>
  <si>
    <t>;021-34930051;021-34930051</t>
  </si>
  <si>
    <t>Aga Khan University;</t>
  </si>
  <si>
    <t>&lt;br&gt;        Inclusion Criteria:&lt;br&gt;&lt;br&gt;          1. Children of 0-59 months age&lt;br&gt;&lt;br&gt;          2. Signs of severe pneumonia (clinical signs only in control clusters, clinical signs&lt;br&gt;             and/or hypoxemia in intervention clusters)&lt;br&gt;&lt;br&gt;          3. Written informed consent by legal guardian&lt;br&gt;&lt;br&gt;        Exclusion Criteria:&lt;br&gt;&lt;br&gt;        1. Residents of out of catchment areas&lt;br&gt;</t>
  </si>
  <si>
    <t>Hospital Referral Acceptance</t>
  </si>
  <si>
    <t>Duration of oxygen therapy;Clinical Outcomes of referred and non referred severe pneumonia;Predictors of hospital referral acceptance</t>
  </si>
  <si>
    <t>Nasal Intermittent Positive Pressure Ventilation vs. Nasal Continuous Positive Airway Pressure at Equivalent Mean Airway Pressure in Preterm Infants: Effect on Oxygenation, CO2 Elimination, Work of Breathing and Frequency of Cardio-respiratory Events.</t>
  </si>
  <si>
    <t>Other: continuous positive airway pressure;Other: nasal intermittent positive pressure ventilation</t>
  </si>
  <si>
    <t>https://clinicaltrials.gov/show/NCT03670732</t>
  </si>
  <si>
    <t>CPAP vs.Unsynchronized NIPPV at Equal Mean Airway Pressure</t>
  </si>
  <si>
    <t>NCT03670732</t>
  </si>
  <si>
    <t>Women and Infants Hospital of Rhode Island</t>
  </si>
  <si>
    <t>Prematurity;Respiratory Distress Syndrome;Apnea of Prematurity</t>
  </si>
  <si>
    <t>September 30, 2017</t>
  </si>
  <si>
    <t>WIH 17-0037;1010049</t>
  </si>
  <si>
    <t>Sunil Shaw, PhD;Martin Keszler, MD;Martin Keszler, MD</t>
  </si>
  <si>
    <t>;mkeszler@wihri.org;mkeszler@wihri.org</t>
  </si>
  <si>
    <t>;401 274 1122;401-274-1122</t>
  </si>
  <si>
    <t>Brown University;</t>
  </si>
  <si>
    <t>&lt;br&gt;        Inclusion Criteria:&lt;br&gt;&lt;br&gt;          -  Gestational Age 23-34 completed weeks&lt;br&gt;&lt;br&gt;          -  Stable on non- invasive respiratory support for at least 24h&lt;br&gt;&lt;br&gt;          -  CPAP level of 7-12 cmH2O or NIPPV with MAP 7-12 cmH2O&lt;br&gt;&lt;br&gt;          -  FiO2 requirement of &lt;0.40&lt;br&gt;&lt;br&gt;        Exclusion Criteria:&lt;br&gt;&lt;br&gt;          -  Clinical instability as judged by the clinical team&lt;br&gt;&lt;br&gt;          -  FiO2 requirement of &gt; 0.40 for more than 60 min.&lt;br&gt;&lt;br&gt;          -  &gt;10 apnea/bradycardia/desaturation events in past 24 h requiring moderate or vigorous&lt;br&gt;             stimulation.&lt;br&gt;&lt;br&gt;          -  Anticipated intubation within next 24 h.&lt;br&gt;&lt;br&gt;          -  Active abdominal pathology (Spontaneous Intestinal Perforation, confirmed or suspected&lt;br&gt;             Necrotizing Enterocolitis, bowel obstruction).&lt;br&gt;&lt;br&gt;          -  Hemodynamically significant patent ductus arteriosus (PDA)&lt;br&gt;&lt;br&gt;          -  Anticipated weaning off non-invasive support in the next 24 h.&lt;br&gt;&lt;br&gt;          -  Any major congenital anomalies, congenital heart disease (other than PDA, atrial&lt;br&gt;             septal defect or ventricular septal defect) and cardiac arrhythmias&lt;br&gt;&lt;br&gt;          -  Lack of study equipment or personnel&lt;br&gt;&lt;br&gt;          -  Lack of parental consent&lt;br&gt;</t>
  </si>
  <si>
    <t>Number of Apnea/bradycardia events</t>
  </si>
  <si>
    <t>Number of of desaturation events;Mean oxygen saturation by pulse oximetry and proportion of time below 88%;Mean transcutaneous PCO2 and proportion of time &gt;55 torr;Mean fraction of inspired oxygen;Mean respiratory rate;Mean degrees of phase lag by RIP;Number of episodes of feeding intolerance;Instances of treatment failure</t>
  </si>
  <si>
    <t>Evaluation of immunogenicity and safety of a booster dose of Infanrix hexa‚Ñ¢ in healthy infants born to mothers vaccinated with Boostrix‚Ñ¢ during pregnancy or immediately post-delivery.</t>
  </si>
  <si>
    <t>EUCTR2014-001120-30-FI</t>
  </si>
  <si>
    <t>Inclusion criteria: &lt;br&gt;                ‚Ä¢ Subjects‚Äô parent(s)/LAR(s) who, in the opinion of the investigator, can and will comply, with the requirements of the protocol (e.g. completion of the diary cards, return for follow-up visits).&lt;br&gt;                ‚Ä¢ Written informed consent obtained from the parent(s)/LAR(s) of the subject prior to performing any study specific procedure. &lt;br&gt;                ‚Ä¢ A male or female child 9 months of age at the time of enrolment. &lt;br&gt;                ‚Ä¢ Healthy subjects as established by medical history and clinical examination before entering into the study.&lt;br&gt;                ‚Ä¢ Subjects born to mothers who were vaccinated in 116945 [DTPA (BOOSTRIX)-047] study and having completed their primary vaccination series as per protocol requirement in study 201330 [DTPA (BOOSTRIX)-048 PRI].&lt;br&gt;                &lt;br&gt;&lt;br&gt;                Are the trial subjects under 18? yes&lt;br&gt;                Number of subjects for this age range: 680&lt;br&gt;                F.1.2 Adults (18-64 years) no&lt;br&gt;                F.1.2.1 Number of subjects for this age range&lt;br&gt;                F.1.3 Elderly (&gt;=65 years) no&lt;br&gt;                F.1.3.1 Number of subjects for this age range&lt;br&gt;</t>
  </si>
  <si>
    <t>&lt;br&gt;                Primary end point(s): 1. Number of seroprotected subjects for anti-diphtheria, anti-tetanus, anti-HBs, anti poliovirus type 1, anti-poliovirus type 2, anti-poliovirus type 3 and anti-polyribosylribitol phosphate.&lt;br&gt;                2. Number of subjects with a booster response to PT, FHA and PRN antigens.&lt;br&gt;            ;&lt;br&gt;                Secondary Objective: 1. To assess persistence of antibodies to all vaccine antigens before the booster dose in infants born to mothers vaccinated with Boostrix during pregnancy or immediately post-delivery.&lt;br&gt;                2. To assess immunological response to Infanrix hexa and Prevenar 13 in terms of antibody concentrations against all antigens, one month after the booster dose in infants born to mothers vaccinated with Boostrix during pregnancy or immediately post-delivery.&lt;br&gt;                3. To assess immunological response to Infanrix hexa in terms of seropositivity rates against pertussis antigens, one month after the booster dose in infants born to mothers vaccinated with Boostrix during pregnancy or immediately post-delivery.&lt;br&gt;                4. To assess safety and reactogenicity of Infanrix hexa and Prevenar 13 in terms of solicited/unsolicited symptoms and SAEs.&lt;br&gt;                5. To assess neurodevelopmental status of infants born to mothers vaccinated with Boostrix during pregnancy or immediately post-delivery, at 9 and 18 months of age.&lt;br&gt;            ;Main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post-delivery.;&lt;br&gt;                Timepoint(s) of evaluation of this end point: 1. One month after the booster dose&lt;br&gt;                2. One month after the booster dose&lt;br&gt;</t>
  </si>
  <si>
    <t>&lt;br&gt;                Timepoint(s) of evaluation of this end point: 1. One month before booster dose&lt;br&gt;                2. One month before booster dose&lt;br&gt;                3. One month before and after booster dose&lt;br&gt;                4. One month after booster dose&lt;br&gt;                5. During the 4-day (Day 0-Day 3) follow-up period after booster vaccination&lt;br&gt;                6. During the 31-day (Day 0-Day 30) follow-up period after booster vaccination&lt;br&gt;                7. From booster dose up to study end&lt;br&gt;                8. At 9 and 18 months of age&lt;br&gt;            ;&lt;br&gt;                Secondary end point(s): 1. Number of seroprotected subjects against anti-diphtheria, anti-tetanus, anti-poliovirus type 1, anti-poliovirus type 2, anti-poliovirus type 3, anti-HBs and anti-PRP.&lt;br&gt;                2. Number of seropositive subjects Anti-PT, anti-FHA and anti-PRN and anti-pneumococcal serotypes (1, 3, 4, 5, 6A, 6B, 7F, 9V, 14, 18C, 19A, 19F, 23F).&lt;br&gt;                3. Anti-diphtheria, anti-tetanus, anti-PT, anti-FHA, anti-PRN, anti-poliovirus type 1, anti-poliovirus type 2, anti-poliovirus type 3, anti-HBs and anti-pneumococcal serotypes (1, 3, 4, 5, 6A, 6B, 7F, 9V, 14, 18C, 19A, 19F, 23F) and anti-PRP antibody con-centrations or titres.&lt;br&gt;                4. Number of seropositive subjects for anti-PT, anti-FHA and  anti-PRN.&lt;br&gt;                5. Number of subjects with solicited local and general symptoms .&lt;br&gt;                6. Number of subjects with unsolicited adverse events (AEs).&lt;br&gt;                7. Number of subjects with serious adverse events (SAEs).&lt;br&gt;                8. Neurodevelopmental status will be assessed at 9 and 18 months of age adjusted for prematurity.&lt;br&gt;</t>
  </si>
  <si>
    <t>Screening for Pneumonia: A Comparison of Ultra Low Dose Chest CT and Conventional Chest Radiography</t>
  </si>
  <si>
    <t>Radiation: ULD-CT;Radiation: CXR</t>
  </si>
  <si>
    <t>https://clinicaltrials.gov/show/NCT03140163</t>
  </si>
  <si>
    <t>Screening for Pneumonia: A Comparison of Ultra Low Dose Chest CT [ULD-CT] and Conventional Chest Radiography [CXR]</t>
  </si>
  <si>
    <t>NCT03140163</t>
  </si>
  <si>
    <t>METC161004</t>
  </si>
  <si>
    <t>Marco Das, Dr</t>
  </si>
  <si>
    <t>Maastricht University Medical Centre</t>
  </si>
  <si>
    <t>&lt;br&gt;        Inclusion Criteria:&lt;br&gt;&lt;br&gt;          -  Suffering from pneumonia and referred by their GP&lt;br&gt;&lt;br&gt;        Exclusion Criteria:&lt;br&gt;&lt;br&gt;          -  Younger than 18&lt;br&gt;&lt;br&gt;          -  Known pregnancy&lt;br&gt;&lt;br&gt;          -  Not able to sign the Informed Consent document&lt;br&gt;&lt;br&gt;          -  If not willing to be informed about additional findings&lt;br&gt;</t>
  </si>
  <si>
    <t>Three different radiologists will be asked to fill in a questionaire on whether or not there is presence of consolidation (yes/no) on both ULD-CT, as well as on CXR.;Risk assessment of having a pneumonia for each subject;5 point likert scale to evaluate the level of confidence of each radiologist</t>
  </si>
  <si>
    <t>All 3 radiologist will be asked to write down on paper if they see an additional finding on either the ULD-CT or CXR;In case the radiologist observes an additional finding, the radiologist has to fill in a questionaire on paper what kind of additional finding was seen:;Reporting the total number of observed additional findings for each modality [ULD-CT and CXR], based on the above mentioned questionaires</t>
  </si>
  <si>
    <t>An Open-Label Study of the Safety and Tolerability of AeroFactTM (Aerosolized Alveofact¬Æ) in Preterm Infants on nCPAP at Risk for Worsening Respiratory Distress Syndrome.</t>
  </si>
  <si>
    <t>AeroFact is an investigational drug/device combination product consisting of a naturally-derived surfactant (Aerosolized Alveofact¬Æ) of bovine origin administered via inhalation at a dosage of 108 mg/kg, with up to 4 doses administered over the first 72 hours of life.&lt;br&gt;&lt;br&gt;The AeroFact drug delivery system is designed to accurately and precisely administer aerosolized surfactant to the lungs of preterm infants who require supplemental oxygen and nasal continuous positive airway pressure (nCPAP) support via mechanical ventilation. The AeroFact drug delivery system consists of three commercially-available products, (1) Aerogen Solo/NIVO Nebulizer, (2) Aerogen Pro-X Controller, and (3) Sensirion Gas Flow Meter/Cable, which are connected to an investigational Aerogen Pharma Controller and investigational nCPAP prong interface.&lt;br&gt;&lt;br&gt;In Part I of the study, infants will receive a single aerosol dose of the study medication. Following initial aerosol dose to the lung, infants will continue on nCPAP.&lt;br&gt;In Part II of the study, infants will receive an initial aerosol dose of the study medication. They will continue on nCPAP following the initial dose. Re-dosing of the study medication will occur if the Respiratory Severity Score to maintain oxygen saturation between 90 and 95% reaches 1.5 and at least six hours has elapsed since the previous dose. Up to three additional doses of study medication within 72 hours will be allowed.&lt;br&gt;</t>
  </si>
  <si>
    <t>https://anzctr.org.au/ACTRN12617001458325.aspx</t>
  </si>
  <si>
    <t>A pilot study in premature infants who are born at less than 29 weeks to determine if surfactant given by aerosol is safe and well-tolerated.</t>
  </si>
  <si>
    <t>ACTRN12617001458325</t>
  </si>
  <si>
    <t>Purpose: Treatment; Allocation: Non-randomised trial; Masking: Open (masking not used);Assignment: Single group;Type of endpoint: Safety;</t>
  </si>
  <si>
    <t>CPR Pharma Services</t>
  </si>
  <si>
    <t>Respiratory Distress Syndrome; &lt;br&gt;Respiratory Distress Syndrome;Respiratory - Other respiratory disorders / diseases</t>
  </si>
  <si>
    <t>2 Hours</t>
  </si>
  <si>
    <t>Inclusion criteria: Preterm infants born at 26 0/7 to 29 6/7 weeks gestational age, with weight appropriate for age, who are on nCPAP, and a FiO2 less than 0.30.</t>
  </si>
  <si>
    <t>Exclusion criteria: Preterm infants who required mechanical ventilation and prior instillation of surfactant; significant congenital anomaly; other diseases that might interfere with cardiopulmonary functions; known or suspected chromosomal abnormality; concomitant treatment with inhaled nitric oxide.</t>
  </si>
  <si>
    <t>Changes from baseline in oxygenation indices. This will be determined by measuring FiO2, oxygen saturation, and respiratory severity score.&lt;br&gt;FiO2 will be measured by the concentration of oxygen that is inhaled by the patient.&lt;br&gt;Oxygen saturation will be measured by pulse oximetry.&lt;br&gt;Respiratory Severity Score will be measured by multiplying the Continuous Positive Airway Pressure (CPAP) and FiO2.[Oxygenation and respiratory parameters will be obtained prior to dosing, during dosing, and up to 72 hours post-dosing.  ];Changes from baseline in vital signs. This will be determined by measurement of blood pressure, heart rate and respiration rate, comparing prior to dosing to 24 hours post dosing.[Vital signs will be obtained prior to dosing, during dosing, and up to 24 hours post-dosing. ];Monitoring of adverse events during treatment and post treatment.  Known adverse events of surfactant include oxygen desaturation, bradycardia, and apnea.[Adverse events will be monitored throughout the treatment period up until the time of discharge from the Neonatal Intensive Care Unit (NICU).]</t>
  </si>
  <si>
    <t>The change in fraction of inspired oxygen (FiO2) as determined by the levels and duration of oxygen.&lt;br&gt;FiO2 will be measured by recording the concentration of oxygen that is inhaled by the patient, over time.&lt;br&gt;[Monitored prior to dosing, during dosing, and up to 72 hours post-dosing];Changes in the requirements of nasal continuous positive airway pressure (nCPAP) as determined by pressure levels and duration of nCPAP.[Monitored prior to dosing, during dosing, and up to 72 hours post-dosing];Changes to the need for surfactant rescue therapy as determined by number of instillations of surfactant administered compared to control group.[Monitored prior to dosing, during dosing, and up to 72 hours post-dosing];Changes to the need for invasive respiratory support as determined by duration of mechanical ventilation[Need for invasive respiratory support; Timepoint ‚Äì monitored prior to dosing, during dosing, and up to 72 hours post-dosing];Changes to the need for endotracheal intubation as determined by the number of intubations, compared to control group.[Need for endotracheal intubation; Timepoint - monitored prior to dosing, during dosing, and up to 72 hours post-dosing];Changes in bronchopulmonary dysplasia outcomes as determined by survival without BPD at 36 weeks postmenstrual age.[Monitored at 36 weeks PMA]</t>
  </si>
  <si>
    <t>South Eastern Sydney Local Health District</t>
  </si>
  <si>
    <t>Physiotherapy for Infants With Acute Breathing Difficulties - a Randomized Controlled Trial</t>
  </si>
  <si>
    <t>Other: Changing positions;Other: Physiotherapy</t>
  </si>
  <si>
    <t>https://clinicaltrials.gov/show/NCT03575091</t>
  </si>
  <si>
    <t>Physiotherapy for Infants With Breathing Difficulties</t>
  </si>
  <si>
    <t>NCT03575091</t>
  </si>
  <si>
    <t>Lund University</t>
  </si>
  <si>
    <t>Infant Conditions;Respiratory Insufficiency</t>
  </si>
  <si>
    <t>2017/190</t>
  </si>
  <si>
    <t>Eva Ekvall Hansson, PhD;Sonja Andersson Marforio, MSc;Sonja Andersson Marforio, MSc</t>
  </si>
  <si>
    <t>;sonja.andersson_marforio@med.lu.se;sonja.andersson_marforio@med.lu.se</t>
  </si>
  <si>
    <t>;+46768092399;+4646178391</t>
  </si>
  <si>
    <t>Lund University;</t>
  </si>
  <si>
    <t>&lt;br&gt;        Inclusion Criteria:&lt;br&gt;&lt;br&gt;          -  Infants hospitalized because of breathing difficulties such as bronchitis, pneumonia&lt;br&gt;             or other airway obstruction.&lt;br&gt;&lt;br&gt;          -  Born at week 35 or after.&lt;br&gt;&lt;br&gt;        Exclusion Criteria:&lt;br&gt;&lt;br&gt;          -  Chronically heart or lung disease&lt;br&gt;&lt;br&gt;          -  Born before gestation week 35&lt;br&gt;&lt;br&gt;          -  hospitalized no more than 24 hours at this occasion&lt;br&gt;</t>
  </si>
  <si>
    <t>Clinical index</t>
  </si>
  <si>
    <t>Heart rate;body weight;daily food intake;respiratory rate;wheezing;general condition;retractions</t>
  </si>
  <si>
    <t>Assessment of the Inflammatory Response Associated With the Increase of Transpulmonary Pressure in Ipoxiemic Patients During Assisted Mechanical Ventilation</t>
  </si>
  <si>
    <t>Diagnostic Test: assessment of inflammatory response during PSV;Diagnostic Test: assessment of inflammatory response during PSV;Diagnostic Test: assessment of inflammatory response during PSV;Diagnostic Test: assessment of inflammatory response during PSV</t>
  </si>
  <si>
    <t>https://clinicaltrials.gov/show/NCT03245684</t>
  </si>
  <si>
    <t>Assisted or Controlled Ventilation in Ards (Ascovent)</t>
  </si>
  <si>
    <t>NCT03245684</t>
  </si>
  <si>
    <t>ARDS;Ventilator-Induced Lung Injury;Mechanical Ventilation Complication;Inflammatory Response;ARDS;Ventilator-Induced Lung Injury;Mechanical Ventilation Complication;Inflammatory Response;ARDS;Ventilator-Induced Lung Injury;Mechanical Ventilation Complication;Inflammatory Response;ARDS;Ventilator-Induced Lung Injury;Mechanical Ventilation Complication;Inflammatory Response</t>
  </si>
  <si>
    <t>ASCOVENT</t>
  </si>
  <si>
    <t>&lt;br&gt;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      ;&lt;br&gt;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      ;&lt;br&gt;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      ;&lt;br&gt;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t>
  </si>
  <si>
    <t>Pulmonary concentration of inflammation mediators (broncho-alveolar lavage: BAL);Pulmonary concentration of inflammation mediators (broncho-alveolar lavage: BAL);Pulmonary concentration of inflammation mediators (broncho-alveolar lavage: BAL)</t>
  </si>
  <si>
    <t>Systemic concentration of inflammation mediators (plasma)</t>
  </si>
  <si>
    <t>Clinical study about the safety of Orexin receptor antagonist Suvorexant for severe sleep apnea syndrome - Clinical study about the safety of Suvorexant for severe sleep apnea syndrome</t>
  </si>
  <si>
    <t>using orexin receptor antagonist Suvorexant</t>
  </si>
  <si>
    <t>https://jrct.niph.go.jp/latest-detail/jRCTs041180086</t>
  </si>
  <si>
    <t>Clinical study about the safety of Suvorexant for severe sleep apnea syndrome</t>
  </si>
  <si>
    <t>JPRN-jRCTs041180086</t>
  </si>
  <si>
    <t>single arm study, open(masking not used), historical control, single assignment, treatment purpose</t>
  </si>
  <si>
    <t>Imaizumi Kazuyoshi</t>
  </si>
  <si>
    <t>Yuuki</t>
  </si>
  <si>
    <t>Mieno</t>
  </si>
  <si>
    <t>1-98, Dengakugakubo, Kustukake Cho, Toyoake City, Aichi</t>
  </si>
  <si>
    <t>mienon@fujita-hu.ac.jp</t>
  </si>
  <si>
    <t>Fujita Health University Hospital</t>
  </si>
  <si>
    <t>Kazuyoshi</t>
  </si>
  <si>
    <t>Imaizumi</t>
  </si>
  <si>
    <t>jeanluc@fujita-hu.ac.jp</t>
  </si>
  <si>
    <t>Inclusion criteria: The patient who received enough explanation about this study, and provides agreement in the document.</t>
  </si>
  <si>
    <t>Exclusion criteria: The patient 19 years or younger at the time of the agreement acquisition</t>
  </si>
  <si>
    <t>Apnea hypopnea index on PSG</t>
  </si>
  <si>
    <t>Epworth sleepiness scale</t>
  </si>
  <si>
    <t>Jun 13 2019 12:00AM</t>
  </si>
  <si>
    <t>f-irb@fujita-hu.ac.jp</t>
  </si>
  <si>
    <t>Fujita Health University Certified Clinical Research Review Board</t>
  </si>
  <si>
    <t>Immunogenicity and Safety of an Alum-adjuvanted Inactivated H7N9 Influenza Vaccine: a Randomized, Blind, Placebo-controlled, a Phase II Clinical Trial</t>
  </si>
  <si>
    <t>Biological: 15¬µg H7N9 Vaccine;Biological: Aluminum Hydroxide Adjuvant</t>
  </si>
  <si>
    <t>https://clinicaltrials.gov/show/NCT03755427</t>
  </si>
  <si>
    <t>A Study of An Adjuvanted Inactivated H7N9 Influenza Vaccine</t>
  </si>
  <si>
    <t>NCT03755427</t>
  </si>
  <si>
    <t>Shanghai Institute Of Biological Products</t>
  </si>
  <si>
    <t>H7N9 Influenza</t>
  </si>
  <si>
    <t>2016L09902/3-2</t>
  </si>
  <si>
    <t>Xia Shengli, PhD;Chen Ze, PhD</t>
  </si>
  <si>
    <t>;chenze2005@hotmail.com</t>
  </si>
  <si>
    <t>;+86-021-62826658</t>
  </si>
  <si>
    <t>Henan Center for Disease Control and Prevention;</t>
  </si>
  <si>
    <t>&lt;br&gt;        Inclusion Criteria:&lt;br&gt;&lt;br&gt;          -  Over the age of 12 years, healthy population&lt;br&gt;&lt;br&gt;          -  Subjects/ (and the guardian) informed consent, voluntarily participated and signed the&lt;br&gt;             informed consent form, with the ability to use thermometers, scales and to fill in&lt;br&gt;             diary cards as required&lt;br&gt;&lt;br&gt;          -  To comply with the requirements of clinical trial program, receive blood test before&lt;br&gt;             and after immunization and cooperate with follow-up&lt;br&gt;&lt;br&gt;        Exclusion Criteria:&lt;br&gt;&lt;br&gt;          -  A history of influenza A (H7N9) virus infection or suspected infection Abnormal blood&lt;br&gt;             routine, blood biochemistry and urine routine examination indexes&lt;br&gt;&lt;br&gt;          -  Allergy to any component in the vaccine (allergy history of any previous vaccination),&lt;br&gt;             especially for egg allergy&lt;br&gt;&lt;br&gt;          -  History of asthma, history of thyroid resection, vascular nerve edema, diabetes&lt;br&gt;             mellitus, hypertension can not be controlled by medicine, liver and kidney diseases or&lt;br&gt;             malignant tumor history&lt;br&gt;&lt;br&gt;          -  Suffered from any serious illness, such as cancer, autoimmune disease, progressive&lt;br&gt;             atherosclerotic disease or complications of diabetes, chronic obstructive pulmonary&lt;br&gt;             disease, need oxygen therapy for acute or progressive liver or kidney disease,&lt;br&gt;             congestive heart-failure etc.&lt;br&gt;&lt;br&gt;          -  History of signs disease or symptoms of neurological symptoms&lt;br&gt;&lt;br&gt;          -  Suffering from severe chronic diseases (such as Down's syndrome, diabetes, sicklemia&lt;br&gt;             or neurological disorders, Green's Barre syndrome)&lt;br&gt;&lt;br&gt;          -  Acute attacks of various acute or chronic diseases in the past 7 days&lt;br&gt;&lt;br&gt;          -  Known or suspected of respiratory disease, acute infection or chronic disease active&lt;br&gt;             period, HIV infection, cardiovascular disease, severe hypertension, malignant tumor&lt;br&gt;             during treatment, skin diseases&lt;br&gt;&lt;br&gt;          -  Congenital malformations or developmental disorders, genetic defects, severe&lt;br&gt;             malnutrition etc&lt;br&gt;&lt;br&gt;          -  No spleen, functional absence of spleen, and splenectomy or splenectomy without any&lt;br&gt;             condition&lt;br&gt;&lt;br&gt;          -  Autoimmune diseases or immunodeficiency have been treated with immunosuppressive&lt;br&gt;             agents in the past 6 months&lt;br&gt;&lt;br&gt;          -  History of epilepsy, convulsions, or a family history of psychosis&lt;br&gt;&lt;br&gt;          -  Abnormal coagulation function (such as coagulation factor deficiency, coagulation&lt;br&gt;             disorders, platelet abnormalities), or obvious bruising or coagulopathy&lt;br&gt;&lt;br&gt;          -  The blood products were received within 3 months prior to the acceptance of the&lt;br&gt;             vaccine&lt;br&gt;&lt;br&gt;          -  Received a live vaccine within 14 days prior to receiving the vaccine, or received a&lt;br&gt;             subunit or inactivated vaccine within 7 days&lt;br&gt;&lt;br&gt;          -  Fever within 3 days prior to vaccination, axillary temperature =38 ?&lt;br&gt;&lt;br&gt;          -  Being febrile When inoculating vaccine, axillary temperature &gt;37.0 ?&lt;br&gt;&lt;br&gt;          -  Women are pregnant or in the near future planned pregnancy or pregnancy test positive&lt;br&gt;&lt;br&gt;          -  Participants in another clinical trial&lt;br&gt;</t>
  </si>
  <si>
    <t>Number of Subjects Reporting Solicited and Unsolicited Adverse Events (AEs)</t>
  </si>
  <si>
    <t>Number of participants that presented seroconversion post injection;Number of participants that presented seroprotection post injection;Geometric mean of Hemagglutination-inhibition titre post first study injection</t>
  </si>
  <si>
    <t>Investigation for Tiao-Gan Yi-Qi Ding-Ji Formula in the Treatment of Paroxysmal Atrial Fibrillation with Obstructive Sleep Apnea Hypopnea Syndrome through Series of N-of-1 Trial</t>
  </si>
  <si>
    <t>Medicine versus Placebo:Tiao-Gan Yi-Qi Ding-Ji Formula versus placebo;</t>
  </si>
  <si>
    <t>http://www.chictr.org.cn/showproj.aspx?proj=40565</t>
  </si>
  <si>
    <t>ChiCTR1900025229</t>
  </si>
  <si>
    <t>Medicine versus Placebo:16;</t>
  </si>
  <si>
    <t>Xiyuan Hospital, Chinese Academy of Traditional Chinese Medicine</t>
  </si>
  <si>
    <t>Paroxysmal Atrial Fibrillation with Obstructive Sleep Apnea Hypopnea Syndrome</t>
  </si>
  <si>
    <t>Zhang Jingchun</t>
  </si>
  <si>
    <t>1 Xiyuan Playground, Haidian District, Beijing, China</t>
  </si>
  <si>
    <t>zhangjingchun276@126.com</t>
  </si>
  <si>
    <t>+86 18601292386</t>
  </si>
  <si>
    <t>Mao Ting</t>
  </si>
  <si>
    <t>maoting2017@163.com</t>
  </si>
  <si>
    <t>+86 13521753067</t>
  </si>
  <si>
    <t>National Natural Science Foundation of China (no.81573817 and 81373825)</t>
  </si>
  <si>
    <t>Inclusion criteria: (1) OSAHS;&lt;br&gt;(2) Paroxysmal atrial fibrillation;&lt;br&gt;(3) TCM syndrome differentiation is Qi deficiency and blood stasis syndrome;&lt;br&gt;(4) Frequent atrial fibrillation at least 2 times/month and a history of atrial fibrillation for 1 year or more;&lt;br&gt;(5) Aging between 18 and 85 years;&lt;br&gt;(6) Provide informed consent form.</t>
  </si>
  <si>
    <t>Exclusion criteria: (1) Patients with central or mixed sleep apnea hypopnea syndrome;&lt;br&gt;(2) Patients with obstructive, restrictive pulmonary ventilation dysfunction and severe pulmonary infection;&lt;br&gt;(3) With regularly take sedative sleeping pills for a long time;&lt;br&gt;(4) With uncontrolled severe thyroid dysfunction;&lt;br&gt;(5) hypohepatia, liver enzyme&gt; 2 times of the normal value and renal insufficiency, Male serum creatinine &gt; 2.5 mg/dl (&gt; 220 umo/l) women &gt; 2.0 mg/dl (&gt; 175 umo/l);&lt;br&gt;(6) With blood system, nervous system and other serious primary diseases and malignant tumors; &lt;br&gt;(7) Acute myocardial infarction, severe cardiac insufficiency (NYHA cardiac function grade III, IV or LVEF ? ?40%) and other serious arrhythmias in structural heart disease;&lt;br&gt;(8) Obvious hemodynamic instability, acute cerebrovascular accidents and major surgery in the past 3 months;&lt;br&gt;(9) Pacemaker implantation or perioperative patients;&lt;br&gt;(10) Allergies or persons allergic to known ingredients of the studied drug;&lt;br&gt;(11) Pregnant and lactating women or those with a pregnancy plan;&lt;br&gt;(12) Subjects who participated in other clinical trials in the last 3 months&lt;br&gt;(13) Reluctant to participate in the trial or to estimate poor compliance;&lt;br&gt;(14) Less than 2 times / month of atrial fibrillation episodes after the end of the elution period.</t>
  </si>
  <si>
    <t>Clinical symptomatic effect;TCM syndrome effect;Quality of life score;</t>
  </si>
  <si>
    <t>Zi Mingjie</t>
  </si>
  <si>
    <t>+86 010-62835646</t>
  </si>
  <si>
    <t>Oral administration of ramelteon (21 days) -&amp;gt; Polysomnography -&amp;gt; Oral administration of placebo (21 days) -&amp;gt; Polysomnography&lt;br&gt;Oral administration of placebo (21 days) -&amp;gt; Polysomnography -&amp;gt; Oral administration of ramelteon (21 days) -&amp;gt; Polysomnography</t>
  </si>
  <si>
    <t>https://upload.umin.ac.jp/cgi-open-bin/ctr_e/ctr_view.cgi?recptno=R000029296</t>
  </si>
  <si>
    <t>Evaluation of ramelteon for insomnia in patients with obstructive sleep apnea syndrome.</t>
  </si>
  <si>
    <t>JPRN-UMIN000025514</t>
  </si>
  <si>
    <t>Second Department of Internal Medicine, Nara Medical University</t>
  </si>
  <si>
    <t>Insomnia in patients with obstructive sleep apnea syndrome.</t>
  </si>
  <si>
    <t>Inclusion criteria: The patient with insomnia who has 3% ODI(Oxygen Desaturation Index) higher than 40/hr</t>
  </si>
  <si>
    <t>Exclusion criteria: 1) Patient who already takes a sleeping drug&lt;br&gt;2) Patient who want to take a sleeping drug immediately</t>
  </si>
  <si>
    <t>Apnea hypopnea index after administration of ramelteon for 3 weeks</t>
  </si>
  <si>
    <t>Sleep latency after administration of ramelteon for 3 weeks</t>
  </si>
  <si>
    <t>The Course of Temporomandibular Pain in Response to Mandibular Advancement Therapy Among Adults With Temporomandibular Disorder and Obstructive Sleep Apnea</t>
  </si>
  <si>
    <t>Device: Mandibular advancement splint;Device: Mandibular advancement splint;Device: Mandibular advancement splint;Device: Mandibular advancement splint</t>
  </si>
  <si>
    <t>https://clinicaltrials.gov/show/NCT02685202</t>
  </si>
  <si>
    <t>Temporomandibular Disorder (TMD) Pain in Response to Jaw Advancement in People With TMD and Obstructive Sleep Apnea</t>
  </si>
  <si>
    <t>NCT02685202</t>
  </si>
  <si>
    <t>Myalgia;Apnea, Obstructive Sleep;Myalgia;Apnea, Obstructive Sleep;Myalgia;Apnea, Obstructive Sleep;Myalgia;Apnea, Obstructive Sleep</t>
  </si>
  <si>
    <t>16-4598</t>
  </si>
  <si>
    <t>Anne E Sanders, PhD;Anne E Sanders, PhD;Anne E Sanders, PhD;Anne E Sanders, PhD;Anne E Sanders, PhD</t>
  </si>
  <si>
    <t>University of North Carolina, Chapel Hill;University of North Carolina, Chapel Hill;University of North Carolina, Chapel Hill;University of North Carolina, Chapel Hill;University of North Carolina, Chapel Hill</t>
  </si>
  <si>
    <t>&lt;br&gt;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      ;&lt;br&gt;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      ;&lt;br&gt;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      ;&lt;br&gt;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t>
  </si>
  <si>
    <t>Change in the Weekly Mean Pain Index Score;Change in the Weekly Mean Pain Index Score;Change in the Weekly Mean Pain Index Score</t>
  </si>
  <si>
    <t>Change in the Apnea Hypopnea Index (AHI);Change in the Epworth Sleepiness Scale (ESS) Score</t>
  </si>
  <si>
    <t>https://clinicaltrials.gov/ct2/show/results/NCT02685202</t>
  </si>
  <si>
    <t>Description of lactate kinetics in ICU patients using a bolus injection of 13C-labeled lactate - an experimental open-label non-randomized clinical trial</t>
  </si>
  <si>
    <t>Each ICU patient will receive a single bolus dose of 13C-labeled lactate (2.7mg/kg body weight). Existing arterial and venous lines will be used. Blood samples will be drawn at t=0 and then every two minutes during the first hour and every fifth minute for the second hour (t=2,4,6...56,58,60,65,70...110,115,120)</t>
  </si>
  <si>
    <t>https://anzctr.org.au/ACTRN12617000626369.aspx</t>
  </si>
  <si>
    <t>Production and utilization of lactate in an intensive care patient population</t>
  </si>
  <si>
    <t>ACTRN12617000626369</t>
  </si>
  <si>
    <t>Purpose: Diagnosis; Allocation: Non-randomised trial; Masking: Open (masking not used);Assignment: Single group;Type of endpoint: Pharmacokinetics;</t>
  </si>
  <si>
    <t>Mixed Intensive Care Unit patients with single or multiple organ failure; &lt;br&gt;Mixed Intensive Care Unit patients with single or multiple organ failure;Metabolic and Endocrine - Other metabolic disorders</t>
  </si>
  <si>
    <t>Nill</t>
  </si>
  <si>
    <t>Karolinska University Hospital;Karolinska Institutet</t>
  </si>
  <si>
    <t>Inclusion criteria: - Patients treated in the ICU who have an existing, functioning arterial and venous lines&lt;br&gt;- Informed consent to participate (can be given by next of kin when appropriate)</t>
  </si>
  <si>
    <t>Exclusion criteria: Unwillingness to participate, Unable to obtain informer consent. Terminal liver insufficiency.</t>
  </si>
  <si>
    <t>Rate of appearance of lactate in blood.[Samples are taken at baseline and then throughout the first two hours after injection of 13C-lactate bolus is given. Initially every two minutes during the first hour and then every fifth minute during the second hour (t=0,2, 4, 6 .... 56, 58, 60, 65, 70...110, 115, 120)];Rate of disappearance of lactate in blood [Samples are taken at baseline and then throughout the first two hours after injection of 13C-lactate bolus is given. Initially every two minutes during the first hour and then every fifth minute during the second hour (t=0,2, 4, 6 .... 56, 58, 60, 65, 70...110, 115, 120)]</t>
  </si>
  <si>
    <t>Correlation between absolute levels of lactate in blood and rate of appearance of lactate in blood will be evaluated as a secondary outcome[Samples are taken at baseline and then throughout the first two hours after injection of 13C-lactate bolus is given. Initially every two minutes during the first hour and then every fifth minute during the second hour (t=0,2, 4, 6 .... 56, 58, 60, 65, 70...110, 115, 120)]</t>
  </si>
  <si>
    <t>The protocol yielded results similar to those published using other protocols in healthy volunteers. ICU patients with normal lactate concentration showed similar kinetics to healthy controls. Sampling could be reduced from 43 to 14 sampled with maintained accuracy.</t>
  </si>
  <si>
    <t>Regional Ethics Committee Stockholm</t>
  </si>
  <si>
    <t>A Phase 2/3, Randomized, Open-Label, Multi-center                Study to Determine the Safety and Efficacy of                Solithromycin in Adolescents (12 to 17 years of age,                inclusive) and Children (=2 months to &lt;12 years of age)                with Suspected or Confirmed Community-Acquired                Bacterial Pneumonia</t>
  </si>
  <si>
    <t>&lt;br&gt;                Product Name: Solithromycin&lt;br&gt;                Product Code: CEM-101&lt;br&gt;                Pharmaceutical Form: Powder for solution for injection/infusion&lt;br&gt;                INN or Proposed INN: SOLITHROMYCIN&lt;br&gt;                CAS Number: 760981-83-7&lt;br&gt;                Current Sponsor code: CEM-101&lt;br&gt;                Other descriptive name: SOLITHROMYCIN&lt;br&gt;                Concentration unit: mg milligram(s)&lt;br&gt;                Concentration type: equal&lt;br&gt;                Concentration number: 400-&lt;br&gt;&lt;br&gt;                Product Name: Solithromycin&lt;br&gt;                Product Code: CEM-101&lt;br&gt;                Pharmaceutical Form: Capsule, hard&lt;br&gt;                INN or Proposed INN: SOLITHROMYCIN&lt;br&gt;                CAS Number: 760981-83-7&lt;br&gt;                Current Sponsor code: CEM-101&lt;br&gt;                Other descriptive name: SOLITHROMYCIN&lt;br&gt;                Concentration unit: mg milligram(s)&lt;br&gt;                Concentration type: equal&lt;br&gt;                Concentration number: 200-&lt;br&gt;&lt;br&gt;                Product Name: Solithromycin&lt;br&gt;                Product Code: CEM-101&lt;br&gt;                Pharmaceutical Form: Powder for oral suspension&lt;br&gt;                INN or Proposed INN: 760981-83-7&lt;br&gt;                Current Sponsor code: CEM-101&lt;br&gt;                Other descriptive name: SOLITHROMYCIN&lt;br&gt;                Concentration unit: mg/ml milligram(s)/millilitre&lt;br&gt;                Concentration type: range&lt;br&gt;                Concentration number: 32-64&lt;br&gt;&lt;br&gt;                Product Name: Ceftriaxone&lt;br&gt;                Pharmaceutical Form: Powder and solvent for solution for injection/infusion&lt;br&gt;                INN or Proposed INN: CEFTRIAXONE&lt;br&gt;                CAS Number: 73384-59-5&lt;br&gt;                Other descriptive name: Ceftriaxone&lt;br&gt;                Concentration unit: g gram(s)&lt;br&gt;                Concentration type: equal&lt;br&gt;                Concentration number: 2-&lt;br&gt;&lt;br&gt;                Product Name: Co-amoxiclav&lt;br&gt;                Pharmaceutical Form: Powder for oral suspension&lt;br&gt;                INN or Proposed INN: AMOXICILLIN&lt;br&gt;                CAS Number: 26787-78-0</t>
  </si>
  <si>
    <t>EUCTR2014-004039-37-GB</t>
  </si>
  <si>
    <t>Suspected or confirmed Community- Acquired Bacterial Pneumonia (CABP) &lt;br&gt;                MedDRA version: 18.1                Level: LLT                Classification code 10004051                Term: Bacterial pneumonia, unspecified                System Organ Class: 100000004862             &lt;br&gt;                MedDRA version: 18.1                Level: LLT                Classification code 10010120                Term: Community acquired pneumonia                System Organ Class: 100000004862            ;Therapeutic area: Diseases [C] - Bacterial Infections and Mycoses [C01]</t>
  </si>
  <si>
    <t>Inclusion criteria: &lt;br&gt;                1. Written informed consent from parents or other legally acceptable representatives and informed assent from subject (if age appropriate according to local requirements)&lt;br&gt;                2. =2 months to 17 years of age, inclusive&lt;br&gt;                3. Requiring hospitalization, emergency room, or urgent care visit&lt;br&gt;                4. Presence of CABP based on the following criteria within 72 hours prior to randomization:&lt;br&gt;                ‚Ä¢ History of and/or documented fever (rectal, ear, or oral temperature =38¬∞C or axillary temperature =37.5¬∞C) or hypothermia (rectal, ear, or oral temperature &lt;35¬∞C or axillary temperature &lt;34.5¬∞C)&lt;br&gt;                AND&lt;br&gt;                ‚Ä¢ Chest radiograph infiltrates consistent with bacterial pneumonia (or pneumonia caused by&lt;br&gt;                atypical bacterial agents); if a subject is outpatient and starting on oral therapy, a radiograph is not required.&lt;br&gt;                AND&lt;br&gt;                ‚Ä¢ Presence of at least 2 of the following signs or symptoms:&lt;br&gt;                a. Cough&lt;br&gt;                b. Difficulty breathing&lt;br&gt;                c. Production of purulent sputum&lt;br&gt;                d. Chest pain&lt;br&gt;                e. Grunting&lt;br&gt;                f. Hypotension&lt;br&gt;                g. Tachycardia, defined as follows:&lt;br&gt;                ¬∑ 2 months to &lt;24 months: =160 beats/min&lt;br&gt;                ¬∑ 24 months to &lt;10 years: =140 beats/min&lt;br&gt;                ¬∑ =10 years: =100 beats/min&lt;br&gt;                h. Tachypnea, defined as follows:&lt;br&gt;                ¬∑ 2 months to &lt;12 months: =50 breaths/min&lt;br&gt;                ¬∑ 12 months to &lt;5 years: =40 breaths/min&lt;br&gt;                ¬∑ =5 years: =20 breaths/min&lt;br&gt;                i. Physical exam consistent with pulmonary consolidation&lt;br&gt;                AND&lt;br&gt;                ‚Ä¢ Presence of at least 1 of the following:&lt;br&gt;                a. Leukocytosis (=12,000 white blood cells [WBC]/mm3)&lt;br&gt;                b. Leukopenia (&lt;5000 WBC/mm3)&lt;br&gt;                c. =10% immature neutrophils (bands) regardless of total peripheral WBC&lt;br&gt;                d. Elevated inflammatory markers (C-reactive protein or procalcitonin)&lt;br&gt;                e. Oxygen saturation &lt;97% on room air&lt;br&gt;                &lt;br&gt;                f. Organism consistent with a typical respiratory pathogen identified from a blood culture or&lt;br&gt;                isolated from an appropriate respiratory culture/polymerase chain reaction (sputum in&lt;br&gt;                children old enough to produce an acceptable specimen; sample from the lower&lt;br&gt;                respiratory tract airways, if performed [e.g., bronchoalveolar lavage]; or pleural fluid&lt;br&gt;                culture)&lt;br&gt;                Are the trial subjects under 18? yes&lt;br&gt;                Number of subjects for this age range: 400&lt;br&gt;                F.1.2 Adults (18-64 years) no&lt;br&gt;                F.1.2.1 Number of subjects for this age range&lt;br&gt;                F.1.3 Elderly (&gt;=65 years) no&lt;br&gt;                F.1.3.1 Number of subjects for this age range&lt;br&gt;</t>
  </si>
  <si>
    <t>Exclusion criteria: &lt;br&gt;                1. Confirmed or suspected respiratory tract infection attributable to sources other than community acquired bacterial pathogens (e.g., ventilator-associated pneumonia; hospital-acquired pneumonia).&lt;br&gt;                2. Received &gt;48 hours of potentially effective systemic antibacterial therapy for CABP immediately prior to randomization (exception: clinical or microbiological treatment failure or progression of signs or symptoms of CABP as determined by the investigator).&lt;br&gt;                3. Confirmed or suspected bacterial meningitis.&lt;br&gt;                4. Known active pulmonary tuberculosis.&lt;br&gt;                5. Non-infectious causes of pulmonary infiltrates (e.g., cystic fibrosis, chemical pneumonitis from aspiration, hypersensitivity pneumonia).&lt;br&gt;                6. Evidence or history of clinically significant medical condition that may, in the assessment of the investigator, impair study participation or pose a significant safety risk or diminish the subject‚Äôs ability to undergo all study procedures and assessments.&lt;br&gt;                7. Hepatic dysfunction evidenced by alanine aminotransferase (ALT) or aspartate aminotransferase (AST) &gt;3 times upper limit of normal (ULN) or direct bilirubin greater than 2 times ULN (If direct bilirubin values are not available in a timeframe consistent with enrolment requirements, total bilirubin must be &lt;2 times ULN).&lt;br&gt;                8. Treatment with the following drugs within 72 hours prior to first dose of study drug or expected to receive these drugs during the treatment phase: drugs that potently inhibit CYP3A4 (nefazodone, fluconazole, ketoconazole, conivaptan, diltiazem, verapamil, aprepitant, imatinib, protease inhibitors, clarithromycin, ciprofloxacin, erythromycin, itraconazole, mibefradil, posaconazole, telithromycin, and voriconazole); CYP3A4 inducers (rifampin, rifabutin, phenytoin, fosphenytoin, carbamazepine, phenobarbital, rufinamide, modafinil, armodafinil, etravirine, efavirenz, nevirapine, rilpivirine, bosentan, troglitazone, pioglitazone, and St. John‚Äôs wort). In addition, the following drugs may not be&lt;br&gt;                co-administered with solithromycin in this trial due to the potential for adverse drug-drug interaction: digoxin, colchicine, midazolam, quinidine, ergotamine, dihydroergotamine, cisapride, cyclosporine, sildenafil, astemizole, and alfentanil.&lt;br&gt;                9. Breast-feeding females.&lt;br&gt;                10. Positive pregnancy test in females of childbearing potential.&lt;br&gt;                11. History of anaphylaxis to macrolide antibiotics.&lt;br&gt;                12. Previous participation in this study.&lt;br&gt;                13. Subject has received any investigational drug studied under an Investigational New Drug application in the U.S. or under a Clinical Trial Application in the relevant country outside of the U.S. where the subject is being enrolled, taken within 4 weeks before administration of the first dose of study drug.&lt;br&gt;</t>
  </si>
  <si>
    <t>&lt;br&gt;                Main Objective: Evaluate the safety and tolerability of solithromycin in adolescents and children with Community Acquired Bacterial Pneumonia (CABP)&lt;br&gt;            ;&lt;br&gt;                Secondary Objective: ‚Ä¢ Evaluate the efficacy of solithromycin in adolescents and children with CABP&lt;br&gt;                ‚Ä¢ Evaluate the population pharmacokinetics (PK) of solithromycin in adolescents and children with CABP&lt;br&gt;            ;Primary end point(s): Primary safety endpoints will be the proportion of subjects experiencing an AE and the proportion of subjects discontinuing study drug due to a related AE.;Timepoint(s) of evaluation of this end point: The primary efficacy endpoint is defined as clinical improvement on the last day of treatment (end of treatment response).</t>
  </si>
  <si>
    <t>&lt;br&gt;                Secondary end point(s): Secondary endpoints include efficacy of solithromycin or active comparator as evidenced by&lt;br&gt;                clinical response and population PK of solithromycin.&lt;br&gt;            ;Timepoint(s) of evaluation of this end point: The secondary efficacy endpoints are defined as early clinical response at Days 24 and clinical success (i.e., cure) at the short-term follow-up visit (10 days [+/‚Äì 4 days] after the last dose of treatment).</t>
  </si>
  <si>
    <t>https://www.clinicaltrialsregister.eu/ctr-search/trial/2014-004039-37/results</t>
  </si>
  <si>
    <t>A Phase 2/3, Randomized, Open-Label, Multi-center                 Study to Determine the Safety and Efficacy of                 Solithromycin in Adolescents (12 to 17 years of age,                 inclusive) and Children (=2 months to &lt;12 years of age)                 with Suspected or Confirmed Community-Acquired                 Bacterial Pneumonia</t>
  </si>
  <si>
    <t>https://www.clinicaltrialsregister.eu/ctr-search/trial/2014-004039-37/results#baselineCharacteristicsSection</t>
  </si>
  <si>
    <t>https://www.clinicaltrialsregister.eu/ctr-search/trial/2014-004039-37/results#subjectDispositionSection</t>
  </si>
  <si>
    <t>https://www.clinicaltrialsregister.eu/ctr-search/trial/2014-004039-37/results#adverseEventsSection</t>
  </si>
  <si>
    <t>https://www.clinicaltrialsregister.eu/ctr-search/trial/2014-004039-37/results#endPointsSection</t>
  </si>
  <si>
    <t>Proposal to Evaluate the Impact of Point of Care Liat Influenza A/B Testing in the Emergency Department at Boston Medical Center</t>
  </si>
  <si>
    <t>Other: Core Lab Test;Other: ED Point of Care Test</t>
  </si>
  <si>
    <t>https://clinicaltrials.gov/show/NCT02979730</t>
  </si>
  <si>
    <t>Impact of Rapid Flu Testing in BMC ED</t>
  </si>
  <si>
    <t>NCT02979730</t>
  </si>
  <si>
    <t>Influenza-Like Illness;Influenza</t>
  </si>
  <si>
    <t>H-35841</t>
  </si>
  <si>
    <t>Elissa Perkins, MD, MPH</t>
  </si>
  <si>
    <t>Boston University</t>
  </si>
  <si>
    <t>&lt;br&gt;        Inclusion Criteria:&lt;br&gt;&lt;br&gt;          -  Adult patients 21 years of age or older&lt;br&gt;&lt;br&gt;          -  Presenting to the BMC main ED or Urgent Care area with influenza-like illness&lt;br&gt;&lt;br&gt;          -  Physician ordered an influenza A/B diagnostic test&lt;br&gt;&lt;br&gt;        Exclusion Criteria:&lt;br&gt;&lt;br&gt;          -  Previously enrolled in the study&lt;br&gt;&lt;br&gt;          -  Any Influenza test result already available at the time approached by the ED RA&lt;br&gt;&lt;br&gt;          -  Physician ordered comprehensive multiplex PCR respiratory pathogen assay instead of an&lt;br&gt;             initial influenza A/B-only test.&lt;br&gt;&lt;br&gt;          -  Unable to give informed consent&lt;br&gt;</t>
  </si>
  <si>
    <t>Time to Disposition</t>
  </si>
  <si>
    <t>Delivery of prescription or administration of antibiotics</t>
  </si>
  <si>
    <t>Positive Airway Pressure for the Treatment of the Obstructive Sleep Apnea Syndrome in Children With Down Syndrome (Stage 2)</t>
  </si>
  <si>
    <t>Behavioral: Family-informed intervention;Behavioral: Standard Clinical Care</t>
  </si>
  <si>
    <t>https://clinicaltrials.gov/show/NCT04132999</t>
  </si>
  <si>
    <t>PAP for Children With DS and OSAS</t>
  </si>
  <si>
    <t>NCT04132999</t>
  </si>
  <si>
    <t>R61HL151253-01;20-017512</t>
  </si>
  <si>
    <t>Ignacio E Tapia, MD</t>
  </si>
  <si>
    <t>tapia@email.chop.edu</t>
  </si>
  <si>
    <t>267-426-5842</t>
  </si>
  <si>
    <t>National Institutes of Health (NIH);National Heart, Lung, and Blood Institute (NHLBI);Children's Hospital Medical Center, Cincinnati;University of Pennsylvania</t>
  </si>
  <si>
    <t>&lt;br&gt;        Inclusion Criteria:&lt;br&gt;&lt;br&gt;          -  Clinical referral for PAP initiation to treat OSAS&lt;br&gt;&lt;br&gt;          -  Ages 6-18 years&lt;br&gt;&lt;br&gt;          -  Children are able to cooperate with testing&lt;br&gt;&lt;br&gt;          -  Naive to PAP treatment&lt;br&gt;&lt;br&gt;        Exclusion Criteria:&lt;br&gt;&lt;br&gt;          -  Major illnesses, such as leukemia or severe cyanotic congenital heart disease listed&lt;br&gt;             for cardiac transplant.&lt;br&gt;&lt;br&gt;          -  Family planning to move out of the city within the next year&lt;br&gt;&lt;br&gt;          -  Children in foster care&lt;br&gt;&lt;br&gt;          -  Child with previously treated with PAP&lt;br&gt;&lt;br&gt;          -  Caregivers who do not speak English well enough to complete behavioral and performance&lt;br&gt;             measures.&lt;br&gt;</t>
  </si>
  <si>
    <t>Effect of PAP adherence on quality of life and neurobehavioral outcomes;Efficacy of INT-PAP in promoting PAP adherence;Efficacy of CON in promoting PAP adherence;Effect of PAP adherence in children with DS and OSAS on patient-centered outcomes and family-relevant outcomes identified during the R61 phase of this research</t>
  </si>
  <si>
    <t>Role of Steroids in Acute Viral Lower Respiratory Tract Infections: A Randomized Double Blind Placebo Controlled Trial - SAVI-LRTI trial</t>
  </si>
  <si>
    <t>Intervention1: inj. hydrocortisone: 100mg vial 5mg/kg/dose thrice daily for 3 days&lt;br&gt;Control Intervention1: Inj cefotaxime: 250mg vial 5mg/kg/day thrice daily for 3 days. similar looking vial withrespect to intervention drug&lt;br&gt;</t>
  </si>
  <si>
    <t>http://www.ctri.nic.in/Clinicaltrials/pmaindet2.php?trialid=12039</t>
  </si>
  <si>
    <t>Role of steroids in viral respiratory tract infections in children</t>
  </si>
  <si>
    <t>CTRI/2017/02/007782</t>
  </si>
  <si>
    <t>Randomized, Parallel Group, Placebo Controlled Trial&lt;br&gt;  Method of generating randomization sequence:Computer generated randomization  Method of allocation concealment:Sequentially numbered, sealed, opaque envelopes  Blinding and masking:Participant, Investigator and Outcome Assessor Blinded</t>
  </si>
  <si>
    <t>Laxman hanmanthappa bidari</t>
  </si>
  <si>
    <t>Health Condition 1: null- children age group from completed 1 month to 30 months with viral LRTIS (bronchiolitis,viral pneumonia)</t>
  </si>
  <si>
    <t>Dr GOVIND BENKATTI</t>
  </si>
  <si>
    <t>Dr. Bidari ashwini hospital bld road bijapur. Dr. Bidari ashwini hospital bld road bijapur.</t>
  </si>
  <si>
    <t>govind.pgi@gmail.com</t>
  </si>
  <si>
    <t>DR. BIDARIS ASHWINI INSTITUTE OF CHILD HEALTH AND RESEARCH CENTER</t>
  </si>
  <si>
    <t>Dr. Bidari ashwini hospital blde road bijapur. Dr. Bidari ashwini hospital bld road bijapur.</t>
  </si>
  <si>
    <t>Inclusion criteria: children aged from completed 1 to 30 months with clinically diagnosed acute viral LRTIS pneumonia or bronchiolitis admitted in PICU with moderate and severe respiratory distress and/or failure</t>
  </si>
  <si>
    <t>Exclusion criteria: 1.suspected and/or diagnosed bacterial pneumonia &lt;br/ &gt;&lt;br&gt;2.pneumonia with parapneumonic effusion &lt;br/ &gt;&lt;br&gt;3.pulmonary oedema (cardiogenic and non cardiogenic) &lt;br/ &gt;&lt;br&gt;4.systemic infection causing respiratory infection &lt;br/ &gt;&lt;br&gt;5.cardiac disease &lt;br/ &gt;&lt;br&gt;6. children who have received any systemic steroids for more than 24 hours prior to admission &lt;br/ &gt;&lt;br&gt;chronic or recurrent lung diseases &lt;br/ &gt;&lt;br&gt;debilitating neurological illnesses</t>
  </si>
  <si>
    <t>length of hospital stayTimepoint: Admission to discharge</t>
  </si>
  <si>
    <t>duration of wheeze &lt;br/ &gt;&lt;br&gt;duration of respiratory distress &lt;br/ &gt;&lt;br&gt;duration of oxygen therapy &lt;br/ &gt;&lt;br&gt;need of ventilationTimepoint: Admission to discharge</t>
  </si>
  <si>
    <t>Jan  9 2015 12:00AM</t>
  </si>
  <si>
    <t>INSTITUTIONAL</t>
  </si>
  <si>
    <t>Effectiveness of the IQM‚Äù-Peer-Review-Procedure to improve in-patient outcome-quality - a pragmatic cluster-randomized controlled trial (IMPRESS)</t>
  </si>
  <si>
    <t>&lt;br&gt;                The IMPRESS study is a two-armed cluster-randomized controlled intervention trial embedded in a prospective hospital-cohort study. 385 IQM-member-hospitals from Germany are invited to participate. 60 hospitals with the highest in-hospital-mortality of patients who were ventilated &gt;24h are randomized into equally sized intervention group (receiving peer review consultation) and control group (standard care). The randomization procedure followed a block-randomization with a constant block-length of 10 clinics per block. The study coordination of the Center for evidence-based healthcare, TU Dresden developed the randomization list. To build balanced groups the participating hospitals will be stratified according to the number of patients/year (median-split) and hospital ownership (public, private, non-profit, university hospital).&lt;br&gt;&lt;br&gt;                Within 4 months after randomization the intervention group gets one standardized peer-review (intervention) regarding ventilation structures and processes through educated peers from a different hospital in the IQM network between the 06/01/2017 and 12/31/2017. The control group will not get any peer-review intervention regarding ventilation procedures between the 06/01/2017 and 12/31/2017. Participating hospitals which are not categorized to the highest in-hospital mortality of patients who were ventilated &gt;24h will not be randomized and will be assigned to the observation group.&lt;br&gt;&lt;br&gt;                To secure high data quality and safety the data-processing and data-analyzing sites are separated. The data analysts are blinded/masked to the allocated group of hospitals. Two analyses are planned. First, in the confirmatory analysis the primary outcome will be evaluated. Second, the explorative analysis will evaluate</t>
  </si>
  <si>
    <t>http://isrctn.com/ISRCTN10188560</t>
  </si>
  <si>
    <t>Effectiveness of a collegial consultation procedure to improve in-patient care - a pragmatic cluster randomized controlled trial</t>
  </si>
  <si>
    <t>ISRCTN10188560</t>
  </si>
  <si>
    <t>Cluster randomised controlled trial (Other)</t>
  </si>
  <si>
    <t>German Research Centre for Air and Space Travel (DLR)</t>
  </si>
  <si>
    <t>Primary: ventilation &gt;24h                Secondary: stroke, heart attack, COPD, pneumonia, colorectal resection &lt;br&gt;Not Applicable</t>
  </si>
  <si>
    <t>01VSF16013</t>
  </si>
  <si>
    <t>Felix</t>
  </si>
  <si>
    <t>Walther</t>
  </si>
  <si>
    <t>Center for evidence-based healthcare                    Fetscherstra√üe 74</t>
  </si>
  <si>
    <t>felix.walther@ukdd.de</t>
  </si>
  <si>
    <t>+49 (0)351 4581 9710</t>
  </si>
  <si>
    <t>Innovation fund of the Joint Federal Committee</t>
  </si>
  <si>
    <t>Inclusion criteria: &lt;br&gt;                Hospital:&lt;br&gt;                1. Member of the Association Initiative Quality in Medicine&lt;br&gt;                2. Located in Germany&lt;br&gt;                3. Treating 10 patients in 2016 who were ventilated &gt; 24h&lt;br&gt;                4. Consented into the study in the written form&lt;br&gt;</t>
  </si>
  <si>
    <t>Age- and sex-adjusted mean inpatient mortality rate of hospitals in the intervention or control group within one year before (baseline) and one year follow-up after the peer-review procedure (post-intervention). The primary outcome is measured for patients who receive ventilation &gt;24h</t>
  </si>
  <si>
    <t>Age- and sex-adjusted mean inpatient mortality rate of every participating hospital regardless of observation, intervention or control group in 2016, 2017 and 2018. The secondary outcome is measured for patients who receive ventilation &gt;24h and colorectal resection or patients with myocardial infarction, stroke, COPD and pneumonia, respectively. For all analyses the unit of analysis is the hospital, not the individual patient.</t>
  </si>
  <si>
    <t>A publication in high impact-peer-reviewed journals is planned. The aim is to fully publish the results of confirmatory and exploratory analysis by 06/01/2020.         IPD sharing statement        The datasets generated during and/or analysed during the current study are not expected to be made available. The transfer and use of hospital-accounting data of every hospital underlies the German medical data protection laws due to a patient-relevance and an anonymization and its transfer is strictly bounded to the use of the IMPRESS study due to the patient-relevant details and is guaranteed in the participant (hospital) information sheet. This highly sensitive data is held in a separate position/ organization of trust which will aggregate and anonymize the data. After this process the Center for Evidence-based healthcare will get the data for the realization of the confirmatory and exploratory analysis.</t>
  </si>
  <si>
    <t>Ethics committee TU Dresden; registered at institutional review board (IRB): Office for Human Research Protections (OHRP); identification numbers: IRB00001473 and IORG0001076; Date of approval: 24/04/2017</t>
  </si>
  <si>
    <t>simple tube thoracostomy versus surgical debridement in complicated parapneumonic empyema management</t>
  </si>
  <si>
    <t>Intervention 1: The intervention group are treated by a simple Tube Thoracostomy . Intervention 2: The control group are prepared for surgery and undergo debridement for draining empyema and inserting the chest tube.</t>
  </si>
  <si>
    <t>http://en.irct.ir/trial/25992</t>
  </si>
  <si>
    <t>simple tube thoracostomy versus surgery in pleural infection management</t>
  </si>
  <si>
    <t>IRCT20170504033818N2</t>
  </si>
  <si>
    <t>Randomization: Randomized, Blinding: Not blinded, Placebo: Not used, Assignment: Parallel, Purpose: Treatment, Randomization description: Patients are alternately divided into two groups in the order of hospitalization.</t>
  </si>
  <si>
    <t>Islamic Azad University Najafabad Branch</t>
  </si>
  <si>
    <t>Condition 1: empyema. Condition 2: empyema after pneumonia. Condition 3: pleural effusion. Condition 4: empyema without fistula. &lt;br&gt;Pyothorax &lt;br&gt;Pneumonia, unspecified &lt;br&gt;Pleural effusion, not elsewhere classified &lt;br&gt;Pyothorax without fistula</t>
  </si>
  <si>
    <t>Shima jafari jebeli</t>
  </si>
  <si>
    <t>Shariati Hospital</t>
  </si>
  <si>
    <t>shimajafari8998@gmail.com</t>
  </si>
  <si>
    <t>+98 31 3627 2001</t>
  </si>
  <si>
    <t>Behnam Yazdani</t>
  </si>
  <si>
    <t>Dr shariati Hospital</t>
  </si>
  <si>
    <t>dr.yazdani@pmd.iaun.ac.ir</t>
  </si>
  <si>
    <t>+98 31 3628 1630</t>
  </si>
  <si>
    <t>Inclusion criteria: suffering from empyema - that has been proved using pleural fluid aspiration - due to the fluid accumulation following pneumonia&lt;br&gt;undergoing the second phase of the empyema</t>
  </si>
  <si>
    <t>Exclusion criteria: impossibility of anesthesia due to the associated conditions that increases the risk of surgical treatment&lt;br&gt;the presence of bronchopleural fistula&lt;br&gt;empyema with multiple loculations that is not treated only using the chest tube.&lt;br&gt;empyema in the first or third phase&lt;br&gt;empyema after surgery or trauma</t>
  </si>
  <si>
    <t>Complications after discharge. Timepoint: one week and one month. Method of measurement: Fever, respiratory distress and difficulty in breathing.;Duration of each treatment procedure. Timepoint: from the beginning of the patient‚Äôs admission to the end of the medication taking. Method of measurement: the number of the recorded days.</t>
  </si>
  <si>
    <t>Recurrence after recovery. Timepoint: one week and one month after discharge. Method of measurement: signs , symptoms and paraclinical results.;The duration of hospitalization. Timepoint: The date of admission to patient discharge. Method of measurement: the number of the recorded days.;The duration of having chest tube. Timepoint: From the chest tube insertion to its removal. Method of measurement: the number of the recorded days.;Duration of each treatment procedure. Timepoint: from the beginning of the patient‚Äôs admission to the end of the medication taking. Method of measurement: the number of the recorded days.</t>
  </si>
  <si>
    <t>Effects of Abatacept on Myocarditis in Rheumatoid Arthritis</t>
  </si>
  <si>
    <t>Drug: Abatacept;Drug: Adalimumab</t>
  </si>
  <si>
    <t>https://clinicaltrials.gov/show/NCT03619876</t>
  </si>
  <si>
    <t>NCT03619876</t>
  </si>
  <si>
    <t>Rheumatoid Arthritis;Myocardial Inflammation</t>
  </si>
  <si>
    <t>July 10, 2019</t>
  </si>
  <si>
    <t>AAAS2235</t>
  </si>
  <si>
    <t>Laura Geraldino-Pardilla, MD;Laura Geraldino-Pardilla, MD;Laura Geraldino-Pardilla, MD</t>
  </si>
  <si>
    <t>;lbg2124@columbia.edu;lbg2124@columbia.edu</t>
  </si>
  <si>
    <t>;212-305-4308;</t>
  </si>
  <si>
    <t>CUMC;</t>
  </si>
  <si>
    <t>Bristol-Myers Squibb</t>
  </si>
  <si>
    <t>&lt;br&gt;        Inclusion Criteria:&lt;br&gt;&lt;br&gt;          -  Written informed consent signed by the subject.&lt;br&gt;&lt;br&gt;          -  Patients age &gt; 18 years.&lt;br&gt;&lt;br&gt;          -  Fulfilling the American College of Rheumatology 2010 classification criteria for RA.&lt;br&gt;&lt;br&gt;          -  MTX for = 8 weeks at = 15mg weekly or on at least 7.5mg of methotrexate weekly for =8&lt;br&gt;             weeks with a documented intolerance of higher MTX doses, and on a stable dose for the&lt;br&gt;             previous 4 weeks;&lt;br&gt;&lt;br&gt;          -  Na√Øve to biologic treatment.&lt;br&gt;&lt;br&gt;          -  If the subject is a woman with childbearing potential, a urine sample will be taken&lt;br&gt;             for a pregnancy test. The results of the pregnancy test must be negative.&lt;br&gt;&lt;br&gt;        Exclusion Criteria:&lt;br&gt;&lt;br&gt;          -  Prior biologic use.&lt;br&gt;&lt;br&gt;          -  Any prior self-reported physician diagnosed CV event (myocardial infarction; angina;&lt;br&gt;             stroke or Transient Ischemic Attack (TIA); heart failure; prior CV procedure (i.e.,&lt;br&gt;             coronary artery bypass graft, angioplasty, valve replacement, pacemaker).&lt;br&gt;&lt;br&gt;          -  Active history of cancer.&lt;br&gt;&lt;br&gt;          -  Prior use of immune checkpoint inhibitors.&lt;br&gt;&lt;br&gt;          -  Known pregnancy, HIV, hepatitis B, hepatitis C, active (or untreated latent)&lt;br&gt;             tuberculosis.&lt;br&gt;</t>
  </si>
  <si>
    <t>Change in myocardial FDG uptake in RA patients treated with abatacept vs adalimumab.</t>
  </si>
  <si>
    <t>Prevalence of T cell subpopulations associated with myocardial FDG uptake in RA patients treated with abatacept vs adalimumab.</t>
  </si>
  <si>
    <t>Kent State University / Price Chopper Wellness Promotion Study</t>
  </si>
  <si>
    <t>Behavioral: Multimodal hygiene intervention</t>
  </si>
  <si>
    <t>https://clinicaltrials.gov/show/NCT03454009</t>
  </si>
  <si>
    <t>Kent State University / Price Chopper Employee Wellness Study</t>
  </si>
  <si>
    <t>NCT03454009</t>
  </si>
  <si>
    <t>Kent State University</t>
  </si>
  <si>
    <t>Acute Respiratory Infection;Influenza-like Illness;Gastrointestinal Infection</t>
  </si>
  <si>
    <t>18-052</t>
  </si>
  <si>
    <t>Maggie Stedman-Smith, Ph.D.</t>
  </si>
  <si>
    <t>Kent State University, College of Public Health</t>
  </si>
  <si>
    <t>The Golub Corporation, Price Chopper / Market 32;Cascades Tissue Group</t>
  </si>
  <si>
    <t>&lt;br&gt;        Inclusion Criteria:&lt;br&gt;&lt;br&gt;          -  At least 18 years or older&lt;br&gt;&lt;br&gt;          -  No known allergies to alcohol or surface disinfecting wipes;&lt;br&gt;&lt;br&gt;          -  Works at least 30% of office hours at the study host site;&lt;br&gt;&lt;br&gt;          -  Consent to receiving emails from Kent State University.&lt;br&gt;&lt;br&gt;        Exclusion Criteria:&lt;br&gt;&lt;br&gt;          -  Under 18 years of age;&lt;br&gt;&lt;br&gt;          -  Known allergies to alcohol or surface disinfecting wipes;&lt;br&gt;&lt;br&gt;          -  Works less than 30% of office hours at the study host site;&lt;br&gt;&lt;br&gt;          -  Does not consent to receiving emails from Kent State University.&lt;br&gt;</t>
  </si>
  <si>
    <t>Reduction in ARI/ILI/GI infections as Self-Reported in Questionnaire;Reduction in Absenteeism as Self-Reported in Questionnaire;Reduction in Presenteeism as Self-Reported in Questionnaire</t>
  </si>
  <si>
    <t>Reduction in ARI/ILI/GI Infections among those at Highest Risk for Complications as Self-Reported in Questionnaire;Improvement in Hygiene Behaviors as Self-Reported in Questionnaire;Improvement in Hygiene-Related Attitudinal Beliefs as Self-Reported in Questionnaire</t>
  </si>
  <si>
    <t>Impact of a Feedback Device, CPRmeter¬Æ, on Chest Compression Quality Preservation During Cardio-pulmonary Resuscitation: A Manikin Study</t>
  </si>
  <si>
    <t>Device: CPRmeter (feedback device) with feedback;Device: CPRmeter (feedback device) without feedback;Device: CPRmeter (feedback device) with feedback;Device: CPRmeter (feedback device) without feedback;Device: CPRmeter (feedback device) with feedback;Device: CPRmeter (feedback device) without feedback;Device: CPRmeter (feedback device) with feedback;Device: CPRmeter (feedback device) without feedback</t>
  </si>
  <si>
    <t>https://clinicaltrials.gov/show/NCT03140202</t>
  </si>
  <si>
    <t>Compression Is Life In Cardiac Arrest - Quality Study (CILICA-QS)</t>
  </si>
  <si>
    <t>NCT03140202</t>
  </si>
  <si>
    <t>A16-D51-VOL.30</t>
  </si>
  <si>
    <t>Clement BULEON, MD;Clement BULEON, MD;Clement BULEON, MD;Clement BULEON, MD;Clement BULEON, MD;Clement BULEON, MD;Clement BULEON, MD;Clement BULEON, MD;Clement BULEON, MD;Clement BULEON, MD;Clement BULEON, MD;Clement BULEON, MD;Clement BULEON, MD;Clement BULEON, MD;Clement BULEON, MD</t>
  </si>
  <si>
    <t>;buleon-c@chu-caen.fr;buleon-c@chu-caen.fr;;buleon-c@chu-caen.fr;buleon-c@chu-caen.fr;;buleon-c@chu-caen.fr;buleon-c@chu-caen.fr;;buleon-c@chu-caen.fr;buleon-c@chu-caen.fr;;buleon-c@chu-caen.fr;buleon-c@chu-caen.fr</t>
  </si>
  <si>
    <t>;+(33)231064736;+(33)231064736;;+(33)231064736;+(33)231064736;;+(33)231064736;+(33)231064736;;+(33)231064736;+(33)231064736;;+(33)231064736;+(33)231064736</t>
  </si>
  <si>
    <t>Medical Simulation Center Normandie Simulation en Sante;;Medical Simulation Center Normandie Simulation en Sante;;Medical Simulation Center Normandie Simulation en Sante;;Medical Simulation Center Normandie Simulation en Sante;;Medical Simulation Center Normandie Simulation en Sante;</t>
  </si>
  <si>
    <t>&lt;br&gt;        Inclusion Criteria:&lt;br&gt;&lt;br&gt;          -  Operational staff of University hospital of Caen pre-hospital unit&lt;br&gt;&lt;br&gt;          -  Ability in CardioPulmonary Resuscitation&lt;br&gt;&lt;br&gt;        Exclusion Criteria:&lt;br&gt;&lt;br&gt;          -  medical contraindication&lt;br&gt;&lt;br&gt;          -  refusal&lt;br&gt;      ;&lt;br&gt;        Inclusion Criteria:&lt;br&gt;&lt;br&gt;          -  Operational staff of University hospital of Caen pre-hospital unit&lt;br&gt;&lt;br&gt;          -  Ability in CardioPulmonary Resuscitation&lt;br&gt;&lt;br&gt;        Exclusion Criteria:&lt;br&gt;&lt;br&gt;          -  medical contraindication&lt;br&gt;&lt;br&gt;          -  refusal&lt;br&gt;      ;&lt;br&gt;        Inclusion Criteria:&lt;br&gt;&lt;br&gt;          -  Operational staff of University hospital of Caen pre-hospital unit&lt;br&gt;&lt;br&gt;          -  Ability in CardioPulmonary Resuscitation&lt;br&gt;&lt;br&gt;        Exclusion Criteria:&lt;br&gt;&lt;br&gt;          -  medical contraindication&lt;br&gt;&lt;br&gt;          -  refusal&lt;br&gt;      ;&lt;br&gt;        Inclusion Criteria:&lt;br&gt;&lt;br&gt;          -  Operational staff of University hospital of Caen pre-hospital unit&lt;br&gt;&lt;br&gt;          -  Ability in CardioPulmonary Resuscitation&lt;br&gt;&lt;br&gt;        Exclusion Criteria:&lt;br&gt;&lt;br&gt;          -  medical contraindication&lt;br&gt;&lt;br&gt;          -  refusal&lt;br&gt;</t>
  </si>
  <si>
    <t>Correct compression score;Correct compression score;Correct compression score</t>
  </si>
  <si>
    <t>Decrease time of 30% of correct compression score;Chest compression depth;Chest compression rate;Percentage of chest compression without leaning;Percentage of chest compression with correct depth;Percentage of correct chest compression rate;Participants' fatigue (Borg's scale)</t>
  </si>
  <si>
    <t>EUCTR2015-003026-14-LV</t>
  </si>
  <si>
    <t>Community-Acquired Bacterial Pneumonia &lt;br&gt;MedDRA version: 19.1Level: LLTClassification code 10010120Term: Community acquired pneumoniaSystem Organ Class: 100000004862;Therapeutic area: Diseases [C] - Respiratory Tract Diseases [C08]</t>
  </si>
  <si>
    <t>Inclusion criteria: &lt;br&gt; 1. Male and female 18 years of age or older.&lt;br&gt;‚Ä¢ Patients from a nursing home setting may be enrolled if they are normally ambulatory and are not on enteral feeding&lt;br&gt;2. Evidence of acute onset of CABP.&lt;br&gt;Subjects must have at least 2 of the following clinical signs and symptoms (new or worsening):&lt;br&gt;‚Ä¢ Cough&lt;br&gt;‚Ä¢ Production of purulent sputum consistent with a bacterial infection&lt;br&gt;‚Ä¢ Difficulty breathing (dyspnea)&lt;br&gt;‚Ä¢ Chest pain due to pneumonia&lt;br&gt;Subjects must also have at least 3 of the following findings:&lt;br&gt;‚Ä¢ Fever (oral temperature &gt; 38¬∞C or equivalent) within 24 hours prior to randomization&lt;br&gt;‚Ä¢ Hypothermia (oral temperature &lt; 35¬∞C or equivalent) within 24 hours prior to randomization&lt;br&gt;‚Ä¢ Tachycardia (&gt; 100 beats per minute)&lt;br&gt;‚Ä¢ Tachypnea (elevated respiratory rate &gt;18 breaths per minute)&lt;br&gt;Subjects must also have at least 1 of the following findings:&lt;br&gt;‚Ä¢ Hypoxemia (oxygen saturation &lt; 90% or PaO2 &lt; 60 mmHg on room air or with subject‚Äôs baseline [pre-CABP under study] supplemental oxygen flow rate)&lt;br&gt;‚Ä¢ Clinical evidence of pulmonary consolidation and/or presence of pulmonary rales&lt;br&gt;‚Ä¢ An elevated white blood cell count (WBC) &gt; 10,000/mm3 or 15% immature neutrophils (bands), regardless of total peripheral WBC count or leukopenia with WBC &lt; 4500/mm3&lt;br&gt;3. Presence of lobar, multilobar, or patchy parenchymal infiltrate(s) consistent with acute bacterial pneumonia on a pulmonary imaging study (e.g., chest radiograph [CXR] [posteroanterior and lateral preferred; single view acceptable if conclusive] or computed tomography [CT] of thorax) as per local standard of care within 48 hours before the first dose of study drug.&lt;br&gt;4. PORT risk class of II, III, IV or V (PSI Score greater than 50). Subjects may be initially screened based on meeting CURB-65 score of 2 to 4. PORT risk class II will be limited to 25% of randomized subjects.&lt;br&gt;5. In the opinion of the investigator, the subject must be a suitable candidate for possible IV to oral switch antibiotic therapy and must also be able to swallow large tablets/capsules intact without crushing.&lt;br&gt;6. Females of childbearing potential (including females less than 2 years post-menopausal) must have a negative pregnancy test prior to enrollment. Sexually active women and men with partners of childbearing potential must agree to use an acceptable form of contraception, as determined by the investigator (e.g., abstinence, oral contraceptives, double barrier methods, hormonal injectable, transdermal, or implanted contraceptives, tubal ligation, or vasectomy) during participation in the study and through the Follow-up Visit (Day 28). Female partners of male subjects should also use an additional reliable method of contraception, such as spermicide with male or female condoms, cervical sponge, intrauterine device, cervical cap or diaphragm, or oral, implantable, transdermal, or injectable contraceptives during study and through the Follow-up Visit (Day 28).&lt;br&gt;7. In the opinion of the investigator, the subject must be able and willing to comply with protocol requirements.&lt;br&gt;8. A written, voluntarily signed informed consent must be obtained from the subject or where allowed by local regulations, legally authorized representative, in accordance with local regulations, before the initiation of any study-related procedures. The subject or legally authorized representative must be able to read and/or understand the informed consent form as required by the legal jurisdiction and the institutional review board/independent ethics committee where the subjec</t>
  </si>
  <si>
    <t>Exclusion criteria: &lt;br&gt;1. A medical history of significant hypersensitivity or allergic reaction&lt;br&gt;to antibiotics of the quinolone or oxazolidinone class or study drug&lt;br&gt;excipients according to the investigator&lt;br&gt;2. Any infection expected to require other systemic antibiotics in&lt;br&gt;addition to study drug&lt;br&gt;3. Receipt of systemic antibiotic therapy in the 7 days before enrollment&lt;br&gt;‚Ä¢ one dose of a single potentially effective, short-acting antibacterial&lt;br&gt;drug or drug regimen for CABP within 24 hours before enrollment is&lt;br&gt;allowed - limited to 25% of enrolled patients&lt;br&gt;4. Respiratory infection confirmed or suspected to be secondary to&lt;br&gt;hospital-required or ventilator-associated pneumonia or requires&lt;br&gt;treatment in an intensive care setting, or mechanical ventilation&lt;br&gt;5. Current or suspected diagnosis of viral, fungal, or aspiration&lt;br&gt;pneumonia, noninfectious causes of pulmonary infiltrates, lung cancer,&lt;br&gt;cystic fibrosis, tuberculosis, empyema (not including sterile&lt;br&gt;parapneumonic effusions)&lt;br&gt;6. Known anatomical or pathological obstruction or history of&lt;br&gt;bronchiectasis or GOLD Stage 4 COPD or history of post obstructive&lt;br&gt;pneumonia&lt;br&gt;7. Severely compromised immune system&lt;br&gt;8. Other exclusions include those described in the safety label for drugs&lt;br&gt;in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t>
  </si>
  <si>
    <t>Main Objective: The primary objective is to assess the noninferiority of clinical efficacy of intravenous (IV) to oral delafloxacin in adult subjects with community-acquired bacterial pneumonia (CABP) based on Early Clinical Response (ECR) defined as improvement at 96 hours (¬± 24 hours) after the first dose of study drug compared to IV to oral moxifloxacin in the Intent-to-Treat (ITT) population.;Secondary Objective: ‚Ä¢ To assess the clinical efficacy of IV to oral delafloxacin in adult subjects with CABP based on Clinical Outcome at the Test of Cure (TOC) visit, 5 to 10 days after the last dose of study drug, compared to IV to oral comparator study drug arm in the CE and ITT populations.&lt;br&gt;‚Ä¢ To assess the noninferiority of clinical efficacy of IV to oral delafloxacin in adult subjects with CABP based on ECR compared to IV to oral moxifloxacin in the microbiologic ITT (MITT) population.&lt;br&gt;‚Ä¢ To assess the microbiologic response to delafloxacin in respiratory pathogens.&lt;br&gt;‚Ä¢ To assess the safety and tolerability of IV to oral delafloxacin in adult subjects with CABP.&lt;br&gt;‚Ä¢ To assess the all-cause mortality in adult subjects with CABP on Day 28.&lt;br&gt;‚Ä¢ To assess delafloxacin pharmacokinetics (PK) in adult subjects with CABP.;Primary end point(s): The primary efficacy endpoint is the ECR defined as improvement at 96 hours (¬± 24 hours) after first dose of study drug in at least 2 of the following symptoms: chest pain, frequency or severity of cough, amount and quality of productive sputum and difficulty breathing and no worsening of any of the other symptoms in the ITT population.;Timepoint(s) of evaluation of this end point: Day 4&lt;br&gt;</t>
  </si>
  <si>
    <t>Secondary end point(s): The secondary efficacy endpoints are:&lt;br&gt;‚Ä¢ ECR with the addition of improvement in vital signs and no worsening of the 4 symptoms required as Response in the ITT populations.&lt;br&gt;‚Ä¢ Clinical Outcome at TOC (Clinically Evaluable [CE] and ITT population)&lt;br&gt;‚Ä¢ Clinical outcome at the end of treatment (EOT)&lt;br&gt;‚Ä¢ ECR in MITT population&lt;br&gt;‚Ä¢ Microbiologic response (ME and MITT)&lt;br&gt;‚Ä¢ All-cause mortality (ITT)&lt;br&gt;&lt;br&gt;;Timepoint(s) of evaluation of this end point: Clinical Outcome at the Test of Cure (TOC) visit, 5 to 10 days after the last dose of study drug&lt;br&gt;All-cause mortality (ITT)- Day 28 &lt;br&gt;96 h ¬± 24 h for Early Clinical Response&lt;br&gt;</t>
  </si>
  <si>
    <t>Evaluation of the effect of intratracheal Salbutamol in addition to Surfactant on clinical course of neonates with respiratory distress syndrome with gestational age less than 34 weeks and 7 days and more than 1000 g weight</t>
  </si>
  <si>
    <t>Intervention 1: Intervention group: Neonates in intervention group are first treated with Surfactant (2.5ml/kg) and 8 hours after initial dose, subsequent dose (1.25 ml/kg) is received. After receiving Surfactant, neonates in intervention group are treated with intratracheal Salbutamol (0.1 mg/kg). Intervention 2: Control group: Neonates in control group are first treated with Surfactant (2.5ml/kg) and 8 hours after initial dose, subsequent dose (1.25 ml/kg) is received. After receiving Surfactant, neonates in control group are received nothing.</t>
  </si>
  <si>
    <t>http://en.irct.ir/trial/33535</t>
  </si>
  <si>
    <t>Salbutamol and neonatal respiratory distress syndrome</t>
  </si>
  <si>
    <t>IRCT20180826040877N1</t>
  </si>
  <si>
    <t>Razieh Goudarzi</t>
  </si>
  <si>
    <t>Isfahan University of Mediacal Sciene, Hezar Jrib street, Isfahan City</t>
  </si>
  <si>
    <t>dr.goudarzi1984@gmail.com</t>
  </si>
  <si>
    <t>+98 917 368 2967</t>
  </si>
  <si>
    <t>Zohreh Badiei</t>
  </si>
  <si>
    <t>Osfahan University of Mediacal Science, Hezar Jrib Street, Isfahan City</t>
  </si>
  <si>
    <t>Badeie@med.mui.ac.ir</t>
  </si>
  <si>
    <t>245 days</t>
  </si>
  <si>
    <t>Inclusion criteria: Age less tan 34 weeks and 7 days&lt;br&gt;Weight more than 1000 grams&lt;br&gt;Documented respiratory distress syndrome based on clinical findings and chest- X- Ray</t>
  </si>
  <si>
    <t>Exclusion criteria: Birth trauma&lt;br&gt;Major congenital anomalies&lt;br&gt;Perinatal asphyxia&lt;br&gt;Five minutes apgar score &lt;=3&lt;br&gt;Severe metabolic acidosis at birth&lt;br&gt;Positive blood culture&lt;br&gt;Parent's unwillingness</t>
  </si>
  <si>
    <t>INSURE Failure. Timepoint: During hospitalization. Method of measurement: Clinical examination.;Duration of N-CPAP need. Timepoint: During hospitalization. Method of measurement: observation.;Duration of oxygen need. Timepoint: During hospitalization. Method of measurement: observation.;Mortality. Timepoint: During hospitalization. Method of measurement: observation.;Duration of hospitalization. Timepoint: During hospitalization. Method of measurement: Extract from patient's profile.</t>
  </si>
  <si>
    <t>Pneumothorax. Timepoint: During hospitalization. Method of measurement: Chest X ray.</t>
  </si>
  <si>
    <t>Justification or reason for indecision in sharing IPD is The decision is made at the end of study.</t>
  </si>
  <si>
    <t>Ethics connittee of Isfahan University of Medical Science</t>
  </si>
  <si>
    <t>Nasal High Flow therapy versus standard oxygen delivery for Children with Acute Hypoxemic Respiratory Failure - a Randomised Controlled Trial to evaluate hospital length of stay and treatment failure.</t>
  </si>
  <si>
    <t>Nasal High Flow Oxygen Delivery at a weight prescribed flow rate for the duration of oxygen requirement. Initially FiO2 is set at 0.21 and SpO2 observed for 10 minutes. If SpO2 remains less than 90/92% (hospital threshold dependent) after 10 minutes then FiO2 is increased and titrated to achieve SpO2 greater than or equal to 90/92%. If patient presents with SpO2 less than 85% then FiO2 is immediately increased to achieve SpO2 equal to or greater than 90/92%. FiO2 is adjusted to achieve and maintain SpO2 of 90/92-98% avoiding long periods of hyperoxia with SpO2 of 100%. For any flow rates greater than 25 L/min the flow rates are increased gradually over two minutes at commencement, and observe how the flow rates are tolerated. These alterations are made by the treating physician or nurse in attendance and recorded on the patients respiratory observation chart.</t>
  </si>
  <si>
    <t>https://anzctr.org.au/ACTRN12618000210279.aspx</t>
  </si>
  <si>
    <t>Nasal High Flow therapy for Children with Acute Hypoxemic Respiratory Failure</t>
  </si>
  <si>
    <t>ACTRN12618000210279</t>
  </si>
  <si>
    <t>Paediatric Critical Care Research Group</t>
  </si>
  <si>
    <t>Acute respiratory failure; &lt;br&gt;Acute respiratory failure;Respiratory - Other respiratory disorders / diseases</t>
  </si>
  <si>
    <t>National Health and Medical Research Council;E.W. AI Thrasher Award (Thrasher Research Fund);Lady Cilento Children's Hospital</t>
  </si>
  <si>
    <t>Inclusion criteria: Children aged 1-4 years of age (up to but excluding 5th birthday) with the clinical diagnosis of an Acute Hypoxemic Respiratory Failure disease process such as acute lower respiratory tract infection or asthma, or pnuemonia as examples, and an oxygen requirement in room air (SpO2 &lt;90/92%)&lt;br&gt;Included are infants with reactive airway disease &gt;12 months and an oxygen requirement in room air (SpO2 &lt;90/92%). This includes infants &gt;12 months with the diagnosis of bronchiolitis&lt;br&gt;Informed consent from parents or guardians</t>
  </si>
  <si>
    <t>Exclusion criteria: Oxygen requirement and therapy in the emergency department existed for longer than 4 hours prior to inclusion (excludes oxygen given in ambulance or other hospital)&lt;br&gt;Previous use of NHF therapy&lt;br&gt;Upper airway obstruction&lt;br&gt;Craniofacial malformations&lt;br&gt;Critically ill infants requiring immediate higher level of respiratory support i.e. NIV or invasive ventilation, low level of consciousness.&lt;br&gt;Basal skull fracture&lt;br&gt;Cyanotic Heart Disease&lt;br&gt;Home Oxygen therapy&lt;br&gt;Apnoeas (defined as requiring respiratory support such as NIV or mechanical ventilation)&lt;br&gt;Trauma&lt;br&gt;Cystic Fibrosis&lt;br&gt;Oncology patients&lt;br&gt;Palliative Care patients&lt;br&gt;Child protection case</t>
  </si>
  <si>
    <t>Hospital length of stay assessed by medical records[Following discharge from hospital.]</t>
  </si>
  <si>
    <t>To compare the health care costs between NHF therapy compared with standard oxygen therapy through review of medical records and current industry cost.[During study period];Proportion of intensive care admissions per treatment arm [During hospital admission];Complication of death as assessed by review of hospital medical records[During entire hospital admission];Incidence of adverse events as assessed by reviewing hospital medical records (eg. pneumothorax, cardiac arrest etc)[During entire hospital admission];To perform a subgroup analysis for children with obstructive/reactive airway disease for hospital length of stay[Post determination of discharge diagnosis based on DRG];Tolerance of allocated therapy using visual analogue scale[At two time points the tolerance of allocated therapy will be measured.  The first timepoint occurs within one hour of therapy commencement.&lt;br&gt;The second timepoint occurs at some point during 4-48 hrs post commencement of allocated therapy.  This wide time period is due to some patients being on the therapy only a few hours and also based on the results of the pilot data where patients are in hospital on average &lt;48hrs. We want to ensure we capture the comfort level prior to removal of therapy.  We capture date/time on both measurements.  Measurements are taken by both clinician and parent/guardian at the same time for each time period.];Respiratory support other than oxygen or high flow, provided (such as bubble CPAP, nasal CPAP, non-invasive ventilation or intubation with mechanical ventilation)[During entire hospital admission];At any change in therapy or escalation of care, clinical triggers are measured.  &lt;br&gt;This bundle of clinical triggers include measuring:   heart rate, respiratory rate,  oxygen requirement, early warning tool trigger/score, work of breathing, level of consciousness, cardiovascular function with impaired peripheral perfusion if any, staffing levels, seniority of clinician making the decision, involvement of ICU review.&lt;br&gt;[During entire hospital admission];Proportion of transfers to hospitals with onsite intensive care units.[During entire hospital admission];Length of additional respiratory support other than oxygen or high flow such as bubble CPAP, nasal CPAP, non-invasive ventilation or intubation with mechanical ventilation.[During entire hospital stay]</t>
  </si>
  <si>
    <t>Children's Health Service Human Research Ethics Committee</t>
  </si>
  <si>
    <t>Assessment of the Impact of Relay Timing and CPRmeter Guidance on the Quality of External Chest Compression: Compression Is Life In Cardiac Arrest - Human Study (CILICA-HS).</t>
  </si>
  <si>
    <t>Other: Guidance of the External Chest Compression;Other: Rhythm of a relay 4 minutes</t>
  </si>
  <si>
    <t>https://clinicaltrials.gov/show/NCT03817892</t>
  </si>
  <si>
    <t>Compression Is Life In Cardiac Arrest - Human Study (CILICA-HS).</t>
  </si>
  <si>
    <t>NCT03817892</t>
  </si>
  <si>
    <t>Cardiac Arrest;Cardiopulmonary Resuscitation</t>
  </si>
  <si>
    <t>17-248;2018-A02000-55</t>
  </si>
  <si>
    <t>Cl√©ment BULEON, MD;Pierre-Yves GUEUGNIAUD, MD, PhD;Eric ROUPIE, MD, PhD;Cl√©ment BULEON, MD</t>
  </si>
  <si>
    <t>;;;buleon-c@chu-caen.fr</t>
  </si>
  <si>
    <t>;;;+33(0)231064736</t>
  </si>
  <si>
    <t>University Hospital of Caen;University Hospital of Lyon;University Hospital of Caen;</t>
  </si>
  <si>
    <t>&lt;br&gt;        Inclusion Criteria:&lt;br&gt;&lt;br&gt;          -  Major person&lt;br&gt;&lt;br&gt;          -  Victim of a cardiorespiratory arrest&lt;br&gt;&lt;br&gt;          -  Eligible for inclusion procedure in immediate life emergency&lt;br&gt;&lt;br&gt;          -  Affiliated to the social security system&lt;br&gt;&lt;br&gt;        Exclusion Criteria:&lt;br&gt;&lt;br&gt;          -  Minor person.&lt;br&gt;&lt;br&gt;          -  Pregnant woman over 6 months old or breastfeeding.&lt;br&gt;&lt;br&gt;          -  Known incurable disease.&lt;br&gt;&lt;br&gt;          -  Palliative care in progress.&lt;br&gt;&lt;br&gt;          -  Decision not to resuscitate from the patient (anticipated directives) or from the&lt;br&gt;             medical team.&lt;br&gt;&lt;br&gt;          -  Traumatic cardiac arrest.&lt;br&gt;&lt;br&gt;          -  Impossibility or contraindication to the use of the External Chest Compression&lt;br&gt;             guidance system.&lt;br&gt;</t>
  </si>
  <si>
    <t>Chest Compression Fraction;Correct Compression Score</t>
  </si>
  <si>
    <t>Depth of External Chest Compression;Frequency of External Chest Compression;Relaxation of External Chest Compression;Subjective rescuers' fatigue;The delays and durations of care;No-Flow and Low-Flow times;Recuperation of Spontaneous Circulation;survival at hospital arrival;Neuron Specific Enolase;Survival;Cerebral Performance Category Score</t>
  </si>
  <si>
    <t>Mediterranean-type Diet for Older Adults With Obstructive Sleep Apnea: Randomized Clinical Trial - MedOOSA Project</t>
  </si>
  <si>
    <t>Other: Mediterranean-type diet;Other: Low fat diet;Other: Mediterranean-type diet;Other: Low fat diet;Other: Mediterranean-type diet;Other: Low fat diet</t>
  </si>
  <si>
    <t>https://clinicaltrials.gov/show/NCT03514199</t>
  </si>
  <si>
    <t>Mediterranean-type Diet for Older Adults With Obstructive Sleep Apnea</t>
  </si>
  <si>
    <t>NCT03514199</t>
  </si>
  <si>
    <t>Sleep Apnea;Sleep Apnea;Sleep Apnea</t>
  </si>
  <si>
    <t>Denis Martinez, PhD;Renata Kaminski, M.D.;Denis Martinez, PhD;Renata Kaminski, M.D.;Denis Martinez, PhD;Renata Kaminski, M.D.;Denis Martinez, PhD;Renata Kaminski, M.D.;Denis Martinez, PhD;Renata Kaminski, M.D.;Denis Martinez, PhD;Renata Kaminski, M.D.</t>
  </si>
  <si>
    <t>;denis@sono.br;;denis@sono.br;;denis@sono.br;;denis@sono.br;;denis@sono.br;;denis@sono.br</t>
  </si>
  <si>
    <t>;+5551981216376;;+5551981216376;;+5551981216376;;+5551981216376;;+5551981216376;;+5551981216376</t>
  </si>
  <si>
    <t>Hospital de Clinicas de Porto Alegre;;Hospital de Clinicas de Porto Alegre;;Hospital de Clinicas de Porto Alegre;;Hospital de Clinicas de Porto Alegre;;Hospital de Clinicas de Porto Alegre;;Hospital de Clinicas de Porto Alegre;</t>
  </si>
  <si>
    <t>&lt;br&gt;        Inclusion Criteria:&lt;br&gt;&lt;br&gt;          -  Agreement to sign the ICF;&lt;br&gt;&lt;br&gt;          -  AHI between 15 and 50 events/h;&lt;br&gt;&lt;br&gt;          -  Age between 65 and 80 years;&lt;br&gt;&lt;br&gt;          -  Both sexes;&lt;br&gt;&lt;br&gt;          -  BMI between 27-39.9 kg / m2.&lt;br&gt;&lt;br&gt;        Exclusion Criteria:&lt;br&gt;&lt;br&gt;          -  In treatment for sleep apnea;&lt;br&gt;&lt;br&gt;          -  Predominantly central sleep apnea;&lt;br&gt;&lt;br&gt;          -  Feed predominantly of meals provided by third parties;&lt;br&gt;&lt;br&gt;          -  Gastrointestinal disease, with intolerance to fat intake;&lt;br&gt;&lt;br&gt;          -  Impossibility to follow the Mediterranean diet due to the presence of mastication&lt;br&gt;             and/or swallowing disorders;&lt;br&gt;&lt;br&gt;          -  History of food allergy with hypersensitivity to any of the components of olive oil&lt;br&gt;             and/or oleaginous;&lt;br&gt;&lt;br&gt;          -  Eating habits in the last two months that characterize the diet of the Mediterranean;&lt;br&gt;&lt;br&gt;          -  Significant alterations in appetite in the last three months or change of weight over&lt;br&gt;             5 kg in the last three months;&lt;br&gt;&lt;br&gt;          -  Illegal use of drugs or chronic alcoholism, clinically significant depression or&lt;br&gt;             ongoing psychiatric care;&lt;br&gt;&lt;br&gt;          -  Inability to communicate;&lt;br&gt;&lt;br&gt;          -  Severe chronic diseases;&lt;br&gt;&lt;br&gt;          -  Self-reported terminal disease;&lt;br&gt;&lt;br&gt;          -  Plan to move city in two months;&lt;br&gt;&lt;br&gt;          -  Participation in another clinical trial.&lt;br&gt;      ;&lt;br&gt;        Inclusion Criteria:&lt;br&gt;&lt;br&gt;          -  Agreement to sign the ICF;&lt;br&gt;&lt;br&gt;          -  AHI between 15 and 50 events/h;&lt;br&gt;&lt;br&gt;          -  Age between 65 and 80 years;&lt;br&gt;&lt;br&gt;          -  Both sexes;&lt;br&gt;&lt;br&gt;          -  BMI between 27-39.9 kg / m2.&lt;br&gt;&lt;br&gt;        Exclusion Criteria:&lt;br&gt;&lt;br&gt;          -  In treatment for sleep apnea;&lt;br&gt;&lt;br&gt;          -  Predominantly central sleep apnea;&lt;br&gt;&lt;br&gt;          -  Feed predominantly of meals provided by third parties;&lt;br&gt;&lt;br&gt;          -  Gastrointestinal disease, with intolerance to fat intake;&lt;br&gt;&lt;br&gt;          -  Impossibility to follow the Mediterranean diet due to the presence of mastication&lt;br&gt;             and/or swallowing disorders;&lt;br&gt;&lt;br&gt;          -  History of food allergy with hypersensitivity to any of the components of olive oil&lt;br&gt;             and/or oleaginous;&lt;br&gt;&lt;br&gt;          -  Eating habits in the last two months that characterize the diet of the Mediterranean;&lt;br&gt;&lt;br&gt;          -  Significant alterations in appetite in the last three months or change of weight over&lt;br&gt;             5 kg in the last three months;&lt;br&gt;&lt;br&gt;          -  Illegal use of drugs or chronic alcoholism, clinically significant depression or&lt;br&gt;             ongoing psychiatric care;&lt;br&gt;&lt;br&gt;          -  Inability to communicate;&lt;br&gt;&lt;br&gt;          -  Severe chronic diseases;&lt;br&gt;&lt;br&gt;          -  Self-reported terminal disease;&lt;br&gt;&lt;br&gt;          -  Plan to move city in two months;&lt;br&gt;&lt;br&gt;          -  Participation in another clinical trial.&lt;br&gt;      ;&lt;br&gt;        Inclusion Criteria:&lt;br&gt;&lt;br&gt;          -  Agreement to sign the ICF;&lt;br&gt;&lt;br&gt;          -  AHI between 15 and 50 events/h;&lt;br&gt;&lt;br&gt;          -  Age between 65 and 80 years;&lt;br&gt;&lt;br&gt;          -  Both sexes;&lt;br&gt;&lt;br&gt;          -  BMI between 27-39.9 kg / m2.&lt;br&gt;&lt;br&gt;        Exclusion Criteria:&lt;br&gt;&lt;br&gt;          -  In treatment for sleep apnea;&lt;br&gt;&lt;br&gt;          -  Predominantly central sleep apnea;&lt;br&gt;&lt;br&gt;          -  Feed predominantly of meals provided by third parties;&lt;br&gt;&lt;br&gt;          -  Gastrointestinal disease, with intolerance to fat intake;&lt;br&gt;&lt;br&gt;          -  Impossibility to follow the Mediterranean diet due to the presence of mastication&lt;br&gt;             and/or swallowing disorders;&lt;br&gt;&lt;br&gt;          -  History of food allergy with hypersensitivity to any of the components of olive oil&lt;br&gt;             and/or oleaginous;&lt;br&gt;&lt;br&gt;          -  Eating habits in the last two months that characterize the diet of the Mediterranean;&lt;br&gt;&lt;br&gt;          -  Significant alterations in appetite in the last three months or change of weight over&lt;br&gt;             5 kg in the last three months;&lt;br&gt;&lt;br&gt;          -  Illegal use of drugs or chronic alcoholism, clinically significant depression or&lt;br&gt;             ongoing psychiatric care;&lt;br&gt;&lt;br&gt;          -  Inability to communicate;&lt;br&gt;&lt;br&gt;          -  Severe chronic diseases;&lt;br&gt;&lt;br&gt;          -  Self-reported terminal disease;&lt;br&gt;&lt;br&gt;          -  Plan to move city in two months;&lt;br&gt;&lt;br&gt;          -  Participation in another clinical trial.&lt;br&gt;</t>
  </si>
  <si>
    <t>Body weight;Body composition;glucose;Cholesterol total;LDL-Cholesterol;HDL-cholesterol;Triglycerides</t>
  </si>
  <si>
    <t>Early Transcranial Doppler Goal Directed Therapy After Cardiac Arrest: a Pilot Study</t>
  </si>
  <si>
    <t>Other: MAP increased to optimize cerebral blood flow;Other: MAP between 65 and 85 mmHg</t>
  </si>
  <si>
    <t>https://clinicaltrials.gov/show/NCT04000334</t>
  </si>
  <si>
    <t>NCT04000334</t>
  </si>
  <si>
    <t>Centre Hospitalier le Mans</t>
  </si>
  <si>
    <t>Cardiac Arrest;Cerebral Lesion;Ischemic Encephalopathy;Ischemic Reperfusion Injury</t>
  </si>
  <si>
    <t>CHM-2019/S3/04</t>
  </si>
  <si>
    <t>Nicolas Chudeau, MD;Christelle Jadeau, PD;Christelle Jadeau, PD</t>
  </si>
  <si>
    <t>;cjadeau@ch-lemans.fr;cjadeau@ch-lemans.fr</t>
  </si>
  <si>
    <t>;0 (33) 2 43 43 43 43;0 (33) 2 43 43 43 43</t>
  </si>
  <si>
    <t>Centre Hospitalier Le Mans, Intensive Care Unit;</t>
  </si>
  <si>
    <t>&lt;br&gt;        Inclusion Criteria:&lt;br&gt;&lt;br&gt;          -  Patients admitted in the Intensive Care Unit (ICU) under mechanical ventilation with a&lt;br&gt;             Glasgow Coma Scale = 8/15 after in- or out-of-hospital cardiac arrest&lt;br&gt;&lt;br&gt;          -  Mean arterial pressure between 65 and 85 mmHg with or without vasopressor support&lt;br&gt;&lt;br&gt;        Exclusion Criteria:&lt;br&gt;&lt;br&gt;          -  Age &lt; 18 years old&lt;br&gt;&lt;br&gt;          -  No flow (time between cardiac arrest and the beginning of cardiac massage) &gt; 15&lt;br&gt;             minutes or unknown&lt;br&gt;&lt;br&gt;          -  Low flow ((time between cardiac arrest and ROSC: return of spontaneous circulation)&gt;&lt;br&gt;             60 minutes&lt;br&gt;&lt;br&gt;          -  Time between ROSC and inclusion &gt; 12 hours&lt;br&gt;&lt;br&gt;          -  Transcranial doppler unavailable&lt;br&gt;&lt;br&gt;          -  Cardiac arrythmia&lt;br&gt;&lt;br&gt;          -  Patient under extracorporeal life support before inclusion or at risk of being&lt;br&gt;             referred for assistance due to cardiogenic shock with high dose of vasopressors before&lt;br&gt;             inclusion (MAP &lt; 65 mmHg with norepinephrine or epinephrine &gt; 1 ¬µg/kg/min or&lt;br&gt;             dobutamine &gt; 10 ¬µg/kg/min)&lt;br&gt;&lt;br&gt;          -  Severe cardiac dysfunction defined by left ventricular ejection fraction &lt; 20% or&lt;br&gt;             aortic Velocity Time Integral (VTI: measured with trans-thoracic echocardiography) &lt;&lt;br&gt;             14 cm with dobutamine &gt; 10¬µg/kg/min&lt;br&gt;&lt;br&gt;          -  Patient under Extracorporeal Membrane Oxygenation (ECMO) for Acute Respiratory&lt;br&gt;             Distress Syndrome (ARDS) before inclusion&lt;br&gt;&lt;br&gt;          -  Cardiac arrest secondary to brain injury such as stroke, subarachnoid hemorrhage or&lt;br&gt;             traumatic brain injury&lt;br&gt;&lt;br&gt;          -  Hemorrhagic shock&lt;br&gt;&lt;br&gt;          -  Any acute pathology that requires strict blood pressure control (aortic dissection,&lt;br&gt;             stroke, cardiogenic pulmonary edema with high blood pressure)&lt;br&gt;&lt;br&gt;          -  Decision of withdrawing or withholding life sustaining treatment before inclusion or&lt;br&gt;             considered during the first 12 hours of ICU management&lt;br&gt;&lt;br&gt;          -  Patient with a modified Rankin scale (MRS) 4 or 5 prior to resuscitation&lt;br&gt;&lt;br&gt;          -  Pregnancy or lactation&lt;br&gt;&lt;br&gt;          -  Patients already enrolled in another clinical study on cardiac arrest&lt;br&gt;&lt;br&gt;          -  Patients with judicial protection&lt;br&gt;&lt;br&gt;          -  No social security coverage&lt;br&gt;</t>
  </si>
  <si>
    <t>Proportion of patients in whom the transcranial doppler goal directed therapy will result in a modification of MAP targets</t>
  </si>
  <si>
    <t>Cerebral blood flow modifications induced by increasing MAP;Cerebral oxygenation modifications induced by increasing MAP;Undesirable events induced by increasing MAP;Undesirable events induced by increasing MAP;Plasmatic concentrations of Neuron Specific Enolase;28 day survival;90 days survival;Measure of the degree of disability in the activities of daily living of the included patients</t>
  </si>
  <si>
    <t>Positional Therapy for Obstructive Sleep Apnoea: a Randomised Controlled Trial to Assess the Effect on Health and Wellbeing in Older and Younger People</t>
  </si>
  <si>
    <t>Device: The Night Shift‚Ñ¢ Sleep Positioner (Advanced Brain Monitoring, USA)</t>
  </si>
  <si>
    <t>https://clinicaltrials.gov/show/NCT04153240</t>
  </si>
  <si>
    <t>The POSA Trial - Positional Therapy for Positional OSA</t>
  </si>
  <si>
    <t>NCT04153240</t>
  </si>
  <si>
    <t>Sleep Apnea, Obstructive;Positional Sleep Apnea</t>
  </si>
  <si>
    <t>Julia L Kelly, PhD</t>
  </si>
  <si>
    <t>j.kelly@rbht.nhs.uk</t>
  </si>
  <si>
    <t>+44(0)2073528121</t>
  </si>
  <si>
    <t>National Institute for Health Research, United Kingdom;University of Oxford</t>
  </si>
  <si>
    <t>&lt;br&gt;        Inclusion Criteria:&lt;br&gt;&lt;br&gt;          -  Aged =18&lt;br&gt;&lt;br&gt;          -  Ability and willingness to provide informed consent&lt;br&gt;&lt;br&gt;          -  AHI &gt;5 events/hour (AASM 2012 scoring criteria) with events occurring at a frequency&lt;br&gt;             of 2:1 when supine, compared to non-supine; total % supine sleep &gt;20, &lt;90% of total&lt;br&gt;             sleep; central apnoeas &lt;20% total apnoeas; recording of =4 hours of analysable signals&lt;br&gt;&lt;br&gt;          -  Ability to fit and tolerate wearing the device around the neck during treatment&lt;br&gt;             demonstration and initiation&lt;br&gt;&lt;br&gt;        Exclusion Criteria:&lt;br&gt;&lt;br&gt;          -  Unstable cardiac disease&lt;br&gt;&lt;br&gt;          -  Cardiac arrhythmia corrected with an artificial pacemaker&lt;br&gt;&lt;br&gt;          -  Supplemental oxygen&lt;br&gt;&lt;br&gt;          -  Secondary sleep pathology e.g. Periodic Limb Movement Syndrome, Narcolepsy, Circadian&lt;br&gt;             Disorder, Obesity Hypoventilation Syndrome; or shift workers&lt;br&gt;&lt;br&gt;          -  Concerns about sleepy driving or any other potentially dangerous symptom from&lt;br&gt;             physician&lt;br&gt;&lt;br&gt;          -  BMI =40 Kilogram/m2&lt;br&gt;&lt;br&gt;          -  Inability to sleep in a non-supine position&lt;br&gt;&lt;br&gt;          -  Skin sensitivity or an open wound around neck&lt;br&gt;&lt;br&gt;          -  Neck circumference &lt;12inches (30cm) or &gt; 22inches (55cm)&lt;br&gt;&lt;br&gt;          -  Tics or tremors of the head&lt;br&gt;&lt;br&gt;          -  Sleep with head in upright position&lt;br&gt;&lt;br&gt;          -  A female of child-bearing potential that is pregnant or intends to become pregnant&lt;br&gt;</t>
  </si>
  <si>
    <t>Change in OSA severity defined by Apnoea-Hypopnoea Index (AHI): Final AHI after 3 months (adjusted for baseline AHI) of patients treated with Positional Therapy, compared to Sham-Positional Therapy(events/hour)</t>
  </si>
  <si>
    <t>Change in AHI (events/hr) in younger (18-&lt;65yrs) compared to older (&gt;=65years) patients: Final AHI after 3 months (adjusted for baseline AHI) of patients treated with Positional Therapy, compared to Sham-Positional Therapy, in older compared to younger;Changes in Subjective sleepiness: Final scores after 3 months (adjusted for baseline scores) of patients treated with Positional Therapy, compared to sham-treated controls, in Epworth Sleepiness Scale (ESS);Changes in Quality of Life - measured by Functional Outcomes of Sleep Questionnaire (FOSQ); Final scores after 3 months (adjusted for baseline scores) of patients treated with Positional Therapy, compared to sham-treated controls, in FOSQ;Changes in Anxiety and Depression: Final scores after 3 months (adjusted for baseline scores) of patients treated with Positional Therapy, compared to sham-treated controls, in the Hospital Anxiety and Depression Scale (HADS);Changes in Independent Functioning: Final scores after 3 months (adjusted for baseline scores) of patients treated with Positional Therapy, compared to sham-treated controls, in Townsend Disability Scale;Changes in Quality of Life measured by the Short-form 36 (SF-36); Final scores after 3 months (adjusted for baseline scores) of patients treated with Positional Therapy, compared to sham-treated controls, in SF-36;Changes in subjective sleep quality and bed partner's perspective: Final scores after 3 months (adjusted for baseline scores) of patients treated with Positional Therapy, compared to sham-treated controls, in Pittsburgh Sleep Quality Index (PSQI);Changes in Healthcare Utilisation measured by a Healthcare Utilisation Questionnaire;Comfort and tolerance of the Positional Therapy device;Adherence to Positional Therapy measured by the Night Shift device;Changes to Sleeping position measured by the Night Shift device on the first (monitoring night) and last night of Therapy;Changes in sleep-disordered breathing measured by overnight polygraphy</t>
  </si>
  <si>
    <t>Phase II study of BK1304 in healthy adults</t>
  </si>
  <si>
    <t>Intervention name : BK1304&lt;br&gt;Dosage And administration of the intervention : 2 doses of intranasal administration&lt;br&gt;Control intervention name : null</t>
  </si>
  <si>
    <t>https://www.clinicaltrials.jp/user/showCteDetailE.jsp?japicId=JapicCTI-163407</t>
  </si>
  <si>
    <t>JPRN-JapicCTI-163407</t>
  </si>
  <si>
    <t>The Research Foundation For Microbial Diseases Of Osaka University</t>
  </si>
  <si>
    <t>The Research Foundation For Microbial Diseases Of Osaka University Clini(continued to Affiliation)</t>
  </si>
  <si>
    <t>06-6877-4812</t>
  </si>
  <si>
    <t>cal Development section Clinical Development Depertment</t>
  </si>
  <si>
    <t>Inclusion criteria: Written informed consent is obtained from subject</t>
  </si>
  <si>
    <t>Efficacy</t>
  </si>
  <si>
    <t>Immunogenicity, Safety</t>
  </si>
  <si>
    <t>Comparison of Endotracheal Tube With Subglottic Suction Drainage With Standard Endotracheal Tube in the Incidence of Airway Colonization and Ventilator Associated Pneumonia</t>
  </si>
  <si>
    <t>Device: SSD tube</t>
  </si>
  <si>
    <t>https://clinicaltrials.gov/show/NCT03101202</t>
  </si>
  <si>
    <t>To Compare Endotracheal Tube (ET) With Subglottic Suction Drainage and Standard ET in the Incidence of VAP</t>
  </si>
  <si>
    <t>NCT03101202</t>
  </si>
  <si>
    <t>July 16, 2016</t>
  </si>
  <si>
    <t>IECPG-464/27.07.2016</t>
  </si>
  <si>
    <t>Vijay N Nongpiur, MD</t>
  </si>
  <si>
    <t>&lt;br&gt;        Inclusion Criteria:&lt;br&gt;&lt;br&gt;          -  Age more than 18 years&lt;br&gt;&lt;br&gt;          -  Requiring orotracheal intubation and mechanical ventilation&lt;br&gt;&lt;br&gt;        Exclusion Criteria:&lt;br&gt;&lt;br&gt;          -  Patients intubated outside the hospital&lt;br&gt;&lt;br&gt;          -  Patient extubated within 72 hours&lt;br&gt;&lt;br&gt;          -  Patient already on tracheostomy&lt;br&gt;&lt;br&gt;          -  Death occurring within 72 hours&lt;br&gt;&lt;br&gt;          -  Pneumonia developing within 48 hours&lt;br&gt;&lt;br&gt;          -  Patient/relatives not giving consent&lt;br&gt;</t>
  </si>
  <si>
    <t>Incidence of Ventilator Associated Pneumonia;Incidence of airway colonization</t>
  </si>
  <si>
    <t>Light Therapy in Patients Undergoing Appendectomy for Appendicitis, Colon Resection for Diverticulitis, or Treatment of Pneumonia</t>
  </si>
  <si>
    <t>Other: Blue Light</t>
  </si>
  <si>
    <t>https://clinicaltrials.gov/show/NCT03482245</t>
  </si>
  <si>
    <t>Blue Light Therapy in Reducing Inflammation During Sepsis</t>
  </si>
  <si>
    <t>NCT03482245</t>
  </si>
  <si>
    <t>Pneumonia;Appendicitis;Diverticulitis</t>
  </si>
  <si>
    <t>PRO14070146</t>
  </si>
  <si>
    <t>Matthew R Rosengart, MD MPH;Matthew R Rosengart, MD MPH;Matthew R Rosengart, MD MPH</t>
  </si>
  <si>
    <t>;mrr18@pitt.edu;mrr18@pitt.edu</t>
  </si>
  <si>
    <t>;412-647-0597;412-983-7648</t>
  </si>
  <si>
    <t>University of Pittsburgh;</t>
  </si>
  <si>
    <t>&lt;br&gt;        Inclusion Criteria:&lt;br&gt;&lt;br&gt;          -  All patients greater than or equal to 18 years old and undergoing 1) appendectomy for&lt;br&gt;             appendicitis, 2) colon resection for diverticulitis,, and 3) treatment of pneumonia.&lt;br&gt;&lt;br&gt;        Exclusion Criteria:&lt;br&gt;&lt;br&gt;          -  traumatic brain injury, blindness, immunocompromised or immunosuppressed state&lt;br&gt;</t>
  </si>
  <si>
    <t>Pneumonia: change in bronchoalveolar lavage (BAL) bacteria concentration;Appendicitis and Diverticulitis: change in systemic inflammation</t>
  </si>
  <si>
    <t>Pneumonia: change in bronchoalveolar lavage (BAL) neutrophil concentration;All Cohorts: change in serum cytokine concentrations;Appendicitis and Diverticulitis: intraabdominal abscess formation</t>
  </si>
  <si>
    <t>The research of high flow nasal cannulae oxygen therapy in patients with respiratory insufficiency</t>
  </si>
  <si>
    <t>A:high-flow nasal cannula oxygen therapy;B:traditional nasal cannulae oxygen therapy;</t>
  </si>
  <si>
    <t>http://www.chictr.org.cn/showproj.aspx?proj=16076</t>
  </si>
  <si>
    <t>ChiCTR-INR-16009951</t>
  </si>
  <si>
    <t>A:150;B:150;</t>
  </si>
  <si>
    <t>Shanghai Tenth People‚Äôs Hospital</t>
  </si>
  <si>
    <t>respiratory insufficiency</t>
  </si>
  <si>
    <t>Peng Hu</t>
  </si>
  <si>
    <t>301 Middle Yanchang Road, Shanghai</t>
  </si>
  <si>
    <t>denkepeng@189.cn</t>
  </si>
  <si>
    <t>+86 18917683122</t>
  </si>
  <si>
    <t>Shanghai Tenth People's Hospital</t>
  </si>
  <si>
    <t>Zhou Shuqin</t>
  </si>
  <si>
    <t>shuqin4344@126.com</t>
  </si>
  <si>
    <t>+86 18121186315</t>
  </si>
  <si>
    <t>To promote the municipal hospital clinical skills and clinical innovation action plan for three years ( 2016-2018 )</t>
  </si>
  <si>
    <t>Inclusion criteria: 1) chronic respiratory insufficiency patients who need long term oxygen therapy;&lt;br&gt;2) aged below 85 years;&lt;br&gt;3) family members agreed to the study.</t>
  </si>
  <si>
    <t>Exclusion criteria: 1) use contraindication in noninvasive ventilator;&lt;br&gt;2) have a breathing machine application;&lt;br&gt;3) patients with trachea intubation or tracheotomy;&lt;br&gt;4) hypercapnia (PaCO2 &gt; 65 and pH &lt; 7.28);&lt;br&gt;5) patients with disturbance of consciousness;&lt;br&gt;6) chronic respiratory inefficiency not causing by pulmonary factors.</t>
  </si>
  <si>
    <t>The artery blood gas analysis;respiratory rate;</t>
  </si>
  <si>
    <t>Increasing influenza and pneumococcal vaccine uptake in the elderly - The Vaccination60+ study - Vaccination60+</t>
  </si>
  <si>
    <t>Intervention 1: Population of the federal state Thuringia, Germany (intervention group): implementation of an evidence-informed campaign to increase vaccination rates of influenza and pneumococcal vaccination and vaccination and sepsis knowledge Intervention 2: Population of other German federal states (control group) without access to the campaign</t>
  </si>
  <si>
    <t>http://www.drks.de/DRKS00012653</t>
  </si>
  <si>
    <t>Increasing influenza and pneumococcal vaccine uptake in the elderly - The Vaccination60+ study</t>
  </si>
  <si>
    <t>DRKS00012653</t>
  </si>
  <si>
    <t>Allocation: Non-randomized controlled trial;. Masking: Open (masking not used). Control: Control group receives no treatment. Assignment: Other. Study design purpose: Prevention;</t>
  </si>
  <si>
    <t>Universit√§t Erfurt</t>
  </si>
  <si>
    <t>;J10 - influenza due to identified seasonal influenza virus;J18 - Pneumonia, organism unspecified;R65.1 - Systemic Inflammatory Response Syndrome of infectious origin with organ failure;R65.0 - Systemic Inflammatory Response Syndrome of infectious origin without organ failure;R57.2 - Septic shock</t>
  </si>
  <si>
    <t>Nora Katharina</t>
  </si>
  <si>
    <t>K√ºpke</t>
  </si>
  <si>
    <t>Nordh√§user Stra√üe 63</t>
  </si>
  <si>
    <t>nora_katharina.kuepke@uni-erfurt.de</t>
  </si>
  <si>
    <t>+49 361 737-1638</t>
  </si>
  <si>
    <t>Cornelia</t>
  </si>
  <si>
    <t>Betsch ?</t>
  </si>
  <si>
    <t>cornelia.betsch@uni-erfurt.de</t>
  </si>
  <si>
    <t>0361 737-1631</t>
  </si>
  <si>
    <t>Inclusion criteria: State of residence: Germany</t>
  </si>
  <si>
    <t>Exclusion criteria: age &lt;60 years</t>
  </si>
  <si>
    <t>Primary outcomes are reasons for non-vaccination and determinants of vaccination behavior as well as uptake rates of influenza and pneumococcal vaccination. These outcomes are measured by a representative telephone survey in Thuringia and other federal countries, as well as the assessment of vaccination rates using routine data by the Kassen√§rztliche Vereinigung Th√ºringen during and after the first and second wave of the intervention (autumn and winter 2017/2018 and 2018/2019).</t>
  </si>
  <si>
    <t>Secondary outcomes are the reduction of influenza, pneumonia, pneumococcal bacteremia and sepsis incidence in the target group. As a tertiary outcome the reduction of the economic burden of influenza, pneumonia and sepsis for the healthcare system will be assessed. Secondary and tertiary outcomes are assessed after the intervention using different data sources such as the nationwide DRG statistics by the Federal Statistics Office, the Alertsnet Registry for bloodstream infection in Thuringia, claims data of a major social health insurance (AOK PLUS) and data of the Multidisciplinary Quality Assurance in the Health Care System (SQG data).</t>
  </si>
  <si>
    <t>May 29 2017 12:00AM</t>
  </si>
  <si>
    <t>margrit.elsner@uni-erfurt.de</t>
  </si>
  <si>
    <t>Ethikbeirat Universit√§t Erfurt</t>
  </si>
  <si>
    <t>Utilization of Indirect Calorimetry for Calculation of Nutritional Goals and Its Effect in Ventilator-free Days and Muscle Thickness in Septic Mechanically Ventilated Patients</t>
  </si>
  <si>
    <t>Other: Caloric delivery will target results of IC measurement.</t>
  </si>
  <si>
    <t>https://clinicaltrials.gov/show/NCT03440593</t>
  </si>
  <si>
    <t>Indirect Calorimetry Usage and Effect in Ventilator-free Days and Muscle Thickness in Septic Ventilated Patients</t>
  </si>
  <si>
    <t>NCT03440593</t>
  </si>
  <si>
    <t>Baylor Research Institute</t>
  </si>
  <si>
    <t>Sepsis;Critical Illness;Respiratory Failure;Nutrition Disorders;Calorie Deficiency;Diaphragm Injury;Quadriceps Muscle Atrophy</t>
  </si>
  <si>
    <t>September 10, 2018</t>
  </si>
  <si>
    <t>Baylor IRB#017-362</t>
  </si>
  <si>
    <t>Ashley Mullins, MS;Ariel Modrykamien, MD</t>
  </si>
  <si>
    <t>Baylor Health Care System;Baylor Health Care System</t>
  </si>
  <si>
    <t>&lt;br&gt;        Inclusion Criteria:&lt;br&gt;&lt;br&gt;          -  New Medical ICU admits&lt;br&gt;&lt;br&gt;          -  Mechanically ventilated for one day and less than 3 days upon enrollment&lt;br&gt;&lt;br&gt;          -  Adults 18 years or older&lt;br&gt;&lt;br&gt;          -  Expected length of ICU stay greater than 3 days&lt;br&gt;&lt;br&gt;          -  Initiated on nutrition support (parenteral/or enteral nutrition)&lt;br&gt;&lt;br&gt;          -  Sepsis diagnosis documented by physician within one day of ICU admit&lt;br&gt;&lt;br&gt;          -  Signed informed consent&lt;br&gt;&lt;br&gt;        Exclusion Criteria:&lt;br&gt;&lt;br&gt;          -  Does not meet all criteria of valid indirect calorimetry test for baseline&lt;br&gt;             -measurement&lt;br&gt;&lt;br&gt;          -  Receiving pulmonary inhaled vasodilator&lt;br&gt;&lt;br&gt;          -  Extracorporeal Membrane, Oxygenation (ECMO)&lt;br&gt;&lt;br&gt;          -  Pregnancy&lt;br&gt;&lt;br&gt;          -  Patients required to be in prone position&lt;br&gt;&lt;br&gt;          -  Reintubation&lt;br&gt;&lt;br&gt;          -  DNR/AND&lt;br&gt;&lt;br&gt;          -  Prisoner&lt;br&gt;&lt;br&gt;          -  Employee of BSWH&lt;br&gt;&lt;br&gt;          -  Students in contractual agreement with BSWH entity&lt;br&gt;</t>
  </si>
  <si>
    <t>Ventilator free days (VFD)</t>
  </si>
  <si>
    <t>Calorie and protein adequacy;Change in quadricep muscle thickness;Change in diaphragm muscle thickness</t>
  </si>
  <si>
    <t>Effects of Continuous Positive Airway Pressure on Cognitive Function, Neurocognitive Architecture and Function in Patients With Obstructive Sleep Apnea: The Shanghai Multicenter Obstructive Sleep Apnea Therapy Trial</t>
  </si>
  <si>
    <t>Device: CPAP;Dietary Supplement: BSC</t>
  </si>
  <si>
    <t>https://clinicaltrials.gov/show/NCT02886156</t>
  </si>
  <si>
    <t>Effects of CPAP on Cognitive Function, Neurocognitive Architecture and Function in Patients With OSA: The SMOSAT Trial</t>
  </si>
  <si>
    <t>NCT02886156</t>
  </si>
  <si>
    <t>Shanghai Jiao Tong University Affiliated Sixth People‚Äôs Hospital</t>
  </si>
  <si>
    <t>Apnea, Sleep</t>
  </si>
  <si>
    <t>April 4, 2017</t>
  </si>
  <si>
    <t>6thShanghaiJiaotongU2</t>
  </si>
  <si>
    <t>Shankai Yin, MD, Ph D;Huajun Xu, MD, Ph D;Shankai Yin</t>
  </si>
  <si>
    <t>;sunnydayxu2010@163.com;</t>
  </si>
  <si>
    <t>;64834143;</t>
  </si>
  <si>
    <t>Shanghai Jiao Tong University Affiliated Sixth People‚Äôs Hospital;</t>
  </si>
  <si>
    <t>&lt;br&gt;        Inclusion Criteria:&lt;br&gt;&lt;br&gt;          1. Informed consent&lt;br&gt;&lt;br&gt;          2. Age 30-65 years&lt;br&gt;&lt;br&gt;          3. Newly diagnosed OSA (full-night in-laboratory polysomnography [PSG] with AHI = 15&lt;br&gt;             events per hour)&lt;br&gt;&lt;br&gt;          4. Adherence to CPAP treatment&lt;br&gt;&lt;br&gt;          5. No participation in any other clinical trial in the past 3 months&lt;br&gt;&lt;br&gt;          6. Able to accomplish relevant tests and follow-up&lt;br&gt;&lt;br&gt;        Exclusion Criteria:&lt;br&gt;&lt;br&gt;          1. Severe systemic diseases (e.g., cardiac, hepatic, and renal failure)&lt;br&gt;&lt;br&gt;          2. Psychiatric conditions (e.g., depression, mania, schizophrenia)&lt;br&gt;&lt;br&gt;          3. Neurological diseases (e.g., head trauma, brain tumor, epilepsy, stroke, transient&lt;br&gt;             ischemic attack, coma)&lt;br&gt;&lt;br&gt;          4. Sleep disorders other than OSA (narcolepsy, insomnia, chronic sleep deprivation, rapid&lt;br&gt;             eye movement [REM] behavior disorder and restless legs syndrome, central sleep apnea&lt;br&gt;             or obesity hypoventilation syndrome)&lt;br&gt;&lt;br&gt;          5. Alcoholism, drug addiction, use of psychotropic drugs, sedatives, or narcotics&lt;br&gt;&lt;br&gt;          6. Prior therapy for OSA (i.e., CPAP, upper airway surgery, oral appliance)&lt;br&gt;&lt;br&gt;          7. Minimum Mental State Examination (MMSE)&lt; 24&lt;br&gt;&lt;br&gt;          8. Left-handed&lt;br&gt;&lt;br&gt;          9. MRI contraindications (e.g., claustrophobic or metal implantation)&lt;br&gt;&lt;br&gt;         10. Gastrointestinal surgery during the last year, except for appendicitis and hernia&lt;br&gt;             surgery&lt;br&gt;&lt;br&gt;         11. Pregnancy&lt;br&gt;&lt;br&gt;         12. Use of intestinal flora regulator (e.g., antibiotics or probiotics) in the previous 8&lt;br&gt;             weeks&lt;br&gt;&lt;br&gt;         13. Medical treatment for cholecystitis, gallstones, gastrointestinal ulcers, urinary&lt;br&gt;             tract infection, acute pyelonephritis, or cystitis in the past 3 months&lt;br&gt;&lt;br&gt;         14. Infectious diseases, such as tuberculosis, acquired immune deficiency syndrome&lt;br&gt;&lt;br&gt;         15. Commercial drivers or people deemed to be at risk of driving -related accidents&lt;br&gt;&lt;br&gt;         16. Deemed by the researchers to be suitable for this trial&lt;br&gt;</t>
  </si>
  <si>
    <t>Changes from baseline neurocognitive function in participants at 3 month,6 month,1 year follow-up as measured by montreal cognitive assessment-score range 0-30</t>
  </si>
  <si>
    <t>Changes from baseline daytime sleepiness and sleep variables in participants at 3 month, 6 month and 1 year follow-up as measured by polysomnography (PSG);Changes from baseline neurocognitive function in participants at 3 month, 6 month and 1 year follow-up as measured by central auditory processing testing;Changes from baseline neurocognitive function in participants at 3 month, 6 month and 1 year follow-up as measured by 256-channel high-density electroencephalography (EEG) recordings;Changes from baseline gut microbiomes in stool specimens in participants at 3 month, 6 month and 1 year follow-up as measured through metagenomic analysis;Changes from baseline metabolomics profiling in participants at 3 month, 6 month and 1 year follow-up as measured by metabolomics approach;Changes from baseline arterial stiffness (pulse wave velocity, ankle brachial index, toe-brachial) in participants at 3 month, 6 month and 1 year follow-up as measured by echocardiography;Changes from baseline general heart function (left ventricular volume and ejection fraction)in participants at 3 month, 6 month and 1 year follow-up as measured by echocardiography;Changes from baseline body fat distribution in participants at 3 month, 6 month and 1 year follow-up;Changes from baseline neurocognitive function in participants at 3 month, 6 month and 1 year follow-up as measured by the neuropsychological tests.;Changes from baseline Optic nerve fiber layer thickness in participants at 3 month, 6 month and 1 year follow-up as measured by optical coherence tomography;Changes from baseline neurocognitive function in participants at 3 month,6 month,1 year follow-up as measured by minimum mental state examination-score range 0-30 and functional magnetic resonance imaging</t>
  </si>
  <si>
    <t>Effect of Non-surgical Periodontal Treatment on Oxidative Stress and Antioxidant Status in Obstructive Sleep Apnea Syndrome (OSAS)</t>
  </si>
  <si>
    <t>Other: Non-surgical periodontal therapy;Other: Delayed non-surgical periodontal therapy</t>
  </si>
  <si>
    <t>https://clinicaltrials.gov/show/NCT03268473</t>
  </si>
  <si>
    <t>Effect of Non-surgical Periodontal Treatment on Oxidative Stress and Antioxidant Status in OSAS</t>
  </si>
  <si>
    <t>NCT03268473</t>
  </si>
  <si>
    <t>Bezmialem Vakif University</t>
  </si>
  <si>
    <t>Periodontitis;Obstructive Sleep Apnea;OSAS</t>
  </si>
  <si>
    <t>boz001</t>
  </si>
  <si>
    <t>Zeliha Betul √ñzsagir</t>
  </si>
  <si>
    <t>Bezmialem VU</t>
  </si>
  <si>
    <t>&lt;br&gt;        Inclusion Criteria:&lt;br&gt;&lt;br&gt;          -  aged =18 years old&lt;br&gt;&lt;br&gt;          -  having more than 16 teeth&lt;br&gt;&lt;br&gt;          -  BMI&gt;25 kg/m2&lt;br&gt;&lt;br&gt;        Exclusion Criteria:&lt;br&gt;&lt;br&gt;          -  patients with a history of diabetes mellitus or respiratory diseases&lt;br&gt;&lt;br&gt;          -  patients who were under any medication that was known to influence periodontal tissues&lt;br&gt;&lt;br&gt;          -  patients with a history of any periodontal treatment in the past 6 months&lt;br&gt;&lt;br&gt;          -  patients with hormonal changes such as pregnancy or lactation; and 5) patients having&lt;br&gt;             fixed dentures or removable prothesis&lt;br&gt;&lt;br&gt;          -  OSAS treatment started (using OSAS therapy device or undergoing surgical operation)&lt;br&gt;</t>
  </si>
  <si>
    <t>Serum Total Antioxidant Status (TAS) level (millimolar per liter (mmol /L));Serum Total Oxidant Status (TOS) level (micromolar per liter (¬µmol /L));Serum Oxidative Stress Index (OSI) level : TOS/TAS;Serum Tumour Necrosis Factor alpha (TNF-a) (nanogram per milliliter (ng/mL));Serum Interleukin 1 alpha (IL-1a) (nanogram per milliliter (ng/mL));Serum Interleukin 1 beta (IL-1√ü) (nanogram per milliliter (ng/mL));Serum Interleukin-12 (IL-12) (nanogram per milliliter (ng/mL));Serum C reactive protein (CRP) (nanogram per milliliter (ng/mL));Saliva Total Antioxidant Status (TAS) level (millimolar per liter (mmol /L));Saliva Total Oxidant Status (TOS) level (micromolar per liter (¬µmol /L));Saliva Oxidative Stress Index (OSI) level : TOS/TAS;Saliva Tumour Necrosis Factor alpha (TNF-a) (nanogram per milliliter (ng/mL));Saliva Interleukin 1 alpha (IL-1a) (nanogram per milliliter (ng/mL));Saliva C reactive protein (CRP) (nanogram per milliliter (ng/mL));Saliva Interleukin 1 beta (IL-1√ü) (nanogram per milliliter (ng/mL));Saliva Interleukin-6 (IL-6) (nanogram per milliliter (ng/mL));Saliva Interleukin-12 (IL-12) (nanogram per milliliter (ng/mL));Serum Native Thiol (micromolar per liter ((¬µmol /L);Serum Thiol/disulfide (micromolar per liter ((mmol /L);Serum Interleukin-6 (IL-6) (nanogram per milliliter (ng/mL));Saliva Native Thiol (micromolar per liter ((¬µmol /L);Saliva Thiol/disulfide (micromolar per liter ((mmol /L)</t>
  </si>
  <si>
    <t>Plaque Index (PI);Gingival Index (GI);Bleeding on probing (BOP);Clinical attachment loss(CAL);Probing pocket depth (PD)</t>
  </si>
  <si>
    <t>Prevalence, Impact and Reversibility of Acute Diaprhagmatic Dysfunction in Acute Respiratory Detresse Measured by Diaphragmatic Echogaphy</t>
  </si>
  <si>
    <t>Diagnostic Test: ultrasound examination</t>
  </si>
  <si>
    <t>https://clinicaltrials.gov/show/NCT04106128</t>
  </si>
  <si>
    <t>Prevalence, Impact and Reversibility of Acute Diaprhagmatic Dysfunction in Acute Respiratory Detresse</t>
  </si>
  <si>
    <t>NCT04106128</t>
  </si>
  <si>
    <t>Respiratory Distress Syndrome,Adult</t>
  </si>
  <si>
    <t>April 5, 2019</t>
  </si>
  <si>
    <t>18-PP-15</t>
  </si>
  <si>
    <t>C√©line SANFIORENZO, MD;C√©line SANFIORENZO, MD;C√©line SANFIORENZO, MD</t>
  </si>
  <si>
    <t>;sanfiorenzo.c@chu-nice.fr;</t>
  </si>
  <si>
    <t>;492038057;</t>
  </si>
  <si>
    <t>Centre Hospitalier Universitaire de Nice;</t>
  </si>
  <si>
    <t>&lt;br&gt;        Inclusion Criteria:&lt;br&gt;&lt;br&gt;          -  Hospitalization for acute respiratory distress management&lt;br&gt;&lt;br&gt;          -  Etiological diagnosis either:&lt;br&gt;&lt;br&gt;          -  Exacerbation of chronic obstructive pulmonary disease&lt;br&gt;&lt;br&gt;          -  Infectious pneumonitis&lt;br&gt;&lt;br&gt;          -  Acute pulmonary edema&lt;br&gt;&lt;br&gt;          -  Need for a ventilatory support by either:&lt;br&gt;&lt;br&gt;          -  Non-invasive ventilation&lt;br&gt;&lt;br&gt;          -  High flow oxygen therapy (flow rate &gt; 40L/min and oxygen inspired fraction &gt; 40%)&lt;br&gt;&lt;br&gt;          -  Mask oxygen therapy with flow rate &gt; 5L/min&lt;br&gt;&lt;br&gt;        Exclusion Criteria:&lt;br&gt;&lt;br&gt;          -  Exacerbation of interstitial pathology / pulmonary fibrosis&lt;br&gt;&lt;br&gt;          -  Deformation of the thoracic cage&lt;br&gt;&lt;br&gt;          -  Neurodegenerative pathology&lt;br&gt;&lt;br&gt;          -  Need for oro-tracheal intubation from the beginning for mechanical ventilation&lt;br&gt;&lt;br&gt;          -  Contraindication to Non-invasive Ventilation&lt;br&gt;&lt;br&gt;          -  Patients undergoing diaphragmatic rehabilitation&lt;br&gt;&lt;br&gt;          -  Immunocompromised patients&lt;br&gt;&lt;br&gt;          -  History of known diaphragmatic dysfunction&lt;br&gt;</t>
  </si>
  <si>
    <t>Thickening fraction</t>
  </si>
  <si>
    <t>The Impact of a Patient-Centered Discharge Summary (PODS) on Patient Experience and Health Outcomes Following Discharge: A Multicenter Randomized Controlled Trial</t>
  </si>
  <si>
    <t>Other: Patient Oriented Discharge Summary</t>
  </si>
  <si>
    <t>https://clinicaltrials.gov/show/NCT02673892</t>
  </si>
  <si>
    <t>Patient Oriented Discharge Summary Impact Study</t>
  </si>
  <si>
    <t>NCT02673892</t>
  </si>
  <si>
    <t>Allocation: Randomized. Intervention model: Parallel Assignment. Primary purpose: Supportive Care. Masking: Triple (Participant, Investigator, Outcomes Assessor).</t>
  </si>
  <si>
    <t>Congestive Heart Failure;Chronic Obstructive Pulmonary Disease;Pneumonia;Hip Fracture;Total Hip Replacement;Total Knee Replacement</t>
  </si>
  <si>
    <t>15-9735-AE</t>
  </si>
  <si>
    <t>Karen Okrainec, MD;Howard B Abrams, MD</t>
  </si>
  <si>
    <t>UHN;UHN</t>
  </si>
  <si>
    <t>Baycrest;Bruyere Research Institute;Thunder Bay Regional Health Sciences Centre;Mount Sinai Hospital, Canada</t>
  </si>
  <si>
    <t>&lt;br&gt;        Inclusion Criteria:&lt;br&gt;&lt;br&gt;          -  18 years or over&lt;br&gt;&lt;br&gt;          -  Able and willing to provide informed consent or have a substitute decision maker that&lt;br&gt;             can provide consent and agree to answer follow up as the patient's caregiver&lt;br&gt;&lt;br&gt;          -  Admitted to hospital with either congestive heart failure (CHF), chronic obstructive&lt;br&gt;             pulmonary disease (COPD), Stroke, Pneumonia, Hip Fracture, Knee Replacement or Hip&lt;br&gt;             Replacement&lt;br&gt;&lt;br&gt;          -  Being discharged home or to a retirement home&lt;br&gt;&lt;br&gt;          -  Have a Telephone for post-discharge follow-up&lt;br&gt;&lt;br&gt;        Exclusion Criteria:&lt;br&gt;&lt;br&gt;          -  Patients who have already received the PODS in the past&lt;br&gt;&lt;br&gt;          -  Being discharged to nursing home, long-term care facility, rehabilitation or other&lt;br&gt;             hospital.&lt;br&gt;&lt;br&gt;          -  Unable to communicate due to cognitive impairment or language barrier with no&lt;br&gt;             caregiver or interpreter available&lt;br&gt;&lt;br&gt;          -  Palliative patient with life expectancy &lt;= 3 months&lt;br&gt;</t>
  </si>
  <si>
    <t>Patient experience of transition of care</t>
  </si>
  <si>
    <t>medication adherence;diet adherence;activity adherence;appointment adherence;unscheduled utilization;Patient experience measure [original primary outcome measure]</t>
  </si>
  <si>
    <t>Randomized Evaluation of a Conditional Cash Transfer Program for Routine Immunizations of Infants in Nigeria</t>
  </si>
  <si>
    <t>Behavioral: All Babies Are Equal Initiative (conditional cash transfer program)</t>
  </si>
  <si>
    <t>https://clinicaltrials.gov/show/NCT03870061</t>
  </si>
  <si>
    <t>Evaluation of an Infant Immunization Encouragement Program in Nigeria</t>
  </si>
  <si>
    <t>Tuberculosis;Diphtheria;Tetanus;Pertussis;Hepatitis B;Haemophilus Influenzae Type b Infection;Pneumonia, Bacterial;Measles;Rotavirus Infections;Polio;Yellow Fever</t>
  </si>
  <si>
    <t>Alison Connor, PhD</t>
  </si>
  <si>
    <t>IDinsight</t>
  </si>
  <si>
    <t>New Incentives;All Babies are Equal Initiative</t>
  </si>
  <si>
    <t>16 Months</t>
  </si>
  <si>
    <t>&lt;br&gt;        Inclusion Criteria:&lt;br&gt;&lt;br&gt;          -  Children aged 0 to 16 months can be enrolled in the program and incentives paid to&lt;br&gt;             their caregivers&lt;br&gt;&lt;br&gt;          -  Children aged 12 to 16 months will have their data measured at endline&lt;br&gt;&lt;br&gt;          -  All participants must reside in study clinic catchment areas.&lt;br&gt;&lt;br&gt;          -  Vaccination status will be measured by caregiver survey. Caregivers must consent to&lt;br&gt;             the survey&lt;br&gt;&lt;br&gt;        Exclusion Criteria:&lt;br&gt;&lt;br&gt;          -  Residence outside the study area (self-reported)&lt;br&gt;&lt;br&gt;          -  Outside the age range (self-reported)&lt;br&gt;</t>
  </si>
  <si>
    <t>The probability that a 12- to 16-month-old in a community served by a study clinic received BCG (based on caregivers' report of their child's vaccination history);The probability that a 12- to 16-month-old in a community served by a study clinic received at least one dose of PENTA (based on caregivers' report of their child's vaccination history);The probability that a 12- to 16-month-old in a community served by a study clinic received Measles 1 (based on caregivers' report of their child's vaccination history)</t>
  </si>
  <si>
    <t>The probability that a 12- to 16-month-old in a community served by a study clinic is fully immunized (loose and strict) (based on caregivers' report of their child's vaccination history);The timeliness of vaccination, particularly for Measles 1, among 12- to 16-month-olds in communities served by a study clinic (based on caregivers' report of their child's vaccination history);The average number of vaccines received per 12- to 16-month-old child in communities served by a study clinic (based on caregivers' report of their child's vaccination history);The percentage of 12- to 16-month-olds in communities served by a study clinic who received at least one injectable vaccine (based on caregivers' report of their child's vaccination history);The probability that a 12 to 16-month old in a community served by a study clinic received at least one dose of PCV?;The change over time in the volume of BCG, Penta 1, Penta 2, Penta 3, and Measles vaccinations recorded in clinic administrative records between treatment and control</t>
  </si>
  <si>
    <t>HaemoAdsorption Nach Reanimation An ECMO</t>
  </si>
  <si>
    <t>Device: Hemoadsorption</t>
  </si>
  <si>
    <t>https://clinicaltrials.gov/show/NCT03632837</t>
  </si>
  <si>
    <t>NCT03632837</t>
  </si>
  <si>
    <t>Cardiac Arrest;Resuscitation;Inflammation;Multi-Organ Disorder</t>
  </si>
  <si>
    <t>UKEHANRAE</t>
  </si>
  <si>
    <t>Jens Kubitz, Prof. Dr.;Jens Kubitz, Prof. Dr.;Jens Kubitz, Prof. Dr.</t>
  </si>
  <si>
    <t>;j.kubitz@uke.de;j.kubitz@uke.de</t>
  </si>
  <si>
    <t>;+49 (0) 40 7410 - 52415;+49 (0) 40 7410 - 52415</t>
  </si>
  <si>
    <t>Universit√§tsklinikum Hamburg-Eppendorf;</t>
  </si>
  <si>
    <t>CytoSorbents Corporation and CytoSorbents Medical Inc.</t>
  </si>
  <si>
    <t>&lt;br&gt;        All patients receiving a veno-arterial ECMO after cardiac arrest at the study site are&lt;br&gt;        eligible for the study. Thus, the criteria are defined by the SOP ECMO bei Reanimation of&lt;br&gt;        the University Heart Center Hamburg:&lt;br&gt;&lt;br&gt;        Inclusion Criteria:&lt;br&gt;&lt;br&gt;          -  observed cardiac arrest with initial hyperdynamic rhythm and sufficient primary&lt;br&gt;             resuscitation&lt;br&gt;&lt;br&gt;        Exclusion Criteria (absolute):&lt;br&gt;&lt;br&gt;          -  existing do-not-resuscitate-order from the patient/a priori palliative situation&lt;br&gt;&lt;br&gt;          -  severe trauma&lt;br&gt;&lt;br&gt;          -  severe acute bleeding due to any cause&lt;br&gt;&lt;br&gt;          -  confirmed or highly likely relevant and severe persistent neurologic impairment&lt;br&gt;&lt;br&gt;          -  severe limiting comorbidities with independent and relevant reduction of life&lt;br&gt;             expectancy (e.g. malignoma, preexistent heart failure syndrome,&lt;br&gt;             obstructive/restrictive lung disease, hepatic cirrhosis)&lt;br&gt;&lt;br&gt;        Exclusion Criteria (relative, at the discretion of the responsible provider):&lt;br&gt;&lt;br&gt;          -  severe initial lacacidosis&lt;br&gt;&lt;br&gt;          -  prolongued mechanical resuscitation (&gt;30min)&lt;br&gt;</t>
  </si>
  <si>
    <t>IL-6 at hour 6;IL-6 at hour 12;IL-6 at hour 24;IL-6 at hour 48;IL-6 at hour 72;TNF-a at hour 6;TNF-a at hour 12;TNF-a at hour 24;TNF-a at hour 48;TNF-a at hour 72</t>
  </si>
  <si>
    <t>S1P;PCT;CRP;Leukocytes;BNP;Mean arterial pressure (MAP);Heart rate (HR);Central venous pressure (CVP);haemodynamically relevant medication;Trop;CK;Myoglobine;Hemoglobine;Haptoglobine;paO2;paCO2;SaO2;SvO2;Horowitz index;pH;HCO3;BE;N;K;C;Lactate;Mode of Ventilation;FiO2;Peak inspiratory pressure (pmax);PEEP;Ventilation frequency;Tidal volume;Total minute ventilation;Complicance;ASAT;ALAT;INR;apTT;Crea;eGFR;Volume status;NSE;Mortality</t>
  </si>
  <si>
    <t>A Multicenter, Randomized, Double-blind, Active-controlled Phase 2b Trial [Part of EU-funded UNISEC Project] to Assess the Immunogenicity &amp; Safety of a BiondVax's Influenza Vaccine (M-001) Followed by H5N1 Vaccine in Healthy Adults</t>
  </si>
  <si>
    <t>Biological: Multimeric 001 (M-001);Biological: H5N1 influenza vaccine;Biological: Saline</t>
  </si>
  <si>
    <t>https://clinicaltrials.gov/show/NCT02691130</t>
  </si>
  <si>
    <t>Assess the Safety and Immunogenicity of M-001 as A Standalone Influenza Vaccine and as A H5N1 Vaccine Primer in Adults</t>
  </si>
  <si>
    <t>NCT02691130</t>
  </si>
  <si>
    <t>BVX-007</t>
  </si>
  <si>
    <t>Dora Mathiasz, MD</t>
  </si>
  <si>
    <t>St Istvan St Laszlo hospital</t>
  </si>
  <si>
    <t>Seventh Framework Programme</t>
  </si>
  <si>
    <t>&lt;br&gt;        Inclusion Criteria:&lt;br&gt;&lt;br&gt;          -  Healthy male or non-pregnant female (as indicated by a negative urine pregnancy test&lt;br&gt;             immediately prior to vaccine administration) between the ages of 18 and 60 years,&lt;br&gt;             inclusive;&lt;br&gt;&lt;br&gt;          -  Women of childbearing potential (not surgically sterile or postmenopausal for greater&lt;br&gt;             than or equal to one year) and men must agree to practice adequate contraception (a&lt;br&gt;             combination of barrier plus hormone methods or intra uterine device (IUD) for women&lt;br&gt;             and a condom for men) throughout the study treatment and for at least up to day 51&lt;br&gt;             (for female) and day 111 (for male) of the trial (i.e. 30 (for female) and 90 (for&lt;br&gt;             male) days after the last dose of the IMP);&lt;br&gt;&lt;br&gt;          -  Is in good health, as determined by vital signs (heart rate, blood pressure, armpit&lt;br&gt;             temperature), blood chemistry test (electrolytes, renal/kidney function, liver&lt;br&gt;             function, C-reactive protein, complete blood count), medical history, general physical&lt;br&gt;             examination, self-reported illness and clinical judgment of the investigator;&lt;br&gt;&lt;br&gt;          -  Able to understand and comply with planned study procedures;&lt;br&gt;&lt;br&gt;          -  Provides signed informed consent form after receiving a detailed explanation of the&lt;br&gt;             study protocol prior to any study procedures.&lt;br&gt;&lt;br&gt;        Exclusion Criteria&lt;br&gt;&lt;br&gt;        A potential subject who meets any if the following criteria will be excluded from&lt;br&gt;        participation in this study:&lt;br&gt;&lt;br&gt;          -  Has a known allergy to components of the vaccine (e.g. egg products).&lt;br&gt;&lt;br&gt;          -  Has a history of severe reactions following immunization.&lt;br&gt;&lt;br&gt;          -  Persons with immune deficiency/disorder, whether due to genetic defect,&lt;br&gt;             immunodeficiency disease, or immunosuppressive therapy.&lt;br&gt;&lt;br&gt;          -  Has a positive urine pregnancy test prior to vaccination or women who are&lt;br&gt;             breastfeeding.&lt;br&gt;&lt;br&gt;          -  Has a history of any of the following (reported by subjects):&lt;br&gt;&lt;br&gt;               -  Acute disseminated encephalomyelitis (ADEM);&lt;br&gt;&lt;br&gt;               -  Active neoplastic disease;&lt;br&gt;&lt;br&gt;               -  Asthma or severe allergic disease;&lt;br&gt;&lt;br&gt;               -  Bleeding disorders&lt;br&gt;&lt;br&gt;               -  Chronic Hepatitis B and/or C infection;&lt;br&gt;&lt;br&gt;               -  Chronic liver disease;&lt;br&gt;&lt;br&gt;               -  Diabetes mellitus;&lt;br&gt;&lt;br&gt;               -  Guillain-Barr√© syndrome;&lt;br&gt;&lt;br&gt;               -  HIV;&lt;br&gt;&lt;br&gt;               -  Rheumatoid arthritis or other autoimmune diseases;&lt;br&gt;&lt;br&gt;               -  Severe renal disease;&lt;br&gt;&lt;br&gt;               -  Transplant recipients;&lt;br&gt;&lt;br&gt;               -  Unstable or progressive neurological disorders.&lt;br&gt;&lt;br&gt;          -  Receipt of medicines/treatments that may affect evaluation of immunogenicity such as:&lt;br&gt;&lt;br&gt;               -  Oral or parenteral steroids, high-dose inhaled steroids (greater than 800&lt;br&gt;                  micrograms/day of beclomethasone dipropionate or equivalent) or other&lt;br&gt;                  immunosuppressive or cytotoxic drugs;&lt;br&gt;&lt;br&gt;               -  Immunoglobulin or other blood products (within the 3 months prior to vaccination&lt;br&gt;                  in this study);&lt;br&gt;&lt;br&gt;               -  Experimental agent (vaccine, drug, biologic, device, blood product, or&lt;br&gt;                  medication) within 1 month prior to vaccination in this study, or expects to&lt;br&gt;                  receive an experimental agent (during the study period).&lt;br&gt;&lt;br&gt;               -  Influenza antiviral medication (within the 4 weeks prior to vaccination in this&lt;br&gt;                  study).&lt;br&gt;&lt;br&gt;          -  Has received any influenza vaccine within 6 months prior to vaccination in this study.&lt;br&gt;&lt;br&gt;          -  Has influenza-like illness within 6 months prior to vaccination in this study.&lt;br&gt;&lt;br&gt;          -  Has an acute illness, including an armpit temperature greater than 38 degrees Celsius&lt;br&gt;             (oC), within 1 week of vaccination.&lt;br&gt;&lt;br&gt;          -  Has a history of alcohol or drug abuse.&lt;br&gt;&lt;br&gt;          -  Any abnormal haematology values and/or serum chemistries judged by the Investigator as&lt;br&gt;             clinically significant.&lt;br&gt;&lt;br&gt;          -  Ineligible subject based on the judgement of the investigator.&lt;br&gt;&lt;br&gt;          -  In case there is uncertainty about the participant's medical status regarding any of&lt;br&gt;             the exclusion criteria mentioned, the participant's primary care physician will be&lt;br&gt;             consulted. Consultation of the primary care physician will only take place after&lt;br&gt;             having received written approval from the participant, and will concern medical&lt;br&gt;             information about exclusion criteria only.&lt;br&gt;</t>
  </si>
  <si>
    <t>For each vaccine group the incidence rate of subjects with solicited AE(s) with 95% confidence interval;For each vaccine group the percentage of subjects with SAE(s) with 95% confidence interval;For each vaccine group the influenza-specific cellular immune responses evaluated by multi-parametric FACS analysis</t>
  </si>
  <si>
    <t>For each vaccine group the antibody responses to the H5 vaccine strain evaluated by hemaglutination inhibition (HI) assay</t>
  </si>
  <si>
    <t>A phase II, randomised, observer-blind, controlled, study to assess the reactogenicity and safety of a single intramuscular dose of GlaxoSmithKline (GSK) Biologicals‚Äô investigational respiratory syncytial virus (RSV) vaccine (GSK3003891A) in 18 to 45 year-old healthy non-pregnant women. - RSV F-024</t>
  </si>
  <si>
    <t>&lt;br&gt;Product Name: 60 ¬µg PreF&lt;br&gt;Product Code: 60 ¬µg PreF&lt;br&gt;Pharmaceutical Form: Powder and solution for solution for injection&lt;br&gt;INN or Proposed INN: -&lt;br&gt;Other descriptive name: PreF protein&lt;br&gt;Concentration unit: ¬µg microgram(s)&lt;br&gt;Concentration type: equal&lt;br&gt;Concentration number: 60-&lt;br&gt;&lt;br&gt;Trade Name: BOOSTRIX&lt;br&gt;Product Code: dTpa&lt;br&gt;Pharmaceutical Form: Suspension for injection&lt;br&gt;INN or Proposed INN: -&lt;br&gt;Current Sponsor code: D&lt;br&gt;Other descriptive name: DIPHTHERIA TOXOID&lt;br&gt;Concentration unit: IU international unit(s)&lt;br&gt;Concentration type: not less then&lt;br&gt;Concentration number: 2-&lt;br&gt;INN or Proposed INN: -&lt;br&gt;Current Sponsor code: T&lt;br&gt;Other descriptive name: TETANUS TOXOID&lt;br&gt;Concentration unit: IU international unit(s)&lt;br&gt;Concentration type: not less then&lt;br&gt;Concentration number: 20-&lt;br&gt;INN or Proposed INN: -&lt;br&gt;Current Sponsor code: PT&lt;br&gt;Other descriptive name: PERTUSSIS TOXOID&lt;br&gt;Concentration unit: ¬µg microgram(s)&lt;br&gt;Concentration type: equal&lt;br&gt;Concentration number: 8-&lt;br&gt;INN or Proposed INN: -&lt;br&gt;Current Sponsor code: FHA&lt;br&gt;Other descriptive name: FILAMENTOUS HAEMAGGLUTININ&lt;br&gt;Concentration unit: ¬µg microgram(s)&lt;br&gt;Concentration type: equal&lt;br&gt;Concentration number: 8-&lt;br&gt;INN or Proposed INN: -&lt;br&gt;Current Sponsor code: PRN&lt;br&gt;Other descriptive name: PERTUSSIS PERTACTIN&lt;br&gt;Concentration unit: ¬µg microgram(s)&lt;br&gt;Concentration type: equal&lt;br&gt;Concentration number: 2.5-&lt;br&gt;&lt;br&gt;</t>
  </si>
  <si>
    <t>https://www.clinicaltrialsregister.eu/ctr-search/search?query=eudract_number:2015-005742-58</t>
  </si>
  <si>
    <t>Safety and reactogenicity study of GlaxoSmithKline (GSK) Biologicals‚Äô investigational respiratory syncytial virus (RSV) vaccine (GSK3003891A) in healthy women.</t>
  </si>
  <si>
    <t>EUCTR2015-005742-58-BE</t>
  </si>
  <si>
    <t>Controlled: yesRandomised: yesOpen: noSingle blind: noDouble blind: noParallel group: yesCross over: noOther: yesOther trial design description: observer-blindIf controlled, specify comparator, Other Medicinial Product: yesPlacebo: noOther: noNumber of treatment arms in the trial: 2</t>
  </si>
  <si>
    <t>Healthy volunteers (prevention of severe RSV disease in infants by transfer of maternal antibodies following active single dose immunisation of pregnant women). &lt;br&gt;MedDRA version: 18.1Level: PTClassification code 10061603Term: Respiratory syncytial virus infectionSystem Organ Class: 10021881 - Infections and infestations &lt;br&gt;MedDRA version: 18.1Level: PTClassification code 10038718Term: Respiratory syncytial virus bronchiolitisSystem Organ Class: 10021881 - Infections and infestations &lt;br&gt;MedDRA version: 18.1Level: LLTClassification code 10035692Term: Pneumonia due to respiratory syncytial virusSystem Organ Class: 10021881 - Infections and infestations;Therapeutic area: Diseases [C] - Respiratory Tract Diseases [C08]</t>
  </si>
  <si>
    <t>NCT02753413</t>
  </si>
  <si>
    <t>Inclusion criteria: &lt;br&gt;‚Ä¢ Subjects who, in the opinion of the investigator, can and will comply with the requirements of the protocol.&lt;br&gt;‚Ä¢ Written informed consent obtained from the subject prior to performing any study specific procedure. &lt;br&gt;‚Ä¢ Non-pregnant female between, and including, 18 and 45 years of age at the time of vaccination.&lt;br&gt;‚Ä¢ Healthy subjects as established by medical history and clinical examination before entering into the study.&lt;br&gt;‚Ä¢ Female subjects of non-childbearing potential may be enrolled in the study.&lt;br&gt;‚Ä¢ Female subjects of childbearing potential may be enrolled in the study, if the subject:&lt;br&gt;- has practiced adequate contraception for 30 days prior to vaccination, and&lt;br&gt;- has a negative pregnancy test on the day of vaccination and&lt;br&gt;- has agreed to continue adequate contraception dur-ing the entire study period. &lt;br&gt;Are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</si>
  <si>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Use of any investigational or non-registered product other than the study vaccine within 30 days prior to study vaccination, or planned use during the study period.&lt;br&gt;‚Ä¢ Concurrently participating in another clinical study, at any time during the study period, in which the subject has been or will be exposed to an investigational or a non-investigational vaccine/product.&lt;br&gt;‚Ä¢ Chronic administration  of immunosuppressants or other immune-modifying drugs, as well as administration of long-acting immune-modifying drugs during the period starting 6 months prior to study vaccination, or planned administration during the study period. Inhaled and topical steroids are allowed.&lt;br&gt;‚Ä¢ Administration of immunoglobulins and/or any blood products during the period starting 3 months before study vaccination or planned administration during the study period.&lt;br&gt;‚Ä¢ Planned administration/administration of a vaccine not foreseen by the study protocol in the period starting 30 days before and ending 30 days after the study vaccina-tion, with the exception of any licensed influenza vaccine which may be administered 15 days before or after study vaccination.&lt;br&gt;‚Ä¢ Previous experimental vaccination against RSV.&lt;br&gt;‚Ä¢ Family history of congenital or hereditary immunodefi-ciency.&lt;br&gt;‚Ä¢ Any confirmed or suspected immunosuppressive or immunodeficient condition, based on medical history and physical examination.&lt;br&gt;‚Ä¢ History of or current auto-immune disease&lt;br&gt;‚Ä¢ Acute or chronic, clinically significant pulmonary, cardio-vascular, hepatic or renal functional abnormality as de-termined by physical examination and/or Medical History &lt;br&gt;‚Ä¢ Lymphoproliferative disorder or malignancy within previous 5 years.&lt;br&gt;‚Ä¢ History of hypersensitivity after a previous dose of any tetanus, diphtheria, or pertussis vaccine or to any com-ponent of Boostrix.&lt;br&gt;‚Ä¢ History of encephalopathy of unknown aetiology occurring within 7 days following a previous vaccination with pertussis-containing vaccine.&lt;br&gt;‚Ä¢ History of any neurological disorders or seizures.&lt;br&gt;‚Ä¢ History of transient thrombocytopenia or neurological complications following a previous vaccination against diphtheria and/or tetanus.&lt;br&gt;‚Ä¢ History of any reaction or hypersensitivity likely to be exacerbated by any component of the study vaccines.&lt;br&gt;‚Ä¢ Hypersensitivity to latex.&lt;br&gt;‚Ä¢ Any medical condition that in the judgment of the investigator would make intramuscular injection unsafe.&lt;br&gt;‚Ä¢ Current chronic alcohol consumption and/or drug abuse.&lt;br&gt;‚Ä¢ Acute disease and/or fever at the time of enrolment.&lt;br&gt;‚Ä¢ Body mass index (BMI) &gt; 40 kg/m2.&lt;br&gt;‚Ä¢ Pregnant or lactating female.&lt;br&gt;‚Ä¢ Planned move to a location that will prohibit participating in the trial until study end.&lt;br&gt;‚Ä¢ Any other condition that the investigator judges may interfere with study procedures.&lt;br&gt;</t>
  </si>
  <si>
    <t>Main Objective: To evaluate the reactogenicity and safety of a single dose of the investigational RSV vaccine in healthy non-pregnant women during the study period.;Secondary Objective: Not applicable;Primary end point(s): ‚Ä¢ Occurrence of any haematological (haemoglobin level, leukocyte, neutrophil, lymphocyte, eosinophil and platelet count) and biochemical (ALT, AST and creatinine) laboratory abnormality  in all subjects, in all groups.&lt;br&gt;‚Ä¢ Occurrence of adverse events (AEs) &lt;br&gt;?-Occurrence of each solicited local and general AE in all subjects, in all groups.&lt;br&gt;?- Occurrence of any unsolicited AE, in all subjects, in all groups.&lt;br&gt;‚Ä¢ Occurrence of any SAE in all subjects, in all groups.&lt;br&gt;;Timepoint(s) of evaluation of this end point: ‚Ä¢ Occurrence of any haematological and biochemical laboratory abnormality: Day 0, Day 7 and Day 30.&lt;br&gt;‚Ä¢ Occurence of solicited local and general AEs: during a 7-day follow-up period after vaccination (i.e. the day of vaccination and 6 subsequent days).&lt;br&gt;‚Ä¢ Occurence of unsolicited AEs: during a 30-day follow-up period after vaccination (i.e. the day of vaccination and 29 subsequent days).&lt;br&gt;‚Ä¢ Occurence of SAEs: from Day 0 up to study end (Day 30).&lt;br&gt;</t>
  </si>
  <si>
    <t>Early Goal Directed Therapy Using a Physiological Holistic View. A Multicenter Study in Latin America: The ANDROMEDA-SHOCK Study</t>
  </si>
  <si>
    <t>Other: Peripheral Perfusion guided resuscitation;Other: Lactate guided resuscitation</t>
  </si>
  <si>
    <t>https://clinicaltrials.gov/show/NCT03078712</t>
  </si>
  <si>
    <t>Early Goal Directed Therapy Using a Physiological Holistic View. The ANDROMEDA-SHOCK Study</t>
  </si>
  <si>
    <t>NCT03078712</t>
  </si>
  <si>
    <t>Glenn Hernandez, PhD</t>
  </si>
  <si>
    <t>&lt;br&gt;        Inclusion Criteria:&lt;br&gt;&lt;br&gt;          -  Septic shock diagnosed at ICU admission according to the Sepsis-3 Consensus&lt;br&gt;             Conference, (basically septic patients with hypotension requiring norepinephrine (NE)&lt;br&gt;             to maintain a mean arterial pressure (MAP) of = 65 mmHg, and serum lactate levels &gt; 2&lt;br&gt;             mmol/l after initial fluid resuscitation with at least 20/ml kg in one hour.&lt;br&gt;&lt;br&gt;        Exclusion Criteria:&lt;br&gt;&lt;br&gt;          -  Pregnancy&lt;br&gt;&lt;br&gt;          -  Anticipated surgery or dialysis procedure during the first 8h after septic shock&lt;br&gt;             diagnosis&lt;br&gt;&lt;br&gt;          -  Do-not-resuscitate status&lt;br&gt;&lt;br&gt;          -  Child B or C liver cirrhosis&lt;br&gt;&lt;br&gt;          -  Active bleeding&lt;br&gt;&lt;br&gt;          -  Acute hematological malignancy&lt;br&gt;&lt;br&gt;          -  Severe concomitant acute respiratory distress syndrome (ARDS)&lt;br&gt;&lt;br&gt;          -  More than 4h after officially meeting septic shock criteria&lt;br&gt;</t>
  </si>
  <si>
    <t>All-cause of mortality</t>
  </si>
  <si>
    <t>Need of mechanical ventilation;Need of renal replacement therapies (RRT);Days free of MV, vasopressors and RRT;Variations in Sequential Organ failure Assessment (SOFA)</t>
  </si>
  <si>
    <t>Effect of Hydroxychloroquine on Endothelial Function: a Clinical Trial</t>
  </si>
  <si>
    <t>Drug: Hydroxychloroquine;Drug: Placebo oral tablet</t>
  </si>
  <si>
    <t>https://clinicaltrials.gov/show/NCT04161339</t>
  </si>
  <si>
    <t>Anti-Inflammatory Drug and Endothelial Function</t>
  </si>
  <si>
    <t>NCT04161339</t>
  </si>
  <si>
    <t>Instituto de Cardiologia do Rio Grande do Sul</t>
  </si>
  <si>
    <t>Cardiovascular Diseases;Endothelial Dysfunction;Sleep Apnea;Atherosclerosis;Coronary Artery Disease</t>
  </si>
  <si>
    <t>5351/17</t>
  </si>
  <si>
    <t>Denis Martinez;Maria Claudia Irigoyen;Andrea Rambo</t>
  </si>
  <si>
    <t>;hipirigoyen@gmail.com;</t>
  </si>
  <si>
    <t>;55 11 985589166;+55 51 33598943</t>
  </si>
  <si>
    <t>Federal University of Rio Grande do Sul;</t>
  </si>
  <si>
    <t>&lt;br&gt;        Inclusion Criteria:&lt;br&gt;&lt;br&gt;          -  Apnea-Hypopnea index of 15 events/hour or higher&lt;br&gt;&lt;br&gt;        Exclusion Criteria:&lt;br&gt;&lt;br&gt;          -  Contraindication for hydroxychloroquine (retinopathy, chronic liver disease, chronic&lt;br&gt;             renal disease)&lt;br&gt;&lt;br&gt;          -  Rheumatologic disease&lt;br&gt;</t>
  </si>
  <si>
    <t>Change in endothelial function measured by peripheral artery tonometry in the reactive-hyperemia index (RHI) scale;Change in endothelial function measured by flow-mediated dilation (%FMD-response)</t>
  </si>
  <si>
    <t>Change in fasting glucose blood levels (mg/dL);Change in glycosylated hemoglobin blood levels (%);Change in Lipidic profile;Change in C-reactive protein (CRP) blood levels (mg/L);Change in neutrophils lymphocytes ratio (NLR);Change in Autonomic Nervous System;Change in apnea/hypopnea index</t>
  </si>
  <si>
    <t>Efficacy and Safety on Heart Rate Control With Ivabradine on Cardiogenic Shock (ES-FISH)</t>
  </si>
  <si>
    <t>Drug: Ivabradine Oral Tablet;Other: Standard of Care treatment</t>
  </si>
  <si>
    <t>https://clinicaltrials.gov/show/NCT03437369</t>
  </si>
  <si>
    <t>Efficacy and Safety on Heart Rate Control With Ivabradine on Cardiogenic Shock</t>
  </si>
  <si>
    <t>NCT03437369</t>
  </si>
  <si>
    <t>HURamonyCajal</t>
  </si>
  <si>
    <t>Marcelo Sanmart√≠n Fern√°ndez, PhD;Marcelo Sanmart√≠n Fern√°ndez, PhD;Marcelo Sanmartin, MD</t>
  </si>
  <si>
    <t>;msanfer@me.com;msanfer@me.com</t>
  </si>
  <si>
    <t>;+34 91 336 80 00;+34 91 336 80 00</t>
  </si>
  <si>
    <t>Hospital Universitario Ramon y Cajal;</t>
  </si>
  <si>
    <t>&lt;br&gt;        Inclusion Criteria:&lt;br&gt;&lt;br&gt;          -  Patients aged = 18 years, with acute heart failure due to left ventricular systolic&lt;br&gt;             dysfunction (LVEF = 40%) in sinus rhythm, baseline HR = 90 bpm, with signs of low&lt;br&gt;             peripheral perfusion with indication for intravenous inotropic treatment&lt;br&gt;             (catecholamines: dobutamine , adrenaline, dopamine or noradrenaline) and admitted to&lt;br&gt;             the Cardiological Intensive Care Unit.&lt;br&gt;&lt;br&gt;          -  Pharmacological treatment and stable hemodynamic situation in the 4 hours before&lt;br&gt;             inclusion.&lt;br&gt;&lt;br&gt;          -  Pulmonary wedge pressure = 18 mm Hg and systolic blood pressure &gt; 90 mm Hg.&lt;br&gt;&lt;br&gt;          -  Patient's signature on the consent form.&lt;br&gt;&lt;br&gt;        Exclusion Criteria:&lt;br&gt;&lt;br&gt;          -  Previous treatment with ivabradine (&lt; 48 hours).&lt;br&gt;&lt;br&gt;          -  Known hypersensitivity to ivabradine.&lt;br&gt;&lt;br&gt;          -  Cardiac rhythm different from sinus rhythm.&lt;br&gt;&lt;br&gt;          -  Unstable cardiac rhythm due to paroxysmal atrial fibrillation or atrial flutter, very&lt;br&gt;             frequent ventricular or supraventricular premature beats, ventricular tachycardia, 2nd&lt;br&gt;             or 3rd degree atrioventricular (AV) block.&lt;br&gt;&lt;br&gt;          -  Severe chronic renal failure (estimated glomerular filtration rate =15 ml / min) or on&lt;br&gt;             chronic treatment with dialysis.&lt;br&gt;&lt;br&gt;          -  QT interval higher than 450 ms.&lt;br&gt;&lt;br&gt;          -  Sepsis as a probable mechanism of tachycardia and hypotension.&lt;br&gt;&lt;br&gt;          -  Need for urgent cardiac surgery, planned within 72 hours of possible inclusion.&lt;br&gt;&lt;br&gt;          -  Severe aortic stenosis or severe valvular disease that requires surgical correction.&lt;br&gt;&lt;br&gt;          -  Patient must not have received an IV bolus of furosemide immediately before the&lt;br&gt;             baseline hemodynamic assessment.&lt;br&gt;&lt;br&gt;          -  Severe hepatic insufficiency.&lt;br&gt;&lt;br&gt;          -  Patient must not be participating in another clinical trial.&lt;br&gt;&lt;br&gt;          -  Concomitant use of potent CYP3A4 inhibitors.&lt;br&gt;&lt;br&gt;          -  Acute anemia or hypovolemia uncorrected.&lt;br&gt;&lt;br&gt;          -  Pregnancy.&lt;br&gt;</t>
  </si>
  <si>
    <t>Changes from baseline in pulmonary wedge pressure and cardiac output after 24h-treatment with ivabradine or standard of care treatment.</t>
  </si>
  <si>
    <t>Severe bradycardia;Arrhythmias;Hypotension;Time to withdrawal of vasoactive drugs;Time needing invasive mechanical ventilation;B-type natriuretic peptide (BNP);Left ventricular ejection fraction;Cardiovascular mortality;Total mortality</t>
  </si>
  <si>
    <t>The effect of vitamin E on stroke-associated pneumonia</t>
  </si>
  <si>
    <t>A2:Vitamin E administered via gastric tube 50mg/d;A3:Vitamin E administered via gastric tube 100mg/d;B2:Vitamin E administered via gastric tube 50mg/d;B3:Vitamin E administered via gastric tube 100mg/d;C2:Vitamin E administered via gastric tube 50mg/d;C3:Vitamin E administered via gastric tube 100mg/d;normal nutrition group (A)1:placebo;nutrition risk group (B) 2:placebo;malnutrition group (C)1:placebo;</t>
  </si>
  <si>
    <t>http://www.chictr.org.cn/showproj.aspx?proj=33578</t>
  </si>
  <si>
    <t>ChiCTR1900026362</t>
  </si>
  <si>
    <t>A2:15;A3:15;B2:15;B3:15;C2:15;C3:15;normal nutrition group (A)1:15;nutrition risk group (B) 2:15;malnutrition group (C)1:15;</t>
  </si>
  <si>
    <t>Qingdao Municipal Hospital</t>
  </si>
  <si>
    <t>stroke-associated pneumonia</t>
  </si>
  <si>
    <t>Shen Hongwei</t>
  </si>
  <si>
    <t>1 Jiaozhou Road, Qingdao, Shandong</t>
  </si>
  <si>
    <t>byz99996@sina.com</t>
  </si>
  <si>
    <t>+86 15610069312</t>
  </si>
  <si>
    <t>Zhan Bingyan</t>
  </si>
  <si>
    <t>2nd Chaocheng Road, Qingdao, Shandong</t>
  </si>
  <si>
    <t>byz96@sina.com</t>
  </si>
  <si>
    <t>+86 13589399083</t>
  </si>
  <si>
    <t>West Hospital District of Qingdao Municipal Hospital</t>
  </si>
  <si>
    <t>President Fund of Qingdao Municipal Hospital</t>
  </si>
  <si>
    <t>Inclusion criteria: Fever with a body temperature more than 37 degree C; peripheral white blood cell count greater than 10x10^9 /L, with or without nuclear left shift; new cough, respiratory purulent secretions, with or without chest pain; sputum bacteria smear or culture finding of pathogenic bacteria; or chest X-ray examination finding of new or progressive pulmonary exudation, change, cavity or pleura exudation.</t>
  </si>
  <si>
    <t>Exclusion criteria: Transient ischaemic attack (TIA); stroke onset more than 72 hours prior to admission, less than 24 hours after admission, or death; clinical symptoms of pulmonary infectious diseases (such as tuberculosis, lung cancer, severe heart failure, pulmonary oedema, pulmonary embolism, pulmonary atelectasis or infection, or interstitial lung disease); multidrug-resistant bacterial infection; hepatorenal failure or end-stage chronic consumptive disease; Glasgow score of less than 8 points in coma patients; blood, plasma, or albumin transfusion within 1 month before admission; definite chronic bronchitis and lung infection before disease onset; and serious diseases of the heart, liver, kidney, lung and other important organs.</t>
  </si>
  <si>
    <t>CD47, CD55;</t>
  </si>
  <si>
    <t>Lianhuaqingwen capsule in the treatment of senile mild influenza: a prospective, randomized,double-blind,positive drug controlled trial</t>
  </si>
  <si>
    <t>Experimental group:Take orally, Lianhuaqingwen capsule, 1 bag per time, three times per day+ analogous oseltamivir phosphate capsule, two grains at one time, two times per day;Control group:Take orally, analogous Lianhuaqingwen capsule, 1 bag per time, three times per day+ oseltamivir phosphate capsule, two grains at one time, two times per day;</t>
  </si>
  <si>
    <t>http://www.chictr.org.cn/showproj.aspx?proj=24920</t>
  </si>
  <si>
    <t>ChiCTR1900020551</t>
  </si>
  <si>
    <t>Experimental group:134;Control group:134;</t>
  </si>
  <si>
    <t>Guangdong Provincial Hospital of TCM(Second Affiliated Hospital of Guangzhou University of Chinese Medicine)</t>
  </si>
  <si>
    <t>Zhongde Zhang</t>
  </si>
  <si>
    <t>doctorzzd99@163.com</t>
  </si>
  <si>
    <t>+86 20 81887233</t>
  </si>
  <si>
    <t>Guangdong Provincial Hospital of TCM</t>
  </si>
  <si>
    <t>Lijuan Tang</t>
  </si>
  <si>
    <t>111 Dade Road, Yuexiu District, Guangzhou,Guangdong, China</t>
  </si>
  <si>
    <t>315526045@qq.com</t>
  </si>
  <si>
    <t>Self financing</t>
  </si>
  <si>
    <t>Inclusion criteria: 1. Meet the diagnosis of mild influenza by The diagnosis and the treatment scheme of influenza(2018 edition), with being confirmed as seasonal influenza virus(A/B) by virology test, and TCM syndrome belongs to invasion of the lung by wind-heat or invasion of the lung by toxic-heat;&lt;br&gt;2. Aged from 65 to 80 year;&lt;br&gt;3. The onset time within 48 hours;&lt;br&gt;4. Axillary temperature &gt;37.4degree C, and last 24 hours and more;&lt;br&gt;5. Voluntarily signed informed consents.</t>
  </si>
  <si>
    <t>Exclusion criteria: 1. Chest imaging (X-ray or CT) confirmed bronchitis, pneumonia,pleural effusion, interstitial lesions, etc.&lt;br&gt;2. Routine blood test when screening displayed WBC&gt;12.0x10^9/L, or NEUT%&gt;=80%; &lt;br&gt;3. Patients coughing purulent sputum or with suppurative tonsillitis;&lt;br&gt;4. Patients with serious underlying disease, such as blood disease, severe COPD (FEV1/EVC&lt;70%, FEV1 of expected value&lt;50%; or respiratory failure or right heart failure), severe hepatic insufficiency (ALT or AST 3 times above normal or higher); severe renal insufficiency (serum creatinine &gt; 2 mg/dL); chronic congestive heart failure (NYHA heart function level III-IV), psychiatric diseases;&lt;br&gt;5. Have already taken antiviral drugs (oseltamivir phosphate, amantadine, rimantadine, and zanamivir, etc.) or related Chinese medicine or Chinese patent medicine after the onset before the screening, Or patients have taken Lianhuaqingwen capsule within 1 week before the onset;&lt;br&gt;6. Allergic to Lianhuaqingwen capsule or its preparations composition, to oseltamivir phosphate or its ingredients, and to drug simulation ingredients, or allergic constitution; &lt;br&gt;7. Patients with immune deficiency,such as malignant tumor, organ or bone marrow transplantation and AIDS,or taking immunosuppressant in 3 months;&lt;br&gt;8. With dubious or confirmed alcohol and drug abuse history;&lt;br&gt;9. Patients that have been in a similar drug clinical study in 3 months;&lt;br&gt;10. Suffered from acute respiratory infection,otitis media or sinusitis 2 weeks before; &lt;br&gt;11. Having vaccination of a influenza vaccine 6 mouths before; &lt;br&gt;12. Other reasons that researchers think not fitting to participate in the study.</t>
  </si>
  <si>
    <t>The time needed for defervescence from the first dose of study medication to the time when body temperature drop to normal;The time needed for alleviation of all influenza symptoms;</t>
  </si>
  <si>
    <t>The incidence of influenza complications;The incidence of influenza severe cases;Negative rate of influenza virus;Immuno and inflammatory markers;</t>
  </si>
  <si>
    <t>Xiaoyan Zhang</t>
  </si>
  <si>
    <t>The role of continuous chest compression strategy with delayed ventilation in non-asphyxia cardiopulmonary resuscitation</t>
  </si>
  <si>
    <t>A:Continuous chest compression with 30:2 ventilation;B:Continuous chest compression with delayed ventilation;</t>
  </si>
  <si>
    <t>http://www.chictr.org.cn/showproj.aspx?proj=32633</t>
  </si>
  <si>
    <t>ChiCTR1800019286</t>
  </si>
  <si>
    <t>A:200;B:200;</t>
  </si>
  <si>
    <t>Yecheng Liu</t>
  </si>
  <si>
    <t>Peking Union Medical College Hospital (East), 1 Shuaifuyuan, Wangfujing, Dongcheng District, Beijing, China</t>
  </si>
  <si>
    <t>ptcaliu@sina.com</t>
  </si>
  <si>
    <t>+86 18910851501</t>
  </si>
  <si>
    <t>The Fundamental Research Funds for the Central Universities</t>
  </si>
  <si>
    <t>Inclusion criteria: 1. Cardiac arrest&lt;br&gt;2. Aged 18 to 75 years old men and women;&lt;br&gt;3. Heartbeat sudden stop to start basic life support time no more than 1 minute;&lt;br&gt;4. Meet ethical requirements and sign informed consent.</t>
  </si>
  <si>
    <t>Exclusion criteria: 1. Rejecting cardiopulmonary resuscitation (DNR);&lt;br&gt;2. Sudden cardiac arrest due to asphyxia;&lt;br&gt;3. Intubation within 10 minutes due to airway reasons;&lt;br&gt;4. The research physician believes that there are other circumstances that are not suitable for inclusion.</t>
  </si>
  <si>
    <t>PaO2;</t>
  </si>
  <si>
    <t>Oct 23 2018 12:00AM</t>
  </si>
  <si>
    <t>Mr. Xu</t>
  </si>
  <si>
    <t>Reducing the Burden of Influenza After Solid-Organ Transplantation: the STOP-FLU Trial [Swiss Trial in Solid Organ Transplantation on Prevention of Influenza]</t>
  </si>
  <si>
    <t>Biological: High-dose influenza vaccine;Biological: MF59-adjuvanted influenza vaccine;Biological: Standard intramuscular influenza vaccine</t>
  </si>
  <si>
    <t>https://clinicaltrials.gov/show/NCT03699839</t>
  </si>
  <si>
    <t>Reducing the Burden of Influenza After Solid-Organ Transplantation</t>
  </si>
  <si>
    <t>NCT03699839</t>
  </si>
  <si>
    <t>Oriol Manuel</t>
  </si>
  <si>
    <t>Spain;Switzerland;Spain;Switzerland</t>
  </si>
  <si>
    <t>Influenza;Organ Transplantation</t>
  </si>
  <si>
    <t>October 26, 2018</t>
  </si>
  <si>
    <t>2017-01922</t>
  </si>
  <si>
    <t>Oriol Manuel, MD</t>
  </si>
  <si>
    <t>oriol.manuel@chuv.ch</t>
  </si>
  <si>
    <t>University Hospital, Basel, Switzerland;University of Bern;University Hospital, Geneva;University of Zurich;Cantonal Hospital of St. Gallen;Fondazione Epatocentro Ticino;Cantonal Hospital Chur;Hospitales Universitarios Virgen del Roc√≠o</t>
  </si>
  <si>
    <t>&lt;br&gt;        Inclusion Criteria:&lt;br&gt;&lt;br&gt;          -  Provision of written, informed consent&lt;br&gt;&lt;br&gt;          -  Age =18 years&lt;br&gt;&lt;br&gt;          -  Stable outpatients based on clinical judgement&lt;br&gt;&lt;br&gt;          -  = 3 months after solid organ transplantation&lt;br&gt;&lt;br&gt;        Exclusion Criteria:&lt;br&gt;&lt;br&gt;          -  Known hypersensitivity to any component (antigen, adjuvant, excipient or preservative)&lt;br&gt;             of study vaccines; the composition of the study vaccines is as follows:&lt;br&gt;&lt;br&gt;               -  VaxigripTetra¬Æ: hemagglutinin, egg protein, formaldehyde, octylphenol&lt;br&gt;                  ethoxylate/octoxynol 9 (Triton¬Æ X-100), neomycin&lt;br&gt;&lt;br&gt;               -  Fluad¬Æ: hemagglutinin, neuraminidase, egg protein, squalene, polysorbate 80,&lt;br&gt;                  sorbitan trioleate, sodium citrate, citric acid, kanamycin sulphate, neomycin&lt;br&gt;                  sulphate, barium sulphate, formaldehyde, cetyl trimethylammonium bromide&lt;br&gt;&lt;br&gt;               -  Fluzone-HD¬Æ: hemagglutinin, egg protein, formaldehyde, octylphenol&lt;br&gt;                  ethoxylate/octoxynol 9 (Triton¬Æ X-100)&lt;br&gt;&lt;br&gt;          -  Previous life-threatening reaction to influenza vaccine (i.e. Guillain Barr√© Syndrome)&lt;br&gt;&lt;br&gt;          -  Ongoing therapy for rejection (including steroid pulse or prednisone &gt; 2mg/kg/day over&lt;br&gt;             more than 14 days)&lt;br&gt;&lt;br&gt;          -  Ongoing therapy with intravenous immunoglobulin (IVIG) and/or eculizumab&lt;br&gt;&lt;br&gt;          -  Current or past (within 6 months) therapy with rituximab&lt;br&gt;&lt;br&gt;          -  Abo incompatible transplantation&lt;br&gt;&lt;br&gt;          -  Unable to comply with study protocol&lt;br&gt;&lt;br&gt;          -  Pregnancy or breastfeeding&lt;br&gt;</t>
  </si>
  <si>
    <t>Vaccine response rate</t>
  </si>
  <si>
    <t>Influenza infection;Seroprotection rates;Reactogenicity;Development of anti-HLA antibodies</t>
  </si>
  <si>
    <t>A PHASE 3, MULTICENTER, RANDOMIZED, DOUBLE-BLIND, ACTIVE COMPARATOR-CONTROLLED STUDY TO EVALUATE THE SAFETY, TOLERABILITY, AND IMMUNOGENICITY OF V114 FOLLOWED BY ADMINISTRATION OF PNEUMOVAX‚Ñ¢ 23 EIGHT WEEKS LATER IN ADULTS INFECTED WITH HIV (PNEU‚ÄìWAY)</t>
  </si>
  <si>
    <t>Group name:V114 Type of group;1 N¬∞ of participants:150 Intervention(s) description:Single dose of V114 (day 1) followed by single dose of Pneumovax‚Ñ¢ 23, 8 weeks later&lt;br&gt;Group name:Prevenar 13 Type of group;2 N¬∞ of participants:150 Intervention(s) description:Single dose of Prevenar 13‚Ñ¢ (day 1) followed by single dose of Pneumovax‚Ñ¢ 23, 8 weeks later&lt;br&gt;</t>
  </si>
  <si>
    <t>https://www.ins.gob.pe/ensayosclinicos/rpec/recuperarECPBNuevoEN.asp?numec=021-18</t>
  </si>
  <si>
    <t>SAFETY AND IMMUNOGENICITY OF V114 IN ADULTS INFECTED WITH HIV</t>
  </si>
  <si>
    <t>PER-021-18</t>
  </si>
  <si>
    <t>A Phase 3, Multicenter, Randomized, Double-blind, Active Comparator-controlled Study to Evaluate the Safety, Tolerability, and Immunogenicity of V114 Followed by Administration of PNEUMOVAX‚Ñ¢ 23 Eight Weeks Later compared to Prevenar 13‚Ñ¢ Followed by Administration of PNEUMOVAX‚Ñ¢23 Eight Weeks Later, in Adults Infected with HIV</t>
  </si>
  <si>
    <t>Merck Sharp &amp; Dohme Corp., una subsidiaria de Mer¬∑ck &amp; Co. Inc.,</t>
  </si>
  <si>
    <t>Thailand;France;Russian Federation;South Africa;Peru;United States</t>
  </si>
  <si>
    <t>PER-02</t>
  </si>
  <si>
    <t>NCT03480802;2017-001909-32</t>
  </si>
  <si>
    <t>Rodolfo</t>
  </si>
  <si>
    <t>rodolfo_lozano@merck.com</t>
  </si>
  <si>
    <t>Merck Sharp &amp; Dohme Corp. (una subsidiaria de Merck &amp; Co. Inc.)</t>
  </si>
  <si>
    <t>Inclusion criteria: 1.Women and men of at least 18 years of age&lt;br&gt;2.Infected with HIV and CD4+ T-cell count &amp;#8805;50 cells/&amp;#956;L and plasma HIV RNA &lt;50,000 copies/mL tested at Screening&lt;br&gt;3.Receiving combination ART for at least 6 weeks prior to study entry with no intended changes to combination ART therapy for 3 months after randomization.&lt;br&gt;4.If participant is female, she is not pregnant or breastfeeding, and is either not a woman of childbearing potential (WOCBP) or is a WOCBP who agrees to follow the contraceptive guidance in protocol.&lt;br&gt;5.The participant provides written informed consent for the study.</t>
  </si>
  <si>
    <t>Exclusion criteria: 1.History of opportunistic infections 12 months before the first vaccination&lt;br&gt;2.History of non-infectious AIDS-related illness such as Kaposi¬¥s sarcoma, wasting syndrome, or HIV-associated nephropathy.&lt;br&gt;3.History of active hepatitis with elevation in pretreatment ALT or AST values &gt;5 times the upper limit of normal within 6 months before the first vaccination&lt;br&gt;4.History of IPD or known history of other culture-positive pneumococcal disease within 3 years of Visit 2&lt;br&gt;5.Known hypersensitivity to any component of pneumococcal polysaccharide vaccine, pneumococcal conjugate vaccine, or any diphtheria toxoid-containing vaccine or known or suspected congenital immunodeficiency, functional or anatomic asplenia, or history of autoimmune disease.&lt;br&gt;6.Coagulation disorder contraindicating intramuscular vaccinations.&lt;br&gt;7.Recent febrile illness&lt;br&gt;8.History of malignancy &amp;#8804;5 years prior to signing informed consent.&lt;br&gt;9.A WOCBP who has a positive urine or serum pregnancy test before the first vaccination at Visit 2 or Is breastfeeding.&lt;br&gt;10.Prior administration of any pneumococcal vaccine or expected to receive any pneumococcal vaccine during the study outside of the protocol.&lt;br&gt;11.Received systemic corticosteroids (prednisone equivalent of &amp;#8805;20 mg/day) for &amp;#8805;14 consecutive days and has not completed treatment at least 30 days before study entry.&lt;br&gt;12.Received any licensed, non-live vaccine within the 14 days before receipt of any study vaccine or any live vaccine within 30 days before receipt of any study vaccine or is scheduled to receive any of the above within 30 days following receipt of any study vaccine.&lt;br&gt;13.Is participating in or has participated in an interventional clinical study with an investigational compound or device within 2 months of participating in this current study.&lt;br&gt;14.Has history or current evidence of any condition, therapy, lab abnormality, or other circumstance that might expose the participant to risk by participating in the study, confound the results of the study, or interfere with the participant‚Äôs participation for the full duration of the study.</t>
  </si>
  <si>
    <t>Outcome name:Evaluation and quantification of adverse events, notified and registered through the electronic vaccination booklet (eVRC)&lt;br&gt;Measure:Adverse event / Serious adverse event at the site of injection, systemic  and vaccine-related.&lt;br&gt;Timepoints:From Day 1 through Day 5 postvaccination;Outcome name:Safety parameters will be summarized via descriptive statistics. In addition, for select safety parameters, 95% within-group CIs will be provided.&lt;br&gt;Measure:Proportion of solicited systemic AEs postvaccination with V114 or Prevenar 13.&lt;br&gt;Timepoints:From Day 1 through&lt;br&gt;Day 14 postvaccination&lt;br&gt;;Outcome name:Safety parameters will be summarized via descriptive statistics. In addition, for select safety parameters, 95% within-group CIs will be provided.&lt;br&gt;Measure:Proportion of vaccine-related (V114 or Prevenar 13) serious adverse events&lt;br&gt;(SAEs) &lt;br&gt;&lt;br&gt;Timepoints:From Day 1 to Week 8 postvaccination;Outcome name:Descriptive summaries and within-group 95% CIs to be calculated for each       vaccination group.&lt;br&gt;Measure:Serotype-specific OPA and IgG responses for&lt;br&gt;the 15 serotypes in V114 (serotype-specific OPA GMTs and IgG GMCs after vaccination with V114 or Prevnar 13‚Ñ¢)&lt;br&gt;&lt;br&gt;Timepoints:Day 30 postvaccination</t>
  </si>
  <si>
    <t>Outcome name:Safety parameters will be summarized via descriptive statistics. In addition, for select safety parameters, 95% within-group CIs will be provided.&lt;br&gt;Measure:Proportion of solicited injection-site AEs postvaccination&lt;br&gt;with Pneumovax 23.&lt;br&gt;&lt;br&gt;Timepoints:From Day 1 through Day 5 postvaccination;Outcome name:Safety parameters will be summarized via descriptive statistics. In addition, for select safety parameters, 95% within-group CIs will be provided.&lt;br&gt;Measure:Proportion of solicited systemic AEs postvaccination with Pneumovax 23&lt;br&gt;Timepoints:From Day 1 through&lt;br&gt;Day 14 postvaccination&lt;br&gt;;Outcome name:Safety parameters will be summarized via descriptive statistics. In addition, for select safety parameters, 95% within-group CIs will be provided.&lt;br&gt;Measure:Proportion of vaccine-related (Pneumovax 23) SAEs&lt;br&gt;Timepoints:From Week 8 to&lt;br&gt;Month 6 postvaccination&lt;br&gt;;Outcome name:Descriptive summaries and within-group 95% CIs to be calculated for each vaccination group.&lt;br&gt;Measure:Serotype-specific OPA and IgG responses for&lt;br&gt;the 15 serotypes in V114  (serotype-specific OPA GMTs and IgG GMCs after vaccination with PNEUMOVAX‚Ñ¢23)&lt;br&gt;&lt;br&gt;Timepoints:Week 12 postvaccination</t>
  </si>
  <si>
    <t>EUCTR2017-001909-32-FR</t>
  </si>
  <si>
    <t>.</t>
  </si>
  <si>
    <t>Jun  6 2018 12:00AM;Jun  5 2018 12:00AM</t>
  </si>
  <si>
    <t>jguanira@inmensa.org;opshi@vialibre.org.pe</t>
  </si>
  <si>
    <t>Investigaciones Medicas en Salud (INMENSA);Via Libre</t>
  </si>
  <si>
    <t>2653355;4331396</t>
  </si>
  <si>
    <t>Clinical trial to compare the effect of damask rose extract and chlorhexidine  in prevention of ventilator-associated pneumonia in critically ill patients</t>
  </si>
  <si>
    <t>Intervention 1: Intervention group 1: 10 ml Rose extract at a 0.5 percent concentration and 10 ml oral solution of chlorhexidine at a 0.12 percent will be given as a mouthwash three times a day. Intervention 2: Intervention group 2: 10 ml oral solution of chlorhexidine at a 0.12 percent will be given as a mouthwash three times a day.</t>
  </si>
  <si>
    <t>http://en.irct.ir/trial/5758</t>
  </si>
  <si>
    <t>Effect of Damask Rose extract in the prevention of ventilator-associated pneumonia</t>
  </si>
  <si>
    <t>IRCT201512115363N8</t>
  </si>
  <si>
    <t>Randomization: Randomized, Blinding: Double blinded, Placebo: Not used, Assignment: Parallel, Purpose: Prevention, Other design features: randomization in this study is a table of random numbers, Randomization description: Samples will be allocated randomly by block assignment between the two groups. In the method of blocking randomization, the researcher creates 4 blocks based on the number of groups in 2 groups, Blinding description: In this study, patients are not aware of the treatment group due to the decreased level of consciousness. The researcher who studies the variables, does not know the group of study and mouth wash is done by another person.</t>
  </si>
  <si>
    <t>ventilator associated pneumonia. &lt;br&gt;Pneumonia in bacterial diseases classified elsewhere;J17.0*</t>
  </si>
  <si>
    <t>Mahsa Skandari</t>
  </si>
  <si>
    <t>Eskandari.m1990@gmail.com</t>
  </si>
  <si>
    <t>+98 21 4483 4648</t>
  </si>
  <si>
    <t>Inclusion criteria: Age between 20 to 50 years&lt;br&gt;Admission less than 24 hours in intensive care unit&lt;br&gt;Intubated patient&lt;br&gt;Satisfaction of patients and patients' families</t>
  </si>
  <si>
    <t>Mortality. Timepoint: End of the study. Method of measurement: Records.;Ventilator associated pneumonia. Timepoint: Third day, Sixth day, Ninth day, twelfth day, fifteenth day. Method of measurement: Clinical Pulmonary Infection Score.</t>
  </si>
  <si>
    <t>Length of intensive care unit stay. Timepoint: End of the study. Method of measurement: Records.;Connection to ventilator days. Timepoint: End of the study. Method of measurement: Records.</t>
  </si>
  <si>
    <t>Prospective Evaluation of a Palato-Pharyngeal Implant System (PPIS) for the Treatment of Snoring and Obstructive Sleep Apnea Syndrome (OSAS): a Pilot Study</t>
  </si>
  <si>
    <t>Device: Implantation</t>
  </si>
  <si>
    <t>https://clinicaltrials.gov/show/NCT03640793</t>
  </si>
  <si>
    <t>Prospective Evaluation of a Palato-Pharyngeal Implant System (PPIS) Obstructive Sleep Apnea Syndrome (OSAS)</t>
  </si>
  <si>
    <t>NCT03640793</t>
  </si>
  <si>
    <t>Medartis AG</t>
  </si>
  <si>
    <t>P15214</t>
  </si>
  <si>
    <t>&lt;br&gt;        Inclusion Criteria:&lt;br&gt;&lt;br&gt;          -  ‚Ä¢ Socially disturbing snoring and obstructive sleep apnea syndrome with AHI=10/h&lt;br&gt;&lt;br&gt;               -  Predominantly retropalatal obstructions established either by:&lt;br&gt;&lt;br&gt;               -  Drug-induced sedation nasendoscopy&lt;br&gt;&lt;br&gt;               -  or ApneaGraph =60% (optional)&lt;br&gt;&lt;br&gt;               -  or successful application of the Velumount palatal device (optional)&lt;br&gt;&lt;br&gt;               -  Findings for predominantly retropalatal obstructions in ENT-examination:&lt;br&gt;&lt;br&gt;               -  No tonsils or tonsils grade I&lt;br&gt;&lt;br&gt;               -  Normal finding of larynx and tongue base, no omega-shaped epiglottis&lt;br&gt;&lt;br&gt;               -  No lingual tonsil hypertrophy&lt;br&gt;&lt;br&gt;               -  ASA (American Society of Anaesthesiology, 1963) classes I or II&lt;br&gt;&lt;br&gt;               -  Body mass index (BMI) &lt; 30 kg/m2&lt;br&gt;&lt;br&gt;               -  Age &gt; 18 yrs&lt;br&gt;&lt;br&gt;               -  Fix bed partner&lt;br&gt;&lt;br&gt;               -  Ability to read and understand the patient's information&lt;br&gt;&lt;br&gt;        Exclusion Criteria:&lt;br&gt;&lt;br&gt;          -  ‚Ä¢ Previous Pillar implants&lt;br&gt;&lt;br&gt;               -  Medartis palatinal implant (from previous phase I study)&lt;br&gt;&lt;br&gt;               -  Previous airway surgery other than nasal, adenoid, tonsil or UPPP&lt;br&gt;&lt;br&gt;               -  Presence of other sleep disorders&lt;br&gt;&lt;br&gt;               -  Psychiatric disorders&lt;br&gt;&lt;br&gt;               -  Neurological disorders (e.g. Cerebrovascular injury)&lt;br&gt;&lt;br&gt;               -  Dysmorphia of the cranial skeleton&lt;br&gt;&lt;br&gt;               -  Pregnancy or breastfeeding&lt;br&gt;&lt;br&gt;               -  Known hypersensitivity to nitinol&lt;br&gt;&lt;br&gt;               -  Participation in another clinical study&lt;br&gt;&lt;br&gt;               -  Recurrent tonsillitis with prescription of antibiotics during the last 2 years&lt;br&gt;                  (=3x/year)&lt;br&gt;&lt;br&gt;               -  Omega-shaped epiglottis&lt;br&gt;&lt;br&gt;               -  Lingual tonsil hypertrophy&lt;br&gt;&lt;br&gt;               -  Kinking of the internal carotid artery&lt;br&gt;</t>
  </si>
  <si>
    <t>AHI reduction</t>
  </si>
  <si>
    <t>Assessment of ECMO in Acute Myocardial Infarction With Non-reversible Cardiogenic Shock to Halt Organ Failure and Reduce Mortality (ANCHOR)</t>
  </si>
  <si>
    <t>Device: VA-ECMO</t>
  </si>
  <si>
    <t>https://clinicaltrials.gov/show/NCT04184635</t>
  </si>
  <si>
    <t>Assessment of ECMO in Acute Myocardial Infarction Cardiogenic Shock</t>
  </si>
  <si>
    <t>NCT04184635</t>
  </si>
  <si>
    <t>November 2, 2020</t>
  </si>
  <si>
    <t>N¬∞ID-RCB : 2019-A00275-52;P140936</t>
  </si>
  <si>
    <t>Alain COMBES, MD, PhD;Alain COMBES, MD, PhD</t>
  </si>
  <si>
    <t>;alain.combes@aphp.fr</t>
  </si>
  <si>
    <t>;01.42.16.38.16</t>
  </si>
  <si>
    <t>Centre Hospitalier Universitaire Piti√©-Salp√™tri√®re Paris;</t>
  </si>
  <si>
    <t>&lt;br&gt;        Inclusion Criteria:&lt;br&gt;&lt;br&gt;          -  Cardiogenic shock complicating acute myocardial infarction (STEMI or NSTEMI)&lt;br&gt;&lt;br&gt;          -  Revascularization by PCI for acute myocardial infarction has been performed or is&lt;br&gt;             planned in the following 60 minutes&lt;br&gt;&lt;br&gt;          -  Systolic blood pressure &lt;90 mmHg for &gt;30 min or catecholamine support required to&lt;br&gt;             maintain systolic blood pressure &gt;90 mmHg&lt;br&gt;&lt;br&gt;          -  Signs of pulmonary congestion&lt;br&gt;&lt;br&gt;          -  Signs of impaired organ perfusion with at least one of the following:&lt;br&gt;&lt;br&gt;        Altered mental status OR cold, clammy skin and extremities OR oliguria with urine output&lt;br&gt;        &lt;30 ml/h OR serum lactate &gt;2.0 mmol/l&lt;br&gt;&lt;br&gt;        Exclusion Criteria:&lt;br&gt;&lt;br&gt;          -  Age &lt;18 years&lt;br&gt;&lt;br&gt;          -  Pregnancy&lt;br&gt;&lt;br&gt;          -  Onset of shock &gt;24 Hours&lt;br&gt;&lt;br&gt;          -  Shock of other cause (hypovolemic, anaphylactic or vagal shock)&lt;br&gt;&lt;br&gt;          -  Shock due to massive pulmonary embolism&lt;br&gt;&lt;br&gt;          -  Resuscitation &gt;30 minutes&lt;br&gt;&lt;br&gt;          -  No intrinsic heart activity&lt;br&gt;&lt;br&gt;          -  Patient moribund on the day of randomization or SAPS II &gt;90&lt;br&gt;&lt;br&gt;          -  Surgical revascularization for AMI (CABG) planned or already performed prior to&lt;br&gt;             randomization&lt;br&gt;&lt;br&gt;          -  Cerebral deficit with fixed dilated pupils or Irreversible neurological pathology&lt;br&gt;&lt;br&gt;          -  Mechanical infarction complication (massive mitral regurgitation, pericardium drainage&lt;br&gt;             required, septal ventricular defect)&lt;br&gt;&lt;br&gt;          -  Severe peripheral artery disease or previous aortic or ilio-femoral surgery precluding&lt;br&gt;             ECMO and IABP insertion&lt;br&gt;&lt;br&gt;          -  Aortic regurgitation &gt; II&lt;br&gt;&lt;br&gt;          -  Other severe concomitant disease with limited life expectancy &lt; 1 year&lt;br&gt;&lt;br&gt;          -  Proven heparin-induced thrombocytopenia&lt;br&gt;&lt;br&gt;          -  ECMO device not immediately available&lt;br&gt;</t>
  </si>
  <si>
    <t>Treatment failure at Day 30</t>
  </si>
  <si>
    <t>Re-hospitalization for heart failure;LVAD at one year;Cardiac transplant at one year;Major bleeding at one year;NYHA/INTERMACS status at one year;Returned to work at one year;LV ejection fraction at one year;Short Form 36 (SF-36) questionnaire at one year;Renal replacement therapy at one year;PCI and/or CABG at one year;Recurrent myocardial infarction at one year;Stroke at one year;Major Adverse Cardiovascular at one year;Mortality at one year;Treatment failure at one year;ECMO-related complications;NYHA/INTERMACS status;LV function;Durations of ICU stay and hospitalization;Number of days alive without organ failure at day 30;Serum lactate;Red blood cells transfused;Major bleeding;Cardiac transplantation;Escalation to LVAD or total artificial heart;Re-hospitalization for heart failure;Need for renal replacement therapy;Need for repeat revascularization with PCI and/or CABG;Recurrent myocardial infarction;Stroke;Major Adverse Cardiovascular Events;Mortality at Day 30</t>
  </si>
  <si>
    <t>Outcome of Myocardial Inflammation After Steroid Therapy in Thai Systemic Sclerosis Patients: an Open Label Study</t>
  </si>
  <si>
    <t>Drug: Prednisolone and taper</t>
  </si>
  <si>
    <t>https://clinicaltrials.gov/show/NCT03607071</t>
  </si>
  <si>
    <t>Outcome of Steroid Therapy for Myocardial Inflammation in Scleroderma</t>
  </si>
  <si>
    <t>NCT03607071</t>
  </si>
  <si>
    <t>Myocardial Inflammation</t>
  </si>
  <si>
    <t>SSc-KKU</t>
  </si>
  <si>
    <t>&lt;br&gt;        Inclusion Criteria:&lt;br&gt;&lt;br&gt;        ‚Ä¢ The adult scleroderma patients who were defined as having myocardial inflammation by&lt;br&gt;        cardiac MRI.&lt;br&gt;&lt;br&gt;        Exclusion Criteria:&lt;br&gt;&lt;br&gt;          -  Current infection that needs systemic antibiotic therapy&lt;br&gt;&lt;br&gt;          -  Active viral hepatitis B or C&lt;br&gt;&lt;br&gt;          -  Uncontrolled diabetes mellitus&lt;br&gt;</t>
  </si>
  <si>
    <t>Changing of degree of myocarditis evaluated by cardiac MRI after treatment compare to baseline</t>
  </si>
  <si>
    <t>Efficacy and Safety of Influenza Vaccine in Cancer Patients Receiving Immune Checkpoint Inhibitor</t>
  </si>
  <si>
    <t>Biological: Influenza vaccination</t>
  </si>
  <si>
    <t>https://clinicaltrials.gov/show/NCT03590808</t>
  </si>
  <si>
    <t>Influenza Vaccination in Patients Receiving Immune Checkpoint Inhibitor</t>
  </si>
  <si>
    <t>NCT03590808</t>
  </si>
  <si>
    <t>Influenza;Solid Carcinoma</t>
  </si>
  <si>
    <t>1806-088-951</t>
  </si>
  <si>
    <t>Wan Beom Park, M.D., PhD.</t>
  </si>
  <si>
    <t>&lt;br&gt;        Inclusion Criteria:&lt;br&gt;&lt;br&gt;          -  Solid cancer patients receiving immune checkpoint inhibitor or cytotoxic&lt;br&gt;             chemotherapeutic agent in Seoul National University Hospital or Seoul National&lt;br&gt;             University Bundang Hospital.&lt;br&gt;&lt;br&gt;          -  Patients who was not vaccinated for influenza in 2018-2019 season&lt;br&gt;&lt;br&gt;          -  ECOG performance status 0 or 1&lt;br&gt;&lt;br&gt;          -  Patients who fulfilling following laboratory criteria Total bilirubin = 1.5 x upper&lt;br&gt;             normal limit Aspartate transaminase, alanine transaminase = 2.5 x upper normal limit&lt;br&gt;             Alkaline phosphatase = 2.5 x upper normal limit Creatinine = upper normal limit&lt;br&gt;&lt;br&gt;          -  Patients who can understand and agreed with the informed consents.&lt;br&gt;&lt;br&gt;        Exclusion Criteria:&lt;br&gt;&lt;br&gt;          -  Patients having contraindication for influenza vaccination (e.g. egg allergy)&lt;br&gt;&lt;br&gt;          -  Patients who receive any immunosuppressant (excluding steroid for anti-emetic effect)&lt;br&gt;&lt;br&gt;          -  Patients with HIV infection&lt;br&gt;&lt;br&gt;          -  Patients with autoimmune disease who are anticipated to have a problem with&lt;br&gt;             immunogenicity for vaccine&lt;br&gt;&lt;br&gt;          -  Patients who have transplanted organ and receive immunosuppressants&lt;br&gt;&lt;br&gt;          -  Patients who are suspected to have active infection (e.g. pneumonia)&lt;br&gt;&lt;br&gt;          -  Patients who receive targeted chemotherapeutic agent alone for cancer treatment&lt;br&gt;&lt;br&gt;          -  Patients who could not receive cancer chemotherapy due to hematologic abnormality at&lt;br&gt;             the date of the participation&lt;br&gt;</t>
  </si>
  <si>
    <t>Seroprotection rate</t>
  </si>
  <si>
    <t>Seroconversion rate;Geometric mean titer of HI;Injection-related adverse events;Immune-related adverse events;T-cell mediated immune response</t>
  </si>
  <si>
    <t>Prospective Randomized Study of Efficacy and Safety of 1c Class Antiarrhythmic Agent (Propafenone) in Septic Shock</t>
  </si>
  <si>
    <t>Drug: Propafenone i.v.;Drug: Amiodarone i.v.</t>
  </si>
  <si>
    <t>https://clinicaltrials.gov/show/NCT03029169</t>
  </si>
  <si>
    <t>Propafenone Versus Amiodarone in Septic Shock</t>
  </si>
  <si>
    <t>NCT03029169</t>
  </si>
  <si>
    <t>Supraventricular Arrhythmia;Septic Shock</t>
  </si>
  <si>
    <t>1691/16 S-IV</t>
  </si>
  <si>
    <t>Martin Balik, A/Prof;Martin Balik, A/Prof</t>
  </si>
  <si>
    <t>;martin.balik@vfn.cz</t>
  </si>
  <si>
    <t>;+420224963366</t>
  </si>
  <si>
    <t>Dept of Anaesthesia and Intensive Care;</t>
  </si>
  <si>
    <t>&lt;br&gt;        Inclusion Criteria:&lt;br&gt;&lt;br&gt;          -  Septic shock with a new onset SV arrhythmia&lt;br&gt;&lt;br&gt;          -  LV systolic function normal to moderately reduced according to echocardiography.&lt;br&gt;&lt;br&gt;        Exclusion Criteria:&lt;br&gt;&lt;br&gt;          -  Severe LV systolic dysfunction&lt;br&gt;&lt;br&gt;          -  More than 1st degree AV block&lt;br&gt;&lt;br&gt;          -  High dose vasopressor therapy with continuous noradrenaline &gt; 1.0 ug/kg.min&lt;br&gt;&lt;br&gt;          -  Known intolerance to amiodarone or propafenone&lt;br&gt;&lt;br&gt;          -  Absence of septic shock&lt;br&gt;&lt;br&gt;          -  Chronic AF&lt;br&gt;&lt;br&gt;          -  Dependence on pacemaker&lt;br&gt;&lt;br&gt;          -  Status after MAZE procedure&lt;br&gt;</t>
  </si>
  <si>
    <t>Efficacy of propafenone;ICU mortality of septic shock patients on propafenone for a SV arrhythmia;28-day mortality of septic shock patients on propafenone for a SV arrhythmia;12-month mortality of septic shock patients on propafenone for a SV arrhythmia</t>
  </si>
  <si>
    <t>Electromechanics of LA;Electromechanics of left atrium</t>
  </si>
  <si>
    <t>Feasibility of Unattended Home Polysomnography and Comparison to In-laboratory Polysomnography in Pediatric Patients</t>
  </si>
  <si>
    <t>Device: Portable sleep monitor</t>
  </si>
  <si>
    <t>https://clinicaltrials.gov/show/NCT03473548</t>
  </si>
  <si>
    <t>NCT03473548</t>
  </si>
  <si>
    <t>December 28, 2017</t>
  </si>
  <si>
    <t>David Leonard, MD</t>
  </si>
  <si>
    <t>&lt;br&gt;        Inclusion Criteria:&lt;br&gt;&lt;br&gt;          -  5- to 12-years-old&lt;br&gt;&lt;br&gt;          -  Parental informed consent&lt;br&gt;&lt;br&gt;          -  Suspected Sleep Disordered Breathing&lt;br&gt;&lt;br&gt;        Exclusion Criteria:&lt;br&gt;&lt;br&gt;          -  Developmental delay&lt;br&gt;&lt;br&gt;          -  Use of home oxygen&lt;br&gt;&lt;br&gt;          -  History of Parasomnia (e.g. narcolepsy, restless leg syndrome, somnambulism)&lt;br&gt;&lt;br&gt;          -  History of tracheal surgery&lt;br&gt;&lt;br&gt;          -  History of tracheal stenosis&lt;br&gt;&lt;br&gt;          -  History of Nocturnal Hypoventilation&lt;br&gt;&lt;br&gt;          -  History of Central Sleep Apnea&lt;br&gt;&lt;br&gt;          -  Use of a Ventilatory Assist Device (e.g. Non-Invasive Positive Pressure Ventilation)&lt;br&gt;</t>
  </si>
  <si>
    <t>Feasibility of obtaining greater than or equal to 6 hours of data adequate for polysomnography analysis and determination of an apnea hypopnea index using un-attended polysomnography</t>
  </si>
  <si>
    <t>Comparison of AHI;Comparison of average SPO2;Comparison of average SPO2 nadir;Comparison of the McGill Oximetry Score</t>
  </si>
  <si>
    <t>Evaluation of Ultrasonographic lung Recruitibility with Two Types of Positive End Expiratory Pressure Selection in Moderate to Severe Acute Respiratory Distress Syndrome</t>
  </si>
  <si>
    <t>Intervention and control group: Use of positive end expiratory pressure according tolow PEEP table in ARDS net protocol during mechanical ventilation (control group) and then (after 30 minutes), Use of positive end expiratory pressure according to recommended level in Express trial in the same patient (intervention group).</t>
  </si>
  <si>
    <t>http://en.irct.ir/trial/28738</t>
  </si>
  <si>
    <t>Ultrasonographic ?Evaluation of lung Recruitability in Acute Respiratory Distress Syndrome</t>
  </si>
  <si>
    <t>IRCT20150427021981N1</t>
  </si>
  <si>
    <t>Randomization: N/A, Blinding: Not blinded, Placebo: Not used, Assignment: Single, Purpose: Supportive, Other design features: This study is quasi-experimental with before-after design.</t>
  </si>
  <si>
    <t>Acute Respiratory Distress Syndrome. &lt;br&gt;Acute respiratory distress syndrome</t>
  </si>
  <si>
    <t>Ahmad bagheri moghaddam</t>
  </si>
  <si>
    <t>No.187, yasaman 6 Ave, sajjad Blvd</t>
  </si>
  <si>
    <t>bagheriA@mums.ac.ir</t>
  </si>
  <si>
    <t>+98 51 3760 6328</t>
  </si>
  <si>
    <t>No.187,Yasaman 6 Ave, Sajjad Blvd</t>
  </si>
  <si>
    <t>Inclusion criteria: Patients with Moderate to Severe Acute Respiratory Distress Syndrome and under invasive mechanical ventilation</t>
  </si>
  <si>
    <t>Exclusion criteria: Younger than 18 year&lt;br&gt;Less than 24 h or more than 96 h after the onset of  the disease.&lt;br&gt;Unstable hemodynamic&lt;br&gt;Contraindication for using of high PEEP&lt;br&gt;Known heart failure&lt;br&gt;Acute ischemic heart disease or uncontrolled arrythmia&lt;br&gt;Chronic lung disease&lt;br&gt;BMI&gt;40</t>
  </si>
  <si>
    <t>Lung recruitability (Reaeration) with two type of positive  end expiratory pressure selection. Timepoint: Initial measurement of lung recruitment (Reaeration) with a low level of positive end expiratory pressure (low PEEP table) and after 30 minutes with a high positive end expiratory pressure level  (Express trial). Method of measurement: By lung ultrasonography with 2.5 to 5 megahertz curve probe.</t>
  </si>
  <si>
    <t>Oxygenation state. Timepoint: Five minutes after positive end expiratory pressure (PEEP) change. Method of measurement: Dividing the arterial oxygen pressure to the fraction of inspired oxygen (Po2/Fio2 ratio).</t>
  </si>
  <si>
    <t>Ethic committee of mashhad university of medical sciences</t>
  </si>
  <si>
    <t>Feasibility of a single-prong nasal cannula to deliver Nasal High Flow therapy in healthy volunteers</t>
  </si>
  <si>
    <t>Optiflow Uno - a single prong nasal interface to deliver Nasal High Flow&lt;br&gt;&lt;br&gt;The participant will spend two nights in the Sleep Lab. On one night the participant will receive the Optiflow Uno (intervention) and on the other night the Optiflow+ (control); the order that each device is received will be randomized. &lt;br&gt;&lt;br&gt;The AIRVO 2 will be used to generate the high flows and to heat and humidify the respiratory gas. The flows delivered via the Optiflow Uno will range between 0 to 30 L/min of heated and humidified room air. There are two parts to the study; 1) changes in breathing in response to Nasal High Flow therapy during both wakefulness and sleep and 2) perception of the Nasal High Flow therapy as delivered by the device. &lt;br&gt;&lt;br&gt;Part 1: Breathing will be measured using respiratory inductance plethysmography during periods of receiving no therapy (baseline) and Nasal High Flow therapy (intervention) when awake and asleep. During sleep, breathing responses to Nasal High Flow therapy will be obtained during non-REM sleep. During part 1, breathing will be measured during different flow rates of Nasal High Flow (0 to 30 L/min); each flow rate will be applied for a maximum of 30 minutes at a time. &lt;br&gt;&lt;br&gt;Part 2: Once breathing responses are obtained, the flow rate of the Nasal High Flow will be set at the level that the subject went to sleep with, and is comfortable with, for the rest of the night. The subject is free to wake at any time and to remove the nasal interface at any time. At the time of waking the subject will be asked to fill in questionnaires and answer questions relating to the experience of the nasal interface. &lt;br&gt;&lt;br&gt;The study will be conducted in the Fisher and Paykel Sleep Lab located in Auckland, NZ and will be performed by Fisher and Paykel Healthcare Scientists&lt;br&gt;</t>
  </si>
  <si>
    <t>https://anzctr.org.au/ACTRN12618000458235.aspx</t>
  </si>
  <si>
    <t>ACTRN12618000458235</t>
  </si>
  <si>
    <t>Respiratory distress;Respiratory failure;Chronic obstructive pulmonary disease; &lt;br&gt;Respiratory distress &lt;br&gt;Respiratory failure &lt;br&gt;Chronic obstructive pulmonary disease;Respiratory - Chronic obstructive pulmonary disease;Respiratory - Other respiratory disorders / diseases</t>
  </si>
  <si>
    <t>CIA-226</t>
  </si>
  <si>
    <t>Males</t>
  </si>
  <si>
    <t>Inclusion criteria: 1. Between 18 and 40 years of age&lt;br&gt;2. Male&lt;br&gt;3. No diagnosis of sleep or respiratory conditions&lt;br&gt;4. Successfully passed a medical check-up for pre-existing sleep or respiratory conditions&lt;br&gt;5. Low score on the ‚ÄòStop-Bang Sleep Apnoea Questionnaire‚Äô</t>
  </si>
  <si>
    <t>Exclusion criteria: 1)Under 18 years of age&lt;br&gt;2)Female&lt;br&gt;3)Existence of sleep or respiratory conditions such as sleep apnea and asthma or allergies &lt;br&gt;</t>
  </si>
  <si>
    <t>Minute ventilation as measured by respiratory inductance plethysmography[1: During wakefulness, before and 20 minutes after initiation of therapy&lt;br&gt;2: During NREM sleep, before and 20 minutes after initiation of therapy]</t>
  </si>
  <si>
    <t>Tidal volume as measured by respiratory inductance plethysmography[1: During wakefulness, before and 20 minutes after initiation of therapy&lt;br&gt;2: During NREM sleep, before and 20 minutes after initiation of therapy];Respiratory rate as measured by respiratory inductance plethysmography[1: During wakefulness, before and 20 minutes after initiation of therapy&lt;br&gt;2: During NREM sleep, before and 20 minutes after initiation of therapy];Comfort of interface as measured by questionnaire. The questionnaire is designed specifically for the study.[The questionnaire will be provided at the time of waking];Stability of the flows being delivered by the AIRVO2 as measured using machine analytics[Measured during the entire time that the interface is being worn];Noise level of the interface as measured by questionnaire. The questionnaire is designed specifically for the study.[The questionnaire will be provided at the time of waking];Inspiratory time as measured by respiratory inductance plethysmography[1: During wakefulness, before and 20 minutes after initiation of therapy&lt;br&gt;2: During NREM sleep, before and 20 minutes after initiation of therapy];Expiratory time as measured by respiratory inductance plethysmography[1: During wakefulness, before and 20 minutes after initiation of therapy&lt;br&gt;2: During NREM sleep, before and 20 minutes after initiation of therapy]</t>
  </si>
  <si>
    <t>Massey University Human Ethics Committee</t>
  </si>
  <si>
    <t>The Effectiveness of Oral Health Promotion on Pneumonia Complicating Stroke</t>
  </si>
  <si>
    <t>Other: Advanced oral hygiene care programme;Other: Oral hygiene instruction</t>
  </si>
  <si>
    <t>https://clinicaltrials.gov/show/NCT04095780</t>
  </si>
  <si>
    <t>NCT04095780</t>
  </si>
  <si>
    <t>Anhui Medical University</t>
  </si>
  <si>
    <t>Stroke;Pneumonia;Oral Hygiene</t>
  </si>
  <si>
    <t>Ruoxi Dai, PhD;Ruoxi Dai, PhD;Yinliang Qi, MD</t>
  </si>
  <si>
    <t>;dairuoxi@gmail.com;</t>
  </si>
  <si>
    <t>;+8618521050050;</t>
  </si>
  <si>
    <t>Lecturer;</t>
  </si>
  <si>
    <t>&lt;br&gt;        Inclusion Criteria:&lt;br&gt;&lt;br&gt;          -  having onset of stroke within 3 days and free of any post-stroke complication&lt;br&gt;&lt;br&gt;          -  having moderate to severe functional disability- Barthel Index (BI) scores of &lt;70&lt;br&gt;&lt;br&gt;          -  being conscious and respiring voluntarily without ventilator&lt;br&gt;&lt;br&gt;          -  not having any lung disease and lower respiratory infection&lt;br&gt;&lt;br&gt;          -  not have an indwelling naso-gastric feeding tubes&lt;br&gt;&lt;br&gt;          -  having dysphagia as showed by GUSS test (The Gugging Swallowing Screen, GUSS)&lt;br&gt;&lt;br&gt;          -  having normal cognitive ability or mild impairment- Mini Mental State Examination&lt;br&gt;             (MMSE) &gt;18&lt;br&gt;&lt;br&gt;          -  having ability to follow instruction (as an assessment of compliance of oral health&lt;br&gt;             intervention)&lt;br&gt;&lt;br&gt;          -  not having systemic administration of antibiotics&lt;br&gt;&lt;br&gt;          -  not being edentulous&lt;br&gt;&lt;br&gt;        Exclusion Criteria:&lt;br&gt;&lt;br&gt;          -  mild disability (Barthel Index &gt; 70)&lt;br&gt;&lt;br&gt;          -  having normal swallowing function&lt;br&gt;&lt;br&gt;          -  edentulous&lt;br&gt;&lt;br&gt;          -  having an indwelling naso-gastric feeding tubes&lt;br&gt;&lt;br&gt;          -  having communication disorders, unable to cooperate with family caregivers for oral&lt;br&gt;             health promotion&lt;br&gt;</t>
  </si>
  <si>
    <t>The prevalence of pneumonia complicating stroke</t>
  </si>
  <si>
    <t>The prevalence of pneumonia complicating stroke;Metagenomic;Plaque Index;Gingival Bleeding Index;the Short Form Health Survey 12 (SF-12);the Oral Health Impact Profile 14 (OHIP-14);the Geriatric Oral Health Assessment Index (GOHAI)</t>
  </si>
  <si>
    <t>Efficacy of High Velocity Nasal Insufflation Compared With Venturi Mask and Helmet CPAP in Acute Respiratory Failure</t>
  </si>
  <si>
    <t>Device: Physiological assesment</t>
  </si>
  <si>
    <t>https://clinicaltrials.gov/show/NCT03929055</t>
  </si>
  <si>
    <t>Efficacy of High Velocity Nasal Insufflation</t>
  </si>
  <si>
    <t>NCT03929055</t>
  </si>
  <si>
    <t>Acute Respiratory Failure;Diaphragmatic Function;Esophageal Pressure</t>
  </si>
  <si>
    <t>Davide Chiumello</t>
  </si>
  <si>
    <t>chiumello@libero.it</t>
  </si>
  <si>
    <t>&lt;br&gt;        Inclusion Criteria:&lt;br&gt;&lt;br&gt;          -  patient with acute respiratory failure, not intubated, who require non invasive&lt;br&gt;             mechanical ventilation&lt;br&gt;&lt;br&gt;        Exclusion Criteria:&lt;br&gt;&lt;br&gt;          -  patients in which it is not possible to place the esophageal catheter or it is not&lt;br&gt;             possible to detect the diaphragm by ultrasound or it is not possible to apply the&lt;br&gt;             nasal cannula device&lt;br&gt;</t>
  </si>
  <si>
    <t>effects of HFNC on esophageal pressure variation</t>
  </si>
  <si>
    <t>effect of HFNC on diaphragmatic function</t>
  </si>
  <si>
    <t>Randomized, Embedded, Multifactorial, Adaptive Platform trial for Community-Acquired Pneumonia (REMAP-CAP) (including COVID-19 patients) - REMAP-CAP</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</si>
  <si>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</si>
  <si>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EUCTR2015-002340-14-HU</t>
  </si>
  <si>
    <t>Portugal;Greece;Finland;Spain;Ireland;United Kingdom;France;Hungary;Czech Republic;Belgium;Croatia;Romania;Australia;Denmark;Germany;Netherlands;New Zealand</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</si>
  <si>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</si>
  <si>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mentioned.&lt;br&gt;&lt;br&gt;COVID-19 Immune Modulation domain:&lt;br&gt;Patients will be excluded from this domain if they have any of the following:&lt;br&gt;‚Ä¢ More than 24 hours has elapsed since ICU admission&lt;br&gt;‚Ä¢ Patient has already received any dose of any form of interferon or anakinra, or is on long-term therapy with any of these agents prior to this hospital admission&lt;br&gt;‚Ä¢ Known condition or treatment resulting in ongoing immune suppression including neutropenia prior to this hospitalization&lt;br&gt;‚Ä¢ Patient has been randomized in a trial evaluating an immune modulation agent for proven or suspected COVID-19 infection, where the protocol of that trial requires ongoing administration of study drug&lt;br&gt;‚Ä¢ The treating clinician believes that participation in the domain would not be in the best interests of the patient&lt;br&gt;&lt;br&gt;Patients may also be excluded from receiving one or more interventions within the domain for patient-specific reasons. In such cases, patients will be randomly allocated a remaining intervention from among those available at that site.&lt;br&gt;Patients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discretion.&lt;br&gt;‚Ä¢ Known hypersensitivity to an agent specified as an intervention in this domain will exclude a patient from receiving that agent&lt;br&gt;‚Ä¢ Receiving an agent that is specified as an intervention in this domain as a usual medication prior to this hospitalization will exclude a patient from receiving that agent&lt;br&gt;‚Ä¢ Intention to prescribe systemic corticosteroids for any reason, other than participation in the Corticosteroid Domain of this platform, will result in exclusion from receiving IFN-√ü1a&lt;br&gt;‚Ä¢ Known hypersensitivity to proteins produced by E. coli will result in exclusion from receiving anakinra&lt;br&gt;‚Ä¢ Known or suspected pregnancy will result in exclusion from the anakinra and IFN-√ü1a interventions. It is normal clinical practice that women admitted who are in an age group in which pregnancy is possible will have a pregnancy test conducted. The results of such tests will be used to determine interpretation of this exclusion criteria.&lt;br&gt;&lt;br&gt;COVID-19 antiviral therapy domain:&lt;br&gt;Patients will be excluded from this domain if they have any of the following:&lt;br&gt;‚Ä¢ More than 24 hours has elapsed since ICU admission&lt;br&gt;‚Ä¢ Patient has already received more than 36 hours of treatment with any non-trial prescribed systemic antiviral medication intended to be active against COVID-19 during this hospital admission&lt;br&gt;‚Ä¢ Patient has been randomized in a trial evaluating</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</si>
  <si>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</si>
  <si>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Secondary end point(s):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(WHODAS).;Timepoint(s) of evaluation of this end point: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
  </si>
  <si>
    <t>Randomized, Embedded, Multifactorial, Adaptive Platform trial for Community-Acquired Pneumonia (REMAP-CAP) (including COVID-19 patients)</t>
  </si>
  <si>
    <t>Jan 24 2019 12:00AM</t>
  </si>
  <si>
    <t>A Pilot Study of Mesenchymal Stem Cells for Treatment of Acute Respiratory Distress Syndrome in Patients With Malignancies</t>
  </si>
  <si>
    <t>Biological: Mesenchymal Stem Cells (MSCs)</t>
  </si>
  <si>
    <t>https://clinicaltrials.gov/show/NCT02804945</t>
  </si>
  <si>
    <t>Mesenchymal Stem Cells (MSCs) for Treatment of Acute Respiratory Distress Syndrome (ARD) in Patients With Malignancies</t>
  </si>
  <si>
    <t>NCT02804945</t>
  </si>
  <si>
    <t>Blood And Marrow Transplantation;Adult Respiratory Distress Syndrome</t>
  </si>
  <si>
    <t>NCI-2016-01184;2015-0327</t>
  </si>
  <si>
    <t>Amanda L. Olson, MD</t>
  </si>
  <si>
    <t>Katz Foundation</t>
  </si>
  <si>
    <t>&lt;br&gt;        Inclusion Criteria:&lt;br&gt;&lt;br&gt;          1. ARDS characterized by hypoxemia and bilateral radiographic opacities not fully&lt;br&gt;             explained by cardiac failure or fluid overload as judged by the treating physician&lt;br&gt;             using all available data. Moderate ARDS includes patients with malignancies with the&lt;br&gt;             previous presentation and a P/F ratio &lt;/= 200 or SF ratio of &lt;/= 214. The duration of&lt;br&gt;             the hypoxemia criterion and the radiograph criterion must be within 10 days of the&lt;br&gt;             time of enrollment.&lt;br&gt;&lt;br&gt;          2. Patients age &gt;/=18 years.&lt;br&gt;&lt;br&gt;          3. Treated with appropriate maximal medical therapy for pulmonary toxicity.&lt;br&gt;&lt;br&gt;          4. Negative pregnancy test in a woman with childbearing potential defined as not&lt;br&gt;             post-menopausal for 12 months or no previous surgical sterilization.&lt;br&gt;&lt;br&gt;          5. Patient or legally appropriate proxy must be able to understand study instructions and&lt;br&gt;             sign consent.&lt;br&gt;&lt;br&gt;        Exclusion Criteria:&lt;br&gt;&lt;br&gt;          1. Unstable ventricular tachycardia or fibrillation.&lt;br&gt;&lt;br&gt;          2. Moribund patients not expected to survive up to 48 hours.&lt;br&gt;&lt;br&gt;          3. Patients with ARDS resulting from trauma.&lt;br&gt;&lt;br&gt;          4. Patients with documented deep venous thrombosis or pulmonary embolism within the past&lt;br&gt;             3 months.&lt;br&gt;&lt;br&gt;          5. Patients with severe chronic liver disease (Childs-Pugh score &gt; 10).&lt;br&gt;&lt;br&gt;          6. Patients with previous solid organ transplant.&lt;br&gt;&lt;br&gt;          7. Pregnant and/or lactating women.&lt;br&gt;</t>
  </si>
  <si>
    <t>Adverse Events of Participants Treated with Allogeneic Human Mesenchymal Stem Cells (hMSCs) With Acute Respiratory Distress Syndrome (ARD)</t>
  </si>
  <si>
    <t>Clinical Improvement of Participants Treated with Allogeneic Human Mesenchymal Stem Cells (hMSCs) With Acute Respiratory Distress Syndrome (ARD);Improvement in PF or S/F Ratio of Participants Treated with Allogeneic Human Mesenchymal Stem Cells (hMSCs) With Acute Respiratory Distress Syndrome (ARD)</t>
  </si>
  <si>
    <t>Validation of the efficiency of repurposed drugs on the basis of their cellular transcriptomic signature, antagonist to that of the influenza A infection. - FLUNEXT</t>
  </si>
  <si>
    <t>&lt;br&gt;                Trade Name: Effortil&lt;br&gt;                Product Name: Etilefrine&lt;br&gt;                Pharmaceutical Form: Oral solution&lt;br&gt;                INN or Proposed INN: ETILEFRINE&lt;br&gt;                CAS Number: 709-55-7&lt;br&gt;                Concentration unit: mg/ml milligram(s)/millilitre&lt;br&gt;                Concentration type: equal&lt;br&gt;                Concentration number: 7.5-&lt;br&gt;                Pharmaceutical form of the placebo: Oral liquid&lt;br&gt;                Route of administration of the placebo: Oral use&lt;br&gt;&lt;br&gt;                Trade Name: Tildiem&lt;br&gt;                Product Name: Diltiazem&lt;br&gt;                Pharmaceutical Form: Tablet&lt;br&gt;                INN or Proposed INN: DILTIAZEM&lt;br&gt;                CAS Number: 42399-41-7&lt;br&gt;                Concentration unit: mg milligram(s)&lt;br&gt;                Concentration type: equal&lt;br&gt;                Concentration number: 60-&lt;br&gt;                Pharmaceutical form of the placebo: Capsule&lt;br&gt;                Route of administration of the placebo: Oral use&lt;br&gt;&lt;br&gt;                Trade Name: Tamiflu&lt;br&gt;                Product Name: Oseltamivir&lt;br&gt;                Pharmaceutical Form: Capsule&lt;br&gt;                INN or Proposed INN: OSELTAMIVIR&lt;br&gt;                CAS Number: 196618-13-0&lt;br&gt;                Concentration unit: mg milligram(s)&lt;br&gt;                Concentration type: equal&lt;br&gt;                Concentration number: 75-&lt;br&gt;&lt;br&gt;</t>
  </si>
  <si>
    <t>https://www.clinicaltrialsregister.eu/ctr-search/search?query=eudract_number:2016-004222-42</t>
  </si>
  <si>
    <t>Re-evaluation of Etilefrine and Diltiazem combined with Oseltamivir (Tamiflu) in the treatment of seasonal flu.</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</si>
  <si>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3&lt;br&gt;</t>
  </si>
  <si>
    <t>Centre Hospitalier R√©gional Universitaire de Lille</t>
  </si>
  <si>
    <t>Seasonal Flu due to Influenza A virus. &lt;br&gt;                MedDRA version: 20.0                Level: LLT                Classification code 10022002                Term: Influenza A virus infection                System Organ Class:  100000015765            ;Therapeutic area: Diseases [C] - Virus Diseases [C02]</t>
  </si>
  <si>
    <t>2015_65</t>
  </si>
  <si>
    <t>Am√©lie LECOCQ</t>
  </si>
  <si>
    <t>6 rue du professeur Laguesse</t>
  </si>
  <si>
    <t>drc@chru-lille.fr</t>
  </si>
  <si>
    <t>D√©partement de la Recherche en Sant√©</t>
  </si>
  <si>
    <t>CHRU de Lille</t>
  </si>
  <si>
    <t>Inclusion criteria: &lt;br&gt;                Patients hospitalized in intensive care units, older than 18&lt;br&gt;                years,&lt;br&gt;                - For a severe flu confirmed by positive PCR on nasopharyngeal&lt;br&gt;                swab&lt;br&gt;                - Whose evolution is less than 96 hours,&lt;br&gt;                - The severity of the flu is assessed by a respiratory failure&lt;br&gt;                defined by the necessity to resort to mechanical ventilation,&lt;br&gt;                invasive or not, or to deliver oxygen with a PaO2/FiO2&lt;200&lt;br&gt;                mmHg.&lt;br&gt;                The inclusion is conditioned to the detection of Influenza A&lt;br&gt;                viruses by rapid detection kit on nasopharyngeal swab.&lt;br&gt;                - Written informed consent from patients or their relatives.&lt;br&gt;                Are the trial subjects under 18? no&lt;br&gt;                Number of subjects for this age range:&lt;br&gt;                F.1.2 Adults (18-64 years) yes&lt;br&gt;                F.1.2.1 Number of subjects for this age range 264&lt;br&gt;                F.1.3 Elderly (&gt;=65 years) no&lt;br&gt;                F.1.3.1 Number of subjects for this age range&lt;br&gt;</t>
  </si>
  <si>
    <t>Exclusion criteria: &lt;br&gt;                - No consent.&lt;br&gt;                - Hypersensibility to Oseltamivir.&lt;br&gt;                - Negative rapid detection kit on nasopharyngeal swab.&lt;br&gt;                - Symptoms for more than 96 hours.&lt;br&gt;                - Moribund patients at admission.&lt;br&gt;                - Contraindication to the molecules evaluated.&lt;br&gt;                - Sinusal dysfonction without device.&lt;br&gt;                - Auriculo-ventricular heart block without device.&lt;br&gt;                - Cardiogenic pulmonary oedema.&lt;br&gt;                - Bradycardia&lt;40/min.&lt;br&gt;                - Not treated coronary insufficiency.&lt;br&gt;                - Ventricular arythmia.&lt;br&gt;                - Hyperthryroidism.&lt;br&gt;                - Non controlled hypertension.&lt;br&gt;                - Obstructive cardiomyopathy.&lt;br&gt;                - Heart valve stenosis.&lt;br&gt;                - Pheochromocytoma.&lt;br&gt;                -Concomitant use of beta-blockers, antiarythmic drugs,&lt;br&gt;                especially amiodarone.&lt;br&gt;                - Pregnant/nursing woman&lt;br&gt;                - No social insurance cover&lt;br&gt;                -Patient under a regim of juridic protection&lt;br&gt;</t>
  </si>
  <si>
    <t>&lt;br&gt;                Main Objective: The main objective is to assess the efficacy of the two new&lt;br&gt;                antiviral drugs (etilefrine and diltiazem), compared to placebo, to&lt;br&gt;                increase the rate of alive patient with influenza A virus&lt;br&gt;                disappearance at 7 days in patients with influenza A virus&lt;br&gt;                infection treated by oseltamivir.&lt;br&gt;            ;&lt;br&gt;                Secondary Objective: Secondary objectives are :&lt;br&gt;                1) to determine the impact of the two new antiviral drugs,&lt;br&gt;                compared to placebo, on :&lt;br&gt;                - Delay needed for the negativation of influenza A detection.&lt;br&gt;                - Overall mortality at day 28&lt;br&gt;                - Length of mechanical ventilation.&lt;br&gt;                - Change in PaO2/FiO2 during the treatment period&lt;br&gt;                - Length of hospitalization.&lt;br&gt;                - Length of ECMO if implemented.&lt;br&gt;                2) to compare between the two new antiviral drugs the primary,&lt;br&gt;                and secondary outcomes.&lt;br&gt;                3) to evaluate the in vivo transcriptomic signature under&lt;br&gt;                treatment, for the validation of the concept of transcriptomic&lt;br&gt;                profile inversion.&lt;br&gt;            ;Primary end point(s):  percentage of alive patients without detectionof influenza A virus by RT-PCR in nasopharyngeal swabs.;Timepoint(s) of evaluation of this end point: 7 days after the beginning of the treatment.</t>
  </si>
  <si>
    <t>Timepoint(s) of evaluation of this end point: 28 days.;&lt;br&gt;                Secondary end point(s): - Delay needed for the negativation of influenza A&lt;br&gt;                detection&lt;br&gt;                - Overall mortality at day 28&lt;br&gt;                - Length of mechanical ventilation.&lt;br&gt;                - Change in PaO2/FiO2 during the treatment period&lt;br&gt;                - Length of hospitalization.&lt;br&gt;                - Length of ECMO if implemented.&lt;br&gt;                - Evolution of transcriptomic profile&lt;br&gt;</t>
  </si>
  <si>
    <t>Validation of the efficiency of repurposed drugs on the basis of their cellular transcriptomic signature, antagonist to that of the influenza A infection.</t>
  </si>
  <si>
    <t>Guided Fluid-balance Optimization With Mini-fluid chALlenge During Septic Shock: A Multicenter, Stepped Wedge Cluster Randomized Trial</t>
  </si>
  <si>
    <t>Other: Minifluid challenge;Other: Usual practice</t>
  </si>
  <si>
    <t>https://clinicaltrials.gov/show/NCT03461900</t>
  </si>
  <si>
    <t>Guided Fluid-balance Optimization With Mini-fluid chALlenge During Septic Shock</t>
  </si>
  <si>
    <t>NCT03461900</t>
  </si>
  <si>
    <t>University Hospital, Brest</t>
  </si>
  <si>
    <t>June 4, 2019</t>
  </si>
  <si>
    <t>29BRC18.0054 (GOAL)</t>
  </si>
  <si>
    <t>Olivier Huet, MD, PhD</t>
  </si>
  <si>
    <t>olivier.huet@chu-brest.fr</t>
  </si>
  <si>
    <t>&lt;br&gt;        Inclusion Criteria:&lt;br&gt;&lt;br&gt;          -  Adult patient (Age &gt; 18 years)&lt;br&gt;&lt;br&gt;          -  Admitted in ICU for less than 3 days.&lt;br&gt;&lt;br&gt;          -  Abdominal (excepted urinary tract infection) or pulmonary related septic shock,&lt;br&gt;             defined by SEPSIS III criteria diagnosed within less than 12 hours.&lt;br&gt;&lt;br&gt;          -  Written consent or oral by the patient (and/or consent signed by the next of skin)&lt;br&gt;&lt;br&gt;          -  Patient has social security affiliation or who beneficiary of such social security&lt;br&gt;&lt;br&gt;        Exclusion Criteria:&lt;br&gt;&lt;br&gt;          -  Patient with life expectancy inferior to 24 hours at the time of inclusion.&lt;br&gt;&lt;br&gt;          -  Cardiac arrest&lt;br&gt;&lt;br&gt;          -  Allergy to albumin&lt;br&gt;&lt;br&gt;          -  Pregnancy&lt;br&gt;&lt;br&gt;          -  Traumatic brain injury&lt;br&gt;&lt;br&gt;          -  Limitation of invasive therapeutics, palliative care&lt;br&gt;&lt;br&gt;          -  Patient under guardianship or curatorship&lt;br&gt;</t>
  </si>
  <si>
    <t>Delta SOFA score (Day0 - Day5);ICU length of stay until ability to ICU discharge;Length of stay in hospital;Ventilator free days at day 28;Renal failure free days at day 28;Catecholamine free days at day 10</t>
  </si>
  <si>
    <t>Mortality at day 90;Mortality at day 28</t>
  </si>
  <si>
    <t>A multi-center randomized controlled clinical trial for standardized respiratory support treatment for acute severe virus pneumonia</t>
  </si>
  <si>
    <t>Group 1:HFNC;Group 2:non-invasive mechanical ventilation;</t>
  </si>
  <si>
    <t>http://www.chictr.org.cn/showproj.aspx?proj=33293</t>
  </si>
  <si>
    <t>ChiCTR1900020826</t>
  </si>
  <si>
    <t>Group 1:80;Group 2:80;</t>
  </si>
  <si>
    <t>The First Afilliated Hospital of Guangzhou Medical University</t>
  </si>
  <si>
    <t>Virus pneumonia</t>
  </si>
  <si>
    <t>Liu Xiaoqing</t>
  </si>
  <si>
    <t>151 Yanjiang Road, Yuexiu District, Guangzhou, Guangdong, China</t>
  </si>
  <si>
    <t>Xi Yin</t>
  </si>
  <si>
    <t>xiyin86@163.com</t>
  </si>
  <si>
    <t>+86 18620623001</t>
  </si>
  <si>
    <t>The State Health and Family Planning Commission, China</t>
  </si>
  <si>
    <t>Inclusion criteria: 1. Aged &gt;18 years;&lt;br&gt;2. Diagnosed as acute viral pneumonia, diagnose criteria:&lt;br&gt;(1) Clinical manifestations: fever, cough, headache, muscle pain, or epidemiological history;&lt;br&gt;(2) The pathogen specimen was positive: any one kind of respiratory specimen (nasopharyngeal secretions, sputum, endotracheal aspiration, BALF) is positive: &lt;br&gt;? nucleic acid of virus; &lt;br&gt;? virus antigen; &lt;br&gt;? the virus was isolated from respiratory specimen; &lt;br&gt;? dynamic detetion of acute phase and recovery phase of serum, virus specific antibody level was 4 times or more increased;&lt;br&gt;3. Meet one of the following conditions:&lt;br&gt;(1) 150mmHg &lt; P/F &lt; 300mmHg or temporarily do not meet the indications of invasive mechanical ventilation;&lt;br&gt;Detection conditions for arterial blood gas analysis: non-invasive positive pressure ventilation, CPAP mode, CPAP=5cmH2O, adjusting FiO2, and maintaining SPO2 at 88% to 92% for 30 minutes;&lt;br&gt;(2) Patients with initial P/F =150 mmHg, temporary no indications of emergency tracheal intubation, noninvasive positive pressure ventilation support first (based on the experience of doctors set model and parameters, maintaining SPO2 at 88% to 92%) for 4 h, then get arterial blood gas analysis under the condition of CPAP=5cmH2O, 150mmHg &lt; P/F =300mmHg.</t>
  </si>
  <si>
    <t>Exclusion criteria: 1. Received invasive mechanical ventilation;&lt;br&gt;2. Underlying diseases and complications:&lt;br&gt;(1) Hypercapnia;&lt;br&gt;(2) Acute attack of bronchial asthma;&lt;br&gt;(3) Acute exacerbation of chronic respiratory failure caused by COPD or other chronic lung diseases;&lt;br&gt;(4) Cardiogenic pulmonary edema;&lt;br&gt;(5) Severe neutropenia (neutrophil &lt; 0.5x10^9 /L);&lt;br&gt;(6) Hemodynamic instability (systolic blood pressure &lt; 90 mmHg or mean arterial pressure &lt; 65 mmHg, vasopressors should be used);&lt;br&gt;(7) GCS score=12;&lt;br&gt;(8) Contraindications to noninvasive ventilation;&lt;br&gt;(9) Indications of emergency endotracheal intubation (evaluated by clinicians);&lt;br&gt;(10) Facial deformities, nasal deformities or diseases cannot receive nasal mask, mask and nasal catheter;&lt;br&gt;(11) Conditions requiring airway protection, such as seizure and massive hemoptysis;&lt;br&gt;3. Tracheotomy;&lt;br&gt;4. Refuse endotracheal intubation;&lt;br&gt;5. Pregnant women.</t>
  </si>
  <si>
    <t>intubation rate;</t>
  </si>
  <si>
    <t>time to intubation;</t>
  </si>
  <si>
    <t>Jan  2 2019 12:00AM</t>
  </si>
  <si>
    <t>+86 020 83062938</t>
  </si>
  <si>
    <t>A Phase II, Repeated Dose, Double-Blinded, Randomised, Controlled Study to Examine the Prophylactic Efficacy, Safety and Tolerability of PrEP-001 in Healthy Subjects Subsequently Challenged With Influenza A/Perth/16/2009 (H3N2) Virus</t>
  </si>
  <si>
    <t>Drug: PrEP-001;Other: Placebo Comparator;Drug: PrEP-001;Other: Placebo Comparator;Drug: PrEP-001;Other: Placebo Comparator;Drug: PrEP-001;Other: Placebo Comparator</t>
  </si>
  <si>
    <t>https://clinicaltrials.gov/show/NCT03220048</t>
  </si>
  <si>
    <t>Study Examining PrEP-001 in Healthy Subjects</t>
  </si>
  <si>
    <t>NCT03220048</t>
  </si>
  <si>
    <t>Influenza A H3N2;Influenza A H3N2;Influenza A H3N2;Influenza A H3N2</t>
  </si>
  <si>
    <t>September 16, 2015</t>
  </si>
  <si>
    <t>PrEP-CS-001</t>
  </si>
  <si>
    <t>John Efthimiou;John Efthimiou;John Efthimiou;John Efthimiou;John Efthimiou</t>
  </si>
  <si>
    <t>Sponsor's representative;Sponsor's representative;Sponsor's representative;Sponsor's representative;Sponsor's representative</t>
  </si>
  <si>
    <t>Prep Biopharm Limited</t>
  </si>
  <si>
    <t>&lt;br&gt;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      ;&lt;br&gt;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      ;&lt;br&gt;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      ;&lt;br&gt;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t>
  </si>
  <si>
    <t>Primary Efficacy Endpoint: The Area Under the Curve (AUC) of total symptom score post viral challenge;Primary Efficacy Endpoint: The Area Under the Curve (AUC) of total symptom score post viral challenge;Primary Efficacy Endpoint: The Area Under the Curve (AUC) of total symptom score post viral challenge</t>
  </si>
  <si>
    <t>Secondary Efficacy Endpoint: Symptom Scores: Area Under the Curve (AUC);Secondary Efficacy Endpoint: Symptom Scores: Duration of symptoms;Secondary Efficacy Endpoint: Symptom Scores: Time to peak symptoms;Secondary Efficacy Endpoint: Symptom Scores: Time to resolution from peak symptoms;Secondary Efficacy Endpoint: Symptom Scores: Peak symptoms score;Secondary Efficacy Endpoint: Incidence(s) of illness and infection: viral shedding;Secondary Efficacy Endpoint: Incidence(s) of illness and infection: incidence of laboratory-confirmed Influenza illness;Secondary Efficacy Endpoint: Incidence(s) of illness and infection: laboratory confirmed Influenza A/Perth/16/2009 (H3N2) Virus infection;Secondary Efficacy Endpoint: Incidence(s) of illness and infection: Influenza-like-illness;Secondary Efficacy Endpoint: Incidence(s) of illness and infection: Sub-clinical infection;Secondary Efficacy Endpoint: Incidence(s) of illness and infection: Upper respiratory tract illness;Secondary Efficacy Endpoint: Incidence(s) of illness and infection: Lower respiratory tract illness;Secondary Efficacy Endpoint: Incidence(s) of illness and infection: Febrile illness;Secondary Efficacy Endpoint: Incidence(s) of illness and infection: Systemic illness;Secondary Efficacy Endpoint: Incidence(s) of illness and infection: Non-sick and uninfected;Secondary Efficacy Endpoint: Incidence(s) of illness and infection: Viral replication, as measured by nasopharyngeal swab;Secondary Efficacy Endpoint: Incidence(s) of illness and infection: Seroconversion and seroprotection;Secondary Efficacy Endpoint: Viral Load Parameters: Area under the curve (AUC) of viral load, as measured by nasopharyngeal swab RT-qPCR;Secondary Efficacy Endpoint: Viral Load Parameters: Duration of virus shedding, as measured by nasopharyngeal swab RT-qPCR;Secondary Efficacy Endpoint: Viral Load Parameters: Peak virus shedding, as measured by nasopharyngeal swab RT-qPCR;Secondary Efficacy Endpoint: Viral Load Parameters: Time to peak viral shedding, as measured by nasopharyngeal swab RT-qPCR;Secondary Efficacy Endpoint: Viral Load Parameters: Time to resolution from peak viral shedding, as measured by nasopharyngeal swab RT-qPCR;Secondary Efficacy Endpoint: Viral Load Parameters: Area under the curve (AUC) of viral load, as measured by nasopharyngeal swab TCID50;Secondary Efficacy Endpoint: Viral Load Parameters: Duration of virus shedding, as measured by nasopharyngeal swab TCID50;Secondary Efficacy Endpoint: Viral Load Parameters: Peak virus shedding, as measured by nasopharyngeal swab TCID50;Secondary Efficacy Endpoint: Viral Load Parameters: Time to peak viral shedding, as measured by nasopharyngeal swab TCID50;Secondary Efficacy Endpoint: Viral Load Parameters: Time to resolution from peak viral shedding, as measured by nasopharyngeal swab TCID50;Secondary Efficacy Endpoint: Total weight of nasal discharge produced post Viral Challenge to Quarantine discharge;Exploratory Efficacy Analysis: Proportion (on any occasion) of subjects with Grade 2 or worse symptoms at any day post-Viral Challenge.;Exploratory Efficacy Analysis: Proportion of subjects with Grade 2 or worse symptoms at each day post-Viral Challenge.;Exploratory Efficacy Analysis: Duration of Grade 2 or worse symptoms (post-Viral Challenge);Exploratory Efficacy Analysis: Proportion of subjects with any clinical symptoms (i.e., with Grade = 1) (post-Viral Challenge);Exploratory Efficacy Analysis: Proportion of subjects with Grade =1 symptom score for upper respiratory tract (URT) symptoms (post-Viral Challenge);Exploratory Efficacy Analysis: Proportion of subjects with Grade =1 symptom score for lower respiratory tract (LRT) symptoms (post-Viral Challenge);Exploratory Efficacy Analysis: Proportion of subjects with Grade =1 symptom score for systemic symptoms (post-Viral Challenge).;Exploratory Efficacy Analysis: Proportion of subjects with pyrexia;Exploratory Efficacy Analysis: Duration of pyrexia;Exploratory Efficacy Analysis: Tympanic temperature;Exploratory Efficacy Analysis: Proportion of subjects with Lab-confirmed Clinical Symptoms of URTI;Exploratory Efficacy Analysis: Proportion of subjects with Lab-confirmed Clinical Symptoms of LRTI;Exploratory Efficacy Analysis: Proportion of subjects with Lab-confirmed Clinical Symptoms of Systemic Illness (SI)</t>
  </si>
  <si>
    <t>Effect of Nasal CPAP on Myocardial Dysfunction and Glycemic Control in Patients With Type 2 Diabetes, Obstructive Sleep Apnea and Obesity</t>
  </si>
  <si>
    <t>Device: Sham CPAP;Device: Therapeutic CPAP</t>
  </si>
  <si>
    <t>https://clinicaltrials.gov/show/NCT03221205</t>
  </si>
  <si>
    <t>Effect of CPAP on Myocardial Dysfunction in Type 2 Diabetes Mellitus and Obstructive Sleep Apnea Patients</t>
  </si>
  <si>
    <t>NCT03221205</t>
  </si>
  <si>
    <t>Sleep Apnea, Obstructive;Diabetes Mellitus, Type 2;Continuous Positive Airway Pressure;Myocardial Dysfunction;Echocardiography;Obesity</t>
  </si>
  <si>
    <t>C_30-13</t>
  </si>
  <si>
    <t>Armando R Castorena-Maldonado, MD</t>
  </si>
  <si>
    <t>Fundaci√≥n Cl√≠nica M√©dica Sur;National Council of Science and Technology, Mexico</t>
  </si>
  <si>
    <t>&lt;br&gt;        Inclusion Criteria:&lt;br&gt;&lt;br&gt;          -  Clinical data of obstructive sleep apnea: snoring, witnessed apneas, excessive daytime&lt;br&gt;             somnolence.&lt;br&gt;&lt;br&gt;          -  Previous diagnosis of type 2 diabetes mellitus, with medical treatment according to&lt;br&gt;             the ADA 2012 guidelines, but only with one of the next drugs: biguanides,&lt;br&gt;             sulphonylurea, meglitinide, thiazolidinedione, alpha-glucosidase inhibitors.&lt;br&gt;&lt;br&gt;          -  Obesity, defined by a body mass index higher than 29 kilogram per square meter.&lt;br&gt;&lt;br&gt;        Exclusion Criteria:&lt;br&gt;&lt;br&gt;          -  Type 1 diabetes mellitus.&lt;br&gt;&lt;br&gt;          -  Insulin dependent type 2 diabetes mellitus&lt;br&gt;&lt;br&gt;          -  Fasting plasma glucose higher than 212 mg/dL .&lt;br&gt;&lt;br&gt;          -  Antecedent of myocardial infarction, heart failure or arrhythmia.&lt;br&gt;&lt;br&gt;          -  Obstructive sleep apnea in treatment.&lt;br&gt;&lt;br&gt;          -  Urgent need of CPAP treatment (public transport drivers, heavy machine operators).&lt;br&gt;</t>
  </si>
  <si>
    <t>TEI index;Strain</t>
  </si>
  <si>
    <t>Hemoglobin A1C;Plasma glucose.;Apnea hypopnea index;Mean oxygen saturation;Time of hypercapnia;Time of hypercapnia;Mean CO2;Highest CO2;Time of saturation under 90%.;Mean value of arterial pressure</t>
  </si>
  <si>
    <t>Effect of Antihypertensive Agents on Diastolic Function in Patients With Sleep Apnea: Protocol for a Randomized Controlled Trial</t>
  </si>
  <si>
    <t>Drug: Chlorthalidone plus amiloride;Drug: Amlodipine</t>
  </si>
  <si>
    <t>https://clinicaltrials.gov/show/NCT02896621</t>
  </si>
  <si>
    <t>Effect of Antihypertensive Agents on Diastolic Function in Patients With Sleep Apnea</t>
  </si>
  <si>
    <t>NCT02896621</t>
  </si>
  <si>
    <t>Hypertension;Sleep Apnea</t>
  </si>
  <si>
    <t>December 7, 2014</t>
  </si>
  <si>
    <t>GPPG: 150274;45007115.0.0000.5327</t>
  </si>
  <si>
    <t>Sandra C Fuchs, MD, PhD</t>
  </si>
  <si>
    <t>&lt;br&gt;        Inclusion Criteria:&lt;br&gt;&lt;br&gt;          -  Age 40 to 70 years&lt;br&gt;&lt;br&gt;          -  Stage I hypertension (systolic BP: 140-159 or diastolic BP: 90-99 mmHg)&lt;br&gt;&lt;br&gt;          -  No antihypertensive treatment or use of one antihypertensive drug&lt;br&gt;&lt;br&gt;          -  Apnea / hypopnea index: 10 to 49 AH / hour&lt;br&gt;&lt;br&gt;        Exclusion Criteria:&lt;br&gt;&lt;br&gt;          -  Low life expectancy&lt;br&gt;&lt;br&gt;          -  Indication for use of calcium channel blockers or diuretics&lt;br&gt;&lt;br&gt;          -  Allergy medications study&lt;br&gt;&lt;br&gt;          -  Heart failure&lt;br&gt;&lt;br&gt;          -  Myocardial infarction&lt;br&gt;&lt;br&gt;          -  Recent stroke (last 3 months)&lt;br&gt;&lt;br&gt;          -  Secondary hypertension&lt;br&gt;&lt;br&gt;          -  Participation in another clinical trial (last 6 months)&lt;br&gt;&lt;br&gt;          -  Pregnant women&lt;br&gt;</t>
  </si>
  <si>
    <t>E/A ratio</t>
  </si>
  <si>
    <t>Daytime sleepiness</t>
  </si>
  <si>
    <t>intervention:removal of tongue coating by using 3% hydrogen peroxide&lt;br&gt;intervention:removal of tongue coating by using 3% hydrogen peroxide, next 5ml of 10% povidone iodine is dropped in oropharynx after irrigation&lt;br&gt;intervention:removal of tongue coating by using 3% hydrogen peroxide, next 5ml of 0.05% chlorhexidine is dropped in oropharynx after irrigation&lt;br&gt;control:general oral care in ICU</t>
  </si>
  <si>
    <t>https://upload.umin.ac.jp/cgi-open-bin/ctr_e/ctr_view.cgi?recptno=R000032402</t>
  </si>
  <si>
    <t>The study of oral care methods of mechanically ventilated patients:prospective intervention study</t>
  </si>
  <si>
    <t>JPRN-UMIN000028307</t>
  </si>
  <si>
    <t>Nagasaki university hospital</t>
  </si>
  <si>
    <t>ventilator-associated pneumonia(VAP)</t>
  </si>
  <si>
    <t>self</t>
  </si>
  <si>
    <t>Inclusion criteria: mechanically ventilated patients in ICU</t>
  </si>
  <si>
    <t>Exclusion criteria: 1. patinets who is difficult to doing oral care because of getting worse in general condition&lt;br&gt;2. patients who have allergy to used antiseptic</t>
  </si>
  <si>
    <t>The total number of bacteria in the oropharyngeal fluid</t>
  </si>
  <si>
    <t>Pneumocystis Pneumonia Diagnosis in HIV- Patients: Assessment of the Real Time Polymerase Chain Reaction Quantification on Oropharyngeal Rinse</t>
  </si>
  <si>
    <t>Other: Polymerase Chain Reaction on Oropharyngeal rinse</t>
  </si>
  <si>
    <t>https://clinicaltrials.gov/show/NCT02648256</t>
  </si>
  <si>
    <t>Pneumocystis Pneumonia Diagnosis in HIV- Patients</t>
  </si>
  <si>
    <t>NCT02648256</t>
  </si>
  <si>
    <t>35RC14_9890;2015-A00408-41</t>
  </si>
  <si>
    <t>Florence Robert-Gangneux, Md, PhD;Florence Robert-Gangneux, Md, PhD</t>
  </si>
  <si>
    <t>;florence.robertgangneux@chu-rennes.fr</t>
  </si>
  <si>
    <t>CHU Rennes;</t>
  </si>
  <si>
    <t>&lt;br&gt;        Inclusion Criteria:&lt;br&gt;&lt;br&gt;          -  Age over 18 years&lt;br&gt;&lt;br&gt;          -  Clinical or radiological indication for a broncho-alveolar lavage to search infectious&lt;br&gt;             agents including Pneumocystis jirovecii&lt;br&gt;&lt;br&gt;          -  Patients with risk factors for developing a Pneumocystis jirovecii pneumonia :&lt;br&gt;             underlying malignancy (solid cancer, hematologic disease), organ transplant or&lt;br&gt;             hematopoietic stem cells, autoimmune disease or chronic inflammatory disease&lt;br&gt;             justifying immunosuppressive therapy (chemotherapy anticancer, immunomodulatory,&lt;br&gt;             biotherapy, corticosteroids) or patient treated with corticosteroids for more than a&lt;br&gt;             month or congenital immune deficiency or other causes of immunosuppression (excluding&lt;br&gt;             human immunodeficiency virus) at the discretion of the clinician,&lt;br&gt;&lt;br&gt;          -  Informed consent given.&lt;br&gt;&lt;br&gt;        Exclusion Criteria:&lt;br&gt;&lt;br&gt;          -  Patient human immunodeficiency virus positive&lt;br&gt;&lt;br&gt;          -  Contraindication to the achievement of broncho-alveolar lavage,&lt;br&gt;&lt;br&gt;          -  Contraindication to the achievement of a Oropharyngeal rinse (disorder of&lt;br&gt;             consciousness, swallowing disorder),&lt;br&gt;&lt;br&gt;          -  Prophylaxis with cotrimoxazole or aerosol pentamidine,&lt;br&gt;&lt;br&gt;          -  Empirical curative treatment with cotrimoxazole or other curative therapeutic&lt;br&gt;             alternative (pentamidine, atovaquone, dapsone, clindamycin-primaquine) started for&lt;br&gt;             more than 48 hours,&lt;br&gt;&lt;br&gt;          -  Major person under legal protection (backup justice, trusteeship, guardianship),&lt;br&gt;             person deprived of liberty.&lt;br&gt;</t>
  </si>
  <si>
    <t>Positive Predictive Value of Polymerase Chain Reaction on oropharyngeal rinse</t>
  </si>
  <si>
    <t>Broncho-alveolar lavage Standardization;Evaluation of serum dosage of √ü-1,3-D glucan;Prevalence of genetic mutations of pneumocystis jirovecii</t>
  </si>
  <si>
    <t>Comparison of two regimens of intravenous sodium administration for prevention  of hyponatremia among neonates with shock due to late onset sepsis-a Randomized Controlled Trial</t>
  </si>
  <si>
    <t>Intervention1: sodium as 3 mmol/kg/day: sodium as 3 mmol/kg/day in intravenous fluids in septic shock due to late onset sepsis&lt;br&gt;Control Intervention1: sodium as 2 mmol/kg/day: sodium intake as 2 mmol/kg/day in intravenous fluids in septic shock due to late onset sepsis&lt;br&gt;</t>
  </si>
  <si>
    <t>http://www.ctri.nic.in/Clinicaltrials/pmaindet2.php?trialid=14369</t>
  </si>
  <si>
    <t>a study to prevent low sodium in neonates with infection</t>
  </si>
  <si>
    <t>CTRI/2017/10/009961</t>
  </si>
  <si>
    <t>jipmer hospital</t>
  </si>
  <si>
    <t>Health Condition 1: null- septic shock in neonates due to late onset sepsis</t>
  </si>
  <si>
    <t>dr chetan khare</t>
  </si>
  <si>
    <t>department of neonatologywomens and childrens hospitalJIPMER hospitalPuducherry</t>
  </si>
  <si>
    <t>Dr B Adhisivam</t>
  </si>
  <si>
    <t>jipmer hospital intramural funding</t>
  </si>
  <si>
    <t>Inclusion criteria: Neonates with birth weight of more than 1500 grams with septic shock due to late onset sepsis (sepsis presentation after 72 hours of life). Only neonates born to adult parents will be included in study</t>
  </si>
  <si>
    <t>Exclusion criteria: Neonates with shock due to other etiology &lt;br/ &gt;&lt;br&gt;Birth weight  less than 1500 grams &lt;br/ &gt;&lt;br&gt;Congenital heart disease &lt;br/ &gt;&lt;br&gt;Acute kidney injury at admission &lt;br/ &gt;&lt;br&gt;Hyponatremia at admission &lt;br/ &gt;&lt;br&gt;Major surgical conditions and lethal congenital anomalies &lt;br/ &gt;&lt;br&gt;</t>
  </si>
  <si>
    <t>To evaluate the  incidence of hyponatremia in neonates with septic shock when administering sodium intravenously at the rate of  3mmol/kg/day vs 2 mmol/kg/day.Timepoint: the study will be terminated when shock resolves or hyponatremia develops</t>
  </si>
  <si>
    <t>To assess the duration of septic shock in these neonates &lt;br/ &gt;&lt;br&gt;To assess the mortality among these neonates with septic shock &lt;br/ &gt;&lt;br&gt;Timepoint: the study will be terminated when shock resolves or hyponatremia develops</t>
  </si>
  <si>
    <t>Aug 18 2015 12:00AM</t>
  </si>
  <si>
    <t>institute ethics committee,jipmer pondicherry</t>
  </si>
  <si>
    <t>Positional Therapy to Treat Obstructive Sleep Apnea in Stroke Patients: A Randomized Controlled</t>
  </si>
  <si>
    <t>Device: Positional therapy belt</t>
  </si>
  <si>
    <t>https://clinicaltrials.gov/show/NCT03558659</t>
  </si>
  <si>
    <t>Positional Therapy to Treat Obstructive Sleep Apnea in Stroke Patients</t>
  </si>
  <si>
    <t>NCT03558659</t>
  </si>
  <si>
    <t>Stroke, Ischemic;Obstructive Sleep Apnea</t>
  </si>
  <si>
    <t>122-2018</t>
  </si>
  <si>
    <t>Mark I. Boulos, MD, MSc;Mark I Boulos, MD MSc</t>
  </si>
  <si>
    <t>mark.boulos@sunnybrook.ca;mark.boulos@utoronto.ca</t>
  </si>
  <si>
    <t>416-480-4473;4164804473</t>
  </si>
  <si>
    <t>&lt;br&gt;        Inclusion Criteria:&lt;br&gt;&lt;br&gt;          1. Acute ischemic stroke&lt;br&gt;&lt;br&gt;          2. Patient has been treated at Sunnybrook Health Sciences Centre&lt;br&gt;&lt;br&gt;        Exclusion Criteria:&lt;br&gt;&lt;br&gt;          1. Patients who are unable to lie in a supine position (can be due to existing medical&lt;br&gt;             conditions)&lt;br&gt;&lt;br&gt;          2. Patients who are using positive airway pressure therapy or supplemental oxygen at the&lt;br&gt;             time of the study&lt;br&gt;&lt;br&gt;          3. Patients who are unable to use the portable sleep monitoring device&lt;br&gt;&lt;br&gt;          4. Physical impairment, aphasia, language barrier, facial/bulbar weakness or trauma&lt;br&gt;             restricting the ability to use the portable sleep monitor, and absence of caregiver&lt;br&gt;             who can provide assistance&lt;br&gt;&lt;br&gt;          5. Women who are pregnant during the study period&lt;br&gt;</t>
  </si>
  <si>
    <t>Change in obstructive sleep apnea severity (Apnea-hypopnea index);Change in obstructive sleep apnea severity (oxygen desaturation)</t>
  </si>
  <si>
    <t>Change in time spent in the supine position during sleep;Change in sleep efficiency (actigraphy);Change in neurological outcomes (National Institutes of Health Stroke Scale);Hospital length of stay;Change in reaction time (psychomotor vigilance test);Change in neurological outcomes (Montreal Cognitive Assessment);Change in psychological outcomes (Centre for Epidemiological Studies Depression Scale);Change in quality of life (SF-12 quality of life questionnaire);Change in daytime sleepiness (Epworth sleepiness scale);Change in neurological outcomes (Modified Rankin scale);Change in performance in activities of daily living (Barthel Index)</t>
  </si>
  <si>
    <t>Efficacy of Moraceae with chlorhexidine mouthwash on microbial flora of critically ill intubated patients: a randomized controlled pilot study</t>
  </si>
  <si>
    <t>Moraceae plus 0.12% chlorexidine mouthwash three times a day for 7 days , 0.12% chlorexidine mouthwash three times a day for 7 days</t>
  </si>
  <si>
    <t>http://www.clinicaltrials.in.th/index.php?tp=regtrials&amp;menu=trialsearch&amp;smenu=fulltext&amp;task=search&amp;task2=view1&amp;id=4830</t>
  </si>
  <si>
    <t>Efficacy of Moraceae with chlorhexidine mouthwash on microbial flora of critically ill intubated patients</t>
  </si>
  <si>
    <t>TCTR20190530003</t>
  </si>
  <si>
    <t>Faculty of Mecicine, Prince of Songkla University</t>
  </si>
  <si>
    <t>Ventilator-associated pneumonia is a common bacterial nosocomial infection in the intensive care units. Critically ill patients undergoing tracheal intubation are at high risk for pneumonia due to ora &lt;br&gt;Ventilator associated pneumonia, mouthwash, chlorhexidine, Moraceae  ;Ventilator associated pneumonia, mouthwash, chlorhexidine, Moraceae</t>
  </si>
  <si>
    <t>15 Kanjanavanich road, Khohong, Hat Yai Songkhla  90110</t>
  </si>
  <si>
    <t>Inclusion criteria: 1. Adults (age more than 18 years)&lt;br&gt;2. Admitted in the medical intensive care unit within 24 hours&lt;br&gt;3. Having a tracheal tube and expect to on mechanical ventilation at least 48 hours&lt;br&gt;4. No contraindication for Moraceae or chlorhexidine mouthwash &lt;br&gt;</t>
  </si>
  <si>
    <t>Exclusion criteria: 1. Pregnancy&lt;br&gt;2. Sensitivity of anaphylaxis to herbal preparation and chlorhexidine</t>
  </si>
  <si>
    <t>Oral microbial flora  [Timeframe day 1 and day 4  colony forming unit ]</t>
  </si>
  <si>
    <t>Oral health  [Timeframe day 1-7  modified Beck oral assessment score ];Adverse events  [Timeframe In admission period  No of adverse events ];Ventilator associated pneumonia  [Timeframe In admission period  No of patients ]</t>
  </si>
  <si>
    <t>Assessing Targeted Fluid Resuscitation Strategies Among Patients With Severe Sepsis and Septic Shock</t>
  </si>
  <si>
    <t>Other: Intravenous Fluid Cap;Other: Intravenous Fluid Cap</t>
  </si>
  <si>
    <t>https://clinicaltrials.gov/show/NCT03137446</t>
  </si>
  <si>
    <t>Restrictive Intravenous Fluids Trial in Sepsis</t>
  </si>
  <si>
    <t>NCT03137446</t>
  </si>
  <si>
    <t>Septic Shock;Severe Sepsis;Septic Shock;Severe Sepsis</t>
  </si>
  <si>
    <t>Keith Corl, MD;Mitchell Levy, MD;Amy Palmisciano, RN, BSN;Keith Corl, MD;Mitchell Levy, MD;Amy Palmisciano, RN, BSN</t>
  </si>
  <si>
    <t>Department of Pulmonary Critical Care Brown University;Department of Pulmonary Critical Care Brown University;Department of Pulmonary Critical Care Brown University;Department of Pulmonary Critical Care Brown University;Department of Pulmonary Critical Care Brown University;Department of Pulmonary Critical Care Brown University</t>
  </si>
  <si>
    <t>&lt;br&gt;        Inclusion Criteria:&lt;br&gt;&lt;br&gt;          1. The patients must be suspected by the treating physician to have sepsis causing their&lt;br&gt;             acute illness as exhibited by 2 or more of the following Systemic Inflammatory&lt;br&gt;             Response Syndrome (SIRS) criteria was well as a known or suspected infection at the&lt;br&gt;             time of screening:&lt;br&gt;&lt;br&gt;               1. Temperature of &gt; 38 C or &lt; 36 C&lt;br&gt;&lt;br&gt;               2. Heart rate of &gt; 90/min&lt;br&gt;&lt;br&gt;               3. Respiratory rate of &gt; 20/min or PaCO2 &lt; 32 mm Hg&lt;br&gt;&lt;br&gt;               4. White blood cell count &gt; 12000/mm3 or &lt; 4000/mm3 or &gt;10% immature bands.&lt;br&gt;&lt;br&gt;          2. Since approximately 12% of patients ultimately diagnosed with sepsis do not meet SIRS&lt;br&gt;             criteria , SIRS negative patients will be eligible for the study if the treating&lt;br&gt;             physician makes a clinical diagnosis of severe sepsis or septic shock.&lt;br&gt;&lt;br&gt;          3. Patients must be suspected of having severe sepsis or septic shock defined as&lt;br&gt;             refractory hypotension or a lactic acid&gt;4 at the time of enrollment. Refractory&lt;br&gt;             hypotension is defined as having a SBP &lt;90 or MAP &lt;65, for 15 minutes, following 1000&lt;br&gt;             mL of IV fluid or a blood pressure maintained by vasopressor administration.&lt;br&gt;&lt;br&gt;          4. Patients must have received less than 60ml/kg of intravenous fluid at time of study&lt;br&gt;             enrollment.&lt;br&gt;&lt;br&gt;        Exclusion Criteria:&lt;br&gt;&lt;br&gt;          1. Patients with a PRIMARY diagnosis of acute cerebral vascular event, acute coronary&lt;br&gt;             syndrome, acute pulmonary edema, status asthmaticus, active gastrointestinal bleeding,&lt;br&gt;             seizure, drug overdose, burn, trauma, requirement for immediate surgery, or undergoing&lt;br&gt;             extracorporeal membrane oxygenation.&lt;br&gt;&lt;br&gt;          2. Patients who have a diagnosis of severe sepsis or septic shock and additionally have&lt;br&gt;             an active fluid wasting process such as extensive diarrhea, diabetes insipidus,&lt;br&gt;             cerebral salt wasting, or an osmotic diuresis.&lt;br&gt;&lt;br&gt;          3. Patients who have a diagnosis of severe sepsis or septic shock who have a concurrent&lt;br&gt;             diagnosis of diabetic ketoacidosis, hyperosmolar non-ketotic hyperglycemia, or&lt;br&gt;             rhabdomyolysis.&lt;br&gt;&lt;br&gt;          4. Patients who have received &gt;60 ml/kg of IVF resuscitation.&lt;br&gt;&lt;br&gt;          5. Patient who are &lt;18 years old, pregnant, or incarcerated.&lt;br&gt;      ;&lt;br&gt;        Inclusion Criteria:&lt;br&gt;&lt;br&gt;          1. The patients must be suspected by the treating physician to have sepsis causing their&lt;br&gt;             acute illness as exhibited by 2 or more of the following Systemic Inflammatory&lt;br&gt;             Response Syndrome (SIRS) criteria was well as a known or suspected infection at the&lt;br&gt;             time of screening:&lt;br&gt;&lt;br&gt;               1. Temperature of &gt; 38 C or &lt; 36 C&lt;br&gt;&lt;br&gt;               2. Heart rate of &gt; 90/min&lt;br&gt;&lt;br&gt;               3. Respiratory rate of &gt; 20/min or PaCO2 &lt; 32 mm Hg&lt;br&gt;&lt;br&gt;               4. White blood cell count &gt; 12000/mm3 or &lt; 4000/mm3 or &gt;10% immature bands.&lt;br&gt;&lt;br&gt;          2. Since approximately 12% of patients ultimately diagnosed with sepsis do not meet SIRS&lt;br&gt;             criteria , SIRS negative patients will be eligible for the study if the treating&lt;br&gt;             physician makes a clinical diagnosis of severe sepsis or septic shock.&lt;br&gt;&lt;br&gt;          3. Patients must be suspected of having severe sepsis or septic shock defined as&lt;br&gt;             refractory hypotension or a lactic acid&gt;4 at the time of enrollment. Refractory&lt;br&gt;             hypotension is defined as having a SBP &lt;90 or MAP &lt;65, for 15 minutes, following 1000&lt;br&gt;             mL of IV fluid or a blood pressure maintained by vasopressor administration.&lt;br&gt;&lt;br&gt;          4. Patients must have received less than 60ml/kg of intravenous fluid at time of study&lt;br&gt;             enrollment.&lt;br&gt;&lt;br&gt;        Exclusion Criteria:&lt;br&gt;&lt;br&gt;          1. Patients with a PRIMARY diagnosis of acute cerebral vascular event, acute coronary&lt;br&gt;             syndrome, acute pulmonary edema, status asthmaticus, active gastrointestinal bleeding,&lt;br&gt;             seizure, drug overdose, burn, trauma, requirement for immediate surgery, or undergoing&lt;br&gt;             extracorporeal membrane oxygenation.&lt;br&gt;&lt;br&gt;          2. Patients who have a diagnosis of severe sepsis or septic shock and additionally have&lt;br&gt;             an active fluid wasting process such as extensive diarrhea, diabetes insipidus,&lt;br&gt;             cerebral salt wasting, or an osmotic diuresis.&lt;br&gt;&lt;br&gt;          3. Patients who have a diagnosis of severe sepsis or septic shock who have a concurrent&lt;br&gt;             diagnosis of diabetic ketoacidosis, hyperosmolar non-ketotic hyperglycemia, or&lt;br&gt;             rhabdomyolysis.&lt;br&gt;&lt;br&gt;          4. Patients who have received &gt;60 ml/kg of IVF resuscitation.&lt;br&gt;&lt;br&gt;          5. Patient who are &lt;18 years old, pregnant, or incarcerated.&lt;br&gt;</t>
  </si>
  <si>
    <t>Discharge Mortality and Persistent Organ Dysfunction (POD) a composite outcome;Discharge Mortality and Persistent Organ Dysfunction (POD) a composite outcome</t>
  </si>
  <si>
    <t>7 day Mortality and Persistent Organ Dysfunction;30 day Mortality and Persistent Organ Dysfunction;60 day Mortality and Persistent Organ Dysfunction;Intensive Care Unit length of stay;Length of Shock;Requirement for renal replacement therapy or reduction of renal failure;Mechanical Intubation;Hyperchloremic metabolic acidosis;Time of mechanical ventilation</t>
  </si>
  <si>
    <t>Partial Neuromuscular Blockade to Facilitate Lung and Diaphragm Protective Mechanical Ventilation in Intensive Care Unit Patients: a Randomized Controlled Pilot Study</t>
  </si>
  <si>
    <t>Drug: Rocuronium Bromide</t>
  </si>
  <si>
    <t>https://clinicaltrials.gov/show/NCT03646266</t>
  </si>
  <si>
    <t>Partial Neuromuscular Blockade for Lung Protective Mechanical Ventilation</t>
  </si>
  <si>
    <t>NCT03646266</t>
  </si>
  <si>
    <t>NL65192.029.18</t>
  </si>
  <si>
    <t>Diana Jansen, Drs.;L.M.A. Heunks, Prof.dr.</t>
  </si>
  <si>
    <t>diana.jansen@radboudumc.nl;</t>
  </si>
  <si>
    <t>+31(0)613225643;</t>
  </si>
  <si>
    <t>&lt;br&gt;        Inclusion Criteria:&lt;br&gt;&lt;br&gt;          -  high respiratory drive, defined as tidal volume &gt; 8ml/kg PBW on inspiratory support of&lt;br&gt;             12 cmH2O.&lt;br&gt;&lt;br&gt;          -  sedation level: richmond agitation-sedation scale (RASS) = -3&lt;br&gt;&lt;br&gt;          -  ventilated in pressure support mode&lt;br&gt;&lt;br&gt;        Exclusion Criteria:&lt;br&gt;&lt;br&gt;          -  recent use of NMBA (&lt; 2 hrs)&lt;br&gt;&lt;br&gt;          -  arterial pH &lt; 7.25&lt;br&gt;&lt;br&gt;          -  hemodynamic instability, i.e. high dose vasopressors (&gt;0.5 ¬µg/kg/min) or inotropes&lt;br&gt;             (dobutamine &gt;15 ¬µg/kg/min or enoximone &gt;25 ¬µg/kg/min)&lt;br&gt;&lt;br&gt;          -  intracranial pressure &gt; 20 cmH2O&lt;br&gt;&lt;br&gt;          -  past medical history of neuromuscular disorders&lt;br&gt;&lt;br&gt;          -  known pregnancy&lt;br&gt;&lt;br&gt;          -  known previous anaphylactic reaction to NMBA's.&lt;br&gt;</t>
  </si>
  <si>
    <t>The percentage of breaths with tidal volume 6ml/kg predicted body weight (PBW);Incidence of directly related serious adverse events</t>
  </si>
  <si>
    <t>Number of patients completing the study without meeting the stopping criteria;Effect on partial carbon dioxide (pCO2);Effect on pH;Effect on heart rate;Effect on blood pressure;Effect on respiratory rate;Effect on peripheral capillary oxygen saturation (SpO2);Effect on partial oxygen pressure (pO2);Effect on work of breathing (WOB);Effect on pressure time product (PTP);Effect on tumor necrosis factor (TNF)-alfa;Effect on interleukin(IL)-6 and IL-8;Amount of days on mechanical ventilation</t>
  </si>
  <si>
    <t>Handling oxygenation targets in adults with acute hypoxaemic respiratory failure in the intensive care unit: A randomised clinical trial of a lower versus a higher oxygenation target - Handling Oxygenation Targets in the Intensive Care Unit  (HOT-ICU)</t>
  </si>
  <si>
    <t>&lt;br&gt;Pharmaceutical Form: Medicinal gas, cryogenic&lt;br&gt;INN or Proposed INN: OXYGEN&lt;br&gt;&lt;br&gt;</t>
  </si>
  <si>
    <t>https://www.clinicaltrialsregister.eu/ctr-search/search?query=eudract_number:2017-000632-34</t>
  </si>
  <si>
    <t>Oxygen supplementation in patients with acute pulmonary failure admitted to the intensive care unit: A clinical trial of two seperate levels of oxygen supplementation during treatment in the intensive care unit</t>
  </si>
  <si>
    <t>EUCTR2017-000632-34-FI</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</si>
  <si>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Different dosage of oxygen. The comparator is the highest oxygenation target.&lt;br&gt;Number of treatment arms in the trial: 2&lt;br&gt;</t>
  </si>
  <si>
    <t>Department of Anaesthesia and Intensive Care Medicine, Aalborg University Hospital</t>
  </si>
  <si>
    <t>Finland;Denmark;Norway;Netherlands;Iceland;United Kingdom;Switzerland;Sweden</t>
  </si>
  <si>
    <t>Acute hypoxaemic respiratory failure in patients admitted to the intensive care unit &lt;br&gt;MedDRA version: 20.0Level: PTClassification code 10001053Term: Acute respiratory failureSystem Organ Class: 10038738 - Respiratory, thoracic and mediastinal disorders &lt;br&gt;MedDRA version: 20.0Level: PTClassification code 10022519Term: Intensive careSystem Organ Class: 10042613 - Surgical and medical procedures;Therapeutic area: Diseases [C] - Respiratory Tract Diseases [C08]</t>
  </si>
  <si>
    <t>AAUH-ICU-01;2017-000632-34-DK</t>
  </si>
  <si>
    <t>Marjatta Okkonen</t>
  </si>
  <si>
    <t>Haartmaninkatu 4</t>
  </si>
  <si>
    <t>marjatta.okkonen@hus.fi</t>
  </si>
  <si>
    <t>Helsingin ja Uudenmaan Sairaanhoitopiiri</t>
  </si>
  <si>
    <t>Innovation Fund Denmark;Danish Society of Anaesthesia and Intensive Care Medicine (DASAIM);Obel Family Foundation;Regionernes Medicinpulje</t>
  </si>
  <si>
    <t>Inclusion criteria: &lt;br&gt;- Acutely admitted to the intensive care unit AND&lt;br&gt;- Aged = 18 years AND&lt;br&gt;- Receive supplemental oxygen with a flow of at least 10 L per minute in an open system or at least an fraction of inspired oxygen of 0.50 in a closed system, including invasive ventilation, non-invasive ventilation or continuous positive airway pressure AND&lt;br&gt;- Are expected to receive oxygen administration for at least 24 hours in the ICU AND&lt;br&gt;- Have an arterial line in place&lt;br&gt;Are the trial subjects under 18? no&lt;br&gt;Number of subjects for this age range: &lt;br&gt;F.1.2 Adults (18-64 years) yes&lt;br&gt;F.1.2.1 Number of subjects for this age range 1312&lt;br&gt;F.1.3 Elderly (&gt;=65 years) yes&lt;br&gt;F.1.3.1 Number of subjects for this age range 1616&lt;br&gt;</t>
  </si>
  <si>
    <t>Exclusion criteria: &lt;br&gt;- Cannot be randomised within twelve hours after present ICU admission&lt;br&gt;- Chronic mechanical ventilation for any reason&lt;br&gt;- Use of home oxygen&lt;br&gt;- Previous treatment with bleomycin&lt;br&gt;- Organ transplant during current hospital admission&lt;br&gt;- Withdrawal from active therapy or brain death deemed imminent&lt;br&gt;- Fertile woman with positive urine human gonadotropin (hCG) or&lt;br&gt;plasma-hCG&lt;br&gt;- Carbon monoxide poisoning&lt;br&gt;- Cyanide poisoning&lt;br&gt;- Methaemoglobinaemia&lt;br&gt;- Paraquat poisoning&lt;br&gt;- Any condition expected to involve the use of hyperbaric oxygen (HBO)&lt;br&gt;- Sickle cell disease&lt;br&gt;- Consent not obtainable according to national regulations&lt;br&gt;- Previously randomised into the HOT-ICU trial&lt;br&gt;</t>
  </si>
  <si>
    <t>Main Objective: To assess the benefits and harms of two targets of partial pressure of oxygen in arterial blood in guiding the oxygen administration in acutely ill adults with hypoxaemic respiratory failure at ICU admission.;Secondary Objective: To asses health economic implications of two targets of partial pressure of oxygen in arterial blood in guiding the oxygen administration in acutely ill adults with hypoxaemic respiratory failure at ICU admission. Conducted through a health economic analysis at one year follow-up of the last enrolled patient.;Primary end point(s): Mortality;Timepoint(s) of evaluation of this end point: 90 days post-randomisation</t>
  </si>
  <si>
    <t>Secondary end point(s): - Number of patients with one or more SAEs in the ICU after randomisation; SAEs are defined as new episode of shock and new episodes of ischemic events including myocardial or intestinal ischaemia or ischemic stroke in the 90-day period&lt;br&gt;- Days alive without the use of respiratory support, renal replacement therapy or circulatory support in the 90-day period&lt;br&gt;- Days alive out of the hospital in the 90-day period&lt;br&gt;- Mortality 1-year after randomisation&lt;br&gt;- Health related quality of life (Euroqual, EQ-5D-5L) 1-year after randomisation.&lt;br&gt;- Cognitive function 1-year after randomisation as assessed using RBANS score in selected sites&lt;br&gt;- A health economic analysis based on the result of the trial and specified (cost-effectiveness versus cost-minimisation analyses);Timepoint(s) of evaluation of this end point: See E.5.2</t>
  </si>
  <si>
    <t>EUCTR2017-002156-84-DE</t>
  </si>
  <si>
    <t>Inclusion criteria: &lt;br&gt;‚Ä¢ Male or female, 13 to 85 years of age, inclusive. Note: Adolescent subjects (13-17 years) will be enrolled in selected countries and study sites consistent with local regulations. In Germany, following local regulations, adolescents will not be included in the study.&lt;br&gt;‚Ä¢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on screening. Subjects with known pre influenza SpO2 &lt;94% must have an SpO2 decline =3% from pre-influenza SpO2.&lt;br&gt;‚Ä¢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has an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</si>
  <si>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re:&lt;br&gt;*Safety, tolerability&lt;br&gt;*All-cause mortality&lt;br&gt;*Incidence, duration of antibiotic tmt&lt;br&gt;*No. of subjects needing extended tmt, requiring re-hospitalization, not hospitalized at Day 6&lt;br&gt;*Time to clin response&lt;br&gt;*Time to improvement of respiratory status&lt;br&gt;Evaluate superiority of Pi+SOC vs.Pl+SOC with respect to:&lt;br&gt;*Tmt time in hospital, time in ICU, time on mechanical ventilation, time to return to daily activities&lt;br&gt;*Clinical outcome on hospital recovery scale&lt;br&gt;*Incidence of complications associated with influenza after start of study tmt&lt;br&gt;*Time to viral negativity a. viral load over time by qRT-PCR and viral culture&lt;br&gt;*PK of Pi; PK/PD relationships of Pi&lt;br&gt;Investigate:&lt;br&gt;*Acceptability (taste,swallowability) of Pi formulation in adolescents.N/A in Germany. &lt;br&gt;*Emergence of viral resistance against Pi&lt;br&gt;*Virologic response by baseline resistance to Pi/other antivirals in SOC;Primary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</si>
  <si>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 clinical laboratory assessments, standard triplicate 12-lead electrocardiograms (ECGs), vital signs, and peripheral capillary oxygen saturation.&lt;br&gt;2. Time from start of study drug to hospital discharge and total length of hospital stay.&lt;br&gt;3. Time from ICU admission and to ICU discharge and total time in ICU. &lt;br&gt;4. Time from start to end of mechanical ventilation and total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The acceptability of the pimodivir formulation in adolescents, as measured by a taste and swallowability questionnaire. Note: This is not applicable in Germany, as adolescents will not be&lt;br&gt;included in the study following local regulations.&lt;br&gt;17. Time to viral negativity by qRT-PCR and viral culture.&lt;br&gt;18. Viral load over time by qRT-PCR and viral culture.&lt;br&gt;19. The emergence of viral resistance against pimodivir detected by genotyping and/or phenotyping.;Timepoint(s) of evaluation of this end point: 1.-4, 6-11, Day 33&lt;br&gt;5. Days 2-5 and 7-14&lt;br&gt;12. and 15: Day 6&lt;br&gt;16. Days1 and 5&lt;br&gt;17 - 19: Day19</t>
  </si>
  <si>
    <t>Population Pharmacokinetic (PK) Study of Zinforo (Ceftaroline) in Critical Care Patients With Early-onset Pneumonia and Normal or Augmented Renal Clearance</t>
  </si>
  <si>
    <t>Drug: Ceftaroline</t>
  </si>
  <si>
    <t>https://clinicaltrials.gov/show/NCT03025841</t>
  </si>
  <si>
    <t>NCT03025841</t>
  </si>
  <si>
    <t>CEFTAREA</t>
  </si>
  <si>
    <t>&lt;br&gt;        Inclusion Criteria:&lt;br&gt;&lt;br&gt;          -  Hospitalized in ICU&lt;br&gt;&lt;br&gt;          -  Under mechanical ventilation&lt;br&gt;&lt;br&gt;          -  Developing early-onset (during the seven days following hospital admission) pneumonia&lt;br&gt;             caused by Gram positive and/or Gram negative bacteria.&lt;br&gt;&lt;br&gt;          -  Having an augmented or normal renal clearance defined by a directly measured&lt;br&gt;             creatinine clearance, using MD-RD:&lt;br&gt;&lt;br&gt;               -  normal clearance: between 80 and 130 mL/min/1.73m¬≤&lt;br&gt;&lt;br&gt;               -  augmented clearance: more than or equal to 130 mL/min/1.73m¬≤&lt;br&gt;&lt;br&gt;        Exclusion Criteria:&lt;br&gt;&lt;br&gt;          -  Having one or more risk factors of multi drug resistant bacteria:&lt;br&gt;&lt;br&gt;               -  antibiotic treatment in last 3 months&lt;br&gt;&lt;br&gt;               -  high level resistance in the unit&lt;br&gt;&lt;br&gt;               -  immunosuppression&lt;br&gt;&lt;br&gt;               -  one or more pneumonia risks factors, whose one hospitalization of more than 48&lt;br&gt;                  hours in past 90 days,&lt;br&gt;&lt;br&gt;               -  living in medical care house,&lt;br&gt;&lt;br&gt;               -  chronic hemodialysis,&lt;br&gt;&lt;br&gt;               -  home based wound care&lt;br&gt;&lt;br&gt;               -  resistant bacteria in the family environment&lt;br&gt;&lt;br&gt;          -  Morbidly obese subjects (BMI&gt;40 kg/m¬≤)&lt;br&gt;&lt;br&gt;          -  Septic shock&lt;br&gt;&lt;br&gt;          -  Ceftaroline administered in past 14 days before inclusion&lt;br&gt;&lt;br&gt;          -  Diuretic treatment&lt;br&gt;&lt;br&gt;          -  Suspicion or confirmation pneumonia ceftaroline-resistant bacteria&lt;br&gt;&lt;br&gt;          -  Known hypersensitivity due to Ceftaroline or cephalosporin antibiotics&lt;br&gt;&lt;br&gt;          -  Known hypersensitivity due to Gentamicin or aminoglycosides antibiotics&lt;br&gt;&lt;br&gt;          -  Hypersensitivity due beta lactamin antibiotics&lt;br&gt;&lt;br&gt;          -  Anemia&lt;br&gt;</t>
  </si>
  <si>
    <t>Clearance of Ceftaroline in plasma;Elimination half life of Ceftaroline in plasma;Minimum plasma concentration of Ceftaroline;Maximum plasma concentration of Ceftaroline;Volume of distribution of Ceftaroline in plasma</t>
  </si>
  <si>
    <t>Pharmacokinetic measures outcomes to obtain the dosing regimens through the monte carlo simulation.;Clinical efficacy during Ceftaroline treatment and two weeks after end of it;Safety evaluation by adverse events and serious adverse events collection</t>
  </si>
  <si>
    <t>Controlled: yes&lt;br&gt;Randomised: yes&lt;br&gt;Open: no&lt;br&gt;Single blind: no&lt;br&gt;Double blind: yes&lt;br&gt;Parallel group: no&lt;br&gt;Cross over: no&lt;br&gt;Other: yes&lt;br&gt;Other trial design description: This multicenter, multinational, randomized, double-blind, double-dummy, active-controlled efficacy &lt;br&gt;If controlled, specify comparator, Other Medicinial Product: yes&lt;br&gt;Placebo: yes&lt;br&gt;Other: no&lt;br&gt;Number of treatment arms in the trial: 2&lt;br&gt;</t>
  </si>
  <si>
    <t>Serbia;United States;Philippines;Taiwan;Spain;Ukraine;Russian Federation;Chile;Hungary;Mexico;Argentina;Poland;Brazil;Romania;Peru;South Africa;Bulgaria;Georgia;Latvia;Korea, Republic of</t>
  </si>
  <si>
    <t>EUCTR2015-004782-92-BG</t>
  </si>
  <si>
    <t>Secondary end point(s): Please use the following for secondary endpoints - the time of evaluation is in parentheses after the endpoint:&lt;br&gt;Secondary Objectives&lt;br&gt; - Evaluate the Early Clinical Response in the Microbiological Intent-to-Treat (microITT) Analysis Set.  (96 ¬± 24 hours after the first dose of study drug)&lt;br&gt;- Evaluate the Investigator‚Äôs Assessment of Clinical Response at TOC in the microITT and Microbiologically Evaluable at TOC (ME-TOC) Analysis Sets. (5-10 days after the last dose of study drug)&lt;br&gt;- Evaluate the By-Pathogen Microbiologic Response at TOC in the microITT and ME-TOC Analysis Sets. (5-10 days after the last dose of study drug)&lt;br&gt;-Evaluate the safety and tolerability of lefamulin versus comparator in the Safety Analysis Set.&lt;br&gt;-Evaluate 28?day all-cause mortality in the ITT Analysis Set (Day 28)&lt;br&gt;;Timepoint(s) of evaluation of this end point:  Days 3 ‚Äì 5, Day s 5 ‚Äì 10 and Day 28</t>
  </si>
  <si>
    <t>EUCTR2015-004782-92-BG;EUCTR2015-004782-92-ES;EUCTR2015-004782-92-HU</t>
  </si>
  <si>
    <t>Procedure: Surgery;Radiation: Radio- chemotherapy</t>
  </si>
  <si>
    <t>https://clinicaltrials.gov/show/NCT02881723</t>
  </si>
  <si>
    <t>Obstructive Sleep Apnea Syndrome After Oropharyngeal Cancer Treatment</t>
  </si>
  <si>
    <t>NCT02881723</t>
  </si>
  <si>
    <t>Allocation: Non-Randomized, Intervention Model: Single Group Assignment, Masking: Open Label, Primary Purpose: Diagnostic</t>
  </si>
  <si>
    <t>Obstructive Sleep Apnea Syndrome;Oropharyngeal Cancer</t>
  </si>
  <si>
    <t>2012-A00863-40;2012-25</t>
  </si>
  <si>
    <t>Catherine GEINDRE</t>
  </si>
  <si>
    <t>Assistance Publique H√¥pitaux de Marseille</t>
  </si>
  <si>
    <t>&lt;br&gt;        Inclusion Criteria:&lt;br&gt;&lt;br&gt;          -  Patient aged over 18 years old, male or female;&lt;br&gt;&lt;br&gt;          -  Patient treated for a first oropharyngeal cancer located in upper airways (velum,&lt;br&gt;             side walls, back wall, base of tongue, vallecules), locally advanced, rated T3 or T4,&lt;br&gt;             whatever the stage N and M0;&lt;br&gt;&lt;br&gt;          -  Patient who received curative treatment either surgical (excision and reconstruction&lt;br&gt;             free flap) with adjuvant radiotherapy or concurrent chemoradiotherapy;&lt;br&gt;&lt;br&gt;          -  Treatment completed at least 12 months prior to study entry;&lt;br&gt;&lt;br&gt;          -  Patient whose cancer disease is under control at exam time;&lt;br&gt;&lt;br&gt;          -  Subject affiliated to a social security scheme;&lt;br&gt;&lt;br&gt;          -  Subject agreeing to participate in the study and who signed the informed consent&lt;br&gt;             form.&lt;br&gt;&lt;br&gt;        Exclusion Criteria:&lt;br&gt;&lt;br&gt;          -  Minor patient&lt;br&gt;&lt;br&gt;          -  No affiliation to a social security scheme (beneficiary or assignee);&lt;br&gt;&lt;br&gt;          -  Patient who did not signed the informed consent form&lt;br&gt;&lt;br&gt;          -  Patient with neurological disease that can affect the upper airways function&lt;br&gt;&lt;br&gt;          -  Patient has already been treated for head and neck cancer;&lt;br&gt;&lt;br&gt;          -  Patient has a lesion classified T1 or T2 or M1;&lt;br&gt;&lt;br&gt;          -  Patient has received different treatments: surgical resection without reconstruction,&lt;br&gt;             only radiotherapy&lt;br&gt;&lt;br&gt;          -  Unweaned alcoholic patients&lt;br&gt;</t>
  </si>
  <si>
    <t>Measuring the index of apneas and hypopneas (IAH), defined by the number of apneas per sleep hour</t>
  </si>
  <si>
    <t>The effect of Transcranial Direct Current Stimulation (tDCS) on naming speed and verbal fluency in youth of Eqlid city</t>
  </si>
  <si>
    <t>Intervention 1: Intervention group: 12 youth of Eqlid city with 22-33 years old which tDCS will apply with intensity of ... mA at head skin and region of  ... and ... for 7 sessions of 20 minutes period. Intervention 2: Control group: 12 youth of Eqlid city with 22-33 years old which tDCS with the same pattern of Intervention group will apply but at off (sham) mode.</t>
  </si>
  <si>
    <t>http://en.irct.ir/trial/41077</t>
  </si>
  <si>
    <t>The effect of Transcranial Direct Current Stimulation (tDCS) on naming speed and verbal fluency</t>
  </si>
  <si>
    <t>IRCT20190620043953N1</t>
  </si>
  <si>
    <t>Randomization: Randomized, Blinding: Single blinded, Placebo: Not used, Assignment: Factorial, Purpose: Education/Guidance, Randomization description: Simple randomized, Blinding description: The tDCS device is running off (sham mode) for participants in the sham group.</t>
  </si>
  <si>
    <t>Ahwaz Shahid Chamran University</t>
  </si>
  <si>
    <t>Naming speed and verbal fluency.</t>
  </si>
  <si>
    <t>Fahimeh sharifi</t>
  </si>
  <si>
    <t>No. 95. Imam Khomeini Street., Cheraqi Alley</t>
  </si>
  <si>
    <t>last_vernal_blossom@yahoo.com</t>
  </si>
  <si>
    <t>+98 71 4452 5729</t>
  </si>
  <si>
    <t>Amir Sharafat</t>
  </si>
  <si>
    <t>No.6,Binesh21 Ave,Javad Blvd.,Yazd,</t>
  </si>
  <si>
    <t>dr.sharafat.amir@gmail.com</t>
  </si>
  <si>
    <t>+98 35 3828 6667</t>
  </si>
  <si>
    <t>Yazd University of Medical Sciences</t>
  </si>
  <si>
    <t>33 years</t>
  </si>
  <si>
    <t>Inclusion criteria: 20-33 years old&lt;br&gt;monolingual (Persian)&lt;br&gt;right-handed</t>
  </si>
  <si>
    <t>Exclusion criteria: Pregnancy&lt;br&gt;Having seizure&lt;br&gt;Heart diseases&lt;br&gt;Using of heart battery and other implanted bioelectric devices</t>
  </si>
  <si>
    <t>Naming speed score. Timepoint: before tDCS, during tDCS and after each meeting tDCS. Method of measurement: naming speed test.;Verbal fluency score. Timepoint: before tDCS, during tDCS and after each meeting tDCS. Method of measurement: verbal fluency test.</t>
  </si>
  <si>
    <t>Justification or reason for not sharing IPD is There is no need to publish the individual participant data and only the collected data will be published</t>
  </si>
  <si>
    <t>Ethics committee of Ahwaz Shahid Chamran University</t>
  </si>
  <si>
    <t>&lt;br&gt;Product Name: Baloxavir marboxil&lt;br&gt;Product Code: RO7191686/F08&lt;br&gt;Pharmaceutical Form: Granules for oral suspension&lt;br&gt;INN or Proposed INN: BALOXAVIR MARBOXIL&lt;br&gt;Current Sponsor code: RO7191686&lt;br&gt;Concentration unit: mg/ml milligram(s)/millilitre&lt;br&gt;Concentration type: equal&lt;br&gt;Concentration number: 2-&lt;br&gt;&lt;br&gt;</t>
  </si>
  <si>
    <t>EUCTR2018-002154-70-FI</t>
  </si>
  <si>
    <t>United States;Panama;Mexico;Finland;Thailand;Spain;Poland;Costa Rica;South Africa;Russian Federation;Israel</t>
  </si>
  <si>
    <t>CP40559;2018-002154-70-PL</t>
  </si>
  <si>
    <t>Inclusion criteria: &lt;br&gt;-  Age from birth to &lt; 1 year at screening &lt;br&gt;-  Parent/guardian willing and able to comply with study requirements, in the investigator‚Äôs judgment &lt;br&gt;-  Patients with a diagnosis of influenza virus infection confirmed by the presence of all of the following:&lt;br&gt;   o Fever &gt;= 38¬∞C (tympanic temperature) at screening or within the 4 hours prior if antipyretics were taken&lt;br&gt;   o At least one respiratory symptom (either cough or coryza) &lt;br&gt;   o Positive prescreening influenza test (Rapid Influenza Diagnostic Test or polymerase chain reaction [PCR]) performed within 24 hours of screening&lt;br&gt;- Patients with a negative prescreening COVID-19 test (PCR)&lt;br&gt;-  The time interval between the onset of symptoms and screening is &lt;= 96 hours &lt;br&gt;&lt;br&gt;Are the trial subjects under 18? yes&lt;br&gt;Number of subjects for this age range: 30&lt;br&gt;F.1.2 Adults (18-64 years) no&lt;br&gt;F.1.2.1 Number of subjects for this age range &lt;br&gt;F.1.3 Elderly (&gt;=65 years) no&lt;br&gt;F.1.3.1 Number of subjects for this age range &lt;br&gt;</t>
  </si>
  <si>
    <t>Exclusion criteria: &lt;br&gt;-  Hospitalized for complications of influenza or significant comorbidities &lt;br&gt;-  Concurrent infections requiring systemic antiviral therapy at screening&lt;br&gt;-  Require, in the opinion of the investigator, any of the prohibited medication during the study&lt;br&gt;-  Preterm neonates (born at &lt; 37 weeks gestation)&lt;br&gt;-  Weigh &lt; 2.5 kg at screening&lt;br&gt;   o Only children &gt; 4.5 kg will be eligible to take part in countries that have volume limits for blood draws set at 1% of the total blood volume (maximum over 24 hour period) and 3% of the total blood volume (maximum over 30-day period)&lt;br&gt;-  Previous treatment with peramivir, laninamivir, oseltamivir, zanamivir, or amantadine within 2 weeks prior to screening&lt;br&gt;-  Immunization with a live/attenuated influenza vaccine during the 2 weeks prior to screening&lt;br&gt;-  Concomitant treatment with steroids or other immuno-suppressant therapy&lt;br&gt;-  Known HIV infection or other immunosuppressive disorder&lt;br&gt;-  Uncontrolled renal, vascular, neurologic or metabolic disease, hepatitis, cirrhosis, or pulmonary disease or patients with known chronic renal failure&lt;br&gt;-  Active cancer at any site&lt;br&gt;-  History of organ transplant&lt;br&gt;- Known hypersensitivity to study drug (i.e. baloxavir marboxil) or the drug excipients&lt;br&gt;-  Known hypersensitivity to acetaminophen&lt;br&gt;-  Participation in a clinical trial within 4 weeks or five half-lives of exposure to an investigational drug prior to screening, whichever is longer&lt;br&gt; &lt;br&gt;&lt;br&gt;</t>
  </si>
  <si>
    <t>Main Objective: ‚Ä¢ To evaluate the safety of a single dose of baloxavir marboxil&lt;br&gt;;Secondary Objective: ‚Ä¢ To evaluate the efficacy of baloxavir marboxil&lt;br&gt;‚Ä¢ To evaluate the virological activity of baloxavir marboxil&lt;br&gt;‚Ä¢ To evaluate the pharmacokinetics (PK) of baloxavir marboxil after single dose administration;Primary end point(s): 1. Incidence, severity, and timing of adverse events, serious adverse events, vital sign measurements, and clinical laboratory tests&lt;br&gt;;Timepoint(s) of evaluation of this end point: 1. Up to Day 29 or early termination&lt;br&gt;</t>
  </si>
  <si>
    <t>Secondary end point(s): 1. Time to alleviation of influenza signs and symptoms&lt;br&gt;2. Duration of fever&lt;br&gt;3. Duration of symptoms&lt;br&gt;4. Time to return to normal health and activity &lt;br&gt;5. Frequency of influenza-related complications&lt;br&gt;6. Proportion of patients requiring antibiotics&lt;br&gt;7. Time to cessation of viral shedding by virus titer and by reverse transcription-polymerase chain reaction (RT PCR) &lt;br&gt;8. Change from baseline in influenza virus titer and in the amount of virus RNA (RT-PCR) at each time point&lt;br&gt;9. Proportion of patients with positive influenza virus titer and proportion of patients positive by RT-PCR at each time point&lt;br&gt;10. Area under the curve in virus titer and in the amount of virus RNA (RT-PCR)&lt;br&gt;11. Plasma concentrations of baloxavir marboxil (pro drug) and S-033447 (active metabolite) will be summarized by time C24  (plasma concentration 24 hours postdose) and C72 (plasma concentration 72 hours postdose) and cohort&lt;br&gt;12. Population PK model derived PK parameters (e.g., apparent clearance [CL/F], apparent volume of distribution for the central compartment [Vc/F], area under the concentration‚Äìtime curve from time 0 to infinity [AUCinf], maximum plasma concentration [Cmax])&lt;br&gt;;Timepoint(s) of evaluation of this end point: 1-4. Up to Day 15&lt;br&gt;5-7. Up to Day 29&lt;br&gt;8. From baseline (Day 1) to Day 29&lt;br&gt;9-10. Up to Day 29&lt;br&gt;11. 24 and 72 hours post dose of study drug&lt;br&gt;12. Day 1, Day 2, Day 4, Day 6-10&lt;br&gt;</t>
  </si>
  <si>
    <t>Radiation: High-resolution computed tomography;Radiation: Magnetic resonance imaging;Behavioral: Cognitive testing;Radiation: High-resolution computed tomography;Radiation: Magnetic resonance imaging;Behavioral: Cognitive testing;Radiation: High-resolution computed tomography;Radiation: Magnetic resonance imaging;Behavioral: Cognitive testing;Radiation: High-resolution computed tomography;Radiation: Magnetic resonance imaging;Behavioral: Cognitive testing</t>
  </si>
  <si>
    <t>https://clinicaltrials.gov/show/NCT03031275</t>
  </si>
  <si>
    <t>Long-term Follow Up of Adult Patients Treated With Extracorporeal Membrane Oxygenation for Respiratory Failure</t>
  </si>
  <si>
    <t>NCT03031275</t>
  </si>
  <si>
    <t>Allocation: Non-Randomized. Intervention model: Single Group Assignment. Primary purpose: Other. Masking: Single (Investigator).</t>
  </si>
  <si>
    <t>Long Term Adverse Effects;Pneumonia;Acute Respiratory Distress Syndrome;Sepsis;Critical Illness;Cognitive Impairment;Extracorporeal Circulation; Complications;Long Term Adverse Effects;Pneumonia;Acute Respiratory Distress Syndrome;Sepsis;Critical Illness;Cognitive Impairment;Extracorporeal Circulation; Complications;Long Term Adverse Effects;Pneumonia;Acute Respiratory Distress Syndrome;Sepsis;Critical Illness;Cognitive Impairment;Extracorporeal Circulation; Complications;Long Term Adverse Effects;Pneumonia;Acute Respiratory Distress Syndrome;Sepsis;Critical Illness;Cognitive Impairment;Extracorporeal Circulation; Complications</t>
  </si>
  <si>
    <t>2013/2258-31/1</t>
  </si>
  <si>
    <t>&lt;br&gt;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      ;&lt;br&gt;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      ;&lt;br&gt;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      ;&lt;br&gt;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t>
  </si>
  <si>
    <t>Number of participants with abnormal cognitive functioning assessed by the Wechsler Adult Intelligence Scale and memory tests;Number of participants with abnormal brain imaging assessed by magnetic resonance imaging;Number of Participants With Abnormal Pulmonary function;Number of Participants With Abnormal Lungs radiographic findings assessed by high-resolution CT scan;Number of participants with signs of post-traumatic stress assessed by the Trauma Screening Questionnaire;Number of participants with signs of a reduced health related quality-of-life, assessed by the Short Form-36;Number of participants with signs of a reduced Health related quality-of-life, assessed by the S:t George¬¥s Respiratory Questionnaire;Number of participants with signs of a reduced exercise tolerance;Number of participants with signs of anxiety and depression assessed by the Hospital and Anxiety Depression Scale;Number of participants with abnormal cognitive functioning assessed by the Wechsler Adult Intelligence Scale and memory tests;Number of participants with abnormal brain imaging assessed by magnetic resonance imaging;Number of Participants With Abnormal Pulmonary function;Number of Participants With Abnormal Lungs radiographic findings assessed by high-resolution CT scan;Number of participants with signs of post-traumatic stress assessed by the Trauma Screening Questionnaire;Number of participants with signs of a reduced health related quality-of-life, assessed by the Short Form-36;Number of participants with signs of a reduced Health related quality-of-life, assessed by the S:t George¬¥s Respiratory Questionnaire;Number of participants with signs of a reduced exercise tolerance;Number of participants with signs of anxiety and depression assessed by the Hospital and Anxiety Depression Scale;Number of participants with abnormal cognitive functioning assessed by the Wechsler Adult Intelligence Scale and memory tests;Number of participants with abnormal brain imaging assessed by magnetic resonance imaging;Number of Participants With Abnormal Pulmonary function;Number of Participants With Abnormal Lungs radiographic findings assessed by high-resolution CT scan;Number of participants with signs of post-traumatic stress assessed by the Trauma Screening Questionnaire;Number of participants with signs of a reduced health related quality-of-life, assessed by the Short Form-36;Number of participants with signs of a reduced Health related quality-of-life, assessed by the S:t George¬¥s Respiratory Questionnaire;Number of participants with signs of a reduced exercise tolerance;Number of participants with signs of anxiety and depression assessed by the Hospital and Anxiety Depression Scale</t>
  </si>
  <si>
    <t>The RIME-IVF studyInvestigation of RIsk factors in out-of-hospital-cardiac-arrest patients, and MEdical treatment in Idiopathic Ventricular Fibrillation patients</t>
  </si>
  <si>
    <t>&lt;br&gt;Trade Name: Propranolol retard&lt;br&gt;Product Name: Propranolol R&lt;br&gt;Product Code: C07AA05&lt;br&gt;Pharmaceutical Form: Capsule&lt;br&gt;INN or Proposed INN: PROPRANOLOL HYDROCHLORIDE&lt;br&gt;CAS Number: 318-98-9&lt;br&gt;Concentration unit: mg milligram(s)&lt;br&gt;Concentration type: equal&lt;br&gt;Concentration number: 80-&lt;br&gt;&lt;br&gt;</t>
  </si>
  <si>
    <t>https://www.clinicaltrialsregister.eu/ctr-search/search?query=eudract_number:2018-001683-37</t>
  </si>
  <si>
    <t>The RIME-IVF studyInvestigation of RIsk factors in out-of-hospital-cardiac-arrest patients, and MEdical treatment in unexplained cardiac arrests survivors</t>
  </si>
  <si>
    <t>EUCTR2018-001683-37-DK</t>
  </si>
  <si>
    <t>Controlled: no&lt;br&gt;Randomised: yes&lt;br&gt;Open: yes&lt;br&gt;Single blind: no&lt;br&gt;Double blind: no&lt;br&gt;Parallel group: no&lt;br&gt;Cross over: no&lt;br&gt;Other: no&lt;br&gt;If controlled, specify comparator, Other Medicinial Product: no&lt;br&gt;Placebo: no&lt;br&gt;Other: no&lt;br&gt;</t>
  </si>
  <si>
    <t>Rigshospitalet</t>
  </si>
  <si>
    <t>Unexplained cardiac arrest patients after thorough investigations (Idiopathic ventricular fibrillation, IVF) &lt;br&gt;MedDRA version: 20.0Level: HLTClassification code 10047283Term: Ventricular arrhythmias and cardiac arrestSystem Organ Class: 10007541 - Cardiac disorders &lt;br&gt;MedDRA version: 20.0Level: PTClassification code 10065341Term: Ventricular tachyarrhythmiaSystem Organ Class: 10007541 - Cardiac disorders &lt;br&gt;MedDRA version: 20.0Level: PTClassification code 10051305Term: Arrhythmia prophylaxisSystem Organ Class: 10042613 - Surgical and medical procedures &lt;br&gt;MedDRA version: 20.0Level: LLTClassification code 10026707Term: Malignant ventricular arrhythmiasSystem Organ Class: 10007541 - Cardiac disorders;Therapeutic area: Diseases [C] - Cardiovascular Diseases [C14]</t>
  </si>
  <si>
    <t>Hjertemedicinsk, KFE, 2142</t>
  </si>
  <si>
    <t>bo.winkel@regionh.dk</t>
  </si>
  <si>
    <t>Hjerteforeningen</t>
  </si>
  <si>
    <t>Inclusion criteria: &lt;br&gt;Unexplained cardiac arrest survivors aged 18 or older.&lt;br&gt;&lt;br&gt;All patients surviving a cardiac arrest will receive a minimum diagnostic work-up consisting of an ECG, a Holter monitor during admission, an echocardiography, consecutive blood samples during the first 24 hours, and a coronary angiography or a cardiac CT-scan. Further evaluation with SAECG, stress-ECG, Cardiac MRI, and Sodium-channel blocker testing will be performed subsequently.&lt;br&gt;&lt;br&gt;All patients will have an ICD implanted&lt;br&gt;Are the trial subjects under 18? no&lt;br&gt;Number of subjects for this age range: &lt;br&gt;F.1.2 Adults (18-64 years) yes&lt;br&gt;F.1.2.1 Number of subjects for this age range 170&lt;br&gt;F.1.3 Elderly (&gt;=65 years) yes&lt;br&gt;F.1.3.1 Number of subjects for this age range 48&lt;br&gt;</t>
  </si>
  <si>
    <t>Exclusion criteria: &lt;br&gt;Age under 18 years&lt;br&gt;Explained cardiac arrest&lt;br&gt;</t>
  </si>
  <si>
    <t>Main Objective: To investigate the effect on beta-blocker treatment in IVF patients by ICD data (appropriate ATP and shock).;Secondary Objective: To assess quality of life in cardiac arrest survivors;Primary end point(s): Endpoint will be relevant therapy by ICD, either Anti Tachycardia Pacing (ATP), or shock therapy.;Timepoint(s) of evaluation of this end point: 3 years</t>
  </si>
  <si>
    <t>Secondary end point(s): Quality of life;Timepoint(s) of evaluation of this end point: 1 year</t>
  </si>
  <si>
    <t>Biological: Monovalent Influenza Vaccine;Other: Placebo;Biological: Monovalent Influenza Vaccine;Other: Placebo;Biological: Monovalent Influenza Vaccine;Other: Placebo;Biological: Monovalent Influenza Vaccine;Other: Placebo</t>
  </si>
  <si>
    <t>https://clinicaltrials.gov/show/NCT02743117</t>
  </si>
  <si>
    <t>Study to Evaluate the Safety of 1 New 6:2 Influenza Virus Reassortant in Adults for the 2016-2017 Season</t>
  </si>
  <si>
    <t>NCT02743117</t>
  </si>
  <si>
    <t>May 2, 2016</t>
  </si>
  <si>
    <t>D2560C00012</t>
  </si>
  <si>
    <t>&lt;br&gt;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      ;&lt;br&gt;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      ;&lt;br&gt;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      ;&lt;br&gt;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t>
  </si>
  <si>
    <t>Percentage of Participants With Fever Greater Than or Equal to (&gt;=) 101 Degrees Fahrenheit (F);Percentage of Participants With Fever Greater Than or Equal to (&gt;=) 101 Degrees Fahrenheit (F);Percentage of Participants With Fever Greater Than or Equal to (&gt;=) 101 Degrees Fahrenheit (F)</t>
  </si>
  <si>
    <t>Percentage of Participants With Solicited Symptoms;Number of Participants With Treatment-Emergent Adverse Events (TEAEs);Number of Participants With Treatment-Emergent Serious Adverse Events (TESAEs) and New Onset Chronic Diseases (NOCDs);Percentage of Participants Who Require Antipyretic and/or Analgesic Medication</t>
  </si>
  <si>
    <t>https://clinicaltrials.gov/ct2/show/results/NCT02743117</t>
  </si>
  <si>
    <t>The comparision of the impact of Nanosil and Chlorhexidine mouthwashes in an oral decontamination plan on the occurrence of ventilator associated pneumonia in hospitalized patients in the intensive care unit</t>
  </si>
  <si>
    <t>Intervention 1: Intervention group: During a five day period, using ten milliliters of Nanosil mouthwash(made in Iran, Kimiafam pharmaceutical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Nanosil mouthwash in oral space and oropharynx by means of swab, and moisturizing the lips with Hydroderm cream. Intervention 2: Control group: During a five day period, using ten milliliters of Chlorhexidine mouthwash%0.12(made in Iran, Behsa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Chlorhexidine mouthwash in oral space and oropharynx by means of swab, and moisturizing the lips with Hydroderm cream.;Prevention;Prevention;Intervention group: During a five day period, using ten milliliters of Nanosil mouthwash(made in Iran, Kimiafam pharmaceutical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Nanosil mouthwash in oral space and oropharynx by means of swab, and moisturizing the lips with Hydroderm cream.;Control group: During a five day period, using ten milliliters of Chlorhexidine mouthwash%0.12(made in Iran, Behsa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Chlorhexidine mouthwash in oral space and oropharynx by means of swab, and moisturizing the lips with Hydroderm cream.</t>
  </si>
  <si>
    <t>http://en.irct.ir/trial/27125</t>
  </si>
  <si>
    <t>Impact of Nanosil and Chlorhexidine on ventilator associated pneumonia</t>
  </si>
  <si>
    <t>IRCT2017091636194N1</t>
  </si>
  <si>
    <t>Vice chancellor for research Isfahan University of Medical Sciences</t>
  </si>
  <si>
    <t>Ventilator Associated Pneumonia. &lt;br&gt;Pneumonia organism unspecified;Pneumonia organism unspecified</t>
  </si>
  <si>
    <t>Bahareh Khaky</t>
  </si>
  <si>
    <t>Faculty of Nursing and Midwifary, Isfahan University of Medical Sciences, Hezar Jarib Street, Isfahan</t>
  </si>
  <si>
    <t>bahar.khaky@gmail.com</t>
  </si>
  <si>
    <t>+98 31 3440 8382</t>
  </si>
  <si>
    <t>Ahmad Reza Yazdannik</t>
  </si>
  <si>
    <t>Faculty of Nursing and Midwifery, Isfahan University of Medical Sciences, Hezar Jarib street, Isfahan</t>
  </si>
  <si>
    <t>yazdannik@nm.mui.ac.ir</t>
  </si>
  <si>
    <t>+98 31 3792 2950</t>
  </si>
  <si>
    <t>Ahmadreza Yazdannik, Assistant professor, nursing and midwifery care research center, nursing and mi</t>
  </si>
  <si>
    <t>17 years</t>
  </si>
  <si>
    <t>Inclusion criteria: Inclusion criteria: aged between 18 and 70 years old; no clear maxillofacial trauma; having tracheal tube, locating the patient under the mechanical ventilator; no pneumonia or previous respiratory infections; utmost 48 hours have passed since the onset of intubation; no ban and having no alergia on using mouthwash;&lt;br&gt;Exclusion criteria: death before the end of intervention; extubation before the end of intervention; transfer the patient to other wards or hospital among the intervention; other diagnostic or therapeutic procedure on mouth and pharynx or trashea.</t>
  </si>
  <si>
    <t>Occurance of ventilator associated pneumonia. Timepoint: First day and fifth day. Method of measurement: Standard modified clinical pulmonary infection score.</t>
  </si>
  <si>
    <t>Degree of dysfunction of organs and prediction of mortality. Timepoint: First day and fifth day. Method of measurement: Standard sepsis related organ failure assessment tool.;Degree of consciousness. Timepoint: First day and fifth day. Method of measurement: Standard glascow coma scale.</t>
  </si>
  <si>
    <t>Antivirals for influenza Like Illness? An rCt of Clinical and Cost effectiveness in primary CarE - Antivirals for influenza like illness? Clinical and Cost-effectiveness</t>
  </si>
  <si>
    <t>&lt;br&gt;Trade Name: Tamiflu 75 mg hard capsules&lt;br&gt;Product Name: Tamiflu 75 mg hard capsules&lt;br&gt;Pharmaceutical Form: Capsule&lt;br&gt;INN or Proposed INN: Oseltamivir Phosphate&lt;br&gt;CAS Number: 204255-11-8&lt;br&gt;Concentration unit: mg milligram(s)&lt;br&gt;Concentration type: equal&lt;br&gt;Concentration number: 75-&lt;br&gt;&lt;br&gt;Trade Name: Tamiflu 6 mg/ml powder for oral suspension&lt;br&gt;Product Name: Tamiflu 6 mg/ml powder for oral suspension&lt;br&gt;Pharmaceutical Form: Powder for oral suspension&lt;br&gt;INN or Proposed INN: Oseltamivir Phosphate&lt;br&gt;CAS Number: 204255-11-8&lt;br&gt;Concentration unit: mg milligram(s)&lt;br&gt;Concentration type: equal&lt;br&gt;Concentration number: 6-&lt;br&gt;&lt;br&gt;</t>
  </si>
  <si>
    <t>https://www.clinicaltrialsregister.eu/ctr-search/search?query=eudract_number:2014-004471-23</t>
  </si>
  <si>
    <t>Antivirals for influenza-like illness? What is the best option for you?</t>
  </si>
  <si>
    <t>EUCTR2014-004471-23-PL</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</si>
  <si>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Best Practice&lt;br&gt;Number of treatment arms in the trial: 2&lt;br&gt;</t>
  </si>
  <si>
    <t>Czech Republic;Hungary;Belgium;Poland;Ireland;Lithuania;Denmark;Netherlands;United Kingdom;Sweden</t>
  </si>
  <si>
    <t>Influenza-like illness &lt;br&gt;MedDRA version: 20.1Level: PTClassification code 10022004Term: Influenza like illnessSystem Organ Class: 10018065 - General disorders and administration site conditions;Therapeutic area: Diseases [C] - Virus Diseases [C02]</t>
  </si>
  <si>
    <t>EUCTR2014-004471-23-HU</t>
  </si>
  <si>
    <t>CB/PREPARE/0010;2014-004471-23-HU</t>
  </si>
  <si>
    <t>Anna Kowalczyk</t>
  </si>
  <si>
    <t>ul. Kopcinskiego 20</t>
  </si>
  <si>
    <t>anna.kowalczyk@umed.lodz.pl</t>
  </si>
  <si>
    <t>4842679 55 46</t>
  </si>
  <si>
    <t>Centrum Medycyny Rodzinnej i Spolecznosci Lokalnych  Uniwersytetu Medycznego w Lodzi</t>
  </si>
  <si>
    <t>European Commission's Seventh Framework Programme</t>
  </si>
  <si>
    <t>Inclusion criteria: &lt;br&gt;‚Ä¢Male or Female, aged at least one year&lt;br&gt;‚Ä¢Presenting with ILI* in primary care during a period of increased influenza activity.&lt;br&gt;* ILI=sudden onset of self-reported fever, with at least one respiratory symptom (cough, sore throat, running or congested nose) and one systematic symptom (headache, muscle ache, sweats or chills or tiredness), symptom duration of 72 hours or less&lt;br&gt;‚Ä¢Is able and willing to comply with all trial requirements&lt;br&gt;‚Ä¢Participant or legal guardian(s) of a child is willing and able to give informed consent &lt;br&gt;‚Ä¢Agrees not to take antiviral agents apart from study antiviral agents according to patient randomisation&lt;br&gt;Are the trial subjects under 18? yes&lt;br&gt;Number of subjects for this age range: 1000&lt;br&gt;F.1.2 Adults (18-64 years) yes&lt;br&gt;F.1.2.1 Number of subjects for this age range 2000&lt;br&gt;F.1.3 Elderly (&gt;=65 years) yes&lt;br&gt;F.1.3.1 Number of subjects for this age range 1500&lt;br&gt;</t>
  </si>
  <si>
    <t>Exclusion criteria: &lt;br&gt;The participant may not enter the trial if ANY of the following apply:&lt;br&gt;‚Ä¢Chronic renal failure e.g. known or estimated creatinine glomerular filtration rate &lt; 60 mg/l (known = recorded in GP clinical records)&lt;br&gt;‚Ä¢Condition or treatment associated with significant impaired immunity (e.g. long-term oral steroids, chemotherapy, or immune disorder) (known = recorded in GP clinical records)&lt;br&gt;‚Ä¢Those who in the opinion of the responsible clinician should be prescribed immediate antiviral treatment&lt;br&gt;‚Ä¢Allergic to oseltamivir, or any other trial medication&lt;br&gt;‚Ä¢Scheduled elective surgery or other procedures requiring general anaesthesia during the subsequent two weeks&lt;br&gt;‚Ä¢Participant with life expectancy estimate by a clinician to be less than 6 months&lt;br&gt;‚Ä¢Patient with severe hepatic impairment &lt;br&gt;‚Ä¢Responsible clinician considers urgent hospital admission is required &lt;br&gt;‚Ä¢Any other significant disease or disorder which, in the opinion of the responsible clinician, may either put the participants at risk because of participation in the trial, or may influence the result of the trial, or may affect the participant‚Äôs ability to participate in the trial&lt;br&gt;‚Ä¢Involvement, including completion of any follow up procedures, in another clinical trial of an investigational medicinal product in the last 90 days&lt;br&gt;‚Ä¢Previous ALIC4E trial participation &lt;br&gt;‚Ä¢Patients unable to be randomised within 72 hours after onset of symptoms&lt;br&gt;‚Ä¢Requirement for any live viral vaccine in the next 7 days&lt;br&gt;‚Ä¢Pregnant, lactating or breastfeeding women&lt;br&gt;</t>
  </si>
  <si>
    <t>Timepoint(s) of evaluation of this end point: Telephone call on day 14 post randomisation;Primary end point(s): Direct report by the participant or their legal guardian of time to return to usual daily activity, where returned to usual daily activity = yes and fever, head and muscle -ache = minor problem;Secondary Objective: To determine whether adding antiviral treatment to best usual primary care:&lt;br&gt;1.Is cost effective &lt;br&gt;2.Decreases the incidence of hospital admissions &lt;br&gt;3.Decreases complications related to influenza like illness (ILI), especially pneumonia&lt;br&gt;4.Decreases repeat attendance at the GP &lt;br&gt;5.Decreases time to alleviation of ILI symptoms&lt;br&gt;6.Decreases the incidence of new or worsening symptoms&lt;br&gt;7.Decreases time to initial reduction in severity of symptoms&lt;br&gt;8.Decreases duration of symptoms that are moderately severe or worse&lt;br&gt;9.Reduces  the use of additional symptomatic and prescribed medication, including antibiotics&lt;br&gt;10.Reduces the transmission of infection within household&lt;br&gt;11.Affects the self-management of ILI symptoms&lt;br&gt;12.Benefits certain subgroups of patients more than others&lt;br&gt;13.To assess the clinical performance of Idylla‚Ñ¢ point of care test (POCT) for diagnosing viral respiratory infections in Primary Care &lt;br&gt;14.To investigate the logistical, organisation and perceived barriers and opportun;Main Objective: To determine whether adding antiviral treatment to best usual primary care is effective in reducing time to return to usual daily activity</t>
  </si>
  <si>
    <t>Timepoint(s) of evaluation of this end point: After 14 day symptom diary is returned and day 28 telephone call made.;Secondary end point(s): 1.Cost effectiveness measures through health resource use and EQ-5D-5L &lt;br&gt;2.Number of hospital admissions &lt;br&gt;3.Attendance hospital emergency care, or Out of Hours (OOH) centres with symptoms or complications and the reasons for them and the basis for diagnosis, such as pneumonia&lt;br&gt;4.Attendance at GP Practice, hospital emergency care, or Out of Hours (OOH) centres with ILI symptoms &lt;br&gt;5.Time to alleviation of ILI symptoms&lt;br&gt;6.Incidence of new or worsening symptoms&lt;br&gt;7.Report of time to onset of symptom relief &lt;br&gt;8.Duration of moderately severe or worse symptoms &lt;br&gt;9.Use of over-the-counter medications and prescription medications, including antibiotics&lt;br&gt;10. Report of new cases if ILI within household &lt;br&gt;11.Patient reported self-management, medication use, rest and activity&lt;br&gt;12.Analysis of benefit according to age, illness duration, severity and co-morbidity measures.&lt;br&gt;13.Performance of the Idylla‚Ñ¢  POCT compared to standard laboratory based PCR test in +ve and ‚Äì ve predictive values, sensitivity, specificity and added diagnostic value</t>
  </si>
  <si>
    <t>Ultra Protective Ventilation Without Extracorporeal Circulation in Severe ARDS Patients (VT4ARDS)</t>
  </si>
  <si>
    <t>Other: Tidal volume reduction to 4 ml/kg Predicted Body Weight (PBW)</t>
  </si>
  <si>
    <t>https://clinicaltrials.gov/show/NCT02816372</t>
  </si>
  <si>
    <t>NCT02816372</t>
  </si>
  <si>
    <t>2016-A00503-48;69HCL16_0082</t>
  </si>
  <si>
    <t>&lt;br&gt;        Inclusion Criteria:&lt;br&gt;&lt;br&gt;          -  invasive mechanical ventilation&lt;br&gt;&lt;br&gt;          -  ARDS (Berlin definition) with PaO2/FiO2 ratio = 150 mm Hg&lt;br&gt;&lt;br&gt;        Exclusion Criteria:&lt;br&gt;&lt;br&gt;          -  Age below 18 year&lt;br&gt;&lt;br&gt;          -  planned duration of invasive mechanical ventilation &lt; 48 hours&lt;br&gt;&lt;br&gt;          -  ARDS criteria present for more than 24 hours&lt;br&gt;&lt;br&gt;          -  known or suspected intracranial hypertension&lt;br&gt;&lt;br&gt;          -  known or suspected COPD&lt;br&gt;&lt;br&gt;          -  chronic respiratory failure under long term oxygen or non-invasive ventilation&lt;br&gt;&lt;br&gt;          -  pneumothorax or broncho-pleural fistula&lt;br&gt;&lt;br&gt;          -  morbid obesity with body weight &gt;1 kg/cm height&lt;br&gt;&lt;br&gt;          -  sickle cell disease&lt;br&gt;&lt;br&gt;          -  recent bone marrow transplantation, aplasia following chemotherapy&lt;br&gt;&lt;br&gt;          -  burn injury on more than 30% of body surface&lt;br&gt;&lt;br&gt;          -  severe hepatic cirrhosis (Child-Pugh score C)&lt;br&gt;&lt;br&gt;          -  extracorporeal circulation life support&lt;br&gt;&lt;br&gt;          -  pregnancy&lt;br&gt;&lt;br&gt;          -  advance directives to withhold or withdraw life-sustaining treatment&lt;br&gt;&lt;br&gt;          -  previous inclusion in present study&lt;br&gt;&lt;br&gt;          -  patient under an exclusion period following inclusion in another biomedical study&lt;br&gt;&lt;br&gt;          -  patient deprived of freedom, minor, subject under a legal protective measure&lt;br&gt;&lt;br&gt;          -  lack of affiliation to social security as required by French regulation&lt;br&gt;&lt;br&gt;          -  lack of written informed consent by patient or next of kin&lt;br&gt;</t>
  </si>
  <si>
    <t>Change in driving pressure</t>
  </si>
  <si>
    <t>Rate of patients who achieved tidal volume reduction equal to 4 ml/kg predicted body weight;Rate of pneumothorax;Change in right ventricule/left ventricule area</t>
  </si>
  <si>
    <t>The effect of Telemonitoring on adherence at one year to Continuous Positive Airway Pressure in sleep apnea hypopnea syndrom: A randomised controlled trial</t>
  </si>
  <si>
    <t>Participants are referred to the trial through the diagnosis of sleep apnea-hypopnea syndrome (SAHS) and prescription for continuous positive airway pressure (CPAP) by a pneumologist. Participants will be allocated to groups through the usage of a randomisation program. Envelopes numbered from 1 to 120,  prepared by independent member of our staff, allocate the participants to one of two groups: &lt;br&gt;&lt;br&gt;Standard group: Participants receive three face-to-face appointments in order to initiate and setting/monitoring of the CPAP with a respiratory therapist. &lt;br&gt;The first appointment includes explanations about SAHS and CPAP, identification of the adequate interface, how to set the CPAP for titration with autoadjusting (APAP) and a band of pressure in accordance with pneumologist prescription, and will review symptoms of depression. The second appointment (1 or 2 weeks later) includes checking the CPAP objectives by downloading the memory card from the CPAP in order to evaluate how well the CPAP is working (reviewing leaks, adherence, AHI), discussing management of the side effects of the CPAP and fixating the treatment pressure at the 95th percentile pressure during the titration phrase. The third appointment (1 or 2 weeks after the second appointment) includes checking the CPAP objectives by downloading the memory card from the CPAP in order to evaluate how well the CPAP is working (reviewing leaks, adherence, AHI) and discussing management of the side effects of the CPAP.&lt;br&gt;&lt;br&gt;Following the three respiratory appointments, participants have two follow up appointments with the pneumologist 3 and 12 months after beginning the CPAP treatment. This includes a clinical evaluation, checking the CPAP objectives by downloading the memory card, reviewing depression symptoms and oxymetry.&lt;br&gt;&lt;br&gt;Telemonitoring group: Participants only receive 1 face-to-face appointment for the initiation of the CPAP and then the monitoring and the settings are proceeded through the usage of telemonitoring. &lt;br&gt;The</t>
  </si>
  <si>
    <t>http://isrctn.com/ISRCTN12865936</t>
  </si>
  <si>
    <t>The effect of telemonitoring on adherence to continuous positive airway pressure in sleep apnea hypopnea syndrome</t>
  </si>
  <si>
    <t>ISRCTN12865936</t>
  </si>
  <si>
    <t>Single-center prospective randomised controlled trial (Treatment)</t>
  </si>
  <si>
    <t>Ligue Pulmonaire Genevoise</t>
  </si>
  <si>
    <t>Sleep Apnea Hypopnea Syndrome &lt;br&gt;Respiratory &lt;br&gt;Sleep Apnea Hypopnea Syndrome</t>
  </si>
  <si>
    <t>CCER2016-01601</t>
  </si>
  <si>
    <t>Olivier</t>
  </si>
  <si>
    <t>Contal</t>
  </si>
  <si>
    <t>Av de Beaumont 21</t>
  </si>
  <si>
    <t>olivier.contal@hesav.ch</t>
  </si>
  <si>
    <t>+41 21 316 81 22</t>
  </si>
  <si>
    <t>Inclusion criteria: 1. Diagnosis of Sleep apnea hypopnea syndrome&lt;br&gt;2. The Apnea Hypopnea Index (AHI) recorded as greater than 15 per hour&lt;br&gt;3. Patient starting CPAP therapy&lt;br&gt;4. Over the age of 18</t>
  </si>
  <si>
    <t>Exclusion criteria: 1. Previously treated for SAHS&lt;br&gt;2. Pregnant or nursing</t>
  </si>
  <si>
    <t>Mean CPAP use (hours/day) is measured by reviewing the downloaded data of the CPAP machine at 3 months and 12 months.</t>
  </si>
  <si>
    <t>1. Percentage of adherent patients (&gt;4h/day) is measured by reviewing the downloaded data of the CPAP machine at 3 months and 12 months&lt;br&gt;2. Percentage of treatment discontinuation is measured by reviewing the downloaded data of the CPAP machine at 3 months and 12 months&lt;br&gt;3. Time of nursing work in minutes measured using a chronometer. The time of nursing work is recorded at the end of each appointment on a specific sheet</t>
  </si>
  <si>
    <t>&lt;br&gt;Product Code: VIS410&lt;br&gt;Pharmaceutical Form: Solution for infusion&lt;br&gt;INN or Proposed INN: VIS410&lt;br&gt;Current Sponsor code: VIS410&lt;br&gt;Other descriptive name: VIS410&lt;br&gt;Concentration unit: mg/ml milligram(s)/millilitre&lt;br&gt;Concentration type: equal&lt;br&gt;Concentration number: 25-&lt;br&gt;Pharmaceutical form of the placebo: Solution for infusion&lt;br&gt;Route of administration of the placebo: Intravenous use&lt;br&gt;&lt;br&gt;Trade Name: Aspirin NSAID GeriCare&lt;br&gt;Pharmaceutical Form: Tablet&lt;br&gt;&lt;br&gt;Trade Name: Ibuprofen Tablets, USP AMNEAL&lt;br&gt;Pharmaceutical Form: Tablet&lt;br&gt;&lt;br&gt;Trade Name: DiphenhydrAMINE HCl Injection, USP&lt;br&gt;Pharmaceutical Form: Injection&lt;br&gt;&lt;br&gt;Trade Name: Diphenhydramine Hydrochloride capsules, USP&lt;br&gt;Pharmaceutical Form: Capsule&lt;br&gt;&lt;br&gt;</t>
  </si>
  <si>
    <t>Serbia;Belarus;United States;Portugal;Estonia;Thailand;Spain;Ukraine;Russian Federation;Colombia;Georgia;Bulgaria;Romania;Singapore;Brazil;Belgium;Canada;Mexico;United Kingdom;Austria;Lithuania;Turkey;Guatemala;Korea, Republic of;Latvia;South Africa;Peru;Malaysia;France;Italy</t>
  </si>
  <si>
    <t>Influenza A infection in hospitalized patients who need supplemental oxygen &lt;br&gt;MedDRA version: 20.0Level: LLTClassification code 10022002Term: Influenza A virus infectionSystem Organ Class: 100000004862;Therapeutic area: Diseases [C] - Virus Diseases [C02]</t>
  </si>
  <si>
    <t>EUCTR2016-004009-15-BE</t>
  </si>
  <si>
    <t>VIS410-203</t>
  </si>
  <si>
    <t>regulatory.spain@pharm-olam.com</t>
  </si>
  <si>
    <t>3491145 91 19 (ext 34163)</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</si>
  <si>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Need for supplemental oxygen of at least 40% (4 L/min) and/or hypoxemia defined as SpO2 of less than 90%&lt;br&gt;5.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authorized representative (LAR), is able to understand the purpose and risks of the study and willing to give voluntary written informed consent.&lt;br&gt;Are the trial subjects under 18? no&lt;br&gt;Number of subjects for this age range: &lt;br&gt;F.1.2 Adults (18-64 years) yes&lt;br&gt;F.1.2.1 Number of subjects for this age range 200&lt;br&gt;F.1.3 Elderly (&gt;=65 years) yes&lt;br&gt;F.1.3.1 Number of subjects for this age range 190&lt;br&gt;</t>
  </si>
  <si>
    <t>Exclusion criteria: &lt;br&gt;Subjects meeting any of the following criteria are excluded from participation in this study:&lt;br&gt;1. Known or suspected intolerance or hypersensitivity to VIS410, oseltamivir, pretreatment medications (diphenhydramine, or to both ibuprofen and acetylsalicylic acid [ASA]), or closely related compounds (eg, other monoclonal antibodies)&lt;br&gt;2. History of receiving monoclonal antibody products (including VIS410) within 3 months prior to VIS410/placebo dosing or planned administration during the study period&lt;br&gt;3. Subjects who have taken more than 6 doses of an approved antiviral therapy for influenza within the prior 96 hours (eg, oral oseltamivir, inhaled zanamivir, IV peramivir, or oral ribavirin) between onset of symptoms and VIS410/placebo dosing&lt;br&gt;4. Subjects with influenza B infection&lt;br&gt;5. Subjects with lung transplant or history of severe chronic lung disease or any condition requiring &gt; 2 L/minute of home oxygen therapy (ie, severe chronic obstructive pulmonary disease [COPD], pulmonary fibrosis)&lt;br&gt;6. Subjects on extracorporeal membrane oxygenation (ECMO) at time of randomization&lt;br&gt;7. Subjects with active graft-vs-host disease, hematopoietic stem cell transplant within the previous 90 days, or human immunodeficiency virus infection with a CD4 cell count of less than 200 per cubic millimeter&lt;br&gt;8. Hospitalization for &gt; 48 hours prior to randomization&lt;br&gt;9. High probability of mortality within 48 hours of randomization as determined by the Investigator&lt;br&gt;10. Women who are pregnant, breast-feeding, or considering to become pregnant&lt;br&gt;11. Subjects in whom nasopharyngeal swabbing is not possible&lt;br&gt;12. Subjects weighing less than 45 kg&lt;br&gt;13. Enrollment in any other investigational drug or device study, any disease or vaccine study within 30 days prior to Day 1 or within 5 half-lives of the investigational compound, whichever is longer&lt;br&gt;14. Presence of any preexisting illness that, in the opinion of the Investigator, would place the subject at an unreasonably increased risk through participation in this study&lt;br&gt;15. Subjects unable to comply with study protocol procedures and study visit schedules for whatever reason&lt;br&gt;16. Known or suspected alcohol or drug abuse, that is, abuse of a level that would compromise the safety or cooperation of the subject in the opinion of the Investigator&lt;br&gt;</t>
  </si>
  <si>
    <t>Main Objective: The primary efficacy objective is to evaluate the effect of 2 dose levels of VIS410 + oseltamivir on the time to normalization of respiratory function compared to oseltamivir alone.&lt;br&gt;The primary safety objective is to evaluate safety and tolerability of 2 dose levels of a single intravenous (IV) dose of VIS410 when administered in combination with oseltamivir in hospitalized subjects with influenza A infection.;Secondary Objective: ‚Ä¢ Evaluate the effect of VIS410 + oseltamivir vs oseltamivir alone on the following endpoints:&lt;br&gt;? Viral titer in upper respiratory samples&lt;br&gt;? Time to clinical response&lt;br&gt;? Time to cessation of ventilator support&lt;br&gt;? Time to resumption of normal activities&lt;br&gt;? All-cause and attributable 14- and 28-day mortality&lt;br&gt;? Healthcare resource utilization&lt;br&gt;? Time to alleviation of clinical symptoms of influenza in subset of subjects able to complete the FluPRO Questionnaire at baseline and post-dose&lt;br&gt;? Proportion of subjects with new documented bacterial pneumonia/superinfection&lt;br&gt;? Proportion of subjects with influenza-related complications&lt;br&gt;‚Ä¢ Pharmacokinetics of VIS410 in serum&lt;br&gt;‚Ä¢ Immunogenicity of VIS410&lt;br&gt;‚Ä¢ Emergence of resistance to VIS410 and oseltamivir;Primary end point(s): The primary efficacy endpoint is the time to cessation of O2 support resulting in a stable SpO2 &gt; 95% for at least 6 hours on room air, return to baseline respiratory status, or hospital discharge with no need for additional O2 support, whichever occurs first.&lt;br&gt;The primary safety endpoint is the proportion of subjects with AEs and 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</si>
  <si>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 treatment groups in the following endpoints:&lt;br&gt;‚Ä¢ Peak viral load, viral AUC, duration of viral shedding, and time to resolution of viral load from nasopharyngeal swabs by TCID50 and qRT-PCR&lt;br&gt;‚Ä¢ Time to clinical response defined as resolution of at least 4 of 5 vital signs&lt;br&gt;? Afebrile with temperature = 37.8¬∞C, without use of antipyretics&lt;br&gt;? Oxygen saturation &gt; 95% on room air without support or return to pre-infection status, if pre-infection status was &lt; 95%&lt;br&gt;? Pulse rate = 100/min&lt;br&gt;? Systolic blood pressure (SBP) = 90 mm/Hg, without vasopressor use&lt;br&gt;? Respiratory rate &lt; 24 beats per minute&lt;br&gt;‚Ä¢ Total number of days on ventilation&lt;br&gt;‚Ä¢ Number of days to resumption of usual activities&lt;br&gt;‚Ä¢ All-cause and attributable mortality rates at Day 14 and 28&lt;br&gt;‚Ä¢ Total number of days in hospital and/or intensive care unit (ICU) from admission to discharge and rate of rehospitalization due to influenza A relapse/complication&lt;br&gt;‚Ä¢ The incidence, severity, and duration of signs and symptoms of influenza-like illness as assessed by the FluPRO Questionnaire (see Appendix 14.1)&lt;br&gt;‚Ä¢ The percentage of subjects with new bacterial 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 of VIS410 and oseltamivir-resistant viruses;Timepoint(s) of evaluation of this end point: The endpoints can be evaluated by hospital staff at any time while the patient is hospitalized or during patient visit in case of a discharged patient.</t>
  </si>
  <si>
    <t>EUCTR2016-004009-15-BG;EUCTR2016-004009-15-EE;EUCTR2016-004009-15-LV</t>
  </si>
  <si>
    <t>A Multicenter, Prospective, Randomized, Placebo-controlled, Double-blind, Multi-arm, Multi-stage Clinical Trial of Ivabradine for Heart Rate Control In Septic Shock</t>
  </si>
  <si>
    <t>Drug: Ivabradine;Drug: Ivabradine;Drug: Placebo</t>
  </si>
  <si>
    <t>https://clinicaltrials.gov/show/NCT04031573</t>
  </si>
  <si>
    <t>Ivabradine for Heart Rate Control In Septic Shock</t>
  </si>
  <si>
    <t>NCT04031573</t>
  </si>
  <si>
    <t>2018-003801-24;P160925J</t>
  </si>
  <si>
    <t>&lt;br&gt;        Inclusion Criteria:&lt;br&gt;&lt;br&gt;          -  18 years of age or older;&lt;br&gt;&lt;br&gt;          -  Proven or suspected site of infection;&lt;br&gt;&lt;br&gt;          -  Septic shock (defined as hypotension unresponsive to fluid resuscitation and requiring&lt;br&gt;             vasopressor treatment to maintain adequate blood pressure) for at least 6 hours and&lt;br&gt;             less than 24 hours;&lt;br&gt;&lt;br&gt;          -  In sinus rhythm with heart rate = 95 bpm at time of randomization;&lt;br&gt;&lt;br&gt;          -  Informed consent obtained in accordance with local regulations;&lt;br&gt;&lt;br&gt;          -  Affiliation to a social security regime.&lt;br&gt;&lt;br&gt;        Exclusion Criteria:&lt;br&gt;&lt;br&gt;        Age &lt; 18 years,&lt;br&gt;&lt;br&gt;          -  Cardiac arrythmia, conduction disorder, sinus syndrome (sick sinus syndrome),&lt;br&gt;             sino-atrial block; 3rd degree atrioventricular block;&lt;br&gt;&lt;br&gt;          -  Cardiogenic shock or unstable or acute heart failure, without proven or suspected&lt;br&gt;             infection;&lt;br&gt;&lt;br&gt;          -  Acute myocardial infarction with angiographic documentation; CCS class = II angina&lt;br&gt;             pectoris;&lt;br&gt;&lt;br&gt;          -  Refractory shock with systolic arterial pressure &lt;90 mm Hg despite the use of high&lt;br&gt;             doses of vasopressors (norepinephrine BASE or epinephrine BASE &gt; 2.4 ¬µg/kg/min; these&lt;br&gt;             doses should be multiplied by two for noradrenaline salt (tartrate or bitartrate).&lt;br&gt;&lt;br&gt;          -  Co-treatment with drugs inducing bradycardia, QT lengthening or strong inhibition of&lt;br&gt;             CYP4503A4, pacemaker, defibrillator, kalemia &lt;3 mM&lt;br&gt;&lt;br&gt;          -  Known pregnancy, breast feeding, women with of childbearing potential will be tested&lt;br&gt;             for pregnancy and excluded if pregnant&lt;br&gt;&lt;br&gt;          -  Known allergy to ivabradine or to any of the excipients, retinitis pigmentosa,&lt;br&gt;             congenital galactosemia, lactase deficiency, glucose or galactose malabsorption&lt;br&gt;&lt;br&gt;          -  Severe renal failure (creatinine clearance &lt;15 ml/min) or hepatic failure (prothrombin&lt;br&gt;             time &lt;20%),&lt;br&gt;&lt;br&gt;          -  Enteral feeding impossible, vomiting, congenital galactosemia, lactase deficiency,&lt;br&gt;             glucose-galactose malabsorption syndrome.&lt;br&gt;&lt;br&gt;          -  Tachycardia due to hyperthyroidism, pheochromocytoma or severe anemia (&lt;7 g/dL)&lt;br&gt;&lt;br&gt;          -  Prior enrolment in the trial, participation in another interventional study on septic&lt;br&gt;             shock,&lt;br&gt;&lt;br&gt;          -  Known legal incapacity (patients under guardianship or curators),&lt;br&gt;&lt;br&gt;          -  Decision to limit full care taken before obtaining informed consent.&lt;br&gt;&lt;br&gt;          -  Patient under state emergency medical help&lt;br&gt;</t>
  </si>
  <si>
    <t>Percentage of patients with heart rate within the predefined threshold (80-94 bpm) at hour-48;Percentage of patients dead at 28 days</t>
  </si>
  <si>
    <t>percentage of patients with bradycardia (heart rate &lt;60/min), atrial fibrillation, phosphenes or blurred vision up to day-17;Percentage of patients with a heart rate within the target range (80-94 bpm) at hour-72;Organ failures free days (SOFA&lt;3 for each organ) at day-14 and day-28,;Number of catecholamines-, vasopressor- and mechanical ventilation-free days at day-14 and day-28,;lactate clearance;Left ventricle ejection fraction;cardiac troponin assessment;Pharmacokinetics of ivabradine</t>
  </si>
  <si>
    <t>Preventive effect of Sivelestat Na Hydrate on postoperative acute exacerbation of idiopathic interstitial pneumonia in the patient with lung cancer - Preventive effect of Sivelestat Na Hydrate on postoperative acute exacerbation of idiopathic interstitial pneumonia in the patient with lung cancer (Sivelestat trial)</t>
  </si>
  <si>
    <t>Control (n=30): intra- and postoperative management without Sivelestat&lt;br&gt;Trial (n=30): 7days administration of Sivelestat 0.2microgram/kgBW/hr div started from surgical operation</t>
  </si>
  <si>
    <t>https://upload.umin.ac.jp/cgi-open-bin/ctr_e/ctr_view.cgi?recptno=R000024356</t>
  </si>
  <si>
    <t>Preventive effect of Sivelestat Na Hydrate on postoperative acute exacerbation of idiopathic interstitial pneumonia in the patient with lung cancer</t>
  </si>
  <si>
    <t>JPRN-UMIN000021109</t>
  </si>
  <si>
    <t>Japanese Northern East Area Thoracic Surgery Study Group (JNETS)</t>
  </si>
  <si>
    <t>idiopathic interstitial pneumonia (IIP)</t>
  </si>
  <si>
    <t>Sumiko Maeda</t>
  </si>
  <si>
    <t>880 Kita-Kobayashi, Mibu-machi, Shimotsuga-gun Tochigi, JAPAN</t>
  </si>
  <si>
    <t>sumaeda@dokkyomed.ac.jp</t>
  </si>
  <si>
    <t>0282-87-2160</t>
  </si>
  <si>
    <t>Dokkyo medical university Department of general thoracic surgery</t>
  </si>
  <si>
    <t>Masayuki Chida</t>
  </si>
  <si>
    <t>chida-ths@umin.ac.jp</t>
  </si>
  <si>
    <t>0282-86-1111</t>
  </si>
  <si>
    <t>25years-old</t>
  </si>
  <si>
    <t>Exclusion criteria: (1) With serious liver disorder&lt;br&gt;(2) With serious renal dysfunction&lt;br&gt;(3) With bleeding tentency&lt;br&gt;(4) Patients registered in clinical trial of other drugs</t>
  </si>
  <si>
    <t>acute exacerbation of IIP within 30 postoperative days</t>
  </si>
  <si>
    <t>30 postoperative day survival rate</t>
  </si>
  <si>
    <t>Effect of long-term clarithromycin antibiotic therapy on preventation of pneumonia in the elderly: a prospective randomised controlled trial. - Effect of long-term clarithromycin antibiotic therapy on preventation of pneumonia in the elderly: a prospective randomised controlled trial.</t>
  </si>
  <si>
    <t>administration of clarithromycin, 200mg/day, 1 year&lt;br&gt;control</t>
  </si>
  <si>
    <t>https://upload.umin.ac.jp/cgi-open-bin/ctr_e/ctr_view.cgi?recptno=R000025429</t>
  </si>
  <si>
    <t>Effect of long-term clarithromycin antibiotic therapy on preventation of pneumonia in the elderly: a prospective randomised controlled trial.</t>
  </si>
  <si>
    <t>JPRN-UMIN000023355</t>
  </si>
  <si>
    <t>Department of Respiratory Medicine and Infectious Diseases, Oita University Faculty of Medicine</t>
  </si>
  <si>
    <t>Mari Yamasue</t>
  </si>
  <si>
    <t>1-1 Idaigaoka, Hasama, Yufu, Oita</t>
  </si>
  <si>
    <t>sai-mari@oita-u.ac.jp</t>
  </si>
  <si>
    <t>097-549-4411</t>
  </si>
  <si>
    <t>Oita University Faculty of Medicine Department of Respiratory Medicine and Infectious Diseases</t>
  </si>
  <si>
    <t>Taisho Toyama Pharmaceutical Co</t>
  </si>
  <si>
    <t>Exclusion criteria: 1) Patients under 65 years old&lt;br&gt;2) Patients with a history of the past of hypersensitivity for an ingredient of the clarithromycin&lt;br&gt;3) Patients having serious complications&lt;br&gt;4) Patients who is taking the drug that blood levels changes by clarithromycin&lt;br&gt;5) Patients who is already giving antimicrobial including the macrolide&lt;br&gt;6) Patients having nontuberculous acid-fast bacterial disease&lt;br&gt;7) Patients who judged the physician to be inappropriate for this study</t>
  </si>
  <si>
    <t>Frequency of pneumonia</t>
  </si>
  <si>
    <t>TTime to pneumonia recurrence</t>
  </si>
  <si>
    <t>A Phase 1 Multi-Center Study to Measure the Pharmacokinetics of Oral Omadacycline in Adult Subjects With Community-Acquired Bacterial Pneumonia (CABP)</t>
  </si>
  <si>
    <t>Drug: Omadacycline</t>
  </si>
  <si>
    <t>https://clinicaltrials.gov/show/NCT04160260</t>
  </si>
  <si>
    <t>Study to Evaluate the PK of PO Omadacycline in Adults With Community-Acquired Bacterial Pneumonia</t>
  </si>
  <si>
    <t>NCT04160260</t>
  </si>
  <si>
    <t>Paratek Pharmaceuticals Inc</t>
  </si>
  <si>
    <t>November 28, 2019</t>
  </si>
  <si>
    <t>PTK0796-CABPPO-19109</t>
  </si>
  <si>
    <t>&lt;br&gt;        Inclusion Criteria:&lt;br&gt;&lt;br&gt;          -  Male or female subjects, age 18 or older who have signed the informed consent form&lt;br&gt;&lt;br&gt;          -  Must have a qualifying community-acquired bacterial pneumonia&lt;br&gt;&lt;br&gt;          -  Has disease severity such that oral antibiotics therapy is appropriate&lt;br&gt;&lt;br&gt;          -  Subjects must not be pregnant at the time of enrollment&lt;br&gt;&lt;br&gt;          -  Must agree to a reliable method of birth control during the study and for 30 days&lt;br&gt;             following the last dose of study drug&lt;br&gt;&lt;br&gt;          -  Must be able to swallow tablets and comply with all of the requirements of the study&lt;br&gt;&lt;br&gt;        Exclusion Criteria:&lt;br&gt;&lt;br&gt;          -  Has received more than 24 hours of a potentially effective systemic antibacterial&lt;br&gt;             therapy within the 72 hours prior to the first dose of test article&lt;br&gt;&lt;br&gt;          -  Known or suspected infection caused by a pathogen that may be resistant to test&lt;br&gt;             article&lt;br&gt;&lt;br&gt;          -  Subjects who reside in a long-term care or nursing home&lt;br&gt;&lt;br&gt;          -  Evidence of empyema&lt;br&gt;&lt;br&gt;          -  Evidence of significant immunological disease&lt;br&gt;&lt;br&gt;          -  Evidence of liver impairment or disease&lt;br&gt;&lt;br&gt;          -  Evidence of unstable cardiac disease&lt;br&gt;&lt;br&gt;          -  Severe renal disease or requirement for dialysis&lt;br&gt;&lt;br&gt;          -  Evidence of septic shock&lt;br&gt;&lt;br&gt;          -  Has a history of hypersensitivity or allergic reaction to any tetracycline&lt;br&gt;&lt;br&gt;          -  Has received an investigational drug within the past 30 days&lt;br&gt;&lt;br&gt;          -  Subjects who are pregnant or nursing&lt;br&gt;&lt;br&gt;          -  Unable or unwilling to comply with the protocol requirements&lt;br&gt;</t>
  </si>
  <si>
    <t>Investigator's assessment of clinical response at End of Treatment</t>
  </si>
  <si>
    <t>Impact of Sugammadex vs. Neostigmine Reversal on Post-Operative Recovery And Postoperative Complications In Patients With Obstructive Sleep Apnea Undergoing Bariatric Surgery: A Double-Blind, Randomized Controlled Trial</t>
  </si>
  <si>
    <t>Drug: Sugammadex Sodium;Drug: Neostigmine</t>
  </si>
  <si>
    <t>https://clinicaltrials.gov/show/NCT03679611</t>
  </si>
  <si>
    <t>Impact of Sugammadex vs. Neostigmine Reversal on Post-Operative Recovery and Complications</t>
  </si>
  <si>
    <t>NCT03679611</t>
  </si>
  <si>
    <t>18-5629</t>
  </si>
  <si>
    <t>Jean Wong, MD;Jean Wong, MD;Jean Wong, MD</t>
  </si>
  <si>
    <t>;jean.wong@uhn.ca;jean.wong@uhn.ca</t>
  </si>
  <si>
    <t>;416-603-5800;416 790 6910</t>
  </si>
  <si>
    <t>University Health Network, Toronto Western Hospital;</t>
  </si>
  <si>
    <t>Merck Canada Inc.</t>
  </si>
  <si>
    <t>&lt;br&gt;        Inclusion Criteria:&lt;br&gt;&lt;br&gt;          -  Age = 18 years old&lt;br&gt;&lt;br&gt;          -  Diagnosed Obstructive Sleep Apnea patients by polysomnography&lt;br&gt;&lt;br&gt;          -  Scheduled elective bariatric surgery&lt;br&gt;&lt;br&gt;        Exclusion Criteria:&lt;br&gt;&lt;br&gt;          -  Age&lt;18 years old&lt;br&gt;&lt;br&gt;          -  Allergy to rocuronium&lt;br&gt;&lt;br&gt;          -  Allergy to sugammadex&lt;br&gt;&lt;br&gt;          -  Allergy to neostigmine&lt;br&gt;&lt;br&gt;          -  Malignant hyperthermia&lt;br&gt;&lt;br&gt;          -  Hepatic insufficiency&lt;br&gt;&lt;br&gt;          -  Renal insufficiency&lt;br&gt;&lt;br&gt;          -  Neuromuscular Disease&lt;br&gt;&lt;br&gt;          -  Pregnancy&lt;br&gt;</t>
  </si>
  <si>
    <t>time to discharge from operating room</t>
  </si>
  <si>
    <t>Time the patient open eyes to command</t>
  </si>
  <si>
    <t>A Multicenter, Randomized, Double-blinded, Placebo-controlled Study of IL-7 to Restore Absolute Lymphocyte Counts in Sepsis Patients</t>
  </si>
  <si>
    <t>Drug: Interleukin-7;Drug: Placebo;Drug: Interleukin-7;Drug: Placebo;Drug: Interleukin-7;Drug: Placebo;Drug: Interleukin-7;Drug: Placebo</t>
  </si>
  <si>
    <t>https://clinicaltrials.gov/show/NCT02797431</t>
  </si>
  <si>
    <t>Immune Reconstitution of Immunosuppressed Sepsis Patients</t>
  </si>
  <si>
    <t>NCT02797431</t>
  </si>
  <si>
    <t>University Hospital, Limoges</t>
  </si>
  <si>
    <t>Severe Sepsis With Septic Shock;Severe Sepsis With Septic Shock;Severe Sepsis With Septic Shock;Severe Sepsis With Septic Shock</t>
  </si>
  <si>
    <t>January 14, 2016</t>
  </si>
  <si>
    <t>I14037 IRIS-7a</t>
  </si>
  <si>
    <t>Bruno FRANCOIS, DM;Bruno FRANCOIS, DM;Bruno FRANCOIS, DM;Bruno FRANCOIS, DM;Bruno FRANCOIS, DM</t>
  </si>
  <si>
    <t>University Hospital, Limoges;University Hospital, Limoges;University Hospital, Limoges;University Hospital, Limoges;University Hospital, Limoges</t>
  </si>
  <si>
    <t>Revimmune;Vanderbilt University Medical Center</t>
  </si>
  <si>
    <t>&lt;br&gt;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      ;&lt;br&gt;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      ;&lt;br&gt;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      ;&lt;br&gt;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t>
  </si>
  <si>
    <t>White blood count;lymphocyte percentage;Incidence of treatment-Emergent Adverse Events;Mortality;Mortality;Mortality;Mortality;White blood count;lymphocyte percentage;Incidence of treatment-Emergent Adverse Events;Mortality;Mortality;Mortality;Mortality;White blood count;lymphocyte percentage;Incidence of treatment-Emergent Adverse Events;Mortality;Mortality;Mortality;Mortality</t>
  </si>
  <si>
    <t>CYT107 Pharmacokinetic Cmax;CYT107 Pharmacokinetic AUC;CYT107 Pharmacokinetic half life;Quantification of positive binding antibodies against CYT107;Specific CYT107 neutralizing antibodies;Incidence of hospital acquired secondary infections;SOFA score;APACHE II score;CYT107 Pharmacodynamic</t>
  </si>
  <si>
    <t>Comparison of effectiveness of surfactant administration via endotracheal tube and thin endotracheal catheter in neonates with respiratory distress syndrom</t>
  </si>
  <si>
    <t>Intervention 1: The first group is injected by intraperitoneal intubation with routin injection. Intervention 2: The second group, the injection of surfactant is performed using endotracheal tube (vascular tube).;Treatment - Drugs;Treatment - Drugs;The first group is injected by intraperitoneal intubation with routin injection;The second group, the injection of surfactant is performed using endotracheal tube (vascular tube)</t>
  </si>
  <si>
    <t>http://en.irct.ir/trial/10711</t>
  </si>
  <si>
    <t>Comparison of effectiveness of surfactant administration via endotracheal tube and thin endotracheal catheter in neonates with respiratory distress.</t>
  </si>
  <si>
    <t>IRCT2017102110222N16</t>
  </si>
  <si>
    <t>Vice chancellor for research, Shahrekord University of Medical Science</t>
  </si>
  <si>
    <t>Acute Respiratory Distress. &lt;br&gt;Respiratory distress syndrome of newborn;Respiratory distress syndrome of newborn</t>
  </si>
  <si>
    <t>Hajar Hospital, Pasdaran St.</t>
  </si>
  <si>
    <t>Shahrekord University of Medical Sciences</t>
  </si>
  <si>
    <t>Hajar Hospital, Parastar street</t>
  </si>
  <si>
    <t>Inclusion criteria: Inclusion criteria: RDS clinical symptoms include respiratory distress; tachypnea. &lt;br&gt;Exclusion criteria: major anomalies; mother curioamniotic history; early sepsis; need to continue mechanical ventilation immediately after injection of surfactant.</t>
  </si>
  <si>
    <t>Frequency of administration of surfactant. Timepoint: Twenty eight later. Method of measurement: checklist.</t>
  </si>
  <si>
    <t>Duration of oxygen demand. Timepoint: Twenty eight day later. Method of measurement: checklist.</t>
  </si>
  <si>
    <t>Ethics Committee of Shahrekord University of Medical Sciences</t>
  </si>
  <si>
    <t>Zinc as an adjunct for the treatment of clinical severe infection in infants younger than 2 months</t>
  </si>
  <si>
    <t>Intervention1: Zinc sulphate dispersible tablet: 5 mg elemental zinc given as dispersible zinc sulphate tablets  twice a day for a total of 14 days.&lt;br&gt;Control Intervention1: Placebo dispersible tablets: Placebo dispersible tablets  twice a day for a total of 14 days.&lt;br&gt;</t>
  </si>
  <si>
    <t>http://www.ctri.nic.in/Clinicaltrials/pmaindet2.php?trialid=17717</t>
  </si>
  <si>
    <t>Zinc in addition to antibiotics for treating newborn babies with sepsis</t>
  </si>
  <si>
    <t>CTRI/2017/02/007966</t>
  </si>
  <si>
    <t>Translational Health Science and Technology Institute</t>
  </si>
  <si>
    <t>Nepal;India</t>
  </si>
  <si>
    <t>Health Condition 1: A418- Other specified sepsisHealth Condition 2: A414- Sepsis due to anaerobesHealth Condition 3: A413- Sepsis due to Hemophilus influenzaeHealth Condition 4: A415- Sepsis due to other Gram-negativeorganismsHealth Condition 5: A411- Sepsis due to other specified staphylococcusHealth Condition 6: A410- Sepsis due to Staphylococcus aureusHealth Condition 7: A412- Sepsis due to unspecified staphylococcusHealth Condition 8: A419- Sepsis, unspecified organism</t>
  </si>
  <si>
    <t>RCN/ZINCSEVINF/02/2015  Version 2.0 Dated: 29-06-2016;U1111-1187-6479</t>
  </si>
  <si>
    <t>Dr Shinjini Bhatnagar</t>
  </si>
  <si>
    <t>Pediatric Biology CentreTranslational Health Science and Technology InstituteNCR Biotech Science Cluster, 3rd milestoneFaridabad-Gurgaon Expressway, Post Box #04,Faridabad, Haryana</t>
  </si>
  <si>
    <t>nitya.wadhwa@thsti.res.in</t>
  </si>
  <si>
    <t>0129-2876342</t>
  </si>
  <si>
    <t>Dr Nitya Wadhwa</t>
  </si>
  <si>
    <t>Pediatric Biology CentreTranslational Health Science and Technology InstituteNCR Biotech Science Cluster, 3rd milestoneFaridabad-Gurgaon Expressway, Post Box #04,Faridabad</t>
  </si>
  <si>
    <t>Institute of Medicine Tribhuvan  University</t>
  </si>
  <si>
    <t>1.The Research Council of Norway under the research Grant on Global Health and Vaccination research (GLOBVAC)Department for Health, N-0131 OsloNorwayAnd2.Centre for Intervention Science in Maternal and Child Health (CISMAC) is a consortium funded by Research Council of Norway and anchored at the Centre for International Health (CIH), University of Bergen, Norway;Infrastructural support:1) THSTI Faridabad2) VMMC and Safdarjung Hospital New Delhi3)Chacha Nehru Bal Chikitsalaya, Delhi4)Maulana Azad Medical College New Delhi5) Kasturba Hospital Delhi6) Institute of Medicine, Tribhuvan  University Nepal7) Patan Academy of Health Sciences Nepal8) Kanti Childrens Hospital Nepal9) Kalawati Saran Children√¢??s hospital New Delhi</t>
  </si>
  <si>
    <t>Inclusion criteria: We have adapted the inclusion criteria from the WHO IMCI and IMNCI to identify very sick infants aged 3 days to 59 days with clinical severe infection &lt;br/ &gt;&lt;br&gt;1)Low body temperature  &lt;35.5 deg Celsius AND, OR &lt;br/ &gt;&lt;br&gt;2)Movement only when stimulated  AND, OR &lt;br/ &gt;&lt;br&gt;3)Stopped feeding well  AND, OR &lt;br/ &gt;&lt;br&gt;4)Severe chest indrawing AND, OR &lt;br/ &gt;&lt;br&gt;5) Axillary temperature more than or equal to 38.0 &lt;br/ &gt;&lt;br&gt;deg Celsius &lt;br/ &gt;&lt;br&gt; &lt;br/ &gt;&lt;br&gt;and &lt;br/ &gt;&lt;br&gt;Infant should have been well at some point from birth till the current episode of illness. &lt;br/ &gt;&lt;br&gt;</t>
  </si>
  <si>
    <t>Exclusion criteria: 1)Surgical or life threatening malformation or condition that will interfere with administration of oral or oro-gastric (OG) or naso-gastric (NG) intervention &lt;br/ &gt;&lt;br&gt;2) Infants requiring surgical intervention or admission outside of pediatric ward for management &lt;br/ &gt;&lt;br&gt;3)Documented evidence of having received  &gt; 1mg of elemental zinc/ day in the last 48 hours  &lt;br/ &gt;&lt;br&gt;4) Documented evidence of having received injectable antibiotics for 48 hours or more for this illness episode &lt;br/ &gt;&lt;br&gt;5) weight at presentation less than 1500 gm &lt;br/ &gt;&lt;br&gt;6) infants requiring exchange transfusion  &lt;br/ &gt;&lt;br&gt; &lt;br/ &gt;&lt;br&gt;Those infants who fulfill the criteria of clinical severe infection and do not have any exclusion criteria but are very sick and not allowed oral or nasogastric intervention will not be enrolled immediately but will be observed during a stabilization period when they will be observed by the study nurse every 4th hourly for a maximum period of 8 hours of stabilization. Infants who have been stabilized and allowed orally, anytime within the 8 hour stabilization period and who after stabilization continue to have at least one sign of clinical severe infection, no exclusion criteria and whose parents or guardians have given written informed consent for participation will now fulfill the eligibility criteria</t>
  </si>
  <si>
    <t>1) Case fatality, which is death due to any cause and at any time after enrolment while hospitalized for the illness episode. &lt;br/ &gt;&lt;br&gt;2) extended case fatality risk, i.e. the risk of death until 12 weeks from the day of enrolmentTimepoint: 1) Death at any time during hospitalization for this illness episode &lt;br/ &gt;&lt;br&gt;2) Death at any time from enrolment upto 12 weeks from day of enrolment</t>
  </si>
  <si>
    <t>Cessation of signs of clinical severe infectionTimepoint: During &lt;br/ &gt;&lt;br&gt;hospitalization &lt;br/ &gt;&lt;br&gt;;Death at any time after discharge &lt;br/ &gt;&lt;br&gt;from hospital until 12 weeks from day of enrollment &lt;br/ &gt;&lt;br&gt;Timepoint: Discharge to &lt;br/ &gt;&lt;br&gt;end of study &lt;br/ &gt;&lt;br&gt;period &lt;br/ &gt;&lt;br&gt;;DischargeTimepoint: From &lt;br/ &gt;&lt;br&gt;hospitalization &lt;br/ &gt;&lt;br&gt;;Failure of primary treatment, defined as need to &lt;br/ &gt;&lt;br&gt;change antibiotics or requirement for life support or death &lt;br/ &gt;&lt;br&gt;Timepoint: During &lt;br/ &gt;&lt;br&gt;hospitalization &lt;br/ &gt;&lt;br&gt;;Health gain, financial risk protection and cost effectiveness analysisTimepoint: Enrollment to end of study period (until 12 weeks from day of enrollment);Immunobiological readouts to evaluate effect of zincTimepoint: During &lt;br/ &gt;&lt;br&gt;hospitalization &lt;br/ &gt;&lt;br&gt;;Severe illness at any time after discharge from &lt;br/ &gt;&lt;br&gt;hospital until 12 weeks from day of enrolment &lt;br/ &gt;&lt;br&gt;Timepoint: Discharge to &lt;br/ &gt;&lt;br&gt;end of study &lt;br/ &gt;&lt;br&gt;period &lt;br/ &gt;&lt;br&gt;</t>
  </si>
  <si>
    <t>Apr 13 2019 12:00AM;Dec 15 2016 12:00AM;Dec 15 2016 12:00AM;Aug  2 2016 12:00AM;Jul 11 2016 12:00AM</t>
  </si>
  <si>
    <t>Ethics Committee for Human Research, Lady Hardinge Medical College &amp; Associated Hospitals;Maulana Azad Medical College and Associated Hospital, Institutional Ethics Committee;Maulana Azad Medical College and Associated Hospital, Institutional Ethics Committee for Chacha Nehru Bal Chikitsalaya;North Delhi Kasturba Hospital, Ethics Committee;V.M.M.C and Safdarjung Hospital, Institute Ethics Committee</t>
  </si>
  <si>
    <t>Upper Airway Stability During Wakefulness and Sleep</t>
  </si>
  <si>
    <t>Device: Negative expiratory pressure</t>
  </si>
  <si>
    <t>https://clinicaltrials.gov/show/NCT03893552</t>
  </si>
  <si>
    <t>NCT03893552</t>
  </si>
  <si>
    <t>Universit√© Catholique de Louvain</t>
  </si>
  <si>
    <t>Sleep Apnea Syndromes;Snoring</t>
  </si>
  <si>
    <t>Study 2015/01OCT/521</t>
  </si>
  <si>
    <t>&lt;br&gt;        Inclusion Criteria:&lt;br&gt;&lt;br&gt;        Exclusion Criteria:&lt;br&gt;&lt;br&gt;          -  Patients with COPD&lt;br&gt;</t>
  </si>
  <si>
    <t>Measure of Flow limitation during NEP application</t>
  </si>
  <si>
    <t>Placebo-controlled, double-blind, randomized trial to assess the efficacy and safety of Adrecizumab in subjects with cardiogenic shock</t>
  </si>
  <si>
    <t>https://www.clinicaltrialsregister.eu/ctr-search/search?query=eudract_number:2018-002824-17</t>
  </si>
  <si>
    <t>EUCTR2018-002824-17-DE</t>
  </si>
  <si>
    <t>University Medical Centre Hamburg-Eppendorf</t>
  </si>
  <si>
    <t>Cardiogenic shock &lt;br&gt;                MedDRA version: 20.0                Level: PT                Classification code 10007625                Term: Cardiogenic shock                System Organ Class: 10007541 - Cardiac disorders            ;Therapeutic area: Diseases [C] - Cardiovascular Diseases [C14]</t>
  </si>
  <si>
    <t>ACCOST-HH</t>
  </si>
  <si>
    <t>Mahir Karakas</t>
  </si>
  <si>
    <t>Martinistrasse 52</t>
  </si>
  <si>
    <t>m.karakas@uke.de</t>
  </si>
  <si>
    <t>University Medical Centre Hamburg-Eppendorf;Adrenomed AG</t>
  </si>
  <si>
    <t>Inclusion criteria: &lt;br&gt;                1. Hospitalization for Cardiogenic shock (at the discretion of the local investigator)&lt;br&gt;                Cardiogenic shock is usually defined as:&lt;br&gt;                1.1 Systolic blood pressure &lt; 90 mmHg &gt; 30 min or inotropes re-quired to maintain pressure &gt; 90 mmHg during systole&lt;br&gt;                1.2 Signs of left heart insufficiency and/ or pulmonary congestion&lt;br&gt;                1.3 Signs of impaired organ perfusion with at least one of the fol-lowing:&lt;br&gt;                1.3.1 Altered mental status&lt;br&gt;                1.3.2 Cold, clammy skin&lt;br&gt;                1.3.3 Urine output &lt;30 ml/h&lt;br&gt;                1.3.4 Serum lactate &gt;2mmol/l&lt;br&gt;                2. Age above 18 years at time of screening&lt;br&gt;                3. Body weight below 150 kg at time of screening&lt;br&gt;                4.  Females/Males who agree to comply with the applicable contraceptive requirements of the protocol&lt;br&gt;&lt;br&gt;                Are the trial subjects under 18? no&lt;br&gt;                Number of subjects for this age range:&lt;br&gt;                F.1.2 Adults (18-64 years) yes&lt;br&gt;                F.1.2.1 Number of subjects for this age range 100&lt;br&gt;                F.1.3 Elderly (&gt;=65 years) yes&lt;br&gt;                F.1.3.1 Number of subjects for this age range 50&lt;br&gt;</t>
  </si>
  <si>
    <t>Exclusion criteria: &lt;br&gt;                1. Cardiogenic shock due to significant arrhythmias, which include any of the following: sustained ventricular tachycardia, bradycardia with sustained ventricular rate &lt;35 beats per minute, or atrial fibrilla-tion/flutter with sustained ventricular response of &gt;160 beats per mi-nute&lt;br&gt;                2. Cardiogenic shock due to left ventricular outflow obstruction, ob-structive hypertrophic cardiomyopathy or severe aortic stenosis (i.e., aortic valve area &lt;0.8 cm2 or mean gradient &gt;50 mmHg on prior or current echocardiogram), and severe mitral stenosis&lt;br&gt;                3. Cardiogenic shock due to mechanical cause or severe bleeding&lt;br&gt;                4. Cardiogenic shock due to untreated clinically significant CAD requiring revascularization&lt;br&gt;                5. Resuscitation &gt; 60 minutes&lt;br&gt;                6. Severe pre-existing hepatic disease unrelated to cardiogenic shock&lt;br&gt;                7. Severe pre-existing renal disease (dialysis) unrelated to cardiogenic shock etiology&lt;br&gt;                8. History of malignancy of any organ system (other than localized basal cell carcinoma of the skin), treated or untreated, within the past year with a life expectancy less than 6 months&lt;br&gt;                9. History of severe asthma, eczema, or atopic allergy&lt;br&gt;</t>
  </si>
  <si>
    <t>&lt;br&gt;                Main Objective: 1) To assess safety and tolerability of Adrecizumab in patients with cardiogenic shock&lt;br&gt;                2) To evaluate if improvement of vascular integrity with Adrecizumab is superior to placebo in reduction of morbidity endpoints in patients with cardiogenic shock&lt;br&gt;            ;Secondary Objective: not applicable;&lt;br&gt;                Primary end point(s): Primary safety endpoints&lt;br&gt;                ‚Ä¢ Rate of SAEs/ AEs/SUSARs in both arms (deemed to be related to IMP)&lt;br&gt;                ‚Ä¢ Mortality related to Adrecizumab&lt;br&gt;                ‚Ä¢ Interruption of infusion due to intolerability to Adrecizumab&lt;br&gt;                ‚Ä¢ New treatment-emergent adverse events (and changes in severity and frequency in these) related to Adrecizumab&lt;br&gt;&lt;br&gt;                Primary efficacy endpoint:&lt;br&gt;                ‚Ä¢ Number of days through day 30 without need for cardiovascular organ support, including vasopressors, or mechanical support (VA-ECMO, Impella)&lt;br&gt;            ;&lt;br&gt;                Timepoint(s) of evaluation of this end point: Primary safety endpoints: Day 90&lt;br&gt;&lt;br&gt;                Primary efficacy endpoint: Day 30&lt;br&gt;</t>
  </si>
  <si>
    <t>&lt;br&gt;                Timepoint(s) of evaluation of this end point: 1., 4., 5., 6., 8., 9., 12., 13., 16. Day 90&lt;br&gt;                2., 3., 10., 11., 14., 15. Baseline to day 30, baseline to day 90&lt;br&gt;                7. Baseline to day 30&lt;br&gt;            ;&lt;br&gt;                Secondary end point(s): Endpoints will be stratified according to baseline ADM levels:&lt;br&gt;                1. Requirement and length of mechanical ventilation&lt;br&gt;                2. All-cause death within 30 days, and end of follow-up (90 days)&lt;br&gt;                3. Cardiovascular death within 30 days, and end of follow-up (90 days)&lt;br&gt;                4. Diuresis and natriuresis during and after administration of study drug&lt;br&gt;                5. Time to improvement in dyspnea by Likert scale&lt;br&gt;                6. Use of loop diuretic and vasoactive agents&lt;br&gt;                7. Length of stay at Intensive Care Unit/ Intermediate Care Unit/ Heart Failure Unit in hours after application of IMP up to a total of 30 days&lt;br&gt;                8. Worsening clinical condition&lt;br&gt;                9. Peak and change (fold induction) in cardio-renal biomarkers from baseline to day 3 (including ADM, MR-proADM, troponin, CRP, PenKid, NTproBNP, MR-proANP, Lactate, miRNAs)&lt;br&gt;                10. Patient¬¥s Global Assessment Questionnaire (PGA), Mini-Mental state exam questionnaire (MMSE) and Euroqol 5D questionnaire (EQ-5D) at discharge, day 30 and day 90&lt;br&gt;                11. 6-minute walking test at days 30 and 90&lt;br&gt;                12. Cumulative burden of arrhythmia until discharge&lt;br&gt;                13. Health economical calculation of disease-related costs during index hospitalization&lt;br&gt;                14. Rehospitalisation within 30 days and 90 days&lt;br&gt;                15. Rehospitalisation for heart failure within 30 days and 90 days&lt;br&gt;                16. An expanded safety composite event including death, MI, stroke, recurrent hospitalization, acute kidney injury, and gastrointestinal disorders will be collected, analysed and reported.&lt;br&gt;</t>
  </si>
  <si>
    <t>Rapid Atrial Fibrillation Treatment Strategy</t>
  </si>
  <si>
    <t>Drug: Amiodarone in Parenteral Dosage Form;Drug: Amiodarone Pill;Procedure: Direct Current Cardioversion (DCC);Drug: Rate-control therapy</t>
  </si>
  <si>
    <t>https://clinicaltrials.gov/show/NCT04092621</t>
  </si>
  <si>
    <t>NCT04092621</t>
  </si>
  <si>
    <t>Our Lady of the Lake Regional Medical Center</t>
  </si>
  <si>
    <t>New Onset Atrial Fibrillation;Sepsis;Respiratory Failure</t>
  </si>
  <si>
    <t>19-106</t>
  </si>
  <si>
    <t>Hollis R O'Neal, MD;Hollis R O'Neal, MD;Hollis R O'Neal, MD</t>
  </si>
  <si>
    <t>;honeal@lsuhsc.edu;honeal@lsuhsc.edu</t>
  </si>
  <si>
    <t>;2253812755;225-381-2755</t>
  </si>
  <si>
    <t>Louisiana State University Health Sciences Center;</t>
  </si>
  <si>
    <t>&lt;br&gt;        Inclusion Criteria:&lt;br&gt;&lt;br&gt;          -  No history of atrial fibrillation&lt;br&gt;&lt;br&gt;          -  Meet Sepsis-3 criteria&lt;br&gt;&lt;br&gt;          -  New onset atrial fibrillation in the ICU&lt;br&gt;&lt;br&gt;          -  Atrial fibrillation treatment warranted&lt;br&gt;&lt;br&gt;          -  Anticoagulation therapy not contraindicated&lt;br&gt;&lt;br&gt;          -  On a ventilator&lt;br&gt;&lt;br&gt;          -  Patient or family member willing to provide informed consent to participate in study&lt;br&gt;&lt;br&gt;        Exclusion Criteria:&lt;br&gt;&lt;br&gt;          -  Post-cardiac or thoracic surgery&lt;br&gt;&lt;br&gt;          -  Hemodynamically unstable&lt;br&gt;&lt;br&gt;          -  Unable to tolerate anticoagulation&lt;br&gt;&lt;br&gt;          -  Physician provider does not agree for patient to participate in study&lt;br&gt;&lt;br&gt;          -  Patient or family member unwilling or unable to provide informed consent&lt;br&gt;&lt;br&gt;          -  Expected death within 24 hours&lt;br&gt;&lt;br&gt;          -  Non-English speakers&lt;br&gt;</t>
  </si>
  <si>
    <t>ICU Length of Stay (LOS);Ventilation-free days;Vasopressor days</t>
  </si>
  <si>
    <t>Double-blind Randomized Placebo-controlled Comparative Multicenter Study to Assess the Safety, Tolerability and Efficacy of XC221 in a Dose of 200mg Per Day in Patients With Uncomplicated Influenza or Other ARVI</t>
  </si>
  <si>
    <t>Drug: XC221;Drug: Placebo</t>
  </si>
  <si>
    <t>https://clinicaltrials.gov/show/NCT03830905</t>
  </si>
  <si>
    <t>Study to Assess Efficacy and Safety of XC221 200 mg in the Treatment of Influenza or Other ARVI</t>
  </si>
  <si>
    <t>NCT03830905</t>
  </si>
  <si>
    <t>Influenza;Acute Respiratory Viral Infections</t>
  </si>
  <si>
    <t>January 31, 2019</t>
  </si>
  <si>
    <t>ARI-XC221-03</t>
  </si>
  <si>
    <t>&lt;br&gt;        Inclusion Criteria:&lt;br&gt;&lt;br&gt;          1. Both sexes aged 18 years and older.&lt;br&gt;&lt;br&gt;          2. Clinically diagnosed influenza or ARVI mild or moderate severity.&lt;br&gt;&lt;br&gt;          3. Patient's body temperature =37.5¬∫? and at least 1 symptom from Modified Jackson Scale&lt;br&gt;             estimated more than 2 points.&lt;br&gt;&lt;br&gt;          4. Uncomplicated course of influenza or ARVI based on clinical estimations.&lt;br&gt;&lt;br&gt;          5. The first 36 hours from the beginning of symptoms of influenza or ARVI.&lt;br&gt;&lt;br&gt;          6. Women of reproductive age (who are not in menopause and who have not undergone&lt;br&gt;             surgical sterilization) and men who have sexual activity should use a reliable method&lt;br&gt;             of contraception (acceptable methods of contraception in this study are: intrauterine&lt;br&gt;             devices, oral contraceptives, contraceptive patch, long-acting injectable&lt;br&gt;             contraceptives, a double barrier method (condom and diaphragm with spermicide)&lt;br&gt;             throughout the study period.&lt;br&gt;&lt;br&gt;          7. Compliance with the treatment regimen, visits and laboratory examinations provided by&lt;br&gt;             the protocol.&lt;br&gt;&lt;br&gt;          8. Signed Informed Consent Form.&lt;br&gt;&lt;br&gt;        Exclusion Criteria:&lt;br&gt;&lt;br&gt;          1. Complications of influenza or ARVI (including the presence / development of bacterial&lt;br&gt;             infection).&lt;br&gt;&lt;br&gt;          2. The need for inpatient treatment of influenza and ARVI.&lt;br&gt;&lt;br&gt;          3. Hypersensitivity to excipients of the drug XC221 or placebo.&lt;br&gt;&lt;br&gt;          4. Antiviral medications 7 days prior to screening (antiviral agents, interferons and&lt;br&gt;             interferon inducers, drugs that have immunomodulating action) or anti-infective agents&lt;br&gt;             of systemic or local action.&lt;br&gt;&lt;br&gt;          5. Severe infection with signs of cardiovascular insufficiency development and other&lt;br&gt;             manifestations of infectious-toxic shock, as well as with the presence of&lt;br&gt;             neuroinfection syndrome (encephalic and meningoencephalic reactions,&lt;br&gt;             polyradiculoneuritis, neuritis).&lt;br&gt;&lt;br&gt;          6. Signs of of viral pneumonia symptoms (the presence of two or more of the following&lt;br&gt;             symptoms): dyspnea, chest pain when coughing, systemic cyanosis, dullness of&lt;br&gt;             percussion sound with a symmetrical evaluation of the upper and lower sections of the&lt;br&gt;             lungs).&lt;br&gt;&lt;br&gt;          7. Infectious diseases during the last week before including into the study.&lt;br&gt;&lt;br&gt;          8. Bronchial asthma, COPD, pulmonary emphysema in history.&lt;br&gt;&lt;br&gt;          9. History of increased convulsive activity.&lt;br&gt;&lt;br&gt;         10. Severe, decompensated or unstable somatic diseases (any diseases or conditions that&lt;br&gt;             are life-threatening or may worsen the patient's prognosis, and make him/her&lt;br&gt;             ineligible for the clinical study).&lt;br&gt;&lt;br&gt;         11. History of oncological diseases, HIV, tuberculosis.&lt;br&gt;&lt;br&gt;         12. Drug or alcohol abuse.&lt;br&gt;&lt;br&gt;         13. Lactose intolerance, lactase deficiency, glucose-galactose malabsorption.&lt;br&gt;&lt;br&gt;         14. Participation in any other clinical trial in the last 90 days.&lt;br&gt;&lt;br&gt;         15. Pregnancy or lactation.&lt;br&gt;&lt;br&gt;         16. Military or prison populations.&lt;br&gt;&lt;br&gt;         17. Impossibility or inability to comply with the study procedures.&lt;br&gt;&lt;br&gt;         18. A member of the investigator's family or other person interested in the results of the&lt;br&gt;             study.&lt;br&gt;&lt;br&gt;         19. Deviations from laboratory standards, which prevent the inclusion of the patient in&lt;br&gt;             the study according to the Investigator.&lt;br&gt;&lt;br&gt;         20. A history of kidney failure.&lt;br&gt;</t>
  </si>
  <si>
    <t>Time to sustained improvement in clinical symptoms according to the Modified Jackson Scale for measuring respiratory symptoms.</t>
  </si>
  <si>
    <t>The time before the onset of persistent improvement in clinical symptoms according to the Modified Jackson Scale for measuring respiratory symptoms (0 points).;The time before the onset of persistent improvement in clinical symptoms according to the Modified Jackson Scale for measuring respiratory symptoms.;Time to normalization of body temperature.;The average score according to the Modified Jackson Scale for measuring respiratory symptoms at the 1st, 2nd, 3rd, 4th, 5th, 6th, 7th, 8th days.;The proportion of patients with a sum of not more than 3 points according to the Modified Jackson Scale for measuring respiratory symptoms at the 1st, 2nd, 3rd, 4th, 5th, 6th , The 7th, 8th days;The proportion of patients with the normalization of body temperature on the first - the 14th days from the start of treatment;;Time to disappearance (0 points) of each of the symptoms according to the Modified Jackson Scale for measuring respiratory symptoms.;The proportion of patients with 0 points score for each of the symptoms according to the Modified Jackson Scale for measuring respiratory symptoms.;The proportion of patients with a detected viral pathogen;The proportion of patients with a detected viral pathogen at Visit 4 and Visit 6 compared with the initial proportion of such patients in the XC221.;The frequency of adverse events (AEs) and serious adverse events (SAEs) in the XC221 treatment group and in the placebo group.</t>
  </si>
  <si>
    <t>Slow-Stream Expiratory Muscle Strength Training for Veterans With Dysphagia Living in Long-term Care</t>
  </si>
  <si>
    <t>Device: Slow-Stream Expiratory Muscle Strength Training</t>
  </si>
  <si>
    <t>https://clinicaltrials.gov/show/NCT04064333</t>
  </si>
  <si>
    <t>NCT04064333</t>
  </si>
  <si>
    <t>Dysphagia, Oropharyngeal;Dysphagia;Dysphagia, Progressive;Aging;Aspiration Pneumonia;Cough</t>
  </si>
  <si>
    <t>Sunnybrook_Women'</t>
  </si>
  <si>
    <t>Lisa DiProspero, MRT BSc MSc;Jessica Davenport, MHSc, S-LP;Jessica Davenport, MHSc, S-LP;Jessica Davenport, MHSc, S-LP</t>
  </si>
  <si>
    <t>;;jessica.davenport@sunnybrook.ca;jessica.davenport@sunnybrook.ca</t>
  </si>
  <si>
    <t>;;416-480-6100;416-480-6100</t>
  </si>
  <si>
    <t>Director, Practice-Based Research and Innovation;Speech-Language Pathologist, Sunnybrook;</t>
  </si>
  <si>
    <t>&lt;br&gt;        Inclusion Criteria:&lt;br&gt;&lt;br&gt;          -  Fluent in the English language&lt;br&gt;&lt;br&gt;          -  Identified by their speech-language pathologist as at risk for laryngeal&lt;br&gt;             penetration/aspiration when drinking thin liquids&lt;br&gt;&lt;br&gt;          -  A Penetration Aspiration Scale score of 3+ on at least one thin liquid bolus during&lt;br&gt;             pre-test videofluoroscopy, as rated live at the time of test by the speech-language&lt;br&gt;             pathologist conducting the videofluoroscopy.&lt;br&gt;&lt;br&gt;          -  Cognitively and physically able to perform study tasks (spirometry, EMST). If&lt;br&gt;             assistance and/or cuing is required, the participant must have a support team who is&lt;br&gt;             agreeable to providing this for the duration of the study at time of consent. Support&lt;br&gt;             teams may consist of any combination of family, friends, private companions, and VC&lt;br&gt;             staff.&lt;br&gt;&lt;br&gt;          -  Medical clearance by the participant's most responsible physician (MRP)&lt;br&gt;&lt;br&gt;        Exclusion Criteria:&lt;br&gt;&lt;br&gt;        At time of consent&lt;br&gt;&lt;br&gt;          -  General medical exclusions: Any history of hernia, pneumothorax, perforated tympanic&lt;br&gt;             membrane, recent surgery, untreated gastroesophageal reflux disease or untreated&lt;br&gt;             hypertension.&lt;br&gt;&lt;br&gt;          -  Other medical conditions where increased intrathoracic pressure would be&lt;br&gt;             contraindicated, on an individual basis, as per participant's MRP&lt;br&gt;&lt;br&gt;          -  Cognitively and/or physically unable to perform study tasks, despite support&lt;br&gt;&lt;br&gt;          -  Participants who do not consent to videofluoroscopy or for whom videofluoroscopy is&lt;br&gt;             contraindicated&lt;br&gt;&lt;br&gt;        After time of consent&lt;br&gt;&lt;br&gt;          -  Participants who score PAS &lt; 3 on pre-test videofluoroscopy&lt;br&gt;&lt;br&gt;          -  Inability to complete pre-post testing for at least one primary outcome&lt;br&gt;&lt;br&gt;          -  Inability to complete minimum 50 breaths of the weekly protocol, and minimum 400 total&lt;br&gt;             breaths through the device over the 8 week program&lt;br&gt;</t>
  </si>
  <si>
    <t>Voluntary Cough Volume Acceleration;Penetration Aspiration Scale (PAS)</t>
  </si>
  <si>
    <t>Dysphagia Handicap Index Emotional Subscale (DysHI-E);International Dysphagia Diet Standardization Initiative Functional Diet Scale (IDDSI-FDS)</t>
  </si>
  <si>
    <t>&lt;br&gt;                Trade Name: Flucelvax Tetra&lt;br&gt;                Pharmaceutical Form: Suspension for injection in pre-filled syringe&lt;br&gt;                INN or Proposed INN: A/(H1N1)-LIKE VIRUS ANTIGEN&lt;br&gt;                Other descriptive name: A/(H1N1)-LIKE VIRUS ANTIGEN&lt;br&gt;                Concentration unit: ¬µg microgram(s)&lt;br&gt;                Concentration type: not less then&lt;br&gt;                Concentration number: 15-&lt;br&gt;                INN or Proposed INN: A/(H3N2)-LIKE VIRUS ANTIGEN&lt;br&gt;                Other descriptive name: A/(H3N2)-LIKE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Suspension for injection in pre-filled syringe&lt;br&gt;                Route of administration of the placebo: Intramuscular use&lt;br&gt;&lt;br&gt;                Trade Name: NeisVac-C&lt;br&gt;                Pharmaceutical Form: Suspension for injection in pre-filled syringe&lt;br&gt;                INN or Proposed INN: Neisseria meningitidis group C (strain11) polysacharide (de-0-acetylated)&lt;br&gt;                Other descriptive name: N. MENINGITIDIS GROUP C POLYSACCHARIDE&lt;br&gt;                Concentration unit: ¬µg microgram(s)&lt;br&gt;                Concentration type: equal&lt;br&gt;                Concentration number: 10-&lt;br&gt;                Pharmaceutical form of the placebo: Suspension for injection in pre-filled syringe&lt;br&gt;                Route of administration of the placebo: Intram</t>
  </si>
  <si>
    <t>Exclusion criteria: &lt;br&gt;                1. Acute (severe) febrile illness (see Section 4.3 Criteria for Delay of Vaccination). Enrollment could be considered if the fever is absent for 72 hours.&lt;br&gt;                2. History of any anaphylaxis, serious vaccine reactions or hypersensitivity, including allergic reactions, to any component of vaccine or medical equipment whose use is foreseen in this study.&lt;br&gt;                3. Clinical conditions representing a contraindication to intramuscular vaccination and blood draws. These may include known bleeding disorders, or treatment with anticoagulants in the 3 weeks preceding vaccination.  &lt;br&gt;                4. A known history of Guillain-Barr√© Syndrome or other demyelinating diseases such as encephalomyelitis and transverse myelitis.&lt;br&gt;                5. Abnormal function of the immune system resulting from clinical conditions, which include:&lt;br&gt;                a. Known or suspected congenital or acquired immunodeficiency.&lt;br&gt;                b. Systemic administration of corticosteroids (PO/IV/IM) at any dose for more than 14 days, within 90 days prior to informed consent. Topical, inhaled and intranasal corticosteroids are permitted. Intermittent use (one dose in 30 days) of intra-articular corticosteroids is also permitted.&lt;br&gt;                c. Administration of antineoplastic and immunomodulating agents or radiotherapy within 90 days prior to informed consent.&lt;br&gt;                6. Received immunoglobulins or any blood products within 180 days prior to informed consent.&lt;br&gt;                7. Received an investigational or non-registered medicinal product within 30 days prior to informed consent, or intend to participate in another clinical trial during the study.&lt;br&gt;                8. Participated in this trial in a prior season or is discontinued after randomization in the current season.&lt;br&gt;                9. Study personnel, family and household members of study personnel should not participate.&lt;br&gt;                10. Any other clinical condition that, in the opinion of the investigator, might interfere with the results of the study or pose additional risk to the subject due to participation in the study.&lt;br&gt;                11. Received influenza vaccination or has had documented influenza disease in the last 6 months prior to informed consent.&lt;br&gt;                12. Prior vaccination to prevent Neisseria meningitides serogroup C disease or prior infection caused by this organism.&lt;br&gt;                13. Received any other vaccines than influenza vaccine within 14 days (for inactivated vaccines) or 28 days (for live vaccines) prior to study vaccination or who are planning to receive any vaccine within 28 days after study vaccination.&lt;br&gt;</t>
  </si>
  <si>
    <t>&lt;br&gt;                Main Objective: EFFICACY: To demonstrate the absolute vaccine efficacy of QIVc versus a non-influenza vaccine  to prevent at least one of the following:&lt;br&gt;                - RT-PCR confirmed illness caused by any influenza Type A and/or Type B virus, regardless of antigenic match.&lt;br&gt;                - Culture confirmed illness caused by influenza virus strains antigenically matched to the influenza strains selected for the seasonal influenza vaccine.&lt;br&gt;                &lt;br&gt;            ;Timepoint(s) of evaluation of this end point: &gt; 14 days after the last vaccination and until the end of the influenza season;&lt;br&gt;                Secondary Objective: EFFICACY: Efficacy objectives evaluating QIVc compared to a non-influenza vaccine:&lt;br&gt;                - Prevention of culture confirmed illness caused by influenza virus strains antigenically dissimilar to the influenza strains selected for the seasonal vaccine.&lt;br&gt;                - Prevention of culture confirmed illness caused by any Type A and/or Type B virus.&lt;br&gt;                - Prevention of RT-PCR confirmed moderate-to-severe influenza caused by any influenza Type A and/or Type B virus.&lt;br&gt;                &lt;br&gt;                IMMUNOGENICITY: To evaluate the immune response after vaccination with QIVc, 4 weeks after last vaccination in a sub-set of subjects 6 months&lt;br&gt;                through 47 months of age in each study vaccine group.&lt;br&gt;                &lt;br&gt;                SAFETY: To evaluate the safety and tolerability of QIVc among subjects 6 months through 47 months of age in the QIVc group and comparator group.&lt;br&gt;            ;&lt;br&gt;                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                2.Efficacy Endpoint: First occurrence of culture confirmed influenza, due to influenza Type A and/or B virus antigenically matched by ferret antigenicity testing to the influenza strains selected for the seasonal influenza vaccine in association with protocol-defined ILI symptoms&lt;br&gt;</t>
  </si>
  <si>
    <t>Airway Pressure and HHFNC(Humidified high-flow nasal cannula) after surfactant injection in the treatment of respiratory distress in Premature neonates less than 34 weeks</t>
  </si>
  <si>
    <t>Intervention 1: Intervention group 1: Ventilatory nasal continuous positive airway pressure. Intervention 2: Intervention group 2: Ventilatory  humidified high flow nasal cannula.</t>
  </si>
  <si>
    <t>http://en.irct.ir/trial/29826</t>
  </si>
  <si>
    <t>Comparison of two forms of non-invasive respiratory supporting preterm infants</t>
  </si>
  <si>
    <t>IRCT20180226038865N1</t>
  </si>
  <si>
    <t>Randomization: Randomized, Blinding: Not blinded, Placebo: Not used, Assignment: Parallel, Purpose: Treatment, Other design features: -, Randomization description: randomization.</t>
  </si>
  <si>
    <t>Respiratory distress syndrome of newborns. &lt;br&gt;Respiratory distress syndrome of newborn</t>
  </si>
  <si>
    <t>Zahra Akbarian Rad</t>
  </si>
  <si>
    <t>No 19, Amirkola Children‚Äôs Hospital</t>
  </si>
  <si>
    <t>zhr_akbarian@yahoo.com</t>
  </si>
  <si>
    <t>+98 11 3234 6963</t>
  </si>
  <si>
    <t>Inclusion criteria: Inclusion criteria: Premature neonate with respiratory distress with surfactant indication for.</t>
  </si>
  <si>
    <t>Exclusion criteria: Exclusion criteria: infants with congenital heart disease.&lt;br&gt;Exclusion criteria: is fifth minute Apgar score of less than five.</t>
  </si>
  <si>
    <t>Response to treatment. Timepoint: Every 2 hours for 24 hours. Method of measurement: Comparing survival rates.</t>
  </si>
  <si>
    <t>Justification or reason for not sharing IPD is -</t>
  </si>
  <si>
    <t>Ethics Committee of Babol University of Medical Sciences</t>
  </si>
  <si>
    <t>Procedure: temperature obtained by the non-invasive method of zero-heat flux;Procedure: esophageal temperature;Procedure: intracerebral temperature;Procedure: arterial temperature</t>
  </si>
  <si>
    <t>https://clinicaltrials.gov/show/NCT02931227</t>
  </si>
  <si>
    <t>Accuracy of Zero Heat Flux Cutaneous Temperature in Intensive Care Adults</t>
  </si>
  <si>
    <t>NCT02931227</t>
  </si>
  <si>
    <t>Allocation: Non-Randomized. Intervention model: Single Group Assignment. Primary purpose: Other. Masking: None (Open Label).</t>
  </si>
  <si>
    <t>Continuous Non Invasive Cutaneous Temperature;Zero Heat Flux Method;Esophageal Temperature;Arterial Temperature;Intracerebral Temperature</t>
  </si>
  <si>
    <t>TempCore</t>
  </si>
  <si>
    <t>&lt;br&gt;        Inclusion Criteria:&lt;br&gt;&lt;br&gt;          -  minimum 18 years old&lt;br&gt;&lt;br&gt;          -  patients who required core temperature monitoring&lt;br&gt;&lt;br&gt;        Exclusion Criteria:&lt;br&gt;&lt;br&gt;          -  front disrepair&lt;br&gt;&lt;br&gt;          -  refusal to participate&lt;br&gt;</t>
  </si>
  <si>
    <t>Comparison a continuous non-invasive cutaneous temperature using zero-heat flux method</t>
  </si>
  <si>
    <t>Prophylactic Versus Clinically-driven Antibiotics in Comatose Survivors of Out-of-hospital Cardiac Arrest</t>
  </si>
  <si>
    <t>Drug: Amoxicillin-Clavulanic acid</t>
  </si>
  <si>
    <t>https://clinicaltrials.gov/show/NCT02899507</t>
  </si>
  <si>
    <t>Prophylactic Antibiotics in Comatose Survivors of Out-of-hospital Cardiac Arrest</t>
  </si>
  <si>
    <t>NCT02899507</t>
  </si>
  <si>
    <t>P3-0331</t>
  </si>
  <si>
    <t>Marko Noc, MD, PhD</t>
  </si>
  <si>
    <t>&lt;br&gt;        Inclusion Criteria:&lt;br&gt;&lt;br&gt;          -  Female and male over 18 years old&lt;br&gt;&lt;br&gt;          -  Comatose survivors of out-of-hospital cardiac arrest treated in intensive care unit&lt;br&gt;             with therapeutic hypothermia&lt;br&gt;&lt;br&gt;        Exclusion Criteria:&lt;br&gt;&lt;br&gt;          -  Suspected or confirmed pregnancy&lt;br&gt;&lt;br&gt;          -  Allergy to amoxicillin-clavulanic acid&lt;br&gt;&lt;br&gt;          -  Tracheobronchial aspiration&lt;br&gt;&lt;br&gt;          -  Antibiotic therapy before cardiac arrest&lt;br&gt;&lt;br&gt;          -  Need of antibiotics due to other causes&lt;br&gt;&lt;br&gt;          -  Candidates for immediate veno-arterial extracorporeal membrane oxygenation (VA ECMO)&lt;br&gt;&lt;br&gt;          -  Patients in whom no active treatment was decided on admission&lt;br&gt;</t>
  </si>
  <si>
    <t>Value of C-reactive protein (CRP) at day three</t>
  </si>
  <si>
    <t>Severity of systemic inflammatory response estimated by peak white blood cell count (WBC);Severity of systemic inflammatory response estimated by peak value of procalcitonin (PCT);Severity of systemic inflammatory response estimated by peak value of neutrophil Cluster of differentiation 64 (CD 64);Appearance of pneumonia on chest X ray;Incidence of positive blind mini bronchoalveolar lavage (Mini-BAL) on day 3;Incidence of positive hemocultures;Duration of tracheal intubation;Duration of mechanical ventilation;ICU stay;Survival with good neurological outcome</t>
  </si>
  <si>
    <t>Efficacy of Nebulized Versus Intravenous Colimycin for Treating Ventilator-associated Pneumonia Caused by Gram-negative Multidrug-resistant Bacteria: a Prospective, Multicenter, Randomized and Double-blind Study</t>
  </si>
  <si>
    <t>Drug: Intravenous colimycin;Drug: Intravenous placebo;Drug: Nebulized colimycin;Drug: Nebulized placebo</t>
  </si>
  <si>
    <t>https://clinicaltrials.gov/show/NCT02906722</t>
  </si>
  <si>
    <t>Nebulized and Intravenous Colistin in Ventilator Associated-pneumonia</t>
  </si>
  <si>
    <t>NCT02906722</t>
  </si>
  <si>
    <t>2016-000389-41;P130902</t>
  </si>
  <si>
    <t>Qin LU, MD, PhD</t>
  </si>
  <si>
    <t>Assistance Publique Hoptiaux de Paris</t>
  </si>
  <si>
    <t>&lt;br&gt;        Inclusion criteria&lt;br&gt;&lt;br&gt;          -  Age older than 18 yr&lt;br&gt;&lt;br&gt;          -  Invasive mechanical ventilation for more than 48 h Tracheostomized patients receiving&lt;br&gt;             intermittent mechanical ventilation can be included&lt;br&gt;&lt;br&gt;          -  VAP caused by Gram-negative MDR bacteria resistant to all √ü-lactams and&lt;br&gt;             fluoroquinolones&lt;br&gt;&lt;br&gt;        Exclusion criteria&lt;br&gt;&lt;br&gt;          -  Extrapulmonary Gram-negative MDR infection requiring intravenous colimycin&lt;br&gt;&lt;br&gt;          -  VAP associated with bacteremia requiring combined treatment by nebulized and&lt;br&gt;             intravenous colimycin&lt;br&gt;&lt;br&gt;          -  Hypersensitivity to colistimethate, colistin base, polymyxins and/or their excipients&lt;br&gt;&lt;br&gt;          -  Porphyria&lt;br&gt;&lt;br&gt;          -  Severe hypoxemia defined as PaO2 / FiO2&lt; 100; if veno-venous ECMO is initiated, the&lt;br&gt;             patient can be included&lt;br&gt;&lt;br&gt;          -  Severe brain injury (initial Glasgow coma score &lt; 8) during the first 7 days before&lt;br&gt;             randomization&lt;br&gt;&lt;br&gt;          -  Myasthenia&lt;br&gt;&lt;br&gt;          -  cystic fibrosis&lt;br&gt;&lt;br&gt;          -  Refusal to participate in the study&lt;br&gt;&lt;br&gt;          -  Participation in any clinical study of a therapeutic investigational product within 30&lt;br&gt;             days prior to the first day of inclusion&lt;br&gt;&lt;br&gt;          -  No affiliation to social health insurance&lt;br&gt;&lt;br&gt;          -  Patient under guardianship&lt;br&gt;&lt;br&gt;          -  Pregnancy&lt;br&gt;</t>
  </si>
  <si>
    <t>Clinical cure of VAP caused by Gram-negative multidrug resistant bacteria</t>
  </si>
  <si>
    <t>Microbiological cure rate;VAP recurrence rate;Lung superinfection rate;Mortality;Duration of mechanical ventilation;Length of ICU stay;Renal function during colimycin administration;Side effects resulting from colimycin nebulization;Side effects resulting from colimycin intravenous administration</t>
  </si>
  <si>
    <t>A Phase I Randomized, Double-blind, Placebo-controlled, Dose Finding Clinical Trial to Evaluate the Safety and Immunogencity of H7N9 Influenza Antigen Adjuvanted With 2 Different Adjuvant Formulations in Healthy Adult Volunteers in Brazil</t>
  </si>
  <si>
    <t>Biological: H7N9 antigen + adjuvant IB160;Biological: H7N9 antigen + adjuvant SE;Biological: H7N9 antigen without adjuvant;Biological: Placebo (PBS)</t>
  </si>
  <si>
    <t>https://clinicaltrials.gov/show/NCT03330899</t>
  </si>
  <si>
    <t>Safety and Immunogencity of H7N9 Influenza Antigen With 2 Adjuvant Formulations in Healthy Adults in Brazil</t>
  </si>
  <si>
    <t>NCT03330899</t>
  </si>
  <si>
    <t>Influenza;H7N9 Influenza</t>
  </si>
  <si>
    <t>FLP-01-IB</t>
  </si>
  <si>
    <t>Esper Kallas, PhD</t>
  </si>
  <si>
    <t>University of S√£o Paulo</t>
  </si>
  <si>
    <t>&lt;br&gt;        Inclusion Criteria:&lt;br&gt;&lt;br&gt;          -  Healthy male or female (non-pregnant) adults 18 through 59 years of age at the&lt;br&gt;             enrollment visit.&lt;br&gt;&lt;br&gt;          -  To be available to participate in the study throughout its duration (approximately&lt;br&gt;             seven months).&lt;br&gt;&lt;br&gt;          -  Healthy, as established by the medical history, physical examination, and screening&lt;br&gt;             laboratory evaluations.&lt;br&gt;&lt;br&gt;          -  Capable and willing to complete Participant Diaries and willing to return for all&lt;br&gt;             follow-up visits.&lt;br&gt;&lt;br&gt;          -  To demonstrate intention to participate in the study, as documented by signature in&lt;br&gt;             the study¬¥s informed consent form.&lt;br&gt;&lt;br&gt;          -  For females of child-bearing potential, willing to utilize reliable birth control&lt;br&gt;             measures from Day 0 through at least 60 days following the last study vaccination.&lt;br&gt;&lt;br&gt;        Exclusion Criteria:&lt;br&gt;&lt;br&gt;          -  Participation in another clinical trial involving any experimental therapy within the&lt;br&gt;             previous three months or planned enrollment in such a trial during the period of this&lt;br&gt;             study.&lt;br&gt;&lt;br&gt;          -  Evidence of active neurological, cardiac, pulmonary, hepatic or renal disease as&lt;br&gt;             clinical history and/or physical examination (except hypertension under control).&lt;br&gt;&lt;br&gt;          -  Compromised immune system diseases including: HIV, Hepattis B and C, diabetes&lt;br&gt;             mellitus, cancer (except basal cell carcinoma) and autoimmune diseases.&lt;br&gt;&lt;br&gt;          -  Behavioral, cognitive or psychiatric disease that in the opinion of the principal&lt;br&gt;             investigator or his representative physician, affects the participant ability to&lt;br&gt;             understand and cooperate with all study protocol requirements.&lt;br&gt;&lt;br&gt;          -  Abusive usage of alcohol or drugs in the past 12 months that has caused medical,&lt;br&gt;             professional or family problems, indicated by clinical history.&lt;br&gt;&lt;br&gt;          -  Known systemic hypersensitivity to eggs or to any component of the vaccine.&lt;br&gt;&lt;br&gt;          -  History of severe adverse reaction after previous administration of an Influenza&lt;br&gt;             vaccine within 6 weeks following vaccination.&lt;br&gt;&lt;br&gt;          -  History of Guillain-Barre Syndrome or other demyelinating disease.&lt;br&gt;&lt;br&gt;          -  Have a history of severe reactions following previous immunization with licensed or&lt;br&gt;             unlicensed influenza virus vaccines.&lt;br&gt;&lt;br&gt;          -  Diagnosis of asthma with a history of hospitalization related to this condition in the&lt;br&gt;             last six months due to illness.&lt;br&gt;&lt;br&gt;          -  Suspected or confirmed fever in the 3 days prior to vaccination or axillary&lt;br&gt;             temperature greater than 37.8 ¬∞ C on the day of vaccination.&lt;br&gt;&lt;br&gt;          -  Use of corticosteroids (except topical or nasal) or other immunosuppressive drugs&lt;br&gt;             within 42 days before study initiation/baseline. It will be considered&lt;br&gt;             immunosuppressive dose of corticosteroids the equivalent to a dose =10 mg of&lt;br&gt;             prednisone per day for over 14 days.&lt;br&gt;&lt;br&gt;          -  Impaired coagulation due to chronic disease or due to use anticoagulant medication&lt;br&gt;             (warfarin or heparin) in the 7 days preceding vaccination.&lt;br&gt;&lt;br&gt;          -  Have received live virus vaccine within 28 days or killed virus vaccine in the last 14&lt;br&gt;             days prior to vaccination, or have a scheduled immunization from the first study&lt;br&gt;             vaccination until 21 days after the second vaccination.&lt;br&gt;&lt;br&gt;          -  Have received any influenza A/H7 vaccine.&lt;br&gt;&lt;br&gt;          -  History of asplenia.&lt;br&gt;&lt;br&gt;          -  Have received blood products in the past 6 months, including transfusions or&lt;br&gt;             immunoglobulin, or scheduled administration of blood products or immunoglobulin for&lt;br&gt;             the first 21 days after vaccination.&lt;br&gt;&lt;br&gt;          -  Any other condition that might put at risk the safety/rights of a potential&lt;br&gt;             participant or his/her compliance with this protocol in investigator's opinion or his&lt;br&gt;             representative physician.&lt;br&gt;&lt;br&gt;          -  Laboratory values at screening equal to or greater than Grade 2 will be considered to&lt;br&gt;             be exclusionary. Vital signs may be performed up to three times to allow for transient&lt;br&gt;             conditions to resolve. Screening laboratory values that are out of range, but are&lt;br&gt;             considered to be due to an acute illness or process may be repeated once. Grade 1&lt;br&gt;             laboratory values will be reviewed by a licensed study clinician and the clinician&lt;br&gt;             will determine whether the laboratory abnormality is clinically significant and should&lt;br&gt;             be considered exclusionary. If determined to be clinically insignificant, the study&lt;br&gt;             team is not required to follow the laboratory until resolution or the value is&lt;br&gt;             determined to be clinically stable.&lt;br&gt;</t>
  </si>
  <si>
    <t>Number of participants with unsolicited local and/or systemic Adverse Events over the 7-day period post each study injection.;Number of participants with solicited systemic Adverse Effects over the 7-day period post each study injection.;Number of participants with solicited local Adverse Events over the 7-day period post each study injection.</t>
  </si>
  <si>
    <t>Number of participants with unsolicited local and/or systemic Adverse Events over the 28-day period post each study injection.;Number of participants with Serious Adverse Events over the 222-day period post second study injection.;Number of participants that presented seroconversion at day 28, 45 and 56 post first study injection;Number of participants that presented seroprotection at day 28, 45 and 56 post first study injection;Geometric mean of Hemagglutination-inhibition titre at day 28, 45 and 56 post first study injection</t>
  </si>
  <si>
    <t>Oral hygiene in critically ill patients - a randomized controlled trial</t>
  </si>
  <si>
    <t>A randomized, double-blind, controlled trial will be conducted to evaluate the oral care of critically ill mechanically ventilated patients with different antiseptics already used in intensive care units in Brazil. &lt;br&gt;Three groups will be constituted with a total of 102 participants: Experimental groups = 34 patients on mechanical ventilation will receive oral hygiene with chlorhexidine and 34 with cetylpyridinium. Control group = 34 will receive oral hygiene with sterile water. The oral hygiene procedure will be performed 3 times a day, in the morning, afternoon and evening. The technique of the procedure will be as the national protocols guide, however using the antiseptic that was randomized to the participant. Patient records will be reviewed upon admission and weekly to assess possible outcomes that will be reviewed in the study. Chlorhexidine, cetylpyridinium and sterile water will be compared and the main outcomes in each group will be analyzed in order to define the most appropriate substance to perform oral hygiene in critically ill patients. That is, which is the most effective in preventing mechanical ventilation-associated events and pneumonia and the safest, which has the lowest association with all-cause mortality.;Drug;Procedure/surgery;Oral Hygiene Index;Critical Pathways;Asepsis;Critical Care;Preventive Medicine</t>
  </si>
  <si>
    <t>http://www.ensaiosclinicos.gov.br/rg/RBR-7p6568/</t>
  </si>
  <si>
    <t>Oral hygiene in critically ill patients</t>
  </si>
  <si>
    <t>RBR-7p6568</t>
  </si>
  <si>
    <t>Randomized controlled, factorial, double-blinded, two-arm prevention clinical trial</t>
  </si>
  <si>
    <t>Universidade Federal de Uberl√¢ndia - Uberl√¢ndia, MG, Brazil</t>
  </si>
  <si>
    <t>Ventilator-associated pneumonia; ventilator-induced lung injury; mortality; severe acute respiratory syndrome; primary prevention &lt;br&gt;Pneumonia, Ventilator-Associated &lt;br&gt;Pneumonia &lt;br&gt;Ventilator-Induced Lung Injury &lt;br&gt;Mortality &lt;br&gt;Severe Acute Respiratory Syndrome &lt;br&gt;Primary Prevention;Pneumonia, Ventilator-Associated;Pneumonia;Ventilator-Induced Lung Injury;Mortality;Severe Acute Respiratory Syndrome;Primary Prevention</t>
  </si>
  <si>
    <t>RBR-7p</t>
  </si>
  <si>
    <t>CAAE: 06365918.1.0000.5152;3.458.899</t>
  </si>
  <si>
    <t>Paula</t>
  </si>
  <si>
    <t>Vieira</t>
  </si>
  <si>
    <t>Avenida Par√° 1720 Bairro Umuarama</t>
  </si>
  <si>
    <t>drapaulacunhavieira@gmail.com</t>
  </si>
  <si>
    <t>Universidade Federal de Uberl√¢ndia</t>
  </si>
  <si>
    <t>Inclusion criteria: Patients admitted to the Intensive Care Unit of the Federal University of Uberl√¢ndia Hospital das Cl√≠nicas from 2019 to 2020; dependent on mechanical ventilation for more than 48 hours; regardless of gender; over 18 years old; head trauma victim&lt;br&gt;&lt;br&gt;</t>
  </si>
  <si>
    <t>Exclusion criteria: Patients under 18 years of age; undergoing endotracheal intubation 48 hours before admission; mechanical ventilation dependents before 48 hours; diagnosis of pneumonia prior to admission; burns; pregnant women; patient in palliative care; patients with restrictive measures; brain death at presentation; if the research participant is identified</t>
  </si>
  <si>
    <t>Evaluate the number of participants who died during hospitalization in each of the three groups in order to compare the all-cause mortality rate in each group;To assess the presence or absence of ventilator-associated pneumonia during intensive care unit admission to compare which antiseptic prevented this outcome further</t>
  </si>
  <si>
    <t>To assess costs by collecting data on days of extubation time, length of stay in the intensive care unit and length of hospital stay, in addition to the proportion of discharge to home and rehabilitation clinic;Assess if there were mechanical ventilation events during the patient's hospitalization, collecting data from the physical examination chart and complementary exams that indicate and diagnose lung lesions, respiratory distress syndrome and infections;Assess if any of the antiseptics caused more local damage by identifying data recorded in medical or nursing evolution of oral ulcers, tooth damage, allergic reactions, or bleeding</t>
  </si>
  <si>
    <t>Effects of High Flow Nasal Canula on Moderate and Severe Respiratory Failure Patients</t>
  </si>
  <si>
    <t>https://clinicaltrials.gov/show/NCT02687074</t>
  </si>
  <si>
    <t>Effects of HFNC on Moderate and Severe Respiratory Failure Patients</t>
  </si>
  <si>
    <t>NCT02687074</t>
  </si>
  <si>
    <t>|HFNC study</t>
  </si>
  <si>
    <t>Chun Pan, Dr;Fuxi Sun, Dr;Wei Liu, Dr;Jianfeng Xie, Dr;Songqiao Liu, Dr;Ling Liu, Dr</t>
  </si>
  <si>
    <t>Zhongda hospital, Southeast University, Jiangsu, China;Nanjing Medical University affiliated Second Hospital;Wuxi Hospital;Suzhou Shili Hospital;Suzhou Sencond Hospital;Zhangjiagang Hospital</t>
  </si>
  <si>
    <t>First Affiliated Hospital of Suzhou Medical College;Second Affiliated Hospital of Suzhou University;Zhangjiagang First People;The Second Hospital of Nanjing Medical University;Wuxi No. 4 People</t>
  </si>
  <si>
    <t>&lt;br&gt;        Inclusion Criteria:&lt;br&gt;&lt;br&gt;          1. Age&gt;18 years&lt;br&gt;&lt;br&gt;          2. patients met all four of the following criteria:&lt;br&gt;&lt;br&gt;               -  a respiratory rate of more than 25 breaths per minute,&lt;br&gt;&lt;br&gt;               -  a ratio of the partial pressure of arterial oxygen (Pao2) to the Fio2 of 300 mm&lt;br&gt;                  Hg or less while the patient was breathing oxygen at a flow rate of 10 liters&lt;br&gt;                  per minute or more for at least 15 minutes,&lt;br&gt;&lt;br&gt;               -  a partial pressure of arterial carbon dioxide (Paco2) not higher than 45 mmHg,&lt;br&gt;                  and&lt;br&gt;&lt;br&gt;               -  an absence of clinical history of underlying chronic respiratory failure&lt;br&gt;&lt;br&gt;        Exclusion Criteria:&lt;br&gt;&lt;br&gt;          1. Paco2 of more than 45 mm Hg&lt;br&gt;&lt;br&gt;          2. exacerbation of asthma or chronic respiratory failure&lt;br&gt;&lt;br&gt;          3. cardiogenic pulmonary edema&lt;br&gt;&lt;br&gt;          4. severe neutropenia&lt;br&gt;&lt;br&gt;          5. hemodynamic instability, use of vasopressors,&lt;br&gt;&lt;br&gt;          6. Glasgow Coma Scale score of 12 points or less (on a scale from 3 to 15, with lower&lt;br&gt;             scores indicating reduced levels of consciousness)&lt;br&gt;&lt;br&gt;          7. contraindications to noninvasive ventilation&lt;br&gt;&lt;br&gt;          8. urgent need for endotracheal intubation, a do-not-intubate order, and a decision not&lt;br&gt;             to participate.&lt;br&gt;</t>
  </si>
  <si>
    <t>intubation rate on 28 days</t>
  </si>
  <si>
    <t>Duration of ICU stay;Duration of hospital stay</t>
  </si>
  <si>
    <t>Ambulatory CPAP Titration in Moderate Obstructive Sleep Apnea</t>
  </si>
  <si>
    <t>Device: PAP titration at home</t>
  </si>
  <si>
    <t>https://clinicaltrials.gov/show/NCT04128930</t>
  </si>
  <si>
    <t>NCT04128930</t>
  </si>
  <si>
    <t>S62965</t>
  </si>
  <si>
    <t>Dries Testelmans, MD, PhD;Dries Testelmans, MD, PhD;Dries Testelmans, MD, PhD</t>
  </si>
  <si>
    <t>;dries.testelmans@uzleuven.be;</t>
  </si>
  <si>
    <t>;00 32 16 342522;</t>
  </si>
  <si>
    <t>UZ Leuven;</t>
  </si>
  <si>
    <t>&lt;br&gt;        Inclusion Criteria:&lt;br&gt;&lt;br&gt;          -  moderate OSA (obstructive AHI 15-30/u on initial PSG)&lt;br&gt;&lt;br&gt;        Exclusion Criteria:&lt;br&gt;&lt;br&gt;          -  Presence of hypoventilation&lt;br&gt;&lt;br&gt;          -  Presence of central sleep apnea (central AHI = 15)&lt;br&gt;</t>
  </si>
  <si>
    <t>CPAP adherence</t>
  </si>
  <si>
    <t>Effective pressure level;Residual apnea/hypopnea index;Mask leaks;Proportion of good titration;Residual device AHI;Epworth Sleepiness Scale;Blood pressure;Sleep quality;SF-36 questionnaire score;Hospital contacts</t>
  </si>
  <si>
    <t>Efficacy and safety of amikacin versus ertapenem as definitive antibiotic therapy  for complicated urinary tract infections caused by ceftriaxone resistance Escherichia coli or Klebsiella pneumoniae: an open-label, randomized, controlled, non-inferio</t>
  </si>
  <si>
    <t>dilute 500 mg in 100-200 ml NS, D5W or D5NS intravenous over 30 minutes&lt;br&gt;dose:&lt;br&gt;CrCl&gt;60ml/min;15mg/kg q24hr, CrCl60-40ml/min;15mg/kg q36hr, CrCl40-20ml/min;15mg/kg q48hr, reconstitute 1,000 mg with 10 ml of sterile water for injection or NS; transfer to 50 ml of NS intravenous over 30 minutes &lt;br&gt;dose:&lt;br&gt;CrCl&gt;30ml/min;1,000mg q24hr, CrCl&lt;,=30ml/min;500mg q24hr</t>
  </si>
  <si>
    <t>http://www.clinicaltrials.in.th/index.php?tp=regtrials&amp;menu=trialsearch&amp;smenu=fulltext&amp;task=search&amp;task2=view1&amp;id=5264</t>
  </si>
  <si>
    <t>Efficacy and safety of amikacin versus ertapenem as definitive antibiotic therapy  for complicated urinary tract infections caused by ceftriaxone resistance Escherichia coli or Klebsiella pneumoniae: an open-label, randomized, controlled, non-inferiority clinical trial</t>
  </si>
  <si>
    <t>TCTR20190924001</t>
  </si>
  <si>
    <t>The College of Pharmacotherapy of Thailand</t>
  </si>
  <si>
    <t>Complicated urinary tract infections with Escherichia coli or Klebsiella pneumoniae and ceftriaxone resistance &lt;br&gt;Amikacin, Ertapenem, Complicated urinary tract infections, Acute pyelonephritis,Escherichia coli, Klebsiella pneumonia, Ceftriaxone resistance, definitive antibiotic therapy;Amikacin, Ertapenem, Complicated urinary tract infections, Acute pyelonephritis,Escherichia coli, Klebsiella pneumonia, Ceftriaxone resistance, definitive antibiotic therapy</t>
  </si>
  <si>
    <t>Sirima</t>
  </si>
  <si>
    <t>Sitaruno</t>
  </si>
  <si>
    <t>Pharmaceutical Sciences Prince of Songkla University Hat-Yai  Songkhla 90112</t>
  </si>
  <si>
    <t>sirima@pharmacy.psu.ac.th</t>
  </si>
  <si>
    <t>Faculty of Pharmaceutical Sciences, Prince of Songkla University</t>
  </si>
  <si>
    <t>Faculty of pharmaceutical sciences, Prince of Songkla university</t>
  </si>
  <si>
    <t>Hatyai Hospital</t>
  </si>
  <si>
    <t>Inclusion criteria: 1. Age √¢?¬• 18 years, &lt;br&gt;2. Documented or suspected cUTI or AP, &lt;br&gt;3. Positive urine culture (√¢?¬• 105 colony-forming units/ml) that resistance to ceftriaxone but sensitivity to amikacin and ertapenem</t>
  </si>
  <si>
    <t>Exclusion criteria: 1. other infection besides urinary tract infection&lt;br&gt;2. positive hemoculture&lt;br&gt;3. hypotension that vasopressors required to achieve a mean arterial pressure √¢?¬• 65 mmHg&lt;br&gt;4. AKI is defined by Kidney Disease: Improving Global Outcomes (KDIGO) 2012&lt;br&gt;5. kidney transplantation, hemodialysis or peritoneal dialysis&lt;br&gt;6. creatinine clearance &lt; 20 ml/min as estimated by the Cockcroft-Gault formula&lt;br&gt;7. pregnancy, lactation or preparing for pregnancy during study period&lt;br&gt;8. known allergy and intolerance to any aminoglycosides or carbapenems&lt;br&gt;&lt;br&gt;</t>
  </si>
  <si>
    <t>Clinical cure [Timeframe end of treatment All the core symptoms of complicated urinary tract infection are resolution or return to baseline an]</t>
  </si>
  <si>
    <t>Clinical sustained cure [Timeframe late follow-up All the core symptoms of complicated urinary tract infection are no worsening at end of treatment un];Acute kidney injury [Timeframe since enrollment until end of treatment Classify by Kidney Disease: Improving Global Outcomes (KDIGO), 2012];Overall success [Timeframe end of treatment Microbiological eradication and Clinical cure];microbiological sustained eradication [Timeframe late follow-up Microbiological sustained eradication or presumed sustained eradication of pathogen that found at sc];mortality rate [Timeframe since enrollment until end of study   Overall mortality since enrolment until end of study  ];Microbiological cure [Timeframe end of treatment Pathogen that found at screening in urine culture reduced to &lt;103 cfu/ml]</t>
  </si>
  <si>
    <t>Prevention Of Delirium in Elderly With Obstructive Sleep Apnea (PODESA)</t>
  </si>
  <si>
    <t>Other: CPAP treatment</t>
  </si>
  <si>
    <t>https://clinicaltrials.gov/show/NCT02954224</t>
  </si>
  <si>
    <t>NCT02954224</t>
  </si>
  <si>
    <t>2014-0122-B</t>
  </si>
  <si>
    <t>Jean Wong, MD</t>
  </si>
  <si>
    <t>&lt;br&gt;        Inclusion criteria&lt;br&gt;&lt;br&gt;          -  Age more than 60 years, Scheduled for elective hip or knee replacement surgery at&lt;br&gt;             least 4 working days after the preadmission clinic visit&lt;br&gt;&lt;br&gt;          -  Possess cognitive and physical capability necessary to comprehend and complete the&lt;br&gt;             study questionnaires&lt;br&gt;&lt;br&gt;          -  Proficient in English, reading level at Grade 6 (patient or accompanying person),&lt;br&gt;&lt;br&gt;          -  Be accessible for follow-up via telephone, or via the Internet, Ability to provide&lt;br&gt;             informed consent&lt;br&gt;&lt;br&gt;        Exclusion criteria&lt;br&gt;&lt;br&gt;          -  Conditions potentially interfering with comprehension and delivery of informed consent&lt;br&gt;             , Schizophrenia, anxiety disorders, poorly controlled depression, multiple psychiatric&lt;br&gt;             disorders&lt;br&gt;&lt;br&gt;          -  Active psychosis within the last 3 months&lt;br&gt;&lt;br&gt;          -  Current use of antipsychotic medication&lt;br&gt;&lt;br&gt;          -  Dementia, and/or clinically significant neurological disorder (stroke, epilepsy, brain&lt;br&gt;             tumors, Parkinson's Disease etc.)&lt;br&gt;&lt;br&gt;          -  History of drug or alcohol dependence or abuse within last 3 months&lt;br&gt;&lt;br&gt;          -  Surgery that is two-staged involving more than one surgical procedure to be performed&lt;br&gt;             within the same hospitalization period&lt;br&gt;&lt;br&gt;          -  Emergency surgery when preoperative testing is not possible&lt;br&gt;&lt;br&gt;          -  Patients with prior diagnosis of sleep-related breathing disorder with CPAP treatment&lt;br&gt;&lt;br&gt;          -  Patients who may have had sleep studies earlier may be included, if they have been&lt;br&gt;             lost to follow-up by a sleep physician, are not on treatment or are non-compliant to&lt;br&gt;             treatment (mean CPAP nightly use &lt;4 hours, or median nightly CPAP use &lt;50% of total&lt;br&gt;             sleep time),Severe tracheal or lung disease,Contraindication to CPAP face-mask,&lt;br&gt;             Central Sleep Apnea, Significant Cardiac disease(New York Heart Association Functional&lt;br&gt;             Class III and IV Severe Valvular Heart Disease, Dilated Cardiomyopathy, Implanted&lt;br&gt;             Cardiac Pacemaker, unstable angina)&lt;br&gt;&lt;br&gt;          -  bMyocardial Infarction or Cardiac Surgery or Percutaneous coronary interventions&lt;br&gt;             within 3 months&lt;br&gt;</t>
  </si>
  <si>
    <t>postoperative delirium</t>
  </si>
  <si>
    <t>Length of Hospital Stay;Time to ambulate;Perioperative Complications</t>
  </si>
  <si>
    <t>Immunogenicity And Safety Of An Alum-Adjuvanted Inactivated H7N9 Influenza Vaccine</t>
  </si>
  <si>
    <t>Biological: 7.5¬µg H7N9 Vaccine;Biological: Phosphate Buffer Solution;Biological: Aluminum Hydroxide Adjuvant;Biological: 15¬µg H7N9 Vaccine;Biological: 30¬µg H7N9 Vaccine</t>
  </si>
  <si>
    <t>https://clinicaltrials.gov/show/NCT03369808</t>
  </si>
  <si>
    <t>A Clinical Trail Of An Adjuvanted Inactivated H7N9 Influenza Vaccine</t>
  </si>
  <si>
    <t>NCT03369808</t>
  </si>
  <si>
    <t>December 29, 2017</t>
  </si>
  <si>
    <t>2016L09902</t>
  </si>
  <si>
    <t>Ze Chen, PhD</t>
  </si>
  <si>
    <t>&lt;br&gt;        Inclusion Criteria:&lt;br&gt;&lt;br&gt;          -  Over the age of 12 years,healthy population&lt;br&gt;&lt;br&gt;          -  Subjects/ (and the guardian) informed consent, voluntarily participated and signed the&lt;br&gt;             informed consent form, with the ability to use thermometers, scales and to fill in&lt;br&gt;             diary cards as required&lt;br&gt;&lt;br&gt;          -  To comply with the requirements of clinical trial program, receive blood test before&lt;br&gt;             and after immunization and cooperate with follow-up&lt;br&gt;&lt;br&gt;        Exclusion Criteria:&lt;br&gt;&lt;br&gt;          -  A history of influenza A (H7N9) virus infection or suspected infection Abnormal blood&lt;br&gt;             routine, blood biochemistry and urine routine examination indexes&lt;br&gt;&lt;br&gt;          -  Allergy to any component in the vaccine (allergy history of any previous vaccination),&lt;br&gt;             especially for egg allergy&lt;br&gt;&lt;br&gt;          -  History of asthma, history of thyroid resection, vascular nerve edema, diabetes&lt;br&gt;             mellitus, hypertension can not be controlled by medicine, liver and kidney diseases or&lt;br&gt;             malignant tumor history&lt;br&gt;&lt;br&gt;          -  Suffered from any serious illness, such as cancer, autoimmune disease, progressive&lt;br&gt;             atherosclerotic disease or complications of diabetes, chronic obstructive pulmonary&lt;br&gt;             disease, need oxygen therapy for acute or progressive liver or kidney disease,&lt;br&gt;             congestive heart-failure etc.&lt;br&gt;&lt;br&gt;          -  History of signs disease or symptoms of neurological symptoms&lt;br&gt;&lt;br&gt;          -  Suffering from severe chronic diseases (such as Down's syndrome, diabetes, sicklemia&lt;br&gt;             or neurological disorders, Green's Barre syndrome)&lt;br&gt;&lt;br&gt;          -  Acute attacks of various acute or chronic diseases in the past 7 days&lt;br&gt;&lt;br&gt;          -  Known or suspected of respiratory disease, acute infection or chronic disease active&lt;br&gt;             period, HIV infection, cardiovascular disease, severe hypertension, malignant tumor&lt;br&gt;             during treatment, skin diseases&lt;br&gt;&lt;br&gt;          -  Congenital malformations or developmental disorders, genetic defects, severe&lt;br&gt;             malnutrition etc&lt;br&gt;&lt;br&gt;          -  No spleen, functional absence of spleen, and splenectomy or splenectomy without any&lt;br&gt;             condition&lt;br&gt;&lt;br&gt;          -  Autoimmune diseases or immunodeficiency have been treated with immunosuppressive&lt;br&gt;             agents in the past 6 months&lt;br&gt;&lt;br&gt;          -  History of epilepsy, convulsions, or a family history of psychosis&lt;br&gt;&lt;br&gt;          -  Abnormal coagulation function (such as coagulation factor deficiency, coagulation&lt;br&gt;             disorders, platelet abnormalities), or obvious bruising or coagulopathy&lt;br&gt;&lt;br&gt;          -  The blood products were received within 3 months prior to the acceptance of the&lt;br&gt;             vaccine&lt;br&gt;&lt;br&gt;          -  Received a live vaccine within 14 days prior to receiving the vaccine, or received a&lt;br&gt;             subunit or inactivated vaccine within 7 days&lt;br&gt;&lt;br&gt;          -  Fever within 3 days prior to vaccination, axillary temperature =38 ?&lt;br&gt;&lt;br&gt;          -  Being febrile When inoculating vaccine, axillary temperature &gt;37.0 ?&lt;br&gt;&lt;br&gt;          -  Women are pregnant or in the near future planned pregnancy or pregnancy test positive&lt;br&gt;&lt;br&gt;          -  Participants in another clinical trial&lt;br&gt;</t>
  </si>
  <si>
    <t>Reactogenicity Events</t>
  </si>
  <si>
    <t>Clinical trial on the effectiveness of surfactant administration via a thin intratracheal catheter (Insure method) and intubation during spontaneous breathing in premature neonates.</t>
  </si>
  <si>
    <t>Intervention 1: Control group: Neonatal intubation and who are receiving100 mg/kg surfactants in 1-3 minutes via feeding tube. Intervention 2: Intervention group: Who are receiving 100 mg/kg surfactant in 1-3 minutes from a feeding tube via a thin intratracheal catheter (Insure method) during spontaneous breathing.;Treatment - Drugs;Treatment - Drugs;Control group: Neonatal intubation and who are receiving100 mg/kg surfactants in 1-3 minutes via feeding tube.;Intervention group: Who are receiving 100 mg/kg surfactant in 1-3 minutes from a feeding tube via a thin intratracheal catheter (Insure method) during spontaneous breathing.</t>
  </si>
  <si>
    <t>http://en.irct.ir/trial/23069</t>
  </si>
  <si>
    <t>Treatment of premature infants during spontaneous breathing</t>
  </si>
  <si>
    <t>IRCT2016061328422N1</t>
  </si>
  <si>
    <t>Vice Chancellor for Research, Mashhad University of Medical Sciences</t>
  </si>
  <si>
    <t>Hassan Boskabadi</t>
  </si>
  <si>
    <t>Emam Reza Hospital, Emam Reza Square, Ebne Sina Avenue</t>
  </si>
  <si>
    <t>BoskabadiH@mums.ac.ir</t>
  </si>
  <si>
    <t>+98 51 3852 1121</t>
  </si>
  <si>
    <t>Emam Reza Hospital</t>
  </si>
  <si>
    <t>Inclusion criteria: Inclusion criteria: Premature infants with the respiratory distress syndrome; premature birth less than 32 weeks of gestational age; birth weight less than 1500 g.&lt;br&gt;Exclusion criteria: Congenital anomalies; requiring mechanical ventilation after birth; infants with underlying disease (congenital infections, asphyxia, congenital cardiac defect).</t>
  </si>
  <si>
    <t>Duration of mechanical ventilation. Timepoint: 24 hours after intervention. Method of measurement: Day.</t>
  </si>
  <si>
    <t>Morbidity and mortality rate in premature neonates. Timepoint: 24 hours after intervention. Method of measurement: Case.</t>
  </si>
  <si>
    <t>Ethics Committee of Mashhad University of Medical Sciences</t>
  </si>
  <si>
    <t>Validity and Cost-effectiveness Analysis of a Home Respiratory Polygraphy for the Diagnosis of Obstructive Sleep Apnea in Children (DINISAS)</t>
  </si>
  <si>
    <t>Other: Home Respiratory Polygraphy (HRP);Other: Standard Polysomnography (PSG);Other: Home Respiratory Polygraphy (HRP);Other: Standard Polysomnography (PSG)</t>
  </si>
  <si>
    <t>https://clinicaltrials.gov/show/NCT03449550</t>
  </si>
  <si>
    <t>Validity of a Home Respiratory Polygraphy for the Diagnosis of Obstructive Sleep Apnea in Children (DINISAS)</t>
  </si>
  <si>
    <t>NCT03449550</t>
  </si>
  <si>
    <t>May 7, 2015</t>
  </si>
  <si>
    <t>PI14/01187</t>
  </si>
  <si>
    <t>Instituto de Salud Carlos III;ResMed;Complejo Hospitalario de Caceres;Hospital Universitario de Burgos;Hospital Universitario Marqu√©s de Valdecilla;Hospital de Basurto;Hospital Vall d'Hebron;Fundaci√≥n Jimenez Diaz de Madrid;Hospital Universitario La Paz;Hospital Universitario 12 de Octubre;Hospital Cl√≠nico Universitario de Valladolid;Hospital de Guadalajara;University of Chicago</t>
  </si>
  <si>
    <t>&lt;br&gt;        Inclusion Criteria:&lt;br&gt;&lt;br&gt;          -  Children between 2 and 14 years of age of both sexes consecutively assessed for&lt;br&gt;             clinical suspicion of OSA, defined as: snoring children with observed respiratory and&lt;br&gt;             / or apnea pauses and / or ventilatory effort during observed sleep, and who were&lt;br&gt;             asked for a sleep test&lt;br&gt;&lt;br&gt;          -  Written informed consent signed.&lt;br&gt;&lt;br&gt;        Exclusion Criteria:&lt;br&gt;&lt;br&gt;          -  Place of residence more than 100 km from the hospital&lt;br&gt;&lt;br&gt;          -  Psychophysical incapacity to perform the study at home&lt;br&gt;&lt;br&gt;          -  Severe, unstable or exacerbated cardio-vascular, cerebro-vascular or respiratory&lt;br&gt;             disease, that makes it impossible to carry out adequate studies&lt;br&gt;&lt;br&gt;          -  Children with chronic insomnia and / or depressive syndrome&lt;br&gt;&lt;br&gt;          -  Children with malformative syndromes, Down Syndrome and neuromuscular diseases&lt;br&gt;&lt;br&gt;          -  Complete or near complete nasal obstruction that prevents obtaining a quality signal&lt;br&gt;             with the HRP&lt;br&gt;&lt;br&gt;          -  History of surgery and / or previous Positive continuous pressure (CPAP) for OSA&lt;br&gt;</t>
  </si>
  <si>
    <t>Diagnostic validity of a Home Respiratory Polygraphy (HRP)</t>
  </si>
  <si>
    <t>Cost effectiveness analysis;Validation of the therapeutic decision;Validity of the determination of a protein sequence in urine in OSA;Pediatric Sleep Questionnaire.;BEARS Sleep screening;Quality of life (KINDLR);Children's sleep habits questionnaire (CSHQ);Anthropometric variables;Blood pressure</t>
  </si>
  <si>
    <t>Single Rescuer Ventilation Using a Bag Valve Mask With Integrated Internal Handle Versus Standard Bag Valve Mask in a Manikin Model: A Randomized Crossover Trial</t>
  </si>
  <si>
    <t>https://clinicaltrials.gov/show/NCT02792049</t>
  </si>
  <si>
    <t>Ventilation Using a Bag Valve Mask With Integrated Internal Handle</t>
  </si>
  <si>
    <t>NCT02792049</t>
  </si>
  <si>
    <t>C.2015.046e</t>
  </si>
  <si>
    <t>Michael D April, MD, DPhil;Michael D April, MD, DPhil;Michael D April, MD, DPhil;Michael D April, MD, DPhil</t>
  </si>
  <si>
    <t>Brooke Army Medical Center;Brooke Army Medical Center;Brooke Army Medical Center;Brooke Army Medical Center</t>
  </si>
  <si>
    <t>&lt;br&gt;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t>
  </si>
  <si>
    <t>Mean Received Tidal Volume;Mean Received Tidal Volume</t>
  </si>
  <si>
    <t>Modified Bag Valve Mask (BVM) Ease of Use;Modified Bag Valve Mask (BVM) Better Seal Formation;Modified Bag Valve Mask (BVM) Willingness to Use in Emergency Situation;Number of Participants Who Preferred the Modified Bag Valve Mask (BVM)</t>
  </si>
  <si>
    <t>https://clinicaltrials.gov/ct2/show/results/NCT02792049</t>
  </si>
  <si>
    <t>The Effect of High Dose of Vitamin C on the Clinical Outcome of Mechanically Ventilated Patients Following Sepsis in Intensive Care Unit</t>
  </si>
  <si>
    <t>Dietary Supplement: Vitamin C</t>
  </si>
  <si>
    <t>https://clinicaltrials.gov/show/NCT04029675</t>
  </si>
  <si>
    <t>High Dose of Vitamin C on Mechanically Ventilated Septic Patients in Intensive Care Unit</t>
  </si>
  <si>
    <t>NCT04029675</t>
  </si>
  <si>
    <t>Ventilator Associated Pneumonia ( VAP);Sepsis</t>
  </si>
  <si>
    <t>Faculty of Pharmacy_AinShamsU</t>
  </si>
  <si>
    <t>Sara M. Shahen, MD;Ibrahim E. Mamdoh, MD</t>
  </si>
  <si>
    <t>Ain Shams University;Ain Shams University</t>
  </si>
  <si>
    <t>&lt;br&gt;        Inclusion Criteria:&lt;br&gt;&lt;br&gt;          -  Male or Female&lt;br&gt;&lt;br&gt;          -  Age from age=18 years&lt;br&gt;&lt;br&gt;          -  Septic patient admitted to ICU and mechanically ventilated diagnosed by sepsis&lt;br&gt;             criteria proposed by the American College of Chest Physicians/Society of Critical Care&lt;br&gt;             Medicine&lt;br&gt;&lt;br&gt;          -  Expected to survive and remain in the ICU for at least 96 hours after study entry&lt;br&gt;&lt;br&gt;        Exclusion Criteria:&lt;br&gt;&lt;br&gt;          -  Age&lt;18 years&lt;br&gt;&lt;br&gt;          -  Pregnant females&lt;br&gt;&lt;br&gt;          -  Patients with history of aspiration before intubation&lt;br&gt;&lt;br&gt;          -  Respiratory distress syndrome&lt;br&gt;&lt;br&gt;          -  Ischemic reperfusion injury&lt;br&gt;&lt;br&gt;          -  Cancer as the cause of SIRS or sepsis&lt;br&gt;&lt;br&gt;          -  Chronic kidney diseases&lt;br&gt;&lt;br&gt;          -  Ongoing shock&lt;br&gt;&lt;br&gt;          -  Allergy from interventional drug on the study&lt;br&gt;</t>
  </si>
  <si>
    <t>The Incidence of Ventilator -Associated Pneumonia ( VAP);Plasma Vitamin C level after administration of study drug;change in SOFA score</t>
  </si>
  <si>
    <t>28 day Mortality rate;length of stay in intensive care unit;changes in Glutathione Peroxidase enzyme (GPX) activity;duration of vasopressor support;Ventilator-free days (28-days Cumulative )</t>
  </si>
  <si>
    <t>Prediction for Coma Recovery in ICU With Comaweb: a Validation Study</t>
  </si>
  <si>
    <t>Other: MRI sequence;Other: MRI</t>
  </si>
  <si>
    <t>https://clinicaltrials.gov/show/NCT03874208</t>
  </si>
  <si>
    <t>Prediction for Coma Recovery With Comaweb</t>
  </si>
  <si>
    <t>NCT03874208</t>
  </si>
  <si>
    <t>Brain Injury, Coma;Cardiac Arrest (CA);Traumatic Brain Injury (TBI);Aneurysmal Subarachnoid Hemorrhages (aSAH)</t>
  </si>
  <si>
    <t>January 15, 2020</t>
  </si>
  <si>
    <t>2018-A02190-55;D20180112</t>
  </si>
  <si>
    <t>Puybasset Louis, MD;Louis, MD;SMADJA Philippe, MD</t>
  </si>
  <si>
    <t>;louis.puybasset@aphp.fr;</t>
  </si>
  <si>
    <t>;1 42 16 33 85;</t>
  </si>
  <si>
    <t>&lt;br&gt;        Patient Inclusion criteria&lt;br&gt;&lt;br&gt;          1. Male or female subject of 18 years old or above&lt;br&gt;&lt;br&gt;          2. Affiliated to a social security system excluding Aide M√©dicale d'√âtat (AME)&lt;br&gt;&lt;br&gt;          3. Hospitalized in an intensive care unit and requiring mechanical ventilation after TBI,&lt;br&gt;             aSAH or CA&lt;br&gt;&lt;br&gt;          4. Absence of response to simple orders not explained by sedation alone at inclusion&lt;br&gt;&lt;br&gt;          5. Patient within 7 to 45 days after onset of TBI, aSAH or CA&lt;br&gt;&lt;br&gt;          6. Scheduled MRI within 5 days after inclusion&lt;br&gt;&lt;br&gt;          7. Written informed consent to participate in the study must be obtained proxy/legal&lt;br&gt;             representative.&lt;br&gt;&lt;br&gt;        Patient non-inclusion criteria&lt;br&gt;&lt;br&gt;          1. MRI unavailability between day 7 and day 45 after brain injury&lt;br&gt;&lt;br&gt;          2. Origin of coma other than CA, TBI or aSAH&lt;br&gt;&lt;br&gt;          3. Pre-existing serious brain disease prior to coma status&lt;br&gt;&lt;br&gt;          4. Contra-indication to perform MRI&lt;br&gt;&lt;br&gt;          5. Subject protected by the law (curatorship or tutorship)&lt;br&gt;&lt;br&gt;        Patient secondary exclusion criteria&lt;br&gt;&lt;br&gt;          1. Consciousness recovery before MRI exam&lt;br&gt;&lt;br&gt;          2. Contra-indication to perform MRI (appeared / discovered after inclusion)&lt;br&gt;&lt;br&gt;        Healthy controls Inclusion criteria&lt;br&gt;&lt;br&gt;          1. Male or female subject from 18 to 65 years&lt;br&gt;&lt;br&gt;          2. Affiliated to a social security system excluding Aide M√©dicale d'√âtat (AME).&lt;br&gt;&lt;br&gt;          3. No history of previous brain disease&lt;br&gt;&lt;br&gt;          4. No contra-indication to perform an MRI.&lt;br&gt;&lt;br&gt;          5. No pregnancy&lt;br&gt;&lt;br&gt;          6. Voluntarily agrees to participate by providing written informed consent&lt;br&gt;&lt;br&gt;        Healthy controls Non-Inclusion criteria&lt;br&gt;&lt;br&gt;        1. Subject protected by the law (curatorship or tutorship)&lt;br&gt;</t>
  </si>
  <si>
    <t>The unfavorable outcome</t>
  </si>
  <si>
    <t>Time-window-specific performances of the Comascore evaluation;Etiology-specific performances of the Comascore evaluation after cardiac arrest;Etiology-specific performances of the Comascore evaluation after traumatic brain injury;Etiology-specific performances of the Comascore evaluation after aneurysmal subarachnoid hemorrhages;Comparison between COMASCORE and OHCA score after cardiac arrest;Comparison between COMASCORE and IMPACT score after traumatic brain injury;Comparison between COMASCORE and WFNS score after aneurysmal subarachnoid hemorrhages</t>
  </si>
  <si>
    <t>&lt;br&gt;Product Name: Baloxavir marboxil&lt;br&gt;Product Code: RO7191686/F04&lt;br&gt;Pharmaceutical Form: Film-coated tablet&lt;br&gt;INN or Proposed INN: BALOXAVIR MARBOXIL&lt;br&gt;Current Sponsor code: RO7191686&lt;br&gt;Other descriptive name: S-033188&lt;br&gt;Concentration unit: mg milligram(s)&lt;br&gt;Concentration type: equal&lt;br&gt;Concentration number: 20-&lt;br&gt;Pharmaceutical form of the placebo: Film-coated tablet&lt;br&gt;Route of administration of the placebo: Oral use&lt;br&gt;&lt;br&gt;Product Name: Baloxavir marboxil&lt;br&gt;Product Code: RO7191686/F08&lt;br&gt;Pharmaceutical Form: Granules for oral suspension&lt;br&gt;INN or Proposed INN: BALOXAVIR MARBOXIL&lt;br&gt;Current Sponsor code: RO7191686&lt;br&gt;Other descriptive name: S-033188&lt;br&gt;Concentration unit: mg/ml milligram(s)/millilitre&lt;br&gt;Concentration type: equal&lt;br&gt;Concentration number: 2-&lt;br&gt;Pharmaceutical form of the placebo: Granules for oral suspension&lt;br&gt;Route of administration of the placebo: Oral use&lt;br&gt;&lt;br&gt;</t>
  </si>
  <si>
    <t>EUCTR2018-001416-30-DE</t>
  </si>
  <si>
    <t>Inclusion criteria: &lt;br&gt;-  Adult patients: Signed informed consent by any patient capable of giving consent, or, where the patient is not capable of giving consent, by his or her legal/authorized representative&lt;br&gt;-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Age &gt;= 12 years at the time of signing the Informed Consent Form/Assent Form&lt;br&gt;-  Ability to comply with the study protocol, in the investigator‚Äôs judgment&lt;br&gt;-  Patients who require hospitalization for severe influenza or acquire influenza during hospitalization, the severity of which requires an extension of hospitalization &lt;br&gt;-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The time interval between the onset of symptoms and randomization is within 96 hours&lt;br&gt;-  A score of &gt;= 4 based on the NEWS2&lt;br&gt;- Patients will require objective criteria of seriousness defined by at least one of the following criteria: &lt;br&gt;‚Ä¢ Requires ventilation or supplemental oxygen to support respiration&lt;br&gt;‚Ä¢ Has a complication related to influenza that requires hospitalization&lt;br&gt;-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method.&lt;br&gt;&lt;br&gt;Are the trial subjects under 18? yes&lt;br&gt;Number of subjects for this age range: 11&lt;br&gt;F.1.2 Adults (18-64 years) yes&lt;br&gt;F.1.2.1 Number of subjects for this age range 191&lt;br&gt;F.1.3 Elderly (&gt;=65 years) yes&lt;br&gt;F.1.3.1 Number of subjects for this age range 165&lt;br&gt;</t>
  </si>
  <si>
    <t>Exclusion criteria: &lt;br&gt;-  Patients who have received more than 48 hours of antiviral treatment for influenza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 Known hypersensitivity to baloxavir marboxil or the drug product excipients&lt;br&gt;</t>
  </si>
  <si>
    <t>Main Objective: To evaluate the clinical efficacy of baloxavir marboxil plus a standard-of-care (SOC) neuraminidase inhibitor (NAI) compared with matching placebo plus a SOC NAI based on time to clinical improvement;Primary end point(s): 1. Time to clinical improvement (defined as time to hospital discharge OR time to NEWS2 of less than or equal to 2 maintained for 24 hours);Timepoint(s) of evaluation of this end point: 1. Up to Day 35;Secondary Objective: To evaluate &lt;br&gt;‚Ä¢ the clinical efficacy of baloxavir marboxil plus a SOC NAI compared with matching placebo plus a SOC NAI based on Response rates of the 6-point ordinal scale at Day 7, time to clinical response,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the antiviral activity of baloxavir marboxil plus a SOC NAI compared with matching placebo plus a SOC NAI&lt;br&gt;‚Ä¢ the polymorphic and treatment-emergent amino acid substitutions in the PA, PB1, PB2, and NA genes and drug susceptibility in patients with evaluable virus&lt;br&gt;‚Ä¢ the safety of baloxavir marboxil plus a SOC NAI compared with matching placebo plus a SOC NAI in hospitalized patients with influenza&lt;br&gt;‚Ä¢ the single- and multiple dose pharmacokinetics of baloxavir&lt;br&gt;</t>
  </si>
  <si>
    <t>Secondary end point(s): Key secondary efficacy:&lt;br&gt;1. Response rates of the 6-point ordinal scale at Day 7&lt;br&gt;2. Time to clinical response based on temperature ranges, oxygen saturation, respiratory status, heart rate, and hospitalization Status&lt;br&gt;&lt;br&gt;Secondary efficacy:&lt;br&gt;3. Incidence of mechanical ventilation&lt;br&gt;4. Duration of mechanical ventilation&lt;br&gt;5. Incidence of Intensive Care Unit stay&lt;br&gt;6. Duration of Intensive Care Unit stay&lt;br&gt;7. Time to clinical failure&lt;br&gt;8. Time to hospital discharge &lt;br&gt;9. Incidence of post-treatment influenza-related complications&lt;br&gt;10. Mortality rate at Day 7 &lt;br&gt;11. Mortality rate at Day 28&lt;br&gt;12. Time to NEWS2 of &lt;= 2 maintained for 24 hours&lt;br&gt;&lt;br&gt;Virology&lt;br&gt;13. Time to cessation of viral shedding by virus titer&lt;br&gt;14. Time to cessation of viral shedding by RT-PCR&lt;br&gt;15. Change from baseline in influenza virus titer and in the amount of virus RNA (RT-PCR) at each time point&lt;br&gt;16. Proportion of patients with positive influenza virus titer and proportion of patients positive by RT-PCR at each time point&lt;br&gt;17. Area under the concentration-time curve (AUC), in virus titer and in the amount of virus RNA (RT PCR)&lt;br&gt;18. Polymorphic and treatment-emergent amino acid substitutions in the PA, PB1, PB2, and NA genes&lt;br&gt;19. Drug susceptibility in patients with evaluable virus&lt;br&gt;Safety&lt;br&gt;20. Compare the incidence and severity of adverse event (AE)s and serious AEs&lt;br&gt;21. Incidence of AEs leading to discontinuation&lt;br&gt;22. Proportion of patients with any post-treatment ALT and AST above baseline and &gt;3 √ó ULN, &gt;5 √ó ULN, &gt;10 √ó ULN&lt;br&gt;PK&lt;br&gt;23. Plasma concentrations of baloxavir (active metabolite) at specified timepoints&lt;br&gt;24. Baloxavir concentration at pre-dose and  at 24 hour after each dose of baloxavir marboxil (C24) (all patients)&lt;br&gt;25. Total drug exposure area under the curve (AUC), maximum plasma concentration (Cmax) and Half-life (t1/2) area under the concentration-time curve from time 0 to infinity (AUCinf) and cleareance at steady state (CL) of baloxavir (only for patients undergoing sequential PK sampling);Timepoint(s) of evaluation of this end point: 1. At Day 7&lt;br&gt;2-9. Up to Day 35&lt;br&gt;10. At Day 7&lt;br&gt;11. At Day 28&lt;br&gt;12-22. Up to Day 35&lt;br&gt;23-25. Up to Day 35&lt;br&gt;</t>
  </si>
  <si>
    <t>Comparing the efficacy of Intravenous Dexamethasone and Budesonide Nebulizer in Infants Respiratory Distress Syndrome</t>
  </si>
  <si>
    <t>Intervention 1: ?First group will undergo treatment with Intravenous Dexamethasone 0.15 mg/kg every 12 hours for 3 to 5 days. Intervention 2: The second group will undergo treatment with inhaler budesonide through jet nebulizer (200 micrograms daily) for 3 to 5 days.;Treatment - Drugs;Treatment - Drugs;?First group will undergo treatment with Intravenous Dexamethasone 0.15 mg/kg every 12 hours for 3 to 5 days;The second group will undergo treatment with inhaler budesonide through jet nebulizer (200 micrograms daily) for 3 to 5 days.</t>
  </si>
  <si>
    <t>http://en.irct.ir/trial/16030</t>
  </si>
  <si>
    <t>Comparison of Intravenous Dexamethasone and Budesonide Nebulizer in treatment of Respiratory Distress Syndrome</t>
  </si>
  <si>
    <t>IRCT2016101917413N20</t>
  </si>
  <si>
    <t>Department of Pediatrics, Head and Neck Surgery, Faculty of Medicine, Baqiyatallah University of Med</t>
  </si>
  <si>
    <t>Inclusion criteria: Inclusion criteria: birth weight between 1000-2500 gr;Gestational age of less than 36 weeks;Mechanical ventilation for at least two days;Oxygen saturation of more than 30% after extubation;PH&lt;7.2;PCO2&gt;55;PaO2&lt;50&lt;br&gt;Exclusion Criteria:Hemorrhagic lesions;Congenital Anomalies;Chromosomal Anomalies;early sepsis;death before 72 hours of age</t>
  </si>
  <si>
    <t>Comparison of the effectiveness of nasal continuous positive airway pressure (NCPAP) therapy with combination of High-Frequency Oscillations and NCPAP in treatment of respiratory distress syndrome in infants</t>
  </si>
  <si>
    <t>Intervention 1: Control group:Nasal continuous positive airway pressure (NCPAP) therapy   in neonates with RDS. Intervention 2: Intervention group:combination of High-Frequency Oscillations and NCPAP in treatment of respiratory distress syndrome in infants.</t>
  </si>
  <si>
    <t>http://en.irct.ir/trial/41121</t>
  </si>
  <si>
    <t>IRCT20180915041040N3</t>
  </si>
  <si>
    <t>Randomization: Randomized, Blinding: Single blinded, Placebo: Not used, Assignment: Parallel, Purpose: Treatment, Randomization description: The infants were randomly assigned to two groups using a computerized random number table  as NCPAP group and NCPAP+NHFVO group, Blinding description: Single blind Parents of neonates were kept unaware of groups their neonate was allocate to.</t>
  </si>
  <si>
    <t>Shahre-kord University of Medical Sciences</t>
  </si>
  <si>
    <t>Respiratory distress syndrome. &lt;br&gt;Respiratory distress syndrome of newborn;P22.0</t>
  </si>
  <si>
    <t>Roya Choupani</t>
  </si>
  <si>
    <t>dr.choopani@yahoo.com</t>
  </si>
  <si>
    <t>Shahr-kord University of Medical Sciences</t>
  </si>
  <si>
    <t>Inclusion criteria: infants less than 35 weeks old with RDS</t>
  </si>
  <si>
    <t>Exclusion criteria: Death of neonate&lt;br&gt;Chromosomal anomaly&lt;br&gt;Congenital heart defect&lt;br&gt;, IVH Grade 2 and above&lt;br&gt;severe anomalies</t>
  </si>
  <si>
    <t>Time of haspitalization. Timepoint: Discharge time. Method of measurement: Number day.</t>
  </si>
  <si>
    <t>Justification or reason for not sharing IPD is There are no information</t>
  </si>
  <si>
    <t>Ethics committee of Shahrekord University of Medical Sciences</t>
  </si>
  <si>
    <t>EUCTR2015-003895-65-NL</t>
  </si>
  <si>
    <t>Portugal;United States;United Arab Emirates;Slovakia;Spain;Russian Federation;Chile;Israel;Italy;Switzerland;France;Puerto Rico;Australia;Denmark;South Africa;Netherlands;Finland;Turkey;Austria;United Kingdom;Czech Republic;Hungary;Canada;Argentina;Poland;Belgium;Brazil;Romania;Bulgaria;Germany;New Zealand;Sweden</t>
  </si>
  <si>
    <t>DAL-301;NCT02525939</t>
  </si>
  <si>
    <t>Exclusion criteria: &lt;br&gt;                1.  Females who are pregnant (negative pregnancy test required for all women of child-bearing potential at Visit 2, Day 0) or breast-feeding &lt;br&gt;                2.  Women of childbearing potential (women who are not surgically sterile or postmenopausal defined as amenorrhea for &gt;12 months) who are not  using at least one method of contraception. &lt;br&gt;                3.  New York Heart Association (NYHA) Class III or IV heart failure &lt;br&gt;                4.  Last known hemoglobin &lt;10 g/dL &lt;br&gt;                5.  Index ACS event presumed due to uncontrolled hypertension &lt;br&gt;                6.  Systolic blood pressure (BP) &gt;180 mmHg and/or diastolic blood pressure &gt;110 mmHg by the time of randomization despite anti-hypertensive therapy&lt;br&gt;                7.  Last known serum triglyceride level &gt; 500 mg/dL (&gt; 5.65 mmol/L) as assessed within 6 months prior to randomization&lt;br&gt;                8.  Last known hemoglobin A1c (HbA1c) &gt;10% as assessed within 6 months prior to randomization&lt;br&gt;                9.  Subjects with clinically apparent liver disease, eg, jaundice, cholestasis, hepatic synthetic impairment, or active hepatitis &lt;br&gt;                10.  Last known ALT or AST level &gt; 3 times the upper limit of normal (ULN) or last known alkaline phosphatase level &gt; 2 times the ULN as assessed within 6 months prior to randomization (excluding index event)&lt;br&gt;                11.  History of persistent and unexplained creatine phosphokinase (CPK) levels &gt; 3 times the ULN as assessed within 6 months prior to randomization (excluding index event)&lt;br&gt;                12. Last known serum creatinine &gt; 2.2 mg/dL (195 ¬µmol/l) as assessed within 6 months prior to randomization &lt;br&gt;                13. Previous exposure to anacetrapib or evacetrapib or documented allergic reaction to any CETP inhibitor&lt;br&gt;                14. History of malignancy (except for curatively treated basal cell or squamous cell carcinoma of the skin) during the 1 year prior to the screening &lt;br&gt;                15. Any clinically significant medical condition that according to the investigator could interfere with the conduct of the study&lt;br&gt;                16. Subjects whose life expectancy is shorter than 3 years&lt;br&gt;                17. Presence of any last known laboratory value as evaluated prior to randomization that is considered by the investigator to potentially limit the patient‚Äôs successful participation in the study&lt;br&gt;                18. Current alcohol or drug abuse or history thereof within 2 years prior to screening that would likely interfere with compliance, based on investigator assessment&lt;br&gt;                19. Subjects who have received any investigational drug within 1 month of randomization, or who expect to participate in any other investigational drug or device study during the conduct of this trial &lt;br&gt;                20. Subjects unable or unwilling to comply with protocol requirements, or deemed by the investigator to be unfit for the study&lt;br&gt;                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</si>
  <si>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;Timepoint(s) of evaluation of this end point: At the time 582 primary CEC adjudicated events occur in the combined treatment groups.</t>
  </si>
  <si>
    <t>Hypothermia After Cardiac Arrest - Effects on Myocardial Function and Inflammatory Response.</t>
  </si>
  <si>
    <t>Procedure: Targeted temperature management;Procedure: Standard care, early treatment of fever</t>
  </si>
  <si>
    <t>https://clinicaltrials.gov/show/NCT03743584</t>
  </si>
  <si>
    <t>NCT03743584</t>
  </si>
  <si>
    <t>Out of Hospital Cardiac Arrest;Inflammatory Response;Ischemia Reperfusion Injury;Hypothermia</t>
  </si>
  <si>
    <t>2018/1057 C</t>
  </si>
  <si>
    <t>S√∏ren Pischke, MD, PhD;Simon Jakobsson, MD;Simon Jakobsson, MD</t>
  </si>
  <si>
    <t>;simjak@ous-hf.no;simjak@ous-hf.no</t>
  </si>
  <si>
    <t>;004740495963;+4723070000</t>
  </si>
  <si>
    <t>Oslo University Hospital, Oslo, Norway;</t>
  </si>
  <si>
    <t>&lt;br&gt;        Inclusion Criteria:&lt;br&gt;&lt;br&gt;          -  Included in the TTM2-trial and treated at the Intensive Care Unit at Rikshospitalet,&lt;br&gt;             Oslo&lt;br&gt;&lt;br&gt;          -  Out-of-hospital cardiac arrest of a presumed cardiac or unknown cause&lt;br&gt;&lt;br&gt;          -  Sustained ROSC - de?ned as 20 minutes with signs of circulation without the need for&lt;br&gt;             chest compressions.&lt;br&gt;&lt;br&gt;          -  Unconsciousness de?ned as not being able to obey verbal commands (FOUR-score motor&lt;br&gt;             response of &lt;4) and no verbal response to pain after sustained ROSC.&lt;br&gt;&lt;br&gt;          -  Eligible for intensive care without restrictions or limitations&lt;br&gt;&lt;br&gt;          -  Inclusion within 180 minutes of ROSC&lt;br&gt;&lt;br&gt;        Exclusion Criteria:&lt;br&gt;&lt;br&gt;          -  Not included in the TTM2-trial&lt;br&gt;&lt;br&gt;          -  Unwitnessed cardiac arrest with an initial rhythm of asystole&lt;br&gt;&lt;br&gt;          -  Temperature on admission &lt;30¬∞C.&lt;br&gt;&lt;br&gt;          -  On ECMO prior to ROSC&lt;br&gt;&lt;br&gt;          -  Obvious or suspected pregnancy&lt;br&gt;&lt;br&gt;          -  Intracranial bleeding&lt;br&gt;&lt;br&gt;          -  Severe chronic obstructive pulmonary disorder (COPD) with long-term home oxygen&lt;br&gt;             therapy&lt;br&gt;</t>
  </si>
  <si>
    <t>Change in wall motion score;Plasma concentration of inflammatory markers</t>
  </si>
  <si>
    <t>Association between inflammatory response and cardiac function</t>
  </si>
  <si>
    <t>Single Troponin Accelerated Triage of Chest Pain (STAT-Chest Pain) Study: Assessment of the safety and efficacy of an innovative pathway used to triage patients presenting to the Emergency Department with chest pain.</t>
  </si>
  <si>
    <t>The single troponin accelerated triage of chest pain study is a prospective cohort study with pre- and post-STAT pathway arms.&lt;br&gt;&lt;br&gt;We will implement a clinical pathway for assessment of patients with Suspected ACS‚Äù which will include a single troponin‚Äù arm for patients presenting more than 2 hours after the onset of their symptoms. This will be known as the STAT pathway.&lt;br&gt;&lt;br&gt;This study will aim to capture all patients presenting to Royal Perth Hospital Emergency Department with symptoms suggestive of ACS who are managed as part of the Suspected ACS‚Äù pathway. In the pre- arm, the Suspected ACS pathway will be the pathway recommended by the Australian National Heart Foundation. In the post-intervention arm, the Suspected ACS pathway will be a new pathway as described above - the STAT pathway.&lt;br&gt;The pre-STAT arm will run for approx 3 months. The post-STAT arm will run for approx 12 months.&lt;br&gt;&lt;br&gt;Initial contact with patients will be made by either an ED clinician, cardiology clinician, research nurse or ED nurse. The Suspected ACS Pathway‚Äù pathway incorporates early detailed clinical assessment in the RPH emergency department by an ED clinician, plus the following:&lt;br&gt;‚Ä¢Initial (0 hours) high sensitivity cardiac troponin I (hs cTnI) measurement&lt;br&gt;‚Ä¢Basic blood tests, including full blood count&lt;br&gt;‚Ä¢Chest X-ray and ECG&lt;br&gt;‚Ä¢Objective chest pain risk score (TIMI or HEART score)&lt;br&gt;‚Ä¢Objective assessment of the risk of pulmonary embolism&lt;br&gt;‚Ä¢Consideration (based on clinical assessment and basic tests) of other important conditions (e.g. aortic dissection, pneumothorax, pneumonia or GI pathology)&lt;br&gt;&lt;br&gt;Given the large numbers of patients expected (~10-15 patients a day) and the impracticalities of delivering an explicit consent across all 24 hours of the day in a busy tertiary emergency department, all participants will be consented as part of an opt-out consent process.&lt;br&gt;&lt;br&gt;After their initial assessment, patients will be managed according to the cli</t>
  </si>
  <si>
    <t>https://anzctr.org.au/ACTRN12618000797279.aspx</t>
  </si>
  <si>
    <t>ACTRN12618000797279</t>
  </si>
  <si>
    <t>Purpose: Treatment; Allocation: Non-randomised trial; Masking: Open (masking not used);Assignment: Other;Type of endpoint: Safety/efficacy;</t>
  </si>
  <si>
    <t>Department of Cardiology, Royal Perth Hospital</t>
  </si>
  <si>
    <t>Acute coronary syndrome;Chest pain;Myocardial ischaemia;Angina pectoris; &lt;br&gt;Acute coronary syndrome &lt;br&gt;Chest pain &lt;br&gt;Myocardial ischaemia &lt;br&gt;Angina pectoris;Cardiovascular - Coronary heart disease;Public Health - Health service research</t>
  </si>
  <si>
    <t>Department of Emergency Medicine, Royal Perth Hospital</t>
  </si>
  <si>
    <t>WA Department of Health</t>
  </si>
  <si>
    <t>Inclusion criteria: This study will aim to recruit all adult patients (&gt;18 years old), presenting to the Royal Perth Hospital Emergency Department with chest pain who are managed as part of the Suspected ACS pathway for the duration of the study.</t>
  </si>
  <si>
    <t>Exclusion criteria: ‚Ä¢&lt; 18 years old&lt;br&gt;‚Ä¢ST-elevation myocardial infarction (STEMI) diagnosed on, or prior to, arrival in ED&lt;br&gt;‚Ä¢Clear non-cardiac cause of chest pain / no indication for troponin measurement&lt;br&gt;‚Ä¢Need for hospital admission due for reasons apart from chest pain (e.g. other medical problems requiring admission and investigation)&lt;br&gt;‚Ä¢Patients with impaired capacity or unable to provide opt out consent &lt;br&gt;</t>
  </si>
  <si>
    <t>Primary efficacy outcome: The proportion of patients presenting with a suspected / possible NSTEACS who are discharged from ED in &lt; 3 hours. This data will be gathered from hospital admission records.&lt;br&gt;&lt;br&gt;[Patients discharged from ED in &lt; 3 hours from presentation to ED. Data will be collected retrospectively 24-72 hrs after the patient has been discharged.];Primary safety outcome: The percentage of patients who are discharged directly from the ED who suffer a major adverse cardiac event (defined as all cause death or acute MI), This data will be gathered by a 30 day follow up phone call and through data linkage with state-based data warehouses. [30 Days from initial hospital presentation.]</t>
  </si>
  <si>
    <t>The median duration of time spent in ED by all patients presenting with a suspected / possible NSTEACS (whether admitted to hospital or discharged directly from ED). This will be defined as the median length of time from presentation to RPH ED to discharge from RPH ED .&lt;br&gt;[Median time spent in ED from initial hospital presentation to discharge from ED. Data will be collected retrospectively 24-72 hrs after the patient has been discharged.];The median duration of time spent in ED by patients presenting with a suspected / possible NSTEACS who have hs-cTnI level &lt; upper limit normal. This will be defined as the median length of time from presentation to RPH ED to discharge from RPH ED for both patient groups.&lt;br&gt; [Median time spent in ED from initial hospital presentation to discharge from ED. Data will be collected retrospectively 24-72 hrs after the patient has been discharged.];Major adverse cardiac events (death or MI) at 1 year from initial hospital presentation. All cause death determined by linked data and MI defined using 3rd universal definition.&lt;br&gt;[1 year from initial hospital presentation];Composite outcome of ED presentations or hospital admissions for chest pain or any cause at 1 year from initial hospital presentation. Data for this outcome will be gathered through linkage to data held in government (department of health) databases.&lt;br&gt;[1 year from initial hospital presentation];Costs of the conventional and accelerated discharge protocol (at 30-days, 1 year and 2 years). During the index hospital stay data will be collected using a standardised data collection tool. The study nurse will collect data regarding in-patient investigation such as exercise stress testing, myocardial perfusion scanning, CT coronary angiography or conventional angiography. At 30 day and 1 year follow up patients will be asked about any subsequent investigations (which may be performed at other public hospitals or privately). They will also be asked about subsequent re-presentations to ED or admissions to hospital for cardiac symptoms. Again these data will be collected using a standardised questionnaire. Data linkage will also ensure that we are able to track resource usage (in-patient procedures, ED presentations and hospital admissions) during the subsequent 2 years following the index admission. [30 days, 1 year and 2 years from initial hospital presentation];The median duration of time spent in ED by patients presenting with a suspected / possible NSTEACS who are subsequently discharged without admission to hospital. This will be defined as the median length of time from presentation to RPH ED to discharge from RPH ED .[Median time spent in ED from initial hospital presentation to discharge from ED. Data will be collected retrospectively 24-72 hrs after the patient has been discharged.];The median duration of time spent in hospital by all patients presenting with a suspected / possible NSTEACS (whether admitted to hospital or discharged directly from ED). This will be defined as the median length of time from presentation to RPH ED to discharge from hospital .&lt;br&gt;[Data will be collected retrospectively 24-72 hrs after the patient has been discharged.];The median duration of time spent in ED by patients presenting with a suspected / possible NSTEACS who have hs-cTnI level &lt; 5ng/L. This will be defined as the median length of time from presentation to RPH ED to discharge from RPH ED.[Median time spent in ED from initial hospital presentation to discharge from ED. Data will be collected retrospectively 24-72 hrs after the patient has been discharged.]</t>
  </si>
  <si>
    <t>Royal Perth Hospital Human Research Ethics Committee</t>
  </si>
  <si>
    <t>A Randomized, Positive-controlled, Non-inferiority Phase III Clinical Trial of a Haemophilus Influenzae Type b (Hib) Conjugate Vaccine in Healthy Infants and Children</t>
  </si>
  <si>
    <t>Biological: Hib conjugate vaccine;Biological: Hib conjugate vaccine;Biological: Hib conjugate vaccine;Biological: Hib conjugate vaccine</t>
  </si>
  <si>
    <t>https://clinicaltrials.gov/show/NCT02692859</t>
  </si>
  <si>
    <t>A Phase III Clinical Trial of a Haemophilus Influenzae Type b (Hib) Conjugate Vaccine</t>
  </si>
  <si>
    <t>NCT02692859</t>
  </si>
  <si>
    <t>Haemophilus Influenza;Haemophilus Influenza;Haemophilus Influenza;Haemophilus Influenza</t>
  </si>
  <si>
    <t>PRO-201301</t>
  </si>
  <si>
    <t>Chengdu Olymvax Biopharmaceuticals Inc.</t>
  </si>
  <si>
    <t>&lt;br&gt;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      ;&lt;br&gt;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      ;&lt;br&gt;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      ;&lt;br&gt;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t>
  </si>
  <si>
    <t>Number of Participants With Solicited Adverse Reactions;Proportion of Vaccinees With Anti-polyribosylribitol Phosphate (PRP) Concentrations =1.0¬µg/ml;Number of Participants With Solicited Adverse Reactions;Proportion of Vaccinees With Anti-polyribosylribitol Phosphate (PRP) Concentrations =1.0¬µg/ml;Number of Participants With Solicited Adverse Reactions;Proportion of Vaccinees With Anti-polyribosylribitol Phosphate (PRP) Concentrations =1.0¬µg/ml</t>
  </si>
  <si>
    <t>Incidence of Unsolicited Adverse Reactions;Incidence of Serious Adverse Event (SAE) During the Whole Study Period;Proportion of Vaccinees With Anti-polyribosylribitol Phosphate (PRP) Concentrations =0.15¬µg/ml;the Anti-PRP Geometric Mean Concentrations (GMCs);the Anti-PRP Geometric Mean Fold Increase (GMFI)</t>
  </si>
  <si>
    <t>https://clinicaltrials.gov/ct2/show/results/NCT02692859</t>
  </si>
  <si>
    <t>Nonspecific IgE Potential in Nasal Discharge with Child Sleep Apnea for Diagnosing Allergic Rhinitis - Nonspecific IgE Potential in Nasal Discharge with Child Sleep Apnea for Diagnosing Allergic Rhinitis</t>
  </si>
  <si>
    <t>nonspecific IgE in nasal discharge</t>
  </si>
  <si>
    <t>https://upload.umin.ac.jp/cgi-open-bin/ctr_e/ctr_view.cgi?recptno=R000031566</t>
  </si>
  <si>
    <t>Nonspecific IgE Potential in Nasal Discharge with Child Sleep Apnea for Diagnosing Allergic Rhinitis</t>
  </si>
  <si>
    <t>JPRN-UMIN000027538</t>
  </si>
  <si>
    <t>Tottori University</t>
  </si>
  <si>
    <t>sleep apnea syndrome</t>
  </si>
  <si>
    <t>Yosuke</t>
  </si>
  <si>
    <t>Nakamura</t>
  </si>
  <si>
    <t>86 Nishi-cho, Yonago-city, Tottori</t>
  </si>
  <si>
    <t>yosuken@med.tottori-u.ac.jp</t>
  </si>
  <si>
    <t>0859-38-6627</t>
  </si>
  <si>
    <t>Faculty of Medicine, Tottori University Department of Otolaryngology, Head and Neck Surgery</t>
  </si>
  <si>
    <t>Hiromi</t>
  </si>
  <si>
    <t>Takeuchi</t>
  </si>
  <si>
    <t>oto3175@med.tottori-u.ac.jp</t>
  </si>
  <si>
    <t>Tottori university</t>
  </si>
  <si>
    <t>14years-old</t>
  </si>
  <si>
    <t>Exclusion criteria: 1. Person with serious case&amp;#39;s infections&lt;br&gt;2. The person who judged that a study doctor in attendance was unsuitable.</t>
  </si>
  <si>
    <t>Allerwatch</t>
  </si>
  <si>
    <t>toridai-chiken@med.tottori-u.ac.jp</t>
  </si>
  <si>
    <t>Faculty of Medicine, Tottori University</t>
  </si>
  <si>
    <t>0859-33-1111</t>
  </si>
  <si>
    <t>&lt;br&gt;                Product Name: Quadrivalent VLP Influenza Vaccine&lt;br&gt;                Pharmaceutical Form: Suspension for injection in pre-filled syringe&lt;br&gt;                INN or Proposed INN: Quadrivalent VLP Influenza Vaccine&lt;br&gt;                Other descriptive name: INFLUENZA VACCINE&lt;br&gt;                Concentration unit: ¬µg/ml microgram(s)/millilitre&lt;br&gt;                Concentration type: equal&lt;br&gt;                Concentration number: 60-&lt;br&gt;                Pharmaceutical form of the placebo: Solution for injection in pre-filled syringe&lt;br&gt;                Route of administration of the placebo: Intramuscular use&lt;br&gt;&lt;br&gt;</t>
  </si>
  <si>
    <t>EUCTR2017-001239-38-GB</t>
  </si>
  <si>
    <t>Controlled: yes                Randomised: yes                Open: no                Single blind: no                Double blind: no                Parallel group: yes                Cross over: no                Other: yes                Other trial design description: Observer blind                If controlled, specify comparator, Other Medicinial Product: no                Placebo: yes                Other: no                Number of treatment arms in the trial: 2</t>
  </si>
  <si>
    <t>Inclusion criteria: &lt;br&gt;                Subjects must meet all of the following inclusion criteria to be eligible for participation in this&lt;br&gt;                study:&lt;br&gt;                1. Subjects must be able to read, understand, and sign the informed consent form (ICF); complete study-related procedures; and communicate with the study staff at visits and by phone;&lt;br&gt;                2. Subject must have a body mass index (BMI) below 40 kg/m2;&lt;br&gt;                3. Subjects are considered by the Investigator to be reliable and likely to cooperate with the assessment procedures and be available for the duration of the study;&lt;br&gt;                4. Male and female subjects must be 18 to 64 (has not yet had his/her 65th birthday) years of age, inclusive, at the Screening/Vaccination visit (Visit 1);&lt;br&gt;                5. Subjects must be in good general health prior to study participation, with no clinically relevant abnormalities that could jeopardise subject safety or interfere with study assessments, as assessed by the Principal Investigator or sub-Investigator (there after referred as Investigator) and determined by medical history, physical examination, and vital signs;&lt;br&gt;                Note: Subjects with a pre-existing chronic disease will be allowed to participate if the disease is stable and, according to the Investigator‚Äôs judgment, the condition is unlikely to confound the results of the study or pose additional risk to the subject by participating in the study. Stable disease is generally defined as no new onset or exacerbation of pre-existing chronic disease three months prior to vaccination. Based on the Investigator‚Äôs judgment, a subject with more recent stabilisation of a disease could also be eligible.&lt;br&gt;                6. Female subjects must have a negative urine pregnancy test result at the Screening/Vaccination visit (Visit 1);&lt;br&gt;                7. Female subjects of childbearing potential must use an effective method of contraception for one month prior to vaccination and agree to continue employing adequate birth control measures for at least 60 days post-vaccination. Moreover, female subjects must have no plan to become pregnant for at least two months post-vaccination. Abstinent subjects should be asked what method(s) they would use should their circumstances change, and subjects without a well-defined plan should be excluded. The following relationship or methods of contraception are considered to be effective:&lt;br&gt;                - Hormonal contraceptives (e.g. injectable, topical [patch], or oestrogenic vaginal ring);&lt;br&gt;                - Intra-uterine device with or without hormonal release;&lt;br&gt;                - Male partner using a condom plus spermicide or sterilised partner (at least one year prior to vaccination);&lt;br&gt;                - Credible self-reported history of heterosexual abstinence until at least 60 days postvaccination;&lt;br&gt;                - Female partner;&lt;br&gt;                8. Non-childbearing females are defined as:&lt;br&gt;                - Surgically-sterile (defined as bilateral tubal ligation, hysterectomy or bilateral oophorectomy performed more than one month prior to vaccination); or&lt;br&gt;                - Post-menopausal (absence of menses for 24 consecutive months and age consistent with natural cessation of ovulation).&lt;br&gt;                Are the trial subjects under 18? no&lt;br&gt;                Number of subjects for this age range:&lt;br&gt;                F.1.2 Adults (18-64 years) yes&lt;br&gt;                F.1.2.1 Number of subjects for this age range 10000&lt;br&gt;</t>
  </si>
  <si>
    <t>Exclusion criteria: &lt;br&gt;                Subjects who meet any of the following criteria will be excluded from participating in this study:&lt;br&gt;                1. Any subject whose medical condition(s) is sufficiently severe that annual influenza vaccination would be routinely recommended in the jurisdiction of recruitment;&lt;br&gt;                2. According to the Investigator‚Äôs opinion, history of significant acute or chronic, uncontrolled medical or neuropsychiatric illness. ‚ÄòUncontrolled‚Äô is defined as:&lt;br&gt;                - Requiring a new medical or surgical treatment during the three months prior to study vaccine administration unless the criteria outlined in inclusion criterion no. 5 can be met (i.e. the Investigator can justify inclusion based upon the innocuous nature of medical/surgical events and/or treatments);&lt;br&gt;                -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 and is appropriately justified by the Investigator.&lt;br&gt;                3. Any medical or neuropsychiatric condition or any history of excessive alcohol use or drug abuse which, in the Investigator‚Äôs opinion, would render the subject unable to provide informed consent or unable to provide valid safety observations and reporting;&lt;br&gt;                4. Any autoimmune disease other than hypothyroidism on stable replacement therapy (including, but not limited to rheumatoid arthritis, systemic lupus erythematosus, Crohn‚Äôs disease, and inflammatory bowel disease) or any confirmed or suspected immunosuppressive condition or immunodeficiency including known or suspected human immunodeficiency virus (HIV), Hepatitis B or C infection, the presence of lymphoproliferative disease;&lt;br&gt;                5. History of chronic pulmonary (including asthma, bronchopulmonary dysplasia, and cystic fibrosis) or cardiovascular (except isolated hypertension), renal, hepatic, neurologic, haematologic (including anaemia and haemoglobinopathy), or metabolic disorders (including diabetes mellitus);&lt;br&gt;                6. Because this is a placebo-controlled study, any subjects in close contact with individuals considered to be at high risk for developing influenza-related complications (individuals considered at high risk for complications include adults and children who have chronic pulmonary or cardiovascular [except isolated hypertension], renal, hepatic, neurologic, haematologic, or metabolic disorders [including diabetes mellitus]);&lt;br&gt;                7. Administration or planned administration of any non-influenza vaccine within 30 days prior to randomisation up to blood sampling on Day 21. Immunisation on an emergency basis will be evaluated case-by-case by the Investigator;&lt;br&gt;                8. Administration of any adjuvanted or investigational influenza vaccine within one year prior to randomisation or planned administration prior to the completion of the study;&lt;br&gt;                9. Administration of any ‚Äòstandard‚Äô, non-adjuvanted influenza vaccine (e.g. live attenuated trivalent/quadrivalent inactivated influenza vaccine or split trivalent/quadrivalent inactivated influenza vaccine administered by intranasal, intradermal, or IM route) within six months prior to randomisation and up to completion of the study;&lt;br&gt;                10. Use of any investigational or non-re</t>
  </si>
  <si>
    <t>Main Objective: - To evaluate the efficacy, relative to placebo, of a single dose of the Quadrivalent VLP Influenza Vaccine given at a dose of 30 ¬µg/strain, against laboratory-confirmed influenza caused by vaccine-matched strains.;&lt;br&gt;                Primary end point(s): Efficacy:&lt;br&gt;                - Occurrences of laboratory-confirmed influenza illnesses (= 14 days post-vaccination) caused by influenza viral types/subtypes that are matched (and/or antigenically similar) to the strains covered in the vaccine formulation.&lt;br&gt;            ;Timepoint(s) of evaluation of this end point: = 14 days post-vaccination;&lt;br&gt;                Secondary Objective: Efficacy:&lt;br&gt;                To evaluate the efficacy, relative to placebo, of a single dose of the Quadrivalent VLP Influenza Vaccine given at a dose of 30 ¬µg/strain;&lt;br&gt;                - Against any laboratory-confirmed influenza strain;&lt;br&gt;                - Against laboratory-confirmed protocol-defined influenza-like illness (ILI) caused by vaccine-matched strains.&lt;br&gt;                - As measured by the incidence of subjects presenting with symptoms of protocol-defined ILI, regardless of laboratory results.&lt;br&gt;                Safety:&lt;br&gt;                - To assess the safety and tolerability, relative to placebo, of a single dose of the Quadrivalent VLP Influenza Vaccine given at a dose of 30 ¬µg/strain.&lt;br&gt;                Immunogenicity:&lt;br&gt;                - To assess, in a subset of 400 subjects, the immunogenicity of a single dose of Quadrivalent VLP Influenza Vaccine given at a dose of 30 ¬µg/strain, as measured by haemagglutination inhibition (HI) assay, microneutralisation (MN) assay, and single radial haemolysis (SRH) assay against homologous and heterologous (HI only) influenza strains.&lt;br&gt;</t>
  </si>
  <si>
    <t>&lt;br&gt;                Secondary end point(s): Efficacy:&lt;br&gt;                - Occurrences of laboratory-confirmed influenza illnesses (= 14 days post-vaccination) caused by any influenza viral types/subtypes (matched, mismatched, and un-typed);&lt;br&gt;                - Occurrences of laboratory-confirmed influenza (according to protocol defined ILI) illnesses (= 14 days post-vaccination) caused by influenza viral types/subtypes that are matched (and/or antigenically similar) to the strains covered in the vaccine formulation;&lt;br&gt;                - Occurrences of protocol-defined ILI = 14 days postvaccination (confirmed or not).&lt;br&gt;                Safety:&lt;br&gt;                - Percentage, intensity, and relationship to vaccination of immediate complaints (15 minutes post-vaccination);&lt;br&gt;                - Percentage, intensity, and relationship to vaccination of solicited local and systemic signs and symptoms (for seven days following study vaccine administration);&lt;br&gt;                - Percentage, intensity, and relationship of treatment emergent adverse events (TEAEs) for 21 days following study vaccine administration;&lt;br&gt;                - Occurrences of deaths, SAEs, AEs leading to withdrawal, and new onset of chronic disease's (NOCDs) up to the end of the surveillance period.&lt;br&gt;                Immunogenicity (subset of subjects):&lt;br&gt;                - Haemagglutination inhibition (HI) antibody response induced by the Quadrivalent VLP Influenza Vaccine against the homologous and heterologous influenza strains on Days 0 and 21 will be assessed in a subset of 400 subjects (300 who received the VLP vaccine and 100 who received the placebo). HI antibody titers will be analysed using the following parameters: geometric mean titers (GMT), seroconversion (SC) rate, seroprotection (SP) rate, and geometric mean fold rise (GMFR);&lt;br&gt;                - Microneutralisation (MN) antibody response induced by the Quadrivalent VLP Influenza Vaccine against the homologous influenza strains on Days 0 and 21, in a subset of subjects, will be analysed using the following parameters: GMT, SC rate, and GMFR;&lt;br&gt;                - Single radial haemolysis (SRH) antibody response induced by the Quadrivalent VLP Influenza Vaccine against the homologous strains on Days 0 and 21, will be analysed using the following parameters: geometric mean area (GMA), SC rate, SP rate, and GMFR.&lt;br&gt;            ;Timepoint(s) of evaluation of this end point: Various times as detailed in the protocol</t>
  </si>
  <si>
    <t>Early diagnosis and treatment of non-overt  disseminated intravascular coagulation  (DIC) among sepsis syndrome patients: a randomized controlled study</t>
  </si>
  <si>
    <t>;Treated for DIC in the non-overt stage;Treated for DIC if they developed overt DIC</t>
  </si>
  <si>
    <t>https://pactr.samrc.ac.za/TrialDisplay.aspx?TrialID=2433</t>
  </si>
  <si>
    <t>Early diagnosis and treatment of non-overt Disseminated Intravascular Coagulation in sepsis syndromes</t>
  </si>
  <si>
    <t>PACTR201708002433467</t>
  </si>
  <si>
    <t>,Randomised,Permuted block randomization (variable block size),Sealed opaque envelopes</t>
  </si>
  <si>
    <t>Pediatric Departement, Faculty of Medicine, Alexandria University</t>
  </si>
  <si>
    <t>&lt;br&gt;Circulatory System &lt;br&gt;Paediatrics &lt;br&gt;DIC in children with severe sepsis and septic shock;Circulatory System;Paediatrics;DIC in children with severe sepsis and septic shock</t>
  </si>
  <si>
    <t>002-01223106023</t>
  </si>
  <si>
    <t>Port Said St., ElShatby, Beside Bibliotheca of Alexandria</t>
  </si>
  <si>
    <t>profdrazzamoustafa@alexmed.edu.eg</t>
  </si>
  <si>
    <t>Inclusion criteria: All patients with severe sepsis or septic shock fulfilling the criteria according to the international guidelines.&lt;br&gt;</t>
  </si>
  <si>
    <t>Exclusion criteria: Patients with known bleeding disorders .&lt;br&gt;Patients with leukemia&lt;br&gt;</t>
  </si>
  <si>
    <t>Development of overt DIC;Shock reversal time;Survival</t>
  </si>
  <si>
    <t>Length of PICU stay;Development of complications</t>
  </si>
  <si>
    <t>Oct 29 2015 12:00AM</t>
  </si>
  <si>
    <t>IRB, Ethics Committee, Faculty of Medicine, Alexandria University</t>
  </si>
  <si>
    <t>Reaching for Equity in Sleep Apnea Treatment (REST): Pilot of Telephonic Health Coaching Intervention to Improve Adherence to Sleep Apnea Treatment</t>
  </si>
  <si>
    <t>https://clinicaltrials.gov/show/NCT04209985</t>
  </si>
  <si>
    <t>Reaching for Equity in Sleep Apnea Treatment (REST) Study</t>
  </si>
  <si>
    <t>NCT04209985</t>
  </si>
  <si>
    <t>19-27249</t>
  </si>
  <si>
    <t>Rachel Willard-Grace, MPH;George Su, MD;George Su, MD</t>
  </si>
  <si>
    <t>;George.Su@ucsf.edu;George.Su@ucsf.edu</t>
  </si>
  <si>
    <t>;628-206-8314;628-206-8314</t>
  </si>
  <si>
    <t>University of California, San Francisco;</t>
  </si>
  <si>
    <t>&lt;br&gt;        Inclusion Criteria:&lt;br&gt;&lt;br&gt;          -  English- or Spanish-speaking&lt;br&gt;&lt;br&gt;          -  At least 18 years of age&lt;br&gt;&lt;br&gt;          -  Had previously received a modem-enabled positive airway pressure device for the&lt;br&gt;             treatment of sleep apnea&lt;br&gt;&lt;br&gt;          -  Not currently meeting Medicare standards for adherence of at least 4 hours per night&lt;br&gt;             for at least 70% of the last 30 nights&lt;br&gt;&lt;br&gt;          -  Received care from the San Francisco General Hospital Sleep Clinic&lt;br&gt;&lt;br&gt;        Exclusion Criteria:&lt;br&gt;&lt;br&gt;          -  Not English- or Spanish-speaking&lt;br&gt;&lt;br&gt;          -  Younger than 18 years&lt;br&gt;&lt;br&gt;          -  Does not have phone number at which could be reached&lt;br&gt;</t>
  </si>
  <si>
    <t>Mean number of hours used on average over the last 30 days</t>
  </si>
  <si>
    <t>Proportion using device at any time in last 30 days;Patient-reported daytime sleepiness;Attitudes to PAP treatment;Confidence in using PAP therapy;Mean number of hours used on average over the last 30 days on nights that device was used;Mean proportion of last 30 days in which device used at least 4 hours/night</t>
  </si>
  <si>
    <t>Comparison of Techniques to Improve Oxygenation and Capnographic Detection During Sedative Gastrointestinal Endoscopy</t>
  </si>
  <si>
    <t>Device: Olympus standard bite block;Device: YX mandibular advancement bite block;Device: Optiflow High flow nasal cannula;Device: Olympus standard bite block;Device: YX mandibular advancement bite block;Device: Optiflow High flow nasal cannula;Device: Olympus standard bite block;Device: YX mandibular advancement bite block;Device: Optiflow High flow nasal cannula;Device: Olympus standard bite block;Device: YX mandibular advancement bite block;Device: Optiflow High flow nasal cannula</t>
  </si>
  <si>
    <t>https://clinicaltrials.gov/show/NCT03138850</t>
  </si>
  <si>
    <t>Improve Oxygenation and Capnographic Detection During Sedative EGD</t>
  </si>
  <si>
    <t>NCT03138850</t>
  </si>
  <si>
    <t>Taipei Veterans General Hospital, Taiwan</t>
  </si>
  <si>
    <t>Upper Airway Obstruction;Apnea, Obstructive;Upper Airway Obstruction;Apnea, Obstructive;Upper Airway Obstruction;Apnea, Obstructive;Upper Airway Obstruction;Apnea, Obstructive</t>
  </si>
  <si>
    <t>May 3, 2017</t>
  </si>
  <si>
    <t>2017-03-003B</t>
  </si>
  <si>
    <t>Wei-Nung Teng, MD;Wei-Nung Teng, MD;Wei-Nung Teng, MD;Wei-Nung Teng, MD;Wei-Nung Teng, MD</t>
  </si>
  <si>
    <t>Taipei Veterans General Hospital, Taiwan;Taipei Veterans General Hospital, Taiwan;Taipei Veterans General Hospital, Taiwan;Taipei Veterans General Hospital, Taiwan;Taipei Veterans General Hospital, Taiwan</t>
  </si>
  <si>
    <t>&lt;br&gt;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      ;&lt;br&gt;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      ;&lt;br&gt;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      ;&lt;br&gt;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t>
  </si>
  <si>
    <t>Area under the curve of 95% oxygen desaturation (AUCdesat);Area under the curve of 95% oxygen desaturation (AUCdesat);Area under the curve of 95% oxygen desaturation (AUCdesat)</t>
  </si>
  <si>
    <t>Number of rescue interventions;Number of apnea episodes;Number of partial airway obstruction episodes;Number of total airway obstruction episodes</t>
  </si>
  <si>
    <t>EUCTR2016-004009-15-LV</t>
  </si>
  <si>
    <t>Serbia;Belarus;United States;Estonia;Thailand;Spain;Ukraine;Russian Federation;Israel;Italy;France;Malaysia;Australia;Peru;South Africa;Latvia;Korea, Republic of;Turkey;Lithuania;United Kingdom;Mexico;Canada;Belgium;Singapore;Romania;Bulgaria;Georgia;New Zealand</t>
  </si>
  <si>
    <t>Influenza A infection in hospitalized patients who need supplemental oxygen &lt;br&gt;MedDRA version: 20.0Level: LLTClassification code 10022002Term: Influenza A virus infectionSystem Organ Class:  100000015765;Therapeutic area: Diseases [C] - Virus Diseases [C02]</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</si>
  <si>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Requirement for oxygen support including any positive pressure ventilation (PPV).&lt;br&gt;5.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authorized representative is able to understand the purpose and risks of the study and willing to give voluntary written informed consent.&lt;br&gt;Are the trial subjects under 18? no&lt;br&gt;Number of subjects for this age range: &lt;br&gt;F.1.2 Adults (18-64 years) yes&lt;br&gt;F.1.2.1 Number of subjects for this age range 200&lt;br&gt;F.1.3 Elderly (&gt;=65 years) yes&lt;br&gt;F.1.3.1 Number of subjects for this age range 190&lt;br&gt;</t>
  </si>
  <si>
    <t>Main Objective: The primary efficacy objective is to evaluate the effect of 2 dose levels of VIS410 + oseltamivir on the time to normalization of respiratory function compared to oseltamivir alone.&lt;br&gt;The primary safety objective is to evaluate safety and tolerability of 2 dose levels of a single intravenous (IV) dose of VIS410 when administered in combination with oseltamivir in hospitalized subjects with influenza A infection;Secondary Objective: ‚Ä¢ Evaluate the effect of VIS410 + oseltamivir vs oseltamivir alone on the following endpoints:&lt;br&gt;? Viral load in upper respiratory samples&lt;br&gt;? Time to clinical response&lt;br&gt;? Time to cessation of ventilator support&lt;br&gt;? Time to resumption of normal activities&lt;br&gt;? All-cause and attributable 14- and 28-day mortality&lt;br&gt;? Healthcare resource utilization&lt;br&gt;? Time to alleviation of clinical symptoms of influenza in subset of subjects able to complete the FluPRO Questionnaire at baseline and post-dose&lt;br&gt;? Proportion of subjects with new documented bacterial pneumonia/superinfection&lt;br&gt;? Proportion of subjects with influenza-related complications&lt;br&gt;‚Ä¢ Pharmacokinetics of VIS410 in serum&lt;br&gt;‚Ä¢ Immunogenicity of VIS410&lt;br&gt;‚Ä¢ Emergence of resistance to VIS410 and oseltamivir;Primary end point(s): The primary efficacy endpoint is the time to cessation of oxygen (O2) support resulting in stable oxygen saturation (SpO2) by pulse oximetry. Stable SpO2 is defined as two consecutive SpO2 values of &gt; 92% on room air that are at least 8 hours apart.&lt;br&gt;The primary safety endpoint is the proportion of subjects with AEs and 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</si>
  <si>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 treatment groups in the following endpoints:&lt;br&gt;‚Ä¢ Peak viral load, viral AUC, duration of viral shedding, and time to resolution of viral load from nasopharyngeal swabs by TCID50 and qRT-PCR&lt;br&gt;‚Ä¢ Time to clinical response defined as resolution of at least 4 of 5 vital signs&lt;br&gt;? Afebrile with core temperature = 37.8¬∞C, without use of antipyretics (oral &lt;  37.2¬∞C)&lt;br&gt;? Oxygen saturation = 95% on room air without support or a return to pre-infection status, if pre-infection status was &lt; 95%&lt;br&gt;? Pulse rate = 100/min&lt;br&gt;? Systolic blood pressure  = 90 mm/Hg, without vasopressor use&lt;br&gt;? Respiratory rate = 24 beats per minute&lt;br&gt;‚Ä¢ Total number of days on ventilation&lt;br&gt;‚Ä¢ Number of days to resumption of usual activities&lt;br&gt;‚Ä¢ All-cause and attributable mortality rates at Day 14 and 28&lt;br&gt;‚Ä¢ Total number of days in hospital and/or intensive care unit (ICU) from admission to discharge and rate of rehospitalization due to influenza A relapse/complication&lt;br&gt;‚Ä¢ The incidence, severity, and duration of signs and symptoms of influenza-like illness as assessed by the FluPRO Questionnaire (see Appendix 14.1)&lt;br&gt;‚Ä¢ The percentage of subjects with new bacterial 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 of VIS410 and oseltamivir-resistant viruses;Timepoint(s) of evaluation of this end point: The endpoints can be evaluated by hospital staff at any time while the patient is hospitalized or during patient visit in case of a discharged patient.</t>
  </si>
  <si>
    <t>Advanced REperfusion STrategies for Refractory Cardiac Arrest (The ARREST Trial)</t>
  </si>
  <si>
    <t>Device: Early Extracorporeal Membrane Oxygenation (ECMO) Facilitated Resuscitation;Device: Standard Advanced Cardiac Life Support (ACLS) Resuscitation</t>
  </si>
  <si>
    <t>https://clinicaltrials.gov/show/NCT03880565</t>
  </si>
  <si>
    <t>Advanced Reperfusion Strategies for Refractory Cardiac Arrest</t>
  </si>
  <si>
    <t>NCT03880565</t>
  </si>
  <si>
    <t>Cardiac Arrest;Extracorporeal Membrane Oxygenation Complication;Ventricular Fibrillation;Pulseless Ventricular Tachycardia;Out-Of-Hospital Cardiac Arrest</t>
  </si>
  <si>
    <t>August 9, 2019</t>
  </si>
  <si>
    <t>CV-2018-27226</t>
  </si>
  <si>
    <t>University of Minnesota;University of Minnesota</t>
  </si>
  <si>
    <t>&lt;br&gt;        Inclusion Criteria:&lt;br&gt;&lt;br&gt;          -  Adults (presumed or known to be aged 18-75 years, inclusive),&lt;br&gt;&lt;br&gt;          -  An initial documented OHCA rhythm of VF/VT,&lt;br&gt;&lt;br&gt;          -  No ROSC following 3 defibrillation shocks,&lt;br&gt;&lt;br&gt;          -  Body morphology able to accommodate a Lund University Cardiac Arrest System (LUCAS‚Ñ¢)&lt;br&gt;             automated CPR device, and&lt;br&gt;&lt;br&gt;          -  Estimated transfer time from the scene to the ED or CCL of &lt; 30 minutes.&lt;br&gt;&lt;br&gt;        Exclusion Criteria:&lt;br&gt;&lt;br&gt;          -  Age &lt; 18 years old or &gt; 75 years old;&lt;br&gt;&lt;br&gt;          -  Non-shockable initial OHCA rhythm (pulseless electrical activity [PEA] or asystole);&lt;br&gt;&lt;br&gt;          -  Valid do-not-attempt-resuscitation orders (DNAR);&lt;br&gt;&lt;br&gt;          -  Blunt, penetrating, or burn-related injury, drowning, electrocution or known overdose;&lt;br&gt;&lt;br&gt;          -  Known prisoners;&lt;br&gt;&lt;br&gt;          -  Known pregnancy;&lt;br&gt;&lt;br&gt;          -  Nursing home residents;&lt;br&gt;&lt;br&gt;          -  Unavailability of the cardiac catheterization laboratory.&lt;br&gt;&lt;br&gt;          -  Severe concomitant illness that drastically shortens life expectancy or increases risk&lt;br&gt;             of the procedure;&lt;br&gt;&lt;br&gt;          -  Absolute contraindications to emergent coronary angiography including known&lt;br&gt;             anaphylactic reaction to angiographic contrast media and/or active gastrointestinal or&lt;br&gt;             internal bleeding&lt;br&gt;</t>
  </si>
  <si>
    <t>Survival to hospital discharge with modified Rankin Scale Score (mRS) = 3 along with functional status (Cerebral Performance Category [CPC]);Treatment cost</t>
  </si>
  <si>
    <t>Effect of continuous positive airway pressure on airway inflammation and oxidative stress in patients with obstructive sleep apnea</t>
  </si>
  <si>
    <t>http://www.clinicaltrials.in.th/index.php?tp=regtrials&amp;menu=trialsearch&amp;smenu=fulltext&amp;task=search&amp;task2=view1&amp;id=1821</t>
  </si>
  <si>
    <t>Effects of continuous positive airway pressure on cardiac autonomic control, airway inflammation and oxidative stress in Thai patients with obstructive sleep apnea</t>
  </si>
  <si>
    <t>TCTR20160413001</t>
  </si>
  <si>
    <t>Faculty of Medicine, Khon Kaen University</t>
  </si>
  <si>
    <t>Obstructive sleep apnea &lt;br&gt;Airway inflammation;Airway inflammation</t>
  </si>
  <si>
    <t>Khon Kaen Khon Kaen 40002</t>
  </si>
  <si>
    <t>Khrisanapant@yahoo.com</t>
  </si>
  <si>
    <t>Inclusion criteria: Twenty-four patients whose age was between 30 to 70 years old volunteered to participate in the study. Patients were treated with CPAP while sleeping at night for at least five hours per night for at least five days per week for three consecutive months. Patients were diagnosed with OSA by medical specialists using polysomnography (PSG) within the month preceding the start of the study. Patients included in this study had an arousal index (AI) of at least 15/h and no history of cardiovascular disease (e.g. coronary heart disease and myocardial infarction).</t>
  </si>
  <si>
    <t>Exclusion criteria: Patients with a history of autoimmune conditions or symptoms of respiratory tract infection in the six weeks prior to the study, history of sleep apnea treatment with CPAP or oral devices, tracheostomy, or use of oxygen therapy at home were excluded. Study subjects with history of other diseases associated with high FeNO (e.g. viral respiratory tract infections, systemic lupus erythematosis, liver cirrhosis, acute lung allograft rejection, and post-transplant bronchiolitis obliterans) or history of other diseases associated with low FeNO (i.e. cystic fibrosis, HIV infection and pulmonary hypertension) were excluded as well.</t>
  </si>
  <si>
    <t>airway inflammation [Timeframe 06/10/2014 to 26/10/2015 FeNO]</t>
  </si>
  <si>
    <t>Oxidative stress [Timeframe 06/10/2014 to 26/10/2015 MDA]</t>
  </si>
  <si>
    <t>Evolution of Oxidative Stress in Coronary Patients With Moderate Sleep Apnea Syndrome After Treatment With Continuous Positive Airway Pressure</t>
  </si>
  <si>
    <t>Device: Continuous positive airway pressure;Device: Sham-continuous positive airway pressure;Device: Continuous positive airway pressure;Device: Sham-continuous positive airway pressure;Device: Continuous positive airway pressure;Device: Sham-continuous positive airway pressure;Device: Continuous positive airway pressure;Device: Sham-continuous positive airway pressure</t>
  </si>
  <si>
    <t>https://clinicaltrials.gov/show/NCT02893865</t>
  </si>
  <si>
    <t>NCT02893865</t>
  </si>
  <si>
    <t>Sleep Apnea Syndrome;Coronary Artery Disease;Sleep Apnea Syndrome;Coronary Artery Disease;Sleep Apnea Syndrome;Coronary Artery Disease;Sleep Apnea Syndrome;Coronary Artery Disease</t>
  </si>
  <si>
    <t>UF 9542</t>
  </si>
  <si>
    <t>Fran√ßois Bughin, MD;Fran√ßois Bughin, MD;Fran√ßois Bughin, MD;Fran√ßois Bughin, MD;Fran√ßois Bughin, MD;Fran√ßois Bughin, MD;Fran√ßois Bughin, MD;Fran√ßois Bughin, MD;Fran√ßois Bughin, MD;Fran√ßois Bughin, MD</t>
  </si>
  <si>
    <t>f-bughin@chu-montpellier.fr;f-bughin@chu-montpellier.fr;f-bughin@chu-montpellier.fr;f-bughin@chu-montpellier.fr;f-bughin@chu-montpellier.fr;f-bughin@chu-montpellier.fr;f-bughin@chu-montpellier.fr;f-bughin@chu-montpellier.fr;f-bughin@chu-montpellier.fr;f-bughin@chu-montpellier.fr</t>
  </si>
  <si>
    <t>0033467338284;0033467338284;0033467338284;0033467338284;0033467338284;0033467338284;0033467338284;0033467338284;0033467338284;0033467338284</t>
  </si>
  <si>
    <t>&lt;br&gt;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      ;&lt;br&gt;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      ;&lt;br&gt;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      ;&lt;br&gt;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t>
  </si>
  <si>
    <t>Percentage change of serum GSH/GSSG ratio;Percentage change of serum GSH/GSSG ratio;Percentage change of serum GSH/GSSG ratio</t>
  </si>
  <si>
    <t>Change, after 3 months, of the SOD (parameter of serum oxidative stress level);Change, after 3 months, of the catalase (parameters of serum oxidative stress level);Change, after 3 months, of the Vit C and E (parameters of serum oxidative stress level);Change, after 3 months, of the isoprostanes (parameter of serum oxidative stress level);Change, after 3 months, of the 8OHDG (other parameters of serum oxidative stress level);Change, after 3 months, of the GPX (parameter of serum oxidative stress level);Change, after 3 months, of the inflammation parameters: IL6, IL8, TNF a (blood test);Change, after 3 months, of the urinary catecholamines by urine test;Change, after 3 months, of the MIBG scintigraphy;Change, after 3 months, of the endothelial function (endoPat);Change, after 3 months, of the blood pressure;Change, after 3 months, of the quality of life by the SF 36 questionnaire;Change, after 3 months, of the quality of sleep by PSQI questionnaire;Change, after 3 months, of the sleepiness by the Epworth scale;Change, after 3 months, of the physical activity by the Voorips questionnaire</t>
  </si>
  <si>
    <t>The effect of postoperative analgesia for post operative oxygenation in patients with interstitial pneumonia undergoing surgical biopasy - The effect of postoperative analgesia for post operative oxygenation in patients with interstitial pneumonia undergoing surgical biopasy</t>
  </si>
  <si>
    <t>Epidural anesthesia with continuous infusion of 0.2% ropivacaine.&lt;br&gt;Intra operative sigle shot 0.375% ropivacaine as intercostal nerve block and postoperative continuous intravenous infusion of fentanyl.</t>
  </si>
  <si>
    <t>https://upload.umin.ac.jp/cgi-open-bin/ctr_e/ctr_view.cgi?recptno=R000040623</t>
  </si>
  <si>
    <t>The effect of postoperative analgesia for post operative oxygenation in patients with interstitial pneumonia undergoing surgical biopasy</t>
  </si>
  <si>
    <t>JPRN-UMIN000035661</t>
  </si>
  <si>
    <t>Inetrstitial Pneumonia</t>
  </si>
  <si>
    <t>Natsuhiro Yamamoto</t>
  </si>
  <si>
    <t>3-9, Fukuura, Kanazawa-ku Yokohama-shi, Kanagawa, Japan</t>
  </si>
  <si>
    <t>natsuyamamo@gmail.com</t>
  </si>
  <si>
    <t>045-787-2918</t>
  </si>
  <si>
    <t>Yokohama City University Department of Anesthesiology</t>
  </si>
  <si>
    <t>Masahiro Gamo</t>
  </si>
  <si>
    <t>6-16-1, Tomiokahigashi, Kanazawa-ku Yokohama-shi, Kanagawa, Japan</t>
  </si>
  <si>
    <t>gamou@kanagawa-junko.jp</t>
  </si>
  <si>
    <t>045-701-9581</t>
  </si>
  <si>
    <t>Kanagawa Cardiovascular and Respiratory Center Department of Anesthesiology</t>
  </si>
  <si>
    <t>Exclusion criteria: Exclusion criteria:1) Patients who have contraindications to epidural anesthesia, 2) Patients underwent home oxygen therapy before the operation, 3) Patients who admit to ICU under tracheal intubation and mechanical ventilation.</t>
  </si>
  <si>
    <t>The rate of oxygen independent patients in each analgesia group.</t>
  </si>
  <si>
    <t>Screening of Obstructive Sleep Apnea Syndrome in Patients With Resistant Systemic Arterial Hypertension: Pilot Study</t>
  </si>
  <si>
    <t>Device: type IV portable monitoring (Somnocheck micro Weinmann);Device: type IV portable monitoring (Somnocheck micro Weinmann);Device: type IV portable monitoring (Somnocheck micro Weinmann);Device: type IV portable monitoring (Somnocheck micro Weinmann)</t>
  </si>
  <si>
    <t>https://clinicaltrials.gov/show/NCT03257488</t>
  </si>
  <si>
    <t>NCT03257488</t>
  </si>
  <si>
    <t>Allocation: Randomized. Intervention model: Crossover Assignment. Primary purpose: Diagnostic. Masking: Single (Outcomes Assessor).</t>
  </si>
  <si>
    <t>Sleep Apnea, Obstructive;Resistant Hypertension;Sleep Apnea, Obstructive;Resistant Hypertension;Sleep Apnea, Obstructive;Resistant Hypertension;Sleep Apnea, Obstructive;Resistant Hypertension</t>
  </si>
  <si>
    <t>163/2014/O/Disp</t>
  </si>
  <si>
    <t>Francesco Tavalazzi, Medical;Francesco Tavalazzi, medical;Francesco Tavalazzi, Medical;Francesco Tavalazzi, medical;Francesco Tavalazzi, Medical;Francesco Tavalazzi, medical;Francesco Tavalazzi, Medical;Francesco Tavalazzi, medical;Francesco Tavalazzi, Medical;Francesco Tavalazzi, medical</t>
  </si>
  <si>
    <t>francesco.tavalazzi@aosp.bo.it;francesco.tavalazzi@aosp.bo.it;francesco.tavalazzi@aosp.bo.it;francesco.tavalazzi@aosp.bo.it;francesco.tavalazzi@aosp.bo.it;francesco.tavalazzi@aosp.bo.it;francesco.tavalazzi@aosp.bo.it;francesco.tavalazzi@aosp.bo.it;francesco.tavalazzi@aosp.bo.it;francesco.tavalazzi@aosp.bo.it</t>
  </si>
  <si>
    <t>+390512143253;+300512143252;+390512143253;+300512143252;+390512143253;+300512143252;+390512143253;+300512143252;+390512143253;+300512143252</t>
  </si>
  <si>
    <t>&lt;br&gt;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      ;&lt;br&gt;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      ;&lt;br&gt;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      ;&lt;br&gt;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t>
  </si>
  <si>
    <t>Apnea hypopnea index (AHI) differences between screening device and the traditional diagnostic one.;Apnea hypopnea index (AHI) differences between screening device and the traditional diagnostic one.;Apnea hypopnea index (AHI) differences between screening device and the traditional diagnostic one.</t>
  </si>
  <si>
    <t>Number of Participants with cardiovascular abnormalities 1;Number of Participants with cardiovascular abnormalities 2</t>
  </si>
  <si>
    <t>Automated Oxygen Delivery by O2matic to Patients Admitted With an Exacerbation in COPD</t>
  </si>
  <si>
    <t>https://clinicaltrials.gov/show/NCT03464695</t>
  </si>
  <si>
    <t>NCT03464695</t>
  </si>
  <si>
    <t>COPD Exacerbation;Hypoxia;Hyperoxia;Respiratory Failure;Respiratory Insufficiency;Copd Exacerbation Acute</t>
  </si>
  <si>
    <t>O2MATIC-COPD</t>
  </si>
  <si>
    <t>Manchester University Hospital;Hvidovre University Hospital, Copenhagen</t>
  </si>
  <si>
    <t>&lt;br&gt;        Inclusion Criteria:&lt;br&gt;&lt;br&gt;          -  COPD verified by FEV1/FVC &lt; 0,70&lt;br&gt;&lt;br&gt;          -  Admission due to exacerbation in COPD&lt;br&gt;&lt;br&gt;          -  COPD exacerbation and pneumonia can be included&lt;br&gt;&lt;br&gt;          -  Duration of admission &gt; 48 hours&lt;br&gt;&lt;br&gt;          -  Need for oxygen supplementation at inclusion (SpO2 &lt;= 88 % without O2 suppl.)&lt;br&gt;&lt;br&gt;          -  Cognitively able to participate in the study&lt;br&gt;&lt;br&gt;          -  Willing to participate and give informed consent.&lt;br&gt;&lt;br&gt;        Exclusion Criteria:&lt;br&gt;&lt;br&gt;          -  Need or anticipated need for mechanical ventilation (except intermittent CPAP)&lt;br&gt;&lt;br&gt;          -  Major co-morbidities (cancer, heart disease, thromboembolic disease, uncontrolled&lt;br&gt;             diabetes)&lt;br&gt;&lt;br&gt;          -  Asthma or other respiratory condition requiring higher SpO2 than normal for COPD-&lt;br&gt;             patients&lt;br&gt;&lt;br&gt;          -  Pregnancy&lt;br&gt;&lt;br&gt;          -  Acute thromboembolic disease (&lt; 2 weeks)&lt;br&gt;&lt;br&gt;          -  Cognitive barriers for participation&lt;br&gt;</t>
  </si>
  <si>
    <t>Time within SpO2-interval</t>
  </si>
  <si>
    <t>Time with severe hypoxia;Time with hypoxia;Time with hyperoxia</t>
  </si>
  <si>
    <t>Oral muscle function therapy is done four times a day for 2 months.</t>
  </si>
  <si>
    <t>https://upload.umin.ac.jp/cgi-open-bin/ctr_e/ctr_view.cgi?recptno=R000038263</t>
  </si>
  <si>
    <t>Efficacy of oral muscle function therapy for patients with sleep apnea</t>
  </si>
  <si>
    <t>JPRN-UMIN000033572</t>
  </si>
  <si>
    <t>Inclusion criteria: 1. Age: patients aged 20 years or older at the time of acquiring consent&lt;br&gt;2. Gender: Male and female&lt;br&gt;3. cases in which oral devices can not be created&lt;br&gt;4. Patients who are not allowed to improve AHI in oral devices&lt;br&gt;5. Patients who can not obtain adherence of intra-oral devices</t>
  </si>
  <si>
    <t>Exclusion criteria: 1. Patients who can not continue oral muscle function therapy&lt;br&gt;2. Patients who participated in other clinical studies within 4 months before registration&lt;br&gt;3. Patients who are deemed inappropriate as research subjects by the research director</t>
  </si>
  <si>
    <t>Apnea hypopnea index improvement ratio (%)</t>
  </si>
  <si>
    <t>Effects of Levosimendan on Cellular Metabolic Alterations in Patients With Septic Shock: A Randomised Controlled Study</t>
  </si>
  <si>
    <t>Device: Microdialysis Probe (Muscle microdialysis);Drug: Dobutamine;Drug: Levosimendan</t>
  </si>
  <si>
    <t>https://clinicaltrials.gov/show/NCT02963454</t>
  </si>
  <si>
    <t>Effects of Levosimendan on Cellular Metabolic Alterations in Patients With Septic Shock</t>
  </si>
  <si>
    <t>NCT02963454</t>
  </si>
  <si>
    <t>LEVO02</t>
  </si>
  <si>
    <t>mustapha ferhjani;zied hajjej;zied hajjej</t>
  </si>
  <si>
    <t>;hajjej_zied@hotmail.com;hajjej_zied@hotmail.com</t>
  </si>
  <si>
    <t>;20358907;20358907</t>
  </si>
  <si>
    <t>&lt;br&gt;        Inclusion Criteria:&lt;br&gt;&lt;br&gt;          -  patients who fulfilled the criteria of septic shock that required norepinephrine (NE)&lt;br&gt;             to maintain a mean arterial pressure (MAP) of at least 65 mm Hg despite appropriate&lt;br&gt;             volume resuscitation (pulmonary arterial occlusion pressure [PAOP] = 12 to 18 mm Hg&lt;br&gt;             and central venous pressure [CVP] = 8 to 12 mm Hg)&lt;br&gt;&lt;br&gt;        Exclusion Criteria:&lt;br&gt;&lt;br&gt;          -  pregnancy, uncontrolled hemorrhage, terminal heart failure, significant valvular heart&lt;br&gt;             disease, documented or suspected acute coronary syndrome, and a limitation on the use&lt;br&gt;             of inotropes: left ventricle outflow obstruction, systolic anterior motion of the&lt;br&gt;             mitral valve.&lt;br&gt;</t>
  </si>
  <si>
    <t>Accuracy of point-of-care focused sonography in predicting outcome of resuscitation in cardiac arrest patients</t>
  </si>
  <si>
    <t>Intervention 1: Intervention group: Sonography during resuscitation in the check pulse period. During resuscitation, an ultrasound curved array probe (2‚Äì4 MHz) placed in the subxiphoid area. The resuscitation team leader will be informed the ultrasound performer 5 seconds before the check pulse so that he takes a four-chamber view of the heart within 10 seconds of checking the pulse. In the first time, cardiac organized contraction and pericardial effusion are checked and recorded. In the second check pulse, the presence of hypovolemia (right ventricle collapse) and pulmonary embolism (right ventricular enlargement with left ventricular collapse) is checked and recorded, and in the third check pulse, a pneumothorax is checked in the event of a strong clinical suspicion of it. Intervention 2: Control group: Performing a classic cardiopulmonary resuscitation.</t>
  </si>
  <si>
    <t>http://en.irct.ir/trial/34168</t>
  </si>
  <si>
    <t>Ultrasound in cardiac arrest</t>
  </si>
  <si>
    <t>IRCT20180129038549N9</t>
  </si>
  <si>
    <t>Randomization: Randomized, Blinding: Not blinded, Placebo: Not used, Assignment: Parallel, Purpose: Diagnostic, Randomization description: Block randomization with Table of random numbers.</t>
  </si>
  <si>
    <t>Cardiac arrest. &lt;br&gt;Cardiac arrest</t>
  </si>
  <si>
    <t>Farhad Heydari</t>
  </si>
  <si>
    <t>No 7, Aria Building, Sohrevardi Ave.,</t>
  </si>
  <si>
    <t>drfarhadheydari@gmail.com</t>
  </si>
  <si>
    <t>+98 31 3776 9818</t>
  </si>
  <si>
    <t>Inclusion criteria: Cardiac arrest&lt;br&gt;Pulseless electrical activity or asystole rhythm&lt;br&gt;Age over 18 years old</t>
  </si>
  <si>
    <t>Exclusion criteria: Failureto perform ultrasound during resuscitation</t>
  </si>
  <si>
    <t>Cardiac Organized Contractions. Timepoint: During resuscitation. Method of measurement: With ultrasound.;Cardiac tamponade. Timepoint: During resuscitation. Method of measurement: With ultrasound.;Right ventricle enlargement. Timepoint: During resuscitation. Method of measurement: With ultrasound.;Left ventricle enlargement. Timepoint: During resuscitation. Method of measurement: With ultrasound.</t>
  </si>
  <si>
    <t>Justification or reason for indecision in sharing IPD is There is no extra data</t>
  </si>
  <si>
    <t>Ethics committee of Isfahan University of Medical Science</t>
  </si>
  <si>
    <t>EUCTR2015-000728-27-LV</t>
  </si>
  <si>
    <t>Profylaxis for Influenza virus &lt;br&gt;MedDRA version: 19.0Level: PTClassification code 10022000Term: InfluenzaSystem Organ Class: 10021881 - Infections and infestations;Therapeutic area: Diseases [C] - Virus Diseases [C02]</t>
  </si>
  <si>
    <t>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Primary safety objective: To evaluate the safety of aQIV through assessment for local and systemic solicited adverse events through Day 7. &lt;br&gt;- To evaluate the rates in each vaccine group of medically-attended adverse events within 30 days after the first occurrence RT-PCR confirmed ILI.&lt;br&gt;-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vaccine&lt;br&gt;Secondary  immunogenicity objectives: &lt;br&gt;-To evaluate the immunogenicity of aQIV measured by HI titer 21 days after vaccination, against influenza strains homologous to the seasonal vaccine.&lt;br&gt;;Timepoint(s) of evaluation of this end point: Safety endpoint: &lt;br&gt;1. Day 1 through Day 7&lt;br&gt;2. Within 30 days after of first occurrence RT-PCR confirmed ILI.&lt;br&gt;3. Day 1 through Day 22&lt;br&gt;4. Day 1 to Day 366&lt;br&gt;&lt;br&gt;Primary efficacy endpoint: from 21 through 180 days after vaccination or end of  influenza season, whichever is longer.;Primary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Percentage of subjects with medically-attended adverse events within 30 days after of first occurrence RT-PCR confirmed ILI.&lt;br&gt;- Percentages of subjects with any unsolicited AEs and concomitant medications reported from Day 1 through Day 22;&lt;br&gt;- Percentages of subjects with SAEs, AEs leading to withdrawal from the study, NOCD, AESI reported from Day 1 to Day 366 and all concomitant medications associated with these events.&lt;br&gt;&lt;br&gt;Primary efficacy endpoint: the time to first-occurrence of RT-PCR-confirmed influenza from 21 through 180 days after vaccination or end of the influenza season, whichever is longer.</t>
  </si>
  <si>
    <t>Secondary end point(s): Secondary efficacy endpoint:&lt;br&gt;Vaccine efficacy will be determined based on either:&lt;br&gt;-Antigenically matched strains of influenza virus (Secondary Efficacy Objective 1).&lt;br&gt;-Influenza strains regardless of antigenic match (Secondary Efficacy Objective 2 and 4)&lt;br&gt;-Antigenically unmatched strains of influenza (Secondary Efficacy Objective 3). &lt;br&gt;&lt;br&gt;Secondary immunogenicity endpoints:&lt;br&gt;The measures of immunogenicity used for Objective 5 as determined by the HI assay against homologous strains at Days 1 and 22 (unless indicated otherwise), include the following:&lt;br&gt;1.Geometric mean HI titers (GMT);&lt;br&gt;2.GMT ratios (GMRs) at Day 22/Day 1;&lt;br&gt;3.Percentages of subjects with an HI titer =1:40; &lt;br&gt;4.Percentages of subjects achieving seroconversion (defined as: HI =1:40 for subjects sero-negative at baseline [HI titer &lt;1:10]; or a minimum 4-fold increase in HI titer for subjects sero-positive at baseline [HI titer =1:10]) on Day 22;&lt;br&gt;5.Reverse cumulative distributions of HI titers at Day 22.;Timepoint(s) of evaluation of this end point: Immunogenicity endpoints:Days 1 and 22 (unless indicated otherwise)</t>
  </si>
  <si>
    <t>BetaLACTA¬Æ Test-guided Early De-escalation of Empirical Carbapenems in Pulmonary, Urinary and Bloodstream Infections Diagnosed in Intensive Care Unit - BLUE¬¨-CarbA Study</t>
  </si>
  <si>
    <t>Device: betaLACTA¬Æ rapid diagnostic test</t>
  </si>
  <si>
    <t>https://clinicaltrials.gov/show/NCT03147807</t>
  </si>
  <si>
    <t>BetaLACTA¬Æ Test for Early De-escalation of Empirical Carbapenems in Pulmonary, Urinary and Bloodstream Infections in ICU</t>
  </si>
  <si>
    <t>NCT03147807</t>
  </si>
  <si>
    <t>Pneumonia;Urinary Tract Infections;Bloodstream Infection</t>
  </si>
  <si>
    <t>October 20, 2017</t>
  </si>
  <si>
    <t>N¬∞ IDRCB 2016-A00941-50;P 150940</t>
  </si>
  <si>
    <t>Marc GARNIER, MD, PhD;Marc GARNIER, MD, PhD;Marc Garnier, MD, PhD</t>
  </si>
  <si>
    <t>;marc.garnier@aphp.fr;marc.garnier@aphp.fr</t>
  </si>
  <si>
    <t>;+33(1) 56 01 6 3 84;+33(1) 56 01 6 3 84</t>
  </si>
  <si>
    <t>&lt;br&gt;        Inclusion Criteria:&lt;br&gt;&lt;br&gt;          -  ICU patients =18 years.&lt;br&gt;&lt;br&gt;          -  With a suspected pneumonia (according to CPIS definition), primary blood-stream&lt;br&gt;             infection (according to CDC definition), and/or urinary tract infection (according to&lt;br&gt;             IDSA Guidelines).&lt;br&gt;&lt;br&gt;          -  And presence of =2 GNB/field on direct examination of a respiratory sample&lt;br&gt;             (quantitative bronchial aspirate with an available volume = 1mL), urinary sample or&lt;br&gt;             blood culture.&lt;br&gt;&lt;br&gt;          -  Leading to an empirical carbapenem prescription, not administered for more than 6&lt;br&gt;             hours when considering the inclusion of the patient.&lt;br&gt;&lt;br&gt;          -  Written informed consent signed by the patient / the trustworthy person / the&lt;br&gt;             next-of-kin / close relative, or inclusion in case of emergency and written informed&lt;br&gt;             consent will been signed by the patient as soon as possible.&lt;br&gt;&lt;br&gt;          -  Patients affiliated to French social security.&lt;br&gt;&lt;br&gt;        Exclusion Criteria:&lt;br&gt;&lt;br&gt;          -  Pregnancy.&lt;br&gt;&lt;br&gt;          -  Allergy to beta-lactams.&lt;br&gt;&lt;br&gt;          -  Patients already treated with ongoing carbapenems for another documented infection,&lt;br&gt;             blocking carbapenem de-escalation.&lt;br&gt;&lt;br&gt;          -  Patients included in another interventional study.&lt;br&gt;&lt;br&gt;          -  Patients in whom a procedure of withdrawing life-sustaining treatment was decided&lt;br&gt;             before inclusion.&lt;br&gt;&lt;br&gt;          -  Moribund patients.&lt;br&gt;&lt;br&gt;          -  Patients with aplasia.&lt;br&gt;&lt;br&gt;          -  Patients under tutorship/curatorship or patient deprived of freedom&lt;br&gt;</t>
  </si>
  <si>
    <t>mortality at D90 and infection recurrence during the ICU stay</t>
  </si>
  <si>
    <t>Exposure to carbapenems;Total use of ICU and hospital resources and cost-effectiveness of early de-escalation compared to standard de-escalation.;Occurrence of other infections.;Colonization of the digestive tractus of patients with 3rd generation cephalosporins (3rdGC) resistant Gram-negative bacteria;Composition of intestinal microbiota at Day 0;Composition of intestinal microbiota at day 3;Composition of intestinal microbiota after antibiotic exposur</t>
  </si>
  <si>
    <t>EUCTR2016-002146-23-DE</t>
  </si>
  <si>
    <t>Prevention of Staphylococcus aureus Pneumonia in Heavily Colonized, Mechanically Ventilated Subjects &lt;br&gt;MedDRA version: 20.0Level: PTClassification code 10035664Term: PneumoniaSystem Organ Class: 10021881 - Infections and infestations;Therapeutic area: Diseases [C] - Respiratory Tract Diseases [C08]</t>
  </si>
  <si>
    <t>Inclusion criteria: &lt;br&gt;1. Subject, legally authorized representative (LAR), or CIP (if applicable) has provided written informed consent;&lt;br&gt;2.Subject is 18 years of age or older at the time of enrollment;&lt;br&gt;3. Subject is currently hospitalized and is mechanically ventilated endotracheally (i.e., orotracheal or nasotracheal) and, in the Investigator's opinion, will require ongoing ventilator support for at least 48 hours;&lt;br&gt;NOTE: Subjects with a tracheostomy at the time of enrollment are not eligible. After enrollment, conversion to tracheostomy is permitted per standard of care.&lt;br&gt;4.Female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</si>
  <si>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 Subject has received IV immunoglobulin therapy within 4 months prior to the Screening Visit;&lt;br&gt;2. Subject has a chest X-ray or thoracic CT scan that is definitive for a diagnosis of pneumonia;&lt;br&gt;3. Subject demonstrates both of the following:&lt;br&gt;a. Need for acute changes in ventilator support to enhance oxygenation or to the amount of positive end-expiratory pressure; AND&lt;br&gt;NOTE: Changes made in ventilator support due to day-to-day maintenance other than those changes made to improve oxygenation will not exclude a subject from participation in the study.&lt;br&gt;b. New onset of purulent suctioned respiratory secretions;&lt;br&gt;4. Subject has a known and documented ETA culture showing heavy colonization with a Gram negative organism at enrollment or at any time during the Screening period;&lt;br&gt;NOTE: Randomization should not be delayed while waiting for Gramnegative results if heavy colonization with S. aureus has been confirmed.&lt;br&gt;5. Subject has been diagnosed with neutropenia (absolute neutrophil count 500/mm3);&lt;br&gt;6. Subject has a severe non-pulmonary source of infection which, in the Investigator's opinion, would interfere with the conduct of the study or jeopardize the subject's safety;&lt;br&gt;7. Subject is currently on either continuous veno venous hemodialysis or extracorporeal membrane oxygenation;&lt;br&gt;8. Subject has been previously exposed to ASN100 or ASN-1 or ASN-2, individually;&lt;br&gt;9.Subject has a known hypersensitivity to ASN100 or any of its excipients;&lt;br&gt;10. Subject has received any investigational product within 30 days prior to the Screening Visit (or 5 half-lives of the investigational product, whichever is longer);&lt;br&gt;11. Subject has, in the opinion of the Investigator, a high probability of death within 72 hours of enrollment;&lt;br&gt;12. Subject is, in the opinion of the Investigator, not able or willing to comply with the protocol;&lt;br&gt;13. Any condition that, in the opinion of the Investigator, would compromise the safety of the subject, the potential activity of the study drug, or the quality of the data; or&lt;br&gt;14. Subjects with a known history or current (suspected) diagnosis of cytokine release syndrome associated with the administration of peptides, proteins, and/or antibodies.&lt;br&gt;NOTE: Subjects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</si>
  <si>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primary efficacy endpoint is the proportion of subjects in the MITT Population who develop S. aureus pneumonia as defined in the protocol Section 7.4 up to but not including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</si>
  <si>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ITT, and PP Populations.&lt;br&gt;;Timepoint(s) of evaluation of this end point: Microbiological and clinical assessments will be done throughout the monitoring period.</t>
  </si>
  <si>
    <t>Comparison three methods in prevention Ventilator-Associated Pneumonia in intensive care unit</t>
  </si>
  <si>
    <t>Intervention 1: Intervention group: VAP Bundle and personnel hand wash (before each action for the patient) and frequent suction of discharge at least every 6 hours and for every case. Intervention 2: Intervention group: Bundle VAP and  personnel regular hand washing procedures (before each intervention for the patient) and oral mucosal cleaning with chlorhexine 0/12 percent for 2 times a day, and at frequent suction of discharge at least every 6 hours and for every case. Intervention 3: Intervention group: Bundle VAP and hand washing in personnel and mouth washing of patients with chlorhexidine 0/12 percent and closed suction every 6 hours and case.</t>
  </si>
  <si>
    <t>http://en.irct.ir/trial/38285</t>
  </si>
  <si>
    <t>Comparison three methods in Pneumonia in intensive care unit?</t>
  </si>
  <si>
    <t>IRCT20141209020258N116</t>
  </si>
  <si>
    <t>Randomization: Randomized, Blinding: Double blinded, Placebo: Not used, Assignment: Parallel, Purpose: Prevention, Randomization description: Simple individual randomization with randomization with envelopes in three groups A and B and C.?In this method, we selected a number of cards or letters as an intervention group1  and the same ?number of cards  for intervention group 2 and the same ?number of cards for the control group, then the cards were merged. One card was taken out and its ?allocation was registered and the card was returned to the other cards after leaving. Then the cards ?are merged again and we remove another card. This process continues to reach a random sequence ?according to sample size.?, Blinding description: This study is double blind. Researcher who complete questionnaire and analyzer are blind (double blind).Outcome assessor and analyzer don't aware from grouping. Groups A and B and C are available to analyzer  and outcome assessor.</t>
  </si>
  <si>
    <t>Dr Behnam Mahmodie</t>
  </si>
  <si>
    <t>Valiasr Hospital, Valiasr squre, Shahid Shirodi street</t>
  </si>
  <si>
    <t>mahmodie@arakmu.ac.ir</t>
  </si>
  <si>
    <t>Dr Nader Zarinfar</t>
  </si>
  <si>
    <t>Arak, Valiasr Hospital</t>
  </si>
  <si>
    <t>zarinfar@arakmu.ac.ir</t>
  </si>
  <si>
    <t>Inclusion criteria: All intubated patients in intensive care units of Valiasr hospital&lt;br&gt;Both sexes</t>
  </si>
  <si>
    <t>Exclusion criteria: No consent to participate in the study</t>
  </si>
  <si>
    <t>Ventilator associated pneumonia. Timepoint: after 48 hours. Method of measurement: Phlegm cultures.;Duration of hospitalization. Timepoint: After intervention. Method of measurement: day.</t>
  </si>
  <si>
    <t>What will be shared: When we publish article in journal  When: After the article is published  To whom: researcher in university  Conditions: If there are additional questions  Where to obtain: Dr Zarinfar  How to obtain: They have to write letters to the professors and the university  Comments:</t>
  </si>
  <si>
    <t>Ethics Committe Arak University Of Medical Sciences</t>
  </si>
  <si>
    <t>'Effectiveness of Penfluridol (long acting neuroleptic) as compared to second generation oral neuroleptics in psychotic disorder patients: an open label randomized controlled trial'</t>
  </si>
  <si>
    <t>comparison of (adherence of) two daily oral antipsychotics (olanzapine and risperidone) to a weekly oral antipsychotic (penfluridol)</t>
  </si>
  <si>
    <t>https://trialregister.nl/trial/6021</t>
  </si>
  <si>
    <t>'Effectiveness of Penfluridol (long acting neuroleptic) as compared to second generation oral neuroleptics (olanzapine and risperidone) in psychotic disorder patients: an open label randomized controlled trial'</t>
  </si>
  <si>
    <t>NTR6152</t>
  </si>
  <si>
    <t>Erasmus University Medical Center, RotterdamPsychiatry Department</t>
  </si>
  <si>
    <t>psychotic disordermedication compliancepenfluridololanzapinerisperidone</t>
  </si>
  <si>
    <t>NTR615</t>
  </si>
  <si>
    <t>C.L.</t>
  </si>
  <si>
    <t>Mulder</t>
  </si>
  <si>
    <t>Niels.clmulder@wxs.nl</t>
  </si>
  <si>
    <t>+31 (0)6 27034001</t>
  </si>
  <si>
    <t>ZonMw</t>
  </si>
  <si>
    <t>Inclusion criteria: 1. age 18-65 years&lt;br&gt; 2. psychotic disorder, including schizophrenia, schizoaffective disorder, delusional disorder or psychosis not otherwise specified&lt;br&gt; 3. treatment on an outpatient basis or inpatient treatment followed by outpatient care (expected duration of admission less than 6 weeks)&lt;br&gt;4. psychiatrist treating the patient decides that it is appropriate (based on clinical judgement, guidelines, history and symptoms of the patient) to prescribe either penfluridol, olanzapine or risperidone and that there are no decisive contra-indications&lt;br&gt;5. patient is willing to use oral neuroleptic treatment, including penfluridol, olanzapine or risperidone&lt;br&gt;6. able to give informed consent</t>
  </si>
  <si>
    <t>Exclusion criteria: 1. judicial order stating that taking medication is obliged&lt;br&gt;2. patient did use penfluridol during the previous six months&lt;br&gt;3. serious and unstable medical condition&lt;br&gt;4. insufficient proficiency in Dutch language&lt;br&gt;5. women who are pregnant&lt;br&gt;6. patient is on adequate antipsychotic therapy</t>
  </si>
  <si>
    <t>time to all-cause medication discontinuation</t>
  </si>
  <si>
    <t>Comparison of Actigraphy Sleep Parameters vs Polysomnography Sleep Parameters in OSA Patient's</t>
  </si>
  <si>
    <t>Device: Polysomnography;Device: Actigraphy</t>
  </si>
  <si>
    <t>https://clinicaltrials.gov/show/NCT03060915</t>
  </si>
  <si>
    <t>Actigraphy Sleep Parameters in Obstructive Sleep Apnea Patient's</t>
  </si>
  <si>
    <t>NCT03060915</t>
  </si>
  <si>
    <t>ACT_2017</t>
  </si>
  <si>
    <t>Josep Maria Montserrat, MD</t>
  </si>
  <si>
    <t>&lt;br&gt;        Inclusion Criteria:&lt;br&gt;&lt;br&gt;          -  Patient's with OSA suspicion undergoing a PSG in the sleep unit&lt;br&gt;&lt;br&gt;        Exclusion Criteria:&lt;br&gt;&lt;br&gt;          -  Neurologic disorders&lt;br&gt;&lt;br&gt;          -  Severe comorbidities&lt;br&gt;&lt;br&gt;          -  Other sleep disorders, such as insomnia&lt;br&gt;&lt;br&gt;          -  No informed consent&lt;br&gt;</t>
  </si>
  <si>
    <t>Sleep time (min)</t>
  </si>
  <si>
    <t>sleep efficiency;Wake time;sleep latency</t>
  </si>
  <si>
    <t>Randomized, double - blind, placebo - controlled, multi - center clinical study of Lianhuaqingwen Grain for the treatment of viral  pneumonia without influenza</t>
  </si>
  <si>
    <t>treatment group:Conventional treatment +lianhuaqingwen;placebo group:Conventional therapy + placebo;</t>
  </si>
  <si>
    <t>http://www.chictr.org.cn/showproj.aspx?proj=13069</t>
  </si>
  <si>
    <t>Randomized, double - blind, placebo - controlled, multi - center clinical study of Lianhuaqinwen Grain for the treatment of viral  pneumonia without influenza</t>
  </si>
  <si>
    <t>ChiCTR-IPR-16007773</t>
  </si>
  <si>
    <t>treatment group:120;placebo group:120;</t>
  </si>
  <si>
    <t>viral  pneumonia without influenza</t>
  </si>
  <si>
    <t>Lixingwang</t>
  </si>
  <si>
    <t>8 East Jingshun Street, Chaoyang District, Beijing, China</t>
  </si>
  <si>
    <t>+86 010 84322057</t>
  </si>
  <si>
    <t>Machengjie</t>
  </si>
  <si>
    <t>Name of Beijing science and technology project (topic number: D151100002115002): new treatment methods for viral  pneumonia without influenza</t>
  </si>
  <si>
    <t>Inclusion criteria: 1. Patients of community-acquaired pneumonia;&lt;br&gt;2. Meet the clinical-defined virus pneumonia criteria:&lt;br&gt;(1) fever;&lt;br&gt;(2) respiratory symptom; with or without dyspenia;&lt;br&gt;(3) normal or low leukocyte count; with or without low blood platelet count;&lt;br&gt;(4) Chest radiogram manifestation: unilateral or bilateral chest radiogram test showed multiple (at least two lesions) or diffuse distribution of patchy or glass attenuation infiltrates (with or without consolidation)&lt;br&gt;3. Etiological examination confirm virus infection besides influza virus.All cases are further do digital PCR quantitative detection of the virus;&lt;br&gt;4. Onset time&lt;=5d;&lt;br&gt;5. Ages Eligible for Study: 14-75 Years Genders Eligible for Study: Both&lt;br&gt;6. Accepts Healthy Volunteers: No&lt;br&gt;7. Willing and able to provide written informed consent.</t>
  </si>
  <si>
    <t>Exclusion criteria: 1. Clear laboratory and clinical evidence of bacterial infection; PCT&gt;1ug/L;&lt;br&gt;2. Use antiviral drugs within 1 week, include anti-virus herbs;&lt;br&gt;3. Patients of sever pneumonia;&lt;br&gt;4. Critical lung basic diseases, such as bronchiectasis, and interstitial lung disease confirmed by chest CT;&lt;br&gt;5. Clear laboratory evidence of Streptococcus ,Legionella pneumophila, Mycoplasma and Chlamydia infection, influza virus;&lt;br&gt;6. Severe hepatic and renal function with significant abnormalities:1)AST, ALT is over 3 times more than the upper limits of normal 2)serum creatinine is over 1.5 times more than the upper limits of normal;&lt;br&gt;7. Those diseases affect virus pneumonia progress: tumor, autoimmune diseases, hematologic disease, endocrine disease, centeral nervous system disease, hepatic disease, renal disease,  as determined by the investigator;&lt;br&gt;8. Exiting affecting immune system disease, for example: HIV infection, those subjects who accept stem transplantation, splenectomy and organ transplantation;&lt;br&gt;9. History of epilepsy or other central nervous system diseases,History of alcohol abuse,History of substance abuse;&lt;br&gt;10. Pregnant or nursing;&lt;br&gt;11. Those subjects are not suitable for this study, as investigator suggests.</t>
  </si>
  <si>
    <t>Clinical symptom;</t>
  </si>
  <si>
    <t>The study of the relationship between oxygen dose at night and arterial partial pressure of carbon dioxide in type 2 chronic respiratory failure patients - The relationship between oxygen dose at night and arterial partial pressure of carbon dioxide</t>
  </si>
  <si>
    <t>Low dose oxygen, one night&lt;br&gt;(one week)&lt;br&gt;Middle dose oxygen, one night&lt;br&gt;(one week)&lt;br&gt;High dose oxygen, one night&lt;br&gt;Low dose oxygen, one night&lt;br&gt;(one week)&lt;br&gt;High dose oxygen, one night&lt;br&gt;(one week)&lt;br&gt;Middle dose oxygen, one night&lt;br&gt;Middle dose oxygen, one night&lt;br&gt;(one week)&lt;br&gt;Low dose oxygen, one night&lt;br&gt;(one week)&lt;br&gt;High dose oxygen, one night&lt;br&gt;Middle dose oxygen, one night&lt;br&gt;(one week)&lt;br&gt;High dose oxygen, one night&lt;br&gt;(one week)&lt;br&gt;Low dose oxygen, one night&lt;br&gt;High dose oxygen, one night&lt;br&gt;(one week)&lt;br&gt;Low dose oxygen, one night&lt;br&gt;(one week)&lt;br&gt;Middle dose oxygen, one night&lt;br&gt;High dose oxygen, one night&lt;br&gt;(one week)&lt;br&gt;Middle dose oxygen, one night&lt;br&gt;(one week)&lt;br&gt;Low dose oxygen, one night</t>
  </si>
  <si>
    <t>https://upload.umin.ac.jp/cgi-open-bin/ctr_e/ctr_view.cgi?recptno=R000033402</t>
  </si>
  <si>
    <t>The study of the relationship between oxygen dose at night and arterial partial pressure of carbon dioxide in type 2 chronic respiratory failure patients</t>
  </si>
  <si>
    <t>JPRN-UMIN000029222</t>
  </si>
  <si>
    <t>Department of Respiratory Medicine, National Hospital Organization Minami-Kyoto Hospital</t>
  </si>
  <si>
    <t>Patients with chronic hypercapnic respiratory failure receiving a long-term oxygen therapy and noninvasive positive pressure ventilation (NPPV)</t>
  </si>
  <si>
    <t>Kensuke</t>
  </si>
  <si>
    <t>Sumi</t>
  </si>
  <si>
    <t>Naka Ashihara 11, Joyo city, Kyoto, Japan</t>
  </si>
  <si>
    <t>kensukesumi@gmail.com</t>
  </si>
  <si>
    <t>0774-52-0065</t>
  </si>
  <si>
    <t>National Hospital Organization Minami-Kyoto Hospital Department of Respiratory Medicine</t>
  </si>
  <si>
    <t>Exclusion criteria: Clinically unstable</t>
  </si>
  <si>
    <t>The relationship between oxygen dose and some parameters (sleep structure, PtcCO2 at night, and SpO2 at night)</t>
  </si>
  <si>
    <t>The relationship between oxygen dose and some parameters (respiratory status, sleepiness, sympathetic nerve activity, cardiovascular load, and  pulmonary function)</t>
  </si>
  <si>
    <t>Jan 10 2017 12:00AM</t>
  </si>
  <si>
    <t>Randomized Trial of Peer-to-Peer Versus Pharmacist Education to Improve Older Adults' Vaccination Knowledge Through the Senior Center Model of Care</t>
  </si>
  <si>
    <t>Behavioral: Pharmacist-led Intervention (PHARM);Behavioral: Peer-led Intervention (PEER)</t>
  </si>
  <si>
    <t>https://clinicaltrials.gov/show/NCT03239665</t>
  </si>
  <si>
    <t>Vaccination Education Through Pharmacists and Senior Centers (VEPSC)</t>
  </si>
  <si>
    <t>NCT03239665</t>
  </si>
  <si>
    <t>Rutgers, The State University of New Jersey</t>
  </si>
  <si>
    <t>Infectious Disease;Pneumonia, Bacterial;Influenza;Zoster; Herpes</t>
  </si>
  <si>
    <t>Pro20170000208</t>
  </si>
  <si>
    <t>Laura T Pizzi, PharmD, MPH</t>
  </si>
  <si>
    <t>Rutgers University</t>
  </si>
  <si>
    <t>Merck Sharp &amp; Dohme Corp.;Thomas Jefferson University</t>
  </si>
  <si>
    <t>&lt;br&gt;        Inclusion Criteria:&lt;br&gt;&lt;br&gt;          -  Age =50;&lt;br&gt;&lt;br&gt;          -  Can attend a 2-hour session (though both PHARM and PEER entail 60 minutes of&lt;br&gt;             intervention, an additional hour is needed to allow for informed consent and data&lt;br&gt;             collection);&lt;br&gt;&lt;br&gt;          -  Speak and read English at =4th grade level as determined by a brief reading passage;&lt;br&gt;&lt;br&gt;          -  Cognitively intact as evidenced by an Abbreviated Mental Status Test score =7.&lt;br&gt;&lt;br&gt;        Exclusion Criteria:&lt;br&gt;&lt;br&gt;          -  Failure to meet inclusion criteria&lt;br&gt;&lt;br&gt;          -  Failure to give informed consent to participate in the study&lt;br&gt;</t>
  </si>
  <si>
    <t>Mean change in knowledge as assessed by the knowledge instrument score</t>
  </si>
  <si>
    <t>Mean change in beliefs as assessed by responses to the beliefs inventory;Cost analysis;Percent of participants taking activation step(s) toward vaccination as assessed by the activation questions;Percent of participants reporting program satisfaction as assessed by the satisfaction questions</t>
  </si>
  <si>
    <t>A Phase 1, Open-Label, Randomized, 2√ó2 Crossover Study of Pharmacodynamics Comparing the Impact of Tablet Size and Fasting Status With an Oral Human Influenza A/California/04/2009 (H1N1) HA Adenoviral-Vector Based Vaccine and dsRNA Adjuvant</t>
  </si>
  <si>
    <t>Biological: VXA-A1.1 H1 Tablet Vaccine (small);Biological: VXA-A1.1 H1 Tablet Vaccine (large);Biological: VXA-A1.1 H1 Tablet Vaccine (small);Biological: VXA-A1.1 H1 Tablet Vaccine (large);Biological: VXA-A1.1 H1 Tablet Vaccine (small);Biological: VXA-A1.1 H1 Tablet Vaccine (large)</t>
  </si>
  <si>
    <t>https://clinicaltrials.gov/show/NCT03121339</t>
  </si>
  <si>
    <t>Pharmacodynamic Open-Label Trial With VXA-A1.1 Oral H1 Vaccine in Healthy Adults</t>
  </si>
  <si>
    <t>NCT03121339</t>
  </si>
  <si>
    <t>Seasonal Influenza Preventative Vaccine Pharmacodynamics;Seasonal Influenza Preventative Vaccine Pharmacodynamics;Seasonal Influenza Preventative Vaccine Pharmacodynamics</t>
  </si>
  <si>
    <t>March 31, 2017</t>
  </si>
  <si>
    <t>VXA02-RLT-01</t>
  </si>
  <si>
    <t>David Liebowitz, MD, PhD;David Liebowitz, MD, PhD;David Liebowitz, MD, PhD;David Liebowitz, MD, PhD;David Liebowitz, MD, PhD;David Liebowitz, MD, PhD</t>
  </si>
  <si>
    <t>Vaxart, Inc.;Vaxart, Inc.;Vaxart, Inc.;Vaxart, Inc.;Vaxart, Inc.;Vaxart, Inc.</t>
  </si>
  <si>
    <t>&lt;br&gt;        Inclusion Criteria:&lt;br&gt;&lt;br&gt;          -  Male volunteers aged 18 - 49 years, inclusive&lt;br&gt;&lt;br&gt;          -  Willing and able to give written informed consent/HIPAA authorization form&lt;br&gt;&lt;br&gt;          -  In good health (no clinically significant health concerns), as determined by medical&lt;br&gt;             history, physical examination, 12-lead ECG, vital signs and laboratory tests at&lt;br&gt;             screening&lt;br&gt;&lt;br&gt;          -  Liver function tests (alanine aminotransferase (ALT), aspartate amino transferase&lt;br&gt;             (AST), alkaline phosphatase (ALP), direct bilirubin (DB) and total bilirubin (TB) are&lt;br&gt;             within the normal range. [N.B., an elevated TB in the absence of an elevated direct&lt;br&gt;             bilirubin (benign unconjugated hyperbilirubinemia, known as Gilbert's Syndrome) will&lt;br&gt;             not be exclusionary]&lt;br&gt;&lt;br&gt;          -  Body weight = 50 kg and a Body mass index between 17 and 35 at screening&lt;br&gt;&lt;br&gt;          -  Willingness to abstain from caffeine or xanthine containing foods or beverages,&lt;br&gt;             alcohol, tobacco or nicotine-containing products and strenuous exercise from 72 hours&lt;br&gt;             prior to screening and each dosing until discharge post each Dosing Day.&lt;br&gt;&lt;br&gt;          -  Dietary habits that fall within the range of normal, as determined by the&lt;br&gt;             Investigator. Examples of abnormal diets are liquid diets, protein only diets, high&lt;br&gt;             fat diets, or low carbohydrate diets.&lt;br&gt;&lt;br&gt;          -  Verbal confirmation from subject that his bowel movements are regular.&lt;br&gt;&lt;br&gt;          -  Comprehension of the study requirements (in English) with ability and willingness to&lt;br&gt;             complete all assessments and comply with scheduled visits and contacts.&lt;br&gt;&lt;br&gt;        Exclusion Criteria:&lt;br&gt;&lt;br&gt;          -  Administration of any vaccine within 4 weeks preceding DP administration or during the&lt;br&gt;             study through the active period (Day 36), or any licensed or investigational&lt;br&gt;             adjuvanted vaccine within 12 months preceding DP administration, or planned use of any&lt;br&gt;             licensed or investigational adjuvanted vaccine during the study through the 12-month&lt;br&gt;             safety follow- up period&lt;br&gt;&lt;br&gt;          -  Use of any investigational drug or device the greater of: within 4 weeks preceding DP&lt;br&gt;             administration, or planned use of the above stated during the study through the study&lt;br&gt;             active period (Day 36) OR within 5 half-lives of an investigational drug product&lt;br&gt;&lt;br&gt;          -  Use of concomitant medications that may interfere with normal gastrointestinal tract&lt;br&gt;             function, including but not limited to those listed below:&lt;br&gt;&lt;br&gt;               1. Proton pump inhibitors&lt;br&gt;&lt;br&gt;               2. H2 blockers&lt;br&gt;&lt;br&gt;               3. GI motility stimulants (e.g. metoclopramide)&lt;br&gt;&lt;br&gt;               4. Anti-nausea/anti-emetics&lt;br&gt;&lt;br&gt;               5. Opiate class pain relievers&lt;br&gt;&lt;br&gt;               6. Anti-diarrheals&lt;br&gt;&lt;br&gt;               7. Laxatives&lt;br&gt;&lt;br&gt;          -  Presence of significant uncontrolled medical or psychiatric illness (acute or chronic)&lt;br&gt;             including institution of new medical/surgical treatment or significant dose alteration&lt;br&gt;             for uncontrolled symptoms or drug toxicity within 3 months of screening&lt;br&gt;&lt;br&gt;          -  Any one of the following ECG findings within 30 days prior to administration:&lt;br&gt;&lt;br&gt;               1. QTc F (interval duration &gt; 450 msec (male),&lt;br&gt;&lt;br&gt;               2. QRS interval greater than 120 msec,&lt;br&gt;&lt;br&gt;               3. PR interval greater than 220 msec,&lt;br&gt;&lt;br&gt;               4. Clinically significant ST-T wave changes or pathologic Q waves&lt;br&gt;&lt;br&gt;          -  Positive serology for HIV-1 or HIV-2, or HBsAg or HCV antibodies&lt;br&gt;&lt;br&gt;          -  Cancer, or treatment for cancer, within past 3 years (excluding basal cell carcinoma,&lt;br&gt;             squamous cell carcinoma, and cervical cancer in situ)&lt;br&gt;&lt;br&gt;          -  Radiation exposure from clinical trials, including that from the present study, and&lt;br&gt;             from diagnostic X-rays, but excluding background radiation, exceeding a target organ&lt;br&gt;             (colon) dose of 50 mSv (5 rems) from a single dose within the last 30 days or a&lt;br&gt;             cumulative dose of 150 mSv (15 rems) in the last 12 months. No subject whose&lt;br&gt;             occupation requires monitoring for radiation exposure may be enrolled in the study.&lt;br&gt;&lt;br&gt;          -  Presence of household members who are neonates, pregnant women, or hematopoietic stem&lt;br&gt;             cell transplant or solid organ transplant recipients or who are immunocompromised&lt;br&gt;             including those who are HIV positive.&lt;br&gt;&lt;br&gt;          -  History of drug, alcohol or chemical abuse within 1 year prior to administration&lt;br&gt;&lt;br&gt;          -  Acute disease within 72 hours prior to administration defined as the presence of a&lt;br&gt;             moderate or severe illness with or without fever (as determined by the Investigator&lt;br&gt;             through medical history and physical examination) or any acute respiratory or&lt;br&gt;             gastrointestinal illness even with mild symptoms occurring within 7 days of&lt;br&gt;             administration&lt;br&gt;&lt;br&gt;          -  Presence of a fever = 38¬∫C measured orally at baseline&lt;br&gt;&lt;br&gt;          -  Positive urine drug screen for drugs of abuse at screening&lt;br&gt;&lt;br&gt;          -  Positive breath or urine alcohol test at screening&lt;br&gt;&lt;br&gt;          -  Consistent/habitual smoking (&gt; 10 cigarettes/day) within 6 months prior to&lt;br&gt;             administration&lt;br&gt;&lt;br&gt;          -  History or presence of acute/chronic diarrhea or constipation&lt;br&gt;&lt;br&gt;          -  History of serious reactions to any vaccination such as anaphylaxis, respiratory&lt;br&gt;             problems, Guillain-Barre syndrome, hives or abdominal pain&lt;br&gt;&lt;br&gt;          -  History of a hypersensitivity or allergic reaction to any component of the&lt;br&gt;             investigational DP, including but not limited to fish gelatin&lt;br&gt;&lt;br&gt;          -  History of irritable bowel disease or inflammatory digestive or gastrointestinal&lt;br&gt;             condition that could affect the distribution / safety evaluation of an orally&lt;br&gt;             administered DP targeting the mucosa of the small intestine. Such conditions may&lt;br&gt;             include but are not limited to:&lt;br&gt;&lt;br&gt;               1. Esophageal Motility Disorder&lt;br&gt;&lt;br&gt;               2. Malignancy&lt;br&gt;&lt;br&gt;               3. Malabsorption&lt;br&gt;&lt;br&gt;               4. Pancreaticobiliary disorders&lt;br&gt;&lt;br&gt;               5. Irritable bowel syndrome&lt;br&gt;&lt;br&gt;               6. Celiac Disease&lt;br&gt;&lt;br&gt;               7. Inflammatory Bowel Disease&lt;br&gt;&lt;br&gt;               8. Surgical Resection with the exception of appendectomy or a minor resection that&lt;br&gt;                  is deemed acceptable by investigator and sponsor&lt;br&gt;&lt;br&gt;               9. GERD&lt;br&gt;&lt;br&gt;              10. Hiatal Hernia&lt;br&gt;&lt;br&gt;              11. Peptic Ulcer (History of cholecystectomy is not exclusionary)&lt;br&gt;&lt;br&gt;          -  Any condition that resulted in the absence or removal of the spleen&lt;br&gt;&lt;br&gt;          -  History of any form of angioedema&lt;br&gt;&lt;br&gt;          -  Male subject who is unwilling to use an acceptable method of contraception, as listed&lt;br&gt;             below, for the duration of the study and continuing for 90 days after the subject's&lt;br&gt;             last study DP dose. Acceptable methods of contraception include the following: (1)&lt;br&gt;             complete abstinence from intercourse beginning with the first dose of study DP and&lt;br&gt;             continuing for 90 days after the final study DP dose, (2) male subject sterilization&lt;br&gt;             (vasectomy), (3) sterilization of or non-childbearing potential female partner&lt;br&gt;             (bilateral tubal ligation/;&lt;br&gt;        Inclusion Criteria:&lt;br&gt;&lt;br&gt;          -  Male volunteers aged 18 - 49 years, inclusive&lt;br&gt;&lt;br&gt;          -  Willing and able to give written informed consent/HIPAA authorization form&lt;br&gt;&lt;br&gt;          -  In good health (no clinically significant health concerns), as determined by medical&lt;br&gt;             history, physical examination, 12-lead ECG, vital signs and laboratory tests at&lt;br&gt;             screening&lt;br&gt;&lt;br&gt;          -  Liver function tests (alanine aminotransferase (ALT), aspartate amino transferase&lt;br&gt;             (AST), alkaline phosphatase (ALP), direct bilirubin (DB) and total bilirubin (TB) are&lt;br&gt;             within the normal range. [N.B., an elevated TB in the absence of an elevated direct&lt;br&gt;             bilirubin (benign unconjugated hyperbilirubinemia, known as Gilbert's Syndrome) will&lt;br&gt;             not be exclusionary]&lt;br&gt;&lt;br&gt;          -  Body weight = 50 kg and a Body mass index between 17 and 35 at screening&lt;br&gt;&lt;br&gt;          -  Willingness to abstain from caffeine or xanthine containing foods or beverages,&lt;br&gt;             alcohol, tobacco or nicotine-containing products and strenuous exercise from 72 hours&lt;br&gt;             prior to screening and each dosing until discharge post each Dosing Day.&lt;br&gt;&lt;br&gt;          -  Dietary habits that fall within the range of normal, as determined by the&lt;br&gt;             Investigator. Examples of abnormal diets are liquid diets, protein only diets, high&lt;br&gt;             fat diets, or low carbohydrate diets.&lt;br&gt;&lt;br&gt;          -  Verbal confirmation from subject that his bowel movements are regular.&lt;br&gt;&lt;br&gt;          -  Comprehension of the study requirements (in English) with ability and willingness to&lt;br&gt;             complete all assessments and comply with scheduled visits and contacts.&lt;br&gt;&lt;br&gt;        Exclusion Criteria:&lt;br&gt;&lt;br&gt;          -  Administration of any vaccine within 4 weeks preceding DP administration or during the&lt;br&gt;             study through the active period (Day 36), or any licensed or investigational&lt;br&gt;             adjuvanted vaccine within 12 months preceding DP administration, or planned use of any&lt;br&gt;             licensed or investigational adjuvanted vaccine during the study through the 12-month&lt;br&gt;             safety follow- up period&lt;br&gt;&lt;br&gt;          -  Use of any investigational drug or device the greater of: within 4 weeks preceding DP&lt;br&gt;             administration, or planned use of the above stated during the study through the study&lt;br&gt;             active period (Day 36) OR within 5 half-lives of an investigational drug product&lt;br&gt;&lt;br&gt;          -  Use of concomitant medications that may interfere with normal gastrointestinal tract&lt;br&gt;             function, including but not limited to those listed below:&lt;br&gt;&lt;br&gt;               1. Proton pump inhibitors&lt;br&gt;&lt;br&gt;               2. H2 blockers&lt;br&gt;&lt;br&gt;               3. GI motility stimulants (e.g. metoclopramide)&lt;br&gt;&lt;br&gt;               4. Anti-nausea/anti-emetics&lt;br&gt;&lt;br&gt;               5. Opiate class pain relievers&lt;br&gt;&lt;br&gt;               6. Anti-diarrheals&lt;br&gt;&lt;br&gt;               7. Laxatives&lt;br&gt;&lt;br&gt;          -  Presence of significant uncontrolled medical or psychiatric illness (acute or chronic)&lt;br&gt;             including institution of new medical/surgical treatment or significant dose alteration&lt;br&gt;             for uncontrolled symptoms or drug toxicity within 3 months of screening&lt;br&gt;&lt;br&gt;          -  Any one of the following ECG findings within 30 days prior to administration:&lt;br&gt;&lt;br&gt;               1. QTc F (interval duration &gt; 450 msec (male),&lt;br&gt;&lt;br&gt;               2. QRS interval greater than 120 msec,&lt;br&gt;&lt;br&gt;               3. PR interval greater than 220 msec,&lt;br&gt;&lt;br&gt;               4. Clinically significant ST-T wave changes or pathologic Q waves&lt;br&gt;&lt;br&gt;          -  Positive serology for HIV-1 or HIV-2, or HBsAg or HCV antibodies&lt;br&gt;&lt;br&gt;          -  Cancer, or treatment for cancer, within past 3 years (excluding basal cell carcinoma,&lt;br&gt;             squamous cell carcinoma, and cervical cancer in situ)&lt;br&gt;&lt;br&gt;          -  Radiation exposure from clinical trials, including that from the present study, and&lt;br&gt;             from diagnostic X-rays, but excluding background radiation, exceeding a target organ&lt;br&gt;             (colon) dose of 50 mSv (5 rems) from a single dose within the last 30 days or a&lt;br&gt;             cumulative dose of 150 mSv (15 rems) in the last 12 months. No subject whose&lt;br&gt;             occupation requires monitoring for radiation exposure may be enrolled in the study.&lt;br&gt;&lt;br&gt;          -  Presence of household members who are neonates, pregnant women, or hematopoietic stem&lt;br&gt;             cell transplant or solid organ transplant recipients or who are immunocompromised&lt;br&gt;             including those who are HIV positive.&lt;br&gt;&lt;br&gt;          -  History of drug, alcohol or chemical abuse within 1 year prior to administration&lt;br&gt;&lt;br&gt;          -  Acute disease within 72 hours prior to administration defined as the presence of a&lt;br&gt;             moderate or severe illness with or without fever (as determined by the Investigator&lt;br&gt;             through medical history and physical examination) or any acute respiratory or&lt;br&gt;             gastrointestinal illness even with mild symptoms occurring within 7 days of&lt;br&gt;             administration&lt;br&gt;&lt;br&gt;          -  Presence of a fever = 38¬∫C measured orally at baseline&lt;br&gt;&lt;br&gt;          -  Positive urine drug screen for drugs of abuse at screening&lt;br&gt;&lt;br&gt;          -  Positive breath or urine alcohol test at screening&lt;br&gt;&lt;br&gt;          -  Consistent/habitual smoking (&gt; 10 cigarettes/day) within 6 months prior to&lt;br&gt;             administration&lt;br&gt;&lt;br&gt;          -  History or presence of acute/chronic diarrhea or constipation&lt;br&gt;&lt;br&gt;          -  History of serious reactions to any vaccination such as anaphylaxis, respiratory&lt;br&gt;             problems, Guillain-Barre syndrome, hives or abdominal pain&lt;br&gt;&lt;br&gt;          -  History of a hypersensitivity or allergic reaction to any component of the&lt;br&gt;             investigational DP, including but not limited to fish gelatin&lt;br&gt;&lt;br&gt;          -  History of irritable bowel disease or inflammatory digestive or gastrointestinal&lt;br&gt;             condition that could affect the distribution / safety evaluation of an orally&lt;br&gt;             administered DP targeting the mucosa of the small intestine. Such conditions may&lt;br&gt;             include but are not limited to:&lt;br&gt;&lt;br&gt;               1. Esophageal Motility Disorder&lt;br&gt;&lt;br&gt;               2. Malignancy&lt;br&gt;&lt;br&gt;               3. Malabsorption&lt;br&gt;&lt;br&gt;               4. Pancreaticobiliary disorders&lt;br&gt;&lt;br&gt;               5. Irritable bowel syndrome&lt;br&gt;&lt;br&gt;               6. Celiac Disease&lt;br&gt;&lt;br&gt;               7. Inflammatory Bowel Disease&lt;br&gt;&lt;br&gt;               8. Surgical Resection with the exception of appendectomy or a minor resection that&lt;br&gt;                  is deemed acceptable by investigator and sponsor&lt;br&gt;&lt;br&gt;               9. GERD&lt;br&gt;&lt;br&gt;              10. Hiatal Hernia&lt;br&gt;&lt;br&gt;              11. Peptic Ulcer (History of cholecystectomy is not exclusionary)&lt;br&gt;&lt;br&gt;          -  Any condition that resulted in the absence or removal of the spleen&lt;br&gt;&lt;br&gt;          -  History of any form of angioedema&lt;br&gt;&lt;br&gt;          -  Male subject who is unwilling to use an acceptable method of contraception, as listed&lt;br&gt;             below, for the duration of the study and continuing for 90 days after the subject's&lt;br&gt;             last study DP dose. Acceptable methods of contraception include the following: (1)&lt;br&gt;             complete abstinence from intercourse beginning with the first dose of study DP and&lt;br&gt;             continuing for 90 days after the final study DP dose, (2) male subject sterilization&lt;br&gt;             (vasectomy), (3) sterilization of or non-childbearing potential female partner&lt;br&gt;             (bilateral tubal ligation/;&lt;br&gt;        Inclusion Criteria:&lt;br&gt;&lt;br&gt;          -  Male volunteers aged 18 - 49 years, inclusive&lt;br&gt;&lt;br&gt;          -  Willing and able to give written informed consent/HIPAA authorization form&lt;br&gt;&lt;br&gt;          -  In good health (no clinically significant health concerns), as determined by medical&lt;br&gt;             history, physical examination, 12-lead ECG, vital signs and laboratory tests at&lt;br&gt;             screening&lt;br&gt;&lt;br&gt;          -  Liver function tests (alanine aminotransferase (ALT), aspartate amino transferase&lt;br&gt;             (AST), alkaline phosphatase (ALP), direct bilirubin (DB) and total bilirubin (TB) are&lt;br&gt;             within the normal range. [N.B., an elevated TB in the absence of an elevated direct&lt;br&gt;             bilirubin (benign unconjugated hyperbilirubinemia, known as Gilbert's Syndrome) will&lt;br&gt;             not be exclusionary]&lt;br&gt;&lt;br&gt;          -  Body weight = 50 kg and a Body mass index between 17 and 35 at screening&lt;br&gt;&lt;br&gt;          -  Willingness to abstain from caffeine or xanthine containing foods or beverages,&lt;br&gt;             alcohol, tobacco or nicotine-containing products and strenuous exercise from 72 hours&lt;br&gt;             prior to screening and each dosing until discharge post each Dosing Day.&lt;br&gt;&lt;br&gt;          -  Dietary habits that fall within the range of normal, as determined by the&lt;br&gt;             Investigator. Examples of abnormal diets are liquid diets, protein only diets, high&lt;br&gt;             fat diets, or low carbohydrate diets.&lt;br&gt;&lt;br&gt;          -  Verbal confirmation from subject that his bowel movements are regular.&lt;br&gt;&lt;br&gt;          -  Comprehension of the study requirements (in English) with ability and willingness to&lt;br&gt;             complete all assessments and comply with scheduled visits and contacts.&lt;br&gt;&lt;br&gt;        Exclusion Criteria:&lt;br&gt;&lt;br&gt;          -  Administration of any vaccine within 4 weeks preceding DP administration or during the&lt;br&gt;             study through the active period (Day 36), or any licensed or investigational&lt;br&gt;             adjuvanted vaccine within 12 months preceding DP administration, or planned use of any&lt;br&gt;             licensed or investigational adjuvanted vaccine during the study through the 12-month&lt;br&gt;             safety follow- up period&lt;br&gt;&lt;br&gt;          -  Use of any investigational drug or device the greater of: within 4 weeks preceding DP&lt;br&gt;             administration, or planned use of the above stated during the study through the study&lt;br&gt;             active period (Day 36) OR within 5 half-lives of an investigational drug product&lt;br&gt;&lt;br&gt;          -  Use of concomitant medications that may interfere with normal gastrointestinal tract&lt;br&gt;             function, including but not limited to those listed below:&lt;br&gt;&lt;br&gt;               1. Proton pump inhibitors&lt;br&gt;&lt;br&gt;               2. H2 blockers&lt;br&gt;&lt;br&gt;               3. GI motility stimulants (e.g. metoclopramide)&lt;br&gt;&lt;br&gt;               4. Anti-nausea/anti-emetics&lt;br&gt;&lt;br&gt;               5. Opiate class pain relievers&lt;br&gt;&lt;br&gt;               6. Anti-diarrheals&lt;br&gt;&lt;br&gt;               7. Laxatives&lt;br&gt;&lt;br&gt;          -  Presence of significant uncontrolled medical or psychiatric illness (acute or chronic)&lt;br&gt;             including institution of new medical/surgical treatment or significant dose alteration&lt;br&gt;             for uncontrolled symptoms or drug toxicity within 3 months of screening&lt;br&gt;&lt;br&gt;          -  Any one of the following ECG findings within 30 days prior to administration:&lt;br&gt;&lt;br&gt;               1. QTc F (interval duration &gt; 450 msec (male),&lt;br&gt;&lt;br&gt;               2. QRS interval greater than 120 msec,&lt;br&gt;&lt;br&gt;               3. PR interval greater than 220 msec,&lt;br&gt;&lt;br&gt;               4. Clinically significant ST-T wave changes or pathologic Q waves&lt;br&gt;&lt;br&gt;          -  Positive serology for HIV-1 or HIV-2, or HBsAg or HCV antibodies&lt;br&gt;&lt;br&gt;          -  Cancer, or treatment for cancer, within past 3 years (excluding basal cell carcinoma,&lt;br&gt;             squamous cell carcinoma, and cervical cancer in situ)&lt;br&gt;&lt;br&gt;          -  Radiation exposure from clinical trials, including that from the present study, and&lt;br&gt;             from diagnostic X-rays, but excluding background radiation, exceeding a target organ&lt;br&gt;             (colon) dose of 50 mSv (5 rems) from a single dose within the last 30 days or a&lt;br&gt;             cumulative dose of 150 mSv (15 rems) in the last 12 months. No subject whose&lt;br&gt;             occupation requires monitoring for radiation exposure may be enrolled in the study.&lt;br&gt;&lt;br&gt;          -  Presence of household members who are neonates, pregnant women, or hematopoietic stem&lt;br&gt;             cell transplant or solid organ transplant recipients or who are immunocompromised&lt;br&gt;             including those who are HIV positive.&lt;br&gt;&lt;br&gt;          -  History of drug, alcohol or chemical abuse within 1 year prior to administration&lt;br&gt;&lt;br&gt;          -  Acute disease within 72 hours prior to administration defined as the presence of a&lt;br&gt;             moderate or severe illness with or without fever (as determined by the Investigator&lt;br&gt;             through medical history and physical examination) or any acute respiratory or&lt;br&gt;             gastrointestinal illness even with mild symptoms occurring within 7 days of&lt;br&gt;             administration&lt;br&gt;&lt;br&gt;          -  Presence of a fever = 38¬∫C measured orally at baseline&lt;br&gt;&lt;br&gt;          -  Positive urine drug screen for drugs of abuse at screening&lt;br&gt;&lt;br&gt;          -  Positive breath or urine alcohol test at screening&lt;br&gt;&lt;br&gt;          -  Consistent/habitual smoking (&gt; 10 cigarettes/day) within 6 months prior to&lt;br&gt;             administration&lt;br&gt;&lt;br&gt;          -  History or presence of acute/chronic diarrhea or constipation&lt;br&gt;&lt;br&gt;          -  History of serious reactions to any vaccination such as anaphylaxis, respiratory&lt;br&gt;             problems, Guillain-Barre syndrome, hives or abdominal pain&lt;br&gt;&lt;br&gt;          -  History of a hypersensitivity or allergic reaction to any component of the&lt;br&gt;             investigational DP, including but not limited to fish gelatin&lt;br&gt;&lt;br&gt;          -  History of irritable bowel disease or inflammatory digestive or gastrointestinal&lt;br&gt;             condition that could affect the distribution / safety evaluation of an orally&lt;br&gt;             administered DP targeting the mucosa of the small intestine. Such conditions may&lt;br&gt;             include but are not limited to:&lt;br&gt;&lt;br&gt;               1. Esophageal Motility Disorder&lt;br&gt;&lt;br&gt;               2. Malignancy&lt;br&gt;&lt;br&gt;               3. Malabsorption&lt;br&gt;&lt;br&gt;               4. Pancreaticobiliary disorders&lt;br&gt;&lt;br&gt;               5. Irritable bowel syndrome&lt;br&gt;&lt;br&gt;               6. Celiac Disease&lt;br&gt;&lt;br&gt;               7. Inflammatory Bowel Disease&lt;br&gt;&lt;br&gt;               8. Surgical Resection with the exception of appendectomy or a minor resection that&lt;br&gt;                  is deemed acceptable by investigator and sponsor&lt;br&gt;&lt;br&gt;               9. GERD&lt;br&gt;&lt;br&gt;              10. Hiatal Hernia&lt;br&gt;&lt;br&gt;              11. Peptic Ulcer (History of cholecystectomy is not exclusionary)&lt;br&gt;&lt;br&gt;          -  Any condition that resulted in the absence or removal of the spleen&lt;br&gt;&lt;br&gt;          -  History of any form of angioedema&lt;br&gt;&lt;br&gt;          -  Male subject who is unwilling to use an acceptable method of contraception, as listed&lt;br&gt;             below, for the duration of the study and continuing for 90 days after the subject's&lt;br&gt;             last study DP dose. Acceptable methods of contraception include the following: (1)&lt;br&gt;             complete abstinence from intercourse beginning with the first dose of study DP and&lt;br&gt;             continuing for 90 days after the final study DP dose, (2) male subject sterilization&lt;br&gt;             (vasectomy), (3) sterilization of or non-childbearing potential female partner&lt;br&gt;             (bilateral tubal ligation/</t>
  </si>
  <si>
    <t>PD: Location of disintegration;PD: Time to disintegration;PD: Location of disintegration;PD: Time to disintegration;PD: Location of disintegration;PD: Time to disintegration</t>
  </si>
  <si>
    <t>A randomized controlled trial of the question-behavior effect: moderating effects of past influenza vaccination behavior</t>
  </si>
  <si>
    <t>Participants in all conditions first read a participant information sheet providing details of the study.  All those wishing to participate then provided personal identifiers (name, department, email address), job details (job title, whether had patient contact, whether supervised others) and socio-demographic measures (gender, age, marital status, ethnicity, number of children).  &lt;br&gt;&lt;br&gt;1. Participants in the control condition did not complete any further questions&lt;br&gt;2. Participants in the standard questionnaire condition completed, in order, measures of anticipated regret, intentions and attitudes in relation to influenza vaccination&lt;br&gt;3. Participants in standard + beneficence questionnaire condition completed, in order, measures of anticipated regret, beneficence, intentions, and attitudes in relation to influenza vaccination.&lt;br&gt;&lt;br&gt;Objective measures of behavior (influenza vaccination) during the 2010-11 (past behavior) and 2011-12 (future behavior) campaigns were obtained for participants from vaccination records.</t>
  </si>
  <si>
    <t>http://isrctn.com/ISRCTN18152896</t>
  </si>
  <si>
    <t>Question behavior effect and influenza vaccination behaviour in health professionals</t>
  </si>
  <si>
    <t>ISRCTN18152896</t>
  </si>
  <si>
    <t>Interventional randomised controlled trial (Prevention)</t>
  </si>
  <si>
    <t>Inclusion criteria: 1. The study population consisted of all staff at a single teaching hospital (approximately 15,000 staff) in the UK.  &lt;br&gt;2. Over the 6 months that the study ran (October 2011 to March 2012) a total of 464 staff followed a hyperlink in a Occupational Health Services (OHS) fortnightly e-bulletin and bimonthly e-newsletter, randomly allocating them to one of three conditions. OHS also advertised the research study (‚Äòa study of views on influenza vaccination‚Äô) and included a hyperlink to participate in the study.  &lt;br&gt;3. After removing individuals who had entered the site more than once or who had failed to leave sufficient personal details for them to be identified in order to be able to ascertain their influenza vaccination behavior from records, there was a total of 269 cases. &lt;br&gt;4. The sample had a mean age of 43 years and was predominantly female (209), married with children, white British and had some patient contact.  Just over half supervised others, were health professionals and had been vaccinated for influenza in the previous year.  The three test conditions did not differ by age (p = .61), gender (p = .15), marital status (p = .63), ethnicity (p = .14), children (p = .14), patient contact (p = .14), supervision of others (p = .75), being health professionals (p = .85) or past vaccination (p = .19), indicating the success of randomization.</t>
  </si>
  <si>
    <t>Any recorded influenza vaccination during the follow-up period</t>
  </si>
  <si>
    <t>The details of the trial methods and findings will be reported in a journal paper due to be prepared in 2016.</t>
  </si>
  <si>
    <t>NRES Committee Yorkshire &amp; The Humber - Leeds West, 12/08/2011, 11/YH/0289</t>
  </si>
  <si>
    <t>EUCTR2016-002146-23-CZ</t>
  </si>
  <si>
    <t>Portugal;France;United States;Hungary;Czech Republic;Poland;Spain;Austria;Russian Federation;Israel;Germany;Italy</t>
  </si>
  <si>
    <t>√¢??A Pilot Evaluation of Safety and Efficacy of an Ayurvedic Formulation (AYUSH 64) for accelerating the recovery in cases of Influenza like Illness.</t>
  </si>
  <si>
    <t>Intervention1: AYUSH-64: Drug:AYUSH-64 &lt;br&gt;Dose:2 caps thrice daily (3 gms/day)&lt;br&gt;Dosage form: Capsule&lt;br&gt;Route of Administration :Oral &lt;br&gt;Time of Administration:    Three times a day &lt;br&gt;Anupana:Water &lt;br&gt;Duration of therapy:7 days and later follow-up of 3 weeks without drug&lt;br&gt;Source of drug:IMPCL, Almora, Utarakhanda &lt;br&gt;&lt;br&gt;Control Intervention1: Nil: Nil&lt;br&gt;</t>
  </si>
  <si>
    <t>http://www.ctri.nic.in/Clinicaltrials/pmaindet2.php?trialid=19475</t>
  </si>
  <si>
    <t>AYUSH 64 for accelerating the recovery in cases of Influenza</t>
  </si>
  <si>
    <t>CTRI/2017/10/010145</t>
  </si>
  <si>
    <t>Single Arm Trial&lt;br&gt;  Method of generating randomization sequence:Not Applicable  Method of allocation concealment:Sequentially numbered, sealed, opaque envelopes  Blinding and masking:Participant Blinded</t>
  </si>
  <si>
    <t>Central Council for Research in Ayurvedic Sciences Ministry of AYUSH GoI</t>
  </si>
  <si>
    <t>Health Condition 1: null- Patients with signs/symptoms of influenza like illness</t>
  </si>
  <si>
    <t>Dr Manohar S Gundeti</t>
  </si>
  <si>
    <t>Ist Floor, Technical Incharge, Clinical research department, Podar Medical Campus, Dr. A. B. Road, Worli, Mumbai</t>
  </si>
  <si>
    <t>gundetipanchakarma@gmail.com</t>
  </si>
  <si>
    <t>RRA Podar Central Ayurveda Research Institute for Cancer (CCRAS)</t>
  </si>
  <si>
    <t>Ist Floor, Technical Incharge, Clinical Research Department, Podar Medical Campus, Dr. A. B. Road, Worli, Mumbai</t>
  </si>
  <si>
    <t>Central Council for Research in Ayurvedic Sciences Ministry of AYUSH GoI 61-65 Institutional Area Opposite D Block Janakpuri New Delhi</t>
  </si>
  <si>
    <t>Inclusion criteria: 1.Patients of either sex age between age 18- 65 years. &lt;br/ &gt;&lt;br&gt;2.Voluntarily signed informed consents to participate in the study.  &lt;br/ &gt;&lt;br&gt;3.Clinically diagnosed cases of influenza like illness, having Axillary temperature √¢?¬•38√Ç¬∫C and with at least two constitutional symptoms (headache, chills, myalgia or fatigue) and one respiratory symptom (cough, sore throat or coryza). Illness onset has to be within 36 hours. &lt;br/ &gt;&lt;br&gt;</t>
  </si>
  <si>
    <t>Exclusion criteria: 1.Aged  &lt;18 or  &gt;65yrs. &lt;br/ &gt;&lt;br&gt;2.Cases of bronchitis, pneumonia, pleural effusion, interstitial lesions, etc. &lt;br/ &gt;&lt;br&gt;3.Routine blood WBC is greater than the upper limit of normal; (WBC &gt;11.0x109/L) and lesser than normal (WBC &lt;4.0x109/L) or NEUT. √¢?¬•75% &lt;br/ &gt;&lt;br&gt;4.Patients coughing purulent sputum or with suppurative tonsillitis. &lt;br/ &gt;&lt;br&gt;5.Patients with uncontrolled diabetes, COPD, hepatic insufficiency (ALT or AST 2 times above normal or higher); renal insufficiency (serum creatinine more than the upper lab value); chronic congestive heart failure, psychiatric diseases. &lt;br/ &gt;&lt;br&gt;6.Have already taken antiviral drugs (amantadine, rimantadine, zanamivir and oseltamivir phosphate, etc.) or related traditional medicine after the onset /before the screening.  &lt;br/ &gt;&lt;br&gt;7.Women in pregnancy or lactation period, women of childbearing age with plan of a pregnancy. &lt;br/ &gt;&lt;br&gt;8.Patients who are immune-compromised, such as malignant tumor, organ or bone marrow transplantation and AIDS, or taking immunosuppressant in last 3 months. &lt;br/ &gt;&lt;br&gt;9.With dubious or confirmed alcohol and drug abuse history. &lt;br/ &gt;&lt;br&gt;10.Suffered from acute respiratory infection, otitis media or sinusitis 2 weeks before. &lt;br/ &gt;&lt;br&gt;11.Having vaccination of a seasonal or new influenza A (H1N1) vaccine 6 months before. &lt;br/ &gt;&lt;br&gt;12.Other reasons that researchers think not fitting to participate in the study. &lt;br/ &gt;&lt;br&gt;</t>
  </si>
  <si>
    <t>1.Improvement in the Influenza like illness symptoms  &lt;br/ &gt;&lt;br&gt;2.Improvement in the feverTimepoint: 0,3,7,14,21,28 days</t>
  </si>
  <si>
    <t>1.The severity of the disease, assessed by an area under the curve (AUC) analysis of a total of ten influenza-like symptom scores,  &lt;br/ &gt;&lt;br&gt;2.Frequency of Usage of Acetaminophen/ antihistaminic/ cough syrup  &lt;br/ &gt;&lt;br&gt;3.Incidence of secondary complications of influenza like illness e.g. bronchitis, otitis media, pneumonitis etc.  &lt;br/ &gt;&lt;br&gt;4.Time to return to normal state of health and activity  &lt;br/ &gt;&lt;br&gt;5.Adverse reactions related to the intervention. &lt;br/ &gt;&lt;br&gt;Timepoint: 0,3,7,14,21,28 days</t>
  </si>
  <si>
    <t>Jan  9 2017 12:00AM</t>
  </si>
  <si>
    <t>Efficacy and safety evaluation of human umbilical cord mesenchymal stem cells (UC-MSCs) transplantation in children with septic shock</t>
  </si>
  <si>
    <t>Phase I low dose group:Human umbilical cord derived mesenchymal stem cells (UC - MSCs);Phase I moderate dose grou:Human umbilical cord derived mesenchymal stem cells (HU - MSCs); Phase I high dose group:Human umbilical cord derived mesenchymal stem cells (HU - MSCs);Phase II control group:Human umbilical cord derived mesenchymal stem cells (HU - MSCs);</t>
  </si>
  <si>
    <t>http://www.chictr.org.cn/showproj.aspx?proj=29501</t>
  </si>
  <si>
    <t>ChiCTR1800017366</t>
  </si>
  <si>
    <t>I+II (Phase I+Phase II)</t>
  </si>
  <si>
    <t>Phase I low dose group:5;Phase I moderate dose grou:5; Phase I high dose group:5;Phase II control group:35;</t>
  </si>
  <si>
    <t>Daping hospital, Army medical university</t>
  </si>
  <si>
    <t>children septic shock</t>
  </si>
  <si>
    <t>Xiang Xu</t>
  </si>
  <si>
    <t>10 Changjiang Branch Road, Yuzhong District, Chongqing, China</t>
  </si>
  <si>
    <t>xiangxu@ymail.com</t>
  </si>
  <si>
    <t>+86 13637843870</t>
  </si>
  <si>
    <t>Research Institute of Surgery, Daping Hospital, Army Medical University</t>
  </si>
  <si>
    <t>Xiao He</t>
  </si>
  <si>
    <t>hx_tx@126.com</t>
  </si>
  <si>
    <t>+86 13667628220</t>
  </si>
  <si>
    <t>self-financed</t>
  </si>
  <si>
    <t>Inclusion criteria: 1. TGood adherence to patients and their families with informed consents&lt;br&gt;2. PICU inpatients aged = 28d, &lt;18 years old&lt;br&gt;3. Clinically diagnosed as septic shock in children, septic shock is defined as follows:&lt;br&gt;(1) Infections share a common inflammatory reaction triad: fever, tachycardia, vasodilation.&lt;br&gt;(2) Sick septic shock should be suspected when the child has both mental changes and inflammatory reaction triads. The change of consciousness is irritability, abnormal crying, burnout, confusion, unwillingness to communicate with parents, lethargic or not wake up;&lt;br&gt;(3) Clinical diagnosis of septic shock in children with the following signs:&lt;br&gt;1) high fever or body temperature does not rise, suspected or confirmed by infection;&lt;br&gt;2) Clinical signs of insufficient tissue perfusion: changes in consciousness, prolonged capillary refilling time &gt;2 s, weak pulse, wet end of limbs; or capillary flash refilling, flood veins and pulse pressure widening; or urine volume &lt;1 ml/kg/hr;&lt;br&gt;(4) Septic shock does not necessarily have hypotension, but hypotension in children with suspected infection must be septic shock;&lt;br&gt;4. Expected survival time &gt; 7 days</t>
  </si>
  <si>
    <t>Exclusion criteria: 1. Patients with the following diseases: bone marrow, lung, liver, kidney and other transplant history, genetic metabolic diseases;&lt;br&gt;2. The patient has a history of allergies to biological products, hypersensitivity reactions or other serious reactions;&lt;br&gt;3. The patient is in a predictable dying state;&lt;br&gt;4. Suffering from chromosomal abnormalities (such as 18-trisomy, 13-trisomy or 21-trisomy) or severe congenital malformations (such as hydrocephalus and brain swelling, tracheoesophageal fistula, abdominal wall defects and major renal abnormalities);&lt;br&gt;5. Surgery is expected within 72 hours before or after study drug administration;&lt;br&gt;6. History of malignant tumors in the past 5 years.</t>
  </si>
  <si>
    <t>paediatric index of mortality, PIM;</t>
  </si>
  <si>
    <t>Jun 15 2018 12:00AM</t>
  </si>
  <si>
    <t>Jing-Jing Wang</t>
  </si>
  <si>
    <t>Evaluating the effectiveness of an improved oxygen system using pulse-oximetry and supplemental oxygen for the treatment of infants and children: a large-scale multi-center stepped-wedge cluster randomised implementation trial in 12 Nigerian hospitals</t>
  </si>
  <si>
    <t>Intervention: Comprehensive oxygen therapy system&lt;br&gt;We will implement a comprehensive oxygen therapy system in 12 secondary health facilities in south-west Nigeria. This system will include:&lt;br&gt;- oxygen equipment: oxygen concentrators, pulse oximetry, and oxygen delivery devices. Equipment will be installed using a participatory approach, involving local technicians and management in the procurement, delivery, installation and commissioning. Equipment will be selected and planned with input from an expert biomedical engineer with extensive experience with oxygen systems.&lt;br&gt;- education: practical training for nursing and medical staff on hypoxaemia and the clinical use of oxygen. Training will be delivered using an 'apprentice' model, training trainers on-site and then supervising them to train their colleagues (based on the WHO oxygen guidelines and the WHO Pocketbook of Hospital Care for Children). Training will be developed by paediatricians and educators with experience in oxygen therapy, and delivered by trained clinical educators. Comprehensive half-day training will be led by the coordination team at the start of implementation at each hospital (in conjunction with equipment installation and commissioning) - and will be repeated approximately 2-3 times to capture all relevant staff (depending on the size of the hospital). All training information will be provided to the hospitals to conduct future training as new staff enter the hospital, rotate around wards, or otherwise as needed.&lt;br&gt;- improved power supply: solar power systems and/or dedicated generators with UPS/battery back-up. This will be provided by an experience solar power company.&lt;br&gt;- supportive supervision and feedback: we use an quality improvement approach to involve local stakeholders in the planning, implementation and evaluation of the project. This will involve study nurses working closely with each hospital, and regular visits by the project team (approximately 3 monthly). Study nurses primary role is to coordinate local data collection, but they are also available as a first port of call for practical assistance in using the oxygen equipment correctly, and communicating practical challenges with the use of oxygen to be addressed by the project coordination team.&lt;br&gt;- maintenance and repair process: training for hospital and central technicians on preventive maintenance and repair of oxygen concentrators and other equipment (a single 3-day training for the central engineers and one engineer from each hospital); log-books and repair manuals for documenting maintenance; spare part supply; regular maintenance visits (3 monthly). Training will be developed by a biomedical engineer with expertise in oxygen, with input from clinicians, and delivered by trained engineers and clinicians.&lt;br&gt;&lt;br&gt;In keeping with a quality improvement approach, particular aspects of this intervention may be individualised within each hospital to optimise fidelity of implementation. We will collect data on implementation processes, and be able to report on the fidelity of implementation within different hospitals.&lt;br&gt;&lt;br&gt;The intervention will be stepped out to hospitals over a 12 month period, with a 4 month baseline period (no intervention in all hospitals) and a final 8 month period after all hospitals have received the intervention.</t>
  </si>
  <si>
    <t>http://www.anzctr.org.au/ACTRN12617000341325.aspx</t>
  </si>
  <si>
    <t>Improving oxygen therapy for children in 12 Nigerian hospitals: a stepped-wedge cluster randomised field trial</t>
  </si>
  <si>
    <t>ACTRN12617000341325</t>
  </si>
  <si>
    <t>pneumonia;neonatal conditions;quality of care;hypoxaemia</t>
  </si>
  <si>
    <t>Dr Hamish Graham</t>
  </si>
  <si>
    <t>Centre for International Child HealthUniversity of Melbourne Department of Paediatrics50 Flemington Road, Parkville, VIC 3052, Australia</t>
  </si>
  <si>
    <t>hamish.graham@rch.org.au</t>
  </si>
  <si>
    <t>+61 3 9345 6262</t>
  </si>
  <si>
    <t>Bill and Melinda Gates Foundation (BMGF)</t>
  </si>
  <si>
    <t>Inclusion criteria: We will select hospitals based on the following criteria:&lt;br&gt;1.Challenging implementation environment.  Implementation previously has generally been conducted in sites that are most conducive to the intervention.  To advance the science, we seek to understand implementation constraints in the challenging environments, such as small health facilities with difficult access.&lt;br&gt;2.High burden of pneumonia and high mortality.  This intervention should target the areas currently facing the most significant burden of disease.  This is important for maximising impact, enabling measurement of effect, and to address the biggest needs of participating communities.&lt;br&gt;3.Fit with state/national health priorities.  This should be done in real-life settings, and be compatible with the priorities set out by state and national administrative bodies.  This is important for ongoing sustainability, maximising whole-of-system impact, and in answering the most relevant questions for decision-makers.   &lt;br&gt;&lt;br&gt;We will collect data on all children and neonates admitted to these hospitals.</t>
  </si>
  <si>
    <t>Exclusion criteria: No exclusion criteria, as there is no specific recruitment to the study. It is an implementation effectiveness evaluation based on normal health facility functioning.</t>
  </si>
  <si>
    <t>Evaluation of implementation success, including comparison between different hospitals. This will involve mixed-methods evaluation using data systematically extracted from routine clinical records, data from maintenance and equipment use logs, interviews with project personnel and hospital staff, and records of costs. Important implementation questions include:&lt;br&gt;- how to implement pulse oximetry and oxygen therapy in hospitals&lt;br&gt;- how to achieve sustainable maintenance and repair in hot, humid, dusty environments&lt;br&gt;- how to achieve adequate power supply for equipment in difficult environments&lt;br&gt;- how to scale up oxygen at a state and regional scale;Neonatal case fatality rate, assessed from data systematically extracted from routine clinical records ;Pneumonia case fatality rate, assessed from data systematically extracted from routine clinical records</t>
  </si>
  <si>
    <t>Quality of care measures (clinical care practices for hypoxaemia, pneumonia, malaria, prematurity), using composite measures derived from the WHO Pocketbook of Hospital Care for Children guidelines. The focus here is on the quality of care 'processes' (rather than the 'structural' and 'impact' aspects of quality of care).;Malaria case fatality rate, assessed from data systematically extracted from routine clinical records ;Preterm neonatal case fatality rate, assessed from data systematically extracted from routine clinical records</t>
  </si>
  <si>
    <t>EUCTR2016-003020-23-BE</t>
  </si>
  <si>
    <t>Inclusion criteria: &lt;br&gt;                1. Subjects 18 years or older at the time of signing informed consent&lt;br&gt;                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                3. Subjects who meet the clinical diagnosis criteria for HABP/VABP/HCABP &lt;br&gt;                4. All subjects must fulfill at least 1 of the following clinical criteria at&lt;br&gt;                screening:&lt;br&gt;                a. New onset or worsening of pulmonary symptoms or signs, such as&lt;br&gt;                cough, dyspnea, tachypnea (eg, respiratory rate greater than 25&lt;br&gt;                breaths/minute), expectorated sputum production, or requirement for&lt;br&gt;                mechanical ventilation&lt;br&gt;                b. Hypoxemia (eg, a partial pressure of oxygen [PaO2] less than 60 mm&lt;br&gt;                Hg while the subject is breathing room air, as determined by arterial&lt;br&gt;                blood gas [ABG], or worsening of the ratio of the PaO2 to the fraction of&lt;br&gt;                inspired oxygen [PaO2/FiO2])&lt;br&gt;                c. Need for acute changes in the ventilator support system to enhance&lt;br&gt;                oxygenation, as determined by worsening oxygenation (ABG or&lt;br&gt;                PaO2/FiO2) or needed changes in the amount of positive end-expiratory&lt;br&gt;                pressure&lt;br&gt;                d. New onset of or increase in (quantity or characteristics) suctioned&lt;br&gt;                respiratory secretions, demonstrating evidence of inflammation and&lt;br&gt;                absence of contamination&lt;br&gt;                5. All subjects must have at least 1 of the following signs:&lt;br&gt;                a. Documented fever (ie, core body temperature [tympanic, rectal,&lt;br&gt;                esophageal] not less than [NLT] 38¬∞C [100.4¬∞F], oral temperature NLT&lt;br&gt;                37.5¬∞C, or axillary temperature NLT 37¬∞C)&lt;br&gt;                b. Hypothermia (ie, core body temperature [tympanic, rectal,&lt;br&gt;                esophageal] not more than [NMT] 35¬∞C [95.0¬∞F], oral temperature NMT&lt;br&gt;                35.5¬∞C and axillary temperature NMT 36¬∞C)&lt;br&gt;                c. Leukocytosis with a total peripheral white blood cell (WBC) count NLT&lt;br&gt;                10,000 cells/mm3&lt;br&gt;                d. Leukopenia with total peripheral WBC count NMT 4500 cells/mm3&lt;br&gt;                e. Greater than 15% immature neutrophils (bands) noted on peripheral&lt;br&gt;                blood smear&lt;br&gt;                6. All subjects must have a chest radiograph during screening or have a&lt;br&gt;                previous chest radiograph within 48 hours prior to randomization&lt;br&gt;                showing the presence of new or progressive infiltrate(s) suggestive of&lt;br&gt;                bacterial pneumonia. A computed tomography (CT) scan in the same&lt;br&gt;                time window showing the same findings could also be acceptable.&lt;br&gt;                7. All subjects must have evidence of a Gram-negative infection&lt;br&gt;                involving the lower respiratory tract as documented by 1 or more of the&lt;br&gt;                following:&lt;br&gt;                a. Gram stain of lower respiratory secretions showing Gram-negative&lt;br&gt;                bacteria either alone or mixed with Gram-positive bacteria at or within&lt;br&gt;                72 hours prior to randomization&lt;br&gt;                b. Microbio</t>
  </si>
  <si>
    <t>Exclusion criteria: &lt;br&gt;                1. Subjects who have a known or suspected community-acquired bacterial pneumonia (CABP), atypical pneumonia, viral pneumonia, or chemical pneumonia (including aspiration of gastric contents, inhalation injury)&lt;br&gt;                2. Subjects who have a history of any hypersensitivity to cephalosporins&lt;br&gt;                or to carbapenems, or severe hypersensitivity to any other type of √ü-&lt;br&gt;                lactams other than cephalosporins and carbapenems (eg, penicillins,&lt;br&gt;                monobactams), or hypersensitivity to linezolid (Note: For √ü lactams, a&lt;br&gt;                history of a mild rash followed by uneventful re-exposure is not a&lt;br&gt;                contraindication to enrollment)&lt;br&gt;                3. Subjects with a Gram-negative infection caused by a carbapenem resistant&lt;br&gt;                pathogen, if known at the time of randomization (Note:&lt;br&gt;                Subjects who have a carbapenem-resistant pathogen identified after&lt;br&gt;                randomization should be evaluated clinically before discontinuation of&lt;br&gt;                study treatment.)&lt;br&gt;                4. Subjects with coinfection caused by invasive aspergillosis,&lt;br&gt;                mucormycosis or other highly lethal mold&lt;br&gt;                5. Subjects who have central nervous system infection (eg, meningitis,&lt;br&gt;                brain abscess, shunt infection)&lt;br&gt;                6. Subjects with cystic fibrosis&lt;br&gt;                7. Subjects in refractory septic shock, defined as persistent hypotension&lt;br&gt;                despite adequate fluid resuscitation or despite vasopressive therapy at&lt;br&gt;                the time of randomization&lt;br&gt;                8. Subjects with neutropenia (ie, polymorphonuclear neutrophils &lt; 500&lt;br&gt;                cells/¬µL)&lt;br&gt;                9. Female subjects who have a positive pregnancy test at screening, who&lt;br&gt;                are lactating, or who refuse to use 1 of the previously specified methods&lt;br&gt;                of contraception&lt;br&gt;                10. Subjects with an Acute Physiology and Chronic Health Evaluation II&lt;br&gt;                (APACHE) II score of &gt; 35&lt;br&gt;                11. Subjects who have received potentially effective antibiotic therapy&lt;br&gt;                for a continuous duration of more than 24 hours during the previous 72&lt;br&gt;                hours prior to randomization (Note: Subjects failing empiric therapy as&lt;br&gt;                defined in inclusion criterion 9 may be eligible for inclusion.)&lt;br&gt;                12. Subjects with any condition or circumstance that, in the opinion of&lt;br&gt;                the investigator, would compromise the safety of the subject or the&lt;br&gt;                quality of the study data&lt;br&gt;                13. Subjects receiving peritoneal dialysis (hemofiltration and&lt;br&gt;                hemodialysis are permitted)&lt;br&gt;                14. Subjects requiring continued treatment with methotrexate,&lt;br&gt;                procainamide, probenecid, monoamine oxidase inhibitors, or valproic&lt;br&gt;                acid (see Section 5.2)&lt;br&gt;                15. Subjects who have received another investigational drug or device&lt;br&gt;                within 30 days prior to study entry&lt;br&gt;                16. Subjects who have previously been randomized in this study or have&lt;br&gt;                previously received S-649266&lt;br&gt;                17. Subjects with 1 or more of the following laboratory abnormalities in&lt;br&gt;                baseline specimens: aspartate aminotransferase (AST), alanine&lt;br&gt;                aminotransferase (ALT), alkaline phosphatase, or total bi</t>
  </si>
  <si>
    <t>&lt;br&gt;                Secondary Objective: Key Secondary Objectives:&lt;br&gt;                ‚Ä¢ To compare the clinical outcome of treatment with S-649266 with that&lt;br&gt;                of&lt;br&gt;                meropenem in subjects at test of cure (TOC)&lt;br&gt;                ‚Ä¢ To compare the microbiologic outcome of treatment with S-649266&lt;br&gt;                with that of meropenem at TOC&lt;br&gt;                Other Secondary Objectives:&lt;br&gt;                Efficacy:&lt;br&gt;                ‚Ä¢ To compare the clinical outcome of treatment with S-649266 with that&lt;br&gt;                of meropenem in subjects at early assessment (EA)2, end of treatment&lt;br&gt;                (EOT), and follow-up (FU)&lt;br&gt;                ‚Ä¢ To compare the microbiologic outcome of treatment with S-649266&lt;br&gt;                with that of meropenem at EA, EOT, and FU&lt;br&gt;                ‚Ä¢ To compare the all-cause mortality at Day 28 of subjects treated with&lt;br&gt;                S-649266 with that of subjects treated with meropenem&lt;br&gt;                ‚Ä¢ To compare the all-cause mortality during treatment and the FU period&lt;br&gt;                of subjects treated with S-649266 with that of meropenem&lt;br&gt;                ‚Ä¢ To compare the resource utilization required for the 2 study&lt;br&gt;                treatments for the study-qualifying infection&lt;br&gt;                Safety:&lt;br&gt;                ‚Ä¢ To assess the safety of S-649266&lt;br&gt;            ;Timepoint(s) of evaluation of this end point: Day 14;&lt;br&gt;                Primary end point(s): Primary  Endpoint: &lt;br&gt;                All-cause mortality at Day 14 for S-649266 or the active-comparator, meropenem.&lt;br&gt;            ;&lt;br&gt;                Main Objective: To compare all-cause mortality at Day 14 of subjects who receive S-&lt;br&gt;                649266 with that of subjects who receive the comparator, meropenem,&lt;br&gt;                in adults with hospital-acquired bacterial pneumonia (HABP),ventilatorassociated&lt;br&gt;                bacterial pneumonia (VABP), or healthcare-associated&lt;br&gt;                bacterial pneumonia (HCABP) caused by Gram-negative pathogens&lt;br&gt;</t>
  </si>
  <si>
    <t>&lt;br&gt;                Timepoint(s) of evaluation of this end point: Clinical and Microbiological outcome will be evaluated at TOC, EA, EOT, and FU.&lt;br&gt;                The all-cause mortality will be also evaluated at Day 28 and until end of study.&lt;br&gt;                Facility utilization will be assessed by determination of the time in 24-hour days associated with the treatment of the infection.&lt;br&gt;            ;&lt;br&gt;                Secondary end point(s): Key secondary endpoints:&lt;br&gt;                - The clinical outcome of treatment with S-649266 or meropenem per subject at TOC&lt;br&gt;                - The microbiologic outcome of treatment with S-649266 or meropenem per subject at TOC&lt;br&gt;                Other secondary efficacy:&lt;br&gt;                The clinical outcome of treatment with S-649266 or meropenem per subject at EA, EOT, and FU.&lt;br&gt;                The microbiologic outcome of treatment with S-649266 or meropenem per subject at EA, EOT, and FU.&lt;br&gt;                The all-cause mortality at Day 28.&lt;br&gt;                The all-cause mortality during the full duration of the study.&lt;br&gt;                The resource utilization required for the treatment of the study qualifying infection&lt;br&gt;</t>
  </si>
  <si>
    <t>Experimental regimen of hydrocortisone, vitamin C and thiamine in the treatment of severe sepsis and septic shock</t>
  </si>
  <si>
    <t>1:routine treatment;2:routine treatment +Vitamin C;3:routine treatment +Hydrocortisone;4:routine treatment +Vitamin B1;5:routine treatment+Vitamin C+Hydrocortisone+Vitamin B1;</t>
  </si>
  <si>
    <t>http://www.chictr.org.cn/showproj.aspx?proj=41687</t>
  </si>
  <si>
    <t>ChiCTR1900024864</t>
  </si>
  <si>
    <t>1:50;2:50;3:50;4:50;5:50;</t>
  </si>
  <si>
    <t>Hebei Gereral Hospital</t>
  </si>
  <si>
    <t>Severe sepsis and septic shock</t>
  </si>
  <si>
    <t>Zhao Heling</t>
  </si>
  <si>
    <t>348 Heping Road West, Shijiazhuang, Hebei</t>
  </si>
  <si>
    <t>zhheling@sina.com</t>
  </si>
  <si>
    <t>+86 13831129968</t>
  </si>
  <si>
    <t>Ren Shan</t>
  </si>
  <si>
    <t>rs1226@sina.com</t>
  </si>
  <si>
    <t>+86 15832141860</t>
  </si>
  <si>
    <t>Inclusion criteria: patients with sepsis and septic shock.</t>
  </si>
  <si>
    <t>Exclusion criteria: Aged &lt; 18 years, pregnancy, contraindication for using vitamin C and others.</t>
  </si>
  <si>
    <t>28-day without pressor medication;28-day without mechanical ventilation;</t>
  </si>
  <si>
    <t>Jul  9 2019 12:00AM</t>
  </si>
  <si>
    <t>Lu Yang</t>
  </si>
  <si>
    <t>Comparison of Quantitative Flow Ratio Guided and Angiography Guided Percutaneous InterVention in Patients With cORonary Artery Disease (The FAVOR III China Study)</t>
  </si>
  <si>
    <t>Diagnostic Test: QFR;Diagnostic Test: Angiography</t>
  </si>
  <si>
    <t>https://clinicaltrials.gov/show/NCT03656848</t>
  </si>
  <si>
    <t>The FAVOR III China Study</t>
  </si>
  <si>
    <t>NCT03656848</t>
  </si>
  <si>
    <t>Allocation: Randomized. Intervention model: Parallel Assignment. Primary purpose: Diagnostic. Masking: Double (Participant, Outcomes Assessor).</t>
  </si>
  <si>
    <t>China National Center for Cardiovascular Diseases</t>
  </si>
  <si>
    <t>Coronary Artery Disease;Myocardial Ischaemia;Coronary Circulation;Coronary Stenosis;Percutaneous Coronary Intervention</t>
  </si>
  <si>
    <t>December 25, 2018</t>
  </si>
  <si>
    <t>FAVOR III China - 2508</t>
  </si>
  <si>
    <t>Bo Xu, MBBS;Shubin Qiao, MD</t>
  </si>
  <si>
    <t>Fu Wai Hospital, National Center for Cardiovascular Diseases, Chinese Academy of Medical Sciences;Fu Wai Hospital, National Center for Cardiovascular Diseases, Chinese Academy of Medical Sciences</t>
  </si>
  <si>
    <t>&lt;br&gt;        Inclusion Criteria:&lt;br&gt;&lt;br&gt;        General inclusion criteria:&lt;br&gt;&lt;br&gt;          -  Age = 18 years&lt;br&gt;&lt;br&gt;          -  Stable or unstable angina pectoris, or post-acute myocardial infarction (= 72 hrs)&lt;br&gt;&lt;br&gt;          -  Signed written informed consent&lt;br&gt;&lt;br&gt;          -  Eligible for PCI by the operators&lt;br&gt;&lt;br&gt;        Angiographic inclusion criteria:&lt;br&gt;&lt;br&gt;          -  At least one lesion is present of DS% =50% and =90% in one major native epicardial&lt;br&gt;             coronary artery and supplying viable myocardium&lt;br&gt;&lt;br&gt;          -  Reference lumen diameter = 2.5mm by visual assessment&lt;br&gt;&lt;br&gt;        Exclusion Criteria:&lt;br&gt;&lt;br&gt;        General exclusion criteria:&lt;br&gt;&lt;br&gt;          -  Cardiogenic shock or severe heart failure (NYHA =III)&lt;br&gt;&lt;br&gt;          -  Severely impaired renal function: creatinine &gt; 150¬µmol/L or Cockcroft-Gault calculated&lt;br&gt;             GFR &lt; 45 ml/kg/1.73 m2&lt;br&gt;&lt;br&gt;          -  Allergy to iodine-containing contrast agents&lt;br&gt;&lt;br&gt;          -  Pregnancy or intention to become pregnant during the course of the trial&lt;br&gt;&lt;br&gt;          -  Life expectancy less than one year&lt;br&gt;&lt;br&gt;        Angiographic exclusion criteria:&lt;br&gt;&lt;br&gt;          -  With only one coronary artery lesion(DS%&gt;90%)with TIMI flow &lt; 3&lt;br&gt;&lt;br&gt;          -  Target stenoses are culprit lesions related with acute myocardial infarction&lt;br&gt;&lt;br&gt;          -  Target stenoses in the vessel involving myocardial bridge&lt;br&gt;&lt;br&gt;          -  Poor angiographic image quality precluding vessel contour detection or with suboptimal&lt;br&gt;             contrast filling&lt;br&gt;&lt;br&gt;          -  Severe overlap in the stenosed segment or severe tortuosity of any target vessel&lt;br&gt;             deemed unable for QFR measurement&lt;br&gt;</t>
  </si>
  <si>
    <t>MACE</t>
  </si>
  <si>
    <t>MACE excluding peri-procedural MI (Major secondary endpoint);Death;MI;Target vessel revascularization (TVR);Any coronary artery revascularization;Definite or probable stent thrombosis;The PCI strategy changes based on the QFR and 3D-QCA;Cost during 1-year follow-up;Quality-adjusted-life-years (QALYs) index</t>
  </si>
  <si>
    <t>Prospective, randomized, multicenter clinical trial on the impact of Therapeutic Drug Monitoring (TDM) of piperacillin on organ functions and survival in the treatment of severe sepsis or septic shock - Target</t>
  </si>
  <si>
    <t>&lt;br&gt;Product Name: Piperacillin/Tazobactam&lt;br&gt;Product Code: Pip/Taz&lt;br&gt;Pharmaceutical Form: Powder for solution for infusion&lt;br&gt;INN or Proposed INN: Piperacillin&lt;br&gt;CAS Number: 59703-84-3&lt;br&gt;Other descriptive name: PIPERACILLIN SODIUM&lt;br&gt;Concentration unit: g gram(s)&lt;br&gt;Concentration type: equal&lt;br&gt;Concentration number: 4-&lt;br&gt;INN or Proposed INN: Tazobactam&lt;br&gt;CAS Number: 89785-84-2&lt;br&gt;Other descriptive name: TAZOBACTAM SODIUM&lt;br&gt;Concentration unit: g gram(s)&lt;br&gt;Concentration type: equal&lt;br&gt;Concentration number: 0,5-&lt;br&gt;&lt;br&gt;</t>
  </si>
  <si>
    <t>https://www.clinicaltrialsregister.eu/ctr-search/search?query=eudract_number:2016-000136-17</t>
  </si>
  <si>
    <t>Measurement of the blood concentration of the antibiotic piperacillin and individual drug dosage in patients having a severe sepsis oder a septic shock</t>
  </si>
  <si>
    <t>EUCTR2016-000136-17-DE</t>
  </si>
  <si>
    <t>Controlled: yesRandomised: yesOpen: noSingle blind: yesDouble blind: noParallel group: yesCross over: noOther: noIf controlled, specify comparator, Other Medicinial Product: noPlacebo: noOther: yesOther specify the comparator: Comparison of standard therapy with dosage based on prescribing information and individual dosageNumber of treatment arms in the trial: 2</t>
  </si>
  <si>
    <t>Friedrich Schiller University Jena</t>
  </si>
  <si>
    <t>Patients with a severe sepsis oder a septic shock treatet with piperacillin/tazobactam;Therapeutic area: Diseases [C] - Bacterial Infections and Mycoses [C01]</t>
  </si>
  <si>
    <t>Target_ZKSJ0085</t>
  </si>
  <si>
    <t>Salvador-Allende-Platz 27</t>
  </si>
  <si>
    <t>ZKS-Projektmanagement@med.uni-jena.de</t>
  </si>
  <si>
    <t>Jena University Hospital, Center for Clinical Studies</t>
  </si>
  <si>
    <t>BMBF</t>
  </si>
  <si>
    <t>Inclusion criteria: &lt;br&gt;‚Ä¢Patients with severe sepsis or septic shock&lt;br&gt;‚Ä¢onset of severe sepsis or septic shock not longer than 24 hours prior to randomization&lt;br&gt;‚Ä¢Antimicrobial therapy with piperacillin planned or started&lt;br&gt;‚Ä¢age =18 years&lt;br&gt;‚Ä¢written informed consent of the patient or legal representative&lt;br&gt;&lt;br&gt;Are the trial subjects under 18? no&lt;br&gt;Number of subjects for this age range: &lt;br&gt;F.1.2 Adults (18-64 years) yes&lt;br&gt;F.1.2.1 Number of subjects for this age range 176&lt;br&gt;F.1.3 Elderly (&gt;=65 years) yes&lt;br&gt;F.1.3.1 Number of subjects for this age range 100&lt;br&gt;</t>
  </si>
  <si>
    <t>Exclusion criteria: &lt;br&gt;‚Ä¢pregnant or breast-feeding women&lt;br&gt;‚Ä¢anamnestic known hypersensitivity against beta-lactam antibiotics or another part of the investigational medicinal product&lt;br&gt;‚Ä¢previous treatment with piperacillin (in combination with tazobactam) &gt; 24 hours before randomization&lt;br&gt;‚Ä¢participation in another interventional clinical trial&lt;br&gt;‚Ä¢previous participation (TARGET)&lt;br&gt;‚Ä¢limits of therapy or cessation &lt;br&gt;‚Ä¢impaired liver function (Child-Pugh C)&lt;br&gt;‚Ä¢life expectancy &lt; 28 day due to accompanying illnesses&lt;br&gt;‚Ä¢piperacillin-measurement impossible within 24 hours after randomization &lt;br&gt;</t>
  </si>
  <si>
    <t>Main Objective: As the primary goal of the study, it needs to be established whether an optimisation of antimicrobial therapy by individual dose adjustment of the test substance Piperacillin has a beneficial impact on organ function in severe sepsis or septic shock and whether it is superiour to dosage following prescribing information. This should be examined on the basis of global  morbidity measurement (mean total SOFA-score). ;Secondary Objective: ‚Ä¢SOFA-Subscores &lt;br&gt;Impact of intervention on&lt;br&gt;‚Ä¢28-day mortality&lt;br&gt;‚Ä¢duration and cumulative dose of antibiotic therapy   &lt;br&gt;‚Ä¢number of dose adjustment/treatment cycle&lt;br&gt;‚Ä¢days without antibiotics&lt;br&gt;‚Ä¢time spent on intensive care unit &lt;br&gt;‚Ä¢time spent in hospital&lt;br&gt;‚Ä¢days without vasopressors &lt;br&gt;‚Ä¢days without renal replacement therapy&lt;br&gt;‚Ä¢days without mechanical ventilation&lt;br&gt;‚Ä¢safety (side effects) &lt;br&gt;‚Ä¢antibiotic therapy costs ;Primary end point(s): mean total SOFA-Score ‚Äì from 1st day after randomization until ICU-discharge or dead, but only until 10th day after randomisation  ;Timepoint(s) of evaluation of this end point: daily from randomisation day until 10th day after randomisation</t>
  </si>
  <si>
    <t>Secondary end point(s): ‚Ä¢SOFA-Subscores &lt;br&gt;‚Ä¢28-day mortality &lt;br&gt;‚Ä¢duration and cumulative dosage of antibiotic therapy &lt;br&gt;‚Ä¢number of dose adjustment / therapy cycle &lt;br&gt;‚Ä¢days without antibiotic, maximum day 14 &lt;br&gt;‚Ä¢Length of ICU stay, maximum day 28 &lt;br&gt;‚Ä¢Length of hospital stay, maximum day 28 &lt;br&gt;‚Ä¢days without vasopressor, maximum day 14 &lt;br&gt;‚Ä¢days without renal replacement therapy until day 28 &lt;br&gt;‚Ä¢days without mechanical ventilation until day 28 &lt;br&gt;‚Ä¢safety (side effects) &lt;br&gt;‚Ä¢antibiotic therapy costs ;Timepoint(s) of evaluation of this end point: during the overall study period and day 28, respectively</t>
  </si>
  <si>
    <t>Prospective, randomized, multicenter clinical trial on the impact of Therapeutic Drug Monitoring (TDM) of piperacillin on organ functions and survival in the treatment of severe sepsis or septic shock</t>
  </si>
  <si>
    <t>Evaluation of high fat enteral feeding protocol in mechanically ventilated children: single center study</t>
  </si>
  <si>
    <t>;High fat low carbohydrate diet;standard diet</t>
  </si>
  <si>
    <t>https://pactr.samrc.ac.za/TrialDisplay.aspx?TrialID=2923</t>
  </si>
  <si>
    <t>nutritional management of ventilated children</t>
  </si>
  <si>
    <t>PACTR201802002923191</t>
  </si>
  <si>
    <t>myself</t>
  </si>
  <si>
    <t>&lt;br&gt;Respiratory &lt;br&gt;Paediatrics &lt;br&gt;Respiratory failure;Respiratory;Paediatrics;Respiratory failure</t>
  </si>
  <si>
    <t>Hanaa</t>
  </si>
  <si>
    <t>Ibrahim Rady</t>
  </si>
  <si>
    <t>Cairo university children hospitals</t>
  </si>
  <si>
    <t>hanaaarady@gmail.com</t>
  </si>
  <si>
    <t>assistant professor of pediatrics and pediatric critical care</t>
  </si>
  <si>
    <t>Nehal</t>
  </si>
  <si>
    <t>Mohamed Elkoofy</t>
  </si>
  <si>
    <t>nehalmelkoofy@gmail.com</t>
  </si>
  <si>
    <t>professor of pediatrics, pediatric hepatology and nutrition</t>
  </si>
  <si>
    <t>self funding</t>
  </si>
  <si>
    <t>Inclusion criteria: mechanically ventilated&lt;br&gt;expected PICU stay of at least 7 days</t>
  </si>
  <si>
    <t>Exclusion criteria: known to have metabolic error&lt;br&gt;know to have endocrinal problem&lt;br&gt;known to have fat malabsorption</t>
  </si>
  <si>
    <t>extubation ;length of PICU stay</t>
  </si>
  <si>
    <t>anthropometry;prealbumin level</t>
  </si>
  <si>
    <t>Dec 21 2016 12:00AM;Dec 21 2016 12:00AM</t>
  </si>
  <si>
    <t>ethical committee of cairo university school of medicine ;ethical committee of cairo university school of medicine</t>
  </si>
  <si>
    <t>Effect of Neuromuscular Blockade and Reversal by Sugammadex Versus Neostigmine on Breathing When Hypoxic or Hypercapnic in Volunteers</t>
  </si>
  <si>
    <t>Drug: Sugammadex;Drug: Neostigmine;Drug: Placebo</t>
  </si>
  <si>
    <t>https://clinicaltrials.gov/show/NCT02845375</t>
  </si>
  <si>
    <t>Effect of Neuromuscular Blockade and Reversal on Breathing</t>
  </si>
  <si>
    <t>NCT02845375</t>
  </si>
  <si>
    <t>P16.025</t>
  </si>
  <si>
    <t>&lt;br&gt;        Inclusion Criteria:&lt;br&gt;&lt;br&gt;          -  male gender&lt;br&gt;&lt;br&gt;          -  age 18 years and older&lt;br&gt;&lt;br&gt;          -  body mass index &lt; 30 kg/m2.&lt;br&gt;&lt;br&gt;        Exclusion Criteria:&lt;br&gt;&lt;br&gt;          -  Known or suspected neuromuscular disorders impairing neuromuscular function;&lt;br&gt;&lt;br&gt;          -  allergies to muscle relaxants, anesthetics or narcotics;&lt;br&gt;&lt;br&gt;          -  a (family) history of malignant hyperthermia or any other muscle disease;&lt;br&gt;&lt;br&gt;          -  any medical, neurological or psychiatric illness (including a history of anxiety).&lt;br&gt;</t>
  </si>
  <si>
    <t>Breathing Increase Due to a Reduction in Inspired Oxygen Saturation (Hypoxic Ventilatory Response);Breathing Increase Due to a Reduction in Inspired Oxygen Saturation (Hypoxic Ventilatory Response)</t>
  </si>
  <si>
    <t>https://clinicaltrials.gov/ct2/show/results/NCT02845375</t>
  </si>
  <si>
    <t>EUCTR2015-005482-23-FI</t>
  </si>
  <si>
    <t>A Randomized, Double-Blind, Placebo-Controlled, Crossover On-Road Driving Study Assessing the Effect of JZP-110 on Driving Performance in Subjects with Excessive sleepiness Due to Obstructive Sleep Apnea - OSA Driving Study</t>
  </si>
  <si>
    <t>&lt;br&gt;Product Name: (R)-2-amino-3-phenylpropylcarbamate hydrochloride&lt;br&gt;Product Code: JZP-110&lt;br&gt;Pharmaceutical Form: Capsule&lt;br&gt;INN or Proposed INN: Solriamfetol&lt;br&gt;CAS Number: 178429-65-7&lt;br&gt;Current Sponsor code: JZP-110&lt;br&gt;Other descriptive name: JZP-110&lt;br&gt;Concentration unit: mg milligram(s)&lt;br&gt;Concentration type: equal&lt;br&gt;Concentration number: 357-&lt;br&gt;Pharmaceutical form of the placebo: Capsule&lt;br&gt;Route of administration of the placebo: Oral use&lt;br&gt;&lt;br&gt;Product Name: (R)-2-amino-3-phenylpropylcarbamate hydrochloride&lt;br&gt;Product Code: JZP-110&lt;br&gt;Pharmaceutical Form: Capsule&lt;br&gt;INN or Proposed INN: Solriamfetol&lt;br&gt;CAS Number: 178429-65-7&lt;br&gt;Current Sponsor code: JZP-110&lt;br&gt;Other descriptive name: JZP-110&lt;br&gt;Concentration unit: mg milligram(s)&lt;br&gt;Concentration type: equal&lt;br&gt;Concentration number: 178.5-&lt;br&gt;Pharmaceutical form of the placebo: Capsule&lt;br&gt;Route of administration of the placebo: Oral use&lt;br&gt;&lt;br&gt;</t>
  </si>
  <si>
    <t>https://www.clinicaltrialsregister.eu/ctr-search/search?query=eudract_number:2015-003930-28</t>
  </si>
  <si>
    <t>A clinical trial to evaluate the effects of JZP-110 (study drug) on driving performance in subjects with excessive sleepiness due to Obstructive Sleep Apnea</t>
  </si>
  <si>
    <t>EUCTR2015-003930-28-DE</t>
  </si>
  <si>
    <t>Controlled: yes&lt;br&gt;Randomised: yes&lt;br&gt;Open: no&lt;br&gt;Single blind: no&lt;br&gt;Double blind: yes&lt;br&gt;Parallel group: no&lt;br&gt;Cross over: yes&lt;br&gt;Other: no&lt;br&gt;If controlled, specify comparator, Other Medicinial Product: no&lt;br&gt;Placebo: yes&lt;br&gt;Other: no&lt;br&gt;Number of treatment arms in the trial: 2&lt;br&gt;</t>
  </si>
  <si>
    <t>Jazz Pharmaceuticals Inc.</t>
  </si>
  <si>
    <t>Belgium;Netherlands;Germany</t>
  </si>
  <si>
    <t>Treatment of excessive sleepiness in adult patients with obstructive sleep apnea; to increase the ability to stay awake throughout the day. &lt;br&gt;MedDRA version: 20.0Level: LLTClassification code 10055577Term: Obstructive sleep apnea syndromeSystem Organ Class: 100000004855;Therapeutic area: Diseases [C] - Nervous System Diseases [C10]</t>
  </si>
  <si>
    <t>15-004</t>
  </si>
  <si>
    <t>Grace Wang</t>
  </si>
  <si>
    <t>3180 Porter Drive</t>
  </si>
  <si>
    <t>grace.wang@jazzpharma.com</t>
  </si>
  <si>
    <t>Inclusion criteria: &lt;br&gt;Inclusion:&lt;br&gt;1. Male or female, age 21 to 75 years inclusive&lt;br&gt;2. Diagnosis of obstructive sleep apnea (OSA) per ICSD-3&lt;br&gt;3. BMI 18 to &lt;40 kg/m2&lt;br&gt;4. Use a medically acceptable method of contraception&lt;br&gt;5. Willing and able to provide written informed consent&lt;br&gt;Are the trial subjects under 18? no&lt;br&gt;Number of subjects for this age range: &lt;br&gt;F.1.2 Adults (18-64 years) yes&lt;br&gt;F.1.2.1 Number of subjects for this age range 35&lt;br&gt;F.1.3 Elderly (&gt;=65 years) yes&lt;br&gt;F.1.3.1 Number of subjects for this age range 5&lt;br&gt;</t>
  </si>
  <si>
    <t>Exclusion criteria: &lt;br&gt;Exclusion:&lt;br&gt;1. Female subjects who are pregnant, nursing, or lactating&lt;br&gt;2. Any other clinically relevant medical, behavioral, or psychiatric disorder other than OSA that is associated with excessive sleepiness&lt;br&gt;3. History or presence of bipolar disorder, bipolar related disorders, schizophrenia,schizophrenia spectrum disorders, or other psychotic disorders according to DSM-5 criteria&lt;br&gt;4. History or presence of any unstable medical condition, behavioral or psychiatric disorder (including active suicidal ideation), or surgical history that could affect the safety of the subject or interfere with study efficacy and/or safety assessments per the judgment of the investigator&lt;br&gt;5. History of bariatric surgery within the past year&lt;br&gt;6. Presence of significant cardiovascular disease &lt;br&gt;7. Use of any over-the-counter (OTC) or prescription medications that could affect sleep-wake function &lt;br&gt;</t>
  </si>
  <si>
    <t>Main Objective: The primary objective of this study is to evaluate the effect of JZP-110 on driving performance.;Secondary Objective: The secondary objectives of this study are:&lt;br&gt;‚Ä¢ to evaluate the safety and tolerability of JZP-110&lt;br&gt;‚Ä¢ to explore SAFTE (Sleep, Activity, Fatigue, and Task Effectiveness) modeling using&lt;br&gt;driving, PVT and sleep data;Primary end point(s): Primary Efficacy Endpoint&lt;br&gt;Standard deviation of lateral position (SDLP) at 2 hours post-dose;Timepoint(s) of evaluation of this end point: Subjects will receive JZP-110 (150 mg/day for 3 days, followed by 300mg/day for 4 days) or the matching placebo for 7 days in Period 1, and crossover to receive the other treatment for 7 days in Period 2.</t>
  </si>
  <si>
    <t>Secondary end point(s): Secondary Efficacy Endpoints&lt;br&gt;‚Ä¢ SDLP at 6 hr post-dose&lt;br&gt;‚Ä¢ Proportion of subjects with improved or impaired driving on JZP-110 compared to&lt;br&gt;placebo&lt;br&gt;‚Ä¢ Standard deviation of Speed (SDS)&lt;br&gt;‚Ä¢ Driving lapses&lt;br&gt;‚Ä¢ PVT measures&lt;br&gt;- Inverse reaction time (1/RT)&lt;br&gt;- Lapses (RT&gt;500 ms)&lt;br&gt;- Mean reaction time (RT)&lt;br&gt;- Errors of commission&lt;br&gt;‚Ä¢ Toronto Hospital Alertness Test (THAT)&lt;br&gt;‚Ä¢ SAFTE modeling using driving, PVT and sleep data will be generated;Timepoint(s) of evaluation of this end point: Subjects will receive JZP-110 (150 mg/day for 3 days, followed by 300mg/day for 4 days) or the matching placebo for 7 days in Period 1, and crossover to receive the other treatment for 7 days in Period 2.</t>
  </si>
  <si>
    <t>Randomized Trial of Endotracheal Tubes to Prevent Ventilator-Associated Pneumonia - PreVent 2 Study</t>
  </si>
  <si>
    <t>Device: EVAC-PU-ETT;Device: PVC-ETT</t>
  </si>
  <si>
    <t>https://clinicaltrials.gov/show/NCT03705286</t>
  </si>
  <si>
    <t>Endotracheal Tubes to Prevent Ventilator-Associated Pneumonia</t>
  </si>
  <si>
    <t>NCT03705286</t>
  </si>
  <si>
    <t>Ventilator-acquired Pneumonia</t>
  </si>
  <si>
    <t>1R61HL138650-01A1;18513</t>
  </si>
  <si>
    <t>Miriam M Treggiari, MD, PhD, MPH;Miriam M Treggiari, MD, PhD, MPH;Miriam Treggiari, MD</t>
  </si>
  <si>
    <t>;yarn@yale.edu;yarn@yale.edu</t>
  </si>
  <si>
    <t>;1-888-202-5977;</t>
  </si>
  <si>
    <t>National Heart, Lung, and Blood Institute (NHLBI);Oregon Health and Science University</t>
  </si>
  <si>
    <t>&lt;br&gt;        Inclusion Criteria:&lt;br&gt;&lt;br&gt;          1. =18 years of age&lt;br&gt;&lt;br&gt;          2. Requiring emergency endotracheal intubation in the ED or in-hospital for acute&lt;br&gt;             respiratory distress or failure&lt;br&gt;&lt;br&gt;          3. A study intubation kit containing the study ID number must have been used for the&lt;br&gt;             emergency intubation&lt;br&gt;&lt;br&gt;          4. Admitted to the ICU and receiving mechanical ventilation&lt;br&gt;&lt;br&gt;        Exclusion Criteria:&lt;br&gt;&lt;br&gt;          1. Patients electively intubated in the operating room whether or not they require&lt;br&gt;             subsequent ICU admission&lt;br&gt;&lt;br&gt;          2. Use of a non-study designated intubation kit (such as nasal intubation, tracheotomy,&lt;br&gt;             intubation occurring at a location not supplied with the study intubation kits)&lt;br&gt;&lt;br&gt;          3. Patients with permanent tracheostomy&lt;br&gt;&lt;br&gt;          4. Protected populations including children (age &lt;18 years), pregnant women, or prisoners&lt;br&gt;&lt;br&gt;          5. Evidence of unwillingness to participate in a research study as documented in the&lt;br&gt;             patient's electronic health record, or at the time of intubation if there is&lt;br&gt;             opportunity to read the opt-out script.&lt;br&gt;</t>
  </si>
  <si>
    <t>Quality of life;Cognitive function</t>
  </si>
  <si>
    <t>Airway related complications</t>
  </si>
  <si>
    <t>EUCTR2016-004547-36-FR</t>
  </si>
  <si>
    <t>Comparison of the effect of respiratory physiotherapy and peep changes on the results of capnography in patients with ventilator associated pnemonia.</t>
  </si>
  <si>
    <t>Intervention 1: Intervention group: The group in which we increase PEEP. We put PEEP ten for thirty minutes. Intervention 2: Intervention group: A group that is undergoing respiratory physiotherapy for fifteen minutes.</t>
  </si>
  <si>
    <t>http://en.irct.ir/trial/35121</t>
  </si>
  <si>
    <t>The effect of respiratory physiotherapy and PEEP changes on the results of capnography.</t>
  </si>
  <si>
    <t>IRCT20181105041567N1</t>
  </si>
  <si>
    <t>Randomization: Randomized, Blinding: Not blinded, Placebo: Not used, Assignment: Parallel, Purpose: Treatment, Randomization description: Sampling method was available in this study and allocation of samples in two groups was randomized.</t>
  </si>
  <si>
    <t>ventilator associated pnemonia.. &lt;br&gt;Unspecified bacterial pneumonia</t>
  </si>
  <si>
    <t>Morteza shahrokhi</t>
  </si>
  <si>
    <t>No 7, Sattari Street 22, Vakilabad Blvd.</t>
  </si>
  <si>
    <t>shahrokhimz68@yahoo.com</t>
  </si>
  <si>
    <t>+98 51 3890 6328</t>
  </si>
  <si>
    <t>Inclusion criteria: Patients aged 18 to 80 years&lt;br&gt;The patient has a tracheal tube and is connected to a ventilator&lt;br&gt;Patient with pneumonia associated ventilator with positive chip culture&lt;br&gt;The patient is under the ventilator and has the parameter PEEP</t>
  </si>
  <si>
    <t>Exclusion criteria: A patient with systolic blood pressure of less than 90 mmHg&lt;br&gt;Patient with rib fractures and chest tube&lt;br&gt;Patient with high ICP Symptoms&lt;br&gt;Patient with fracture of cervical and lumbar spine and preservation of immobility&lt;br&gt;Patient with abdominal and chest surgeries</t>
  </si>
  <si>
    <t>Numerical value of capnography. Timepoint: Beginning of study, In the minutes of one, five,ten, fifteen, thirty measurements. Method of measurement: Capnograph machine.</t>
  </si>
  <si>
    <t>The shape of the capnographic waves. Timepoint: Beginning of study, At minutes one, five, ten, fifteen and thirty are measured. Method of measurement: Capnograph machine.</t>
  </si>
  <si>
    <t>Ethics Committee of Sabzevar University of Medical Sciences</t>
  </si>
  <si>
    <t>To study the  efficacy of HHFNC in children admitted with acute hypoxemic lung injury in comparison with CPAP.</t>
  </si>
  <si>
    <t>Intervention1: Heated humidified high flow nasal cannula(HHFNC): HFNC is used to provide oxygen in children with respiratory distress.&lt;br&gt;Control Intervention1: continuous positive airway pressure(CPAP): CPAP is a non invasive ventilation mode used in respiratory distress.&lt;br&gt;</t>
  </si>
  <si>
    <t>http://www.ctri.nic.in/Clinicaltrials/pmaindet2.php?trialid=21246</t>
  </si>
  <si>
    <t>Comparing two modalities of treatment in children who have breathing difficulty and  less oxygen in the blood. One modality is providing oxygen at high flow and heated and humidified by a machine. Other modality is providing  heated and humidified  oxygen at continuous positive pressure.</t>
  </si>
  <si>
    <t>CTRI/2018/04/013165</t>
  </si>
  <si>
    <t>Randomized, Parallel Group Trial&lt;br&gt;  Method of generating randomization sequence:Computer generated randomization  Method of allocation concealment:Sequentially numbered, sealed, opaque envelopes  Blinding and masking:Not Applicable</t>
  </si>
  <si>
    <t>Rainbow Childrens Hospital</t>
  </si>
  <si>
    <t>Health Condition 1: J960- Acute respiratory failureHealth Condition 2: null- HYPOXEMIA</t>
  </si>
  <si>
    <t>Dr Shashwat Mohanty</t>
  </si>
  <si>
    <t>Flat #201,Euphoria Apartment,Sector 11,MVP Colony,Visakhapatnam,Andhra Pradesh Department of Pediatric Intensive Care2nd Floor, Zone 1Rainbow Childrens HospitalRoad No 2Banjara Hills HyderabadTelangana State India</t>
  </si>
  <si>
    <t>farhanshaikh74@gmail.com</t>
  </si>
  <si>
    <t>Department of Pediatric Intensive Care</t>
  </si>
  <si>
    <t>Dr Farhan Shaikh</t>
  </si>
  <si>
    <t>Department of Pediatric Intensive Care2nd Floor, Zone 1Rainbow Childrens HospitalRoad No 2Banjara Hills HyderabadTelangana State India Royale Residency,Flat #201,10-3-277/2/C,Hyderabad.Telangana state.</t>
  </si>
  <si>
    <t>Rainbow Childrens HospitalRoad No 2Banjara Hills HyderabadTelangana State India</t>
  </si>
  <si>
    <t>Inclusion criteria: 1 All  children in the age group of  1 month to 18 yrs having P/F ratio  less than 300 or S/F ratio less than 260. &lt;br/ &gt;&lt;br&gt;</t>
  </si>
  <si>
    <t>Exclusion criteria: 1 Children with Severe encephalopathy with Glasgow Coma Scale of below 9   &lt;br/ &gt;&lt;br&gt;2 Children with poor airway reflexes/ Inadequate spontaneous efforts/inability to clear secretions for example central neurogenic disorder with inability to maintain airway or neuromuscular/musculoskeletal disorders &lt;br/ &gt;&lt;br&gt;3 Children with severe shock with multiorgan dysfunction. &lt;br/ &gt;&lt;br&gt;4 Children with facial trauma and burns &lt;br/ &gt;&lt;br&gt;5 Children with nasal septal defect &lt;br/ &gt;&lt;br&gt;</t>
  </si>
  <si>
    <t>To compare the oxygenation status in both groups. &lt;br/ &gt;&lt;br&gt; &lt;br/ &gt;&lt;br&gt;Timepoint: At 1 hrs,6 hrs,24  hrs and 48 hrs.  &lt;br/ &gt;&lt;br&gt; &lt;br/ &gt;&lt;br&gt;After the calculated sample size of 264 patients with around 132 patients in each arms is reached. This may take December 2018</t>
  </si>
  <si>
    <t>To assess  the need for adjunctive respiratory support in the form of need to shift over to CPAP/NIV/INTUBATION for children on HHFNC or NIV/INTUBATION for children on CPAP &lt;br/ &gt;&lt;br&gt;To assess patient comfort ,mortality ,morbidity , length of stay , PICU  stay, atelectasis scoreTimepoint: Time point will depend on the response of the patient. After reaching the calculated sample size of 264 patients which will be roughly 132 patients in each arm by December 2018</t>
  </si>
  <si>
    <t>Jun  1 2017 12:00AM</t>
  </si>
  <si>
    <t>Institutional ethics committee,rainbow children hospital</t>
  </si>
  <si>
    <t>Dual Antiplatelet Therapy For Shock Patients With Acute Myocardial Infarction - DAPT-SHOCK-AMI study (PRAGUE-23)</t>
  </si>
  <si>
    <t>&lt;br&gt;Trade Name: Kengrexal&lt;br&gt;Pharmaceutical Form: Powder for concentrate for solution for injection/infusion&lt;br&gt;INN or Proposed INN: Cangrelor tetrasodium&lt;br&gt;Other descriptive name: CANGRELOR TETRASODIUM&lt;br&gt;Concentration unit: mg milligram(s)&lt;br&gt;Concentration type: equal&lt;br&gt;Concentration number: 50-&lt;br&gt;Pharmaceutical form of the placebo: Powder for concentrate for solution for injection/infusion&lt;br&gt;Route of administration of the placebo: Intravenous use&lt;br&gt;&lt;br&gt;Trade Name: Brilique&lt;br&gt;Pharmaceutical Form: Film-coated tablet&lt;br&gt;INN or Proposed INN: Ticagrelor&lt;br&gt;Other descriptive name: TICAGRELOR&lt;br&gt;Concentration unit: mg milligram(s)&lt;br&gt;Concentration type: equal&lt;br&gt;Concentration number: 90-&lt;br&gt;Pharmaceutical form of the placebo: Capsule&lt;br&gt;Route of administration of the placebo: Oral use&lt;br&gt;&lt;br&gt;</t>
  </si>
  <si>
    <t>https://www.clinicaltrialsregister.eu/ctr-search/search?query=eudract_number:2018-002161-19</t>
  </si>
  <si>
    <t>Controlled: yesRandomised: yesOpen: noSingle blind: noDouble blind: yesParallel group: noCross over: noOther: noIf controlled, specify comparator, Other Medicinial Product: yesPlacebo: yesOther: noNumber of treatment arms in the trial: 2</t>
  </si>
  <si>
    <t>Fakultn√≠ nemocnice Kr√°lovsk√© Vinohrady</t>
  </si>
  <si>
    <t>Slovakia</t>
  </si>
  <si>
    <t>Cardiogenic shock in acute myocardial infarction &lt;br&gt;MedDRA version: 20.0Level: PTClassification code 10007625Term: Cardiogenic shockSystem Organ Class: 10007541 - Cardiac disorders &lt;br&gt;MedDRA version: 20.0Level: PTClassification code 10000891Term: Acute myocardial infarctionSystem Organ Class: 10007541 - Cardiac disorders;Therapeutic area: Diseases [C] - Cardiovascular Diseases [C14]</t>
  </si>
  <si>
    <t>13062017-23-1</t>
  </si>
  <si>
    <t>Prof. MUDr. Zuzana Motovska, Ph.D.</t>
  </si>
  <si>
    <t>≈†rob√°rova 1150/50</t>
  </si>
  <si>
    <t>motovska.zuzana@gmail.com</t>
  </si>
  <si>
    <t>Inclusion criteria: &lt;br&gt;1. Age more than 18&lt;br&gt;2. Acute myocardial infarction as per ESC/ACC/AHA23 indicated to emergency percutaneous coronary intervention (primary PCI strategy)&lt;br&gt;3. Cardiogenic shock resulting from acute myocardial infarction in admission (occurence of two or more of the following criteria):&lt;br&gt;- systolic blood preassure &lt; 90mmHg&lt;br&gt;- necessity of vasopressor and/or inotropes use&lt;br&gt;- signs of organ perfusion - cyanosis, cold body extremities, unconsciousness, congestive heart failure&lt;br&gt;4. Signed informed consent&lt;br&gt;&lt;br&gt;Are the trial subjects under 18? no&lt;br&gt;Number of subjects for this age range: &lt;br&gt;F.1.2 Adults (18-64 years) yes&lt;br&gt;F.1.2.1 Number of subjects for this age range 304&lt;br&gt;F.1.3 Elderly (&gt;=65 years) yes&lt;br&gt;F.1.3.1 Number of subjects for this age range 304&lt;br&gt;</t>
  </si>
  <si>
    <t>Exclusion criteria: &lt;br&gt;1. Contraindication to anti-platelet ticagrelor/cangrelor treatment&lt;br&gt;- recent (&lt; 6 months) major bleeding&lt;br&gt;-recent (&lt; 1 month) major surgery/injury&lt;br&gt;-intracranial bleeding in anamnesis &lt;br&gt;-stroke/TIA in anamnesis &lt;br&gt;-Ticagrelor/Cangrelor intolerance &lt;br&gt;-serious liver indeficiency&lt;br&gt;-concomitant use of CYP3A4 inhibitor (eg. ketokonazole, clarithromycin, nefazodon, ritonavir, atazanavir)&lt;br&gt;2. Oral use of P2Y12 inhibitor before admission (Clopidogrel = 300mg, Ticagrelor 180 mg, Prasugrel 60 mg)&lt;br&gt;3. Necessity of concomitant chronic anticoagulant treatment for atrial fibrillation, artificial valve, tromboembolism etc.)&lt;br&gt;</t>
  </si>
  <si>
    <t>Main Objective: Comparison of parenteral cangrelor to the recommended ticagrelor treatment in ADP-induced platelet aggregation.&lt;br&gt;Comparison of parenteral cangrelor to the recommended ticagrelor treatment comparing an occurence of large cariovascular events in patients with cardiogenic shock in acute myocardial infarction. ;Secondary Objective: Occurence of death/ Myocardial infarction/ urgent myocardial revasularization/ stroke/ major bleeding as per BARC definition;Primary end point(s): Comparison of parenteral cangrelor to the recommended ticagrelor treatment in ADP-induced platelet aggregation.&lt;br&gt;Comparison of parenteral cangrelor to the recommended ticagrelor treatment comparing an occurence of large cariovascular events in patients with cardiogenic shock in acute myocardial infarction. ;Timepoint(s) of evaluation of this end point: End of the trial.</t>
  </si>
  <si>
    <t>Secondary end point(s): Occurence of death/ Myocardial infarction/ urgent myocardial revasularization/ stroke/ major bleeding as per BARC definition;Timepoint(s) of evaluation of this end point: End of the trial.</t>
  </si>
  <si>
    <t>Effect of sustained oral care intervention on incidence of aspiration pneumonia in adults with and without dementia living in residential care</t>
  </si>
  <si>
    <t>Name: Oral Health Intervention (for one participant group)&lt;br&gt;Oral health screening for all resident participants. Four measures to be delivered individually to participants in residential aged care by a dentist and a speech pathologist experienced in working with older adults, including adults with dementia. The measures, listed below, will take no longer than 1 hour:&lt;br&gt;(a) Oral Health Assessment Tool: We will look at your face and lips and then ask you to open your mouth so we can look at your tongue, gums, oral tissues, teeth or dentures, and saliva to rate how healthy they are and whether you need any immediate and specific oral or dental care. We will shine a small light into your mouth so we can see. We also may place a soft wooden tongue depressor on the front of your tongue to keep it steady and gently hold your cheek to one side in the oral examination. If we hold your tongue and/or cheeks in place, we will do this for a short time, only seconds.&lt;br&gt;(b) Mini-Nutritional Assessment (MNA): We will ask you (or your family member, nurse or carer who knows you well) the following questions to determine your risk for being malnourished:&lt;br&gt;‚Ä¢ Has your food intake declined over the past 3 months due to loss of appetite, digestive    problems, chewing or swallowing difficulties? &lt;br&gt;‚Ä¢ Have you lost weight unintentionally during the last 3 months?&lt;br&gt;‚Ä¢ How easily are you able to get out of bed and move?&lt;br&gt;‚Ä¢ Have you suffered psychological stress or acute distress in the past 3 months?&lt;br&gt;‚Ä¢ Are you experiencing any neuropsychological problems such as depression and/or dementia?&lt;br&gt;‚Ä¢ What is your height and weight so we can calculate your Body Mass Index (BMI)?&lt;br&gt;(c) Yale Swallow Protocol: We will give you a cup containing 90 mL (3 ounces) of room temperature water and ask you to drink the water through a straw without stopping. If you begin to cough while drinking, we will ask you to stop drinking. This measure helps us determine how well your swallow is coordinated and any risk for material (food, liquid, or saliva) going into your lungs instead of into your stomach.&lt;br&gt;(d) The Euro-Qol-5 Dimension (EQ-5D-3L) Tool: We will ask you (or a family member, nurse, or carer who knows you well) to rate any difficulty you have with mobility (movement), personal care, usual activities (e.g., housework or leisure activities), pain or discomfort, and anxiety or depression. Then we will ask you to draw a line on a scale (rather like a ruler or thermometer) to show us how good, or bad, you feel your health is.&lt;br&gt;  &lt;br&gt;All resident participants: Over a 3-month period, all resident participants will undergo 2 minutes of teething cleaning after each meal up to 3 times per day. Ideally the teeth cleaning will be done using a timed electric toothbrush. If residents cannot adjust to the sound or vibration of the electric toothbrush, we will develop 2-minute strategies for using a regular, soft bristled toothbrush, e.g., brushing to series of enjoyed and selected 2-minute recorded songs. If residents wear dentures, these dentures will be cleaned each day and removed for sleep. Residents will be encouraged to participate as actively as possible in cleaning their teeth or dentures, They will be assisted by care staff or family members to ensure this cleaning is done. &lt;br&gt;Adherence to the intervention will be assessed through audits of daily oral care by facility managers, including examination of used toothbrush heads/toothbrushes using a published standardized protocol..&lt;br&gt;&lt;br&gt;Following the daily intervention period, all resident participants will undergo a repeat of the oral health screening measures.</t>
  </si>
  <si>
    <t>http://www.anzctr.org.au/ACTRN12617001357347.aspx</t>
  </si>
  <si>
    <t>Oral care intervention to reduce aspiration pneumonia risk for people living in residential aged care</t>
  </si>
  <si>
    <t>ACTRN12617001357347</t>
  </si>
  <si>
    <t>Dementia;Aspiration pneumonia;Oral health;Quality of life</t>
  </si>
  <si>
    <t>Dr Lynette Goldberg</t>
  </si>
  <si>
    <t>Wicking Dementia Research and Education CentreUniversity of TasmaniaPrivate Bag 143HobartTasmania 7001, Australia</t>
  </si>
  <si>
    <t>Lyn.Goldberg@utas.edu.au</t>
  </si>
  <si>
    <t>+61 3 6226 6953</t>
  </si>
  <si>
    <t>NHMRC/NIDR/Dementia Centre for Research Collaboration</t>
  </si>
  <si>
    <t>Inclusion criteria: All adults who live in the Fred French or Peace Haven residential aged care communities&lt;br&gt;&lt;br&gt;</t>
  </si>
  <si>
    <t>Exclusion criteria: (1) Inability to remain alert or to follow simple, 1-step directions&lt;br&gt;(2) Pre-existing dysphagia that prevents intake of thin liquids&lt;br&gt;(3) Head-of-bed is restricted to &lt; 30 degrees&lt;br&gt;(4) Tracheotomy tube is present&lt;br&gt;(5) Doctor has ordered nothing by mouth (nil-per-os; NPO) for medical or surgical reasons&lt;br&gt;(6) Feeding tube inserted directly into the stomach is present.&lt;br&gt;</t>
  </si>
  <si>
    <t>Change in instances of unexplained fever, as documented from residents' medical charts by each Facility Manager.;Change in instances of chest and/or lung infections, as documented from residents' medical charts by each Facility Manager. ;Change in instances of unplanned hospital transfers or admissions to hospital related to clinical signs of aspiration pneumonia, as documented from residents' medical charts by each Facility Manager.</t>
  </si>
  <si>
    <t>Proportion of participants with an improvement in oral health, as measured by &lt;br&gt;repeat screening with the Oral Health Assessment Tool;Proportion of participants with an improvement in nutritional health as measured by repeat screening with the MNA;Proportion of participants with an improvement in self-perceived quality of life, including overall health, as measured by repeat screening using the Euro-QOL-5D-3L measure</t>
  </si>
  <si>
    <t>Evaluation of a complex intervention aiming at increased utilisation of primary maternal, newborn, and child health services in Ethiopia</t>
  </si>
  <si>
    <t>&lt;br&gt;                A complex intervention including activities aiming at community engagement in primary care services, capacity building of health extension&lt;br&gt;                workers and Women's Development Army members (a type of community health volunteers), and efforts to increase ownership and accountability within the health system for community-based newborn care and integrated community case management of childhood diseases. The total duration of these interventions is 24 months. These interventions are only performed in intervention areas in four regions of Ethiopia, not in comparison areas.&lt;br&gt;&lt;br&gt;                The interventions are performed in the community, and in the primary care services. The study unit for the evaluation of effect of this intervention is the child below the age of five years in intervention areas and comparison areas. All children aged 0-59 months and their caretakers in randomly selected households in these areas are invited to participate in baseline and endline surveys.&lt;br&gt;&lt;br&gt;</t>
  </si>
  <si>
    <t>http://isrctn.com/ISRCTN12040912</t>
  </si>
  <si>
    <t>Evaluation of an intervention to increase utilisation of primary maternal, newborn, and child health services in Ethiopia</t>
  </si>
  <si>
    <t>ISRCTN12040912</t>
  </si>
  <si>
    <t>Pragmatic trial design with intervention and comparison districts in four regions in Ethiopia.  (Treatment)</t>
  </si>
  <si>
    <t>Bill and Melina Gates Foundation</t>
  </si>
  <si>
    <t>The focus of the study is primary care utilization for the main causes of under-five mortality in Ethiopia, i.e., neonatal conditions, pneumonia, and diarrheal diseases &lt;br&gt;Infections and Infestations &lt;br&gt;Under-five mortality in Ethiopia, i.e., neonatal conditions, pneumonia, and diarrheal diseases</t>
  </si>
  <si>
    <t>OPP1132551</t>
  </si>
  <si>
    <t>Joanna</t>
  </si>
  <si>
    <t>Schellenberg</t>
  </si>
  <si>
    <t>London School of Hygiene &amp; Tropical Medicine                    Keppel Street</t>
  </si>
  <si>
    <t>joanna.schellenberg@lshtm.ac.uk</t>
  </si>
  <si>
    <t>+44 207 927 2358</t>
  </si>
  <si>
    <t>Inclusion criteria: &lt;br&gt;                1. All community members, invited to the different engagement activities&lt;br&gt;                2. Health extension workers and women's development army members participating in capacity building activities&lt;br&gt;                3. Stakeholders within the district health services who are invited to ownership and accountability creation activities&lt;br&gt;</t>
  </si>
  <si>
    <t>Exclusion criteria: Participants outside the intervention areas.</t>
  </si>
  <si>
    <t>&lt;br&gt;                Care seeking and provision of appropriate treatment for probable pneumonia and diarrheal diseases in children below the age of five years, and neonatal sepsis. This is measured through baseline (before) and endline (after) surveys in interventions and comparison areas in four regions in Ethiopia by&lt;br&gt;                household interviews and interviews and observations in health posts in these areas. The estimation of effectiveness will be performed by the difference-in-differences methodology, with adjustments for the cluster design and confounding factors.&lt;br&gt;</t>
  </si>
  <si>
    <t>Coverage of antenatal visits, institutional delivery, postnatal first week home visit, quality of care provided by health extension worker (observation, re-examination), use of prevention (bed-nets, immunization). This will be assessed through baseline and endline surveys in intervention and comparison areas in four regions in Ethiopia.</t>
  </si>
  <si>
    <t>2020 protocol in https://doi.org/10.1186/s12913-020-05151-3 (added 28/04/2020)                 2020 results in https://pubmed.ncbi.nlm.nih.gov/32933966/ (added 17/09/2020)</t>
  </si>
  <si>
    <t>Current publication and dissemination plan as of 28/04/2020:         The baseline report is available: Community-based child care: household and health facility perspectives.        https://www.slideshare.net/DaguProject/dagu-baseline-survey-report-ethiopia-december-2016-february-2017.        The protocol has been published.        The process evaluation results will be submitted for publication in May 2020        The effectiveness evaluation results will be submitted for publication in April 2020         IPD sharing statement:        A data sharing committee has been established comprised of each of the universities and Ethiopian Public Health Institute. Any requests will be reviewed by this committee and if requests are granted data will be shared without any identifiers. Request for data can be made to Yemisrach B. Okwaraji (Yemisrach.Okwaraji@lshtm.ac.uk) or Desta Wolassa (desta.wolassa@lshtm.ac.uk).         ______         Previous publication and dissemination plan:         The baseline report is available: Community-based child care: household and health facility perspectives.        https://www.slideshare.net/DaguProject/dagu-baseline-survey-report-ethiopia-december-2016-february-2017.         We plan a number of papers in high-impact journals. These are some of the planned publications with        tentative dates of submission to journals:        The study protocol will be submitted to journal around 01/03/2018        The process evaluation report will be submitted around 31/01/2019        The effectiveness report will be submitted around 01/07/2019         IPD sharing statement:        The current data sharing plans for the current study are unknown and will be made available at a later date.</t>
  </si>
  <si>
    <t>1. The Ethiopian Scientific and Ethical Review Committee                    2. The London School of Hygiene &amp; Tropical Medicine Ethical Review Committee, 06/06/2016, ref: 11235</t>
  </si>
  <si>
    <t>Efficacy and Safety of 72-hour Infusion of Prostacyclin (1 Nanogram(ng)/Kilogram(kg)/Minute(Min)) in Trauma Patients With Haemorrhagic Shock Induced Endotheliopathy.</t>
  </si>
  <si>
    <t>https://clinicaltrials.gov/show/NCT03903939</t>
  </si>
  <si>
    <t>Infusion of Prostacyclin vs Placebo for 72-hours in Trauma Patients With Haemorrhagic Shock Suffering From Organ Failure</t>
  </si>
  <si>
    <t>NCT03903939</t>
  </si>
  <si>
    <t>Denmark;Norway;Denmark;Norway</t>
  </si>
  <si>
    <t>Multi Organ Failure</t>
  </si>
  <si>
    <t>May 22, 2019</t>
  </si>
  <si>
    <t>2019-000936-24;SHINE-TRAUMA</t>
  </si>
  <si>
    <t>P√§r I Johansson, MD, MPA;P√§r I Johansson, MD, MPA</t>
  </si>
  <si>
    <t>;per.johansson@regionh.dk</t>
  </si>
  <si>
    <t>;+45 3545 2032</t>
  </si>
  <si>
    <t>University of Copenhagen (Rigshospitalet);</t>
  </si>
  <si>
    <t>Odense University Hospital;Aarhus University Hospital;Aalborg University Hospital;Oslo University Hospital</t>
  </si>
  <si>
    <t>&lt;br&gt;        Inclusion Criteria:&lt;br&gt;&lt;br&gt;          -  Age = 18 years&lt;br&gt;&lt;br&gt;          -  Present with clinical signs of hemorrhagic shock (defined by systolic blood pressure&lt;br&gt;             &lt;90 millimetre of mercury (mmHg) or use of pre-hospital blood transfusion).&lt;br&gt;&lt;br&gt;          -  Activation of local massive transfusion protocol and initiation of the first&lt;br&gt;             transfusion after admission.&lt;br&gt;&lt;br&gt;          -  Randomised within 5 hours of injury and 3 hours of admission to the emergency&lt;br&gt;             department of the participating trial site.&lt;br&gt;&lt;br&gt;          -  Consent is provided on behalf of incapacitated patients by Scientific Guardian&lt;br&gt;&lt;br&gt;        Exclusion Criteria:&lt;br&gt;&lt;br&gt;          -  Withdrawal from active therapy&lt;br&gt;&lt;br&gt;          -  Known hypersensitivity to Iloprost.&lt;br&gt;&lt;br&gt;          -  Pregnancy (non-pregnancy confirmed by patient having a negative urine or plasma&lt;br&gt;             choriogonadotropin (hCG) or being postmenopausal defined as females at 60 years old&lt;br&gt;             and beyond)&lt;br&gt;&lt;br&gt;          -  Known severe heart failure (New York Heart Association (NYHA) class IV)&lt;br&gt;&lt;br&gt;          -  Suspected acute coronary syndrome&lt;br&gt;&lt;br&gt;          -  Estimated weight &lt; 40 kg&lt;br&gt;</t>
  </si>
  <si>
    <t>ICU free days</t>
  </si>
  <si>
    <t>All-cause mortality;Hospital length of stay;Vasopressor free days;Ventilator free days;Renal replacement free days;Serious adverse reactions</t>
  </si>
  <si>
    <t>EUCTR2019-000936-24-NO</t>
  </si>
  <si>
    <t>Does Automated Closed-Loop Ventilation Reduce the DRiving Pressure Levels in Patients With ARDS (AiRDRoP) - a Single-Center Crossover Study and Randomized Controlled Trial</t>
  </si>
  <si>
    <t>Device: INTELLiVENT-ASV;Other: Conventional lung protective ventilation</t>
  </si>
  <si>
    <t>https://clinicaltrials.gov/show/NCT03211494</t>
  </si>
  <si>
    <t>Does Automated Closed-Loop Ventilation Reduce the DRiving Pressure Levels in Patients With ARDS</t>
  </si>
  <si>
    <t>NCT03211494</t>
  </si>
  <si>
    <t>AiRDRoP</t>
  </si>
  <si>
    <t>David MP van Meenen, MD, MSc;Marcus J Schultz, MD, PhD;Marcello Gama de Abreu, MD, PhD;Ary Serpa Neto, MD, MSc;Paolo Pelosi, MD, PhD;Jitske R Rogmans;Lennard HL Pennekamp;Frank C Dullemeijer;Marco Maggiorini, MD, PhD;Dominik Novotni, MD, PhD;Alexandra Gerlach;Job BM van Woensel, MD, PhD;Jean-Michel Arnal, MD, PhD;Patricia Rocco, MD, PhD;Dave A Dongelmans, MD, PhD</t>
  </si>
  <si>
    <t>Department of Intensive Care, Academic Medical Center, University of Amsterdam;Department of Intensive Care, Academic Medical Center, University of Amsterdam;Department of Anesthesiology and Intensive Care Medicine, University Hospital Carl Gustav Carus, Technical University Dresden, Germany;Department of Intensive Care, Academic Medical Center, University of Amsterdam, The Netherlands;Department of Surgical Sciences and Integrated Diagnostics, University of Genoa, Italy;Department of Intensive Care, Academic Medical Center, University of Amsterdam;Department of Intensive Care, Academic Medical Center, University of Amsterdam;Department of Intensive Care, Academic Medical Center, University of Amsterdam;Department of Intensive Care, Universitatsspital, Zurich;Hamilton Medical AG;Hamilton Medical AG;Department of Intensive Care, Academic Medical Center, University of Amsterdam;Department of Intensive Care, Intercommunal hospital, Toulon;Laboratory of pulmonary investigation, Federal University, Rio de Janeiro;Department of Intensive Care, Academic Medical Center, University of Amsterdam</t>
  </si>
  <si>
    <t>&lt;br&gt;        Inclusion Criteria:&lt;br&gt;&lt;br&gt;          -  Admission to the ICU of the AMC&lt;br&gt;&lt;br&gt;          -  Intubated and mechanically ventilated&lt;br&gt;&lt;br&gt;          -  Within 24 hours of initial diagnosis of ARDS&lt;br&gt;&lt;br&gt;          -  Moderate or severe ARDS (according to the Berlin definition for ARDS)&lt;br&gt;&lt;br&gt;        Exclusion Criteria:&lt;br&gt;&lt;br&gt;          -  Age &lt; 18 years&lt;br&gt;&lt;br&gt;          -  Patients previously included in this study&lt;br&gt;&lt;br&gt;          -  Patients participating in other interventional trials that could influence ventilator&lt;br&gt;             settings and ventilation parameters&lt;br&gt;&lt;br&gt;          -  Patients with suspected or confirmed pregnancy&lt;br&gt;&lt;br&gt;          -  Patients with increased (of &gt; 15 mmHg) or uncontrollable intracranial pressure&lt;br&gt;&lt;br&gt;          -  Patients in whom esophageal pressure measurement is contra-indicated (severe bleeding&lt;br&gt;             diathesis, suspicion of or known pharyngeal or esophageal obstruction, esophageal&lt;br&gt;             ulcers, varices or strictures)&lt;br&gt;&lt;br&gt;          -  Moribund patients&lt;br&gt;</t>
  </si>
  <si>
    <t>Transpulmonary driving pressure level</t>
  </si>
  <si>
    <t>Respiratory system driving pressure level;Tidal volume;PEEP level;Pplat level;Ppeak level;RRset;RRmeasured;FiO2;etCO2;spO2;VCO2;PaCO2;PaO2;saO2;pH;HCO3;Time spent at high driving pressure</t>
  </si>
  <si>
    <t>Validation of a Wearable Non-invasive Device (the Patch) to Aid in Diagnosing Sleep Apnea</t>
  </si>
  <si>
    <t>Device: patch</t>
  </si>
  <si>
    <t>https://clinicaltrials.gov/show/NCT03816566</t>
  </si>
  <si>
    <t>Validation of a Wearable Non-invasive Device (the Patch)</t>
  </si>
  <si>
    <t>NCT03816566</t>
  </si>
  <si>
    <t>Intervention model: Sequential Assignment. Primary purpose: Diagnostic. Masking: None (Open Label).</t>
  </si>
  <si>
    <t>BresoTEC Inc.</t>
  </si>
  <si>
    <t>December 23, 2018</t>
  </si>
  <si>
    <t>CL-00001</t>
  </si>
  <si>
    <t>Clodagh Ryan, MD;Hisham Alshaer, MD, PhD</t>
  </si>
  <si>
    <t>;Hisham.Alshaer@uhn.ca</t>
  </si>
  <si>
    <t>;416-597-3422</t>
  </si>
  <si>
    <t>Toronto General Hospital &amp; Toronto Rehabilitation Institute;</t>
  </si>
  <si>
    <t>&lt;br&gt;        Inclusion Criteria:&lt;br&gt;&lt;br&gt;          -  Inclusion criteria are men and women 18 years and above, who are referred to either&lt;br&gt;             the University Health Network (UHN), Toronto Rehabilitation Institute (TRI) or Toronto&lt;br&gt;             General Hospital sleep laboratories for overnight PSG because of a suspicion of a&lt;br&gt;             sleep disorder. It is intended for the general outpatient population.&lt;br&gt;&lt;br&gt;        Exclusion Criteria:&lt;br&gt;&lt;br&gt;          -  Exclusion criteria are patients with suspected complicated co-morbidities including&lt;br&gt;             in-hospital patients and those who self-report diagnosis of heart failure, recent&lt;br&gt;             stroke, neuromuscular disorders, renal failure, obesity hypoventilation, COPD, or&lt;br&gt;             other severe lung diseases.&lt;br&gt;</t>
  </si>
  <si>
    <t>Estimation of AHI</t>
  </si>
  <si>
    <t>Estimation of body position</t>
  </si>
  <si>
    <t>Hand to nose transmission of Streptococcus pneumoniae in healthy participants: Randomised control trial assessing the effect of hand washing on transmission</t>
  </si>
  <si>
    <t>&lt;br&gt;                Healthy volunteers are randomly allocated to one of two groups. Randomisation is computer-generated and occurs in block sizes of 6. The clinical study team is un-blinded due to the nature of the intervention however, the study lab team who are processing samples and assessing for nasal colonisation are blinded until the end of the study.&lt;br&gt;&lt;br&gt;                Both groups use 70% ethanol solution to decontaminate hands before the transmission attempt. This is sprayed twice on to each of the palmer and dorsal surfaces, approximately 15-20 cm from the hands (total of 4mls of ethanol solution). Participants are then asked to follow WHO hand rubbing protocol for 30 seconds and allow hands to air dry.&lt;br&gt;&lt;br&gt;                Exposure Procedure: using a micropipette a droplet of bacterial broth containing the desired dose of pneumococcus is placed in the anatomical snuff box of one hand and spread around this area using the top of the micropipette.&lt;br&gt;&lt;br&gt;                Control group: Participants are then asked to immediately rub the area of hand that the bacterial stock had been exposed around their nasal orifice while sniffing, in an attempt to transmit part of the bacterial stock into both nares.&lt;br&gt;&lt;br&gt;                Intervention group: Participants are then asked to wash their hands using antibacterial soap.&lt;br&gt;                Hand washing protocol with interventional product:&lt;br&gt;                1. The participant sparingly wets his/her contaminated hands by rapidly passing them under the tap&lt;br&gt;                2. Study personnel dispense one pump of Lifebuoy soap into the palms of the subject‚Äôs cupped hands&lt;br&gt;                3. The participant washes/lathers both hands for 10 seconds ¬± 1 second in a controlled fashion&lt;br&gt;                4. Th participant then rinses his/her hands for 30 seconds ¬± 1 second under a stream of tap water&lt;br&gt;                Following this, particpants are askedto rub the area of hand that the bacterial stock had been exposed around their nasal orifice while sn</t>
  </si>
  <si>
    <t>http://isrctn.com/ISRCTN13025191</t>
  </si>
  <si>
    <t>Hand washing study</t>
  </si>
  <si>
    <t>ISRCTN13025191</t>
  </si>
  <si>
    <t>Single centre randomised controlled trial (Prevention)</t>
  </si>
  <si>
    <t>Pneumonia &lt;br&gt;Respiratory &lt;br&gt;Pneumonia</t>
  </si>
  <si>
    <t>LSTM 17-077</t>
  </si>
  <si>
    <t>Andrea</t>
  </si>
  <si>
    <t>Collins</t>
  </si>
  <si>
    <t>The Royal Liverpool University Hospital                    1 Daulby Street</t>
  </si>
  <si>
    <t>Andrea.Collins@lstmed.ac.uk</t>
  </si>
  <si>
    <t>+44 151 7029486</t>
  </si>
  <si>
    <t>Unilever</t>
  </si>
  <si>
    <t>Inclusion criteria: &lt;br&gt;                1. Adults aged 18-50 years - ages chosen to minimise the risk of pneumococcal infection, and to allow comparison with previously published experimental work done by our group&lt;br&gt;                2. Fluent spoken English - to ensure a comprehensive understanding of the research project and their proposed involvement&lt;br&gt;                3. Access to mobile telephone ‚Äì to ensure safety and timely communication&lt;br&gt;                4. Capacity to give informed consent&lt;br&gt;</t>
  </si>
  <si>
    <t>Exclusion criteria: &lt;br&gt;                1. Previous pneumococcal vaccination&lt;br&gt;                2. History of major pneumococcal illness&lt;br&gt;                3. Close physical contact with at risk individuals (children under 5 years of age, immunosuppressed adults, elderly, chronic ill health) at discretion of the study doctors and/or PI- minimise risk of pneumococcal transmission&lt;br&gt;                4. Allergy to penicillin/amoxicillin and clarithromycin (or other macrolides)&lt;br&gt;                5. Asthma (on regular medications) or chronic respiratory disease ‚Äì confounding effect of medications such as corticosteroids, and propensity to infection&lt;br&gt;                6. Any acute dermatological illness or skin injury affecting the hands or face at the discretion of the study doctors and/or PI- confounding effects of topical medications and propensity to infection&lt;br&gt;                7. Taking daily medications that may affect the immune system e.g. steroids, steroid nasal spray, antibiotics and roacutanne decision at the discretion of study doctors and PI&lt;br&gt;                8. Current illness, acute illness within 3 days prior to exposure or antibiotic treatment within 2 weeks of exposure&lt;br&gt;                9. Pregnancy - minimise risk of pneumococcal disease&lt;br&gt;                10. Diagnosed as diabetic or any other illness that can affect patients‚Äô immune system- at the discretion of the study doctors and/or PI&lt;br&gt;                11. Involved in another clinical trial unless observational or in follow-up (non-interventional) phase.&lt;br&gt;                12. Have been involved in an EHPC clinical trial involving pneumococcal inoculation/exposure- at the discretion of study team depending on multiple factors attaining to previous study including previous pneumococcal vaccination, time since participation in the study and colonisation status in that study.&lt;br&gt;                13. History of drug or alcohol abuse&lt;br&gt;                14. History of Smoking&lt;br&gt;                14.1.Current regular smoker (smokes daily/ smokes &gt; 5 cigarettes per week) - minimise risk of pneumococcal disease&lt;br&gt;                14.2. Recent smoker i.e. within the last 6 months - minimise risk of pneumococcal disease&lt;br&gt;                14.3. Ex-smoker with a significant smoking history (&gt;10 pack years) ‚Äì minimise risk of pneumococcal disease&lt;br&gt;                14.4. Unable to give fully informed consent&lt;br&gt;</t>
  </si>
  <si>
    <t>Detection of the exposed pneumococci is measured using classical culture methods at any time point from nasal wash recovered from participants at days 2, 6/7 and 9/10 after first pneumococcal exposure.</t>
  </si>
  <si>
    <t>&lt;br&gt;                1. Occurrence of pneumococcal colonisation determined by the presence of pneumococcus in nasal wash is detected using classical microbiology at each time point post exposure at days 2, 6/7 and 9/10&lt;br&gt;                2. The density of pneumococcal colonisation in nasal wash at each time point following pneumococcal exposure is detected using classical microbiology at days 2, 6/7 and 9/10&lt;br&gt;                3. The area under the curve of pneumococcal colonisation density following pneumococcal exposure is detected using classical microbiology at days 2, 6/7 and 9/10&lt;br&gt;                4. The duration of experimental pneumococcal colonisation determined by the last nasal wash following pneumococcal exposure in which pneumococcus is detected using classical microbiology&lt;br&gt;                5. The occurrence of pneumococcal colonisation determined by the presence of pneumococcus in nasal wash at any time point post exposure up to and including day 9/10, detected using qPCR&lt;br&gt;                6. Endpoints 1-4 detected using qPCR instead of classical microbiology methods&lt;br&gt;</t>
  </si>
  <si>
    <t>Planned publication in a high-impact peer reviewed journal.  IPD sharing statement: Participant level data will be held by the funders and all data enquiries should be made directly to them.</t>
  </si>
  <si>
    <t>Liverpool East Regional Ethics Committee, 05/01/2018, ref: 17/NW/0658</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</si>
  <si>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Havrix Junior&lt;br&gt;Pharmaceutical Form: Suspension for injection&lt;br&gt;INN or Proposed INN: Hepatitis A vaccine&lt;br&gt;Other descriptive name: HEPATITIS A VIRUS (INACTIVATED)&lt;br&gt;Concentration unit: ELISA unit enzyme-linked immunosorbent assay unit&lt;br&gt;Concentration type: equal&lt;br&gt;Concentration number: 720-&lt;br&gt;&lt;br&gt;</t>
  </si>
  <si>
    <t>EUCTR2016-004904-74-BG</t>
  </si>
  <si>
    <t>Main Objective: To demonstrate in children 6-35 months of age the absolute efficacy of QIV in the prevention of symptomatic influenza infection due to any circulating seasonal influenza strain compared to a non-influenza vaccine.;Primary end point(s): Primary efficacy endpoint: First occurrence of reverse transcription RT-PCR confirmed influenza A and/or B illness of any severity due to any circulating seasonal influenza strain ;Secondary Objective: -Demonstrate the absolute efficacy of QIV in the prevention of symptomatic influenza infection of antigenically-matching influenza strains compared to a non-influenza vaccine&lt;br&gt;-Describe the immunogenicity of each of the strains in QIV with respect to HI in all subjects and VN and NI antibody titers in randomized population subsets.&lt;br&gt;-Describe CMI for a subset of subjects at selected sites&lt;br&gt;-Describe Year 2 baseline and post-vaccination immunogenicity for each of the strains in QIV with respect to HI in all subjects and NI and VN in random population subsets of subjects exposed to QIV in Year 1 and who will receive revaccination&lt;br&gt;-Evaluate the occurrence of all-cause mortality, hospitalization, ILIs, all-cause pneumonia and otitis media in the QIV group compared with the non-influenza vaccine control groups&lt;br&gt;-Explore potential immunological correlates of protection based on determined HI antibody titers and RT-PCR outcomes&lt;br&gt;-Evaluate healthcare utilization and health economic outcomes;Timepoint(s) of evaluation of this end point: Between 28 days following the second vaccine administration and the end of the influenza surveillance period.</t>
  </si>
  <si>
    <t>Timepoint(s) of evaluation of this end point: 1.Between 28 days following the second vaccine administration and the end of the influenza surveillance period.&lt;br&gt;Others: As soon as these occur&lt;br&gt;&lt;br&gt;;Secondary end point(s): The secondary efficacy endpoints concern:&lt;br&gt;1.First occurrence of cell culture-confirmed influenza A and/or B illness of any severity due to antigenically-matching influenza strains occurring between 28 days following the second vaccine administration and the end of the influenza surveillance period.&lt;br&gt;2.All-cause mortality, hospitalization, ILIs, all-cause pneumonia and otitis media.&lt;br&gt;3.Post-vaccination geometric mean HI (all subjects), VN and NI antibody (random population subsets) titers and change from baseline against the four vaccine strains. &lt;br&gt;4.Seroconversion rates and geometric mean fold increases for HI (all subjects), VN and NI (randomized sample) for the four vaccine strains.&lt;br&gt;5.Post-vaccination CMI values and change from baseline for a subset of subjects at selected sites.&lt;br&gt;</t>
  </si>
  <si>
    <t>https://www.clinicaltrialsregister.eu/ctr-search/trial/2016-004904-74/results</t>
  </si>
  <si>
    <t>A Phase III, Observer-Blind, Randomized, Non-influenza Vaccine Comparator-Controlled, Parallel-Group, Multi-Country Study in Children Aged 6‚Äì35 Months to Assess the Safety and Efficacy of Abbott‚Äôs Candidate Quadrivalent Influenza Vaccine</t>
  </si>
  <si>
    <t>https://www.clinicaltrialsregister.eu/ctr-search/trial/2016-004904-74/results#baselineCharacteristicsSection</t>
  </si>
  <si>
    <t>https://www.clinicaltrialsregister.eu/ctr-search/trial/2016-004904-74/results#subjectDispositionSection</t>
  </si>
  <si>
    <t>https://www.clinicaltrialsregister.eu/ctr-search/trial/2016-004904-74/results#adverseEventsSection</t>
  </si>
  <si>
    <t>https://www.clinicaltrialsregister.eu/ctr-search/trial/2016-004904-74/results#endPointsSection</t>
  </si>
  <si>
    <t>Jul 21 2017 12:00AM</t>
  </si>
  <si>
    <t>Tailoring Limb length based on total small bowel length in omega-loop gastric bypass</t>
  </si>
  <si>
    <t>Patients will be randomly allocated to one of the two treatment arms :&lt;br&gt;-1. A standard BP-limb length of 150 cm&lt;br&gt;-2. A BP-limb length depending on total small bowel length (TSBL) measured during the surgical procedure :&lt;br&gt;-TSBL :    &lt; 500 cm: 150 cm&lt;br&gt;-TSBL :    500-700 cm: 180 cm&lt;br&gt;-TSBL :    &gt; 700 cm: 210 cm&lt;br&gt;</t>
  </si>
  <si>
    <t>https://trialregister.nl/trial/7945</t>
  </si>
  <si>
    <t>TAiloring LImb length based on total small bowel Lengthin Omega-loop gastric bypass suRgery : the TAILOR study</t>
  </si>
  <si>
    <t>NL7945</t>
  </si>
  <si>
    <t>Randomized: No,                         Masking: Double,                         Control: Active,                         Group: undefined,                         Type: 2 or more arms, randomized</t>
  </si>
  <si>
    <t>Medisch Center Leeuwarden</t>
  </si>
  <si>
    <t>class III obesity or class II with co-morbidities e.g diabetes, hypertension, sleep apnea, arthrosis</t>
  </si>
  <si>
    <t>Loek</t>
  </si>
  <si>
    <t>de Heide</t>
  </si>
  <si>
    <t>l.de.heide@mcl.nl</t>
  </si>
  <si>
    <t>Fit For Me BV wil provide with the multivitamins used by the patients during the study</t>
  </si>
  <si>
    <t>Inclusion criteria: -Agreed to have mini-gastric bypass surgery&lt;br&gt;-       Age between 18 and 65&lt;br&gt;-BMI &gt; 40 kg/m2  or&lt;br&gt;-BMI &gt; 35 kg/m2  with co-morbidity : diabetes, hypertension, OSAS, arthrosis&lt;br&gt;-Willing to participate with written informed consent before start of the surgery&lt;br&gt;-A completely measured total small bowel during surgery&lt;br&gt;-No pre-operative deficiencies of vit B12, vit D and iron, measured with ferritin&lt;br&gt;-No use of extra (multi-)vitamin supplements with exception of vit D max 800 IU/day &lt;br&gt;-Able to swallow the multivitamin FFM WLS primo (tested before surgery)&lt;br&gt;</t>
  </si>
  <si>
    <t>Exclusion criteria: -BMI &gt; 50 Kg/m2  &lt;br&gt;-Known gastro-intestinal disease or history of gastro-intestinal disease, e.g. celiac disease, inflammatory bowel disease&lt;br&gt;-Known addiction behaviour&lt;br&gt;-Suspected compliance problems&lt;br&gt;-Intolerance to Fitforme Primo multivitamin&lt;br&gt;-Pregnancy planning within the first two years after surgery&lt;br&gt;-Renal or hepatic insufficiency&lt;br&gt;-Former abdominal surgery unabling the measurement of the small bowel during laparoscopic surgery&lt;br&gt;-Parenteral use of vit B12&lt;br&gt;</t>
  </si>
  <si>
    <t>Percent total weight loss (%TWL) at 5 years.&lt;br&gt;Assumptions :Control group : TWL of 35% (SD 12%)&lt;br&gt;        Experimental group : TWL of 40% (SD 12 or 9%) &lt;br&gt;        (Absolute difference TWL 5% with possible smaller SD) &lt;br&gt;Definition :       TWL = ([initial weight ‚Äì attained weight]/  initial weight) * 100 &lt;br&gt;</t>
  </si>
  <si>
    <t>1)Percent of total weight loss (%TWL) at 1,2,3,and 4 years.&lt;br&gt;2)Percent excess weight loss (%EWL) at  1,2,3, 4 and 5 years. &lt;br&gt;Definition: %EWL (Initial Weight ‚Äì Postop Weight)  /  (Initial Weight ‚Äì Ideal Weight)  &lt;br&gt;(ideal weight is defined by the weight corresponding to a BMI of 25 kg/m2 )&lt;br&gt;3)Percent excess BMI loss (%EBMIL) at 1,2,3, 4 and 5 years.&lt;br&gt;Definition: %EBMIL   (?BMI / (Initial BMI ‚Äì 25)) * 100]&lt;br&gt;4)Proportion of patients with 22 = BMI = 30 Kg/m2 at 1,2,3, 4 and 5 years&lt;br&gt;5)Mean number of daily bowel movements in the last two weeks at 6 months, 1,2,3, 4 and 5 years.&lt;br&gt;6)     Mean number of days with daily bowel movements &gt; 3 in the last two weeks at 6 months, 1,2,3, 4 and 5 years.&lt;br&gt;7)Quality of life measured by the RAND-36 questionnaire at 6 months, 1,2,3, 4 and 5 years.&lt;br&gt;8)     percentage of patients experiencing moderate to severe dumping symptoms defined by the Dumping Severity Score (DSS)  at 6 months, 1,2,3, 4 and 5 years.&lt;br&gt;        Moderate to severe is defined as 3 or more dumping symptoms with a severity score of 2 or 3 on a 4-point Likert scale. Symptoms are divided in two categories, e.g.            early and late,as described by Emous et.al. (7)&lt;br&gt;9)percentage of patients who have neither deficiencies of iron, nor vit. D, nor vit B12 without extra suppletion, at 6 months, 1,2,3, 4 and 5 years . Deficiencies are based on  the local normal laboratory values.&lt;br&gt;10)Proportion of patients who have a deficiency at 6 months, 1,2,3, 4 and 5 years, or received extra suppletion for:&lt;br&gt;- iron (ferritin)&lt;br&gt;- vitamin B12&lt;br&gt;- vitamin D3&lt;br&gt;- Vitamin B1&lt;br&gt;- Vitamin B6&lt;br&gt;- Folic acid&lt;br&gt;- Vitamin A&lt;br&gt;- Vitamin D &lt;br&gt;- Calcium&lt;br&gt;- Phosphate &lt;br&gt;- Albumin&lt;br&gt;- Zinc&lt;br&gt;- Copper&lt;br&gt;- Selenium&lt;br&gt;&lt;br&gt;11)Proportion of patients at 1,2,3, 4 and 5 years without diabetes, both with remission and without de novo, defined as an HbA1c less than 48 mmol/mol without diabetes medication in the last 6 months.&lt;br&gt;12)Proportion of patients at one year and two years with improvement of diabetes, defined as a reduction of HbA1c of 10mmol/mol or more but  not reaching remission criteria and/or less anti-diabetic medication.&lt;br&gt;13)Proportion of patients at 1,2,3, 4 and 5 years with remission of hypertension, defined as a blood pressure of 140/90 mmHg or less without antihypertensive medication.&lt;br&gt;14)Proportion of patients at 1,2,3, 4 and 5 years with improvement of hypertension, defined as a lower blood pressure and/or less antihypertensive medication (not reaching the criterion of remission).&lt;br&gt;15)Proportion of patients at 1,2,3, 4 and 5 years with resolution of sleep apnea, defined by cessation  of  CPAP or other devices use, documented by their own pulmonologist&lt;br&gt;</t>
  </si>
  <si>
    <t>Improvements in Pneumonia Status and Salivary Bacterial Concentration After Professional Oral Care Intervention in Taiwanese Nursing Home Residents</t>
  </si>
  <si>
    <t>Other: Routine oral cleaning and professional oral care group</t>
  </si>
  <si>
    <t>https://clinicaltrials.gov/show/NCT03874962</t>
  </si>
  <si>
    <t>Improvements in Pneumonia Status After Oral Care Intervention in Taiwan</t>
  </si>
  <si>
    <t>NCT03874962</t>
  </si>
  <si>
    <t>Allocation: Non-Randomized. Intervention model: Parallel Assignment. Primary purpose: Supportive Care. Masking: Triple (Participant, Care Provider, Outcomes Assessor).</t>
  </si>
  <si>
    <t>Kaohsiung Medical University Chung-Ho Memorial Hospital</t>
  </si>
  <si>
    <t>August 1, 2015</t>
  </si>
  <si>
    <t>KMUH103-3M47</t>
  </si>
  <si>
    <t>Shun-Te Huang, Professor</t>
  </si>
  <si>
    <t>102 Years</t>
  </si>
  <si>
    <t>&lt;br&gt;        Inclusion Criteria:&lt;br&gt;&lt;br&gt;          -  Informed consent&lt;br&gt;&lt;br&gt;          -  51 year-old and above&lt;br&gt;&lt;br&gt;          -  Being bedridden for = 6 months&lt;br&gt;&lt;br&gt;          -  Positive sputum production&lt;br&gt;&lt;br&gt;          -  Difficulty in swallowing reported by caregivers&lt;br&gt;&lt;br&gt;        Exclusion Criteria:&lt;br&gt;&lt;br&gt;          -  Below 51 year-old&lt;br&gt;&lt;br&gt;          -  Patients or family refused any oral care&lt;br&gt;</t>
  </si>
  <si>
    <t>Pneumonia hospitalization status;Bacterial concentrations</t>
  </si>
  <si>
    <t>Oral health examinations;Demographic data</t>
  </si>
  <si>
    <t>Clinical Evaluation of Point-of-care Lung Ultrasound Combined With Pressure-volume Curve to Titration Adjust PEEP for ARDS Lung Recruitment</t>
  </si>
  <si>
    <t>Device: Lung Ultrasound;Diagnostic Test: Maximum Oxygenation;Device: Lung Ultrasound;Diagnostic Test: Maximum Oxygenation;Device: Lung Ultrasound;Diagnostic Test: Maximum Oxygenation;Device: Lung Ultrasound;Diagnostic Test: Maximum Oxygenation</t>
  </si>
  <si>
    <t>https://clinicaltrials.gov/show/NCT03076450</t>
  </si>
  <si>
    <t>Evaluation of POC Lung Ultrasound Combined With Pressure-volume Curve to Titration Adjust PEEP for ARDS Lung Recruitment</t>
  </si>
  <si>
    <t>NCT03076450</t>
  </si>
  <si>
    <t>Shanghai Pudong New Area Gongli Hospital</t>
  </si>
  <si>
    <t>Qiancheng Luo, MM;Qiancheng Luo, MM;Qiancheng Luo, MM;Qiancheng Luo, MM;Qiancheng Luo, MM;Qiancheng Luo, MM;Qiancheng Luo, MM;Qiancheng Luo, MM;Qiancheng Luo, MM;Qiancheng Luo, MM;Qiancheng Luo, MM;Qiancheng Luo, MM;Qiancheng Luo, MM;Qiancheng Luo, MM;Qiancheng Luo, MM</t>
  </si>
  <si>
    <t>;luoqiancheng19@163.com;luoqiancheng19@163.com;;luoqiancheng19@163.com;luoqiancheng19@163.com;;luoqiancheng19@163.com;luoqiancheng19@163.com;;luoqiancheng19@163.com;luoqiancheng19@163.com;;luoqiancheng19@163.com;luoqiancheng19@163.com</t>
  </si>
  <si>
    <t>;008613564781737;008613564781737;;008613564781737;008613564781737;;008613564781737;008613564781737;;008613564781737;008613564781737;;008613564781737;008613564781737</t>
  </si>
  <si>
    <t>Shanghai Pudong New Area Gongli Hospital;;Shanghai Pudong New Area Gongli Hospital;;Shanghai Pudong New Area Gongli Hospital;;Shanghai Pudong New Area Gongli Hospital;;Shanghai Pudong New Area Gongli Hospital;</t>
  </si>
  <si>
    <t>Shanghai Municipal Commission of Health and Family Planning</t>
  </si>
  <si>
    <t>&lt;br&gt;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      ;&lt;br&gt;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      ;&lt;br&gt;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      ;&lt;br&gt;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t>
  </si>
  <si>
    <t>Lung Ultrasound re-aeration score, LUS-RAS;Lung Ultrasound re-aeration score, LUS-RAS;Lung Ultrasound re-aeration score, LUS-RAS</t>
  </si>
  <si>
    <t>Comparison of Bactiguard endotracheal tubr to Taperguard endotracheal tube in decreasing ventilator associated pneumonia in critically ill patients admitted to intensive care unit</t>
  </si>
  <si>
    <t>Intervention 1: One group will be intubated with Bactiguard tracheal tube.&lt;br&gt;Size of the tracheal tube will be chosen by the diagnosis of the anesthesiologist and routinely will be 7-7/5 for women and 8 -8/5 for men. Intervention 2: One group will be intubated with Taperguard tracheal tube.&lt;br&gt;Size of the tracheal tube will be chosen by the diagnosis of the anesthesiologist and routinely will be 7-7/5 for women and 8 -8/5 for men.;Treatment - Other;Treatment - Other;One group will be intubated with Bactiguard tracheal tube.&lt;br&gt;Size of the tracheal tube will be chosen by the diagnosis of the anesthesiologist and routinely will be 7-7/5 for women and 8 -8/5 for men.;One group will be intubated with Taperguard tracheal tube.&lt;br&gt;Size of the tracheal tube will be chosen by the diagnosis of the anesthesiologist and routinely will be 7-7/5 for women and 8 -8/5 for men.</t>
  </si>
  <si>
    <t>http://en.irct.ir/trial/2357</t>
  </si>
  <si>
    <t>Comparison of two types of endotracheal tube in decreasing ventilator associated pneumonia</t>
  </si>
  <si>
    <t>IRCT201601242582N13</t>
  </si>
  <si>
    <t>Research deputy of Tabriz University of Medical Sciences</t>
  </si>
  <si>
    <t>pneumonia. &lt;br&gt;Bacterial pneumonia, unspecified;Bacterial pneumonia, unspecified</t>
  </si>
  <si>
    <t>Sarvin Sanaie</t>
  </si>
  <si>
    <t>sanaies@tbzmed.ac.ir</t>
  </si>
  <si>
    <t>+98 41 3337 8093</t>
  </si>
  <si>
    <t>Ata Mahmoodpoor</t>
  </si>
  <si>
    <t>Inclusion criteria: Inclusion criteria: All patients older than 18 years old requiring mechanical ventilation for more than three days.&lt;br&gt;Exclusion criteria: transfer from another hospital with a history of mechanical ventilation, pregnancy, HIV, tumor or malignancy, immunosuppressive therapy and leukocyte counts less than 1000 / mm3</t>
  </si>
  <si>
    <t>Ventilator Associated Pneumonia. Timepoint: daily untill ischarge. Method of measurement: clinical signs.</t>
  </si>
  <si>
    <t>ICU lenghth of stay. Timepoint: daily. Method of measurement: count.;Duration of mechanical ventilation. Timepoint: daily. Method of measurement: count.;Mortality. Timepoint: daily. Method of measurement: count.</t>
  </si>
  <si>
    <t>EUCTR2016-004904-74-FR</t>
  </si>
  <si>
    <t>Prophylaxis of Influenza &lt;br&gt;                MedDRA version: 20.0                Level: HLT                Classification code 10022005                Term: Influenza viral infections                System Organ Class:  100000005073            ;Therapeutic area: Diseases [C] - Virus Diseases [C02]</t>
  </si>
  <si>
    <t>Inclusion criteria: &lt;br&gt;                1.Male or female subjects between, and including, 6 and 35 months* of age at Day 1 and in stable health as judged by medical history, physical examination and clinical judgment of the Investigator. Subjects may have underlying chronic disorders as long as their symptoms/signs are controlled and yearly (seasonal) influenza vaccination is not recommended as a result of the underlying condition. If at the time of enrolment the subject has been on medication for a pre-existing condition, the dose must have been stable for at least three months.&lt;br&gt;                2.Subjects who are 6-24 months of age at Day 1 should have been born at full term of pregnancy (= 37 weeks gestation) and with a birth weight of = 2.5 kg. &lt;br&gt;                3.Written informed consent obtained from the parent(s)/LAR(s) of the subject.&lt;br&gt;                4.Subject and parent or other legally acceptable representative are able and willing to attend all scheduled visits and to comply with all trial procedures.&lt;br&gt;                * The age range for enrollment may be restricted at a country/region/site level if none of the non-influenza control vaccines can be used in one or more age groups. &lt;br&gt;&lt;br&gt;                Are the trial subjects under 18? yes&lt;br&gt;                Number of subjects for this age range: 2000&lt;br&gt;                F.1.2 Adults (18-64 years) no&lt;br&gt;                F.1.2.1 Number of subjects for this age range&lt;br&gt;                F.1.3 Elderly (&gt;=65 years) no&lt;br&gt;                F.1.3.1 Number of subjects for this age range&lt;br&gt;</t>
  </si>
  <si>
    <t>Exclusion criteria: &lt;br&gt;                1.Child in care &lt;br&gt;                2.History of allergy to egg, chicken proteins, or other vaccine components.&lt;br&gt;                3.History of serious adverse reaction to any vaccine.&lt;br&gt;                4.History of Guillain-Barr√© syndrome.&lt;br&gt;                5.Chronic administration (defined as more than 14 days) of immunosuppressants or other immune modifying medication within three months prior to the first vaccine dose or planned use thereof during the study. Topical use of corticosteroids (e.g., cream, ocular drops, inhalation and intranasal sprays), within the dosage noted on the product label, is allowed.&lt;br&gt;                6.Administration of immunoglobulins and/ or any blood products within 3 months preceding the first dose of study vaccine or planned administration during the study period. &lt;br&gt;                7.Use of cytotoxic drugs, anticancer chemotherapy or radiation therapy.&lt;br&gt;                8.Any confirmed or suspected immunosuppressive or immunodeficient condition (including human immunodeficiency virus [HIV]), based on medical history and physical examination.&lt;br&gt;                9.Being a solid organ or bone marrow/stem cell transplant recipient.&lt;br&gt;                10.Ongoing aspirin therapy (to avoid cases of Reye‚Äôs syndrome).&lt;br&gt;                11.Receipt of an influenza vaccine ever before or having been diagnosed with influenza (confirmed by laboratory or rapid influenza diagnostic tests) ever before.&lt;br&gt;                12.Receipt of any vaccine (including routine childhood vaccines) within 28 days prior to study vaccination or planned vaccination within 28 days following each study vaccination. &lt;br&gt;                13.Planned administration of any influenza vaccine (other than the study vaccination) during the entire study period. &lt;br&gt;                14.Children with underlying illness who are at risk of complications of influenza and children for whom yearly (seasonal) influenza vaccination is recommended in their respective country.&lt;br&gt;                15.Having fever and/or an acute disease or infection on the day of first study vaccination. Fever is defined as a body temperature = 38.0oC measured rectally (preferred method) or anxillary = 37.5 oC (if rectal method is not possible, e.g. because of medical reason).&lt;br&gt;                16.Any condition that in the opinion of the Investigator would pose a health risk to the subject if enrolled or could interfere with the evaluation of the vaccine including (but not limited to) bleeding disorder, immunodeficiency, seizure disorder, acute or progressive hepatic, renal, neurological or neuromuscular disease. &lt;br&gt;                17.Participation in the study prevents the receipt of scheduled routine childhood vaccinations or leads to deviations from recommended vaccination schedule which would have a medical impact. &lt;br&gt;                &lt;br&gt;                Addtional exlcusion criteria described in the Protocol section 5.2 would apply for non-influenza vaccines&lt;br&gt;</t>
  </si>
  <si>
    <t>Timepoint(s) of evaluation of this end point: Between 28 days following the second vaccine administration and the end of the influenza surveillance period. ;Primary end point(s): Primary efficacy endpoint: First occurrence of reverse transcription RT-PCR confirmed influenza A and/or B illness of any severity due to any circulating seasonal influenza strain ;&lt;br&gt;                Secondary Objective: -Demonstrate the absolute efficacy of QIV in the prevention of symptomatic influenza infection of antigenically-matching influenza strains compared to a non-influenza vaccine&lt;br&gt;                -Describe the immunogenicity of each of the strains in QIV with respect to HI in all subjects and VN and NI antibody titers in randomized population subsets.&lt;br&gt;                -Describe CMI for a subset of subjects at selected sites&lt;br&gt;                -Describe Year 2 baseline and post-vaccination immunogenicity for each of the strains in QIV with respect to HI in all subjects and NI and VN in random population subsets of subjects exposed to QIV in Year 1 and who will receive revaccination&lt;br&gt;                -Evaluate the occurrence of all-cause mortality, hospitalization, ILIs, all-cause pneumonia and otitis media in the QIV group compared with the non-influenza vaccine control groups&lt;br&gt;                -Explore potential immunological correlates of protection based on determined HI antibody titers and RT-PCR outcomes&lt;br&gt;                -Evaluate healthcare utilization and health economic outcomes&lt;br&gt;            ;Main Objective: To demonstrate in children 6-35 months of age the absolute efficacy of QIV in the prevention of symptomatic influenza infection due to any circulating seasonal influenza strain compared to a non-influenza vaccine.</t>
  </si>
  <si>
    <t>&lt;br&gt;                Timepoint(s) of evaluation of this end point: 1.Between 28 days following the second vaccine administration and the end of the influenza surveillance period.&lt;br&gt;                Others: As soon as these occur&lt;br&gt;                &lt;br&gt;            ;&lt;br&gt;                Secondary end point(s): The secondary efficacy endpoints concern:&lt;br&gt;                1.First occurrence of cell culture-confirmed influenza A and/or B illness of any severity due to antigenically-matching influenza strains occurring between 28 days following the second vaccine administration and the end of the influenza surveillance period.&lt;br&gt;                2.All-cause mortality, hospitalization, ILIs, all-cause pneumonia and otitis media.&lt;br&gt;                3.Post-vaccination geometric mean HI (all subjects), VN and NI antibody (random population subsets) titers and change from baseline against the four vaccine strains. &lt;br&gt;                4.Seroconversion rates and geometric mean fold increases for HI (all subjects), VN and NI (randomized sample) for the four vaccine strains.&lt;br&gt;                5.Post-vaccination CMI values and change from baseline for a subset of subjects at selected sites.&lt;br&gt;</t>
  </si>
  <si>
    <t>A Controlled Randomized, Open Label, Multicenter, Non-inferiority Trial Evaluating an Individualized Antibiotic Duration Treatment Based on Patient Clinical Response, Evaluated Through Connected Devices, for Community Acquired Pneumonia in the Community Setting</t>
  </si>
  <si>
    <t>Drug: Predetermined treatment duration;Drug: Variable treatment duration</t>
  </si>
  <si>
    <t>https://clinicaltrials.gov/show/NCT04166110</t>
  </si>
  <si>
    <t>Antibiotic Therapy In Respiratory Tract Infections</t>
  </si>
  <si>
    <t>NCT04166110</t>
  </si>
  <si>
    <t>Community-Acquired Pneumonia</t>
  </si>
  <si>
    <t>AOM16618</t>
  </si>
  <si>
    <t>Aur√©lien DINH, MD;Anne-Claude CR√âMIEUX, MD, PhD;Aur√©lien DINH, MD;Aur√©lien DINH, MD</t>
  </si>
  <si>
    <t>;;aurelien.dinh@aphp.fr;aurelien.dinh@aphp.fr</t>
  </si>
  <si>
    <t>;;+ 33 1 47 10 44 32;+ 33 1 47 10 44 32</t>
  </si>
  <si>
    <t>Unit√© des Maladies Infectieuses, H√¥pital Raymond Poincar√©, Garches;Service des maladies infectieuses, H√¥pital Saint Louis, Paris;</t>
  </si>
  <si>
    <t>&lt;br&gt;        Inclusion Criteria:&lt;br&gt;&lt;br&gt;          -  Patient aged 18 years or more&lt;br&gt;&lt;br&gt;          -  Has given written informed consent&lt;br&gt;&lt;br&gt;          -  Affiliated to Health insurance&lt;br&gt;&lt;br&gt;          -  Is able to take oral treatment&lt;br&gt;&lt;br&gt;          -  Presenting with suspected CAP defined by the presence of at least 2 of the following&lt;br&gt;             diagnostic clinical criteria:&lt;br&gt;&lt;br&gt;               -  Fever (temperature &gt; 38¬∞C)&lt;br&gt;&lt;br&gt;               -  Dyspnea&lt;br&gt;&lt;br&gt;               -  Cough&lt;br&gt;&lt;br&gt;               -  Production of purulent sputum&lt;br&gt;&lt;br&gt;               -  Crackles&lt;br&gt;&lt;br&gt;               -  Radiological evidence of a new infiltrate (on chest X-ray or CT scan)&lt;br&gt;&lt;br&gt;          -  In need for antibiotic treatment targeting respiratory tract, according to the&lt;br&gt;             physician in charge&lt;br&gt;&lt;br&gt;          -  No other site of infection besides respiratory&lt;br&gt;&lt;br&gt;        Exclusion Criteria:&lt;br&gt;&lt;br&gt;        All subjects meeting any of the following exclusion criteria at baseline will be excluded&lt;br&gt;        from study participation:&lt;br&gt;&lt;br&gt;          -  Signs of severe CAP (abscess, massive pleural effusion, serious chronic respiratory&lt;br&gt;             insufficiency)&lt;br&gt;&lt;br&gt;          -  Hospitalization following consultation&lt;br&gt;&lt;br&gt;          -  Known immunosuppression (asplenia, neutropenia, agammaglobulinemia, immunosuppressive&lt;br&gt;             treatments or corticosteroids (prednisolone equivalent) &gt; 10 mg/day, transplant,&lt;br&gt;             myeloma, lymphoma, known HIV and CD4&lt;400/mm3, sickle-cell disease, Child-Pugh class C&lt;br&gt;             cirrhosis)&lt;br&gt;&lt;br&gt;          -  Suspected or confirmed legionellosis&lt;br&gt;&lt;br&gt;          -  Atrial fibrillation / constitutive tachycardia&lt;br&gt;&lt;br&gt;          -  Baseline oxygen saturation &lt; 90% or home oxygen therapy&lt;br&gt;&lt;br&gt;          -  More than 24 hours of antibiotics prior to consultation&lt;br&gt;&lt;br&gt;          -  Any other infection necessitating concomitant antibiotic treatment&lt;br&gt;&lt;br&gt;          -  Contraindications to the study antibiotics&lt;br&gt;&lt;br&gt;          -  Concomitant steroid treatment only for patients treated with fluoroquinolones&lt;br&gt;             antibiotics&lt;br&gt;&lt;br&gt;          -  Pre-existing aortic aneurysm or dissection, family history of aortic aneurysm or&lt;br&gt;             dissection, Marfan syndrome, Ehlers-Danlos syndrome, Takayasu arthritis, arterial&lt;br&gt;             hypertension, atherosclerosis only for patients treated with fluoroquinolones&lt;br&gt;             antibiotics&lt;br&gt;&lt;br&gt;          -  Pregnancy&lt;br&gt;&lt;br&gt;          -  Breastfeeding&lt;br&gt;&lt;br&gt;          -  Life expectancy &lt; 1 month&lt;br&gt;&lt;br&gt;          -  Patient under legal guardianship or without healthcare coverage&lt;br&gt;&lt;br&gt;          -  Homeless patient&lt;br&gt;&lt;br&gt;          -  Patient enrolled in another interventional clinical trial.&lt;br&gt;</t>
  </si>
  <si>
    <t>Cure rate at day 15</t>
  </si>
  <si>
    <t>Evolution of pneumonia symptoms;Frequency and severity of adverse events;Duration of antibiotic treatment;Cure rate at day 30</t>
  </si>
  <si>
    <t>Early Metabolic Resuscitation: A Potential Solution to Multi-Organ Dysfunction Syndrome in Septic Shock</t>
  </si>
  <si>
    <t>Other: Best Practice;Dietary Supplement: early metabolic resuscitation</t>
  </si>
  <si>
    <t>https://clinicaltrials.gov/show/NCT03895853</t>
  </si>
  <si>
    <t>Early Metabolic Resuscitation for Septic Shock</t>
  </si>
  <si>
    <t>NCT03895853</t>
  </si>
  <si>
    <t>Multiple Organ Failure;Septic Shock;Severe Sepsis</t>
  </si>
  <si>
    <t>NCI-2019-01392;2018-0986;P30CA016672;2018-0986</t>
  </si>
  <si>
    <t>Joseph L. Nates, MBA,MD</t>
  </si>
  <si>
    <t>&lt;br&gt;        Inclusion Criteria:&lt;br&gt;&lt;br&gt;          -  Admitted to the adult medical intensive care unit (MICU).&lt;br&gt;&lt;br&gt;          -  Diagnosis of septic shock within 12 hours of ICU admission defined as meeting criteria&lt;br&gt;             for sepsis in addition to the following: A) Vasopressor therapy needed to elevate mean&lt;br&gt;             arterial pressure (MAP) &gt;= 65 mmg Hg. B) Lactate &gt; 2 mmol/L (18 mg/dL) after adequate&lt;br&gt;             fluid resuscitation.&lt;br&gt;&lt;br&gt;          -  Sequential Organ Failure Assessment (SOFA) score meeting the following requirements A)&lt;br&gt;             Cardiovascular SOFA &gt;= 2 B) Total SOFA score =&lt; 12.&lt;br&gt;&lt;br&gt;          -  Patients meeting the above and not able to tolerate enteral nutrition above 70% of&lt;br&gt;             their estimated daily caloric need.&lt;br&gt;&lt;br&gt;        Exclusion Criteria:&lt;br&gt;&lt;br&gt;          -  Do not resuscitate (DNR).&lt;br&gt;&lt;br&gt;          -  Comfort care and end-of-life patients.&lt;br&gt;&lt;br&gt;          -  Patients with SOFA scores greater than 12.&lt;br&gt;&lt;br&gt;          -  Pregnant women.&lt;br&gt;&lt;br&gt;          -  Jehovah Witnesses that do not accept albumin.&lt;br&gt;&lt;br&gt;          -  Active bleeding (e.g., gastrointestinal bleeding).&lt;br&gt;&lt;br&gt;          -  Acute neurological syndromes (e.g., stroke, hemorrhage, etc.).&lt;br&gt;&lt;br&gt;          -  End-stage renal disease (ESRD).&lt;br&gt;&lt;br&gt;          -  Chronic liver disease&lt;br&gt;&lt;br&gt;               -  Child-Pugh class C&lt;br&gt;&lt;br&gt;               -  Diagnosis of cirrhosis&lt;br&gt;&lt;br&gt;          -  Heart rate less than 50 beats per minute (bpm).&lt;br&gt;&lt;br&gt;          -  Respiratory rate less than 8 respirations per minute (rpm).&lt;br&gt;&lt;br&gt;          -  Temperature less than 95 degrees Fahrenheit (F) or 35 degrees Celsius (C).&lt;br&gt;&lt;br&gt;          -  Tumor lysis syndrome.&lt;br&gt;&lt;br&gt;          -  Sulfite allergy: amino acids administration are contraindicated. It is more common in&lt;br&gt;             steroid dependent asthmatics. (Please note that this is NOT sulfa allergy and is NOT&lt;br&gt;             contraindicated patients with sulfa allergy). Sulfites are present in dried fruits,&lt;br&gt;             beer, wines, sausages, jams, maple syrup, and many other food products.&lt;br&gt;&lt;br&gt;          -  Serum sodium concentration &lt; 130 mEq/L or &gt; 150 mEq/L (Note: Once serum sodium levels&lt;br&gt;             are &gt;= 130 or =&lt; 150 mEq/L within 12 hours after meeting inclusion criteria, the&lt;br&gt;             patient can then be considered for the study. This is only a temporary restriction.&lt;br&gt;&lt;br&gt;          -  Serum creatinine level: Serum creatinine (SCr) &gt; 2.5 mg/dL (Note: Once serum&lt;br&gt;             creatinine levels are =&lt; 2.5 mg/dL within 12 hours after meeting inclusion criteria,&lt;br&gt;             the patient can then be considered for the study. This is only a temporary&lt;br&gt;             restriction).&lt;br&gt;&lt;br&gt;          -  Urine output &lt; 400 cc/24 hours (hrs) plus creatinine &gt; 2.5 mq/dl (Note: Once urine&lt;br&gt;             output levels are &gt;= 400 cc within 12 hours after meeting inclusion criteria, the&lt;br&gt;             patient can then be considered for the study. This is only a temporary restriction).&lt;br&gt;&lt;br&gt;          -  Hyperkalemia K &gt; 5.5 mEq/L (Note: Once potassium levels are =&lt; 5.5 mEq/L within 12&lt;br&gt;             hours after meeting inclusion criteria, the patient can then be considered for the&lt;br&gt;             study. This is only a temporary restriction).&lt;br&gt;&lt;br&gt;          -  Hyperglycemia: Glucose &gt; 250 mg/dL (Note: Once glucose is below 250 mg/dL within 12&lt;br&gt;             hours after meeting inclusion criteria, the patient can then be considered for the&lt;br&gt;             study. This is only a temporary restriction.)&lt;br&gt;&lt;br&gt;          -  Hyperphosphatemia: Serum phosphorous &gt; 5.5 mg/dL.&lt;br&gt;&lt;br&gt;          -  Patient with a history of metabolic abnormality in any one of the following amino&lt;br&gt;             acids: alanine, arginine, cysteine hydrochloride, glycine, histidine, isoleucine,&lt;br&gt;             leucine, lysine acetate, methionine, phenylalanine, phosphoric acid, proline, serine,&lt;br&gt;             threonine, tryptophan, and valine.&lt;br&gt;</t>
  </si>
  <si>
    <t>28-day mortality rate with early metabolic resuscitation and standard of care;28-day mortality rate with standard of care</t>
  </si>
  <si>
    <t>Length of hospital stays;Length of ICU stay;Time on ventilator;Time on cardiovascular support;Incidence of acute kidney injury;90-day mortality;Hospital mortality;Intensive care unit (ICU) mortality</t>
  </si>
  <si>
    <t>High-flow Air Via Nasal Cannula Versus Non-invasive Continuous Positive Airway Pressure Ventilation Support for Hypercapnic Respiratory Failure The HIGH-for-HYPER Study</t>
  </si>
  <si>
    <t>Device: High flow nasal cannula;Device: Continuous positive airway pressure</t>
  </si>
  <si>
    <t>https://clinicaltrials.gov/show/NCT03944525</t>
  </si>
  <si>
    <t>High-flow Air Via Nasal Cannula vs Non-invasive Continuous Positive Airway Pressure for Hypercapnic Respiratory Failure</t>
  </si>
  <si>
    <t>NCT03944525</t>
  </si>
  <si>
    <t>1352/2017</t>
  </si>
  <si>
    <t>Verena Fuhrmann, Dr.med.univ.</t>
  </si>
  <si>
    <t>verena.fuhrmann@meduniwien.ac.at</t>
  </si>
  <si>
    <t>&lt;br&gt;        Inclusion Criteria:&lt;br&gt;&lt;br&gt;          -  Adult patients (e.g. at least 18 years old) treated at the Emergency Department&lt;br&gt;&lt;br&gt;          -  Acute hypercapnic respiratory failure defined as a pCO2 &gt;50mmHg and a pH&lt;7.30 on&lt;br&gt;             admission&lt;br&gt;&lt;br&gt;        Exclusion Criteria:&lt;br&gt;&lt;br&gt;          -  Patients being comatose on admission, with no intact airway, lack of airway-protective&lt;br&gt;             reflexes, or those who are not alert enough to follow commands&lt;br&gt;&lt;br&gt;          -  Patients intubated by Emergency Medical Service&lt;br&gt;&lt;br&gt;          -  Patients requiring intubation on admission&lt;br&gt;&lt;br&gt;          -  Pregnant women&lt;br&gt;</t>
  </si>
  <si>
    <t>Change of pCO2 in arterial blood gas</t>
  </si>
  <si>
    <t>Length of Stay at the Emergency Department;Admissions to ICU;Admissions to regular ward;Length of Stay at the ICU;Length of Stay at the Hospital;Hospital readmissions;Time until pCO2 reaches 50mmHg or less;Rate of adverse events;Patient's perception of the therapy;Frequency of therapy failure</t>
  </si>
  <si>
    <t>Can the Thoracic Replace the Conventional Radiography for the Diagnosis of Acute Pneumonia in Children?</t>
  </si>
  <si>
    <t>Other: Thoracic ultrasound;Other: CXR</t>
  </si>
  <si>
    <t>https://clinicaltrials.gov/show/NCT02781363</t>
  </si>
  <si>
    <t>NCT02781363</t>
  </si>
  <si>
    <t>Allocation: Non-Randomized, Endpoint Classification: Efficacy Study, Intervention Model: Single Group Assignment, Masking: Double Blind (Subject, Investigator), Primary Purpose: Diagnostic</t>
  </si>
  <si>
    <t>Hospital Universitari General de Catalunya</t>
  </si>
  <si>
    <t>2015/51-PED-HGC</t>
  </si>
  <si>
    <t>Alba Mart√≠nez Muelas</t>
  </si>
  <si>
    <t>albamuelas@me.com</t>
  </si>
  <si>
    <t>&lt;br&gt;        Inclusion Criteria:&lt;br&gt;&lt;br&gt;          -  fever above 38 degrees&lt;br&gt;&lt;br&gt;          -  tachypnea&lt;br&gt;&lt;br&gt;          -  Difficulty breathing&lt;br&gt;&lt;br&gt;          -  Side tip pain&lt;br&gt;&lt;br&gt;          -  pathological auscultation&lt;br&gt;&lt;br&gt;        Exclusion Criteria:&lt;br&gt;&lt;br&gt;          -  &lt; 3 months&gt; 14 years&lt;br&gt;&lt;br&gt;          -  Background of Prematurity&lt;br&gt;&lt;br&gt;          -  Rewalizados imaging studies in the last 7 days&lt;br&gt;&lt;br&gt;          -  Any chronic respiratory process&lt;br&gt;&lt;br&gt;          -  congenital heart diseases&lt;br&gt;&lt;br&gt;          -  hemodynamic instability&lt;br&gt;&lt;br&gt;          -  Diagnosis of pneumonia in the last 3 months&lt;br&gt;&lt;br&gt;          -  Refusal of relatives to participate in the study&lt;br&gt;</t>
  </si>
  <si>
    <t>coincidence between the ultrasound image and conventional radiography</t>
  </si>
  <si>
    <t>additional workload</t>
  </si>
  <si>
    <t>Evaluation of a Community Engagement and Demand Creation Strategy for Childhood Diarrhea and Pneumonia in Pakistan</t>
  </si>
  <si>
    <t>Behavioral: Community Mobilization;Behavioral: Community Mobilization and Community Incentive</t>
  </si>
  <si>
    <t>https://clinicaltrials.gov/show/NCT03594279</t>
  </si>
  <si>
    <t>Community Mobilization and Incentivization for Childhood Diarrhea and Pneumonia</t>
  </si>
  <si>
    <t>NCT03594279</t>
  </si>
  <si>
    <t>Childhood Diarrhea;Childhood Pneumonia;Community Mobilisation;Sanitation and Hygiene;Community Incentives</t>
  </si>
  <si>
    <t>4676-WCH-ERC-17</t>
  </si>
  <si>
    <t>&lt;br&gt;        Inclusion Criteria:&lt;br&gt;&lt;br&gt;          -  People residing in the villages in the selected study site and consent to participate.&lt;br&gt;&lt;br&gt;        Exclusion Criteria:&lt;br&gt;&lt;br&gt;        -&lt;br&gt;</t>
  </si>
  <si>
    <t>Age-appropriate immunization 12-23 months;ORS use for diarrhea;Mean Sanitation Index;Age-appropriate immunization 12-23 months;ORS use for diarrhea;Mean Sanitation Index;Age-appropriate immunization 12-23 months;ORS use for diarrhea;Mean Sanitation Index</t>
  </si>
  <si>
    <t>Handwashing with soap at important time;Exclusive breastfeeding rates - children who are exclusively breastfed at 6 months of age;Care seeking for severe cases of childhood diarrhea and pneumonia - parents/caregivers who sought care for child with diarrhea/pneumonia;Prevalence of Diarrhea and pneumonia;Open defecation rates;Total cost (unit cost and cost effectiveness)</t>
  </si>
  <si>
    <t>&lt;br&gt;                Product Name: MEDI3902&lt;br&gt;                Product Code: MEDI3902&lt;br&gt;                Pharmaceutical Form: Solution for infusion&lt;br&gt;                INN or Proposed INN: NA&lt;br&gt;                CAS Number: NA&lt;br&gt;                Current Sponsor code: MEDI3902&lt;br&gt;                Other descriptive name: MEDI3902&lt;br&gt;                Concentration unit: mg/ml milligram(s)/millilitre&lt;br&gt;                Concentration type: equal&lt;br&gt;                Concentration number: 50-&lt;br&gt;                Pharmaceutical form of the placebo: Solution for infusion&lt;br&gt;                Route of administration of the placebo: Intravenous use&lt;br&gt;&lt;br&gt;</t>
  </si>
  <si>
    <t>EUCTR2015-001706-34-GR</t>
  </si>
  <si>
    <t>Serbia;Portugal;Slovakia;Greece;Spain;Ireland;Turkey;Austria;Israel;Switzerland;United Kingdom;France;Hungary;Czech Republic;Belgium;Romania;Croatia;Bulgaria;Germany</t>
  </si>
  <si>
    <t>Prevention of nosocomial pneumonia caused by Pseudomonas aeruginosa &lt;br&gt;                MedDRA version: 20.0                Level: LLT                Classification code 10051190                Term: Pneumonia Pseudomonas aeruginosa                System Organ Class:  100000041285            ;Therapeutic area: Diseases [C] - Bacterial Infections and Mycoses [C01]</t>
  </si>
  <si>
    <t>Exclusion criteria: &lt;br&gt;                Pseudomonas disease at randomisation; lung injury score consistent with pneumonia; current lung disease; currently receiving anti-pseudomonas antibiotics; moribund patients.&lt;br&gt;</t>
  </si>
  <si>
    <t>&lt;br&gt;                Main Objective: 1. To evaluate the effect of MEDI3902 in reducing the incidence of nosocomial pneumonia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3. To evaluate the effect of MEDI3902 in reducing the incidence of nosocomial pneumonia caused by P aeruginosa by mechanical ventilation status&lt;br&gt;            ;&lt;br&gt;                Primary end point(s): - Incidence of nosocomial pneumonia caused by P aeruginosa &lt;br&gt;                &lt;br&gt;                - Treatment emergent adverse events (TEAEs) treatment emergent serious adverse events (TESAEs), adverse events of special interest (AESIs), and new onset chronic diseases (NOCDs) through 49 days postdose&lt;br&gt;            ;&lt;br&gt;                Timepoint(s) of evaluation of this end point: Through 49 days postdose&lt;br&gt;</t>
  </si>
  <si>
    <t>&lt;br&gt;                Secondary end point(s): 1. MEDI3902 serum concentration and PK parameters &lt;br&gt;                2. MEDI3902 ADA response in serum &lt;br&gt;                3. Incidence of nosocomial pneumonia caused by P aeruginosa while on mechanical ventilation&lt;br&gt;                4. Incidence of nosocomial pneumonia caused by P aeruginosa after mechanical ventilation is no longer required&lt;br&gt;            ;&lt;br&gt;                Timepoint(s) of evaluation of this end point: Through 49 days postdose&lt;br&gt;</t>
  </si>
  <si>
    <t>Mar 29 2016 12:00AM</t>
  </si>
  <si>
    <t>Auto-PAP Therapy For Improved Fetal Growth</t>
  </si>
  <si>
    <t>Device: Auto-PAP</t>
  </si>
  <si>
    <t>https://clinicaltrials.gov/show/NCT03318003</t>
  </si>
  <si>
    <t>NCT03318003</t>
  </si>
  <si>
    <t>Obstructive Sleep Apnea;Pregnancy</t>
  </si>
  <si>
    <t>N023548;HUM00132040</t>
  </si>
  <si>
    <t>Louise M O'Brien, PhD;Mallory L Newsted, B.S</t>
  </si>
  <si>
    <t>;mallorth@med.umich.edu</t>
  </si>
  <si>
    <t>;734-645-4704</t>
  </si>
  <si>
    <t>ResMed Foundation</t>
  </si>
  <si>
    <t>&lt;br&gt;        Inclusion Criteria:&lt;br&gt;&lt;br&gt;          -  at least 18 years old;&lt;br&gt;&lt;br&gt;          -  no more than 20 weeks pregnant;&lt;br&gt;&lt;br&gt;          -  pregnant with one baby;&lt;br&gt;&lt;br&gt;          -  found to have sleep-disordered breathing as measured by a sleep study. If you are&lt;br&gt;             found to have severe sleep apnea on the sleep study you will be referred for clinical&lt;br&gt;             care instead of participating in the study.&lt;br&gt;&lt;br&gt;        Exclusion Criteria:&lt;br&gt;&lt;br&gt;          -  more than 20 weeks pregnant;&lt;br&gt;&lt;br&gt;          -  pregnant with twins, triplets, or more babies;&lt;br&gt;&lt;br&gt;          -  a current smoker, drink alcohol, or use recreational drugs;&lt;br&gt;&lt;br&gt;          -  currently using positive-airway pressure therapy for treatment of obstructive sleep&lt;br&gt;             apnea;&lt;br&gt;&lt;br&gt;          -  diagnosed with certain conditions such as bullous lung disease, a bypassed upper&lt;br&gt;             airway, pneumothorax (collapsed lung), pneumocephalus (leak of cerebrospinal fluid,&lt;br&gt;             the fluid that the brain and spine float in), if you have had recent trauma, or recent&lt;br&gt;             nasal surgery.&lt;br&gt;</t>
  </si>
  <si>
    <t>Fetal weight trajectory</t>
  </si>
  <si>
    <t>Placental hypoxia</t>
  </si>
  <si>
    <t>Rainbow Acoustic Monitoring (RAM) Clinical Engineering Data Collection</t>
  </si>
  <si>
    <t>Device: RAM sensor</t>
  </si>
  <si>
    <t>https://clinicaltrials.gov/show/NCT03120897</t>
  </si>
  <si>
    <t>NCT03120897</t>
  </si>
  <si>
    <t>Masimo Corporation</t>
  </si>
  <si>
    <t>DROV0008</t>
  </si>
  <si>
    <t>&lt;br&gt;        Inclusion Criteria:&lt;br&gt;&lt;br&gt;          -  Male or Female subjects that are between 0 to 70 years old.&lt;br&gt;&lt;br&gt;          -  Neonate, Infant, Pediatric, Adult, and Pregnant subjects with fully developed skin.&lt;br&gt;&lt;br&gt;        Exclusion Criteria:&lt;br&gt;&lt;br&gt;          -  Patients with skin abnormalities at the planned application sites that would interfere&lt;br&gt;             with sensor, cannula or electrode applications.&lt;br&gt;&lt;br&gt;          -  Patients with pre-existing conditions and/or co-morbidities that would prohibit them&lt;br&gt;             from participating in the study due to unacceptable risks to their health and&lt;br&gt;             well-being, as determined by the Principal Investigator (PI).&lt;br&gt;&lt;br&gt;          -  Patients who the PI deems ineligible at the PI's discretion&lt;br&gt;</t>
  </si>
  <si>
    <t>Data collection of respiratory rate</t>
  </si>
  <si>
    <t>Comparison Between Direct Laryngoscopy and Video Laryngoscopy for Neonatal Intubation. Confidence of Staff and Number of Attempts to Successful Intubation</t>
  </si>
  <si>
    <t>Device: Video Laryngoscope</t>
  </si>
  <si>
    <t>https://clinicaltrials.gov/show/NCT03265548</t>
  </si>
  <si>
    <t>Video Laryngoscopy in Newborn Babies V1</t>
  </si>
  <si>
    <t>NCT03265548</t>
  </si>
  <si>
    <t>Allocation: Randomized. Intervention model: Sequential Assignment. Primary purpose: Device Feasibility. Masking: None (Open Label).</t>
  </si>
  <si>
    <t>Royal Devon and Exeter NHS Foundation Trust</t>
  </si>
  <si>
    <t>16/SW/0013</t>
  </si>
  <si>
    <t>Bartle Dr David, MBChB</t>
  </si>
  <si>
    <t>Consultant at Hospital</t>
  </si>
  <si>
    <t>Derriford Hospital</t>
  </si>
  <si>
    <t>&lt;br&gt;        Inclusion Criteria:&lt;br&gt;&lt;br&gt;          -  Any baby requiring intubation on a neonatal unit&lt;br&gt;&lt;br&gt;        Exclusion Criteria:&lt;br&gt;&lt;br&gt;          -  Infants will not be recruited if they are in extremis requiring immediate intubation&lt;br&gt;             by a senior experienced operator who will use his/her own preferred method. Infants&lt;br&gt;             who will be intubated nasally will not be included as this technique is not usually&lt;br&gt;             taught to registrars.&lt;br&gt;&lt;br&gt;        Any baby with a congenital airway malformation will not be included in the study&lt;br&gt;</t>
  </si>
  <si>
    <t>Number of attempts to successful intubation;Team confidence around tube placement at the time of tube placement</t>
  </si>
  <si>
    <t>Procalcitonin-guided Discontinuation of Antibiotic in Ventilator-Associated Pneumonia</t>
  </si>
  <si>
    <t>serum PCT level was first assessed after the enrolled patients received appropriate antibiotic for 7 days (day 8), revealed favorable clinical response within 7 days of appropriate antibiotic treatment including: body temperature &lt; 37.8√Ç¬∞C; without shock or use of inotropes or  vasopressors and Clinical pulmonary infection score &lt; 6. In the PCT group, If PCT was less than 0.5 ng/mL, antibiotics had to be discontinued. If PCT was 0.5 ng/mL or more, antibiotics were to be continue and PCT level was reassessed two days later. If PCT was less than 0.5 ng/mL, antibiotics were discontinued. If PCT was 0.5 ng/mL or more, antibiotics were continued for 14 days. , In the conventional group, serum PCT level was assessed once. However, the treating physicians were not informed the result of this serum PCT and antibiotics discontinuation would be determined according to the treating physicians discretion.</t>
  </si>
  <si>
    <t>http://www.clinicaltrials.in.th/index.php?tp=regtrials&amp;menu=trialsearch&amp;smenu=fulltext&amp;task=search&amp;task2=view1&amp;id=1986</t>
  </si>
  <si>
    <t>Serum procalcitonin for ventilator-associated pneumonia</t>
  </si>
  <si>
    <t>TCTR20160726002</t>
  </si>
  <si>
    <t>Ventilator Associated Pneumonia &lt;br&gt;ventilator-associated pneumonia, pneumonia, clinical pulmonary infection score, procalcitonin, antibiotic discontinuation, nonfermentative gram-negative bacilli;ventilator-associated pneumonia, pneumonia, clinical pulmonary infection score, procalcitonin, antibiotic discontinuation, nonfermentative gram-negative bacilli</t>
  </si>
  <si>
    <t>PHUNSUP</t>
  </si>
  <si>
    <t>WONGSURAKIAT</t>
  </si>
  <si>
    <t>Division of Respiratory Disease, Department of Medicine, Siriraj Hospital, 2Prannok Rd, Bangkoknoi,  Bangkok 10700</t>
  </si>
  <si>
    <t>phunsup.won@mahidol.ac.th</t>
  </si>
  <si>
    <t>Siriraj Hospital, Mahidol University</t>
  </si>
  <si>
    <t>Siriraj Research Development Fund, Mahidol University, Thailand.</t>
  </si>
  <si>
    <t>Inclusion criteria: - Patients who were intubated and had received mechanical ventilation for at least 48 hours.&lt;br&gt;-age &gt; 18 years&lt;br&gt;- clinical suspicion of VAP as defined by the ATS guidelines (new or progress pulmonary infiltration on CXR with two or more of the following: new or progress of fever; purulent sputum; WBC &lt; 4,000 or &gt; 12,000 cell/mm3); and simplified version of clinical pulmonary infection score &gt; 6.</t>
  </si>
  <si>
    <t>Exclusion criteria: - pregnant&lt;br&gt;- enrolled in another trial&lt;br&gt;- had little chance of survival&lt;br&gt;- had neutropenia (leukocyte counts &lt;1000/√Ç¬µL or neutrophils &lt;500/√Ç¬µL)&lt;br&gt;- had received immunosuppressants or long term corticosteroid therapy (√¢?¬• 0.5 mg/kg/day of prednisolone or equivalent dose for &gt;1 month)&lt;br&gt;- had concomitant acquired immunodeficiency syndrome&lt;br&gt;- had a concomitant extrapulmonary infection diagnosed between days 1 and 3 that required prolonged (&gt;8 days) antibiotic treatment or infection caused by confirmed non-bacterial pathogens such as fungus or virus.&lt;br&gt;- not received appropriate antibiotic within 3 days after enrollment&lt;br&gt;- had unfavorable clinical response after 7 days of appropriate antibiotic treatment as defined by one of the following: body temperature &gt;37.8√Ç¬∞C; shock or use of inotropes or  vasopressors; clinical pulmonary infection score &gt;6.</t>
  </si>
  <si>
    <t>Number of antibiotic-free days alive assessed 28 days after enrollment [Timeframe From the day of enrollment (the day of diagnosis of VAP) to day 28 after enrollment 28 - Total antibiotic exposure days];Number of antibiotic-free days alive assessed 28 days after enrollment [Timeframe From the day of enrollment (the day of diagnosis of VAP) to day 28 after enrollment count];Number of antibiotic-free days alive assessed 28 days after enrollment [Timeframe From the day of enrollment (the day of diagnosis of VAP) to day 28 after enrollment count];Number of antibiotic-free days alive assessed 28 days after enrollment [Timeframe From the day of enrollment (the day of diagnosis of VAP) to day 28 after enrollment count]</t>
  </si>
  <si>
    <t>number of mechanical ventilation-free days  [Timeframe From the day of enrollment (the day of diagnosis of VAP) to day 28 after enrollment 28 - number of days without mechanical ventilation ];relapse or superinfection rate, [Timeframe From the day of enrollment (the day of diagnosis of VAP) to day 28 after enrollment Patients were considered to have recurrent pneumonia when at least 1 bacterial species was reported ]</t>
  </si>
  <si>
    <t>A Comparison of Direct vs. Video-laryngoscopes for Different Emergency Pediatric Airway Scenarios</t>
  </si>
  <si>
    <t>Device: Macintosh laryngoscope;Device: Miller laryngoscope;Device: McGrath MAC EMS;Device: GlideScope</t>
  </si>
  <si>
    <t>https://clinicaltrials.gov/show/NCT03602183</t>
  </si>
  <si>
    <t>Pediatric Intubation During Emergency Conditions</t>
  </si>
  <si>
    <t>NCT03602183</t>
  </si>
  <si>
    <t>Endotracheal Intubation;Pediatric;Cardiac Arrest;Injuries</t>
  </si>
  <si>
    <t>ETI_2018_PALS</t>
  </si>
  <si>
    <t>Lukasz Szarpak, PhD</t>
  </si>
  <si>
    <t>Wroclaw Medical University;The Cleveland Clinic;Medical University of Vienna</t>
  </si>
  <si>
    <t>&lt;br&gt;        Inclusion Criteria:&lt;br&gt;&lt;br&gt;          -  paramedics&lt;br&gt;&lt;br&gt;          -  give voluntary consent to participate in the study&lt;br&gt;&lt;br&gt;          -  none experience in videolaryngoscopy&lt;br&gt;&lt;br&gt;          -  less than 1 year experience in medicine&lt;br&gt;&lt;br&gt;        Exclusion Criteria:&lt;br&gt;&lt;br&gt;          -  not meet the above criteria&lt;br&gt;&lt;br&gt;          -  wrist or low back diseases&lt;br&gt;</t>
  </si>
  <si>
    <t>Intubation time</t>
  </si>
  <si>
    <t>Success of intubation;Cormack-Lehane grading;POGO score - percentage of glottic opening;Preferred ETI device;Ease of use</t>
  </si>
  <si>
    <t>Effect of stimulating bladder area on postoperative extubation in patients with OSAH</t>
  </si>
  <si>
    <t>Group 2:Stimulate bladder;Group I:Press the bladder area;</t>
  </si>
  <si>
    <t>http://www.chictr.org.cn/showproj.aspx?proj=24697</t>
  </si>
  <si>
    <t>ChiCTR1800016693</t>
  </si>
  <si>
    <t>Group 2:50;Group I:50;</t>
  </si>
  <si>
    <t>Shanghai Children's Hospital</t>
  </si>
  <si>
    <t>obstructive sleep apnea-hypopnea syndrome</t>
  </si>
  <si>
    <t>Yiru Tong</t>
  </si>
  <si>
    <t>Department of Anesthesiology, 4th Floor, Shanghai Children's Hospital, 355 Luding Road, Shanghai, China</t>
  </si>
  <si>
    <t>tongyiru@shchildren.com.cn</t>
  </si>
  <si>
    <t>+86 18721284686</t>
  </si>
  <si>
    <t>Hongyun Li</t>
  </si>
  <si>
    <t>lihyshchildren@126.com</t>
  </si>
  <si>
    <t>+86 15216696807</t>
  </si>
  <si>
    <t>Inclusion criteria: Aged 5-10 years old, patients undergoing tonsil adenoidectomy</t>
  </si>
  <si>
    <t>Exclusion criteria: Patients scheduled to be admitted to a pediatric intensive care unit, with major cardiorespiratory disease, only tonsillectomy or adenoidectomy only, and patients undergoing other operations combined with adenoidectomy</t>
  </si>
  <si>
    <t>Extubation time;</t>
  </si>
  <si>
    <t>Hongrong Yang</t>
  </si>
  <si>
    <t>+86 021-52976581</t>
  </si>
  <si>
    <t>Nasal High Flow Versus Non-Invasive Ventilation in Patients With Acute Exacerbation of Chronic Obstructive Pulmonary Disease</t>
  </si>
  <si>
    <t>Device: Nasal High Flow;Device: Non-Invasive Ventilation</t>
  </si>
  <si>
    <t>https://clinicaltrials.gov/show/NCT03466385</t>
  </si>
  <si>
    <t>NHF vs NIV in Patients With Acute Exacerbation of COPD</t>
  </si>
  <si>
    <t>NCT03466385</t>
  </si>
  <si>
    <t>Chronic Obstructive Pulmonary Disease;Respiratory Failure;Acute Exacerbation Copd</t>
  </si>
  <si>
    <t>April 15, 2018</t>
  </si>
  <si>
    <t>48/28-02-2018</t>
  </si>
  <si>
    <t>Spyros Zakynthinos, MD, PhD, FCCP;Eleni Ischaki, MD, PhD</t>
  </si>
  <si>
    <t>;eischaki@yahoo.gr</t>
  </si>
  <si>
    <t>;+306974856544</t>
  </si>
  <si>
    <t>Evangelismos Hospital;</t>
  </si>
  <si>
    <t>Venizeleio General Hospital, Heraklion, Crete;Larissa University Hospital;Sotiria General Hospital</t>
  </si>
  <si>
    <t>&lt;br&gt;        Inclusion Criteria:&lt;br&gt;&lt;br&gt;          -  Patient with mild to moderate COPD exacerbation and the following characteristics&lt;br&gt;             persisting after initial medical therapy with bronchodilators and controlled oxygen&lt;br&gt;             therapy&lt;br&gt;&lt;br&gt;               -  7,25&lt;pH&lt;7,35&lt;br&gt;&lt;br&gt;               -  PaCO2&gt;45mmHg&lt;br&gt;&lt;br&gt;               -  RR&gt;23&lt;br&gt;&lt;br&gt;          -  Ability to obtain written informed consent by the patient or patient's next of kin&lt;br&gt;&lt;br&gt;        Exclusion Criteria:&lt;br&gt;&lt;br&gt;          -  severe facial deformity&lt;br&gt;&lt;br&gt;          -  Facial burns&lt;br&gt;&lt;br&gt;          -  Fixed upper airway obstruction&lt;br&gt;&lt;br&gt;          -  Criteria for imminent intubation and invasive mechanical ventilation (any of the&lt;br&gt;             following)&lt;br&gt;&lt;br&gt;               -  respiratory or cardiac arrest&lt;br&gt;&lt;br&gt;               -  gasping respiration&lt;br&gt;&lt;br&gt;               -  pH &lt;7.15&lt;br&gt;&lt;br&gt;               -  depressed consciousness (Glasgow Coma Score &lt;8)&lt;br&gt;&lt;br&gt;               -  psychomotor agitation inadequately controlled by sedation&lt;br&gt;&lt;br&gt;               -  massive aspiration&lt;br&gt;&lt;br&gt;               -  persistent inability to remove respiratory secretions&lt;br&gt;&lt;br&gt;               -  heart rate &lt; 50 ¬∑min-1 with loss of alertness&lt;br&gt;&lt;br&gt;               -  severe hemodynamic instability without response to fluids and vasoactive drugs&lt;br&gt;&lt;br&gt;               -  severe ventricular arrhythmias&lt;br&gt;</t>
  </si>
  <si>
    <t>Frequency of treatment failure</t>
  </si>
  <si>
    <t>Changes on respiratory rate;Changes on arterial partial pressure of oxygen;Changes on arterial partial pressure of carbon dioxide;Changes on arterial pH;Changes on respiratory accessory muscle use;Patient's dyspnea;Pulmonary complications;Extrapulmonary complications</t>
  </si>
  <si>
    <t>Can we with vitamin D3, improve the innate immune system?</t>
  </si>
  <si>
    <t>&lt;br&gt;Trade Name: D-cure&lt;br&gt;Product Name: D-cure&lt;br&gt;Product Code: BE461173&lt;br&gt;Pharmaceutical Form: Capsule, soft&lt;br&gt;INN or Proposed INN: D-cure&lt;br&gt;Other descriptive name: CHOLECALCIFEROL CONCENTRATE (WATER-DISPERSIBLE FORM)&lt;br&gt;Concentration unit: IU international unit(s)&lt;br&gt;Concentration type: equal&lt;br&gt;Concentration number: 750000-&lt;br&gt;&lt;br&gt;</t>
  </si>
  <si>
    <t>https://www.clinicaltrialsregister.eu/ctr-search/search?query=eudract_number:2016-003673-18</t>
  </si>
  <si>
    <t>Can we with vitamin D, improve the immune system?</t>
  </si>
  <si>
    <t>EUCTR2016-003673-18-BE</t>
  </si>
  <si>
    <t>Controlled: yesRandomised: noOpen: yesSingle blind: noDouble blind: noParallel group: noCross over: noOther: noIf controlled, specify comparator, Other Medicinial Product: noPlacebo: noOther: yesOther specify the comparator: Immunological results pre-interventional with post-interventionalNumber of treatment arms in the trial: 1</t>
  </si>
  <si>
    <t>UZ Brussel</t>
  </si>
  <si>
    <t>Immunological problems such as hypogammaglobulinemia with clinical recurrent infections such as sinusitis , pneumonia , otitis , skin infections and gastrointestinal infections.;Therapeutic area: Diseases [C] - Immune System Diseases [C20]</t>
  </si>
  <si>
    <t>Pediatrie Hematologie/oncologie</t>
  </si>
  <si>
    <t>laarbeeklaan 101</t>
  </si>
  <si>
    <t>jvdwerff@uzbrussel.be</t>
  </si>
  <si>
    <t>Inclusion criteria: &lt;br&gt;Application for a Toll-like receptor research because of immunological problems such as hypogammaglobulinemia with clinical recurrent infections such as sinusitis, pneumonia, otitis, skin infections and gastrointestinal infections. No distinction is made in this study on the gender or age.&lt;br&gt;Are the trial subjects under 18? yes&lt;br&gt;Number of subjects for this age range: 100&lt;br&gt;F.1.2 Adults (18-64 years) no&lt;br&gt;F.1.2.1 Number of subjects for this age range &lt;br&gt;F.1.3 Elderly (&gt;=65 years) no&lt;br&gt;F.1.3.1 Number of subjects for this age range &lt;br&gt;</t>
  </si>
  <si>
    <t>Exclusion criteria: &lt;br&gt;In case of refusal of the patient or parents.&lt;br&gt;Patient with sarcoidosis or disease Besnier-Book Schaumann.&lt;br&gt;Known hypersensitivity to any of the ingredients in the drug.&lt;br&gt;Hypercalcemia and in particular idiopathic hypercalcemia in infants.&lt;br&gt;Hypercalciuria and, in particular, when it is accompanied with renal lithiasis.&lt;br&gt;Patients with renal insufficiency, lithiasis or heart disease because these patients have a higher risk of hypercalcaemia.&lt;br&gt;Patients taking drugs such as digitalis preparations, thiazide diuretics, phenytoin, carbamazepine and prymidone.&lt;br&gt;</t>
  </si>
  <si>
    <t>Main Objective: The aims of this study is to find answers to some questions: 1. Can we through changes in the vitamin D state in PID (primary immune deficiency patients) with impaired Toll-Like Receptor Response trigger an immunological effect? These modifications take place by administration of vitamin D3 supplements. 2. Is there a pre-interventional connection between cholesterol or / and vitamin D level and the current Toll-like receptor activity? 3. If the patients had previously received a vitamin D treatment during their first year of life, then has this an influence on the current status of vitamin D? 4. Is there post-interventional a noticeable difference compared to pre-interventional in total cholesterol or / and vitamin D levels?;Secondary Objective: The aims of this study is to find answers to some questions: 1. Can we through changes in the vitamin D state in PID (primary immune deficiency patients) with impaired Toll-Like Receptor Response trigger an immunological effect? These modifications take place by administration of vitamin D3 supplements. 2. Is there a pre-interventional connection between cholesterol or / and vitamin D level and the current Toll-like receptor activity? 3. If the patients had previously received a vitamin D treatment during their first year of life, then has this an influence on the current status of vitamin D? 4. Is there post-interventional a noticeable difference compared to pre-interventional in total cholesterol or / and vitamin D levels?;Primary end point(s): An improvement of the immune system in the clinical field and in blood levels.;Timepoint(s) of evaluation of this end point: 1/6/2018</t>
  </si>
  <si>
    <t>Secondary end point(s): Vitamine D given  in beginning of life has an advantage on the current immune system.;Timepoint(s) of evaluation of this end point: 1/6/2018</t>
  </si>
  <si>
    <t>A Study to Compare 7-days Versus 14 Days of Antibiotics Therapy for Ventilator Associated Pneumonia Due to Drug Resistant Acinetobacter Baumanii</t>
  </si>
  <si>
    <t>Drug: Duration of antibiotic</t>
  </si>
  <si>
    <t>https://clinicaltrials.gov/show/NCT03477292</t>
  </si>
  <si>
    <t>7-days Versus 14 Days of Antibiotics Therapy for Ventilator Associated Pneumonia</t>
  </si>
  <si>
    <t>NCT03477292</t>
  </si>
  <si>
    <t>IEC/82</t>
  </si>
  <si>
    <t>inderpgi@outlook.com</t>
  </si>
  <si>
    <t>&lt;br&gt;        Inclusion Criteria:&lt;br&gt;&lt;br&gt;        (a) Patients who develop ventilator associated pneumonia due to drug-resistant&lt;br&gt;        Acinetobacter baumanii; (b) age group of 18 to 75 years&lt;br&gt;&lt;br&gt;        Exclusion Criteria:&lt;br&gt;&lt;br&gt;        (a) VAP due to other organisms; (b) pregnancy; (c) endotracheal or tracheostomy tube&lt;br&gt;        aspirate demonstrating growth of drug sensitive Acinetobacter baumanii or an organism other&lt;br&gt;        than Acinetobacter baumanii; and, (c) failure to provide informed consent.&lt;br&gt;</t>
  </si>
  <si>
    <t>Relapses of VAP</t>
  </si>
  <si>
    <t>Duration of mechanical ventilation;ICU and hospital length of stay;28-day mortality;Antibiotic free days</t>
  </si>
  <si>
    <t>EUCTR2015-003930-28-BE</t>
  </si>
  <si>
    <t>Belgium;Germany</t>
  </si>
  <si>
    <t>15-004;2015-003930-28-DE</t>
  </si>
  <si>
    <t>Dan Chen</t>
  </si>
  <si>
    <t>dan.chen@jazzpharma.com</t>
  </si>
  <si>
    <t>Exclusion criteria: &lt;br&gt;Exclusion:&lt;br&gt;1. Female subjects who are pregnant, nursing, or lactating&lt;br&gt;2. Any other clinically relevant medical, behavioral, or psychiatric disorder other than OSA that is associated with excessive sleepiness&lt;br&gt;3. History or presence of bipolar disorder, bipolar related disorders, schizophrenia,schizophrenia spectrum disorders, or other psychotic disorders according to DSM-5 criteria&lt;br&gt;4. History or presence of any unstable medical condition, behavioral or psychiatric disorder (including active suicidal ideation), or surgical history that could affect the safety of the subject or interfere with study efficacy and/or safety assessments per the judgment of the investigator&lt;br&gt;5. History of bariatric surgery within the past year&lt;br&gt;6. Presence of significant cardiovascular disease &lt;br&gt;7. Use of any over-the-counter (OTC) or prescription medications that could affect sleep-wake function &lt;br&gt;&lt;br&gt;</t>
  </si>
  <si>
    <t>Timepoint(s) of evaluation of this end point: Subjects will receive JZP-110 (150 mg/day for 3 days, followed by 300mg/day for 4 days) or the matching placebo for 7 days in Period 1, and crossover to receive the other treatment for 7 days in Period 2.;Primary end point(s): Primary Efficacy Endpoint&lt;br&gt;Standard deviation of lateral position (SDLP) at 2 hours post-dose;Secondary Objective: The secondary objectives of this study are:&lt;br&gt;‚Ä¢ to evaluate the safety and tolerability of JZP-110&lt;br&gt;‚Ä¢ to explore SAFTE (Sleep, Activity, Fatigue, and Task Effectiveness) modeling using&lt;br&gt;driving, PVT and sleep data;Main Objective: The primary objective of this study is to evaluate the effect of JZP-110 on driving performance.</t>
  </si>
  <si>
    <t>Timepoint(s) of evaluation of this end point: Subjects will receive JZP-110 (150 mg/day for 3 days, followed by 300mg/day for 4 days) or the matching placebo for 7 days in Period 1, and crossover to receive the other treatment for 7 days in Period 2.;Secondary end point(s): Secondary Efficacy Endpoints&lt;br&gt;‚Ä¢ SDLP at 6 hr post-dose&lt;br&gt;‚Ä¢ Proportion of subjects with improved or impaired driving on JZP-110 compared to&lt;br&gt;placebo&lt;br&gt;‚Ä¢ Standard deviation of Speed (SDS)&lt;br&gt;‚Ä¢ Driving lapses&lt;br&gt;‚Ä¢ PVT measures&lt;br&gt;- Inverse reaction time (1/RT)&lt;br&gt;- Lapses (RT&gt;500 ms)&lt;br&gt;- Mean reaction time (RT)&lt;br&gt;- Errors of commission&lt;br&gt;‚Ä¢ Toronto Hospital Alertness Test (THAT)&lt;br&gt;‚Ä¢ SAFTE modeling using driving, PVT and sleep data will be generated</t>
  </si>
  <si>
    <t>Effects of Induced Moderate HYPOthermia on Mortality in Cardiogenic Shock Patients Rescued by Veno-arterial ExtraCorporeal Membrane Oxygenation (ECMO)</t>
  </si>
  <si>
    <t>Other: moderate hypothermia</t>
  </si>
  <si>
    <t>https://clinicaltrials.gov/show/NCT02754193</t>
  </si>
  <si>
    <t>NCT02754193</t>
  </si>
  <si>
    <t>2016-A00377-44</t>
  </si>
  <si>
    <t>Bruno LEVY, Pr;Alain COMBES, Pr;Fabrice VANHUYSE, Dr;Nicolas GIRERD, Pr;Patrick ROSSIGNOL, Pr</t>
  </si>
  <si>
    <t>CHRU Nancy;APHP-Piti√© Salp√™tri√®re;CHRU Nancy;CHRU Nancy;CHRU Nancy</t>
  </si>
  <si>
    <t>&lt;br&gt;        Inclusion Criteria:&lt;br&gt;&lt;br&gt;          -  Age = 18 years&lt;br&gt;&lt;br&gt;          -  Intubated patients with cardiogenic shock treated with VA-ECMO&lt;br&gt;&lt;br&gt;          -  Patient affiliated to social security plan&lt;br&gt;&lt;br&gt;        Exclusion Criteria:&lt;br&gt;&lt;br&gt;          -  VA-ECMO after cardiac surgery for heart transplantation or lung transplantation or&lt;br&gt;             left or biventricular assist device implantation&lt;br&gt;&lt;br&gt;          -  VA-ECMO for acute poisoning with cardio-toxic drugs&lt;br&gt;&lt;br&gt;          -  Pregnancy&lt;br&gt;&lt;br&gt;          -  Uncontrolled bleeding (bleeding despite medical intervention (surgery or drugs))&lt;br&gt;&lt;br&gt;          -  Implantation of VA ECMO under cardiac massage with a duration of cardiac massage&lt;br&gt;             &gt;45minutes&lt;br&gt;&lt;br&gt;          -  Out of hospital refractory cardiac arrest&lt;br&gt;&lt;br&gt;          -  Cerebral deficit with fixed dilated pupils&lt;br&gt;&lt;br&gt;          -  Participation in another interventional research involving therapeutic modifications&lt;br&gt;&lt;br&gt;          -  Patient moribund on the day of randomization&lt;br&gt;&lt;br&gt;          -  Irreversible neurological pathology&lt;br&gt;&lt;br&gt;          -  Minor patients&lt;br&gt;&lt;br&gt;          -  Patients under tutelage&lt;br&gt;</t>
  </si>
  <si>
    <t>All-cause Mortality</t>
  </si>
  <si>
    <t>Intensive care unit stay;hospitalization stay;bleeding complications;packed red blood cells transfused;Infection;All-cause mortality;Venous Arterial ECMO duration;Death;cardiac transplant;escalation to Left Ventricular Assist Device;Stroke;Cumulated amount of administered fluids;Cumulated amount of vasopressors use;Lactate;SOFA score;Mechanical ventilation;Renal replacement therapy</t>
  </si>
  <si>
    <t>France;Belgium;Netherlands;Germany;Italy</t>
  </si>
  <si>
    <t>ADR-02;NCT03085758</t>
  </si>
  <si>
    <t>jzimmermann@adrenomed.com</t>
  </si>
  <si>
    <t>Inclusion criteria: &lt;br&gt;                1. Written informed consent by patient or legally designated representative &lt;br&gt;                (according to country ‚Äì specific regulations)&lt;br&gt;                2. Male and female patient, age = 18 years &lt;br&gt;                3. Body weight 50 kg ‚Äì 120 kg&lt;br&gt;                4. Bio-ADM concentration &gt; 70 pg/ml&lt;br&gt;                5. Patient with early septic shock (start of vasopressor therapy&lt;br&gt;                &lt; 12 hours)&lt;br&gt;                6. Women of childbearing potential must have a negative pregnancy serum or urine pregnancy test before randomization &lt;br&gt;                7. Highly effective method of contraception must be maintained for 6 months after study start by women of childbearing potential and sexually active men.&lt;br&gt;                8. No care limitation&lt;br&gt;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</si>
  <si>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 Moribund &lt;br&gt;                2. Pre-existing unstable condition (e.g. a recent cerebral hemorrhage or infarct, a recent acute unstable myocardial infarction (all &lt; 3 months), congestive heart failure ‚Äì NYHA Class IV)&lt;br&gt;                3. Patients that required cardiopulmonary resuscitation in the last 4 weeks prior to evaluation for enrollment&lt;br&gt;                4. Severe COPD with chronic oxygen need at home (GOLD IV)&lt;br&gt;                5. Any organ or bone marrow transplant within the past 24 weeks&lt;br&gt;                6. Uncontrolled serious hemorrhage (= 2 units of blood / platelets in the previous 24 hrs.). Patients may be considered for enrollment if bleeding has stopped and patient is otherwise qualified&lt;br&gt;                7. Uncontrolled hematological / oncological malignancies&lt;br&gt;                8. Absolute neutropenia &lt; 500 per ¬µL&lt;br&gt;                9. Severe chronic liver disease (Child-Pugh C)&lt;br&gt;                10. Systemic fungal infection or active tuberculosis&lt;br&gt;                11. Neuromuscular disorders that impact breathing / spontaneous ventilation&lt;br&gt;                12. Burns &gt; 30% of body surface&lt;br&gt;                13. Plasmapheresis&lt;br&gt;                14. Breastfeeding women &lt;br&gt;                15. Participation in a clinical trial involving another investigational drug within 4 weeks prior to inclusion&lt;br&gt;                16. Unwilling or unable to be fully evaluated for all follow-up visits&lt;br&gt;&lt;br&gt;</t>
  </si>
  <si>
    <t>&lt;br&gt;                Main Objective: To investigate the safety and tolerability of ADRECIZUMAB in patients with early septic shock and elevated bio-ADM (concentration of &gt; 70 pg/ml) in treatment arm A (2 mg/kg) and in treatment arm B (4 mg/kg) over the 90 days study period.&lt;br&gt;                &lt;br&gt;            ;&lt;br&gt;                Secondary Objective: ‚Ä¢To obtain first data on efficacy of ADRECIZUMAB in patients with early septic shock and a bio-ADM concentration of &gt; 70 pg/ml in the treatment arms compared with placebo. &lt;br&gt;                ‚Ä¢To study the PK of free-ADRECIZUMAB  &lt;br&gt;            ;&lt;br&gt;                Primary end point(s): ‚Ä¢ Mortality &lt;br&gt;                ‚Ä¢ Interruption of infusion &lt;br&gt;                ‚Ä¢ Severity and frequency of treatment-emergent adverse Events&lt;br&gt;            ;&lt;br&gt;                Timepoint(s) of evaluation of this end point: ‚Ä¢Primary efficacy endpoint:&lt;br&gt;                Sepsis Support Index (SSI) defined as: days with organ support or dead within 14 days follow up. &lt;br&gt;                &lt;br&gt;                More precisely: In the time frame of 14 day follow-up, each day on support with vasopressor, and/or mechanical ventilation (defined as any ventilation received on this day, independnet from the duration of mechanical ventilation), and/or renal dysfunction (defined as renal SOFA = 4), or not alive, is counted as 1. The sum over the follow-up period is defined as SSI.&lt;br&gt;</t>
  </si>
  <si>
    <t>&lt;br&gt;                Secondary end point(s): ‚Ä¢ Sepsis Support Index (SSI) defined as: days with organ support or dead within 14 day follow up&lt;br&gt;                More precisely: In the time frame of 14 day follow-up, each day on support with vasopressor, and/or mechanical ventilation (defined as any ventilation received on this day, independnet from the duration of mechanical ventilation), and/or renal dysfunction (defined as renal SOFA = 4), or not alive, is counted as 1. The sum over the follow up period is defined as SSI&lt;br&gt;            ;&lt;br&gt;                Timepoint(s) of evaluation of this end point: ‚Ä¢Sepsis Support Index (SSI) at 28 day follow-up&lt;br&gt;                ‚Ä¢ Penalized Sepsis Support Index (pSSI) at 14 and 28 day follow-up&lt;br&gt;                ‚Ä¢Persistent organ dysfunction or death at 14 and 28 day follow-up &lt;br&gt;                ‚Ä¢Day 28 and day 90 mortality rate&lt;br&gt;                ‚Ä¢SSI and pSSI excluding the renal component&lt;br&gt;                ‚Ä¢Individual Sepsis Support Index components with and without mortality&lt;br&gt;                ‚Ä¢Sequential Organ Failure Assessment (SOFA) Score&lt;br&gt;                ‚Ä¢ Improvement in renal function as change in penKid and creatinine (day 3 ‚Äì day 1,day 7 ‚Äì day 1)&lt;br&gt;                ‚Ä¢Length of stay at ICU/ hospital&lt;br&gt;                ‚Ä¢Changes of functional parameters and other parameters during stay at ICU &lt;br&gt;                ‚Ä¢Vasopressor use (drug,highest/lowest dose, duration)&lt;br&gt;                ‚Ä¢APACHE II&lt;br&gt;                ‚Ä¢Quality of Life by Euro-QoL-5 (day 1, day 28 and day 90)&lt;br&gt;                ‚Ä¢Vital signs (heart rate, blood pressure)&lt;br&gt;</t>
  </si>
  <si>
    <t>&lt;br&gt;Product Name: lefamulin&lt;br&gt;Product Code: BC-3781&lt;br&gt;Pharmaceutical Form: Film-coated tablet&lt;br&gt;INN or Proposed INN: Lefamulin&lt;br&gt;CAS Number: 1061337-51-6&lt;br&gt;Current Sponsor code: BC-3781&lt;br&gt;Other descriptive name: Lefamulin&lt;br&gt;Concentration unit: mg milligram(s)&lt;br&gt;Concentration type: equal&lt;br&gt;Concentration number: 600-&lt;br&gt;Pharmaceutical form of the placebo: Film-coated tablet&lt;br&gt;Route of administration of the placebo: Oral use&lt;br&gt;&lt;br&gt;Trade Name: Avelox 400 mg film-coated tablets&lt;br&gt;Product Name: Avelox&lt;br&gt;Product Code: NA&lt;br&gt;Pharmaceutical Form: Tablet&lt;br&gt;INN or Proposed INN: Moxifloxacin&lt;br&gt;CAS Number: 186826-86-8&lt;br&gt;Other descriptive name: Avelox&lt;br&gt;Concentration unit: mg milligram(s)&lt;br&gt;Concentration type: equal&lt;br&gt;Concentration number: 400-&lt;br&gt;Pharmaceutical form of the placebo: Film-coated tablet&lt;br&gt;Route of administration of the placebo: Oral use&lt;br&gt;&lt;br&gt;</t>
  </si>
  <si>
    <t>EUCTR2015-004782-92-ES</t>
  </si>
  <si>
    <t>Controlled: yes&lt;br&gt;Randomised: yes&lt;br&gt;Open: no&lt;br&gt;Single blind: no&lt;br&gt;Double blind: yes&lt;br&gt;Parallel group: yes&lt;br&gt;Cross over: no&lt;br&gt;Other: yes&lt;br&gt;Other trial design description: This multicenter, multinational, randomized, double-blind, double-dummy, active-controlled efficacy&lt;br&gt;If controlled, specify comparator, Other Medicinial Product: yes&lt;br&gt;Placebo: yes&lt;br&gt;Other: no&lt;br&gt;Number of treatment arms in the trial: 2&lt;br&gt;</t>
  </si>
  <si>
    <t>+43 1 74093-1900</t>
  </si>
  <si>
    <t>Inclusion criteria: &lt;br&gt;1. Be male or female &gt;= 18 years of age.&lt;br&gt;2. Provide written informed consent and be willing and able to adhere to the study-specified procedures and restrictions. NOTE: Consent may be provided by the subject‚Äôs legally authorized representative in accordance with local regulations.&lt;br&gt;3. Have an acute illness (&lt;= 7 days duration) with at least 3 of the following symptoms consistent with a lower respiratory tract infection (new or worsening):&lt;br&gt;‚Ä¢ Dyspnea.&lt;br&gt;‚Ä¢ New or increased cough.&lt;br&gt;‚Ä¢ Purulent sputum production.&lt;br&gt;‚Ä¢ Chest pain due to pneumonia.&lt;br&gt;4. Have at least 2 of the following vital sign abnormalities:&lt;br&gt;‚Ä¢ Fever (body temperature &gt; 38.0 ¬∞C (100.4 ¬∞F) measured orally or equivalent temperature from an alternate body site) or hypothermia (body temperature &lt; 35.0 ¬∞C (95.0 ¬∞F) measured orally or equivalent temperature from an alternate body site).&lt;br&gt;‚Ä¢ Hypotension (systolic blood pressure &lt; 90 mmHg).&lt;br&gt;‚Ä¢ Tachycardia (heart rate &gt; 100 beats/min).&lt;br&gt;‚Ä¢ Tachypnea (respiratory rate &gt; 20 breaths/min).&lt;br&gt;5. Have at least 1 other clinical sign or laboratory finding of CABP:&lt;br&gt;‚Ä¢ Hypoxemia (i.e., O2 saturation &lt; 90 % on room air or while receiving supplemental oxygen at subject‚Äôs baseline requirement or PaO2 &lt; 60 mmHg).&lt;br&gt;‚Ä¢ Auscultatory and/or percussion findings consistent with pneumonia (e.g., crackles, egophony, dullness).&lt;br&gt;‚Ä¢ White blood cell (WBC) count &gt; 10 000 cells/mm3 or &lt; 4 500 cells/mm3 or &gt; 15 % immature neutrophils (bands) regardless of total WBC count.&lt;br&gt;6. Have radiographically-documented pneumonia within 48 hours before enrollment (i.e., infiltrates in a lobar or multilobar distribution or diffuse opacities on chest x-ray consistent with acute bacterial pneumonia). NOTE: if a chest computed tomography scan&lt;br&gt;has been performed within 48 hours of enrollment and demonstrates findings consistent with pneumonia, it can be used in place of a chest x-ray.&lt;br&gt;7. Have a Pneumonia Outcomes Research Team (PORT) Risk Class of II, III, or IV and be an appropriate candidate for oral antibiotic therapy as treatment for the current episode of CABP.&lt;br&gt;8. If female, meets the following criteria:&lt;br&gt;‚Ä¢ Surgically sterile or &gt;= 2 years postmenopausal, or if of childbearing potential (including being &lt; 2 years postmenopausal), has a negative pregnancy test, and if participating in sexual activity that may lead to pregnancy, agrees to use an effective dual method of contraception (e.g., condom plus diaphragm, condom plus spermicide, intrauterine device plus spermicide) during the study and for &gt;= 28 days after the last dose of study drug. If a male partner has been surgically sterile for &gt;= 1 year, a single contraception method may be used. NOTE: The use of contraceptives containing progesterone is not permitted.&lt;br&gt;Agrees not to breastfeed during the study and through &gt;= 28 days after the last dose of study drug.&lt;br&gt;9. If male, meets the following criteria:&lt;br&gt;‚Ä¢ If not surgically sterile and if participating in sexual activity that may lead to pregnancy, agrees to use an effective dual method of contraception (e.g., condom plus diaphragm, condom plus spermicide, intrauterine device plus spermicide, oral contraceptive plus condom) during the study and through &gt;= 28 days after the last dose of study drug. If surgically sterile for &gt;= 1 year, a single contraception method may be used.&lt;br&gt;Are the trial subjects under 18? no&lt;br&gt;Number of subjects for this age range: &lt;br&gt;F.1.2 Adults (18-64 years) yes&lt;br&gt;F.1.2.1 Number of subjects for this age range 369&lt;br&gt;F.1.3 Elderly (&gt;=65 years) yes&lt;br&gt;F.1.3.1 Number of subjects for thi</t>
  </si>
  <si>
    <t>Exclusion criteria: &lt;br&gt;1. Have received more than a single dose of a short-acting oral or IV antibacterial for CABP within 72 hours before randomization 2. Require concomitant systemic antibacterial therapy potentially effective against CABP pathogens &lt;br&gt;3. Have been hospitalized for 2 or more days within 90 days prior to the onset of symptoms or have resided in a nursing home or long-term healthcare facility within 30 days prior to the onset of symptoms. &lt;br&gt;4. Have confirmed or suspected CABP caused by a pathogen known to be resistant to any of&lt;br&gt;the study drugs (e.g., MRSA, Pseudomonas aeruginosa, any pathogen of the&lt;br&gt;Enterobacteriaceae Family) or attributable to etiologies other than community-acquired bacterial pathogens (e.g., ventilator-associated pneumonia, hospital-acquired bacterial pneumonia, bacterial aspiration pneumonia, Pneumocystis jiroveci pneumonia or other&lt;br&gt;fungal pneumonia, viral or mycobacterial infection of the lung).&lt;br&gt;5. Have a noninfectious cause of pulmonary infiltrates (e.g., pulmonary embolism, chemical pneumonitis from aspiration, hypersensitivity pneumonia, congestive heart failure, bronchial obstruction, lung cancer, cystic fibrosis).&lt;br&gt;6. Have confirmed or suspected pleural empyema (does not include sterile parapneumonic effusions).&lt;br&gt;7. Have or be at risk for major cardiac events or dysfunction including, but not limited to, the following:&lt;br&gt;‚Ä¢ Known prolonged QT interval or family history of long QT syndrome&lt;br&gt;‚Ä¢ Clinically significant hypokalemia which has not been treated prior to randomization&lt;br&gt;‚Ä¢ Clinically unstable cardiac disease, including: unstable atrial fibrillation, symptomatic bradycardia, unstable congestive heart failure, active myocardial ischemia, or indwelling pacemaker&lt;br&gt;‚Ä¢ Complete left bundle branch block&lt;br&gt;‚Ä¢ Receipt within 7 days before enrollment of Class IA or Class III anti-arrhythmic medication or, in the opinion of the Investigator, subject may require such medication during the study. (Class 1A: Quinidine, Procainamide, Disopyramide; Class III: Amiodarone, Dofetilide, Ibutilide, Sotalol)&lt;br&gt;‚Ä¢ Receipt within 7 days before enrollment of medication that has the potential of prolonging the QT interval or, in the opinion of the Investigator, subject may require such medication during the study &lt;br&gt;8. Be receiving a strong p-glycoprotein inhibitor or a strong CYP3A inducer or inhibitor&lt;br&gt;9. Have a history of tendon disease/disorder, myasthenia gravis, or known or suspected central nervous system (CNS) disorders (severe cerebrovascular arteriosclerosis, epilepsy, or other risk factors that may predispose to seizures).&lt;br&gt;10. Have a history of any hypersensitivity or allergic reaction to any fluoroquinolone, or any drug in the pleuromutilin class (i.e., retapamulin).&lt;br&gt;11. Have severely impaired renal function, defined as estimated creatinine clearance (CrCl) = 30 mL/min as calculated by the Cockcroft-Gault formula.&lt;br&gt;12. Have evidence of significant hepatic, hematologic, or immunologic disease including any of the following:&lt;br&gt;‚Ä¢ Known acute hepatitis, including acute viral hepatitis.&lt;br&gt;‚Ä¢ Aspartate aminotransferase (AST) or alanine aminotransferase (ALT) level &gt; 5 times the upper limit of normal (ULN),&lt;br&gt;‚Ä¢ Total bilirubin &gt; 3 times the ULN (unless known Gilbert‚Äôs disease).&lt;br&gt;‚Ä¢ Aspartate aminotransferase (AST) or alanine aminotransferase (ALT) level &gt; 3 times the upper limit of normal (ULN) and total bilirubin &gt; 2 times the ULN.&lt;br&gt;‚Ä¢ History of cirrhosis of the liver.&lt;br&gt;‚Ä¢ Manifestation of end-stage liver disease, such as ascites or hepatic encephalopathy.&lt;br&gt;‚Ä¢ Curr</t>
  </si>
  <si>
    <t>Main Objective: Primary Objectives&lt;br&gt;- Demonstrate the non-inferiority (NI) of lefamulin versus comparator with respect to the Early Clinical Response (96 + - 24 hours after the first dose of study drug) in the Intent-to-Treat (ITT) Analysis Set (FDA endpoint).&lt;br&gt;- Demonstrate the NI of lefamulin versus comparator with respect to the Investigator‚Äôs Assessment of Clinical Response at Test of Cure (TOC) (i.e., 5-10 days after the last dose of study drug) in the modified-ITT (mITT) and Clinically Evaluable at TOC (CE-TOC) Analysis Sets (EMA endpoint).;Secondary Objective: Secondary Objectives&lt;br&gt;- Evaluate the Early Clinical Response in the Microbiological Intent-to-Treat (microITT) Analysis Set.&lt;br&gt;- Evaluate the Investigator 's Assessment of Clinical Response at TOC in the microITT and Microbiologically Evaluable at TOC (ME-TOC) Analysis Sets.&lt;br&gt;- Evaluate the By-Pathogen Microbiologic Response at TOC in the microITT and ME-TOC Analysis Sets.&lt;br&gt;- Evaluate the safety and tolerability of lefamulin versus comparator in the Safety Analysis Set.&lt;br&gt;- Evaluate 28 day all-cause mortality in the ITT Analysis Set.;Primary end point(s): Demonstrate the non-inferiority (NI) of lefamulin versus comparator with respect to the Early Clinical Response (96 ¬± 24 hours after the first dose of study drug) in the Intent-to-Treat (ITT) Analysis Set (FDA endpoint).&lt;br&gt;‚Ä¢ Demonstrate the NI of lefamulin versus comparator with respect to the Investigator‚Äôs Assessment of Clinical Response at Test of Cure (TOC) (i.e., 5-10 days after the last dose of study drug) in the modified-ITT (mITT) and Clinically Evaluable at TOC (CE-TOC) Analysis Sets (EMA endpoint).;Timepoint(s) of evaluation of this end point: The EMA supports assessment of clinical response by Investigators at a test of cure (TOC) visit, while the FDA adopted assessment of clinical signs and symptoms of CABP on Days 3 to 5 as the recommended primary endpoint. &lt;br&gt;FDA endpoint - 96 hours +/- 24 hours&lt;br&gt;EMA endpoint - 2 days after the last dose of study drug</t>
  </si>
  <si>
    <t>Secondary end point(s): Please use the following for secondary endpoints - the time of evaluation is in parentheses after the endpoint:&lt;br&gt;Secondary Objectives&lt;br&gt; - Evaluate the Early Clinical Response in the Microbiological Intent-to-Treat (microITT) Analysis Set.  (96 + - 24 hours after the first dose of study drug)&lt;br&gt;- Evaluate the Investigator's Assessment of Clinical Response at TOC in the microITT and Microbiologically Evaluable at TOC (ME-TOC) Analysis Sets. (5-10 days after the last dose of study drug)&lt;br&gt;- Evaluate the By-Pathogen Microbiologic Response at TOC in the microITT and ME-TOC Analysis Sets. (5-10 days after the last dose of study drug)&lt;br&gt;-Evaluate the safety and tolerability of lefamulin versus comparator in the Safety Analysis Set.&lt;br&gt;-Evaluate 28?day all-cause mortality in the ITT Analysis Set (Day 28);Timepoint(s) of evaluation of this end point: Early Clinical Response: Days 3 to 5&lt;br&gt;Investigator's Assessment of Clinical Response: Days 5 - 10 &lt;br&gt;By-Pathogen Microbiologic Response: Days 5 -10 &lt;br&gt;Safety and tolerability: Days 5 -10&lt;br&gt;All-cause mortality: Day 28</t>
  </si>
  <si>
    <t>The Effect of Oropharyngeal Aspiration Before Position Change on Reducing the Incidence of Ventilator-Related Pneumonia</t>
  </si>
  <si>
    <t>Procedure: Oropharyngeal aspiration before changing the position of the patient;Other: Control group:</t>
  </si>
  <si>
    <t>https://clinicaltrials.gov/show/NCT04107363</t>
  </si>
  <si>
    <t>Oropharyngeal Aspiration to Reduce Ventilator-Related Pneumonia</t>
  </si>
  <si>
    <t>NCT04107363</t>
  </si>
  <si>
    <t>Ayse AKBIYIK</t>
  </si>
  <si>
    <t>Ventilator-associated Bacterial Pneumonia</t>
  </si>
  <si>
    <t>July 1, 2015</t>
  </si>
  <si>
    <t>EGE.0.20.05.00/EY/739/924</t>
  </si>
  <si>
    <t>&lt;br&gt;        Inclusion Criteria:&lt;br&gt;&lt;br&gt;          -  Over 18 years of age,&lt;br&gt;&lt;br&gt;          -  Supported mechanical ventilation by endotracheal tube,&lt;br&gt;&lt;br&gt;          -  = 24 hours remaining connected to mechanical ventilator,&lt;br&gt;&lt;br&gt;          -  Position can be changed every 2 hours during the day and 4 hours at night,&lt;br&gt;&lt;br&gt;          -  Patients whose relatives were approved to participate in the study.&lt;br&gt;&lt;br&gt;        Exclusion Criteria:&lt;br&gt;&lt;br&gt;          -  Pneumonia develops prior to mechanical ventilation support or within the first 48&lt;br&gt;             hours following mechanical ventilation support,&lt;br&gt;&lt;br&gt;          -  Positive sputum culture was taken before mechanical ventilation support or within the&lt;br&gt;             first 48 hours following mechanical ventilation support,&lt;br&gt;&lt;br&gt;          -  Patients with diabetes mellitus,&lt;br&gt;&lt;br&gt;          -  Patients with contraindications for routine change of position&lt;br&gt;</t>
  </si>
  <si>
    <t>Incidence of Ventilator-Related Pneumonia</t>
  </si>
  <si>
    <t>Efficacy, safety and impact on antimicrobial resistance of duration and dose of amoxicillin treatment for young children with Community-Acquired Pneumonia (CAP): a randomised controlled trial. - CAP-IT</t>
  </si>
  <si>
    <t>&lt;br&gt;Trade Name: Amoxicillin Sugar Free Suspension BP 125mg/5ml&lt;br&gt;Product Name: Amoxicillin Sugar Free Suspension BP 125mg/5ml&lt;br&gt;Pharmaceutical Form: Powder for oral suspension&lt;br&gt;INN or Proposed INN: amoxicillin trihydrate&lt;br&gt;CAS Number: 61336-70-7&lt;br&gt;Concentration unit: mg/ml milligram(s)/millilitre&lt;br&gt;Concentration type: equal&lt;br&gt;Concentration number: 25-&lt;br&gt;&lt;br&gt;Trade Name: Amoxicillin Sugar Free Suspension BP 250mg/5ml&lt;br&gt;Product Name: Amoxicillin Sugar Free Suspension BP 250mg/5ml&lt;br&gt;Pharmaceutical Form: Powder for oral suspension&lt;br&gt;INN or Proposed INN: amoxicillin trihydrate&lt;br&gt;CAS Number: 61336-70-7&lt;br&gt;Concentration unit: mg/ml milligram(s)/millilitre&lt;br&gt;Concentration type: equal&lt;br&gt;Concentration number: 50-&lt;br&gt;&lt;br&gt;Trade Name: Amoxicillin 125mg/5ml Oral Suspension Sugar Free BP&lt;br&gt;Product Name: Amoxicillin 125mg/5ml Oral Suspension Sugar Free BP&lt;br&gt;Pharmaceutical Form: Powder for oral suspension&lt;br&gt;INN or Proposed INN: amoxicillin trihydrate&lt;br&gt;CAS Number: 61336-70-7&lt;br&gt;Concentration unit: mg/ml milligram(s)/millilitre&lt;br&gt;Concentration type: equal&lt;br&gt;Concentration number: 25-&lt;br&gt;Pharmaceutical form of the placebo: Powder for oral suspension&lt;br&gt;Route of administration of the placebo: Oral use&lt;br&gt;&lt;br&gt;Trade Name: Amoxicillin 250mg/5ml Sugar Free Oral Suspension BP&lt;br&gt;Product Name: Amoxicillin 250mg/5ml Sugar Free Oral Suspension BP&lt;br&gt;Pharmaceutical Form: Powder for oral suspension&lt;br&gt;INN or Proposed INN: amoxicillin trihydrate&lt;br&gt;CAS Number: 61336-70-7&lt;br&gt;Concentration unit: mg/ml milligram(s)/millilitre&lt;br&gt;Concentration type: equal&lt;br&gt;Concentration number: 50-&lt;br&gt;Pharmaceutical form of the placebo: Powder for oral suspension&lt;br&gt;Route of administration of the placebo: Oral use&lt;br&gt;&lt;br&gt;</t>
  </si>
  <si>
    <t>https://www.clinicaltrialsregister.eu/ctr-search/search?query=eudract_number:2016-000809-36</t>
  </si>
  <si>
    <t>A study looking at how best to treat young children with chest infections.</t>
  </si>
  <si>
    <t>EUCTR2016-000809-36-IE</t>
  </si>
  <si>
    <t>Controlled: yes&lt;br&gt;Randomised: yes&lt;br&gt;Open: no&lt;br&gt;Single blind: no&lt;br&gt;Double blind: yes&lt;br&gt;Parallel group: no&lt;br&gt;Cross over: no&lt;br&gt;Other: no&lt;br&gt;If controlled, specify comparator, Other Medicinial Product: yes&lt;br&gt;Placebo: yes&lt;br&gt;Other: no&lt;br&gt;Number of treatment arms in the trial: 4&lt;br&gt;</t>
  </si>
  <si>
    <t>University College London</t>
  </si>
  <si>
    <t>Ireland;United Kingdom</t>
  </si>
  <si>
    <t>Pneumonia;Therapeutic area: Diseases [C] - Bacterial Infections and Mycoses [C01]</t>
  </si>
  <si>
    <t>ISRCTN76888927</t>
  </si>
  <si>
    <t>CAP-IT;ISRCTN76888927;2016-000809-36-GB</t>
  </si>
  <si>
    <t>CAP-IT Trial Manager</t>
  </si>
  <si>
    <t>90 High Holborn</t>
  </si>
  <si>
    <t>mrcctu.capit@ucl.ac.uk</t>
  </si>
  <si>
    <t>Medical Research Council Clinical Trials Unit at UCL</t>
  </si>
  <si>
    <t>Health Technology Assessment - NIHR</t>
  </si>
  <si>
    <t>Inclusion criteria: &lt;br&gt;The inclusion criteria are different for the patients recruited from PED and from the WARD settings therefore these have been displayed here separately.&lt;br&gt;PED Group:&lt;br&gt;1. Age greater than 6 months and weighing 6 - 24kg&lt;br&gt;2. Clinical diagnosis of CAP at presentation to PED as defined by all the following:&lt;br&gt;? - Presence of cough (reported by parents/guardians in last 96 hours) AND&lt;br&gt;? - Temperature =38oC measured by any method or likely fever in last 48 hours AND&lt;br&gt;? - Signs of laboured/difficult breathing or focal chest signs at presentation in the PED (i.e. one or more of the following):&lt;br&gt;o Nasal flaring&lt;br&gt;o Chest retractions&lt;br&gt;o Abdominal breathing&lt;br&gt;o Focal dullness to percussion&lt;br&gt;o Focal reduced breath sounds&lt;br&gt;o Crackles with asymmetry&lt;br&gt;o Lobar pneumonia on chest X-ray (if obtained)&lt;br&gt;3. Prior antibiotic treatment:&lt;br&gt;o Not on systemic antibiotic treatment at presentation OR&lt;br&gt;o Treated in the community as an outpatient with uninterrupted oral beta-lactam antibiotics for = 48 hours&lt;br&gt;4. Decision to treat with oral amoxicillin for CAP on discharge from hospital&lt;br&gt;5. Parent/guardian willing to accept all possible randomised allocations&lt;br&gt;6. Available for follow-up for the entire study period, parent/guardian willing to be contacted by telephone at day 4, weeks 1, 2 and 3, and attend a face-to-face follow up visit at 4 weeks after randomisation, unless discuss with MRC CTU&lt;br&gt;7. Informed consent form for trial participation signed by parent/guardian.&lt;br&gt;&lt;br&gt;WARD:&lt;br&gt;1. Age greater than 6 months and weighing 6 - 24kg&lt;br&gt;2. Clinical diagnosis of CAP at presentation to hospital as defined by all the following:&lt;br&gt;? - Presence of cough (reported by parents/guardians in last 96 hours) AND&lt;br&gt;? - Temperature =38oC measured by any method or likely fever in last 48 hours AND&lt;br&gt;? - Signs of laboured/difficult breathing or focal chest signs at presentation in the PED (i.e. one or more of the following):&lt;br&gt;o Nasal flaring&lt;br&gt;o Chest retractions&lt;br&gt;o Abdominal breathing&lt;br&gt;o Focal dullness to percussion&lt;br&gt;o Focal reduced breath sounds&lt;br&gt;o Crackles with asymmetry&lt;br&gt;o Lobar pneumonia on chest X-ray (if obtained)&lt;br&gt;3. Prior antibiotic treatment including doses administered in hospital:&lt;br&gt;? - Treated in-hospital only with any oral or intravenous beta-lactam for =48 hours after admission&lt;br&gt;? - Treated initially in the community and subsequently in hospital with any oral or intravenous beta-lactam, without interruption, for =48 hours in total&lt;br&gt;4. Decision to further treat with oral amoxicillin for CAP on discharge from hospital&lt;br&gt;5. Child is considered fit for discharge at time of randomisation&lt;br&gt;6. Available for follow-up for the entire study period, parent/guardian willing to be contacted by telephone at weeks 1, 2 and 3 and attend face-to-face follow up visit at 4 weeks after randomisation, unless discussed with MRC CTU&lt;br&gt;7. Parent/guardian willing to accept all possible randomised allocations&lt;br&gt;8. Informed consent for trial participation signed by a parent/guardian&lt;br&gt;&lt;br&gt;Are the trial subjects under 18? yes&lt;br&gt;Number of subjects for this age range: 800&lt;br&gt;F.1.2 Adults (18-64 years) no&lt;br&gt;F.1.2.1 Number of subjects for this age range 0&lt;br&gt;F.1.3 Elderly (&gt;=65 years) no&lt;br&gt;F.1.3.1 Number of subjects for this age range 0&lt;br&gt;</t>
  </si>
  <si>
    <t>Exclusion criteria: &lt;br&gt;The exclusion criteria are different for the patients recruited from PED and from the WARD settings therefore these have been displayed here separately.&lt;br&gt;PED Group:&lt;br&gt;1. Severe underlying chronic disease including sickle cell anaemia, primary or secondary immunodeficiency, chronic lung disease and cystic fibrosis&lt;br&gt;2. Documented penicillin allergy&lt;br&gt;3. Any other known contra-indication to amoxicillin&lt;br&gt;4. Need for systemic treatment with an antibiotic other than amoxicillin on discharge from hospital&lt;br&gt;5. Bilateral wheezing without focal chest signs (most likely to represent respiratory tract infection of non-bacterial aetiology)&lt;br&gt;6. Complicated pneumonia &lt;br&gt;7. Receipt of initial antibiotic treatment as inpatient in PAU or on the ward&lt;br&gt;8. Parents/guardians unlikely to reliably complete the diary because of significant language barriers.&lt;br&gt;&lt;br&gt;WARD:&lt;br&gt;1. Severe underlying chronic disease including sickle cell anaemia, primary or secondary immunodeficiency, chronic lung disease and cystic fibrosis&lt;br&gt;2. Documented penicillin allergy&lt;br&gt;3. Any other known contra-indication to taking amoxicillin&lt;br&gt;4. Bilateral wheezing without focal chest signs (most likely to represent respiratory tract infection of non-bacterial aetiology)&lt;br&gt;5. Complicated pneumonia &lt;br&gt;6. Receipt of antibiotic other than a beta-lactam during admission&lt;br&gt;7. If treated in the community prior to admission, receipt of a non-beta lactam antibiotic in the community at presentation&lt;br&gt;8. Clinically relevant positive blood culture (i.e. positive blood culture and clinical decision to prolong intravenous treatment for more than 48 hours or inappropriate to switch to amoxicillin therapy)&lt;br&gt;9. Receipt of &gt;48 hours oral or intravenous inpatient antibiotic treatment&lt;br&gt;10. Decision to treat with oral antibiotic other than amoxicillin on discharge from hospital&lt;br&gt;11. Parents/guardians unlikely to reliably complete the diary because of significant language barriers.&lt;br&gt;</t>
  </si>
  <si>
    <t>Timepoint(s) of evaluation of this end point: Primary endpoint data is collected during the follow-up period from randomisation (day 0) to final visit (day 29). An Endpoint Review Committee (ERC), blinded to randomised allocations, will review all cases where the participant was prescribed non-trial systemic antibacterial treatment. The main role of the Committee is to adjudicate, based on all available data, whether the primary outcome was met.;Main Objective: The principal objectives are to determine whether:&lt;br&gt;1. lower dose oral amoxicillin treatments is as effective as higher dose oral amoxicillin treatment for uncomplicated childhood pneumonia&lt;br&gt;2. shorter duration (3 days) amoxicillin treatment is as effective as longer duration (7 days) amoxicillin treatment for uncomplicated childhood pneumonia&lt;br&gt;&lt;br&gt;;Primary end point(s): Any clinically indicated systemic antibacterial treatment prescribed for respiratory tract infection (including CAP) other than trial medication up to and at week 4 final follow-up.;Secondary Objective: 1. To identify the effect of amoxicillin treatment on the development of penicillin resistance.&lt;br&gt;2. To assess side effects (especially skin rashes and diarrhoea) and the severity and duration of symptoms of pneumonia.&lt;br&gt;3. To examine patient-related outcomes including days off work for carers and days away from out-of-home childcare.&lt;br&gt;4. To determine the cost implications of dose and duration of amoxicillin treatment for pneumonia as inpatients and outpatients.&lt;br&gt;5. To assess the cumulative number of additional courses of antibiotics and total number of days of re-treatment with antibiotics&lt;br&gt;6. Adherence to trial drug</t>
  </si>
  <si>
    <t>Secondary end point(s): Specified clinical adverse events (including thrush, skin rashes and diarrhoea), severity and duration of parent-reported CAP symptoms, health economics, cumulative number of additional courses of antibiotics and total number of days of re-treatment, adherence and penicillin resistance.;Timepoint(s) of evaluation of this end point: Secondary endpoint data is evaluated during the follow-up period from randomisation (day 0) to final visit (day 29)</t>
  </si>
  <si>
    <t>Efficacy, safety and impact on antimicrobial resistance of duration and dose of amoxicillin treatment for young children with Community-Acquired Pneumonia (CAP): a randomised controlled trial.</t>
  </si>
  <si>
    <t>A Randomized Controlled Trial of Adjuvanted Inactivated Vaccine Versus Inactivated Influenza Vaccine in Hutterite Children</t>
  </si>
  <si>
    <t>Biological: Fluad;Biological: Fluzone;Biological: Fluad;Biological: Fluzone;Biological: Fluad;Biological: Fluzone;Biological: Fluad;Biological: Fluzone</t>
  </si>
  <si>
    <t>https://clinicaltrials.gov/show/NCT02871206</t>
  </si>
  <si>
    <t>Adjuvanted Inactivated Vaccine Versus Inactivated Influenza Vaccine in Hutterite Children</t>
  </si>
  <si>
    <t>NCT02871206</t>
  </si>
  <si>
    <t>Allocation: Randomized. Intervention model: Parallel Assignment.</t>
  </si>
  <si>
    <t>AV-IIV</t>
  </si>
  <si>
    <t>Mark Loeb, MD, MSc.;Mark Loeb, MD, MSc.;Mark B Loeb, MD, MSc;Mark Loeb, MD, MSc.;Mark Loeb, MD, MSc.;Mark B Loeb, MD, MSc;Mark Loeb, MD, MSc.;Mark Loeb, MD, MSc.;Mark B Loeb, MD, MSc;Mark Loeb, MD, MSc.;Mark Loeb, MD, MSc.;Mark B Loeb, MD, MSc;Mark Loeb, MD, MSc.;Mark Loeb, MD, MSc.;Mark B Loeb, MD, MSc</t>
  </si>
  <si>
    <t>;loebm@mcmaster.ca;loebm@mcmaster.ca;;loebm@mcmaster.ca;loebm@mcmaster.ca;;loebm@mcmaster.ca;loebm@mcmaster.ca;;loebm@mcmaster.ca;loebm@mcmaster.ca;;loebm@mcmaster.ca;loebm@mcmaster.ca</t>
  </si>
  <si>
    <t>;905-525-9140;905-525-9140;;905-525-9140;905-525-9140;;905-525-9140;905-525-9140;;905-525-9140;905-525-9140;;905-525-9140;905-525-9140</t>
  </si>
  <si>
    <t>McMaster University;;McMaster University;;McMaster University;;McMaster University;;McMaster University;</t>
  </si>
  <si>
    <t>University of Calgary;University of Saskatchewan</t>
  </si>
  <si>
    <t>72 Months</t>
  </si>
  <si>
    <t>&lt;br&gt;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      ;&lt;br&gt;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      ;&lt;br&gt;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      ;&lt;br&gt;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t>
  </si>
  <si>
    <t>Laboratory-confirmed influenza infection;Laboratory-confirmed influenza infection;Laboratory-confirmed influenza infection</t>
  </si>
  <si>
    <t>Lung Mechanics, Asynchronies, and Flow Limitation in Assisted Invasive Mechanical VENTilation (MAFAI VENT project)</t>
  </si>
  <si>
    <t>Changing the settings of the ventilators and collect the data measured by the machine's sensors via the RS-232 port.&lt;br&gt;- Record baseline waveforms for asynchronies&lt;br&gt;- Override patients' spontaneous effort (if detected) by hyperventilation protocol&lt;br&gt;- Detection of EFL by PEEP reduction method (5-10 cmH2O)&lt;br&gt;- Measurements of lung mechanics by end-expiratory and end-inspiratory pause&lt;br&gt;</t>
  </si>
  <si>
    <t>http://www.clinicaltrials.in.th/index.php?tp=regtrials&amp;menu=trialsearch&amp;smenu=fulltext&amp;task=search&amp;task2=view1&amp;id=4576</t>
  </si>
  <si>
    <t>Lung Mechanics, Asynchronies, and Flow Limitation in Assisted Invasive Mechanical VENTilation</t>
  </si>
  <si>
    <t>TCTR20190318003</t>
  </si>
  <si>
    <t>Faculty of Medicine Ramathibodi Hospital Mahidol University, Thailand</t>
  </si>
  <si>
    <t>Respiratory failureMechanical ventilation &lt;br&gt;Respiration, ArtificialLung ComplianceAirway ResistanceLung Diseases, ObstructivePositive-Pressure Respiration, IntrinsicRespiratory Distress Syndrome, Adult;Respiration, ArtificialLung ComplianceAirway ResistanceLung Diseases, ObstructivePositive-Pressure Respiration, IntrinsicRespiratory Distress Syndrome, Adult</t>
  </si>
  <si>
    <t>MURA2020/414;MURA2018/1024;MURA2019/1259</t>
  </si>
  <si>
    <t>Detajin</t>
  </si>
  <si>
    <t>Junhasavasdikul</t>
  </si>
  <si>
    <t>Department of Medicine, Faculty of Medicine Ramathibodi Hospital. 270 Rama 6 rd. Rajthevi. Bangkok 10400</t>
  </si>
  <si>
    <t>detajin@yahoo.com</t>
  </si>
  <si>
    <t>+66 2 2011619 18</t>
  </si>
  <si>
    <t>Faculty of Medicine Ramathibodi Hospital, Mahidol University, Thailand</t>
  </si>
  <si>
    <t>The committee for research, Faculty of Medicine Ramathibodi Hospital</t>
  </si>
  <si>
    <t>Inclusion criteria: 1. Admitted to the intensive and intermediate critical care wards&lt;br&gt;2. Receiving invasive mechanical ventilation via a ventilator that is capable of transmitting data through RS-232 port&lt;br&gt;3. The relatives consent for the patient to participate in the research&lt;br&gt;4. Permission to do the study is granted from the clinicians in charge&lt;br&gt;5. Able to initiate the data collection within 48 hours after ventilator use&lt;br&gt;</t>
  </si>
  <si>
    <t>Exclusion criteria: 1. Severe hypoxemia (SpO2 &lt; 90%) which is uncorrectable&lt;br&gt;2. Unstable hemodynamics which cannot be corrected (mABP &lt; 60 mmHg, SBP &gt; 180 mmHg, heart rate &lt; 40/min or &gt; 160/min)&lt;br&gt;3. The patient has already participated in the current study within 48 hours from the previous data collection&lt;br&gt;4. The patient or the relatives deny to participate in the study&lt;br&gt;5. Contraindicated to ventilation at ZEEP (ARDS)</t>
  </si>
  <si>
    <t>The descriptive data regarding lung mechanics, asynchronies and flow limitation [Timeframe 1 hour Data collected via ventilators output port]</t>
  </si>
  <si>
    <t>The predictors of specific lung conditions, asynchronies, or flow limitation [Timeframe 7 days Chart review]</t>
  </si>
  <si>
    <t>Esmolol combined with HAT in the treatment of sepsis and septic shock: a multicenter randomized controlled trial</t>
  </si>
  <si>
    <t>Conventional treatment group:Develop treatment plans based on guidelines and clinical experience;HAT group:5% glucose injection or saline injection 100ml + vitamin C injection 3.0g, intravenous infusion for more than 2 hours, every 12 hours; injection with hydrocortisone sodium succinate 100mg intravenously, every 12 hours; vitamin B1 injection 200mg intramuscular injection, once every 12 hours;Eslorol + HAT group:On the basis of HAT treatment, esmolol hydrochloride injection was pumped through deep intravenous micro pump;</t>
  </si>
  <si>
    <t>http://www.chictr.org.cn/showproj.aspx?proj=43281</t>
  </si>
  <si>
    <t>ChiCTR1900027674</t>
  </si>
  <si>
    <t>Conventional treatment group:80;HAT group:80;Eslorol + HAT group:80;</t>
  </si>
  <si>
    <t>Sun Tongwen</t>
  </si>
  <si>
    <t>1 Jianshe East Road, Erqi District, Zhengzhou, Henan</t>
  </si>
  <si>
    <t>Wang Dong</t>
  </si>
  <si>
    <t>wangdong7901@163.com</t>
  </si>
  <si>
    <t>+86 15038247901</t>
  </si>
  <si>
    <t>Provincial Ministry Co-construction Project from Medical Scientific and Technological Research Program of Henan Province (Grant No. SBGJ2018020)</t>
  </si>
  <si>
    <t>Inclusion criteria: Patients who met all inclusion criteria were enrolled in the study: &lt;br&gt;1. aged &gt;= 18 years; &lt;br&gt;2. met the diagnostic criteria for sepsis-3.0 sepsis prescribed by the American Society of Critical Care Medicine (SCCM)/European Critical Care Medicine (ESICM): &lt;br&gt;a. Or confirmed infection: clinician diagnosis; &lt;br&gt;b. Evidence of acute organ dysfunction: for patients with no chronic organ dysfunction (assuming a baseline SOFA score of 0): SOFA &gt;= 2 points for patients with chronic organ dysfunction (SOFA score should be based on baseline conditions), SOFA elevation &gt;= 2 points; &lt;br&gt;3. heart rate greater than 90 beats / min; &lt;br&gt;4. must undergo adequate fluid recovery.</t>
  </si>
  <si>
    <t>Exclusion criteria: 1. 3 months before sepsis systemic corticosteroid treatment, long-term use of beta blockers; &lt;br&gt;2. large doses of steroids; &lt;br&gt;3. immunosuppression; &lt;br&gt;4. pregnancy or lactation; &lt;br&gt;5. known glucose-6-phosphate dehydrogenase ( G-6PD) deficiency, known blood disease, bronchial asthma, sinus bradycardia, two to three degree atrioventricular block, severe chronic obstructive pulmonary disease, significant cardiac insufficiency (EF &lt; 40%), severe valve Sexual heart disease (cardiac shock in contraindications to esmolol, some patients with septic shock may be excluded with cardiogenic shock); &lt;br&gt;6. known esmolol hydrochloride injection, vitamin C injection Liquid, injection of hydrocortisone sodium succinate, thiamine allergy; &lt;br&gt;7. patient's family refused.</t>
  </si>
  <si>
    <t>Arterial blood gas analysis;Blood routine test;Liver and kidney function test;Coagulation test;C-reactive protein test;Blood bacterial culture test;procalcitonin;Heparin binding protein;</t>
  </si>
  <si>
    <t>A Phase I/II Randomized Double Blind Controlled Study to Evaluate the Safety and Immunogenicity of GPO Seasonal Trivalent Inactivated Split Virion Influenza Vaccine in Healthy Thai Adults Aged Between 18 Years to 49 Years</t>
  </si>
  <si>
    <t>Biological: an inactivated influenza vaccine;Other: Placebo</t>
  </si>
  <si>
    <t>https://clinicaltrials.gov/show/NCT02894840</t>
  </si>
  <si>
    <t>Safety and Immunogenicity of GPO Seasonal Trivalent Inactivated Influenza Vaccine in Healthy Thai Adults</t>
  </si>
  <si>
    <t>NCT02894840</t>
  </si>
  <si>
    <t>GPO Tri Fluvac Vaccine</t>
  </si>
  <si>
    <t>&lt;br&gt;        Inclusion Criteria:&lt;br&gt;&lt;br&gt;          -  Healthy&lt;br&gt;&lt;br&gt;          -  Age 18-49 years old&lt;br&gt;&lt;br&gt;          -  Having Thai ID card or equivalent&lt;br&gt;&lt;br&gt;          -  All hematology, biochemistry and urine analysis are within normal range or of no&lt;br&gt;             clinical significance (not higher than 1.5 time of normal value without any clinical&lt;br&gt;             finding from history and physical examination)&lt;br&gt;&lt;br&gt;          -  Able to read and write and sign written informed consent form or assent form.&lt;br&gt;&lt;br&gt;        Exclusion Criteria:&lt;br&gt;&lt;br&gt;          -  Known history of egg allergy&lt;br&gt;&lt;br&gt;          -  Having had recently influenza infection confirmed as H1N1, H3N2, or Flu B within 3&lt;br&gt;             months preceding enrolment to the trial&lt;br&gt;&lt;br&gt;          -  Vaccination against influenza in the past 6 months preceding enrolment to the trial&lt;br&gt;&lt;br&gt;          -  History of bronchial asthma, chronic lung diseases, chronic rhinitis&lt;br&gt;&lt;br&gt;          -  History of immunodeficiency state&lt;br&gt;&lt;br&gt;          -  History of immunosuppression &lt; 6 months prior to immunization&lt;br&gt;&lt;br&gt;          -  History of anaphylactic or other allergic reactions to influenza vaccine or any&lt;br&gt;             vaccine component or excipient (e.g. gentamicin or thimerosal)&lt;br&gt;&lt;br&gt;          -  Acute infectious with fever &gt; 38 degree Celsius and noninfectious diseases (within 72&lt;br&gt;             hours) preceding enrollment in the trial&lt;br&gt;&lt;br&gt;          -  The volunteers who have been taking immunoglobulin products or have had a blood&lt;br&gt;             transfusion during past 3 months before the beginning of the experiment&lt;br&gt;&lt;br&gt;          -  Participation in other research study&lt;br&gt;&lt;br&gt;          -  Pregnancy or plan to become pregnant for 60 days after enrollment or breast feeding&lt;br&gt;&lt;br&gt;          -  Current alcohol abuse or drug addiction that might interfere with the ability to&lt;br&gt;             comply with trial procedures&lt;br&gt;&lt;br&gt;          -  Any condition that in the opinion of the investigator would pose a health risk to the&lt;br&gt;             subject if enrolled, or could interfere with the evaluation of the vaccine&lt;br&gt;</t>
  </si>
  <si>
    <t>Number (Percentage) of Participants With Achieving Seroconversions or Significant Increase in Antihemagglutinin Antibody Titer.;Geometric Mean of Immune Response at Every Time of Assessment;Geometric Mean of Immune Response Increase &gt; 2.5 From Baseline of H1N1,H3N2 and B/Brisbane/60/2008 Antibody Titer</t>
  </si>
  <si>
    <t>https://clinicaltrials.gov/ct2/show/results/NCT02894840</t>
  </si>
  <si>
    <t>A Phase 2a Double-blind, Placebo-controlled Study to Assess the Safety and Tolerability of a Single Intravenous Dose of VIS410 in Subjects With Uncomplicated Influenza A Infection</t>
  </si>
  <si>
    <t>Drug: VIS410 low dose;Drug: VIS410 high dose;Drug: Placebo;Drug: VIS410 low dose;Drug: VIS410 high dose;Drug: Placebo;Drug: VIS410 low dose;Drug: VIS410 high dose;Drug: Placebo;Drug: VIS410 low dose;Drug: VIS410 high dose;Drug: Placebo</t>
  </si>
  <si>
    <t>https://clinicaltrials.gov/show/NCT02989194</t>
  </si>
  <si>
    <t>Study of VIS410 in Subjects With Uncomplicated Influenza A</t>
  </si>
  <si>
    <t>NCT02989194</t>
  </si>
  <si>
    <t>United States;Bulgaria;Estonia;Latvia;Serbia;South Africa;Ukraine;Bulgaria;Estonia;Latvia;Serbia;South Africa;Ukraine;United States;United States;Bulgaria;Estonia;Latvia;Serbia;South Africa;Ukraine;Bulgaria;Estonia;Latvia;Serbia;South Africa;Ukraine;United States;United States;Bulgaria;Estonia;Latvia;Serbia;South Africa;Ukraine;Bulgaria;Estonia;Latvia;Serbia;South Africa;Ukraine;United States;United States;Bulgaria;Estonia;Latvia;Serbia;South Africa;Ukraine;Bulgaria;Estonia;Latvia;Serbia;South Africa;Ukraine;United States</t>
  </si>
  <si>
    <t>Clinical Development;Clinical Development;Clinical Development;Clinical Development</t>
  </si>
  <si>
    <t>Visterra, Inc.;Visterra, Inc.;Visterra, Inc.;Visterra, Inc.</t>
  </si>
  <si>
    <t>&lt;br&gt;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      ;&lt;br&gt;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      ;&lt;br&gt;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      ;&lt;br&gt;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t>
  </si>
  <si>
    <t>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
  </si>
  <si>
    <t>The incidence, severity, and duration of signs and symptoms of influenza-like illness as assessed by the Influenza Patient Reported Outcomes questionnaire after a single IV dose of VIS410;Percentage of participants requiring hospitalization for influenza-related complications;Duration of hospitalization for influenza-related complications;Percentage of participants with complications of influenza;Percentage of participants with influenza A relapse/reinfection;VIS410 peak plasma concentration (Cmax) in serum;Time to peak plasma concentration in serum (Tmax);VIS410 plasma concentration versus time curve (AUC) in serum;VIS410 terminal half-life in serum;The difference between VIS410 and placebo treatment groups in viral AUC from nasopharyngeal swabs;The difference between VIS410 and placebo treatment groups in peak viral load from nasopharyngeal swabs;The difference between VIS410 and placebo treatment groups in time to resolution of viral load from nasopharyngeal swabs;Titer of anti-VIS410 antibody positive samples</t>
  </si>
  <si>
    <t>Platelet Inhibition With Cangrelor in Comatose Survivors of Out-of-hospital Cardiac Arrest Undergoing Primary Percutaneous Coronary Intervention</t>
  </si>
  <si>
    <t>Drug: Cangrelor 50 MG</t>
  </si>
  <si>
    <t>https://clinicaltrials.gov/show/NCT04005729</t>
  </si>
  <si>
    <t>Cangrelor in Comatose Survivors of OHCA Undergoing Primary PCI</t>
  </si>
  <si>
    <t>NCT04005729</t>
  </si>
  <si>
    <t>Out-Of-Hospital Cardiac Arrest;Acute Coronary Syndrome</t>
  </si>
  <si>
    <t>KOIIM-2019-1</t>
  </si>
  <si>
    <t>Marko Noc, MD PhD;Marko Noc, MD PhD;Marko Noc, MD PhD</t>
  </si>
  <si>
    <t>;marko.noc@mf.uni-lj.si;marko.noc@mf.uni-lj.si</t>
  </si>
  <si>
    <t>;0038615222296;0038615222296</t>
  </si>
  <si>
    <t>University Medical Centre Ljubljana;</t>
  </si>
  <si>
    <t>Chiesi Slovenija, d.o.o.</t>
  </si>
  <si>
    <t>&lt;br&gt;        Inclusion Criteria:&lt;br&gt;&lt;br&gt;          -  age 18 to 70 years&lt;br&gt;&lt;br&gt;          -  comatose survivors of out-of-hospital cardiac arrest undergoing primary percutaneous&lt;br&gt;             coronary intervention&lt;br&gt;&lt;br&gt;          -  treatment with induced therapeutic hypothermia&lt;br&gt;&lt;br&gt;          -  no contraindication for dual antiplatelet therapy&lt;br&gt;&lt;br&gt;        Exclusion Criteria:&lt;br&gt;&lt;br&gt;          -  pregnancy&lt;br&gt;&lt;br&gt;          -  patients without return of spontaneous circulation or patients on ECMO&lt;br&gt;&lt;br&gt;          -  history of recent P2Y12 use (last 7 days)&lt;br&gt;&lt;br&gt;          -  history of recent vitamin K antagonist or NOAC use (last 14 days)&lt;br&gt;&lt;br&gt;          -  active bleeding&lt;br&gt;&lt;br&gt;          -  history of transient ischemic attack or cerebral vascular insult&lt;br&gt;&lt;br&gt;          -  strong bleeding tendency (Child C liver cirrhosis, stage IV-V chronic renal disease)&lt;br&gt;&lt;br&gt;          -  history of allergic reactions to acetylsalicylic acid, heparin or P2Y12 inhibitors&lt;br&gt;&lt;br&gt;          -  terminal disease or life expectancy less than 1 year&lt;br&gt;</t>
  </si>
  <si>
    <t>VerifyNow P2Y12Test - Platelet Reactivity;VerifyNow P2Y12Test - Platelet Reactivity;VerifyNow P2Y12Test - Platelet Reactivity;Multiplate ADP test;Multiplate ADP test;Multiplate ADP test;BARC score or the need for discontinuation of cangrelor infusion</t>
  </si>
  <si>
    <t>Angiographic result - final TIMI flow;Rate of stent thrombosis;Timing of stent thrombosis;Survival;Survival (CPC)</t>
  </si>
  <si>
    <t>Oseltamivir and Arbidol Combination Antiviral Therapy Versus Oseltamivir Monotherapy for the Treatment of Severe in?uenza: a Multicentre, Double-blind, Randomised Phase 3 Trial</t>
  </si>
  <si>
    <t>Drug: Arbidol;Drug: Placebos</t>
  </si>
  <si>
    <t>https://clinicaltrials.gov/show/NCT03787459</t>
  </si>
  <si>
    <t>Severe Influenza Trial of ARbidol</t>
  </si>
  <si>
    <t>NCT03787459</t>
  </si>
  <si>
    <t>January 18, 2019</t>
  </si>
  <si>
    <t>CAP-China Arbidol</t>
  </si>
  <si>
    <t>Bin Cao, MD</t>
  </si>
  <si>
    <t>caobin_ben@163.com</t>
  </si>
  <si>
    <t>University of Oxford;Peking University;National Institute for Viral Disease Control and Prevention, Chinese Center for Disease Control and Prevention</t>
  </si>
  <si>
    <t>&lt;br&gt;        Inclusion Criteria:&lt;br&gt;&lt;br&gt;          1. Hospitalized males or females with a positive PCR test for influenza virus infection&lt;br&gt;&lt;br&gt;          2. Age =16 years at the time of signing Informed Consent Form&lt;br&gt;&lt;br&gt;          3. Arterial oxygen saturation (SaO2)/ pulse oxygen saturation (SPO2) =94% in room air&lt;br&gt;             condition&lt;br&gt;&lt;br&gt;          4. = 7 days since symptom onset. The onset of symptoms is defined as either: Time of the&lt;br&gt;             first increase in body temperature (an increase of at least 1¬∫C from normal body&lt;br&gt;             temperature- =38?); Time when the patient experiences at least one general or&lt;br&gt;             respiratory symptom.&lt;br&gt;&lt;br&gt;          5. Willingness to use contraception for 7 days after the end of treatment&lt;br&gt;&lt;br&gt;        Exclusion Criteria:&lt;br&gt;&lt;br&gt;          1. Physicians make a decision that trial involvement is not in patients' best interest,&lt;br&gt;             or any condition that does not allow the protocol to be followed safely.&lt;br&gt;&lt;br&gt;          2. Patient refusal to accept invasive organ support treatment if needed&lt;br&gt;&lt;br&gt;          3. More than 3 consecutive doses of NAIs within 2 days before enrolment (including&lt;br&gt;             oseltamivir, zanamivir, peramivir)&lt;br&gt;&lt;br&gt;          4. Women who are pregnant (including a positive pregnancy test at enrolment),&lt;br&gt;             breastfeeding, or within 2 weeks post-partum.&lt;br&gt;&lt;br&gt;             The following female subjects do not need to undergo a pregnancy test at enrolment: a.&lt;br&gt;             Postmenopausal (defined as cessation of regular menstrual periods for 2 years or more&lt;br&gt;             and confirmed by a follicle-stimulating hormone test) women. b. Women who are&lt;br&gt;             surgically sterile by hysterectomy, bilateral oophorectomy, or tubal ligation.&lt;br&gt;&lt;br&gt;          5. Any condition requiring renal replacement therapy&lt;br&gt;&lt;br&gt;          6. Severe liver disease (Child-Pugh score = C)&lt;br&gt;&lt;br&gt;          7. A history of hypersensitivity to arbidol or oseltamivir (Tamiflu¬Æ)&lt;br&gt;&lt;br&gt;          8. Currently or have been involved in another anti-influenza treatment trial in the last&lt;br&gt;             28 days&lt;br&gt;&lt;br&gt;          9. Patients who, in the opinion of the investigator, would be unlikely to comply with&lt;br&gt;             required study visits, self-assessments, and interventions&lt;br&gt;</t>
  </si>
  <si>
    <t>The primary efficacy endpoint was time to clinical status improvement (the event) up to 28 days</t>
  </si>
  <si>
    <t>Single Cell Molecular Analysis of Influenza Vaccine Induced T Cell Responses in Adults 65 Years of Age or Older</t>
  </si>
  <si>
    <t>Biological: Fluzone-High Dose Quadrivalent;Biological: Fluad;Biological: Flublock</t>
  </si>
  <si>
    <t>https://clinicaltrials.gov/show/NCT04077424</t>
  </si>
  <si>
    <t>Senescent Immunity in Elders and Vaccine Responses (SILVER)</t>
  </si>
  <si>
    <t>NCT04077424</t>
  </si>
  <si>
    <t>Allocation: Randomized. Intervention model: Parallel Assignment. Primary purpose: Basic Science. Masking: Double (Investigator, Outcomes Assessor).</t>
  </si>
  <si>
    <t>Flu Vaccine</t>
  </si>
  <si>
    <t>single cell</t>
  </si>
  <si>
    <t>Spyros Kalams</t>
  </si>
  <si>
    <t>125 Years</t>
  </si>
  <si>
    <t>&lt;br&gt;        Inclusion Criteria:&lt;br&gt;&lt;br&gt;          -  Age 65 years and over&lt;br&gt;&lt;br&gt;          -  Independent Living (including Assisted Living)&lt;br&gt;&lt;br&gt;        Exclusion Criteria:&lt;br&gt;&lt;br&gt;          -  Unable to understand the consent or the study.&lt;br&gt;&lt;br&gt;          -  Allergic to any vaccine components, excluding eggs.&lt;br&gt;&lt;br&gt;          -  History of Guillain-Barre.&lt;br&gt;&lt;br&gt;          -  Residing in a long -term care facility such as a nursing home.&lt;br&gt;</t>
  </si>
  <si>
    <t>Hemagglutinin antigen inhibition assay titers at baseline;Hemagglutinin antigen inhibition assay titers at Day 28</t>
  </si>
  <si>
    <t>&lt;br&gt;Trade Name: Zydelig 100 mg film-coated tablets&lt;br&gt;Product Name: Idelalisib&lt;br&gt;Product Code: IDELA, GS-1101&lt;br&gt;Pharmaceutical Form: Film-coated tablet&lt;br&gt;INN or Proposed INN: IDELALISIB&lt;br&gt;CAS Number: 870281-82-6&lt;br&gt;Current Sponsor code: GS-1101&lt;br&gt;Other descriptive name: IDELA&lt;br&gt;Concentration unit: mg milligram(s)&lt;br&gt;Concentration type: equal&lt;br&gt;Concentration number: 100-&lt;br&gt;Pharmaceutical form of the placebo: Film-coated tablet&lt;br&gt;Route of administration of the placebo: Oral use&lt;br&gt;&lt;br&gt;Trade Name: Zydelig 150 mg film-coated tablets&lt;br&gt;Product Name: Idelalisib&lt;br&gt;Product Code: IDELA, GS-1101&lt;br&gt;Pharmaceutical Form: Film-coated tablet&lt;br&gt;INN or Proposed INN: IDELALISIB&lt;br&gt;CAS Number: 870281-82-6&lt;br&gt;Current Sponsor code: GS-1101&lt;br&gt;Other descriptive name: IDELA&lt;br&gt;Concentration unit: mg milligram(s)&lt;br&gt;Concentration type: equal&lt;br&gt;Concentration number: 150-&lt;br&gt;Pharmaceutical form of the placebo: Film-coated tablet&lt;br&gt;Route of administration of the placebo: Oral use&lt;br&gt;&lt;br&gt;</t>
  </si>
  <si>
    <t>EUCTR2017-003055-30-PL</t>
  </si>
  <si>
    <t>France;Czech Republic;Spain;Poland;United Kingdom</t>
  </si>
  <si>
    <t>To assess the immune response to an influenza vaccine in subjects with B-cell malignancies treated with idelalisib &lt;br&gt;MedDRA version: 21.0Level: PTClassification code 10065856Term: Non-Hodgkin's lymphoma unspecified histology indolentSystem Organ Class: 10029104 - Neoplasms benign, malignant and unspecified (incl cysts and polyps);Therapeutic area: Diseases [C] - Cancer [C04]</t>
  </si>
  <si>
    <t>Inclusion criteria: &lt;br&gt;1) = 18 years of age;&lt;br&gt;2) Currently enrolled in a Gilead-sponsored study, receiving or scheduled to initiate treatment with idelalisib for at least 7 consecutive days prior to receiving an influenza vaccine;&lt;br&gt;3) Will be receiving an influenza vaccine per standard of care;&lt;br&gt;4) Willing to comply with scheduled visits, laboratory tests, other study procedures, and study restrictions;&lt;br&gt;5) Signed informed consent form, indicating that the subject has been informed of the procedures to be followed, potential risks and discomforts, and other pertinent aspects of study participation.&lt;br&gt;Are the trial subjects under 18? no&lt;br&gt;Number of subjects for this age range: &lt;br&gt;F.1.2 Adults (18-64 years) yes&lt;br&gt;F.1.2.1 Number of subjects for this age range 11&lt;br&gt;F.1.3 Elderly (&gt;=65 years) yes&lt;br&gt;F.1.3.1 Number of subjects for this age range 11&lt;br&gt;</t>
  </si>
  <si>
    <t>Exclusion criteria: &lt;br&gt;1) Administration of systemic steroids for more than 2 consecutive weeks within the past 3 months (i.e., 12 weeks) prior to receiving an influenza vaccination. Up to 3 single doses of systemic corticosteroids (e.g., given as a premedication) are permitted within 30 days prior to receiving an influenza vaccine, however none of these doses may be administered within 7 days prior to vaccination. Topical and inhaled steroids are permitted.&lt;br&gt;2) Intravenous immunoglobulin (IVIG) therapy within the past 3 months (i.e., 12 weeks) prior to receiving an influenza vaccination, and/or planned administration during the study period.&lt;br&gt;3) Cytotoxic chemotherapy and chronic administration (more than 14 days) of immunosuppressants within 30 days of vaccination.&lt;br&gt;4) Vaccination against influenza within the last 24 weeks prior to vaccination in this study, and/or planned administration of a second dose of influenza vaccine during the study period.&lt;br&gt;5) Receipt of any vaccine in the 4 weeks preceding the trial vaccination or planned receipt of any vaccine in the 4 weeks following trial vaccination.&lt;br&gt;6) History of severe allergic or hypersensitivity reaction that is likely to be exacerbated by any component of an influenza vaccine including egg and chicken protein, or history of hypersensitivity to a previous dose of an influenza vaccine.&lt;br&gt;7) Acute disease and/or fever at the time of baseline blood draw (fever is defined as temperature &lt;br&gt;= 38¬∞C in an oral setting).&lt;br&gt;8) Presence of any condition that could, in the opinion of the investigator, compromise the subject‚Äôs ability to participate in the study, such as history of substance abuse or psychiatric condition.&lt;br&gt;9) Females who are pregnant or lactating (refer to the Gilead-sponsored parent study‚Äôs definition of ‚Äòchild-bearing potential‚Äô to determine if pregnancy testing is required. If a pregnancy test has been performed in the Gilead-sponsored parent study = 6 weeks prior to the baseline blood draw, it may be used for eligibility purposes. If a pregnancy test has not been performed in &gt; 6 weeks, a urine pregnancy test should be performed locally).&lt;br&gt;</t>
  </si>
  <si>
    <t>Timepoint(s) of evaluation of this end point: - Seroconversion rate: at 28 days [¬± 7 days] post-vaccination;Primary end point(s): - Seroconversion rate: Proportion of subjects with either a pre-vaccination HI titer &lt;1:10 and a post-vaccination HI titer =1:40, or a pre-vaccination HI titer =1:10 and a =4-fold increase in post-vaccination HI titer&lt;br&gt;;Secondary Objective: Not applicable;Main Objective: The primary objective of this study is to assess the immune response to an influenza vaccine in subjects with B-cell malignancies who are being treated with idelalisib</t>
  </si>
  <si>
    <t>Secondary end point(s): - Seroprotection rate: Proportion of subjects with HI titer =1:40 post-vaccination&lt;br&gt;- GMTs of antibodies: pre- and post-vaccination GMTs of HI antibodies evaluated prior to and after vaccination&lt;br&gt;-Safety: includes AEs deemed to be related to protocol-associated procedures;Timepoint(s) of evaluation of this end point: -Seroprotection rate: at 28 days [¬± 7 days] post-vaccination&lt;br&gt;- GMTs of antibodies: evaluated prior to and 28 days (¬± 7 days) after vaccination</t>
  </si>
  <si>
    <t>Sep 21 2018 12:00AM</t>
  </si>
  <si>
    <t>The effect of antenatal Betamethasone on preventionofneonatal respiratory distress syndrome before elective cesarean section at term</t>
  </si>
  <si>
    <t>Intervention 1: Intervention group: intramuscular injection of 12 mg betamethasone (manufactured in Iran) in two doses between 24 hours. Intervention 2: Control group: Group without receive betamethasone.</t>
  </si>
  <si>
    <t>http://en.irct.ir/trial/39137</t>
  </si>
  <si>
    <t>IRCT20121224011862N3</t>
  </si>
  <si>
    <t>Vice chancellor for Research,Tabriz University Of Medical Sciences</t>
  </si>
  <si>
    <t>Respiratory distress of newborn. &lt;br&gt;Respiratory distress syndrome of newborn;P22.0</t>
  </si>
  <si>
    <t>Farnaz Sahaf</t>
  </si>
  <si>
    <t>Tabriz University Of Medical Sciences, Golgasht Street</t>
  </si>
  <si>
    <t>lahroudin@gmail.com</t>
  </si>
  <si>
    <t>+98 35519161</t>
  </si>
  <si>
    <t>Inclusion criteria: Women with single pregnancy&lt;br&gt;Gestational age greater than 37 weeks&lt;br&gt;maternal cesarean section indications only because of repetitive C/S.</t>
  </si>
  <si>
    <t>Exclusion criteria: multiple pregnancies&lt;br&gt;fetus with major congenital anomalies&lt;br&gt;Oligohydroamnios&lt;br&gt;Polyhydramnios</t>
  </si>
  <si>
    <t>Respiratory distress syndrome in the baby after birth. Timepoint: Every half hour until 48 hours after birth. Method of measurement: Physical examination.</t>
  </si>
  <si>
    <t>The need for admission to the neonatal intensive care unit. Timepoint: From birth to discharge. Method of measurement: questionnaire.</t>
  </si>
  <si>
    <t>Justification or reason for indecision in sharing IPD is After the completion of the project, the decision will be made.</t>
  </si>
  <si>
    <t>Ethics Committee Of Tabriz University Of Medical Sciences</t>
  </si>
  <si>
    <t>Apneic Oxygenation Using Transnasal Humidified Rapid-Insufflation Ventilatory Exchange (THRIVE) in Adult Patients Undergoing Suspension Laryngoscopy Under General Anesthesia: a Multicenter Study</t>
  </si>
  <si>
    <t>Device: Nasal High Flow Oxygen</t>
  </si>
  <si>
    <t>https://clinicaltrials.gov/show/NCT03472118</t>
  </si>
  <si>
    <t>High Flow Oxygen in Patients Undergoing Suspension Laryngoscopy Under General Anesthesia</t>
  </si>
  <si>
    <t>NCT03472118</t>
  </si>
  <si>
    <t>Laryngoscopy;Apnea;Anesthesia</t>
  </si>
  <si>
    <t>July 5, 2018</t>
  </si>
  <si>
    <t>2018/04</t>
  </si>
  <si>
    <t>Mary SAAD, MD</t>
  </si>
  <si>
    <t>Institut Curie</t>
  </si>
  <si>
    <t>&lt;br&gt;        Inclusion Criteria:&lt;br&gt;&lt;br&gt;          -  Consent for participation&lt;br&gt;&lt;br&gt;          -  Affiliation to the french social security system&lt;br&gt;&lt;br&gt;          -  Patients undergoing any suspension laryngoscopy other than laser surgery and cavoscopy&lt;br&gt;             and expected to last less than 30 minutes&lt;br&gt;&lt;br&gt;        Exclusion Criteria:&lt;br&gt;&lt;br&gt;          -  Pregnancy&lt;br&gt;&lt;br&gt;          -  Epilepsy&lt;br&gt;&lt;br&gt;          -  Arrhythmia&lt;br&gt;&lt;br&gt;          -  Pulmonary hypertension&lt;br&gt;&lt;br&gt;          -  Lung disease with basal SpO2&lt;95%&lt;br&gt;&lt;br&gt;          -  Obstructive laryngeal tumor&lt;br&gt;&lt;br&gt;          -  BMI&gt;30kg.m-2&lt;br&gt;</t>
  </si>
  <si>
    <t>Incidence of oxygen desaturation SpO2&lt;95% in the first fifteen minutes of apnea in patients undergoing suspension laryngoscopy under general anesthesia and receiving nasal high flow oxygen</t>
  </si>
  <si>
    <t>Incidence of oxygen desaturation SpO2&lt;95% throughout surgery;Duration between start of apnea and oxygen desaturation spO2&lt;95%;Incidence of hypercapnia (PaCO2&gt;60mmHg) at the end of surgery or at technique failure</t>
  </si>
  <si>
    <t>Single-ascending-dose Study of the Safety and Immunogenicity of NasoVAX</t>
  </si>
  <si>
    <t>Biological: NasoVAX</t>
  </si>
  <si>
    <t>https://clinicaltrials.gov/show/NCT03232567</t>
  </si>
  <si>
    <t>NCT03232567</t>
  </si>
  <si>
    <t>Allocation: Randomized. Intervention model: Sequential Assignment. Primary purpose: Prevention. Masking: Triple (Participant, Care Provider, Investigator).</t>
  </si>
  <si>
    <t>ALT103-201</t>
  </si>
  <si>
    <t>Stephen Bart, MD</t>
  </si>
  <si>
    <t>Optimal Research</t>
  </si>
  <si>
    <t>&lt;br&gt;        Subjects who meet all of the following criteria may be included in the study:&lt;br&gt;&lt;br&gt;          1. Men and women 18 to 49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Creatine kinase or bilirubin may&lt;br&gt;             be Grade 2 if associated with normal alanine aminotransferase (ALT) and aspartate&lt;br&gt;             aminotransferase (AST) and the Investigator considers the result not to be clinically&lt;br&gt;             significant due to vigorous exercise or Gilbert's syndrome&lt;br&gt;&lt;br&gt;          5. Negative drug and alcohol screen at Screening and predose on Day 1&lt;br&gt;&lt;br&gt;          6. For women who have not been surgically sterilized or have laboratory confirmation of&lt;br&gt;             postmenopausal status, negative pregnancy test&lt;br&gt;&lt;br&gt;          7. Willingness to practice a highly effective method of contraception that may include,&lt;br&gt;             but is not limited to, abstinence, sex only with persons of the same sex, 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NasoVAX/placebo dose&lt;br&gt;&lt;br&gt;          8. Willingness to participate and comply with all aspects of the study through the entire&lt;br&gt;             study period, including nasopharyngeal swabs and blood and urine samples&lt;br&gt;&lt;br&gt;          9. Provision of written informed consent&lt;br&gt;&lt;br&gt;        Subjects who meet any of the following criteria will be excluded from the study:&lt;br&gt;&lt;br&gt;          1. Pregnant, possibly pregnant, or lactating women&lt;br&gt;&lt;br&gt;          2. Household contacts of pregnant women, children &lt; 5 years of age, or immunocompromised&lt;br&gt;             individuals for the period up through 2 weeks postvaccination&lt;br&gt;&lt;br&gt;          3. Persons who care for pregnant women, children &lt; 5 years of age, or immunocompromised&lt;br&gt;             individuals for the period up through 2 weeks postvaccination&lt;br&gt;&lt;br&gt;          4. Body mass index &gt; 35.0 kg/m2&lt;br&gt;&lt;br&gt;          5. Positive results for HIV, hepatitis B virus, or hepatitis C virus at Screening&lt;br&gt;&lt;br&gt;          6. Asthma or other chronic lung disease that is greater than mild in severity.&lt;br&gt;             Specifically excluded are participants with the any of the following events in the&lt;br&gt;             past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7. History of diabetes mellitus (gestational diabetes is allowed if treatment was not&lt;br&gt;             required postpartum and serum glucose is currently in the normal range)&lt;br&gt;&lt;br&gt;          8. History of coronary artery disease, arrhythmia, or congestive heart failure&lt;br&gt;&lt;br&gt;          9. Clinically significant ECG abnormality as determined by the Investigator&lt;br&gt;&lt;br&gt;         10. Poorly controlled hypertension (systolic blood pressure &gt; 150 mmHg or diastolic blood&lt;br&gt;             pressure &gt; 95 mmHg) at Screening or predose on Day 1&lt;br&gt;&lt;br&gt;         11. History of anaphylaxis or angioedema&lt;br&gt;&lt;br&gt;         12. Known allergy to any of the ingredients in the vaccine formulation&lt;br&gt;&lt;br&gt;         13. History of chronic rhinitis, nasal septal defect, cleft palate, nasal polyps, or other&lt;br&gt;             nasal abnormality that might affect vaccine administration&lt;br&gt;&lt;br&gt;         14. Previous nasal surgery or nasal cauterization&lt;br&gt;&lt;br&gt;         15. Any symptoms of upper respiratory infection or temperature &gt; 38¬∞C within 3 days before&lt;br&gt;             Day 1&lt;br&gt;&lt;br&gt;         16. Any symptoms within 24 hours before Day 1 of upper respiratory illness of allergy&lt;br&gt;             flare-up that, in the opinion of the Investigator, presents as nasal congestion or&lt;br&gt;             rhinorrhea that could inhibit the proper administration of the IP&lt;br&gt;&lt;br&gt;         17. Known or suspected malignancy, excluding non-melanoma skin cancers and other early&lt;br&gt;             stage surgically excised malignancies that the Investigator considers to be&lt;br&gt;             exceedingly unlikely to recur&lt;br&gt;&lt;br&gt;         18.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19. Use of statin medication within 30 days before Day 1 (see list in Section 6.8.1)&lt;br&gt;&lt;br&gt;         20. Receipt of intranasal medications (including over-the-counter medications) within 30&lt;br&gt;             days before Day 1&lt;br&gt;&lt;br&gt;         21. Receipt of any investigational product (IP) within 30 days before Day 1&lt;br&gt;&lt;br&gt;         22. Receipt of any vaccine within 30 days before Day 1&lt;br&gt;&lt;br&gt;         23. Receipt of intranasal vaccine within 90 days before Day 1&lt;br&gt;&lt;br&gt;         24. Receipt of any influenza vaccine within 6 months before Day 1&lt;br&gt;&lt;br&gt;         25. Any change in medication for a chronic medical condition within 30 days before Day 1&lt;br&gt;&lt;br&gt;         26. Past regular use or current use of intranasal illicit drugs&lt;br&gt;&lt;br&gt;         27. Smoking of any type (eg, cigarettes, electronic cigarettes, marijuana) or use of any&lt;br&gt;             tobacco product within 30 days before Day 1&lt;br&gt;&lt;br&gt;         28. Any medical, psychiatric, or social condition or occupational or other responsibility&lt;br&gt;             that in the judgment of the Investigator would interfere with or serve as a&lt;br&gt;             contraindication to protocol adherence, assessment of safety (including&lt;br&gt;             reactogenicity), or a subject's ability to give informed consent&lt;br&gt;</t>
  </si>
  <si>
    <t>Incidence of Treatment-Emergent Adverse Events [Safety and Tolerability];Incidence of Treatment-Emergent Reactogenicity Events [Safety and Tolerability]</t>
  </si>
  <si>
    <t>HAI immune response;Microneutralization immune response</t>
  </si>
  <si>
    <t>The Role Of Hemoperfusion (PMX-DHP) In Children With Septic Shock</t>
  </si>
  <si>
    <t>hemoperfusion by special cartridge (PMX-DHP) : it is a cartridge for hemoperfusion which coated with polymyxin B and special fiber that can separate endotoxin and cytokines out from blood</t>
  </si>
  <si>
    <t>http://www.clinicaltrials.in.th/index.php?tp=regtrials&amp;menu=trialsearch&amp;smenu=fulltext&amp;task=search&amp;task2=view1&amp;id=3444</t>
  </si>
  <si>
    <t>TCTR20180418002</t>
  </si>
  <si>
    <t>Ratchadapiseksomphot Fund, faculty of medicine, Chulalongkorn University</t>
  </si>
  <si>
    <t>sepsis or septic shock pediatric patientneed vasopressorseverity scoremortality &lt;br&gt;sepsisseptic shockpediatric sepsishigh mortalityhemoperfusion;sepsisseptic shockpediatric sepsishigh mortalityhemoperfusion</t>
  </si>
  <si>
    <t>patcharin</t>
  </si>
  <si>
    <t>trijaksang</t>
  </si>
  <si>
    <t>1873 Rama IV rd., Pathumwan bangkok 10110</t>
  </si>
  <si>
    <t>patchamed@hotmail.com</t>
  </si>
  <si>
    <t>Department of Pediatrics, Faculty of Medicine,Chulalongkorn university</t>
  </si>
  <si>
    <t>infomed, aquarius, Transmedic(Thailand)</t>
  </si>
  <si>
    <t>Inclusion criteria: -children age between 30days to 15 years who admitted in PICU,King chulalongkorn memorial hospital&lt;br&gt;-Diagnosis severe sepsis or septic shock(definition by SCCM 2012 criteria)&lt;br&gt;-PELOD-2 score &gt;/= 10 or PRISM-3  scores &gt;/=15&lt;br&gt;- need vasopressor or inotropic drug &gt;/=1 type</t>
  </si>
  <si>
    <t>Exclusion criteria: -patient with end of life care&lt;br&gt;-polymyxin allergy&lt;br&gt;-contraindication for anticoagulation(uncontrolled bleeding, platelets&lt;30,000)&lt;br&gt;</t>
  </si>
  <si>
    <t>clinical outcomes [Timeframe 24 hr, 48 hr, 72 hr PELOD and PRISM scores, inotropic score]</t>
  </si>
  <si>
    <t>clinical status [Timeframe 24 hr, 48 hr, 72 hr oxygenation index]</t>
  </si>
  <si>
    <t>Effects of nebulized hypertonic saline on patients with severe community-acquired pneumonia requiring invasive mechanical ventilation</t>
  </si>
  <si>
    <t>1:nebulized 3% hypertonic saline;2:nebulized normal saline;</t>
  </si>
  <si>
    <t>http://www.chictr.org.cn/showproj.aspx?proj=40984</t>
  </si>
  <si>
    <t>ChiCTR1900024473</t>
  </si>
  <si>
    <t>1:33;2:33;</t>
  </si>
  <si>
    <t>Jilin University</t>
  </si>
  <si>
    <t>Patients with severe community-acquired pneumonia</t>
  </si>
  <si>
    <t>Jiao Xie</t>
  </si>
  <si>
    <t>965 Xinjiang Street, Changchun, Jilin, China</t>
  </si>
  <si>
    <t>1761458270@qq.com</t>
  </si>
  <si>
    <t>+86 15904416251</t>
  </si>
  <si>
    <t>School of Nursing, Jilin University</t>
  </si>
  <si>
    <t>Xin Liu</t>
  </si>
  <si>
    <t>1038269274@qq.com</t>
  </si>
  <si>
    <t>+86 13220380628</t>
  </si>
  <si>
    <t>Inclusion criteria: Eligible patients included patients aged more than 18 years and patients with severe community-acquired pneumonia requiring invasive mechanical ventilation.</t>
  </si>
  <si>
    <t>Exclusion criteria: We excluded patients with malignant tumors, severe autoimmune system diseases, tuberculosis, pulmonary infection after organ transplantation, a history of severe allergies, non-infectious pulmonary interstitial diseases (connective tissue disease, pneumoconiosis), pregnant and lactating women.</t>
  </si>
  <si>
    <t>sputum volume;sputum density;blood gas analysis index;white blood cell counts;body temperature;adverse events;</t>
  </si>
  <si>
    <t>Jul 11 2017 12:00AM</t>
  </si>
  <si>
    <t>Feng Li</t>
  </si>
  <si>
    <t>Investigative Headgear With Nasal Pillows CPAP Mask</t>
  </si>
  <si>
    <t>Device: Investigative Headgear with CPAP mask</t>
  </si>
  <si>
    <t>https://clinicaltrials.gov/show/NCT02942446</t>
  </si>
  <si>
    <t>Investigative Headgear With Nasal Pillows Continuous Positive Airway Pressure (CPAP) Mask</t>
  </si>
  <si>
    <t>NCT02942446</t>
  </si>
  <si>
    <t>CIA 150</t>
  </si>
  <si>
    <t>Sarah Gunson, BSc</t>
  </si>
  <si>
    <t>Clinical Research Associate</t>
  </si>
  <si>
    <t>&lt;br&gt;        Inclusion Criteria:&lt;br&gt;&lt;br&gt;          -  AHI=5 from the diagnostic night&lt;br&gt;&lt;br&gt;          -  =18 years of age&lt;br&gt;&lt;br&gt;          -  Prescribed CPAP or Bi-level therapy for OSA&lt;br&gt;&lt;br&gt;          -  Existing F&amp;P Pilairo Q, Eson, Simplus mask users&lt;br&gt;&lt;br&gt;        Exclusion Criteria:&lt;br&gt;&lt;br&gt;          -  Inability to give informed consent&lt;br&gt;&lt;br&gt;          -  Patient intolerant to CPAP&lt;br&gt;&lt;br&gt;          -  Anatomical or physiological conditions making CPAP therapy inappropriate&lt;br&gt;&lt;br&gt;          -  History of respiratory disease or carbon dioxide (CO2) retention&lt;br&gt;&lt;br&gt;          -  Pregnant or think they may be pregnant&lt;br&gt;&lt;br&gt;          -  Investigated by Land Transport Safety Authority&lt;br&gt;</t>
  </si>
  <si>
    <t>Reliability of the headgear using a Questionnaire;Durability of the headgear by testing</t>
  </si>
  <si>
    <t>Performance in regards to leak of the headgear;Performance in regards to comfort of the headgear</t>
  </si>
  <si>
    <t>The Evaluation of a Nasal Mask for the Treatment of Obstructive Sleep Apnea (OSA)</t>
  </si>
  <si>
    <t>Device: Trial Nasal mask;Device: Trial Nasal mask;Device: Trial Nasal mask;Device: Trial Nasal mask</t>
  </si>
  <si>
    <t>https://clinicaltrials.gov/show/NCT02730273</t>
  </si>
  <si>
    <t>NCT02730273</t>
  </si>
  <si>
    <t>CIA-184</t>
  </si>
  <si>
    <t>&lt;br&gt;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t>
  </si>
  <si>
    <t>Objective leak data (L/min);Subjective measurement of leak;Comfort;Stability;Draft;Noise;Objective leak data (L/min);Objective leak data (L/min);Subjective measurement of leak;Comfort;Stability;Draft;Noise;Objective leak data (L/min);Objective leak data (L/min);Subjective measurement of leak;Comfort;Stability;Draft;Noise;Objective leak data (L/min)</t>
  </si>
  <si>
    <t>Preference of the mask</t>
  </si>
  <si>
    <t>A new clinical tool to assess fitness-to-drive in obstructive sleep apnea</t>
  </si>
  <si>
    <t>Following a screening visit and obtaining informed consent, participants undergo one week of activity monitoring and sleep diary assessments, followed by a two-day experimental laboratory protocol.&lt;br&gt;&lt;br&gt;Following a screening visit and obtaining informed consent, participants undergo one week of activity monitoring and sleep diary assessments, followed by a two-day experimental laboratory protocol.&lt;br&gt;&lt;br&gt;The experimental laboratory protocol starts in the evening of day 1 with an overnight baseline polysomnography assessment. On the second day, participants will be woken up between 6:00 and 6:30 am and will remain awake for an extended period of 22 hours. Throughout the protocol, adherence to remain awake will be monitored with CCTV and direct surveillance. All participants will undergo a 90-minute assessment of driving simulator tests (primary performance outcome) at baseline (~2 hours awake at 8:00 am) and with extended wakefulness (~19 hours wake at 1:00 am), which is administered and monitored by the researcher. For the duration of the test, the participant will be seated behind a desk with foot pedals and a steering wheel behind a 22-inch monitor. Selected candidate biomarker measures are obtained in 5 blocks of neurobehavioral test batteries, 4 maintenance of wakefulness tests (MWT), and two blood samples obtained prior and after the two driving tests respectively. The neurobehavioral tests commence at 9:00 and are repeated every 2 hours. The MWT commences at 10:00 and is repeated every 2 hours. Participants may opt-out for blood sampling without affecting their participation. The repetition of biomarker assessments allows to evaluate the stability and test-retest reliability of baseline biomarkers as well as refining the optimal testing period during the circadian day. Healthy age- and gender-matched healthy control participants will undergo the identical protocol to establish normative thresholds for driving and neurobehavioral performance. At the end of th</t>
  </si>
  <si>
    <t>https://anzctr.org.au/ACTRN12619001067167.aspx</t>
  </si>
  <si>
    <t>ACTRN12619001067167</t>
  </si>
  <si>
    <t>Purpose: Prevention; Allocation: Non-randomised trial; Assignment: Single group;</t>
  </si>
  <si>
    <t>Flinders University</t>
  </si>
  <si>
    <t>NHMRC-GNT1143089</t>
  </si>
  <si>
    <t>Woolcock Institute of Medical Research</t>
  </si>
  <si>
    <t>Inclusion criteria: ‚Ä¢Both males and females&lt;br&gt;‚Ä¢An age between 25 and 65 years&lt;br&gt;‚Ä¢Holder of a current driver's licence&lt;br&gt;‚Ä¢Ability to speak and write in English language&lt;br&gt;‚Ä¢Ability to perform neurobehavioral tests&lt;br&gt;‚Ä¢For OSA patients: PSG confirmed AHI over 10 per hour, Oxygen Desaturation Index greater than or equal to 3% and over 8 per hour.</t>
  </si>
  <si>
    <t>Exclusion criteria: ‚Ä¢Occupation as a shift-worker (i.e. between 1 and 6 am)&lt;br&gt;‚Ä¢Inexperienced driver: &lt;2 hours/week and &lt; 2 years&lt;br&gt;‚Ä¢If female, pregnancy or breastfeeding&lt;br&gt;‚Ä¢Transmeridian travel with &gt;2 hours time-difference in the past 2 months&lt;br&gt;‚Ä¢Usage of sleep medication in the past 2 months&lt;br&gt;‚Ä¢Past or current treatment of sleep-apnea (CPAP or mandibular advancement device)&lt;br&gt;‚Ä¢Use of recreational drugs, cigarettes, tobacco, or other smoking products&lt;br&gt;‚Ä¢Regular consumption of alcohol: an average of &gt;4 standard drinks/day&lt;br&gt;‚Ä¢Diagnosis of severe (neuro)physiological or psychiatric disorders</t>
  </si>
  <si>
    <t>The number of simulated crashes as assessed by the driving simulation test.[Assessed during the driving test at 1 am after 19 hours of wakefulness.]</t>
  </si>
  <si>
    <t>Driving simulator lateral steering deviation. All other neurobehavioral tests, MWTs, and blood samples are used to compute predictors for the primary and secondary outcomes.[Assessed during the driving test at 1 am after 19 hours of wakefulness.]</t>
  </si>
  <si>
    <t>Comparing the effect of Fentanyl and Midazolam on the Sedation of infants under mechanical ventilation; A Randomized Clinical Trial</t>
  </si>
  <si>
    <t>Intervention 1: Second group: Fentanyl 0.5 mcg/kg. Intervention 2: First group: Midazolam 0.1 mg/kg.;Treatment - Drugs;Treatment - Drugs;Second group: Fentanyl 0.5 mcg/kg;First group: Midazolam 0.1 mg/kg</t>
  </si>
  <si>
    <t>http://en.irct.ir/trial/16036</t>
  </si>
  <si>
    <t>Comparison of Midazolam and Fentanyl for sedation of infants under mechanical ventilation</t>
  </si>
  <si>
    <t>IRCT2017082417413N26</t>
  </si>
  <si>
    <t>Inclusion criteria: Inclusion criteria:&lt;br&gt;Infants between 2.5 and 4 kg of weight who needed intubation and mechanical ventilation&lt;br&gt;Exclusion criteria: Patients lower than 2.5 kg and more than 4 kg; congenital heart disease; brain anomalies; metabolic or chromosomal syndromes</t>
  </si>
  <si>
    <t>Duration of hospitalization. Timepoint: After Intervention. Method of measurement: Counting hospital stay days.;Duration of Ventilation. Timepoint: After Intervention. Method of measurement: Counting ventilator-dependent days.</t>
  </si>
  <si>
    <t>Hungary;Poland;Ukraine;Croatia;Bulgaria;Latvia</t>
  </si>
  <si>
    <t>BVX-010;NCT03450915</t>
  </si>
  <si>
    <t>Kiryat Weizmann, 14 Einstein Street, POB 4143</t>
  </si>
  <si>
    <t>Inclusion criteria: &lt;br&gt;Subjects eligible to participate in this study must meet all of the following inclusion criteria:&lt;br&gt;1. Male and female subjects 50 years of age (inclusive) or older, mentally competent, willing and able to give the written Informed consent form (ICF) prior to study entry  &lt;br&gt;2. Able to comply with the trial procedures and be available for all study visits.&lt;br&gt;3. Medically stable. (Subjects may have underlying chronic conditions such as hypertension, diabetes, ischemic heart disease, or hypothyroidism, as long as their symptoms/signs are controlled. If they are on medication for a condition, the medication dose must have been stable for at least 3 months preceding vaccination).&lt;br&gt;4. Women of childbearing potential (not surgically sterile or postmenopausal for greater than or equal to one year) and men must agree to practice adequate contraception - barrier or hormone-based methods or intra uterine device (IUD) for women and a condom for males -whose female partner has childbearing potential -  throughout the study treatment and for at least up to day 81 (for female) and day 111 (for male) of the trial (i.e.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study vaccination.&lt;br&gt;Are the trial subjects under 18? no&lt;br&gt;Number of subjects for this age range: &lt;br&gt;F.1.2 Adults (18-64 years) yes&lt;br&gt;F.1.2.1 Number of subjects for this age range 4815&lt;br&gt;F.1.3 Elderly (&gt;=65 years) yes&lt;br&gt;F.1.3.1 Number of subjects for this age range 4815&lt;br&gt;</t>
  </si>
  <si>
    <t>Apr 23 2018 12:00AM</t>
  </si>
  <si>
    <t>Effect of nebulized eucalyptus on ventilator associated pneumonia in ventilated patients</t>
  </si>
  <si>
    <t>Intervention 1: Intervention group: Four ml of 5% eucalyptus are diluted in 10 ml normal saline and are nebulized in about 20 minutes through mechanical ventilator. This work is performed every 8 hours until extubation. Intervention 2: Control group: Ten ml normal saline are nebulized in about 20 minutes through mechanical ventilator. This work is performed every 8 hours until extubation.</t>
  </si>
  <si>
    <t>http://en.irct.ir/trial/40418</t>
  </si>
  <si>
    <t>Effect of nebulized eucalyptus on ventilator associated pneumonia</t>
  </si>
  <si>
    <t>IRCT20180107038251N3</t>
  </si>
  <si>
    <t>Randomization: Randomized, Blinding: Double blinded, Placebo: Used, Assignment: Other, Purpose: Prevention, Randomization description: Simple Randomization with Flip the coin methodwe used from this method for creating random sequence, that way we considered one of study groups as milk and other group as line and based on sample size we threw the coin and randomly assigned subjects to two groups, Blinding description: In this study, participants and evaluators of outcomes of the study are not aware of the allocation of groups.</t>
  </si>
  <si>
    <t>Ventilator associated pneumonia. &lt;br&gt;Unspecified bacterial pneumonia;J15.9</t>
  </si>
  <si>
    <t>Nazanin Amini</t>
  </si>
  <si>
    <t>Arak University of Medical Sciences, Alamoll Huda Street, Railroad Street  Arak  Markazi Province</t>
  </si>
  <si>
    <t>nazaninamini69@yahoo.com</t>
  </si>
  <si>
    <t>+98 86 3313 6055</t>
  </si>
  <si>
    <t>Korosh Rezaei</t>
  </si>
  <si>
    <t>k.rezaei@arakmu.ac.ir</t>
  </si>
  <si>
    <t>+98 86 3417 3524</t>
  </si>
  <si>
    <t>Inclusion criteria: 18-65 years old&lt;br&gt;oral intubation&lt;br&gt;Under ventilation for at least 3 days and up to 14 days&lt;br&gt;lack of pulmonary infection, sepsis, pulmonary thromboembolism, atelectasis, Gastrointestinal inflammatory disease and severe hepatic disease.&lt;br&gt;no allergy to herbal compounds</t>
  </si>
  <si>
    <t>Exclusion criteria: nasal intubation</t>
  </si>
  <si>
    <t>Ventilator associated pneumonia. Timepoint: Ventilator associated pneumonia are measured on  fifth, ninth day and before extubation. Method of measurement: Measurement of variables is based on  Modified Clinical Pulmonary Infection Score (MCPIS) checklist. The instrument includes five criteria including temperature, white blood cell count, tracheal secretion , oxygenation, chest radiography, each score is 0 to 2, and  total score is 10. If total score is equal to or greater than 6, pneumonia is detected.</t>
  </si>
  <si>
    <t>What will be shared: Some of information about the main outcomes are shared after the article is published.  When: After publishing article  To whom: Researchers  working in academic institute and industry professionals  Conditions: To conduct further research in this field or use it in patients  Where to obtain: nazaninamini69@yahoo.com  How to obtain: After sending email  Comments:</t>
  </si>
  <si>
    <t>Ethics committee of Arak University of Medical Sciences</t>
  </si>
  <si>
    <t>Bedside Measurements Of Inferior Vena Cava In Evaluation And Resuscitation Of Pediatric Septic Shock</t>
  </si>
  <si>
    <t>;Echocardiography group;Control</t>
  </si>
  <si>
    <t>https://pactr.samrc.ac.za/TrialDisplay.aspx?TrialID=2954</t>
  </si>
  <si>
    <t>Can Bedside Measurements Of Inferior Vena Cava Improve  Pediatric Septic Shock Management?</t>
  </si>
  <si>
    <t>PACTR201801002954243</t>
  </si>
  <si>
    <t>Parallel: different groups receive different interventions at same time during study,Randomised,Permuted block randomisation (variable block size),Sealed opaque envelopes</t>
  </si>
  <si>
    <t>Hadir</t>
  </si>
  <si>
    <t>Hassouna</t>
  </si>
  <si>
    <t>hadirelrouby@yahoo.com</t>
  </si>
  <si>
    <t>002-01003568008</t>
  </si>
  <si>
    <t>Lecturer in pediatrics, Faculty of Medicine, University of Alexandria</t>
  </si>
  <si>
    <t>Inclusion criteria: Consecutive patients having a new episode of septic shock on admission to the PICU. Pediatric septic shock is defined based on the American College of Critical Care Medicine and International Pediatric Sepsis Consensus.&lt;br&gt;</t>
  </si>
  <si>
    <t>Exclusion criteria: Patients with increased intrabdominal pressure such as organomegaly or peritoneal dialysis, cardiothoracic surgery including chest tube insertion and congenital heart disease will be excluded</t>
  </si>
  <si>
    <t>IVC collapsability as a predictor of volume status (%);Resuscitation time (hours)</t>
  </si>
  <si>
    <t>Shock reversal time (hours)</t>
  </si>
  <si>
    <t>Oct 18 2017 12:00AM</t>
  </si>
  <si>
    <t>IRB: The ethics committee of the faculty of medicine, Alexandria University</t>
  </si>
  <si>
    <t>Post-Approval Study for Reconfirmation Analysis Mode Algorithm</t>
  </si>
  <si>
    <t>Device: RapidShock</t>
  </si>
  <si>
    <t>https://clinicaltrials.gov/show/NCT04014842</t>
  </si>
  <si>
    <t>RapidShock Post-Approval Study</t>
  </si>
  <si>
    <t>NCT04014842</t>
  </si>
  <si>
    <t>Zoll Medical Corporation</t>
  </si>
  <si>
    <t>&lt;br&gt;        Inclusion Criteria:&lt;br&gt;&lt;br&gt;          -  8 years of age or older and weight = 55 lbs (25 kgs)&lt;br&gt;&lt;br&gt;          -  Out-of-hospital cardiac arrest (OOHCA)&lt;br&gt;&lt;br&gt;          -  Non-traumatic cardiac arrest&lt;br&gt;&lt;br&gt;        Exclusion Criteria:&lt;br&gt;&lt;br&gt;          -  Weight less than 55 lbs (25 kgs)&lt;br&gt;&lt;br&gt;          -  Do not attempt resuscitation (DNAR) orders&lt;br&gt;</t>
  </si>
  <si>
    <t>Algorithm accuracy</t>
  </si>
  <si>
    <t>&lt;br&gt;                Product Name: Delafloxacin&lt;br&gt;                Product Code: RX-3341-83&lt;br&gt;                Pharmaceutical Form: Powder for solution for infusion&lt;br&gt;                INN or Proposed INN: Delafloxacin meglumine&lt;br&gt;                CAS Number: 352458-37-8&lt;br&gt;                Current Sponsor code: RX-3341-83&lt;br&gt;                Other descriptive name: DELAFLOXACIN MEGLUMINE&lt;br&gt;                Concentration unit: mg milligram(s)&lt;br&gt;                Concentration type: equal&lt;br&gt;                Concentration number: 300-&lt;br&gt;&lt;br&gt;                Product Name: Delafloxacin oral tablet&lt;br&gt;                Product Code: RX-3341-83&lt;br&gt;                Pharmaceutical Form: Tablet&lt;br&gt;                INN or Proposed INN: Delafloxacin meglumine&lt;br&gt;                CAS Number: 352458-37-8&lt;br&gt;                Current Sponsor code: RX-3341-83&lt;br&gt;                Other descriptive name: DELAFLOXACIN MEGLUMINE&lt;br&gt;                Concentration unit: mg milligram(s)&lt;br&gt;                Concentration type: equal&lt;br&gt;                Concentration number: 450-&lt;br&gt;                Pharmaceutical form of the placebo: Tablet&lt;br&gt;                Route of administration of the placebo: Oral use&lt;br&gt;&lt;br&gt;                Trade Name: Avelox 400 mg/250 ml solution for infusion&lt;br&gt;                Product Name: Moxifloxacin&lt;br&gt;                Pharmaceutical Form: Solution for infusion&lt;br&gt;                INN or Proposed INN: Moxifloxacin&lt;br&gt;                CAS Number: 186826-86-8&lt;br&gt;                Other descriptive name: MOXIFLOXACIN HYDROCHLORIDE&lt;br&gt;                Concentration unit: mg/ml milligram(s)/millilitre&lt;br&gt;                Concentration type: equal&lt;br&gt;                Concentration number: 1.6-&lt;br&gt;                Pharmaceutical form of the placebo: Solution for injection/infusion&lt;br&gt;                Route of administration of the placebo: Intravenous use&lt;br&gt;&lt;br&gt;                Trade Name: Avelox 400 mg film-coated tablets&lt;br&gt;&lt;br&gt;                Product Name: Moxifloxacin&lt;br&gt;                Pharmaceutical Form: Film-coated tablet&lt;br&gt;                INN or Proposed INN: Moxifloxacin&lt;br&gt;                CAS Number:</t>
  </si>
  <si>
    <t>EUCTR2015-003026-14-DE</t>
  </si>
  <si>
    <t>Inclusion criteria: &lt;br&gt;                1. Male and female subjects 18 years of age or older.&lt;br&gt;                2. Evidence of acute onset of CABP with 2 or more of the following symptoms (new or worsening):&lt;br&gt;                - Cough&lt;br&gt;                - Production of purulent sputum consistent with a bacterial infection&lt;br&gt;                - Difficulty breathing &lt;br&gt;                - Chest pain due to pneumonia&lt;br&gt;                AND have at least 2 of the following findings:&lt;br&gt;                - Fever (oral temperature &gt; 38.0¬∞C or equivalent)&lt;br&gt;                - Hypothermia (oral temperature &lt; 35.0¬∞C or equivalent) &lt;br&gt;                - Tachycardia (heart rate &gt; 100 beats / min)&lt;br&gt;                - Tachypnea (respiratory rate &gt; 18 breaths / min)&lt;br&gt;                AND have at least 1 of the following findings:&lt;br&gt;                - Hypoxemia (oxygen saturation &lt; 90% or PaO2 &lt; 60 mmHg on room air or with subject‚Äôs baseline (pre-CABP understudy) supplemental oxygen &lt;br&gt;                - Clinical evidence of pulmonary consolidation and/or presence of pulmonary rales&lt;br&gt;                -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                4. PORT risk class of II to V &lt;br&gt;                5. Must be a suitable candidate for possible IV to oral switch antibiotic therapy and must also be able to swallow large tablets/capsules intact without crushing.&lt;br&gt;&lt;br&gt;                Are the trial subjects under 18? no&lt;br&gt;                Number of subjects for this age range:&lt;br&gt;                F.1.2 Adults (18-64 years) yes&lt;br&gt;                F.1.2.1 Number of subjects for this age range 559&lt;br&gt;                F.1.3 Elderly (&gt;=65 years) yes&lt;br&gt;                F.1.3.1 Number of subjects for this age range 301&lt;br&gt;</t>
  </si>
  <si>
    <t>Exclusion criteria: &lt;br&gt;                1. A medical history of significant hypersensitivity or allergic reaction to antibiotics of the quinolone or oxazolidinone class or study drug excipients according to the investigator.&lt;br&gt;                2. Any infection expected to require other systemic antibacterial agents in addition to study drug.&lt;br&gt;                3. Receipt of systemic antibiotic therapy in the 7 days before enrollment&lt;br&gt;                - one dose of a single, potentially effective, short-acting antimicrobial drug or a short-acting antimicrobial drug or drug regimen for CABP under study within 24 hours before enrollment is allowed - limited to  25% of enrolled subjects.&lt;br&gt;                4. Respiratory infection confirmed or suspected to be secondary to hospital-acquired or ventilator-associated pneumonia or requires treatment in an intensive care Setting, or mechanical Ventilation&lt;br&gt;                5. Current or suspected diagnosis of viral, fungal, or aspiration pneumonia, noninfectious causes of pulmonary infiltrates, lung cancer, cystic fibrosis, tuberculosis, empyema (not including sterile parapneumonic effusions)&lt;br&gt;                6. Known anatomical or pathological obstruction or history of bronchiectasis or GOLD Stage 4 COPD or history of post obstructive pneumonia.&lt;br&gt;                7. Severely compromised immune system&lt;br&gt;                8. Other exclusions include those described in the safety Label for drugs in the quinolone and / or oxazolidinone classes such as QT prolongation, proarrhythmic conditions, concomitant use of drugs known to cause QT prolongation, peripheral neurpathy, tendon disorders, history of myasthenia gravis, liver disease, severe renal disease, seizures and concomitant use of MAO A or B Inhibitors agens and adrenergic serotonergic agents.&lt;br&gt;</t>
  </si>
  <si>
    <t>&lt;br&gt;                Secondary Objective: EMA&lt;br&gt;                - To assess the clinical efficacy of IV to oral delafloxacin in adult subjects with CABP based on ECR defined as improvement at 96 hours (¬± 24 hours) after the first dose of study drug compared to IV to oral moxifloxacin in the ModITT and ModCE populations.&lt;br&gt;                - To assess the clinical efficacy of IV to oral delafloxacin in adult subjects with CABP at the TOC visit compared to IV to oral moxifloxacin in the Modified MITT (ModMITT) and Modified ME (ModME) populations.&lt;br&gt;                - To assess the microbiologic response to delafloxacin in respiratory pathogens in the ModMITT and ModME populations.&lt;br&gt;                - To assess the safety and tolerability of IV to oral delafloxacin in adult subjects with CABP in safety population.&lt;br&gt;                - To assess the all-cause mortality in adult subjects with CABP on Day 28 in ModITT.&lt;br&gt;                - To assess delafloxacin PK in adult subjects with CABP in PK population.&lt;br&gt;                &lt;br&gt;                FDA&lt;br&gt;                Secondary objectives for FDA can be found at pages 34-35 of the current protocol amendment.&lt;br&gt;            ;&lt;br&gt;                Primary end point(s): The Clinical Outcome responder rate at 5 to 10 days after the last dose of study drug (TOC) defined as resolution or near resolution of the symptoms of CABP present at study entry, and no use of additional antimicrobial therapy for the current infection, and no new symptoms associated with the current CABP infection (success) in the ModITT and ModCE populations.&lt;br&gt;            ;Timepoint(s) of evaluation of this end point: Day 5 to 10;&lt;br&gt;                Main Objective: EMA:&lt;br&gt;                To assess the clinical efficacy of IV to oral delafloxacin in adult subjects with CABP at 5 to 10 days after the last dose of study drug (TOC) compared to IV to oral comparator study drug arm in the Modified ITT (ModITT) and Modified CE (ModCE) populations. &lt;br&gt;                &lt;br&gt;                FDA:&lt;br&gt;                To assess the clinical efficacy of IV to oral delafloxacin in adult subjects with CABP based on Early Clinical Response (ECR) defined as improvement at 96 hours (¬± 24 hours) after the first dose of study drug compared to IV to oral moxifloxacin in the ITT population.&lt;br&gt;</t>
  </si>
  <si>
    <t>&lt;br&gt;                Secondary end point(s): The secondary efficacy endpoints are:&lt;br&gt;                - ECR defined as improvement at 96 hours (¬± 24 hours) after first dose of study drug in at least 2 of the following symptoms: chest pain, frequency or severity of cough, amount and quality of productive sputum and difficulty breathing and no worsening of any of the other symptoms in the ModITT and ModCE populations&lt;br&gt;                - ECR with the addition of improvement in vital signs and no worsening of the 4 symptoms required as Response in the ModITT and ModCE populations&lt;br&gt;                - Clinical Outcome at EOT (ModITT and ModCE)&lt;br&gt;                - Clinical Outcome at TOC in the ModMITT and ModME populations&lt;br&gt;                - Microbiologic response (ModMITT and ModME)&lt;br&gt;                - All-cause mortality (ModITT)&lt;br&gt;            ;&lt;br&gt;                Timepoint(s) of evaluation of this end point: Clinical Outcome at the Test of Cure (TOC) visit, 5 to 10 days after the last dose of study drug&lt;br&gt;                All-cause mortality (ModITT)- Day 28 &lt;br&gt;                96 h ¬± 24 h for Early Clinical Response&lt;br&gt;</t>
  </si>
  <si>
    <t>A Multicenter, Open-label, Randomized, Active-controlled, Parallel Group, Pivotal Study to Investigate the Efficacy, Safety and Tolerability, and Pharmacokinetics of Murepavadin Combined With One Anti-pseudomonal Antibiotic Versus Two Anti-pseudomonal Antibiotics in Adult Subjects With Ventilator-associated Bacterial Pneumonia Suspected or Confirmed to be Due to Pseudomonas Aeruginosa</t>
  </si>
  <si>
    <t>Drug: Murepavadin;Drug: Two anti-pseudomonal antibiotics</t>
  </si>
  <si>
    <t>https://clinicaltrials.gov/show/NCT03409679</t>
  </si>
  <si>
    <t>Pivotal Study in VAP Suspected or Confirmed to be Due to Pseudomonas Aeruginosa</t>
  </si>
  <si>
    <t>NCT03409679</t>
  </si>
  <si>
    <t>United States;Brazil;Croatia;Estonia;France;Greece;Hungary;Israel;Korea, Republic of;Mexico;South Africa;Spain;Thailand;Brazil;Croatia;Estonia;France;Greece;Hungary;Israel;Korea, Republic of;Mexico;South Africa;Spain;Thailand;United States</t>
  </si>
  <si>
    <t>March 23, 2018</t>
  </si>
  <si>
    <t>POL7080-011</t>
  </si>
  <si>
    <t>&lt;br&gt;        Key Inclusion Criteria:&lt;br&gt;&lt;br&gt;          -  Subject has received mechanical ventilation for at least 48h at the time of the&lt;br&gt;             randomisation&lt;br&gt;&lt;br&gt;          -  Acute Physiology and Chronic Health Evaluation (APACHE) of 8 to 30, inclusive, within&lt;br&gt;             24h prior to randomization&lt;br&gt;&lt;br&gt;          -  Presence of new or progressive infiltrate on chest X-ray&lt;br&gt;&lt;br&gt;          -  Presence of clinical criteria consistent with VABP&lt;br&gt;&lt;br&gt;          -  High probability of VABP caused by Pseudomonas aeriginosa&lt;br&gt;&lt;br&gt;        Key Exclusion Criteria:&lt;br&gt;&lt;br&gt;          -  Known or suspected community-acquired bacterial pneumonia or viral, fungal, or&lt;br&gt;             parasitic pneumonia&lt;br&gt;&lt;br&gt;          -  Known hypersensitivity or contra-indications to beta-lactam antibiotics,&lt;br&gt;             aminoglycosides, quinolones, colistin, or subjects with a clinically significant&lt;br&gt;             history of anaphylactic reaction&lt;br&gt;&lt;br&gt;          -  Severe liver or renal impairment&lt;br&gt;&lt;br&gt;          -  Women who are pregnant or nursing, or who are of chilbearing potential and unwilling&lt;br&gt;             to use acceptable method of birth control&lt;br&gt;</t>
  </si>
  <si>
    <t>Clinical cure rate</t>
  </si>
  <si>
    <t>Hospitalization at Home Pilot: The Acute Care Home Hospital Program for Adults</t>
  </si>
  <si>
    <t>Other: Home hospitalization;Other: Inpatient Hospitalization;Other: Home hospitalization;Other: Inpatient Hospitalization;Other: Home hospitalization;Other: Inpatient Hospitalization;Other: Home hospitalization;Other: Inpatient Hospitalization</t>
  </si>
  <si>
    <t>https://clinicaltrials.gov/show/NCT02864420</t>
  </si>
  <si>
    <t>Hospitalization at Home: The Acute Care Home Hospital Program for Adults</t>
  </si>
  <si>
    <t>NCT02864420</t>
  </si>
  <si>
    <t>Pneumonia;Heart Failure;Cellulitis;Urinary Tract Infections;Pneumonia;Heart Failure;Cellulitis;Urinary Tract Infections;Pneumonia;Heart Failure;Cellulitis;Urinary Tract Infections;Pneumonia;Heart Failure;Cellulitis;Urinary Tract Infections</t>
  </si>
  <si>
    <t>2016P001337</t>
  </si>
  <si>
    <t>Jeffrey L Schnipper, MD, MPH;Jeffrey L Schnipper, MD, MPH;Jeffrey L Schnipper, MD, MPH;Jeffrey L Schnipper, MD, MPH;Jeffrey L Schnipper, MD, MPH</t>
  </si>
  <si>
    <t>Brigham and Women's Hospital;Brigham and Women's Hospital;Brigham and Women's Hospital;Brigham and Women's Hospital;Brigham and Women's Hospital</t>
  </si>
  <si>
    <t>Partners HealthCare;Smiths Medical, ASD, Inc.;Vital Connect, Inc.</t>
  </si>
  <si>
    <t>&lt;br&gt;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      ;&lt;br&gt;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      ;&lt;br&gt;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      ;&lt;br&gt;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t>
  </si>
  <si>
    <t>Total cost of hospitalization, $;Total cost of hospitalization, $;Total cost of hospitalization, $</t>
  </si>
  <si>
    <t>Readmission(s) after index hospitalization, y/n;Time to readmission after index hospitalization, days;Emergency Department (ED) observation stay(s) after index hospitalization, y/n;Time to ED observation stay(s) after index hospitalization, days;ED visit(s) after index hospitalization, y/n;Time to ED visit(s) after index hospitalization, days;Delirium, y/n;Transfer back to hospital, y/n;Direct margin, $;Direct margin, modeled with backfill, $;Length of stay, days;Imaging, #;Lab Orders, #;Discharge Disposition;Hours of sleep, #;Daily steps, #;EuroQol -5D-5L, composite score;Short Form 1;Activities of daily living, score;Instrumental activities of daily living, score;3-item Care Transition Measure, score;Picker Experience Questionnaire, score;Global satisfaction with care, score;Qualitative interview</t>
  </si>
  <si>
    <t>OSCAR - Osnabr√ºck Study on Cardiac Arrest - OSCAR</t>
  </si>
  <si>
    <t>Intervention 1: Patients will be resuscitated according to the European Resuscitations Council guidelines. Intervention 2: Patients will be resuscitated according to the European Resuscitations Council guidelines. The Accelerometer of the Realtime-feedbacksystem will be used, but without showing a realtime-feedback on the monitor. Intervention 3: Patients will be resuscitated according to the European Resuscitations Council guidelines. The realtime-feedbacksystem will be used and there is shown a realtime-feedback on the monitor.</t>
  </si>
  <si>
    <t>http://www.drks.de/DRKS00009903</t>
  </si>
  <si>
    <t>OSCAR - Osnabr√ºck Study on Cardiac Arrest</t>
  </si>
  <si>
    <t>DRKS00009903</t>
  </si>
  <si>
    <t>Allocation: Non-randomized controlled trial;. Masking: Open (masking not used). Control: Active control (effective treament of control group). Assignment: Other. Study design purpose: Treatment;</t>
  </si>
  <si>
    <t>GS Elektromed. Ger√§te G. Stemple GmbH</t>
  </si>
  <si>
    <t>out-of-hospital cardiac arrest and resuscitation;I46 - Cardiac arrest</t>
  </si>
  <si>
    <t>2015-604-f-S</t>
  </si>
  <si>
    <t>Lakomek</t>
  </si>
  <si>
    <t>York-Ring 25</t>
  </si>
  <si>
    <t>felix.lakomek@uni-muenster.de</t>
  </si>
  <si>
    <t>Arbeitsgruppe Forschung in der Notfallmedizin (AG FiN)Klinik f√ºr An√§sthesiologie, op. Intensivmedizin und Schmerztherapie, Universit√§tsklinikum M√ºnsterStadt M√ºnster, Feuerwehr</t>
  </si>
  <si>
    <t>Inclusion criteria: All patients who will be resuscitated out of hospital by the EMS (emergency medical service) of the county of Osnabr√ºck (Niedersachsen, Germany).</t>
  </si>
  <si>
    <t>Exclusion criteria: All patients with a traumatic cardiac arrest or patient who are resuscitated shorter than 1 minute will be excluded. Prisoners will be excluded as well.</t>
  </si>
  <si>
    <t>1.1. Does a realtime-feedbacksystem influences the quality of resuscitation (compression depth, compression rate and pauses in chest compression). 1.2. Accomplishing the European Resuscitation Councils (ERC) standards regarding compression depth, compression rate and pauses in chest compression.</t>
  </si>
  <si>
    <t>2.1. Change in short time survival defined as ROSC (return of spontaneous circulation) at hospital admission.</t>
  </si>
  <si>
    <t>Dec  7 2015 12:00AM</t>
  </si>
  <si>
    <t>(leading) Ethics Committee-No. (Ethik-Kommission der √Ñrztekammer Westfalen-Lippe und der med. Fakult√§t der Westf√§lischen Wilhelms-Universit√§t M√ºnster)</t>
  </si>
  <si>
    <t>The effect of Prone Position on Oxygenation in patient with Acute Respiratory failure under Mechanical Ventilation</t>
  </si>
  <si>
    <t>prone position.;prone position</t>
  </si>
  <si>
    <t>http://en.irct.ir/trial/26167</t>
  </si>
  <si>
    <t>The effect of Prone Position on improving Patients with Respiratory failure</t>
  </si>
  <si>
    <t>IRCT2017052534130N1</t>
  </si>
  <si>
    <t>Randomization: N/A, Blinding: Not blinded, Placebo: Not used, Assignment: Single, Purpose: Supportive.</t>
  </si>
  <si>
    <t>Vice chancellor for research, Ahvaz University of Medical Sciences</t>
  </si>
  <si>
    <t>Acute respiratory failure. &lt;br&gt;Acute respiratory failure;Acute respiratory failure</t>
  </si>
  <si>
    <t>Ziba Hajivand Solymani</t>
  </si>
  <si>
    <t>Ahvaz University of Medical Sciences, Golestan Alley, Esfand St., Ahvaz, Khuzestan</t>
  </si>
  <si>
    <t>hajivand.z@ajums.ac.ir; hajivand.h.gh@gmaile.com</t>
  </si>
  <si>
    <t>+98 61 3373 8070</t>
  </si>
  <si>
    <t>jahanisimin50@yahoo.com</t>
  </si>
  <si>
    <t>Inclusion criteria: Inclusion criteria: lack of chronic lung disease; non-cardiac origin pulmonary disease; no evidence of left atrial hypertension.&lt;br&gt;Exclusion criteria: adverse change in the number heart rate; an adverse change in respiratory rate; adverse chance in blood pressure; reducing the amount of oxygen in arterial blood; need to change the ventilation mode; the incidence of serious cardiac arrhythmia including ventricular tachycardia.</t>
  </si>
  <si>
    <t>Arterial Blood Oxygen Saturation. Timepoint: 30 minutes after Supine Position and 30 minutes after Prone Position. Method of measurement: Arterial Blood Gases.</t>
  </si>
  <si>
    <t>The pressures of arterial oxygen to the percentage share of inspired oxygen. Timepoint: 30 minute after supine position and 30 minute after prone position. Method of measurement: Arterial blood gases.</t>
  </si>
  <si>
    <t>Ethics committee of Ahvaz University of Medical Sciences</t>
  </si>
  <si>
    <t>EUCTR2016-004547-36-PL</t>
  </si>
  <si>
    <t>Controlled: yesRandomised: yesOpen: yesSingle blind: noDouble blind: noParallel group: yesCross over: noOther: yesOther trial design description: This is 2 part studyIf controlled, specify comparator, Other Medicinial Product: noPlacebo: noOther: yesOther specify the comparator: nCPAP Number of treatment arms in the trial: 7</t>
  </si>
  <si>
    <t>Via Palermo 26/A</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</si>
  <si>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</si>
  <si>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</si>
  <si>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https://www.clinicaltrialsregister.eu/ctr-search/search?query=eudract_number:2019-002688-89</t>
  </si>
  <si>
    <t>Clinical study to assess the safety and preliminary efficacy of HCR040, a drug based on mesenchymal stem cells, in patients with acute respiratory distress syndrome. (included patients COVID-19)</t>
  </si>
  <si>
    <t>EUCTR2019-002688-89-ES</t>
  </si>
  <si>
    <t>Histocell S.L.</t>
  </si>
  <si>
    <t>acute respiratory distress syndrome;Therapeutic area: Diseases [C] - Respiratory Tract Diseases [C08]</t>
  </si>
  <si>
    <t>NCT04289194</t>
  </si>
  <si>
    <t>ALICELL-CT-01</t>
  </si>
  <si>
    <t>Bego√±a Castro</t>
  </si>
  <si>
    <t>Parque Tecnol√≥gico de Bizkaia, 801A, 2¬™ planta</t>
  </si>
  <si>
    <t>bcastro@histocell.com</t>
  </si>
  <si>
    <t>Inclusion criteria: &lt;br&gt;‚ÄìMen and women = 18 years&lt;br&gt;‚ÄìPatients with criteria of moderate to severe ARDS according to the Berlin Conference.&lt;br&gt;‚ÄìPatients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</si>
  <si>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&lt;br&gt;‚ÄìParticipation in a previous clinical study within 28 days prior to the ARDS situation.&lt;br&gt;‚ÄìAdministration of a previous cell therapy product in the 5 years prior to this ARDS clinical situation.&lt;br&gt;‚ÄìInability to obtain Informed Consent.&lt;br&gt;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</si>
  <si>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‚ÄìAdverse events&lt;br&gt;‚ÄìAverage stay in the ICU &lt;br&gt;‚ÄìSOFA index &lt;br&gt;‚ÄìMechanical ventilation;Timepoint(s) of evaluation of this end point: 7, 14, 21, 28, 90, 120 and  365 post-administrati√≥n.</t>
  </si>
  <si>
    <t>Secondary end point(s): ‚ÄìDaily pulmonary mechanics &lt;br&gt;‚ÄìDetermination of lung damage &lt;br&gt;‚ÄìDays free of vasopressors;Timepoint(s) of evaluation of this end point: 7, 14, 21, 28, 90, 120 y 365 post-administration.</t>
  </si>
  <si>
    <t>Dec  3 2019 12:00AM</t>
  </si>
  <si>
    <t>neurally adjusted ventilatory assist&lt;br&gt;pressure support ventilation</t>
  </si>
  <si>
    <t>https://upload.umin.ac.jp/cgi-open-bin/ctr_e/ctr_view.cgi?recptno=R000037645</t>
  </si>
  <si>
    <t>Effects of nneurally adjusted ventilatory assist on muscle fatigue in acute respiratory failure</t>
  </si>
  <si>
    <t>JPRN-UMIN000033022</t>
  </si>
  <si>
    <t>St. Mary&amp;#39;s Hospital</t>
  </si>
  <si>
    <t>13-1003</t>
  </si>
  <si>
    <t>Inclusion criteria: patients with acute respiratory failure</t>
  </si>
  <si>
    <t>Exclusion criteria: 1) Patients&amp;#39; refusal to participate in clinical research&lt;br&gt;&lt;br&gt;2) General contraindications for gastric tube placement</t>
  </si>
  <si>
    <t>diaphragm function</t>
  </si>
  <si>
    <t>Effect of Bariatric Surgery on Obstructive Sleep Apnea and Predictors for the Severity of Obstructive Sleep Apnea</t>
  </si>
  <si>
    <t>Procedure: Bariatric surgery</t>
  </si>
  <si>
    <t>https://clinicaltrials.gov/show/NCT03223467</t>
  </si>
  <si>
    <t>Obstructive Sleep Apnea, Predictors and Bariatric Surgery</t>
  </si>
  <si>
    <t>NCT03223467</t>
  </si>
  <si>
    <t>Obesity;Obstructive Sleep Apnea;Bariatric Surgery Candidate</t>
  </si>
  <si>
    <t>January 4, 2012</t>
  </si>
  <si>
    <t>OSA2012</t>
  </si>
  <si>
    <t>Geltrude Mingrone, MD. PhD.</t>
  </si>
  <si>
    <t>The Catholic University of the Sacred Heart</t>
  </si>
  <si>
    <t>&lt;br&gt;        Inclusion Criteria:&lt;br&gt;&lt;br&gt;          -  BMI above 30 kg/m2&lt;br&gt;&lt;br&gt;          -  Age between 20 and 70 years&lt;br&gt;&lt;br&gt;          -  Willingness to understand the protocol and willingness to participate in the study&lt;br&gt;&lt;br&gt;        Exclusion Criteria:&lt;br&gt;&lt;br&gt;          -  Exclusion criteria is severe co-morbidities that would prevent the patients to undergo&lt;br&gt;             bariatric surgery. Such as severe anemia, severe heart failure, active or previous&lt;br&gt;             malignancies the last 5 years. Myocardial infarction or unstable angina pectoris the&lt;br&gt;             last 6 months. Pregnancy. Suspected poor compliance. Drug or alcohol abuse. Major&lt;br&gt;             gastrointestinal disease.&lt;br&gt;&lt;br&gt;          -  Inability to undergo polysomnography.&lt;br&gt;</t>
  </si>
  <si>
    <t>Change in severity of obstructive sleep apnea measured by a overnight cardio-respiratory monitoring before and 5 years after bariatric surgery.</t>
  </si>
  <si>
    <t>A Randomized Controlled Trial of Mid and Standard Frequency Ventilation in Infants With Respiratory Distress Syndrome</t>
  </si>
  <si>
    <t>Device: Mid frequency ventilation;Device: Standard frequency ventilation</t>
  </si>
  <si>
    <t>https://clinicaltrials.gov/show/NCT03231735</t>
  </si>
  <si>
    <t>Mid and Standard Frequency Ventilation in Infants With Respiratory Distress Syndrome</t>
  </si>
  <si>
    <t>NCT03231735</t>
  </si>
  <si>
    <t>Ventilator-Induced Lung Injury;Respiratory Distress Syndrome;Bronchopulmonary Dysplasia;Preterm Infant</t>
  </si>
  <si>
    <t>F160701002</t>
  </si>
  <si>
    <t>Waldemar A Carlo, MD;Colm P Travers, MD</t>
  </si>
  <si>
    <t>;ctravers@peds.uab.edu</t>
  </si>
  <si>
    <t>;2059344680</t>
  </si>
  <si>
    <t>University of South Alabama</t>
  </si>
  <si>
    <t>&lt;br&gt;        Inclusion Criteria:&lt;br&gt;&lt;br&gt;          -  Infants = 23+0/7 weeks and = 36+6/7 who are intubated and mechanically ventilated for&lt;br&gt;             respiratory distress syndrome (defined by use of surfactant) within 48 hours after&lt;br&gt;             birth&lt;br&gt;&lt;br&gt;          -  Infants whose parents/legal guardians have provided consent for enrollment&lt;br&gt;&lt;br&gt;          -  Inborn or outborn infants transferred to this center before 48 hours after birth&lt;br&gt;&lt;br&gt;          -  Ventilator rate = 80 per minute prior to enrollment&lt;br&gt;&lt;br&gt;        Exclusion Criteria:&lt;br&gt;&lt;br&gt;          -  a major malformation, a neuromuscular condition that affects respiration, or terminal&lt;br&gt;             illness or decision to withhold or limit support.&lt;br&gt;</t>
  </si>
  <si>
    <t>Alive ventilator free days</t>
  </si>
  <si>
    <t>Death;Necrotizing enterocolitis or death;Bronchopulmonary dysplasia or death;Neurodevelopmental impairment or death;Bronchopulmonary dysplasia or death;Neurodevelopmental impairment;Necrotizing enterocolitis;Postnatal steroids;Alive and oxygen free;Alive and continuous positive airway pressure/ventilator free;Severe (grade 3-4) intracranial hemorrhage;Pulmonary hemorrhage;Air leak syndrome;Bronchopulmonary dysplasia;Bronchopulmonary dysplasia;Ventilator free;Alive at day 28 after birth</t>
  </si>
  <si>
    <t>A Multicenter Study of Establishing the Multi-disciplinary Cooperative Diagnosis and Treatment Process and Evaluation System for Children With Sleep Disordered Breathing and Malocclusion</t>
  </si>
  <si>
    <t>Drug: Mometasone Furoate Nasal Spray;Procedure: tonsillar adenoidectomy;Procedure: Maxillary expander plus Twin-Block;Drug: Mometasone Furoate Nasal Spray;Procedure: tonsillar adenoidectomy;Procedure: Maxillary expander plus Twin-Block;Drug: Mometasone Furoate Nasal Spray;Procedure: tonsillar adenoidectomy;Procedure: Maxillary expander plus Twin-Block</t>
  </si>
  <si>
    <t>https://clinicaltrials.gov/show/NCT03451318</t>
  </si>
  <si>
    <t>Multi-disciplinary Diagnosis and Treatment Process and Evaluation System for Children With Sleep Disordered Breathing and Malocclusion</t>
  </si>
  <si>
    <t>NCT03451318</t>
  </si>
  <si>
    <t>Shanghai Stomotological Hospital</t>
  </si>
  <si>
    <t>Obstructive Sleep Apnea Hypopnea Syndrome (OSAHS) and Malocclusion;Obstructive Sleep Apnea Hypopnea Syndrome (OSAHS) and Malocclusion;Obstructive Sleep Apnea Hypopnea Syndrome (OSAHS) and Malocclusion</t>
  </si>
  <si>
    <t>16CR2044B</t>
  </si>
  <si>
    <t>Yuehua Liu, Professor;Yuanyuan Li, Doctor;Yuanyuan Li, Doctor;Yuehua Liu, Professor;Yuanyuan Li, Doctor;Yuanyuan Li, Doctor;Yuehua Liu, Professor;Yuanyuan Li, Doctor;Yuanyuan Li, Doctor;Yuehua Liu, Professor;Yuanyuan Li, Doctor;Yuanyuan Li, Doctor;Yuehua Liu, Professor;Yuanyuan Li, Doctor;Yuanyuan Li, Doctor;Yuehua Liu, Professor;Yuanyuan Li, Doctor;Yuanyuan Li, Doctor</t>
  </si>
  <si>
    <t>;liyuanyuan831@sina.com;liyuanyuan831@sina.com;;liyuanyuan831@sina.com;liyuanyuan831@sina.com;;liyuanyuan831@sina.com;liyuanyuan831@sina.com;;liyuanyuan831@sina.com;liyuanyuan831@sina.com;;liyuanyuan831@sina.com;liyuanyuan831@sina.com;;liyuanyuan831@sina.com;liyuanyuan831@sina.com</t>
  </si>
  <si>
    <t>;86-18817367760;18817367760;;86-18817367760;18817367760;;86-18817367760;18817367760;;86-18817367760;18817367760;;86-18817367760;18817367760;;86-18817367760;18817367760</t>
  </si>
  <si>
    <t>Department of Orthodonitcs,Shanghai Stomatological Hospital;;Department of Orthodonitcs,Shanghai Stomatological Hospital;;Department of Orthodonitcs,Shanghai Stomatological Hospital;;Department of Orthodonitcs,Shanghai Stomatological Hospital;;Department of Orthodonitcs,Shanghai Stomatological Hospital;;Department of Orthodonitcs,Shanghai Stomatological Hospital;</t>
  </si>
  <si>
    <t>Shanghai Ninth People's Hospital Affiliated to Shanghai Jiao Tong University;Shanghai Children's Hospital</t>
  </si>
  <si>
    <t>&lt;br&gt;        Inclusion Criteria:&lt;br&gt;&lt;br&gt;          1. Diagnosed as mild to moderate OSAHS&lt;br&gt;&lt;br&gt;          2. Tonsil and/or adenoid hypertrophy&lt;br&gt;&lt;br&gt;          3. Narrow dental arch and / or mandibular retrusion (ANB value= 4.5)&lt;br&gt;&lt;br&gt;          4. The guardian / child can understand the study and sign the informed consent&lt;br&gt;&lt;br&gt;        Exclusion Criteria:&lt;br&gt;&lt;br&gt;          1. Patients with nasal obstruction disease&lt;br&gt;&lt;br&gt;          2. The pathological obesity&lt;br&gt;&lt;br&gt;          3. Patients with systemic disease&lt;br&gt;&lt;br&gt;          4. Patient with central sleep apnea/hypopnea syndrome&lt;br&gt;      ;&lt;br&gt;        Inclusion Criteria:&lt;br&gt;&lt;br&gt;          1. Diagnosed as mild to moderate OSAHS&lt;br&gt;&lt;br&gt;          2. Tonsil and/or adenoid hypertrophy&lt;br&gt;&lt;br&gt;          3. Narrow dental arch and / or mandibular retrusion (ANB value= 4.5)&lt;br&gt;&lt;br&gt;          4. The guardian / child can understand the study and sign the informed consent&lt;br&gt;&lt;br&gt;        Exclusion Criteria:&lt;br&gt;&lt;br&gt;          1. Patients with nasal obstruction disease&lt;br&gt;&lt;br&gt;          2. The pathological obesity&lt;br&gt;&lt;br&gt;          3. Patients with systemic disease&lt;br&gt;&lt;br&gt;          4. Patient with central sleep apnea/hypopnea syndrome&lt;br&gt;      ;&lt;br&gt;        Inclusion Criteria:&lt;br&gt;&lt;br&gt;          1. Diagnosed as mild to moderate OSAHS&lt;br&gt;&lt;br&gt;          2. Tonsil and/or adenoid hypertrophy&lt;br&gt;&lt;br&gt;          3. Narrow dental arch and / or mandibular retrusion (ANB value= 4.5)&lt;br&gt;&lt;br&gt;          4. The guardian / child can understand the study and sign the informed consent&lt;br&gt;&lt;br&gt;        Exclusion Criteria:&lt;br&gt;&lt;br&gt;          1. Patients with nasal obstruction disease&lt;br&gt;&lt;br&gt;          2. The pathological obesity&lt;br&gt;&lt;br&gt;          3. Patients with systemic disease&lt;br&gt;&lt;br&gt;          4. Patient with central sleep apnea/hypopnea syndrome&lt;br&gt;</t>
  </si>
  <si>
    <t>Obstructive Apnea Index(OAI)/ Apnea Hypopnea Index (AHI) in PolySomnoGraphy (PSG);Obstructive Apnea Index(OAI)/ Apnea Hypopnea Index (AHI) in PolySomnoGraphy (PSG);Obstructive Apnea Index(OAI)/ Apnea Hypopnea Index (AHI) in PolySomnoGraphy (PSG)</t>
  </si>
  <si>
    <t>Assessment of subjective efficacy by using a questionnaire on children's sleep symptoms;ANB, Frankfort plane- Mandibular plane Angle (FMA) measurement using X-ray cephalometrics.;Airway volume change as shown on Cone Beam Computer Tomography (CBCT);Low arterial Oxygen Saturation (LSaO2) in PSG</t>
  </si>
  <si>
    <t>Instruct chest compressions as &amp;quot;push as hard as you can&amp;quot; for 15 minutes training.&lt;br&gt;Instruct chest compressions as &amp;quot;push approximately 5cm, but don&amp;#39;t push over 6cm&amp;quot; for 15minutes training.</t>
  </si>
  <si>
    <t>https://upload.umin.ac.jp/cgi-open-bin/ctr_e/ctr_view.cgi?recptno=R000029844</t>
  </si>
  <si>
    <t>Effect of setting upper limit of chest compression depth for the general public: A randomized controlled trial.</t>
  </si>
  <si>
    <t>JPRN-UMIN000025959</t>
  </si>
  <si>
    <t>Kyoto University</t>
  </si>
  <si>
    <t>Inclusion criteria: General public who lives in Japan and speaks Japanese.</t>
  </si>
  <si>
    <t>Exclusion criteria: 1. The health care providers; doctor, registered nurse, assistant nurse, pharmacist, nutrition, physical therapist, occupational therapist, medical engineering and paramedic are excluded. &lt;br&gt;2. People who have taken CPR training within six months.&lt;br&gt;3. Those who are not able to perform chest compressions because of any physical or mental disabilities.</t>
  </si>
  <si>
    <t>Average chest compressions depth during two minutes test periods six months after the initial training.</t>
  </si>
  <si>
    <t>During two minutes test periods immediately and six months after the initial training&lt;br&gt;1 Number of chest compressions with correct hands position.&lt;br&gt;2 Number of chest compressions with adequate recoil.&lt;br&gt;3 Total number of chest compressions&lt;br&gt;4 Average chest compressions depth (mm)&lt;br&gt;5 Hands-off time without chest compressions&lt;br&gt;6 Average number of chest compressions rate&lt;br&gt;7 Number of chest compressions with over 60mm depth</t>
  </si>
  <si>
    <t>Feasibility study of Photodynamic Therapy in patients in the critical area</t>
  </si>
  <si>
    <t>The research will be done with 40 patients. Three samples will be taken in the oral cavity for microbiological analysis, and one will be given on the day of admission of the patient to the Intensive Care Unit (C1) and two after 24 hours of hospitalization, one collection before (C2) and one after (C3) to the Photodynamic Therapy that will be performed in this second moment. Such collections will be performed with the aid of a 1-ml Pasteur pipette for aspiration of saliva sample from the oral cavity in the trigromolar retromolar region, standardizing the collection always from the same place. Once the sample is collected (1ml), it will be inserted in a sterile test tube containing 10 ml of saline solution and then sent to the Special Laboratory of Applied Microbiology (LEMA) of the Federal University of Amap√°. The photodynamic therapy will be given as follows: The patient will be explained the procedure to be performed; Elevate patient's head 30 to 45? (if possible); 0.05% methylene blue will be dripped into the whole oral cavity with the aid of a spatula to remove the lateral walls of the mouth and tongue; Then the photosensitizing device will be configured in the following parameters: wavelength ? - 660nm, Power: 40 mW, Energy: 3.6J, Energy density: 90J / cm¬≤, Power density: 1000mW / cm¬≤; Afterwards, 660nm laser goggles will be placed in the patient and the professional. Thus, the irradiation of the laser that will occur in the retromolar trine region will begin for 1.5 minutes with the help of a wooden spatula, being irradiated again soon after. After completion of the irradiations the excess methylene blue contained in the oral cavity will be removed with gauze. In each patient will be a single session of the Therapy.;Other;Low-Level Light Therapy;Specimen Handling;Saliva</t>
  </si>
  <si>
    <t>http://www.ensaiosclinicos.gov.br/rg/RBR-6vzh6p/</t>
  </si>
  <si>
    <t>Study of the efficacy of Light Stimuli in critically ill patients</t>
  </si>
  <si>
    <t>RBR-6vzh6p</t>
  </si>
  <si>
    <t>Experimental study, single group, open, single branch&lt;br&gt;&lt;br&gt;</t>
  </si>
  <si>
    <t>Universidade Federal do Amap√° - Macap√°, AP, Brazil</t>
  </si>
  <si>
    <t>Pneumonia, Bacterial. &lt;br&gt;Pneumonia, Bacterial;U00-U99;Pneumonia, Bacterial</t>
  </si>
  <si>
    <t>RBR-6v</t>
  </si>
  <si>
    <t>N√∫mero do Parecer do CEP: 2.349.365;N√∫mero do CAAE: 78912217.1.0000.0003</t>
  </si>
  <si>
    <t>Alana</t>
  </si>
  <si>
    <t>Lima Ferreira</t>
  </si>
  <si>
    <t>Avenida Clod√≥vio Coelho, 1727 - Buritizal</t>
  </si>
  <si>
    <t>Aalanapatricia@gmail.com</t>
  </si>
  <si>
    <t>Universidade Federal do Amap√°</t>
  </si>
  <si>
    <t>Inclusion criteria: Both genders; under intensive care&lt;br&gt;</t>
  </si>
  <si>
    <t>Exclusion criteria: oral cavity sanitized on the day of collection; length of stay longer than 24 hours&lt;br&gt;</t>
  </si>
  <si>
    <t>Reduction of forming colony units (FCU) of pathogenic microorganisms, the numbers obtained will be analyzed using the ANOVA test. It is expected to present a statistically significant difference between the number of FCU before and after the intervention with photodynamic therapy (p &lt; 0.001), and in the control group it is estimated that there is no significant difference between groups before and after P = 1.</t>
  </si>
  <si>
    <t>Improving the Diagnosis of Pneumonia in Emergency Rooms</t>
  </si>
  <si>
    <t>Other: Nasopharyngeal Swab</t>
  </si>
  <si>
    <t>https://clinicaltrials.gov/show/NCT02851771</t>
  </si>
  <si>
    <t>NCT02851771</t>
  </si>
  <si>
    <t>2012-A01589-34;2012-43</t>
  </si>
  <si>
    <t>Catherine GEINDRE;Michel DRANCOURT, Pr;Michel DRANCOURT, Pr</t>
  </si>
  <si>
    <t>;michel.drancourt@ap-hm.fr;michel.drancourt@ap-hm.fr</t>
  </si>
  <si>
    <t>;: 04 91 38 55 19;04 91 38 55 19</t>
  </si>
  <si>
    <t>&lt;br&gt;        Inclusion Criteria:&lt;br&gt;&lt;br&gt;          -  Patient admitted at hospital for pneumonia requiring, for the emergency physician, a&lt;br&gt;             microbiological examination with a POC pneumonia kit.&lt;br&gt;&lt;br&gt;          -  Patient who has freely signed the informed written consent&lt;br&gt;&lt;br&gt;          -  Patient affiliated to a social security scheme&lt;br&gt;&lt;br&gt;        Exclusion Criteria:&lt;br&gt;&lt;br&gt;          -  Pregnant woman, parturient or nursing&lt;br&gt;&lt;br&gt;          -  Adult major under guardianship&lt;br&gt;&lt;br&gt;          -  Patient deprived of liberty under court order&lt;br&gt;&lt;br&gt;          -  Patient refusing or unable to sign the informed consent form.&lt;br&gt;</t>
  </si>
  <si>
    <t>Number of patients in percentage with a confirmed etiological diagnosis of pneumonia</t>
  </si>
  <si>
    <t>Targeted Hypothermia Versus Targeted Normothermia After Out-of-hospital Cardiac Arrest (TTM2) - A Randomised Clinical Trial</t>
  </si>
  <si>
    <t>Procedure: Targeted temperature management to 33¬∞C;Procedure: Standard care with early treatment of fever</t>
  </si>
  <si>
    <t>https://clinicaltrials.gov/show/NCT02908308</t>
  </si>
  <si>
    <t>Targeted Hypothermia Versus Targeted Normothermia After Out-of-hospital Cardiac Arrest</t>
  </si>
  <si>
    <t>NCT02908308</t>
  </si>
  <si>
    <t>Helsingborgs Hospital</t>
  </si>
  <si>
    <t>United States;Australia;Austria;Belgium;Czechia;Denmark;France;Germany;Italy;New Zealand;Norway;Sweden;Switzerland;United Kingdom;Australia;Austria;Belgium;Czechia;Denmark;France;Germany;Italy;New Zealand;Norway;Sweden;Switzerland;United Kingdom;United States;Czech Republic;Luxembourg;Netherlands</t>
  </si>
  <si>
    <t>November 18, 2017</t>
  </si>
  <si>
    <t>TTM-2</t>
  </si>
  <si>
    <t>; ; ; ; ; ; ; ; ; ; ; ; ; ; ; ; ; ; ; ;</t>
  </si>
  <si>
    <t>Niklas Nielsen, MD, PhD;Hans Friberg, MD, PhD;Tobias Cronberg, MD, PhD;Jan Hovdenes, MD, PhD;Matt P Wise, MD, PhD;Clifton W Callaway, MD, PhD;Christian Storm, MD, PhD;Alain Cariou, MD, PhD;David Erlinge, MD, PhD;Christian Rylander, MD, PhD;Josef Dankiewicz, MD, PhD;Mauro Oddo, MD, PhD;Manoj Saxena, MD, PhD;Per Nordberg, MD, PhD;Fabio Taccone, MD, PhD;Paolo Pelosi, MD, PhD;Michael Ioannidis, MD, PhD;Jan Belholavek, MD, PhD;Paul Young, MD;Hans Kirkegaard, MD,PhD;Alistair Nichol, MD, PhD</t>
  </si>
  <si>
    <t>;;;;;;;;;;;;;;;;;;;;</t>
  </si>
  <si>
    <t>Helsingborgs lasarett, Region Sk√•ne, Sweden;Lund University Hospital, Lund, Sweden;Lund University Hospital, Lund, Sweden;Oslo University Hospital, Oslo, Norway;University Hospital of Wales, Cardiff, UK;University of Pittsburgh, Pittsburgh, USA;Charit√© University Medicine, Berlin, Germany;Universit√© Paris Descartes, France;Lund University Hospital, Lund, Sweden;Sahlgrenska University Hospital, Gothenburg, Sweden;Sk√•ne University Hospital, Lund;Universit√© de Lausanne, Lausanne, Switzerland;The George Institute for Global Health, Sydney, Australia;S√∂dersjukhuset, Stockholm;Hopital Erasme, Brussles, Belgium;San Martino University Hospital, Genoa;Innsbruck University Hospital;Prague University Hospital;Wellington Regional Hospital;Aarhus University Hospital;Department of Anaesthesia and Intensive Care Medicine, St Vincent's University Hospital</t>
  </si>
  <si>
    <t>Lund University;Region Sk√•ne - Sk√•nev√•rd SUND;Copenhagen Trial Unit, Center for Clinical Intervention Research;Clinical Trials Sweden, Forum South;Integrated Biobank of Luxembourg</t>
  </si>
  <si>
    <t>&lt;br&gt;        Inclusion Criteria:&lt;br&gt;&lt;br&gt;          -  Out-of-hospital cardiac arrest&lt;br&gt;&lt;br&gt;          -  Presumed cardiac cause of cardiac arrest&lt;br&gt;&lt;br&gt;          -  Unconscious with a FOUR-score &lt;M4 (not obeying verbal commands)&lt;br&gt;&lt;br&gt;          -  Stable return of spontaneous circulation (20 min)&lt;br&gt;&lt;br&gt;          -  Eligible for intensive care treatment without restrictions&lt;br&gt;&lt;br&gt;          -  Inclusion within 180 minutes of ROSC&lt;br&gt;&lt;br&gt;        Exclusion Criteria:&lt;br&gt;&lt;br&gt;          -  Unwitnessed cardiac arrest with an initial rhythm of asystole&lt;br&gt;&lt;br&gt;          -  Temperature on admission &lt;30¬∞C.&lt;br&gt;&lt;br&gt;          -  On ECMO prior to ROSC&lt;br&gt;&lt;br&gt;          -  Obvious or suspected pregnancy&lt;br&gt;&lt;br&gt;          -  Intracranial bleeding&lt;br&gt;&lt;br&gt;          -  On ECMO prior to ROSC&lt;br&gt;&lt;br&gt;          -  Severe chronic obstructive pulmonary disorder (COPD) with long-term home oxygen&lt;br&gt;             therapy&lt;br&gt;</t>
  </si>
  <si>
    <t>Poor functional outcome;Days alive outside hospital;Quality of Life;Quality of Life;Survival until end of the trial</t>
  </si>
  <si>
    <t>bronchoscopy-guided percutaneous  dilational tracheostomy in the critically ill patients</t>
  </si>
  <si>
    <t>1:fiber optic bronchoscopy guided;2:without fiber optic bronchoscopy guidance;</t>
  </si>
  <si>
    <t>http://www.chictr.org.cn/showproj.aspx?proj=26435</t>
  </si>
  <si>
    <t>Fiber optic bronchoscopy guided percutaneous tracheostomy in the critically ill patients</t>
  </si>
  <si>
    <t>ChiCTR1800015585</t>
  </si>
  <si>
    <t>1:45;2:45;</t>
  </si>
  <si>
    <t>Wannan Medical College First Affiliated Hospital, Yijishan Hospital</t>
  </si>
  <si>
    <t>TAO YU</t>
  </si>
  <si>
    <t>2 Zheshan Road West, Wuhu, Anhui, China</t>
  </si>
  <si>
    <t>yutao197808@163.com</t>
  </si>
  <si>
    <t>+86 18855392038</t>
  </si>
  <si>
    <t>Department of Critical Care Medicine, Wannan Medical College First Affiliated Hospital, Yijishan Hospital</t>
  </si>
  <si>
    <t>Inclusion criteria: mechanical ventilation for more than 24 h, difficult in weaning or showed cerebral dysfunction (Glasgow coma score less than 7).</t>
  </si>
  <si>
    <t>Exclusion criteria: less than 18 years of age, platelet count less than 50,000 mm3, activated partial thromboplastin time 1.5 fold longer than the normal value, local infection in the neck area, trachea or neck abnormalities, systolic blood pressure of &lt; 90 mmHg despite maintenance of blood pressure by more than two kinds of vasopressive agents, patients who previously received neck surgery were also excluded from this study</t>
  </si>
  <si>
    <t>total complication;</t>
  </si>
  <si>
    <t>Heng Cao</t>
  </si>
  <si>
    <t>Intervention:&lt;br&gt;Infusion of dexmedetomidine immediately after ICU admission until 2 postoperative day(0.1-0.15 microgram/kg/hr)&lt;br&gt;Control:&lt;br&gt;Infusion of normal saline immediately after ICU admission until 2 postoperative day</t>
  </si>
  <si>
    <t>https://upload.umin.ac.jp/cgi-open-bin/ctr_e/ctr_view.cgi?recptno=R000035307</t>
  </si>
  <si>
    <t>Evaluation of the effect of dexmedetomidine on the incidence of delirium in patients after cardiovascular surgery: A randomized placebo-controlled trial</t>
  </si>
  <si>
    <t>JPRN-UMIN000030920</t>
  </si>
  <si>
    <t>Department of Anesthesiology, Keio University School of Medicine</t>
  </si>
  <si>
    <t>Patients more than or equal to 65 years old, who undergo cardiovascular surgery for valvular or coronary artery diseases under cardiopulmonary bypass with cardiac arrest</t>
  </si>
  <si>
    <t>Inclusion criteria: Patients more than or equal to 65 years old, who undergo cardiovascular surgery for valvular diseases or coronary artery diseases under cardiopulmonary bypass with cardiac arrest</t>
  </si>
  <si>
    <t>Exclusion criteria: Patients diagnoses as schizophrenia or depression&lt;br&gt;Patients with liver cirrhosis&lt;br&gt;Patients under dialysis management&lt;br&gt;Patient with heart rate less than 50/min&lt;br&gt;Patients with severe dementia&lt;br&gt;Patient without communication ability</t>
  </si>
  <si>
    <t>The incidence of delirium until 2 postoperative day</t>
  </si>
  <si>
    <t>The incidence of delirium until 5 postoperative day&lt;br&gt;The rate of haloperidol or risperidone use for delirium&lt;br&gt;The duration of invasive mechanical ventilation&lt;br&gt;The rate and duration of noninvasive ventilation&lt;br&gt;The rate of intra-aortic balloon pumping or extracorporeal membrane oxygenation management&lt;br&gt;The rate of duration in which the targetted sedation level evaluated by Richmond agitation sedation scale was achieved&lt;br&gt;The dose of catecholamines used&lt;br&gt;The rate and volume of blood transfusion&lt;br&gt;The degree of pain evaluated by Numerical rating scale during ICU stay&lt;br&gt;Cognitive function evaluated by Mini mental state examination at 7 postoperative day&lt;br&gt;Duration of ICU stay</t>
  </si>
  <si>
    <t>Does a Bedside Method for Describing Functional Gas Exchange Compare Well With Anatomical Description Via CT Scans, and Could it Predict the Effects of Recruitment and Ventilation/Perfusion Mismatch Improvement</t>
  </si>
  <si>
    <t>Diagnostic Test: ALPE</t>
  </si>
  <si>
    <t>https://clinicaltrials.gov/show/NCT04067154</t>
  </si>
  <si>
    <t>Gas Exchange and CT Effects of PEEP in ARDS</t>
  </si>
  <si>
    <t>NCT04067154</t>
  </si>
  <si>
    <t>Policlinico Hospital</t>
  </si>
  <si>
    <t>August 1, 2012</t>
  </si>
  <si>
    <t>&lt;br&gt;        Inclusion Criteria:&lt;br&gt;&lt;br&gt;        - ARDS patients requiring mechanical ventilation&lt;br&gt;&lt;br&gt;        Exclusion Criteria:&lt;br&gt;&lt;br&gt;          -  &lt;18 years old&lt;br&gt;&lt;br&gt;          -  Requirement of extracorporal life support&lt;br&gt;&lt;br&gt;          -  Hemodynamic instability&lt;br&gt;&lt;br&gt;          -  Barotrauma&lt;br&gt;</t>
  </si>
  <si>
    <t>Gas Exchange and lung recruitability at diferent PEEP levels</t>
  </si>
  <si>
    <t>Physiologic Parameter 1;Physiologic Parameter 2</t>
  </si>
  <si>
    <t>Comparison between the cough peak expiratory flow measurement and the cough strength measurement with white paper test on the success of extubation in ICU patients.</t>
  </si>
  <si>
    <t>Intervention 1: The patient which is ready for extubation, is connected to the ventilator with supportive mode. Then he is asked to cough three times. In this case, the peek expiratory flow rate of these coughs is calculated by the Bellavista 1000 ventilator. Intervention 2: Control group: Based on the routine method, for the patient which is ready for extubation, a piece of white paper is kept at a distance of 1-2 cm from the endotracheal tube. The patient is then asked to cough three times.</t>
  </si>
  <si>
    <t>http://en.irct.ir/trial/30700</t>
  </si>
  <si>
    <t>Comparison between the cough peak expiratory flow measurement and the cough strength measurement with white paper test on the success of extubation</t>
  </si>
  <si>
    <t>IRCT20171224038028N1</t>
  </si>
  <si>
    <t>Randomization: Randomized, Blinding: Not blinded, Placebo: Not used, Assignment: Parallel, Purpose: Supportive, Randomization description: Random assignment using random sequence generated by SPSS software is implemented to select patients for intervention and control group.</t>
  </si>
  <si>
    <t>Respiratory failure, unspecified. &lt;br&gt;Respiratory failure, unspecified</t>
  </si>
  <si>
    <t>Mohsen Abedini</t>
  </si>
  <si>
    <t>School of nursing, Ibn-e-sina street, Mashhad</t>
  </si>
  <si>
    <t>Abedini.mohsen.s@gmail.com</t>
  </si>
  <si>
    <t>+98 919 442 0511</t>
  </si>
  <si>
    <t>Inclusion criteria: Be alert based on RASS scale (0 or 1)&lt;br&gt;Be admitted in ICU with diagnosis of internal disease.&lt;br&gt;Age between 18-60 years.&lt;br&gt;Spontaneous breathing more than 30 minutes.&lt;br&gt;Suctioning is required every two hours or more.&lt;br&gt;Mechanical ventilation longer than 24 hours.</t>
  </si>
  <si>
    <t>Exclusion criteria: Lack of co-operation or inability to cough&lt;br&gt;Exacerbation of the disease before extubation&lt;br&gt;Mental disorders and delirium&lt;br&gt;Tracheal stenosis&lt;br&gt;Having a tracheostomy&lt;br&gt;Aspiration within 24 hours before extubation&lt;br&gt;Hearing problems (deaf, despite the use of auxiliary equipment) and visual problems.&lt;br&gt;Start sedative drugs for patient.</t>
  </si>
  <si>
    <t>Extubation success. Timepoint: 24 and 48 hours after weaning. Method of measurement: Measuring blood oxygen saturation.</t>
  </si>
  <si>
    <t>Justification or reason for not sharing IPD is There is not a plan to make this available</t>
  </si>
  <si>
    <t>Randomised Trial Comparing CPAP Machines With Reusable vs Disposable Circuits</t>
  </si>
  <si>
    <t>https://clinicaltrials.gov/show/NCT03121612</t>
  </si>
  <si>
    <t>Comparison of CPAP Machines With Reusable vs Disposable Circuits</t>
  </si>
  <si>
    <t>NCT03121612</t>
  </si>
  <si>
    <t>Medical Technology Transfer and Services Hong Kong Ltd</t>
  </si>
  <si>
    <t>MTTS-01-2017</t>
  </si>
  <si>
    <t>G CM Pradeep, MD</t>
  </si>
  <si>
    <t>MS Ramaiah Medical College</t>
  </si>
  <si>
    <t>MS Ramaiah Medical College &amp; Hospitals;Wellcome Trust</t>
  </si>
  <si>
    <t>&lt;br&gt;        Inclusion Criteria:&lt;br&gt;&lt;br&gt;          1. Infants born at Ramaiah Medical College hospital ('inborn infants');&lt;br&gt;&lt;br&gt;          2. Infants born elsewhere, and admitted to Ramaiah Medical College hospital under 6 hours&lt;br&gt;             of age (outborn infants);&lt;br&gt;&lt;br&gt;          3. Infants with a gestational age at birth (weeks +days) in the range = 28+0 to = 36+6;&lt;br&gt;&lt;br&gt;          4. Infants thought to have RDS (clinically diagnosed after onset of respiratory distress&lt;br&gt;             &lt;6 hours of age, sometimes confirmed by X-ray showing homogenous bilateral opacity)&lt;br&gt;             who would routinely be provided CPAP therapy; and&lt;br&gt;&lt;br&gt;          5. Infants &lt;24 hours old at the time of fulfilling other inclusion criteria.&lt;br&gt;&lt;br&gt;        Exclusion Criteria:&lt;br&gt;&lt;br&gt;          1. Infants with a 1-minute Apgar score &lt;3 (as a marker of severe birth asphyxia);&lt;br&gt;&lt;br&gt;          2. Infants who received MV prior to randomisation;&lt;br&gt;&lt;br&gt;          3. Infants with suspected meconium aspiration syndrome will be excluded to avoid any&lt;br&gt;             imbalance in this condition across groups;&lt;br&gt;&lt;br&gt;          4. Infants clinically suspected to have another specified serious condition as their main&lt;br&gt;             disease process, diagnosed prior to randomisation, specifically: cardiac anomaly,&lt;br&gt;             other congenital malformation with respiratory sequelae, septicaemia, pulmonary&lt;br&gt;             haemorrhage, pneumothorax, meningitis, poor respiratory effort or recurrent apnoea, or&lt;br&gt;             brain haemorrhage (IVH Grades III or IV);&lt;br&gt;&lt;br&gt;          5. Infants who have an airway abnormality precluding the use of the standard CPAP&lt;br&gt;             interface proposed for this study (e.g., Pierre-Robin sequence, cleft lip or cleft&lt;br&gt;             palate) or who have a neuromuscular condition that interferes with respiration;&lt;br&gt;&lt;br&gt;          6. Any infant whose treating clinician believes should not be randomised due to some&lt;br&gt;             other condition, or for any other reason (reason to be documented).&lt;br&gt;</t>
  </si>
  <si>
    <t>FiO2</t>
  </si>
  <si>
    <t>SpO2;Respiratory Rate;Arterial pH;Partial Pressure of Arterial Oxygen (PaO2);Partial Pressure of Arterial Carbon Dioxide (PaCO2);Number of Participants Who Died or Needed Intubation and/or Mechanical Ventilation, as a Measure of CPAP Failure, Measured to Date and Time of Cessation of CPAP Treatment;Surfactant Provided When FiO2 &gt; 40% to Maintain SpO2 at 90-95% for = 30 Minutes, With Respiratory Distress Syndrome Confirmed by Chest X-Ray;CPAP Failure or Surfactant Provision;CPAP Duration;Serious Adverse Event;Sentinel Outcome #1;Sentinel Outcome #2;Sentinel Outcome #3;Sentinel Outcome #4;Sentinel Outcome #5;Sentinel Outcome #6;Sentinel Outcome #7;Sentinel Outcome #8</t>
  </si>
  <si>
    <t>https://clinicaltrials.gov/ct2/show/results/NCT03121612</t>
  </si>
  <si>
    <t>EUCTR2017-002156-84-PL</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</si>
  <si>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or other rapid molecular diagnostic assay. &lt;br&gt;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                ‚Ä¢ Enrollment and initiation of study drug treatment =96 hours after onset of influenza symptoms. &lt;br&gt;                ‚Ä¢ Being on invasive mechanical ventilation or having an SpO2 &lt;94% on room air during screening. Subjects with known pre-influenza SpO2 &lt;94% must have an SpO2 decline =3% from pre-influenza SpO2 during screening.&lt;br&gt;                ‚Ä¢ Having a screening/baseline National Early Warning Score (NEWS) of =4. &lt;br&gt;                &lt;br&gt;                Treatment Extension Criteria - Subjects will be given the option for treatment extension in case all of the following conditions are met:&lt;br&gt;                ‚Ä¢ The subject completed the 5-day treatment period.&lt;br&gt;                ‚Ä¢ The subject is still hospitalized.&lt;br&gt;                ‚Ä¢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                ‚Ä¢ The subject is expected to derive clinical benefit from extending the treatment period, in the opinion of the investigator. &lt;br&gt;                ‚Ä¢ The investigator agrees to extend treatment with the same SOC. If the SOC contained no influenza antiviral during the first treatment period, no influenza antiviral can be started in the treatment extension as part of the SOC.&lt;br&gt;                Are the trial subjects under 18? yes&lt;br&gt;                Number of subjects for this age range: 60&lt;br&gt;                F.1.2 Adults (18-64 years) yes&lt;br&gt;                F.1.2.1 Number of subjects for this age range 270&lt;br&gt;                F.1.3 Elderly (&gt;=65 years) yes&lt;br&gt;                F.1.3.1 Number of subjects for this age range 270&lt;br&gt;</t>
  </si>
  <si>
    <t>&lt;br&gt;                Timepoint(s) of evaluation of this end point: 1.-4., 6.-9. Day 33&lt;br&gt;                5. Day 14&lt;br&gt;                10.-15. Final analysis&lt;br&gt;                16. Day 5&lt;br&gt;                17.-19. Day19&lt;br&gt;            ;&lt;br&gt;                Secondary end point(s): 1. Safety and tolerability based on assessment of adverse events (AEs), clinical laboratory assessments, 12-lead electrocardiograms (ECGs), vital signs, and peripheral capillary oxygen saturation.&lt;br&gt;                2. Time from start of study drug to hospital discharge and total length of hospital stay.&lt;br&gt;                3. Time from ICU admission to ICU discharge and total time in ICU.&lt;br&gt;                4. Time from start to end of mechanical ventilation and total time on mechanical ventilation.&lt;br&gt;                5. The hospital recovery scale as assessed each separate day from Days 2 to 14 (excluding the primary time point).&lt;br&gt;                6. Time to return to daily activities.&lt;br&gt;                7. Incidence of complications associated with influenza after the start of study treatment.&lt;br&gt;                8. All-cause mortality.&lt;br&gt;                9. Incidence and duration of antibiotic treatment.&lt;br&gt;                10. The number (proportion) of subjects needing extended treatment.&lt;br&gt;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 the beginning or at the end of a dosing interval [Ctrough], Cmax, tmax, and AUC12h), as determined by population PK analysis.&lt;br&gt;                16. The acceptability of the pimodivir formulation in adolescents, as measured by a taste and swallowability questionnaire.&lt;br&gt;                17. Time to viral negativity by qRT-PCR and viral culture.&lt;br&gt;                18. Viral load over time by qRT-PCR and viral culture.&lt;br&gt;                19. The emergence of viral resistance against pimodivir detected by genotyping and/or phenotyping.&lt;br&gt;</t>
  </si>
  <si>
    <t>Effect of oral care intervention on type and load of oral microorganisms associated with aspiration pneumonia and ill health in people with and without dementia living in residential aged care</t>
  </si>
  <si>
    <t>Name: Effect of oral care intervention on type and load of oral bacteria in people with and without dementia living in residential care&lt;br&gt;This project evaluates changes in the type and load of bacteria in adults in residential aged care, before and after a 6-week period of daily oral care. One non-invasive oral swab will be taken from each of four places in the mouth: the tongue surface, hard palate, gum line, and cheek before and after the 6-week period of daily oral care. The oral swabs will be taken, face-to-face, from each individual resident by nurses, or care staff under their supervision, who know each resident well. Participating residents will be placed in one of two groups: (I) experimental (2-minutes of teeth cleaning after meals or daily cleaning of dentures), and (ii) control (usual/standard care). &lt;br&gt;Residents in the experimental group will be given an Oral B electric toothbrush that is set on low intensity and timed to brush for 2 minutes, indicating a change in quadrant (upper right teeth, lower right teeth, upper left teeth, lower left teeth) every 30 seconds. This electric toothbrush also can be used to clean dentures. If residents are apprehensive about using the electric toothbrush, they will be given a regular soft-bristled toothbrush and assisted to brush for 2 minutes using strategies such as brushing to a favourite recorded song. A fluoridated toothpaste will be used; the brand, mouth feel, and taste may differ to address residents' preferences. Teeth brushing will be done twice per day, following breakfast and the evening meal. Staff do not feel they can accommodate brushing after lunch. The use of the electric toothbrushes will be monitored through an App which is downloaded to an android telephone. Data will be downloaded following every 30 brushings (15 days) by a designated staff nurse. Care staff who are working with each resident will assist them as needed in the teeth brushing and/or denture cleaning. Denture cleaning will be done each night before sleep. Care staff will be asked to document, on a daily care sheet, if dentures also are cleaned before breakfast, following residents' request.&lt;br&gt;Residents in the control (usual care) group will be assisted by care staff to brush their teeth following breakfast and dinner, and/or clean their dentures each day. The duration of the teeth brushing will not be timed but observations suggest that it will be notably less than 2 minutes/time. The care staff will indicate on a daily care sheet what type of oral care was provided each day and when dentures were cleaned.&lt;br&gt;The mode of delivery for residents in both the experimental and control groups will be face-to-face and for a period of 6 weeks. The oral care will take place in each resident's room.&lt;br&gt;</t>
  </si>
  <si>
    <t>http://www.anzctr.org.au/ACTRN12617001646336.aspx</t>
  </si>
  <si>
    <t>Oral care intervention in people with and without dementia living in residential aged care</t>
  </si>
  <si>
    <t>ACTRN12617001646336</t>
  </si>
  <si>
    <t>Aspiration pneumonia;Dementia;Oral health</t>
  </si>
  <si>
    <t>+61 0362266953</t>
  </si>
  <si>
    <t>Tasmanian Community Fund (TCF)</t>
  </si>
  <si>
    <t>Inclusion criteria: All adults who live in the Fred French or Peace Haven residential aged care communities</t>
  </si>
  <si>
    <t>Exclusion criteria: 1. Inability to remain alert or to follow simple, 1-step directions&lt;br&gt;2. Head-of-bed is restricted to &lt; 30 degrees&lt;br&gt;3. Unable to open mouth</t>
  </si>
  <si>
    <t>Change in type of oral microorganisms, as documented through real-time polymerase chain reaction (qPCR) assays using 7 primers for major oral pathogens.;Change in load of oral microorganisms, as documented through real-time polymerase chain reaction (qPCR) assays using a universal primer for oral pathogens.;Proportion of participants with an improvement in oral health, as measured by repeat screening with the Oral health Assessment Tool.</t>
  </si>
  <si>
    <t>Change in instances of unplanned hospital transfers or admissions to hospital related to clinical signs of aspiration pneumonia, as documented from residents' medical charts by each Facility Manager</t>
  </si>
  <si>
    <t>Clinical Evaluation of the Efficacy of Hyaluronan Formulation for Dry Mouth in Sleep Apnea Patients.</t>
  </si>
  <si>
    <t>Device: Test Oral Spray;Device: Placebo Oral Spray</t>
  </si>
  <si>
    <t>https://clinicaltrials.gov/show/NCT03295019</t>
  </si>
  <si>
    <t>Hyaluronan Formulation for Dry Mouth in Sleep Apnea Patients</t>
  </si>
  <si>
    <t>NCT03295019</t>
  </si>
  <si>
    <t>You First Services</t>
  </si>
  <si>
    <t>Dry Mouth;Xerostomia;OSA;Sleep Apnea</t>
  </si>
  <si>
    <t>August 4, 2017</t>
  </si>
  <si>
    <t>LUA-102-16</t>
  </si>
  <si>
    <t>Archana Mishra, MD</t>
  </si>
  <si>
    <t>Archana.Mishra@va.gov</t>
  </si>
  <si>
    <t>716-834-9200</t>
  </si>
  <si>
    <t>&lt;br&gt;        Inclusion Criteria:&lt;br&gt;&lt;br&gt;          1. Patient should be above 18 years of age.&lt;br&gt;&lt;br&gt;          2. Patients who have been initiated on CPAP therapy after an initial diagnosis of OSAS&lt;br&gt;             and have developed dry mouth or have worsening of pre-existing dry mouth condition, as&lt;br&gt;             an effect of CPAP therapy.&lt;br&gt;&lt;br&gt;          3. Ability to attend visits at the research site&lt;br&gt;&lt;br&gt;          4. Patient should be able to read and/or understand and sign the consent form and be&lt;br&gt;             willing to participate in the research study&lt;br&gt;&lt;br&gt;          5. Have a negative history of radiation therapy to head and neck&lt;br&gt;&lt;br&gt;          6. Agree to abstain from the use of any products for xerostomia other than those provided&lt;br&gt;             in the study.&lt;br&gt;&lt;br&gt;          7. Agree to comply with the conditions and schedule of the study.&lt;br&gt;&lt;br&gt;        Exclusion Criteria:&lt;br&gt;&lt;br&gt;          1. Subjects with open mouth sores at study entry.&lt;br&gt;&lt;br&gt;          2. Any pathology that, based on the judgement of the researcher, could negatively affect&lt;br&gt;             the oral mucosa and subsequent treatment for xerostomia (immune disorders, etc.)&lt;br&gt;&lt;br&gt;          3. Subjects who are nursing, becoming pregnant or plan to become pregnant during the&lt;br&gt;             study period&lt;br&gt;&lt;br&gt;          4. Subjects currently on medication or treatment for dry mouth/xerostomia&lt;br&gt;&lt;br&gt;          5. Subjects &lt; 18 years of age&lt;br&gt;&lt;br&gt;          6. Hypersensitivity to any of the following ingredients- HA ,xylitol and Sodium Benzoate.&lt;br&gt;&lt;br&gt;          7. Subjects with soft or hard tissue tumor of the oral cavity.&lt;br&gt;&lt;br&gt;          8. Presence of severe gingivitis&lt;br&gt;&lt;br&gt;          9. Chronic disease with concomitant oral manifestations other than xerostomia&lt;br&gt;&lt;br&gt;         10. Subjects with conditions the investigator may feel will interfere with the condition&lt;br&gt;             under study.&lt;br&gt;</t>
  </si>
  <si>
    <t>Relief from dry mouth survey using questionnaires.</t>
  </si>
  <si>
    <t>Clinical application of critical care ultrasound-guided visible fluid resuscitation in septic shock</t>
  </si>
  <si>
    <t>UGDT group:Patients were performed cardiopulmonary and renal ultrasonography to guide fluid resuscitation and the use of inotropic drugs in 0h, 6h, 12h and 24h after enrollment;GDT group: fluid resuscitation will be guided by routine index such as CVP, MAP, ScvO2;</t>
  </si>
  <si>
    <t>http://www.chictr.org.cn/showproj.aspx?proj=33899</t>
  </si>
  <si>
    <t>ChiCTR1800020154</t>
  </si>
  <si>
    <t>UGDT group:150;GDT group:150;</t>
  </si>
  <si>
    <t>Department of Critical Care Medicine, Affiliated Hospital of Zunyi Medical University</t>
  </si>
  <si>
    <t>Chen Ni</t>
  </si>
  <si>
    <t>149 Dalian Road, Huichuan District, Zunyi, Guizhou, China</t>
  </si>
  <si>
    <t>313658543@qq.com</t>
  </si>
  <si>
    <t>+86 13985683560</t>
  </si>
  <si>
    <t>Youth Science and Technology Talents Cultivated Project of Guizhou Education Department</t>
  </si>
  <si>
    <t>Inclusion criteria: (1) Infection or suspected infection;&lt;br&gt;(2) Sepsis and the need for vasopressor therapy to maintain average arterial pressure(MAP) = 65 mmmHg and lactate concentration to &gt; 2mmol/L after adequate fluid resuscitation;&lt;br&gt;(3) Aged 18 to 80 years old;&lt;br&gt;(4) Length of stay in ICU = 24 hours;&lt;br&gt;(5) Initial diagnosis of septic shock;&lt;br&gt;(6) Informed consent to participate in the study.</t>
  </si>
  <si>
    <t>Exclusion criteria: (1) The patients or his family members don't agree to participate in the study or sign informed documents; (2) Patients with acute coronary syndrome, fluid overload, heart failure and history of COPD; (3) Patients with septic shock re-enter ICU due to the same cause; (4) Length of stay in ICU for less than 24 hours; (5) Pregnant status.</t>
  </si>
  <si>
    <t>clearance rate of lactate;</t>
  </si>
  <si>
    <t>Aug 22 2018 12:00AM</t>
  </si>
  <si>
    <t>Chunli Kang</t>
  </si>
  <si>
    <t>Remifentanil versus Fentanyl  for pain control during elective endotracheal intubation for surfactant administration in preterm neonates</t>
  </si>
  <si>
    <t>Intervention 1: Neonates in group1, one minute before intubation                                 recieve  2 microgram per kilogram slow intravenous Fentanyl (manufactured by Abureyhan company)infusion in 2 minutes. Intervention 2: Neonates in group 2, one minute before intubation recieve 1 microgram per kilogram slow intravenous Remifentanil (manufactured by Mylan company) infusion in 2 minutes.;Treatment - Drugs;Treatment - Drugs;Neonates in group1, one minute before intubation                                 recieve  2 microgram per kilogram slow intravenous Fentanyl (manufactured by Abureyhan company)infusion in 2 minutes.;Neonates in group 2, one minute before intubation recieve 1 microgram per kilogram slow intravenous Remifentanil (manufactured by Mylan company) infusion in 2 minutes.</t>
  </si>
  <si>
    <t>http://en.irct.ir/trial/4340</t>
  </si>
  <si>
    <t>Remifentanil versus Fentanyl  for pain control during elective endotracheal intubation  in preterm neonates</t>
  </si>
  <si>
    <t>IRCT201310164113N7</t>
  </si>
  <si>
    <t>Vice Chancellor for Research of Tabriz University of of Medical Sciences</t>
  </si>
  <si>
    <t>Mohammadbagher Hosseini MD</t>
  </si>
  <si>
    <t>Neonatal Unit, Building 2, Alzahra Teaching Hospital, Artesh Ave</t>
  </si>
  <si>
    <t>Hosseini.neo@gmail.com; hossainm@tbzmed.ac.ir</t>
  </si>
  <si>
    <t>Mohammad Bagher Hosseini MD</t>
  </si>
  <si>
    <t>Neonatal Unit, Building 2, Alzahra Teaching Hospital</t>
  </si>
  <si>
    <t>hosseini.neo@gmail.com; hossainm@tbzmed.ac.ir</t>
  </si>
  <si>
    <t>Inclusion criteria: Inclusion criteria:Preterm newborns with gestational age between 28  to 34 weeks and 6 days from last menstrual period of mother  who was born in  Alzahra teaching  hospital of Tabriz; clinical criteria of respiratory distress (consists of:  tachypnea, grunting, inter coastal retraction  and increased oxygen requirement) and radio graphic findings of Respiratory Distress Syndrome; need for surfactant treatment  by INSURE (Intubate, Surfactant, Extubate) procedure.&lt;br&gt;Exclusion criteria: other causes of respiratory distress in newborns; second or third degree AV heart block; use of fentanyl  during 4  hours from delivery; severe asphyxia (APGAR score under 5 at 5th minutes after delivery ); impaired consciousness level; major congenital anomalies; difficult intubation due to facial anomalies; more than three attempts for intubation.</t>
  </si>
  <si>
    <t>Pain Score. Timepoint: During endotracheal intubation. Method of measurement: PIPP-R pain assessment tool (Premature Infant Pain Profile-Revised).</t>
  </si>
  <si>
    <t>Intraventricular hemorrage grade 2 and more. Timepoint: Day 3. Method of measurement: Ultrasonography with portable Sonoraphy device.;Need for use of Naloxan. Timepoint: After endotracheal intubation. Method of measurement: Observation and recording.;Chest rigidity. Timepoint: During and after endotracheal  Intubation. Method of measurement: Observation and recording.;Sever hypoxia ( O2 saturaion&lt;70%). Timepoint: During and after endotracheal intubation. Method of measurement: Manitoring by automatic monitor.;Apnea ( stoping of respiration more than 20 seconds ). Timepoint: During intubation prosedures. Method of measurement: Observation and recording.;Number attempts for a successful intubation. Timepoint: During endotracheal intubaion. Method of measurement: Observation.;Chang in heart rate, pulesxymetery amd blood pressure. Timepoint: Before, during and after endotracheal intubation. Method of measurement: Manitoring by automatic monitor and record of blood pressure by appropriate cuff.;Time need for succesfull intubation. Timepoint: From starting  time of intubation prosedures. Method of measurement: Seconds.</t>
  </si>
  <si>
    <t>??Ethics in Research Commitee of Tabriz medical university</t>
  </si>
  <si>
    <t>The effect of precision cardiac anesthesia and postoperative management on pneumonia after cardiovascular surgery in adults</t>
  </si>
  <si>
    <t>control group:conventional cardiac anesthesia;experimental group:precision cardiac anesthesia;</t>
  </si>
  <si>
    <t>http://www.chictr.org.cn/showproj.aspx?proj=42477</t>
  </si>
  <si>
    <t>ChiCTR1900025747</t>
  </si>
  <si>
    <t>control group:143;experimental group:143;</t>
  </si>
  <si>
    <t>Fuwai Hospital, Chinese Academy of Medical Sciences and Peking Union Medical College</t>
  </si>
  <si>
    <t>Postoperative pneumonia</t>
  </si>
  <si>
    <t>Yuefu Wang</t>
  </si>
  <si>
    <t>167 Beilishi Road, Xicheng District, Beijing, China</t>
  </si>
  <si>
    <t>wangyuefu@hotmail.com</t>
  </si>
  <si>
    <t>+86 13811491035</t>
  </si>
  <si>
    <t>Yuchen Gao</t>
  </si>
  <si>
    <t>167 Beiishi Road, Xicheng District, Beijing, China</t>
  </si>
  <si>
    <t>CMU_LG@163.com</t>
  </si>
  <si>
    <t>+86 18811581300</t>
  </si>
  <si>
    <t>Hospital Funds</t>
  </si>
  <si>
    <t>Inclusion criteria: 1)Aged &gt;= 18 years;&lt;br&gt;2)Patients undergoing elective cardiovascular surgery.</t>
  </si>
  <si>
    <t>Exclusion criteria: 1) Previous history of drug and alcohol abuse,allergy to general anesthetics;&lt;br&gt;2) Severe hepatic insufficiency (Child-Pugh grades C),Severe renal insufficiency (requirement of renal replacement therapy);&lt;br&gt;3) Preoperative mechanical ventilation support or diagnosed with pneumonia before surgery;&lt;br&gt;4) Local or systemic Infection (within one month before surgery);&lt;br&gt;5) Patients with infective endocarditis;&lt;br&gt;6) Drug history of antibiotics and glucocorticoids (within one month before surgery);&lt;br&gt;7) Any other conditions that are considered unsuitable for study participation.</t>
  </si>
  <si>
    <t>incidence of postoperative pneumonia;</t>
  </si>
  <si>
    <t>duration of mechanical ventilation;ICU Length of stay;postoperative hospital length of stay;hospital costs;thirty day mortality;</t>
  </si>
  <si>
    <t>Sep 24 2019 12:00AM</t>
  </si>
  <si>
    <t>Zhijing Zhao</t>
  </si>
  <si>
    <t>+86 010 88396281</t>
  </si>
  <si>
    <t>Improving CarE for Community Acquired Pneumonia (ICE-CAP)</t>
  </si>
  <si>
    <t>Behavioral: Decision Support</t>
  </si>
  <si>
    <t>https://clinicaltrials.gov/show/NCT03760419</t>
  </si>
  <si>
    <t>Improving CarE for Community Acquired Pneumonia</t>
  </si>
  <si>
    <t>NCT03760419</t>
  </si>
  <si>
    <t>Allocation: Randomized. Intervention model: Crossover Assignment. Primary purpose: Health Services Research. Masking: Double (Participant, Care Provider).</t>
  </si>
  <si>
    <t>R01AI125642;R01AI125642</t>
  </si>
  <si>
    <t>Derek J Williams, MD, MPH</t>
  </si>
  <si>
    <t>National Institute of Allergy and Infectious Diseases (NIAID);University of Utah;Intermountain Health Care, Inc.</t>
  </si>
  <si>
    <t>&lt;br&gt;        Inclusion Criteria:&lt;br&gt;&lt;br&gt;          -  Six months to &lt;18 years of age&lt;br&gt;&lt;br&gt;          -  Radiographic evidence of pneumonia in ED (via natural language processing)&lt;br&gt;&lt;br&gt;          -  Provider-confirmed diagnosis of pneumonia (via Clinical Decision Support (CDS))&lt;br&gt;&lt;br&gt;        Exclusion Criteria:&lt;br&gt;&lt;br&gt;          -  Children with tracheostomy, cystic fibrosis, immunosuppression&lt;br&gt;&lt;br&gt;          -  Inter-hospital transfers&lt;br&gt;&lt;br&gt;          -  Hospitalization within preceding 7 days&lt;br&gt;&lt;br&gt;          -  Previously enrolled within preceding 28 days&lt;br&gt;&lt;br&gt;          -  Provider preference for any reason&lt;br&gt;</t>
  </si>
  <si>
    <t>Guideline-Concordant Antibiotic Therapy (Aim 1);Appropriate Site of Care Disposition (Aim 2)</t>
  </si>
  <si>
    <t>Concordant Antibiotic Use (Aim 1);Emergency Department Revisits and Hospitalizations (Aim 1);Overall Site of Care Disposition (Aim 2);Emergency Department Revisits and Hospitalizations (Aim 2)</t>
  </si>
  <si>
    <t>Effect of CPAP in the Worsening of Renal Function in Early Stages of Chronic Kidney Disease (CKD)</t>
  </si>
  <si>
    <t>Device: CPAP;Other: conservative treatment;Device: CPAP;Other: conservative treatment;Device: CPAP;Other: conservative treatment</t>
  </si>
  <si>
    <t>https://clinicaltrials.gov/show/NCT03319888</t>
  </si>
  <si>
    <t>NCT03319888</t>
  </si>
  <si>
    <t>Spain;Spain;Spain;Spain;Spain;Spain</t>
  </si>
  <si>
    <t>Chronic Kidney Insufficiency;Sleep Apnea;Chronic Kidney Insufficiency;Sleep Apnea;Chronic Kidney Insufficiency;Sleep Apnea</t>
  </si>
  <si>
    <t>PI15/00137</t>
  </si>
  <si>
    <t>Jaime Corral, MD;Jaime Corral, MD;Jaime Corral, MD;Jaime Corral, MD;Jaime Corral, MD;Jaime Corral, MD;Jaime Corral, MD;Jaime Corral, MD;Jaime Corral, MD;Jaime Corral, MD;Jaime Corral, MD;Jaime Corral, MD</t>
  </si>
  <si>
    <t>jcorral@separ.es;jcorral@separ.es;jcorral@separ.es;jcorral@separ.es;jcorral@separ.es;jcorral@separ.es;jcorral@separ.es;jcorral@separ.es;jcorral@separ.es;jcorral@separ.es;jcorral@separ.es;jcorral@separ.es</t>
  </si>
  <si>
    <t>+34-927256204;927256204;+34-927256204;927256204;+34-927256204;927256204;+34-927256204;927256204;+34-927256204;927256204;+34-927256204;927256204</t>
  </si>
  <si>
    <t>&lt;br&gt;        Inclusion Criteria:&lt;br&gt;&lt;br&gt;          -  Patients referred to the outpatient nephrology department with a diagnosis of chronic&lt;br&gt;             kidney disease stages G1-3 KDIGO&lt;br&gt;&lt;br&gt;          -  Older than18 years&lt;br&gt;&lt;br&gt;          -  Habitual snoring or observed apneas&lt;br&gt;&lt;br&gt;          -  Scale sleep sleepiness (Epworth Test) with 11 points or lower.&lt;br&gt;&lt;br&gt;        Exclusion Criteria:&lt;br&gt;&lt;br&gt;          -  Very debilitating chronic or neoplastic disease&lt;br&gt;&lt;br&gt;          -  Respiratory failure (PaO 2 &lt;55 mm Hg).&lt;br&gt;&lt;br&gt;          -  Other symptoms of suspected sleep disorder different from OSAS.&lt;br&gt;&lt;br&gt;          -  Patients unable to perform self-administered questionnaires.&lt;br&gt;&lt;br&gt;          -  Patients with&gt; 50% of central apnea or Cheyne-Stokes.&lt;br&gt;&lt;br&gt;          -  Patients who do not sign the informed consent.&lt;br&gt;      ;&lt;br&gt;        Inclusion Criteria:&lt;br&gt;&lt;br&gt;          -  Patients referred to the outpatient nephrology department with a diagnosis of chronic&lt;br&gt;             kidney disease stages G1-3 KDIGO&lt;br&gt;&lt;br&gt;          -  Older than18 years&lt;br&gt;&lt;br&gt;          -  Habitual snoring or observed apneas&lt;br&gt;&lt;br&gt;          -  Scale sleep sleepiness (Epworth Test) with 11 points or lower.&lt;br&gt;&lt;br&gt;        Exclusion Criteria:&lt;br&gt;&lt;br&gt;          -  Very debilitating chronic or neoplastic disease&lt;br&gt;&lt;br&gt;          -  Respiratory failure (PaO 2 &lt;55 mm Hg).&lt;br&gt;&lt;br&gt;          -  Other symptoms of suspected sleep disorder different from OSAS.&lt;br&gt;&lt;br&gt;          -  Patients unable to perform self-administered questionnaires.&lt;br&gt;&lt;br&gt;          -  Patients with&gt; 50% of central apnea or Cheyne-Stokes.&lt;br&gt;&lt;br&gt;          -  Patients who do not sign the informed consent.&lt;br&gt;      ;&lt;br&gt;        Inclusion Criteria:&lt;br&gt;&lt;br&gt;          -  Patients referred to the outpatient nephrology department with a diagnosis of chronic&lt;br&gt;             kidney disease stages G1-3 KDIGO&lt;br&gt;&lt;br&gt;          -  Older than18 years&lt;br&gt;&lt;br&gt;          -  Habitual snoring or observed apneas&lt;br&gt;&lt;br&gt;          -  Scale sleep sleepiness (Epworth Test) with 11 points or lower.&lt;br&gt;&lt;br&gt;        Exclusion Criteria:&lt;br&gt;&lt;br&gt;          -  Very debilitating chronic or neoplastic disease&lt;br&gt;&lt;br&gt;          -  Respiratory failure (PaO 2 &lt;55 mm Hg).&lt;br&gt;&lt;br&gt;          -  Other symptoms of suspected sleep disorder different from OSAS.&lt;br&gt;&lt;br&gt;          -  Patients unable to perform self-administered questionnaires.&lt;br&gt;&lt;br&gt;          -  Patients with&gt; 50% of central apnea or Cheyne-Stokes.&lt;br&gt;&lt;br&gt;          -  Patients who do not sign the informed consent.&lt;br&gt;</t>
  </si>
  <si>
    <t>To test whether treatment with CPAP in patients with moderate to severe OSAS and CKD in stages KDIGO G1-3, reduces the progression of renal disease (30% drop in GF) after 2 years of followed up.;To test whether treatment with CPAP in patients with moderate to severe OSAS and CKD in stages KDIGO G1-3, reduces the progression of renal disease (30% drop in GF) after 2 years of followed up.;To test whether treatment with CPAP in patients with moderate to severe OSAS and CKD in stages KDIGO G1-3, reduces the progression of renal disease (30% drop in GF) after 2 years of followed up.</t>
  </si>
  <si>
    <t>To estimate the prevalence of OSAS in patients with CKD stages G1-3 KDIGO;To test whether treatment with CPAP reduces the albumin / creatinine ratio in urine.;To evaluate whether treatment with CPAP reduces serum Cystatin C;To evaluate whether treatment with CPAP reduces inflammation-endothelial disfunction markers;Evaluate whether treatment with CPAP reduces the progression of CKD to a different stage;to test wheather CPAP reduces the percentage of patients achieving replacement therapy;Evaluate wheather treatment with CPAP reduces the incidence of cardiovascular events;Evaluate wheather treatment with CPAP reduces the mortality;Evaluation of the cost-effectiveness of treatment groups with and without CPAP;Compare the evolution of inflammation-endothelial disfunction markers in NO-OSAS group versus OSAS group;Compare the worsening of the glomerular filtration in NO OSAS group versus OSAS group;Compare the percentage of patients achieving renal replacement therapy in NO OSAS group versus OSAS group</t>
  </si>
  <si>
    <t>Impact on Anti-infectious Treatments of the Early Molecular Detection Technique Coupled With Urinary Test of Infectious Agents Responsible of Community-acquired Pneumonia of Children at Pediatric Emergencies</t>
  </si>
  <si>
    <t>Other: OptiPAC;Other: Usual care</t>
  </si>
  <si>
    <t>https://clinicaltrials.gov/show/NCT02668237</t>
  </si>
  <si>
    <t>Early Molecular Detection Technique Coupled With Urinary Test of Infectious Agents Responsible of Children CAP</t>
  </si>
  <si>
    <t>NCT02668237</t>
  </si>
  <si>
    <t>June 9, 2016</t>
  </si>
  <si>
    <t>16-367;916352;2016-A00483-48;1508188</t>
  </si>
  <si>
    <t>CANTAIS Aymeric, MD</t>
  </si>
  <si>
    <t>CHU SAINT ETIENNE</t>
  </si>
  <si>
    <t>&lt;br&gt;        Inclusion Criteria:&lt;br&gt;&lt;br&gt;          -  In emergency for a Community-Acquired Pneumonia (according to the international rules&lt;br&gt;             based on an hyperthermia &gt; 38,5¬∞C associated to a radiological opacity)&lt;br&gt;&lt;br&gt;          -  Informed Consent&lt;br&gt;&lt;br&gt;          -  Possibility to take samples&lt;br&gt;&lt;br&gt;        Exclusion Criteria:&lt;br&gt;&lt;br&gt;          -  Nosocomial pneumonia&lt;br&gt;&lt;br&gt;          -  Pleuropneumopathy&lt;br&gt;&lt;br&gt;          -  Pneumonia occurring in immunosuppressed and transplanted&lt;br&gt;&lt;br&gt;          -  Patient with proven allergy to antibiotics&lt;br&gt;&lt;br&gt;          -  Inability to perform certain microbiological samples&lt;br&gt;</t>
  </si>
  <si>
    <t>Appropriate prescription of an anti-infection treatment.</t>
  </si>
  <si>
    <t>The effect of aromatherapy on CPAP adherence in obstructive sleep apnea. - The effect of aromatherapy for sleep.</t>
  </si>
  <si>
    <t>CPAP with aromatherapy</t>
  </si>
  <si>
    <t>https://upload.umin.ac.jp/cgi-open-bin/ctr_e/ctr_view.cgi?recptno=R000040563</t>
  </si>
  <si>
    <t>The effect of aromatherapy on CPAP adherence in obstructive sleep apnea.</t>
  </si>
  <si>
    <t>JPRN-UMIN000035600</t>
  </si>
  <si>
    <t>Juntendo University School of Medicine, Juntendo University Hospital</t>
  </si>
  <si>
    <t>Ayako Inoshita</t>
  </si>
  <si>
    <t>Juntendo University School of Medicine, Juntendo University Hospital Otorhinolaryngology, Head  and Neck Surgery</t>
  </si>
  <si>
    <t>Juntendo University Hospital Sleep and Sleep-Disordered Breathing Center</t>
  </si>
  <si>
    <t>Exclusion criteria: Olfactory disfunction.&lt;br&gt;Patients who do not like to smell odors.</t>
  </si>
  <si>
    <t>Dec 27 2019 12:00AM</t>
  </si>
  <si>
    <t>EUCTR2015-004276-29-SE</t>
  </si>
  <si>
    <t>Daily Mouth Care to Prevent Pneumonia in Nursing Homes: A Systems-Level Approach</t>
  </si>
  <si>
    <t>Behavioral: Daily Mouth Care</t>
  </si>
  <si>
    <t>https://clinicaltrials.gov/show/NCT03817450</t>
  </si>
  <si>
    <t>Daily Mouth Care to Prevent Pneumonia in Nursing Homes</t>
  </si>
  <si>
    <t>NCT03817450</t>
  </si>
  <si>
    <t>Aging;Nursing Home;Pneumonia</t>
  </si>
  <si>
    <t>4R01HS022298-03;13-2072</t>
  </si>
  <si>
    <t>Sheryl Zimmerman, PhD</t>
  </si>
  <si>
    <t>&lt;br&gt;        Inclusion Criteria:&lt;br&gt;&lt;br&gt;          -  Residents who are at least 21 years of age and who reside in a participating nursing&lt;br&gt;             home&lt;br&gt;&lt;br&gt;          -  Residents who have natural teeth and/or dentures and do not require prophylactic&lt;br&gt;             antibiotics prior to a dental examination&lt;br&gt;&lt;br&gt;          -  Staff members who are at least 21 years of age and who work in a participating nursing&lt;br&gt;             home and speak English&lt;br&gt;&lt;br&gt;        Exclusion Criteria:&lt;br&gt;&lt;br&gt;          -  Residents with no natural teeth or dentures&lt;br&gt;&lt;br&gt;          -  Residents who require prophylactic antibiotics prior to a dental examination&lt;br&gt;&lt;br&gt;          -  Non-English speaking staff members&lt;br&gt;&lt;br&gt;          -  Staff members who do not provide direct care to residents&lt;br&gt;</t>
  </si>
  <si>
    <t>Incidence of pneumonia over time</t>
  </si>
  <si>
    <t>Incidence of hospitalizations over time;Mortality;Staff self-efficacy to provide mouth care;Frequency of mouth care;Number of times mouth care products were used</t>
  </si>
  <si>
    <t>Measuring the impact of improved diagnostics on antimicrobial stewardship in respiratory tract infection (MIDAS Study)</t>
  </si>
  <si>
    <t>&lt;br&gt;                Study arm (intervention arm) ‚Äì patient sputum sample will be tested by rapid pneumonia assay (MICAP) and then have treatment guided in response to results.  The treatment guidance is as per standard treatment based on NHS Lothian guidelines (available at https://www.ljf.scot.nhs.uk/LothianJointFormularies/Adult/5.0/(b)/Pages/default.aspx)&lt;br&gt;&lt;br&gt;                The control arm ‚Äì receive standard microbiology investigations and treatment in accordance with NHS Lothian guidance.&lt;br&gt;</t>
  </si>
  <si>
    <t>http://isrctn.com/ISRCTN35745418</t>
  </si>
  <si>
    <t>Can better tests improve the right use of antibiotics in respiratory infections?</t>
  </si>
  <si>
    <t>ISRCTN35745418</t>
  </si>
  <si>
    <t>Single centre randomised controlled trial (Diagnostic)</t>
  </si>
  <si>
    <t>Pneumonia, Lower respiratory tract infection &lt;br&gt;Respiratory &lt;br&gt;Pneumonia, Lower respiratory tract infection</t>
  </si>
  <si>
    <t>Nil known;Nil known;246355</t>
  </si>
  <si>
    <t>Templeton</t>
  </si>
  <si>
    <t>Deparmtment of Medical Microbiology                    Royal Infirmary</t>
  </si>
  <si>
    <t>kate.templeton@ed.ac.uk</t>
  </si>
  <si>
    <t>0131 242 6015</t>
  </si>
  <si>
    <t>Chief Scientist Office</t>
  </si>
  <si>
    <t>Inclusion criteria: &lt;br&gt;                1. Aged 18 and over&lt;br&gt;                2. Hospitalised&lt;br&gt;                3. Lower respiratory tract specimen taken for routine microbiology within 48 hours of admission and - 3 or more of following signs or symptoms of respiratory tract infection:&lt;br&gt;                -new or worsening cough&lt;br&gt;                -new or worsening expectoration of sputum&lt;br&gt;                -haemoptysis&lt;br&gt;                -new or worsening dyspnea&lt;br&gt;                -pleuritic chest pain&lt;br&gt;                -fever&lt;br&gt;                -headache&lt;br&gt;                -abnormalities on chest auscultation or percussion&lt;br&gt;</t>
  </si>
  <si>
    <t>Exclusion criteria: &lt;br&gt;                1. Hospitalisation for more than 48 hours&lt;br&gt;                2. No capacity to consent&lt;br&gt;                3. Active malignancy&lt;br&gt;                4. Immunodeficiency - defined as being on long term (?28 days) oral prednisolone 10mg or more per day or other long term disease modifying drug&lt;br&gt;                5. Solid organ transplant&lt;br&gt;                6. All forms of pulmonary fibrosis including usual interstitial pneumonia, asbestosis, non-specific interstitial pneumonia, hypersensitivity pneumonitis, active sarcoidosis&lt;br&gt;                7. Palliative treatment only&lt;br&gt;                8. Mechanical ventilation&lt;br&gt;                9. End of life care&lt;br&gt;                10. Previously randomised into this trial&lt;br&gt;                11. Participation in another CTIMP or CIMD interventional study&lt;br&gt;</t>
  </si>
  <si>
    <t>To explore whether participants admitted with LRTI can safely receive personalised antibiotic therapy within 12 hours of consent for this test on existing sputum sample assessed by review of patient notes.</t>
  </si>
  <si>
    <t>&lt;br&gt;                1. CAP resolution at days 7 and 30 (Y/N)&lt;br&gt;                2. Major adverse events (Y/N) and number. Major adverse events = complicated parapneumonic effusion, empyema, lung abscess, vascular event (acute coronary syndrome or cerebrovascular accident) or antibiotic-associated C. difficile, need for inotropic support, non-invasive or invasive ventilation or another major adverse event reported by the clinician and confirmed by the adjudication committee&lt;br&gt;                3. Readmissions to hospital within 30 days due to LRTI&lt;br&gt;                4. Death (at 30 days and time to death)&lt;br&gt;                5. Narrowing spectrum of antibiotics assessed by drug chart for antibiotics given daily from date of consent&lt;br&gt;                6. Macrolide DDD assessed by drug chart for antibiotics given daily from date of consent&lt;br&gt;                7. Alteration or addition of antibiotic therapy assessed by drug chart for antibiotics given daily from date of consent&lt;br&gt;                8. Length of hospital stay assessed by date of admission to date of discharge. Recovered for hospital records&lt;br&gt;                9. Antibiotic side effects measured from date of consent assessed by notes of side effects attributed to antibiotics in clinical notes&lt;br&gt;                10. Antibiotic costs assessed by costs from Pharmacy unit of current drug costs for the course given&lt;br&gt;                11. Patient symptoms assessed using a pneumonia specific questionnaire&lt;br&gt;                12. Antibiotic resistance in bacteria isolated assessed by MICs of bacteria isolated, resistance markers via molecular methods for bacteria detected by PCR&lt;br&gt;                13. Assess the optimum specimen(s) for assessment of LRTI for bacteria, atypical bacteria and Viruses assessed by comparison of PCR results with sputum to throat swab where they exist&lt;br&gt;                14. Cost per Quality-Adjusted Life Year at 30 days&lt;br&gt;                15. Cost per DDD of antibiotics at 30 days&lt;br&gt;</t>
  </si>
  <si>
    <t>Summaries of results will also be made available to Investigators for dissemination within their clinics (where appropriate and according to their discretion). The data will be disseminated at local, national level via publication in peer review journals and at international meetings in Respiratory Medicine, Internal Medicine and Infectious Diseases. Results and links to study outputs will be available on the Laboratory medicine website http://www.edinburghlabmed.co.uk/ClinicalResearch/Pages/default.aspx  IPD sharing statement: The datasets generated during and/or analysed during the current study will be stored in a publically available repository (http://www.edinburghlabmed.co.uk/ClinicalResearch/Pages/default.aspx).</t>
  </si>
  <si>
    <t>Approved 24/08/2018 South East Scotland REC 1 (NHS Lothian, Waverley Gate, 2 - 4 Waterloo Place, Edinburgh, EH1 3EG; 0131 465 5473; Sandra.Wyllie@nhslothian.scot.nhs.uk), ref: 18/SS/0093, IRAS ID 246355</t>
  </si>
  <si>
    <t>Prevalence of Obstructive Sleep Apnea Syndrome in Patients With a History of Sudden Sensorineural Hearing Loss</t>
  </si>
  <si>
    <t>Diagnostic Test: ventilatory polygraphy</t>
  </si>
  <si>
    <t>https://clinicaltrials.gov/show/NCT03747874</t>
  </si>
  <si>
    <t>OSA and Sudden Sensorineural Hearing Loss</t>
  </si>
  <si>
    <t>NCT03747874</t>
  </si>
  <si>
    <t>Obstructive Sleep Apnea;Sudden Hearing Loss</t>
  </si>
  <si>
    <t>November 19, 2018</t>
  </si>
  <si>
    <t>SAS-SB</t>
  </si>
  <si>
    <t>&lt;br&gt;        Inclusion Criteria:&lt;br&gt;&lt;br&gt;          -  past medical history of sudden hearing loss between 2010 and 2017&lt;br&gt;&lt;br&gt;          -  no contraindication to a non supervised sleeping monitoring&lt;br&gt;&lt;br&gt;        Exclusion Criteria:&lt;br&gt;&lt;br&gt;          -  past medical history of fluctuant hearing loss or pre-existant significative hearing&lt;br&gt;             loss&lt;br&gt;</t>
  </si>
  <si>
    <t>Study of the prevalence of OSA on patient with a history of sudden hearing loss</t>
  </si>
  <si>
    <t>Effects of Two Different Amounts of Mandibular Protrusion in Obstructive Sleep Apnea Patients Using Mandibular Advancement Appliance : A Randomized Controlled Trial</t>
  </si>
  <si>
    <t>Device: Mandibular advancement Appliance</t>
  </si>
  <si>
    <t>https://clinicaltrials.gov/show/NCT04079153</t>
  </si>
  <si>
    <t>Effects of Two Different Amounts of Mandibular Protrusion in OSA Patients Using Mandibular Advancement Appliance</t>
  </si>
  <si>
    <t>NCT04079153</t>
  </si>
  <si>
    <t>2019421-7342</t>
  </si>
  <si>
    <t>Lau May Nak;Chin Mei H'uah;Chin Mei H'uah</t>
  </si>
  <si>
    <t>;chinmeihuah@gmail.com;chinmeihuah@gmail.com</t>
  </si>
  <si>
    <t>;0172542296;0172542296</t>
  </si>
  <si>
    <t>University of Malaya;</t>
  </si>
  <si>
    <t>&lt;br&gt;        Inclusion Criteria:&lt;br&gt;&lt;br&gt;          1. Mild and moderate OSA patients who are keen on MAA&lt;br&gt;&lt;br&gt;          2. Severe OSA who had refuse CPAP&lt;br&gt;&lt;br&gt;          3. Aged 18 years and older&lt;br&gt;&lt;br&gt;          4. Without any form of prior treatment&lt;br&gt;&lt;br&gt;          5. Absence of any structural obstruction examined by otolaryngologist&lt;br&gt;&lt;br&gt;          6. Sufficient set of teeth to hold the appliance&lt;br&gt;&lt;br&gt;        Exclusion Criteria:&lt;br&gt;&lt;br&gt;          1. Presence of periodontal disease&lt;br&gt;&lt;br&gt;          2. Exaggerated gag reflex and temporomandibular joint disorder&lt;br&gt;&lt;br&gt;          3. Significant co-morbidity that could endanger the patient's health&lt;br&gt;&lt;br&gt;          4. Any psychiatric or neurological diseases previously known that could impair the&lt;br&gt;             compliance&lt;br&gt;&lt;br&gt;          5. Any medication intake that can influence sleep&lt;br&gt;&lt;br&gt;          6. Co-existing sleep disorders other than OSA for instance insomnia, central sleep apnea&lt;br&gt;             and etc&lt;br&gt;&lt;br&gt;          7. Pregnant candidates&lt;br&gt;</t>
  </si>
  <si>
    <t>Change in Apnea-hypopnea index (AHI)</t>
  </si>
  <si>
    <t>Change in Blood Pressure;Change in Epworth Sleepiness Scale (ESS);Change in minimum oxygen saturation (MinSaO2);Change in Quality of Life: Calgary Sleep Apnea Quality of Life Index (SAQLI);Compliance of wearing the mandibular advancement appliance(MAA);Secondary effects of wearing mandibular advancement appliance(MAA);Dental changes after wearing mandibular advancement appliance(MAA)-overjet, overbite, intercanine width, intermolar width and arch length;Dental changes after wearing mandibular advancement appliance(MAA)-Little's irregularity Index</t>
  </si>
  <si>
    <t>A Phase 1/2, Randomized, Placebo-Controlled Study to Evaluate the Safety, Pharmacokinetics, Immunogenicity, and Efficacy of VIR-2482 for the Prevention of Influenza A Illness</t>
  </si>
  <si>
    <t>Drug: VIR-2482;Drug: Placebo</t>
  </si>
  <si>
    <t>https://clinicaltrials.gov/show/NCT04033406</t>
  </si>
  <si>
    <t>Study of VIR-2482 in Healthy Volunteers</t>
  </si>
  <si>
    <t>NCT04033406</t>
  </si>
  <si>
    <t>Vir Biotechnology, Inc.</t>
  </si>
  <si>
    <t>August 26, 2019</t>
  </si>
  <si>
    <t>VIR-2482-3001</t>
  </si>
  <si>
    <t>&lt;br&gt;        Inclusion Criteria:&lt;br&gt;&lt;br&gt;          -  Healthy Male or Female age 18 to &lt; 65 years&lt;br&gt;&lt;br&gt;          -  Body mass index (BMI) of 18.0 kg/m^2 to 35.0kg/m^2&lt;br&gt;&lt;br&gt;        Exclusion Criteria:&lt;br&gt;&lt;br&gt;          -  Any prior or planned influenza vaccination for the upcoming flu season&lt;br&gt;&lt;br&gt;          -  Any clinically significant chronic or acute medical condition that makes the volunteer&lt;br&gt;             unsuitable for participation&lt;br&gt;&lt;br&gt;          -  History of influenza-like illness or confirmed influenza infection within 3 months&lt;br&gt;             prior to randomization.&lt;br&gt;&lt;br&gt;          -  Fever-like illness within 5 days of randomization.&lt;br&gt;&lt;br&gt;          -  History or clinical evidence of conditions considered high risk for developing&lt;br&gt;             influenza-related complications.&lt;br&gt;</t>
  </si>
  <si>
    <t>Number of participants with treatment-emergent adverse events.;Number of participants with abnormalities in vital signs, electrocardiogram (ECG), and clinically significant laboratory findings.;Number of participants with laboratory-confirmed influenza A illness.</t>
  </si>
  <si>
    <t>Number of participants with culture-confirmed influenza A illness;Severity and duration of participant-reported signs and symptoms of influenza like illness (ILI) due to influenza A;Quantification of the viral load present in nasopharyngeal secretions at the time of initial symptomatic presentation by RT-qPCR and viral culture;Concentrations of VIR-2482 in serum;Incidence and titers (if applicable) of anti-drug antibody (ADA) to VIR-2482</t>
  </si>
  <si>
    <t>Clinical study about the safety of Orexin receptor antagonist Suvorexant for severe sleep apnea syndrome - Clinical study about the safety of Orexin receptor antagonist Suvorexant for severe sleep apnea syndrome</t>
  </si>
  <si>
    <t>Control group: first night of PSG result&lt;br&gt;Interventions group: second night of PSG result(using with Suvorexant 15mg)</t>
  </si>
  <si>
    <t>https://upload.umin.ac.jp/cgi-open-bin/ctr_e/ctr_view.cgi?recptno=R000031669</t>
  </si>
  <si>
    <t>Clinical study about the safety of Orexin receptor antagonist Suvorexant for severe sleep apnea syndrome</t>
  </si>
  <si>
    <t>JPRN-UMIN000027645</t>
  </si>
  <si>
    <t>Yuki</t>
  </si>
  <si>
    <t>1-98, Dengakugakubo, Kustukake Cho, Toyoake City, Aichi, Japan</t>
  </si>
  <si>
    <t>Fujita Health University  Respiratory medicine department</t>
  </si>
  <si>
    <t>Fujita Health University Respiratory medicine department</t>
  </si>
  <si>
    <t>Change on the PSG data before and after the single using of orexin receptor antagonist Suvorexant 15 mg</t>
  </si>
  <si>
    <t>Fujita Health University Institutional review board</t>
  </si>
  <si>
    <t>Open Lung Strategy, Gas Distribution and Right Heart Function in ARDS Patients: an Open Lung is a Better Heart</t>
  </si>
  <si>
    <t>Procedure: PEEP ARDSnet;Procedure: PEEP LRM</t>
  </si>
  <si>
    <t>https://clinicaltrials.gov/show/NCT03202641</t>
  </si>
  <si>
    <t>Open Lung Strategy, Gas Distribution and Right Heart Function in ARDS Patients</t>
  </si>
  <si>
    <t>NCT03202641</t>
  </si>
  <si>
    <t>ARDS, Human;Lung Injury, Acute;Respiratory Distress Syndrome;Mechanical Ventilation Complication;Alveolar Edema;Right Heart Failure;Right Ventricular Dysfunction</t>
  </si>
  <si>
    <t>June 18, 2019</t>
  </si>
  <si>
    <t>OLA-HEART</t>
  </si>
  <si>
    <t>Robert Kacmarek, RRT, PhD;Lorenzo Berra, MD;Roberta De Santis Santiago, MD, PhD;Lorenzo Berra, MD;Lorenzo Berra, MD</t>
  </si>
  <si>
    <t>;;;lberra@partners.org;</t>
  </si>
  <si>
    <t>;;;6176437733;617-643-7733</t>
  </si>
  <si>
    <t>Massachusetts General Hospital;Massachusetts General Hospital;Massachusetts General Hospital;</t>
  </si>
  <si>
    <t>&lt;br&gt;        Inclusion Criteria:&lt;br&gt;&lt;br&gt;          -  ARDS diagnosis within 72h after intubation&lt;br&gt;&lt;br&gt;          -  Severe to moderate ARDS (PaO2 / FiO2 &lt; 200 mmHg) with PEEP&gt;5 cmH2O&lt;br&gt;&lt;br&gt;          -  Presence of an arterial line&lt;br&gt;&lt;br&gt;          -  Between 18 and 85 years old&lt;br&gt;&lt;br&gt;        Exclusion Criteria:&lt;br&gt;&lt;br&gt;          -  Persistent systolic blood pressure &lt; 90 mmHg and/or &gt;180 mmHg despite the use of&lt;br&gt;             vasopressor or vasodilators&lt;br&gt;&lt;br&gt;          -  Increment in vasopressors over the past two hour just before enrollment of: more than&lt;br&gt;             15 mcg/min for norepinephrine and dopamine, more than 10 mcg/min in epinephrine; and&lt;br&gt;             more than 50 mcg/ min for phenylephrine.&lt;br&gt;&lt;br&gt;          -  Advanced lung disease confirmed by computed tomography findings&lt;br&gt;&lt;br&gt;          -  Presence or history of pneumothorax&lt;br&gt;&lt;br&gt;          -  Severe coagulopathy (INR = 4)&lt;br&gt;&lt;br&gt;          -  Severe thrombocytopenia (Platelets count = 5,000/mm3)&lt;br&gt;&lt;br&gt;          -  Usage of any devices with electric current generation such as pacemaker or internal&lt;br&gt;             cardiac defibrillator&lt;br&gt;&lt;br&gt;          -  Recent esophageal trauma or surgery&lt;br&gt;&lt;br&gt;          -  Known presence of esophageal varices&lt;br&gt;&lt;br&gt;          -  Pregnancy&lt;br&gt;</t>
  </si>
  <si>
    <t>Driving Pressure (cmH2O)</t>
  </si>
  <si>
    <t>Neurally Adjusted Ventilatory Assist (NAVA) Versus Conventional Biphasic Positive End Expiratory Pressure (BiPAP) Non-Invasive Respiratory Support in Infants Following Congenital Heart Surgery</t>
  </si>
  <si>
    <t>Device: Neurally-Adusted Ventilatory Assist (NAVA);Device: Biphasic Positive Airway Pressure Support (BiPAP)</t>
  </si>
  <si>
    <t>https://clinicaltrials.gov/show/NCT03180385</t>
  </si>
  <si>
    <t>NAVA Versus BiPAP Non-Invasive Respiratory Support in Infants Following Congenital Heart Surgery</t>
  </si>
  <si>
    <t>NCT03180385</t>
  </si>
  <si>
    <t>Children's Hospitals and Clinics of Minnesota</t>
  </si>
  <si>
    <t>1701-008</t>
  </si>
  <si>
    <t>Gretchen A McGuire, RN, MSN, CPNP-AC;Robert Horvath-Csongradi, MD</t>
  </si>
  <si>
    <t>Children's Hospitals and Clinics of Minnesota;Children's Hospitals and Clinics of Minnesota</t>
  </si>
  <si>
    <t>&lt;br&gt;        Inclusion Criteria:&lt;br&gt;&lt;br&gt;          -  Postoperative cardiac surgery patients admitted to the Cardiovascular Care Center&lt;br&gt;             (CVCC) at Children's Hospitals and Clinics of Minnesota&lt;br&gt;&lt;br&gt;          -  Recommended for non-invasive (NIV) respiratory support following extubation, per&lt;br&gt;             provider discretion&lt;br&gt;&lt;br&gt;          -  0 to 12 months of age&lt;br&gt;&lt;br&gt;        Exclusion Criteria:&lt;br&gt;&lt;br&gt;          -  Documented airway malformation (congenital or acquired)&lt;br&gt;&lt;br&gt;               1. Laryngomalacia&lt;br&gt;&lt;br&gt;               2. Bronchomalacia&lt;br&gt;&lt;br&gt;               3. Laryngeal web&lt;br&gt;&lt;br&gt;               4. Tracheal or bronchial rings (complete or incomplete)&lt;br&gt;&lt;br&gt;          -  Documented ENT abnormality&lt;br&gt;&lt;br&gt;          -  Documented central apnea&lt;br&gt;&lt;br&gt;          -  Patients who are overly sedated, per provider discretion&lt;br&gt;&lt;br&gt;          -  Tracheostomy in place at time of cardiac surgery&lt;br&gt;&lt;br&gt;          -  Documented phrenic nerve paralysis (Note: Vocal cord paresis and paralysis will not be&lt;br&gt;             an exclusion)&lt;br&gt;&lt;br&gt;          -  Other chromosomal abnormality (non-Down syndrome)&lt;br&gt;&lt;br&gt;          -  Chronic lung disease&lt;br&gt;&lt;br&gt;          -  Pre-operative non-invasive respiratory support&lt;br&gt;</t>
  </si>
  <si>
    <t>Post-operative Pain Scores-FLACC;Post-operative Sedation Scores-SBS;Length of Intubation;Length of Non-Invasive Respiratory Support;Average Post-operative Morphine Dose;Average Post-operative Lorazepam Dose;Average Post-operative Dexmedetomidine Dose;Average Post-operative Total Fentanyl Dose;Average Post-operative PCA Fentanyl Dose;Average Post-operative Midazolam Dose</t>
  </si>
  <si>
    <t>https://clinicaltrials.gov/ct2/show/results/NCT03180385</t>
  </si>
  <si>
    <t>A comparison of the effect of mobile-based and paper-based educational interventions on knowledge of patients with obstructive sleep apnea</t>
  </si>
  <si>
    <t>Intervention 1: The intervention group will use a booklet and a mobile-based application containing disease and treatment points for a period of one month. Intervention 2: The control group will use a booklet containing educational content for a period of one month.;Behavior;The intervention group will use a booklet and a mobile-based application containing disease and treatment points for a period of one month.;The control group will use a booklet containing educational content for a period of one month.</t>
  </si>
  <si>
    <t>http://en.irct.ir/trial/27185</t>
  </si>
  <si>
    <t>Evaluation of educational interventions  on knowledge of patients with obstructive sleep apnea</t>
  </si>
  <si>
    <t>IRCT2017092236314N1</t>
  </si>
  <si>
    <t>Randomization: Randomized, Blinding: Double blinded, Placebo: Not used, Assignment: Parallel, Purpose: Supportive.</t>
  </si>
  <si>
    <t>obstructive sleep apnea. &lt;br&gt;Sleep apnoea;Sleep apnoea</t>
  </si>
  <si>
    <t>Inclusion criteria: Inclusion Criteria: All patients with obstructive sleep apnea  that use any type of positive airway pressure device; Baseline literacy; having a smartphone (the patient or first-degree relatives); Lack of some underlying diseases such as dementia and visual impairment &lt;br&gt;Exclusion Criteria: Unwillingness to stay in the study</t>
  </si>
  <si>
    <t>Patients' knowledge level about disease and treatment. Timepoint: pre intervention, 1 month after the intervention. Method of measurement: questionnaire.</t>
  </si>
  <si>
    <t>PAP (positive airway pressure) usage rate. Timepoint: pre intervention, 1 month after the intervention. Method of measurement: usage data stored on PAP (positive airway pressure) device.</t>
  </si>
  <si>
    <t>Comparing Fitbit¬Æ Quality of Measured Sleep to Sleep Measured by Polysomnography in the Sleep Lab</t>
  </si>
  <si>
    <t>Device: Fitbit;Other: OSA questionnaire;Diagnostic Test: Polysomnography;Device: Fitbit;Other: OSA questionnaire;Diagnostic Test: Polysomnography;Device: Fitbit;Other: OSA questionnaire;Diagnostic Test: Polysomnography;Device: Fitbit;Other: OSA questionnaire;Diagnostic Test: Polysomnography</t>
  </si>
  <si>
    <t>https://clinicaltrials.gov/show/NCT03066479</t>
  </si>
  <si>
    <t>NCT03066479</t>
  </si>
  <si>
    <t>Vidya Raman</t>
  </si>
  <si>
    <t>August 4, 2015</t>
  </si>
  <si>
    <t>IRB15-00331</t>
  </si>
  <si>
    <t>&lt;br&gt;        Inclusion Criteria:&lt;br&gt;&lt;br&gt;          -  Patients who consent/assent to wearing Fitbit¬Æ band over wrist overnight during sleep&lt;br&gt;             study and parents who consent to answering questionnaire.&lt;br&gt;&lt;br&gt;        Exclusion Criteria:&lt;br&gt;      ;&lt;br&gt;        Inclusion Criteria:&lt;br&gt;&lt;br&gt;          -  Patients who consent/assent to wearing Fitbit¬Æ band over wrist overnight during sleep&lt;br&gt;             study and parents who consent to answering questionnaire.&lt;br&gt;&lt;br&gt;        Exclusion Criteria:&lt;br&gt;      ;&lt;br&gt;        Inclusion Criteria:&lt;br&gt;&lt;br&gt;          -  Patients who consent/assent to wearing Fitbit¬Æ band over wrist overnight during sleep&lt;br&gt;             study and parents who consent to answering questionnaire.&lt;br&gt;&lt;br&gt;        Exclusion Criteria:&lt;br&gt;      ;&lt;br&gt;        Inclusion Criteria:&lt;br&gt;&lt;br&gt;          -  Patients who consent/assent to wearing Fitbit¬Æ band over wrist overnight during sleep&lt;br&gt;             study and parents who consent to answering questionnaire.&lt;br&gt;&lt;br&gt;        Exclusion Criteria:&lt;br&gt;</t>
  </si>
  <si>
    <t>Total sleep time;Total sleep time;Total sleep time</t>
  </si>
  <si>
    <t>A PHASE 2A, RANDOMIZED, DOUBLE-BLIND, PLACEBO-CONTROLLED STUDY TO EVALUATE THE EFFICACY, SAFETY AND PHARMACOKINETICS OF ORALLY ADMINISTERED ALS-008176 IN ADULTS HOSPITALIZED WITH A RESPIRATORY SYNCYTIAL VIRUS-RELATED ILLNESS</t>
  </si>
  <si>
    <t>ALS-008176 will be supplied as white to off-white film coated tablets containing 250 mg and 500 mg of ALS-008176. Both strengths of active study drug have the same appearance of tablet size, shape, and color. A common placebo to match both active strengths will also be supplied.&lt;br&gt;&lt;br&gt;&lt;br&gt;&lt;br&gt;Subjects will be told to take each dose of ALS-008176 or matching placebo BID. Doses should be taken approximately 9-12 hours apart with the minimum amount of time between doses of 6 hours with no more than 2 doses per calendar day. Dosing in the fed or fasted state is acceptable, although the fasted state is preferable.&lt;br&gt;&lt;br&gt;On Day 1, study medication should be administered after randomization and all baseline/predose assessments have been completed. The first dose will be a 750 mg loading dose (Dose #1) of ALS-008176 or placebo, which will be administered as three 250 mg tablets or matching placebo. All subsequent doses will be administered as a single 500 mg tablet of ALS-008176 or placebo.&lt;br&gt;&lt;br&gt;&lt;br&gt;&lt;br&gt;All subjects will receive BID doses √ó5 days (i.e., a total of 10 doses). Dosing may be extended up to 10 days (i.e., a total of 20 doses) following analysis of the efficacy, safety, and PK data by the IDMC.&lt;br&gt;</t>
  </si>
  <si>
    <t>https://www.ins.gob.pe/ensayosclinicos/rpec/recuperarECPBNuevoEN.asp?numec=014-16</t>
  </si>
  <si>
    <t>PER-014-16</t>
  </si>
  <si>
    <t>This randomized, double blind, placebo-controlled Phase 2a study will assess the efficacy (antiviral and clinical effects), safety, and PK of orally administered ALS-008176 to subjects &amp;#8805;50 years of age who are hospitalized with an RSV-related illness. Subjects (N~50) will have RSV infection confirmed by a sensitive RT-PCR-based diagnostic assay and then will be randomized 3:2 to receive ALS-008176 or placebo, respectively. The planned dosing regimen will consist of a single 750 mg loading dose (LD; Dose #1) followed by nine 500 mg maintenance doses (MD). All subjects will receive BID doses √ó5 days (i.e., a total of 10 doses). Dosing may be extended up to 10 days (i.e., a total of 20 doses) following analysis of the efficacy, safety, and PK data by the IDMC. Efficacy outcomes include viral load AUC and a variety of clinical outcome measures (e.g. duration of supplemental oxygen usage, length of hospitalization, need for mechanical ventilation). Safety measures include adverse</t>
  </si>
  <si>
    <t>Alios BioPharma, Inc.,</t>
  </si>
  <si>
    <t>Singapore;Taiwan;Australia;New Zealand;Chile;Peru;United States</t>
  </si>
  <si>
    <t>-J121 Respiratory syncytial virus pneumonia-J205 Acute bronchitis due to respiratory syncytial virus-B974 Respiratory syncytial virus as the cause of diseases classified to other chapters &lt;br&gt;Respiratory syncytial virus as the cause of diseases classified to other chapters &lt;br&gt;Respiratory syncytial virus pneumonia &lt;br&gt;Acute bronchitis due to respiratory syncytial virus;B974;J121;J205;Respiratory syncytial virus as the cause of diseases classified to other chapters;Respiratory syncytial virus pneumonia;Acute bronchitis due to respiratory syncytial virus</t>
  </si>
  <si>
    <t>Elvira</t>
  </si>
  <si>
    <t>Mogrovejo</t>
  </si>
  <si>
    <t>AV. REPUBLICA DE PANAMA Nro. 3533, Int. 1404, Limatambo, San Isidro</t>
  </si>
  <si>
    <t>elvira.mogrovejo@quintiles.com</t>
  </si>
  <si>
    <t>IQVIA RDS Peru S.R.L</t>
  </si>
  <si>
    <t>ALIOS BIOPHARMA, INC.</t>
  </si>
  <si>
    <t>Inclusion criteria: 1. Subject is &amp;#8805;50 years of age. &lt;br&gt;2. Female subjects of non-childbearing potential (i.e., surgically sterilized, post-menopausal [amenorrhea for 1 year confirmed by negative hormone panel]) who also have a negative pregnancy test at screening. &lt;br&gt;3. Male subjects must be either surgically sterilized (e.g., post-vasectomy or orchiectomy) or willing to adhere to the study‚Äôs contraceptive requirements. Male subjects‚Äô female partner(s) must be surgically sterilized or post-menopausal (amenorrhea for 1 year) or their female partner(s) of child-bearing potential must be willing and able to adhere to the contraceptive requirements.&lt;br&gt;4. Each subject or their legal guardian must sign an informed consent form (ICF) indicating that he or she understands the purpose of and procedures required for the study and is willing to participate in the study before starting any screening activities. &lt;br&gt;5. Subject has a positive RT-PCR test result for RSV at the time of screening. &lt;br&gt;&lt;br&gt;NOTE: Co-infection with other acute viruses or bacteria is permitted. &lt;br&gt;6. Subject has been, or will be, admitted to the hospital for an acute respiratory illness with signs and symptoms consistent with a viral infection (e.g., fever, cough, nasal congestion, runny nose, sore throat, myalgia, lethargy, shortness of breath, or wheezing) with onset &lt;7 days from the anticipated time of randomization. &lt;br&gt;&lt;br&gt;NOTE: The viral infection may present in any way so long as the underlying precipitant of the illness is considered by the PI to be due to RSV infection. Examples of such an illness &lt;br&gt;include: &lt;br&gt;‚Ä¢ An upper or lower viral respiratory tract infection (e.g., flu-like illness‚Äù) &lt;br&gt;‚Ä¢ Pneumonia &lt;br&gt;‚Ä¢ Respiratory distress &lt;br&gt;‚Ä¢ Asthma exacerbation &lt;br&gt;‚Ä¢ COPD exacerbation &lt;br&gt;</t>
  </si>
  <si>
    <t>Exclusion criteria: Subjects will be ineligible for this study if they meet any one of the following criteria: &lt;br&gt;1. Subject is undergoing peritoneal dialysis, hemodialysis or hemofiltration or has an estimated glomerular filtration rate (GFR, determined by Cockcroft-Gault Formula) &lt;30 mL/min. &lt;br&gt;&lt;br&gt;Cockcroft-Gault Formula &lt;br&gt;CCr = (140 ‚Äì age) √ó Mass (kg) √ó (0.85 if female) &lt;br&gt;72 * Creatinine Clearance (mg/dL) &lt;br&gt;CCr = (140 ‚Äì age) √ó Mass (kg) √ó K &lt;br&gt;Serum Creatinine (&amp;#956;mol/L) &lt;br&gt;Where K = 1.23 if male; 1.04 if female &lt;br&gt;NOTE: The independent data monitoring committee (IDMC) may lower the exclusionary GFR limit to &lt;15 mL/hr if emerging PK data in subjects with GFR &amp;#8805;30 mL/min suggest that ALS-008112 and ALS-008144 exposures in the setting of severe (i.e., GFR &amp;#8805;15-&lt;30 mL/hr) renal impairment are projected to remain within an acceptable range. &lt;br&gt;2. Subject has presence of any concurrent illness, including laboratory, vital sign, ECG, or physical exam findings, or medical history that, in the opinion of the investigator, would place the subject at an unreasonably increased risk as a result of participation in this study. &lt;br&gt;3. Subject reports receiving an investigational drug or vaccine within 30 days, or 5 half-lives (whichever is longer) prior to the planned first dose of study drug. &lt;br&gt;4. Subject has a known history of human immunodeficiency virus (HIV) or chronic, active hepatitis infection. &lt;br&gt;5. ALT &gt;3√óULN AND bilirubin &gt;2√óULN (direct &gt;35%) OR ALT&gt;5√óULN &lt;br&gt;6. Subjects who have been hospitalized for &gt;72 hours at the time of randomization. &lt;br&gt;7. Subjects anticipated to be hospitalized for &lt;24 hours after randomization. &lt;br&gt;8. Subjects who are not expected to survive for &lt;48 hours. &lt;br&gt;9. Recent (&lt;14 days) use, or anticipated use during conduct of the study, of concomitant medications (prescription and non-prescription) which are inhibitors or substrates of the OAT3 transporter. &lt;br&gt;10. Treatment of the current illness with drugs specifically targeting the RSV infection itself &lt;br&gt;(e.g., RSV immunoglobulin, ribavirin, palivizumab). Medications treating the sequelae of the RSV infection or any concurrent illness are permitted if not otherwise excluded.&lt;br&gt;11. Subjects unwilling to undergo regular nasal swab procedures or with any physical abnormality which limits the ability to collect regular nasal specimens. &lt;br&gt;12. Subjects that are considered by the investigator to be immunocompromised over the past 12 months, whether due to underlying medical condition (e.g., malignancy or genetic disorder) or medical therapy (e.g., medications, chemotherapy, radiation, stem cell or solid organ transplant). &lt;br&gt;NOTE: The acute use of corticosteroids (inhaled or systemic) is permitted; chronic (&gt;28 day) use of corticosteroids is permitted for prednisone doses &amp;#8804;20 mg (or equivalent). &lt;br&gt;13. Subjects unable to take medications enterally (e.g., orally or via nasogastric or PEG tube) or a known gastrointestinal-related condition that may interfere with study drug absorption. &lt;br&gt;14. Female subject that is pregnant or breastfeeding &lt;br&gt;15. In the investigator‚Äôs opinion, the subject is unwilling or unable (e.g., due to concomitant medical conditions) to comply with protocol requirements, instructions, and protocol stated restrictions, and is unlikely to complete the study as planned. &lt;br&gt;16. Subject has known or suspected hypersensitivity to the study drug or its excipients (microcrystalline cellulose, mannitol, croscarmellose sodium, magnesium stearate, polyethylene glycol, polyvinyl alcoh</t>
  </si>
  <si>
    <t>Feb 25 2016 12:00AM;May 26 2016 12:00AM;Apr 20 2016 12:00AM</t>
  </si>
  <si>
    <t>mmateo@prisma.org.pe  ;mmateo@prisma.org.pe  ;angelicaricci05@yahoo.es</t>
  </si>
  <si>
    <t>Comite Institucional de Etica en Investigacion de la Asociacion Benefica Prisma;Comite Institucional de Etica en Investigacion de la Asociacion Benefica Prisma;Hospital Nacional Hipolito Unanue</t>
  </si>
  <si>
    <t>616-5500 Anx. 246;616-5500 Anx. 246;99686880</t>
  </si>
  <si>
    <t>Trial of Short-Course Antimicrobial Therapy for Sepsis in Intensive Care</t>
  </si>
  <si>
    <t>Drug: Antibiotic</t>
  </si>
  <si>
    <t>https://clinicaltrials.gov/show/NCT02899143</t>
  </si>
  <si>
    <t>Short-course Antimicrobial Therapy in Sepsis</t>
  </si>
  <si>
    <t>NCT02899143</t>
  </si>
  <si>
    <t>Ospedale Santa Maria delle Croci</t>
  </si>
  <si>
    <t>Infection;Sepsis;Severe Sepsis;Septic Shock</t>
  </si>
  <si>
    <t>Vincenzo De Santis;Vincenzo De Santis</t>
  </si>
  <si>
    <t>;vincenzo.desantis@auslromagna.it</t>
  </si>
  <si>
    <t>Ospedale Santa Maria Delle Croci, Ravenna, AUSL Romagna;</t>
  </si>
  <si>
    <t>&lt;br&gt;        Inclusion Criteria:&lt;br&gt;&lt;br&gt;          -  Patients who received antibiotics for presumed infection&lt;br&gt;&lt;br&gt;        Exclusion Criteria:&lt;br&gt;&lt;br&gt;          -  Prolonged therapy (eg, endocarditis)&lt;br&gt;&lt;br&gt;          -  Severe immunosuppression&lt;br&gt;&lt;br&gt;          -  Severe infections (due to viruses, parasites, or Mycobacterium tuberculosis)&lt;br&gt;&lt;br&gt;          -  Patients previously infected or colonized with multidrug resistant pathogens and&lt;br&gt;             moribund patients.&lt;br&gt;</t>
  </si>
  <si>
    <t>sepsis-related organ dysfunction</t>
  </si>
  <si>
    <t>Hospital mortality</t>
  </si>
  <si>
    <t>Randomized cross-over trial of demand oxygen delivery system in HOT patients</t>
  </si>
  <si>
    <t>Arm A: Auto-demand oxygen delivery and then demand oxygen delivery&lt;br&gt;Arm B:  Demand oxygen delivery and then auto-demand oxygen delivery</t>
  </si>
  <si>
    <t>https://jrct.niph.go.jp/latest-detail/jRCTs052190041</t>
  </si>
  <si>
    <t>Randomized cross-over trial of demand oxygen delivery system</t>
  </si>
  <si>
    <t>JPRN-jRCTs052190041</t>
  </si>
  <si>
    <t>Inclusion criteria: 1. Home oxygen therapy&lt;br&gt;2. Chronic obstructive pulmonary disease or interstitial pneumonia&lt;br&gt;3. patients who is able to do 6-Minute Walk Test with portable device&lt;br&gt;4. Written informed consent&lt;br&gt;5. More than 20 years old&lt;br&gt;6. Patients whose respiratory function is expected to be stable during the study participation period including the observation period.</t>
  </si>
  <si>
    <t>Exclusion criteria: 1. Noninvasive positive pressure ventilation therapy&lt;br&gt;2. Symptomatic congestive heart failure, unstable angina, history of myocardial infarction within 1 year prior to registration, clinically severe arrhythmia (CLBBB, 2nd and 3rd degree AV block, Vf)&lt;br&gt;3. History of acute exacerbation of chronic obstructive pulmonary disease or interstitial pneumonia within 3 month&lt;br&gt;4. Hemoglobin &lt; 9 g/dL&lt;br&gt;5. Pregnant women or women who may be pregnant or breastfeeding&lt;br&gt;6. A judgment by the attending physician that patient participation would be inappropriate</t>
  </si>
  <si>
    <t>mean SpO2</t>
  </si>
  <si>
    <t>sensitivity rate (%), the number of times and percentage that SpO2 became 90% or less, the lowest value of SpO2, Averag e /Hig h pulse rate,the distance of 6MWT, the recovery time of 6MWT, Borg scale change, comfortable Deg ree, reliability</t>
  </si>
  <si>
    <t>Jul  3 2019 12:00AM</t>
  </si>
  <si>
    <t>A Phase II Study in Healthy Adults 18-64 Years Old to Assess the Safety, Reactogenicity and Immunogenicity of a Seqirus A/H7N9 Inactivated Influenza Vaccine Administered Intramuscularly With or Without MF59(R) Adjuvant</t>
  </si>
  <si>
    <t>Biological: A/H7N9;Drug: MF59 adjuvant;Other: Phosphate Buffered Saline (PBS) diluent</t>
  </si>
  <si>
    <t>https://clinicaltrials.gov/show/NCT03682120</t>
  </si>
  <si>
    <t>Safety/Efficacy Study of Seqirus A/H7N9 IIV With or Without MF59(R) Adjuvant to Prevent Avian Influenza</t>
  </si>
  <si>
    <t>NCT03682120</t>
  </si>
  <si>
    <t>November 2, 2018</t>
  </si>
  <si>
    <t>17-0076</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</si>
  <si>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18-64 years of age, inclusive.&lt;br&gt;&lt;br&gt;          4. Are in good health*. *As determined by physical examination and medical history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Emergency Room, or urgent care for condition and no adverse symptoms&lt;br&gt;             that need medical intervention such as medication change/supplemental oxygen). This&lt;br&gt;             includes no change in chronic prescription medication, dose, or frequency as a result&lt;br&gt;             of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principal investigator or appropriate sub-investigator, will&lt;br&gt;             not be considered a deviation of this inclusion criterion. Subjects may be on chronic&lt;br&gt;             or as needed (prn) medications if, in the opinion of the site principal investigator&lt;br&gt;             or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[Topical, nasal, and inhaled medications (with the exception of&lt;br&gt;             inhaled corticosteroids), herbals, vitamins, and supplements are permitted].&lt;br&gt;&lt;br&gt;          5. Oral temperature is less than 100.0 degree Fahrenheit.&lt;br&gt;&lt;br&gt;          6. Pulse is 47 to 100 beats per minute, inclusive.&lt;br&gt;&lt;br&gt;          7. Systolic blood pressure is 85 to 150 millimeters of Mercury, inclusive.&lt;br&gt;&lt;br&gt;          8. Diastolic blood pressure is 55 to 95 millimeters of Mercury, inclusive.&lt;br&gt;&lt;br&gt;          9. Women of childbearing potential* must agree to practice an acceptable contraception&lt;br&gt;             method** from 30 days before first study vaccination until 60 days after last study&lt;br&gt;             vaccination.&lt;br&gt;&lt;br&gt;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 1 year of the last menses if menopausal.&lt;br&gt;&lt;br&gt;             **Includes non-male sexual relationships, abstinence from sexual intercourse with a&lt;br&gt;             male partner, monogamous relationship with vasectomized partner who has been&lt;br&gt;             vasectomized for 180 days or more prior to the subject receiving the first study&lt;br&gt;             vaccination, barrier methods such as male or female condoms with spermicide or with&lt;br&gt;             the use of applied spermicide, intrauterine devices, NuvaRing(R), and licensed&lt;br&gt;             hormonal methods such as implants, injectables, or oral contraceptives (the pill).&lt;br&gt;&lt;br&gt;         10. Women of childbearing potential must have a negative serum or urine pregnancy test&lt;br&gt;             within 24 hours prior to study vaccination.&lt;br&gt;&lt;br&gt;        Exclusion Criteria:&lt;br&gt;&lt;br&gt;          1. Have an acute illness*, as determined by the site Principal Investigatoor or&lt;br&gt;             appropriate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neomycin,&lt;br&gt;             kanamycin, formaldehyde, polysorbate 80, cetyltrimethylammonium bromide (CTAB),&lt;br&gt;             squalene-based adjuvants, or other components of the study vaccine.&lt;br&gt;&lt;br&gt;          8. Have a history of severe reactions following previous immunization with licensed or&lt;br&gt;             unlicensed influenza vaccines.&lt;br&gt;&lt;br&gt;          9. Have a history of Guillian-Barre Syndrome.&lt;br&gt;&lt;br&gt;         10. Have a history of convulsions or encephalomyelitis within 90 days prior to study&lt;br&gt;             vaccination.&lt;br&gt;&lt;br&gt;         11. Have a history of Potentially Immune Mediated Medical Conditions (PIMMCs)&lt;br&gt;&lt;br&gt;         12. Have a history of alcohol or drug abuse within 5 years prior to study vaccination.&lt;br&gt;&lt;br&gt;         13. Have any diagnosis, current or past, of schizophrenia, bipolar disease, or other&lt;br&gt;             psychiatric diagnosis that may interfere with subject compliance or safety&lt;br&gt;             evaluations.&lt;br&gt;&lt;br&gt;         14. Have been hospitalized for psychiatric illness, history of suicide attempt, or&lt;br&gt;             confinement for danger to self or others within 10 years prior to study vaccination.&lt;br&gt;&lt;br&gt;         15. Have taken oral or parenteral (including intra-articular) corticosteroids of any dose&lt;br&gt;             within 30 days prior to study vaccination.&lt;br&gt;&lt;br&gt;         16. Have taken high-dose inhaled corticosteroids* within 30 days prior to each study&lt;br&gt;             vaccination.&lt;br&gt;&lt;br&gt;             *High-dose d</t>
  </si>
  <si>
    <t>Geometric Mean Titers (GMT) of serum Hemagglutinin Inhibition (HAI) antibodies;Geometric Mean Titers (GMT) of serum Neutralizing (Neut) antibodies;Occurrence of clinical safety laboratory adverse events;Occurrence of clinical safety laboratory adverse events;Occurrence of solicited injection site reactogenicity events;Occurrence of solicited injection site reactogenicity events;Occurrence of study vaccine-related Serious Adverse Events (SAE's);Occurrence of systemic reactogenicity events;Occurrence of systemic reactogenicity events;Percentage of subjects achieving Hemagglutinin inhibition (HAI) antibody titer &gt; / = 40;Percentage of subjects achieving Neutralizing (Neut) antibody titer &gt; / = 40;Percentage of subjects achieving seroconversion against study vaccine viruses (HAI pre-vaccination titer &lt; 10 and a post-vaccination titer &gt; / = 40 or a pre-vaccination titer &gt; / = 10 and a minimum four-fold rise in post-vaccination titer);Percentage of subjects achieving seroconversion against study vaccine viruses (Neut antibody pre-vaccination titer &lt; 10 and a post-vaccination titer &gt; / = 40 or a pre-vaccination titer &gt; / = 10 and a minimum four-fold rise in post-vaccination titer)</t>
  </si>
  <si>
    <t>Geometric Mean Titers (GMT) of Serum Hemagglutinin Inhibition (HAI) antibodies against the influenza 2017 H7N9 vaccine virus;Geometric Mean Titers (GMT) of serum Hemagglutinin Inhibition (HAI) antibodies against the influenza 2017 H7N9 vaccine virus;Geometric Mean Titers (GMT) of serum Hemagglutinin Inhibition (HAI) antibodies against the influenza 2017 H7N9 vaccine virus;Geometric Mean Titers (GMT) of serum Hemagglutinin Inhibition (HAI) Antibodies against the influenza 2017 H7N9 vaccine virus;Geometric Mean Titers (GMT) of serum Neutralizing (Neut) antibodies against the influenza 2017 H7N9 vaccine virus;Geometric Mean Titers (GMT) of serum Neutralizing (Neut) antibodies against the influenza 2017 H7N9 vaccine virus;Geometric Mean Titres (GMT) of Serum Neutralizing (Neut) antibodies against the influenza 2017 H7N9 vaccine virus;Geometric Mean Titres (GMT) of Serum Neutralizing (Neut) antibodies against the influenza 2017 H7N9 vaccine virus;Occurrence of all Serious Adverse Events (SAEs), regardless of the assessment of relatedness;Occurrence of all unsolicited adverse events, regardless of the assessment of seriousness or relatedness;Occurrence of all unsolicited adverse events, regardless of the assessment of seriousness or relatedness;Occurrence of medically-attended adverse events (MAAEs), including new-onset chronic medical conditions (NOCMCs), and potentially immune-mediated medical conditions (PIMMCs);Occurrence of study vaccine-related unsolicited non-serious Adverse Events (AEs);Occurrence of study vaccine-related unsolicited non-serious Adverse Events (AEs);Percentage of subjects achieving Hemagglutinin Inhibition (HAI) Antibodies seroconversion against the influenza 2017 H7N9 vaccine;Percentage of subjects achieving Hemagglutinin inhibition (HAI) antibody titers of 40 or greater against the influenza 2017 H7N9 vaccine strain;Percentage of subjects achieving Hemagglutinin inhibition (HAI) antibody titers of 40 or greater against the influenza 2017 H7N9 vaccine strain;Percentage of subjects achieving Hemagglutinin inhibition (HAI) antibody titers of 40 or greater against the influenza 2017 H7N9 vaccine strain;Percentage of subjects achieving Hemagglutinin Inhibition (HAI) seroconversion against the influenza 2017 H7N9 vaccine;Percentage of subjects achieving Hemagglutinin Inhibition (HAI)seroconversion against the influenza 2017 H7N9 vaccine;Percentage of subjects achieving Neutralizing (Neut) antibody seroconversion against the influenza 2017 H7N9 vaccine;Percentage of subjects achieving Neutralizing (Neut) antibody seroconversion against the influenza 2017 H7N9 vaccine;Percentage of subjects achieving Neutralizing (Neut) antibody seroconversion against the influenza 2017 H7N9 vaccine;Percentage of subjects achieving Neutralizing (Neut) antibody titers of 40 or greater against the influenza 2017 H7N9 vaccine strain;Percentage of subjects achieving Neutralizing (Neut) antibody titers of 40 or greater against the influenza 2017 H7N9 vaccine strain;Percentage of subjects achieving Neutralizing (Neut) antibody titers of 40 or greater against the influenza 2017 H7N9 vaccine strain</t>
  </si>
  <si>
    <t>A randomized controlled trial of airway pressure release ventilation and low tidal volume ventilation in pediatric acute respiratory distress syndrome</t>
  </si>
  <si>
    <t>mode of ventilator&lt;br&gt;The APRV respiratory cycle is divided into 2 time periods: a longer Thigh period at the higher airway pressure (Phigh) and a much shorter Tlow period during which pressure is released to Plow to allow for CO2 clearance, mode of ventilator&lt;br&gt;Conventional mode is divided into 2 types: pressure-controlled and volume-controlled, we use conventional mode in pressure-controlled mode for pediatric acute respiratory distress syndrome with low tidal volume ventilation</t>
  </si>
  <si>
    <t>http://www.clinicaltrials.in.th/index.php?tp=regtrials&amp;menu=trialsearch&amp;smenu=fulltext&amp;task=search&amp;task2=view1&amp;id=2436</t>
  </si>
  <si>
    <t>TCTR20170320002</t>
  </si>
  <si>
    <t>pediatric acute respiratory distress syndromeairway pressure release ventilation &lt;br&gt;pediatric acute respiratory distress syndromeairway pressure release ventilationlow tidal volume ventilationAPRVARDS;pediatric acute respiratory distress syndromeairway pressure release ventilationlow tidal volume ventilationAPRVARDS</t>
  </si>
  <si>
    <t>Navaporn</t>
  </si>
  <si>
    <t>Puangpakisiri</t>
  </si>
  <si>
    <t>Pediatric department. King Chulalongkorn Memorial Hospital 1873 Rama 4 Rd. Pathumwan Bangkok 10330</t>
  </si>
  <si>
    <t>navaporn.puang@gmail.com</t>
  </si>
  <si>
    <t>Inclusion criteria: 1.patients who diagnosed with moderate to severe acute respiratory distress syndrome by definition of The Pediatric Acute Lung Injury Consensus Conference Group (PALICC)  &lt;br&gt;2.patients aged between 1 month - 15 years old&lt;br&gt;3.all patients were obtained informed consent from parents/ legal representative&lt;br&gt;</t>
  </si>
  <si>
    <t>Exclusion criteria: 1.congestive heart failure&lt;br&gt;2.air leak syndrome or preexisting cystic lung disease &lt;br&gt;3.terminal illness (life expectancy less than 3 months)&lt;br&gt;4.unstable hemodynamics&lt;br&gt;</t>
  </si>
  <si>
    <t>oxygenation [Timeframe 72 hours PaO2/FiO2]</t>
  </si>
  <si>
    <t>28 days - ventilator free day [Timeframe 28 days duration of ventilator free day within 28 days after onset];oxygen index [Timeframe 72 hours mean airway pressure x FiO2/PaO2];all causes of mortality [Timeframe 28 days mortality rate];sedation [Timeframe 7 days total sedation requirement ]</t>
  </si>
  <si>
    <t>A Phase IIb, Randomized, Double-blind, Multicenter, Placebo-controlled Study Evaluating the Efficacy and Safety of CT-P27 in Subjects With Acute Uncomplicated Influenza A Infection</t>
  </si>
  <si>
    <t>Drug: CT-P27 Dose1;Drug: CT-P27 Dose2;Drug: Placebo;Drug: CT-P27 Dose1;Drug: CT-P27 Dose2;Drug: Placebo;Drug: CT-P27 Dose1;Drug: CT-P27 Dose2;Drug: Placebo</t>
  </si>
  <si>
    <t>https://clinicaltrials.gov/show/NCT03511066</t>
  </si>
  <si>
    <t>A Study to Investigate the Efficacy, Safety of CT-P27 in Acute Uncomplicated Influenza A Infection</t>
  </si>
  <si>
    <t>NCT03511066</t>
  </si>
  <si>
    <t>Celltrion</t>
  </si>
  <si>
    <t>Korea, Republic of;Korea, Republic of;Korea, Republic of;Korea, Republic of;Korea, Republic of;Korea, Republic of</t>
  </si>
  <si>
    <t>Influenza A;Influenza A;Influenza A</t>
  </si>
  <si>
    <t>December 9, 2016</t>
  </si>
  <si>
    <t>CT-P27 2.2</t>
  </si>
  <si>
    <t>SuEun Song;ByeongHyeon Kim;WooJoo Kim, MD;SuEun Song;ByeongHyeon Kim;WooJoo Kim, MD;SuEun Song;ByeongHyeon Kim;WooJoo Kim, MD;SuEun Song;ByeongHyeon Kim;WooJoo Kim, MD;SuEun Song;ByeongHyeon Kim;WooJoo Kim, MD;SuEun Song;ByeongHyeon Kim;WooJoo Kim, MD</t>
  </si>
  <si>
    <t>;ByeongHyeon.Kim@celltrion.com;wjkim@korea.ac.kr;;ByeongHyeon.Kim@celltrion.com;wjkim@korea.ac.kr;;ByeongHyeon.Kim@celltrion.com;wjkim@korea.ac.kr;;ByeongHyeon.Kim@celltrion.com;wjkim@korea.ac.kr;;ByeongHyeon.Kim@celltrion.com;wjkim@korea.ac.kr;;ByeongHyeon.Kim@celltrion.com;wjkim@korea.ac.kr</t>
  </si>
  <si>
    <t>;82 32 850 6566;822-2626-3051;;82 32 850 6566;822-2626-3051;;82 32 850 6566;822-2626-3051;;82 32 850 6566;822-2626-3051;;82 32 850 6566;822-2626-3051;;82 32 850 6566;822-2626-3051</t>
  </si>
  <si>
    <t>Celltrion Inc.;;Celltrion Inc.;;Celltrion Inc.;;Celltrion Inc.;;Celltrion Inc.;;Celltrion Inc.;</t>
  </si>
  <si>
    <t>&lt;br&gt;        Inclusion Criteria:&lt;br&gt;&lt;br&gt;          -  Male or Female subjects between the ages of 19 and 65 years, both inclusive&lt;br&gt;&lt;br&gt;          -  Diagnosed with influenza A at screening.&lt;br&gt;&lt;br&gt;          -  =38'C body temperature at screening&lt;br&gt;&lt;br&gt;        Exclusion Criteria:&lt;br&gt;&lt;br&gt;          -  Taking antiviral treatment for influenza or has a history of using these antivirals&lt;br&gt;             within 14 days prior to the administration of study drug.&lt;br&gt;&lt;br&gt;          -  Positive influenza B or A+B infection&lt;br&gt;      ;&lt;br&gt;        Inclusion Criteria:&lt;br&gt;&lt;br&gt;          -  Male or Female subjects between the ages of 19 and 65 years, both inclusive&lt;br&gt;&lt;br&gt;          -  Diagnosed with influenza A at screening.&lt;br&gt;&lt;br&gt;          -  =38'C body temperature at screening&lt;br&gt;&lt;br&gt;        Exclusion Criteria:&lt;br&gt;&lt;br&gt;          -  Taking antiviral treatment for influenza or has a history of using these antivirals&lt;br&gt;             within 14 days prior to the administration of study drug.&lt;br&gt;&lt;br&gt;          -  Positive influenza B or A+B infection&lt;br&gt;      ;&lt;br&gt;        Inclusion Criteria:&lt;br&gt;&lt;br&gt;          -  Male or Female subjects between the ages of 19 and 65 years, both inclusive&lt;br&gt;&lt;br&gt;          -  Diagnosed with influenza A at screening.&lt;br&gt;&lt;br&gt;          -  =38'C body temperature at screening&lt;br&gt;&lt;br&gt;        Exclusion Criteria:&lt;br&gt;&lt;br&gt;          -  Taking antiviral treatment for influenza or has a history of using these antivirals&lt;br&gt;             within 14 days prior to the administration of study drug.&lt;br&gt;&lt;br&gt;          -  Positive influenza B or A+B infection&lt;br&gt;</t>
  </si>
  <si>
    <t>Efficacy;Symptom;Efficacy;Symptom;Efficacy;Symptom</t>
  </si>
  <si>
    <t>Clinical study of oropharyngeal exercises on patients with obstructive sleep apnea-hypopnea syndrome after stroke</t>
  </si>
  <si>
    <t>control group:deep breathing exercises;study group:oropharyngeal exercises;</t>
  </si>
  <si>
    <t>http://www.chictr.org.cn/showproj.aspx?proj=16910</t>
  </si>
  <si>
    <t>ChiCTR-IPR-16009970</t>
  </si>
  <si>
    <t>control group:20;study group:20;</t>
  </si>
  <si>
    <t>Affiliated Zhongshan Hospital of Dalian University</t>
  </si>
  <si>
    <t>obstructive sleep apnea-hypopnea syndrome after stroke</t>
  </si>
  <si>
    <t>Dongmei Ye</t>
  </si>
  <si>
    <t>Rehabilitation physician's office, 4th Floor, Outpatient Building, 6 Jiefang Road, Dalian, Liaoning, China</t>
  </si>
  <si>
    <t>shuiyan_1980@163.com</t>
  </si>
  <si>
    <t>+86 0411-62896187</t>
  </si>
  <si>
    <t>Dalian Medical Scientific Research Projects (2016)</t>
  </si>
  <si>
    <t>Inclusion criteria: 1. Patients are those admitted from acute care facilities to the stroke rehabilitation unit within 2 weeks of stroke;&lt;br&gt;2. 25 to 85 years of age;&lt;br&gt;3. completed ischemic or hemorrhagic stroke confirmed by a neurologist based on history of sudden onset of a neurological deficit lasting 24 hours, neurological deficit on physical examination, and brain lesion compatible with the neurological deficit on computerized tomography or MRI;&lt;br&gt;4. ability to follow simple commands in Chinese;&lt;br&gt;5. competency to provide informed consent; and &lt;br&gt;6. OSA on an overnight attended polysomnogram (PSG) as described.</t>
  </si>
  <si>
    <t>Exclusion criteria: 1. previously diagnosed OSA on therapy;&lt;br&gt;2. concomitant central nervous system diseases such as dementia;&lt;br&gt;3. history of psychosis;&lt;br&gt;4. traumatic brain injury; and&lt;br&gt;5. anosagnosia or aphasia;&lt;br&gt;6. life expectancy &lt; 6 months;&lt;br&gt;7. chronic obstructive pulmonary disease;&lt;br&gt;8. pregnant.</t>
  </si>
  <si>
    <t>apnea hypopnea index, AHI;Pittsburgh Sleep Quality Index, PSQI;Stanford Sleepiness Scale,SSS;Fugl-Meyer assessment,FMA;Barthel Index;maximum amplitude (sEMG);</t>
  </si>
  <si>
    <t>mini-mental state examination, MMSE;</t>
  </si>
  <si>
    <t>Data collection for influenza diagnosis support medical device using pharyngeal findings - Data collection for influenza diagnosis support medical device</t>
  </si>
  <si>
    <t>https://jrct.niph.go.jp/latest-detail/jRCTs032180041</t>
  </si>
  <si>
    <t>Data collection for influenza diagnosis</t>
  </si>
  <si>
    <t>JPRN-jRCTs032180041</t>
  </si>
  <si>
    <t>Suspicion of influenza</t>
  </si>
  <si>
    <t>2-7-30 Kawagishi Toda-shi Saitama,Japan</t>
  </si>
  <si>
    <t>Fukuda Clinic (Internal medicine)</t>
  </si>
  <si>
    <t>Aillis Inc</t>
  </si>
  <si>
    <t>6 years of age or more</t>
  </si>
  <si>
    <t>Inclusion criteria: 1.Written informed consent by subject or proxy&lt;br&gt;2.Applies to one or more of the following&lt;br&gt;3.Fever of over 37.0 degrees&lt;br&gt;4.Arthralgia, muscle pain, headache, general malaise, anorexia, etc &lt;br&gt;5.Cough, sore throat, respiratory symptoms accompanied by nasal discharge and nasal obstruction</t>
  </si>
  <si>
    <t>Exclusion criteria: 1.Loose teeth&lt;br&gt;2.Severe stomatitis&lt;br&gt;3.Difficulty of use the investigational device by severe nausea&lt;br&gt;4.Difficulty in capturing pharynx by the investigational device&lt;br&gt;5.Subjects who are inappropriate for this clinical study by investigators</t>
  </si>
  <si>
    <t>It was considered that device was used almost safely, by evaluated the rate of adverse events or defects of device.</t>
  </si>
  <si>
    <t>4765 subjects who catch cold, between 6 and 90 years old</t>
  </si>
  <si>
    <t>For 1 month, the entry pace was  later than an initial schedule.  After that, the entry pase was acceralated.  There was registration beyond 500 examples every week in the last 1 month of entry period, and there was also a day when 400 subjects a day are exceeded at the time of a peak.</t>
  </si>
  <si>
    <t>Nausea was observed in 2.5% of subjects, but no vomitting.  Difficults of insert of device was observed in 0.021% of subjects, and difficult of mouth-open-keeping was observed in 0.021% of subjects.  They were all judged that these cause was device. Defects of device were observed in 0.25% of devices, 6 freezing of the panel, 4 impossible of photography, and so on.</t>
  </si>
  <si>
    <t>No planning</t>
  </si>
  <si>
    <t>Hattori Clinic clinical Research Review Board</t>
  </si>
  <si>
    <t>Adaptative Servoventilation Compliance in Left Ventricular Dysfunction Patients With Central Sleep Apnea: Benefit of One Month Hypnotic (Zopiclone) Versus Placebo</t>
  </si>
  <si>
    <t>Drug: Zopiclone;Drug: Placebo</t>
  </si>
  <si>
    <t>https://clinicaltrials.gov/show/NCT02820441</t>
  </si>
  <si>
    <t>Benefit of One Month Zopiclone Intake on Adaptative Servoventilation Compliance</t>
  </si>
  <si>
    <t>NCT02820441</t>
  </si>
  <si>
    <t>Allocation: Randomized, Endpoint Classification: Efficacy Study, Intervention Model: Parallel Assignment, Masking: Double Blind (Subject, Caregiver, Investigator), Primary Purpose: Supportive Care</t>
  </si>
  <si>
    <t>Sleep Apnea, Central;Ventricular Dysfunction</t>
  </si>
  <si>
    <t>Marie DESTORS, MD;Marie DESTORS, MD;Marie DESTORS, MD, BSc</t>
  </si>
  <si>
    <t>;mdestors@chu-grenoble.fr;mdestors@chu-grenoble.fr</t>
  </si>
  <si>
    <t>;+33 (0)476 769 265;+33 (0)476 769 265</t>
  </si>
  <si>
    <t>University Hospital, Grenoble Alpes, FRANCE;</t>
  </si>
  <si>
    <t>&lt;br&gt;        Inclusion Criteria:&lt;br&gt;&lt;br&gt;          -  Male or female aged between 18 and 90 years at the initial visit&lt;br&gt;&lt;br&gt;          -  Central Sleep Apnea with an AHI = 15/h and at least 50% of central events indicating&lt;br&gt;             an ASV therapy, as determined by a ventilatory polygraphy (PG) or a polysomnography&lt;br&gt;             (PSG)&lt;br&gt;&lt;br&gt;          -  Cardiac Dysfunction with Left Ventricular Ejection fraction(LVEF)&gt; 45% determined by&lt;br&gt;             a transthoracic echocardiography (TTE), known for more than 12 weeks and stable for&lt;br&gt;             at least 4 weeks;&lt;br&gt;&lt;br&gt;          -  Compliance less than 3 hours after 7 days of the setting up of ASV;&lt;br&gt;&lt;br&gt;          -  Patient affiliated to a social security scheme or being beneficiary of such scheme;&lt;br&gt;&lt;br&gt;          -  Patient voluntarily participating in the research, with written informed consent&lt;br&gt;&lt;br&gt;        Exclusion Criteria:&lt;br&gt;&lt;br&gt;          -  Current use of continuous positive airway pressure (cPAP) for treatment of sleep&lt;br&gt;             apnea during the last 12 months&lt;br&gt;&lt;br&gt;          -  Presence of chronic symptomatic heart failure with reduced left ventricular ejection&lt;br&gt;             fraction (LVEF = 45%), and a CSA moderate to severe (AHI =15 / h)&lt;br&gt;&lt;br&gt;          -  Presence of severe pulmonary bullous disease&lt;br&gt;&lt;br&gt;          -  Presence of Pneumothorax or pneumomediastinum&lt;br&gt;&lt;br&gt;          -  Hypotension, especially if associated with depletion of intravascular volume&lt;br&gt;&lt;br&gt;          -  Dehydration&lt;br&gt;&lt;br&gt;          -  Leaking of cerebrospinal fluid, cranial surgery or trauma recently.&lt;br&gt;&lt;br&gt;          -  Episode of acute respiratory failure or heart failure in the previous month&lt;br&gt;</t>
  </si>
  <si>
    <t>Average use of the Adapative Servo Ventilation device per day assessed by the device data</t>
  </si>
  <si>
    <t>Number of prescription of hypnotics drug;Changes in New York Heart Association score;Changes in New York Heart Association score;Changes in New York Heart Association score;Asthenia assessed by Pichot scale;Asthenia assessed by Pichot scale;Asthenia assessed by Pichot scale;Daytime sleepiness assessed by the Epworth Sleepiness Scale (ESS);Daytime sleepiness assessed by the Epworth Sleepiness Scale (ESS);Daytime sleepiness assessed by the Epworth Sleepiness Scale (ESS);Residual Apnea, Hypopnea Index (number/hour);Average use of the Adapative Servo Ventilation device per day assessed by the device data</t>
  </si>
  <si>
    <t>XePOHCAS: Prospective, randomized, multicenter, interventional trial in adult subjects with out-of-hospital cardiac arrest (OHCA) comparing treatment with standard-of-care post-cardiac arrest intensive care (which is targeted temperature management [TTM]) to standard-of-care post-cardiac arrest intensive care (including TTM) plus xenon by inhalation - XePOHCAS</t>
  </si>
  <si>
    <t>&lt;br&gt;Product Name: XENEX‚Ñ¢ (Xenon gas for inhalation)&lt;br&gt;Pharmaceutical Form: Medicinal gas, compressed&lt;br&gt;INN or Proposed INN: Xenon&lt;br&gt;Current Sponsor code: XENEX‚Ñ¢&lt;br&gt;Other descriptive name: Xenon gas by inhalation&lt;br&gt;Concentration unit: % percent&lt;br&gt;Concentration type: equal&lt;br&gt;Concentration number: 100-&lt;br&gt;&lt;br&gt;</t>
  </si>
  <si>
    <t>EUCTR2017-002514-32-DK</t>
  </si>
  <si>
    <t>Controlled: yesRandomised: yesOpen: noSingle blind: noDouble blind: noParallel group: yesCross over: noOther: yesOther trial design description: Treating medical personnel: unblinded  / Long-term evaluation rater:  blinded If controlled, specify comparator, Other Medicinial Product: noPlacebo: noOther: yesOther specify the comparator: standard-of-care for post‚Äìcardiac arrest intensive care (including TTM)Number of treatment arms in the trial: 2</t>
  </si>
  <si>
    <t>France;United States;Canada;Poland;Spain;Austria;Denmark;Germany;United Kingdom</t>
  </si>
  <si>
    <t>Post-cardiac arrest syndrome &lt;br&gt;MedDRA version: 20.0Level: PTClassification code 10078202Term: Post cardiac arrest syndromeSystem Organ Class: 10029205 - Nervous system disorders;Therapeutic area: Diseases [C] - Nervous System Diseases [C10]</t>
  </si>
  <si>
    <t>NPT-CL-01;NCT03176186;125630</t>
  </si>
  <si>
    <t>Inclusion criteria: &lt;br&gt;1. Age at least 18 but less than or equal to 80 years.   &lt;br&gt;2. Presumed cardiac cause of arrest.  &lt;br&gt;3. ROSC within 30 minutes of cardiac arrest and sustained for &gt;20 minutes.  &lt;br&gt;4. No response to verbal commands prior to randomization (Glasgow Coma Scale score of &lt;8).&lt;br&gt;5. Decision by the attending physician that the subject is eligible for TTM.&lt;br&gt;Are the trial subjects under 18? no&lt;br&gt;Number of subjects for this age range: &lt;br&gt;F.1.2 Adults (18-64 years) yes&lt;br&gt;F.1.2.1 Number of subjects for this age range 930&lt;br&gt;F.1.3 Elderly (&gt;=65 years) yes&lt;br&gt;F.1.3.1 Number of subjects for this age range 500&lt;br&gt;</t>
  </si>
  <si>
    <t>Exclusion criteria: &lt;br&gt;1. A written do not attempt resuscitation is reported to providers before randomization.&lt;br&gt;2. There is a traumatic etiology of arrest, defined as concomitant blunt, penetrating, or burn-related injury, or uncontrolled bleeding or exsanguination.&lt;br&gt;3. The subject is suspected or known to be having a stroke, intracranial hemorrhage or raised intracranial pressure.&lt;br&gt;4. The cardiac arrest was unwitnessed.&lt;br&gt;5. The subject has a no-flow (cardiac arrest to initiation of chest compressions) time of greater than 10 minutes.&lt;br&gt;6. The interval from the cardiac arrest to initiation of TTM is greater than 5 hours. &lt;br&gt;7. The interval from the cardiac arrest to initiation of xenon treatment is greater than 5 hours. &lt;br&gt;8. The subject is experiencing hypothermia (less than 30¬∞C core temperature).&lt;br&gt;09. The subject experienced unconsciousness before cardiac arrest (cerebral trauma, spontaneous cerebral hemorrhage, intoxication etc.).&lt;br&gt;10. The subject suffers from coagulopathy, not including intentional therapeutically-induced anticoagulation.&lt;br&gt;11. The subject has a systolic arterial pressure less than 80 mmHg or a mean arterial pressure less than 60 mmHg lasting for more than 30 minutes after ROSC or requires a non-pharmacologic cardiac assist device to maintain hemodynamic stability. &lt;br&gt;12. The subject is known to be pregnant or breastfeeding.&lt;br&gt;13. The subject has received an investigational drug, device, or biologic product within 30 days.&lt;br&gt;14. The subject has experienced hypoxemia (saturation of arterial oxygen [SaO2] or oxygen saturation determined by periphery oximetry [SpO2] less than 85%) for more than 30 minutes after ROSC.&lt;br&gt;15. The subject is unable to maintain a SaO2 or SpO2 of =90% while on an FiO2 of 0.5.&lt;br&gt;16. The subject requires extra-corporal membrane oxygenation for gas exchange and/or perfusion.&lt;br&gt;17. The subject is known to be in the terminal phase of a chronic illness or has any other clinically significant laboratory abnormality, medical condition (such as decompensated liver disease or severe chronic obstructive pulmonary disease), or social circumstance that, in the investigator‚Äôs opinion, makes it inappropriate for the subject to participate in this clinical trial. &lt;br&gt;18. It is logistically impossible to provide intervention.&lt;br&gt;19. The subject is known to have a moderate or severe disability precluding their independent performance of complex tasks (e.g., shopping, cleaning, cooking) before the OHCA.&lt;br&gt;20. The subject has a known history of malignant hyperthermia.&lt;br&gt;</t>
  </si>
  <si>
    <t>Main Objective: The primary objective is to evaluate, on Day 30 and Day 90 post OHCA, whether there is a difference in functional outcome in comatose subjects who achieved restoration of spontaneous circulation (ROSC) within 30 minutes after OHCA and were treated during TTM with xenon (50% ¬±2%) + oxygen (50% ¬±3%) vs. those receiving similar oxygen (50% ¬±3%) treatment during TTM, but without supplementary xenon during TTM.;Secondary Objective: - To evaluate whether there is a difference in percent of subjects surviving to Day 30 and Day 90 post-OHCA following treatment with xenon (50%¬±2%) + oxygen (50%¬±3%) during TTM, compared to treatment with oxygen(50%¬±3%) treatment (without xenon) during TTM.&lt;br&gt;- To compare time to achieve target body temperature in OHCA subjects treated with xenon (50%¬±2%) + oxygen (50%¬±3%) during TTM, compared to similar oxygen (50%¬±3%) treatment (without xenon) during TTM.&lt;br&gt;- To test for, estimate, and adjust for multivariable effects of selected covariates on Day 30 and Day 90 functional outcome and proportionate survival in subjects treated with xenon (50%¬±2%) + oxygen (50%¬±3%) during TTM, compared to similar oxygen (50%¬±3%) treatment (without xenon) during TTM.&lt;br&gt;- To conduct sensitivity analyses to investigate the effects of subject dropout on the magnitude of estimates of treatment effects on the primary endpoint.&lt;br&gt;- To evaluate the safety and tolerability of xenon therapy in the treatment of OHCA.;Primary end point(s): For both the interim and the final analyses, the primary efficacy endpoint will be the binomial proportion of subjects with good functional outcome on Day 30 and Day 90 post-OHCA. Good functional outcome will be defined as an mRS =2.;Timepoint(s) of evaluation of this end point: At 30 days and 90 days post-arrest.</t>
  </si>
  <si>
    <t>Secondary end point(s): - The binomial proportion of subjects surviving to Day 30 and Day 90 following treatment with xenon (50% ¬±2%) + oxygen (50% ¬±3%) during TTM or a similar oxygen (50% ¬±3%) treatment (without xenon) during TTM.&lt;br&gt; &lt;br&gt;- Body temperature, during the Intervention Phase, in OHCA subjects treated with xenon (50% ¬±2%) + oxygen (50% ¬±3%) during TTM or with a similar oxygen (50% ¬±3%) treatment (without xenon) during TTM. &lt;br&gt;&lt;br&gt;- Covariates, including site, treatment arm, mode and rate of TTM, initial rhythm, time to ROSC, age, gender, and presence of shock, that may affect Day 30 and Day 90 functional outcome and proportionate survival in subjects treated with xenon (50% ¬±2%) + oxygen (50% ¬±3%) during TTM or with a similar oxygen (50% ¬±3%) treatment (without xenon) during TTM. &lt;br&gt;&lt;br&gt;- The number and timing of subjects who do not complete the study through the evaluation phase, unless the reason for discontinuation is death. ;Timepoint(s) of evaluation of this end point: At 30 days and 90 days post-arrest.</t>
  </si>
  <si>
    <t>XePOHCAS: Prospective, randomized, multicenter, interventional trial in adult subjects with out-of-hospital cardiac arrest (OHCA) comparing treatment with standard-of-care post-cardiac arrest intensive care (which is targeted temperature management [TTM]) to standard-of-care post-cardiac arrest intensive care (including TTM) plus xenon by inhalation</t>
  </si>
  <si>
    <t>EUCTR2018-002841-12-GB</t>
  </si>
  <si>
    <t>United States;Hungary;Estonia;Czech Republic;Taiwan;Slovakia;Greece;Romania;Italy;China;United Kingdom;India</t>
  </si>
  <si>
    <t>Feb 25 2020 12:00AM</t>
  </si>
  <si>
    <t>A Randomized, Double-blind, Placebo-controlled, Multicenter and Phase ?a Clinical Trial for the Effectiveness and Safety of Baicalein Tablets in the Treatment of Improve Other Aspects of Healthy Adult With Influenza Fever</t>
  </si>
  <si>
    <t>Drug: Baicalein Tablets 400mg;Drug: Baicalein Tablets 600mg;Drug: blank control 0mg</t>
  </si>
  <si>
    <t>https://clinicaltrials.gov/show/NCT03830684</t>
  </si>
  <si>
    <t>NCT03830684</t>
  </si>
  <si>
    <t>CSPC ZhongQi Pharmaceutical Technology Co., Ltd.</t>
  </si>
  <si>
    <t>HQS201801/PRO</t>
  </si>
  <si>
    <t>Qingquan Liu, Professor;Kun Lou</t>
  </si>
  <si>
    <t>;loukun@mail.ecspc.com</t>
  </si>
  <si>
    <t>;0311-67808817</t>
  </si>
  <si>
    <t>Beijing Chinese Medicine Hospital affiliated to Capital Medical University;</t>
  </si>
  <si>
    <t>&lt;br&gt;        Inclusion Criteria:&lt;br&gt;&lt;br&gt;          -  1.Meet the diagnostic criteria for influenza(non-severe); 2.Fever to take medicine for&lt;br&gt;             the first time, The patient's maximum temperature (axillary temperature) is over 38?;&lt;br&gt;             3.The rapid virus antigen test of nasal swab was positive; 4.Course of disease = 24&lt;br&gt;             hours(The definition of course of disease is the time from fever to take&lt;br&gt;             investigational product for the first time); 5.Aged 18 to 65 years old(include 18 and&lt;br&gt;             65), all genders; 6.Sign the informed consent form.&lt;br&gt;&lt;br&gt;        Exclusion Criteria:&lt;br&gt;&lt;br&gt;          -  1.The patients with severe influenza or complication (e.g. secondary bacterial&lt;br&gt;             pneumonia, pneumonia caused by other pathogens or other viral pneumonia); 2.The&lt;br&gt;             patients with other acute upper respiratory tract infection (e.g. acute pharyngitis,&lt;br&gt;             tonsillitis, rhinitis and nasosinuitis); 3.Allergic to baicalin and its analogue,&lt;br&gt;             Paracetamol tablets, or allergic people; 4.Patients with any of the following risk&lt;br&gt;             factors:&lt;br&gt;&lt;br&gt;               1. Residents living in long-term care facilities (e.g. welfare house, sanatorium);&lt;br&gt;&lt;br&gt;               2. Combined with chronic respiratory diseases (e.g. bronchial asthma, chronic&lt;br&gt;                  obstrctive palmonary diseases);&lt;br&gt;&lt;br&gt;               3. Combined with chronic cardiovascular disease (e.g. congenital heart disease,&lt;br&gt;                  congestive heart failure, or coronary artery disease, but doesnt include&lt;br&gt;                  hypertension without any other cardio-related symptoms);&lt;br&gt;&lt;br&gt;               4. Combined with hematological system diseases (e.g. chronic myelogenous leukemia,&lt;br&gt;                  lymphocytic leukemia, myelodysplastic syndrome, aplastic anemia);&lt;br&gt;&lt;br&gt;               5. Neurodevelopmental disorders, include cerebrum, spinal cord, Peripheral nerve and&lt;br&gt;                  muscle disorders (e.g. cerebral palsy, epilepsy[epileptic seizure disorder],&lt;br&gt;                  stroke, dysgnosia, Moderate to severe dysplasia, myodystrophy, or spinal cord&lt;br&gt;                  injury);&lt;br&gt;&lt;br&gt;               6. Poor control of chronic metabolic and endocrine diseases;&lt;br&gt;&lt;br&gt;               7. Immunosuppression (long-term use of immunosuppressant, immunocom promise caused&lt;br&gt;                  by infection by HIV or malignant tumour);&lt;br&gt;&lt;br&gt;               8. Obese people[BMI&gt;30, BMI=Weight(kg)/Height(m2)] 5.Long-term take aspirin under 19&lt;br&gt;                  years old; 6.White blood cell count&gt;11.0√ó109/L, or the proportion of neutrophils&lt;br&gt;                  &gt;80%, or need systemic antibacterial therapy; 7.24 hours before the visit, the&lt;br&gt;                  patients have received antiviral treatment for influenza; 8.The patients have&lt;br&gt;                  received Influenza vaccine or research monoclonal antibody in a year; 9.ALT and&lt;br&gt;                  AST is equal or greater than 1.5 times of upper limit of normal, Scr is greater&lt;br&gt;                  than upper limit of normal; 10.Suspected or really have a history of alcohol or&lt;br&gt;                  drug abuse; 11.Gestation (have a positive pregnancy test), lactating women, or&lt;br&gt;                  have a family planning within the next 6 months; 12.The patients have&lt;br&gt;                  participated in other clinical trials within 3 months; 13.The investigator&lt;br&gt;                  considers it inappropriate to participate in this clinical trial.&lt;br&gt;</t>
  </si>
  <si>
    <t>The time of fever relieving</t>
  </si>
  <si>
    <t>symptom alleviating time of influenza;Percentage of subjects with influenza complications Percentage of subjects with influenza complications;Percentage of antipyretic drugs used;Percentage of virus positive to negative</t>
  </si>
  <si>
    <t>The effectiveness of  non-pharmaceutical methods for reducing preoperative anxiety in children.</t>
  </si>
  <si>
    <t>Group A (18-60 months :Different doses of midazolam and other drugs ;Group B (18-60 months :reading;</t>
  </si>
  <si>
    <t>http://www.chictr.org.cn/showproj.aspx?proj=25780</t>
  </si>
  <si>
    <t>The effectiveness of  non-pharmaceutical methods for reducing preoperative anxiety in children</t>
  </si>
  <si>
    <t>ChiCTR1800015106</t>
  </si>
  <si>
    <t>Group A (18-60 months :60;Group B (18-60 months :60;</t>
  </si>
  <si>
    <t>Shanghai Children's Medical Center Affiliated to School of Medicine, Shanghai Jiao Tong University</t>
  </si>
  <si>
    <t>sleep apnea hyponea syndrome</t>
  </si>
  <si>
    <t>Gu Hongbin</t>
  </si>
  <si>
    <t>floodgu@hotmail.com</t>
  </si>
  <si>
    <t>+86 18017721753</t>
  </si>
  <si>
    <t>department's own self-raised funds</t>
  </si>
  <si>
    <t>Inclusion criteria: children were aged 18-60 months, both males and females were eligible; the ASA grade was I-II; no adverse effects of sedation were present OSAS patients</t>
  </si>
  <si>
    <t>Exclusion criteria: 1) Children had a history of cardiac conduction system disease;&lt;br&gt;2) children were treated with digoxin, alpha-adrenergic or beta-adrenergic agonist or antagonist, anti-arrhythmic medications, or vasodilators within 48 h;&lt;br&gt;3) children were allergic to or had contraindications to any of the drugs used in this study;&lt;br&gt;4) children were diagnosed with severe coarctation of the aorta (risk of exaggerated vasoconstriction);&lt;br&gt;5) children had concomitant heart failure, pneumonia and fever.</t>
  </si>
  <si>
    <t>Ramsay;</t>
  </si>
  <si>
    <t>Mar  5 2018 12:00AM</t>
  </si>
  <si>
    <t>huang Huiming</t>
  </si>
  <si>
    <t>+86 21 38626161-85506</t>
  </si>
  <si>
    <t>Heparin AnticoaguLation to Improve Outcomes in Septic Shock: The HALO International Phase II RCT</t>
  </si>
  <si>
    <t>Drug: Unfractionated heparin;Other: Venous thromboprophylaxis (VTE)</t>
  </si>
  <si>
    <t>https://clinicaltrials.gov/show/NCT03378466</t>
  </si>
  <si>
    <t>Heparin Anticoagulation in Septic Shock</t>
  </si>
  <si>
    <t>NCT03378466</t>
  </si>
  <si>
    <t>United States;Brazil;Canada;Greece;India;Pakistan;Philippines;Brazil;Canada;Greece;India;Pakistan;Philippines;United States</t>
  </si>
  <si>
    <t>Septic Shock;Vasodilatory Shock</t>
  </si>
  <si>
    <t>March 12, 2018</t>
  </si>
  <si>
    <t>HCA2017</t>
  </si>
  <si>
    <t>Ryan Zarychanski, MD MSc;Anand Kumar, MD;Dean A Fergusson, PhD MHA;Ryan Zarychanski, MD MSc</t>
  </si>
  <si>
    <t>;;;rzarychanski@cancercare.mb.ca</t>
  </si>
  <si>
    <t>;;;204-787-8641</t>
  </si>
  <si>
    <t>University of Manitoba;University of Manitoba;University of Ottawa;</t>
  </si>
  <si>
    <t>Canadian Institutes of Health Research (CIHR);CancerCare Manitoba</t>
  </si>
  <si>
    <t>&lt;br&gt;        Inclusion Criteria:&lt;br&gt;&lt;br&gt;          -  = 18 years of age&lt;br&gt;&lt;br&gt;          -  Refractory hypotension documented within 18 hours prior to enrolment that requires the&lt;br&gt;             institution and ongoing use of vasopressor agents, (phenylephrine, norepinephrine,&lt;br&gt;             vasopressin, epinephrine, midodrine or dopamine &gt;5 mcg/kg/min) at the time of&lt;br&gt;             enrolment. Refractory hypotension is defined as a systolic blood pressure (SBP) less&lt;br&gt;             than 90 mm Hg, or a systolic blood pressure more than 30 mm Hg below baseline, or a&lt;br&gt;             mean arterial pressure (MAP) less than 65 mm Hg and receipt of = 2 litres of&lt;br&gt;             intravenous fluid for the treatment of hypotension (= 1 litre if dialysis dependent&lt;br&gt;             end-stage renal disease or if the patient is felt to be in congestive heart failure).&lt;br&gt;&lt;br&gt;          -  At least 1 other new organ dysfunction (in addition to refractory hypotension),&lt;br&gt;             defined by the following:&lt;br&gt;&lt;br&gt;               1. Creatinine =1.5x the known baseline creatinine, or = 26.5 ¬µmol/L increase or &lt;0.5&lt;br&gt;                  mL/kg of urine output for 6-12 hours according to the KDIGO [Kidney Disease&lt;br&gt;                  improving Global Outcomes (KDiGO)] guideline definition of acute kidney injury.&lt;br&gt;&lt;br&gt;               2. Need for invasive mechanical ventilation or a P/F ratio &lt;250&lt;br&gt;&lt;br&gt;               3. Platelets &lt;100 x109/L, or a drop of 50 x109/L in the 3 days prior to enrolment&lt;br&gt;&lt;br&gt;               4. Arterial pH &lt; 7.30 or base deficit &gt; 5 mmol/L in association with a lactate &gt; 4.0&lt;br&gt;                  mmol/L&lt;br&gt;&lt;br&gt;        Exclusion Criteria:&lt;br&gt;&lt;br&gt;          -  Other forms of shock including cardiogenic, hemorrhagic, hypovolemic, neurogenic, or&lt;br&gt;             obstructive shock.&lt;br&gt;&lt;br&gt;          -  Clinical suspicion or confirmation of a viral hemorrhagic shock syndrome including,&lt;br&gt;             but not limited to, dengue fever&lt;br&gt;&lt;br&gt;          -  Rapid clinical improvement; vasopressors likely to be discontinued in the next 6 hours&lt;br&gt;&lt;br&gt;          -  Received vasopressor therapy for greater than 18 hours prior to enrolment&lt;br&gt;&lt;br&gt;          -  Bleeding Risk:&lt;br&gt;&lt;br&gt;               1. Clinical: Active bleeding; head trauma; intracranial surgery or stroke within 3&lt;br&gt;                  months; history of intracerebral arteriovenous malformation, cerebral aneurysm or&lt;br&gt;                  mass lesions of the central nervous system; history of a bleeding diatheses;&lt;br&gt;                  gastrointestinal bleeding within 6 weeks; presence of an epidural or spinal&lt;br&gt;                  catheter; selected cases of recent surgery where IV therapeutic UFH is considered&lt;br&gt;                  contraindicated&lt;br&gt;&lt;br&gt;               2. Laboratory: Platelet count &lt;50 x109/L, INR &gt;2.0, or baseline aPTT &gt;50 seconds&lt;br&gt;                  prior to enrolment&lt;br&gt;&lt;br&gt;          -  Known or suspected adverse reaction to UFH including heparin induced thrombocytopenia&lt;br&gt;             (HIT).&lt;br&gt;&lt;br&gt;          -  Use of any of the following treatments: UFH to treat a thrombotic event within 12&lt;br&gt;             hours before enrolment; LMWH at a higher dose than recommended for prophylactic use&lt;br&gt;             within 12 hours before the infusion; warfarin (if used within 7 days before study&lt;br&gt;             entry AND if the INR exceeds 2.0 at enrolment); thrombolytic therapy within 3 previous&lt;br&gt;             days; use of IIb/IIIa inhibitors within the previous 7 days.&lt;br&gt;&lt;br&gt;          -  Need for therapeutic anticoagulation&lt;br&gt;&lt;br&gt;          -  Terminal illness with a life expectancy of less than 3 months, or no commitment to&lt;br&gt;             aggressive care.&lt;br&gt;&lt;br&gt;          -  Consent declined from patient or authorized 3rd party&lt;br&gt;&lt;br&gt;          -  Physician refusal&lt;br&gt;</t>
  </si>
  <si>
    <t>Vasopressor-free days.</t>
  </si>
  <si>
    <t>Rate of enrolment;Safety Outcome #4 - Confirmed HIT (Heparin induced thrombocytopenia);Safety Outcome #3 - Suspected HIT (Heparin induced thrombocytopenia);Safety Outcome #2 - Minor Bleeding;Safety Outcome #1 - Major Bleeding;Clinical Outcome #6 - Renal replacement therapy-free days to day 28;Clinical Outcome # 5 - Hospital-free days to day 90;Clinical Outcome # 4 - ?SOFA score (Sequential Organ Failure Assessment);Clinical Outcome #3 - 90-day mortality;Clinical Outcome #2 - Hospital mortality;Clinical Outcome #1 - ICU mortality</t>
  </si>
  <si>
    <t>Evaluation of an Incentive-based Intervention to Improve 90-day Adherence in PAP-Naive Patients</t>
  </si>
  <si>
    <t>Behavioral: Wellth app</t>
  </si>
  <si>
    <t>https://clinicaltrials.gov/show/NCT03851094</t>
  </si>
  <si>
    <t>NCT03851094</t>
  </si>
  <si>
    <t>SLP-18-08-01</t>
  </si>
  <si>
    <t>Gina Merchant, PhD</t>
  </si>
  <si>
    <t>Wellth Inc.</t>
  </si>
  <si>
    <t>&lt;br&gt;        Inclusion Criteria:&lt;br&gt;&lt;br&gt;          -  Adult participants (= 18 years of age)&lt;br&gt;&lt;br&gt;          -  New diagnosis of OSA&lt;br&gt;&lt;br&gt;          -  Prescribed CPAP or APAP for treatment of OSA&lt;br&gt;&lt;br&gt;          -  Prescribed a ResMed flow generator compatible with AirView&lt;br&gt;&lt;br&gt;          -  Owns a smart phone and is willing to download an app on their phone&lt;br&gt;&lt;br&gt;          -  Willing and able to give informed consent&lt;br&gt;&lt;br&gt;          -  Can read and comprehend written and spoken English&lt;br&gt;&lt;br&gt;        Exclusion Criteria:&lt;br&gt;&lt;br&gt;          -  Have used PAP therapy in the past&lt;br&gt;&lt;br&gt;          -  Have been prescribed bi-level or adaptive servo-ventilation therapy&lt;br&gt;&lt;br&gt;          -  Are participating in another app-based research study&lt;br&gt;&lt;br&gt;          -  Cannot participate for the full duration of the study (at least 90 days)&lt;br&gt;&lt;br&gt;          -  Participants who have a medical history or concurrent illness that the investigator&lt;br&gt;             considers sufficiently serious to interfere with the conduct, completion, or results&lt;br&gt;             of this study, or constitutes an unacceptable risk to the participant for the duration&lt;br&gt;             of the study&lt;br&gt;</t>
  </si>
  <si>
    <t>Mean PAP usage at 90 days</t>
  </si>
  <si>
    <t>% of participants that meet Medicare compliance standard;Change in ESS questionnaire scores;Change in FOSQ-10 questionnaire scores;Baseline scores of perceived disease severity;Baseline scores of claustrophobia;Baseline scores of coping skills;Baseline scores of health literacy</t>
  </si>
  <si>
    <t>Treatment of Sleep Apnea Early After Myocardial Infarction With Adaptive Servo-Ventilation - a Randomized Controlled Trial - TEAM ASV-I</t>
  </si>
  <si>
    <t>Intervention 1: Device: Adaptive servo-ventilation</t>
  </si>
  <si>
    <t>http://www.drks.de/DRKS00007334</t>
  </si>
  <si>
    <t>Treatment of Sleep Apnea Early After Myocardial Infarction With Adaptive Servo-Ventilation - a Randomized Controlled Trial</t>
  </si>
  <si>
    <t>DRKS00007334</t>
  </si>
  <si>
    <t>Allocation: Randomized controlled trial;. Masking: Open (masking not used). Control: Active control (effective treament of control group)|Control group receives no treatment. Assignment: Parallel. Study design purpose: Treatment;</t>
  </si>
  <si>
    <t>University Hospital Regensburg</t>
  </si>
  <si>
    <t>Acute Myocardial Infarction # Sleep Apnea;G47.3 - Sleep apnoea;I21 - Acute myocardial infarction</t>
  </si>
  <si>
    <t>NCT02093377;Protocol Version 6.0</t>
  </si>
  <si>
    <t>Michael Arzt, MD</t>
  </si>
  <si>
    <t>michael.arzt@ukr.de</t>
  </si>
  <si>
    <t>+49 941 944 7281</t>
  </si>
  <si>
    <t>Inclusion criteria: Inclusion Criteria:&lt;br&gt;&lt;br&gt;          1. age 18-80 years&lt;br&gt;&lt;br&gt;          2. first AMI (ST-elevation in ECG or acute occlusion of coronary artery)&lt;br&gt;&lt;br&gt;          3. Primary successful PCI achieved  =15 per hour recording time&lt;br&gt;&lt;br&gt;          5. written informed consent</t>
  </si>
  <si>
    <t>Exclusion criteria: Exclusion criteria:&lt;br&gt;&lt;br&gt;          1. previous myocardial infarction&lt;br&gt;&lt;br&gt;          2. previous myocardial revascularization (PCI or surgical)&lt;br&gt;&lt;br&gt;          3. indication for a surgical revascularisation&lt;br&gt;&lt;br&gt;          4. cardiogenic shock, mean supine blood pressure &lt;60mmHg or NYHA class IV&lt;br&gt;&lt;br&gt;          5. implanted cardiac device or other contraindications for CMR&lt;br&gt;&lt;br&gt;          6. known allergies or other contraindication to contrast medium (e.g.&lt;br&gt;             GFR&lt;30ml/min/1.73m¬≤)&lt;br&gt;&lt;br&gt;          7. history of stroke&lt;br&gt;&lt;br&gt;          8. contraindications for positive airway pressure support (hypotension with mean supine&lt;br&gt;             BP &lt;60mmHg, dehydration, inability to clear secretions, patients at risk for&lt;br&gt;             aspiration of gastric contents, severe bullous lung disease, history of pneumothorax&lt;br&gt;             and/or pneumomediastinum, a history of epistaxis, causing pulmonary aspiration of&lt;br&gt;             blood, cerebrospinal fluid leak or recent skull operations or injury) patients on or&lt;br&gt;             with indication for oxygen therapy, mechanical/non-invasive ventilation&lt;br&gt;&lt;br&gt;          9. patients on nocturnal positive airway pressure support&lt;br&gt;&lt;br&gt;         10. severe obstructive or restrictive airway disease&lt;br&gt;&lt;br&gt;         11. heart failure due to primary valve disease&lt;br&gt;&lt;br&gt;         12. patients awaiting heart transplantation&lt;br&gt;&lt;br&gt;         13. diurnal symptoms of OSA requiring immediate treatment&lt;br&gt;&lt;br&gt;         14. pregnancy</t>
  </si>
  <si>
    <t>- myocardial salvage index, MSI; time frame: 12 weeks; To test the effect of 12 weeks of ASV (additionally to percutaneous coronary intervention, PCI, and optimal medical management of AMI) on myocardial salvage (myocardial salvage index, MSI, assessed by cardiovascular magnetic resonance imaging, CMR).</t>
  </si>
  <si>
    <t>- infarct size and left ventricular remodelling; time frame: 12 weeks; To test whether ASV therapy in patients with SA early after AMI decreases infarct size and improves left ventricular remodelling (myocardial salvage, microvascular obstruction change of infarct size, infarct size at 12 weeks, change of left ventricular ejection fraction (LVEF), left ventricular systolic volume (LVSV), left ventricular diastolic volume (LVDV) and LVEF at 12 weeks; assessed with CMR).&lt;br&gt;- B-type natriuretic peptide (NT-proBNP); time frame: 12 weeks; To test whether ASV therapy in patients with SA early after AMI reduces B-type natriuretic peptide (NT-proBNP).&lt;br&gt;- disease specific symptom burden; time frame: 12 weeks; To test whether ASV therapy in patients with SA early after AMIimproves disease specific symptom burden (Seattle Angina Questionnaire)&lt;br&gt;- suppresses sleep apnea; time frame: 12 weeks; To test whether ASV therapy in patients with sleep apnea early after AMI suppresses sleep apnea (apneas and hypopneas/hour of sleep, mean oxygen saturation).&lt;br&gt;- renal function; time frame: 12 weeks; increases renal function (Glomerular Filtration Rate, calculated using the 4vMDRD formula).</t>
  </si>
  <si>
    <t>A First-in-human Phase I, Single Center, Randomized, Observer-blind, Placebo-controlled Study to Evaluate the Safety and Immune Response of Increasing Doses of OVX836 Vaccine After Intramuscular (IM) or Intranasal (IN) Administrations in Healthy Subjects Aged 18-49 Years.</t>
  </si>
  <si>
    <t>Biological: OVX836 (Intramuscular);Biological: Placebo (Intramuscular);Biological: OVX836 (Intranasal);Biological: Placebo (Intranasal)</t>
  </si>
  <si>
    <t>https://clinicaltrials.gov/show/NCT03594890</t>
  </si>
  <si>
    <t>Safety and Immune Response of Increasing Doses of OVX836 After Intramuscular or Intranasal Administrations in Healthy Subjects</t>
  </si>
  <si>
    <t>NCT03594890</t>
  </si>
  <si>
    <t>Osivax S.A.S</t>
  </si>
  <si>
    <t>June 12, 2018</t>
  </si>
  <si>
    <t>OVX836-001</t>
  </si>
  <si>
    <t>Pierre Van Damme, MD, PhD</t>
  </si>
  <si>
    <t>Centre for the Evaluation of Vaccination, University of Antwerp</t>
  </si>
  <si>
    <t>Aepodia</t>
  </si>
  <si>
    <t>&lt;br&gt;        Inclusion Criteria:&lt;br&gt;&lt;br&gt;          1. Have given written informed consent approved by the relevant Ethical Committee&lt;br&gt;             governing the site.&lt;br&gt;&lt;br&gt;          2. Overtly healthy male or female subjects, as determined by medical history and medical&lt;br&gt;             examination.&lt;br&gt;&lt;br&gt;          3. Between the ages of 18 and 49 years, inclusive, on screening.&lt;br&gt;&lt;br&gt;          4. Between the Body Mass Index of 18 and 24 kg/m2, inclusive, on screening.&lt;br&gt;&lt;br&gt;          5. Clinical laboratory test results within normal reference range, or results with&lt;br&gt;             acceptable deviations that are judged to be Non Clinically Significant by the&lt;br&gt;             Investigator.&lt;br&gt;&lt;br&gt;          6. Blood Pressure and Heart Rate within normal reference range, or results with&lt;br&gt;             acceptable deviations that are judged to be Non Clinically Significant by the&lt;br&gt;             Investigator.&lt;br&gt;&lt;br&gt;          7. Are reliable and willing to make themselves available for the duration of the study&lt;br&gt;             and are willing to follow study procedures.&lt;br&gt;&lt;br&gt;        Exclusion Criteria:&lt;br&gt;&lt;br&gt;          1. Previous Influenza vaccination within the 6 months before screening.&lt;br&gt;&lt;br&gt;          2. History of significant medical illness such as auto immune diseases, immune&lt;br&gt;             deficiency, uncontrolled diabetes or hypertension, heart or renal or hepatic diseases,&lt;br&gt;             as judged by the investigator.&lt;br&gt;&lt;br&gt;          3. For female subjects: pregnant or breast-feeding or of childbearing potential without&lt;br&gt;             appropriate contraceptive methods or with positive pregnancy test at screening.&lt;br&gt;&lt;br&gt;          4. Having received another vaccination within 3 months prior to screening.&lt;br&gt;&lt;br&gt;          5. Plan to receive other vaccine during the study period.&lt;br&gt;&lt;br&gt;          6. Administration of any investigational or non-registered drug or vaccine within 3&lt;br&gt;             months prior to the first administration of study vaccine.&lt;br&gt;&lt;br&gt;          7. History of receiving blood or blood component or IgG within 3 months prior to&lt;br&gt;             screening.&lt;br&gt;&lt;br&gt;          8. Presence of acute febrile illness (temperature &gt; 38¬∞C, temporary exclusion criteria).&lt;br&gt;&lt;br&gt;          9. For intranasal route: common cold and rhinitis (temporary exclusion criteria).&lt;br&gt;&lt;br&gt;         10. Individuals with any progressive or severe neurological disorder, seizure disorder or&lt;br&gt;             Guillain-Barr√© syndrome.&lt;br&gt;&lt;br&gt;         11. Individuals with behavioral or cognitive impairment or psychiatric disease that, in&lt;br&gt;             the opinion of the Investigator, may interfere with the subject's ability to&lt;br&gt;             participate in the study.&lt;br&gt;&lt;br&gt;         12. History of alcoholism and/or drug abuse or tabagism (above 10 cigarettes a day).&lt;br&gt;&lt;br&gt;         13. Treatment that can affect immune response such as systemic or high dose inhaled&lt;br&gt;             corticosteroids (&gt;800¬µg/day beclometasone or equivalent), radiation treatment,&lt;br&gt;             cytotoxic drugs or chronic non-steroidal anti-inflammatory drugs (more than 4 weeks),&lt;br&gt;             interferon, immunomodulators, allergy shots, as judged by the Investigator.&lt;br&gt;&lt;br&gt;         14. Positive test for HIV, HBV or HCV at screening.&lt;br&gt;&lt;br&gt;         15. History of severe allergic reactions and/or anaphylaxis or serious adverse reactions&lt;br&gt;             to vaccines and antibiotics.&lt;br&gt;&lt;br&gt;         16. Any contraindication to intranasal or intramuscular administration, as judged by the&lt;br&gt;             Investigator.&lt;br&gt;&lt;br&gt;         17. Individuals with history of any illness that, in the opinion of the Investigator,&lt;br&gt;             might interfere with the results of the study or pose additional risk to the subjects&lt;br&gt;             due to participation in the study.&lt;br&gt;&lt;br&gt;         18. Sponsor employees or Investigator site personnel directly affiliated with this study,&lt;br&gt;             and their immediate families. Immediate family is defined as a spouse, parent, child&lt;br&gt;             or sibling, whether biological or legally adopted.&lt;br&gt;</t>
  </si>
  <si>
    <t>Out-of-Range Safety Lab data;Safety: Solicited local and systemic reactions;Safety: Unsolicited Adverse Events;Safety: Serious Adverse Events</t>
  </si>
  <si>
    <t>Immune response: frequency of subjects with anti-NP IgG antibody titres;Immune response: anti-NP IgG antibody titres (geometric mean);Immune response: frequency of subjects with anti-NP IgA antibody titres;Immune response: anti-NP IgA antibody titres (geometric mean);Immune response: frequency of subjects with NP T cell resoonse;Immune response: mean NP T cell response</t>
  </si>
  <si>
    <t>EUCTR2013-000046-19-GR</t>
  </si>
  <si>
    <t>Portugal;United States;Estonia;Slovakia;Greece;Spain;Ukraine;Russian Federation;Italy;France;Malaysia;Australia;Denmark;South Africa;Netherlands;Latvia;China;Korea, Republic of;Lithuania;Turkey;United Kingdom;Czech Republic;Hungary;Mexico;Canada;Argentina;Poland;Brazil;Romania;Bulgaria;Germany;Japan;Sweden</t>
  </si>
  <si>
    <t>Prevention of death, heart attack and stroke in patients with heart failure and significant coronary artery disease  following an episode of decompensated HF (index event). &lt;br&gt;                MedDRA version: 19.0                Level: LLT                Classification code 10008908                Term: Chronic heart failure                System Organ Class: 100000004849            ;Therapeutic area: Diseases [C] - Cardiovascular Diseases [C14]</t>
  </si>
  <si>
    <t>EUCTR2013-000046-19-CZ</t>
  </si>
  <si>
    <t>RIVAROXHFA3001/BAY59-7939/16302;2013-000046-19-ES</t>
  </si>
  <si>
    <t>Main Objective: The primary objective is to demonstrate that rivaroxaban is superior to placebo in subjects with HF and significant CAD, who are receiving standard care, in reducing the risk of the composite of ACM, MI, or stroke following an index event.;&lt;br&gt;                Secondary Objective: The secondary objectives are to compare rivaroxaban with placebo in addition to standard care in subjects with HF and significant CAD following an index event in reducing the risk of the following outcomes:&lt;br&gt;                ‚Ä¢Composite of cardiovascular mortality and re-hospitalization for worsening heart failure&lt;br&gt;                ‚Ä¢Cardiovascular mortality&lt;br&gt;                ‚Ä¢Re-hospitalization for worsening of heart failure&lt;br&gt;                ‚Ä¢Re-hospitalization for cardiovascular events&lt;br&gt;            ;&lt;br&gt;                Primary end point(s): - Time to the first occurence of any of the following: death from any cause, myocardial infarction, or stroke&lt;br&gt;                - Time to the first occurence of either fatal bleeding or bleeding into a critical space with potential for permanent disability&lt;br&gt;            ;&lt;br&gt;                Timepoint(s) of evaluation of this end point: - Day 1 up to approximately Month 30&lt;br&gt;                - Day 1 up to approximately Month 30&lt;br&gt;</t>
  </si>
  <si>
    <t>Physical Training During Hospital Admission With Community-Acquired</t>
  </si>
  <si>
    <t>Behavioral: In-bed cycling;Behavioral: Exercise booklet</t>
  </si>
  <si>
    <t>https://clinicaltrials.gov/show/NCT04094636</t>
  </si>
  <si>
    <t>Physical Training During Hospital Admission With Community-Acquired Pneumonia</t>
  </si>
  <si>
    <t>NCT04094636</t>
  </si>
  <si>
    <t>ExCAP</t>
  </si>
  <si>
    <t>Birgitte Lindegaard, MD, PhD;Camilla Ryrs√∏, MSc;Camilla Ryrs√∏, MSc</t>
  </si>
  <si>
    <t>;camilla.koch.ryrsoe.01@regionh.dk;camilla.koch.ryrsoe.01@regionh.dk</t>
  </si>
  <si>
    <t>;+4548293261;+4548293261</t>
  </si>
  <si>
    <t>Department of Pulmonary and Infetious Diseases, Nordsj√¶llands Hospital;</t>
  </si>
  <si>
    <t>&lt;br&gt;        Inclusion Criteria:&lt;br&gt;&lt;br&gt;          -  Patients 18 years of age or older admitted to hospital with community-acquired&lt;br&gt;             pneumonia defined as a new infiltrate on x-ray and at least one of the following;&lt;br&gt;             fever (=38.0¬∞C) or hypothermia (&lt;35.0¬∞C), new onset of cough with/without sputum&lt;br&gt;             production, pleuritic chest pain, dyspnea and/or altered breath sounds on&lt;br&gt;             auscultation.&lt;br&gt;&lt;br&gt;          -  Admitted to hospital within the last 14 days.&lt;br&gt;&lt;br&gt;          -  Patients should have an expected admission length of =72 hours.&lt;br&gt;&lt;br&gt;          -  Patients should be able to move their legs.&lt;br&gt;&lt;br&gt;        Exclusion Criteria:&lt;br&gt;&lt;br&gt;          -  Patients are unable to give written consent or patients does not understand the Danish&lt;br&gt;             language.&lt;br&gt;&lt;br&gt;          -  Severe immunosuppression (i.e. treatment with high dose of corticosteroids for more&lt;br&gt;             than 2 weeks, chemotherapy = 28 days, neutropenia =1000 cells/¬µL, ongoing treatment&lt;br&gt;             with immunosuppressive drugs, chronic HIV-infection with CD4 cell count &gt; 350 mio./l,&lt;br&gt;             immunosuppression after organ transplantation).&lt;br&gt;</t>
  </si>
  <si>
    <t>Length of hospital stay</t>
  </si>
  <si>
    <t>Readmissions Number of readmissions;30-day mortality;180-day mortality</t>
  </si>
  <si>
    <t>Kinetics of Mucosal and Systemic Immune Responses to Intranasal Live Attenuated Influenza Vaccine (LAIV)</t>
  </si>
  <si>
    <t>Biological: Live attenuated influenza vaccine</t>
  </si>
  <si>
    <t>https://clinicaltrials.gov/show/NCT04110366</t>
  </si>
  <si>
    <t>Nasal and Systemic Immune Responses to Nasal Influenza Vaccine</t>
  </si>
  <si>
    <t>NCT04110366</t>
  </si>
  <si>
    <t>Influenza;Vaccine Virus Shedding</t>
  </si>
  <si>
    <t>June 14, 2018</t>
  </si>
  <si>
    <t>18/LO/0904</t>
  </si>
  <si>
    <t>Peter J Openshaw, PhD;Trevor T Hansel, PhD</t>
  </si>
  <si>
    <t>Imperial College London;Imperial College London</t>
  </si>
  <si>
    <t>&lt;br&gt;        Inclusion Criteria:&lt;br&gt;&lt;br&gt;          -  Capacity to provide written informed consent&lt;br&gt;&lt;br&gt;          -  Aged 18-30 years (inclusive)&lt;br&gt;&lt;br&gt;          -  Fluent English speaker&lt;br&gt;&lt;br&gt;        Exclusion Criteria:&lt;br&gt;&lt;br&gt;          -  Current involvement in another study unless observational or in follow-up phase&lt;br&gt;             (non-interventional)&lt;br&gt;&lt;br&gt;          -  Received any influenza vaccine over the last 2 years&lt;br&gt;&lt;br&gt;          -  Egg allergy&lt;br&gt;&lt;br&gt;          -  Previous significant adverse reaction to any vaccination/immunisation&lt;br&gt;&lt;br&gt;          -  Current regular (daily) smoker&lt;br&gt;&lt;br&gt;          -  Pregnant&lt;br&gt;&lt;br&gt;          -  Any medication that may affect the immune system (e.g. steroids)&lt;br&gt;&lt;br&gt;          -  Taking regular acetylsalicylic acid (aspirin)&lt;br&gt;&lt;br&gt;          -  Unable to give informed consent&lt;br&gt;&lt;br&gt;          -  Current acute severe febrile illness&lt;br&gt;&lt;br&gt;          -  Taking long term antibiotics&lt;br&gt;&lt;br&gt;          -  Clinically diagnosed influenza in the last 2 years&lt;br&gt;&lt;br&gt;          -  Any long-term health problem with heart disease, lung disease (including asthma),&lt;br&gt;             kidney disease, neurologic disease, liver disease, metabolic disease (e.g. diabetes)&lt;br&gt;             or anemia or another blood disorder&lt;br&gt;&lt;br&gt;          -  Use of drugs for the treatment of rheumatoid arthritis, Crohn's disease, or psoriasis&lt;br&gt;             or anticancer drugs; or radiation treatments&lt;br&gt;&lt;br&gt;          -  History of Guillain-Barre syndrome&lt;br&gt;&lt;br&gt;          -  Live with or expect to have close contact with a person whose immune system is&lt;br&gt;             severely compromised and who must be in protective isolation (e.g., an isolation room&lt;br&gt;             of a bone marrow transplant unit)&lt;br&gt;&lt;br&gt;          -  Received any other vaccinations in the past 4 weeks&lt;br&gt;</t>
  </si>
  <si>
    <t>Number of participants shedding each vaccine virus measured by qPCR of nasosorption samples</t>
  </si>
  <si>
    <t>Number of participants with &gt;2-fold rise in mucosal and/or serum antibody titre against each vaccine virus haemagglutinin antigens</t>
  </si>
  <si>
    <t>Comparison of Pre-oxygenation by Non-invasive Ventilation With High-flow Nasal Oxygen Therapy for Intubation of Intensive Care Patients in Cases of Acute Respiratory Failure: A Prospective, Randomized, Controlled Study (FLORALI 2)</t>
  </si>
  <si>
    <t>Procedure: High Flow nasal canula oxygen therapy;Procedure: Noninvasive ventilation;Procedure: High Flow nasal canula oxygen therapy;Procedure: Noninvasive ventilation;Procedure: High Flow nasal canula oxygen therapy;Procedure: Noninvasive ventilation;Procedure: High Flow nasal canula oxygen therapy;Procedure: Noninvasive ventilation</t>
  </si>
  <si>
    <t>https://clinicaltrials.gov/show/NCT02668458</t>
  </si>
  <si>
    <t>Comparison of Pre-oxygenation of NIV and HFNC Therapy for Intubation of ICU Patients With Acute Respiratory Failure</t>
  </si>
  <si>
    <t>NCT02668458</t>
  </si>
  <si>
    <t>Acute Respiratory Failure;Intratracheal Intubation;Acute Respiratory Failure;Intratracheal Intubation;Acute Respiratory Failure;Intratracheal Intubation;Acute Respiratory Failure;Intratracheal Intubation</t>
  </si>
  <si>
    <t>FLORALI 2</t>
  </si>
  <si>
    <t>&lt;br&gt;        Main inclusion Criteria:&lt;br&gt;&lt;br&gt;          -  acute hypoxemic respiratory failure requiring endotracheal intubation&lt;br&gt;&lt;br&gt;        Main exclusion Criteria:&lt;br&gt;&lt;br&gt;          -  coma&lt;br&gt;&lt;br&gt;          -  NIV contraindication&lt;br&gt;      ;&lt;br&gt;        Main inclusion Criteria:&lt;br&gt;&lt;br&gt;          -  acute hypoxemic respiratory failure requiring endotracheal intubation&lt;br&gt;&lt;br&gt;        Main exclusion Criteria:&lt;br&gt;&lt;br&gt;          -  coma&lt;br&gt;&lt;br&gt;          -  NIV contraindication&lt;br&gt;      ;&lt;br&gt;        Main inclusion Criteria:&lt;br&gt;&lt;br&gt;          -  acute hypoxemic respiratory failure requiring endotracheal intubation&lt;br&gt;&lt;br&gt;        Main exclusion Criteria:&lt;br&gt;&lt;br&gt;          -  coma&lt;br&gt;&lt;br&gt;          -  NIV contraindication&lt;br&gt;      ;&lt;br&gt;        Main inclusion Criteria:&lt;br&gt;&lt;br&gt;          -  acute hypoxemic respiratory failure requiring endotracheal intubation&lt;br&gt;&lt;br&gt;        Main exclusion Criteria:&lt;br&gt;&lt;br&gt;          -  coma&lt;br&gt;&lt;br&gt;          -  NIV contraindication&lt;br&gt;</t>
  </si>
  <si>
    <t>Severe desaturation as defined by a pulse oxymetry below 80%;Severe desaturation as defined by a pulse oxymetry below 80%;Severe desaturation as defined by a pulse oxymetry below 80%</t>
  </si>
  <si>
    <t>Clinical study for different non-invasive respiratory support modes combined with less invasive surfactant administration in premature infants with respiratory distress syndrome</t>
  </si>
  <si>
    <t>Group 1:nHFOV;Group 2:nIPPV;</t>
  </si>
  <si>
    <t>http://www.chictr.org.cn/showproj.aspx?proj=43948</t>
  </si>
  <si>
    <t>ChiCTR1900026374</t>
  </si>
  <si>
    <t>Group 1:60;Group 2:60;</t>
  </si>
  <si>
    <t>Affiliated Hangzhou First People's Hospital, Zhejiang University School of Medicine</t>
  </si>
  <si>
    <t>Zhiqun Zhang</t>
  </si>
  <si>
    <t>261 Huansha Road, Hangzhou, Zhejiang</t>
  </si>
  <si>
    <t>zhiqun.zhang@163.com</t>
  </si>
  <si>
    <t>+86 13989453622</t>
  </si>
  <si>
    <t>131 funding for Hangzhou government</t>
  </si>
  <si>
    <t>Inclusion criteria: 1. The gestational age ranged from 25 + 0 weeks to 31 + 6 weeks, and the birth weight ranged from 600 g to 1500 g. &lt;br&gt;2. Postnatal non-invasive ventilation support due to dyspnea, including nCPAP, nIPPV and nHFOV.            &lt;br&gt;3. Within 24 hours after birth. &lt;br&gt;4. The need for pulmonary surfactant therapy.  &lt;br&gt;5. Parents sign informed consent.</t>
  </si>
  <si>
    <t>Exclusion criteria: 1. Need intubation before trial;&lt;br&gt;2. Obvious congenital malformations or chromosomal diseases;&lt;br&gt;3. Neuromuscular diseases affecting respiratory function;&lt;br&gt;4. Congenital pulmonary infection or pulmonary dysplasia.</t>
  </si>
  <si>
    <t>Incidence and extent of bronchopulmonary dysplasia;Mortality at 36 weeks of corrected gestational age;</t>
  </si>
  <si>
    <t>Intubation rate;Duration of non-invasive ventilation;Pneumothorax;NEC (stage II and above);PDA;IVH (grade 3 and above);Nasal injury;</t>
  </si>
  <si>
    <t>&lt;br&gt;Product Name: tosatoxumab&lt;br&gt;Product Code: AR-301, KBSA301&lt;br&gt;Pharmaceutical Form: Solution for infusion&lt;br&gt;INN or Proposed INN: tosatoxumab&lt;br&gt;Current Sponsor code: AR-301&lt;br&gt;Other descriptive name: KBSA301&lt;br&gt;Concentration unit: mg/ml milligram(s)/millilitre&lt;br&gt;Concentration type: equal&lt;br&gt;Concentration number: 25-&lt;br&gt;Pharmaceutical form of the placebo: Solution for infusion&lt;br&gt;Route of administration of the placebo: Intravenous use&lt;br&gt;&lt;br&gt;</t>
  </si>
  <si>
    <t>EUCTR2017-004339-35-EE</t>
  </si>
  <si>
    <t>Serbia;United States;Belarus;Estonia;Ukraine;Turkey;Russian Federation;Israel;India;France;Mexico;Belgium;Brazil;South Africa;Georgia;Latvia;China</t>
  </si>
  <si>
    <t>Staphylococcus aureus pneumonia &lt;br&gt;MedDRA version: 20.0Level: PTClassification code 10035734Term: Pneumonia staphylococcalSystem Organ Class: 10021881 - Infections and infestations;Therapeutic area: Diseases [C] - Respiratory Tract Diseases [C08]</t>
  </si>
  <si>
    <t>AR-301-002</t>
  </si>
  <si>
    <t>Mendelman Paul</t>
  </si>
  <si>
    <t>mendelmanp@aridispharma.com</t>
  </si>
  <si>
    <t>Inclusion criteria: &lt;br&gt;1. Written Informed Consent given by the study patient or, if not possible, by a legally acceptable representative of the study patient and/or an independent physician/council of independent physicians (CIP),  as authorized by the competent ethics committee (EC) or independent review board (IRB) and local regulations.&lt;br&gt;2. To be at least 18 years of age.&lt;br&gt;Taiwan only: To be at least 20 years of age.&lt;br&gt;3. Treated in an ICU at the time of enrollment.&lt;br&gt;4. Endotracheal tube in place (tracheostomy is allowed),&lt;br&gt;5. The study patient is mechanically ventilated for at least 48 hours prior to the diagnosis of pneumonia.&lt;br&gt;6. Diagnosis of pneumonia based on the following criteria (a, b, and c, all must be met):&lt;br&gt; a. One definitive chest X-ray diagnostic of pneumonia within 48 hours.&lt;br&gt; b. Hypoxemia based on at least one of the following measurements criteria:&lt;br&gt;  i. Worsening in PaO2/FiO2 &lt; 250 mmHg (at sea level or equivalent for significant elevations above sea level) while intubated and mechanically ventilated, as one or more measures within = 48 hours prior to randomization, or&lt;br&gt;  ii. Worsening in PaO2 &lt; 60 mmHg (at sea level or equivalent for significant elevations above sea level) while intubated and mechanically ventilated, as one or more measures within = 48 hours prior to randomization.&lt;br&gt;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smear.&lt;br&gt;7. Documented pulmonary infection with S. aureus obtained by BAL, mini-BAL or ETA (collectively ‚Äòairway specimen‚Äô).  For the study randomization, S. aureus must be identified as the primary pneumonia causing pathogen requiring S. aureus targeted antibiotic therapy using a or b below. More than one pathogen is allowed, if S. aureus is regarded as the primary pneumonia causing pathogen. A rapid diagnostic test such as BioFire‚Äôs FilmArray (FA), Cepheid‚Äôs GeneXpert (GX), mass spectrometry, PCR, and/or a semi quantitative Gram stain may be used for confirmation of S. aureus prior to randomization.  &lt;br&gt;a. In such case, the same sample must ALSO be used for standard microbiological culture test by the local laboratory (including organism identification, quantitative or semi-quantitative culture and susceptibility testing).  In addition, the airway specimen will be sent to central laboratory for bioavailability testing.  The corresponding culture results are NOT required prior to randomization, however, a positive microbiological culture for S. aureus is required to be part of micro-ITT population.&lt;br&gt;b. A standard microbiological culture test for S. aureus that is obtained less than 72 hours prior to randomization.  This sample will be used for baseline standard microbiological culture by the local laboratory (including organism identification, quantitative or semi quantitative culture and susceptibility testing).  In addition, the airway specimen will be sent to central laboratory for bioavailability testing. &lt;br&gt;8.Approval by a Clinical Coordinating Committee (CCC) member must be obtained prior to randomization. &lt;br&gt;Are the trial subjects under 18? no&lt;br&gt;Number of subjects for this age range: &lt;br&gt;F.1</t>
  </si>
  <si>
    <t>Exclusion criteria: &lt;br&gt;1. The study patient  is unlikely to survive for the study duration(i.e., for at least 28 days) despite delivery of adequate antibiotics and supportive care for treatment of S. aureus VAP.&lt;br&gt;2. Effective antibacterial drug therapy for the index pneumonia administered continuously for more than 72 hours prior to initiation of study treatment. Effective antibiotics include intravenous (IV) and/or oral medications typically used to treat S. aureus.&lt;br&gt;3. Plasmapheresis (ongoing or planned), extracorporeal membrane oxygenation (ECMO) or any procedure that would remove/filter out the monoclonal antibody (mAb)/study drug.&lt;br&gt;4. Immunocompromised patients due to, but not limited to the following:&lt;br&gt; a. HIV / AIDS who are not stable under medication and/or most recent CD4 &lt; 200&lt;br&gt; b. Expected neutropenia due to chemotherapy&lt;br&gt; c. Absolute neutrophil count less than 500/¬µL (mm3)&lt;br&gt; d. Organ transplant requiring systemic immunosuppressive therapy within the past 6 months.&lt;br&gt; e. Chronic administration of systemic corticosteroids, defined as &gt; 40 mg of prednisone or&lt;br&gt;equivalent per day administered within 14 days prior to the first dose of study drug.&lt;br&gt;5. Known hereditary complement deficiency.&lt;br&gt;6. Liver dysfunction with a Child Pugh C score &gt; 9 (Child Pugh score of A or B are acceptable at discretion of the Principal Investigator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 Chronic obstructive pulmonary disease (COPD) is not&lt;br&gt;an exclusion criterion.&lt;br&gt;8. Study patient has received IV immunoglobulin therapy within 3 months prior to the Screening Visit.&lt;br&gt;9. Any woman of child-bearing potential (WOCBP) who does not have a negative pregnancy test result at Screening using SERUM or URINE testing based on Beta-subunit human chorionic gonadotropin (HCG) standard tests and methods from the local laboratory. Serum pregnancy screening for WOCBP would be preferable, where possible. Nonpregnant with confirmation via local laboratory testing is required. Lactating women are also excluded. Women who are post-menopausal as evidenced by the absence of menstruation for at least 1 year are eligible; the date of last menstruation is to be recorded in the study files unless post-menopausal status is obvious due to age.&lt;br&gt;10. Any sexually active study patient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least&lt;br&gt;120 days after dosing.&lt;br&gt;11. Known lack of treatment compliance from prior studies or ongoing medical care based on medical records and Principal Investigator‚Äôs judgment and/or the capacity of the study patient to comply with all study requirements.&lt;br&gt;12. Any medical, psychological, cognitive, social or legal conditions that would interfere</t>
  </si>
  <si>
    <t>Timepoint(s) of evaluation of this end point: Clinical Cure of pneumonia will be assessed daily by the investigator. Clinical Cure‚Äù rates will be analyzed on Day 7, 14, 21 (primary efficacy endpoint) and 28.&lt;br&gt;Clinical safety assessments will be performed on an ongoing basis while predefined laboratory assessments will be performed at baseline, and thereafter at Day 4, 7, 14, 21, and 28.;Primary end point(s): Primary Clinical Efficacy endpoints:&lt;br&gt;The proportion of study patients with Clinical Cure at Day 21.&lt;br&gt;&lt;br&gt;Microbiological Endpoints:&lt;br&gt;1. Microbiological outcome of the index S. aureus pneumonia based on the data provided by the local microbiology laboratory.&lt;br&gt;&lt;br&gt;2. Eradication of S. aureus at Day 21 and Day 28.&lt;br&gt;&lt;br&gt;Safety Endpoints:&lt;br&gt;1. Assessment of clinical adverse events,&lt;br&gt;2. Assessment of clinical laboratory safety tests,&lt;br&gt;3. Assessment of immunogenicity to AR-301.;Secondary Objective: Efficacy: &lt;br&gt;To assess the difference the following clinical outcomes between SOC alone and SOC with AR-301: -Clinical Cure rates at Day 7, 14 and 28, using the same criteria as for the primary efficacy objective at Day 21&lt;br&gt;_Time to Clinical Cure&lt;br&gt;_All-cause mortality, Pneumonia-related mortality&lt;br&gt;_Respiratory functional assessment&lt;br&gt;_Overall clinical status&lt;br&gt;_Health economics Outcomes: 1. Duration of intubation with ventilation or duration of mechanical ventilation if tracheostomy is in place. 2.Duration of stay in the ICU. 3.Duration of hospitalization. 4.Duration of antibiotic utilization.&lt;br&gt;_Pharmacokinetics&lt;br&gt;Safety:&lt;br&gt;To assess the immunogenicity of AR-301.&lt;br&gt;Microbiological Efficacy:&lt;br&gt;To assess the difference in eradication of index S. aureus at Day 21 and Day 28.;Main Objective: Efficacy: &lt;br&gt;To assess the difference in Clinical Cure rates between SOC alone and SOC with AR-301 at Day 21. Stringent Clinical Cure criteria have been defined in collaboration with clinical experts in the field.&lt;br&gt;&lt;br&gt;Safety:&lt;br&gt;To assess the clinical safety and tolerability of AR-301 in the study population.</t>
  </si>
  <si>
    <t>Secondary end point(s): Secondary Clinical Efficacy Endpoints:&lt;br&gt;1. Proportion of study patients with Clinical Cure at Day 14&lt;br&gt;2. Proportion of study patients with Clinical Cure at Day 28&lt;br&gt;3. All-cause mortality&lt;br&gt;4. Pneumonia-related mortality&lt;br&gt;5. Proportion of study patients with Clinical Cure at Day 7&lt;br&gt;6. Change from baseline in respiratory functional assessment.&lt;br&gt;7. Mean change from baseline in overall clinical status measured by SOFA scores&lt;br&gt;8. Health economics Outcomes;Timepoint(s) of evaluation of this end point: Secondary efficacy and health economics endpoints will be assessed in a similar manner during the 28-day period, daily when possible (e.g., time on mechanical ventilation, including if tracheostomy is in place; time on supplemental oxygenation; measures of respiratory health such as changes in PaO2/FiO2, using arterial blood gases (ABG) and/or pulse oximetry measurements), or upon occurrence (e.g., duration of intubation with ventilation, or duration of mechanical ventilation if tracheostomy is in place, duration of stay in the ICU, duration of hospitalization, antibiotic utilization).</t>
  </si>
  <si>
    <t>Nov 15 2018 12:00AM</t>
  </si>
  <si>
    <t>Efficacy of Albumin Replacement and Balanced Solution in Patients With Septic Shock (the ALBIOSS-BALANCED Trial): a 2-by-2 Factorial, Investigator-initiated, Open- Label, Multicenter, Randomized, Controlled Trial</t>
  </si>
  <si>
    <t>Biological: Albumin;Other: Balanced</t>
  </si>
  <si>
    <t>https://clinicaltrials.gov/show/NCT03654001</t>
  </si>
  <si>
    <t>ALBumin Italian Outcome Septic Shock-BALANCED Trial (ALBIOSS-BALANCED)</t>
  </si>
  <si>
    <t>NCT03654001</t>
  </si>
  <si>
    <t>RF-2016-02361583</t>
  </si>
  <si>
    <t>Pietro Caironi, MD;Antonio Pesenti, MD</t>
  </si>
  <si>
    <t>;antonio.pesenti@unimi.it</t>
  </si>
  <si>
    <t>;+390255033231</t>
  </si>
  <si>
    <t>AOU S. Luigi Gonzaga, Orbassano;</t>
  </si>
  <si>
    <t>Istituto Di Ricerche Farmacologiche Mario Negri</t>
  </si>
  <si>
    <t>&lt;br&gt;        Inclusion Criteria:&lt;br&gt;&lt;br&gt;        Patients with septic shock if they meet the two following criteria:&lt;br&gt;&lt;br&gt;          1. Presence of an infection (known or suspected) in at least one site:&lt;br&gt;&lt;br&gt;               1. Lung&lt;br&gt;&lt;br&gt;               2. Abdomen&lt;br&gt;&lt;br&gt;               3. Urinary tract&lt;br&gt;&lt;br&gt;               4. Others (blood, skin and soft tissues, central nervous system, bones and joints,&lt;br&gt;                  cardiac system, reproductive organs).&lt;br&gt;&lt;br&gt;          2. Presence of a severe and acute, sepsis-related cardiovascular failure (as assessed by&lt;br&gt;             the SOFA score - see Annex 1), requiring vasopressor to maintain mean arterial&lt;br&gt;             pressure &gt;=65 mmHg, despite adequate volume resuscitation a) Cardiovascular SOFA score&lt;br&gt;             &gt; 2 (3 or 4) If the patient is unable to provide informed consent, she/he can be&lt;br&gt;             included in the trial provided that the requirements of ongoing laws are fulfilled;&lt;br&gt;             details on this approach are provided in the protocol, par 11.1 and related Annex 3.&lt;br&gt;             The patient will be informed about having been included in a clinical trial, as soon&lt;br&gt;             as she/he will regain consciousness.&lt;br&gt;&lt;br&gt;        Exclusion Criteria:&lt;br&gt;&lt;br&gt;          1. Age &lt; 18 years&lt;br&gt;&lt;br&gt;          2. Moribund state&lt;br&gt;&lt;br&gt;          3. Known or suspected adverse reaction to albumin administration&lt;br&gt;&lt;br&gt;          4. Septic shock in patients with traumatic brain injury or a clinically active cerebral&lt;br&gt;             lesion (known or suspected)&lt;br&gt;&lt;br&gt;          5. Severe congestive heart failure (NYHA III and IV classes)&lt;br&gt;&lt;br&gt;          6. Clinical situations in which the use of albumin is known or supposed to be clinically&lt;br&gt;             beneficial (hepatic cirrhosis with ascites, malabsorption syndrome or protein-losing&lt;br&gt;             enteropathy, nephrotic syndrome, burns)&lt;br&gt;&lt;br&gt;          7. More than 24 hours after the onset of septic shock&lt;br&gt;&lt;br&gt;          8. Religious objection to the administration of human blood products&lt;br&gt;&lt;br&gt;          9. Presence of chronic end-stage renal disease&lt;br&gt;&lt;br&gt;         10. Severe hyperkalemia&lt;br&gt;&lt;br&gt;         11. Enrollment in other experimental interventional studies&lt;br&gt;</t>
  </si>
  <si>
    <t>All-cause 90-day mortality;Combined co-primary endpoint</t>
  </si>
  <si>
    <t>ICU mortality;In-hospital mortality;1-year mortality;SOFA score;Incidence of AKI;RRT;Need for vasopressors;Mechanical ventilation;Secondary infections in ICU;Duration of stay in ICU;Duration of stay in hospital</t>
  </si>
  <si>
    <t>peramivir 600mg 2days dosing  &lt;br&gt;peramivir 300mg single-dosing&lt;br&gt;oseltamivir 75mg bid 5days</t>
  </si>
  <si>
    <t>https://upload.umin.ac.jp/cgi-open-bin/ctr_e/ctr_view.cgi?recptno=R000034097</t>
  </si>
  <si>
    <t>Effect of peramivir on respiratory symptom improvement in patients with respiratory disease -comparatve evaluation: peramivir maximal dose (600mg) repeat-dosing (2days) vs standard dose (300mg) single-dosing vs oseltamivir (75mg bid) 5days treatment-</t>
  </si>
  <si>
    <t>JPRN-UMIN000030118</t>
  </si>
  <si>
    <t>Shionogi&amp;amp;Co.,LTD</t>
  </si>
  <si>
    <t>Influenza A and B virus infected patient with chronic respiratory disease(asthma, COPD, pulmonary fibrosis)</t>
  </si>
  <si>
    <t>Inclusion criteria: 1)Both Inpatient and outpatient&lt;br&gt;2)Patients with influenza symptoms confirmed by all of the following,&lt;br&gt;Influenza rapid diagnosis test:positive&lt;br&gt;Fever more than or qual 37.5 degree (axillary) during the predose examinations or more than 4 hours after dosing of antipyretics if they were taken.&lt;br&gt;Patients showing at least total of 3 points of respiratory symptoms (cough, sore throat, nasal congestion) associated&lt;br&gt;At least more than 2 points (moderate) of one general symptom (either headache, feverishness or chills, muscle or joint pain, or fatigue)&lt;br&gt;3)The time interval between the onset of symptoms and the predose examinations (Screening)is 48 hours or less.</t>
  </si>
  <si>
    <t>Exclusion criteria: 1)Patients who need antibacterial or antifungal or antiviral drugs for treatment of underlying dieases&lt;br&gt;&lt;br&gt;2)patients with chronic respiratory who had been in ventilator settings&lt;br&gt;&lt;br&gt;3)patients receving dialysis or with impaired renal function (Ccr&amp;lt;50mL/min) &lt;br&gt;&lt;br&gt;4)within previously 7days, patients who were treated with either of 4NA inhibitor (oseltamivir, zanamivir, peramivir and laninamivir)and amantadine&lt;br&gt;5)pregnant, breast-feeding woman</t>
  </si>
  <si>
    <t>Respiratory symptom score at every 24hrs, Duration of influenza illness, Duration of fever, Respiratory functional capability, Exacerbation incidence, Virus titer, AE and ADR incidences</t>
  </si>
  <si>
    <t>The Evaluation of a Nasal Mask for the Treatment of Obstructive Sleep Apnea (OSA): Comfort &amp; Performance Trial</t>
  </si>
  <si>
    <t>Device: Saturn nasal mask;Device: Saturn nasal mask;Device: Saturn nasal mask;Device: Saturn nasal mask</t>
  </si>
  <si>
    <t>https://clinicaltrials.gov/show/NCT03075722</t>
  </si>
  <si>
    <t>NCT03075722</t>
  </si>
  <si>
    <t>March 9, 2017</t>
  </si>
  <si>
    <t>CIA-205</t>
  </si>
  <si>
    <t>&lt;br&gt;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t>
  </si>
  <si>
    <t>Comfort;Stability;Objective leak data;Subjective measurement of leak;Draft;Treatment efficacy;Noise;Comfort;Stability;Objective leak data;Subjective measurement of leak;Draft;Treatment efficacy;Noise;Comfort;Stability;Objective leak data;Subjective measurement of leak;Draft;Treatment efficacy;Noise</t>
  </si>
  <si>
    <t>Preference of mask;Usability</t>
  </si>
  <si>
    <t>The Effects of Individualized Nutritional Intervention Program in Malnutrition Elderly With Pneumonia</t>
  </si>
  <si>
    <t>Other: Assigned Interventions</t>
  </si>
  <si>
    <t>https://clinicaltrials.gov/show/NCT04160819</t>
  </si>
  <si>
    <t>NCT04160819</t>
  </si>
  <si>
    <t>Pei-Hsin Yang</t>
  </si>
  <si>
    <t>201700126B0C501</t>
  </si>
  <si>
    <t>66 Years</t>
  </si>
  <si>
    <t>&lt;br&gt;        Inclusion Criteria:&lt;br&gt;&lt;br&gt;          -  Primary diagnosis of pneumonia by a physician&lt;br&gt;&lt;br&gt;          -  Age more than 65 years&lt;br&gt;&lt;br&gt;          -  Malnutrition status indicated by body mass index (BMI) &lt;18.5 kg/m2 or Mini-Nutritional&lt;br&gt;             Assessment-Short Form (MNA-SF) score=7&lt;br&gt;&lt;br&gt;        Exclusion Criteria:&lt;br&gt;&lt;br&gt;          -  Renal insufficiency (glomerular filtration rate [GFR] &lt;60 mL/min/1.73 m2 or GFR&lt;br&gt;             staging of G3b-G5)&lt;br&gt;&lt;br&gt;          -  Cancer&lt;br&gt;&lt;br&gt;          -  Hospital stay &lt;7 days&lt;br&gt;</t>
  </si>
  <si>
    <t>nutritional status</t>
  </si>
  <si>
    <t>In Sepsis with hypotension does restricted volume resuscitation lead to less endothelial cell activation and systemic inflammation?</t>
  </si>
  <si>
    <t>Restricted volume resuscitation. Patients with clinically suspected sepsis and hypotension which persists after an initial bolus of 1000mls intravenous fluids will be eligible. Particiants randomised to the restricted fluid arm will be commenced on an intravenous infusion of a vasopressor agent (noradrenaline or metaraminol as per local hospital protocol), titrated to a mean arterial pressure (MAP) of at least 65mmHg by the treating clinician. A maintenance infusion of 1-2mls/kg/hour of intravenous fluid will be started and further fluid boluses of 250mls may be administered at the discretion of treating clinician according to usual clinical practice. The trial protocol will run for 6 hours from randomisation after which treatment will continue as guided by the treating team. All administered fluids will be accurately recorded. Research blood samples will be obtained at randomisation (Time 0), and at 3 hours, 6 hours and 24 hours for biomarkers of interest.</t>
  </si>
  <si>
    <t>https://anzctr.org.au/ACTRN12616000006448.aspx</t>
  </si>
  <si>
    <t>Restricted Fluid Resuscitation in Sepsis-associated Hypotension (REFRESH) Trial</t>
  </si>
  <si>
    <t>ACTRN12616000006448</t>
  </si>
  <si>
    <t>University of Western Australia</t>
  </si>
  <si>
    <t>Sepsis;Septic Shock;Hypotension; &lt;br&gt;Sepsis &lt;br&gt;Septic Shock &lt;br&gt;Hypotension;Infection - Other infectious diseases</t>
  </si>
  <si>
    <t>Royal Perth Hospital</t>
  </si>
  <si>
    <t>Queensland Emergency Medicine Research Foundation</t>
  </si>
  <si>
    <t>Inclusion criteria: 1. Suspected infection&lt;br&gt;2. Systolic blood pressure &lt;100mmHg after at least 1000mls intravenous isotonic crystalloid administered over maximum 60 minutes&lt;br&gt;3. Randomisation within 2 hours of meeting inclusion criteria</t>
  </si>
  <si>
    <t>Exclusion criteria: 1. Hypotension thought due to, or contributed to by, a non-sepsis cause (e.g. arrhythmia, haemorrhage)&lt;br&gt;2. Clinical indication for further fluid replacement replacement (e.g. GI losses)&lt;br&gt;3. Transfer from another hospital&lt;br&gt;4. More than 2000mL of intravenous fluid has been given (either pre-hospital, in ED or both) &lt;br&gt;5. Likely requirement for immediate surgery&lt;br&gt;6. Age&lt;18 years&lt;br&gt;7. Pregnancy (confirmed or suspected)&lt;br&gt;8. Patient in extremis or death is deemed imminent and inevitable&lt;br&gt;9. Patient wishes or  comorbidities such that fluid loading or vasopressor support is not considered to be clinically appropriate.&lt;br&gt;</t>
  </si>
  <si>
    <t>Feasibility, defined as a at least 30% less total volume of intravenous fluid administered in the intervention group (restricted volume) during the first 6 hours of treatment.compared to the standard care group, including fluids administered prior to randomisation. This data will be prospectively collected on the case report form by research personnel and verified against  fluid administration log sheets.[6 hours from randomisation.]</t>
  </si>
  <si>
    <t>Biomarkers&lt;br&gt;Peak values for a range of markers including:&lt;br&gt;- Atrial Natriuretic Peptide (ANP)&lt;br&gt;- Inflammatory cytokines (Interleukin-6, Interleukin-10)&lt;br&gt;- Resistin&lt;br&gt;- Neutrophil Gelatinase associated lipocalin&lt;br&gt;- Soluble Endothelial activation molecules (ICAM-1, VCAM-1, P-selectin, E-selectin)&lt;br&gt;- Soluble glycocalyx degradation molecules (Syndecan, Hyaluronin)&lt;br&gt;Biomarkers will be analysed using commercial ELISA kits or by cytometric bead array on stored sera.[Randomisation (T0)&lt;br&gt;3 hours from randomisation (T3)&lt;br&gt;6 hours from randomisation (T6)&lt;br&gt;24 hours from randomisation (T24)];Biomarkers&lt;br&gt;Pattern of expression over time for a for a range of markers including:&lt;br&gt;- Atrial Natriuretic Peptide (ANP)&lt;br&gt;- Inflammatory cytokines (Interleukin-6, Interleukin-10)&lt;br&gt;- Resistin&lt;br&gt;- Neutrophil Gelatinase associated lipocalin&lt;br&gt;- Soluble Endothelial activation molecules (ICAM-1, VCAM-1, P-selectin, E-selectin)&lt;br&gt;- Soluble glycocalyx degradation molecules (Syndecan, Hyaluronin)&lt;br&gt;Biomarkers will be analysed using commercial ELISA kits or by cytometric bead array on stored sera.&lt;br&gt;&lt;br&gt;[Randomisation (T0)&lt;br&gt;3 hours from randomisation (T3)&lt;br&gt;6 hours from randomisation (T6)&lt;br&gt;24 hours from randomisation (T24)];Ventilator-free days by review of hospital records&lt;br&gt;[28 days from enrollment];Duration of ventilator support by review of hospital records[28 days from enrollment];Cardiovascular support-free days by review of hospital records[28 days from enrollment];Duration of cardiovascular support by review of hospital records[28 days from enrollment];Renal replacement therapy-free days by review of hospital records[28 days from enrollment];Duration of renal replacement therapy by review of hospital records[28 days from enrollment];ICU-free days by review of hospital records[28 days from enrollment];Duration of ICU stay by review of hospital records[28 days from enrollment];Hospital-free days by review of hospital records[28 days from enrollment];Duration of hospital stay by review of hospital records[28 days from enrollment];In hospital mortality by review of hospital records[28 days from enrollment];All cause mortality by electronic database query and telephone follow up with patient/carer/primary care physician[90 days from enrollment]</t>
  </si>
  <si>
    <t>South Metropolitan Health Service Human Research Ethics Committee</t>
  </si>
  <si>
    <t>Differences Between Oral Colonization Rates of Gram-negative Bacteria in ICU Patients When Using Chlorhexidine Mouthwash at 0.12% Versus Chlorhexidine Mouthwash at 2.0%</t>
  </si>
  <si>
    <t>Drug: Chlorhexidine gluconate at 2%;Drug: Chlorhexidine gluconate at 0.12%</t>
  </si>
  <si>
    <t>https://clinicaltrials.gov/show/NCT03442023</t>
  </si>
  <si>
    <t>Different Oral Colonization of Gram-negative Bacteria in ICU Patients When Using Chlorhexidine at 0.12% Versus Chlorhexidine at 2.0%</t>
  </si>
  <si>
    <t>NCT03442023</t>
  </si>
  <si>
    <t>Universidad de Guanajuato</t>
  </si>
  <si>
    <t>Chlorhexidine;Ventilator Associated Pneumonia</t>
  </si>
  <si>
    <t>SSGTO00153</t>
  </si>
  <si>
    <t>Jose A Alvarez, PhD;Jos√© A √Ålvarez, PhD;Jose A Alvarez, PhD</t>
  </si>
  <si>
    <t>;alvarez_ja@me.com;alvarez_ja@me.com</t>
  </si>
  <si>
    <t>;52 477 2674900;+52-477-259 45 98</t>
  </si>
  <si>
    <t>Universidad de Guanajuato;</t>
  </si>
  <si>
    <t>&lt;br&gt;        Inclusion Criteria:&lt;br&gt;&lt;br&gt;          -  Patients with minimum required age of consent that were admitted to the intensive care&lt;br&gt;             unit and who received at least 48 hours of mechanical ventilation.&lt;br&gt;&lt;br&gt;        Exclusion Criteria:&lt;br&gt;&lt;br&gt;          -  Patients who wish to withdraw consent and leave the study.&lt;br&gt;</t>
  </si>
  <si>
    <t>Gram-negative decolonization rate;Gram-negative colonization rate</t>
  </si>
  <si>
    <t>A clinical study for renal microcirculatory alterations in Sepsis</t>
  </si>
  <si>
    <t>Group 1:Norepinephrine;Group 2:Terlipressin;</t>
  </si>
  <si>
    <t>http://www.chictr.org.cn/showproj.aspx?proj=30020</t>
  </si>
  <si>
    <t>ChiCTR1800018221</t>
  </si>
  <si>
    <t>Group 1:13;Group 2:13;</t>
  </si>
  <si>
    <t>the Fourth Hospital of Hebei Medical University</t>
  </si>
  <si>
    <t>Sepsis,septic shock,Acute kidney injury</t>
  </si>
  <si>
    <t>Lixia Liu</t>
  </si>
  <si>
    <t>12 Jiankang Road, Shijiazhuang, Hebei, China</t>
  </si>
  <si>
    <t>gwxx0708@foxmail.com</t>
  </si>
  <si>
    <t>+86 18531117579</t>
  </si>
  <si>
    <t>Qian Zhang</t>
  </si>
  <si>
    <t>zzqq725@126.com</t>
  </si>
  <si>
    <t>+86 13595141184</t>
  </si>
  <si>
    <t>the intensive care unit (ICU) of the Fourth Hospital of Hebei Medical University</t>
  </si>
  <si>
    <t>Inclusion criteria: The patient was admitted to ICU in the fourth hospital of Hebei Medical University, And the patients with sepsis or septic shock conformed to the sepsis 3.0 guidelines.</t>
  </si>
  <si>
    <t>Exclusion criteria: Age &lt; 18 years, pregnancy, Suspected or confirmed chronic renal insufficiency (eGFR &lt; 60 mL/min/1.73m2), chronic hemodialysis,renal vascular diseases, Polycystic kidney,solitary kidney, kidney transplantation, obstructed kidney failure, suspicious or confirmed hepatorenal syndrome, Left ventricular ejection fraction &lt; 30%, valvular heart disease, arhythmia, chronic cardiopulmonary disease, systolic pulmonary arterial pressure &gt; 50 mmHg, Intra-abdominal hypertension, intolerance to Sonovue or any other ultrasound contrast agent,inability to obtain contrast enhanced ultrasound medium use of informed consent,The image of contrast-enhanced ultrasound is not clear enough to be effectively measured,enrolment in other research study.</t>
  </si>
  <si>
    <t>Incidence of acute kidney injury;Duration of acute kidney injury;Incidence of renal replacement therapy;Duration of renal replacement therapy;</t>
  </si>
  <si>
    <t>Mortality in ICU;Hospital mortality;28-day motality;Dependency rate of renal replacement therapy in 28 day;90-day motality;Dependency rate of renal replacement therapy in 90 day;</t>
  </si>
  <si>
    <t>Aug 14 2018 12:00AM</t>
  </si>
  <si>
    <t>Jun min Zhang</t>
  </si>
  <si>
    <t>High Flow Nasal Cannula Versus Non-invasive Ventilation in Prevention of Escalation to Invasive Mechanical Ventilation in Patients With Acute Hypoxemic Respiratory Failure</t>
  </si>
  <si>
    <t>Device: non-invasive ventilation;Device: high flow nasal cannula</t>
  </si>
  <si>
    <t>https://clinicaltrials.gov/show/NCT03788304</t>
  </si>
  <si>
    <t>NCT03788304</t>
  </si>
  <si>
    <t>High flow nasal cannula</t>
  </si>
  <si>
    <t>Mohamed F Adam, lecturer;Manal A El-Khawaga, lecturer;Entsar H mohamed, MD;Entsar H mohamed, master</t>
  </si>
  <si>
    <t>;;dr.entsar_hsanen@yahoo.com;dr.entsar_hsanen@yahoo.com</t>
  </si>
  <si>
    <t>;;+201019968106;01019968106</t>
  </si>
  <si>
    <t>Assiut University;Assiut University;</t>
  </si>
  <si>
    <t>&lt;br&gt;        Inclusion Criteria:&lt;br&gt;&lt;br&gt;          -  Participants admitted to the RICU with acute hypoxemic respiratory failure requiring&lt;br&gt;             NIV support with the following criteria:&lt;br&gt;&lt;br&gt;               1. RR&gt; 25 breath/minute&lt;br&gt;&lt;br&gt;               2. Use of accessory muscles of respiration, paradoxical breathing, thoracoabdominal&lt;br&gt;                  asynchrony.&lt;br&gt;&lt;br&gt;               3. Hypoxemia evidenced by PaO2 / FiO2 ratio &lt;300&lt;br&gt;&lt;br&gt;        Exclusion Criteria:&lt;br&gt;&lt;br&gt;        Patients who have any of the following:&lt;br&gt;&lt;br&gt;        I. Indication for emergency endotracheal intubation. II. HR &lt;50 beat\minute with decreased&lt;br&gt;        level of consciousness III. Persistent hemodynamic instability with&lt;br&gt;&lt;br&gt;          -  Systolic blood pressure &lt;90 mmHg after infusing a bolus of crystalloid solution at a&lt;br&gt;             dose of 30 ml / kg&lt;br&gt;&lt;br&gt;          -  life-threatening arrhythmia. IV. Undrained pneumothorax or Pneumothorax with&lt;br&gt;             persistent air leak. V. Extensive facial trauma or burn VI. Refusal to participate.&lt;br&gt;             VII. Usual long-term treatment with NIV for chronic disease VIII. Altered mental&lt;br&gt;             status with decreased consciousness and/or evidence of inability to understand .&lt;br&gt;&lt;br&gt;        IX. Tracheotomy or other upper airway disorders X. Active upper gastrointestinal bleeding&lt;br&gt;</t>
  </si>
  <si>
    <t>Endotracheal intubation rate.</t>
  </si>
  <si>
    <t>In hospital mortality.;length of hospital stay;duration of ICU stay;duration of intervention;development of complications</t>
  </si>
  <si>
    <t>Immunogenicity and Safety Study of the 13-valent Pneumococcal Polysaccharide Conjugate Vaccine Developed Cooperatively by YunNan Walvax Biotechnology Co., Lt and Yuxi Walvax Biotechnology Co., Lt Among 2-71 Months (the Youngest Could be 6 Weeks) Healthy Infants and Toddlers by Randomized Blind Method With Similar Control in Multi-centers.</t>
  </si>
  <si>
    <t>Biological: 7-valent pneumococcal conjugate vaccine;Biological: 13-valent pneumococcal polysaccharide conjugate vaccine</t>
  </si>
  <si>
    <t>https://clinicaltrials.gov/show/NCT02736240</t>
  </si>
  <si>
    <t>Immunogenicity and Safety Study of the 13-valent Pneumococcal Polysaccharide Conjugate Vaccine in 2-71 Months Old Healthy Infants and Toddlers (the Youngest Could be 6 Weeks Old)</t>
  </si>
  <si>
    <t>NCT02736240</t>
  </si>
  <si>
    <t>Walvax Biotechnology Co., Ltd.</t>
  </si>
  <si>
    <t>Diseases Caused by Streptococcus Pneumoniae Serotypes</t>
  </si>
  <si>
    <t>Nianmin Shi</t>
  </si>
  <si>
    <t>Beijing Chaoyang disease control and prevention center</t>
  </si>
  <si>
    <t>71 Months</t>
  </si>
  <si>
    <t>&lt;br&gt;        Inclusion Criteria:&lt;br&gt;&lt;br&gt;          -  2-71 months (the youngest could be 6 weeks old) infants or toddlers which are&lt;br&gt;             positively healthy based on the medical history, the physical examination and the&lt;br&gt;             judgment of the investigator;&lt;br&gt;&lt;br&gt;          -  The statutory guardian (or the consignor) of the subject agree his/her child&lt;br&gt;             participate in the study, and is willing to sign the informed consent form;&lt;br&gt;&lt;br&gt;          -  The subject and his/her statutory guardians (or the consignor) are able to comply with&lt;br&gt;             the requests of the clinical study protocol;&lt;br&gt;&lt;br&gt;          -  Never be immunized with any pneumococcus vaccine, and didn't get immunization with any&lt;br&gt;             other preventive product in the past 10 days (didn't get immunized with attenuated&lt;br&gt;             live vaccine in the past 14 days);&lt;br&gt;&lt;br&gt;          -  The auxillary temperature =37?.&lt;br&gt;&lt;br&gt;        Exclusion Criteria:&lt;br&gt;&lt;br&gt;          -  Has already been immunized with pneumococcus vaccine no matter it is experimental or&lt;br&gt;             marketed;&lt;br&gt;&lt;br&gt;          -  With the history of invasive disease caused by streptococcus pneumonia by culture;&lt;br&gt;&lt;br&gt;          -  With the history of serious allergy to any vaccine or drug, has got fever higher than&lt;br&gt;             39? related to immunization with preventive biological product;&lt;br&gt;&lt;br&gt;          -  Infant that the birth weight is lighter than 2.5 kg;&lt;br&gt;&lt;br&gt;          -  With the history or the family history of seizure, epilepsy, cerebropathy and&lt;br&gt;             psychosis ;&lt;br&gt;&lt;br&gt;          -  Infant with the abnormal labor (difficult labor, deliver with apparatus) or with the&lt;br&gt;             history of asphyxia or nervous damage;&lt;br&gt;&lt;br&gt;          -  With the history of thrombocytopenia or other coagulation disorders by definite&lt;br&gt;             diagnosis;&lt;br&gt;&lt;br&gt;          -  Infant or toddler with pathological jaundice by diagnosis;&lt;br&gt;&lt;br&gt;          -  Be known with or suspected with immunological dysfunction, including immunosuppressive&lt;br&gt;             therapy (radiotherapy, chemotherapy, corticosteroid hormone, antimetabolites,&lt;br&gt;             cytotoxic drug), HIV infection etc. ;&lt;br&gt;&lt;br&gt;          -  Be known with serious congenital malformation or serious chronic disease; suffer from&lt;br&gt;             congenital malformation or be diagnosed with serious chronic disease (eg. Down&lt;br&gt;             syndrome, diabetes mellitus, sickle cell anemia or nervous disease, Guillain-Barre&lt;br&gt;             syndrome);&lt;br&gt;&lt;br&gt;          -  Be known with or suspected with diseases including: disease of respiratory system,&lt;br&gt;             acute infection or the active period of chronic disease, serious cardiovascular&lt;br&gt;             disease, hepatic-nephrotic disease, malignant tumor, skin disease;&lt;br&gt;&lt;br&gt;          -  Has taken blood product or globulin (the hepatitis B immune globulin is allowed);&lt;br&gt;&lt;br&gt;          -  Be participating in other clinical trials;&lt;br&gt;&lt;br&gt;          -  Any other situation which is considered to influence the evaluation of the study by&lt;br&gt;             investigators .&lt;br&gt;</t>
  </si>
  <si>
    <t>positive rate after infant doses;GMC after infant doses;positive rate after booster dose;GMC after booster dose</t>
  </si>
  <si>
    <t>Effect of Inhalation Sedation With Sevoflurane Compared With Propofol on the Sepsis-related Acute Respiratory Distress Syndrome (ARDS) Course.</t>
  </si>
  <si>
    <t>Drug: Inhalation Sedation;Drug: Intravenous Sedation</t>
  </si>
  <si>
    <t>https://clinicaltrials.gov/show/NCT04014218</t>
  </si>
  <si>
    <t>Effect of Inhalation Sedation Compared With Propofol on the Sepsis-related Acute Respiratory Distress Syndrome Course</t>
  </si>
  <si>
    <t>NCT04014218</t>
  </si>
  <si>
    <t>Moscow Regional Research and Clinical Institute Moniki n.a. M.F. Vladimirskiy</t>
  </si>
  <si>
    <t>SS2019</t>
  </si>
  <si>
    <t>Valery V Likhvantsev,;Valery V Likhvantsev,;Valery V Likhvantsev, Professor</t>
  </si>
  <si>
    <t>;lik0704@gmail.com;lik0704@gmail.com</t>
  </si>
  <si>
    <t>;+7 (903) 623-59-82;+7 (903) 623-59-82</t>
  </si>
  <si>
    <t>Moscow Regional Clinical and Research Institute, Department of Intensive Care;</t>
  </si>
  <si>
    <t>I.M. Sechenov First Moscow State Medical University</t>
  </si>
  <si>
    <t>&lt;br&gt;        Inclusion Criteria:&lt;br&gt;&lt;br&gt;          -  sepsis&lt;br&gt;&lt;br&gt;          -  ARDS&lt;br&gt;&lt;br&gt;          -  P/F Ratio 100-250&lt;br&gt;&lt;br&gt;          -  start of mechanical ventilation&lt;br&gt;&lt;br&gt;        Exclusion Criteria:&lt;br&gt;&lt;br&gt;          -  pregnancy&lt;br&gt;&lt;br&gt;          -  concomitant oncological disease&lt;br&gt;&lt;br&gt;          -  prior psychological impairment&lt;br&gt;</t>
  </si>
  <si>
    <t>mortality;ICU Length of stay (LOS);Length of mechanical ventilation (LMV)</t>
  </si>
  <si>
    <t>P/F Ratio;Delirium;MACCE;event of RRT</t>
  </si>
  <si>
    <t>A Randomized Clinical Trial of Single Dose Liposomal Bupivacaine Delivered Via VATS Intercostal Nerve Block vs. Continuous Bupivacaine Infusion Delivered Via Indwelling Subscapular Catheter After Surgical Stabilization of Rib Fractures</t>
  </si>
  <si>
    <t>Drug: Liposomal bupivacaine injection;Drug: Bupivacaine indwelling catheter</t>
  </si>
  <si>
    <t>https://clinicaltrials.gov/show/NCT03305666</t>
  </si>
  <si>
    <t>Trial of Injected Liposomal Bupivacaine vs Bupivacaine Infusion After Surgical Stabilization of Rib Fractures</t>
  </si>
  <si>
    <t>NCT03305666</t>
  </si>
  <si>
    <t>Denver Health and Hospital Authority</t>
  </si>
  <si>
    <t>Drug Effect;Rib Fractures;Rib Trauma;Surgical Procedure, Unspecified;Pain; Catheter (Other);Nerve Pain;Local Infiltration;Anesthesia, Local;Intercostal Rib;Opioid Dependence;Chest Injury Trauma;Pneumonia</t>
  </si>
  <si>
    <t>October 5, 2017</t>
  </si>
  <si>
    <t>17-0685</t>
  </si>
  <si>
    <t>Fredric Pieracci, MD MPH</t>
  </si>
  <si>
    <t>Denver Health and Hospital</t>
  </si>
  <si>
    <t>&lt;br&gt;        Inclusion Criteria:&lt;br&gt;&lt;br&gt;          -  Patients undergoing SSRF at Denver Health Medical Center&lt;br&gt;&lt;br&gt;        Exclusion Criteria:&lt;br&gt;&lt;br&gt;          -  Allergy or hypersensitivity to bupivacaine&lt;br&gt;&lt;br&gt;          -  Pregnancy&lt;br&gt;&lt;br&gt;          -  Incarceration&lt;br&gt;&lt;br&gt;          -  Age &lt; 18 years&lt;br&gt;&lt;br&gt;          -  Indwelling continuous thoracic epidural analgesia&lt;br&gt;</t>
  </si>
  <si>
    <t>Daily Standardized Assessment of Respiratory Function (SCARF) score</t>
  </si>
  <si>
    <t>Daily narcotic requirements using equi-analgesic doses</t>
  </si>
  <si>
    <t>Acute Beetroot Juice Supplementation and Peripheral Chemoreflex Sensitivity in Patients With Obstructive Sleep Apnea</t>
  </si>
  <si>
    <t>Dietary Supplement: Pre-beetroot juice supplementation;Dietary Supplement: Post-beetroot juice supplementation</t>
  </si>
  <si>
    <t>https://clinicaltrials.gov/show/NCT03930563</t>
  </si>
  <si>
    <t>Inorganic Nitrate and OSA</t>
  </si>
  <si>
    <t>NCT03930563</t>
  </si>
  <si>
    <t>University of Iowa</t>
  </si>
  <si>
    <t>June 12, 2019</t>
  </si>
  <si>
    <t>Darren P Casey, PhD;Darren P Casey, PhD;Darren P Casey, Ph.D.</t>
  </si>
  <si>
    <t>;darren-casey@uiowa.edu;darren-casey@uiowa.edu</t>
  </si>
  <si>
    <t>;319-384-1009;319-334-1009</t>
  </si>
  <si>
    <t>&lt;br&gt;        Inclusion Criteria:&lt;br&gt;&lt;br&gt;          -  OSA group: patients recently diagnosed with mild-to-moderate OSA&lt;br&gt;&lt;br&gt;          -  Control group: healthy individuals&lt;br&gt;&lt;br&gt;        Exclusion Criteria:&lt;br&gt;&lt;br&gt;          -  Diagnosis of heart disease&lt;br&gt;&lt;br&gt;          -  Diagnosis of diabetes&lt;br&gt;&lt;br&gt;          -  Diagnosis of any autonomic disorders&lt;br&gt;&lt;br&gt;          -  Diagnosis of kidney disease&lt;br&gt;&lt;br&gt;          -  Diagnosis of central sleep apnea&lt;br&gt;&lt;br&gt;          -  Regular physical activity exceeding 30 minutes 3 days/week&lt;br&gt;&lt;br&gt;          -  A body mass index =40 kg/m2&lt;br&gt;&lt;br&gt;          -  Current or former use of a continuous positive airway pressure machine&lt;br&gt;&lt;br&gt;          -  Current tobacco use&lt;br&gt;&lt;br&gt;          -  Currently prescribed hormone replacement therapy&lt;br&gt;</t>
  </si>
  <si>
    <t>Changes in peripheral chemoreflex sensitivity</t>
  </si>
  <si>
    <t>Changes in common carotid artery blood flow</t>
  </si>
  <si>
    <t>A Phase III/IV, Stratified, Randomized, Observer Blind, Multicenter Clinical Study to Evaluate the Efficacy, Safety and Immunogenicity of a Cell-Based Quadrivalent Subunit Influenza Virus Vaccine Compared to Non-Influenza Comparator Vaccine in Subjects &gt;/=2 years to &lt;18 Years of Age - A Phase III/IV Efficacy Study of QIVc in pediatric Subjects</t>
  </si>
  <si>
    <t>EUCTR2016-002883-15-ES</t>
  </si>
  <si>
    <t>Philippines;Estonia;Finland;Poland;Thailand;Spain;Lithuania;Australia;South Africa</t>
  </si>
  <si>
    <t>Inclusion criteria: &lt;br&gt;                1. Males or females =2 years to &lt;18 years of age on the day of first study vaccination;&lt;br&gt;                2. Individual has and/or has (a) parent(s) or legal guardian(s) who has/have given informed consent/assent after the nature of the study has been explained in accordance with the practices described in protocol and according to local regulatory requirements;&lt;br&gt;                3. If the individual is of an age where, according to local regulations, informed assent is required, that individual has provided assent to participate in the study.&lt;br&gt;                4. Individual and individual‚Äôs parent or legal guardian can comply with study procedures and are available for follow-up;&lt;br&gt;                5. Individual is in generally good health as per the Investigator‚Äôs medical judgement;&lt;br&gt;                Are the trial subjects under 18? yes&lt;br&gt;                Number of subjects for this age range: 6368&lt;br&gt;                F.1.2 Adults (18-64 years) no&lt;br&gt;                F.1.2.1 Number of subjects for this age range&lt;br&gt;                F.1.3 Elderly (&gt;=65 years) no&lt;br&gt;                F.1.3.1 Number of subjects for this age range&lt;br&gt;</t>
  </si>
  <si>
    <t>Exclusion criteria: &lt;br&gt;                1. Individual with clinical signs of and/or an oral temperature of = 100.4 F (38.0 degrees Celsius) within three days prior to vaccination;&lt;br&gt;                2. Individuals with a known history of any anaphylaxis, serious vaccine reactions or hypersensitivity to any of the vaccine components described in investigator brochure, or having any of the contraindications listed in the package insert of the comparator vaccine;&lt;br&gt;                3. Individuals with history of Guillain-Barr√© syndrome or other demyelinating diseases such as encephalomyelitis and transverse myelitis;&lt;br&gt;                4. Female subject of childbearing potential‚Äù, sexually active, and not used any of the acceptable contraceptive method‚Äù for at least 2 months prior to study entry and intend to use until the end of subject participation;&lt;br&gt;                5. Individual is pregnant or breast feeding female;&lt;br&gt;                6. Individual and/or individual‚Äô parent/guardians who are not able to comprehend or follow all required study procedures for the whole period of the study;&lt;br&gt;                7. Individual has received prior Meningococcal ACWY vaccination that conflicts with national recommendations or local practices for timing of primary or booster vaccination&lt;br&gt;                8. Individual has received influenza vaccination or has had documented influenza disease in the last 6 months;&lt;br&gt;                9. Known or suspected congenital or acquired immunodeficiency; or receipt immunosuppressive therapy, such as anti-cancer chemotherapy or radiation therapy, within the preceding 6 months; or systemic corticosteroid therapy (prednisone or equivalent) at any dose for more than 2 consecutive weeks (14 days) within the past 3months. Topical, inhaled and intranasal corticosteroids are permitted. Intermittent use (one dose in 30 days) of intra-articular corticosteroids is also permitted;&lt;br&gt;                10. Administration of immunoglobulin and/or any blood products within the 3 months preceding vaccination, or planned administration during the study;&lt;br&gt;                11. Individual has participated in any clinical trial with another investigational product 30 days prior to first study visit or intent to participate in another clinical study at any time during the conduct of this study. Concomitant participation in an observational study (not involving drugs, vaccines, or medical devices) is acceptable;&lt;br&gt;                12. Medical conditions or treatments contraindicating intramuscular vaccination due to increased risk of bleeding. These may include known bleeding disorders (such as thrombocytopenia), or treatment with anticoagulants (such as warfarin) in the 3 weeks preceding vaccination. However, antiplatelet agents such as low-dose aspirin, ticlopidine (Ticlid) and clopidogrel (Plavix) are permitted;&lt;br&gt;                13. Evidence, or history (within the previous 12 months) of drug or alcohol abuse;&lt;br&gt;                14. Study personnel or immediate family members (brother, sister, child, parent), the spouse of study personnel or individuals who are financially or emotionally dependent on study staff&lt;br&gt;                15. Participation in this trial in a prior season, if applicable.&lt;br&gt;                16. Any clinical condition that, in the opinion of the investigator, might interfere with the results of the study or pose additional risk to the subject due to participation in the study&lt;br&gt;</t>
  </si>
  <si>
    <t>&lt;br&gt;                Main Objective: - Primary Efficacy Objective(s):&lt;br&gt;                To demonstrate absolute vaccine efficacy of QIVc versus a non-influenza comparator determined by first occurrence RT-PCR or culture confirmed influenza, due to any influenza Type A and B strain in subjects &lt;/=3 years to &lt;18 years of age.&lt;br&gt;&lt;br&gt;                In case of successful demonstration of the primary efficacy objective:&lt;br&gt;                - Co-Primary Efficacy Objective(s):&lt;br&gt;                To demonstrate absolute vaccine efficacy of QIVc versus a non-influenza comparator determined by first occurrence RT-PCR or culture confirmed influenza, due to any influenza Type A and B strain in subjects =2 years to &lt;18 years of age.&lt;br&gt;            ;&lt;br&gt;                Secondary Objective: The following secondary objectives will be evaluated in specific age cohorts:&lt;br&gt;&lt;br&gt;                *Efficacy:&lt;br&gt;                Demonstrate absolute vaccine efficacy of QIVc determined in 4 ways:&lt;br&gt;                1. determined by first occurrence RT-PCR or culture confirmed influenza, due to any influenza Type A and B strain.&lt;br&gt;                2. determined by first occurrence RT-PCR influenza, due to any influenza Type A and B strain.&lt;br&gt;                3. determined by first occurrence culture confirmed influenza, due to any influenza Type A and B strain.&lt;br&gt;                4. determined by first occurrence culture confirmed influenza, caused by influenza strains antigenically matched&lt;br&gt;                - Exploratory: To further characterize the efficacy of QIVc, with specific attention for all-cause mortality, pneumonia and otitis media.&lt;br&gt;&lt;br&gt;                *Immunogenicity:&lt;br&gt;                To characterize the immunogenicity of QIVc by HI assay.&lt;br&gt;                - Exploratory: Further characterize the immune response, additional immunogenicity analyses may be conducted such as MN.&lt;br&gt;&lt;br&gt;                *Safety:&lt;br&gt;                Assess the safety and tolerability of QIVc.&lt;br&gt;            ;&lt;br&gt;                Primary end point(s): - Primary Efficacy Endpoint(s)&lt;br&gt;                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season.&lt;br&gt;            ;Timepoint(s) of evaluation of this end point: &gt;14 days after the last vaccination and until the end of the influenza season.</t>
  </si>
  <si>
    <t>Timepoint(s) of evaluation of this end point: See above for specific timepoints per endpoint;&lt;br&gt;                Secondary end point(s): - Secondary Safety Endpoint(s)&lt;br&gt;                Safety will be assessed by calculating:&lt;br&gt;                *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 The percentage of subjects with all unsolicited AEs will be assessed from Day 1 to Day 22 for previously vaccinated‚Äù subjects or Day 1 to Day 50 for not previously vaccinated‚Äù subjects in the QIVc group and in non-influenza comparator vaccine group.&lt;br&gt;                *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 Percentage of subjects with medically-attended adverse events within 30 days after of first occurrence RT-PCR confirmed ILI.&lt;br&gt;&lt;br&gt;                - Secondary Efficacy Endpoint(s)&lt;br&gt;                *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season.&lt;br&gt;                *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season).&lt;br&gt;                *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season).&lt;br&gt;                *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season).&lt;br&gt;&lt;br&gt;                - Secondary Immunogenicity Endpoints&lt;br&gt;                The measures for assessing immunogenicity as determined by HI are as follows:&lt;br&gt;                * HI Geometric mean titers (GMTs) on Day 1 (all subjects), Day 22 (all previously vaccinated‚Äù subjects receiving a single vaccine dose) or Days 29 and 50 (all not previously vaccinated‚Äù subjects receiving 2 doses) for all 4 influenza strains.&lt;br&gt;                *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 HI Geometric mean Ratio (GMR) of Day 22/Day 1 (all previously vaccinated‚Äù subjects receiving a single vaccine dose) or Day 29/Day 1 and Day 50/Day 1 (all not previously vaccinated‚Äù subjects receiving 2 doses) for all 4 influenza strains.&lt;br&gt;                * Percentage of subjects with HI titer = 1:40 on Day 22 (all previously vaccinated‚Äù subjects receiving a single vaccine dose) or Days 29 and 50 (all not previously vaccinated‚Äù subjects receiving 2 doses) for all 4 influenza strains.&lt;br&gt;</t>
  </si>
  <si>
    <t>A Phase III/IV, Stratified, Randomized, Observer Blind, Multicenter Clinical Study to Evaluate the Efficacy, Safety and Immunogenicity of a Cell-Based Quadrivalent Subunit Influenza Virus Vaccine Compared to Non-Influenza Comparator Vaccine in Subjects &gt;/=2 years to &lt;18 Years of Age</t>
  </si>
  <si>
    <t>Validation of a Novel Device for Screening Patients With Symptoms of Obstructive Sleep Apnea</t>
  </si>
  <si>
    <t>Device: Belun Ring Pulse Oximeter</t>
  </si>
  <si>
    <t>https://clinicaltrials.gov/show/NCT04121923</t>
  </si>
  <si>
    <t>NCT04121923</t>
  </si>
  <si>
    <t>PR 2018-259</t>
  </si>
  <si>
    <t>Clinimark, LLC</t>
  </si>
  <si>
    <t>&lt;br&gt;        Inclusion Criteria:&lt;br&gt;&lt;br&gt;          -  Subject must have the ability to understand and provide written informed consent.&lt;br&gt;&lt;br&gt;          -  Subject is 18 to 90 years of age.&lt;br&gt;&lt;br&gt;          -  Subject must be willing and able to comply with study procedures and duration.&lt;br&gt;&lt;br&gt;          -  Male or female of any race.&lt;br&gt;&lt;br&gt;        Exclusion Criteria:&lt;br&gt;&lt;br&gt;          -  Subject requires oxygen therapy or noninvasive ventilation.&lt;br&gt;&lt;br&gt;          -  Subject has a current diagnosis of chronic obstructive pulmonary disorder (COPD),&lt;br&gt;             neuromuscular disease, periodic limb movement, or narcolepsy.&lt;br&gt;&lt;br&gt;          -  Compromised circulation, injury, or physical malformation of fingers, toes, hands,&lt;br&gt;             ears or forehead/skull or other sensor sites which would limit the ability to test&lt;br&gt;             sites needed for the study. (Note: Certain malformations may still allow subjects to&lt;br&gt;             participate if the condition is noted and would not affect the particular sites&lt;br&gt;             utilized.)&lt;br&gt;&lt;br&gt;          -  Subject is on medication known to interfere with heart rate, such as beta blockers,&lt;br&gt;             digoxin, or calcium receptor agonists.&lt;br&gt;&lt;br&gt;          -  Subjects with severe contact allergies to standard adhesives, latex or other materials&lt;br&gt;             found in pulse oximetry sensors, ECG electrodes, respiration monitor electrodes or&lt;br&gt;             other medical sensors (self-reported).&lt;br&gt;&lt;br&gt;          -  Unwillingness or inability to remove colored nail polish from test digits.&lt;br&gt;&lt;br&gt;          -  Other known health condition, which should be considered.&lt;br&gt;</t>
  </si>
  <si>
    <t>Initial Ventilation Strategy for Adult Immunocompromised Patients With Acute Respiratory Failure</t>
  </si>
  <si>
    <t>Procedure: Noninvasive mechanical ventilation;Procedure: Invasive mechanical ventilation</t>
  </si>
  <si>
    <t>https://clinicaltrials.gov/show/NCT02983851</t>
  </si>
  <si>
    <t>NCT02983851</t>
  </si>
  <si>
    <t>Immunocompromised Patients;Acute Respiratory Failure</t>
  </si>
  <si>
    <t>VENIM</t>
  </si>
  <si>
    <t>Yi Li, M.D.;Yi Li, M.D.</t>
  </si>
  <si>
    <t>;billliyi@126.com</t>
  </si>
  <si>
    <t>;13693109826</t>
  </si>
  <si>
    <t>PUMC hospital,Chinese Academy of Medical Sciences;</t>
  </si>
  <si>
    <t>National Natural Science Foundation of China;Ministry of Health, China;Fujian Provincial Hospital;The First Affiliated Hospital of Kunming Medical College;First Affiliated Hospital, Sun Yat-Sen University;Renmin Hospital of Wuhan University;The First Affiliated Hospital of Zhengzhou University;The First Affiliated Hospital with Nanjing Medical University;The Second Hospital of Hebei Medical University;The First Affiliated Hospital of Anhui Medical University;The Affiliated Hospital Of Guizhou Medical University;The Affiliated Hospital of Inner Mongolia Medical University;General Hospital of Ningxia Medical University;Tianjin Medical University General Hospital;Second Xiangya Hospital of Central South University;The Second Affiliated Hospital of Harbin Medical University;Cangzhou Central Hospital;the first hospital of Handan</t>
  </si>
  <si>
    <t>&lt;br&gt;        Inclusion Criteria:&lt;br&gt;&lt;br&gt;          -  Adult (18 years old = age = 80 years old) immunocompromised patients admitted to&lt;br&gt;             hospital with moderate to severe ARF diagnosed within the last 72 hours, which meets&lt;br&gt;             the indications for ventilatory support.&lt;br&gt;&lt;br&gt;          -  Patients are considered as moderate to severe ARF when the ratio of the partial&lt;br&gt;             pressure of arterial oxygen to the fraction of inspired oxygen (PaO2/FiO2) is between&lt;br&gt;             85 and 170 while the patient is breathing oxygen through a Venturi mask, or&lt;br&gt;             clinically diagnosed as the following:&lt;br&gt;&lt;br&gt;               1. 30 mmHg &lt; PaO2 &lt; 50 mmHg on room air;&lt;br&gt;&lt;br&gt;               2. Clinical evidence of respiratory distress (intercostal recession, polypnea&lt;br&gt;                  &gt;35/min or dyspnea at rest).&lt;br&gt;&lt;br&gt;          -  Patients are considered as immunocompromised when clinically diagnosed as at least&lt;br&gt;             one of the following:&lt;br&gt;&lt;br&gt;               1. HIV infection;&lt;br&gt;&lt;br&gt;               2. Hematologic malignancy or solid tumor under chemotherapy;&lt;br&gt;&lt;br&gt;               3. Solid organ or stem cell transplant;&lt;br&gt;&lt;br&gt;               4. Long-term (&gt;30 days) or high dose steroids (&gt;1 mg/kg/d prednisone equivalent)&lt;br&gt;                  usage and/or any other immunosuppressive drugs;&lt;br&gt;&lt;br&gt;               5. Neutropenia (defined as a neutrocyte count of &lt; 0.50√ó109/L) showing for at least&lt;br&gt;                  48 hours&lt;br&gt;&lt;br&gt;        Exclusion Criteria:&lt;br&gt;&lt;br&gt;          -  Age&lt;18 or &gt;80 years old;&lt;br&gt;&lt;br&gt;          -  Partial pressure of arterial carbon dioxide (PaCO2) &gt; 50 mmHg or arterial pH &lt; 7.20;&lt;br&gt;&lt;br&gt;          -  PaO2/FiO2 &gt;170 or PaO2/FiO2&lt; 85;&lt;br&gt;&lt;br&gt;          -  Patients have been treated with NIV or IMV within 30 days.&lt;br&gt;&lt;br&gt;          -  NIV is contraindicated or IMV is definitely indicated, including PaO2/FiO2&lt; 85,&lt;br&gt;             respiratory arrest, hemodynamic instability, inability to fit the face mask,&lt;br&gt;             pneumothorax, vomiting, development of airway bleeding, inability to protect the&lt;br&gt;             airway, or copious respiratory secretions;&lt;br&gt;&lt;br&gt;          -  Comorbided with other severe diseases, including New York Heart Association&lt;br&gt;             functional class = II, valvular heart disease, dilated cardiomyopathy, cardiogenic&lt;br&gt;             pulmonary edema, implanted cardiac pacemaker, unstable angina, myocardial infarction,&lt;br&gt;             or cardiac surgery within the previous 3 months; systolic arterial pressure &lt;90 mmHg&lt;br&gt;             after optimal fluid therapy; history of chronic obstructive pulmonary disease (COPD)&lt;br&gt;             or asthma; impaired consciousness (Glasgow Coma Scale score &lt;13); postoperative acute&lt;br&gt;             respiratory failure; pregnancy or breastfeeding;&lt;br&gt;&lt;br&gt;          -  Lack of consent, do-not-intubate decision, and any other situations where obvious&lt;br&gt;             bias are expected&lt;br&gt;</t>
  </si>
  <si>
    <t>30-day all-cause mortality</t>
  </si>
  <si>
    <t>In-hospital mortality;Length of stay in hospital;Length of mechanical ventilation;Nosocomial infections</t>
  </si>
  <si>
    <t>&lt;br&gt;                Product Name: ChAd155-RSV (high dose)&lt;br&gt;                Pharmaceutical Form: Suspension for injection&lt;br&gt;                INN or Proposed INN: NA&lt;br&gt;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NA&lt;br&gt;                Current Sponsor code: ChAd155-RSV&lt;br&gt;                Concentration unit: Other&lt;br&gt;                Concentration type: equal&lt;br&gt;                Concentration number: 15000000000-&lt;br&gt;                Pharmaceutical form of the placebo: Solution for injection&lt;br&gt;                Route of administration of the placebo: Intramuscular use&lt;br&gt;&lt;br&gt;                Trade Name: Bexsero&lt;br&gt;                Pharmaceutical Form: Suspension for injection&lt;br&gt;                INN or Proposed INN: NA&lt;br&gt;                Current Sponsor code: NHBA&lt;br&gt;                Other descriptive name: RECOMBINANT NEISSERIA MENINGITIDIS GROUP B NHBA FUSION PROTEIN PRODUCED IN E. COLI CELLS BY RECOMBINANT DNA TECHNOLOGY ADSORBED ON ALUMINIUM HYDROXIDE&lt;br&gt;                Concentration unit: ¬µg microgram(s)&lt;br&gt;                Concentration type: equal&lt;br&gt;                Concentration number: 50-&lt;br&gt;                INN or Proposed INN: NA&lt;br&gt;                Current Sponsor code: NadA&lt;br&gt;                Other descriptive name: RECOMBINANT NEISSERIA MENINGITIDIS GROUP B NADA PROTEIN PRODUCED IN E. COLI CELLS BY RECOMBINANT DNA TECHNOLOGY ADSORBED ON ALUMINIUM HYDROXIDE&lt;br&gt;                Concentration unit: ¬µg microgram(s)&lt;br&gt;                Concentration type: equal&lt;br&gt;                Concentration number: 50-&lt;br&gt;                INN or Proposed INN: NA&lt;br&gt;                Current Sponsor code: fHbp&lt;br&gt;                Other de</t>
  </si>
  <si>
    <t>EUCTR2018-000431-27-GB</t>
  </si>
  <si>
    <t>Exclusion criteria: &lt;br&gt;                ‚Ä¢Child in care&lt;br&gt;                ‚Ä¢Use of any investigational or non-registered product  other than the study vaccine during the period starting 30 days before the first dose of study vaccine (Day -29 to Day 1), or planned use during the study period. &lt;br&gt;                ‚Ä¢Chronic administration of immunosuppressants or other immune-modifying drugs during the period starting six months prior to the first vaccine. For corticosteroids, this will mean prednisone = 0.5 mg/kg/day (for pediatric subjects), or equivalent. Topical steroids are allowed.&lt;br&gt;                ‚Ä¢Administration of long-acting immune-modifying drugs or planned administration at any time during the study period.&lt;br&gt;                ‚Ä¢Administration of immunoglobulins and/or any blood products during the period starting three months before the first dose of study vaccine or planned administration during the study period.&lt;br&gt;                ‚Ä¢Planned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                ‚Ä¢Acute or chronic, clinically significant pulmonary, cardio-vascular, hepatic or renal functional abnormality, as determined by physical examination or laboratory screening tests.&lt;br&gt;                ‚Ä¢A history of, or on-going confirmed RSV disease or highly compatible clinical picture.&lt;br&gt;                ‚Ä¢Serious chronic illness.&lt;br&gt;                ‚Ä¢Major congenital defects.&lt;br&gt;                ‚Ä¢History of any neurological disorders or seizures.&lt;br&gt;                ‚Ä¢History of or current autoimmune disease.&lt;br&gt;                ‚Ä¢History of recurrent wheezing. &lt;br&gt;                ‚Ä¢History of chronic cough.&lt;br&gt;                ‚Ä¢Previous hospitalization for lower respiratory illnesses.&lt;br&gt;                ‚Ä¢Previous, current or planned administration of Synagis (palivizumab).&lt;br&gt;                ‚Ä¢Neurological complications following any prior vaccination.&lt;br&gt;                ‚Ä¢Born to a mother known or suspected to be Human Immmunodeficiency Virus (HIV)-positive.&lt;br&gt;                ‚Ä¢Any confirmed or suspected immunosuppressive or immunodeficient condition, based on medical history and physical examination .&lt;br&gt;                ‚Ä¢Family history of congenital or hereditary immunodeficiency.&lt;br&gt;                ‚Ä¢Previous vaccination with a recombinant simian or human adenoviral vaccine.&lt;br&gt;                ‚Ä¢History of any reaction or hypersensitivity to any component of the vaccines (investigational or control) or placebo used in this study or any contraindication to them.&lt;br&gt;                ‚Ä¢Hypersensitivity to latex.&lt;br&gt;                ‚Ä¢Current severe eczema.&lt;br&gt;                ‚Ä¢Acute disease and/or fever at the time of enrolment (Visit 1).&lt;br&gt;                ‚Ä¢Any clinically significant Grade 1 or any =Grade 2 hematological or biochemical laboratory abnormality detected at the last screening blood sampling.&lt;br&gt;                ‚Ä¢Any medical condition that in the judgment of the investigator would make IM injection unsafe.&lt;br&gt;                ‚Ä¢Any other conditions that the investigator judges may interfere with study procedures, findings.&lt;br&gt;                ‚Ä¢Any</t>
  </si>
  <si>
    <t>Effects of Glucocorticoid Combined With Vitamin C and Vitamin B1 on Microcirculation in Severe Septic Shock</t>
  </si>
  <si>
    <t>Drug: Glucocorticoid combination therapy;Drug: Glucocorticoid</t>
  </si>
  <si>
    <t>https://clinicaltrials.gov/show/NCT03821714</t>
  </si>
  <si>
    <t>NCT03821714</t>
  </si>
  <si>
    <t>2018ZDSYLL057-P01</t>
  </si>
  <si>
    <t>Jingyuan Xu, PhD;Jinglong Wang</t>
  </si>
  <si>
    <t>;doctorwang2016@163.com</t>
  </si>
  <si>
    <t>;18795851113</t>
  </si>
  <si>
    <t>Southeast University;</t>
  </si>
  <si>
    <t>&lt;br&gt;        Inclusion Criteria:&lt;br&gt;&lt;br&gt;          1. Septic shock&lt;br&gt;&lt;br&gt;          2. A dose of norepinephrine (&gt;15ug/min)&lt;br&gt;&lt;br&gt;          3. Signing Informed Consent&lt;br&gt;&lt;br&gt;        Exclusion Criteria:&lt;br&gt;&lt;br&gt;          1. Meet the inclusion criteria for more than 6 hours&lt;br&gt;&lt;br&gt;          2. Pregnant&lt;br&gt;&lt;br&gt;          3. Palliative treatment of patients&lt;br&gt;&lt;br&gt;          4. Uncontrolled malignant tumors&lt;br&gt;&lt;br&gt;          5. Glucocorticoid therapy was used within seven days before admission.&lt;br&gt;&lt;br&gt;          6. Vitamin C was used within one month before admission.&lt;br&gt;&lt;br&gt;          7. Vitamin B1 was used within three months before admission.&lt;br&gt;&lt;br&gt;          8. Expected death within 24 hours&lt;br&gt;</t>
  </si>
  <si>
    <t>Perfused vessel density (PVD)</t>
  </si>
  <si>
    <t>Randomised controlled multicentre study of albumin replacement therapy in septic shock - ARISS</t>
  </si>
  <si>
    <t>&lt;br&gt;Trade Name: Albutein 200 g/l, Infusionsl√∂sung&lt;br&gt;Product Name: Albutein 200g/l&lt;br&gt;Pharmaceutical Form: Infusion&lt;br&gt;INN or Proposed INN: Albumin (human)&lt;br&gt;Other descriptive name: ALBUMIN&lt;br&gt;Concentration unit: g/l gram(s)/litre&lt;br&gt;Concentration type: equal&lt;br&gt;Concentration number: 200 -&lt;br&gt;&lt;br&gt;Trade Name: Plasbumin 20, Infusionsl√∂sung&lt;br&gt;Product Name: Plasbumin 20&lt;br&gt;Pharmaceutical Form: Infusion&lt;br&gt;INN or Proposed INN: Albumin (human)&lt;br&gt;Other descriptive name: ALBUMIN&lt;br&gt;Concentration unit: g/l gram(s)/litre&lt;br&gt;Concentration type: equal&lt;br&gt;Concentration number: 200 -&lt;br&gt;&lt;br&gt;</t>
  </si>
  <si>
    <t>https://www.clinicaltrialsregister.eu/ctr-search/search?query=eudract_number:2018-001874-89</t>
  </si>
  <si>
    <t>A Clinical Study of Replacement with Human Albumin in Patients withSeptic shock</t>
  </si>
  <si>
    <t>EUCTR2018-001874-89-DE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</si>
  <si>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Volume therapy without albumin&lt;br&gt;Number of treatment arms in the trial: 2&lt;br&gt;</t>
  </si>
  <si>
    <t>Septic Shock &lt;br&gt;MedDRA version: 20.0Level: LLTClassification code 10001559Term: Albumin abnormalSystem Organ Class: 100000004848 &lt;br&gt;MedDRA version: 21.0Level: LLTClassification code 10035167Term: Plasma albumin abnormalSystem Organ Class: 100000004848;Therapeutic area: Diseases [C] - Cardiovascular Diseases [C14]</t>
  </si>
  <si>
    <t>ZKSJ0112_ARISS;ZKSJ0112</t>
  </si>
  <si>
    <t>Center for Clinical Studies</t>
  </si>
  <si>
    <t>S.-Allende-Platz 27</t>
  </si>
  <si>
    <t>Universit√§tsklinikum Jena, Zentrum f√ºr Klinische Studien</t>
  </si>
  <si>
    <t>Deutsche Forschungsgemeinschaft (DFG);Grifols S.A.;Department of Anesthesiology and Intensive Care, Uniklinikum Jena</t>
  </si>
  <si>
    <t>Inclusion criteria: &lt;br&gt;Patients who meet all the following inclusion criteria may be included in this clinical trial: &lt;br&gt;1) Presence of septic shock that meets all the following criteria:&lt;br&gt;o Clinically possible, probable or microbiologically confirmed infection in accordance with the definitions of the International Sepsis Forum (ISF)&lt;br&gt;o Despite adequate volume therapy, vasopressors are required to maintain mean arterial pressure (MAP) = 65 mm Hg for at least 1 hour&lt;br&gt;o Serum lactate concentration &gt; 2 mmol/l (18 mg/dl) despite adequate volume therapy&lt;br&gt;2) Onset of septic shock less than 24 hours prior to study inclusion, so that administration of the initial dose of the trial product is possible within 6-24 hours after the onset of septic shock in the albumin group&lt;br&gt;3) Age: = 18 years&lt;br&gt;4) Written informed consent of the patient or his/her legal representative (guardian) or confirmation of the urgency of participation in the clinical trial and the possible benefit to the patient by an independent consultant or the implementation of other established procedures according to the local regulations of the contributing centre to include patients who are unable to provide informed consent in whom subsequent consent may be obtained retrospectively&lt;br&gt;5) Patient of childbearing age: negative pregnancy test&lt;br&gt;Are the trial subjects under 18? no&lt;br&gt;Number of subjects for this age range: &lt;br&gt;F.1.2 Adults (18-64 years) yes&lt;br&gt;F.1.2.1 Number of subjects for this age range 1000&lt;br&gt;F.1.3 Elderly (&gt;=65 years) yes&lt;br&gt;F.1.3.1 Number of subjects for this age range 412&lt;br&gt;</t>
  </si>
  <si>
    <t>Exclusion criteria: &lt;br&gt;Patients who meet any of the following exclusion criteria cannot be included in the trial:&lt;br&gt;1) Moribund conditions with life expectancy less than 28 days due to secondary diseases or advanced malignant disease and palliative situations with life expectancy less than 6 months&lt;br&gt;2) End of life decisions made before obtaining informed consent: Do Not Resuscitate (DNR) and Withhold/Withdraw Life-Sustaining measures&lt;br&gt;3) Previous participation in the study&lt;br&gt;4) Participation in another interventional clinical trial within the past 3 months&lt;br&gt;5) States of shock that are explainable by other causes, e.g. cardiogenic shock, anaphylactic shock, neurogenic shock&lt;br&gt;6) History of hypersensitivity to albumin or any other component of the trial product, e.g., sodium caprylate, sodium N-acetyltryptophanate&lt;br&gt;7) Disease in which the use of albumin may be deleterious, e.g., decompensated heart failure or traumatic brain injury&lt;br&gt;8) Disease situations in which albumin administration may be advantageous, e.g., hepatorenal syndrome, nephrosis, burns, and intestinal malabsorption syndrome&lt;br&gt;9) Lactation &lt;br&gt;</t>
  </si>
  <si>
    <t>Main Objective: To investigate whether albumin administration and maintenance of serum albumin concentrations of at least 30 g/L in the ICU for up to 28 days after the onset of septic shock, will reduce total 90-day mortality compared to volume replacement therapy without albumin;Secondary Objective: - To investigate whether albumin administration and maintenance of serum albumin concentrations of at least 30 g/L in the ICU for up to 28 days after the onset of septic shock would influence ICU, hospital, 28- and 60-day mortality rates, rates of organ dysfunction/failure as assessed by the SOFA score, ICU/hospital lengths of stay, ventilator and vasopressor-free days.&lt;br&gt;- Cost-benefit analysis of volume replacement therapy from ICU admission until maximum day 28;Primary end point(s): The primary endpoint is 90-day all-cause mortality;Timepoint(s) of evaluation of this end point: 90-day after randomisation</t>
  </si>
  <si>
    <t>Secondary end point(s): 1) 28- and 60-day mortality, &lt;br&gt;2) ICU and hospital mortality,&lt;br&gt;3) organ dysfunction/failure as assessed by the SOFA-Score: recorded daily up to 28 days in the ICU after randomisation in the study,&lt;br&gt;4) ICU and hospital lengths of stay,&lt;br&gt;5) ventilator- and vasopressor-free days,&lt;br&gt;6) cost-benefit of volume replacement therapy: collection of data on the use of human albumin and other colloids and crystalloids,&lt;br&gt;7) total fluid intake and total fluid balance, and &lt;br&gt;8) safety-related parameters: occurrence of AEs and SAEs, especially anaphylactic shock, hypervolaemia, and pulmonary oedema.;Timepoint(s) of evaluation of this end point: 1) 28- and 60-day after randomisation &lt;br&gt;2) ICU and hospital discharge&lt;br&gt;3) Daily up to 28 days in the ICU after randomisation in the study</t>
  </si>
  <si>
    <t>Randomised controlled multicentre study of albumin replacement therapy in septic shock</t>
  </si>
  <si>
    <t>High Flow Nasal Cannulae Oxygen Therapy in Respiratory Insufficiency Patients</t>
  </si>
  <si>
    <t>https://clinicaltrials.gov/show/NCT02972021</t>
  </si>
  <si>
    <t>NCT02972021</t>
  </si>
  <si>
    <t>Allocation: Randomized, Endpoint Classification: Safety/Efficacy Study, Intervention Model: Parallel Assignment, Masking: Open Label, Primary Purpose: Treatment</t>
  </si>
  <si>
    <t>Shanghai 10th People's Hospital</t>
  </si>
  <si>
    <t>Patients With Respiratory Insufficiency</t>
  </si>
  <si>
    <t>shsk20160722</t>
  </si>
  <si>
    <t>HU PENG, MD;HU PENG, MD</t>
  </si>
  <si>
    <t>denkepeng@189.cn;chenyuanzhuo021@hotmail.com</t>
  </si>
  <si>
    <t>+821666304586;</t>
  </si>
  <si>
    <t>&lt;br&gt;        Inclusion Criteria:&lt;br&gt;&lt;br&gt;        - Patients with chronic respiratory insufficiency who require long-term oxygen therapy.&lt;br&gt;&lt;br&gt;        Age 18-85 years old. Agree to participate in this study.&lt;br&gt;&lt;br&gt;        Exclusion Criteria:&lt;br&gt;&lt;br&gt;        - Patients with advanced respiratory support (invasive mechanical ventilation, noninvasive&lt;br&gt;        mechanical ventilation) indications Cardiovascular disease caused by respiratory&lt;br&gt;        insufficiency Immune dysfunction caused by respiratory insufficiency Tumor-induced&lt;br&gt;        respiratory insufficiency People with disturbance of consciousness&lt;br&gt;</t>
  </si>
  <si>
    <t>Improve dyspnea score;Length of hospital stay</t>
  </si>
  <si>
    <t>Effect of Upper Airway Stimulation on Vascular Function in Obstructive Sleep Apnea</t>
  </si>
  <si>
    <t>Device: Hypoglossal Nerve Stimulation Treatment Withdrawal;Device: Hypoglossal Nerve Stimulation Treatment Withdrawal;Device: Hypoglossal Nerve Stimulation Treatment Withdrawal;Device: Hypoglossal Nerve Stimulation Treatment Withdrawal</t>
  </si>
  <si>
    <t>https://clinicaltrials.gov/show/NCT03051165</t>
  </si>
  <si>
    <t>NCT03051165</t>
  </si>
  <si>
    <t>November 21, 2016</t>
  </si>
  <si>
    <t>IRB00088693</t>
  </si>
  <si>
    <t>Raj Dedhia, MD;Raj Dedhia, MD;Raj Dedhia, MD;Raj Dedhia, MD;Raj Dedhia, MD</t>
  </si>
  <si>
    <t>Emory University;Emory University;Emory University;Emory University;Emory University</t>
  </si>
  <si>
    <t>&lt;br&gt;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      ;&lt;br&gt;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      ;&lt;br&gt;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      ;&lt;br&gt;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t>
  </si>
  <si>
    <t>Change in peripheral arterial tonometry (PAT);Change in peripheral arterial tonometry (PAT);Change in peripheral arterial tonometry (PAT)</t>
  </si>
  <si>
    <t>Change in flow mediated dilation;Change in peripheral arterial stiffness;Change in 24-hour ambulatory blood pressure;Change in C-reactive protein;Change in fibrin degradation products;Change in heat shock protein 70 (HSP70);Change in high sensitivity cardiac troponin (HS-troponin);Change in soluble urokinase-type plasminogen activator receptor (suPAR)</t>
  </si>
  <si>
    <t>The Combined Effect of Arbidol Hydrochloride Tablets and Oseltamivir Phosphate Capsules on Influenza Pneumonia: A Randomized, Open, Multicenter Clinical Study</t>
  </si>
  <si>
    <t>Group 2:Arbidol + Oseltamivir;Group 1:Oseltamivir;</t>
  </si>
  <si>
    <t>http://www.chictr.org.cn/showproj.aspx?proj=47507</t>
  </si>
  <si>
    <t>The Combined Effect of Arbidol Hydrochloride Tablets and Oseltamivir Phosphate Capsules on Influenza Pneumonia</t>
  </si>
  <si>
    <t>ChiCTR1900028586</t>
  </si>
  <si>
    <t>Group 2:55;Group 1:55;</t>
  </si>
  <si>
    <t>Shulan (Hangzhou) Hospital</t>
  </si>
  <si>
    <t>Lingling Tang</t>
  </si>
  <si>
    <t>848 Dongxin Road, Xiacheng District, Hangzhou, Zhejiang, China</t>
  </si>
  <si>
    <t>1196040@zju.edu.cn</t>
  </si>
  <si>
    <t>+86 13588460108</t>
  </si>
  <si>
    <t>Zhengjie Wu</t>
  </si>
  <si>
    <t>21718046@zju.edu.cn</t>
  </si>
  <si>
    <t>+86 13777380290</t>
  </si>
  <si>
    <t>National Science and Technology Major Project (No. 2017ZX10204401)</t>
  </si>
  <si>
    <t>Inclusion criteria: 1) willing to give written informed consent; &lt;br&gt;2) at least 18 years of age; &lt;br&gt;3) nasopharyngeal swabs or respiratory secretions influenza rapid antigen (or nucleic acid) testing positive;&lt;br&gt;4) clinical diagnosis of viral pneumonia, or lung Department Imaging (CT) in line with viral pneumonia</t>
  </si>
  <si>
    <t>Exclusion criteria: 1) the medicines have allergies and / or severe anaphylactic shock by mass;&lt;br&gt;2) researchers believe that the subject will affect the safety of a history of severe heart disease, arrhythmia or clinically significant;&lt;br&gt;3) rapid respiratory rate, dyspnea, cyanosis, domestic demand is expected to two hours on a mechanical ventilator support;&lt;br&gt;4) changes in consciousness, appears unresponsive, drowsiness, restlessness, convulsions;&lt;br&gt;5) severe vomiting, diarrhea;&lt;br&gt;6) and liver function abnormalities not related to the underlying disease;&lt;br&gt;7) renal function independent of the underlying disease of abnormal;&lt;br&gt;8) serious secondary bacterial pneumonia caused by other pathogens or  determining clinician pneumonia unsuitable enrolled in the study;&lt;br&gt;9) determines foundation clinician domestic exacerbation 24 hours on a mechanical ventilator support:&lt;br&gt;Before&lt;br&gt;10) screening of the other 2d received antiviral therapy;&lt;br&gt;11) women who are pregnant or breast-feeding.</t>
  </si>
  <si>
    <t>influenza nucleic acid detection;</t>
  </si>
  <si>
    <t>Dec 18 2019 12:00AM</t>
  </si>
  <si>
    <t>Zhangmu Wu</t>
  </si>
  <si>
    <t>Biological: Blood sample</t>
  </si>
  <si>
    <t>https://clinicaltrials.gov/show/NCT02862314</t>
  </si>
  <si>
    <t>PROcalcitonin Pneumonia / Pneumonitis Associated With ASPIration</t>
  </si>
  <si>
    <t>NCT02862314</t>
  </si>
  <si>
    <t>Inhalation Pneumonia</t>
  </si>
  <si>
    <t>February 24, 2015</t>
  </si>
  <si>
    <t>P/2013/213</t>
  </si>
  <si>
    <t>Gilles CAPELLIER, MDPH</t>
  </si>
  <si>
    <t>Centre Hospitalier R√©gional Universitaire de Besan√ßon</t>
  </si>
  <si>
    <t>&lt;br&gt;        Inclusion Criteria:&lt;br&gt;&lt;br&gt;          -  aged 18 or older,&lt;br&gt;&lt;br&gt;          -  have undergone oro-tracheal intubation for a coma (Glasgow Coma Score below or equal&lt;br&gt;             to 8),&lt;br&gt;&lt;br&gt;          -  with mechanical ventilation initiated in the first 48 hours following hospital&lt;br&gt;             admission&lt;br&gt;&lt;br&gt;        Exclusion Criteria:&lt;br&gt;&lt;br&gt;          -  pregnancy,&lt;br&gt;&lt;br&gt;          -  patients under legal custody,&lt;br&gt;&lt;br&gt;          -  patients without health insurance,&lt;br&gt;&lt;br&gt;          -  patients included in another interventional clinical study involving infections or&lt;br&gt;             antibiotics and having the same primary parameter,&lt;br&gt;&lt;br&gt;          -  moribund patients,&lt;br&gt;&lt;br&gt;          -  situation in which the procalcitonin concentration could be increased without&lt;br&gt;             correlation to an infectious process (poly-traumatised patients,&lt;br&gt;&lt;br&gt;          -  surgical interventions within the last 4 days,&lt;br&gt;&lt;br&gt;          -  cardiorespiratory arrest,&lt;br&gt;&lt;br&gt;          -  administration of anti-thymocyte globulin,&lt;br&gt;&lt;br&gt;          -  immunodepressed patients (bone marrow transplant patients, patients with severe&lt;br&gt;             neutropenia),&lt;br&gt;&lt;br&gt;          -  patients with an absolute indication for administration of antibiotics at the moment&lt;br&gt;             of ICU admission (meningitis, pneumonia) or a chronic infection for which long-term&lt;br&gt;             antibiotic treatment is necessary (endocarditis, osteo-articular infections,&lt;br&gt;             mediastinitis, deep abscesses, pneumocystis infection, toxoplasmosis, tuberculosis)&lt;br&gt;&lt;br&gt;          -  patients with haemodynamic instability of septic origin or a respiratory insufficiency&lt;br&gt;             (defined by a ratio Pa02/Fi02 = 200 mmHg and PEP = 5 cmH2O)&lt;br&gt;</t>
  </si>
  <si>
    <t>the duration of antibiotic treatment</t>
  </si>
  <si>
    <t>Effects of Inspiratory Muscle Training vs. High Intensity Interval Training Program on the Recovery Capacity After a Maximal Dynamic Apnea in Breath-hold Divers. A Randomized Crossover Trial</t>
  </si>
  <si>
    <t>Other: High intensity interval training;Other: Inspiratory muscle training</t>
  </si>
  <si>
    <t>https://clinicaltrials.gov/show/NCT04084535</t>
  </si>
  <si>
    <t>Effects of High Intensity Interval Training (HIIT) vs. Inspiratory Muscle Training on the Recovery After a Maximal Apnea.</t>
  </si>
  <si>
    <t>NCT04084535</t>
  </si>
  <si>
    <t>Centro Universitario La Salle</t>
  </si>
  <si>
    <t>Exercise Training;Respiratory Muscle Training;High-Intensity Interval Training;Apnea</t>
  </si>
  <si>
    <t>CSEULS - PI - 215/2018</t>
  </si>
  <si>
    <t>&lt;br&gt;        Inclusion Criteria:&lt;br&gt;&lt;br&gt;          -  Absence of pain or illness&lt;br&gt;&lt;br&gt;          -  No changes in cognitive ability&lt;br&gt;&lt;br&gt;          -  Over 18 years old.&lt;br&gt;&lt;br&gt;          -  Member of the Spanish Federation of Underwater Activities.&lt;br&gt;&lt;br&gt;          -  Positive medical examination that allows the diver to practice voluntary apnea.&lt;br&gt;&lt;br&gt;        Exclusion Criteria:&lt;br&gt;&lt;br&gt;          -  People with systemic diseases, tumors, infections, pacemakers, history of epilepsy,&lt;br&gt;             hydrophobia, pregnancy women, pharmacological treatment.&lt;br&gt;&lt;br&gt;          -  To be participating in other physical activities during the experimental research&lt;br&gt;</t>
  </si>
  <si>
    <t>Oxygen Saturation recovery</t>
  </si>
  <si>
    <t>Heart Rate recovery;Lactic acid recovery;Maximum Respiratory Pressures;Lung function (forced spirometry)</t>
  </si>
  <si>
    <t>Daily versus as-needed use of fluticasone furoate nasal spray in patients with  allergic rhinitis: A randomized controlled trial</t>
  </si>
  <si>
    <t>Fluticason furoate nasal spray 2 puffs/nostril/day for consecutive 6 weeks, Fluticason furoate nasal spray 2 puffs/nostril/day for consecutive 1 week followed by as-needed use adjusted by patient (not exceed 2 puffs/nostril/day) for 5 weeks</t>
  </si>
  <si>
    <t>http://www.clinicaltrials.in.th/index.php?tp=regtrials&amp;menu=trialsearch&amp;smenu=fulltext&amp;task=search&amp;task2=view1&amp;id=2424</t>
  </si>
  <si>
    <t>TCTR20170310002</t>
  </si>
  <si>
    <t>Siriraj research development fund, Faculty of medicine Siriraj hospital, Mahidol university</t>
  </si>
  <si>
    <t>moderate-severe persistent allergic rhinitis &lt;br&gt;allergic rhinitis, perennial, fluticasone furoate, intranasal corticosteroid, as-needed, regular, treatment;allergic rhinitis, perennial, fluticasone furoate, intranasal corticosteroid, as-needed, regular, treatment</t>
  </si>
  <si>
    <t>Mongkhon</t>
  </si>
  <si>
    <t>Sompornrattanaphan</t>
  </si>
  <si>
    <t>Division of allergy and clinical immunology, 2nd floor Assadarng building, Siriraj hospital Bangkok 10700</t>
  </si>
  <si>
    <t>mongkhon.som@mahidol.ac.th</t>
  </si>
  <si>
    <t>Department of medicine Siriraj hospital, Mahidol university</t>
  </si>
  <si>
    <t>Torpong</t>
  </si>
  <si>
    <t>Thongngarm</t>
  </si>
  <si>
    <t>torpong.tho@mahidol.ac.th</t>
  </si>
  <si>
    <t>Inclusion criteria: 1. physician-diagnosed of moderate-severe persistent allergic rhinitis for at least 1 year duration&lt;br&gt;with TNSS (Total nasal symptoms score) equal or greater than 6&lt;br&gt;2. Recent skin prick test result within 1 year which shown positive for at least 1 aeroallergen</t>
  </si>
  <si>
    <t>Exclusion criteria: 1. Patients who were pregnant or in lactating period&lt;br&gt;2. Recent use of oral or topical decongestant within 7 days, intranasal steroid within 4 weeks, systemic corticosteroid within 8 weeks, H1-antihistamine or anti-leukotriene within 2 weeks and&lt;br&gt;systemic corticosteroid within 8 weeks&lt;br&gt;3. Concurrent diseases such as asthma, urticaria and atopic dermatitis&lt;br&gt;4. Patients who were currently or previously treated with immunotherapy&lt;br&gt;5. Patients who were diagnosed with upper respiratory tract infection within the previous 14 days&lt;br&gt;6. Patients with rhinosinusitis, nasal polyps or significant deviated nasal septum.&lt;br&gt;7. Patients with a history of asthma, chronic lung diseases, cardiovascular, hepatic, or renal diseases</t>
  </si>
  <si>
    <t>Effectiveness of daily versus as-needed use of fluticasone furoate nasal spray [Timeframe 6 weeks Total nasal symptom score]</t>
  </si>
  <si>
    <t>Accumulation dose of daily versus as-needed fluticasone furoate nasal spray [Timeframe 6 weeks Accumulative dose of fluticasone furoate];Nasal peak inspiratory flow rate between of daily versus as-needed fluticasone furoate group [Timeframe 6 weeks NPIF];Quality of life of daily of daily versus as-needed fluticasone furoate group [Timeframe 6 weeks RCQ-36 score];Effectiveness of fluticasone furoate nasal spray within each group [Timeframe 6 weeks Total nasal symptom score]</t>
  </si>
  <si>
    <t>UNDER the Nose vs. Over the Nose Face Mask to Prevent Facial PRESSURE Ulcers During Face Mask-noninvasive Ventilation for Acute Hypercapnic Respiratory Failure</t>
  </si>
  <si>
    <t>Device: Under-the-nose facemask;Device: Over-the-nose facemask</t>
  </si>
  <si>
    <t>https://clinicaltrials.gov/show/NCT04102735</t>
  </si>
  <si>
    <t>Under the Nose Face Mask to Prevent Facial Pressure Ulcers During NIV for Acute Hypercapnic Respiratory Failure (AHRF)</t>
  </si>
  <si>
    <t>NCT04102735</t>
  </si>
  <si>
    <t>Centre Hospitalier Arras</t>
  </si>
  <si>
    <t>2017-02</t>
  </si>
  <si>
    <t>Malcolm LEMYZE, MD;Malcolm LEMYZE, MD</t>
  </si>
  <si>
    <t>;malcolmlemyze@yahoo.fr</t>
  </si>
  <si>
    <t>;0321211515</t>
  </si>
  <si>
    <t>Centre Hospitalier Arras;</t>
  </si>
  <si>
    <t>&lt;br&gt;        Inclusion Criteria:&lt;br&gt;&lt;br&gt;          -  Acute hypercapnic respiratory failure&lt;br&gt;&lt;br&gt;          -  Initiation of NIV&lt;br&gt;&lt;br&gt;          -  Estimated cumulative time of NIV upper than 12 hours for the first 48 hours of&lt;br&gt;             hospitalization&lt;br&gt;&lt;br&gt;        Exclusion Criteria:&lt;br&gt;&lt;br&gt;          -  Contraindication for NIV (respiratory arrest, impossibility to fit the mask)&lt;br&gt;&lt;br&gt;          -  Intubated patient&lt;br&gt;&lt;br&gt;          -  Patient with a tracheostomy&lt;br&gt;&lt;br&gt;          -  Post-extubation respiratory failure&lt;br&gt;&lt;br&gt;          -  Patient exhibiting facial ulcers or skin lesions located at the insertion points of&lt;br&gt;             the mask before its hospitalization&lt;br&gt;&lt;br&gt;          -  Person declining NIV&lt;br&gt;&lt;br&gt;          -  Pregnancy&lt;br&gt;&lt;br&gt;          -  Dying person&lt;br&gt;</t>
  </si>
  <si>
    <t>Change of the incidence of facial pressure ulcers in the experimental arm compared to the control arm, within the first 3 days after NIV initiation.</t>
  </si>
  <si>
    <t>Change of the delay for facial pressure ulcers to appear in the experimental arm, compared to the control arm;Change of the severity of facial pressure ulcers in the experimental arm, compared to the control arm;Change of the patient comfort in the experimental arm, compared to the control arm;Change of the incidence of mask changes related to interface intolerance in the experimental arm, compared to the control arm;Change of the incidence of NIV failure in the experimental arm, compared to the control arm</t>
  </si>
  <si>
    <t>EUCTR2018-000404-42-DK</t>
  </si>
  <si>
    <t>Panton Valentine Leucocidin : Independent Severity Factor of Staphylococcus Aureus Pneumonias</t>
  </si>
  <si>
    <t>Other: Serum and Blood samples</t>
  </si>
  <si>
    <t>https://clinicaltrials.gov/show/NCT02798497</t>
  </si>
  <si>
    <t>Panton Valentine Leucocidin</t>
  </si>
  <si>
    <t>NCT02798497</t>
  </si>
  <si>
    <t>Staphylococcus Aureus Pneumonias</t>
  </si>
  <si>
    <t>&lt;br&gt;        Inclusion Criteria:&lt;br&gt;&lt;br&gt;          -  2-month-old patient at minimum and weighing at least 5 kg&lt;br&gt;&lt;br&gt;          -  Informed consent&lt;br&gt;&lt;br&gt;          -  Subjects affiliated (or beneficiary) to a national medical insurance&lt;br&gt;&lt;br&gt;          -  Presence of clinical, biological and radiological signs of pneumopathy to S. aureus&lt;br&gt;             whose clinical state justifies a hospitalization in a ICU or in a reanimation&lt;br&gt;&lt;br&gt;          -  Presence of PVL- positive S.aureus producer (for immunogenetic study)&lt;br&gt;&lt;br&gt;        Exclusion Criteria:&lt;br&gt;&lt;br&gt;          -  Patients infected by the HIV&lt;br&gt;&lt;br&gt;          -  Patients hospitalized for more than 48 hours at the time of the diagnosis of&lt;br&gt;             pneumonia,&lt;br&gt;&lt;br&gt;          -  Patients hospitalized during the previous three months excepted outpatients&lt;br&gt;</t>
  </si>
  <si>
    <t>The survival of the patients according to the character PVL+ or PVL- of the isolated Staphylococcus aureus strains</t>
  </si>
  <si>
    <t>Gravity Scores : Composite measure between the IGS2 and SOFA scores for an adult and between PIM2 and PLEOD scores for a child;length of stay in Reanimation and ICU;length of stay in hospitalization;Number of participants with presence of a genetic predisposition of Mendelian type or polymorphic character among the patients presenting a PVL+ necrotizing pneumonia (for immunogenetic study)</t>
  </si>
  <si>
    <t>Estonia;Hungary;Finland;Poland;Lithuania;Germany</t>
  </si>
  <si>
    <t>Treatment of Central Sleep Apnoea and Cheyne Stokes Respiration in Patients With Heart Failure: Nasal High-flow Oxygen Therapy?</t>
  </si>
  <si>
    <t>Device: Nasal high flow oxygen therapy</t>
  </si>
  <si>
    <t>https://clinicaltrials.gov/show/NCT03085641</t>
  </si>
  <si>
    <t>Treatment of Central Sleep Apnoea in Patients With Heart Failure With Nasal High Flow Therapy (nHFT)</t>
  </si>
  <si>
    <t>NCT03085641</t>
  </si>
  <si>
    <t>Central Sleep Apnea;Cheyne-Stokes Respiration</t>
  </si>
  <si>
    <t>Marieke Duiverman</t>
  </si>
  <si>
    <t>&lt;br&gt;        Inclusion Criteria:&lt;br&gt;&lt;br&gt;          1. Moderate to severe CSA/CSR (AHI&gt;15), in which CSA is defined when at least 50% of the&lt;br&gt;             apnoeas are central apnoeas&lt;br&gt;&lt;br&gt;          2. Heart failure with reduced ejection fraction, defined as a LVEF &lt; 45% of predicted&lt;br&gt;&lt;br&gt;        Exclusion Criteria:&lt;br&gt;&lt;br&gt;          1. Other diseases affecting respiration during sleep (COPD GOLD 3 or 4, neuromuscular&lt;br&gt;             disorders, thorax cage deformities)&lt;br&gt;&lt;br&gt;          2. At the moment of the inclusion, the patient does not have a therapy to treat the CSA,&lt;br&gt;             such as continuous positive airway pressure (CPAP), oxygen, bilevel intermittent&lt;br&gt;             positive airway pressure (BiPAP) or acetazolamide.&lt;br&gt;</t>
  </si>
  <si>
    <t>Reduction of apnea/hypopnea index</t>
  </si>
  <si>
    <t>Improvement physical condition;Work of breathing;Drive to breath;Sleep latency;Cardiac functioning;change in oxygen desaturation index (ODI) during sleep while on nHFT;Sleep efficiency;Total rapid-eye movement (REM) stage sleep cycles recorded;Heart rate variability;N-terminal natriuretic peptide (NTproBNP)</t>
  </si>
  <si>
    <t>Ampicillin-sulbactam basecompared Colistin Basefor the treatment of ?acintobacter resistant to carbapenems in ventilator associated pneumonia ?</t>
  </si>
  <si>
    <t>Intervention 1: Intervention group: Cholestine plus Carbapenem is prescribed in doses based on renal clearance and milligram in kilogram and converted to millions of units intravenously. We inject 500 gram Imipenem every 6 hours and meropenem 1 gram every 8 hours. Intervention 2: Intervention group: We inject Ampicillin / sulbactam and Carbapenem. We inject 9 grams of ampicillin / sulbactam three times daily, which can be adjusted based on renal clearance.</t>
  </si>
  <si>
    <t>http://en.irct.ir/trial/43955</t>
  </si>
  <si>
    <t>IRCT20141209020258N126</t>
  </si>
  <si>
    <t>Randomization: Randomized, Blinding: Double blinded, Placebo: Not used, Assignment: Parallel, Purpose: Treatment, Randomization description: Simple individual randomization with randomization with envelopes in two groups A and B.?In this method, we selected a number of cards or letters as an intervention group and the same ?number of cards for the control group, then the cards were merged. One card was taken out and its ?allocation was registered and the card was returned to the other cards after leaving. Then the cards ?are merged again and we remove another card. This process continues to reach a random sequence ?according to sample size, Blinding description: This study is double blind. Researcher who complete questionnaire and analyzer are blind (double blind). Outcome assessor and analyzer don't aware from grouping.The person evaluating the outcome is unaware of the grouping. Groups A and B  are available to analyzer and outcome assessor.In order to blind in two groups, the</t>
  </si>
  <si>
    <t>ventilator associated pneumonia ?. &lt;br&gt;Ventilator associated pneumonia;J95.851</t>
  </si>
  <si>
    <t>Dr Masoumeh Sofian</t>
  </si>
  <si>
    <t>sofian@arakmu.ac.ir</t>
  </si>
  <si>
    <t>Inclusion criteria: Ages over 16 years&lt;br&gt;Ventilator-induced pneumonia with carbapenem-producing acinetobacter</t>
  </si>
  <si>
    <t>Exclusion criteria: Failure to complete the course of treatment and discontinuation of treatment (due to drug complications and death, etc.)&lt;br&gt;Dissatisfaction</t>
  </si>
  <si>
    <t>White blood cell count. Timepoint: First study, third day, seventh day and 14th day. Method of measurement: Blood test.;Erythrocyte sedimentation rate. Timepoint: First study, third day, seventh day and 14th day. Method of measurement: Blood test.;Culture of lung secretions. Timepoint: First study, third day, seventh day and 14th day. Method of measurement: Culture of lung secretions test.</t>
  </si>
  <si>
    <t>What will be shared: When we publish article in journal  When: After the article is published  To whom: researcher in university  Conditions: If there are additional questions  Where to obtain: Dr Masoumeh Sofian  How to obtain: They have to write letters to the professors and the university  Comments:</t>
  </si>
  <si>
    <t>Drug: GanMaoKangNing Granules;Drug: Analogous Oseltamivir Phosphate Capsules;Drug: Oseltamivir Phosphate Capsules;Drug: Analogous GanMaoKangNing Granules</t>
  </si>
  <si>
    <t>https://clinicaltrials.gov/show/NCT02989012</t>
  </si>
  <si>
    <t>Phase IIaTrials of GanMaoKangNing Granules</t>
  </si>
  <si>
    <t>NCT02989012</t>
  </si>
  <si>
    <t>Allocation: Randomized, Endpoint Classification: Safety/Efficacy Study, Intervention Model: Parallel Assignment, Masking: Double Blind (Investigator, Outcomes Assessor), Primary Purpose: Treatment</t>
  </si>
  <si>
    <t>Dalian Zhen-Ao Bio-Tech Co., Ltd.</t>
  </si>
  <si>
    <t>Epidemic Influenza</t>
  </si>
  <si>
    <t>DalianZhen-Ao</t>
  </si>
  <si>
    <t>Jing Wang Jing Wang, Dr.</t>
  </si>
  <si>
    <t>010-64011516</t>
  </si>
  <si>
    <t>&lt;br&gt;        Inclusion Criteria:&lt;br&gt;&lt;br&gt;          -  Sign the informed consent;&lt;br&gt;&lt;br&gt;          -  Male and female patients aged between 18 and 65 years old , there is no limit on the&lt;br&gt;             gender;&lt;br&gt;&lt;br&gt;          -  In line with the diagnostic criteria for pandemic influenza;&lt;br&gt;&lt;br&gt;          -  Duration less than 48 (Duration is defined as the time from onset to test drugs for&lt;br&gt;             the first time before, the onset time pointed out that now the axillary temperature&lt;br&gt;             38.0 ?, headache, muscle or joint pain, chills, fatigue, cough, sore throat and a&lt;br&gt;             stuffy nose eight any flu symptoms and signs in time);&lt;br&gt;&lt;br&gt;          -  The axillary temperature is 38.0 ? or higher;&lt;br&gt;&lt;br&gt;          -  Nose and throat swabs rapid virus antigen test result is positive.&lt;br&gt;&lt;br&gt;        Exclusion Criteria:&lt;br&gt;&lt;br&gt;          -  Severe influenza and of patients with complications of influenza.&lt;br&gt;&lt;br&gt;          -  With the following any severe risk factors:&lt;br&gt;&lt;br&gt;        A. With chronic respiratory diseases such as bronchial asthma, chronic obstructive&lt;br&gt;        pulmonary disease (copd), etc.&lt;br&gt;&lt;br&gt;        B. with chronic diseases of the cardiovascular system, such as congestive heart failure,&lt;br&gt;        high blood pressure.&lt;br&gt;&lt;br&gt;        C. with chronic metabolic and endocrine system diseases, such as poorly controlled&lt;br&gt;        diabetes (HbA1c 7.0% or higher).&lt;br&gt;&lt;br&gt;        D. with chronic kidney disease, chronic liver disease, blood system diseases, neurological&lt;br&gt;        and neuromuscular diseases (such as epilepsy, cognitive impairment, etc.).&lt;br&gt;&lt;br&gt;        E. A weakened immune system, such as long-term use of immunosuppressive agents, HIV&lt;br&gt;        infection or tumor.&lt;br&gt;&lt;br&gt;        F. Under the age of 19, long-term aspirin use. G. The obese (BMI BMI &gt; 30).&lt;br&gt;&lt;br&gt;          -  With influenza complications, such as secondary bacterial pneumonia and other&lt;br&gt;             pathogenic bacteria and other viral pneumonia caused by pneumonia.&lt;br&gt;&lt;br&gt;          -  A history of peptic ulcer disease or gastrointestinal bleeding.&lt;br&gt;&lt;br&gt;          -  Into the group received within 48 h before flu antiviral treatment.&lt;br&gt;&lt;br&gt;          -  Into the group of 12 months before been vaccinated against the flu.&lt;br&gt;&lt;br&gt;          -  Into the group used within 2 weeks before the monoamine oxidase inhibitors.&lt;br&gt;&lt;br&gt;          -  Blood leukocyte count &gt; 10.0 x 109 / L, neutrophils ratio &gt; 80%, or the need for&lt;br&gt;             systemic antibiotic therapy.&lt;br&gt;&lt;br&gt;          -  For GanMaoKangNing Granules, Oseltamivir Phosphate Capsules, Acetaminophen Tablets,&lt;br&gt;             Dextromethorphan Hydrobromide Capsule, GanMaoKangNing Granules simulation agent or&lt;br&gt;             Oseltamivir Phosphate Capsules simulation agent composition of allergy, or allergic&lt;br&gt;             constitution.&lt;br&gt;&lt;br&gt;          -  Aminotransferase (AST/SGOT) or alanine aminotransferase (ALT/SGPT) = 1.5 x Upper&lt;br&gt;             Limit Normal (ULN), Scr &gt; Upper Limit Normal (ULN).&lt;br&gt;&lt;br&gt;          -  Doubt or does have a history of alcohol or drug abuse.&lt;br&gt;&lt;br&gt;          -  Pregnancy (defined as the pregnancy test positive), nursing mothers, or past in&lt;br&gt;             family planning.&lt;br&gt;&lt;br&gt;          -  For nearly three months participated in other clinical trials of patients.&lt;br&gt;&lt;br&gt;          -  Researchers think not appropriate to participate in this clinical subjects.&lt;br&gt;</t>
  </si>
  <si>
    <t>Flu recovery time</t>
  </si>
  <si>
    <t>Single symptom remission rate;The antifebrile effect</t>
  </si>
  <si>
    <t>Anerning Particle for Reducing the Application of Antibiotics of Childhood Community-acquired Pneumonia: a Randomized, Double Blind, Control of Placebo, Multi-center Clinical Study</t>
  </si>
  <si>
    <t>Drug: Anerning particle;Drug: control group</t>
  </si>
  <si>
    <t>https://clinicaltrials.gov/show/NCT03675178</t>
  </si>
  <si>
    <t>Clinical Study of Anerning Particle for the Treatment of Childhood Community-acquired Pneumonia</t>
  </si>
  <si>
    <t>NCT03675178</t>
  </si>
  <si>
    <t>September 22, 2018</t>
  </si>
  <si>
    <t>Anerning particle</t>
  </si>
  <si>
    <t>Yanming Xie, BA;Yanming Xie, BA</t>
  </si>
  <si>
    <t>The First Affiliated Hospital of Tianjin University of Traditional Chinese Medicine</t>
  </si>
  <si>
    <t>&lt;br&gt;        Inclusion Criteria:&lt;br&gt;&lt;br&gt;          1. Meet the diagnostic criteria for children's CAP Western medicine and consider&lt;br&gt;             bacterial infection;&lt;br&gt;&lt;br&gt;          2. Those who meet the diagnostic criteria of TCM syndrome differentiation of wind-heat&lt;br&gt;             and closed lung syndrome;&lt;br&gt;&lt;br&gt;          3. Children aged 1 to 5 years old;&lt;br&gt;&lt;br&gt;          4. Within 48 hours of onset of CAP;&lt;br&gt;&lt;br&gt;          5. The informed consent process is in compliance with the regulations, and the legal&lt;br&gt;             representative signs the informed consent form.&lt;br&gt;&lt;br&gt;        Exclusion Criteria:&lt;br&gt;&lt;br&gt;          1. Chest X-ray films showed obvious lung tumors and tuberculosis;&lt;br&gt;&lt;br&gt;          2. Those with acute infectious diseases such as measles, whooping cough, and influenza;&lt;br&gt;&lt;br&gt;          3. Other upper respiratory tract infections, wheezing-like bronchitis, bronchial asthma,&lt;br&gt;             bronchial foreign bodies and other respiratory diseases;&lt;br&gt;&lt;br&gt;          4. Children with severe malnutrition and immunodeficiency;&lt;br&gt;&lt;br&gt;          5. Combine severe primary diseases such as severe heart, liver, kidney, digestion and&lt;br&gt;             hematopoietic system;&lt;br&gt;&lt;br&gt;          6. Those who meet the CAP (severe) Western diagnostic criteria for children;&lt;br&gt;&lt;br&gt;          7. Clinically diagnosed or clinically considered viral pneumonia, Mycoplasma pneumoniae&lt;br&gt;             pneumonia;&lt;br&gt;&lt;br&gt;          8. allergic constitution (allergic to more than 2 types of substances), or allergic to&lt;br&gt;             penicillins, cephalosporin antibiotics and Anering granules and their components;&lt;br&gt;&lt;br&gt;          9. Researchers believe that it is not appropriate to join the group.&lt;br&gt;</t>
  </si>
  <si>
    <t>Whether Anerning particle can reduce the use of antibiotics</t>
  </si>
  <si>
    <t>The chest X-ray of 216 participants will be assessed.;The blood routine and c-reactive protein of 216 participants will be assessed.;Complete fever time</t>
  </si>
  <si>
    <t>Comparison the effect of distilled water and normal saline instillation during endotracheal suctioning on hemodynamic parameters and ventilator associated pneumonia among patients under mechanical ventilation</t>
  </si>
  <si>
    <t>Intervention 1: Intervention group: Instillation of 3 to 5 cc of distilled water (Samen company, Iran) in the trachea before endotracheal suctioning for 5 continuous days by nurse. Intervention 2: Control group: Instillation of 3 to 5 cc of normal saline (Samen company, Iran) in the trachea before endotracheal suctioning for 5 continuous days by nurse.</t>
  </si>
  <si>
    <t>http://en.irct.ir/trial/32541</t>
  </si>
  <si>
    <t>Comparison the effect of distilled water and normal saline on hemodynamic parameters and ventilator associated pneumonia</t>
  </si>
  <si>
    <t>IRCT20161124031068N2</t>
  </si>
  <si>
    <t>Randomization: Randomized, Blinding: Single blinded, Placebo: Not used, Assignment: Parallel, Purpose: Prevention, Randomization description: Block balanced randomization method will be used. Randomization sequence will be generated by free website available from: www.randomization.com. In order to determine the randomization sequence in this website, 4 subjects in each block will be considered. Thus, by considering letter A for control group and letter B for intervention group, randomization sequence will be generated for 21 blocks. For random allocation concealment, cards containing blocks will be inserted in standard envelopes. In order to determine the allocation group, one envelope will be taken randomly by the researcher after shuffling, Blinding description: All cultures related to the patients will be sent to laboratory. However, laboratory staffs prepared the culture would not be aware of the allocation groups.</t>
  </si>
  <si>
    <t>Ventilator associated pneumonia (VAP). &lt;br&gt;Ventilator associated pneumonia;J95.851</t>
  </si>
  <si>
    <t>Maryam Esmaeili</t>
  </si>
  <si>
    <t>No. 123, School of Nursing and Midwifery, Tehran University of Medical Sciences, Nosrat St., Tohid Sq., Tehran Town</t>
  </si>
  <si>
    <t>Esmaeiliem@yahoo.com</t>
  </si>
  <si>
    <t>+98 21 6692 7171</t>
  </si>
  <si>
    <t>Inclusion criteria: Negative culture of the trachea at the beginning of intubation&lt;br&gt;Systolic blood pressure more than 90 mmHg without administration of inotropic drugs&lt;br&gt;Normal level of electrolytes&lt;br&gt;Without cardiac arrhythmia&lt;br&gt;Urinary output more than 30 cc per hour&lt;br&gt;Without asthma&lt;br&gt;Without chronic obstructive pulmonary disease&lt;br&gt;Without lung infections</t>
  </si>
  <si>
    <t>Exclusion criteria: With previous asthma&lt;br&gt;With previous chronic obstructive pulmonary disease&lt;br&gt;With previous lung infections</t>
  </si>
  <si>
    <t>Ventilatore associated pneumonia. Timepoint: Before intervention and 5 days after intervention. Method of measurement: Endoteracheal culture.</t>
  </si>
  <si>
    <t>Blood pressure. Timepoint: Before and 5 minutes after endotracheal suctioning. Method of measurement: Vital-signs monitoring device.;Heart rate. Timepoint: Before and 5 minutes after endotracheal suctioning. Method of measurement: Vital-signs monitoring device.;Respiratory rate. Timepoint: Before and 5 minutes after endotracheal suctioning. Method of measurement: Vital-signs monitoring device.;Peripheral blood oxygen saturation (SpO2). Timepoint: Before and 5 minutes after endotracheal suctioning. Method of measurement: pulse oximeter.</t>
  </si>
  <si>
    <t>What will be shared: After making data unrecognizable, all data will be shared.  When: Starting in January 2020  To whom: It will be available for researchers working in academic institutions.  Conditions: For people that have academic education and these data can be useful for their research.  Where to obtain: Maryam Shafei; maryam_nursing@yahoo.com  How to obtain: email to maryam_nursing@yahoo.com and comment that why he/she wants to access to these data  Comments:</t>
  </si>
  <si>
    <t>Comparison Between Streptokinase And Heparin Nebulizer In Patients with Acute Respiratory Distress Syndrome (ARDS)</t>
  </si>
  <si>
    <t>;streptokinase nebulizer in  ARDS;heparin nebulization in ARDS</t>
  </si>
  <si>
    <t>https://pactr.samrc.ac.za/TrialDisplay.aspx?TrialID=2182</t>
  </si>
  <si>
    <t>Comparison Between Streptokinase And Heparin Nebulizer In Patients with severe Acute Respiratory Distress Syndrome (ARDS)</t>
  </si>
  <si>
    <t>PACTR201705002182389</t>
  </si>
  <si>
    <t>Marwa khaled abd el-rhman</t>
  </si>
  <si>
    <t>&lt;br&gt;Respiratory &lt;br&gt;Acute Respiratory Distress Syndrome;Respiratory;Acute Respiratory Distress Syndrome</t>
  </si>
  <si>
    <t>Marwa</t>
  </si>
  <si>
    <t>khaled</t>
  </si>
  <si>
    <t>beni-suief</t>
  </si>
  <si>
    <t>dr.marwakhaled86@gmail.com</t>
  </si>
  <si>
    <t>assisstent lecturere</t>
  </si>
  <si>
    <t>beni suief</t>
  </si>
  <si>
    <t>beni-suief univerisity</t>
  </si>
  <si>
    <t>21 Year(s)</t>
  </si>
  <si>
    <t>Inclusion criteria: ¬øAdult patients (21- 60 years) Admitted to the ICU with ARDS&lt;br&gt;&lt;br&gt;</t>
  </si>
  <si>
    <t>Exclusion criteria: ¬øPatients with age less than 21 or more than 60 year&lt;br&gt;¬øCoagulopathy&lt;br&gt;¬øHeparin Induced Thrombocytopenia&lt;br&gt;¬øPrevious administration of streptokinase&lt;br&gt;¬øKnown or suspected allergy &lt;br&gt;</t>
  </si>
  <si>
    <t>the average daily ratio of partial pressure of oxygen to FiO2 (PaO2/FiO2) ,lung compliance</t>
  </si>
  <si>
    <t>days free of mechanical ventilation , death , discharge</t>
  </si>
  <si>
    <t>Feb 16 2016 12:00AM</t>
  </si>
  <si>
    <t>FM-BSU REC</t>
  </si>
  <si>
    <t>Low dose IV methylprednisolone in Pediatric ARDS (PARDS) √¢?? A double blind randomized placebo controlled trial</t>
  </si>
  <si>
    <t>Intervention1: Methyl Prednisolone: Powdered form of methyl prednisolone will be diluted to form a 1 mg in 1 mL solution, and given as infusion as:&lt;br&gt;2 mg/kg bolus dose, followed by-&lt;br&gt;1 mg/kg/day x 7 days, followed by-&lt;br&gt;0.5 mg/kg/day x 3 days, followed by-&lt;br&gt;0.25 mg/kg/day x 2 days, followed by-&lt;br&gt;0.125 mg/kg/day x 2 days, then stopped.&lt;br&gt;If the child is extubated before 7 days, the dose will be tapered to 0.5 mg/kg, and tapered as mentioned.&lt;br&gt;Control Intervention1: Normal saline: Will be given as infusion&lt;br&gt;</t>
  </si>
  <si>
    <t>http://www.ctri.nic.in/Clinicaltrials/pmaindet2.php?trialid=25155</t>
  </si>
  <si>
    <t>Role of low dose steroids in pediatric ARDS (PARDS)</t>
  </si>
  <si>
    <t>CTRI/2018/06/014460</t>
  </si>
  <si>
    <t>Randomized, Parallel Group, Placebo Controlled Trial&lt;br&gt;  Method of generating randomization sequence:Computer generated randomization  Method of allocation concealment:Sequentially numbered, sealed, opaque envelopes  Blinding and masking:Participant and Investigator Blinded</t>
  </si>
  <si>
    <t>Rajalakshmi Iyer</t>
  </si>
  <si>
    <t>Health Condition 1: null- Children with ARDS who are mechanically ventilation (invasive), fulfilling the PALICC criteria</t>
  </si>
  <si>
    <t>Pediatric Critical Care Unit, Advanced Pediatrics Centre, PGIMER, Chandigarh, 160012</t>
  </si>
  <si>
    <t>Muralidharan Jayashree</t>
  </si>
  <si>
    <t>Ashish Kumar Kakkar;Muralidharan Jayashree</t>
  </si>
  <si>
    <t>Inclusion criteria: Children aged 1 month- 12 years admitted to our hospital and satisfying the criteria for the diagnosis of PARDS based on the recent pediatric specific definition proposed by Pediatric Acute Lung Injury Consensus Conference Group investigators, within the first 72 hours of admission to the PICU</t>
  </si>
  <si>
    <t>Exclusion criteria: 1. Do not get a ventilator (manual IPPR will be excluded) &lt;br/ &gt;&lt;br&gt;2. Children on glucocorticoids  &gt; 2 weeks &lt;br/ &gt;&lt;br&gt;3. Children who are known cases of immunosuppression &lt;br/ &gt;&lt;br&gt;4. Known case of adrenal insufficiency &lt;br/ &gt;&lt;br&gt;5. Known case of vasculitis  &lt;br/ &gt;&lt;br&gt;6. Children with haematological or solid organ malignancy &lt;br/ &gt;&lt;br&gt;7. Children suspected to have diffuse alveolar haemorrhage &lt;br/ &gt;&lt;br&gt;8. Children suspected to have invasive fungal infection &lt;br/ &gt;&lt;br&gt;9. Known case of chronic liver disease &lt;br/ &gt;&lt;br&gt;10. Children with history of gastrointestinal bleed within the past 1 month</t>
  </si>
  <si>
    <t>To assess, in pediatric ARDS, treated with low dose IV methylprednisolone,  &lt;br/ &gt;&lt;br&gt;i.Time taken to reduce oxygenation index by 50% from the baseline (the worst recorded OI in the first 24 hours or at the end of 24 hours of mechanical ventilation) &lt;br/ &gt;&lt;br&gt;ii.Time taken to extubation &lt;br/ &gt;&lt;br&gt;As compared to those receiving placeboTimepoint: From enrolment to either extubation, or death</t>
  </si>
  <si>
    <t>To compare the aforementioned groups for &lt;br/ &gt;&lt;br&gt;1. 28 day ventilator free days &lt;br/ &gt;&lt;br&gt;2. Mortality &lt;br/ &gt;&lt;br&gt;3. Lung injury scores &lt;br/ &gt;&lt;br&gt;4. PELOD scores (initial 7 days of enrolment) and SOFA scores &lt;br/ &gt;&lt;br&gt;5. Incidence of sepsis/ HCAI and other complications related to glucocorticoid therapy &lt;br/ &gt;&lt;br&gt;6. Number (proportion) of adverse events following steroids &lt;br/ &gt;&lt;br&gt;7. Length of PICU stay &lt;br/ &gt;&lt;br&gt;8. Length of hospital stayTimepoint: From enrolment to extubation or death</t>
  </si>
  <si>
    <t>Nov 27 2017 12:00AM</t>
  </si>
  <si>
    <t>Research Title: Efficacy and Safety of Point- Of-care Procalcitonin Test to Reduce Antibiotic Exposure in Ventilator Associated Pneumonia (VAP) Patient in ICU: A Randomised Controlled Trial</t>
  </si>
  <si>
    <t>Diagnostic Test: PCT-guided group</t>
  </si>
  <si>
    <t>https://clinicaltrials.gov/show/NCT03982667</t>
  </si>
  <si>
    <t>Research Title: Efficacy and Safety of Point- Of-care Procalcitonin Test to Reduce Antibiotic Exposure in VAP</t>
  </si>
  <si>
    <t>NCT03982667</t>
  </si>
  <si>
    <t>Allocation: Randomized. Intervention model: Parallel Assignment. Primary purpose: Diagnostic. Masking: Double (Participant, Care Provider).</t>
  </si>
  <si>
    <t>Mohd Zulfakar Mazlan, MBBS</t>
  </si>
  <si>
    <t>June 15, 2019</t>
  </si>
  <si>
    <t>USMalaysia</t>
  </si>
  <si>
    <t>&lt;br&gt;        Inclusion Criteria:&lt;br&gt;&lt;br&gt;          -  Age 18 years and above; and&lt;br&gt;&lt;br&gt;          -  Admitted to the ICU; and&lt;br&gt;&lt;br&gt;          -  Receive their first dose of antibiotics no longer than 24 h before inclusion to the&lt;br&gt;             trial for an assumed or proven bacterial infection.&lt;br&gt;&lt;br&gt;          -  Treated as Ventilator Associated Pneumonia (VAP)&lt;br&gt;&lt;br&gt;        Exclusion Criteria:&lt;br&gt;&lt;br&gt;          -  Systemic antibiotics as prophylaxis only&lt;br&gt;&lt;br&gt;          -  Antibiotics solely as part of selective decontamination of the digestive tract&lt;br&gt;&lt;br&gt;          -  Prolonged therapy (eg, endocarditis)&lt;br&gt;&lt;br&gt;          -  Expected ICU stay of less than 24 h&lt;br&gt;&lt;br&gt;          -  Severe immunosuppression&lt;br&gt;&lt;br&gt;          -  Severe infections due to non-bacterial causes&lt;br&gt;&lt;br&gt;          -  Previously been enrolled in the study&lt;br&gt;</t>
  </si>
  <si>
    <t>To compare the duration of antibiotic treatment between PCT and standard of care groups</t>
  </si>
  <si>
    <t>To compare the rate of recurrence infection between PCT and standard of care;To compare the mortality between PCT and standard of care</t>
  </si>
  <si>
    <t>Nocturnal Nasal Continuous Positive Airway Pressure in Aspiration Pneumonia</t>
  </si>
  <si>
    <t>Device: nocturnal nasal continuous positive airway pressure</t>
  </si>
  <si>
    <t>https://clinicaltrials.gov/show/NCT03844568</t>
  </si>
  <si>
    <t>NCT03844568</t>
  </si>
  <si>
    <t>B-1809-493-002</t>
  </si>
  <si>
    <t>Seoul National University Bundang Hospital</t>
  </si>
  <si>
    <t>&lt;br&gt;        Inclusion Criteria:&lt;br&gt;&lt;br&gt;          -  Age = 65 years&lt;br&gt;&lt;br&gt;          -  Diagnosis of pneumonia: the presence of new pulmonary infiltration in dependent areas&lt;br&gt;             on chest radiographs at the time of hospitalization with at least one of the following&lt;br&gt;&lt;br&gt;               1. New or increased cough&lt;br&gt;&lt;br&gt;               2. Abnormal temperature (&lt; 35.6? or &gt; 37.8?)&lt;br&gt;&lt;br&gt;               3. Abnormal serum leukocyte count (leukocytosis, left shift, or leukopenia)&lt;br&gt;&lt;br&gt;          -  Aspiration tendency or risk factors for frequent or large volume aspiration with at&lt;br&gt;             least one of the following&lt;br&gt;&lt;br&gt;               1. Altered mental status&lt;br&gt;&lt;br&gt;               2. Gastrointestinal disorder&lt;br&gt;&lt;br&gt;               3. Dysphagia or swallowing difficulties&lt;br&gt;&lt;br&gt;               4. Esophageal motility disorders&lt;br&gt;&lt;br&gt;               5. Tracheostomy state&lt;br&gt;&lt;br&gt;               6. Enteral tube feeding&lt;br&gt;&lt;br&gt;          -  Informed consent&lt;br&gt;&lt;br&gt;        Exclusion Criteria:&lt;br&gt;&lt;br&gt;          -  Severe hypercapnia (PaCO2 &gt; 70mmHg)&lt;br&gt;&lt;br&gt;          -  Respiratory arrest requiring tracheal intubation&lt;br&gt;&lt;br&gt;          -  Cardiac arrest, acute coronary syndrome or life threatening arrhythmias&lt;br&gt;&lt;br&gt;          -  Failure of more than two organs&lt;br&gt;&lt;br&gt;          -  Recent trauma or burns of the neck and face&lt;br&gt;&lt;br&gt;          -  Non- cooperation&lt;br&gt;&lt;br&gt;          -  Pregnancy&lt;br&gt;&lt;br&gt;          -  Withdrawal of consent&lt;br&gt;&lt;br&gt;          -  Refusal of treatment&lt;br&gt;</t>
  </si>
  <si>
    <t>Time to clinical stability-respiration (CS-r)</t>
  </si>
  <si>
    <t>Time to clinical stability;Early clinical stability rate;Late clinical stability rate;Hospital length of stay;Radiological improvement;Broadening of antimicrobial spectrum;Frequency of bronchoscopy for toileting;In-hospital mortality</t>
  </si>
  <si>
    <t>A Multi-center, Randomized, Active-controlled, Parallel-group, Open-label and Phase II Study to Evaluate Immunogenicity and Safety of LBVD (Fully Liquid Hexavalent Vaccine; Adsorbed Diphtheria-Tetanus-Pertussis-Hepatitis B- Inactivated Poliomyelitis (Sabin) and Haemophilus Influenzae Type b Conjugate Vaccine) Compared to Co-administration of EupentaTM Inj. and Imovax¬Æ Polio (Poliomyelitis Vaccine (Inactivated)) in Separate Injections in Healthy Infants at 6-10-14 Weeks of Age as Primary Series</t>
  </si>
  <si>
    <t>Biological: DTwP-HepB-Sabin IPV-Hib;Biological: Pentavalent vaccine and Salk IPV</t>
  </si>
  <si>
    <t>https://clinicaltrials.gov/show/NCT04073459</t>
  </si>
  <si>
    <t>Safety and Immunogenicity of Hexavalent Vaccine(DTwP-HepB-IPV-Hib) in Healthy Infants</t>
  </si>
  <si>
    <t>NCT04073459</t>
  </si>
  <si>
    <t>Diphtheria;Tetanus;Pertussis;Hepatitis B;Poliomyelitis;Haemophilus Influenzae Type b Infection</t>
  </si>
  <si>
    <t>LG-VDCL002</t>
  </si>
  <si>
    <t>Yunjeong Yang</t>
  </si>
  <si>
    <t>yangyj@lgchem.com</t>
  </si>
  <si>
    <t>&lt;br&gt;        Inclusion Criteria:&lt;br&gt;&lt;br&gt;          1. A male or female healthy (i.e. free of obvious health problems) infant who have&lt;br&gt;             reached at least 42 days (6 weeks) of age and not more than 56 days (8 weeks) of age&lt;br&gt;             at the time of first vaccination&lt;br&gt;&lt;br&gt;          2. Born at full term pregnancy (Gestational age = 37 weeks)&lt;br&gt;&lt;br&gt;          3. Body weight = 3.2 kg at the time of screening&lt;br&gt;&lt;br&gt;          4. Received one dose of hepatitis B mono-vaccine within seven days of birth&lt;br&gt;&lt;br&gt;          5. Born to both hepatitis B virus surface antigen (HBsAg) and human immunodeficiency&lt;br&gt;             virus (HIV) negative mother&lt;br&gt;&lt;br&gt;          6. Subject's parent(s) or Legally Acceptable Representative (LAR) able to understand and&lt;br&gt;             comply with planned study procedures&lt;br&gt;&lt;br&gt;          7. Written informed consent by subject's parent(s) or LAR&lt;br&gt;&lt;br&gt;        Exclusion Criteria:&lt;br&gt;&lt;br&gt;          1. Previously received any dose of diphtheria, tetanus, pertussis, polio and/or Hib&lt;br&gt;             containing vaccines&lt;br&gt;&lt;br&gt;          2. History of previous or concurrent vaccinations other than hepatitis B, Bacillus&lt;br&gt;             Calmette-Guerin (BCG), rotavirus and pneumococcal vaccine&lt;br&gt;&lt;br&gt;          3. Known or suspected history of diphtheria, tetanus, pertussis, hepatitis B,&lt;br&gt;             poliomyelitis, or Hib diseases&lt;br&gt;&lt;br&gt;          4. Household contact and/or intimate exposure in the previous 30 days to an individual&lt;br&gt;             with ascertained diphtheria, pertussis, hepatitis B, polio or Hib diseases&lt;br&gt;&lt;br&gt;          5. Experienced fever = 38¬∞C (100.4¬∞F) within the past three days prior to screening&lt;br&gt;&lt;br&gt;          6. Experienced significant acute or chronic infections requiring systemic antibiotic&lt;br&gt;             treatment or antiviral therapy within the past seven days prior to screening&lt;br&gt;&lt;br&gt;          7. Known or suspected immune disorder or immunodeficient condition&lt;br&gt;&lt;br&gt;          8. Receipt of immunoglobulin or blood-derived product since birth&lt;br&gt;&lt;br&gt;          9. Chronic administration (defined as more than 14 days) of immunosuppressant or other&lt;br&gt;             immune-modifying drugs since birth. For corticosteroids, this will mean prednisone, or&lt;br&gt;             equivalent, =0.5mg/kg/day. Inhaled and topical steroids are allowed.&lt;br&gt;&lt;br&gt;         10. History of bleeding disorder contraindicating intramuscular injection&lt;br&gt;&lt;br&gt;         11. Major congenital defects or serious chronic illness&lt;br&gt;&lt;br&gt;         12. History of any neurological disorders or seizures&lt;br&gt;&lt;br&gt;         13. History of allergic reactions to any vaccine components including excipients and&lt;br&gt;             preservatives (neomycin, streptomycin, polymyxin B, yeast or etc.)&lt;br&gt;&lt;br&gt;         14. History of allergic reactions to latex&lt;br&gt;&lt;br&gt;         15. Participation in another interventional trial or received any investigational product&lt;br&gt;             within 30 days before to the enrollment&lt;br&gt;&lt;br&gt;         16. Plan to leave the area of the study site before the end of the study period&lt;br&gt;&lt;br&gt;         17. Infants who are considered unsuitable for the clinical study by the investigator&lt;br&gt;</t>
  </si>
  <si>
    <t>seroprotection/seroconversion/vaccine-response rate</t>
  </si>
  <si>
    <t>Geometric mean concentration (GMC) or Geometric mean titer (GMT);Seroprotection rate against diphtheria with cut-off = 1.0 IU/mL;Seroprotection rate against tetanus with cut-off = 1.0 IU/mL;Seroprotetion rate against PRP with cut-off = 1 ¬µg/mL;Seroconversion rate against Salk serotypes;Seroprotection rate against Sabin and Salk serotypes</t>
  </si>
  <si>
    <t>Can rotation of nasal interfaces decrease the incidence of nasal injury in neonates on nasal CPAP?: A Randomized controlled trial</t>
  </si>
  <si>
    <t>Intervention1: Rotation group: The appropriate sized Drager mask and Hudson prongs will be rotated every 8 hourly (each nursing shift) for delivering CPAP. Care will be taken during these changes to minimize the duration of off-CPAP period.&lt;br&gt;Control Intervention1: Mask group: The neonate will be given CPAP support by using appropriate sized Drager mask till it CPAP is weaned off. The size of the mask chosen will be as per the manufacturer√¢??s instructions.&lt;br&gt;Control Intervention2: Nasal Prongs group: The appropriate sized Hudson√¢??s prongs as per the manufacturer√¢??s instructions will be used for providing CPAP. The prongs will be continued.&lt;br&gt;</t>
  </si>
  <si>
    <t>http://www.ctri.nic.in/Clinicaltrials/pmaindet2.php?trialid=18627</t>
  </si>
  <si>
    <t>Will intermittent changing of nasal interfaces reduce nasal injury in neonates on CPAP? - A randomized control trial</t>
  </si>
  <si>
    <t>CTRI/2017/04/008368</t>
  </si>
  <si>
    <t>Randomized, Parallel Group, Multiple Arm Trial&lt;br&gt;  Method of generating randomization sequence:Stratified block randomization  Method of allocation concealment:Sequentially numbered, sealed, opaque envelopes  Blinding and masking:Open Label</t>
  </si>
  <si>
    <t>Fernandez Hospital</t>
  </si>
  <si>
    <t>Dr Tejopratap oleti</t>
  </si>
  <si>
    <t>Department of Neonatology,Fernandez Hospital,Hyderguda,Hyderabad</t>
  </si>
  <si>
    <t>tejopratap@gmail.com</t>
  </si>
  <si>
    <t>Fernandez hospital</t>
  </si>
  <si>
    <t>Inclusion criteria: All inborn neonates less than 31 weeks of gestation and developed respiratory distress (presence of at least two out of three signs: tachyp-nea &gt;60/min, intercostal retractions, and expiratory grunt) within 6 hours of life  &lt;br/ &gt;&lt;br&gt;</t>
  </si>
  <si>
    <t>Exclusion criteria: Neonates with Perinatal depression (5 minute Apgar score of √¢?¬§3), Life threatening congenital malformations such as congenital diaphragmatic hernia, and trachea-esophageal fistula, other malformations that would prevent from estab-lishing CPAP due to the anatomical defect such as Pierre-Robinson syndrome and choanal atresia  &lt;br/ &gt;&lt;br&gt; &lt;br/ &gt;&lt;br&gt; and Conditions where CPAP would be contraindicated such as neonates with poor spon-taneous respiratory efforts or apnea, worsening shock, suspected or proven persistent pulmonary hypertension of newborn, severe metabolic acidosis (pH &lt;7.2 with base deficit  &gt;-10), severe respiratory acidosis (pH &lt;7.2 with PaCO2 &gt;55mmHg) and mas-sive pulmonary hemorrhage &lt;br/ &gt;&lt;br&gt;</t>
  </si>
  <si>
    <t>Incidence and severity of nasal injury at removal of CPAP and at discharge from the NICU based on the objective scoring and a subjective assessmentTimepoint: At stoppage of CPAP</t>
  </si>
  <si>
    <t>Duration of CPAPTimepoint: Discharge;incidence of bronchopulmonary dysplasiaTimepoint: Discharge;Intraventricular hemorrhageTimepoint: Discharge;Need for mechanical ventilationTimepoint: 7 days;Periventricular leukomalaciaTimepoint: Discahrge;Ventilator associated pneumoniaTimepoint: Till 2 days after removal of CPAP</t>
  </si>
  <si>
    <t>Sep 12 2016 12:00AM</t>
  </si>
  <si>
    <t>Effect of a Systematic Preventive Versus Curative Strategy of Fluid Removal on the Weaning of Mechanical Ventilation</t>
  </si>
  <si>
    <t>Other: Preventive initiation of fluid removal;Other: Curative initiation of fluid removal</t>
  </si>
  <si>
    <t>https://clinicaltrials.gov/show/NCT04050007</t>
  </si>
  <si>
    <t>Preventive Versus Curative Treatment of Fluid Overload</t>
  </si>
  <si>
    <t>NCT04050007</t>
  </si>
  <si>
    <t>February 1, 2020</t>
  </si>
  <si>
    <t>2019-A00289-48;APHP180559</t>
  </si>
  <si>
    <t>Martin DRES;Martin DRES</t>
  </si>
  <si>
    <t>martin.dres@aphp.fr;</t>
  </si>
  <si>
    <t>+33142167888;</t>
  </si>
  <si>
    <t>&lt;br&gt;        Inclusion Criteria:&lt;br&gt;&lt;br&gt;          1. age&gt;18&lt;br&gt;&lt;br&gt;          2. intubation and mechanical ventilation &gt;= 24 hours&lt;br&gt;&lt;br&gt;          3. positive cumulated fluid balance or increase in body weight since admission&lt;br&gt;&lt;br&gt;          4. clinical stability as defined by: 4.1. stable oxygenation (SpO2 = 90 % with FiO2 = 50&lt;br&gt;             % and positive end-expiratory pressure (PEEP) = 8 cm H2O) 4.2. stable hemodynamics (no&lt;br&gt;             pressors, no fluid expansion within the last 12 hours) 4.3. stopped or decreased&lt;br&gt;             sedation within the last 48 hours and stable neurologic state.&lt;br&gt;&lt;br&gt;             4.4. temperature &gt;36,0 ?C and &lt; 39?C&lt;br&gt;&lt;br&gt;          5. consent signed by the patient or next of kin or emergency procedure&lt;br&gt;&lt;br&gt;        Exclusion Criteria:&lt;br&gt;&lt;br&gt;          1. extracorporal membrane oxygenation&lt;br&gt;&lt;br&gt;          2. pregnancy or breastfeeding&lt;br&gt;&lt;br&gt;          3. allergy to furosemide, sulfamides or spironolactone&lt;br&gt;&lt;br&gt;          4. tracheotomy&lt;br&gt;&lt;br&gt;          5. hydrocephaly&lt;br&gt;&lt;br&gt;          6. acute right ventricle failure&lt;br&gt;&lt;br&gt;          7. cardiac arrest with estimated poor prognosis&lt;br&gt;&lt;br&gt;          8. already enrolled in an interventional study on weaning from mechanical ventilation&lt;br&gt;&lt;br&gt;          9. Guillain Barre, myasthenia crisis&lt;br&gt;&lt;br&gt;         10. planned extubation on the day&lt;br&gt;&lt;br&gt;         11. criteria of clinical stability (as described above) present since more than 24 hours&lt;br&gt;&lt;br&gt;         12. natremia &gt; 150 mEq/L, kaliemia &lt; 3.5 mEq/L, metabolic alkalosis with pH&gt;7.5&lt;br&gt;&lt;br&gt;         13. administration of iodinated contrast within the last 6 hours&lt;br&gt;&lt;br&gt;         14. ongoing or planned use of artificial kidney within the next 48 hours&lt;br&gt;&lt;br&gt;         15. no affiliation to the health insurance system&lt;br&gt;&lt;br&gt;         16. patient under curatorship&lt;br&gt;&lt;br&gt;         17. imprisoned patient&lt;br&gt;</t>
  </si>
  <si>
    <t>Duration of weaning from mechanical ventilation</t>
  </si>
  <si>
    <t>Percentage of patients with metabolic complications;Daily and cumulated fluid balance;Rate of patients who failed the first spontaneous breathing trial;Rate of reintubation;Rate of tracheotomy;Percentage of patients with use of unplanned non invasive ventilation (NIV) and high flow nasal cannula (HFNC) oxygen;Ventilator free days;Total number of days of mechanical ventilation;Percentage of patients with ventilator associated pneumonia;Duration of stay in the ICU;Duration of stay in the hospital;Percentage of deaths in the ICU among patients</t>
  </si>
  <si>
    <t>A randomized, double-blind, positive-drug, parallel-controlled multi-center clinical trial of the efficacy and safety of Chaishi Tuire granules for influenza.(RADICAL)</t>
  </si>
  <si>
    <t>The experimental group:Chaishi Tuire granules and oseltamivir phosphate capsule placebo;The control group:Oseltamivir phosphate capsule and Chaishi Tuire granules placebo;</t>
  </si>
  <si>
    <t>http://www.chictr.org.cn/showproj.aspx?proj=45166</t>
  </si>
  <si>
    <t>ChiCTR1900027273</t>
  </si>
  <si>
    <t>The experimental group:120;The control group:120;</t>
  </si>
  <si>
    <t>China-Japan Friendship Hospital</t>
  </si>
  <si>
    <t>ChiMCTR1900025357</t>
  </si>
  <si>
    <t>Jiangtao Lin</t>
  </si>
  <si>
    <t>2 Yinghua Street East, Chaoyang District, Beijing</t>
  </si>
  <si>
    <t>jiangtao_l@263.net</t>
  </si>
  <si>
    <t>+86 010-84206187</t>
  </si>
  <si>
    <t>Fengrui Yuan</t>
  </si>
  <si>
    <t>1 Keyuan Hengsi Road, Shunde District, Foshan, Guangdong, China</t>
  </si>
  <si>
    <t>yuanfengrui@china-tcm.com.cn</t>
  </si>
  <si>
    <t>+86 0757-88333128</t>
  </si>
  <si>
    <t>Sinopharm Group Guangdong Medi-world Pharmaceutical Co., Ltd</t>
  </si>
  <si>
    <t>Inclusion criteria: 1. Conforms to the western medical diagnosis and treatment standard of influenza (revised version 2018); &lt;br&gt;2. Meet the standard of syndrome differentiation of wind-heat syndrome; &lt;br&gt;3. Between 18 and 75 years old; &lt;br&gt;4. Duration within 48 hours and less, axillary temperature &gt;= 38 degree C;&lt;br&gt;5. Rapid virus antigen test results were positive;&lt;br&gt;6. Agree and sign informed consent.</t>
  </si>
  <si>
    <t>Exclusion criteria: 1. Within 12 hours before enrollment, receive relevant drug treatment, such as antibiotics, antiviral drugs, hormone drugs, antipyretic and analgesic drugs, and drugs for treating influenza indicated in the instruction manual;&lt;br&gt;2. Complications such as sinusitis, acute bronchitis and pneumonia;&lt;br&gt;3. Patients with the following serious lung diseases (such as asthma, chronic bronchitis, tuberculosis, etc.), primary cardiovascular diseases, liver diseases, kidney diseases, hematological diseases, or other serious diseases that affect their survival;&lt;br&gt;4. Influenza vaccine was given within 12 months before the trial began;&lt;br&gt;5. The upper limit of ALT and AST &gt; normal value is 1.5 times, and the blood Cr exceeds the upper limit of normal value;&lt;br&gt;6. Immunodeficiency or immunosuppression, such as AIDS, malignant tumors, organ transplantation, or taking immunosuppressive drugs or glucocorticoids within the last 3 months;&lt;br&gt;7. Allergic constitution (allergic to more than 2 kinds of substances), or allergic to the components of this preparation or the control drug;&lt;br&gt;8. Pregnant, pregnant or lactating women;&lt;br&gt;9. Have participated in other clinical trials within the past month;&lt;br&gt;10. Patients who are unable to cooperate or who are mentally ill are considered unfit to participate in this clinical trial.</t>
  </si>
  <si>
    <t>complete antifebrile time;</t>
  </si>
  <si>
    <t>Antipyretic effect time;Dosage of acetaminophen sustained release agent;TCM symptom score;Remission time for other important clinical symptoms (headache, fatigue, sore throat, coughing, nasal congestion, chills, muscle or joint pain);AUC disappearance time;</t>
  </si>
  <si>
    <t>Haipeng Gao</t>
  </si>
  <si>
    <t>Evaluation of Conventional Non-invasive Mechanical Ventilation (NIV) Versus an Automatic Ventilation Mode in Patients With NIV Criteria.</t>
  </si>
  <si>
    <t>Device: BIPAP, Intelligent automatic mode defined by assured volume with pressure support;Device: BIPAP, manual tritration.</t>
  </si>
  <si>
    <t>https://clinicaltrials.gov/show/NCT03872167</t>
  </si>
  <si>
    <t>Evaluation of Conventional Non-invasive Mechanical Ventilation (NIV) Versus an Automatic Ventilation Mode.</t>
  </si>
  <si>
    <t>NCT03872167</t>
  </si>
  <si>
    <t>Hypoxemic Respiratory Failure;Hypercapnic Respiratory Failure</t>
  </si>
  <si>
    <t>June 15, 2018</t>
  </si>
  <si>
    <t>NIVHCLINIC</t>
  </si>
  <si>
    <t>CRISTINA EMBID LOPEZ, PHD;MONICA C MATUTE VILLACIS, MD;Hospital Clinic</t>
  </si>
  <si>
    <t>;matute@clinic.cat;matute@clinic.cat</t>
  </si>
  <si>
    <t>;932275746;</t>
  </si>
  <si>
    <t>Hospital Clinic;</t>
  </si>
  <si>
    <t>&lt;br&gt;        Inclusion Criteria: chronic respiratory failure&lt;br&gt;&lt;br&gt;          -  Diurnal hipercapnia and/or nocturnal hypoventilation (CT90% &gt;10%)&lt;br&gt;&lt;br&gt;        Exclusion Criteria:&lt;br&gt;&lt;br&gt;          -  Under 18 years old.&lt;br&gt;&lt;br&gt;          -  Presence of severe uncontrolled cardiac comorbidity.&lt;br&gt;&lt;br&gt;          -  Impossibility to achieve adaptation to therapy in the training session.&lt;br&gt;</t>
  </si>
  <si>
    <t>Partial pressure of carbon dioxide (PaCO2);Partial pressure of oxygen (PaO2)</t>
  </si>
  <si>
    <t>Oxygen saving time below 90% (CT90%)</t>
  </si>
  <si>
    <t>Evaluation of the Prognostic Value of the Suppression Ratio Evaluated by BIS Among Patients Admitted to the ICU for Cardiac Arrest</t>
  </si>
  <si>
    <t>Device: Aspect BIS XP (A-2000) Bispectral Index Patient Monitor</t>
  </si>
  <si>
    <t>https://clinicaltrials.gov/show/NCT02869997</t>
  </si>
  <si>
    <t>NCT02869997</t>
  </si>
  <si>
    <t>P/2012/128</t>
  </si>
  <si>
    <t>Fran√ßois Belon, MD</t>
  </si>
  <si>
    <t>CHRU Besan√ßon</t>
  </si>
  <si>
    <t>&lt;br&gt;        Inclusion Criteria:&lt;br&gt;&lt;br&gt;          -  Adult&lt;br&gt;&lt;br&gt;          -  Cardiac arrest admitted to the ICU&lt;br&gt;&lt;br&gt;        Exclusion Criteria:&lt;br&gt;&lt;br&gt;        - Pregnancy&lt;br&gt;</t>
  </si>
  <si>
    <t>Cerebral Performance Category score</t>
  </si>
  <si>
    <t>Other: Flush rate oxygen;Other: Flush rate oxygen with assist</t>
  </si>
  <si>
    <t>https://clinicaltrials.gov/show/NCT02841592</t>
  </si>
  <si>
    <t>Non-rebreather at Flush Rate Compared to Bag Valve Mask With Assist</t>
  </si>
  <si>
    <t>NCT02841592</t>
  </si>
  <si>
    <t>16-preox_3</t>
  </si>
  <si>
    <t>Study of Immune Responses to Influenza Vaccination</t>
  </si>
  <si>
    <t>https://clinicaltrials.gov/show/NCT03346772</t>
  </si>
  <si>
    <t>NCT03346772</t>
  </si>
  <si>
    <t>&lt;br&gt;        Inclusion Criteria:&lt;br&gt;&lt;br&gt;          -  Community-dwelling adults able to provide consent who need influenza vaccination for&lt;br&gt;             standard of care&lt;br&gt;&lt;br&gt;        Exclusion Criteria:&lt;br&gt;&lt;br&gt;          -  febrile illness at time of vaccination&lt;br&gt;&lt;br&gt;          -  active malignancy&lt;br&gt;&lt;br&gt;          -  use of immunosuppressing medications&lt;br&gt;&lt;br&gt;          -  blood donation in the past 60 days&lt;br&gt;&lt;br&gt;          -  influenza vaccinated during the preceding 6 months&lt;br&gt;&lt;br&gt;          -  allergic reactions to influenza vaccination&lt;br&gt;</t>
  </si>
  <si>
    <t>Influenza neutralizing antibody titers</t>
  </si>
  <si>
    <t>Centralized IIS-based Reminder/Recall to Increase Childhood Influenza Vaccination Rates: Colorado</t>
  </si>
  <si>
    <t>Behavioral: Reminder notifications via autodialer</t>
  </si>
  <si>
    <t>https://clinicaltrials.gov/show/NCT02761551</t>
  </si>
  <si>
    <t>Centralized IIS-based Reminder/Recall to Increase Childhood Influenza Vaccination Rates</t>
  </si>
  <si>
    <t>NCT02761551</t>
  </si>
  <si>
    <t>15-0570</t>
  </si>
  <si>
    <t>&lt;br&gt;        Inclusion Criteria:&lt;br&gt;&lt;br&gt;          -  A record in the Colorado Immunization Information System,&lt;br&gt;&lt;br&gt;          -  In need of at least one influenza vaccination at time of study,&lt;br&gt;&lt;br&gt;          -  Affiliated with a participating practice, or&lt;br&gt;&lt;br&gt;          -  Randomly selected among unaffiliated patients.&lt;br&gt;&lt;br&gt;        Exclusion Criteria:&lt;br&gt;&lt;br&gt;          -  Opted out of participating in CIIS, or&lt;br&gt;&lt;br&gt;          -  Are up-to-date on influenza vaccine&lt;br&gt;</t>
  </si>
  <si>
    <t>Number of subjects receiving influenza vaccine based on zero notices versus those receiving 1, 2 or 3 notices.</t>
  </si>
  <si>
    <t>Number of subjects receiving influenza vaccine based on demographic subgroups.;Number of subjects &lt;9 years of age that will receive an additional vaccine.</t>
  </si>
  <si>
    <t>Effect of Lung Protective One-lung Ventilation With Fix and Variable Tidal Volume on Oxygenation and Outcome: Randomized, Controlled Trial</t>
  </si>
  <si>
    <t>Other: change of ventilatory settings</t>
  </si>
  <si>
    <t>https://clinicaltrials.gov/show/NCT03364465</t>
  </si>
  <si>
    <t>Lung Protective One-lung Ventilation With Fix and Variable Tidal Volume</t>
  </si>
  <si>
    <t>NCT03364465</t>
  </si>
  <si>
    <t>DE RKEB/IKEB 4737-2017</t>
  </si>
  <si>
    <t>&lt;br&gt;        Inclusion Criteria:&lt;br&gt;&lt;br&gt;          -  Patient scheduled for open thoracic or video-assisted thoracoscopic surgery under&lt;br&gt;             general anesthesia requiring OLV (no emergency surgery)&lt;br&gt;&lt;br&gt;          -  BMI &lt; 35 kg/m2&lt;br&gt;&lt;br&gt;          -  Age = 18 years&lt;br&gt;&lt;br&gt;          -  Expected duration of surgery &gt; 60 min&lt;br&gt;&lt;br&gt;          -  Expected duration of anesthesia &gt; 90 min&lt;br&gt;&lt;br&gt;        Exclusion Criteria:&lt;br&gt;&lt;br&gt;          -  COPD GOLD 3+4, lung fibrosis, documented bullae, severe emphysema, pneumothorax&lt;br&gt;&lt;br&gt;          -  uncontrolled asthma&lt;br&gt;&lt;br&gt;          -  NYHA 3+4, CCS 3+4&lt;br&gt;&lt;br&gt;          -  previous thoracic surgery&lt;br&gt;&lt;br&gt;          -  ARDS (Berlin definition)&lt;br&gt;&lt;br&gt;          -  documented pulmonary arterial hypertension &gt; 40 mmHg syst&lt;br&gt;&lt;br&gt;          -  documented or suspected neuromuscular disease (thymoma, myasthenia)&lt;br&gt;&lt;br&gt;          -  planned mechanical ventilation after surgery&lt;br&gt;&lt;br&gt;          -  bilateral procedures&lt;br&gt;&lt;br&gt;          -  lung separation with other method than DLT (eg diff. airway, tracheostomy)&lt;br&gt;&lt;br&gt;          -  surgery in prone position&lt;br&gt;&lt;br&gt;          -  persistent hemodynamic instability, intractable shock&lt;br&gt;&lt;br&gt;          -  intracranial injury or tumor&lt;br&gt;&lt;br&gt;          -  enrollment in other interventional study or refusal of informed consent&lt;br&gt;&lt;br&gt;          -  pregnancy (excluded by anamnesis and/or laboratory analysis)&lt;br&gt;</t>
  </si>
  <si>
    <t>intraoperative oxygenation</t>
  </si>
  <si>
    <t>postoperative pulmonary complications;postoperative extra-pulmonary complications;30-day survival/mortality;90-day survival/mortality</t>
  </si>
  <si>
    <t>Argentina;Poland;Belgium;Brazil;Romania;Bulgaria;Germany;New Zealand;Sweden;United States;Taiwan;Estonia;Slovakia;Thailand;Spain;Ukraine;Russian Federation;Chile;Israel;Italy;Vietnam;India;France;Malaysia;Peru;Australia;South Africa;Netherlands;Latvia;Korea, Republic of;Lithuania;Turkey;United Kingdom;Czech Republic;Hungary;Mexico;Canada</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</si>
  <si>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history of a lung transplant).&lt;br&gt;</t>
  </si>
  <si>
    <t>A Phase 3, Multicenter, Randomized, Double-Blind Noninferiority Study of Oral Solithromycin Compared to Oral Azithromycin in the Treatment of Patients with Community-Acquired Pneumonia</t>
  </si>
  <si>
    <t>Intervention name : Solithromycin&lt;br&gt;INN of the intervention : Solithromycin&lt;br&gt;Dosage And administration of the intervention : Oral Multiple Dose&lt;br&gt;Control intervention name : Azithromycin&lt;br&gt;INN of the control intervention : Azithromycin&lt;br&gt;Dosage And administration of the control intervention : Oral Multiple Dose</t>
  </si>
  <si>
    <t>https://www.clinicaltrials.jp/user/showCteDetailE.jsp?japicId=JapicCTI-195002</t>
  </si>
  <si>
    <t>Efficacy and safety of oral solithromycin versus oral azithromycin in the treatment of community-acquired pneumonia</t>
  </si>
  <si>
    <t>JPRN-JapicCTI-195002</t>
  </si>
  <si>
    <t>Multicenter, Stratified Randomized, Double-Blind Study</t>
  </si>
  <si>
    <t>FUJIFILM Toyama Chemical Co., Ltd.</t>
  </si>
  <si>
    <t>FUJIFILM Toyama Chemical Co., Ltd. Development Coordination Department</t>
  </si>
  <si>
    <t>https://www.fujifilm.co.jp/form/fftc/ja/general/input.php?id=FFTCClinicalEn</t>
  </si>
  <si>
    <t>FUJIFILM Toyama Chemical Co., Ltd Development Coordination Department</t>
  </si>
  <si>
    <t>Inclusion criteria: 1. Age: 20 years or older (at the time of obtaining informed consent)&lt;br&gt;2. Sex : Irrespective&lt;br&gt;3. Outpatient/hospitalization: Irrespective&lt;br&gt;4. Patients with no history of hospitalization within 2 weeks before the development of pneumonia, or no history of hospitalization in a long-term care institution&lt;br&gt;5. Patients with newly developed infiltrative shadow on either chest X-ray imaging or computed tomography (CT) imaging taken within 48 hours before the start of study drug administration&lt;br&gt;6. Patients from whom written informed consent can be obtained from the patients themselves&lt;br&gt;7. Others</t>
  </si>
  <si>
    <t>Exclusion criteria: 1. Patients with symptoms which are showing improvement by having received systemic oral antibacterial drugs&lt;br&gt;2. Patients with a history of allergy to macrolides or ketolides&lt;br&gt;3. Others</t>
  </si>
  <si>
    <t>efficacy, confirmatory&lt;br&gt;efficacy,confirmatory</t>
  </si>
  <si>
    <t>safety, efficacy&lt;br&gt;safety,efficacy</t>
  </si>
  <si>
    <t>Japanese Red Cross Nagasaki Genbaku Isahaya Hospital Institutional Review Board</t>
  </si>
  <si>
    <t>0957-43-2111</t>
  </si>
  <si>
    <t>Hemodynamic Repercussions of Ventilator Hyperinflation Using Volume-controlled Ventilation: a Randomized Controlled Trial</t>
  </si>
  <si>
    <t>Device: Baseline Mechanical Ventilation;Device: VHI With Inspiratory Pause;Device: VHI Without Inspiratory Pause</t>
  </si>
  <si>
    <t>https://clinicaltrials.gov/show/NCT03557645</t>
  </si>
  <si>
    <t>Ventilator Hyperinflation and Hemodynamics</t>
  </si>
  <si>
    <t>NCT03557645</t>
  </si>
  <si>
    <t>Allocation: Randomized. Intervention model: Crossover Assignment. Primary purpose: Treatment. Masking: Double (Investigator, Outcomes Assessor).</t>
  </si>
  <si>
    <t>Respiratory Failure;Respiratory Disorders</t>
  </si>
  <si>
    <t>VHI Hemodynamics</t>
  </si>
  <si>
    <t>Fernando Guimaraes, PhD</t>
  </si>
  <si>
    <t>&lt;br&gt;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t>
  </si>
  <si>
    <t>Change in Cardiac Output</t>
  </si>
  <si>
    <t>Change in Cardiac Index;Change in Vascular pulmonary resistance;Change in Systolic Volume;Change in Mean Arterial Pressure;Change in Cardiac Output II;Change in Cardiac Index II;Change in Vascular pulmonary resistance II;Change in Systolic Volume II;Change in Mean Arterial Pressure II</t>
  </si>
  <si>
    <t>Evaluation of the Safety and Efficacy of Nebulized Amikacin as Adjunctive Therapy in Hospital Acquired and Ventilator Associated Bacterial Pneumonia in Surgical Intensive Care Units</t>
  </si>
  <si>
    <t>Drug: Nebulized Amikacin;Drug: Intravenous Amikacin</t>
  </si>
  <si>
    <t>https://clinicaltrials.gov/show/NCT02728518</t>
  </si>
  <si>
    <t>Nebulized Amikacin Versus Intravenous Amikacin in the Treatment of Nosocomial Pneumonia</t>
  </si>
  <si>
    <t>NCT02728518</t>
  </si>
  <si>
    <t>National Heart Institute, Egypt</t>
  </si>
  <si>
    <t>NHI-01</t>
  </si>
  <si>
    <t>Nehal A Hassan, BCPS;Faten F El sayed, MD;Nirmeen A Sabry, Ph.D</t>
  </si>
  <si>
    <t>National Heart Institute;National Heart Institute;Faculty of Pharmacy Cairo University</t>
  </si>
  <si>
    <t>&lt;br&gt;        Inclusion Criteria:&lt;br&gt;&lt;br&gt;          -  Patients admitted to ICU&lt;br&gt;&lt;br&gt;          -  Clinical suspicion of VAP or HAP defined by a new persistent radiological infiltrate&lt;br&gt;             and one of the following signs:&lt;br&gt;&lt;br&gt;          -  purulent tracheal aspirations, or&lt;br&gt;&lt;br&gt;          -  temperature of 38¬∞ or higher, or leucocyte count &gt; 10000/ml or&lt;br&gt;&lt;br&gt;          -  Positive culture sensitive to amikacin&lt;br&gt;&lt;br&gt;          -  In case of empirical treatment, risk of multi resistant bacteria defined as follows:&lt;br&gt;&lt;br&gt;          -  Antimicrobial therapy in preceding 90 days and&lt;br&gt;&lt;br&gt;          -  Current hospitalization of 5 d or more&lt;br&gt;&lt;br&gt;        Exclusion Criteria:&lt;br&gt;&lt;br&gt;          -  History of Asthma&lt;br&gt;&lt;br&gt;          -  Multi organ failure or any psychiatric illness&lt;br&gt;&lt;br&gt;          -  allergy to amikacin or intolerance to nebulized amikacin&lt;br&gt;&lt;br&gt;          -  Myasthenia gravis.&lt;br&gt;&lt;br&gt;          -  Severely impaired renal function (creatinine clearance lower than 10 mL/min or renal&lt;br&gt;             replacement therapy)&lt;br&gt;&lt;br&gt;          -  Vestibulo-cochlear disease.&lt;br&gt;&lt;br&gt;          -  Pregnancy.&lt;br&gt;&lt;br&gt;          -  Brain death&lt;br&gt;</t>
  </si>
  <si>
    <t>Proportion of cured patients in the nebulized amikacin group versus the proportion of cured patients in the intravenous group</t>
  </si>
  <si>
    <t>A Phase II Double Blind Randomized Controlled Trial of High Dose Vitamin B12 in Septic Shock</t>
  </si>
  <si>
    <t>Drug: Hydroxocobalamin;Drug: Placebo</t>
  </si>
  <si>
    <t>https://clinicaltrials.gov/show/NCT03783091</t>
  </si>
  <si>
    <t>A Trial of Vitamin B12 in Septic Shock</t>
  </si>
  <si>
    <t>NCT03783091</t>
  </si>
  <si>
    <t>Medical College of Wisconsin</t>
  </si>
  <si>
    <t>Jayshil J Patel, MD;Jayshil J Patel, MD;Jayshil J Patel, MD</t>
  </si>
  <si>
    <t>;jpatel2@mcw.edu;</t>
  </si>
  <si>
    <t>;414-955-7040;414-955-7040</t>
  </si>
  <si>
    <t>Medical College of Wisconsin;</t>
  </si>
  <si>
    <t>&lt;br&gt;        Inclusion Criteria:&lt;br&gt;&lt;br&gt;          -  Adult patients at least 18 years of age&lt;br&gt;&lt;br&gt;          -  Admitted to the Medical Intensive Care Unit (MICU) service at Froedtert Hospital&lt;br&gt;&lt;br&gt;        Exclusion Criteria:&lt;br&gt;&lt;br&gt;        -&lt;br&gt;</t>
  </si>
  <si>
    <t>Vasopressor Support</t>
  </si>
  <si>
    <t>Hydrogen Sulfide Concentration;Persistent Organ Dysfunction Syndrome (PODS)</t>
  </si>
  <si>
    <t>Nasal Tragus Length Plus 1cm Versus  Gestational Age, To Determine The Length Of Endotracheal Tube Insertion In Neonates: A Randomized Controlled Trial</t>
  </si>
  <si>
    <t>Intervention1: Length of endotracheal tube insertion using nasal tragus plus 1 cm: Baby who need mechical ventilatory support will be intubated with endotracheal tube and length to be inserted will be determined using nasal tragus length plus 1 cm&lt;br&gt;Intervention2: Length of endotracheal tube insertion using gestational age based formula: Baby who need mechical ventilatory support will be intubated with endotracheal tube and length to be inserted will be determined using gestational age based formula&lt;br&gt;Control Intervention1: CHEST X RAY: Chest x ray will be taken after intubation to confirm the position of endotracheal tube intubated by either of method&lt;br&gt;</t>
  </si>
  <si>
    <t>http://www.ctri.nic.in/Clinicaltrials/pmaindet2.php?trialid=32171</t>
  </si>
  <si>
    <t>Clinical trial to compare nasal tragus length plus 1cm and gestational age to know the depth of insertion of endotracheal tube in new born babies</t>
  </si>
  <si>
    <t>CTRI/2019/03/018280</t>
  </si>
  <si>
    <t>Dr Sharath Chandra N</t>
  </si>
  <si>
    <t>Health Condition 1: J969- Respiratory failure, unspecified</t>
  </si>
  <si>
    <t>Deptartment Of NeonatologyInstitute Of Child Health And Hospital For ChildrenHalls Road Egmore</t>
  </si>
  <si>
    <t>drkamal.rathnam@gmail.com</t>
  </si>
  <si>
    <t>Madras Medical College</t>
  </si>
  <si>
    <t>Dr Kamalarathnam C N</t>
  </si>
  <si>
    <t>Inclusion criteria: All neonates less than 1 week of age requiring endotracheal intubation.</t>
  </si>
  <si>
    <t>Exclusion criteria: 1.Mid face dysmorphism &lt;br/ &gt;&lt;br&gt;2.Craniofacial anomalies &lt;br/ &gt;&lt;br&gt;3.Facial injury in whom it is unable to measure NTL &lt;br/ &gt;&lt;br&gt;4.Neonates beyond 1 week of age &lt;br/ &gt;&lt;br&gt;5.Babies who are already intubated  &lt;br/ &gt;&lt;br&gt;</t>
  </si>
  <si>
    <t>Accuracy of the endotracheal tube position as determined by the Chest x ray.Timepoint: After recruitment of total 136 cases</t>
  </si>
  <si>
    <t>Complication such as malposition, displacement of the endotracheal tube, need for reposition or re intubation, length of tube adjusted, self extubation and air leak such as pneumothoraxTimepoint: After recruitment of total 136 cases</t>
  </si>
  <si>
    <t>Jan  8 2019 12:00AM</t>
  </si>
  <si>
    <t>INSTITUTIONAL ETHICS COMMITTEE</t>
  </si>
  <si>
    <t>Monitoring of CO2 during percutaneous dilatational tracheostomy by transcutaneous measurement</t>
  </si>
  <si>
    <t>Intervention 1: Observation: measurement of percutaneous CO2 during ventilation with 6 ml/kg ideal bodyweight during percutaneous dilational tracheostomy Intervention 2: Intervention: measurement of percutaneous CO2 during ventilation with 12 ml/kg ideal bodyweight during percutaneous dilational tracheostomy</t>
  </si>
  <si>
    <t>http://www.drks.de/DRKS00011004</t>
  </si>
  <si>
    <t>DRKS00011004</t>
  </si>
  <si>
    <t>Allocation: Non-randomized controlled trial;. Masking: Open (masking not used). Control: Active control (effective treament of control group). Assignment: Other. Study design purpose: Basic research/physiological study;</t>
  </si>
  <si>
    <t>Lungenklinik K√∂ln-Merheim</t>
  </si>
  <si>
    <t>;J44.1 - Chronische obstruktive Lungenkrankheit mit akuter Exazerbation, nicht n√§her bezeichnet;J80 - Atemnotsyndrom des Erwachsenen [ARDS]</t>
  </si>
  <si>
    <t>101/2015</t>
  </si>
  <si>
    <t>Michaela Ludmilla</t>
  </si>
  <si>
    <t>Merten</t>
  </si>
  <si>
    <t>mertenm@kliniken-koeln.de</t>
  </si>
  <si>
    <t>0221-890718387</t>
  </si>
  <si>
    <t>Christrian</t>
  </si>
  <si>
    <t>Karagiannidis</t>
  </si>
  <si>
    <t>Karagiannidisc@kliniken-koeln.de</t>
  </si>
  <si>
    <t>0221-890718809</t>
  </si>
  <si>
    <t>Inclusion criteria: intubated patients undergoing percutaneous dilational tracheostomy with a positive endexpiratory pressure of less than 15 cmH2O; sufficient oxygenation and pH&gt;7.20</t>
  </si>
  <si>
    <t>Exclusion criteria: pH&lt;7.20, Percutaneous dilational tracheostomy not feasible, technical impossibility of percutaneous CO2 measurement, difference of percutaneous to arterial CO2 of more than 10%</t>
  </si>
  <si>
    <t>The primary endpoint is the measurement of the increase of CO2  by means of percutaneous measurement (SenTec Monitoring System, Switzerland). This values are validated by arterial CO2 measurement in blood gas analysis.</t>
  </si>
  <si>
    <t>Increase of CO2 depending on the size of the tube.</t>
  </si>
  <si>
    <t>Aug  6 2015 12:00AM</t>
  </si>
  <si>
    <t>Dynamics of the Immune Response in Children to the 23-valent Pneumococcal Capsular Polysaccharide Vaccine (Pneumovax)</t>
  </si>
  <si>
    <t>Biological: Pneumovax;Biological: Pneumovax;Biological: Pneumovax</t>
  </si>
  <si>
    <t>https://clinicaltrials.gov/show/NCT03460730</t>
  </si>
  <si>
    <t>NCT03460730</t>
  </si>
  <si>
    <t>Kenya;Kenya;Kenya;Kenya;Kenya;Kenya</t>
  </si>
  <si>
    <t>Pneumonia, Pneumococcal;Pneumonia, Pneumococcal;Pneumonia, Pneumococcal</t>
  </si>
  <si>
    <t>November 4, 2004</t>
  </si>
  <si>
    <t>SSC 613;KEMRI_CT_2018\0022</t>
  </si>
  <si>
    <t>Anthony Scott, MD, PhD;Anthony Scott, MD, PhD;Anthony Scott, MD, PhD;Anthony Scott, MD, PhD;Anthony Scott, MD, PhD;Anthony Scott, MD, PhD</t>
  </si>
  <si>
    <t>KEMRI-Wellcome Trust Collaborative Research Program;KEMRI-Wellcome Trust Collaborative Research Program;KEMRI-Wellcome Trust Collaborative Research Program;KEMRI-Wellcome Trust Collaborative Research Program;KEMRI-Wellcome Trust Collaborative Research Program;KEMRI-Wellcome Trust Collaborative Research Program</t>
  </si>
  <si>
    <t>&lt;br&gt;        Pilot study (study 1)&lt;br&gt;&lt;br&gt;        Inclusion Criteria:&lt;br&gt;&lt;br&gt;        A convenience sample of 40 children aged 24-36 248 months was selected from among healthy&lt;br&gt;        siblings of patients admitted to the 249 paediatric ward in Kilifi District Hospital and&lt;br&gt;        who lived within 30km of the hospital.&lt;br&gt;&lt;br&gt;        Exclusion Criteria:&lt;br&gt;&lt;br&gt;        Subjects were excluded if they had any of the following:&lt;br&gt;&lt;br&gt;          1. a history of invasive pneumococcal infection including pneumonia, bacteremia, or&lt;br&gt;             meningitis documented at the hospital;&lt;br&gt;&lt;br&gt;          2. a history of previous vaccination with any pneumococcal vaccine;&lt;br&gt;&lt;br&gt;          3. receipt of any other vaccine in the last 2 months;&lt;br&gt;&lt;br&gt;          4. admission to hospital in the last 3months;&lt;br&gt;&lt;br&gt;          5. malnutrition, as defined by a weight-for-age z-score of &lt;-3.0; or&lt;br&gt;&lt;br&gt;          6. HIV infection.&lt;br&gt;&lt;br&gt;        Study 2&lt;br&gt;&lt;br&gt;        Inclusion Criteria:&lt;br&gt;&lt;br&gt;        Thirty children who had recovered from an episode of invasive pneumococcal disease (the&lt;br&gt;        Prior IPD group) were compared with 30 healthy age-matched children who had not had IPD&lt;br&gt;        (the Healthy Control group). Controls were selected at random from a cohort study&lt;br&gt;        investigating environmental and genetic susceptibility to invasive pneumococcal disease in&lt;br&gt;        Kilifi District Hospital. An episode of IPD was defined as admission to hospital with&lt;br&gt;        cultures of blood, cerebrospinal fluid (CSF) or pleural aspirate that grew S. pneumoniae.&lt;br&gt;&lt;br&gt;        Exclusion Criteria:&lt;br&gt;&lt;br&gt;        Same as for Study 1 (pilot) except that for the Prior IPD group, history of invasive&lt;br&gt;        pneumococcal disease was an inclusion criterion.&lt;br&gt;      ;&lt;br&gt;        Pilot study (study 1)&lt;br&gt;&lt;br&gt;        Inclusion Criteria:&lt;br&gt;&lt;br&gt;        A convenience sample of 40 children aged 24-36 248 months was selected from among healthy&lt;br&gt;        siblings of patients admitted to the 249 paediatric ward in Kilifi District Hospital and&lt;br&gt;        who lived within 30km of the hospital.&lt;br&gt;&lt;br&gt;        Exclusion Criteria:&lt;br&gt;&lt;br&gt;        Subjects were excluded if they had any of the following:&lt;br&gt;&lt;br&gt;          1. a history of invasive pneumococcal infection including pneumonia, bacteremia, or&lt;br&gt;             meningitis documented at the hospital;&lt;br&gt;&lt;br&gt;          2. a history of previous vaccination with any pneumococcal vaccine;&lt;br&gt;&lt;br&gt;          3. receipt of any other vaccine in the last 2 months;&lt;br&gt;&lt;br&gt;          4. admission to hospital in the last 3months;&lt;br&gt;&lt;br&gt;          5. malnutrition, as defined by a weight-for-age z-score of &lt;-3.0; or&lt;br&gt;&lt;br&gt;          6. HIV infection.&lt;br&gt;&lt;br&gt;        Study 2&lt;br&gt;&lt;br&gt;        Inclusion Criteria:&lt;br&gt;&lt;br&gt;        Thirty children who had recovered from an episode of invasive pneumococcal disease (the&lt;br&gt;        Prior IPD group) were compared with 30 healthy age-matched children who had not had IPD&lt;br&gt;        (the Healthy Control group). Controls were selected at random from a cohort study&lt;br&gt;        investigating environmental and genetic susceptibility to invasive pneumococcal disease in&lt;br&gt;        Kilifi District Hospital. An episode of IPD was defined as admission to hospital with&lt;br&gt;        cultures of blood, cerebrospinal fluid (CSF) or pleural aspirate that grew S. pneumoniae.&lt;br&gt;&lt;br&gt;        Exclusion Criteria:&lt;br&gt;&lt;br&gt;        Same as for Study 1 (pilot) except that for the Prior IPD group, history of invasive&lt;br&gt;        pneumococcal disease was an inclusion criterion.&lt;br&gt;      ;&lt;br&gt;        Pilot study (study 1)&lt;br&gt;&lt;br&gt;        Inclusion Criteria:&lt;br&gt;&lt;br&gt;        A convenience sample of 40 children aged 24-36 248 months was selected from among healthy&lt;br&gt;        siblings of patients admitted to the 249 paediatric ward in Kilifi District Hospital and&lt;br&gt;        who lived within 30km of the hospital.&lt;br&gt;&lt;br&gt;        Exclusion Criteria:&lt;br&gt;&lt;br&gt;        Subjects were excluded if they had any of the following:&lt;br&gt;&lt;br&gt;          1. a history of invasive pneumococcal infection including pneumonia, bacteremia, or&lt;br&gt;             meningitis documented at the hospital;&lt;br&gt;&lt;br&gt;          2. a history of previous vaccination with any pneumococcal vaccine;&lt;br&gt;&lt;br&gt;          3. receipt of any other vaccine in the last 2 months;&lt;br&gt;&lt;br&gt;          4. admission to hospital in the last 3months;&lt;br&gt;&lt;br&gt;          5. malnutrition, as defined by a weight-for-age z-score of &lt;-3.0; or&lt;br&gt;&lt;br&gt;          6. HIV infection.&lt;br&gt;&lt;br&gt;        Study 2&lt;br&gt;&lt;br&gt;        Inclusion Criteria:&lt;br&gt;&lt;br&gt;        Thirty children who had recovered from an episode of invasive pneumococcal disease (the&lt;br&gt;        Prior IPD group) were compared with 30 healthy age-matched children who had not had IPD&lt;br&gt;        (the Healthy Control group). Controls were selected at random from a cohort study&lt;br&gt;        investigating environmental and genetic susceptibility to invasive pneumococcal disease in&lt;br&gt;        Kilifi District Hospital. An episode of IPD was defined as admission to hospital with&lt;br&gt;        cultures of blood, cerebrospinal fluid (CSF) or pleural aspirate that grew S. pneumoniae.&lt;br&gt;&lt;br&gt;        Exclusion Criteria:&lt;br&gt;&lt;br&gt;        Same as for Study 1 (pilot) except that for the Prior IPD group, history of invasive&lt;br&gt;        pneumococcal disease was an inclusion criterion.&lt;br&gt;</t>
  </si>
  <si>
    <t>Study 1 - Pilot study: Time to reach the response threshold in IgG concentration to serotypes 1, 6B, 14, 19F and 23F;Study 2 Proportional IgG Response to serotypes 1, 6B, 14, 19F and 23F within 7 days;Study 1 - Pilot study: Time to reach the response threshold in IgG concentration to serotypes 1, 6B, 14, 19F and 23F;Study 2 Proportional IgG Response to serotypes 1, 6B, 14, 19F and 23F within 7 days;Study 1 - Pilot study: Time to reach the response threshold in IgG concentration to serotypes 1, 6B, 14, 19F and 23F;Study 2 Proportional IgG Response to serotypes 1, 6B, 14, 19F and 23F within 7 days</t>
  </si>
  <si>
    <t>The Effects of Nasal Airflow on Upper Airway Dilator Muscles During Sleep</t>
  </si>
  <si>
    <t>Drug: Oxymetazoline Nasal Spray;Drug: Menthol Nasal Spray;Drug: Normal saline Nasal Spray;Device: Nasal mask with partly blocked;Drug: Oxymetazoline Nasal Spray;Drug: Menthol Nasal Spray;Drug: Normal saline Nasal Spray;Device: Nasal mask with partly blocked;Drug: Oxymetazoline Nasal Spray;Drug: Menthol Nasal Spray;Drug: Normal saline Nasal Spray;Device: Nasal mask with partly blocked</t>
  </si>
  <si>
    <t>https://clinicaltrials.gov/show/NCT03506178</t>
  </si>
  <si>
    <t>NCT03506178</t>
  </si>
  <si>
    <t>September 12, 2017</t>
  </si>
  <si>
    <t>TRECKY2017-1109</t>
  </si>
  <si>
    <t>Demin Han, MD,PhD;Yunsong An, MD;Yunsong An, M.D;Demin Han, MD,PhD;Yunsong An, MD;Yunsong An, M.D;Demin Han, MD,PhD;Yunsong An, MD;Yunsong An, M.D;Demin Han, MD,PhD;Yunsong An, MD;Yunsong An, M.D;Demin Han, MD,PhD;Yunsong An, MD;Yunsong An, M.D;Demin Han, MD,PhD;Yunsong An, MD;Yunsong An, M.D</t>
  </si>
  <si>
    <t>;anyunsong@126.com;anyunsong@126.com;;anyunsong@126.com;anyunsong@126.com;;anyunsong@126.com;anyunsong@126.com;;anyunsong@126.com;anyunsong@126.com;;anyunsong@126.com;anyunsong@126.com;;anyunsong@126.com;anyunsong@126.com</t>
  </si>
  <si>
    <t>;8618801119312;86-18801119312;;8618801119312;86-18801119312;;8618801119312;86-18801119312;;8618801119312;86-18801119312;;8618801119312;86-18801119312;;8618801119312;86-18801119312</t>
  </si>
  <si>
    <t>Beijing Tongren Hospital;;Beijing Tongren Hospital;;Beijing Tongren Hospital;;Beijing Tongren Hospital;;Beijing Tongren Hospital;;Beijing Tongren Hospital;</t>
  </si>
  <si>
    <t>&lt;br&gt;        Inclusion Criteria:&lt;br&gt;&lt;br&gt;          -  OSA patients (apnea/hyponea index &gt;5/h)with chronic nasal congestion&lt;br&gt;&lt;br&gt;        Exclusion Criteria:&lt;br&gt;&lt;br&gt;          -  Upper airway surgery;&lt;br&gt;&lt;br&gt;          -  Current treatment with nasal topical steroids or decongestants;&lt;br&gt;&lt;br&gt;          -  Internal medical diseases or psychiatric disorders that interferd with sleep.&lt;br&gt;      ;&lt;br&gt;        Inclusion Criteria:&lt;br&gt;&lt;br&gt;          -  OSA patients (apnea/hyponea index &gt;5/h)with chronic nasal congestion&lt;br&gt;&lt;br&gt;        Exclusion Criteria:&lt;br&gt;&lt;br&gt;          -  Upper airway surgery;&lt;br&gt;&lt;br&gt;          -  Current treatment with nasal topical steroids or decongestants;&lt;br&gt;&lt;br&gt;          -  Internal medical diseases or psychiatric disorders that interferd with sleep.&lt;br&gt;      ;&lt;br&gt;        Inclusion Criteria:&lt;br&gt;&lt;br&gt;          -  OSA patients (apnea/hyponea index &gt;5/h)with chronic nasal congestion&lt;br&gt;&lt;br&gt;        Exclusion Criteria:&lt;br&gt;&lt;br&gt;          -  Upper airway surgery;&lt;br&gt;&lt;br&gt;          -  Current treatment with nasal topical steroids or decongestants;&lt;br&gt;&lt;br&gt;          -  Internal medical diseases or psychiatric disorders that interferd with sleep.&lt;br&gt;</t>
  </si>
  <si>
    <t>Apnea-hypopnea Index;Myoelectricity of genioglossus;The pharyngeal current sensory threshold;Apnea-hypopnea Index;Myoelectricity of genioglossus;The pharyngeal current sensory threshold;Apnea-hypopnea Index;Myoelectricity of genioglossus;The pharyngeal current sensory threshold</t>
  </si>
  <si>
    <t>Patients will take noninvasive ventilation with RAM cannula and ICU ventilator for 120 min after 20-min conventional oxygen therapy. &lt;br&gt;Patients will take conventional oxygen therapy for 20 min.</t>
  </si>
  <si>
    <t>https://upload.umin.ac.jp/cgi-open-bin/ctr_e/ctr_view.cgi?recptno=R000029737</t>
  </si>
  <si>
    <t>Effect of noninvasive ventilation with RAM cannula and ICU ventilator equipped with leak compensation algorithm</t>
  </si>
  <si>
    <t>JPRN-UMIN000025861</t>
  </si>
  <si>
    <t>Inclusion criteria: Patients weighing 2-8 kg and acutely suffering from respiratory distress after tracheal extubation.</t>
  </si>
  <si>
    <t>Exclusion criteria: Patients with severe circulatory and respiratory failure, facial trauma, nasal congestion, incorporation to the therapy and Glasgow coma scale less than 12.</t>
  </si>
  <si>
    <t>thoracoabdominal synchrony, respiratory rate, arterial blood gas analyses</t>
  </si>
  <si>
    <t>Therapy tolerance, complication of the use of RAM cannula</t>
  </si>
  <si>
    <t>Obstructive Sleep Apnea and Cardiac Electrophysiologic Biomarkers of Sudden Cardiac Death</t>
  </si>
  <si>
    <t>https://clinicaltrials.gov/show/NCT03678311</t>
  </si>
  <si>
    <t>Long QT Syndrome and Sleep Apnea</t>
  </si>
  <si>
    <t>NCT03678311</t>
  </si>
  <si>
    <t>Long QT Syndrome;Sleep Apnea</t>
  </si>
  <si>
    <t>March 13, 2019</t>
  </si>
  <si>
    <t>16-1433</t>
  </si>
  <si>
    <t>Reena Mehra, MD</t>
  </si>
  <si>
    <t>MetroHealth Medical Center</t>
  </si>
  <si>
    <t>&lt;br&gt;        Inclusion Criteria:&lt;br&gt;&lt;br&gt;          -  Clinical diagnosis of QT prolongation as described above&lt;br&gt;&lt;br&gt;          -  Age 18-75 years&lt;br&gt;&lt;br&gt;          -  Individuals able to participate in at least 2 overnight sleep and hysiologic&lt;br&gt;             assessments over a 3 month period.&lt;br&gt;&lt;br&gt;        Exclusion Criteria:&lt;br&gt;&lt;br&gt;          -  Use of specific OSA treatments (CPAP, oral appliances)&lt;br&gt;&lt;br&gt;          -  Use of supplemental oxygen&lt;br&gt;&lt;br&gt;          -  Severe chronic insomnia&lt;br&gt;&lt;br&gt;          -  Circadian rhythm disorder (e.g. shift work sleep disorder, delayed or advanced sleep&lt;br&gt;             phase syndrome)&lt;br&gt;&lt;br&gt;          -  Insufficient sleep syndrome defined by reported sleep duration &lt; 4 hours&lt;br&gt;&lt;br&gt;          -  Unstable medical conditions (e.g., new onset or changing angina, a myocardial&lt;br&gt;             infarction or congestive heart failure exacerbation documented within the previous 3&lt;br&gt;             months, uncontrolled hypertension (BP&gt;170/110), uncontrolled diabetes mellitus&lt;br&gt;             (HbA1c&gt;9.0), uncontrolled hypo- or hyperthyroidism)&lt;br&gt;&lt;br&gt;          -  Psychiatric disorders which are inadequately treated&lt;br&gt;&lt;br&gt;          -  Compromised competence&lt;br&gt;&lt;br&gt;          -  Alcohol abuse (currently drinks &gt;5 alcoholic drinks/day)&lt;br&gt;&lt;br&gt;          -  Inability to provide informed consent&lt;br&gt;&lt;br&gt;          -  Illicit drug use over last 6 months.&lt;br&gt;&lt;br&gt;        Rationale for criteria:&lt;br&gt;&lt;br&gt;        Patients with sleep disorders will be excluded as other sleep disorders may influence&lt;br&gt;        arrhythmogenesis.&lt;br&gt;&lt;br&gt;        Those on treatment for SDB will be excluded because treatment would preclude assessment of&lt;br&gt;        OSA pathophysiologic effects on QT biomarkers.&lt;br&gt;&lt;br&gt;        Those with unstable medical conditions or rapid or uncontrolled heart rate will be excluded&lt;br&gt;        due to safety reasons.&lt;br&gt;</t>
  </si>
  <si>
    <t>QT Interval (Corrected) Baseline Visit;QT Interval (Corrected) Follow up Visit</t>
  </si>
  <si>
    <t>Effect of OSA treatment on QT interval duration</t>
  </si>
  <si>
    <t>Effects of Vitamin C administration in patients mortality with severe pneumonia in ICU</t>
  </si>
  <si>
    <t>Intervention 1: Intervention group:The recipient group will receive standard and routine pneumonia treatments including respiratory support and serum therapy and mechanical ventilation, empirical antibiotic therapy and subsequent antibiotic therapy with appropriate dose based on the results of cultures and relevant antibiograms, respectively, for 14 days. Appropriate doses of bronchodilator (salbutamol) and inhaled anticholinergic (Ipratropium bromide) mucolytic therapy (ampoule n-acetylcysteine) will also be used to treat these patients in addition to vitamin C (50mg / kg). The prescribed dose of Vitamin C 50mg / kg / day will be divided into 4 equal doses, each administered at 6 hours interval for 30 minutes at 50 ml DW5 serum (which will be included in the patient's serum intake) will continue for 4 days. Intervention 2: Control group:Group who will receive standard and routine pneumonia treatments including respiratory support and serum therapy and mechanical ventilation, emprical antibiotic therapy and subsequent antibiotic therapy with appropriate dose based on the results of cultures and relevant antibiograms, respectively, for 14 days. Appropriate doses of bronchodilator (salbutamol) and inhaled anticholinergic (Ipratropium bromide) mucolytic therapy (ampoule n-acetylcysteine) will also be used to treat these patients in addition to the same volume of  normal saline in  intervention group.</t>
  </si>
  <si>
    <t>http://en.irct.ir/trial/39543</t>
  </si>
  <si>
    <t>Effect of Vit C in severe pneumonia</t>
  </si>
  <si>
    <t>IRCT20190312043030N1</t>
  </si>
  <si>
    <t>Randomization: Randomized, Blinding: Double blinded, Placebo: Used, Assignment: Parallel, Purpose: Treatment, Randomization description: We will construct 6 blocks in AABB, BBAA, ABAB, BABA, ABBA and BAAB using four blocks. We will assign 1 to 6 for each block. Then, using the random number table, based on the sample size, 20 units of 4 blocks will be selected so that we consider having 40 people in control group (A) and 40 people in intervention group (B). Therefore, we will do block randomization, Blinding description: In this study, patients, clinical caregivers, and data analyzers will not aware of grouping .</t>
  </si>
  <si>
    <t>Effects of vitamin C administration in patients mortality with severe pneumonia in ICU. &lt;br&gt;Sepsis due to Streptococcus pneumoniae;A40.3</t>
  </si>
  <si>
    <t>Dr.Seyed Hadi Saghaleini</t>
  </si>
  <si>
    <t>East Azerbaijan Province, Tabriz, North West Medical Toxicology Center,Sina Hospital</t>
  </si>
  <si>
    <t>hsaghaleini@gmail.com</t>
  </si>
  <si>
    <t>+98 41 3541 2101</t>
  </si>
  <si>
    <t>90 years</t>
  </si>
  <si>
    <t>Inclusion criteria: All patients who have been diagnosed with severe pneumonia criteria</t>
  </si>
  <si>
    <t>Exclusion criteria: Patients who are not able to survive for more than 24 hours because of end-stage or clinical deterioration&lt;br&gt;Patients with their own dissatisfaction or the inability to obtain informed consent from the patient or family of patients&lt;br&gt;Patients under the age of 18 and over&lt;br&gt;Patients who have had warfarin  use 24 hours before study&lt;br&gt;Patients who received up to 48 hours prior to admission Undetermined vitamin C&lt;br&gt;Patients with bleeding disorders&lt;br&gt;Patients with G6PD deficiency&lt;br&gt;Patients with primary creatinine above 1.5&lt;br&gt;Patients with a history of kidney oxalate stones</t>
  </si>
  <si>
    <t>Frequency of mortality. Timepoint: 28 days mortality rate. Method of measurement: Sequential organ failure Assessment score.</t>
  </si>
  <si>
    <t>Pediatric Ards Neuromuscular blockade (PAN) study: Life-threatening acute respiratory failure in children: to breathe or not to breathe spontaneously, that's the question. - PAN study</t>
  </si>
  <si>
    <t>&lt;br&gt;                Trade Name: Esmeron&lt;br&gt;                Pharmaceutical Form: Solution for injection&lt;br&gt;&lt;br&gt;                Trade Name: Sodium Chloride 0,9%&lt;br&gt;                Pharmaceutical Form: Solution for injection&lt;br&gt;&lt;br&gt;</t>
  </si>
  <si>
    <t>https://www.clinicaltrialsregister.eu/ctr-search/search?query=eudract_number:2016-003670-40</t>
  </si>
  <si>
    <t>The effect of medication that induces paralysis in children with life-threatening acute respiratory failure.</t>
  </si>
  <si>
    <t>Beatrix Children's Hospital, University Medical Center Groningen</t>
  </si>
  <si>
    <t>Pediatric Acute Respiratory Distress Syndrome necessitating mechanical ventilation;Therapeutic area: Diseases [C] - Respiratory Tract Diseases [C08]</t>
  </si>
  <si>
    <t>PAN.1;NCT02902055</t>
  </si>
  <si>
    <t>Martin C. J. Kneyber</t>
  </si>
  <si>
    <t>P.O. Box 30.001</t>
  </si>
  <si>
    <t>m.c.j.kneyber@umcg.nl</t>
  </si>
  <si>
    <t>+31050 3614242</t>
  </si>
  <si>
    <t>Beatrix Children's Hospital, University Medical Center Groningen, Department of Paediatrics</t>
  </si>
  <si>
    <t>ZonMW;University Medical Center Groningen</t>
  </si>
  <si>
    <t>Inclusion criteria: &lt;br&gt;                - Informed consent &lt;br&gt;                - Age younger than 5 years &lt;br&gt;                - Need for invasive mechanical ventilation with PEEP 5 cmH2O &lt;br&gt;                - Early moderate ‚Äì to ‚Äì severe paediatric acute respiratory distress syndrome originating from any cause: - Acute onset of disease, and - Oxygenation index &gt; 12, and - One or more (bilateral) infiltrates on chest radiograph, and - No evidence of left ventricular failure or fluid overload, and - Within the first 96 hours of PICU admission&lt;br&gt;                - Sedation defined by Comfort ‚Äì B scale between 11 - 17&lt;br&gt;                Are the trial subjects under 18? yes&lt;br&gt;                Number of subjects for this age range: 178&lt;br&gt;                F.1.2 Adults (18-64 years) no&lt;br&gt;                F.1.2.1 Number of subjects for this age range&lt;br&gt;                F.1.3 Elderly (&gt;=65 years) no&lt;br&gt;                F.1.3.1 Number of subjects for this age range&lt;br&gt;</t>
  </si>
  <si>
    <t>Exclusion criteria: &lt;br&gt;                - No informed consent &lt;br&gt;                - Known allergy or intolerance to rocuronium &lt;br&gt;                - Continuous administration of neuromuscular blockade prior at the time of meeting the criteria for paediatric acute respiratory distress syndrome &lt;br&gt;                - Bolus administration of neuromuscular blockade within 1 hour before meeting PARDS criteria&lt;br&gt;                - Chronic respiratory failure on home ventilation &lt;br&gt;                - Intracranial hypertension &lt;br&gt;                - Bone marrow transplantation &lt;br&gt;                - Pre-existing pulmonary hypertension &lt;br&gt;                - Congenital heart disease with left - to - right shunting &lt;br&gt;                - Cyanotic congenital heart disease &lt;br&gt;                - Expected duration of mechanical ventilation less than 48 hours &lt;br&gt;                - Withdrawal of life‚Äìsustaining treatment&lt;br&gt;</t>
  </si>
  <si>
    <t>&lt;br&gt;                Main Objective: The primary objective is to test the hypothesis that early use of neuromuscular blocking agents for 48 hours in paediatric patients younger than 5 years of age with moderate ‚Äì to ‚Äì severe paediatric acute respiratory distress syndrome will lead to a reduction in respiratory morbidity 12 months after discharge from the paediatric intensive care unit (PICU). &lt;br&gt;                &lt;br&gt;            ;&lt;br&gt;                Secondary Objective: 1. Effects of neuromuscular blocking agents on pulmonary and systemic inflammation &lt;br&gt;                2. Effects of neuromuscular blocking agents on oxygenation and ventilation &lt;br&gt;                3. Effects of neuromuscular blocking agents on respiratory system mechanics &lt;br&gt;                4. Incidence of adverse drug reactions related to rocuronium &lt;br&gt;                a. Occurrence of hypotension or tachycardia with the need for intervention by means of medication or fluid challenge &lt;br&gt;                b. Number of re-intubations &lt;br&gt;                5. Concomitant use of sedatives and/or analgesics &lt;br&gt;                6. Prevalence of critical illness polyneuropathy and myopathy &lt;br&gt;                7. Prevalence of ventilator ‚Äì associated pneumonia &lt;br&gt;                8. Number of hours on mechanical ventilation&lt;br&gt;                9. Number of ventilator-free days&lt;br&gt;                10. Length of PICU stay&lt;br&gt;                11. Association between midazolam exposure (including metabolites) and inflammation and its contribution to clinical endpoints&lt;br&gt;            ;&lt;br&gt;                Primary end point(s): At least a 20% reduction in the cumulative respiratory morbidity score 12 months after PICU discharge, adjusted for confounding by age, gestational age, family history of asthma and/or allergy, season in which questionnaire was filled out and parental smoking. &lt;br&gt;                &lt;br&gt;            ;Timepoint(s) of evaluation of this end point: 12 months after PICU discharge.</t>
  </si>
  <si>
    <t>&lt;br&gt;                Secondary end point(s): 1. Lung clearance index (LCI) &lt;br&gt;                2. Functional residual capacity (FRC) &lt;br&gt;                3. Level and time course of the cumulative respiratory morbidity score assessed at 3, 6 and 9 months after PICU discharge &lt;br&gt;                4. Level and time course of ventilator settings: peak inspiratory pressure, plateau pressure, mean airway pressure, driving pressure, positive end‚Äìexpiratory pressure, set rate, total rate, inspiratory time &lt;br&gt;                5. Level and time course of respiratory system mechanics: quasi‚Äìstatic compliance, dynamic compliance, resistance &lt;br&gt;                6. Level and time course of oxygenation: SpO2/FiO2 ratio, PaO2/FiO2 ratio, oxygenation index, oxygen saturation index &lt;br&gt;                7. Level and time course of ventilation: PCO2, pH&lt;br&gt;                8. Level and time course of haemodynamic profile: heart rate, blood pressure, central venous pressure, daily cumulative fluid balance, number of fluid challenges &lt;br&gt;                9. Level and time course of the non-respiratory PELOD‚Äì2 score&lt;br&gt;                10. Number of adverse drug reactions &lt;br&gt;                11. Number of re-intubations &lt;br&gt;                12. Daily cumulative dosage sedatives &lt;br&gt;                13. Daily cumulative dosage analgesics &lt;br&gt;                14. Daily type and quantity of nutrition &lt;br&gt;                15. Level and time course of pulmonary inflammatory response &lt;br&gt;                16. Level and time course of systemic inflammatory response &lt;br&gt;                17. Prevalence of critical illness polyneuropathy and myopathy &lt;br&gt;                18. Prevalence of ventilator‚Äìassociated pneumonia &lt;br&gt;                19. The number of hours on mechanical ventilation &lt;br&gt;                20. The number of ventilator-free days at day 28&lt;br&gt;                21. The length of PICU stay &lt;br&gt;                22. Association between midazolam exposure (including metabolites) and inflammation and its contribution to clinical endpoints&lt;br&gt;            ;&lt;br&gt;                Timepoint(s) of evaluation of this end point: 1 and 2: 12 months after PICU discharge&lt;br&gt;                3. 3, 6, and 9 months after PICU discharge&lt;br&gt;                4, 5, 6, 7, 8: baseline and 12, 24, 36, 48, 72, 96 and 120 hours after randomisation&lt;br&gt;                9. baseline and 24, 72 and 120 hours after randomisation&lt;br&gt;                10, 11, 12, 13, 14: During PICU stay&lt;br&gt;                15, 16: baseline and after 24 and 72 hours after randomisation&lt;br&gt;                17, 18: from 48 hours after randomization untill discharge PICU&lt;br&gt;                19, 20, 21: -&lt;br&gt;                22. During PICU stay&lt;br&gt;</t>
  </si>
  <si>
    <t>Pediatric Ards Neuromuscular blockade (PAN) study: Life-threatening acute respiratory failure in children: to breathe or not to breathe spontaneously, that's the question.</t>
  </si>
  <si>
    <t>Live Attenuated Influenza Vaccine as a Nasal Model for Influenza Infection</t>
  </si>
  <si>
    <t>Drug: Flumist Quadrivalent Nasal Product</t>
  </si>
  <si>
    <t>https://clinicaltrials.gov/show/NCT04164212</t>
  </si>
  <si>
    <t>NCT04164212</t>
  </si>
  <si>
    <t>IRB-300004274</t>
  </si>
  <si>
    <t>David LaFon, MD</t>
  </si>
  <si>
    <t>dlafon@uabmc.edu</t>
  </si>
  <si>
    <t>2-5-934-0266</t>
  </si>
  <si>
    <t>&lt;br&gt;        Inclusion Criteria:&lt;br&gt;&lt;br&gt;          -  ages 18-49 years old,&lt;br&gt;&lt;br&gt;          -  not yet received influenza vaccine for 2019-2020, and&lt;br&gt;&lt;br&gt;          -  capable of giving signed informed consent.&lt;br&gt;&lt;br&gt;        Exclusion Criteria:&lt;br&gt;&lt;br&gt;          -  Immunocompromising condition (e.g. HIV/AIDS, chemotherapy, immune suppressing&lt;br&gt;             medications),&lt;br&gt;&lt;br&gt;          -  active smoking within past 6 months,&lt;br&gt;&lt;br&gt;          -  asthma, chronic lung/liver/kidney /neurologic/hematologic/metabolic&lt;br&gt;             disorders,cardiovascular disease (excluding isolated hypertension), diabetes mellitus,&lt;br&gt;             disease, congestive heart failure,&lt;br&gt;&lt;br&gt;          -  pregnancy,&lt;br&gt;&lt;br&gt;          -  current or recent (within the past month) upper/lower respiratory tract infection,&lt;br&gt;             chronic sinusitis/nasal allergies requiring frequent or daily therapy (including&lt;br&gt;             topical corticosteroids),&lt;br&gt;&lt;br&gt;          -  prior adverse reaction to influenza vaccine,&lt;br&gt;&lt;br&gt;          -  history of Guillain-Barre syndrome,&lt;br&gt;&lt;br&gt;          -  egg allergy,&lt;br&gt;&lt;br&gt;          -  close contact with an individual with severe immunodeficiency/immunosuppression.&lt;br&gt;</t>
  </si>
  <si>
    <t>influenza virus replication;markers of inflammation</t>
  </si>
  <si>
    <t>EPICS-14: Point of Care Influenzascreening and SARS-CoV-2 (COVID-19) testing in the Emergency Department - EPICS-14</t>
  </si>
  <si>
    <t>Intervention 1: conventional influenza testing in the central laboratory Intervention 2: rapid (&lt;30 Min) and early (&lt; 2 hours after admission) influenza testing ¬¥directly in the emergency department</t>
  </si>
  <si>
    <t>http://www.drks.de/DRKS00019207</t>
  </si>
  <si>
    <t>EPICS-14: Point of Care Influenzascreening and SARS-CoV-2 (COVID-19) testing in the Emergency Department</t>
  </si>
  <si>
    <t>DRKS00019207</t>
  </si>
  <si>
    <t>Allocation: Non-randomized controlled trial;. Masking: Open (masking not used). Control: Other. Assignment: Crossover. Study design purpose: Diagnostic;</t>
  </si>
  <si>
    <t>Charit√© Universit√§tsmedizin Berlin; Notfall- und Akutmedizin (CVK, CCM)</t>
  </si>
  <si>
    <t>;J10 - influenza due to identified seasonal influenza virus;U07.1 - Emergency use of U07.1</t>
  </si>
  <si>
    <t>EA2/204/19</t>
  </si>
  <si>
    <t>Martin</t>
  </si>
  <si>
    <t>M√∂ckel</t>
  </si>
  <si>
    <t>martin.moeckel@charite.de</t>
  </si>
  <si>
    <t>Charit√© Universit√§tsmedizin BerlinNotfall- und Akutmedizin (CVK, CCM)</t>
  </si>
  <si>
    <t>Roche Molecular Systems, Inc.;Charit√© Universit√§tsmedizin BerlinNotfall- und Akutmedizin (CVK, CCM)</t>
  </si>
  <si>
    <t>Inclusion criteria: All patients attending the Emergency Departments during the study period with any influenza symptom and fever (=38.0¬∞C) will be eligible to participate in the study. &lt;br&gt;No exclusion criteria will be applied.</t>
  </si>
  <si>
    <t>Exclusion criteria: &lt; 18 years of age</t>
  </si>
  <si>
    <t>1. sick days of personnel&lt;br&gt;2. Proportion of patients treated with antibiotic and antiviral therapy</t>
  </si>
  <si>
    <t>length of hospital stay, in-hospital mortality, proportion of patients tested, ICU admission, proportion of patients with a final diagnosis of influenza or pneumonia, proportion of secondary infections, Aspergillus infections, pneumococci infections,  between presentation to the ED and antiviral/antibiotic treatment, time to disposition, admission/discharge rate, medical procedures, laboratory tests performed, transmission rate on other patients.&lt;br&gt;turn-around-time until test result is available.&lt;br&gt;Physician decision making (disposition, medical procedures, antiviral/antibiotic therapy, laboratory parameters).</t>
  </si>
  <si>
    <t>data sharing ist not possible due to data protection requirements</t>
  </si>
  <si>
    <t>Dec  4 2019 12:00AM</t>
  </si>
  <si>
    <t>Feasibility and Impact of Volume Targeted Ventilation for Preterm Infants Born &lt;32 Weeks Gestational Age With Need for Invasive Positive Pressure Ventilation in the Delivery Room in Reducing Neonatal Pulmonary Morbidities</t>
  </si>
  <si>
    <t>Device: Volume Targeted Ventilation (VTV) using the Philips Respironics NM3 monitor;Device: Tidal Volume Measurement using the Philips Respironics NM3 monitor</t>
  </si>
  <si>
    <t>https://clinicaltrials.gov/show/NCT03938532</t>
  </si>
  <si>
    <t>Feasibility and Impact of Volume Targeted Ventilation in the Delivery Room</t>
  </si>
  <si>
    <t>NCT03938532</t>
  </si>
  <si>
    <t>Baystate Medical Center</t>
  </si>
  <si>
    <t>Prematurity;BPD - Bronchopulmonary Dysplasia;Respiratory Distress Syndrome, Newborn</t>
  </si>
  <si>
    <t>July 11, 2019</t>
  </si>
  <si>
    <t>BH-19-006</t>
  </si>
  <si>
    <t>Ruben Vaidya, MD;Ruben Vaidya, MD;Jennifer Pacheco</t>
  </si>
  <si>
    <t>;ruben.vaidyaMD@baystatehealth.org;Jennifer.Pacheco@baystatehealth.org</t>
  </si>
  <si>
    <t>;4137942400;413-794-3458</t>
  </si>
  <si>
    <t>Baystate Medical Center;</t>
  </si>
  <si>
    <t>60 Minutes</t>
  </si>
  <si>
    <t>&lt;br&gt;        Inclusion Criteria:&lt;br&gt;&lt;br&gt;          -  Gestational age &lt; 32 weeks of gestation&lt;br&gt;&lt;br&gt;          -  Infant born at Baystate Medical Center&lt;br&gt;&lt;br&gt;          -  Requiring intubation and positive pressure ventilation in the delivery room&lt;br&gt;&lt;br&gt;          -  Parental Consent&lt;br&gt;&lt;br&gt;        Exclusion Criteria:&lt;br&gt;&lt;br&gt;          -  Maternal prolonged rupture of membrane &gt; 2 weeks duration&lt;br&gt;&lt;br&gt;          -  Known congenital or cardiac abnormalities or discovered in the immediate neonatal&lt;br&gt;             period.&lt;br&gt;</t>
  </si>
  <si>
    <t>Timing of initiation of mechanical ventilation</t>
  </si>
  <si>
    <t>Evaluation of Prognosis Factors of Neurological Evolution in Cardiac Arrest : Prospective Study of Routine Care</t>
  </si>
  <si>
    <t>Other: Therapeutic hypothermia;Device: Synchronized Intermittent Mandatory Ventilation;Other: Electroencephalography;Device: Pupillary light reflex surveillance;Device: Transcranial Doppler</t>
  </si>
  <si>
    <t>https://clinicaltrials.gov/show/NCT02849561</t>
  </si>
  <si>
    <t>Evaluation of Prognosis Factors of Neurological Evolution in Cardiac Arrest</t>
  </si>
  <si>
    <t>NCT02849561</t>
  </si>
  <si>
    <t>Allocation: Randomized, Endpoint Classification: Safety Study, Intervention Model: Factorial Assignment, Masking: Double Blind (Subject, Investigator)</t>
  </si>
  <si>
    <t>38RC13.713</t>
  </si>
  <si>
    <t>Michel Durand, Doctor</t>
  </si>
  <si>
    <t>Grenoble Hospital University</t>
  </si>
  <si>
    <t>&lt;br&gt;        Inclusion Criteria:&lt;br&gt;&lt;br&gt;          -  Both gender&lt;br&gt;&lt;br&gt;          -  Entry in resuscitation after a cardiac arrest intra or extra-hospital&lt;br&gt;&lt;br&gt;          -  Resumption of a spontaneous cardiac activity&lt;br&gt;&lt;br&gt;          -  Affiliation to a social security system&lt;br&gt;&lt;br&gt;        Exclusion Criteria:&lt;br&gt;&lt;br&gt;          -  Refusal from patient or his family&lt;br&gt;&lt;br&gt;          -  Age under 18 years&lt;br&gt;&lt;br&gt;          -  Pregnant women&lt;br&gt;&lt;br&gt;          -  Previous neurological damages&lt;br&gt;&lt;br&gt;          -  Persons deprived of liberty by judicial or administrative decision&lt;br&gt;</t>
  </si>
  <si>
    <t>Percentage of the pupillary light reflex variation measured with Neurolight¬Æ</t>
  </si>
  <si>
    <t>The clinical observation of inhaling salbutamol before painless bronchoscopy  in children with mycoplasma pneumonia</t>
  </si>
  <si>
    <t>experimental group:Inhaled albuterol before bronchoscopy combined with conventional drugs;control group:conventional drugs;</t>
  </si>
  <si>
    <t>http://www.chictr.org.cn/showproj.aspx?proj=42056</t>
  </si>
  <si>
    <t>ChiCTR1900025281</t>
  </si>
  <si>
    <t>experimental group:50;control group:50;</t>
  </si>
  <si>
    <t>mycoplasma pneumonia</t>
  </si>
  <si>
    <t>Ying Xu</t>
  </si>
  <si>
    <t>xuyingxy3066@126.com</t>
  </si>
  <si>
    <t>+86 13983409393</t>
  </si>
  <si>
    <t>Xue Ru</t>
  </si>
  <si>
    <t>78003902@qq.com</t>
  </si>
  <si>
    <t>+86 18523367505</t>
  </si>
  <si>
    <t>Inclusion criteria: 1. The children with mycoplasma pneumoniae who underwent fiberbronchoscopy in Children's Hospital of Chongqing Medical University&lt;br&gt;2. Aged 1-10 years, in supine position.&lt;br&gt;3. ASA II to III.</t>
  </si>
  <si>
    <t>Exclusion criteria: 1. Children with severe other systemic diseases before surgery.&lt;br&gt;2. Children who cannot complete the examination with spontaneous breathing after intravenous combined anesthesia.</t>
  </si>
  <si>
    <t>the times of tracheal spasm;Check pause times;</t>
  </si>
  <si>
    <t>Oct 18 2019 12:00AM</t>
  </si>
  <si>
    <t>Zhongyi Lu</t>
  </si>
  <si>
    <t>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t>
  </si>
  <si>
    <t>https://clinicaltrials.gov/show/NCT03381196</t>
  </si>
  <si>
    <t>A Study to Evaluate the Efficacy and Safety of Pimodivir in Combination With the Standard-of-Care Treatment in Adolescent, Adult, and Elderly Non-Hospitalized Participants With Influenza A Infection Who Are at Risk of Developing Complications</t>
  </si>
  <si>
    <t>NCT03381196</t>
  </si>
  <si>
    <t>United States;Argentina;Australia;Austria;Belgium;Brazil;Bulgaria;Canada;Chile;China;Czechia;Estonia;France;Germany;Hungary;India;Israel;Italy;Korea, Republic of;Latvia;Lithuania;Malaysia;Mexico;Netherlands;New Zealand;Peru;Poland;Russian Federation;Slovakia;South Africa;Spain;Sweden;Taiwan;Thailand;Turkey;Ukraine;United Kingdom;Vietnam;Argentina;Australia;Austria;Belgium;Brazil;Bulgaria;Canada;Chile;China;Czechia;Estonia;France;Germany;Hungary;India;Israel;Italy;Korea, Republic of;Latvia;Lithuania;Malaysia;Mexico;Netherlands;New Zealand;Peru;Poland;Russian Federation;Slovakia;South Africa;Spain;Sweden;Taiwan;Thailand;Turkey;Ukraine;United Kingdom;United States;Vietnam;Romania</t>
  </si>
  <si>
    <t>January 21, 2018</t>
  </si>
  <si>
    <t>2017-002217-59;63623872FLZ3002;CR108400</t>
  </si>
  <si>
    <t>&lt;br&gt;        Inclusion Criteria:&lt;br&gt;&lt;br&gt;          -  Present to the clinic with symptoms suggestive of a diagnosis of acute influenza and&lt;br&gt;             have at least 1 respiratory symptom and at least 1 systemic symptom, both scored as at&lt;br&gt;             least moderate if the symptom did not pre-exist before influenza onset, or scored&lt;br&gt;             worse than usual if the symptom pre-existed as determined by subject's ratings on&lt;br&gt;             Module 1 of the Flu-iiQ and the Pre-existing Symptom Questionnaire in the ePRO device.&lt;br&gt;             Symptoms must include the following by category: a) Respiratory symptoms: cough, sore&lt;br&gt;             throat, nasal congestion b) Systemic symptoms: headache, body aches or pain,&lt;br&gt;             feverishness, fatigue&lt;br&gt;&lt;br&gt;          -  Tested positive for influenza A infection after the onset of symptoms, using a rapid&lt;br&gt;             influenza diagnostic test (RIDT) or, if available, a polymerase chain reaction&lt;br&gt;             (PCR)-based or other rapid molecular diagnostic assay&lt;br&gt;&lt;br&gt;          -  Not be in need of hospitalized medical care at screening. Emergency room or hospital&lt;br&gt;             observation status for an anticipated duration of less than (&lt;)24 hours is not&lt;br&gt;             considered hospitalization as long as a determination of the need for hospitalization&lt;br&gt;             has not been made&lt;br&gt;&lt;br&gt;          -  Enrollment and initiation of study drug treatment less than or equal to (&lt;=)72 hours&lt;br&gt;             after onset of influenza symptoms&lt;br&gt;&lt;br&gt;          -  Participants 13 to 65 years of age, inclusive must also have at least 1 of the&lt;br&gt;             following: a) Cardiovascular or cerebrovascular disease (including congenital heart&lt;br&gt;             disease, chronic heart failure, coronary artery disease, or stroke; excluding isolated&lt;br&gt;             hypertension); b) Chronic lung disease (for example, asthma, chronic obstructive lung&lt;br&gt;             disease [COPD] or cystic fibrosis); c) Weakened immune system due to disease or&lt;br&gt;             medication (for example, participants with human immunodeficiency virus [HIV], cancer,&lt;br&gt;             or chronic liver or kidney disease [presence of kidney damage for &gt;3 months, defined&lt;br&gt;             by structural or functional abnormalities of the kidney, with or without decreased GFR&lt;br&gt;             manifested by: pathological abnormalities; OR markers of kidney damage, including&lt;br&gt;             abnormalities in the composition of the blood or urine or abnormalities in imaging&lt;br&gt;             tests], or participants taking chronic systemic steroids)&lt;br&gt;&lt;br&gt;        Exclusion Criteria:&lt;br&gt;&lt;br&gt;          -  Received more than (&gt;)1 dose of influenza antiviral medication (for example,&lt;br&gt;             oseltamivir [OST] or zanamivir), or any dose of ribavirin within 2 weeks, prior to&lt;br&gt;             first study drug intake, or received intravenous (IV) peramivir &gt;1 day prior to&lt;br&gt;             screening&lt;br&gt;&lt;br&gt;          -  Unstable angina pectoris or myocardial infarction within 30 days prior to screening&lt;br&gt;             (inclusive)&lt;br&gt;&lt;br&gt;          -  Presence of clinically significant heart arrhythmias, uncontrolled, unstable atrial&lt;br&gt;             arrhythmia, or sustained ventricular arrhythmia, or risk factors for Torsade de&lt;br&gt;             Pointes syndrome&lt;br&gt;&lt;br&gt;          -  Known severe hepatic impairment (Child Pugh C cirrhosis) or chronic hepatitis C&lt;br&gt;             infection undergoing hepatitis C antiviral therapy&lt;br&gt;&lt;br&gt;          -  Severely immunocompromised in the opinion of the investigator (for example, known&lt;br&gt;             cluster of differentiation 4 plus [CD4+] count &lt;200 cells per cubic millimeter&lt;br&gt;             [cells/mm^3], absolute neutrophil count &lt;750/mm^3, first course of chemotherapy&lt;br&gt;             completed within 2 weeks prior to screening, history of stem cell transplant within 1&lt;br&gt;             year prior to screening, history of a lung transplant)&lt;br&gt;</t>
  </si>
  <si>
    <t>Time to Resolution of Influenza-Related Symptoms as Assessed by the Patient-Reported Outcome (PRO) Measure Flu-Intensity and Impact Questionnaire (Flu-iiQ)</t>
  </si>
  <si>
    <t>Number of Participants With Adverse Events as a Measure of Safety and Tolerability;Number of Participants With Laboratory Abnormalities as a Measure of Safety and Tolerability;Number of Participants With Electrocardiogram (ECG) Abnormalities as a Measure of Safety and Tolerability;Number of Participants With Vital Sign abnormalities as a Measure of Safety and Tolerability;Percentage of Participants Hospitalized;Percentage of Participants with Complications Associated with Influenza After the Start of Study Treatment;Time to Return to Daily Activities;Time to Resolution of Fever;Number of Participants with All-cause Mortality;Maximum Plasma Concentration (Cmax) of pimodivir;Trough Plasma Concentration (Ctrough) of Pimodivir;Time to Reach Maximum Plasma Concentration (tmax) of Pimodivir;Area Under the Plasma Concentration- Time Curve from Time Zero to 12 Hours After Dosing AUC(0-12);Acceptability of the Pimodivir Formulation in Adolescents as Measured by a Taste Questionnaire;Acceptability of the Pimodivir Formulation in Adolescents as Measured by a Swallowability Questionnaire;Number of Participants with Emergence of Viral Resistance to Pimodivir;Time to Influenza Viral Negativity;Viral Load Over Time;Time to Resolution of Each of the 10 Individual Influenza-Related Symptoms as Assessed by the PRO Measure Flu-iiQ</t>
  </si>
  <si>
    <t>Effects of Aging on Primary and Secondary Vaccine Responses in a 15-Year Longitudinal Cohort</t>
  </si>
  <si>
    <t>Biological: Fluzone¬Æ quadrivalent;Biological: Fluzone High Dose;Biological: Fluad;Biological: Vaqta;Biological: Typhim Vi;Biological: Vivotif</t>
  </si>
  <si>
    <t>https://clinicaltrials.gov/show/NCT03312699</t>
  </si>
  <si>
    <t>NCT03312699</t>
  </si>
  <si>
    <t>Influenza;Hepatitis A;Typhoid;Healthy Adults</t>
  </si>
  <si>
    <t>R01AI130398-01;40216</t>
  </si>
  <si>
    <t>Scott Boyd, MD, PhD;Cornelia Dekker, MD</t>
  </si>
  <si>
    <t>Stanford School of Medicine, Dept. of Pathology;Stanford School of Medicine, Dept. of Pediatrics</t>
  </si>
  <si>
    <t>&lt;br&gt;        Inclusion Criteria:&lt;br&gt;&lt;br&gt;          1. Provision of signed and dated informed consent form&lt;br&gt;&lt;br&gt;          2. Stated willingness to comply with all study procedures and availability for the&lt;br&gt;             duration of the study.&lt;br&gt;&lt;br&gt;          3. Prior participant in either the Ellison cohort or another Stanford vaccine study with&lt;br&gt;             archived samples.&lt;br&gt;&lt;br&gt;          4. Male or female, aged 18-40 years or 65 years and older.&lt;br&gt;&lt;br&gt;          5. In good general health as evidenced by medical history.&lt;br&gt;&lt;br&gt;        Exclusion Criteria:&lt;br&gt;&lt;br&gt;          1. Prior off-study vaccination with the current season influenza vaccine for influenza&lt;br&gt;             vaccinations.&lt;br&gt;&lt;br&gt;          2. Allergy to egg or egg products&lt;br&gt;&lt;br&gt;          3. Allergy to vaccine components, including thimerosal&lt;br&gt;&lt;br&gt;          4. Active systemic or serious concurrent illness, including febrile illness on the day of&lt;br&gt;             vaccination&lt;br&gt;&lt;br&gt;          5. Receipt of blood or blood products within the past 6 months of any study vaccination&lt;br&gt;             or planned receipt of blood products prior to completion of Day 28 post-immunization&lt;br&gt;             visit.&lt;br&gt;&lt;br&gt;          6. Receipt of inactivated vaccine 14 days prior to study vaccination or planned&lt;br&gt;             vaccination prior to Day 28 after study vaccination.&lt;br&gt;&lt;br&gt;          7. Receipt of live, attenuated vaccine within 60 days of study vaccination or planned&lt;br&gt;             vaccination prior to Day 28 after study vaccination.&lt;br&gt;&lt;br&gt;          8. Donation of the equivalent of a unit of blood within 6 weeks prior to enrollment or&lt;br&gt;             planned blood donation prior to Day 28 after study vaccination.&lt;br&gt;&lt;br&gt;          9. Use of investigational agents within 30 days prior to enrollment or planned use of&lt;br&gt;             investigational agents prior to completion of all study visits.&lt;br&gt;&lt;br&gt;         10. Need for allergy immunizations (that cannot be postponed) between Days 0 and 28&lt;br&gt;             post-immunization.&lt;br&gt;&lt;br&gt;         11. Pregnant or lactating woman for all but influenza vaccine. A woman who is pregnant or&lt;br&gt;             breastfeeding may be evaluated by the Protocol Director to determine if influenza&lt;br&gt;             vaccination would affect volunteer safety and may be included at the discretion of the&lt;br&gt;             investigator. Blood sample collection will be adjusted as necessary for volunteer&lt;br&gt;             safety (e.g. blood collection volume for a pregnant woman would follow the minimal&lt;br&gt;             risk guidelines of 50 ml in an 8 week period and collection may not occur more&lt;br&gt;             frequently than 2 times per week).&lt;br&gt;&lt;br&gt;         12. Any condition, which, in the opinion of the investigator, might interfere with&lt;br&gt;             volunteer safety, study objectives or the ability of the participant to understand or&lt;br&gt;             comply with the study protocol.&lt;br&gt;</t>
  </si>
  <si>
    <t>hemagglutination inhibition assay (HAI) titers</t>
  </si>
  <si>
    <t>related AEs occurring during the 28 days post vaccination</t>
  </si>
  <si>
    <t>Impact of Non-invasive Ventilation on Biomarkers in Hypercapnic COPD</t>
  </si>
  <si>
    <t>Device: High-intensity non-invasive ventilation</t>
  </si>
  <si>
    <t>https://clinicaltrials.gov/show/NCT03522805</t>
  </si>
  <si>
    <t>Impact of Non-invasive Ventilation in Hypercapnic COPD</t>
  </si>
  <si>
    <t>NCT03522805</t>
  </si>
  <si>
    <t>Copd;Chronic Obstructive Pulmonary Disease;Hypercapnia;Chronic Respiratory Failure;Hypoventilation</t>
  </si>
  <si>
    <t>April 23, 2018</t>
  </si>
  <si>
    <t>Jeremy E Orr, MD</t>
  </si>
  <si>
    <t>&lt;br&gt;        Inclusion Criteria:&lt;br&gt;&lt;br&gt;          -  Subjects with previously diagnosed severe COPD (FEV1 &lt;50% predicted) and daytime&lt;br&gt;             hypercapnia (PaCO2 or TcCO2 &gt; 45 mmHg)&lt;br&gt;&lt;br&gt;        Exclusion Criteria:&lt;br&gt;&lt;br&gt;          -  Lung disease besides COPD (e.g., pulmonary fibrosis, bronchiectasis, pulmonary&lt;br&gt;             arterial hypertension) other than well controlled asthma&lt;br&gt;&lt;br&gt;          -  Unrevascularized coronary artery disease, angina, prior heart attack or stroke,&lt;br&gt;             congestive heart failure&lt;br&gt;&lt;br&gt;          -  Uncontrolled hypertension (SBP &gt;160, DBP &gt;95)&lt;br&gt;&lt;br&gt;          -  Unwilling or unable to withhold CPAP during polysomnography&lt;br&gt;&lt;br&gt;          -  Presence of tracheostomy&lt;br&gt;&lt;br&gt;          -  Hospitalization within the past 90 days&lt;br&gt;&lt;br&gt;          -  Prior peptic ulcer disease, esophageal varicies, or gastrointestinal bleeding (&lt; 5&lt;br&gt;             years)&lt;br&gt;&lt;br&gt;          -  Prior gastric bypass surgery&lt;br&gt;&lt;br&gt;          -  Anticoagulant use (other than aspirin) or bleeding diathesis (only for esophageal&lt;br&gt;             catheter placement)&lt;br&gt;&lt;br&gt;          -  Chronic liver disease or end-stage kidney disease&lt;br&gt;&lt;br&gt;          -  Allergy to any of the study medications&lt;br&gt;&lt;br&gt;          -  Regular use of medications known to affect control of breathing (opioids,&lt;br&gt;             benzodiazepines, theophylline)&lt;br&gt;&lt;br&gt;          -  Insomnia or circadian rhythm disorder&lt;br&gt;&lt;br&gt;          -  Active illicit substance use or &gt;3 oz nightly alcohol use&lt;br&gt;&lt;br&gt;          -  Psychiatric disease, other than controlled depression&lt;br&gt;&lt;br&gt;          -  Pregnancy&lt;br&gt;&lt;br&gt;          -  Prisoners&lt;br&gt;&lt;br&gt;          -  Cognitive impairment, unable to provide consent, or unable to carry out research&lt;br&gt;             procedures&lt;br&gt;</t>
  </si>
  <si>
    <t>Paired difference in morning level of high sensitivity troponin between baseline and NIV nights</t>
  </si>
  <si>
    <t>Paired difference in overnight increase in high sensitivity troponin between baseline and NIV night;Paired difference in sleep quality by Richards-Campbell Sleep Questionnaire between baseline and NIV night;Paired difference in sleep quality by arousal index between baseline and NIV night;Paired difference in heart rate variability during sleep between baseline and NIV night;Paired difference between Morning psychomotor vigilance testing score between baseline and NIV night;Paired difference in morning exhaled nitric oxide level between baseline and NIV night</t>
  </si>
  <si>
    <t>Continuous Negative External Pressure (cNEP) for the Treatment of Obstructive Sleep Apnea (OSA)</t>
  </si>
  <si>
    <t>Device: cNEP;Device: cNEP;Device: cNEP</t>
  </si>
  <si>
    <t>https://clinicaltrials.gov/show/NCT02677168</t>
  </si>
  <si>
    <t>cNEP for the Treatment of Obstructive Sleep Apnea</t>
  </si>
  <si>
    <t>NCT02677168</t>
  </si>
  <si>
    <t>Sleep Apnea, Obstructive;Sleep Apnea, Obstructive;Sleep Apnea, Obstructive</t>
  </si>
  <si>
    <t>SOM-015</t>
  </si>
  <si>
    <t>Adam Blackman, MD;Adam Blackman, MD;Adam Blackman, MD;Adam Blackman, MD;Adam Blackman, MD;Adam Blackman, MD</t>
  </si>
  <si>
    <t>Toronto Sleep Institute;Toronto Sleep Institute;Toronto Sleep Institute;Toronto Sleep Institute;Toronto Sleep Institute;Toronto Sleep Institute</t>
  </si>
  <si>
    <t>&lt;br&gt;        Key Inclusion Criteria:&lt;br&gt;&lt;br&gt;          -  PSG performed within the previous twelve months that documents the presence of&lt;br&gt;             obstructive sleep apnea (the qualifying PSG)&lt;br&gt;&lt;br&gt;          -  on that PSG, AHI must be 10 - 50/hr and &gt;80% of the apneas and hypopneas must be&lt;br&gt;             obstructive&lt;br&gt;&lt;br&gt;          -  no significant changes in health, medications, or lifestyle since the qualifying PSG&lt;br&gt;&lt;br&gt;        Key Exclusion Criteria:&lt;br&gt;&lt;br&gt;          -  previous major surgery, injury or radiation to the neck&lt;br&gt;&lt;br&gt;          -  beard or excessive hair on the area of the neck where the collar will be applied&lt;br&gt;&lt;br&gt;          -  carotid artery disease&lt;br&gt;&lt;br&gt;          -  serious medical conditions&lt;br&gt;&lt;br&gt;          -  pregnancy&lt;br&gt;&lt;br&gt;          -  use of home oxygen&lt;br&gt;&lt;br&gt;          -  silicone allergy&lt;br&gt;&lt;br&gt;          -  sleep disturbance other than obstructive sleep apnea&lt;br&gt;      ;&lt;br&gt;        Key Inclusion Criteria:&lt;br&gt;&lt;br&gt;          -  PSG performed within the previous twelve months that documents the presence of&lt;br&gt;             obstructive sleep apnea (the qualifying PSG)&lt;br&gt;&lt;br&gt;          -  on that PSG, AHI must be 10 - 50/hr and &gt;80% of the apneas and hypopneas must be&lt;br&gt;             obstructive&lt;br&gt;&lt;br&gt;          -  no significant changes in health, medications, or lifestyle since the qualifying PSG&lt;br&gt;&lt;br&gt;        Key Exclusion Criteria:&lt;br&gt;&lt;br&gt;          -  previous major surgery, injury or radiation to the neck&lt;br&gt;&lt;br&gt;          -  beard or excessive hair on the area of the neck where the collar will be applied&lt;br&gt;&lt;br&gt;          -  carotid artery disease&lt;br&gt;&lt;br&gt;          -  serious medical conditions&lt;br&gt;&lt;br&gt;          -  pregnancy&lt;br&gt;&lt;br&gt;          -  use of home oxygen&lt;br&gt;&lt;br&gt;          -  silicone allergy&lt;br&gt;&lt;br&gt;          -  sleep disturbance other than obstructive sleep apnea&lt;br&gt;      ;&lt;br&gt;        Key Inclusion Criteria:&lt;br&gt;&lt;br&gt;          -  PSG performed within the previous twelve months that documents the presence of&lt;br&gt;             obstructive sleep apnea (the qualifying PSG)&lt;br&gt;&lt;br&gt;          -  on that PSG, AHI must be 10 - 50/hr and &gt;80% of the apneas and hypopneas must be&lt;br&gt;             obstructive&lt;br&gt;&lt;br&gt;          -  no significant changes in health, medications, or lifestyle since the qualifying PSG&lt;br&gt;&lt;br&gt;        Key Exclusion Criteria:&lt;br&gt;&lt;br&gt;          -  previous major surgery, injury or radiation to the neck&lt;br&gt;&lt;br&gt;          -  beard or excessive hair on the area of the neck where the collar will be applied&lt;br&gt;&lt;br&gt;          -  carotid artery disease&lt;br&gt;&lt;br&gt;          -  serious medical conditions&lt;br&gt;&lt;br&gt;          -  pregnancy&lt;br&gt;&lt;br&gt;          -  use of home oxygen&lt;br&gt;&lt;br&gt;          -  silicone allergy&lt;br&gt;&lt;br&gt;          -  sleep disturbance other than obstructive sleep apnea&lt;br&gt;</t>
  </si>
  <si>
    <t>Sustained Response of reduction of AHI (apnea hypopnea index) at PSG (polysomnography) II;occurrence of adverse events;Sustained Response of reduction of AHI (apnea hypopnea index) at PSG (polysomnography) II;occurrence of adverse events;Sustained Response of reduction of AHI (apnea hypopnea index) at PSG (polysomnography) II;occurrence of adverse events</t>
  </si>
  <si>
    <t>Initial Response of AHI at PSG I;Comparison of AHI at PSG I and PSG II;time of SpO2 (oxygen saturation) &lt; 90%;hours of home use of cNEP per night;Three CGI (clinical global impression) subjective measures</t>
  </si>
  <si>
    <t>EUCTR2015-003895-65-PT</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</si>
  <si>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least one method of contracepton.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</si>
  <si>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Secondary Objective: Time to first occurrence of: &lt;br&gt;‚Ä¢The composite of CV death, resuscitated cardiac arrest, non-fatal MI, non-fatal stroke, or hospitalization for ACS (with ECG abnormalities) requiring coronary revascularization&lt;br&gt;‚Ä¢The composite of CV death, resuscitated cardiac arrest, non-fatal MI, non-fatal stroke, hospitalization for ACS (with ECG abnormalities), or unanticipated coronary revascularization&lt;br&gt;‚Ä¢The composite of all cause death, resuscitated cardiac arrest, non-fatal MI, or non-fatal stroke &lt;br&gt;;Primary end point(s): The primary endpoint of this study is the time from randomization to first occurrence of any component of the composite endpoint as adjudicated by the CEC. Components of the primary endpoint are:&lt;br&gt;&lt;br&gt;‚Ä¢ Cardiovascular death&lt;br&gt;‚Ä¢Resuscitated cardiac arrest&lt;br&gt;‚Ä¢Non-fatal MI&lt;br&gt;‚Ä¢Non-fatal stroke&lt;br&gt;;Timepoint(s) of evaluation of this end point: At the time 582 primary CEC adjudicated events occur in the combined treatment groups.;Main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t>
  </si>
  <si>
    <t>Jun 20 2016 12:00AM</t>
  </si>
  <si>
    <t>Antegrade perfusion group&lt;br&gt;Retrograde perfusion group</t>
  </si>
  <si>
    <t>https://upload.umin.ac.jp/cgi-open-bin/ctr_e/ctr_view.cgi?recptno=R000033575</t>
  </si>
  <si>
    <t>Comparison between antegrade and retrograde perfusion of the lower extremity during VA ECMO</t>
  </si>
  <si>
    <t>JPRN-UMIN000030645</t>
  </si>
  <si>
    <t>Fukuoka University Hospital</t>
  </si>
  <si>
    <t>Cardiopulmonary arrest and severe heart failure</t>
  </si>
  <si>
    <t>Inclusion criteria: VA ECMO patients with cardiopulmonary arrest or severe heart failure</t>
  </si>
  <si>
    <t>Exclusion criteria: Under 20 years old</t>
  </si>
  <si>
    <t>Lower limb ischemia (compartment syndrome and amputation)</t>
  </si>
  <si>
    <t>Regional oxygen saturation&lt;br&gt;Success rate and complications of distal perfusion</t>
  </si>
  <si>
    <t>A Phase II Trial of Inhaled Carbon Monoxide for the Treatment of Acute Respiratory Distress Syndrome (ARDS)</t>
  </si>
  <si>
    <t>Drug: Inhaled Carbon Monoxide at 200 ppm;Other: Inhaled Medical air</t>
  </si>
  <si>
    <t>https://clinicaltrials.gov/show/NCT03799874</t>
  </si>
  <si>
    <t>Safety and Efficacy Study of Inhaled Carbon Monoxide to Treat Acute Respiratory Distress Syndrome (ARDS)</t>
  </si>
  <si>
    <t>NCT03799874</t>
  </si>
  <si>
    <t>CDMRP-PR171025;COARDS2</t>
  </si>
  <si>
    <t>Laura E Fredenburgh, MD;Laura E Fredenburgh, MD</t>
  </si>
  <si>
    <t>;lfredenburgh@bwh.harvard.edu</t>
  </si>
  <si>
    <t>;617-525-9563</t>
  </si>
  <si>
    <t>Massachusetts General Hospital;Weill Medical College of Cornell University;Duke University;Durham VA Medical Center;New York Methodist Hospital;Duke Regional Hospital</t>
  </si>
  <si>
    <t>&lt;br&gt;        Inclusion Criteria:&lt;br&gt;&lt;br&gt;        All intubated patients = 18 years old with ARDS&lt;br&gt;&lt;br&gt;          1. ARDS is defined when all four of the following criteria are met:&lt;br&gt;&lt;br&gt;               1. A PaO2/FiO2 ratio = 300 with at least 5 cm H2O positive end-expiratory airway&lt;br&gt;                  pressure (PEEP)&lt;br&gt;&lt;br&gt;               2. Bilateral opacities on frontal chest radiograph (not fully explained by&lt;br&gt;                  effusions, lobar/lung collapse, or nodules) within 1 week of a known clinical&lt;br&gt;                  insult or new or worsening respiratory symptoms&lt;br&gt;&lt;br&gt;               3. A need for positive pressure ventilation by an endotracheal or tracheal tube&lt;br&gt;&lt;br&gt;               4. Respiratory failure not fully explained by cardiac failure or fluid overload;&lt;br&gt;                  need objective assessment (e.g., echocardiography) to exclude hydrostatic edema&lt;br&gt;                  if no risk factor present.&lt;br&gt;&lt;br&gt;          2. ARDS onset is defined as the time the last of criteria 1-4 are met. ARDS must persist&lt;br&gt;             through the enrollment time window of 168 hours.&lt;br&gt;&lt;br&gt;        Exclusion Criteria:&lt;br&gt;&lt;br&gt;        An individual who meets any of the following criteria will be excluded from participation&lt;br&gt;        in this study:&lt;br&gt;&lt;br&gt;          1. Age less than 18 years&lt;br&gt;&lt;br&gt;          2. Greater than 168 hours since ARDS onset&lt;br&gt;&lt;br&gt;          3. Pregnant or breastfeeding&lt;br&gt;&lt;br&gt;          4. Prisoner&lt;br&gt;&lt;br&gt;          5. Patient, surrogate, or physician not committed to full support (exception: a patient&lt;br&gt;             will not be excluded if he/she would receive all supportive care except for attempts&lt;br&gt;             at resuscitation from cardiac arrest)&lt;br&gt;&lt;br&gt;          6. No consent/inability to obtain consent or appropriate legal representative not&lt;br&gt;             available&lt;br&gt;&lt;br&gt;          7. Physician refusal to allow enrollment in the trial&lt;br&gt;&lt;br&gt;          8. Moribund patient not expected to survive 24 hours&lt;br&gt;&lt;br&gt;          9. No arterial or central line/no intent to place an arterial or central line&lt;br&gt;&lt;br&gt;         10. No intent/unwillingness to follow lung protective ventilation strategy&lt;br&gt;&lt;br&gt;         11. Severe hypoxemia defined as SpO2 &lt; 95 or PaO2 &lt; 80 on FiO2 = 0.8&lt;br&gt;&lt;br&gt;         12. Hemoglobin &lt; 7.5 g/dL or hemoglobin &lt; 8 g/dL and actively bleeding&lt;br&gt;&lt;br&gt;         13. Subjects who are Jehovah's Witnesses or are otherwise unable or unwilling to receive&lt;br&gt;             blood transfusions during hospitalization&lt;br&gt;&lt;br&gt;         14. Acute myocardial infarction (MI) or acute coronary syndrome (ACS) within the last 90&lt;br&gt;             days&lt;br&gt;&lt;br&gt;         15. Coronary artery bypass graft (CABG) surgery within 30 days&lt;br&gt;&lt;br&gt;         16. Angina pectoris or use of nitrates with activities of daily living&lt;br&gt;&lt;br&gt;         17. Cardiopulmonary disease classified as NYHA class IV&lt;br&gt;&lt;br&gt;         18. Stroke (ischemic or hemorrhagic) or anoxic/hypoxic brain injury or traumatic brain&lt;br&gt;             injury (TBI) within the prior 3 months&lt;br&gt;&lt;br&gt;         19. Burns &gt; 40% total body surface area (TBSA)&lt;br&gt;&lt;br&gt;         20. Severe airway inhalational injury&lt;br&gt;&lt;br&gt;         21. Use of high frequency oscillatory ventilation&lt;br&gt;&lt;br&gt;         22. Use of extracorporeal membrane oxygenation (ECMO)&lt;br&gt;&lt;br&gt;         23. Concomitant use of inhaled pulmonary vasodilator therapy (eg. nitric oxide [NO] or&lt;br&gt;             prostaglandins)&lt;br&gt;&lt;br&gt;         24. Diffuse alveolar hemorrhage from vasculitis&lt;br&gt;&lt;br&gt;         25. Concurrent participation in other investigational drug study&lt;br&gt;</t>
  </si>
  <si>
    <t>Primary Safety Outcome: Number of pre-specified administration-related adverse events.;Primary Efficacy Outcome: Lung injury score (LIS) on days 1 through 5 and day 7;PaO2/FiO2 ratio on days 1-5, and day 7;Oxygenation Index (OI) on days 1-5, and day 7;Dead Space Fraction (Vd/Vt) on days 1-5, and day 7;Sequential Organ Failure Assessment (SOFA) score on days 1-5, 7, 14, 28</t>
  </si>
  <si>
    <t>Change in biomarkers of mitochondrial dysfunction;Change in biomarkers of autophagy;Change in biomarkers of inflammation and inflammasome activation;Change in lipid mediators;Change in biomarkers of mitochondrial quality control</t>
  </si>
  <si>
    <t>Evaluation of the Severity of Cardiovascular Autonomic Neuropathy in Type 1 Diabetic Patients With Obstructive Sleep Apnea Syndrome</t>
  </si>
  <si>
    <t>Other: to explore the severity of NAC in case of OSAS</t>
  </si>
  <si>
    <t>https://clinicaltrials.gov/show/NCT03605329</t>
  </si>
  <si>
    <t>Evaluation of the Severity of Cardiovascular Autonomic Neuropathy in Type 1 Diabetic Patients With OSAS</t>
  </si>
  <si>
    <t>NCT03605329</t>
  </si>
  <si>
    <t>Sleep Apnea, Obstructive;Diabetes Mellitus, Type 1</t>
  </si>
  <si>
    <t>UF 9801</t>
  </si>
  <si>
    <t>Fran√ßois Bughin, MD;Fran√ßois Bughin, MD</t>
  </si>
  <si>
    <t>;f-bughin@chu-montpellier.fr</t>
  </si>
  <si>
    <t>;0467338284</t>
  </si>
  <si>
    <t>&lt;br&gt;        Inclusion criteria:&lt;br&gt;&lt;br&gt;          -  Type 1 diabetes patients with a diabetes duration of at least 5 years&lt;br&gt;&lt;br&gt;          -  Age between 18 and 60 years old.&lt;br&gt;&lt;br&gt;        Exclusion criteria:&lt;br&gt;&lt;br&gt;          -  OSAS treated with CPAP&lt;br&gt;&lt;br&gt;          -  Chronic alcoholism&lt;br&gt;&lt;br&gt;          -  Neuromuscular disease&lt;br&gt;&lt;br&gt;          -  Drugs interfering with sinus variability (betablockers, antiarrhythmics, ivabradine),&lt;br&gt;             presence of pacemaker&lt;br&gt;&lt;br&gt;          -  Pregant woman&lt;br&gt;</t>
  </si>
  <si>
    <t>study of heart rate variability (HRV)</t>
  </si>
  <si>
    <t>monitoring of blood pressure;Characterization of the sleep architecture of T1D patients;measurements of sweat gland dysfunction;Evaluation of the severity of CAN</t>
  </si>
  <si>
    <t>EUCTR2016-003020-23-LV</t>
  </si>
  <si>
    <t>Shionogi Europe</t>
  </si>
  <si>
    <t>Serbia;United States;Philippines;Taiwan;Estonia;Spain;Ukraine;Russian Federation;Israel;Colombia;United Kingdom;France;Hungary;Czech Republic;Canada;Belgium;Japan;Latvia;Germany;Georgia;Brazil</t>
  </si>
  <si>
    <t>Inclusion criteria: &lt;br&gt;                ‚Ä¢ Subjects 18 years or older at the time of signing informed consent&lt;br&gt;                ‚Ä¢ Subjects who have provided written informed consent or their informed consent has been provided by legal guardian (Note: Country-specific rules and local Ethics Committee approval for legal guardian informed consent will determine whether or not and how a subject unable to comprehend or sign the informed consent is allowed to be enrolled in the study)&lt;br&gt;                ‚Ä¢ Subjects who meet the clinical diagnosis criteria for HABP/VABP/HCABP&lt;br&gt;                a. HABP is defined as an acute bacterial pneumonia in a subject hospitalized for&lt;br&gt;                more than 48 hours or developing within 7 days after discharge from a hospital. Subjects may experience acute respiratory failure and require mechanical ventilation for HABP (ventilated-HABP).&lt;br&gt;                b. VABP is defined as an acute bacterial pneumonia in a subject receiving mechanical ventilation via an endotracheal tube for a minimum of 48 hours.&lt;br&gt;                c. HCABP is defined as an acute bacterial pneumonia in a subject who was hospitalized in an acute care hospital for 2 or more days within 90 days of the infection; has been residing in a nursing home or long-term care facility;&lt;br&gt;                received intravenous antibiotic therapy, chemotherapy, or wound care or attended a hospital clinic or hemodialysis clinic within the past 30 days of the current infection.&lt;br&gt;                ‚Ä¢ All subjects must fulfill at least 1 of the following clinical criteria at screening:&lt;br&gt;                a. New onset or worsening of pulmonary symptoms or signs, such as cough, dyspnea, tachypnea (eg, respiratory rate greater than 25 breaths/minute), expectorated sputum production, or requirement for mechanical ventilation&lt;br&gt;                b. Hypoxemia (eg, a partial pressure of oxygen [PaO2] less than 60 mm Hg while the subject is breathing room air, as determined by arterial blood gas [ABG], or worsening of the ratio of the PaO2 to the fraction of inspired oxygen&lt;br&gt;                [PaO2/FiO2])&lt;br&gt;                c. Need for acute changes in the ventilator support system to enhance oxygenation, as determined by worsening oxygenation (ABG or PaO2/FiO2) or needed changes in the amount of positive end-expiratory pressure&lt;br&gt;                d. New onset of or increase in (quantity or characteristics) suctioned respiratory secretions, demonstrating evidence of inflammation and absence of contamination&lt;br&gt;                ‚Ä¢ All subjects must have at least 1 of the following signs:&lt;br&gt;                a. Documented fever (eg, core body temperature [tympanic, rectal, esophageal]&lt;br&gt;                greater than or equal to 38¬∞C [100.4¬∞F])&lt;br&gt;                b. Hypothermia (eg, core body temperature [tympanic, rectal, esophageal] less than or equal to 35¬∞C [95.0¬∞F])&lt;br&gt;                c. Leukocytosis with total peripheral white blood cell (WBC) count greater than or equal to 10,000 cells/mm3&lt;br&gt;                d. Leukopenia with total peripheral WBC count less than or equal to 4500 cells/mm3&lt;br&gt;                e. Greater than 15% immature neutrophils (bands) noted on peripheral blood smear&lt;br&gt;                ‚Ä¢ All subjects must have a chest radiograph during screening or have a previous chest&lt;br&gt;                radiograph within 48 hours prior to randomization showing the presence of new or progressive infiltrate(s) suggestive of bacterial pneumonia. A Computed&lt;br&gt;                Tomography scan in the same time window showing</t>
  </si>
  <si>
    <t>Exclusion criteria: &lt;br&gt;                Subjects who have a known or suspected community-acquired bacterial pneumonia (CABP), atypical pneumonia, viral pneumonia, or chemical pneumonia (including aspiration of gastric contents, inhalation injury).&lt;br&gt;                Other exclusions based on the prescribing information of meropenem or linezolid, the investigator‚Äôs brochure of S-649266, prior antibiotic usage, age, informed consent, and pregnancy are described in more detail in the protocol.&lt;br&gt;</t>
  </si>
  <si>
    <t>&lt;br&gt;                Main Objective: To compare all-cause mortality at Day 14 of S-649266 with that of the comparator, meropenem, in adults with hospital-acquired bacterial pneumonia&lt;br&gt;                (HABP),ventilator-associated bacterial pneumonia (VABP), or healthcare-associated bacterial pneumonia (HCABP) caused by Gram-negative pathogens&lt;br&gt;            ;&lt;br&gt;                Secondary Objective: Key Secondary Objectives:&lt;br&gt;                -To compare the clinical outcome of treatment with S-649266, with &lt;br&gt;                meropenem (MEM) in subjects at test of cure (TOC)&lt;br&gt;                -To compare the microbiologic outcome of treatment with S-649266, with MEM at TOC&lt;br&gt;                -To compare Day 14 all-cause mortality of S-649266 with MEM for superiority of S-649266&lt;br&gt;                Other Secondary Objectives:&lt;br&gt;                Efficacy:&lt;br&gt;                -To compare the clinical outcome of treatment with S-649266 with MEM in subjects at early assessment (EA) end of treatment (EOT) and&lt;br&gt;                follow-up (FUP)&lt;br&gt;                -To compare the microbiologic outcome of treatment with S-649266 with MEM at EA, EOT and FUP&lt;br&gt;                -To compare all-cause mortality at Day 28 of subjects treated with S-649266 with MEM&lt;br&gt;                -To compare all-cause mortality during treatment and the FUP period (until End of Study) of S-649266 with MEM&lt;br&gt;                -To compare the resource utilization required for the 2 study treatments for the study-qualifying infection&lt;br&gt;                -This end point will not be included in the CRS&lt;br&gt;                Safety:&lt;br&gt;                -To assess the safety of S-649266&lt;br&gt;            ;&lt;br&gt;                Primary end point(s): Primary  Endpoint: &lt;br&gt;                All-cause mortality at Day 14 for S-649266 or the active-comparator, meropenem.&lt;br&gt;            ;Timepoint(s) of evaluation of this end point: Day 14</t>
  </si>
  <si>
    <t>&lt;br&gt;                Timepoint(s) of evaluation of this end point: Clinical and Microbiological outcome will be evaluated at TOC, EA, EOT, and FUP.&lt;br&gt;                The all-cause mortality will be also evaluated at Day 28 and until end of study.&lt;br&gt;                Facility utilization will be assessed by determination of the time in 24-hour days associated with the treatment of the infection.&lt;br&gt;            ;&lt;br&gt;                Secondary end point(s): Key secondary endpoints:&lt;br&gt;                - The clinical outcome of treatment with S-649266 or meropenem per subject at TOC&lt;br&gt;                - The microbiologic outcome of treatment with S-649266 or meropenem per subject at TOC&lt;br&gt;                - The Day 14 all-cause mortality of S-649266 with meropenem for superiority of S-649266&lt;br&gt;                Other secondary efficacy:&lt;br&gt;                The clinical outcome of treatment with S-649266 or meropenem per subject at EA, EOT, and FUP.&lt;br&gt;                The microbiologic outcome of treatment with S-649266 or meropenem per subject at EA, EOT, and FUP.&lt;br&gt;                The all-cause mortality at Day 28.&lt;br&gt;                The all-cause mortality during treatment and the FUP period (Until End of Study) of  S-649266 with meropenem.&lt;br&gt;                The resource utilization required for the treatment of the study qualifying infection&lt;br&gt;                - This end point will not be included in the CRS&lt;br&gt;</t>
  </si>
  <si>
    <t>Ketamine-based Versus Opioid-based for Rapid-sequence Induction of Anesthesia in Patients With Septic Shock</t>
  </si>
  <si>
    <t>Drug: Ketamine;Drug: Fentanyl;Drug: Midazolam</t>
  </si>
  <si>
    <t>https://clinicaltrials.gov/show/NCT03251170</t>
  </si>
  <si>
    <t>Ketamine Versus Fentanyl for Induction of Anesthesia in Septic Shock</t>
  </si>
  <si>
    <t>NCT03251170</t>
  </si>
  <si>
    <t>N-12-2018</t>
  </si>
  <si>
    <t>Ahmed Mukhtar</t>
  </si>
  <si>
    <t>&lt;br&gt;        Inclusion Criteria:&lt;br&gt;&lt;br&gt;          -  Sepsis patients&lt;br&gt;&lt;br&gt;          -  With shock index (heart rate divided by systolic blood pressure) &gt;0.7. or Sepsis&lt;br&gt;             patients with norepinephrine infusion.&lt;br&gt;&lt;br&gt;        Exclusion Criteria:&lt;br&gt;&lt;br&gt;          -  Traumatic brain injury&lt;br&gt;&lt;br&gt;          -  Cerebrovascular disorders&lt;br&gt;</t>
  </si>
  <si>
    <t>cardiac output;Stroke volume;heart rate;serum lactate;total norepinephrine dose;Intra-operative inhalational anesthetic concentration;Incidence of post-induction hypotension</t>
  </si>
  <si>
    <t>Does the Technique of Adenoidectomy Influence the Results of the Surgery? A Prospective Randomized Single Blind Study</t>
  </si>
  <si>
    <t>Procedure: adenoidectomy - cold method;Procedure: adenoidectomy - hot method</t>
  </si>
  <si>
    <t>https://clinicaltrials.gov/show/NCT03760341</t>
  </si>
  <si>
    <t>Cold Versus Hot Adenoidectomy for Obstructive Sleep Apnea in Pediatric Patients</t>
  </si>
  <si>
    <t>NCT03760341</t>
  </si>
  <si>
    <t>Obstructive Sleep Apnea;Adenoid; Growth</t>
  </si>
  <si>
    <t>October 1, 2014</t>
  </si>
  <si>
    <t>0087-14-RMB</t>
  </si>
  <si>
    <t>&lt;br&gt;        Inclusion Criteria:&lt;br&gt;&lt;br&gt;          1. age 1 to 15&lt;br&gt;&lt;br&gt;          2. Children with obstructive sleep apnea&lt;br&gt;&lt;br&gt;          3. Children whose parents agreed to be enrolled in the research&lt;br&gt;&lt;br&gt;        Exclusion Criteria:&lt;br&gt;&lt;br&gt;          1. Children who underwent adenoidectomy in the past&lt;br&gt;&lt;br&gt;          2. Refusal for participation by the parent.&lt;br&gt;&lt;br&gt;          3. a diagnosis of malignancy&lt;br&gt;&lt;br&gt;          4. Unable to adhere follow up&lt;br&gt;</t>
  </si>
  <si>
    <t>Pediatric Sleep Questionnaire scores</t>
  </si>
  <si>
    <t>intra-operative complications;post-operative complications</t>
  </si>
  <si>
    <t>Vasopressin and Methylprednisolone for In-Hospital Cardiac Arrest ‚Äì A Randomized, Double-Blind, Placebo-Controlled Trial - VAM-IHCA trial</t>
  </si>
  <si>
    <t>&lt;br&gt;Trade Name: SOLU-MEDROL¬Æ&lt;br&gt;Product Name: Solu-Medrol&lt;br&gt;Pharmaceutical Form: Powder and solvent for solution for injection&lt;br&gt;INN or Proposed INN: Methylprednisolone&lt;br&gt;Other descriptive name: METHYLPREDNISOLONE SODIUM SUCCINATE&lt;br&gt;Concentration unit: mg milligram(s)&lt;br&gt;Concentration type: equal&lt;br&gt;Concentration number: 40-&lt;br&gt;Pharmaceutical form of the placebo: Powder and solvent for solution for injection&lt;br&gt;Route of administration of the placebo: Intravenous use&lt;br&gt;&lt;br&gt;Trade Name: Empressin¬Æ &lt;br&gt;Product Name: Empressin&lt;br&gt;Pharmaceutical Form: Solution for infusion&lt;br&gt;INN or Proposed INN: ARGIPRESSIN&lt;br&gt;CAS Number: 113-79-1&lt;br&gt;Concentration unit: IU/ml international unit(s)/millilitre&lt;br&gt;Concentration type: equal&lt;br&gt;Concentration number: 20-&lt;br&gt;Pharmaceutical form of the placebo: Solution for injection&lt;br&gt;Route of administration of the placebo: Intravenous use&lt;br&gt;&lt;br&gt;</t>
  </si>
  <si>
    <t>https://www.clinicaltrialsregister.eu/ctr-search/search?query=eudract_number:2017-004773-13</t>
  </si>
  <si>
    <t>Administration of Vasopressin and Methylprednisolone to Improve Survival Following In-Hospital Cardiac Arrest</t>
  </si>
  <si>
    <t>EUCTR2017-004773-13-DK</t>
  </si>
  <si>
    <t>Research Center for Emergency Medicine  Department of Clinical Medicine Aarhus University</t>
  </si>
  <si>
    <t>The study will include patients with in-hospital cardiac arrest (IHCA). The study will test whether treatment with methylprednisolone and vasopressin added to standard care will improve survival following IHCA. The study is a multicenter, double-blind, placebo-controlled trial. &lt;br&gt;MedDRA version: 20.0Level: PTClassification code 10007515Term: Cardiac arrestSystem Organ Class: 10007541 - Cardiac disorders;Therapeutic area: Diseases [C] - Cardiovascular Diseases [C14]</t>
  </si>
  <si>
    <t>NCT03640949</t>
  </si>
  <si>
    <t>00001;NCT03640949</t>
  </si>
  <si>
    <t>Research Center for Emergency Medic</t>
  </si>
  <si>
    <t>Palle Juul Jensens Boulevard 99 J 103-251</t>
  </si>
  <si>
    <t>Aarhus University Research Foundation</t>
  </si>
  <si>
    <t>Inclusion criteria: &lt;br&gt;1) In-hosptial cardiac arrest&lt;br&gt;2) Age = 18 years&lt;br&gt;3) Received at least one dose of adrenaline during CPR&lt;br&gt;&lt;br&gt;Are the trial subjects under 18? no&lt;br&gt;Number of subjects for this age range: &lt;br&gt;F.1.2 Adults (18-64 years) yes&lt;br&gt;F.1.2.1 Number of subjects for this age range 170&lt;br&gt;F.1.3 Elderly (&gt;=65 years) yes&lt;br&gt;F.1.3.1 Number of subjects for this age range 322&lt;br&gt;</t>
  </si>
  <si>
    <t>Exclusion criteria: &lt;br&gt;1) Clearly documented do-not-resuscitate‚Äù order prior to the cardiac arrest&lt;br&gt;2) Prior enrollment in the trial&lt;br&gt;3) Invasive mechanical circulatory support at the time of the cardiac arrest&lt;br&gt;4) Known or suspected pregnancy at the time of the In-hosptial cardiac arrest&lt;br&gt;&lt;br&gt;</t>
  </si>
  <si>
    <t>Main Objective: The primary objective of the study is to determine whether the combination of vasopressin and methylprednisolone, as compared to placebo, when administered during IHCA, will increase return of spontaneous circulation. ;Secondary Objective: To determine whether the combination of vasopressin and methylprednisolone, as compared to placebo, administered during IHCA will increase survival at 30 days and survival at 30 days with a favorable neurological outcome (cerebral performance category score 1 or 2) ;Primary end point(s): The primary outcome will be ROSC. ROSC will be defined as spontaneous circulation with no further need for chest compressions sustained for at least 20 minutes. ;Timepoint(s) of evaluation of this end point: The endpoint is evaluated during ongoing cardiopulmonary resuscitation</t>
  </si>
  <si>
    <t>Secondary end point(s): The key secondary outcomes will be survival at 30 days and survival at 30 days with a favorable neurological outcome. A favorable neurological outcome will be defined as a CPC score of 1 or 2. ;Timepoint(s) of evaluation of this end point: 30 days after the cardiac arrest</t>
  </si>
  <si>
    <t>Vasopressin and Methylprednisolone for In-Hospital Cardiac Arrest ‚Äì A Randomized, Double-Blind, Placebo-Controlled Trial</t>
  </si>
  <si>
    <t>Feb 22 2018 12:00AM</t>
  </si>
  <si>
    <t>Can Objective Compliance Monitoring Increase Mandibular Advancement Device Usage in Obstructive Sleep Apnea Patients</t>
  </si>
  <si>
    <t>Device: SomnoDent Flex with DentiTrac;Device: SomnoDent Flex with DentiTrac;Device: SomnoDent Flex with DentiTrac;Device: SomnoDent Flex with DentiTrac</t>
  </si>
  <si>
    <t>https://clinicaltrials.gov/show/NCT02885571</t>
  </si>
  <si>
    <t>NCT02885571</t>
  </si>
  <si>
    <t>April 21, 2016</t>
  </si>
  <si>
    <t>D-1510-035-709</t>
  </si>
  <si>
    <t>Tae-Bin Won, Dr.;Tae-Bin Won, Dr.;Tae-Bin Won, Dr.;Tae-Bin Won, Dr.;Tae-Bin Won, Dr.</t>
  </si>
  <si>
    <t>Department of Otorhinolaryngology, Seoul National University Hospital;Department of Otorhinolaryngology, Seoul National University Hospital;Department of Otorhinolaryngology, Seoul National University Hospital;Department of Otorhinolaryngology, Seoul National University Hospital;Department of Otorhinolaryngology, Seoul National University Hospital</t>
  </si>
  <si>
    <t>&lt;br&gt;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      ;&lt;br&gt;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      ;&lt;br&gt;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      ;&lt;br&gt;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t>
  </si>
  <si>
    <t>Average daily use (hours);Average daily use (hours);Average daily use (hours)</t>
  </si>
  <si>
    <t>Days used for = 15 min;Days used for = 4 hrs</t>
  </si>
  <si>
    <t>A Randomized Double-blind Placebo-controlled Multicenter Phase 3 Study of Efficacy and Safety of AR-301 as Adjunct Therapy to Antibiotics in the Treatment of Ventilator-Associated Pneumonia (VAP) Caused by S. Aureus</t>
  </si>
  <si>
    <t>Drug: AR-301;Other: Placebo</t>
  </si>
  <si>
    <t>https://clinicaltrials.gov/show/NCT03816956</t>
  </si>
  <si>
    <t>Adjunctive Therapy to Antibiotics in the Treatment of S. Aureus Ventilator-Associated Pneumonia With AR-301</t>
  </si>
  <si>
    <t>NCT03816956</t>
  </si>
  <si>
    <t>United States;Belarus;Belgium;Brazil;Estonia;France;Georgia;India;Israel;Latvia;Mexico;Russian Federation;Serbia;South Africa;Turkey;Ukraine;Belarus;Belgium;Brazil;Estonia;France;Georgia;India;Israel;Latvia;Mexico;Russian Federation;Serbia;South Africa;Turkey;Ukraine;United States</t>
  </si>
  <si>
    <t>Lung Infection;Pneumonia, Ventilator-Associated;Infection, Bacterial;Staphylococcus Aureus</t>
  </si>
  <si>
    <t>May 3, 2019</t>
  </si>
  <si>
    <t>Lynne M Deans, MT;Lynne M Deans, MT</t>
  </si>
  <si>
    <t>;deansl@aridispharma.com</t>
  </si>
  <si>
    <t>;925-200-3089</t>
  </si>
  <si>
    <t>Aridis Pharmaceuticals;</t>
  </si>
  <si>
    <t>&lt;br&gt;        Inclusion Criteria:&lt;br&gt;&lt;br&gt;          1. Written Informed Consent given by the patient or, if not possible, by a legally&lt;br&gt;             acceptable representative and/or an independent physician as authorized by the&lt;br&gt;             competent ethics committee (EC) or independent review board (IRB) and local&lt;br&gt;             regulations.&lt;br&gt;&lt;br&gt;          2. To be at least 18 years of age. Taiwan only: To be at least 20 years of age. South&lt;br&gt;             Korea only: To be at least 19 years of age.&lt;br&gt;&lt;br&gt;          3. Treated in an ICU at the time of enrollment.&lt;br&gt;&lt;br&gt;          4. Endotracheal tube in place (tracheostomy is allowed).&lt;br&gt;&lt;br&gt;          5. The patient is mechanically ventilated for at least 48 hours.&lt;br&gt;&lt;br&gt;          6. Diagnosis of pneumonia based on the following criteria (a, b, and c, all must be met):&lt;br&gt;&lt;br&gt;               1. One definitive chest X-ray diagnostic of pneumonia within 48 hours,&lt;br&gt;&lt;br&gt;               2. Hypoxemia based on PaO2/FiO2.&lt;br&gt;&lt;br&gt;               3. At least one of the following signs:&lt;br&gt;&lt;br&gt;             i. Documented fever (e.g., body temperature greater than or equal to 38¬∫ Celsius).&lt;br&gt;&lt;br&gt;             ii. Hypothermia (e.g., core body temperature less than or equal to 35¬∫ Celsius).&lt;br&gt;&lt;br&gt;             iii. Total peripheral white blood cell (WBC) count greater than or equal to 10,000&lt;br&gt;             cells/¬µL (or mm3).&lt;br&gt;&lt;br&gt;             iv. Leukopenia with total WBC less than or equal to 4,500 cells/¬µL (mm3). v. Greater&lt;br&gt;             than 15 percent immature neutrophils (bands) noted on peripheral blood smear.&lt;br&gt;&lt;br&gt;          7. Documented pulmonary infection with Staphylococcus aureus obtained by bronchoalveolar&lt;br&gt;             lavage (BAL), mini-BAL, protected endotracheal aspiration/aspirate (ETA) (collectively&lt;br&gt;             'airway specimen').&lt;br&gt;&lt;br&gt;        Exclusion Criteria&lt;br&gt;&lt;br&gt;          1. The subject is unlikely to survive for the study duration despite delivery of adequate&lt;br&gt;             antibiotics and supportive care for treatment of S. aureus pneumonia.&lt;br&gt;&lt;br&gt;          2. Effective antibacterial drug therapy for the index pneumonia administered continuously&lt;br&gt;             for 48 hours or more prior to initiation of study treatment. Effective antibiotics&lt;br&gt;             would include those typically used to treat S. aureus.&lt;br&gt;&lt;br&gt;          3. Plasmapheresis (ongoing or planned), extracorporeal membrane oxygenation (ECMO) or any&lt;br&gt;             procedure that would remove/filter out the monoclonal antibody/study drug.&lt;br&gt;&lt;br&gt;          4. Immunocompromised patients.&lt;br&gt;&lt;br&gt;          5. Known hereditary complement deficiency.&lt;br&gt;&lt;br&gt;          6. Liver dysfunction with a Child Pugh C score &gt; 9 (Child Pugh score of A or B are&lt;br&gt;             acceptable at discretion of the Principal Investigator [PI]).&lt;br&gt;&lt;br&gt;          7. Pulmonary disease that precludes evaluation of a therapeutic response (such as lung&lt;br&gt;             cancer resulting in bronchial obstruction or on the same side as the pneumonia, active&lt;br&gt;             tuberculosis, cystic fibrosis, granulomatous disease, fungal pulmonary infection, lung&lt;br&gt;             abscess, pleural empyema or post obstructive pneumonia).&lt;br&gt;&lt;br&gt;          8. Patient has received intravenous (IV) immunoglobulin therapy within 3 months prior to&lt;br&gt;             the Screening Visit.&lt;br&gt;&lt;br&gt;          9. Any woman of child-bearing potential (WOCBP) who does not have a negative pregnancy&lt;br&gt;             test result at Screening using SERUM or URINE testing based on Beta-subunit human&lt;br&gt;             chorionic gonadotropin (HCG) standard tests and methods from the local laboratory.&lt;br&gt;&lt;br&gt;         10. Any sexually active subject who is unwilling to use acceptable methods of&lt;br&gt;             contraception for 120 days after dosing.&lt;br&gt;&lt;br&gt;         11. Known lack of treatment compliance from prior studies or ongoing medical care based on&lt;br&gt;             medical records and PI's judgment and/or the capacity of the patient to comply with&lt;br&gt;             all study requirements.&lt;br&gt;&lt;br&gt;         12. Any medical, psychological, cognitive, social or legal conditions that would interfere&lt;br&gt;             in the ability to give an Informed Consent OR the absence of a legally valid&lt;br&gt;             representative of the patient or independent physician allowed and able to give&lt;br&gt;             consent on his/her behalf.&lt;br&gt;&lt;br&gt;         13. Participation as a subject in another interventional study within 30 days prior to the&lt;br&gt;             first dose of study treatment, or planned participation in such a study during the&lt;br&gt;             study or within 30 days of its completion by the patient.&lt;br&gt;</t>
  </si>
  <si>
    <t>A comparison of Clinical Cure Rates of standard of care (SOC) alone and SOC with AR-301;Safety of AR-301 by treatment-emergent adverse events assessed by changes between treatment and placebo as assessed by the Principal Investigator;Tolerability of AR-301 measured by the number of participants with treatment-emergent adverse events classified using CTCAE v 5.0</t>
  </si>
  <si>
    <t>The difference in clinical cure rates between Standard of Care alone or with AR301 as time to clinical cure at Day 7, 14 and 28;The difference in mortality between Standard of Care alone or with AR-301 at Days 7,14,28;The difference in PaO2/FiO2 between Standard of Care alone or with AR-301 at Days 7,14,28;The difference in time on supplemental oxygen assessment between Standard of Care alone or with AR-301 at Days 7,14,28;Changes in baseline in SOFA score between Standard of Care alone or with AR301 at Days 7,14,28;Duration of intubation with ventilation;Duration mechanical ventilation if tracheostomy in place;Duration of stay in ICU;Duration hospitalization;Duration antibiotic use.;Pharmacokinetic Analysis - (Cmax);Pharmacokinetic Analysis - (AUC);Pharmacokinetic Analysis - (T1/2);Pharmacokinetic Analysis - (Tmax);Pharmacokinetic Analysis (Blood levels of AR-301)</t>
  </si>
  <si>
    <t>Use of Electrical Impedance Tomography in Children With Syndrome of Acute Respiratory Disorder</t>
  </si>
  <si>
    <t>Other: PEEP Titriation</t>
  </si>
  <si>
    <t>https://clinicaltrials.gov/show/NCT03768921</t>
  </si>
  <si>
    <t>Ventilatory Monitoring in Children With Respiratory Distress Syndrome With Electrical Impedance Tomography</t>
  </si>
  <si>
    <t>NCT03768921</t>
  </si>
  <si>
    <t>78745217.8.0000.5171</t>
  </si>
  <si>
    <t>Rodrigo S Rocha, Phd</t>
  </si>
  <si>
    <t>&lt;br&gt;        Inclusion Criteria:&lt;br&gt;&lt;br&gt;          -  Diagnosis of ARDS, aged 7 to 12 years;&lt;br&gt;&lt;br&gt;          -  Indication of treatment with alveolar recruitment maneuver.&lt;br&gt;&lt;br&gt;        Exclusion Criteria:&lt;br&gt;&lt;br&gt;          -  Clinical condition that does not allow alveolar recruitment maneuvers&lt;br&gt;&lt;br&gt;          -  Severe hypotension&lt;br&gt;&lt;br&gt;          -  Cardiac arrhythmia&lt;br&gt;&lt;br&gt;          -  Pneumothorax&lt;br&gt;&lt;br&gt;          -  Pneumatocele untreated.&lt;br&gt;</t>
  </si>
  <si>
    <t>Driving pressure;Alveolar collapse;Alveolar hiperdistension;Regional air ventilation</t>
  </si>
  <si>
    <t>A Randomised Controlled Trial of High-Flow Nasal Oxygen Versus Standard Oxygen Therapy in Critically Ill Immunocompromised Patients</t>
  </si>
  <si>
    <t>Procedure: standard oxygen;Procedure: HFNO</t>
  </si>
  <si>
    <t>https://clinicaltrials.gov/show/NCT02739451</t>
  </si>
  <si>
    <t>NCT02739451</t>
  </si>
  <si>
    <t>P150912;AOM15003</t>
  </si>
  <si>
    <t>Elie Azoulay, MDPhD</t>
  </si>
  <si>
    <t>APHP</t>
  </si>
  <si>
    <t>&lt;br&gt;        Inclusion Criteria:&lt;br&gt;&lt;br&gt;          -  Known immunosuppression defined as one or more of the following: (a) immunosuppressive&lt;br&gt;             drug or long-term [&gt;3 months] or high-dose [&gt;0.5 mg/kg/day] steroids; (b) solid organ&lt;br&gt;             transplantation; (c) solid tumour; (d) haematological malignancy.&lt;br&gt;&lt;br&gt;          -  ICU admission for any reason&lt;br&gt;&lt;br&gt;          -  Need for oxygen therapy =6 Liters/min defined as one or more of the following: (a)&lt;br&gt;             respiratory distress with a respiratory rate &gt;30/min; (b) cyanosis; (c) laboured&lt;br&gt;             breathing; (d) SpO2&lt;90%; and (e) expected respiratory deterioration during a procedure&lt;br&gt;&lt;br&gt;          -  Written informed consent from the patient or proxy (if present) before inclusion or&lt;br&gt;             once possible when patient has been included in a context of emergency.&lt;br&gt;&lt;br&gt;        Exclusion Criteria:&lt;br&gt;&lt;br&gt;          -  Patient admitted to the ICU for end-of-life care. Do-not-intubate (DNI) patients can&lt;br&gt;             be included.&lt;br&gt;&lt;br&gt;          -  Refusal of study participation or to pursue the study by the patient&lt;br&gt;&lt;br&gt;          -  Hypercapnia with a formal indication for NIV [PaCO2 = 50 mmHg, formal indication for&lt;br&gt;             NIV]&lt;br&gt;&lt;br&gt;          -  Isolated cardiogenic pulmonary oedema [formal indication for NIV]. Patients with&lt;br&gt;             pulmonary oedema associated with another ARF etiology can be included.&lt;br&gt;&lt;br&gt;          -  Pregnancy or breastfeeding&lt;br&gt;&lt;br&gt;          -  Anatomical factors precluding the use of a nasal cannula&lt;br&gt;&lt;br&gt;          -  Absence of coverage by the French statutory healthcare insurance system&lt;br&gt;&lt;br&gt;          -  Post surgical setting from D1 to D6&lt;br&gt;&lt;br&gt;        After discussion at the investigator meeting and based on comments from the Data and Safety&lt;br&gt;        Monitoring Board on May 12, 2016, as all included patients need to have an acute hypoxemic&lt;br&gt;        respiratory failure and at least 6l of oxygen per minute, patients admitted to the ICU to&lt;br&gt;        secure any procedure (bronchoscopy etc..) or those not admitted for acute respiratory&lt;br&gt;        failure and who undergo intubation, will NOT be included in this trial. Only patients&lt;br&gt;        meeting criteria of acute respiratory failure will be included in this trial.&lt;br&gt;</t>
  </si>
  <si>
    <t>All-cause day-28 mortality</t>
  </si>
  <si>
    <t>Intubation or reintubation rate;patient comfort;Intensity of dyspnoea;Perceived Exertion;Respiratory rate;Oxygenation;ICU length of stay;Incidence of ICU-acquired infections;Time to clear pulmonary infiltrates;Oxygen-free and ventilation-free survivals;Re-intubation rate;Lowest median SpO2 during intubation;Repartition of acute mild/moderate/severe respiratory distress syndrome (ARDS) stages after intubation or reintubation as defined by the Berlin definition;Hypoxemic cardiac arrests</t>
  </si>
  <si>
    <t>Phase 1 Study to Determine the Safety and Immunogenicity of a Sublingual Administration of NSV0001 in Healthy Male Volunteers</t>
  </si>
  <si>
    <t>Biological: NSV0001;Biological: Influenza HA vaccine Biken HA;Biological: Placebo;Biological: NSV0001;Biological: Influenza HA vaccine Biken HA;Biological: Placebo;Biological: NSV0001;Biological: Influenza HA vaccine Biken HA;Biological: Placebo;Biological: NSV0001;Biological: Influenza HA vaccine Biken HA;Biological: Placebo</t>
  </si>
  <si>
    <t>https://clinicaltrials.gov/show/NCT02955030</t>
  </si>
  <si>
    <t>Evaluation of the Safety and Immunogenicity of a Sublingual Influenza Vaccine NSV0001 in Healthy Male Volunteers</t>
  </si>
  <si>
    <t>NCT02955030</t>
  </si>
  <si>
    <t>Nitto Denko Corporation</t>
  </si>
  <si>
    <t>Japan;Japan;Japan;Japan;Japan</t>
  </si>
  <si>
    <t>NSV0001-01</t>
  </si>
  <si>
    <t>Senior fellow;Senior fellow;Senior fellow;Senior fellow;Senior fellow</t>
  </si>
  <si>
    <t>Nitto Denko Corporation;Nitto Denko Corporation;Nitto Denko Corporation;Nitto Denko Corporation;Nitto Denko Corporation</t>
  </si>
  <si>
    <t>&lt;br&gt;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      ;&lt;br&gt;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      ;&lt;br&gt;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      ;&lt;br&gt;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t>
  </si>
  <si>
    <t>Number of subjects with local and systemic reactions and subjects reporting one or more adverse events;Number of subjects with local and systemic reactions and subjects reporting one or more adverse events;Number of subjects with local and systemic reactions and subjects reporting one or more adverse events</t>
  </si>
  <si>
    <t>Seroconversion rate of serum HI antibody titer for each of four strains(A/H1N1, A/H3N2, B/Yamagata, and B/Victoria);GMT ratio of serum HI antibody titer for each of four strains(A/H1N1, A/H3N2, B/Yamagata, and B/Victoria);Reciprocal cumulative frequency distribution of serum HI antibody titer for each four strains(A/H1N1, A/H3N2, B/Yamagata, and B/Victoria);Sero-protection rate of serum HI antibody titer for each of four strains(A/H1N1, A/H3N2, B/Yamagata, and B/Victoria);Seroconversion rate of serum neutralizing antibody titer for each of four strains(A/H1N1, A/H3N2, B/Yamagata, and B/Victoria);GMT ratio of serum neutralizing antibody for each of four strains(A/H1N1, A/H3N2, B/Yamagata, and B/Victoria);Reciprocal cumulative frequency distribution of serum neutralizing antibody titer for each of four strains(A/H1N1, A/H3N2, B/Yamagata, and B/Victoria)</t>
  </si>
  <si>
    <t>A Phase 2a, Single Center, Randomized, Double-blind, Controlled Study to Evaluate the Immunogenicity and the Safety of One Dose of OVX836 Influenza Vaccine at Two Dose Levels (90 ¬µg and 180 ¬µg), in Comparison to Influvac TetraTM, Quadrivalent Seasonal Influenza Sub-unit Vaccine, After Intramuscular Administration in Healthy Subjects Aged 18-65 Years</t>
  </si>
  <si>
    <t>Biological: OVX836;Biological: Quadrivalent seasonal influenza vaccine (Influvac TetraTM)</t>
  </si>
  <si>
    <t>https://clinicaltrials.gov/show/NCT04192500</t>
  </si>
  <si>
    <t>Safety and Immune Response of One Dose of OVX836 at Two Dose Levels, in Comparison to Influvac TetraTM, After Intramuscular Administration in Healthy Subjects Aged 18-65 Years</t>
  </si>
  <si>
    <t>NCT04192500</t>
  </si>
  <si>
    <t>December 11, 2019</t>
  </si>
  <si>
    <t>OVX836-002</t>
  </si>
  <si>
    <t>Isabel Leroux-Roels, MD, PhD</t>
  </si>
  <si>
    <t>Centre for Vaccinology (CEVAC), Ghent University Hospital</t>
  </si>
  <si>
    <t>Centre for vaccinology (CEVAC), University of Ghent</t>
  </si>
  <si>
    <t>&lt;br&gt;        Inclusion Criteria:&lt;br&gt;&lt;br&gt;          1. Written informed consent.&lt;br&gt;&lt;br&gt;          2. Healthy male or female subjects, as determined by medical history and medical&lt;br&gt;             examination.&lt;br&gt;&lt;br&gt;          3. Between the ages of 18 and 65 years, inclusive.&lt;br&gt;&lt;br&gt;          4. Reliable and willing to make themselves available for the duration of the study, and&lt;br&gt;             willing and able to follow study procedures.&lt;br&gt;&lt;br&gt;        Exclusion Criteria:&lt;br&gt;&lt;br&gt;          1. Subject with a body mass index (BMI) =35 kg/m¬≤ on the day of vaccination.&lt;br&gt;&lt;br&gt;          2. Previous influenza vaccination within 6 months before the day of vaccination, or&lt;br&gt;             planned to receive during the study duration.&lt;br&gt;&lt;br&gt;          3. Any known or suspected immunodeficient conditions.&lt;br&gt;&lt;br&gt;          4. Past or current history of significant autoimmune diseases, as judged by the&lt;br&gt;             Investigator.&lt;br&gt;&lt;br&gt;          5. Current history of significant uncontrolled medical illness such as diabetes,&lt;br&gt;             hypertension, heart, renal or hepatic diseases, as judged by the Investigator.&lt;br&gt;&lt;br&gt;          6. Female subjects: pregnant, breast-feeding or of childbearing potential without&lt;br&gt;             appropriate contraceptive methods in place for 2 months before enrolment, or with&lt;br&gt;             positive pregnancy test on the day of vaccination. Appropriate contraceptive methods&lt;br&gt;             are defined by the Clinical Trial Facilitation Group [CTFG] as follow: Contraceptive&lt;br&gt;             methods that can achieve a failure rate of less than 1% per year when used&lt;br&gt;             consistently and correctly are considered as highly effective birth control methods.&lt;br&gt;             Such methods include: combined (estrogen- and progestogen-containing) hormonal&lt;br&gt;             contraception associated with inhibition of ovulation (oral, intravaginal,&lt;br&gt;             transdermal), progestogen-only hormonal contraception associated with inhibition of&lt;br&gt;             ovulation (oral, injectable, implantable intrauterine device, intrauterine&lt;br&gt;             hormone-releasing system), bilateral tubal occlusion, vasectomized partner and/or&lt;br&gt;             sexual abstinence (refraining from heterosexual intercourse).&lt;br&gt;&lt;br&gt;          7. Having received another vaccination within 3 months prior to the day of study&lt;br&gt;             vaccination for live attenuated vaccines, or within 1 month prior to the day of study&lt;br&gt;             vaccination for inactivated vaccines.&lt;br&gt;&lt;br&gt;          8. Planning to receive other vaccines during the first 28 days following the study&lt;br&gt;             vaccine administration.&lt;br&gt;&lt;br&gt;          9. Administration of any investigational or non-registered drug or vaccine within 3&lt;br&gt;             months prior to the administration of study vaccines, or planned administration of any&lt;br&gt;             such product during the whole study period.&lt;br&gt;&lt;br&gt;         10. History of receiving blood, blood components or immunoglobulins within 3 months prior&lt;br&gt;             to the day of vaccination, or planned to receive such product during the whole study&lt;br&gt;             period.&lt;br&gt;&lt;br&gt;         11. Presence of an acute febrile illness on the day of vaccination (oral temperature&lt;br&gt;             &gt;38.0¬∞C, temporary exclusion criterion).&lt;br&gt;&lt;br&gt;         12. Past or current history of any progressive or severe neurological disorder, seizure&lt;br&gt;             disorder or Guillain-Barr√© syndrome.&lt;br&gt;&lt;br&gt;         13. Behavioral or cognitive impairment, or psychiatric disease that, in the opinion of the&lt;br&gt;             Investigator, may interfere with the subject's ability to participate in the study.&lt;br&gt;&lt;br&gt;         14. Past (stopped less than 6 months before enrolment) or current history of alcohol or&lt;br&gt;             drug abuse, or current smoking habit above 10 cigarettes per day.&lt;br&gt;&lt;br&gt;         15. Treatment that can affect immune response such as systemic or high dose inhaled&lt;br&gt;             corticosteroids (&gt;800 ¬µg/day beclomethasone or equivalent; occasional inhaled&lt;br&gt;             corticosteroids for asthma therapy are allowed), radiation treatment, cytotoxic drugs,&lt;br&gt;             or current or recent (within 30 days before study entry) chronic or prolonged (&gt;10&lt;br&gt;             days) use of systemic non-steroidal anti-inflammatory drugs, interferon,&lt;br&gt;             immunomodulators, allergy shots, as judged by the Investigator.&lt;br&gt;&lt;br&gt;         16. Subjects with known or suspected anemia.&lt;br&gt;&lt;br&gt;         17. Recent blood or platelets donation (less than 3 months before enrolment). History of&lt;br&gt;             plasma donation is authorized.&lt;br&gt;&lt;br&gt;         18. History of severe allergic reactions and/or anaphylaxis, or serious adverse reactions&lt;br&gt;             to vaccines or allergy to kanamycin, or to any component that may be present in the&lt;br&gt;             comparator vaccine, as traces such as eggs (ovalbumin, chicken proteins),&lt;br&gt;             formaldehyde, cetyltrimethylammonium bromide, polysorbate 80, or gentamicin.&lt;br&gt;&lt;br&gt;         19. Any contraindication to intramuscular administration, as judged by the Investigator.&lt;br&gt;&lt;br&gt;         20. Individuals with history of any illness that, in the opinion of the Investigator,&lt;br&gt;             might interfere with the results of the study or pose additional risk to the subjects&lt;br&gt;             due to participation in the study.&lt;br&gt;&lt;br&gt;         21. Technical difficulties in the use of an e-diary.&lt;br&gt;&lt;br&gt;         22. Sponsor employees or Investigator site personnel directly affiliated with this study,&lt;br&gt;             and their immediate families. Immediate family is defined as a spouse, parent, child&lt;br&gt;             or sibling, whether biological or legally adopted.&lt;br&gt;</t>
  </si>
  <si>
    <t>NP-specific IFN? T-cell increase measured by ELISPOT at Day 8 versus pre-injection baseline (Day 1) in the pooled age strata</t>
  </si>
  <si>
    <t>Proportion of subjects reporting solicited local (Injection site redness, Injection site swelling, Injection site pain) and systemic symptoms (Fatigue, Headache, Arthralgia, Malaise, Myalgia, Fever) using an electronic Diary;Proportion of subjects reporting unsolicited Adverse Events;Proportion of subjects with Influenza-Like-Illness cases associated with laboratory-confirmed influenza;Severity scores of Influenza-Like-Illness cases (as per Flu-PRO¬Æ questionnaire);Proportion of subjects reporting Serious Adverse Events;NP-specific IFN? T-cell activity measured by ELISPOT in the pooled age strata and by age stratum (18-49 years; 50-65 years);NP T-cell phenotype and functionality by flow cytometry in the pooled age strata and by age stratum (18-49 years; 50-65 years);Anti-NP Immunoglobulin G (IgG) titers by ELISA at each time point in the pooled age strata and by age stratum (18-49 years; 50-65 years)</t>
  </si>
  <si>
    <t>Fast Assay for Pathogen Identification - Quasi-Experimental Intervention Study</t>
  </si>
  <si>
    <t>Diagnostic Test: PathoRobot/ Patho-Doc Test result</t>
  </si>
  <si>
    <t>https://clinicaltrials.gov/show/NCT04103203</t>
  </si>
  <si>
    <t>NCT04103203</t>
  </si>
  <si>
    <t>Hasselt University</t>
  </si>
  <si>
    <t>Sepsis;Septic Shock;Bacteremia</t>
  </si>
  <si>
    <t>19.51/Infect.19.02</t>
  </si>
  <si>
    <t>Inge C Gyssens, MD, PhD</t>
  </si>
  <si>
    <t>Jessa Hospital;School of Medicine, University of Zagreb;Molzym;AIT Austrian Institute of Technology GmbH;BEE Robotics;University of Warwick;Claude Bernard University;Axo Science</t>
  </si>
  <si>
    <t>&lt;br&gt;        Inclusion Criteria:&lt;br&gt;&lt;br&gt;          -  Suspicion of sepsis&lt;br&gt;&lt;br&gt;          -  The drawning of blood cultures&lt;br&gt;&lt;br&gt;          -  Age &gt;18 years&lt;br&gt;&lt;br&gt;        Exclusion Criteria:&lt;br&gt;&lt;br&gt;          -  Children (&lt;18 years)&lt;br&gt;&lt;br&gt;          -  Patients who are not hospitalized and sent home after ED admission&lt;br&gt;&lt;br&gt;          -  Duplicate blood cultures from the same bacteraemia episode (7days between positives&lt;br&gt;             with the same organism, or 24h for different organisms)&lt;br&gt;&lt;br&gt;          -  Patients from who blood cultures are drawn on Friday evening (17h) or Saturday during&lt;br&gt;             intervention periods&lt;br&gt;</t>
  </si>
  <si>
    <t>Median time from specimen collection/arrival in the laboratory until antibiotic regimen change</t>
  </si>
  <si>
    <t>Median time to appropriate, species-specific antibiotic therapy;In-hospital mortality;Time to organism identification;Time to effective therapy;Time to optimal therapy;30-day all cause mortality;Length-of-stay;Length of ICU stay;Destination at Discharge</t>
  </si>
  <si>
    <t>A Prospective Multi-Centre Study of the Ellume.Lab Flu A+B Test and iTreat Flu A+B Flu Test Performance Versus Viral Culture and Reverse Transcriptase Polymerase Chain Reaction.</t>
  </si>
  <si>
    <t>Diagnostic Test: iTreat Flu A+B Test;Diagnostic Test: ellume.lab Flu A+B Test;Diagnostic Test: Reverse Transcriptase Polymerase Chain Reaction (RT-PCR);Diagnostic Test: Viral culture</t>
  </si>
  <si>
    <t>https://clinicaltrials.gov/show/NCT03248960</t>
  </si>
  <si>
    <t>Ellume.Lab Flu A+B Test and iTreat Flu A+B Flu Test Performance Versus Viral Culture and Reverse Transcriptase Polymerase Chain Reaction.</t>
  </si>
  <si>
    <t>NCT03248960</t>
  </si>
  <si>
    <t>July 27, 2017</t>
  </si>
  <si>
    <t>iE-FLU-AUS-1701</t>
  </si>
  <si>
    <t>&lt;br&gt;        Inclusion Criteria:&lt;br&gt;&lt;br&gt;          -  Male and female participants aged = 18 years: iTreat Flu A+B Test and ellume.lab Flu&lt;br&gt;             A+B Test OR aged = 1 and &lt;18 years: ellume.lab Flu A+B Test only; and&lt;br&gt;&lt;br&gt;          -  Fever = 37.8¬∞C (100¬∞F) at presentation or history or parent/guardian-reported history&lt;br&gt;             of fever = 37.8¬∞C (100¬∞F) or feeling feverish within 24 hours of presentation; and&lt;br&gt;&lt;br&gt;          -  Rhonorrhea or blocked nose; and&lt;br&gt;&lt;br&gt;          -  Participant (or parent/legal guardian) capable and willing to give informed&lt;br&gt;             consent/assent; and&lt;br&gt;&lt;br&gt;          -  Participant (or parent/legal guardian) able to read and write in English.&lt;br&gt;&lt;br&gt;        Exclusion Criteria:&lt;br&gt;&lt;br&gt;          -  Participants aged &lt;1 year.&lt;br&gt;&lt;br&gt;          -  Participants who have undergone treatment with Tamiflu (oseltamivir), Relenza&lt;br&gt;             (zanamivir) or Symmetral (amantadine) within the previous 7 days.&lt;br&gt;&lt;br&gt;          -  Participants who have been vaccinated by means of an influenza nasal spray/mist&lt;br&gt;             vaccine within the previous 7 days.&lt;br&gt;&lt;br&gt;          -  Participants who have had a nose bleed within the past 30 days.&lt;br&gt;&lt;br&gt;          -  Participants who have had recent craniofacial injury or surgery, including surgery to&lt;br&gt;             correct deviation of the nasal septum, within the previous 6 months.&lt;br&gt;&lt;br&gt;          -  Participants currently enrolled in another clinical trial or have used any&lt;br&gt;             investigational device within 30 days preceding informed consent.&lt;br&gt;&lt;br&gt;          -  Participants 18 years of age or older unable to understand English and consent to&lt;br&gt;             participation.&lt;br&gt;&lt;br&gt;          -  Parent/legal guardian of Paticipants &lt;18 years of age unable to understand English and&lt;br&gt;             consent to participation of child.&lt;br&gt;&lt;br&gt;          -  Participants who have had prior exposure to iTreat Flu A+B Test.&lt;br&gt;&lt;br&gt;          -  participants who have been previously enrolled in the iE-FLU-AUS-1701 study.&lt;br&gt;</t>
  </si>
  <si>
    <t>Of participants positive for influenza A by viral culture, the percentage who are positive for influenza A by iTreat Flu A+B Test.;Of participants positive for influenza A by viral culture, the percentage who are positive for influenza A by ellume.lab Flu A+B Test.;Of participants negative for influenza A by viral culture, the percentage who are negative for influenza A by iTreat Flu A+B Test.;Of participants negative for influenza A by viral culture, the percentage who are negative for influenza A by ellume.lab Flu A+B Test.;Of participants positive for influenza B by viral culture, the percentage who are positive for influenza B by iTreat Flu A+B Test.;Of participants positive for influenza B by viral culture, the percentage who are positive for influenza B by ellume.lab Flu A+B Test.;Of participants negative for influenza B by viral culture, the percentage who are negative for influenza B by iTreat Flu A+B Test.;Of participants negative for influenza B by viral culture, the percentage who are negative for influenza B by ellume.lab Flu A+B Test.</t>
  </si>
  <si>
    <t>Of participants positive for influenza A by Reverse Transcriptase Polymerase Chain Reaction (RT-PCR), the percentage who are positive for influenza A by iTreat Flu A+B Test.;Of participants positive for influenza A by RT-PCR, the percentage who are positive for influenza A by ellume.lab Flu A+B Test.;Of participants negative for influenza A by RT-PCR, the percentage who are negative for influenza A by iTreat Flu A+B Test.;Of participants negative for influenza A by RT-PCR, the percentage who are negative for influenza A by ellume.lab Flu A+B Test.;Of participants positive for influenza B by RT-PCR, the percentage who are positive for influenza B by iTreat Flu A+B Test.;Of participants positive for influenza B by RT-PCR, the percentage who are positive for influenza B by ellume.lab Flu A+B Test.;Of participants negative for influenza B by RT-PCR, the percentage who are negative for influenza B by iTreat Flu A+B Test.;Of participants negative for influenza B by RT-PCR, the percentage who are negative for influenza B by ellume.lab Flu A+B Test.;Percent of participants who correctly interpret result of iTreat Flu A+B Test.;Scores from questionnaire to assess ease of use, comfort and convenience of iTreat Flu A+B Test.;Scores from questionnaire to assess ease of use and convenience of ellume.lab Flu A+B Test.</t>
  </si>
  <si>
    <t>Effect of an Olive Leaf Extract compared to a placebo on Cold and Flu Symptoms in an AdultPopulation ‚Äì A double blind, randomised controlled trial</t>
  </si>
  <si>
    <t>This is a double blind, randomised, clinical study with a maximum 4-month participant duration with 2 groups (1 active ingredient group and 1 inactive placebo group).&lt;br&gt;&lt;br&gt;Isenolic¬Æ is a commercial product standardised for Elenolic acid (ELA). ELA is derived from oleuropein extracted from olive oil and olive leaves. &lt;br&gt;Each product will be consumed as per the following: One capsule containing 150 mg of olive leaf extract taken twice daily: one capsule in the morning and one capsule in the evening. Capsules are to be taken just prior to or with food. &lt;br&gt;&lt;br&gt;Once enrolled in the study, participants will be randomly allocated to either a placebo group or an active intervention group. Participants will receive a 2-week supply (28 capsules) of the study product per event. Participants will be asked to start consuming the allocated study product according to the dose prescribed (2 x 150 mg/day) immediately upon the onset of symptoms starting. &lt;br&gt;During the study period, participants will be asked to only start the trial product once cold or flu symptoms start. Following the onset of symptoms, participants will then be required to record their daily symptoms (including the severity) using the WURSS-21 questionnaire. For participants presenting with flu-like symptoms, they will be asked to take a nasal swab on day 3. If nasal swab is positive for flu virus or if symptoms do not improve after 1 week, participants will be required to seek medical advice (consult a GP). Nasal swabs will be&lt;br&gt;conducted by a certified commercial pathology laboratory. This will be tested for disease aetiology. Once symptoms have subsided, participants will stop taking the trial product. &lt;br&gt;A participant may record more than 1 cold or flu episode. However, there must be a minimum 2-week symptom free period between events. Maximum treatment duration is up to 8 weeks with a two week symptom free period in between episodes.&lt;br&gt;</t>
  </si>
  <si>
    <t>https://anzctr.org.au/ACTRN12619001722189.aspx</t>
  </si>
  <si>
    <t>ACTRN12619001722189</t>
  </si>
  <si>
    <t>Purpose: Treatment; Allocation: Randomised controlled trial; Masking: Blinded (masking used);</t>
  </si>
  <si>
    <t>Pharmactive</t>
  </si>
  <si>
    <t>Common Cold;Influenza virus infection; &lt;br&gt;Common Cold &lt;br&gt;Influenza virus infection;Alternative and Complementary Medicine - Herbal remedies;Infection - Other infectious diseases</t>
  </si>
  <si>
    <t>Amanda Rao - RDC Global Pty Ltd</t>
  </si>
  <si>
    <t>Inclusion criteria: Male and females 18-65 years old&lt;br&gt;Generally healthy - Absence of chronic sickness (EPOC, metabolic stress related diseases)&lt;br&gt;Able to provide informed consent</t>
  </si>
  <si>
    <t>Exclusion criteria: Unstable or serious illness (e.g. kidney, liver, GIT, heart conditions, diabetes, thyroid gland function,&lt;br&gt;Malignancy, lung conditions or chronic asthma)*&lt;br&gt;Acute sickness experienced in the past 2 months&lt;br&gt;Serious mood disorders or neurological disorders such as MS&lt;br&gt;Active smokers and/or nicotine or drug abuse&lt;br&gt;Chronic past and/or current alcohol use (&gt;14 alcoholic drinks week)&lt;br&gt;Allergic to any of the ingredients in active or placebo formula&lt;br&gt;Pregnant or lactating woman&lt;br&gt;People medically prescribed to take drugs that would affect the immune and/or the inflammatory&lt;br&gt;response.&lt;br&gt;Any condition which in the opinion of the investigator makes the participant unsuitable for inclusion&lt;br&gt;Participants who have participated in any other related clinical study during the past 1 month&lt;br&gt;People with cognitive damage&lt;br&gt;People who have had treatment for cancer, HIV or chronic use of steroids&lt;br&gt;BMI &gt;40&lt;br&gt;&lt;br&gt;*An unstable illness is any illness that is currently not being treated with a stable dose of medication or is fluctuating in severity. A serious illness is a condition that carries a risk of mortality, negatively impacts quality of life and daily function and/or is burdensome in symptoms and/or treatments.</t>
  </si>
  <si>
    <t>Change in cold or flu duration as assessed by WURSS-21 scores[Submitted daily during cold or flu symptom episode. ]</t>
  </si>
  <si>
    <t>Change in cold or flu severity[Assessed by WURSS-21 scores daily during cold or flu symptoms ];Tolerance of product as assessed by Gastrointestinal Tolerance questionnaire [At the end of 2 week supplementation period];Any missed days from work as self reported[Reported at end of 2 week supplementation period ]</t>
  </si>
  <si>
    <t>U19 Year 6: Kinetics of B-Cell Responses to Live, Attenuated Influenza Vaccine (LAIV) in Young Children Two Years of Age, SLVP016</t>
  </si>
  <si>
    <t>Biological: 2008-2009 FluMist LAIV (Intranasal);Biological: 2008-2009 FluMist LAIV (Intranasal);Biological: 2008-2009 FluMist LAIV (Intranasal);Biological: 2008-2009 FluMist LAIV (Intranasal)</t>
  </si>
  <si>
    <t>https://clinicaltrials.gov/show/NCT03020472</t>
  </si>
  <si>
    <t>Kinetics of B-Cell Responses to Live, Attenuated Influenza Vaccine (LAIV) in Young Children Two Years of Age</t>
  </si>
  <si>
    <t>NCT03020472</t>
  </si>
  <si>
    <t>U19AI057229;SU-15086</t>
  </si>
  <si>
    <t>Cornelia L Dekker, MD;Harry B Greenberg, MD;Xiaosong He, PhD;Cornelia L Dekker, MD;Harry B Greenberg, MD;Xiaosong He, PhD;Cornelia L Dekker, MD;Harry B Greenberg, MD;Xiaosong He, PhD;Cornelia L Dekker, MD;Harry B Greenberg, MD;Xiaosong He, PhD;Cornelia L Dekker, MD;Harry B Greenberg, MD;Xiaosong He, PhD</t>
  </si>
  <si>
    <t>&lt;br&gt;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      ;&lt;br&gt;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      ;&lt;br&gt;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      ;&lt;br&gt;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t>
  </si>
  <si>
    <t>https://clinicaltrials.gov/ct2/show/results/NCT03020472</t>
  </si>
  <si>
    <t>EUCTR2017-003933-27-HR</t>
  </si>
  <si>
    <t>Inclusion criteria: &lt;br&gt;                1. Provide written informed consent prior to any study-related procedure not part of normal medical care. Surrogate consent/use of a legally-authorized representative may be provided, if permitted by local country and institution-specific guidelines. If a subject regains consciousness while still in the study and, per the investigator‚Äôs judgment, the subject is able to read, assess, understand, and make his/her own decision to participate in the trial, the subject can agree to continue study participation and the subject should be re-consented, if required by local country and institution-specific guidelines&lt;br&gt;                2. Male or female subjects, =18 years of age&lt;br&gt;                3. Hospitalized for = 48 hours, intubated (via endo- or nasotracheal tube, including tracheostomy subjects) and receiving mechanical ventilation for = 48 hours at the time of randomization, and with acute changes made in the ventilator support system to enhance oxygenation&lt;br&gt;                4. Chest radiograph shows the presence of new or progressive infiltrate(s) characteristic of bacterial pneumonia (based on Investigator‚Äôs evaluation). A chest computerized tomography (CT) scan may be used in place of a chest X-ray.&lt;br&gt;                5. Clinical findings to support diagnosis of VABP. At least one of the following must be present within 24 hours prior to randomization:&lt;br&gt;                ‚Ä¢  Documented fever (oral = 38.0¬∞C [100.4¬∞F] or a tympanic, temporal, rectal or core temperature = 38.3¬∞C [101¬∞F]), or an axillary or forehead scanner = 37.5¬∞C [99.5¬∞F] OR&lt;br&gt;                ‚Ä¢  Hypothermia (rectal / core body temperature = 35¬∞C [95.2¬∞F]), OR&lt;br&gt;                ‚Ä¢  Total peripheral white blood cell count (WBC) = 10,000 cells/mm3, OR&lt;br&gt;                ‚Ä¢  Leukopenia with WBC = 4500 cells/mm3&lt;br&gt;                6. Acute Physiology and Chronic Health Evaluation (APACHE II) score between 8 and 30 inclusive, within 24 hours prior to randomization&lt;br&gt;                7. Strong clinical suspicion that the pneumonia is due to P. aeruginosa. Such evidence could be the following criteria, but is not limited to:&lt;br&gt;                ‚Ä¢ A surveillance culture from a respiratory sample positive for P. aeruginosa.&lt;br&gt;                ‚Ä¢ A Gram stain performed within 36 hours prior to randomization using an acceptable respiratory sample (protected brush specimen [PBS], BAL,&lt;br&gt;                mini-BAL, ETA), showing Gram-negative rods (with or without Gram positive bacteria).&lt;br&gt;                ‚Ä¢ History of P. aeruginosa infection or colonization of a respiratory sample within the last 12 months&lt;br&gt;                A rapid diagnostic test (RDT), performed within 36 hours prior to randomization on respiratory secretions, may further support the&lt;br&gt;                suspicion based on the above clinical criteria&lt;br&gt;                AND&lt;br&gt;                ‚Ä¢ At least one risk factor, including the following but not limited to:&lt;br&gt;                o Broad-spectrum antibiotics (carbapenems, broad-spectrum cephalosporins, aminoglycosides, fluoroquinolones) administered&lt;br&gt;                within 90 days prior to randomization&lt;br&gt;                o Current hospitalization of = 5 days&lt;br&gt;                o Late onset (&gt; 4 days after intubation) of VABP&lt;br&gt;                o History of chronic obstructive pulmonary disease&lt;br&gt;                o Immunosuppressive disease / therapy (e.g.,steroid use)&lt;br&gt;                Are the trial subjects under 18? no&lt;br&gt;                Number of subjects for this age range:&lt;br&gt;                F</t>
  </si>
  <si>
    <t>Exclusion criteria: &lt;br&gt;                1.  Known or suspected community-acquired bacterial, viral, fungal orparasitic pneumonia&lt;br&gt;                2.  Any of the following health conditions:&lt;br&gt;                ‚Ä¢  Confirmed legionella infection (Legionella pneumophila     &lt;br&gt;                pneumonia), Aspergillus spp. pneumonia (testing is not required)&lt;br&gt;                ‚Ä¢  Cystic fibrosis&lt;br&gt;                ‚Ä¢  Known or suspected Pneumocystitis jiroveci pneumonia&lt;br&gt;                ‚Ä¢  Known or suspected active tuberculosis&lt;br&gt;                ‚Ä¢  Lung abscess&lt;br&gt;                ‚Ä¢  Solid organ transplant within 6 months prior to randomization&lt;br&gt;                ‚Ä¢  Pleural empyema&lt;br&gt;                ‚Ä¢  Evidence of deep-seated infection, e.g., endocarditis, osteomyelitis&lt;br&gt;                3.  Bronchial obstruction or a hisotry of post-obstructive pneumoniathis does not exclude subjects with pneumonia who have an underlying chronic obstructive pulmonary disease)&lt;br&gt;                4.  Expected survival &lt; 72 hours or a Do-Not-Resuscitate Order&lt;br&gt;                5.  Burns &gt; 40% of total body surface area&lt;br&gt;                6.  Current or anticipated neutropenia with absolute neutrophil count (ANC) &lt; 500 cells/mm3&lt;br&gt;                7.  Severe renal disease defined as an eGFR-MDRD-6 &lt; 30 mL/min/1.73m2, or requirement for peritoneal dialysis, hemodialysis, hemofiltration, or a urine output &lt; 20 mL/hour over a 24-hour period.&lt;br&gt;                8.  Alanine aminotransferase (ALT) or aspartate aminotransferase (AST) = 5 times upper limit of normal or Child-Pugh B and C in subjects with chronic liver function impairment&lt;br&gt;                9. Received systemic or inhaled antibiotic therapy potentially effective against P. aeruginosa within 72 hours prior to randomization as follows:&lt;br&gt;                - &gt; 8 i.v. doses of an antibiotic administered q.i.d. (e.g., piperacillin-tazobactam)&lt;br&gt;                - &gt; 6 i.v. doses of an antibiotic administered t.i.d. (e.g., meropenem)&lt;br&gt;                EXCEPTIONS:&lt;br&gt;                ‚Ä¢  Progression of disease on the prior antibacterial regimen for this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9. Investigator's opinion of clinically significant ECG finding with immediate potential for a fatal outcome such as ischemia, infarct, or&lt;br&gt;                ventricular arrhythmia , or, prior to the current infection, a history of New York Heart Association (NYHA) (Appendix X) Class IV cardiac&lt;br&gt;                failure&lt;br&gt;                10. Stroke (ischemic or intracerebral hemorrhage) within 5 days prior to randomization and increased risk of fatal brain edema as indicated by a&lt;br&gt;                major early computerized tomography hypodensity exceeding 50% of the middle cerebral artery territory&lt;br&gt;                11. Women who are pregnant or nursing, or who are of childbearing pot</t>
  </si>
  <si>
    <t>A Randomized, Controlled, Multicenter Phase 4 Clinic Trial to Evaluate the Safety and Immunogenicity of Simultaneously Administration of EV71 Vaccine and Influenza Vaccine (Split Virion),Inactivated</t>
  </si>
  <si>
    <t>Biological: EV71 vaccine and influenza vaccine;Biological: EV71 vaccine;Biological: influenza vaccine</t>
  </si>
  <si>
    <t>https://clinicaltrials.gov/show/NCT04091880</t>
  </si>
  <si>
    <t>Evaluation of the Safety and Immunogenicity of Simultaneously Administration of EV71 Vaccine and Influenza Vaccine</t>
  </si>
  <si>
    <t>NCT04091880</t>
  </si>
  <si>
    <t>Enterovirus Infections;Influenza</t>
  </si>
  <si>
    <t>EV71-Flu-Combine-01</t>
  </si>
  <si>
    <t>Hanqing He</t>
  </si>
  <si>
    <t>Zhejiang Provincial Center for Disease Control and Prevention;Henan Center for Disease Control and Prevention;Guizhou Center for Disease Control and Prevention;Wuhan Institute of Biological Products Co., Ltd;Changchun Institute of Biological Products Co., Ltd.;Peking University;National Institutes for Food and Drug Control, China</t>
  </si>
  <si>
    <t>&lt;br&gt;        Inclusion Criteria:&lt;br&gt;&lt;br&gt;          -  subjects aged from 6-11 months old at the date of recruitment;&lt;br&gt;&lt;br&gt;          -  with informed consent signed by parent(s) or guardians;&lt;br&gt;&lt;br&gt;          -  parent(s) or guardians are able to attend all planned clinical appointments and comply&lt;br&gt;             with all study instructions;&lt;br&gt;&lt;br&gt;          -  subjects not receive any vaccination within 14 days at the date of recruitment;&lt;br&gt;&lt;br&gt;          -  subjects have not been vaccinated with EV71 vaccine, seasonal flu vaccine;&lt;br&gt;&lt;br&gt;          -  subjects with no medical history of EV71 infection;&lt;br&gt;&lt;br&gt;          -  axillary temperature =37.0?&lt;br&gt;&lt;br&gt;        Exclusion Criteria:&lt;br&gt;&lt;br&gt;          -  subject who has a medical history with Hypersensitiveness, eclampsia, epilepsy,&lt;br&gt;             cerebropathia and neurological illness;&lt;br&gt;&lt;br&gt;          -  allergic to any ingredient of vaccine or with allergy history to any vaccine;&lt;br&gt;&lt;br&gt;          -  subjects with immunodeficency or suspected impairment of immunologic function (e.g.&lt;br&gt;             caused by HIV), or subjects are in the process of immunosuppressor therapy(Taking&lt;br&gt;             orally injecting of steroid hormone);&lt;br&gt;&lt;br&gt;          -  administration of immunoglobulins within 30 days prior to this study;&lt;br&gt;&lt;br&gt;          -  acute febrile disease(temperature = 37.0¬∞C) or infectious disease;&lt;br&gt;&lt;br&gt;          -  have a clearly diagnosed history of thrombocytopenia or other coagulopathy,&lt;br&gt;&lt;br&gt;          -  may cause contraindications for subcutaneous injection;&lt;br&gt;&lt;br&gt;          -  any serious chronic illness, acute infectious diseases, or respiratory diseases;&lt;br&gt;&lt;br&gt;          -  severe cardiovascular disease, liver and kidney diseases or diabetes mellitus with&lt;br&gt;             complications;&lt;br&gt;&lt;br&gt;          -  any kind of infectious, purulent, or allergic skin diseases;&lt;br&gt;&lt;br&gt;          -  any other factor that makes the investigator determines the subject is unsuitable for&lt;br&gt;             this study.&lt;br&gt;</t>
  </si>
  <si>
    <t>Seroconversion rate I;Seroconversion rate II;Geometric mean titer (GMT) I;Geometric mean titer (GMT) II</t>
  </si>
  <si>
    <t>adverse events following vaccination</t>
  </si>
  <si>
    <t>Effect of Continuous Positive Airway Pressure on Albuminuria in Patients With Diabetic Nephropathy and Obstructive Sleep Apnea</t>
  </si>
  <si>
    <t>Device: Continuous positive airway pressure;Drug: Pharmacological treatment;Other: Diet</t>
  </si>
  <si>
    <t>https://clinicaltrials.gov/show/NCT02816762</t>
  </si>
  <si>
    <t>CPAP Effect on Albuminuria in Patients With Diabetic Nephropathy and Obstructive Sleep Apnea</t>
  </si>
  <si>
    <t>NCT02816762</t>
  </si>
  <si>
    <t>Diabetic Nephropathy;Sleep Apnea</t>
  </si>
  <si>
    <t>HULP</t>
  </si>
  <si>
    <t>&lt;br&gt;        Inclusion Criteria:&lt;br&gt;&lt;br&gt;          -  Subjects aged 18 to 80 years old&lt;br&gt;&lt;br&gt;          -  Overweight or obesity (BMI =25 kg/m2)&lt;br&gt;&lt;br&gt;          -  Previous diagnosis of type 2 diabetes, fulfilling at least one of the following&lt;br&gt;             criteria: 1) current treatment with oral antidiabetic drugs and/or insulin; 2) a&lt;br&gt;             fasting glucose value above 126 mg/dl on at least 2 occasions; 3) blood glucose level&lt;br&gt;             at 2 hours after an oral glucose tolerance test is equal to or more than 200 mg/dl; or&lt;br&gt;             4) a glycated hemoglobin (HbA1c) level &gt; 6.5 %&lt;br&gt;&lt;br&gt;          -  Clinical diagnosis of diabetic nephropathy, with a urinary albumin/creatinine ratio&lt;br&gt;             &gt;30 mg/g and an estimated glomerular filtration rate more than 20 ml/min per 1.73 m2.&lt;br&gt;&lt;br&gt;          -  Treatment with stable doses of angiotensin-converting enzyme inhibitors, angiotensin&lt;br&gt;             II receptor blockers or anti-aldosterone agents in the last four weeks.&lt;br&gt;&lt;br&gt;        Exclusion Criteria:&lt;br&gt;&lt;br&gt;          -  Non diabetic nephropathy (confirmed by biopsy).&lt;br&gt;&lt;br&gt;          -  Dialysis for acute renal failure within the 6 previous months.&lt;br&gt;&lt;br&gt;          -  Evidence in the clinic history of relevant bilateral stenosis of renal artery (&gt; 75%)&lt;br&gt;&lt;br&gt;          -  Urinary albumin/creatinine ratio higher than 3000 mg/g, at the baseline visit.&lt;br&gt;&lt;br&gt;          -  Systolic blood pressure = 180 mmHg or diastolic blood pressure = 110 mm Hg at the&lt;br&gt;             baseline visit.&lt;br&gt;&lt;br&gt;          -  Stroke, transient ischemic attack, acute coronary syndrome, or hospitalization for&lt;br&gt;             heart failure worsening, within the previous 30 days.&lt;br&gt;&lt;br&gt;          -  Professional drivers, risk profession or respiratory failure.&lt;br&gt;&lt;br&gt;          -  Severe daytime sleepiness (Epworth sleepiness scale &gt;18)&lt;br&gt;&lt;br&gt;          -  Concomitant treatment with high doses of acetylsalicylic acid (&gt; 500 mg/day) or&lt;br&gt;             continuous treatment with non-steroidal anti-inflammatory drugs&lt;br&gt;&lt;br&gt;          -  Previous treatment with CPAP&lt;br&gt;&lt;br&gt;          -  Participation in another clinical trial within the 30 days prior to randomization.&lt;br&gt;</t>
  </si>
  <si>
    <t>Change form baseline in albuminuria levels</t>
  </si>
  <si>
    <t>Change from baseline in glycated hemoglobin levels;Change form baseline in HOMA index;Change form baseline in QUICKI index;Change from baseline in cholesterol levels;Change from baseline in the levels of C-reactive protein;Change from baseline in the health-related quality of life assessed by the SF-12 questionnaire;Change from baseline in the health-related quality of life assessed by the EuroQoL questionnaire;Change from baseline in the daily physical activity of patients with diabetic nephropathy and OSA;Change form baseline in the plasmatic levels of biomarkers of inflammation;Change form baseline in the plasmatic levels of 8-isoprostane;Change form baseline in the plasmatic levels of endothelin;Change form baseline in the plasmatic levels of appetite-regulating hormones;To identify the CPAP-responder subgroup of OSA patients with diabetic nephropathy</t>
  </si>
  <si>
    <t>Sustainable reduction of antibiotics-induced antimicrobial resistance (ARena) in German ambulatory care: a cluster randomized trial</t>
  </si>
  <si>
    <t>&lt;br&gt;                Non-blinded cluster randomized trial with three arms and an added cohort that reflects usual care in 14 practice networks in two German federal states (Bavaria and North Rhine-Westphalia) with an additional process evaluation.&lt;br&gt;&lt;br&gt;                The trial consists of three different intervention arms (A, B and C), where each arm will get a different set of quality improvement components. The 14 participating practice networks are randomly allocated to one of the three interventions arms by independent statisticians and concealed from others in the project.&lt;br&gt;&lt;br&gt;                Intervention group A receives a conventional quality improvement program with four components, most of which target physicians:&lt;br&gt;                1. E-learning on communication with patients for physicians&lt;br&gt;                2. Quality circles with data-based feedback for physicians&lt;br&gt;                3. Information campaigns for the public&lt;br&gt;                4. Performance-based additional reimbursement&lt;br&gt;&lt;br&gt;                Intervention group B receives the conventional program as well as additional components, which target medical assistants and patients in the practices:&lt;br&gt;                5.  E-learning on communication with patients for medical assistants&lt;br&gt;                6. Quality circles with data-based feedback for medical assistants&lt;br&gt;                7. Patient information materials&lt;br&gt;&lt;br&gt;                Intervention group C receives the conventional program and a different set of additional components which target physicians, other medical specialists beyond that and healthcare providers as well:&lt;br&gt;                8. Computerised decision support system (CDSS)&lt;br&gt;                9. Quality circles in local multidisciplinary groups&lt;br&gt;                10. Discussion about and feedback on local antimicrobial res</t>
  </si>
  <si>
    <t>http://isrctn.com/ISRCTN58150046</t>
  </si>
  <si>
    <t>Sustainable reduction of antibiotics-induced antimicrobial resistance (ARena) in German ambulatory care</t>
  </si>
  <si>
    <t>ISRCTN58150046</t>
  </si>
  <si>
    <t>Non-blinded cluster randomized trial (Treatment)</t>
  </si>
  <si>
    <t>Federal Joint Committee (G-BA), Innovation Fund</t>
  </si>
  <si>
    <t>Non-complicated infections like upper respiratory tract infections, bronchitis, sinusitis, tonsillitis, and otitis media, and community acquired pneumonia and non-complicated cystitis &lt;br&gt;Infections and Infestations</t>
  </si>
  <si>
    <t>01NVF16008</t>
  </si>
  <si>
    <t>Joachim</t>
  </si>
  <si>
    <t>Szecsenyi</t>
  </si>
  <si>
    <t>Im Neuenheimer Feld 130.3, Marsilius Arkaden, Turm West</t>
  </si>
  <si>
    <t>Inclusion criteria: &lt;br&gt;                1. Healthcare professionals need to be part of one of the 14 participating practice networks in Bavaria and North Rhine-Westphalia and belong to one of the following medical specialist groups (Facharztgruppen, FG): GPs (Allgemeinmediziner, Hausarzt, haus√§tzlich t√§tiger Internist: FG 01, 02, 03), internists (Internist: FG 23), gynaecologists (Gyn√§kologe: FG 15, 18), ENT physicans (HNO-Arzt: FG 19), urologists (Urologe: FG 67), respiratory physicians (Pneumologe: FG 30,39,45), and paediatricians (Kinderarzt: FG 34, 40, 46)&lt;br&gt;                2. Patients aged over 18, diagnosed with upper respiratory tract infections, acute bronchitis, sinusitis, tonsillitis, otitis media, non-complicated cystitis, or community acquired pneumonia by physicians in participating ambulatory practices and registered at AOK health insurance in Bavaria or North Rhine-Westphalia, Germany&lt;br&gt;</t>
  </si>
  <si>
    <t>Exclusion criteria: Participants younger than 18 years and without German language skills will be excluded from survey and interviews</t>
  </si>
  <si>
    <t>Antibiotics prescription rate in patients with non-complicated acute infections (upper respiratory tract infections, bronchitis, sinusitis, tonsillitis, and otitis media) within the three intervention arms, extracted from pseudonymized claims data each quarter year</t>
  </si>
  <si>
    <t>&lt;br&gt;                Extracted from pseudonymized claims data each quarter year:&lt;br&gt;                1. Use of antibiotics in ambulatory care in defined daily dose (DDD) per 1000 residents (respectively insured persons) per day and region&lt;br&gt;                2. % of defined daily dose (DDD) of (a) broad-spectrum quinolones of all used antibiotics and (b) broad-spectrum cephalosporins (3rd and 4th generation) of all used antibiotics&lt;br&gt;                3. % of patients (18-75 years) with acute bronchitis, patients (&gt; 18 years) with sinusitis, patients (&gt; 2 years) with otitis media and patients (&gt; 1 year) with upper respiratory tract infections/tonsillitis with a prescription of (a) recommended antibiotics, if necessary at all, but (b) less broad-spectrum antibiotics like quinolones&lt;br&gt;                4. % of women (&gt; 18 years) with a diagnosis of non-complicated cystitis and a prescription of (a) antibiotics, (b) recommended antibiotics but (c) less broad-spectrum antibiotics like quinolones&lt;br&gt;                5. % of patients (18-65 years) with community acquired pneumonia and a prescription of (a) antibiotics, (b) recommended antibiotics, (c) less broad-spectrum antibiotics like quinolones and (d) less broad-spectrum antibiotics like cephalosporins or macrolides&lt;br&gt;                6. % of patients with non-complicated infections who use medical emergency service&lt;br&gt;                7. % of patients with community-acquired pneumonia and hospitalization&lt;br&gt;&lt;br&gt;                The process evaluation covers (a) the uptake and perceived impact of intervention components by participants with a focus on handling patients with non-complicated infections, (b) the perceived impact of contextual factors, particularly those related to practice networks, and (c) perceptions of patients‚Äô expectations regarding antibiotics prescribing.&lt;br&gt;</t>
  </si>
  <si>
    <t>2018 results in https://www.ncbi.nlm.nih.gov/pubmed/29402306                 2020 results in https://www.ncbi.nlm.nih.gov/pubmed/31921412 (added 13/01/2020)                 2020 results in https://www.ncbi.nlm.nih.gov/pubmed/32171252 (added 17/03/2020)</t>
  </si>
  <si>
    <t>The study protocol will be published. Publications are planned in high-impact peer reviewed journals.  IPD sharing statement The data sharing plans for the current study are unknown and will be made available at a later date.</t>
  </si>
  <si>
    <t>Ethics committee of the Medical Faculty Heidelberg, 03/08/2017, ref: S-353/2017</t>
  </si>
  <si>
    <t>A Randomized, Double-blind Phase I Trial to Evaluate the Safety, Tolerability, and Immunogenicity of DCB07010 Adjuvant Given Intranasally at Ascending Dose Levels and Co-administered With Trivalent Inactivated Influenza Virus Antigen</t>
  </si>
  <si>
    <t>Biological: DCB07010;Biological: HA antigens</t>
  </si>
  <si>
    <t>https://clinicaltrials.gov/show/NCT03293732</t>
  </si>
  <si>
    <t>Study of the Safety, Tolerability and Immunogenicity of an Intranasal Influenza Vaccine Administered to Healthy Adults</t>
  </si>
  <si>
    <t>NCT03293732</t>
  </si>
  <si>
    <t>Advagene Biopharma Co. Ltd.</t>
  </si>
  <si>
    <t>Flu, Human</t>
  </si>
  <si>
    <t>November 28, 2012</t>
  </si>
  <si>
    <t>DCB07030-CT-01</t>
  </si>
  <si>
    <t>Shaun-Chwen Chang, Ph.D.</t>
  </si>
  <si>
    <t>&lt;br&gt;        Inclusion Criteria:&lt;br&gt;&lt;br&gt;          1. Non-smoking adult aged between 20-40 years old;&lt;br&gt;&lt;br&gt;          2. Physically and mentally healthy subjects as confirmed by an interview, medical&lt;br&gt;             history, clinical examination, chest X-rays, ophthalmoscopy, cardiac echo, and&lt;br&gt;             electrocardiogram;&lt;br&gt;&lt;br&gt;          3. Body Mass Index (BMI) between 18.5 and 25, inclusive, (BMI will be calculated as&lt;br&gt;             weight in kilogram [kg]/height in meters2 [m2]);&lt;br&gt;&lt;br&gt;          4. Normal hematology, biochemistry and urinalysis determinations;&lt;br&gt;&lt;br&gt;          5. Subject is willing and able to comply with study procedures and sign informed consent&lt;br&gt;&lt;br&gt;        Exclusion Criteria:&lt;br&gt;&lt;br&gt;          1. Subject with serious underlying chronic illness;&lt;br&gt;&lt;br&gt;          2. Documented evidence of allergic rhinitis;&lt;br&gt;&lt;br&gt;          3. Subject with acute sinusitis or chronic sinusitis accompanying acute symptoms within 3&lt;br&gt;             days prior to enrollment;&lt;br&gt;&lt;br&gt;          4. Immunosuppressed subjects as result of illness or treatment;&lt;br&gt;&lt;br&gt;          5. Female subject of childbearing potential who:&lt;br&gt;&lt;br&gt;               -  is lactating; or&lt;br&gt;&lt;br&gt;               -  has positive urine pregnancy test at Visit 2 or Visit 3; or&lt;br&gt;&lt;br&gt;               -  refuse to adopt reliable method of contraception during the study;&lt;br&gt;&lt;br&gt;          6. Subject received blood products or immunoglobulin within 3 months prior enrollment;&lt;br&gt;&lt;br&gt;          7. Subjects with long-term use of steroids, including parenteral steroids or high dose&lt;br&gt;             inhaled steroids within 28 days prior to enrollment;&lt;br&gt;&lt;br&gt;          8. Subject has received any intranasal medication or nasal topical treatment within 7&lt;br&gt;             days prior to enrollment;&lt;br&gt;&lt;br&gt;          9. Subject has received any investigational agent within 28 days or 5 half- lives,&lt;br&gt;             whichever is longer, prior to the first dose of investigational product;&lt;br&gt;&lt;br&gt;         10. Subject has previously experienced anaphylaxis;&lt;br&gt;&lt;br&gt;         11. Subject has allergy to eggs or prior influenza vaccine;&lt;br&gt;&lt;br&gt;         12. Subject with laboratory-confirmed influenza or has been vaccinated against influenza&lt;br&gt;             within 6 months prior to enrollment;&lt;br&gt;&lt;br&gt;         13. Subject with acute respiratory illness or administered antibiotics or antivirals&lt;br&gt;             within 7 days prior to enrollment;&lt;br&gt;&lt;br&gt;         14. Subject with body temperature high than 38¬∞C within 3 days prior to enrollment;&lt;br&gt;&lt;br&gt;         15. Subject with documented history of Bell's palsy or neurological disorder.&lt;br&gt;&lt;br&gt;         16. Subject with documented history of diarrhea within one month prior to study enrollment&lt;br&gt;&lt;br&gt;         17. A positive test for HIV antibody.&lt;br&gt;&lt;br&gt;         18. Subject has received Chinese medication or herbal medication within 28 days prior to&lt;br&gt;             enrollment&lt;br&gt;</t>
  </si>
  <si>
    <t>Geometric Mean Titers (GMT) against all three strains of viral antigen</t>
  </si>
  <si>
    <t>Geometric Mean Ratio (GMR) after 2 dose of vaccines;Seroconversion Rates (SCR) measurements</t>
  </si>
  <si>
    <t>Studies on Macrolide-resistant Mycoplasma Pneumoniae in Taiwan- A Randomized Control Trial and MLVA Analysis</t>
  </si>
  <si>
    <t>https://clinicaltrials.gov/show/NCT03530319</t>
  </si>
  <si>
    <t>Treatment of Macrolide-resistant Mycoplasma Pneumoniae</t>
  </si>
  <si>
    <t>NCT03530319</t>
  </si>
  <si>
    <t>Pneumonia, Mycoplasma</t>
  </si>
  <si>
    <t>201712140MIND</t>
  </si>
  <si>
    <t>Chun-Yi Lu, MD, PhD;Chun-Yi Lu, MD, PhD</t>
  </si>
  <si>
    <t>cylu@ntu.edu.tw;cylu@ntu.edu.tw</t>
  </si>
  <si>
    <t>886-2-23123456;886-2-23123456</t>
  </si>
  <si>
    <t>&lt;br&gt;        Inclusion Criteria:&lt;br&gt;&lt;br&gt;          -  Children aged 1-18 years, admitted due to lower respiratory tract infections.&lt;br&gt;             Mycoplamsa pneumonia is diagnosed.&lt;br&gt;&lt;br&gt;          -  The diagnosis is made within 72 hours after fever onset.&lt;br&gt;&lt;br&gt;          -  The patient and his/her guardians are willing to participate the study and able to&lt;br&gt;             follow the instruction.&lt;br&gt;&lt;br&gt;        Exclusion Criteria:&lt;br&gt;&lt;br&gt;          -  Patients who have already taken macrolides, tetracyclines, or fluoroquinolones.&lt;br&gt;&lt;br&gt;          -  Patient's with congenital or acquired immunodeficiency.&lt;br&gt;&lt;br&gt;          -  Severe patients who needs ICU care.&lt;br&gt;&lt;br&gt;          -  Patients or their guardians who are not willing to participate in the study.&lt;br&gt;</t>
  </si>
  <si>
    <t>Comparison of the effect of caffeine with Aminophylline in treatment of prematurity apnea in preterm neonate (&lt;34 weeks) that admitted in NICU</t>
  </si>
  <si>
    <t>Intervention 1: Intervention group: treatment with caffein. Intervention 2: Control group: treatment with aminophillin.</t>
  </si>
  <si>
    <t>http://en.irct.ir/trial/35175</t>
  </si>
  <si>
    <t>Comparison of effectiveness of caffeine with Aminophylline in treatment of prematurity apnea in preterm</t>
  </si>
  <si>
    <t>IRCT20181110041605N1</t>
  </si>
  <si>
    <t>Randomization: Randomized, Blinding: Double blinded, Placebo: Not used, Assignment: Parallel, Purpose: Treatment, Randomization description: Simple randomization, Blinding description: Researcher , doctors, nurses,  data safety and monitoring committee.</t>
  </si>
  <si>
    <t>0 (exploratory trials)</t>
  </si>
  <si>
    <t>Apnea of Prematurity. &lt;br&gt;Respiratory disorder, unspecified</t>
  </si>
  <si>
    <t>Elahe jafari</t>
  </si>
  <si>
    <t>Ebnesina Ave.</t>
  </si>
  <si>
    <t>e.jafari@ssu.ac.ir</t>
  </si>
  <si>
    <t>+98 35 3822 4000</t>
  </si>
  <si>
    <t>Elahe Jafari</t>
  </si>
  <si>
    <t>Inclusion criteria: Neonate with apnea of prematurity that was  GA &lt;34 WEEK</t>
  </si>
  <si>
    <t>Exclusion criteria: Neonate with apnea  of prematurity that not due to sepsis ,heart disease , hypoglycemi ,was not intuba</t>
  </si>
  <si>
    <t>Recurrence of apnea. Timepoint: 72 hours after treatment. Method of measurement: Analysis of recurrence  of apnea in 72 hours after treatment.</t>
  </si>
  <si>
    <t>Complication of drugs and recurrence of apnea. Timepoint: 72 hours after treatment. Method of measurement: Analysis of complication of drugs in 72 hours after treatment.</t>
  </si>
  <si>
    <t>Justification or reason for not sharing IPD is No more information.</t>
  </si>
  <si>
    <t>Ethics committee of Shahid Sadoughi university of medical Sciences</t>
  </si>
  <si>
    <t>EUCTR2016-000809-36-GB</t>
  </si>
  <si>
    <t>CAP-IT;ISRCTN76888927</t>
  </si>
  <si>
    <t>Aviation House, 125 Kingsway</t>
  </si>
  <si>
    <t>Inclusion criteria: &lt;br&gt;The inclusion criteria are different for the patients recruited from PED and from the WARD settings therefore these have been displayed here separately.&lt;br&gt;PED Group:&lt;br&gt;1. Age from 1 to 5 years (up to their 6th birthday)&lt;br&gt;2. Clinical diagnosis of CAP as defined by all the following:&lt;br&gt;? Presence of cough (reported by parents/guardians in last 96 hours) AND&lt;br&gt;? Temperature =38oC measured by any method or history of fever in last 24 hours reported by parents/guardians AND&lt;br&gt;? Signs of laboured/difficult breathing or focal chest signs at presentation in the PED (i.e. one or more of the following):&lt;br&gt;o Nasal flaring&lt;br&gt;o Chest retractions&lt;br&gt;o Abdominal breathing&lt;br&gt;o Focal dullness to percussion&lt;br&gt;o Focal reduced breath sounds&lt;br&gt;o Crackles with asymmetry&lt;br&gt;3. Decision to treat with oral amoxicillin for CAP on discharge from hospital&lt;br&gt;4. Parent/guardian willing to accept all possible randomised allocations&lt;br&gt;5. Available for follow-up for the entire study period, parent/guardian willing to be contacted by telephone at day 4, weeks 1, 2 and 3, and attend a face-to-face follow up visit at 4 weeks after randomisation&lt;br&gt;6. Informed consent form for trial participation signed by parent/guardian.&lt;br&gt;&lt;br&gt;WARD:&lt;br&gt;1. Age from 1 to 5 years (up to their 6th birthday)&lt;br&gt;2. Clinical diagnosis of CAP as defined by the all the following :&lt;br&gt;o Presence of cough (reported by parents/guardians in last 96 hours) AND;&lt;br&gt;o Temperature =38oC measured by any method or history of fever in last 24 hours reported by parents/guardians AND;&lt;br&gt;o Signs of laboured/difficult breathing or focal chest signs (i.e. one or more of the following):&lt;br&gt;? Nasal flaring&lt;br&gt;? Chest retractions&lt;br&gt;? Abdominal breathing&lt;br&gt;? Focal dullness to percussion&lt;br&gt;? Focal reduced breath sounds&lt;br&gt;? Crackles with asymmetry&lt;br&gt;3. Admitted to a paediatric assessment unit or inpatient ward at a participating hospital&lt;br&gt;4. Treated with any oral or intravenous beta-lactam for =48 hours after admission &lt;br&gt;5. Decision to further treat with oral amoxicillin for CAP&lt;br&gt;6. Planned for discharge and to continue uninterrupted antibiotic treatment.&lt;br&gt;7. Available for follow-up for the entire study period, parent/guardian willing to be contacted by telephone at weeks 1, 2 and 3 and attend face-to-face follow up visit at 4 weeks after randomisation.&lt;br&gt;8. Parent/guardian willing to accept all possible randomised allocations&lt;br&gt;9. Informed consent for trial participation signed by a parent/guardian&lt;br&gt;&lt;br&gt;Are the trial subjects under 18? yes&lt;br&gt;Number of subjects for this age range: 2400&lt;br&gt;F.1.2 Adults (18-64 years) no&lt;br&gt;F.1.2.1 Number of subjects for this age range 0&lt;br&gt;F.1.3 Elderly (&gt;=65 years) no&lt;br&gt;F.1.3.1 Number of subjects for this age range 0&lt;br&gt;</t>
  </si>
  <si>
    <t>Exclusion criteria: &lt;br&gt;The exclusion criteria are different for the patients recruited from PED and from the WARD settings therefore these have been displayed here separately.&lt;br&gt;PED Group:&lt;br&gt;1. Severe underlying chronic disease including sickle cell anaemia, primary or secondary immunodeficiency, chronic lung disease and cystic fibrosis&lt;br&gt;2. Documented penicillin allergy&lt;br&gt;3. Any other known contra-indication to amoxicillin&lt;br&gt;4. On systemic antibiotic treatment at presentation&lt;br&gt;5. Bilateral wheezing without focal chest signs (most likely to represent respiratory tract infection of non-bacterial aetiology)&lt;br&gt;6. Complicated pneumonia &lt;br&gt;7. Initial decision to treat with oral antibiotic other than amoxicillin on discharge from hospital&lt;br&gt;8. Receipt of initial antibiotic treatment as inpatient in PAU or on the ward*&lt;br&gt;9. Weight &gt;24kg&lt;br&gt;10. Parents/guardians unlikely to reliably complete the diary because of significant language barriers.&lt;br&gt;&lt;br&gt;WARD:&lt;br&gt;1. Severe underlying chronic disease including sickle cell anaemia, primary or secondary immunodeficiency, chronic lung disease and cystic fibrosis&lt;br&gt;2. Documented penicillin allergy&lt;br&gt;3. Any other known contra-indication to taking amoxicillin&lt;br&gt;4. Already on systemic antibiotic treatment at presentation&lt;br&gt;5. Bilateral wheezing without focal chest signs (most likely to represent respiratory tract infection of non-bacterial aetiology)&lt;br&gt;6. Complicated pneumonia &lt;br&gt;7. Receipt of antibiotic other than a beta-lactam during admission&lt;br&gt;8. Clinically relevant positive blood culture (i.e. positive blood culture and clinical decision to prolong intravenous treatment for more than 48 hours or inappropriate to switch to amoxicillin therapy)&lt;br&gt;9. Current oxygen requirement&lt;br&gt;10. Current age-specific tachypnoea&lt;br&gt;11. Receipt of &gt;48 hours oral or intravenous inpatient antibiotic treatment&lt;br&gt;12. Decision to treat with oral antibiotic other than amoxicillin on discharge from hospital&lt;br&gt;13. Weight &gt;24kg&lt;br&gt;14. Parents/guardians unlikely to reliably complete the diary because of significant language barriers.&lt;br&gt;</t>
  </si>
  <si>
    <t>Main Objective: The principal objectives are to determine whether:&lt;br&gt;1. lower dose oral amoxicillin treatments is as effective as higher dose oral amoxicillin treatment for uncomplicated childhood pneumonia&lt;br&gt;2. shorter duration (3 days) amoxicillin treatment is as effective as longer duration (7 days) amoxicillin treatment for uncomplicated childhood pneumonia&lt;br&gt;&lt;br&gt;;Secondary Objective: 1. To identify the effect of amoxicillin treatment on the development of penicillin resistance.&lt;br&gt;2. To assess side effects (especially skin rashes and diarrhoea) and the severity and duration of symptoms of pneumonia.&lt;br&gt;3. To examine patient-related outcomes including days off work for carers and days away from out-of-home childcare.&lt;br&gt;4. To determine the cost implications of dose and duration of amoxicillin treatment for pneumonia as inpatients and outpatients.&lt;br&gt;5. To assess the cumulative number of additional courses of antibiotics and total number of days of re-treatment with antibiotics&lt;br&gt;6. Adherence to trial drug;Primary end point(s): Any antibiotic treatment prescribed in addition to the allocated trial medication as an inpatient or outpatient up to and at final follow-up. This includes retreatment, extension of treatment and treatment with additional antibiotics.</t>
  </si>
  <si>
    <t>https://www.clinicaltrialsregister.eu/ctr-search/trial/2016-000809-36/results</t>
  </si>
  <si>
    <t>https://www.clinicaltrialsregister.eu/ctr-search/trial/2016-000809-36/results#baselineCharacteristicsSection</t>
  </si>
  <si>
    <t>https://www.clinicaltrialsregister.eu/ctr-search/trial/2016-000809-36/results#subjectDispositionSection</t>
  </si>
  <si>
    <t>https://www.clinicaltrialsregister.eu/ctr-search/trial/2016-000809-36/results#adverseEventsSection</t>
  </si>
  <si>
    <t>https://www.clinicaltrialsregister.eu/ctr-search/trial/2016-000809-36/results#endPointsSection</t>
  </si>
  <si>
    <t>Jun 30 2016 12:00AM</t>
  </si>
  <si>
    <t>Combined Treatment of Angiotensin Receptor Blocker and Antioxidant Supplementation as a Novel Adjunctive Therapy for 24-hour Blood Pressure Improvement in Obstructive Sleep Apnea</t>
  </si>
  <si>
    <t>Device: Continuous Positive Airway Pressure CPAP;Drug: Telmisartan 80mg;Dietary Supplement: Alpha-Lipoic Acid 600mg;Other: Microcrystalline Cellulose</t>
  </si>
  <si>
    <t>https://clinicaltrials.gov/show/NCT04021550</t>
  </si>
  <si>
    <t>Improving 24-hour Blood Pressure in Obstructive Sleep Apnea</t>
  </si>
  <si>
    <t>NCT04021550</t>
  </si>
  <si>
    <t>H18-03130</t>
  </si>
  <si>
    <t>Brooke Shafer, M.Sc.</t>
  </si>
  <si>
    <t>brooke.shafer@alumni.ubc.ca</t>
  </si>
  <si>
    <t>250-807-8083</t>
  </si>
  <si>
    <t>Heart and Stroke Foundation of Canada;Michael Smith Foundation for Health Research</t>
  </si>
  <si>
    <t>&lt;br&gt;        Inclusion Criteria:&lt;br&gt;&lt;br&gt;          -  Apnea/Hypopnea Index (AHI) greater than/equal to 15 events per hour of sleep&lt;br&gt;&lt;br&gt;          -  No prior use of CPAP&lt;br&gt;&lt;br&gt;          -  Body mass index less than 30kg/m2&lt;br&gt;&lt;br&gt;          -  Does not take ARBs or angiotensin converting enzyme inhibitors for blood pressure&lt;br&gt;             control&lt;br&gt;&lt;br&gt;          -  Females of childbearing potential on an effective or highly effective means of&lt;br&gt;             contraception&lt;br&gt;&lt;br&gt;        Exclusion Criteria:&lt;br&gt;&lt;br&gt;          -  Prescribed and/or taking the following medications: diuretics (including&lt;br&gt;             potassium-sparing diuretics), Digoxin, lithium salts, and/or nonsteroidal&lt;br&gt;             anti-inflammatory drugs&lt;br&gt;&lt;br&gt;          -  Over the counter supplements that affect the cardiovascular system, such as fish oils,&lt;br&gt;             vitamins, or other antioxidants&lt;br&gt;&lt;br&gt;          -  History of heart failure&lt;br&gt;&lt;br&gt;          -  History of myocardial infarction&lt;br&gt;&lt;br&gt;          -  History of coronary artery disease&lt;br&gt;&lt;br&gt;          -  History of stroke&lt;br&gt;&lt;br&gt;          -  History of diabetes mellitus&lt;br&gt;&lt;br&gt;          -  History of impaired renal function&lt;br&gt;&lt;br&gt;          -  History of chronic obstructive pulmonary disease&lt;br&gt;&lt;br&gt;          -  History of asthma&lt;br&gt;&lt;br&gt;          -  History of central sleep apnea&lt;br&gt;&lt;br&gt;          -  Smoked within the past year&lt;br&gt;&lt;br&gt;          -  Hypotensive (Systolic blood pressure (SBP) &lt;90 mmHg and diastolic blood pressure (DBP)&lt;br&gt;             &lt;60 mmHg)&lt;br&gt;&lt;br&gt;          -  Females who do not have a means of contraception, are pregnant, planning to become&lt;br&gt;             pregnant, and/or are breast-feeding&lt;br&gt;</t>
  </si>
  <si>
    <t>Change in 24-hour blood pressure</t>
  </si>
  <si>
    <t>A Randomised, Double-Blind, Double-Dummy, Active and Placebo Controlled Phase 1 Study of the Safety, Tolerability and Immunogenicity of the Codavax Influenza Vaccine in healthy volunteers</t>
  </si>
  <si>
    <t>A First-in-Human, Randomised, Double-Blind, Double-Dummy, Placebo and Active Controlled Phase I Study in Healthy Volunteers Aged 18 to 45 Years.&lt;br&gt;&lt;br&gt;A total of 75 healthy men and women will be enrolled and randomized into 3 groups where each participant will receive a single dose of either CodaVax, Fluzone or placebo (30:30:15). &lt;br&gt;&lt;br&gt;Thirty (30) participants will be administered CodaVax, 15 participants will be administered a placebo and 30 participants will be administered the quadrivalent influenza vaccine, Fluzone Registered Trademark'. All subjects will receive an intranasal (IN) dose of either CodaVax or Leibovitz‚Äôs L-15 medium (placebo), and an intramuscular (IM) (deltoid) dose of QuadriFlu- Tetravalent Influenza Vaccine (TIV) (Fluzone) or Saline for Injection (placebo).&lt;br&gt;&lt;br&gt;Arm 1: Intranasal CodaVax and Intramuscular saline injection&lt;br&gt;Arm 2: Intranasal Leibovitz's L-15 medium and intramuscular dose of QuadriFlu - Tetravalent influenza Vaccine (Fluzone)&lt;br&gt;Arm 3: Intranasal Leibovitz's L-15 medium and intramuscular saline injection&lt;br&gt;&lt;br&gt;CodaVax is a live attenuated influenza vaccine (LAIV) manufactured using a proprietary SAVE platform against the H1N1 A/California/07/2009 (H1N1) strain. The vaccination dose will be 5 x 10^3 PFU in 200 microlitre of current Good Manufacturing Practice (cGMP) Leibovitz's L-15 media, and is to be administered through an intranasal sprayer into one nostril only.&lt;br&gt;&lt;br&gt;Fluzone is an inactivated influenza vaccine which contains haemagglutinin of four different influenza strains. These are A/California/07/2009 X-179A (H1N1), A/Hong Kong/4801/2014 X-263B(H3N2), B/Phuket/3073/2013 (B Yamagata lineage), and B/Brisbane/60/2008 (B Victoria lineage). Dose will be 0.5ml Fluzone injection once. &lt;br&gt;&lt;br&gt;As this is a first-in-human study, 2 sentinel participants (1 placebo and 1 CodaVax participant) will receive the first dose of placebo or CodaVax by IN sprayer and IM injection on Day 0 and will be monitored for 7 days. If dosing of the sentinels proceeds without clinically significant adverse events (AEs) over 7 days, all remaining participants will be dosed.&lt;br&gt;&lt;br&gt;Following vaccination all participants (CodaVax, Fluzone and placebo) will be monitored at the clinic for at least 60-90 minutes following vaccination, after which they will return to the clinic (Day 2, 4 and 6) to be monitored until Day 6 post-vaccination and on Day 30 post-vaccination for a Follow-up visit.&lt;br&gt;&lt;br&gt;A soft-lock will be placed on the database after the Day 30 Follow-up visits are complete, at which point the data will be unblinded and an interim preliminary report will be written.&lt;br&gt;&lt;br&gt;All participants will then receive an open-label Close-out phone interview 6 months post-vaccination and a final clinical study report will be written.</t>
  </si>
  <si>
    <t>http://www.anzctr.org.au/ACTRN12617000254392.aspx</t>
  </si>
  <si>
    <t>A study to determine the safety, maximum tolerable dose and ability to provoke an immune response of the Codavax Influenza Vaccine in healthy volunteers.</t>
  </si>
  <si>
    <t>ACTRN12617000254392</t>
  </si>
  <si>
    <t>Dr J. Robert Coleman</t>
  </si>
  <si>
    <t>Codagenix Inc. 3 Bioscience Park DriveFarmingdale, NY 11735-0176, United States of America</t>
  </si>
  <si>
    <t>info@codagenix.com</t>
  </si>
  <si>
    <t>+1 516-448-5073</t>
  </si>
  <si>
    <t>Codagenix, Inc.</t>
  </si>
  <si>
    <t>Inclusion criteria: Inclusion criteria:&lt;br&gt;&lt;br&gt;1. Adult volunteers, aged 18‚Äì45 years (at the time of screening)&lt;br&gt;&lt;br&gt;2. In good health, in the opinion of the Medical Investigator (with or without the Sponsor), with no significant medical history and no clinically significant abnormal findings at screening. Particular attention will be paid to:&lt;br&gt;a. A drug history identifying any known drug allergies and the presence of drug abuse;&lt;br&gt;b. Any chronic use of medication(s); and&lt;br&gt;c. Thorough review of body systems&lt;br&gt;&lt;br&gt;3. Women of child bearing potential (WOCBP) must use highly effective, double contraception from the Screening Visit and up to the Follow-up visit (Day 30 +/- 2 days). Double contraception is defined as a condom AND one other form of the following:&lt;br&gt;a. Established hormonal contraception (with approved oral, injected or depot regimen)&lt;br&gt;for at least 2 months prior to screening&lt;br&gt;b. Depot or injectable birth control&lt;br&gt;c. Intrauterine device or intrauterine system in place for at least 2 months prior to&lt;br&gt;screening&lt;br&gt;d. Documented evidence of surgical sterilization at least 6 months prior to screening&lt;br&gt;visit. i.e., tubal ligation or hysterectomy for women or vasectomy for men (with&lt;br&gt;appropriate post-vasectomy documentation of the absence of sperm in semen)&lt;br&gt;provided the male partner is a sole partner;&lt;br&gt;Males must not donate sperm for at least 70 days post-dose of the last study&lt;br&gt;treatment. Male partners of female participants and female partners of male&lt;br&gt;participants must also use contraception, if they are of childbearing potential.&lt;br&gt;Women of childbearing potential must have a negative serum pregnancy test at&lt;br&gt;Screening and Day 30. Women not of childbearing potential must be postmenopausal&lt;br&gt;(defined as cessation of regular menstrual periods for at least 12 months), confirmed by FSH level meets the requirement of post-menopausal women if in doubt&lt;br&gt;Periodic abstinence (e.g. calendar, ovulation, symptothermal, post-ovulation&lt;br&gt;methods) and withdrawal are not considered highly effective methods of birth&lt;br&gt;control. Participant abstinence for the duration of the study and 1 month after the&lt;br&gt;last study treatment is acceptable.&lt;br&gt;&lt;br&gt;4. Must be willing to comply with the following conditions to prevent the spread of GMOs&lt;br&gt;according the OGTR Licence (DIR 144):&lt;br&gt;a. Hygiene measures intended to prevent interpersonal transmission of study drug must&lt;br&gt;be implemented, including but not limited to frequent handwashing with soap or hand&lt;br&gt;disinfectant, respiratory hygiene and cough etiquette within 7 days following vaccination&lt;br&gt;b. Blood, tissue or organs must not be donated within 7 days of vaccination&lt;br&gt;c. Severely immunosuppressed persons who require a protective environment are not to&lt;br&gt;be cared for by the participant within 7 days of vaccination&lt;br&gt;d. Contact is not to be made with severely immunosuppressed persons who require a&lt;br&gt;protective environment within 7 days of vaccination&lt;br&gt;e. All tissues and materials used to collect respiratory secretions are to be sealed in a&lt;br&gt;primary container and placed within a secondary container so that it is not accessible&lt;br&gt;to children or animals for 7 days until it is returned to the study site for disposal, for 7&lt;br&gt;days within vaccination&lt;br&gt;&lt;br&gt;5. Adequate venous access in the left or right arms to allow collection of a number of blood samples&lt;br&gt;&lt;br&gt;6. No birthmarks, tattoos, wounds or other skin conditions which could reasonably obscure IM injection site reactions&lt;br&gt;&lt;br&gt;7. Able to communicate effectively with study personnel and considered reliable, willing and cooperative in terms of compliance with the protocol requirements&lt;br&gt;&lt;br&gt;8. Participant does not intend to start or change an existing physical conditioning regimen prior to or during the study period&lt;br&gt;&lt;br&gt;9. Participant has voluntarily given written informed consent to participate in the study (prior study entry)&lt;br&gt;&lt;br&gt;10. Participant is available for the duration of the study</t>
  </si>
  <si>
    <t>Exclusion criteria: Exclusion criteria:&lt;br&gt;&lt;br&gt;1. Immunodeficiency (including HIV) or autoimmune disorder, or participant is currently taking drugs or was undergoing a form of treatment within 6 weeks prior to study entry that affects the immune system. (Treatment of asthma with low dose corticosteroids equivalent to prednisone &lt;10 mg/day, is permitted).&lt;br&gt;&lt;br&gt;2. Received blood or blood products in the 3 months prior to screening&lt;br&gt;&lt;br&gt;3. Received another vaccine within 30 days before screening&lt;br&gt;&lt;br&gt;4. Received another influenza vaccine within 2 years prior to screening&lt;br&gt;&lt;br&gt;5. Participated in another clinical study (involving an investigational product or device) within 60 days before screening (including studies for FluMist 'Registered Trademark')&lt;br&gt;&lt;br&gt;6. Suffered previous anaphylactic reaction to foods, vaccines, drugs or hymenoptera stings, or has a history of severe allergic reactions (e.g. clinically severe urticaria, asthma)&lt;br&gt;&lt;br&gt;7. If female, pregnant, planning to become pregnant, or lactating&lt;br&gt;&lt;br&gt;8. Participant has a history of, or current evidence at the time of screening of abuse of alcohol or any drug substance, licit or illicit, or current alcohol consumption is greater than 4 standard drinks (or equivalent) per day&lt;br&gt;&lt;br&gt;9. History of any psychiatric illness or psychological disorder which may impair the ability to provide written informed consent or participate in the study&lt;br&gt;&lt;br&gt;10. Current or history of significant neurological, cardiovascular, pulmonary (including asthma), hepatic, rheumatic, autoimmune, haematological, metabolic or renal disorder&lt;br&gt;&lt;br&gt;11. Clinically significant abnormal laboratory value at screening as determined by the&lt;br&gt;Investigator&lt;br&gt;&lt;br&gt;12. Unusual dietary habits and excessive or unusual vitamin intake likely, in the opinion of the Investigator, to affect safety pathology parameters&lt;br&gt;&lt;br&gt;13. Participant is seropositive to Human Immunodeficiency Virus (HIV-1 or HIV-2), Hepatitis C Virus (HCV) or HBV.&lt;br&gt;&lt;br&gt;14. Body temperature (oral)  greater than or equal to 38.0 degrees Celcius or acute illness within 5 days prior to vaccination&lt;br&gt;&lt;br&gt;15. Any skin marking, tattoo or blemish precluding injection site inspection.&lt;br&gt;&lt;br&gt;16. Any other significant finding that, in the opinion of the Investigator, would increase the risk of the individual having an adverse outcome from participating in this study&lt;br&gt;&lt;br&gt;17. Participant is a member of the team or is related or in a dependent relationship with a member of the study team, as defined as the Sponsor or study site personnel&lt;br&gt;&lt;br&gt;18. Participant is not to have had Guillain-Barre Syndrome</t>
  </si>
  <si>
    <t>The primary outcome of this study is the assessment of the safety profile and tolerability of CodaVax influenza vaccine comparing it to the active and placebo controls. This will be tested by clinical laboratory testing, physical examination, vital sign assessments, noting the frequency and types of AE and the use of concomitant medication.</t>
  </si>
  <si>
    <t>The assessment of the number of subjects with AEs after each vaccination for each treatment group by testing clinical laboratory testing, physical examination, vital sign assessments, noting the frequency and types of AE and the use of concomitant medication;Assessment of the number of subjects with solicited systemic and/or local reactions observed after each vaccination by testing clinical laboratory testing, physical examination, vital sign assessments, noting the frequency and types of AE and the use of concomitant medication;Assessment of the frequency and severity of each solicited systemic and local reactions (composite) after each vaccination per treatment group by using the AE tracker log;Assessment of the frequency and severity of AEs observed (composite) after each vaccination per treatment group by testing clinical laboratory testing, physical examination, vital sign assessments, noting the frequency and types of AE and the use of concomitant medication;The assessment of the frequency of Serious Adverse Events (SAEs) observed by using the SAE tracking log;the percentage of subjects achieving an Haemagglutination Inhibition Test (HAI) antibody titre greater than equal to 1:40 compared to baseline at day 0 pre-vaccination;the rate of seroconversion, defined as the percentage of subjects with either a pre-vaccination HAI titre less than 1:10 and a post vaccination HAI titre greater than 1:40 or a pre-vaccination HAI titre greater or equal to 1:10 and a minimum four-fold rise in post-vaccination HAI antibody titre;The assessment of the Geometric mean titres (GMT) of anti-A/California/07-2009 (H1N1) HAI serum antibodies per treatment group;The assessment of the Geometric mean titres (GMT) of anti-A/Michigan/45/2015 (H1N1) antiobodies;The assessment of the Geometric mean fold increase (GMFI) of anti-A/California/07/2009 (H1N1) HAI serum antibodies after each vaccination relative to baseline;The assessment of the Geometric mean fold increase (GMFI) of anti-A/Michigan/45/2015 (H1N1) HAI serum antibodies determined relative to baseline;The assessment of the proportion of seropositives. A seropositive is defined as a patient's serum HAI titre to A/California/07/2007 (H1N1) that is greater than equal to 40 HAI</t>
  </si>
  <si>
    <t>&lt;br&gt;Trade Name: PREVENAR 13&lt;br&gt;Pharmaceutical Form: Suspension for injection&lt;br&gt;INN or Proposed INN: -&lt;br&gt;Other descriptive name: PNEUMOCOCCAL POLYSACCHARIDE SEROTYPE 1 CONJUGATED TO CRM197&lt;br&gt;Concentration unit: ¬µg microgram(s)&lt;br&gt;Concentration type: equal&lt;br&gt;Concentration number: 2.2-&lt;br&gt;INN or Proposed INN: -&lt;br&gt;Other descriptive name: PNEUMOCOCCAL POLYSACCHARIDE SEROTYPE 3 CONJUGATED TO CRM197&lt;br&gt;Concentration unit: ¬µg microgram(s)&lt;br&gt;Concentration type: equal&lt;br&gt;Concentration number: 2.2-&lt;br&gt;INN or Proposed INN: -&lt;br&gt;Other descriptive name: PNEUMOCOCCAL POLYSACCHARIDE SEROTYPE 4 CONJUGATED TO CRM197&lt;br&gt;Concentration unit: ¬µg microgram(s)&lt;br&gt;Concentration type: equal&lt;br&gt;Concentration number: 2.2-&lt;br&gt;INN or Proposed INN: -&lt;br&gt;Other descriptive name: PNEUMOCOCCAL POLYSACCHARIDE SEROTYPE 5 CONJUGATED TO CRM197&lt;br&gt;Concentration unit: ¬µg microgram(s)&lt;br&gt;Concentration type: equal&lt;br&gt;Concentration number: 2.2-&lt;br&gt;INN or Proposed INN: -&lt;br&gt;Other descriptive name: PNEUMOCOCCAL POLYSACCHARIDE SEROTYPE 6A CONJUGATED TO CRM197&lt;br&gt;Concentration unit: ¬µg microgram(s)&lt;br&gt;Concentration type: equal&lt;br&gt;Concentration number: 2.2-&lt;br&gt;INN or Proposed INN: -&lt;br&gt;Other descriptive name: PNEUMOCOCCAL POLYSACCHARIDE SEROTYPE 6B CONJUGATED TO CRM197&lt;br&gt;Concentration unit: ¬µg microgram(s)&lt;br&gt;Concentration type: equal&lt;br&gt;Concentration number: 4.4-&lt;br&gt;INN or Proposed INN: -&lt;br&gt;Other descriptive name: PNEUMOCOCCAL POLYSACCHARIDE SEROTYPE 7F CONJUGATED TO CRM197&lt;br&gt;Concentration unit: ¬µg microgram(s)&lt;br&gt;Concentration type: equal&lt;br&gt;Concentration number: 2.2-&lt;br&gt;INN or Proposed INN: -&lt;br&gt;Other descriptive name: PNEUMOCOCCAL POLYSACCHARIDE SEROTYPE 9V CONJUGATED TO CRM197&lt;br&gt;Concentration unit: ¬µg microgram(s)&lt;br&gt;Concentration type: equal&lt;br&gt;Concentration number: 2.2-&lt;br&gt;INN or Proposed INN: -&lt;br&gt;Other descriptive name: PNEUMOCOCCAL POLYSACCHARIDE SEROTYPE 14 CONJUGATED TO CRM197&lt;br&gt;Concentration unit: ¬µg microgram(s)&lt;br&gt;Concentration type: equal&lt;br&gt;Concentration number: 2.2-&lt;br&gt;INN or Proposed INN: -&lt;br&gt;Other descriptive name: PNEUMOCOCCAL OLIGOSACCHARIDE SEROTYPE 18C CONJUGATED TO CRM197&lt;br&gt;Concentration unit: ¬µg microgram(s)&lt;br&gt;Concentration</t>
  </si>
  <si>
    <t>Controlled: noRandomised: noOpen: yesSingle blind: noDouble blind: noParallel group: Cross over: noOther: noIf controlled, specify comparator, Other Medicinial Product: noPlacebo: noOther: no</t>
  </si>
  <si>
    <t>Australia;Canada;Czech Republic;Spain</t>
  </si>
  <si>
    <t>Inclusion criteria: &lt;br&gt;‚Ä¢ Subjects‚Äô parent(s)/LAR(s) who, in the opinion of the investigator, can and will comply, with the requirements of the protocol (e.g. completion of the diary cards, return for follow-up visits).&lt;br&gt;‚Ä¢ Written informed consent obtained from the parent(s)/LAR(s) of the subject prior to performing any study specific procedure. &lt;br&gt;‚Ä¢ A male or female child 9 months of age at the time of enrolment. &lt;br&gt;‚Ä¢ Healthy subjects as established by medical history and clinical examination before entering into the study.&lt;br&gt;‚Ä¢ Subjects born to mothers who were vaccinated in 116945 [DTPA (BOOSTRIX)-047] study.&lt;br&gt;&lt;br&gt;&lt;br&gt;Are the trial subjects under 18? yes&lt;br&gt;Number of subjects for this age range: 680&lt;br&gt;F.1.2 Adults (18-64 years) no&lt;br&gt;F.1.2.1 Number of subjects for this age range &lt;br&gt;F.1.3 Elderly (&gt;=65 years) no&lt;br&gt;F.1.3.1 Number of subjects for this age range &lt;br&gt;</t>
  </si>
  <si>
    <t>Exclusion criteria: &lt;br&gt;‚Ä¢ Child in care&lt;br&gt;‚Ä¢ Concurrently participating in another clinical study, within three months prior to the booster vaccine dose and at any time during the present booster study, in which the subject has been or will be exposed to an investigational or a non-investigational vaccine/product (pharmaceutical product or device).&lt;br&gt;‚Ä¢ Chronic administration (defined as more than 14 days in total) of immunosuppressants or other immune-modifying drugs during the period within six months prior to the booster vaccine dose. For corticosteroids, this will mean prednisone = 0.5mg/kg/day, or equivalent. Inhaled and topical steroids are allowed.&lt;br&gt;‚Ä¢ Administration of long-acting immune-modifying drugs at any time during the study period (e.g. infliximab).&lt;br&gt;‚Ä¢ A vaccine not foreseen by the study protocol administered during the period starting from 30 days before the booster dose of study vaccine and ending 30 days after*, with the exception of inactivated influenza vaccine and other vaccines given as a part of the national/regional immunisation schedule, that are allowed at any time during the study period.&lt;br&gt;*In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Product Information (PI) and according to the local governmental recommendations and provided a written approval of the Sponsor is obtained.&lt;br&gt;‚Ä¢ Any confirmed or suspected immunosuppressive or immunodeficient condition, based on medical history and physical examination (no laboratory testing required).&lt;br&gt;‚Ä¢ Major congenital defects.&lt;br&gt;‚Ä¢ Serious chronic illness.&lt;br&gt;‚Ä¢ Administration of immunoglobulins and/or any blood products during the period within three months before the booster dose of study vaccines or planned administration during the study period.&lt;br&gt;‚Ä¢ Encephalopathy defined as an acute, severe central nervous system disorder occurring within 7 days following vaccination with Infanrix hexa and generally consisting of major alterations in consciousness, unresponsiveness, generalised or focal seizures that persist more than a few hours, with failure to recover within 24 hours.&lt;br&gt;‚Ä¢ History of Hib, diphtheria, tetanus, pertussis, pneumococcal, poliovirus and hepatitis B diseases since the conclusion visit of study 201330 [DTPA (BOOSTRIX)-048 PRI]&lt;br&gt;‚Ä¢ Previous booster vaccination against Hib, diphtheria, tetanus, pertussis, pneumococcus, hepatitis B and/or poliovirus since the conclusion visit of study 201330 [DTPA (BOOSTRIX)-048 PRI]. &lt;br&gt;‚Ä¢ History of any reaction or hypersensitivity likely to be exacerbated by any component of the vaccines (e.g: antigen, excipients).&lt;br&gt;‚Ä¢ Hypersensitivity to latex.&lt;br&gt;‚Ä¢ History of any neurological disorders or seizures.&lt;br&gt;‚Ä¢ Any condition that in the judgment of the investigator would make intramuscular injection unsafe.&lt;br&gt;‚Ä¢ Acute disease and/or fever at the time of vaccination. &lt;br&gt;- Fever is defined as temperature = 37.5¬∞C /99.5¬∞F for oral, axillary or tympanic route, or = 38.0¬∞C /100.4¬∞F on rectal route. &lt;br&gt;- Subjects with a minor illness (such as mild diarrhoea, mild upper respiratory infection) without fever may be enrolled at the discretion of the investigator.&lt;br&gt;</t>
  </si>
  <si>
    <t>Primary end point(s): 1. Number of seroprotected subjects for anti-diphtheria, anti-tetanus, anti-HBs, anti poliovirus type 1, anti-poliovirus type 2, anti-poliovirus type 3 and anti-polyribosylribitol phosphate.&lt;br&gt;2. Number of subjects with a booster response to PT, FHA and PRN antigens.;Main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post-delivery.;Secondary Objective: 1. To assess persistence of antibodies to all vaccine antigens before the booster dose in infants born to mothers vaccinated with Boostrix during pregnancy or immediately post-delivery.&lt;br&gt;2. To assess immunological response to Infanrix hexa and Prevenar 13 in terms of antibody concentrations against all antigens, one month after the booster dose in infants born to mothers vaccinated with Boostrix during pregnancy or immediately post-delivery.&lt;br&gt;3. To assess immunological response to Infanrix hexa in terms of seropositivity rates against pertussis antigens, one month after the booster dose in infants born to mothers vaccinated with Boostrix during pregnancy or immediately post-delivery.&lt;br&gt;4. To assess safety and reactogenicity of Infanrix hexa and Prevenar 13 in terms of solicited/unsolicited symptoms and SAEs.&lt;br&gt;5. To assess neurodevelopmental status of infants born to mothers vaccinated with Boostrix during pregnancy or immediately post-delivery, at 9 and 18 months of age.;Timepoint(s) of evaluation of this end point: 1. One month after the booster dose&lt;br&gt;2. One month after the booster dose</t>
  </si>
  <si>
    <t>Tele-Rehabilitation Pilot Evaluation Study</t>
  </si>
  <si>
    <t>Behavioral: Tele-rehabilitation;Behavioral: Usual care</t>
  </si>
  <si>
    <t>https://clinicaltrials.gov/show/NCT03409354</t>
  </si>
  <si>
    <t>NCT03409354</t>
  </si>
  <si>
    <t>Fractures, Bone;Stroke;Lower Limb Joint Replacement (Hip or Knee);Lower Limb Amputation;Pneumonia;Fall;Deconditioning;Musculoskeletal Conditions (e.g., Tendinitis, Capsulitis)</t>
  </si>
  <si>
    <t>MHHISDRFP16217</t>
  </si>
  <si>
    <t>Miho Asano, PhD</t>
  </si>
  <si>
    <t>&lt;br&gt;        Inclusion Criteria:&lt;br&gt;&lt;br&gt;          -  at least 21 years of age&lt;br&gt;&lt;br&gt;          -  Admitted into an inpatient or outpatient rehabilitation unit, nursing home or day care&lt;br&gt;             centre for an acute or chronic disability&lt;br&gt;&lt;br&gt;          -  Deemed by any members of the multi-disciplinary rehabilitation team to potentially&lt;br&gt;             able to safely receive and benefit from rehabilitation post-discharge&lt;br&gt;&lt;br&gt;          -  Cognitively able to understand and follow instructions (the Abbreviated Mental Test's&lt;br&gt;             score of 6 or above (out of 10).&lt;br&gt;&lt;br&gt;        Exclusion Criteria:&lt;br&gt;&lt;br&gt;          -  Patients with previous seizure episodes&lt;br&gt;&lt;br&gt;          -  Patients with limb musculoskeletal pain of at least moderate intensity (visual&lt;br&gt;             analogue Scale &gt; 6 out of 10)&lt;br&gt;&lt;br&gt;          -  Patients with pacemakers.&lt;br&gt;</t>
  </si>
  <si>
    <t>Adherence to rehabilitation over the course of a 2 week trial period</t>
  </si>
  <si>
    <t>EQ-5D;CESD;IADL;Barthel Index;Health Service Utilization</t>
  </si>
  <si>
    <t>Peri-intubation oxygenation techniques to minimize the degree of hypoxia in patients with hypoxemic respiratory failure in intensive care unit.</t>
  </si>
  <si>
    <t>Intervention1: Nasopharyngeal Airway Group: Apneic oxygenation along with Continuous positive airway pressure(CPAP) delivered through Nasophayngeal airway during intubation of hypoxix patients in ICU&lt;br&gt;Control Intervention1: Nasal Cannula Group with Oxygen insufflation at 15 L/min: Apneic oxygenation provided through Nasal Prongs with Oxygen Flow at 15 L/min during the time of intubation in hypoxic patients in ICU&lt;br&gt;</t>
  </si>
  <si>
    <t>http://www.ctri.nic.in/Clinicaltrials/pmaindet2.php?trialid=28103</t>
  </si>
  <si>
    <t>A clinical trial to evaluate the effect of 2 different methods of oxygen supplementation in preventing fall in oxygen saturation during intubation in ICU</t>
  </si>
  <si>
    <t>CTRI/2018/09/015747</t>
  </si>
  <si>
    <t>Sri Devaraj Urs Academy of Higher Education and Research</t>
  </si>
  <si>
    <t>Health Condition 1: J40-J47- Chronic lower respiratory diseasesHealth Condition 2: J09-J18- Influenza and pneumoniaHealth Condition 3: J95-J95- Intraoperative and postprocedural complications and disorders of respiratory system, not elsewhere classifiedHealth Condition 4: J20-J22- Other acute lower respiratory infections</t>
  </si>
  <si>
    <t>Sumanth T</t>
  </si>
  <si>
    <t>Department of Anaesthesiology,SDUAHER, Tamaka, KOLAR</t>
  </si>
  <si>
    <t>tom2f4u@gmail.com</t>
  </si>
  <si>
    <t>SDUAHER, Kolar</t>
  </si>
  <si>
    <t>Sri Devaraj Urs Academy of Higher Education and Research, Tamaka, Kolar</t>
  </si>
  <si>
    <t>Inclusion criteria: Patients with Type I (Hypoxemic) respiratory failure, without any hemodynamic compromise. &lt;br/ &gt;&lt;br&gt;          Hypoxemic respiratory failure is defined as respiratory rate  &gt; 30 breaths/min and an FiO2 requirement of 50% or more to obtain oxygen saturation of at least 90%, and PaO2 to FiO2 ratio below 300 mmHg, in the 4 hours before inclusion. Hemodynamic compromise is defined as MAP  &lt; 65 mmHg without inotropic support &lt;br/ &gt;&lt;br&gt;</t>
  </si>
  <si>
    <t>Exclusion criteria: 1.Patients with anticipated difficult airway as evaluated using MACOCHA score &lt;br/ &gt;&lt;br&gt;2.Pregnant or breast feeding woman &lt;br/ &gt;&lt;br&gt;3.Contraindications to nasopharyngeal airway insertion like nasopharyngeal obstruction, coagulopathies etc.. &lt;br/ &gt;&lt;br&gt;4.Contraindications to NIV such as patients with claustrophobia, full stomach and GCS &lt;8 etc.. &lt;br/ &gt;&lt;br&gt;5.Contraindications to Ketamine and Succinylcholine such as raised intracranial tension, ischemic heart disease, hyperkalemia etc.. &lt;br/ &gt;&lt;br&gt;</t>
  </si>
  <si>
    <t>To compare CPAP through Nasopharyngeal airway with O2 through Nasal prongs as a mode of Peri-intubation oxygenation for reducing the degree of desaturation while intubating patients with hypoxemic respiratory failure in ICUTimepoint: 18 months</t>
  </si>
  <si>
    <t>:  To assess the complications related to intubation of patients with hypoxemia in the ICU: &lt;br/ &gt;&lt;br&gt;1.Degree of intubation difficulty as graded on IDS ( Intubation difficulty score) &lt;br/ &gt;&lt;br&gt;2.Degree of hemodynamic compromise ( percentage change in HR &amp; MAP) &lt;br/ &gt;&lt;br&gt;3.Incidence of Bradycardia  or tachyarrhythmiasTimepoint: 18 months</t>
  </si>
  <si>
    <t>Nov 29 2017 12:00AM</t>
  </si>
  <si>
    <t>Instituitional Ethics Committee, SDUMC,Kolar</t>
  </si>
  <si>
    <t>EUCTR2015-004276-29-ES</t>
  </si>
  <si>
    <t>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(TEAESIs);Timepoint(s) of evaluation of this end point: 1. Efficacy of MEDI8852.&lt;br&gt;Respiratory function will be followed through Day 14.&lt;br&gt;2. Safety of MEDI8852&lt;br&gt;a. TEAEs through Day 28&lt;br&gt;b. TESAEs and TEAESIs through Day 60</t>
  </si>
  <si>
    <t>Pneumococcal Vaccination of Multiple Myeloma Patients on Novel Agents</t>
  </si>
  <si>
    <t>Biological: Vaccination with pneumococcal conjugate vaccine (PCV13);Drug: Standard Antibacterial Prophylaxis</t>
  </si>
  <si>
    <t>https://clinicaltrials.gov/show/NCT03619252</t>
  </si>
  <si>
    <t>NCT03619252</t>
  </si>
  <si>
    <t>Minsk Scientific-Practical Center for Surgery, Transplantation and Hematology</t>
  </si>
  <si>
    <t>Belarus</t>
  </si>
  <si>
    <t>Multiple Myeloma;Pneumococcal Infection;Febrile Neutropenia;Pneumococcal Pneumonia</t>
  </si>
  <si>
    <t>HEM-3_2</t>
  </si>
  <si>
    <t>Anatoly Uss, MD/PhD</t>
  </si>
  <si>
    <t>Minsk Scientific Practical Center of Surgery, Transplantation and Hematology, Belarus</t>
  </si>
  <si>
    <t>Belarusian State Medical University</t>
  </si>
  <si>
    <t>&lt;br&gt;        Inclusion Criteria:&lt;br&gt;&lt;br&gt;          -  Patients with proven diagnosis of multiple myeloma&lt;br&gt;&lt;br&gt;          -  Patients must be enrolled in treatment with novel agents&lt;br&gt;             (Bortezomib/Lenalidomide/Ixazomib/Daratumumab)&lt;br&gt;&lt;br&gt;          -  Patients must have Creatinine Clearance above 30 mL/min on the Day 1 of trial&lt;br&gt;&lt;br&gt;          -  Patients must have given informed consent to participate in trial.&lt;br&gt;&lt;br&gt;        Exclusion Criteria:&lt;br&gt;&lt;br&gt;          -  Contraindication to the use of one of the study drug/vaccines (including known&lt;br&gt;             hypersensitivity)&lt;br&gt;&lt;br&gt;          -  Creatinine Clearance below 30 mL/min on the Day 1 of trial&lt;br&gt;&lt;br&gt;          -  Psychiatric disorder or unable to understand or to follow the protocol directions&lt;br&gt;&lt;br&gt;          -  Active bacterial, viral, fungal or protozoal infection on the Day 1 of trial&lt;br&gt;</t>
  </si>
  <si>
    <t>Incidence of clinically/radiologically confirmed pneumonia and episodes of febrile neutropenia during one year period after initiation of novel agents.</t>
  </si>
  <si>
    <t>Number of participants with treatment-related adverse events as assessed by CTCAE v4.0.</t>
  </si>
  <si>
    <t>The Instantaneous Effects of High-Frequency Chest Wall Oscillation on Patients With Acute Pneumonic Respiratory Failure Receiving Mechanical Ventilation</t>
  </si>
  <si>
    <t>Device: Vest Airway Clearance System Model 105;Device: placebo intervention</t>
  </si>
  <si>
    <t>https://clinicaltrials.gov/show/NCT02758106</t>
  </si>
  <si>
    <t>HFCWO on Pneumonic Respiratory Failure</t>
  </si>
  <si>
    <t>NCT02758106</t>
  </si>
  <si>
    <t>Allocation: Randomized, Endpoint Classification: Efficacy Study, Intervention Model: Parallel Assignment, Masking: Single Blind (Outcomes Assessor), Primary Purpose: Supportive Care</t>
  </si>
  <si>
    <t>Chung Shan Medical University</t>
  </si>
  <si>
    <t>Acute Respiratory Failure;Pneumonia</t>
  </si>
  <si>
    <t>CS13004</t>
  </si>
  <si>
    <t>Ming-Lung Chuang</t>
  </si>
  <si>
    <t>&lt;br&gt;        Inclusion Criteria:&lt;br&gt;&lt;br&gt;          -  acute pneumonic respiratory failure and received endotracheal intubation and&lt;br&gt;             mechanical ventilation,&lt;br&gt;&lt;br&gt;          -  having sufficient sputum production to require the physician to order airway&lt;br&gt;             secretion clearance&lt;br&gt;&lt;br&gt;        Exclusion Criteria:&lt;br&gt;&lt;br&gt;          -  pregnancy&lt;br&gt;&lt;br&gt;          -  pneumothorax&lt;br&gt;&lt;br&gt;          -  manifest hemoptysis&lt;br&gt;&lt;br&gt;          -  unstable hemodynamics&lt;br&gt;&lt;br&gt;          -  increased intracranial pressure&lt;br&gt;&lt;br&gt;          -  those undergoing major cardiac, thoracic or abdominal surgery&lt;br&gt;</t>
  </si>
  <si>
    <t>peak airway pressure;mean airway pressure;minute ventilation;respiratory rate;tidal volume;rapid shallow breathing index;SpO2</t>
  </si>
  <si>
    <t>FiO2= inspired oxygen fraction;respiratory rate;airway pressure setting;inspiratory time;heart rate;blood pressures</t>
  </si>
  <si>
    <t>&lt;br&gt;Product Name: MEDI8852&lt;br&gt;Product Code: MEDI8852&lt;br&gt;Pharmaceutical Form: Concentrate for solution for infusion&lt;br&gt;INN or Proposed INN: Not assigned&lt;br&gt;Current Sponsor code: MEDI8852&lt;br&gt;Other descriptive name: HUMAN IMMUNOGLOBULIN G&lt;br&gt;Concentration unit: mg/ml milligram(s)/millilitre&lt;br&gt;Concentration type: equal&lt;br&gt;Concentration number: 50-&lt;br&gt;Pharmaceutical form of the placebo: Concentrate for solution for infusion&lt;br&gt;Route of administration of the placebo: Intravenous use&lt;br&gt;&lt;br&gt;Pharmaceutical Form: Capsule, hard&lt;br&gt;INN or Proposed INN: OSELTAMIVIR&lt;br&gt;CAS Number: 196618-13-0&lt;br&gt;Concentration unit: mg milligram(s)&lt;br&gt;Concentration type: equal&lt;br&gt;Concentration number: 75-&lt;br&gt;&lt;br&gt;</t>
  </si>
  <si>
    <t>EUCTR2015-004276-29-DK</t>
  </si>
  <si>
    <t>United States;Estonia;Finland;Spain;Turkey;Russian Federation;Israel;Italy;France;Hungary;Czech Republic;Mexico;Canada;Poland;Belgium;Romania;Denmark;Australia;South Africa;Bulgaria;Netherlands;Latvia;Germany;Sweden</t>
  </si>
  <si>
    <t>Timepoint(s) of evaluation of this end point: 1. Efficacy of MEDI8852.&lt;br&gt;Respiratory function will be followed through Day 14.&lt;br&gt;2. Safety of MEDI8852&lt;br&gt;a. TEAEs through Day 28&lt;br&gt;b. TESAEs and TEAESIs through Day 60;Primary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(TEAESIs)&lt;br&gt;;Secondary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t>
  </si>
  <si>
    <t>A Phase III double-blinded, three-arm, randomized, controlled trial to evaluate the clinical efficacy, immunogenicity, safety, and lot-to-lot consistency of Tri Fluvac, a seasonal trivalent inactivated split virion influenza vaccine, in healthy Thai</t>
  </si>
  <si>
    <t>√¢?¬¢Each dose of Tri Fluvac contains a total of 45 micrograms (√é¬ºg) hemagglutinin (HA) per 0.5 ml dose (15 √é¬ºg HA per strain per dose). &lt;br&gt;√¢?¬¢Tri Fluvac is manufactured and formulated into a multiple-dose vial vaccine (2 doses) using thimerosal at relatively low concentration as preservative (√¢?¬§ 7.5 √é¬ºg mercury/ dose). Each 0.5 ml dose of vaccine may contain residual amounts of ovalbumin (√¢?¬§ 5.0 √é¬ºg), formaldehyde (√¢?¬§ 50 √é¬ºg), tween 80 (√¢?¬§ 250 √é¬ºg), triton x-100 (√¢?¬§ 5 √é¬ºg) and gentamicin (not more than 0.05 √é¬ºg). &lt;br&gt;√¢?¬¢The vaccine will be administered as a single 0.5ml intramuscular injection, preferably in the region of the deltoid muscle of the upper arm. &lt;br&gt;, (seasonal trivalent inactivated split virion influenza vaccine recommended for Southern hemisphere in 2019-2020 influenza season [consisting of A/Michigan/45/2015 (H1N1) pdm09-like virus; A/Switzerland/8060/2017 (H3N2)-like virus; and a B/Colorado/06/2017-like virus (B/Victoria/2/87 lineage)] &lt;br&gt;√¢?¬¢0.5 mL will be administered intramuscularly (IM) in the deltoid muscle.&lt;br&gt;, √¢?¬¢Saline placebo solution, 0.5 mL will be administered intramuscularly (IM) in the deltoid muscle.</t>
  </si>
  <si>
    <t>http://www.clinicaltrials.in.th/index.php?tp=regtrials&amp;menu=trialsearch&amp;smenu=fulltext&amp;task=search&amp;task2=view1&amp;id=4933</t>
  </si>
  <si>
    <t>A Phase III double blinded, three-arm, randomized, controlled trial to evaluate the clinical efficacy, immunogenicity, safety, and lot-to-lot consistency of Tri Fluvac, a seasonal trivalent inactivated split virion influenza vaccine, in healthy Thai adults aged 18 √¢?? 64 years</t>
  </si>
  <si>
    <t>TCTR20190625002</t>
  </si>
  <si>
    <t>The Goverment Pharmaceutical Organization</t>
  </si>
  <si>
    <t>THAILAND</t>
  </si>
  <si>
    <t>The Thai MOPH recommends seasonal influenza vaccines to eight high- risk groups, As healthy adults aged 18-64 are not at increased risk of influenza infection and severity. &lt;br&gt;Phase3 RCT, Trivalent Inactivated Influenza Vaccine, Healthy adult;Phase3 RCT, Trivalent Inactivated Influenza Vaccine, Healthy adult</t>
  </si>
  <si>
    <t>Kriengkrai</t>
  </si>
  <si>
    <t>Prasert</t>
  </si>
  <si>
    <t>Nakhon phanom Hospital, 270 Aphibalbancha Rd, Maung District Nakhon Phanom 48000</t>
  </si>
  <si>
    <t>gpsiam28@gmail.com</t>
  </si>
  <si>
    <t>GPO</t>
  </si>
  <si>
    <t>Inclusion criteria: √¢?¬¢Age 18-64 years old on the day of vaccination, having Thai ID card or equivalent &lt;br&gt;√¢?¬¢Able to read and write in Thai and sign written informed consent form &lt;br&gt;√¢?¬¢Able to attend all scheduled visits and to comply with all trial procedures. &lt;br&gt;√¢?¬¢Healthy or medically stable, as established by medical history and physical examination.&lt;br&gt;√¢?¬¢For female participants of reproductive age (18-49 years):&lt;br&gt;√¢?¬¢Not breast feeding, non-pregnant (based on negative urine pregnancy test) and no plan to become pregnant during the study period&lt;br&gt;√¢?¬¢Women who are post-menopausal (until 49 years of age) or not surgically sterile (hysterectomy or tubal ligation) must be willing to use effective contraceptive method to prevent pregnancy after vaccination. Effective methods include intrauterine device, hormonal contraceptives (oral, injectable, patch, implant, ring) or double barrier contraceptives (condom or diaphragm with spermicide).&lt;br&gt;√¢?¬¢Women with credible history of abstinence may be enrolled at the discretion of the investigator&lt;br&gt;</t>
  </si>
  <si>
    <t>Exclusion criteria: √¢?¬¢Participation in another clinical trial involving any therapy within the previous three months or planned enrolment in such a trial during the period of this study. &lt;br&gt;√¢?¬¢Hypersensitivity after previous administration of any vaccine. &lt;br&gt;√¢?¬¢Having a history of lab-confirmed influenza infection within 3 months preceding enrolment to the trial &lt;br&gt;√¢?¬¢Vaccination against influenza in the past 12 months preceding enrolment to the trial (reviewed by vaccination record at NHSO and oral history)&lt;br&gt;√¢?¬¢Receipt of any non-study vaccine within four weeks prior to enrolment or refusal to postpone receipt of such vaccines until after the Day 28 visit. &lt;br&gt;√¢?¬¢Having a health condition placing the potential participant in a risk group recommended for routine influenza vaccination by Advisory Committee on Immunization Practices (ACIP), e.g. chronic pulmonary (including asthma), cardiovascular, renal, hepatic, hematological, or metabolic disorders (including diabetes mellitus); immunosuppressive illness, recent/ongoing receipt of immunosuppressive therapy, or human immunodeficiency virus infection&lt;br&gt;√¢?¬¢Individuals employed in professions prone to influenza transmission to or from high-risk populations are not eligible to participate e.g. Healthcare workers and poultry cullers (also based on ACIP recommendations)&lt;br&gt;√¢?¬¢History of anaphylactic or other allergic reactions to influenza vaccine or any vaccine component or excipient (e.g. eggs, gentamicin, or thimerosal) &lt;br&gt;√¢?¬¢History of Guillain-Barr√É¬© Syndrome. &lt;br&gt;√¢?¬¢Having acute infection with fever &gt; 38 degree Celsius and noninfectious diseases (within 72 hours) preceding enrolment in the trial &lt;br&gt;√¢?¬¢The volunteers who have been taking immunoglobulin products or have had a blood transfusion during past 3 months before the beginning of the trial or planned receipt of such products prior to the Day 28 visit. &lt;br&gt;√¢?¬¢Current alcohol abuse or drug addiction (high risk level - based on criteria of Department of Mental Health: score of 13 or more) that might interfere with the ability to comply with trial procedures &lt;br&gt;√¢?¬¢Any condition that in the opinion of the investigator would pose a health risk to the participant if enrolled, or could interfere with the evaluation of the vaccine&lt;br&gt;</t>
  </si>
  <si>
    <t>√¢?¬¢Geometric mean titers (GMTs) of serum HI antibodies pre- (Day 0) and post-vaccination (Day 28)  [Timeframe Day 0,28, 180. 360 Blood collection for HI antibody titer three strains of influenza virus];√¢?¬¢Seroprotection and seroconversion of  post-vaccination (Day 28 ,180, 360)  [Timeframe Day 0,28, 180. 360 Blood collection for HI antibody titer three strains of influenza virus];safety endpoint [Timeframe During the 7 day post vaccination count and percentage of solicited locai and systemic reactions];√¢?¬¢RT-PCR-confirmed influenza cases in all participants  [Timeframe Weekly from Day 15 up to 12 months after the vaccination NP swab for influenza subtype in case of ARI/ILI and SARI]</t>
  </si>
  <si>
    <t>Number and percentage of participant with HI titer &gt;= 1:40 / GMFRs [Timeframe Day 28 post vaccination Blood collection for HI antibody titer three strains of influenza virus];GMT of serum HI titer  [Timeframe Day 0, 28, 180, 360 Blood collection for HI antibody titer three strains of influenza virus];ILI/SARI [Timeframe During the study period Clinical criteria]</t>
  </si>
  <si>
    <t>A Randomized, Active-Controlled Study to Evaluate the Efficacy and Safety of Intravenous Sulbactam-ETX2514 in the Treatment of Patients With Infections Caused by Acinetobacter Baumannii-calcoaceticus Complex</t>
  </si>
  <si>
    <t>Drug: ETX2514/Sulbactam + Imipenem/Cilastin;Drug: Colistin + Imipenem/Cilastin;Drug: ETX2514/Sulbactam + Imipenem/Cilastin</t>
  </si>
  <si>
    <t>https://clinicaltrials.gov/show/NCT03894046</t>
  </si>
  <si>
    <t>Study to Evaluate the Efficacy and Safety of Intravenous Sulbactam-ETX2514 in the Treatment of Patients With Infections Caused by Acinetobacter Baumannii-calcoaceticus Complex</t>
  </si>
  <si>
    <t>NCT03894046</t>
  </si>
  <si>
    <t>United States;Belarus;Brazil;China;Greece;Hungary;India;Israel;Korea, Republic of;Lithuania;Mexico;Peru;Russian Federation;Taiwan;Thailand;Turkey;Belarus;Brazil;China;Greece;Hungary;India;Israel;Korea, Republic of;Lithuania;Mexico;Peru;Russian Federation;Taiwan;Thailand;Turkey;United States</t>
  </si>
  <si>
    <t>Acinetobacter Baumannii-calcoaceticus Complex;Hospital-acquired Bacterial Pneumonia;Ventilator-associated Bacterial Pneumonia;Bacteremia;Colistin Resistant ABC</t>
  </si>
  <si>
    <t>April 3, 2019</t>
  </si>
  <si>
    <t>Enquiries@entasistx.com</t>
  </si>
  <si>
    <t>781-810-8940</t>
  </si>
  <si>
    <t>&lt;br&gt;        Inclusion Criteria:&lt;br&gt;&lt;br&gt;        PART A&lt;br&gt;&lt;br&gt;          1. A confirmed diagnosis of a serious infection and the expectation, in the judgment of&lt;br&gt;             the Investigator, that the patient's infection will require treatment with IV&lt;br&gt;             antibiotics;&lt;br&gt;&lt;br&gt;          2. A known infection caused by ABC (bacteremia, HABP, VABP, cUTI or AP, or surgical or&lt;br&gt;             post-traumatic wound infections) as either a single pathogen or member of a&lt;br&gt;             polymicrobial infection based on evidence from culture or, if available, rapid&lt;br&gt;             diagnostic test from a sample collected within 72 hours prior to randomization&lt;br&gt;             (HABP/VABP patients), AND 1 of the following: a. Has received no more than 48 hours of&lt;br&gt;             effective empiric therapy prior to enrollment; OR b. Is clinically failing prior&lt;br&gt;             treatment regimens&lt;br&gt;&lt;br&gt;          3. Expectation, in the judgment of the Investigator, that the patient will survive at&lt;br&gt;             least 72 hours with effective antibiotic therapy and appropriate supportive care for&lt;br&gt;             the anticipated duration of the study&lt;br&gt;&lt;br&gt;          4. Women of childbearing potential&lt;br&gt;&lt;br&gt;          5. Male participants must be willing to use condoms during sexual intercourse from&lt;br&gt;             Screening until at least 90 days after administration of the last dose of study drug.&lt;br&gt;&lt;br&gt;        PART B&lt;br&gt;&lt;br&gt;        1. Has an infection caused by ABC organisms known to be resistant to colistin (defined as&lt;br&gt;&lt;br&gt;        MIC 4 mg/L by a non-agar based method); For known colistin-resistant infections, the&lt;br&gt;        following must be satisfied:&lt;br&gt;&lt;br&gt;          1. Has a known resistant infection based on evidence from culture and susceptibility OR&lt;br&gt;&lt;br&gt;          2. Has documented clinical evidence of failure&lt;br&gt;&lt;br&gt;          3. Known intolerance to colistin;&lt;br&gt;&lt;br&gt;          4. Has myasthenia gravis or is taking curariform muscle relaxants (eg, tubocurarine) or&lt;br&gt;             other drugs that potentiate neuromuscular blocking, including ether, succinylcholine,&lt;br&gt;             gallamine, decamethonium, and sodium citrate and, hence, cannot receive colistin; OR&lt;br&gt;&lt;br&gt;          5. Has acute kidney injury and is receiving renal replacement therapy at study entry.&lt;br&gt;</t>
  </si>
  <si>
    <t>CRABC m-MITT (Carbapenem-resistant Acinetobacter baumannii-calcoaceticus complex Microbiologically Modified Intent-to-Treat Population);MITT (Modified Intent To Treat population containing all patients who received any amount of study drug)</t>
  </si>
  <si>
    <t>Study of efficacy of Semi-fixed oral appliance for obstructive sleep apnea patients</t>
  </si>
  <si>
    <t>1. Semi-fixed OA group: Semi-fixed OA is used for 4 weeks, and 2 weeks later fixed OA is used for 4 weeks.&lt;br&gt;2. Fixed OA group : Fixed OA is used for 4 weeks, and 2 weeks later  Semi-fixed OA is used for 4 weeks.</t>
  </si>
  <si>
    <t>https://jrct.niph.go.jp/latest-detail/jRCTs072190026</t>
  </si>
  <si>
    <t>Usefulness of Semi-fixed oral appliance for obstructive sleep apnea  patients</t>
  </si>
  <si>
    <t>JPRN-jRCTs072190026</t>
  </si>
  <si>
    <t>Umeda Masahiro</t>
  </si>
  <si>
    <t>obstructive sleep apnea &lt;br&gt;obstructive sleep apnea</t>
  </si>
  <si>
    <t>Masahiro</t>
  </si>
  <si>
    <t>Umeda</t>
  </si>
  <si>
    <t>1-7-1 Sakamoto, Nagasaki-shi, Nagasaki, 852-8511, Japan</t>
  </si>
  <si>
    <t>mumeda@nagasaki-u.ac.jp</t>
  </si>
  <si>
    <t>Nagasaki University Hospital</t>
  </si>
  <si>
    <t>&lt; 90age old</t>
  </si>
  <si>
    <t>Inclusion criteria: OSA Patients</t>
  </si>
  <si>
    <t>Exclusion criteria: Patients with problem in judgement</t>
  </si>
  <si>
    <t>Preventive effect on sleep disordered breathing; lower the apnea and hypopnea index</t>
  </si>
  <si>
    <t>1. Preventive effect on temporomandibular joint pain&lt;br&gt;2. Use state of OA: continuance or stop&lt;br&gt;3. Preventive effect on sleep disordered breathing; higher lowest oxyhemoglobin saturation levels</t>
  </si>
  <si>
    <t>Aug 26 2019 12:00AM</t>
  </si>
  <si>
    <t>gaibushikin@ml.nagasaki-u.ac.jp</t>
  </si>
  <si>
    <t>The Clinical Research Review Board in Nagasaki University</t>
  </si>
  <si>
    <t>Patient Education and PAP Compliance in OSA</t>
  </si>
  <si>
    <t>Other: Educational Support;Other: Standard Support</t>
  </si>
  <si>
    <t>https://clinicaltrials.gov/show/NCT02756299</t>
  </si>
  <si>
    <t>NCT02756299</t>
  </si>
  <si>
    <t>Marmara University</t>
  </si>
  <si>
    <t>89513307/1009/309</t>
  </si>
  <si>
    <t>Sema Sarac, MD</t>
  </si>
  <si>
    <t>Istanbul Sureyyapasa Chest Diseases and Chest Surgery Hospital</t>
  </si>
  <si>
    <t>&lt;br&gt;        Inclusion Criteria:&lt;br&gt;&lt;br&gt;          -  Consecutive adult patients with newly diagnosed obstructive sleep apnea&lt;br&gt;             (apnea-hypopnea index =5 events/h), who were offered PAP treatment.&lt;br&gt;&lt;br&gt;          -  Must be able to give informed consent&lt;br&gt;&lt;br&gt;        Exclusion Criteria:&lt;br&gt;&lt;br&gt;          -  Disabled to come to follow-ups.&lt;br&gt;</t>
  </si>
  <si>
    <t>Positive Airway Pressure usage (hours/night)</t>
  </si>
  <si>
    <t>EUCTR2016-002688-32-BE</t>
  </si>
  <si>
    <t>United States;Philippines;Taiwan;Spain;Ukraine;United Kingdom;Czech Republic;Hungary;Poland;Belgium;Singapore;Romania;Australia;South Africa;Bulgaria;Latvia;Germany;New Zealand;Moldova, Republic of;Japan;Korea, Republic of</t>
  </si>
  <si>
    <t>Influenza &lt;br&gt;MedDRA version: 20.0Level: HLTClassification code 10022005Term: Influenza viral infectionsSystem Organ Class:  100000005073 &lt;br&gt;MedDRA version: 20.0Level: LLTClassification code 10022002Term: Influenza A virus infectionSystem Organ Class:  100000015765 &lt;br&gt;MedDRA version: 20.0Level: LLTClassification code 10022003Term: Influenza B virus infectionSystem Organ Class:  100000015765;Therapeutic area: Diseases [C] - Virus Diseases [C02]</t>
  </si>
  <si>
    <t>Effects of different target temperature management on microcirculation and cerebral blood flow in patients after cardiac arrest</t>
  </si>
  <si>
    <t>33 degree group:The target temperature is set to 33 degree C after cooling;36 degree group:The target temperature is set to 36 degree C after cooling;</t>
  </si>
  <si>
    <t>http://www.chictr.org.cn/showproj.aspx?proj=34363</t>
  </si>
  <si>
    <t>ChiCTR1800020470</t>
  </si>
  <si>
    <t>33 degree group:10;36 degree group:10;</t>
  </si>
  <si>
    <t>Beijing Chaoyang Hospital of Capital Medical University</t>
  </si>
  <si>
    <t>Tang Ziren</t>
  </si>
  <si>
    <t>8 Worker Stadium Road South, Chaoyang District, Beijing, China</t>
  </si>
  <si>
    <t>tangziren1970@126.com</t>
  </si>
  <si>
    <t>+86 13601105812</t>
  </si>
  <si>
    <t>Ren Lijie</t>
  </si>
  <si>
    <t>jieliren@sina.com</t>
  </si>
  <si>
    <t>+86 13811086856</t>
  </si>
  <si>
    <t>Beijing Science and Technology Commission</t>
  </si>
  <si>
    <t>Inclusion criteria: (1) Patients with successful resuscitation after cardiac arrest from February 2019 to February 2020;&lt;br&gt;(2) Glasgow Coma Scale GCS = 6;&lt;br&gt;(3) Aged at least 18 years old.</t>
  </si>
  <si>
    <t>Exclusion criteria: (1) Low body temperature at admission, body temperature &lt;34 degree C;&lt;br&gt;(2) The patients with unstable systemic hemodynamics  after the application of vasoactive drugs, such as persistent hypovolemia, severe myocardial infarction, severe aortic stenosis, etc.;&lt;br&gt;(3) Pregnancy.</t>
  </si>
  <si>
    <t>Conjunctival microcirculation, PVD;Sublingual microcirculation, PVD;Cerebral blood flow;</t>
  </si>
  <si>
    <t>Effect of caffeine citrate in acute bronchiolitis symptoms of apnea in neonates and infants during the first three months of life</t>
  </si>
  <si>
    <t>&lt;br&gt;Trade Name: Peyona&lt;br&gt;Pharmaceutical Form: Solution for infusion&lt;br&gt;&lt;br&gt;</t>
  </si>
  <si>
    <t>https://www.clinicaltrialsregister.eu/ctr-search/search?query=eudract_number:2015-003274-32</t>
  </si>
  <si>
    <t>EUCTR2015-003274-32-ES</t>
  </si>
  <si>
    <t>Controlled: yesRandomised: yesOpen: yesSingle blind: noDouble blind: noParallel group: noCross over: noOther: noIf controlled, specify comparator, Other Medicinial Product: noPlacebo: noOther: yesOther specify the comparator: Treatment/not treatmentNumber of treatment arms in the trial: 1</t>
  </si>
  <si>
    <t>Dra Maria Luz Couce</t>
  </si>
  <si>
    <t>Children under 3 years with acute RSV bronchiolitis which present breaks apnea;Therapeutic area: Not possible to specify</t>
  </si>
  <si>
    <t>2015/233</t>
  </si>
  <si>
    <t>Mercedes Villa</t>
  </si>
  <si>
    <t>C/Molino 107 SA 2¬™</t>
  </si>
  <si>
    <t>mvilla@trialance.com</t>
  </si>
  <si>
    <t>Trialance</t>
  </si>
  <si>
    <t>Dr. Jos√© Luis Fern√°ndez Trisac</t>
  </si>
  <si>
    <t>Chiesi Farmaceutici S.p.A.;CHIESI</t>
  </si>
  <si>
    <t>Inclusion criteria: &lt;br&gt;-Neonatos Aged between 0 and 90 days days diagnosed with acute respiratory syncytial virus bronchiolitis who present clinical symptoms of apnea&lt;br&gt; -Informed Consent participation in the study, signed by parents or legal guardians of the newborn&lt;br&gt;Are the trial subjects under 18? yes&lt;br&gt;Number of subjects for this age range: 105&lt;br&gt;F.1.2 Adults (18-64 years) no&lt;br&gt;F.1.2.1 Number of subjects for this age range &lt;br&gt;F.1.3 Elderly (&gt;=65 years) no&lt;br&gt;F.1.3.1 Number of subjects for this age range &lt;br&gt;</t>
  </si>
  <si>
    <t>Exclusion criteria: &lt;br&gt;-Which the family does not accept the informed consent&lt;br&gt;- Patients who are being treated with caffeine&lt;br&gt;- Patients with severe kidney or liver failure.&lt;br&gt;- Caffeine increases heart rate, left ventricular volume and stroke volume output. Consequently newborns with known cardiovascular disease are excluded from this study.&lt;br&gt;-Patients with hypoglycemia and / or electrolyte imbalance&lt;br&gt;-Patients treated for gastroesophageal reflux&lt;br&gt;- History of seizures&lt;br&gt;-Patients with severe birth defects of the respiratory tract (severe tracheomalacia, tracheoesophageal fistula, diaphragmatic hernia, congenital lobar emphysema, cystic adenomatoid malformation)&lt;br&gt;</t>
  </si>
  <si>
    <t>Main Objective: To determine whether treatment with caffeine improves clinically children under 3 months with acute bronchiolitis RSV having apnea pauses, decreasing the frequency and intensity of these;Secondary Objective: Assess whether the number of days of hospitalization is reduced&lt;br&gt;- Study of various clinical variables such as prematurity, birth weight, presence of comorbid conditions (heart disease, bronchopulmonary dysplasia ...);Primary end point(s): Reduction of at least 50% of apneas;Timepoint(s) of evaluation of this end point: At 5 days of treatment</t>
  </si>
  <si>
    <t>Secondary end point(s): In both groups we will collect the following data:&lt;br&gt;Birthdate&lt;br&gt;Sex&lt;br&gt;Birth weight&lt;br&gt;Gestational age&lt;br&gt;Age at entry&lt;br&gt;Weight income&lt;br&gt;Personal history (if it is basically healthy or has any underlying disease)&lt;br&gt;Mother / father smoking&lt;br&gt;Number of siblings and day care attendance&lt;br&gt;Cohabiting with respiratory infection&lt;br&gt;Type lactation: maternal, artificial or mixed&lt;br&gt;If you received palivizumab prophylaxis&lt;br&gt;Temperature&lt;br&gt;Frequency of apneas / previous day at baseline, heart and respiratory rate, oxygen saturation, CO2 and signs of respiratory distress on admission and every 24 hours until discharge.&lt;br&gt;&lt;br&gt;- In the group treated with caffeine also we collect data:&lt;br&gt;If we started treatment with caffeine citrate, date and dose&lt;br&gt;Days of treatment with caffeine citrate&lt;br&gt;Day admission that treatment began with caffeine citrate&lt;br&gt;Other concomitant therapy: nebulized epinephrine, nebulized hypertonic saline, oxygen.&lt;br&gt;Need for noninvasive mechanical ventilation (CPAP / BiPAP) and number of days&lt;br&gt;Need for endotracheal intubation and mechanical ventilation and number of days.&lt;br&gt;Need for nutritional support: gavage, parenteral nutrition.&lt;br&gt;Stay in ICU / hospital&lt;br&gt;Facts superinfection / need for antibiotics&lt;br&gt;Other complications.&lt;br&gt;&lt;br&gt;¬†In the untreated group caffeinated collect the same data except:&lt;br&gt;If we started treatment with caffeine citrate doses&lt;br&gt;Days of treatment with caffeine citrate&lt;br&gt;Day admission that treatment began with caffeine citrate;Timepoint(s) of evaluation of this end point: In Both groups we will collect the following data at hospital admission:&lt;br&gt;Demographic / clinic / treatment group and dose / frequency of apneas / previous day at baseline, heart and respiratory rate, oxygen saturation, CO2 and signs of respiratory distress on admission and every 24 hours Until discharge data.&lt;br&gt;During each visit:&lt;br&gt;Days of caffeine citrate treatment / concomitant therapy: nebulized epinephrine, nebulized hypertonic saline, oxygen / Need for noninvasive mechanical ventilation (CPAP / BiPAP) and number of days / Need for endotracheal intubation and mechanical ventilation and number of days / Need for nutritional support : gavage, parenteral nutrition / Stay in ICU / hospital / superinfection Facts / need for antibiotics / Other complications.</t>
  </si>
  <si>
    <t>Home Polygraphic Recording With Telemedicine Monitoring for Diagnosis and Treatment of Sleep Apnea in Stroke (HOPES)</t>
  </si>
  <si>
    <t>Device: Auto CPAP AirSense‚Ñ¢ 10(Resmed);Device: Auto CPAP AirSense‚Ñ¢ 10(Resmed)</t>
  </si>
  <si>
    <t>https://clinicaltrials.gov/show/NCT02748681</t>
  </si>
  <si>
    <t>Telemedicine Monitoring of Sleep Apnea in Stroke</t>
  </si>
  <si>
    <t>NCT02748681</t>
  </si>
  <si>
    <t>Neurologisches Rehabiliationszentrum Rosenh√ºgel</t>
  </si>
  <si>
    <t>Austria;Austria</t>
  </si>
  <si>
    <t>Stroke;Sleep Apnea;Stroke;Sleep Apnea</t>
  </si>
  <si>
    <t>HOPESV3</t>
  </si>
  <si>
    <t>Michael T Saletu, MD;Michael T Saletu, MD</t>
  </si>
  <si>
    <t>Neurological Rehabilitation Center Rosenh√ºgel Rosenh√ºgelstrasse 192a, A-1130;Neurological Rehabilitation Center Rosenh√ºgel Rosenh√ºgelstrasse 192a, A-1130</t>
  </si>
  <si>
    <t>&lt;br&gt;        Inclusion Criteria:&lt;br&gt;&lt;br&gt;          -  Adults (18-70 yrs of age) with a subacute stroke (1-12 months)&lt;br&gt;&lt;br&gt;          -  Diagnosis of sleep apnea and acceptance of CPAP therapy:&lt;br&gt;&lt;br&gt;        Exclusion Criteria:&lt;br&gt;&lt;br&gt;          -  Patients with sopor/coma&lt;br&gt;&lt;br&gt;          -  Any form of dementia (Mini-Mental State Examination &lt;20)&lt;br&gt;&lt;br&gt;          -  Previously diagnosed sleep apnea and established CPAP therapy&lt;br&gt;&lt;br&gt;          -  Purely central sleep apnea&lt;br&gt;&lt;br&gt;          -  Chronic obstructive pulmonary disease more than Gold III&lt;br&gt;&lt;br&gt;          -  Cancer&lt;br&gt;&lt;br&gt;          -  Severe kidney diseases&lt;br&gt;&lt;br&gt;          -  Coexisting causes of daytime sleepiness (e.g. narcolepsy, night or rotating&lt;br&gt;             shift-work; self-reported average sleep duration &lt;4 h)&lt;br&gt;&lt;br&gt;          -  A major psychiatric or any other acute medical condition&lt;br&gt;&lt;br&gt;          -  Patients unable or unwilling to comply with the protocol&lt;br&gt;      ;&lt;br&gt;        Inclusion Criteria:&lt;br&gt;&lt;br&gt;          -  Adults (18-70 yrs of age) with a subacute stroke (1-12 months)&lt;br&gt;&lt;br&gt;          -  Diagnosis of sleep apnea and acceptance of CPAP therapy:&lt;br&gt;&lt;br&gt;        Exclusion Criteria:&lt;br&gt;&lt;br&gt;          -  Patients with sopor/coma&lt;br&gt;&lt;br&gt;          -  Any form of dementia (Mini-Mental State Examination &lt;20)&lt;br&gt;&lt;br&gt;          -  Previously diagnosed sleep apnea and established CPAP therapy&lt;br&gt;&lt;br&gt;          -  Purely central sleep apnea&lt;br&gt;&lt;br&gt;          -  Chronic obstructive pulmonary disease more than Gold III&lt;br&gt;&lt;br&gt;          -  Cancer&lt;br&gt;&lt;br&gt;          -  Severe kidney diseases&lt;br&gt;&lt;br&gt;          -  Coexisting causes of daytime sleepiness (e.g. narcolepsy, night or rotating&lt;br&gt;             shift-work; self-reported average sleep duration &lt;4 h)&lt;br&gt;&lt;br&gt;          -  A major psychiatric or any other acute medical condition&lt;br&gt;&lt;br&gt;          -  Patients unable or unwilling to comply with the protocol&lt;br&gt;</t>
  </si>
  <si>
    <t>CPAP adherence in minutes used per night;CPAP adherence in minutes used per night</t>
  </si>
  <si>
    <t>systolic BP</t>
  </si>
  <si>
    <t>Investigation of PEEP-ZEEP airway clearance maneuver and its early effects on hemodynamic and respiratory mechanics</t>
  </si>
  <si>
    <t>The subjects included in the study (n=20) will be initially positioned in dorsal decubitus with head elevation at 30 degrees and will be submitted to endotracheal suction to clear pulmonary secretion.  After 15 minutes, initial heart rate (HR), systolic blood pressure (SBP), diastolic blood  pressure (DBP) and mean blood pressure (MBP) will be collected and two minutes of mechanical ventilation will be recorded with CO2SMO¬Æ Plus, a respiratory monitor, whose sensor will be placed between the endotracheal tube and the mechanical ventilation circuit. Thereafter, four variations of the PEEP-ZEEP airway clearance maneuver will be applied as described bellow. The order of performance of each maneuver will be random, decided by lottery. Each maneuver will have five ventilatory cycles. A 30-minute-interval will be respected between the maneuvers.&lt;br&gt;‚Ä¢ Five cycles with PEEP (positive end expiratory pressure) = 15 cmH2O, driving pressure = 15 cmH2O, on pressure control ventilation mode, and at the end of the inspiratory time of the fifth cycle, PEEP will be rapidly reduced to zero cmH2O;&lt;br&gt;‚Ä¢ Five cycles with PEEP = 15 cmH2O, driving pressure = 15 cmH2O, on pressure control ventilation mode, and at the end of the inspiratory time of the fifth cycle, PEEP will be rapidly reduced to zero cmH2O while manual thoracic compression is applied;&lt;br&gt;‚Ä¢ Five cycles with PEEP = 15 cmH2O, tidal volume to achieve a driving pressure of 15 cmH2O, on volume control ventilation mode, and at the end of the inspiratory time of the fifth cycle, PEEP will be rapidly reduced to zero cmH2O;&lt;br&gt;‚Ä¢ Five cycles with PEEP = 15 cmH2O, tidal volume to achieve a driving pressure of 15 cmH2O, on volume control ventilation mode, and at the end of the inspiratory time of the fifth cycle, PEEP will be rapidly redu;Procedure/surgery;Physical Therapy Modalities;Respiration, Artificial;Critical Care;Respiratory Aspiration</t>
  </si>
  <si>
    <t>http://www.ensaiosclinicos.gov.br/rg/RBR-223xv8/</t>
  </si>
  <si>
    <t>Investigation of PEEP-ZEEP pulmonary secretion clearance maneuver and its early effects on cardiac and respiratory systems</t>
  </si>
  <si>
    <t>RBR-223xv8</t>
  </si>
  <si>
    <t>Interventional, crossover, open-label, randomized study.</t>
  </si>
  <si>
    <t>Ventilator-associated pneumonia, artificial respiration, physical therapy modalities &lt;br&gt;Pneumonia, Ventilator-Associated &lt;br&gt;Respiration, Artificial &lt;br&gt;Physical Therapy Modalities;Pneumonia, Ventilator-Associated;Respiration, Artificial;Physical Therapy Modalities</t>
  </si>
  <si>
    <t>RBR-22</t>
  </si>
  <si>
    <t>47299815.8.0000.5154;1.276.001</t>
  </si>
  <si>
    <t>Exclusion criteria: Intracranial hypertension; cor pulmonale; pulmonary hypertension; pregnancy; pneumothorax not drained; rib fractures; thoracic drain tube.</t>
  </si>
  <si>
    <t>Mean difference of expiratory flow bias (peak expiratory flow minus peak inspiratory flow) between PEEP-ZEEP maneuver applied in pressure control vs. volume control mode of at least 15 L/min.;Mean difference of expiratory flow bias (peak expiratory flow minus peak inspiratory flow) between PEEP-ZEEP maneuver applied with manual thoracic compression vs. without compression of at least 5 L/min.</t>
  </si>
  <si>
    <t>Equivalence on hemodynamics and respiratory mechanic during the 30-minute-interval after PEEP-ZEEP performance in volume control vs. pressure control, and after PEEP-ZEEP with thoracic compression vs no compression.</t>
  </si>
  <si>
    <t>In HP-beta-CyD containing vaccine group,subjects are administered influenza HA split-vaccine containing 9 micro-g/HA/dose and 20%W/V HP-beta-CyD with a dose of 0.5mL in subcutaneous route.&lt;br&gt;&lt;br&gt;In standard vaccine group,subjects are administered influenza HA split-vaccine containing 15micro-g/HA/dose with a dose of 0.5mL in subcutaneous route.</t>
  </si>
  <si>
    <t>https://upload.umin.ac.jp/cgi-open-bin/ctr_e/ctr_view.cgi?recptno=R000032631</t>
  </si>
  <si>
    <t>A phase1 study of Hydroxypropyl-beta-cyclodextrin(HP-beta-CyD)-adjuvanted influenza split vaccine</t>
  </si>
  <si>
    <t>JPRN-UMIN000028530</t>
  </si>
  <si>
    <t>Osaka University hospital</t>
  </si>
  <si>
    <t>influenza virus infection</t>
  </si>
  <si>
    <t>Kitasato-Daiichisankyo vaccine</t>
  </si>
  <si>
    <t>64years-old</t>
  </si>
  <si>
    <t>Inclusion criteria: Healthy Japanese volunteers aged 20-64 years old.</t>
  </si>
  <si>
    <t>Exclusion criteria: 1.having following disease and not controlled despite the medication;cardiac disease,renal disease,hepatic disease,hematologic disease,autoimmune disease or developmental disorder.&lt;br&gt;2.any history of seasonal influenza in the past 6 months&lt;br&gt;3.any seasonal vaccination in the past 6 months&lt;br&gt;4.any scheduled to any other vaccination during this trial&lt;br&gt;5.any history of anaphylaxis to food, medicine or vaccine&lt;br&gt;6.any history of anaphylaxis or any likely to allergic reaction to components of test drug,egg,chicken,or other element derived from fowl&lt;br&gt;7.any history of following disease:acute disseminating encephalomyelopathy,Guillain Barre syndrome,thrombocytopenic purpura, thrombocytopenia, vasculitis, encephalopathy/encephalitis, myelitis,&lt;br&gt;Stevens Johnson syndrome, or nephrotic syndrome&lt;br&gt;8.administration with any live vaccine in the past 27 days&lt;br&gt;9.administration with any inactivated/toxoid vaccine in the past 6 days&lt;br&gt;10.any history of having a blood transfusion or administration with gamma globulin in the past 3 months&lt;br&gt;11.any history of administration with more than 200 mg/kg of gamma globulin in the past 6 months&lt;br&gt;12.administration with any investigative drug in the past 4 months in clinical trials&lt;br&gt;13.no intention to prevent pregnancy during this clinicaltrial&lt;br&gt;14.being judged as inadequate for joining the clinical trial by investigators</t>
  </si>
  <si>
    <t>to asses the rate of adverse events elicited during 7days after subcutaneous injection of HP-beta-CyD ajuvanted influenza split vaccine</t>
  </si>
  <si>
    <t>Effect of Early Mobilization in Mechanical Ventilated Patients in Intensive Care Unit: A Non-Randomized Controlled Trial</t>
  </si>
  <si>
    <t>Early mobilization exercise., Routine care in intensive care unit.</t>
  </si>
  <si>
    <t>http://www.clinicaltrials.in.th/index.php?tp=regtrials&amp;menu=trialsearch&amp;smenu=fulltext&amp;task=search&amp;task2=view1&amp;id=1993</t>
  </si>
  <si>
    <t>TCTR20160729001</t>
  </si>
  <si>
    <t>Subjects with age at least 18 years required mechanical ventilation (MV) for acute respiratory failure longer than 2 days and were expected to remain MV for at least another 2 day were enrolled.</t>
  </si>
  <si>
    <t>Chaicharn</t>
  </si>
  <si>
    <t>Pothirat</t>
  </si>
  <si>
    <t>Chaing Mai Maung Chiang Mai 50200</t>
  </si>
  <si>
    <t>chaicharn.p@cmu.ac.th</t>
  </si>
  <si>
    <t>6653-936228</t>
  </si>
  <si>
    <t>Faculty of Medicine, Chiang Mai University.</t>
  </si>
  <si>
    <t>Department of Internal Medicine, Faculty of Medicine, Chiang Mai University</t>
  </si>
  <si>
    <t>Inclusion criteria: Mechanical ventilated patients were consecutively screened for eligibility after 48 hours in the MICU. Subjects with age at least 18 years required mechanical ventilation (MV) for acute respiratory failure longer than 2 days and were expected to remain MV for at least another 2 day were enrolled.</t>
  </si>
  <si>
    <t>Exclusion criteria: Patients with spinal cord injury, stroke, injury preventing the evaluation of six or more muscle groups, inability to follow complex commands, inability to understand Thai, and inability to provide informed consent were excluded.</t>
  </si>
  <si>
    <t>Proportion of patients could get out of bed [Timeframe Baseline and Day 6 Percentage]</t>
  </si>
  <si>
    <t>Quality of life by EQ-5D [Timeframe Baseline and Day 6 score]</t>
  </si>
  <si>
    <t>The Effect of Dexmedetomidine on Perfusion Index and Microcirculation in Patients With Severe Sepsis and Septic Shock: Randomized Controlled Study</t>
  </si>
  <si>
    <t>https://clinicaltrials.gov/show/NCT03151668</t>
  </si>
  <si>
    <t>Effect of Dexmedetomidine on Perfusion Index and Microcirculation in Severe Sepsis and Septic Shock Patients</t>
  </si>
  <si>
    <t>NCT03151668</t>
  </si>
  <si>
    <t>Allocation: Randomized. Intervention model: Parallel Assignment. Primary purpose: Treatment.</t>
  </si>
  <si>
    <t>January 4, 2017</t>
  </si>
  <si>
    <t>N-14 -2017</t>
  </si>
  <si>
    <t>Islam R Abd el-fttah;Islam R Abd el-fttah</t>
  </si>
  <si>
    <t>Islam_rasmy158@yahoo.com;</t>
  </si>
  <si>
    <t>+201002024166;</t>
  </si>
  <si>
    <t>&lt;br&gt;        Inclusion Criteria:&lt;br&gt;&lt;br&gt;          -  Age more than 18 years old&lt;br&gt;&lt;br&gt;          -  All mechanically ventilated patients who will be clinically suspected of having severe&lt;br&gt;             sepsis/septic shock defined by the criteria of the American College of Chest&lt;br&gt;             Physicians/ Society of Critical Care Medicine Consensus Conference&lt;br&gt;&lt;br&gt;        Exclusion Criteria:&lt;br&gt;&lt;br&gt;          -  Age &lt; 18 years old&lt;br&gt;&lt;br&gt;          -  Pregnant patient&lt;br&gt;&lt;br&gt;          -  Acute hepatitis or severe liver disease (Child-Pugh class C)&lt;br&gt;&lt;br&gt;          -  Left ventricular ejection fraction less than 30%&lt;br&gt;&lt;br&gt;          -  Heart rate less than 50 beats/min&lt;br&gt;&lt;br&gt;          -  Second or third degree heart block&lt;br&gt;&lt;br&gt;          -  Systolic pressure &lt; 90 mmHg despite of infusion of 2 vasopressors&lt;br&gt;</t>
  </si>
  <si>
    <t>Evaluation of microvascular flow index 6hours after dexmedetomidine infusion</t>
  </si>
  <si>
    <t>The effect of the dexmeditomidine on perfusion index;Correlation between perfusion index and microvascular flow index in septic shock patients</t>
  </si>
  <si>
    <t>Effect of melatonin versus placebo on serum levels of oxidative stress biomarkers and clinical outcomes in patients with septic shock: a double-blind randomized clinical trial</t>
  </si>
  <si>
    <t>Intervention 1: Intervention group: Routine treatment plus oral melatonin 50 mg made by Sepidteb Pharmaceutical Factory daily for 5 days through a nasogastric tube. Intervention 2: Control group: Routine treatment plus oral placebo made by the laboratory of the Hamadan School of Pharmacy daily for 5 days through a nasogastric tube.</t>
  </si>
  <si>
    <t>http://en.irct.ir/trial/41947</t>
  </si>
  <si>
    <t>Effect of melatonin versus placebo on serum levels of oxidative stress biomarkers and clinical outcomes in patients with septic shock</t>
  </si>
  <si>
    <t>IRCT20120215009014N296</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</si>
  <si>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</si>
  <si>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D Abbas Taher</t>
  </si>
  <si>
    <t>Besat Hospital, Shahed Square</t>
  </si>
  <si>
    <t>t_anesthesia@yahoo.com</t>
  </si>
  <si>
    <t>+98 81 3364 0030</t>
  </si>
  <si>
    <t>Dr. Maryam Mehrpooya</t>
  </si>
  <si>
    <t>School of Pharmacy, Hamadan University of Medical Sciences, Shahid Fahmideh Ave.</t>
  </si>
  <si>
    <t>m_mehrpooya2003@yahoo.com</t>
  </si>
  <si>
    <t>+98 81 3838 0572</t>
  </si>
  <si>
    <t>Inclusion criteria: Age of 18 to 65 years&lt;br&gt;Septic shock</t>
  </si>
  <si>
    <t>Exclusion criteria: Pregnancy or breastfeeding&lt;br&gt;Contraindication of intestinal nutrition&lt;br&gt;Using other antioxidants or anti-inflammatory drugs&lt;br&gt;Liver or renal chronic diseases</t>
  </si>
  <si>
    <t>Catalase activity. Timepoint: Before the intervention and on the second, third, fourth and fifth days after the intervention. Method of measurement: Using laboratory Kit special for catalase.;Superoxide dismutase activity. Timepoint: Before the intervention and on the second, third, fourth and fifth days after the intervention. Method of measurement: Using laboratory Kit special for superoxide dismutase.;Glutathione peroxidase activity. Timepoint: Before the intervention and on the second, third, fourth and fifth days after the intervention. Method of measurement: Using laboratory Kit special for glutathione peroxidase.;Malondialdehyde activity. Timepoint: Before the intervention and on the second, third, fourth and fifth days after the intervention. Method of measurement: Using laboratory Kit special for malondialdehyde.;Occurence of death. Timepoint: Up to the fifth day after the intervention. Method of measurement: By clinical observation.;Duration of mechanical ventilation. Timepoint: Up to the fifth day after the intervention. Method of measurement: By clinical observation.;Duration of hospitalization. Timepoint: Up to the fifth day after the intervention. Method of measurement: By clinical observation.;Average dose of vasopressor. Timepoint: Up to the fifth day after the intervention. Method of measurement: By clinical observation.</t>
  </si>
  <si>
    <t>Physiological Effects of the Application of Secretion Removal Device in Invasively Ventilated Patients</t>
  </si>
  <si>
    <t>Device: in-exufflator technique;Device: percussion technique</t>
  </si>
  <si>
    <t>https://clinicaltrials.gov/show/NCT03758547</t>
  </si>
  <si>
    <t>Effects of Secretion Removal in Ventilated Patients</t>
  </si>
  <si>
    <t>NCT03758547</t>
  </si>
  <si>
    <t>Stefano Nava</t>
  </si>
  <si>
    <t>Fondazione Salvatore Maugeri</t>
  </si>
  <si>
    <t>&lt;br&gt;        Inclusion Criteria:&lt;br&gt;&lt;br&gt;        consecutive ventilated and intubated patients&lt;br&gt;&lt;br&gt;          1. age&gt; 18 yrs&lt;br&gt;&lt;br&gt;          2. Sign inform consent&lt;br&gt;&lt;br&gt;          3. clinical indication for secretion removal from the endotracheal tube&lt;br&gt;&lt;br&gt;             Exclusion Criteria:&lt;br&gt;&lt;br&gt;               -  tracheotomy&lt;br&gt;&lt;br&gt;               -  bullous emphysema&lt;br&gt;&lt;br&gt;               -  pneumothorax&lt;br&gt;</t>
  </si>
  <si>
    <t>Changes in passive respiratory mechanics</t>
  </si>
  <si>
    <t>changes in arterial blood gases</t>
  </si>
  <si>
    <t>Implementation of Computerized Clinical Decision Support for Mechanical Ventilation of Patients With Acute Respiratory Distress Syndrome</t>
  </si>
  <si>
    <t>Procedure: Implementation of Processes</t>
  </si>
  <si>
    <t>https://clinicaltrials.gov/show/NCT03984175</t>
  </si>
  <si>
    <t>Clinical Decision Support for Mechanical Ventilation of Patients With ARDS</t>
  </si>
  <si>
    <t>NCT03984175</t>
  </si>
  <si>
    <t>Intermountain Health Care, Inc.</t>
  </si>
  <si>
    <t>July 8, 2018</t>
  </si>
  <si>
    <t>Colin K Grissom, MD;Valerie Aston</t>
  </si>
  <si>
    <t>colin.grissom@imail.org;valerie.aston@imail.org</t>
  </si>
  <si>
    <t>801-507-6554;801-507-4606</t>
  </si>
  <si>
    <t>National Institutes of Health (NIH);McKay-Dee Hospital;Utah Valley Hospital;Dixie Regional Hospital</t>
  </si>
  <si>
    <t>&lt;br&gt;        Inclusion Criteria:&lt;br&gt;&lt;br&gt;          1. Invasive mechanical ventilation&lt;br&gt;&lt;br&gt;          2. PF ratio &lt;255&lt;br&gt;&lt;br&gt;          3. Bilateral infiltrates on chest radiograph (adjudicated by a co-investigator)&lt;br&gt;&lt;br&gt;          4. Presence of =1 risk factor for ARDS as determined by review of the HER&lt;br&gt;&lt;br&gt;        Exclusion Criteria:&lt;br&gt;&lt;br&gt;          1. Age &lt;18 years&lt;br&gt;&lt;br&gt;          2. Pulmonary capillary wedge pressure &gt;18 mm Hg if a right heart catheter is present&lt;br&gt;&lt;br&gt;          3. Prisoner&lt;br&gt;&lt;br&gt;          4. Known to be pregnant&lt;br&gt;&lt;br&gt;          5. Death &lt;24 hours from initial intubation&lt;br&gt;&lt;br&gt;          6. Placed comfort care &lt;24 hours from initial intubation&lt;br&gt;&lt;br&gt;          7. Mechanically ventilated for &gt;7 days prior to meeting ARDS criteria&lt;br&gt;</t>
  </si>
  <si>
    <t>LTVV Compliance</t>
  </si>
  <si>
    <t>PEEP FI02 Compliance (continuous variable);Utilization of Ventilation Protocol (continuous);Utilization of Oxygenation Protocol (continuous);LTVV Compliance &gt;90% (binary);PEEP FI02 Compliance &gt;70% (binary);Ventilator-Free Days (VFD) to Day 28;% of Patients who do not survive to day 28</t>
  </si>
  <si>
    <t>FluSAFE: Flu SMS Alerts to Freeze Exposure</t>
  </si>
  <si>
    <t>Behavioral: Educational text messages</t>
  </si>
  <si>
    <t>https://clinicaltrials.gov/show/NCT03274310</t>
  </si>
  <si>
    <t>NCT03274310</t>
  </si>
  <si>
    <t>Influenza;Acute Respiratory Infection;Influenza-like Illness</t>
  </si>
  <si>
    <t>October 6, 2017</t>
  </si>
  <si>
    <t>1R01AI127812-01;AAAR0955</t>
  </si>
  <si>
    <t>Melissa Stockwell, MD, MPH;Melissa Stockwell, MD, MPH;Melissa Stockwell, MD MPH</t>
  </si>
  <si>
    <t>;mss2112@columbia.edu;mss2112@columbia.edu</t>
  </si>
  <si>
    <t>;212-342-5732;212-342-5732</t>
  </si>
  <si>
    <t>&lt;br&gt;        Inclusion Criteria:&lt;br&gt;&lt;br&gt;          -  =3 persons per household&lt;br&gt;&lt;br&gt;          -  At least one person who is less than 18 years old&lt;br&gt;&lt;br&gt;          -  English or Spanish speaking&lt;br&gt;&lt;br&gt;          -  Household reporter has cell phone with text messaging capabilities&lt;br&gt;&lt;br&gt;          -  Household reporter willing to use text messages to report&lt;br&gt;&lt;br&gt;          -  Reside within study neighborhoods in New York City&lt;br&gt;&lt;br&gt;        Exclusion Criteria&lt;br&gt;&lt;br&gt;          -  Intention to move away from New York City area in &lt;12 months&lt;br&gt;&lt;br&gt;          -  Language other than English or Spanish&lt;br&gt;</t>
  </si>
  <si>
    <t>Household transmission of laboratory-confirmed influenza</t>
  </si>
  <si>
    <t>Household transmission of symptomatic ILI/ARI;Household transmission of non-influenza respiratory viruses</t>
  </si>
  <si>
    <t>&lt;br&gt;                Secondary end point(s): - Seroprotection rate: Proportion of subjects with HI titer =1:40 post-vaccination&lt;br&gt;                - GMTs of antibodies: pre- and post-vaccination GMTs of HI antibodies evaluated prior to and after vaccination&lt;br&gt;                -Safety: includes AEs deemed to be related to protocol-associated procedures&lt;br&gt;            ;&lt;br&gt;                Timepoint(s) of evaluation of this end point: -Seroprotection rate: at 28 days [¬± 7 days] post-vaccination&lt;br&gt;                - GMTs of antibodies: evaluated prior to and 28 days (¬± 7 days) after vaccination&lt;br&gt;</t>
  </si>
  <si>
    <t>EUCTR2017-003055-30-CZ;EUCTR2017-003055-30-FR</t>
  </si>
  <si>
    <t>The Evaluation of an Alternative Sizing Model in Comparison of a Conventional Sizing Model for Full-face Masks in the Treatment of OSA in Terms of Performance and Comfort</t>
  </si>
  <si>
    <t>Device: Alternative sizing model based trial mask;Device: Prototype Full Face Mask;Device: Alternative sizing model based trial mask;Device: Prototype Full Face Mask;Device: Alternative sizing model based trial mask;Device: Prototype Full Face Mask</t>
  </si>
  <si>
    <t>https://clinicaltrials.gov/show/NCT02851628</t>
  </si>
  <si>
    <t>The Evaluation of an Alternative Sizing Model in Comparison of a Conventional Sizing Model for Full Face Masks in the Treatment of OSA in Terms of Performance and Comfort</t>
  </si>
  <si>
    <t>NCT02851628</t>
  </si>
  <si>
    <t>Sleep Disordered Breathing;Obstructive Sleep Apnea;Sleep Disordered Breathing;Obstructive Sleep Apnea;Sleep Disordered Breathing;Obstructive Sleep Apnea</t>
  </si>
  <si>
    <t>CIA-194</t>
  </si>
  <si>
    <t>Kayan Gonda, BSc;Kayan Gonda, BSc;Kayan Gonda, BSc;Kayan Gonda, BSc;Kayan Gonda, BSc;Kayan Gonda, BSc</t>
  </si>
  <si>
    <t>&lt;br&gt;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full face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full face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full face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t>
  </si>
  <si>
    <t>Seal Comfort;Subjective Seal Leak;Objective Seal Leak;Seal Comfort;Subjective Seal Leak;Objective Seal Leak;Seal Comfort;Subjective Seal Leak;Objective Seal Leak</t>
  </si>
  <si>
    <t>Objective correct mask selection;Subjective correct mask selection</t>
  </si>
  <si>
    <t>Early Intervention With Eculizumab to Treat Thrombotic Microangiopathy/Atypical Hemolytic Uremic Syndrome (TMA/aHUS)-Associated Multiple Organ Dysfunction Syndrome (MODS) in Hematopoietic Stem Cell Transplant (HCT) Recipients</t>
  </si>
  <si>
    <t>Drug: Eculizumab</t>
  </si>
  <si>
    <t>https://clinicaltrials.gov/show/NCT03518203</t>
  </si>
  <si>
    <t>Eculizumab to Treat Thrombotic Microangiopathy/Atypical Hemolytic Uremic Syndrome -Associated Multiple Organ Dysfunction Syndrome in Hematopoietic Stem Cell Transplant Recipients</t>
  </si>
  <si>
    <t>NCT03518203</t>
  </si>
  <si>
    <t>Thrombotic Microangiopathies;Atypical Hemolytic Uremic Syndrome;Multiple Organ Dysfunction Syndrome</t>
  </si>
  <si>
    <t>2018-7119C</t>
  </si>
  <si>
    <t>Sonata Jodele, MD;Stephanie L Edwards, BSN, RN;Stephanie Edwards, BSN, RN</t>
  </si>
  <si>
    <t>;StephanieL.Edwards@cchmc.org;StephanieL.Edwards@cchmc.org</t>
  </si>
  <si>
    <t>;513-636-9292;513-636-9292</t>
  </si>
  <si>
    <t>&lt;br&gt;        Inclusion Criteria:&lt;br&gt;&lt;br&gt;          -  Patients of any age undergoing allogeneic or autologous HCT&lt;br&gt;&lt;br&gt;          -  Histologic TMA diagnosis OR clinical TMA diagnosis and presenting with high risk&lt;br&gt;             disease features including elevated plasma sC5b-9 above laboratory normal value&lt;br&gt;             (=244ng/ml) and proteinuria measured as =30mg/dL of protein on random urinalysis x2 or&lt;br&gt;             protein/creatinine ratio =1mg/mg or patient receiving renal replacement therapy.&lt;br&gt;&lt;br&gt;          -  Minimum weight of = 5kg.&lt;br&gt;&lt;br&gt;        Exclusion Criteria:&lt;br&gt;&lt;br&gt;          -  Known hypersensitivity to any constituent of the study medication.&lt;br&gt;&lt;br&gt;          -  Subjects with unresolved serious Neisseria meningitides infection or progressive&lt;br&gt;             severe infection.&lt;br&gt;&lt;br&gt;          -  Patients with diagnosis of TTP as defined by ADAMST13 activity test &lt;10%.&lt;br&gt;&lt;br&gt;          -  Patients previously treated with eculizumab or other complement blocker for TMA within&lt;br&gt;             the 60 days prior to first dose of study treatment.&lt;br&gt;</t>
  </si>
  <si>
    <t>Non-relapse mortality;Time to resolution of organ dysfunction;Incidence of organ dysfunction;Incidence of organ dysfunction</t>
  </si>
  <si>
    <t>Right-Sizing Tidal Volume in ARDS: Using the Stress Index to Optimize Mechanical Ventilation to Individual Respiratory Mechanics</t>
  </si>
  <si>
    <t>Procedure: Recruitment Maneuver with PEEP and Tidal Volume Optimization</t>
  </si>
  <si>
    <t>https://clinicaltrials.gov/show/NCT02871102</t>
  </si>
  <si>
    <t>Stress Index to Individualize Mechanical Ventilation in ARDS</t>
  </si>
  <si>
    <t>NCT02871102</t>
  </si>
  <si>
    <t>&lt;br&gt;        Inclusion Criteria:&lt;br&gt;&lt;br&gt;          -  Admitted to the Intensive Care Unit&lt;br&gt;&lt;br&gt;          -  Receiving invasive mechanical ventilation via endotracheal or tracheostomy tube&lt;br&gt;&lt;br&gt;          -  Presence of ARDS by Berlin Criteria (acute onset bilateral pulmonary infiltrates&lt;br&gt;             incompletely explained by left heart failure together with a PaO2/FiO2 of &lt;300 or&lt;br&gt;             SpO2/FiO2 &lt;315)&lt;br&gt;&lt;br&gt;        Exclusion Criteria:&lt;br&gt;&lt;br&gt;          -  Inability to obtain surrogate consent&lt;br&gt;&lt;br&gt;          -  Presence of specified comorbidities:&lt;br&gt;&lt;br&gt;               1. pregnancy&lt;br&gt;&lt;br&gt;               2. pre-existing severe chronic obstructive pulmonary disease, defined as FEV1&lt;br&gt;                  documented &lt; 1L or baseline hypercapnia&lt;br&gt;&lt;br&gt;               3. cerebral edema&lt;br&gt;&lt;br&gt;               4. known intra-cranial abnormality&lt;br&gt;&lt;br&gt;               5. acute coronary syndrome&lt;br&gt;&lt;br&gt;          -  Endotracheal or tracheostomy cuff leak&lt;br&gt;&lt;br&gt;          -  Chest tube with persistent air leak&lt;br&gt;&lt;br&gt;          -  Severe hemodynamic instability (defined as attending judgment that the patient is&lt;br&gt;             unable to safely tolerate ventilator manipulations)&lt;br&gt;&lt;br&gt;          -  Presence of spontaneous respiratory activity as evidenced by examination of the&lt;br&gt;             ventilator waveform tracing&lt;br&gt;&lt;br&gt;          -  Intrinsic PEEP of &gt; 5 cmH2O&lt;br&gt;&lt;br&gt;          -  Assessment of study staff or patient's attending physician that the patient would not&lt;br&gt;             be a good study participant&lt;br&gt;</t>
  </si>
  <si>
    <t>Comparison of ARDSnet-optimized and protocol-optimized tidal volume;Comparison of ARDSnet-optimized and protocol-optimized driving pressure</t>
  </si>
  <si>
    <t>Comparison of ARDSnet-optimized and protocol-optimized PEEP;Comparison of ARDSnet-optimized and protocol-optimized elastance</t>
  </si>
  <si>
    <t>Safety and feasibility study of walking motion support using mobile support robot - Safety and feasibility study of mobile support robot</t>
  </si>
  <si>
    <t>Move the setting circle course by walking using the mobile support robot.</t>
  </si>
  <si>
    <t>https://upload.umin.ac.jp/cgi-open-bin/ctr_e/ctr_view.cgi?recptno=R000040134</t>
  </si>
  <si>
    <t>Safety and feasibility study of walking motion support using mobile support robot</t>
  </si>
  <si>
    <t>JPRN-UMIN000035218</t>
  </si>
  <si>
    <t>University of Tsukuba</t>
  </si>
  <si>
    <t>Patients with stroke, bone joint diseases, spinal cord diseases, infectious diseases such as pneumonia and so on.</t>
  </si>
  <si>
    <t>Aiki</t>
  </si>
  <si>
    <t>Marushima</t>
  </si>
  <si>
    <t>1-1-1 Tennodai Tsukuba, Ibaraki Japan</t>
  </si>
  <si>
    <t>aiki.marushima@md.tsukuba.ac.jp</t>
  </si>
  <si>
    <t>029-853-3220</t>
  </si>
  <si>
    <t>Faculty of Medicine, University of Tsukuba Division of Clinical Medicine, Department of Neurosurgery, Emergency and Critical Care Medicine</t>
  </si>
  <si>
    <t>Akira</t>
  </si>
  <si>
    <t>Matsumura</t>
  </si>
  <si>
    <t>1-1-1 Tennodai, Tsukuba, Ibaraki Japan</t>
  </si>
  <si>
    <t>a-matsumur@md.tsukuba.ac.jp</t>
  </si>
  <si>
    <t>Faculty of Medicine, University of Tsukuba Division of Clinical Medicine, Department of Neurosurgery</t>
  </si>
  <si>
    <t>Exclusion criteria: Patients who conflict with one of the following criteria are excluded and not subject to this clinical study.&lt;br&gt;1. A patient who is judged to have the following findings by the research director or the research assignee.&lt;br&gt;1) A patient with advanced immobility, contraction and ataxia.&lt;br&gt;2) A patient who is judged to be difficult to understand instructions (including patients who can not understand instructions and express their own condition due to aphasia).&lt;br&gt;3) A patient who have severe spasticity, deformation, contracture of the lower limbs and judgment that walking practice is difficult.&lt;br&gt;2. A patient who is judged inappropriate to participate in the study by the research director or research assignee.</t>
  </si>
  <si>
    <t>Safety (status of occurrence of adverse event, situation of malfunction of this equipment)&lt;br&gt;Feasibility (completion rate of walking movement using this equipment)</t>
  </si>
  <si>
    <t>watanabe.hiroki.gb@u.tsukuba.ac.jp</t>
  </si>
  <si>
    <t>T-CReDO</t>
  </si>
  <si>
    <t>029-853-3675</t>
  </si>
  <si>
    <t>Randomised Clinical Trial: Dexmedetomidine Versus Standard Clinical Practice During Non Invasive Mechanical Ventilation</t>
  </si>
  <si>
    <t>Drug: Dexmedetomidine;Procedure: Standard Clinical Practice</t>
  </si>
  <si>
    <t>https://clinicaltrials.gov/show/NCT02958150</t>
  </si>
  <si>
    <t>Dexmedetomidine Versus Standard Clinical Practice During Non Invasive Mechanical Ventilation</t>
  </si>
  <si>
    <t>NCT02958150</t>
  </si>
  <si>
    <t>DEX-PCH-VMNI</t>
  </si>
  <si>
    <t>Ana Vallejo;Ana Vallejo;Ana Vallejo</t>
  </si>
  <si>
    <t>;ANA.VALLEJODELACUEVA@osakidetza.eus;ANA.VALLEJODELACUEVA@osakidetza.eus</t>
  </si>
  <si>
    <t>;945007280;945007280</t>
  </si>
  <si>
    <t>Basque Health Service: Araba University Hospital;</t>
  </si>
  <si>
    <t>&lt;br&gt;        Inclusion Criteria:&lt;br&gt;&lt;br&gt;          -  Patients over 18 years of age.&lt;br&gt;&lt;br&gt;          -  Competent or with legal representative able to sign inform consent.&lt;br&gt;&lt;br&gt;          -  Reversible ARF secondary to heart failure, COPD exacerbation, pneumonia, or at risk of&lt;br&gt;             pot-extubation failure* who meet the criteria for starting NIV.&lt;br&gt;&lt;br&gt;          -  Signs and symptoms of respiratory distress or&lt;br&gt;&lt;br&gt;          -  Moderate to severe dyspnoea, grater than usual and/or&lt;br&gt;&lt;br&gt;          -  Respiratory rate greater than 25 in COPD or greater than 30 in hypoxemic ARF and/or&lt;br&gt;&lt;br&gt;          -  Use of accessory muscles and/or paradoxical breathing and/or&lt;br&gt;&lt;br&gt;          -  Hypercapnic encephalopathy&lt;br&gt;&lt;br&gt;          -  And changes in gas exchange&lt;br&gt;&lt;br&gt;          -  PaCO2&gt;45 mmHg, pH&lt;7.35 and/or&lt;br&gt;&lt;br&gt;          -  PaO2/FiO2 between 300 and 150.&lt;br&gt;&lt;br&gt;             *Patients at risk of post-extubation failure: Patients who meet at least one of the&lt;br&gt;             following criteria.&lt;br&gt;&lt;br&gt;          -  Impaired consciousness.&lt;br&gt;&lt;br&gt;          -  Age over 65 years&lt;br&gt;&lt;br&gt;          -  Heart failure with EF &gt;30%&lt;br&gt;&lt;br&gt;          -  Severe disease with an Acute Physiology and Chronic Health Evaluation (APSCHE) score&lt;br&gt;             &gt;12.&lt;br&gt;&lt;br&gt;          -  Protracted weaning before extubation&lt;br&gt;&lt;br&gt;        Exclusion Criteria:&lt;br&gt;&lt;br&gt;          -  Respiratory arrest, direct indication of OTI and IMV.&lt;br&gt;&lt;br&gt;          -  Severe unstable comorbidity (myocardial ischemia with ejection fraction &lt;30%,&lt;br&gt;             arrythmia, uncontrolled hypotension defined as systolic blood pressure less than 90&lt;br&gt;             mmHg with doses of norepinephrine&gt;0.5 mcg/kg/min and/or dobutamine&gt;10 mcg/kg/min).&lt;br&gt;&lt;br&gt;          -  Inability to protect the airway: bronchial aspiration.&lt;br&gt;&lt;br&gt;          -  Fixed upper airway obstruction.&lt;br&gt;&lt;br&gt;          -  Tracheostomy.&lt;br&gt;&lt;br&gt;          -  Undrained pneumothorax.&lt;br&gt;&lt;br&gt;          -  Severe agitation or lack of collaboration of the patient despite medication&lt;br&gt;             administered.&lt;br&gt;&lt;br&gt;          -  Facial burns or trauma.&lt;br&gt;&lt;br&gt;          -  Facial surgery or anatomical changes which prevent mask fitting.&lt;br&gt;&lt;br&gt;          -  Hypersensitivity to the active substance or to any of the excipients listed in section&lt;br&gt;             6.1.&lt;br&gt;&lt;br&gt;          -  Allergy to eggs, soya, or peanuts.&lt;br&gt;&lt;br&gt;          -  HR&lt; 50 bpm not induced by beta- blockers.&lt;br&gt;&lt;br&gt;          -  Advanced heart block (grade 2 or 3) unless paced.&lt;br&gt;&lt;br&gt;          -  Acute cerebrovascular conditions.&lt;br&gt;&lt;br&gt;          -  Increased intracranial pressure.&lt;br&gt;&lt;br&gt;          -  Closed angle glaucoma.&lt;br&gt;&lt;br&gt;          -  Myasthenia gravis.&lt;br&gt;&lt;br&gt;          -  Concurrent use of CYP3A4 inhibitors (amprenavir, atazanavir, or ritonavir).&lt;br&gt;&lt;br&gt;          -  Refuse to participate in the trial.&lt;br&gt;&lt;br&gt;          -  Pregnant or nursing patients.&lt;br&gt;</t>
  </si>
  <si>
    <t>To determinate the percentage of orotracheal intubations, and thus the need for NIV during the trial.</t>
  </si>
  <si>
    <t>To determinate NIV duration of NIV in each group.;To analyse stay at the ICU in each group.;To analyse hospital stay in each group;To compare all-cause mortality at the ICU in both groups.;To compare specific mortality at the ICU in both groups.;To analyse hospital-specific mortality.;To analyse all-cause hospital mortality.;To report the course of ARF in each group.;To report NIV tolerance during administration of dexmedetomidine versus SCP.;To report the adverse effects of dexmedetomidine.;To asses patient satisfaction with dexmedetomidine as compared to SCP</t>
  </si>
  <si>
    <t>Telemedicine as a Proposed Solution Towards Efficiency of Healthcare Delivery for Einstein Pulmonary Patients on PAP/NIPPV for Hypercapnia</t>
  </si>
  <si>
    <t>Other: Vivify;Other: EMS</t>
  </si>
  <si>
    <t>https://clinicaltrials.gov/show/NCT03353064</t>
  </si>
  <si>
    <t>Telemedicine for Improving Outcome in Inner City Patient Population With Hypercapneic Respiratory Failure</t>
  </si>
  <si>
    <t>NCT03353064</t>
  </si>
  <si>
    <t>Hypercapnic Respiratory Failure;Chronic Obstructive Pulmonary Disease;Obesity Hypoventilation Syndrome;Sleep Disordered Breathing;Neuromuscular Diseases</t>
  </si>
  <si>
    <t>ETOUCH Study</t>
  </si>
  <si>
    <t>Sunil Sharma</t>
  </si>
  <si>
    <t>Albert Einstein Medical Center</t>
  </si>
  <si>
    <t>&lt;br&gt;        Inclusion Criteria:&lt;br&gt;&lt;br&gt;          -  Adult patients &gt; 18 years of age&lt;br&gt;&lt;br&gt;          -  Evidence of hypercapnia (PCO2 = 45mmHg) secondary to COPD-OSA overlap, OHS,&lt;br&gt;             Neuromuscular disease / weakness&lt;br&gt;&lt;br&gt;          -  Requiring NIV / NIPPV outpatient&lt;br&gt;&lt;br&gt;          -  Ability to operate a smart device / tablet&lt;br&gt;&lt;br&gt;          -  Informed consent&lt;br&gt;&lt;br&gt;        Exclusion Criteria:&lt;br&gt;&lt;br&gt;          -  Non-English or Non-Spanish- speaking (device videos and surveys are available in&lt;br&gt;             English or Spanish only)&lt;br&gt;&lt;br&gt;          -  Patients unable to give consent&lt;br&gt;&lt;br&gt;          -  Pregnant women&lt;br&gt;&lt;br&gt;          -  Prisoners&lt;br&gt;&lt;br&gt;          -  Patients &lt;18 years of age&lt;br&gt;&lt;br&gt;          -  Patient already on NIPPV/ CPAP at home and compliant on therapy&lt;br&gt;&lt;br&gt;          -  Significant non-pulmonary conditions (CHF with EF &lt; 40%), Pulmonary hypertension with&lt;br&gt;             PASP&gt; 60 mmGH, severe valvular heart disease, end-stage renal disease or end-stage&lt;br&gt;             liver disease.&lt;br&gt;&lt;br&gt;          -  Patients without health insurance&lt;br&gt;&lt;br&gt;          -  Residing out of state (Pennsylvania)&lt;br&gt;&lt;br&gt;          -  Patients with current or history of drug / narcotic dependence&lt;br&gt;</t>
  </si>
  <si>
    <t>30-day ED and Hospital readmission Rate</t>
  </si>
  <si>
    <t>SF-12 questionnaire;NIV compliance</t>
  </si>
  <si>
    <t>EMS Prehospital Blood Culture Collection and Antibiotic Administration: A Two-Phase Pilot Project to Reduce Mortality in Patients With Severe Sepsis and Septic Shock</t>
  </si>
  <si>
    <t>Other: Sepsis care bundle</t>
  </si>
  <si>
    <t>https://clinicaltrials.gov/show/NCT04134624</t>
  </si>
  <si>
    <t>NCT04134624</t>
  </si>
  <si>
    <t>HealthPartners Institute</t>
  </si>
  <si>
    <t>Sepsis;Sepsis, Severe;Septic Shock</t>
  </si>
  <si>
    <t>September 11, 2019</t>
  </si>
  <si>
    <t>A19-118</t>
  </si>
  <si>
    <t>Aaron Burnett, MD</t>
  </si>
  <si>
    <t>&lt;br&gt;        Inclusion Criteria:&lt;br&gt;&lt;br&gt;        Phase 1 (blood culture contamination rate quantification phase)&lt;br&gt;&lt;br&gt;          1. Hemodynamically stable patients =18 years old being transported by Lakeview EMS to&lt;br&gt;             Lakeview Hospital who will have an intravenous access established as part of their&lt;br&gt;             routine prehospital care are eligible for this study.&lt;br&gt;&lt;br&gt;          2. English speaker&lt;br&gt;&lt;br&gt;        Phase 2 (blood cultures + antibiotics prehospital)&lt;br&gt;&lt;br&gt;        a. Patients with fever &gt;38oC + =2 qSOFA who are being transported to Lakeview Hospital that&lt;br&gt;        originate as a 911 call&lt;br&gt;&lt;br&gt;        Exclusion Criteria:&lt;br&gt;&lt;br&gt;        Phase 1:&lt;br&gt;&lt;br&gt;          1. Patients age &lt;18 years&lt;br&gt;&lt;br&gt;          2. Hemodynamic instability&lt;br&gt;&lt;br&gt;          3. Prisoners&lt;br&gt;&lt;br&gt;        Phase 2:&lt;br&gt;&lt;br&gt;          1. Documented allergy to Penicillin or inability to determine patient's medication&lt;br&gt;             allergies&lt;br&gt;&lt;br&gt;          2. Prisoners&lt;br&gt;&lt;br&gt;          3. Pregnant patients&lt;br&gt;&lt;br&gt;          4. Patients being transferred from one hospital to another&lt;br&gt;&lt;br&gt;          5. Non-English speakers&lt;br&gt;</t>
  </si>
  <si>
    <t>In hospital mortality;ICU length of stay;Hospital length of stay;30 day mortality</t>
  </si>
  <si>
    <t>Prone Positioning During High Flow Oxygen Therapy in Patients With Acute Hypoxemic Respiratory Failure: a Pilot Physiological Trial</t>
  </si>
  <si>
    <t>Procedure: Prone position</t>
  </si>
  <si>
    <t>https://clinicaltrials.gov/show/NCT03095300</t>
  </si>
  <si>
    <t>Prone Positioning During High Flow Oxygen Therapy in Acute Hypoxemic Respiratory Failure</t>
  </si>
  <si>
    <t>NCT03095300</t>
  </si>
  <si>
    <t>Optiprone</t>
  </si>
  <si>
    <t>Massimo Antonelli, MD;Domenico Luca Grieco, MD;Domenico Luca Grieco, MD</t>
  </si>
  <si>
    <t>;dlgrieco@ymail.com;dlgrieco@ymail.com</t>
  </si>
  <si>
    <t>;+393397681623;+393397681623</t>
  </si>
  <si>
    <t>&lt;br&gt;        Inclusion Criteria:&lt;br&gt;&lt;br&gt;          1. Respiratory rate&gt;25 bpm and &lt;40 bpm.&lt;br&gt;&lt;br&gt;          2. PaO2/FiO2&lt;200 mmHg measured after 15 minutes of heated and humidified 50% oxygen at a&lt;br&gt;             rate of 50 l/min via a non-rebreathing face mask. Given the use of the high flows,&lt;br&gt;             nominal FiO2 will be considered a reliable estimate of the actual one.&lt;br&gt;&lt;br&gt;          3. PaCO2 &lt;45mmHg&lt;br&gt;&lt;br&gt;          4. Absence of history of chronic respiratory failure or moderate to severe cardiac&lt;br&gt;             insufficiency (NYHA &gt; II or left ventricular ejection fraction &lt;50%).&lt;br&gt;&lt;br&gt;          5. Body mass index &lt;30 kg/m2&lt;br&gt;&lt;br&gt;          6. Absence of any contraindication to prone position.&lt;br&gt;&lt;br&gt;          7. Written informed consent&lt;br&gt;&lt;br&gt;        Exclusion Criteria:&lt;br&gt;&lt;br&gt;          -  Exacerbation of asthma or chronic obstructive pulmonary disease (COPD);&lt;br&gt;&lt;br&gt;          -  Chest trauma&lt;br&gt;&lt;br&gt;          -  Cardiogenic pulmonary oedema;&lt;br&gt;&lt;br&gt;          -  Severe Neutropenia (&lt;500 WBC/mm3);&lt;br&gt;&lt;br&gt;          -  Haemodynamic instability (Systolic blood pressure &lt;90 mmHg or mean arterial pressure&lt;br&gt;             &lt;65 mmHg) and/or lactic acidosis (lactate &gt;5 mmol/L) and/or clinically diagnosed Shock&lt;br&gt;&lt;br&gt;          -  Metabolic Acidosis (pH &lt;7.30 with normal- or hypo-carbia);&lt;br&gt;&lt;br&gt;          -  Chronic kidney failure requiring dialysis before ICU admission;&lt;br&gt;&lt;br&gt;          -  Glasgow coma scale &lt;13;&lt;br&gt;&lt;br&gt;          -  Vomiting and/or upper gastrointestinal bleeding.&lt;br&gt;</t>
  </si>
  <si>
    <t>Number of patients that undergo 2 hours of prone positioning without showing serious adverse events;Oxygenation</t>
  </si>
  <si>
    <t>Respiratory rate;Comfort;Dyspnoea;Global impedance-derived End-expiratory lung volume;Regional impedance-derived End-expiratory lung volume;Tidal volume distribution;Global impedance-derived lung dynamic strain;Regional impedance-derived lung dynamic strain;Inspiratory effort;Respiratory mechanics;Pendelluft;Work of breathing;Nurse workload;Feasibility scale;Safety scale;Prone-position related serious adverse events;Prone-position related adverse events</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</si>
  <si>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 NEGATIVE BACTERIA, INCLUDING METALLO-?-LACTAMASE (MBL) - PRODUCING MULTIDRUG RESISTANT PATHOGENS, FOR WHICH THERE ARE LIMITED OR NO TREATMENT OPTIONS</t>
  </si>
  <si>
    <t>Drug: ATM-AVI;Drug: MTZ;Drug: MER;Drug: COL</t>
  </si>
  <si>
    <t>https://clinicaltrials.gov/show/NCT03329092</t>
  </si>
  <si>
    <t>A Study to Determine the Efficacy, Safety and Tolerability of Aztreonam-Avibactam (ATM-AVI) ¬± Metronidazole (MTZ) Versus Meropenem (MER) ¬± Colistin (COL) for the Treatment of Serious Infections Due to Gram Negative Bacteria.</t>
  </si>
  <si>
    <t>United States;Argentina;Bulgaria;Chile;China;Croatia;Czechia;Greece;Hungary;India;Israel;Italy;Korea, Republic of;Malaysia;Mexico;Peru;Philippines;Romania;Russian Federation;South Africa;Spain;Taiwan;Thailand;Turkey;Ukraine;Vietnam;Argentina;Bulgaria;Chile;China;Croatia;Czechia;Greece;Hungary;India;Israel;Italy;Korea, Republic of;Malaysia;Mexico;Peru;Philippines;Romania;Russian Federation;South Africa;Spain;Taiwan;Thailand;Turkey;Ukraine;United States;Vietnam</t>
  </si>
  <si>
    <t>Complicated Intra-abdominal Infection;Hosptial Acquired Pneumonia;Ventilator Associated Pneumonia</t>
  </si>
  <si>
    <t>EUCTR2017-002742-68-ES</t>
  </si>
  <si>
    <t>April 5, 2018</t>
  </si>
  <si>
    <t>D4910C00004;2017-002742-68;C3601002</t>
  </si>
  <si>
    <t>Innovative Medicines Initiative (IMI) COMBACTE-CARE (EU);Biomedical Advanced Research and Development Authority</t>
  </si>
  <si>
    <t>&lt;br&gt;        Inclusion Criteria:&lt;br&gt;&lt;br&gt;        All subjects:&lt;br&gt;&lt;br&gt;          1. Male or female from 18 years of age&lt;br&gt;&lt;br&gt;          2. Provision of informed consent&lt;br&gt;&lt;br&gt;          3. Confirmed diagnosis of HAP/VAP or cIAI requiring iv antibiotic treatment&lt;br&gt;&lt;br&gt;          4. Female patients are authorized to participate in this clinical study if criteria&lt;br&gt;             concerning pregnancy avoidance stated in the protocol are met and negative pregnancy&lt;br&gt;             test&lt;br&gt;&lt;br&gt;        Additional for cIAI:&lt;br&gt;&lt;br&gt;          1. Diagnosis of cIAI, EITHER:&lt;br&gt;&lt;br&gt;             Intra-operative/postoperative enrolment with visual confirmation of cIAI. OR&lt;br&gt;             Preoperative enrollment with evidence of systemic inflammatory response, physical and&lt;br&gt;             radiological findings consistent with cIAI; confirmation of cIAI at time of surgery&lt;br&gt;             within 24 hours of study entry&lt;br&gt;&lt;br&gt;          2. Surgical intervention within 24 hours (before or after) the administration of the&lt;br&gt;             first dose of study drug&lt;br&gt;&lt;br&gt;        Additional for HAP/VAP:&lt;br&gt;&lt;br&gt;          1. Onset symptoms &gt; 48h after admission to or &lt;7 days after discharge from an inpatient&lt;br&gt;             care facility&lt;br&gt;&lt;br&gt;          2. New or worsening infiltrate on CXR or CT scan&lt;br&gt;&lt;br&gt;          3. Clinical signs and symptoms and laboratory findings consistent with HAP/VAP&lt;br&gt;&lt;br&gt;          4. Respiratory specimen obtained for Gram stain and culture following onset of symptoms&lt;br&gt;             and prior to randomisation&lt;br&gt;&lt;br&gt;        Exclusion criteria:&lt;br&gt;&lt;br&gt;        All subjects:&lt;br&gt;&lt;br&gt;          1. APACHE II score &gt; 30&lt;br&gt;&lt;br&gt;          2. Confirmed or suspected infection caused by Gram-negative species not expected to&lt;br&gt;             respond to study drug, or Gram-positive species&lt;br&gt;&lt;br&gt;          3. Receipt of &gt;24 hr systemic antibiotic within 48h prior to randomisation (exception in&lt;br&gt;             case of treatment failure)&lt;br&gt;&lt;br&gt;          4. History of serious allergy, hypersensitivity (eg, anaphylaxis), or any serious&lt;br&gt;             reaction to aztreonam, carbapenem,monobactam or other √ü-lactam antibiotics, avibactam,&lt;br&gt;             nitroimidazoles or metronidazole, or any of the excipients of the study drugs&lt;br&gt;&lt;br&gt;          5. Known Clostridium difficle associated diarrhoea&lt;br&gt;&lt;br&gt;          6. Requirement for effective concomitant systemic antibacterials or antifungals&lt;br&gt;&lt;br&gt;          7. Creatinine clearance =15 ml/min or requirement or expectation for renal replacement&lt;br&gt;             therapy&lt;br&gt;&lt;br&gt;          8. Acute hepatitis, cirrhosis, acute hepatic failure, chronic hepatic failure&lt;br&gt;&lt;br&gt;          9. Hepatic disease as indicated by AST or ALT &gt;3 √ó ULN. Patients with AST and/or ALT up&lt;br&gt;             to 5 √ó ULN are eligible if acute and documented by the investigator as being directly&lt;br&gt;             related infectious process&lt;br&gt;&lt;br&gt;         10. Patient has a total bilirubin &gt;2 √ó ULN, unless isolated hyperbilirubinemia is directly&lt;br&gt;             related to infectious process or due to known Gilbert's disease&lt;br&gt;&lt;br&gt;         11. ALP &gt;3 √ó ULN. Patients with values &gt;3 √ó ULN and &lt;5 x ULN are eligible if acute and&lt;br&gt;             directly related to the infectious process being treated&lt;br&gt;&lt;br&gt;         12. Absolute neutrophil count &lt;500/mm3&lt;br&gt;&lt;br&gt;         13. Pregnant or breastfeeding or if of child bearing potential, not using a medically&lt;br&gt;             accepted effective method of birth control.&lt;br&gt;&lt;br&gt;         14. Any other condition that may confound the results of the study or pose additional&lt;br&gt;             risks to the subject&lt;br&gt;&lt;br&gt;         15. Unlikely to comply with protocol&lt;br&gt;&lt;br&gt;         16. History of epilepsy or seizure disorders excluding febrile seizures of childhood&lt;br&gt;&lt;br&gt;        Additional for cIAI&lt;br&gt;&lt;br&gt;          1. Diagnosis of abdominal wall abscess; small bowel obstruction or ischemic bowel disease&lt;br&gt;             without perforation; traumatic bowel perforation with surgery within 12 hours of&lt;br&gt;             diagnosis; perforation of gastroduodenal ulcer with surgery &lt; 24 hours of diagnosis&lt;br&gt;             primary etiology is not likely to be infectious&lt;br&gt;&lt;br&gt;          2. Simple cholecystitis, gangrenous cholecystitis without rupture, simple appendicitis,&lt;br&gt;             acute suppurative cholangitis, infected necrotizing pancreatitis, pancreatic abscess&lt;br&gt;&lt;br&gt;          3. Prior liver, pancreas or small-bowel transplant&lt;br&gt;&lt;br&gt;          4. Staged abdominal repair (STAR), open abdomen technique or marsupialisation&lt;br&gt;&lt;br&gt;        Additional for HAP/VAP&lt;br&gt;&lt;br&gt;          1. APACHE II score &lt; 10&lt;br&gt;&lt;br&gt;          2. Known or high likelihood of Gram-positive monomicrobial infection&lt;br&gt;&lt;br&gt;          3. Lung abscess, pleural empyema, post-obstructive pneumonia&lt;br&gt;&lt;br&gt;          4. Lung or heart transplant&lt;br&gt;&lt;br&gt;          5. Myasthenia gravis&lt;br&gt;</t>
  </si>
  <si>
    <t>Proportion of subjects with clinical cure in the ITT and CE analysis sets</t>
  </si>
  <si>
    <t>Proportion of subjects with clinical cure in the m-ITT and ME analysis sets;Proportion of subjects with clinical cure by infection type in the ITT and CE analysis sets.;Proportion of subjects with clinical cure for subjects with MBL positive pathogens in the micro ITT and ME analysis sets.;Proportion of subjects with a favorable per subject microbiological response in the micro ITT and ME analysis sets.;Proportion of subjects who died;PK of ATM;PK/PD relationship between exposure and clinical response for ATM AVI¬±MTZ in the popPK analysis set;PK of AVI;PK/PD relationship between exposure and clinical response for ATM/AVI +/- MTZ in the popPK analysis set;PK/PD relationship between exposure and microbiological response for ATM/AVI+/-MTZ in the popPK analysis set;PK/PD relationship between exposure and microbiological response for ATM/AVI+/-MTZ in the popPK analysis set;Description of safety in terms of adverse events</t>
  </si>
  <si>
    <t>EUCTR2017-002742-68-CZ;EUCTR2017-002742-68-ES;EUCTR2017-002742-68-GR;EUCTR2017-002742-68-HR;EUCTR2017-002742-68-HU;EUCTR2017-002742-68-BG;CTRI/2018/09/015762;PER-014-18</t>
  </si>
  <si>
    <t>Enhanced Community Case Management to Increase Access to Pneumonia Treatment - -</t>
  </si>
  <si>
    <t>Intervention1: Treat with oral amoxicillin for 7 days: - Fast breathing pneumonia in infants aged 7-59 days&lt;br&gt;Intervention2: Refer to health facility: Chest indrawing pneumonia in infants aged 7-59 days&lt;br&gt;Intervention3: Treat with oral amoxicillin for 5 days: Fast breathing pneumonia in children aged 2-59 months&lt;br&gt;Intervention4: Treat with oral amoxicillin for 5 days: Chest indrawing pneumonia in children aged 2-59 months&lt;br&gt;Intervention5: Amoxicillin for 7 days: Fast breathing pneumonia in infants aged 7-59 days&lt;br&gt;Intervention6: Refer to health facility: Chest indrawing pneumonia in infants aged 7-59 days&lt;br&gt;Intervention7: Treat with oral amoxicillin for 5 days: Fast breathing pneumonia in children aged 2-59 months&lt;br&gt;Intervention8: Treat with oral amoxicillin for 5 days: Chest indrawing pneumonia in children aged 2-59 months&lt;br&gt;Intervention9: Refer to health facility: Chest indrawing pneumonia in infants aged 7-59 days&lt;br&gt;Intervention10: Refer to health facility: Chest indrawing pneumonia in infants aged 7-59 days&lt;br&gt;Intervention11: Amoxicillin for 5 days: Fast breathing pneumonia in children aged 2-59 months&lt;br&gt;Intervention12: Amoxicillin for 5 days: Chest indrawing pneumonia in children aged 2-59 months&lt;br&gt;Control Intervention1: Refer to health facility&lt;br&gt;: Fast breathing pneumonia in infants aged 7-59 days&lt;br&gt;Control Intervention2: Refer to health facility: Chest indrawing in infants aged 7-59 days&lt;br&gt;Control Intervention3: Treat with amoxicillin for 5 days: - Fast breathing in children aged 2-59 months&lt;br&gt;Control Intervention4: Refer to health facility: - Chest indrawing in children aged 2-59 months&lt;br&gt;Control Intervention5: Refer to health facility: Chest indrawing in infants aged 7-59 days&lt;br&gt;Control Intervention6: Treat with amoxicillin for 5 days: Fast breathing in children aged 2-59 months&lt;br&gt;Control Intervent</t>
  </si>
  <si>
    <t>http://www.ctri.nic.in/Clinicaltrials/pmaindet2.php?trialid=17478</t>
  </si>
  <si>
    <t>Enhanced Community Case Management of Pneumonia</t>
  </si>
  <si>
    <t>CTRI/2017/02/007761</t>
  </si>
  <si>
    <t>Centre for Health Research and Development Society for Applied Studies</t>
  </si>
  <si>
    <t>Health Condition 1: null- Fast breathing and chest indrawing pneumonia, diarrhea and fever without complications</t>
  </si>
  <si>
    <t>Dr Sunita Taneja</t>
  </si>
  <si>
    <t>45, Kalu Sarai</t>
  </si>
  <si>
    <t>sunita.taneja@sas.org.in</t>
  </si>
  <si>
    <t>011-46043751-55</t>
  </si>
  <si>
    <t>Centre for Health Research and Development, Society for Applied Studies</t>
  </si>
  <si>
    <t>World Health Organization, Avenue Appia 20, 1211 Geneva 27, Switzerland Phone 41 22 791 21 11</t>
  </si>
  <si>
    <t>Inclusion criteria: Infants aged 7-59 days with fast breathing  and children aged 2-59 months with chest indrawing pneumonia without hypoxaemia</t>
  </si>
  <si>
    <t>Exclusion criteria: - Non consent &lt;br/ &gt;&lt;br&gt;- Danger signs &lt;br/ &gt;&lt;br&gt;- Hypoxaemia  &lt;br/ &gt;&lt;br&gt;</t>
  </si>
  <si>
    <t>- Death  &lt;br/ &gt;&lt;br&gt;- Persistence of fast breathing in infants aged 7-59 days or persistence of chest indrawing in children aged 2-59 months   &lt;br/ &gt;&lt;br&gt;- Child hospitalized for any reason or has any indication of hospitalization &lt;br/ &gt;&lt;br&gt;- Development of serious adverse effect  &lt;br/ &gt;&lt;br&gt;Timepoint: Between day 1 and 14 of enrollment  &lt;br/ &gt;&lt;br&gt; &lt;br/ &gt;&lt;br&gt;Day 6 of enrollment  &lt;br/ &gt;&lt;br&gt; &lt;br/ &gt;&lt;br&gt;Day 6 of enrollment &lt;br/ &gt;&lt;br&gt; &lt;br/ &gt;&lt;br&gt;During the treatment period</t>
  </si>
  <si>
    <t>- Evaluating the accuracy of pulse oximetry used by ASHA against standardized measurement by a trained supervisor &lt;br/ &gt;&lt;br&gt;- Evaluating the impact of use of pulse oximetry on referral and treatment outcomes  &lt;br/ &gt;&lt;br&gt;Timepoint: During study period  &lt;br/ &gt;&lt;br&gt; &lt;br/ &gt;&lt;br&gt;During study period</t>
  </si>
  <si>
    <t>Jun  3 2016 12:00AM</t>
  </si>
  <si>
    <t>Prevalence of Sleep Apnea in a Lung Cancer Screening Cohort Meeting NLST Criteria</t>
  </si>
  <si>
    <t>Other: poligraphy;Other: poligraphy;Other: poligraphy;Other: poligraphy</t>
  </si>
  <si>
    <t>https://clinicaltrials.gov/show/NCT02687997</t>
  </si>
  <si>
    <t>Prevalence of Sleep Disordered Breathing in a Lung Cancer Screening Cohort</t>
  </si>
  <si>
    <t>NCT02687997</t>
  </si>
  <si>
    <t>Instituto de Investigaci√≥n Sanitaria de la Fundaci√≥n Jim√©nez D√≠az</t>
  </si>
  <si>
    <t>Sleep Apnea Hypopnea Syndrome;COPD;Emphysema;Lung Cancer;Sleep Apnea Hypopnea Syndrome;COPD;Emphysema;Lung Cancer;Sleep Apnea Hypopnea Syndrome;COPD;Emphysema;Lung Cancer;Sleep Apnea Hypopnea Syndrome;COPD;Emphysema;Lung Cancer</t>
  </si>
  <si>
    <t>InsitutoFJD</t>
  </si>
  <si>
    <t>&lt;br&gt;        Inclusion Criteria:&lt;br&gt;&lt;br&gt;          -  Age 55-75.&lt;br&gt;&lt;br&gt;          -  &gt; 30 pack years tobacco exposure.&lt;br&gt;&lt;br&gt;          -  Enrolled in lung cancer screening program.&lt;br&gt;&lt;br&gt;        Exclusion Criteria:&lt;br&gt;&lt;br&gt;          -  Inability or unwillingness to undergo a home sleep study.&lt;br&gt;      ;&lt;br&gt;        Inclusion Criteria:&lt;br&gt;&lt;br&gt;          -  Age 55-75.&lt;br&gt;&lt;br&gt;          -  &gt; 30 pack years tobacco exposure.&lt;br&gt;&lt;br&gt;          -  Enrolled in lung cancer screening program.&lt;br&gt;&lt;br&gt;        Exclusion Criteria:&lt;br&gt;&lt;br&gt;          -  Inability or unwillingness to undergo a home sleep study.&lt;br&gt;      ;&lt;br&gt;        Inclusion Criteria:&lt;br&gt;&lt;br&gt;          -  Age 55-75.&lt;br&gt;&lt;br&gt;          -  &gt; 30 pack years tobacco exposure.&lt;br&gt;&lt;br&gt;          -  Enrolled in lung cancer screening program.&lt;br&gt;&lt;br&gt;        Exclusion Criteria:&lt;br&gt;&lt;br&gt;          -  Inability or unwillingness to undergo a home sleep study.&lt;br&gt;      ;&lt;br&gt;        Inclusion Criteria:&lt;br&gt;&lt;br&gt;          -  Age 55-75.&lt;br&gt;&lt;br&gt;          -  &gt; 30 pack years tobacco exposure.&lt;br&gt;&lt;br&gt;          -  Enrolled in lung cancer screening program.&lt;br&gt;&lt;br&gt;        Exclusion Criteria:&lt;br&gt;&lt;br&gt;          -  Inability or unwillingness to undergo a home sleep study.&lt;br&gt;</t>
  </si>
  <si>
    <t>Prevalence of sleep apnea;Prevalence of sleep apnea;Prevalence of sleep apnea</t>
  </si>
  <si>
    <t>EUCTR2018-002154-70-ES</t>
  </si>
  <si>
    <t>Roche Farma S. A. U. que realiza el ensayo en Espa√±a y que act√∫a como representante F. Hoffmann</t>
  </si>
  <si>
    <t>Panama;United States;Mexico;Finland;Poland;Costa Rica;Thailand;Spain;Russian Federation;Israel;South Africa</t>
  </si>
  <si>
    <t>Inclusion criteria: &lt;br&gt;                -  Age from birth to &lt; 1 year at screening&lt;br&gt;                -  Parent/guardian willing and able to comply with study requirements, in the investigator‚Äôs judgment&lt;br&gt;                -  Patients with a diagnosis of influenza virus infection confirmed by the presence of all of the following:&lt;br&gt;                o Fever &gt;= 38¬∞C (tympanic temperature) at screening&lt;br&gt;                o At least one respiratory symptom (either cough or coryza)&lt;br&gt;                -  The time interval between the onset of symptoms and screening is &lt;= 96 hours&lt;br&gt;                Are the trial subjects under 18? yes&lt;br&gt;                Number of subjects for this age range: 30&lt;br&gt;                F.1.2 Adults (18-64 years) no&lt;br&gt;                F.1.2.1 Number of subjects for this age range&lt;br&gt;                F.1.3 Elderly (&gt;=65 years) no&lt;br&gt;                F.1.3.1 Number of subjects for this age range&lt;br&gt;</t>
  </si>
  <si>
    <t>Exclusion criteria: &lt;br&gt;                -  Hospitalized for complications of influenza or significant comorbidities&lt;br&gt;                -  Concurrent infections requiring systemic antiviral therapy at screening&lt;br&gt;                -  Require, in the opinion of the investigator, any of the prohibited medication during the study&lt;br&gt;                -  Preterm neonates (born at &lt; 37 weeks gestation)&lt;br&gt;                -  Weigh &lt; 2.5 kg at screening&lt;br&gt;                o Only children &gt; 4.5 kg will be eligible to take part in countries that have volume limits for blood draws set at 1% of the total blood volume (maximum over 24 hour period) and 3% of the total blood volume (maximum over 30-day period)&lt;br&gt;                -  Previous treatment with peramivir, laninamivir, oseltamivir, zanamivir, or amantadine within 2 weeks prior to screening&lt;br&gt;                -  Immunization with a live/attenuated influenza vaccine during the 2 weeks prior to screening&lt;br&gt;                -  Concomitant treatment with steroids or other immuno-suppressant therapy&lt;br&gt;                -  Known HIV infection or other immunosuppressive disorder&lt;br&gt;                -  Uncontrolled renal, vascular, neurologic or metabolic disease, hepatitis, cirrhosis, or pulmonary disease or patients with known chronic renal failure&lt;br&gt;                -  Active cancer at any site&lt;br&gt;                -  History of organ transplant&lt;br&gt;                -  Known allergy to study drug or to acetaminophen&lt;br&gt;                -  Participation in a clinical trial within 4 weeks or five half-lives of exposure to an investigational drug prior to screening, whichever is longer&lt;br&gt;</t>
  </si>
  <si>
    <t>Main Objective: ‚Ä¢ To evaluate the safety of a single dose of baloxavir marboxil;&lt;br&gt;                Secondary Objective: ‚Ä¢ To evaluate the efficacy of baloxavir marboxil&lt;br&gt;                ‚Ä¢ To evaluate the virological activity of baloxavir marboxil&lt;br&gt;                ‚Ä¢ To evaluate the pharmacokinetics (PK) of baloxavir marboxil after single dose administration&lt;br&gt;            ;Primary end point(s): 1. Incidence, severity, and timing of adverse events, serious adverse events, vital sign measurements, and clinical laboratory tests;Timepoint(s) of evaluation of this end point: 1. Up to Day 29 or early termination</t>
  </si>
  <si>
    <t>The LIPid Intensive Drug Therapy for Sepsis ¬¨Pilot (LIPIDS-P) Phase I/II Trial</t>
  </si>
  <si>
    <t>Drug: Smoflipid</t>
  </si>
  <si>
    <t>https://clinicaltrials.gov/show/NCT03405870</t>
  </si>
  <si>
    <t>LIPIDS-P Trial Phase I/II</t>
  </si>
  <si>
    <t>NCT03405870</t>
  </si>
  <si>
    <t>August 17, 2018</t>
  </si>
  <si>
    <t>OCR19642;IRB201800027 - A</t>
  </si>
  <si>
    <t>Faheem W Guirgis, MD;Faheem W Guirgis, MD</t>
  </si>
  <si>
    <t>;faheem.guirgis@jax.ufl.edu</t>
  </si>
  <si>
    <t>;904-244-4986</t>
  </si>
  <si>
    <t>University of Florida;</t>
  </si>
  <si>
    <t>Fresenius Kabi</t>
  </si>
  <si>
    <t>&lt;br&gt;        Inclusion Criteria:&lt;br&gt;&lt;br&gt;          1. age &gt; 18,&lt;br&gt;&lt;br&gt;          2. primary diagnosis of sepsis and within 24 hours of sepsis recognition and treated with&lt;br&gt;             institutional sepsis algorithm,&lt;br&gt;&lt;br&gt;          3. SOFA score = 4,&lt;br&gt;&lt;br&gt;          4. screening total cholesterol = 100 mg/dL or HDL-C + LDL-C = 70 mg/dL&lt;br&gt;&lt;br&gt;        Exclusion Criteria:&lt;br&gt;&lt;br&gt;          1. total bilirubin &gt; 2 mg/dL,&lt;br&gt;&lt;br&gt;          2. serum albumin &lt; 1.5 mg/dL,&lt;br&gt;&lt;br&gt;          3. hypersensitivity to fish, egg, soybean, or peanut protein, or to any of the active&lt;br&gt;             ingredients or excipients,&lt;br&gt;&lt;br&gt;          4. severe hyperlipidemia or severe disorders of lipid metabolism with serum triglycerides&lt;br&gt;             &gt; 400 mg/dL,&lt;br&gt;&lt;br&gt;          5. alternative/confounding diagnosis causing shock or critical illness (e.g., myocardial&lt;br&gt;             infarction or pulmonary embolus, massive hemorrhage, trauma),&lt;br&gt;&lt;br&gt;          6. significant traumatic brain injury (evidence of neurologic injury on CT scan and a GCS&lt;br&gt;             &lt;8),&lt;br&gt;&lt;br&gt;          7. refractory shock (likely death within 12 hours),&lt;br&gt;&lt;br&gt;          8. established Do Not Resuscitate status or advanced directives restricting aggressive&lt;br&gt;             care or treating physician deems aggressive care unsuitable,&lt;br&gt;&lt;br&gt;          9. anticipated requirement for surgery that would interfere with drug infusion,&lt;br&gt;&lt;br&gt;         10. severe primary blood coagulation disorder,&lt;br&gt;&lt;br&gt;         11. acute pancreatitis accompanied by hyperlipidemia,&lt;br&gt;&lt;br&gt;         12. acute thromboembolic disease,&lt;br&gt;&lt;br&gt;         13. uncontrollable source of sepsis (e.g., irreversible disease state such as unresectable&lt;br&gt;             dead bowel),&lt;br&gt;&lt;br&gt;         14. severe immunocompromised state (e.g. subject has neutropenia receiving cytotoxic&lt;br&gt;             chemotherapy with absolute neutrophil count &lt; 500/ul or expected to decline to &lt;&lt;br&gt;             500/uL within the next 3 days),&lt;br&gt;&lt;br&gt;         15. pregnancy or lactation&lt;br&gt;&lt;br&gt;         16. already receiving intravenous lipid formulations (e.g., TPN, propofol) will be&lt;br&gt;             excluded from the study as lipid infusion will interfere with interpretation of the&lt;br&gt;             study results.&lt;br&gt;&lt;br&gt;         17. Child Pugh Class B/C liver disease patients or liver transplant recipient&lt;br&gt;&lt;br&gt;         18. Patients on, or anticipated to be placed on, ECMO within 48 hours of enrollment&lt;br&gt;</t>
  </si>
  <si>
    <t>Total Cholesterol;Maximum Tolerated Dose</t>
  </si>
  <si>
    <t>Lipid Oxidation;HDL function;Organ Dysfunction;Mortality</t>
  </si>
  <si>
    <t>Early Versus Late Initiation of ECMO Trial (ELIEO-Trial)</t>
  </si>
  <si>
    <t>Device: ECMO</t>
  </si>
  <si>
    <t>https://clinicaltrials.gov/show/NCT04208126</t>
  </si>
  <si>
    <t>Early Versus Late Initiation of ECMO (Extracorporal Membrane Oxygenation) Trial (ELIEO-Trial)</t>
  </si>
  <si>
    <t>NCT04208126</t>
  </si>
  <si>
    <t>ELIEO</t>
  </si>
  <si>
    <t>&lt;br&gt;        Inclusion Criteria:&lt;br&gt;&lt;br&gt;          -  ARDS as defined according to the Berlin Definition1&lt;br&gt;&lt;br&gt;          -  The term acute onset is defined as follow: the duration of the hypoxemia criterion&lt;br&gt;             and the chest radiograph criterion must be = 7 days at the time of randomization.&lt;br&gt;&lt;br&gt;          -  Patients must be enrolled within 96 hours of onset of ARDS and no later than 7 days&lt;br&gt;             from the initiation of mechanical ventilation.&lt;br&gt;&lt;br&gt;        Exclusion Criteria:&lt;br&gt;&lt;br&gt;          -  Age less than 18 years&lt;br&gt;&lt;br&gt;          -  More than 7 days since initiation of mechanical ventilation&lt;br&gt;&lt;br&gt;          -  more than 96 hours since meeting inclusion criteria&lt;br&gt;&lt;br&gt;          -  patient, surrogate or physician not committed to full intensive care support&lt;br&gt;&lt;br&gt;          -  pregnancy&lt;br&gt;</t>
  </si>
  <si>
    <t>28 day all cause mortality;90 day all cause mortality</t>
  </si>
  <si>
    <t>discharge location;Delirium;Sepsis-related organ failure assessment score (SOFA) Organ Failure Scores</t>
  </si>
  <si>
    <t>Early PReserved SPONtaneous Breathing Activity in Mechanically Ventilated Patients With Acute Respiratory Distress Syndrome - The PReSPON Randomized Controlled Trial</t>
  </si>
  <si>
    <t>Procedure: spontaneous breathing activity during APRV;Procedure: No spontaneous breathing activity</t>
  </si>
  <si>
    <t>https://clinicaltrials.gov/show/NCT04228471</t>
  </si>
  <si>
    <t>Early PReserved SPONtaneous Breathing Activity in Mechanically Ventilated Patients With ARDS (PReSPON)</t>
  </si>
  <si>
    <t>NCT04228471</t>
  </si>
  <si>
    <t>University Hospital, Bonn</t>
  </si>
  <si>
    <t>UKB_PReSPON</t>
  </si>
  <si>
    <t>Christian Putensen, M.D., PhD.;Christian Putensen, M.D., PhD.</t>
  </si>
  <si>
    <t>;Christian.Putensen@ukbonn.de</t>
  </si>
  <si>
    <t>;+49 228 287</t>
  </si>
  <si>
    <t>University Hospital, Bonn;</t>
  </si>
  <si>
    <t>European Society of Anaesthesiology</t>
  </si>
  <si>
    <t>&lt;br&gt;        Inclusion Criteria:&lt;br&gt;&lt;br&gt;          1. Moderate to severe ARDS for = 48 hours according to the Berlin definition will be&lt;br&gt;             defined by acute onset of:&lt;br&gt;&lt;br&gt;               1. PaO2/FiO2 = 200 mmHg (equivalent to = 26.7 kPa) under invasive mechanical&lt;br&gt;                  ventilation with PEEP = 5 cmH2O&lt;br&gt;&lt;br&gt;               2. Bilateral infiltrates documented by chest radiograph&lt;br&gt;&lt;br&gt;               3. Not fully explained by cardiac failure or fluid overload (e.g. echocardiography)&lt;br&gt;&lt;br&gt;          2. Requirement for positive pressure ventilation via an endotracheal tube/ tracheotomy&lt;br&gt;&lt;br&gt;          3. Presence of informed consent according to local regulations&lt;br&gt;&lt;br&gt;          4. Age = 18 years&lt;br&gt;&lt;br&gt;          5. Expected duration of mechanical ventilation &gt; 48 hours at randomization&lt;br&gt;&lt;br&gt;        Exclusion Criteria:&lt;br&gt;&lt;br&gt;          1. Need of extracorporeal lung support, high frequency oscillation and/or inhaled&lt;br&gt;             vasodilators for severe hypoxemia prior to inclusion&lt;br&gt;&lt;br&gt;          2. Woman known to be pregnant, lactating or having a positive or indeterminate pregnancy&lt;br&gt;             test&lt;br&gt;&lt;br&gt;          3. Neuromuscular disease that impairs ability to ventilate spontaneously&lt;br&gt;&lt;br&gt;          4. Severe chronic respiratory disease (e.g. COPD, pulmonary fibrosis, and other chronic&lt;br&gt;             diseases of the lung, chest wall or neuromuscular system) requiring home oxygen&lt;br&gt;             therapy or mechanical ventilation (non-invasive ventilation or via tracheotomy) except&lt;br&gt;             for Continuous Positive Airway Pressure (CPAP) or non-invasive Biphasic Positive&lt;br&gt;             Airway Pressure (BiPAP) used solely for sleep-disordered breathing&lt;br&gt;&lt;br&gt;          5. Chronic kidney disease stage V (requirement of dialysis) according to the K/DOQI&lt;br&gt;             definition of chronic kidney disease&lt;br&gt;&lt;br&gt;          6. Massive diffuse alveolar haemorrhage&lt;br&gt;&lt;br&gt;          7. Recent lung transplant &lt; 12 months&lt;br&gt;&lt;br&gt;          8. Morbid obesity defined as weight greater than 1 kg / cm&lt;br&gt;&lt;br&gt;          9. Burns &gt; 70% total body surface&lt;br&gt;&lt;br&gt;         10. Suspected or known elevated intracranial pressure&lt;br&gt;&lt;br&gt;         11. Chronic liver disease (Child-Pugh grade C)&lt;br&gt;&lt;br&gt;         12. Ongoing chemotherapy and/or bone marrow transplantation within the last 3 months&lt;br&gt;&lt;br&gt;         13. Moribund patient not expected to survive 48 hours&lt;br&gt;&lt;br&gt;         14. Patients not expected to survive 90 days on the basis of the premorbid health status&lt;br&gt;&lt;br&gt;         15. Patient, surrogate, or physician not committed to full life support&lt;br&gt;</t>
  </si>
  <si>
    <t>All-cause mortality at study day 28 (D28);Number of Ventilator Free Days (VFD) until day 28 (D28)</t>
  </si>
  <si>
    <t>All-Cause Mortality Rate at study day 90 (D90);Number of Vasoactive Drug Free Days until study day 28 (D28);Number of Renal Support Free Days until study day 28 (D28);Sequential Organ Failure Assessment (SOFA)</t>
  </si>
  <si>
    <t>Prospective Validation Study of a Novel Type IV Home Sleep Apnea Test</t>
  </si>
  <si>
    <t>https://clinicaltrials.gov/show/NCT03385187</t>
  </si>
  <si>
    <t>NCT03385187</t>
  </si>
  <si>
    <t>June 29, 2017</t>
  </si>
  <si>
    <t>17/034U</t>
  </si>
  <si>
    <t>Duarte Mendes de Almeida, Ir.;Duarte Mendes de Almeida, Ir.;Inge Thijs, PhD</t>
  </si>
  <si>
    <t>;d.mdealmeida@ectosense.com;Inge.Thijs@zol.be</t>
  </si>
  <si>
    <t>;+32 468 17 27 89;089 32 15 55</t>
  </si>
  <si>
    <t>&lt;br&gt;        Inclusion Criteria:&lt;br&gt;&lt;br&gt;          -  Indication for a sleep study&lt;br&gt;&lt;br&gt;        Exclusion Criteria:&lt;br&gt;&lt;br&gt;          -  Mentally disabled people&lt;br&gt;&lt;br&gt;          -  Known allergy to Plexiglas (PMMA) or other acrylates&lt;br&gt;</t>
  </si>
  <si>
    <t>Alternate use of intermittent high flow nasal cannula (HFNC) and noninvasive ventilation (NIV) on the improvement of ventilation status of patients in intensive care units.</t>
  </si>
  <si>
    <t>Intervention 1: First intervention group: Patient recipients high flow nasal cannula . The selected patients receive 24 hours of HFNC 8 hours and then NIV 4 hours, again 4 hours of HFNC and then NIV  8 hours. Intervention 2: Second intervention group:  Patient recipients noninvasive ventilation. The selected patients receive 24 hours of NIV 8 hours and then NHFC 4 hours, again 4 hours of NIV and then NHFC 8 hours.</t>
  </si>
  <si>
    <t>http://en.irct.ir/trial/33386</t>
  </si>
  <si>
    <t>Alternate use of intermittent high flow nasal cannula (HFNC) and noninvasive ventilation (NIV) in intentionally critical care cases.</t>
  </si>
  <si>
    <t>IRCT20150107020592N20</t>
  </si>
  <si>
    <t>Condition 1: Pneomunia. Condition 2: Acute respiratory distress syndrome (ARDS). Condition 3: Respiratory tuberculosis. Condition 4: Sepsis. &lt;br&gt;Bronchopneumonia, unspecified organism &lt;br&gt;Acute respiratory distress syndrome &lt;br&gt;Respiratory tuberculosis &lt;br&gt;Sepsis, unspecified organism</t>
  </si>
  <si>
    <t>Seyed Mohamad Reza Hashemian</t>
  </si>
  <si>
    <t>Masih Daneshvari Hospital, Darabad Avenue, Shahid Bahonar roundabout, Tehran, Iran</t>
  </si>
  <si>
    <t>The Edjucational , Research and Treatment center masih daneshvari</t>
  </si>
  <si>
    <t>The Edjucational , Research and Treatment center</t>
  </si>
  <si>
    <t>Inclusion criteria: Patients have an indication of Oxygenation high and non-invasive flow&lt;br&gt;Age more than 18</t>
  </si>
  <si>
    <t>Exclusion criteria: NHFL patient intolerarnce&lt;br&gt;Advanced cancer patients&lt;br&gt;Advanced ESRD patients&lt;br&gt;Patients with pericardial effusion</t>
  </si>
  <si>
    <t>Interpretation of arterial blood gas. Timepoint: Before and after. Method of measurement: Arterial blood gas.</t>
  </si>
  <si>
    <t>PCO2. Timepoint: Before and after. Method of measurement: Arterial blood gas.;PO2. Timepoint: Before and after. Method of measurement: Arterial blood gas.;Staying time in ICU. Timepoint: Before and after. Method of measurement: Assessment of patient's document.</t>
  </si>
  <si>
    <t>Masih Daneshvari Hospital the Edjucational , Research and Treatment center.</t>
  </si>
  <si>
    <t>Device: Kinesthetic stimulation;Device: Kinesthetic stimulation;Device: Kinesthetic stimulation;Device: Kinesthetic stimulation</t>
  </si>
  <si>
    <t>https://clinicaltrials.gov/show/NCT02789748</t>
  </si>
  <si>
    <t>PErsonalized and Adaptive Kinesthetic stImulation Therapy, Based on Cardio-respiratory Holter moNitoring, for Sleep Apnea syndrOmes</t>
  </si>
  <si>
    <t>NCT02789748</t>
  </si>
  <si>
    <t>LivaNova</t>
  </si>
  <si>
    <t>IAHO03</t>
  </si>
  <si>
    <t>&lt;br&gt;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      ;&lt;br&gt;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      ;&lt;br&gt;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      ;&lt;br&gt;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t>
  </si>
  <si>
    <t>Rate of responder to the therapy;Rate of responder to the therapy;Rate of responder to the therapy</t>
  </si>
  <si>
    <t>Adverse device effect;Effect on apneas/hypopneas duration;Effect on modified apnea hypopnea index;Instantaneous heart rate measurement (bpm) during the night ON and the night OFF;Number of arousals per night - comparison night ON and night OFF;Effect on an objective measure of somnolence (Osler)</t>
  </si>
  <si>
    <t>Main Objective: To demonstrate that QIV-HD induces an immune response that is superior to the responses induced by QIV-SD for all 4 virus strains 28 days post-vaccination in subjects 60 to 64 years of age and in subjects 65 years of age and older.;Secondary Objective: To further describe the immune response induced by QIV-HD and QIV-SD in all subjects by age group, in pooled age groups, and by vaccine group (QIV-HD; QIV-SD).&lt;br&gt;&lt;br&gt;To describe the safety profile of all subjects by age group, in pooled age groups, and by vaccine group (QIV-HD; QIV-SD).;Primary end point(s): Geometric Mean Titers (GMTs) of influenza vaccine antibodies (post-vaccination) : Antibody titers will be measured by hemagglutination inhibition (HAI) assay;Timepoint(s) of evaluation of this end point: Day 28 (post-vaccination)</t>
  </si>
  <si>
    <t>EUCTR2019-000655-14-FR;EUCTR2019-000655-14-NL</t>
  </si>
  <si>
    <t>Jun 18 2019 12:00AM</t>
  </si>
  <si>
    <t>Effect of Lifestyle Modification Using Smartphone Application on Weight Reduction and Obstructive Sleep Apnea</t>
  </si>
  <si>
    <t>Behavioral: Life style modification by using and app with a wrist-worn activity tracker;Behavioral: Conventional Life style modification;Behavioral: Life style modification by using and app with a wrist-worn activity tracker;Behavioral: Conventional Life style modification;Behavioral: Life style modification by using and app with a wrist-worn activity tracker;Behavioral: Conventional Life style modification;Behavioral: Life style modification by using and app with a wrist-worn activity tracker;Behavioral: Conventional Life style modification</t>
  </si>
  <si>
    <t>https://clinicaltrials.gov/show/NCT03189940</t>
  </si>
  <si>
    <t>Lifestyle Modification Using an App in OSA</t>
  </si>
  <si>
    <t>NCT03189940</t>
  </si>
  <si>
    <t>Obstructive Sleep Apnea;Obesity;Obstructive Sleep Apnea;Obesity;Obstructive Sleep Apnea;Obesity;Obstructive Sleep Apnea;Obesity</t>
  </si>
  <si>
    <t>June 20, 2016</t>
  </si>
  <si>
    <t>B-1504-296-302</t>
  </si>
  <si>
    <t>Jeong-Whun Kim, MD, PhD;Jeong-Whun Kim, MD, PhD;Jeong-Whun Kim, MD, PhD;Jeong-Whun Kim, MD, PhD;Jeong-Whun Kim, MD, PhD</t>
  </si>
  <si>
    <t>Seoul National University Bundang Hospital;Seoul National University Bundang Hospital;Seoul National University Bundang Hospital;Seoul National University Bundang Hospital;Seoul National University Bundang Hospital</t>
  </si>
  <si>
    <t>&lt;br&gt;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      ;&lt;br&gt;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      ;&lt;br&gt;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      ;&lt;br&gt;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t>
  </si>
  <si>
    <t>changes in body weight;changes in body weight;changes in body weight</t>
  </si>
  <si>
    <t>apnea hypopnea index (AHI);respiratory distress index (RDI);oxygen desaturation index (ODI);sleep time proportion with snoring loudness &gt; 45dB;lowest oxygen saturation</t>
  </si>
  <si>
    <t>KD-370 Phase II Study on route of administration</t>
  </si>
  <si>
    <t>Intervention name : KD-370&lt;br&gt;INN of the intervention : -&lt;br&gt;Dosage And administration of the intervention : 0.5 mL/dose, 4 doses in total, intramuscular injection&lt;br&gt;Control intervention name : KD-370&lt;br&gt;INN of the control intervention : -&lt;br&gt;Dosage And administration of the control intervention : 0.5 mL/dose, 4 doses in total, subcutaneous injection</t>
  </si>
  <si>
    <t>https://www.clinicaltrials.jp/user/showCteDetailE.jsp?japicId=JapicCTI-183975</t>
  </si>
  <si>
    <t>Multicenter, evaluator-blind, randomized, parallel-group, comparative study to evaluate immunogenicity and safety by intramuscular injection of KD-370 in infants</t>
  </si>
  <si>
    <t>JPRN-JapicCTI-183975</t>
  </si>
  <si>
    <t>Prevention of pertussis, diphtheria, tetanus, acute poliomyelitis, and invasive disease caused bay Haemophilus influenzae type b</t>
  </si>
  <si>
    <t>KM Biologics Co., Ltd.  Clinical Development Department</t>
  </si>
  <si>
    <t>Exclusion criteria: - Infants having a medical history of Hib infection, pertussis, diphtheria, tetanus, or acute poliomyelitis (polio) (based on interview of their legally acceptable representatives)&lt;br&gt; - Infants who have received vaccination for Hib, pertussis, diphtheria, tetanus, or acute poliomyelitis (polio) (Confirm Mother and Child Health Handbook)&lt;br&gt; - Infants who previously exhibited anaphylaxis by components contained in the investigational drug&lt;br&gt; - Infants who have received another investigational drug in another clinical trial within 4 months (120 days) prior to administration of investigational drug in this trial or those who plan to participate in another clinical trial during this clinical trial&lt;br&gt; - Infants with fibrodysplasia ossificans progressiva&lt;br&gt; - Infants who are judged as ineligible for participation in this clinical trial by the principal investigator or sub-investigator</t>
  </si>
  <si>
    <t>efficacy&lt;br&gt;Seropositivity rates  against polyribosyl ribitol phosphate (&gt;= 1 mcg/mL), pertussis toxin, filamentous hemagglutinin, diphtheria toxin, tetanus toxoid, poliovirus types 1, 2, and 3 (Sabin strain) after primary immunization</t>
  </si>
  <si>
    <t>efficacy&lt;br&gt;- Seropositivity rate (&gt;= 0.15 mcg/mL) against polyribosyl ribitol phosphate after primary immunization&lt;br&gt; - Seropositivity rates against poliovirus types 1 (Mahoney strain), 2 (MEF-1 strain), and 3 (Saukett strain) after primary immunization&lt;br&gt; - Seropositivity rates against polyribosyl ribitol phosphate (&gt;= 1 mcg/mL and &gt;= 0.15 mcg/mL), pertussis toxin, filamentous hemagglutinin, diphtheria toxin, tetanus toxoid, poliovirus types 1, 2, and 3 (Sabin strain), poliovirus types 1 (Mahoney strain), 2 (MEF-1 strain), and 3 (Saukett strain) after booster immunization&lt;br&gt; - The geometric mean titers against polyribosyl ribitol phosphate, pertussis toxin, filamentous hemagglutinin, diphtheria toxin, tetanus toxoid, poliovirus types 1, 2, and 3 (Sabin strain), and poliovirus types 1 (Mahoney strain), 2 (MEF-1 strain), and 3 (Saukett strain) after primary immunization&lt;br&gt; - The geometric mean titers against polyribosyl ribitol phosphate, pertussis toxin, filamentous hemagglutinin, diphtheria toxin, tetanus toxoid, poliovirus types 1, 2, and 3 (Sabin strain), and poliovirus types 1 (Mahoney strain), 2 (MEF-1 strain), and 3 (Saukett strain) after booster immunization</t>
  </si>
  <si>
    <t>Mar 23 2018 12:00AM</t>
  </si>
  <si>
    <t>Kobori Clinic Institutional Review Board</t>
  </si>
  <si>
    <t>Assessment of Continuous Positive Airway Pressure Therapy in IPF</t>
  </si>
  <si>
    <t>Device: Auto-CPAP;Other: Withdrawal of Auto-CPAP</t>
  </si>
  <si>
    <t>https://clinicaltrials.gov/show/NCT03901534</t>
  </si>
  <si>
    <t>NCT03901534</t>
  </si>
  <si>
    <t>Interstitial Lung Disease;Obstructive Sleep Apnea</t>
  </si>
  <si>
    <t>1R01HL137234-01;AAAR6902</t>
  </si>
  <si>
    <t>Sanja Jelic, MD;Daniel J Gottlieb, MD;M. Atif Choudhury, BS;Onumara Opara, MPH</t>
  </si>
  <si>
    <t>;;mac2463@cumc.columbia.edu;ono2107@cumc.columbia.edu</t>
  </si>
  <si>
    <t>;;212-342-4551;212-342-4167</t>
  </si>
  <si>
    <t>Columbia University;Brigham and Women's Hospital;</t>
  </si>
  <si>
    <t>&lt;br&gt;        Inclusion Criteria:&lt;br&gt;&lt;br&gt;          1. Informed consent&lt;br&gt;&lt;br&gt;          2. Age equal to or greater than 50 years&lt;br&gt;&lt;br&gt;          3. Diagnosis of IPF as defined by the 2018 ATS/ERS/JRS/ALAT guidelines&lt;br&gt;&lt;br&gt;        Exclusion Criteria:&lt;br&gt;&lt;br&gt;          1. Clinically significant lung disease other than IPF&lt;br&gt;&lt;br&gt;          2. Planned change to the IPF treatment during the study period&lt;br&gt;&lt;br&gt;          3. Known contraindication to CPAP&lt;br&gt;&lt;br&gt;          4. Current use of CPAP, an oral appliance, or hypoglossal nerve stimulation for treatment&lt;br&gt;             of OSA&lt;br&gt;&lt;br&gt;          5. Current cigarette smoking (past 4 weeks)&lt;br&gt;&lt;br&gt;          6. Lower respiratory tract infection in the past 60 days. (Upper respiratory tract&lt;br&gt;             infection is not a contraindication)&lt;br&gt;&lt;br&gt;          7. History of life-threatening cardiac arrhythmias&lt;br&gt;&lt;br&gt;          8. Known chronic heart failure (Left ventricle ejection fraction &lt; 45% or echo evidence&lt;br&gt;             of right ventricle dysfunction or pulmonary hypertension)&lt;br&gt;&lt;br&gt;          9. Chronic opiate analgesic use&lt;br&gt;&lt;br&gt;         10. History of stroke or spinal cord injury&lt;br&gt;&lt;br&gt;         11. History of sleepiness-related automobile accident within past year of enrollment&lt;br&gt;&lt;br&gt;         12. Expected survival time in the opinion of the investigator of less than 6 months&lt;br&gt;&lt;br&gt;         13. Commercial driver's license or occupation&lt;br&gt;</t>
  </si>
  <si>
    <t>Serum matrix metalloproteinase-7 (MMP-7, ng/mL);Serum surfactant protein-D (SP-D, ng/mL);Serum Angiopoietin-2 (Ang-2, ng/mL);Serum surfactant protein-A (SP-A, ng/mL)</t>
  </si>
  <si>
    <t>Forced vital capacity (FVC);Diffusing capacity of the lung for carbon monoxide (DLCO);Score on St. George's Respiratory Questionnaire (SGRQ);Score on University of California San Diego (USCD) Shortness of Breath Questionnaire (SOBQ);Score on Epworth Sleepiness Scale (ESS);Sleep Apnea Quality of Life Index (SAQLI);Assess Quality of life in Idiopathic Pulmonary Fibrosis (ATAQ-IPF);Gastroesophageal Reflux Disease Questionnaire (GERD-Q);Cough Visual Analog Scale</t>
  </si>
  <si>
    <t>Procedure: Simultaneous RRT;Procedure: Standard care</t>
  </si>
  <si>
    <t>https://clinicaltrials.gov/show/NCT02870946</t>
  </si>
  <si>
    <t>The Effect of Simultaneous Renal Replacement Therapy on Extracorporeal Membrane Oxygenation Support for Cardiogenic Shock Patients</t>
  </si>
  <si>
    <t>NCT02870946</t>
  </si>
  <si>
    <t>Z161100000516017</t>
  </si>
  <si>
    <t>&lt;br&gt;        Inclusion Criteria:&lt;br&gt;&lt;br&gt;          1. Age = 18 and = 70 years.&lt;br&gt;&lt;br&gt;          2. Admission to ICU.&lt;br&gt;&lt;br&gt;          3. Criteria for the diagnosis of CS as follows: (1) systolic blood pressure less than 90&lt;br&gt;             mmHg for 30 min, a mean arterial pressure less than 65 mmHg for 30 min, or&lt;br&gt;             vasopressors required to achieve a blood pressure = 90 mmHg; (2) pulmonary congestion&lt;br&gt;             or elevated left-ventricular filling pressures; and (3) signs of impaired organ&lt;br&gt;             perfusion with at least one of the following criteria: (a) altered mental status; (b)&lt;br&gt;             cold, clammy skin; (c) oliguria; and (d) increased serum lactate.&lt;br&gt;&lt;br&gt;          4. ECMO will supply cardiopulmonary support to the patient.&lt;br&gt;&lt;br&gt;        Exclusion Criteria:&lt;br&gt;&lt;br&gt;          1. Refusal of consent.&lt;br&gt;&lt;br&gt;          2. Received or decided to receive RRT before ECMO was commenced.&lt;br&gt;&lt;br&gt;          3. Fulfilled the criteria for Chronic Kidney Disease (either of the following present for&lt;br&gt;             &gt;3 months): (1) Albuminuria (albumin excretion rate &gt; 30 mg/24 hours;&lt;br&gt;             albumin-to-creatinine ratio &gt; 30 mg/g); (2) urine sediment abnormalities; (3)&lt;br&gt;             electrolyte and other abnormalities due to tubular disorders; (4) abnormalities&lt;br&gt;             detected by histology; (5) structural abnormalities detected by imaging; and (6)&lt;br&gt;             history of kidney transplantation.&lt;br&gt;&lt;br&gt;          4. Received ECMO bridging to a long-term ventricle assist device or heart&lt;br&gt;             transplantation.&lt;br&gt;</t>
  </si>
  <si>
    <t>Rate of acute kidney injury;Rate of infection;Duration on ECMO support;Rate of successful weaning from ECMO;Duration on invasive ventilation;ICU length of stay;Hospital length of stay;Time to recovery from electrolyte and metabolic disturbance</t>
  </si>
  <si>
    <t>Cluster Randomized Trial of the Patient Deterioration Warning System in Emergency Departments</t>
  </si>
  <si>
    <t>Other: PDWS Intervension</t>
  </si>
  <si>
    <t>https://clinicaltrials.gov/show/NCT03375658</t>
  </si>
  <si>
    <t>Evaluation of the Patient Deterioration Warning System</t>
  </si>
  <si>
    <t>NCT03375658</t>
  </si>
  <si>
    <t>University of Southern Denmark</t>
  </si>
  <si>
    <t>Patient Transfer to Intensive Care Unit (Procedure);Respiratory Arrest (Disorder);Cardiac Arrest (Disorder);Patient Died in Hospital (Finding)</t>
  </si>
  <si>
    <t>PDWS</t>
  </si>
  <si>
    <t>Odense University Hospital;Hospital of South Western Jutland</t>
  </si>
  <si>
    <t>&lt;br&gt;        Inclusion Criteria:&lt;br&gt;&lt;br&gt;          -  All adult patients admitted to the emergency department&lt;br&gt;&lt;br&gt;        Exclusion Criteria:&lt;br&gt;&lt;br&gt;          -  Critically ill patients who die during their admission&lt;br&gt;&lt;br&gt;          -  Orthopedic patients with minor injuries&lt;br&gt;</t>
  </si>
  <si>
    <t>In-hospital deterioration</t>
  </si>
  <si>
    <t>Economic effect of PDWS;Acceptance of novel patient monitoring system;Reduction in length of stay;Monitoring load effect</t>
  </si>
  <si>
    <t>Code Blue Outcomes &amp; Process Improvement Through Leadership Optimization Using Teleintensivists-Simulation</t>
  </si>
  <si>
    <t>Other: Tele-intensivist consultation;Other: Simulated observation by ICU physician</t>
  </si>
  <si>
    <t>https://clinicaltrials.gov/show/NCT03000829</t>
  </si>
  <si>
    <t>NCT03000829</t>
  </si>
  <si>
    <t>COPILOT-SIMULATION</t>
  </si>
  <si>
    <t>Ithan Peltan, MD</t>
  </si>
  <si>
    <t>&lt;br&gt;        Inclusion criteria (on-site cardiac arrest team):&lt;br&gt;&lt;br&gt;          -  Are 18 years of age or older&lt;br&gt;&lt;br&gt;        Inclusion criteria (teleintensivist cardiac arrest team copilot):&lt;br&gt;&lt;br&gt;          -  Are 18 years of age or older&lt;br&gt;&lt;br&gt;          -  Are a board-certified or board-eligible critical care physician&lt;br&gt;&lt;br&gt;          -  Provide clinical care through the Intermountain Healthcare Telecritical Care program&lt;br&gt;&lt;br&gt;        Exclusion criteria (both groups):&lt;br&gt;&lt;br&gt;          -  Are under 18 years of age&lt;br&gt;&lt;br&gt;          -  Are a member of the study research team&lt;br&gt;</t>
  </si>
  <si>
    <t>Fraction of pulseless time with no chest compressions</t>
  </si>
  <si>
    <t>Time from onset of shockable rhythm to defibrillation;Fraction of chest compressions in target depth range;Fraction of chest compressions with incomplete release;Fraction of 30s segments with assisted ventilation at target rate;Fraction of time chest compressions at target rate;Time to first dose of epinephrine;Overall ACLS protocol adherence (using checklist adapted from McEvoy ACLS assessment tool);ACLS protocol errors (using checklist adapted from McEvoy ACLS assessment tool);Team Emergency Assessment Measure score;Number of inputs by telemedical intensivist copilot;Types of input by telemedical intensivist copilot;Opinions of study subjects about experience participating in simulated cardiac arrest, using a locally-developed and validated survey instrument;Short form State-Trait Anxiety Inventory score;Number of telemedicine audiovisual connection problems per intervention group simulation event</t>
  </si>
  <si>
    <t>Effects of Endoscopic Sinus Surgery on Sleep Disorder in Patients With Chronic Rhinosinusitis With Polyps</t>
  </si>
  <si>
    <t>Procedure: Endoscopic sinus surgery</t>
  </si>
  <si>
    <t>https://clinicaltrials.gov/show/NCT03725956</t>
  </si>
  <si>
    <t>Polysomnographic Findings in Nasal Polyposis</t>
  </si>
  <si>
    <t>NCT03725956</t>
  </si>
  <si>
    <t>Chronic Rhinosinusitis With Nasal Polyps;Obstructive Sleep Apnea</t>
  </si>
  <si>
    <t>January 17, 2019</t>
  </si>
  <si>
    <t>2018-A01650-55;2018_19</t>
  </si>
  <si>
    <t>Geoffrey Mortuaire, MD;Geoffrey Mortuaire, MD</t>
  </si>
  <si>
    <t>;geoffrey.mortuaire@chru-lille.fr</t>
  </si>
  <si>
    <t>;03 20 44 56 72</t>
  </si>
  <si>
    <t>&lt;br&gt;        Inclusion Criteria:&lt;br&gt;&lt;br&gt;          -  Patients who underwent endoscopic sinus surgery for recalcitrant nasal polyposis&lt;br&gt;             (failure of a 4-month corticosteroid medical treatment) Social insured patient&lt;br&gt;&lt;br&gt;          -  Patient willing to comply with all procedures of the study and its duration&lt;br&gt;&lt;br&gt;          -  Patient giving consent&lt;br&gt;&lt;br&gt;        Exclusion Criteria:&lt;br&gt;&lt;br&gt;          -  Patients with previous nasal surgery for nasal polyposis&lt;br&gt;&lt;br&gt;          -  Patients with previous continuous positive airway pressure therapy for obstructive&lt;br&gt;             sleep apnea&lt;br&gt;&lt;br&gt;          -  Non-coverage by the social security scheme&lt;br&gt;&lt;br&gt;          -  Patient unable to receive informed information&lt;br&gt;&lt;br&gt;          -  Refusal to sign the consent&lt;br&gt;&lt;br&gt;          -  Person deprived of the liberty&lt;br&gt;&lt;br&gt;          -  Person benefiting from a system of legal protection (guardianship‚Ä¶)&lt;br&gt;</t>
  </si>
  <si>
    <t>Change in Slow-wave sleep duration</t>
  </si>
  <si>
    <t>change in total sleep duration;Change in the number of brief wakefulness;change in Apnea-hypopnea index;Change in time with oxygen desaturation below 90%;change in Epworth sleepiness scale scores</t>
  </si>
  <si>
    <t>Mechanical Ventilation in Severe Brain Injury: The Effect of Positive End Expiratory Pressure on Intracranial Pressure</t>
  </si>
  <si>
    <t>Other: PEEP titrated mechanical ventilation</t>
  </si>
  <si>
    <t>https://clinicaltrials.gov/show/NCT02680704</t>
  </si>
  <si>
    <t>NCT02680704</t>
  </si>
  <si>
    <t>Intracranial Hypertension;Critical Illness;Brain Injuries;Lung Injury;Respiratory Failure;Positive-Pressure Respiration, Intrinsic</t>
  </si>
  <si>
    <t>2015P000089</t>
  </si>
  <si>
    <t>M. Dustin Boone, MD</t>
  </si>
  <si>
    <t>&lt;br&gt;        Inclusion Criteria:&lt;br&gt;&lt;br&gt;          -  Patients with severe brain injury (GCS 8 or less)&lt;br&gt;&lt;br&gt;          -  Receiving mechanical ventilation&lt;br&gt;&lt;br&gt;          -  Receiving intracranial pressure monitoring&lt;br&gt;&lt;br&gt;        Exclusion Criteria:&lt;br&gt;&lt;br&gt;          -  Esophageal varices&lt;br&gt;&lt;br&gt;          -  Esophageal trauma&lt;br&gt;&lt;br&gt;          -  Recent esophageal surgery&lt;br&gt;&lt;br&gt;          -  Coagulopathy (Platelets &lt; 80k or INR&gt; 2 )&lt;br&gt;&lt;br&gt;          -  Other contraindication for esophageal manometry&lt;br&gt;&lt;br&gt;          -  Already receiving PEEP &gt; 15 cmH2O at enrollment&lt;br&gt;&lt;br&gt;          -  Intracranial hypertension (defined as ICP &gt; 20 mmHg)&lt;br&gt;&lt;br&gt;          -  Decompressive hemi-craniectomy&lt;br&gt;</t>
  </si>
  <si>
    <t>Association between PEEP and ICP</t>
  </si>
  <si>
    <t>Association between PEEP and cerebral hemodynamics;Association between transpulmonary pressure and ICP</t>
  </si>
  <si>
    <t>A Phase IV Double-Blind, Placebo-Controlled, Randomized Trial to Evaluate Short Course vs.Standard Course Outpatient Therapy of Community Acquired Pneumonia in Children (SCOUT-CAP)</t>
  </si>
  <si>
    <t>Drug: Amoxicillin;Drug: Amoxicillin-clavulanate;Drug: Cefdinir;Other: Placebo</t>
  </si>
  <si>
    <t>https://clinicaltrials.gov/show/NCT02891915</t>
  </si>
  <si>
    <t>Trial to Evaluate Beta-Lactam Antimicrobial Therapy of Community Acquired Pneumonia in Children</t>
  </si>
  <si>
    <t>NCT02891915</t>
  </si>
  <si>
    <t>October 4, 2016</t>
  </si>
  <si>
    <t>HHSN272201300023I;14-0079</t>
  </si>
  <si>
    <t>&lt;br&gt;        Inclusion Criteria:&lt;br&gt;&lt;br&gt;          1. Age 6 - 71 months&lt;br&gt;&lt;br&gt;          2. Provider diagnosis of CAP and prescription of antibiotic therapy with amoxicillin,&lt;br&gt;             amoxicillin-clavulanate, or cefdinir&lt;br&gt;&lt;br&gt;             - amoxicillin or amoxicillin-clavulanate prescribed at a amoxicillin dose of 60&lt;br&gt;             mg/kg/day&lt;br&gt;&lt;br&gt;             -- cefdinir prescribed at a minimum dose of 10 mg/kg/day&lt;br&gt;&lt;br&gt;          3. Parental report of clinical improvement&lt;br&gt;&lt;br&gt;             - based on lack of either subjective or known fever temperature &gt;/= 38.3¬∞C in the&lt;br&gt;             preceding 24 hours; current respiratory rate no greater than 50 breaths/minute (&lt;2&lt;br&gt;             years of age) or breaths/minute (= / &gt; 2 years of age); and current grade of cough &lt; 3&lt;br&gt;&lt;br&gt;          4. Ability of a parent or guardian to understand and comply with the study procedures and&lt;br&gt;             be available for all study visits&lt;br&gt;&lt;br&gt;          5. Signed written informed consent by a parent or guardian&lt;br&gt;&lt;br&gt;        Exclusion Criteria:&lt;br&gt;&lt;br&gt;        1. Treatment with any systemic antibiotic therapy within 7 days before the diagnosis of CAP&lt;br&gt;        2. Initial therapy for CAP with combination antibiotic therapy&lt;br&gt;&lt;br&gt;          -  amoxicillin, amoxicillin/clavulanate or cefdinir plus one or more additional oral,&lt;br&gt;             intravenous, or intramuscular antibiotics 3. History of anaphylaxis or severe drug&lt;br&gt;             allergy to amoxicillin, if prescribed amoxicillin or amoxicillin/clavulanic acid; or&lt;br&gt;             oral cephalosporin antibiotics (except cefaclor), if prescribed cefdinir 4. Presence&lt;br&gt;             of concomitant bacterial infection that requires &gt; 5 days of antibiotic therapy 5.&lt;br&gt;             Radiographic findings (where applicable) of complicated pneumonia at presentation or&lt;br&gt;             any subsequent chest radiograph up to the time of enrollment&lt;br&gt;&lt;br&gt;          -  clinically significant pleural effusion, lung abscess, or pneumatocele 6.&lt;br&gt;             Hospitalization for pneumonia during Day -5 to -1 of antibiotic therapy for CAP&lt;br&gt;&lt;br&gt;          -  subjects who require serial clinical assessments, but are discharged within 24 hours&lt;br&gt;             will not be considered hospitalized and will not satisfy this exclusion criterion 7.&lt;br&gt;             Pneumonia due to S. aureus or group A streptococcus documented by positive blood&lt;br&gt;             culture or PCR, at the time of enrollment 8. History of pneumonia within the previous&lt;br&gt;             6 months 9. History of persistent asthma within the previous 6 months or current acute&lt;br&gt;             asthma exacerbation&lt;br&gt;&lt;br&gt;          -  persistent asthma is defined as receiving daily asthma maintenance therapy such as&lt;br&gt;             inhaled corticosteroids, cromolyn, theophylline, or leukotriene receptor antagonists&lt;br&gt;&lt;br&gt;             -- acute asthma exacerbation is defined as receiving concomitant bronchodilator&lt;br&gt;             therapy and systemic corticosteroids 10. Provider-diagnosis of aspiration pneumonia,&lt;br&gt;             bronchiolitis, or bronchitis 11. Surgery or other invasive procedures of the upper or&lt;br&gt;             lower airway (e.g., bronchoscopy, laryngoscopy) with general anesthesia or&lt;br&gt;             hospitalization &lt;/=7 days before diagnosis of CAP 12. History of an underlying chronic&lt;br&gt;             medical condition&lt;br&gt;&lt;br&gt;          -  including chronic heart disease, chronic lung disease (except asthma), congenital&lt;br&gt;             anomalies of the airways or lung, cystic fibrosis, chronic renal disease including&lt;br&gt;             nephrotic syndrome, protein-losing enteropathy of any cause, severe malnutrition,&lt;br&gt;             neurocognitive disorders, metabolic disorders (including phenylketonuria), or genetic&lt;br&gt;             disorders (note: genetic syndromes such as Down syndrome and Edwards Syndrome are&lt;br&gt;             excluded; however, children with genetic disorders (e.g., hemophilia) but who do not&lt;br&gt;             have a genetic syndrome may not satisfy this particular exclusion criterion; it is&lt;br&gt;             important that children with such genetic disorders do not have symptoms and/or&lt;br&gt;             comorbidities that would pose additional risk to them nor jeopardize the adequacy of&lt;br&gt;             study assessments.) 13. History of a condition that compromises the immune system&lt;br&gt;&lt;br&gt;          -  HIV infection, primary immunodeficiency, anatomic or functional asplenia; receipt of a&lt;br&gt;             hematopoietic stem cell or solid organ transplant at any time; receipt of&lt;br&gt;             immunosuppressive therapy including chemotherapeutic agents, biologic agents,&lt;br&gt;             antimetabolites or radiation therapy during the past 12 months; or daily use of&lt;br&gt;             systemic corticosteroids for more than 7 consecutive days during the past 14 days 14.&lt;br&gt;             Any other condition that in the judgment of the investigator precludes participation&lt;br&gt;             because it could affect the safety of the subject 15. Current enrollment in another&lt;br&gt;             clinical trial of an investigational agent 16. Previous enrollment in this trial&lt;br&gt;</t>
  </si>
  <si>
    <t>Desirability of Outcome Ranking (DOOR)</t>
  </si>
  <si>
    <t>Adequate clinical response rates (a component of DOOR);Desirability of Outcome Ranking (DOOR);Frequency of solicited events;Receipt of non-study systemic antibiotics for all causes during medically attended visits;Receipt of non-study systemic antibiotics for persistent or worsening pneumonia during medically attended visits;Resolution of symptoms (a component of DOOR)</t>
  </si>
  <si>
    <t>&lt;br&gt;Product Name: Imipenem/Cilastatin + MK-7655&lt;br&gt;Product Code: MK-7655A&lt;br&gt;Pharmaceutical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500-&lt;br&gt;INN or Proposed INN: Relebactam &lt;br&gt;Current Sponsor code: MK-7655&lt;br&gt;Concentration unit: mg milligram(s)&lt;br&gt;Concentration type: equal&lt;br&gt;Concentration number: 250-&lt;br&gt;&lt;br&gt;Trade Name: Primaxin&lt;br&gt;Product Name: Imipenem/Cilastatin&lt;br&gt;Product Code: MK-0787B&lt;br&gt;Pharmaceutical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500-&lt;br&gt;&lt;br&gt;Trade Name: Colistimethate for Injection USP&lt;br&gt;Product Name: Colistimethate for Injection USP&lt;br&gt;Pharmaceutical Form: Lyophilisate for solution for injection&lt;br&gt;INN or Proposed INN: COLISTIMETHATE SODIUM&lt;br&gt;CAS Number: 8068-28-8&lt;br&gt;Other descriptive name: NDC: 39822-0615-2&lt;br&gt;Concentration unit: mg milligram(s)&lt;br&gt;Concentration type: equal&lt;br&gt;Concentration number: 150-&lt;br&gt;Pharmaceutical form of the placebo: Solution for infusion&lt;br&gt;Route of administration of the placebo: Intravenous use&lt;br&gt;Pharmaceutical form of the placebo: Solution for infusion&lt;br&gt;Route of administration of the placebo: Intravenous use&lt;br&gt;&lt;br&gt;</t>
  </si>
  <si>
    <t>EUCTR2015-000066-62-GR</t>
  </si>
  <si>
    <t>Controlled: yesRandomised: yesOpen: noSingle blind: noDouble blind: yesParallel group: yesCross over: noOther: yesOther trial design description: The trial includes both double-blind and open-label treatment groups.If controlled, specify comparator, Other Medicinial Product: yesPlacebo: yesOther: noNumber of treatment arms in the trial: 3</t>
  </si>
  <si>
    <t>United States;Estonia;Greece;Ukraine;Lithuania;Turkey;Colombia;Italy;Mexico;Brazil;Romania;Peru;South Africa;Germany;Latvia;Japan;Korea, Republic of</t>
  </si>
  <si>
    <t>imipenem-resistant bacterial infections, including hospital-associated or ventilator acquired pneumonia (HABP/VABP), complicated intra-abdominal infection (cIAI) or complicated urinary tract infection (cUTI). &lt;br&gt;MedDRA version: 20.0Level: LLTClassification code 10071097Term: Beta-lactam antibiotic resistanceSystem Organ Class: 100000004862;Therapeutic area: Diseases [C] - Bacterial Infections and Mycoses [C01]</t>
  </si>
  <si>
    <t>amanda.paschke@merck.com</t>
  </si>
  <si>
    <t>+1267305 3246</t>
  </si>
  <si>
    <t>Merck Sharp &amp; Dohme Corp., a subsidiary of Merck &amp; Co., Inc</t>
  </si>
  <si>
    <t>Main Objective: (1) To estimate the proportion of subjects with favorable overall response to IMI/MK-7655 (Treatment Group 1 only) and to CMS + IMI (Treatment Group 2).&lt;br&gt;The overall response will be estimated based on the following:  (a) survival (based upon all-cause mortality) through Day 28 post-randomization in subjects with HABP/VABP, (b) clinical response at Day 28 post-randomization for subjects with cIAI and (c) the composite clinical and microbiological response at the early follow-up visit, EFU (Day 5 to 9 following completion of therapy) for subjects with cUTI.&lt;br&gt;(2) To evaluate the safety and tolerability profile of IMI/MK-7655 (Treatment Group 1 only).;Secondary Objective: (1) To estimate the proportion of subjects with a favorable clinical response to IMI/MK-7655 (Treatment Group 1 only) and CMS + IMI (Treatment Group 2) at Day 28 post-randomization; (2) To estimate the incidence of all-cause mortality through Day 28 post-randomization in Treatment Group 1 (IMI/MK-7655) and in Treatment Group 2 (CMS + IMI); (3) To estimate the proportion of subjects who experience treatment-emergent nephrotoxicity in Treatment Group 1 (IMI/MK-7655) and in Treatment Group 2 (CMS + IMI). Other secondary objective include evaluation of clinical response at various other timepoints during the trial, including on-therapy and post-therapy visits as well as evaluation of microbiological response in subjects with cUTI.;Primary end point(s): The primary efficacy endpoint of the study is overall response.  As the efficacy in clinical studies is typically measured differently for different infection types, overall response will be estimated based on the following:  (a) all-cause mortality through Day 28 post-randomization in subjects with HABP/VABP, (b) clinical response at Day 28 post-randomization for subjects with cIAI and (c) the composite clinical and microbiological response at EFU (Day 5 to 9 following completion of therapy) for subjects with cUTI.;Timepoint(s) of evaluation of this end point: The timing is dependent on the subject‚Äôs primary infection site.  For HABP/VABP and cIAI, it is Day 28 post-randomization and for cUTI it is 5 to 9 days following completion of study therapy.</t>
  </si>
  <si>
    <t>Secondary end point(s): There are two key secondary measurements for efficacy in this study:&lt;br&gt;‚Ä¢ Clinical response at 28 days following initiation of IV study therapy (through Day 28 post-randomization)&lt;br&gt;‚Ä¢ All-cause mortality within 28 days after initiation of study therapy (through Day 28 post-randomization)&lt;br&gt;Additional secondary endpoints include the following:&lt;br&gt;‚Ä¢ Clinical response at various other timepoints during the trial, including at Day 3 of study therapy (OTX), End of study therapy (EOT) and EFU. &lt;br&gt;‚Ä¢Microbiological response in subjects with cUTI will be evaluated at OTX, EOT and at EFU.  &lt;br&gt;;Timepoint(s) of evaluation of this end point: Both key secondary endpoints will be evaluated 28 days following randomization.  Evaluation of other secondary endpoints is varied and included on Day 3 of study therapy, at the end of study therapy and 5 to 9 days following the end of study therapy.</t>
  </si>
  <si>
    <t>Intermittent Hypoxia (IH), Respiratory and Motor Plasticity, and Sleep Apnea in Spinal Cord Injury (SCI)</t>
  </si>
  <si>
    <t>Procedure: Induced Acute Intermittent Hypoxia (AIH);Device: AIH mask</t>
  </si>
  <si>
    <t>https://clinicaltrials.gov/show/NCT04017767</t>
  </si>
  <si>
    <t>Motor Plasticity, Intermittent Hypoxia and Sleep Apnea</t>
  </si>
  <si>
    <t>NCT04017767</t>
  </si>
  <si>
    <t>Sleep Apnea, Obstructive;Spinal Cord Injuries;Hypoxia</t>
  </si>
  <si>
    <t>January 1, 2021</t>
  </si>
  <si>
    <t>Shirin Shafazand, MD;Shirin Shafazand, MD;Shirin Shafazand</t>
  </si>
  <si>
    <t>;sshafazand@med.miami.edu;sshafazand@med.miami.edu</t>
  </si>
  <si>
    <t>;305-243-7888;305-243-7888</t>
  </si>
  <si>
    <t>University of Miami;</t>
  </si>
  <si>
    <t>&lt;br&gt;        Inclusion Criteria:&lt;br&gt;&lt;br&gt;          1. Age 18 or older,&lt;br&gt;&lt;br&gt;          2. Chronic (= 1-year post-injury), non-progressive SCI,&lt;br&gt;&lt;br&gt;          3. Asia Impairment Scale (AIS) C or D,&lt;br&gt;&lt;br&gt;          4. Resting Saturated oxygen (SaO2) = 95%,&lt;br&gt;&lt;br&gt;          5. Cervical injury (C5-C8)&lt;br&gt;&lt;br&gt;        Exclusion Criteria:&lt;br&gt;&lt;br&gt;          1. Currently hospitalized,&lt;br&gt;&lt;br&gt;          2. Resting heart rate =120 Beats per minute (BPM),&lt;br&gt;&lt;br&gt;          3. Resting systolic blood pressure &gt;180 mmHg,&lt;br&gt;&lt;br&gt;          4. Resting diastolic Blood Pressure &gt;100 mmHg,&lt;br&gt;&lt;br&gt;          5. Self-reported history of unstable angina or myocardial infarction within the previous&lt;br&gt;             month,&lt;br&gt;&lt;br&gt;          6. OSA that is being treated with positive airway pressure therapy,&lt;br&gt;&lt;br&gt;          7. Women who know or suspect they may be pregnant or who may become pregnant,&lt;br&gt;&lt;br&gt;          8. Known underlying lung disease,&lt;br&gt;&lt;br&gt;          9. Pregnant Women,&lt;br&gt;&lt;br&gt;         10. Prisoners,&lt;br&gt;&lt;br&gt;         11. Unable to consent&lt;br&gt;</t>
  </si>
  <si>
    <t>The difference in Motor Function assessed via hand grip strength measured by electromyographic (EMG) recordings between participants with moderate to severe OSA and without OSA.;The difference in Motor Function assessed via hand grip strength measured by maximum grip strength (MGS) between participants with moderate to severe OSA and without OSA.;The difference in Pulmonary Function assessed via Maximum Inspiratory Pressure (MIP) between participants with moderate to severe OSA and without OSA.;The difference in Pulmonary Function assessed via Forced Vital Capacity (FVC) between participants with moderate to severe OSA and without OSA.</t>
  </si>
  <si>
    <t>Change in Pulmonary Function assessed via FVC;Change in Pulmonary Function assessed by MIP;Change in Motor Function assessed via hand grip strength measured by MGS.;Change in Motor Function assessed via hand grip strength measured by EMG recordings.;Change in biomarker levels</t>
  </si>
  <si>
    <t>Development of a Robust and Reliable Pulse Oximeter for Use by Frontline Healthcare Providers Caring for Children With Pneumonia in Low-income Countries</t>
  </si>
  <si>
    <t>Device: Pulse oximeter</t>
  </si>
  <si>
    <t>https://clinicaltrials.gov/show/NCT02941237</t>
  </si>
  <si>
    <t>Development of a Robust and Reliable Pulse Oximeter for Children With Pneumonia in Low-income Countries</t>
  </si>
  <si>
    <t>NCT02941237</t>
  </si>
  <si>
    <t>The Lifebox Foundation</t>
  </si>
  <si>
    <t>Pneumonia in Children;Measurement of Peripheral Oxygen Saturation</t>
  </si>
  <si>
    <t>OPP1133291</t>
  </si>
  <si>
    <t>Isabeau A Walker, FRCA;Isabeau A Walker, FRCA;Isabeau A Walker, FRCA</t>
  </si>
  <si>
    <t>;isabeau.walker@gosh.nhs.uk;isabeau.walker@gosh.nhs.uk</t>
  </si>
  <si>
    <t>;+44 207 405 9200;0207 2074059200</t>
  </si>
  <si>
    <t>Great Ormond Street Hospital NHS Foundation Trust;</t>
  </si>
  <si>
    <t>Johns Hopkins University;University College, London;The Parent and Child Health Initiative, Malawi;Bill and Melinda Gates Foundation</t>
  </si>
  <si>
    <t>&lt;br&gt;        Inclusion Criteria:&lt;br&gt;&lt;br&gt;        Patient participants:&lt;br&gt;&lt;br&gt;          -  Inpatients (or child awaiting surgery on pre-operative ward) in Great Ormond Street&lt;br&gt;             Hospital&lt;br&gt;&lt;br&gt;          -  Aged 0 - 59 months&lt;br&gt;&lt;br&gt;          -  Clinically stable (as judged by the ward sister and medical team)&lt;br&gt;&lt;br&gt;          -  Parent (or adult with parental responsibility) present&lt;br&gt;&lt;br&gt;          -  Written informed consent from the parent (or adult with parental responsibility)&lt;br&gt;&lt;br&gt;        Healthcare worker participants:&lt;br&gt;&lt;br&gt;          -  Nursing staff employed at Great Ormond Street Hospital who are trained in the use of&lt;br&gt;             pulse oximetry&lt;br&gt;&lt;br&gt;          -  Written informed consent from the healthcare worker&lt;br&gt;&lt;br&gt;        Exclusion Criteria:&lt;br&gt;&lt;br&gt;        Patient participants:&lt;br&gt;&lt;br&gt;          -  Unstable or critically unwell patients (as judged by the ward sister and medical&lt;br&gt;             team)&lt;br&gt;&lt;br&gt;          -  Parents (or adult with parental responsibility) who are not able or willing to give&lt;br&gt;             informed consent&lt;br&gt;&lt;br&gt;          -  Parents (or adult with parental responsibility) unable to speak English well enough&lt;br&gt;             to understand study methods or consent form&lt;br&gt;&lt;br&gt;          -  For part of the study assessing usability of the probe by healthcare workers,&lt;br&gt;             patients with oxygen saturation 95% or below will be excluded&lt;br&gt;&lt;br&gt;        Healthcare worker participants:&lt;br&gt;&lt;br&gt;          -  Nursing staff who are not trained to use a pulse oximeter&lt;br&gt;&lt;br&gt;          -  Nursing staff who have not given written informed consent&lt;br&gt;</t>
  </si>
  <si>
    <t>Time to obtain SpO2 reading</t>
  </si>
  <si>
    <t>Optimation of mechanical ventilation in ARDS with PEEP-titration and driving pressure - a controled clinical pilo trial - ARDSdrive</t>
  </si>
  <si>
    <t>Intervention 1: After getting the informed consent of the patient a decremental peep trial with 6 steps will started to find the lowest driving pressure of this steps. The PEEP level with the lowest driving pressure will used for the following mechanical ventilation. After 24, 48 and 72 hours there will be an adapting of the PEEP, when there is a changing in driving pressure.&lt;br&gt;Additionally, the endexpirator lungvolume will be registered during the PEEP trial and the electrik impedance tomography will used to detect the best peep with calculating the regional ventilation delay index (RVDi). At day 4 and the following days the therapy will continued with as standard care. The discharge from ICU and hospital and the progression of the disease will be documented up to day 28 including daily the mechanical ventilation, dialysis, weaning, laboratory and SOFA score.</t>
  </si>
  <si>
    <t>http://www.drks.de/DRKS00012286</t>
  </si>
  <si>
    <t>Optimation of mechanical ventilation in ARDS with PEEP-titration and driving pressure - a controled clinical pilo trial</t>
  </si>
  <si>
    <t>DRKS00012286</t>
  </si>
  <si>
    <t>Klinik und Poliklinik f√ºr An√§sthesiologie und Intensivtherapie, Universit√§tsklinikum Leipzig, A√∂R</t>
  </si>
  <si>
    <t>;J80 - Adult respiratory distress syndrome</t>
  </si>
  <si>
    <t>166/17-ek</t>
  </si>
  <si>
    <t>Philipp</t>
  </si>
  <si>
    <t>Liebigstra√üe 20</t>
  </si>
  <si>
    <t>philipp.simon@medizin.uni-leipzig.de</t>
  </si>
  <si>
    <t>Inclusion criteria: 1. ARDS with followed criteria (all):&lt;br&gt;a. sudden onset&lt;br&gt;b. bilaterale infiltrates in the lung &lt;br&gt;c. PaO2/FIO2 &lt; 300&lt;br&gt;d. no evidence for a cardial reason of the lung failure&lt;br&gt;2. intubation and mechanical ventilation</t>
  </si>
  <si>
    <t>Exclusion criteria: 1. age  7 days of inclusion&lt;br&gt;3. pregnancy and the breastfeeding&lt;br&gt;4. severe cardial diseases (New York Heart&lt;br&gt;Association Klassifikation III or IV, acute Ischemia, ventricular rhythm disorders)&lt;br&gt;5. every neuromuscular disorders&lt;br&gt;6. patient in an interventional study 3 months before&lt;br&gt;7. pacemaker or other electrical implantated devices&lt;br&gt;8. high risk for death  within the first 48h &lt;br&gt;9. DNR order</t>
  </si>
  <si>
    <t>Evaluation of the possibility for a decremental PEEP (positive end-expiratory pressure) titration to detect the lowest PEEP that minimizes ?P</t>
  </si>
  <si>
    <t>Describing the distribution of ventilation in the early stadium of ARDS (Acute respiratory distress syndrome) &lt;br&gt;Effects of an individualized PEEP setting with driving pressure for the distribution of ventilation&lt;br&gt;Determination of endexpiratory lung volume to show the effects after PEEP-titration</t>
  </si>
  <si>
    <t>Aug  7 2017 12:00AM</t>
  </si>
  <si>
    <t>(leading) Ethics Committee-No. (Ethikkommission an der Medizinischen Fakult√§t der Universit√§t Leipzig)</t>
  </si>
  <si>
    <t>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</si>
  <si>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</si>
  <si>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http://isrctn.com/ISRCTN16483855</t>
  </si>
  <si>
    <t>Inhale work package 3 ‚Äì rapid versus standard testing to diagnose lung infections in intensive care, including COVID-19 observational sub-study</t>
  </si>
  <si>
    <t>ISRCTN16483855</t>
  </si>
  <si>
    <t>Randomised; Interventional; Design type: Treatment, Complex Intervention (Treatment)</t>
  </si>
  <si>
    <t>Nil known;Nil known;41211</t>
  </si>
  <si>
    <t>Vicky</t>
  </si>
  <si>
    <t>Enne</t>
  </si>
  <si>
    <t>University College London                    Gower Street</t>
  </si>
  <si>
    <t>inhale.study@uea.ac.uk</t>
  </si>
  <si>
    <t>NIHR Central Commissioning Facility (CCF); Grant Codes: RP-PG-0514-20018</t>
  </si>
  <si>
    <t>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t>
  </si>
  <si>
    <t>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t>
  </si>
  <si>
    <t>&lt;br&gt;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t>
  </si>
  <si>
    <t>&lt;br&gt;                1. ICU length of stay ‚Äì time from randomisation to discharge from ICU&lt;br&gt;                2. Number of ventilator-free days over 21 days post randomisation (VAP participants only surviving 21 days post randomisation)&lt;br&gt;                3. Mortality - death from any cause within 28 days of randomisation&lt;br&gt;                4. Incidence of septic shock ‚Äì within 21 days of randomisation.&lt;br&gt;                5. Change in SOFA (?SOFA) score from randomisation to 7 days post-randomisation (adults)&lt;br&gt;                6. Change in PELOD-2 (?PELOD-2) score from randomisation to 7 days post-randomisation (children)&lt;br&gt;                7. Change in pSOFA (?pSOFA) score from randomisation to 7 days post-randomisation (children)&lt;br&gt;                8. % of participants on antibiotics active/inactive against the pathogen(s) found at 24 and 72h from randomisation&lt;br&gt;                9. % of participants on proportionate/disproportionate antibiotics in relation to pathogen(s) found at 24 and 72h from randomisation&lt;br&gt;                10. % of participants on narrow-spectrum antimicrobials at 24 and 72 h from randomisation&lt;br&gt;                11. % of participants with specific adverse events associated with antibiotics within 21 day from randomisation&lt;br&gt;                12. % of participants that contract a secondary pneumonia within 21 days from randomisation&lt;br&gt;                13. Total antibiotic usage in Defined Daily Dose (DDDs) at 21 days post randomisation (all conditions)&lt;br&gt;                14. In patient stay related costs&lt;br&gt;&lt;br&gt;                Added 11/06/2020: COVID-19 observational sub-study:&lt;br&gt;                1. Amongst those who received at least one prescription of antibiotics for a respiratory infection,  the proportion of patients on narrow (vs broad) antibiotics at 24 h and 72 h from the start of respiratory antibiotics, comparing Biofire versus non Biofire groups&lt;br&gt;                2. Amongst those who received at least one prescription for antibiotics for a respiratory infection, the proportion of patients on active and proportionate antibiotics at 24 h and 72 h from the start of respiratory antibiotics, comparing Biofire versus non Biofire groups&lt;br&gt;                3. Amongst patients who had a Biofire test, length of stay in ICU, mortality and ventilator-free days within 28 days from ICU admission, comparing those with a positive Biofire test versus those with a negative test&lt;br&gt;                4. Amongst patients with a pathogen detected by Biofire and/or routine microbiology, length of stay in ICU, mortality and ventilator-free days within 28 days from ICU admission, comparing those treated with active antibiotics versus those treated with inactive antibiotics&lt;br&gt;</t>
  </si>
  <si>
    <t>Planned publication in a high-impact peer-reviewed journal  IPD sharing statement: The current data sharing plans for this study are unknown and will be available at a later date</t>
  </si>
  <si>
    <t>Approved 20/03/2019, NHS REC London-Brighton &amp; Sussex (Level 3, Block B, Whitefriars, Lewins Mead, Bristol, BS1 2NT; 0207 104 8241; NRESCommittee.SECoast-BrightonandSussex@nhs.net), ref: 19/LO/0400</t>
  </si>
  <si>
    <t>Immunogenicity and Safety of a Quadrivalent Influenza Vaccine in Participants Aged Above 3 Years</t>
  </si>
  <si>
    <t>https://clinicaltrials.gov/show/NCT03744104</t>
  </si>
  <si>
    <t>A Clinical Trial of A Quadrivalent Influenza Vaccine</t>
  </si>
  <si>
    <t>NCT03744104</t>
  </si>
  <si>
    <t>JSVCT060</t>
  </si>
  <si>
    <t>Hu Yuemei, PhD;Chen Dandan, MS</t>
  </si>
  <si>
    <t>;ddchen.sh@sinopharm.com</t>
  </si>
  <si>
    <t>;86-021-62750096-4210</t>
  </si>
  <si>
    <t>Jiangsu Province Centers for Disease Control and Prevention;</t>
  </si>
  <si>
    <t>&lt;br&gt;        Inclusion Criteria:&lt;br&gt;&lt;br&gt;          -  Over the age of three years,healthy population&lt;br&gt;&lt;br&gt;          -  Subjects/ (and the guardian) informed consent, voluntarily participated and signed the&lt;br&gt;             informed consent form, with the ability to use thermometers, scales and to fill in&lt;br&gt;             diary cards as required&lt;br&gt;&lt;br&gt;          -  To comply with the requirements of clinical trial program&lt;br&gt;&lt;br&gt;          -  Temperature=37.0? on day of enrollment&lt;br&gt;&lt;br&gt;        Exclusion Criteria:&lt;br&gt;&lt;br&gt;          -  A history of influenza virus infection or suspected infection Abnormal blood routine,&lt;br&gt;             blood biochemistry and urine routine examination indexes in last three months&lt;br&gt;&lt;br&gt;          -  Any prior administration of influenza vaccine in last six months&lt;br&gt;&lt;br&gt;          -  Allergy to any component in the vaccine, especially for egg allergy&lt;br&gt;&lt;br&gt;          -  Allergy history of any previous vaccination or drug&lt;br&gt;&lt;br&gt;          -  Acute episodes of chronic illness or acute illness on the day of vaccination&lt;br&gt;&lt;br&gt;          -  Received a live vaccine within fourteen days prior to receiving the vaccine, or&lt;br&gt;             received a subunit or inactivated vaccine within seven days&lt;br&gt;&lt;br&gt;          -  Congenital or acquired immune deficiencies, or treatment with immunosuppressive&lt;br&gt;             agents, such as long-term treatment with systemic corticosteroids&lt;br&gt;&lt;br&gt;          -  Suffering from severe chronic diseases (such as Down's syndrome, diabetes, sicklemia&lt;br&gt;             or neurological disorders, Green's Barre syndrome)&lt;br&gt;&lt;br&gt;          -  Asthma, required urgent treatment in last two years&lt;br&gt;&lt;br&gt;          -  The blood products were received prior to the acceptance of the vaccine&lt;br&gt;&lt;br&gt;          -  Known or suspected of respiratory disease, acute infection or chronic disease active&lt;br&gt;             period, HIV infection, cardiovascular disease, severe hypertension, malignant tumor&lt;br&gt;             during treatment, skin diseases&lt;br&gt;&lt;br&gt;          -  History of epilepsy, convulsions, or a family history of psychosis&lt;br&gt;&lt;br&gt;          -  Abnormal coagulation function (such as coagulation factor deficiency, coagulation&lt;br&gt;             disorders, platelet abnormalities), or obvious bruising or coagulopathy&lt;br&gt;&lt;br&gt;          -  Plan to move or leave the area for an extended period of time before the end of the&lt;br&gt;             study&lt;br&gt;&lt;br&gt;          -  Under anti-tb treatment&lt;br&gt;&lt;br&gt;          -  Any prior administration of other research medicine/vaccine in last one month&lt;br&gt;&lt;br&gt;          -  Women are pregnant or in the near future planned pregnancy or pregnancy test positive&lt;br&gt;</t>
  </si>
  <si>
    <t>Number of participants that presented seroconversion post injection;Geometric mean of Hemagglutination-inhibition titre post first study injection</t>
  </si>
  <si>
    <t>Number of participants that presented seroprotection post injection;Number of Subjects Reporting Solicited and Unsolicited Adverse Events (AEs)</t>
  </si>
  <si>
    <t>Exploring novel mechanisms of vaccine failure and induction of pulmonary immunity following live attenuated influenza                vaccination in HIV infected and uninfected individuals: a pilot study. - LAIV-HIV</t>
  </si>
  <si>
    <t>&lt;br&gt;                Trade Name: FLUENZ tetra nasal spray suspension&lt;br&gt;                Product Name: FLUENZ tetra nasal spray suspension Influenza vaccine (live attenuated, nasal)&lt;br&gt;                Pharmaceutical Form: Nasal spray, suspension&lt;br&gt;                INN or Proposed INN: Reassortment influenza virus (live attenuated): Strain A/California/7/2009 (H1N1) pdm09like strain&lt;br&gt;                Other descriptive name: INFLUENZA A VIRUS A/CALIFORNIA/7/2009 X-181 (H1N1) ANTIGEN (PROPIOLACTONE INACTIVATED)&lt;br&gt;&lt;br&gt;</t>
  </si>
  <si>
    <t>https://www.clinicaltrialsregister.eu/ctr-search/search?query=eudract_number:2014-001924-31</t>
  </si>
  <si>
    <t>Exploring novel mechanisms of vaccine failure and induction of pulmonary immunity following live attenuated influenza                vaccination in HIV infected and uninfected individuals: a pilot study.</t>
  </si>
  <si>
    <t>EUCTR2014-001924-31-GB</t>
  </si>
  <si>
    <t>Sheffield Teaching Hospitals NHS Foundation Trust</t>
  </si>
  <si>
    <t>HIV (effect of HIV on the response to live attenuated intranasal influenza vaccine) &lt;br&gt;                MedDRA version: 20.1                Level: LLT                Classification code 10020160                Term: HIV disease                System Organ Class: 100000004862            ;Therapeutic area: Body processes [G] - Immune system processes [G12]</t>
  </si>
  <si>
    <t>STH18166</t>
  </si>
  <si>
    <t>Leesley</t>
  </si>
  <si>
    <t>Research Department</t>
  </si>
  <si>
    <t>anna.leesley@sth.nhs.uk</t>
  </si>
  <si>
    <t>Inclusion criteria: &lt;br&gt;                Age&lt;br&gt;                18 ‚Äì 49&lt;br&gt;                HIV1&lt;br&gt;                infected&lt;br&gt;                On&lt;br&gt;                antiretroviral therapy&lt;br&gt;                CD4&lt;br&gt;                count of &gt;200/mm3 (for at least 6 months, last available measurement within 3 months)&lt;br&gt;                Viral&lt;br&gt;                load undetectable (for at least 6 months, last available measurement within 3 months)&lt;br&gt;                History&lt;br&gt;                of having received at least one dose of trivalent inactivated influenza vaccine in the past&lt;br&gt;                Nonsmoker&lt;br&gt;                Are the trial subjects under 18? no&lt;br&gt;                Number of subjects for this age range:&lt;br&gt;                F.1.2 Adults (18-64 years) yes&lt;br&gt;                F.1.2.1 Number of subjects for this age range 30&lt;br&gt;                F.1.3 Elderly (&gt;=65 years) no&lt;br&gt;                F.1.3.1 Number of subjects for this age range&lt;br&gt;</t>
  </si>
  <si>
    <t>Exclusion criteria: &lt;br&gt;                Severe&lt;br&gt;                egg allergy&lt;br&gt;                Hypersensitivity&lt;br&gt;                to gentamicin&lt;br&gt;                Pregnant&lt;br&gt;                or breastfeeding&lt;br&gt;                Chronic&lt;br&gt;                lung disease (e.g. bronchiectasis)&lt;br&gt;                A&lt;br&gt;                history of severe asthma or current active wheezing&lt;br&gt;                Other&lt;br&gt;                cause for immunosuppression (e.g. malignancy) or immunosuppressive&lt;br&gt;                medication&lt;br&gt;                Hepatitis&lt;br&gt;                B or C coinfection&lt;br&gt;                (as defined by a detectable HBSAg or HCV RNA)&lt;br&gt;                Planned&lt;br&gt;                close contact with severely immunocompromised individuals in 2 weeks&lt;br&gt;                following LAIV (e.g bone marrow transplant recipients)&lt;br&gt;                Recipient&lt;br&gt;                of any other vaccination within the last 4 weeks&lt;br&gt;                Individuals&lt;br&gt;                who have had a febrile illness or other symptoms of acute infectious&lt;br&gt;                illness (respiratory, enteric or soft tissue) within the last 2 weeks.&lt;br&gt;                Individuals&lt;br&gt;                with a known and current history of anaemia or any symptoms&lt;br&gt;                (shortness of breath, chronic fatigue, chest pain or pallor) suggestive of&lt;br&gt;                possible anaemia or haemoglobin below the lower limit of sex adjusted normal&lt;br&gt;                range on a full blood count taken within the last 3 months.&lt;br&gt;                Current&lt;br&gt;                (active) participation in any clinical trial&lt;br&gt;                Inability&lt;br&gt;                to communicate in English or convey willingness to participate&lt;br&gt;</t>
  </si>
  <si>
    <t>&lt;br&gt;                Main Objective: Do HIVinfected individuals have distinct differential early gene expression profiles following intranasal live attenuated&lt;br&gt;                influenza vaccine, when compared to age and sexmatched HIVnegative subjects, thus providing insights into the aberrant immunological response to live vaccines modulated by HIV infection?&lt;br&gt;            ;Secondary Objective: Are blood and pulmonary influenza specific Tcells detectable in HIV infected and HIV negative subjects following administration of live attenuated influenza vaccine?;&lt;br&gt;                Primary end point(s): Differential gene expression profiles after LAIV in HIV infected and HIV uninfected&lt;br&gt;                individuals&lt;br&gt;            ;Timepoint(s) of evaluation of this end point: Day 3 following administration of the live attenuated influenza vaccination (LAIV).</t>
  </si>
  <si>
    <t>&lt;br&gt;                Secondary end point(s): Influenza specific Tcell responses in blood (and in a subset of patients in lung).&lt;br&gt;                Antiinfluenza antibody titres in serum&lt;br&gt;            ;Timepoint(s) of evaluation of this end point: Day 7 - 28</t>
  </si>
  <si>
    <t>Exploring novel mechanisms of vaccine failure and induction of pulmonary immunity following live attenuated influenza                 vaccination in HIV infected and uninfected individuals: a pilot study.</t>
  </si>
  <si>
    <t>pRotective vEntilation With Veno-venouS Lung assisT in Respiratory Failure</t>
  </si>
  <si>
    <t>Device: VV-ECCO2R to enable lower tidal volume mechanical ventilation</t>
  </si>
  <si>
    <t>https://clinicaltrials.gov/show/NCT02654327</t>
  </si>
  <si>
    <t>NCT02654327</t>
  </si>
  <si>
    <t>Acute Respiratory Failure With Hypoxia</t>
  </si>
  <si>
    <t>13/143/02;15084DMcA-AS</t>
  </si>
  <si>
    <t>Queen's University, Belfast;Northern Ireland Clinical Trials Unit</t>
  </si>
  <si>
    <t>&lt;br&gt;        Inclusion Criteria:&lt;br&gt;&lt;br&gt;          -  Invasive mechanical ventilation using positive end expiratory pressure (PEEP) = 5cmH2O&lt;br&gt;&lt;br&gt;          -  Acute and potentially reversible cause of acute respiratory failure as determined by&lt;br&gt;             the treating physician&lt;br&gt;&lt;br&gt;          -  Within 48 hours of the onset of hypoxemia as defined by Pa02/Fi02 less than or equal&lt;br&gt;             to 20kPA&lt;br&gt;&lt;br&gt;        Exclusion Criteria:&lt;br&gt;&lt;br&gt;          -  Age &lt; 16 years old&lt;br&gt;&lt;br&gt;          -  Intubated and mechanically ventilated via an endotracheal or tracheostomy tube = 7&lt;br&gt;             days (168 hours) up to the time of randomisation&lt;br&gt;&lt;br&gt;          -  Ability to maintain Vt to = 3ml/kg PBW while maintaining pH = 7.2 as determined by the&lt;br&gt;             treating physician&lt;br&gt;&lt;br&gt;          -  Receiving, or decision to commence, ECMO in the next 24 hours&lt;br&gt;&lt;br&gt;          -  Mechanical ventilation using high frequency oscillation ventilation or airway pressure&lt;br&gt;             release ventilation&lt;br&gt;&lt;br&gt;          -  Untreated pulmonary embolism, pleural effusion or pneumothorax as the primary cause of&lt;br&gt;             acute respiratory failure&lt;br&gt;&lt;br&gt;          -  Acute respiratory failure fully explained by left ventricular failure or fluid&lt;br&gt;             overload (May be determined by clinical assessment or echocardiography/cardiac output&lt;br&gt;             monitoring)&lt;br&gt;&lt;br&gt;          -  Left ventricular failure requiring mechanical support&lt;br&gt;&lt;br&gt;          -  Contra-indication to limited systemic anticoagulation with heparin&lt;br&gt;&lt;br&gt;          -  Unable to obtain vascular access to a central vein (internal jugular or femoral vein)&lt;br&gt;&lt;br&gt;          -  Consent declined&lt;br&gt;&lt;br&gt;          -  Treatment withdrawal imminent within 24 hours&lt;br&gt;&lt;br&gt;          -  Patients not expected to survive 90 days on basis of premorbid health status&lt;br&gt;&lt;br&gt;          -  DNAR (Do Not Attempt Resuscitation) order (excluding advance directives) in place&lt;br&gt;&lt;br&gt;          -  Severe chronic respiratory disease requiring domiciliary ventilation (except for sleep&lt;br&gt;             disordered breathing)&lt;br&gt;&lt;br&gt;          -  Severe chronic liver disease (Child Pugh &gt;11)&lt;br&gt;&lt;br&gt;          -  Platelet count &lt; 40,000 mm3 (Prior to catheter insertion)&lt;br&gt;&lt;br&gt;          -  Previously enrolled in the REST trial&lt;br&gt;&lt;br&gt;          -  Prisoners&lt;br&gt;</t>
  </si>
  <si>
    <t>Tidal volume (ml/kg Predicted Body Weight);Ventilator free days;Duration of ventilation in survivors;Need for Extracorporeal Membrane Oxygenation (ECMO);Mortality rate;Health Related Quality of Life;Adverse Event Rate;Health &amp; Social Care Service costs;St George Respiratory Questionnaire;Need for home oxygen;Post Traumatic Stress Syndrome Questionnaire (PTSS-14);Montreal Cognitive Assessment (MoCA-BLIND) or AD8 Dementia Screening Interview (AD8)</t>
  </si>
  <si>
    <t>Testing the Effectiveness of a Modified Care Group Model in Improving Child Health Outcomes in Mashonaland East, Zimbabwe</t>
  </si>
  <si>
    <t>Behavioral: prevention and management of childhood illnesses at community level;Behavioral: conventional community interventions</t>
  </si>
  <si>
    <t>https://clinicaltrials.gov/show/NCT03176914</t>
  </si>
  <si>
    <t>Testing the Effectiveness of a Modified Community Model in Improving Child Health Outcomes in Mashonaland East, Zimbabwe</t>
  </si>
  <si>
    <t>NCT03176914</t>
  </si>
  <si>
    <t>University of Zimbabwe</t>
  </si>
  <si>
    <t>Zimbabwe</t>
  </si>
  <si>
    <t>Pneumonia;Diarrhea;Malnutrition;Fever</t>
  </si>
  <si>
    <t>January 19, 2017</t>
  </si>
  <si>
    <t>MRCZ/A/2099</t>
  </si>
  <si>
    <t>NORHED</t>
  </si>
  <si>
    <t>&lt;br&gt;        Inclusion Criteria:&lt;br&gt;&lt;br&gt;        Pregnant and lactating women staying in the study area with children below 4 years&lt;br&gt;&lt;br&gt;        Exclusion Criteria:&lt;br&gt;&lt;br&gt;          1. Women of child bearing age who do not dwell permanently in the study area&lt;br&gt;&lt;br&gt;          2. Women who are very ill and mentally challenged&lt;br&gt;</t>
  </si>
  <si>
    <t>Reduction in child morbidity</t>
  </si>
  <si>
    <t>Early ANC uptake;Institutional deliveries;Postnatal care uptake;Knowledge levels on child care</t>
  </si>
  <si>
    <t>EUCTR2015-004276-29-BE</t>
  </si>
  <si>
    <t>A Single Center, Investigator Blinded, Randomized Placebo Control, 24 Month, Parallel Group, Superiority Study to Compare the Efficacy of Thiamine, Vitamin C and Hydrocortisone in the Treatment of Septic Shock.</t>
  </si>
  <si>
    <t>Dietary Supplement: Thiamine and Vitamin C;Dietary Supplement: Thiamine and Vitamin C;Dietary Supplement: Thiamine and Vitamin C</t>
  </si>
  <si>
    <t>https://clinicaltrials.gov/show/NCT03540628</t>
  </si>
  <si>
    <t>Thiamine, Vitamin C and Hydrocortisone in the Treatment of Septic Shock</t>
  </si>
  <si>
    <t>NCT03540628</t>
  </si>
  <si>
    <t>Allocation: Randomized. Intervention model: Parallel Assignment. Primary purpose: Supportive Care. Masking: Triple (Participant, Care Provider, Investigator).</t>
  </si>
  <si>
    <t>Lakeland Health</t>
  </si>
  <si>
    <t>MMMC#1576</t>
  </si>
  <si>
    <t>Brittany J Haines, D.O, M.P.H;Brittany J Haines, D.O, M.P.H;Brittany J Haines, D.O, M.P.H;Brittany J Haines, D.O, M.P.H;Brittany J Haines, D.O, M.P.H;Brittany J Haines, D.O, M.P.H</t>
  </si>
  <si>
    <t>bhaines1@lakelandhealth.org;bhaines1@lakelandhealth.org;bhaines1@lakelandhealth.org;bhaines1@lakelandhealth.org;bhaines1@lakelandhealth.org;bhaines1@lakelandhealth.org</t>
  </si>
  <si>
    <t>219-508-1370;219-508-1370;219-508-1370;219-508-1370;219-508-1370;219-508-1370</t>
  </si>
  <si>
    <t>&lt;br&gt;        Inclusion Criteria:&lt;br&gt;&lt;br&gt;          1. Diagnosis of Septic Shock on two vasopressor agents&lt;br&gt;&lt;br&gt;          2. Age between 18-90 years old&lt;br&gt;&lt;br&gt;          3. Ability to provide written informed consent&lt;br&gt;&lt;br&gt;        Exclusion criteria include:&lt;br&gt;&lt;br&gt;          1. Age younger than 18 years old&lt;br&gt;&lt;br&gt;          2. Pregnancy&lt;br&gt;&lt;br&gt;          3. DNR or DNI status with limitations of care, such as supportive care only&lt;br&gt;&lt;br&gt;          4. Patients/advocates that request thiamine, vitamin C or hydrocortisone supplementation&lt;br&gt;      ;&lt;br&gt;        Inclusion Criteria:&lt;br&gt;&lt;br&gt;          1. Diagnosis of Septic Shock on two vasopressor agents&lt;br&gt;&lt;br&gt;          2. Age between 18-90 years old&lt;br&gt;&lt;br&gt;          3. Ability to provide written informed consent&lt;br&gt;&lt;br&gt;        Exclusion criteria include:&lt;br&gt;&lt;br&gt;          1. Age younger than 18 years old&lt;br&gt;&lt;br&gt;          2. Pregnancy&lt;br&gt;&lt;br&gt;          3. DNR or DNI status with limitations of care, such as supportive care only&lt;br&gt;&lt;br&gt;          4. Patients/advocates that request thiamine, vitamin C or hydrocortisone supplementation&lt;br&gt;      ;&lt;br&gt;        Inclusion Criteria:&lt;br&gt;&lt;br&gt;          1. Diagnosis of Septic Shock on two vasopressor agents&lt;br&gt;&lt;br&gt;          2. Age between 18-90 years old&lt;br&gt;&lt;br&gt;          3. Ability to provide written informed consent&lt;br&gt;&lt;br&gt;        Exclusion criteria include:&lt;br&gt;&lt;br&gt;          1. Age younger than 18 years old&lt;br&gt;&lt;br&gt;          2. Pregnancy&lt;br&gt;&lt;br&gt;          3. DNR or DNI status with limitations of care, such as supportive care only&lt;br&gt;&lt;br&gt;          4. Patients/advocates that request thiamine, vitamin C or hydrocortisone supplementation&lt;br&gt;</t>
  </si>
  <si>
    <t>The mortality rate comparison of patients with septic shock at Lakeland Regional Medical Center to the study published in CHEST.;The mortality rate comparison of patients with septic shock at Lakeland Regional Medical Center to the study published in CHEST.;The mortality rate comparison of patients with septic shock at Lakeland Regional Medical Center to the study published in CHEST.</t>
  </si>
  <si>
    <t>The duration on vasopressor support;Quantify the Sequential Organ Failure Assessment score in Septic shock patients requiring vasopressor therapy</t>
  </si>
  <si>
    <t>Sleep Apnea Diagnosis Using a Novel Pacemaker Algorithm and Link With Aldosterone Plasma Level in Patients Presenting With Diastolic Dysfunction: SAPAAD Study</t>
  </si>
  <si>
    <t>Other: pacemaker diagnostic algorithm;Other: Attended cardiorespiratory sleep study</t>
  </si>
  <si>
    <t>https://clinicaltrials.gov/show/NCT02751021</t>
  </si>
  <si>
    <t>Sleep Apnea Diagnosis Using a Novel Pacemaker Algorithm and Link With Aldosterone Plasma Level in Patients Presenting With Diastolic Dysfunction</t>
  </si>
  <si>
    <t>NCT02751021</t>
  </si>
  <si>
    <t>Sleep Apnea;Arrhythmias, Cardiac;Cardiac Diastolic Function;Hyperaldosteronism</t>
  </si>
  <si>
    <t>June 22, 2016</t>
  </si>
  <si>
    <t>2016-A00034-47</t>
  </si>
  <si>
    <t>Laure CHAMP-RIGOT, MD</t>
  </si>
  <si>
    <t>&lt;br&gt;        Inclusion Criteria:&lt;br&gt;&lt;br&gt;          -  indication for permanent cardiac pacing (third degree atrioventricular block, second&lt;br&gt;             degree atrioventricular block mobitz 2 type, symptomatic sinus node dysfunction&lt;br&gt;             including brady-tachy form of sick sinus syndrome or bradyarrhythmia)&lt;br&gt;&lt;br&gt;          -  Diastolic dysfunction diagnosed at the transthoracic echocardiography&lt;br&gt;&lt;br&gt;        Exclusion Criteria:&lt;br&gt;&lt;br&gt;          -  younger than 18 years old&lt;br&gt;&lt;br&gt;          -  lack of informed consent form&lt;br&gt;&lt;br&gt;          -  impossibility to fit in the scheduled study plan&lt;br&gt;&lt;br&gt;          -  indication for cardiac resynchronization or left ventricular ejection fraction lower&lt;br&gt;             than 45%&lt;br&gt;&lt;br&gt;          -  indication for epicardial pacemaker, known severe sleep apnea treated by continuous&lt;br&gt;             positive airway pressure&lt;br&gt;</t>
  </si>
  <si>
    <t>Comparison between respiratory disturbance index recorded the sleep study night and Apnea hypopnea index;Comparison between the mean respiratory disturbance index of the last month and Apnea hypopnea index</t>
  </si>
  <si>
    <t>Measurement of plasmatic aldosterone and correlation with apnea hypopnea index</t>
  </si>
  <si>
    <t>A Phase I, Open-Label, Safety and Pharmacokinetic Study To Assess Bronchopulmonary Disposition of Intravenous Delafloxacin in Healthy Adults</t>
  </si>
  <si>
    <t>Drug: Delafloxacin</t>
  </si>
  <si>
    <t>https://clinicaltrials.gov/show/NCT03534622</t>
  </si>
  <si>
    <t>Evaluate Safety and Pharmacokinetic To Assess Bronchopulmonary Disposition of Intravenous Delafloxacin in Healthy Adults</t>
  </si>
  <si>
    <t>NCT03534622</t>
  </si>
  <si>
    <t>ML-3341-119</t>
  </si>
  <si>
    <t>Sue K Cammarata, MD</t>
  </si>
  <si>
    <t>CMO, MelintaTherapeutics, Inc.</t>
  </si>
  <si>
    <t>&lt;br&gt;        Inclusion Criteria:&lt;br&gt;&lt;br&gt;          -  Participant has no clinically important abnormal physical findings that could&lt;br&gt;             interfere with the conduct of the study.&lt;br&gt;&lt;br&gt;          -  Participant has no clinically significant laboratory abnormalities.&lt;br&gt;&lt;br&gt;          -  Participant has normal (or abnormal but not clinically significant) ECG measurements.&lt;br&gt;&lt;br&gt;          -  Participant has BMI between 18.0 and =30.0 kg/m2, inclusive, or if outside the range,&lt;br&gt;             considered not clinically significant.&lt;br&gt;&lt;br&gt;          -  Participant has normal (or abnormal but not clinically significant) blood pressure and&lt;br&gt;             pulse rate measurements. Blood pressure and pulse rate will be measured after the&lt;br&gt;             participant has been in a sitting position for 5 minutes. For this study, normal blood&lt;br&gt;             pressure is defined as 100 to 140 mmHg systolic and 50 to 90 mmHg diastolic,&lt;br&gt;             inclusive. Normal pulse rate is defined as 50 to 90 beats per minute, inclusive.&lt;br&gt;&lt;br&gt;          -  Participant is willing and able to abstain from alcohol, caffeine, and methylxanthine&lt;br&gt;             containing beverages or food. Alcohol, caffeine, and methylxanthine consumption will&lt;br&gt;             be prohibited within 96 hours before Check-in and throughout the entire study&lt;br&gt;             throughout Follow-up.&lt;br&gt;&lt;br&gt;          -  Participant is able to communicate well with the investigator and comply with the&lt;br&gt;             requirements of the entire study.&lt;br&gt;&lt;br&gt;          -  Participant provides written informed consent to participate as indicated by a&lt;br&gt;             signature on the informed consent form (ICF).&lt;br&gt;&lt;br&gt;          -  Participant agrees to use an adequate method of contraception during the study and for&lt;br&gt;             30 days after the final dose. Female partners of male subjects should also use an&lt;br&gt;             additional reliable method of contraception. Adequate methods of contraception for the&lt;br&gt;             participant and partner include, but are not limited to, condoms with spermicide&lt;br&gt;             gel,diaphragm with spermicide gel, hormonal or nonhormonal intrauterine device,&lt;br&gt;             surgical sterilization, vasectomy, oral contraceptive pill, depot progesterone&lt;br&gt;             injections, or abstinence. If abstinence is indicated as the method of contraception,&lt;br&gt;             the participant must have been abstinent for 6 weeks before enrollment in the study.&lt;br&gt;             If a participant is usually not sexually active but becomes active, the participant&lt;br&gt;             and his or her partner should use one of the listed contraceptive methods.&lt;br&gt;&lt;br&gt;          -  Female subjects of childbearing potential must be nonpregnant, nonlactating, and have&lt;br&gt;             a negative serum human chorionic gonadotropin pregnancy test at Screening and a&lt;br&gt;             negative urine pregnancy test at Check-In.&lt;br&gt;&lt;br&gt;        Exclusion Criteria:&lt;br&gt;&lt;br&gt;          -  Participant has received any investigational drug within 30 days before administration&lt;br&gt;             of the first dose of the study drug (6 months for biologic therapies) or 5 half-lives&lt;br&gt;             of the investigational drug, if known, whichever time period is longer.&lt;br&gt;&lt;br&gt;          -  Participant has received delafloxacin previously.&lt;br&gt;&lt;br&gt;          -  Participant is a female who is pregnant or breastfeeding. Pregnancy status will be&lt;br&gt;             confirmed by serum assay for qualitative human chorionic gonadotropin at Screening and&lt;br&gt;             a urine assay performed at Check-in.&lt;br&gt;&lt;br&gt;          -  Participant has a positive test result for alcohol, amphetamines, barbiturates,&lt;br&gt;             benzodiazepines, cocaine metabolites, opiates, cannabinoids, or cotinine, at Screening&lt;br&gt;             or Check-in.&lt;br&gt;&lt;br&gt;          -  Participant has a positive screening test for hepatitis B surface antigen, hepatitis C&lt;br&gt;             antibody, and/or human immunodeficiency virus antibodies.&lt;br&gt;&lt;br&gt;          -  Participant has any surgical or medical condition that, in the judgment of the&lt;br&gt;             investigator,might interfere with the absorption, distribution, metabolism, or&lt;br&gt;             excretion of the study drug.&lt;br&gt;&lt;br&gt;          -  Participant has used any medication (prescription or over-the-counter [OTC], including&lt;br&gt;             health supplements and herbal remedies, with the exception of acetaminophen (as&lt;br&gt;             described in Exclusion Criterion 9) within 2 weeks (4 weeks for enzyme inducers&lt;br&gt;             including St John's wort [Hypericum perforatum]) or 5 half-lives (whichever is longer)&lt;br&gt;             before the first dose of study drug.&lt;br&gt;&lt;br&gt;          -  Participant has used an oral or IV antibiotic within 3 months of administration of the&lt;br&gt;             first dose of the study drug.&lt;br&gt;&lt;br&gt;          -  Participant has routinely or chronically used more than 1 g of acetaminophen daily.&lt;br&gt;&lt;br&gt;          -  Participant has performed strenuous activity, sunbathing, and/or contact sports within&lt;br&gt;             96 hours (4 days) before Check-in on Day -1. The participant should abstain from these&lt;br&gt;             activities for the duration of the study.&lt;br&gt;&lt;br&gt;          -  Participant has donated or lost greater than 400 mL of blood in the 30 days before&lt;br&gt;             administration of the first dose of study drug.&lt;br&gt;&lt;br&gt;          -  Participant is unable to be venipunctured or tolerate venous access as determined by&lt;br&gt;             the investigator or designee.&lt;br&gt;&lt;br&gt;          -  Participant has a history of any significant drug allergy (such as anaphylaxis or&lt;br&gt;             hepatotoxicity) or drug reaction (angioedema, atopic dermatitis, or uticaria),&lt;br&gt;             including medical history of significant hypersensitivity or allergic reaction to&lt;br&gt;             quinolones or beta-lactam antibiotics, lidocaine, or similar compounds. Participants&lt;br&gt;             with a history of seasonal allergies are allowed unless the allergy is active or has&lt;br&gt;             required treatment within the past 30 days.&lt;br&gt;&lt;br&gt;          -  Participant has a history of clinically significant, clinically relevant hematologic,&lt;br&gt;             renal, hepatic, bronchopulmonary (including history of chronic respiratory disorders,&lt;br&gt;             anatomy not conducive for bronchoscopy), neurological, psychiatric, metabolic,&lt;br&gt;             endocrine disorder (eg, diabetes, thyroid disease) or cardiovascular disease, in the&lt;br&gt;             opinion of the investigator.&lt;br&gt;&lt;br&gt;          -  Subject has a history of clinically significant GI disease, or gastroenteritis&lt;br&gt;             (vomiting or diarrhea) or any history of GI bleeding (excluding bleeding from&lt;br&gt;             hemorrhoids), and/or surgery that would result in the subject's inability to absorb or&lt;br&gt;             metabolize the study drug (eg, gastrectomy, gastric bypass, cholecystectomy).&lt;br&gt;&lt;br&gt;          -  Participant has a history of any drug or alcohol abuse in the past 2 years, or alcohol&lt;br&gt;             consumption greater than 21 units per week in males and 14 units per week in females.&lt;br&gt;             A unit of alcohol is equivalent to 1 can of beer, 1 glass of wine, or the equivalent&lt;br&gt;             of 1 alcoholic drink. Alcohol consumption will be prohibited within 96 hours before&lt;br&gt;             Check-in on Day -1 and throughout the entire study until Follow-up.&lt;br&gt;&lt;br&gt;          -  Participant currently smokes or has smoked in the past year or uses or has used&lt;br&gt;             nicotine or nicotine containing products in the past 6 months.&lt;br&gt;&lt;br&gt;          -  Participant has had any major surgery within 4 weeks of study drug administration.&lt;br&gt;&lt;br&gt;          -  Participant has a history of malignancy within the past 5 years other than past&lt;br&gt;             history of localized or surgical remova</t>
  </si>
  <si>
    <t>Delafloxacin plasma PK:Tmax;Delafloxacin plasma PK: Cmax;Delafloxacin plasma PK: AUCt;Delafloxacin plasma PK: AUC0-t;Delafloxacin plasma PK: AUCinf;Delafloxacin plasma PK: T1/2</t>
  </si>
  <si>
    <t>Evidence-based Diagnosis and Management of Pediatric Obstructive Sleep Apnea in Primary Care</t>
  </si>
  <si>
    <t>Other: CHICA OSA;Other: Snoring Identification Only</t>
  </si>
  <si>
    <t>https://clinicaltrials.gov/show/NCT02781376</t>
  </si>
  <si>
    <t>NCT02781376</t>
  </si>
  <si>
    <t>Allocation: Randomized. Intervention model: Parallel Assignment. Primary purpose: Screening. Masking: None (Open Label).</t>
  </si>
  <si>
    <t>2015;1603153280</t>
  </si>
  <si>
    <t>Sarah M Honaker, PhD</t>
  </si>
  <si>
    <t>Indiana University School of Medicine</t>
  </si>
  <si>
    <t>Indiana University Health;American Academy of Sleep Medicine</t>
  </si>
  <si>
    <t>&lt;br&gt;        Inclusion Criteria:&lt;br&gt;&lt;br&gt;          -  Children between 1-11 years seen at one of four participating primary care clinics in&lt;br&gt;             Indianapolis, Indiana.&lt;br&gt;&lt;br&gt;          -  Caregiver completes screening items.&lt;br&gt;&lt;br&gt;        Exclusion Criteria:&lt;br&gt;</t>
  </si>
  <si>
    <t>Rate of Appropriate Referral</t>
  </si>
  <si>
    <t>Rate of Confirmed OSA;Rate of Completed PSG;Rate of Assessment for Residual OSA</t>
  </si>
  <si>
    <t>INtelligent Stewardship Prompts to Improve Real-time Empiric Antibiotic Selection for Patients With Pneumonia: The INSPIRE-ASP PNA Trial</t>
  </si>
  <si>
    <t>Other: INSPIRE CPOE Smart Prompt;Other: Routine Care</t>
  </si>
  <si>
    <t>https://clinicaltrials.gov/show/NCT03697070</t>
  </si>
  <si>
    <t>The INSPIRE-ASP PNA Trial</t>
  </si>
  <si>
    <t>NCT03697070</t>
  </si>
  <si>
    <t>Harvard Pilgrim Health Care</t>
  </si>
  <si>
    <t>PH000619B_PNA</t>
  </si>
  <si>
    <t>Shruti Gohil, MD, MPH;Susan Huang, MD, MPH;Richard Platt, MD, MS;Micaela Coady, MS</t>
  </si>
  <si>
    <t>;;;micaela_coady@hphc.org</t>
  </si>
  <si>
    <t>;;;617-867-4880</t>
  </si>
  <si>
    <t>UC Irvine Div Infectious Diseases;UC Irvine Div Infectious Diseases;Harvard Pilgrim Health Care Institute;</t>
  </si>
  <si>
    <t>Hospital Corporation of America Healthcare (HCA);University of California, Irvine;University of Massachusetts, Amherst;Brigham and Women's Hospital;Centers for Disease Control and Prevention</t>
  </si>
  <si>
    <t>&lt;br&gt;        Facility Inclusion Criteria:&lt;br&gt;&lt;br&gt;          -  HCA hospitals admitting adults with PNA&lt;br&gt;&lt;br&gt;          -  Facility use of MEDITECH as their electronic health record system&lt;br&gt;&lt;br&gt;        Facility Exclusion Criteria:&lt;br&gt;&lt;br&gt;        -&lt;br&gt;&lt;br&gt;        Note: unit of randomization is the hospital, however the CPOE alert intervention will&lt;br&gt;        calculate risk estimates for adults age &gt;=18 admitted to non-ICU wards and who are ordered&lt;br&gt;        to receive extended-spectrum antibiotics for PNA.&lt;br&gt;</t>
  </si>
  <si>
    <t>Extended-Spectrum Days Of Antibacterial Therapy (ES-DOT) per Empiric Day</t>
  </si>
  <si>
    <t>Vancomycin Days of Antibacterial Therapy per Empiric Day;Antipseudomonal Antibiotic Days Of Therapy (ES-DOT) per Empiric Day</t>
  </si>
  <si>
    <t>Sleep Disordered Breathing in Patients With Paroxysmal Atrial Fibrillation</t>
  </si>
  <si>
    <t>Device: PAP (CPAP or ASV)</t>
  </si>
  <si>
    <t>https://clinicaltrials.gov/show/NCT02727192</t>
  </si>
  <si>
    <t>Effect of Treatment of Sleep Apnea in Patients With Paroxysmal Atrial Fibrillation</t>
  </si>
  <si>
    <t>NCT02727192</t>
  </si>
  <si>
    <t>Sleep Disordered Breathing;Sleep Apnea;Paroxysmal Atrial Fibrillation</t>
  </si>
  <si>
    <t>January 21, 2016</t>
  </si>
  <si>
    <t>Gullestad</t>
  </si>
  <si>
    <t>Lars Gullestad, MD PhD</t>
  </si>
  <si>
    <t>Norwegian Health Association;Medtronic;ResMed</t>
  </si>
  <si>
    <t>&lt;br&gt;        Inclusion Criteria:&lt;br&gt;&lt;br&gt;          -  Age 18-75 years&lt;br&gt;&lt;br&gt;          -  Male or female&lt;br&gt;&lt;br&gt;          -  Patients with paroxysmal AF scheduled for first or second catheter ablation&lt;br&gt;&lt;br&gt;          -  Moderate-to-severe SA defined as an AHI =15/h (OSA and/or CSA)&lt;br&gt;&lt;br&gt;          -  Signed informed consent&lt;br&gt;&lt;br&gt;        Exclusion Criteria:&lt;br&gt;&lt;br&gt;          -  Unstable patients&lt;br&gt;&lt;br&gt;          -  Patients with left ventricular ejection fraction (LV-EF) &lt; 45%&lt;br&gt;&lt;br&gt;          -  Unstable coronary artery disease, myocardial infarction or PCI within 3 months prior&lt;br&gt;             to the study&lt;br&gt;&lt;br&gt;          -  Bypass surgery within 6 months prior to the study&lt;br&gt;&lt;br&gt;          -  Patients with TIA or stroke within the previous 3 months&lt;br&gt;&lt;br&gt;          -  BMI &gt; 40kg/m2&lt;br&gt;&lt;br&gt;          -  Drowsy drivers and/or sleepy patients with ESS (Epworth Sleepiness Score) &gt; 15&lt;br&gt;&lt;br&gt;          -  Patients with interstitial lung diseases, severe obstructive lung defects, and&lt;br&gt;             thoracic myopathies or severe obstructive lung defects with FEV1 &lt; 50% of predicted&lt;br&gt;&lt;br&gt;          -  Oxygen saturation &lt; 90% at rest during the day&lt;br&gt;&lt;br&gt;          -  Poor compliance&lt;br&gt;&lt;br&gt;          -  Patients with single chamber pacemaker (or ICD)&lt;br&gt;&lt;br&gt;          -  Current use of PAP therapy&lt;br&gt;&lt;br&gt;          -  Patients using amiodarone&lt;br&gt;</t>
  </si>
  <si>
    <t>Change in AF burden</t>
  </si>
  <si>
    <t>Change in AF burden;Change in AF burden;Proportion with more than 25% reduction in AF burden;Change of recurrence rate after ablation, as measured by loop recorder;Change in AF symptoms as assessed by Atrial Fibrillation severity scale (AFSS);Change in quality of Life (QoL) as assessed by Medical Outcomes Study 36-item Short-Form Health Survey (SF-36);Change in sleep quality and symptoms of sleep apnea: Epworth Sleepiness Scale (ESS) score;Change in symptoms of obstructive sleep apnea;Change in symptoms of sleep apnea;Change in symptoms of sleep apnea measured by the STOP-Bang;Examine the effect of SA treatment on inflammatory and anti-inflammatory biomarkers in plasma and serum;Examine the effect of SA treatment on Cardiac structure and function as assessed by ecco;Examine the effect of SA treatment on the Cardiac markers of troponin T and NT-proBNP.;Examine the effect of SA treatment on gene Expression of white blood cells.;Examine if onset of paroxysmal AF is Associated with specific Activity patterns, as assessed by garmin Vivofit2/3, Activity recording;Change in body composition as assessed by Bioelectric Impedance Analysis (BIA) (Tanita);Lung function test as assessed by spirometry</t>
  </si>
  <si>
    <t>France;United States;Estonia;Hungary;Mexico;Greece;Spain;Thailand;Ireland;Croatia;Israel;South Africa</t>
  </si>
  <si>
    <t>POL7080-011;120996</t>
  </si>
  <si>
    <t>EUCTR2017-003933-27-EE;EUCTR2017-003933-27-ES;EUCTR2017-003933-27-FR;EUCTR2017-003933-27-GR;EUCTR2017-003933-27-HR</t>
  </si>
  <si>
    <t>Continuous Negative Abdominal Pressure in ARDS (CNAP in ARDS)</t>
  </si>
  <si>
    <t>Device: CNAP</t>
  </si>
  <si>
    <t>https://clinicaltrials.gov/show/NCT03425318</t>
  </si>
  <si>
    <t>NCT03425318</t>
  </si>
  <si>
    <t>17-351</t>
  </si>
  <si>
    <t>&lt;br&gt;        Inclusion Criteria:&lt;br&gt;&lt;br&gt;          1. Patients ? 18 years old&lt;br&gt;&lt;br&gt;          2. Patients with moderate to severe ARDS as per the Berlin definition (PaO2/FiO2&lt;br&gt;             =200mmHg)&lt;br&gt;&lt;br&gt;          3. Patients with absence of any significant cardiopulmonary disease&lt;br&gt;&lt;br&gt;        Exclusion Criteria:&lt;br&gt;&lt;br&gt;          1. Contraindication to CNAP&lt;br&gt;&lt;br&gt;             a. open abdominal wounds or drainage tubes; b. Acute brain Injury with intracranial&lt;br&gt;             pressure &gt;30 mm Hg or cerebral perfusion pressure &lt;60 mmHg; c. Decompensated heart&lt;br&gt;             insufficiency or acute coronary syndrome; d. Major hemodynamic instability: Mean&lt;br&gt;             arterial pressure lower than 60 mm Hg despite adequate fluid resuscitation and two&lt;br&gt;             vasopressors or increase of vasopressor dose by 30% in the next 6 hours; f. Unstable&lt;br&gt;             spine, femur, or pelvic fractures; g. Pregnancy; h. Pneumothorax;&lt;br&gt;&lt;br&gt;          2. Contraindication to EIT electrode placement: Burns, chest wall bandaging limiting&lt;br&gt;             electrode placement&lt;br&gt;&lt;br&gt;          3. Severe liver insufficiency (Child-Pugh score &gt; 7) or fulminant hepatic failure&lt;br&gt;&lt;br&gt;          4. Major respiratory acidosis or PaCO2 &gt; 60 mmHg&lt;br&gt;&lt;br&gt;          5. Severe COPD (according to the GOLD criteria defined as severe = FEV1: 30-50% or very&lt;br&gt;             severe = FEV1 &lt; 30%)&lt;br&gt;&lt;br&gt;          6. Clinical judgement of the attending physician&lt;br&gt;</t>
  </si>
  <si>
    <t>Hypotension (SAFETY);Oxygen Saturation (SAFETY;Oxygenation (SAFETY)</t>
  </si>
  <si>
    <t>Oxygenation (EFFICACY)</t>
  </si>
  <si>
    <t>Mild Intermittent Hypoxia and CPAP: A Multi-pronged Approach to Treat Sleep Apnea in Intact and Spinal Cord Injured Humans</t>
  </si>
  <si>
    <t>Other: Mild intermittent hypoxia;Other: Sham protocol;Other: Continuous positive airway pressure (CPAP)</t>
  </si>
  <si>
    <t>https://clinicaltrials.gov/show/NCT03736382</t>
  </si>
  <si>
    <t>Mild Intermittent Hypoxia and Its Multipronged Effect on Sleep Apnea</t>
  </si>
  <si>
    <t>NCT03736382</t>
  </si>
  <si>
    <t>Wayne State University</t>
  </si>
  <si>
    <t>Obstructive Sleep Apnea;Spinal Cord Injuries</t>
  </si>
  <si>
    <t>R01HL142757;1R56HL142757-01;R01HL142757, 1 R56HL142757-01</t>
  </si>
  <si>
    <t>Jason H Mateika, Ph.D.;Jason H Mateika, Ph.D.</t>
  </si>
  <si>
    <t>;am1819@wayne.edu</t>
  </si>
  <si>
    <t>;313-576-4481</t>
  </si>
  <si>
    <t>Wayne State University;</t>
  </si>
  <si>
    <t>&lt;br&gt;        Inclusion Criteria:&lt;br&gt;&lt;br&gt;          -  Body mass index &lt; 40 kg/m^2.&lt;br&gt;&lt;br&gt;          -  18 to 60 years old.&lt;br&gt;&lt;br&gt;          -  Newly diagnosed sleep apnea (i.e. apnea/hypopnea index &lt; 100 events per hour - average&lt;br&gt;             nocturnal oxygen saturation &gt; 85 %) that has not been treated.&lt;br&gt;&lt;br&gt;          -  Diagnosed with prehypertension or Stage 1 hypertension as categorized by the American&lt;br&gt;             Heart Association&lt;br&gt;&lt;br&gt;          -  Not pregnant.&lt;br&gt;&lt;br&gt;          -  Normal lung function.&lt;br&gt;&lt;br&gt;          -  Minimal alcohol consumption (i.e. no more than the equivalent of a glass of wine/day)&lt;br&gt;&lt;br&gt;          -  A typical sleep/wake schedule (i.e. participants will not be night shift workers or&lt;br&gt;             have recently travelled across time zones).&lt;br&gt;&lt;br&gt;          -  For spinal cord injured participants: incomplete spinal cord lesions at C3 or below&lt;br&gt;             and above T12 (greater than 36 mos. post-SCI) without joint contractures but with&lt;br&gt;             signs of voluntary ankle, knee and hip movements and the ability to ambulate at least&lt;br&gt;             one step without human assistance.&lt;br&gt;&lt;br&gt;        Exclusion Criteria:&lt;br&gt;&lt;br&gt;          -  Any disease other than high blood pressure and sleep apnea.&lt;br&gt;&lt;br&gt;          -  Medications for high blood pressure and sleep promoting supplements including&lt;br&gt;             melatonin&lt;br&gt;&lt;br&gt;          -  Current effective CPAP usage (greater than 4 hours per night).&lt;br&gt;&lt;br&gt;          -  Night Shift workers or recently traveled across time zones.&lt;br&gt;</t>
  </si>
  <si>
    <t>Change in 24 hour systolic, diastolic and mean arterial blood pressure following mild intermittent hypoxia+ CPAP therapy;Change in beat to beat measures of systolic and diastolic blood pressure following mild intermittent hypoxia+ CPAP therapy;Change in sympathetic and parasympathetic nervous system activity following mild intermittent hypoxia+ CPAP therapy</t>
  </si>
  <si>
    <t>Change in learning and memory following mild intermittent hypoxia + CPAP therapy;Change in attention following mild intermittent hypoxia + CPAP therapy;Change in psychomotor function following mild intermittent hypoxia + CPAP therapy;Change in daytime sleepiness following mild intermittent hypoxia + CPAP therapy;Change in overall cognitive function following mild intermittent hypoxia + CPAP therapy;Change in respiratory function (for spinal cord injured);Change in motor limb function (for spinal cord injured)</t>
  </si>
  <si>
    <t>Combination Therapy Associating CPAP and Mandibular Advancement Device ( MAD) in Obstructive Sleep Apnea (OSA) Low CPAP Compliers: A Randomized Controlled Trial</t>
  </si>
  <si>
    <t>Device: Continuous Positive Airway Pressure (CPAP) and patient education;Device: Mandibular Advancement Device</t>
  </si>
  <si>
    <t>https://clinicaltrials.gov/show/NCT04021810</t>
  </si>
  <si>
    <t>Combination Therapy Associating CPAP and Mandibular Advancement Device in OSA</t>
  </si>
  <si>
    <t>NCT04021810</t>
  </si>
  <si>
    <t>Obstructive Sleep Apnea Syndrome;Hypertension</t>
  </si>
  <si>
    <t>38RC17.350</t>
  </si>
  <si>
    <t>Jean-Louis P√©pin, Pr, PhD;Jean-Louis P√©pin, Pr, PhD</t>
  </si>
  <si>
    <t>;JPepin@chu-grenoble.fr</t>
  </si>
  <si>
    <t>;+33 476 768 473</t>
  </si>
  <si>
    <t>ONIRIS</t>
  </si>
  <si>
    <t>&lt;br&gt;        Inclusion Criteria:&lt;br&gt;&lt;br&gt;          -  Arterial Hypertension (Clinical Blood Pressure &gt; 140/90 mmHg or patient under&lt;br&gt;             medication with nocturnal hypertension seen in the Ambulatory Blood Pressure&lt;br&gt;             Measurement)&lt;br&gt;&lt;br&gt;          -  Severe obstructive sleep apnea syndrome, treated by CPAP for more than 6 months and&lt;br&gt;             less than 5 years, with a compliance &lt;4h/night&lt;br&gt;&lt;br&gt;          -  No contraindication to a treatment by Mandibular Advancement Device&lt;br&gt;&lt;br&gt;          -  Ability to understand study procedures and signed informed consent&lt;br&gt;&lt;br&gt;          -  Covered by French social security system or equivalent&lt;br&gt;&lt;br&gt;        Exclusion Criteria:&lt;br&gt;&lt;br&gt;          -  Central Obstructive Apnea (&gt;20% Central Apneas/Hypopneas)&lt;br&gt;&lt;br&gt;          -  Pregnant or breastfeeding womens&lt;br&gt;&lt;br&gt;          -  Prisoners or persons who require protection by the law&lt;br&gt;&lt;br&gt;          -  Persons within the exclusion period of another study&lt;br&gt;&lt;br&gt;          -  Contraindication to a mandibular advancement device (oral-dental pathology, pathology&lt;br&gt;             of the temporo-mandibular articulation, poor periodontal status)&lt;br&gt;</t>
  </si>
  <si>
    <t>Nightime Mean Blood Pressure</t>
  </si>
  <si>
    <t>Other 24h ambulatory blood pressure measurements;Blood Pressure Variability;Percent Dippers/dipping phenotypes;3-days home Blood Pressure measurements (systolic, diastolic);Epworth Score;Quality of Life score;Serum concentration of Cholesterol;Serum concentration of Triglycerides;Concentration of fasting Glucose;Amount of HbA1C;Incidence of adverse events related to the treatment;Compliance to treatment(s);Efficacy determined by comparison of Apnea-Hypopnea Index (AHI), number of central and obstructive apneas and hypopneas, before and after treatment</t>
  </si>
  <si>
    <t>Accuracy of Lung Ultrasound for the Diagnosis of Community-Acquired Pneumonia in Emergency Room Patients</t>
  </si>
  <si>
    <t>Diagnostic Test: Lung Ultrasound (LUS);Diagnostic Test: Chest radiography (CR)</t>
  </si>
  <si>
    <t>https://clinicaltrials.gov/show/NCT04210102</t>
  </si>
  <si>
    <t>Community-Acquired Pneumonia Diagnosis Using Lung Ultrasound in Emergency Room Adults</t>
  </si>
  <si>
    <t>NCT04210102</t>
  </si>
  <si>
    <t>February 15, 2020</t>
  </si>
  <si>
    <t>17-14</t>
  </si>
  <si>
    <t>CLAESSENS Yann-Erick, MD, PhD;CLAESSENS Yann-Erick, MD, PhD</t>
  </si>
  <si>
    <t>;yann-erick.claessens@chpg.mc</t>
  </si>
  <si>
    <t>;+377 97 98 84 42</t>
  </si>
  <si>
    <t>CH Princesse Gr√¢ce;</t>
  </si>
  <si>
    <t>Centre Hospitalier Princesse Grace</t>
  </si>
  <si>
    <t>&lt;br&gt;        Inclusion Criteria:&lt;br&gt;&lt;br&gt;          -  Adult patients (18+)&lt;br&gt;&lt;br&gt;          -  Suspected CAP by attending emergency physician&lt;br&gt;&lt;br&gt;          -  And new onset of systemic infection (at least one among sweat, chills, aches and pain,&lt;br&gt;             temperature =38¬∞C or &lt;36¬∞C)&lt;br&gt;&lt;br&gt;          -  And symptoms of an acute lower respiratory tract infection (at least one among cough,&lt;br&gt;             sputum production, dyspnea, chest pain, altered breathing sounds at auscultation&lt;br&gt;&lt;br&gt;          -  No previous imaging for the current medical problem&lt;br&gt;&lt;br&gt;          -  Inform consent (signed)&lt;br&gt;&lt;br&gt;          -  Affiliation to insurance (France, Monaco)&lt;br&gt;&lt;br&gt;        Exclusion Criteria:&lt;br&gt;&lt;br&gt;          -  Age below 18-year of age&lt;br&gt;&lt;br&gt;          -  Patients in palliative care&lt;br&gt;&lt;br&gt;          -  Pregnant women&lt;br&gt;&lt;br&gt;          -  anticipated barriers to completing follow-up data collection,&lt;br&gt;&lt;br&gt;          -  patients classified three or higher according to the CRB65 score,&lt;br&gt;&lt;br&gt;          -  patients requiring intensive care for any purpose because of specific management of&lt;br&gt;             critically ill&lt;br&gt;&lt;br&gt;          -  refusal to participate to the study&lt;br&gt;</t>
  </si>
  <si>
    <t>The sensitivity of lung ultrasound (LUS) and chest X-ray (CR) to detect community-acquired pneumonia (CAP) will be mesured and compared in patients visiting the emergency department for suspected CAP</t>
  </si>
  <si>
    <t>specificity, positive predictive value and negative predictive value : indicators of diagnosis performance, will be measured and compared as a primary imaging for diagnosis of CAP;Specificity, positive predictive value, negative predictive value will be measured and compared in each sequence of imaging (CR + LUS and LUS + CR) for CAP detection;medical decisions for diagnosis of CAP after each step LUS then CR or CR then LUS and after low dose CT6scan (CT) will be compared to the medical decisions of the adjudication committee;The concordance of interpretation (for CR and CT) between attending radiologist and expert radiologist of the adjudication committee (gold standard) wil be studied.</t>
  </si>
  <si>
    <t>Adaptive Servo-Ventilation In Acute Heart Failure Patients Protecting the Heart</t>
  </si>
  <si>
    <t>Device: Adaptive Servo-Ventilation</t>
  </si>
  <si>
    <t>https://clinicaltrials.gov/show/NCT02796638</t>
  </si>
  <si>
    <t>Adaptive Servo-Ventilation In Acute Heart Failure Patients Protecting the Heart and Kidneys</t>
  </si>
  <si>
    <t>NCT02796638</t>
  </si>
  <si>
    <t>Veterans Medical Research Foundation</t>
  </si>
  <si>
    <t>Heart Failure;Sleep Apnea, Obstructive</t>
  </si>
  <si>
    <t>H150082</t>
  </si>
  <si>
    <t>Nancy J Gardetto, Ph.D.</t>
  </si>
  <si>
    <t>Veterans Affairs San Diego Healthcare System</t>
  </si>
  <si>
    <t>&lt;br&gt;        Inclusion Criteria:&lt;br&gt;&lt;br&gt;          1. Age 18 years and older.&lt;br&gt;&lt;br&gt;          2. Admitted with a clinical diagnosis of acute heart failure.&lt;br&gt;&lt;br&gt;          3. Evidence of congestion (rales, JVP, CXR, edema).&lt;br&gt;&lt;br&gt;          4. BNP &gt;300pg/mL&lt;br&gt;&lt;br&gt;          5. If BMI &gt;35 kg/m2, then BNP &gt;100 pg/ml.&lt;br&gt;&lt;br&gt;          6. Consent within 24 hours of admission, but every attempt will be made to consent within&lt;br&gt;             six hours.&lt;br&gt;&lt;br&gt;          7. Patients with known sleep disordered breathing (SDB) can be included.&lt;br&gt;&lt;br&gt;          8. One-half of patients in each group will have chronic kidney disease (CKD) with GFR&lt;br&gt;             less than 60.&lt;br&gt;&lt;br&gt;        Exclusion Criteria:&lt;br&gt;&lt;br&gt;          1. Age &lt; 18 years.&lt;br&gt;&lt;br&gt;          2. Unable to provide informed consent within 24 hours of admission.&lt;br&gt;&lt;br&gt;          3. Current participation in a pharmaceutical or treatment-related clinical study.&lt;br&gt;&lt;br&gt;          4. Intubated.&lt;br&gt;&lt;br&gt;          5. Hypercarbic (ie. Acute Respiratory Acidosis) from reasons other than acute heart&lt;br&gt;             failure.&lt;br&gt;&lt;br&gt;          6. Cardiogenic shock.&lt;br&gt;&lt;br&gt;          7. Clinical diagnosis of COPD exacerbation as the primary reason for hospital admission.&lt;br&gt;&lt;br&gt;          8. History of non-compliance to medications and treatment.&lt;br&gt;&lt;br&gt;          9. Pregnant women.&lt;br&gt;</t>
  </si>
  <si>
    <t>Change in Renal Biomarkers</t>
  </si>
  <si>
    <t>Change in Renal Biomarkers;Reduction in Decrease of eGFR;Reduction in Decrease of eGFR;Disposition and post-discharge composite events;Disposition and post-discharge composite events;Other markers of renal function;Other markers of renal function</t>
  </si>
  <si>
    <t>Development and validation of system to predict risk of complications - Development and validation of system to predict risk of complications</t>
  </si>
  <si>
    <t>Each of the following are performed three times a day:&lt;br&gt;*Enhanced oral care&lt;br&gt;*Increasing the angle of the bed&lt;br&gt;*Breathing training&lt;br&gt;*Training on the intra-abdominal pressure&lt;br&gt;*Postural change</t>
  </si>
  <si>
    <t>https://upload.umin.ac.jp/cgi-open-bin/ctr_e/ctr_view.cgi?recptno=R000041607</t>
  </si>
  <si>
    <t>Development and validation of system to predict risk of complications</t>
  </si>
  <si>
    <t>JPRN-UMIN000037644</t>
  </si>
  <si>
    <t>Kitahara International Hospital</t>
  </si>
  <si>
    <t>Aspiration pneumonia</t>
  </si>
  <si>
    <t>Teppei</t>
  </si>
  <si>
    <t>Shimizu</t>
  </si>
  <si>
    <t>1-7-23, Owada-machi, Hachioji, Tokyo</t>
  </si>
  <si>
    <t>teppei_shimizu@kitaharahosp.com</t>
  </si>
  <si>
    <t>042-645-1110</t>
  </si>
  <si>
    <t>Kitahara International Hospital Department of Pharmacy</t>
  </si>
  <si>
    <t>NEC Corporation</t>
  </si>
  <si>
    <t>Exclusion criteria: Patients hospitalized within 3 days</t>
  </si>
  <si>
    <t>Number of patients with onset of aspiration pneumonia before and after the demonstration experiment</t>
  </si>
  <si>
    <t>Jun  1 2019 12:00AM</t>
  </si>
  <si>
    <t>jun_nagai@kitaharahosp.com</t>
  </si>
  <si>
    <t>EUCTR2015-003895-65-PL</t>
  </si>
  <si>
    <t>Timepoint(s) of evaluation of this end point: At the time 582 primary CEC adjudicated events occur in the combined treatment groups.;&lt;br&gt;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t>
  </si>
  <si>
    <t>Biological: one dose test vaccine;Biological: one dose commercially available trivalent influenza vaccine;Biological: One dose of Quadrivalent Influenza Virus Vaccine</t>
  </si>
  <si>
    <t>https://clinicaltrials.gov/show/NCT02806804</t>
  </si>
  <si>
    <t>Safety and Immunogenicity Study of Quadrivalent Influenza Virus Vaccine in Healthy People Aged Years 3-60</t>
  </si>
  <si>
    <t>NCT02806804</t>
  </si>
  <si>
    <t>Allocation: Randomized, Endpoint Classification: Safety/Efficacy Study, Intervention Model: Single Group Assignment, Masking: Double Blind (Subject, Investigator), Primary Purpose: Prevention</t>
  </si>
  <si>
    <t>cycdc2016-1</t>
  </si>
  <si>
    <t>&lt;br&gt;        Inclusion Criteria:&lt;br&gt;&lt;br&gt;          -  healthy subjects more than 3 years old, and the subjects can be informed consent, and&lt;br&gt;             sign the informed consent.&lt;br&gt;&lt;br&gt;          -  the subjects and his guardians can obey the demands of the scheme .&lt;br&gt;&lt;br&gt;          -  Axillary temperature less than 37?&lt;br&gt;&lt;br&gt;        Exclusion Criteria:&lt;br&gt;&lt;br&gt;          -  The people who has flu or influenza-like symptoms(fever &lt;axillary temperature =38 ?&gt;,&lt;br&gt;             cough or sore throat) within 3 months&lt;br&gt;&lt;br&gt;          -  The people who has vaccinated influenza vaccine in 3years.&lt;br&gt;&lt;br&gt;          -  The people who has a vaccine allergies, or who allergic to any kind of composition in&lt;br&gt;             experimental vaccine, such as eggs, ovalbumin etc.&lt;br&gt;&lt;br&gt;          -  The people who has serious side effects to vaccine, such as allergy, urticaria, skin&lt;br&gt;             eczema, dyspnea, angioneurotic edema or abdominal pain.&lt;br&gt;&lt;br&gt;          -  the subject who has symptoms of acute infection within a week.&lt;br&gt;&lt;br&gt;          -  Autoimmune diseases or Immune function defect, people has immunosuppressive therapy,&lt;br&gt;             cytotoxic treatment or inhaled corticosteroids in the past 6 months.&lt;br&gt;&lt;br&gt;          -  People has congenital malformations, developmental disorder or serious chronic&lt;br&gt;             diseases( such as Down's syndrome, diabetes, Sickle cell anemia or nerve system&lt;br&gt;             disease)&lt;br&gt;&lt;br&gt;          -  People has asthma Unstable that need emergency treatment, hospitalization,&lt;br&gt;             intubation, oral or intravenous corticosteroid in the past 2 years.&lt;br&gt;&lt;br&gt;          -  Diagnosed abnormal coagulation(Lack of clotting factors,Clotting disorders,Platelet&lt;br&gt;             abnormality) or significant bruising or coagulopathy&lt;br&gt;&lt;br&gt;          -  people has history or family history of convulsions, seizures, encephalopathy and&lt;br&gt;             psychiatric.&lt;br&gt;&lt;br&gt;          -  alienia, functional asplenia, and alienia or splenectomy in any situation.&lt;br&gt;&lt;br&gt;          -  Serious neurological disorders such as Green Barry syndrome.&lt;br&gt;&lt;br&gt;          -  people who has received blood products or immunoglobulin products in the past one&lt;br&gt;             months.&lt;br&gt;&lt;br&gt;          -  people who has received other study drug in the past one month.&lt;br&gt;&lt;br&gt;          -  people who received live attenuated vaccine, subunit vaccine or inactivated vaccine.&lt;br&gt;&lt;br&gt;          -  people who has received allergy treatment in in the past 14 days.&lt;br&gt;&lt;br&gt;          -  People who is on anti-TB treatment.&lt;br&gt;&lt;br&gt;          -  People whose axillary temperature is more than 37? before the vaccination.&lt;br&gt;&lt;br&gt;          -  People who is pregnant.&lt;br&gt;&lt;br&gt;          -  Any factors unsuitable for clinical trail according to the researchers.&lt;br&gt;</t>
  </si>
  <si>
    <t>Evaluate serum antibody titers of quadrivalent influenza Vaccine in healthy people.;Evaluate the Rate of Adverse reactions of quadrivalent influenza Vaccine in healthy people.</t>
  </si>
  <si>
    <t>A Randomised, Double-Blind, Double-Dummy, Active and Placebo Controlled Phase 1 Study of the Safety, Tolerability and Immunogenicity of the Codavax Influenza Vaccine in healthy volunteers Part 2</t>
  </si>
  <si>
    <t>The study will comprise of 50 participants who will be randomised into 2 groups where each participant will receive a single dose of either CodaVax or placebo (40:10).&lt;br&gt;&lt;br&gt;Forty (40 participants will be administered CodaVax and ten (10) participants will be administered the placebo. All subjects will receive an intranasal (IN) dose of either CodaVax or Leibovitz's L-15 medium (placebo). &lt;br&gt;&lt;br&gt;CodaVax is a live attenuated influenza vaccine (LAIV) manufactured using a proprietary SAVE platform against the H1N1 A/California/07/2009 (H1N1) strain. The vaccination dose for cohort 1 will be 5 x 10^3 PFU in 200 microlitre of current Good Manufacturing Practice (cGMP) Leibovitz's L-15 media. Cohort 2 will be 1 x 10^5 PFU in 425 microliter and is to be administered through an intranasal sprayer into one nostril only.&lt;br&gt;&lt;br&gt;In the study, due to the increase in dose to 20-fold compared to the dose in part 1 of the study, as a safety measure, 2 sentinel participants (1 placebo and 1 CodaVax participant) will receive the first dose of placebo or CodaVax by IN sprayer and Placebo by IN sprayer on Day 0 and will be monitored for 7 days. If dosing of the sentinels proceeds without clinically significant adverse events (AEs) over 7 days, all remaining participants will be dosed.&lt;br&gt;&lt;br&gt;Following vaccination all participants (CodaVax and placebo) will be monitored at the clinic for at least 60-90 minutes following vaccination, after which they will return to the clinic (Day 2, 4 and 6) to be monitored until Day 6 post-vaccination and on Day 30 post-vaccination for a Follow-up visit.&lt;br&gt;&lt;br&gt;A soft-lock will be placed on the database after the Day 30 Follow-up visits are complete, at which point the data will be unblinded and an interim preliminary report will be written.&lt;br&gt;&lt;br&gt;All participants will then receive an open-label Close-out phone interview 6 months post-vaccination and a final clinical study report will be written. &lt;br&gt;&lt;br&gt;Strategies used to monitor fidelity to the intervention is not applicable. This is only a single dose only. Accountability will be reviewed at the end of the study</t>
  </si>
  <si>
    <t>http://www.anzctr.org.au/ACTRN12618000557235.aspx</t>
  </si>
  <si>
    <t>A study to determine the safety, maximum tolerable dose and ability to provoke an immune response of the Codavax Influenza Vaccine in healthy volunteers. Part 2</t>
  </si>
  <si>
    <t>ACTRN12618000557235</t>
  </si>
  <si>
    <t>Codagenix Inc. 3 Bioscience Park Drive Farmingdale, NY 11735-0176, United States of America</t>
  </si>
  <si>
    <t>Exclusion criteria: Exclusion criteria:&lt;br&gt;&lt;br&gt;1. Immunodeficiency (including HIV) or autoimmune disorder, or participant is currently taking drugs or was undergoing a form of treatment within 6 weeks prior to study entry that affects the immune system. (Treatment of asthma with low dose corticosteroids equivalent to prednisone &lt;10 mg/day, is permitted).&lt;br&gt;&lt;br&gt;2. Received blood or blood products in the 3 months prior to screening&lt;br&gt;&lt;br&gt;3. Received another vaccine within 30 days before screening&lt;br&gt;&lt;br&gt;4. Received another influenza vaccine within 2 years prior to screening&lt;br&gt;&lt;br&gt;5. Participated in another clinical study (involving an investigational product or device) within 60 days before screening (including studies for FluMist 'Registered Trademark')&lt;br&gt;&lt;br&gt;6. Suffered previous anaphylactic reaction to foods, vaccines, drugs or hymenoptera stings, or has a history of severe allergic reactions (e.g. clinically severe urticaria, asthma)&lt;br&gt;&lt;br&gt;7. If female, pregnant, planning to become pregnant, or lactating&lt;br&gt;&lt;br&gt;8. Participant has a history of, or current evidence at the time of screening of abuse of alcohol or any drug substance, licit or illicit, or current alcohol consumption is greater than 4 standard drinks (or equivalent) per day&lt;br&gt;&lt;br&gt;9. History of any psychiatric illness or psychological disorder which may impair the ability to provide written informed consent or participate in the study&lt;br&gt;&lt;br&gt;10. Current or history of significant neurological, cardiovascular, pulmonary (including asthma), hepatic, rheumatic, autoimmune, haematological, metabolic or renal disorder&lt;br&gt;&lt;br&gt;11. Clinically significant abnormal laboratory value at screening as determined by the&lt;br&gt;Investigator&lt;br&gt;&lt;br&gt;12. Unusual dietary habits and excessive or unusual vitamin intake likely, in the opinion of the Investigator, to affect safety pathology parameters&lt;br&gt;&lt;br&gt;13. Participant is seropositive to Human Immunodeficiency Virus (HIV-1 or HIV-2), Hepatitis C Virus (HCV) or HBV.&lt;br&gt;&lt;br&gt;14. Body temperature (oral) greater than or equal to 38.0 degrees Celcius or acute illness within 5 days prior to vaccination&lt;br&gt;&lt;br&gt;15. Any skin marking, tattoo or blemish precluding injection site inspection.&lt;br&gt;&lt;br&gt;16. Any other significant finding that, in the opinion of the Investigator, would increase the risk of the individual having an adverse outcome from participating in this study&lt;br&gt;&lt;br&gt;17. Participant is a member of the team or is related or in a dependent relationship with a member of the study team, as defined as the Sponsor or study site personnel&lt;br&gt;&lt;br&gt;18. Participant is not to have had Guillain-Barre Syndrome</t>
  </si>
  <si>
    <t>The primary outcome of this study is the assessment of the safety profile and tolerability of CodaVax influenza vaccine comparing it to the placebo control. This will be tested by clinical laboratory testing, physical examination, vital sign assessments, noting the frequency and types of AE and the use of concomitant medication.&lt;br&gt;&lt;br&gt;Examples of adverse events that may occur are pain, swelling, nasal congestion, runny nose and sore throat.</t>
  </si>
  <si>
    <t>The assessment of the number of subjects with AEs after each vaccination for each treatment group by&lt;br&gt;testing clinical laboratory testing, physical examination, vital sign assessments, noting the frequency and&lt;br&gt;types of AE and the use of concomitant medication;Assessment of the number of subjects with solicited systemic and/or local reactions observed after each&lt;br&gt;vaccination by testing clinical laboratory testing, physical examination, vital sign assessments, noting the&lt;br&gt;frequency and types of AE and the use of concomitant medication;Assessment of the frequency and severity of each solicited systemic and local reactions (composite) after&lt;br&gt;each vaccination per treatment group by using the AE tracker log;Assessment of the frequency and severity of AEs observed (composite) after each vaccination per&lt;br&gt;treatment group by testing clinical laboratory testing, physical examination, vital sign assessments, noting&lt;br&gt;the frequency and types of AE and the use of concomitant medication;The assessment of the frequency of Serious Adverse Events (SAEs) observed by using the SAE tracking&lt;br&gt;log;the percentage of subjects achieving an Haemagglutination Inhibition Test (HAI) antibody titre greater than equal to 1:40 compared to baseline at day 0 pre-vaccination;the rate of seroconversion, defined as the percentage of subjects with either a pre-vaccination HAI titre&lt;br&gt;less than 1:10 and a post vaccination HAI titre greater than 1:40 or a pre-vaccination HAI titre greater or&lt;br&gt;equal to 1:10 and a minimum four-fold rise in post-vaccination HAI antibody titre;The assessment of the Geometric mean titres (GMT) of anti-A/California/07-2009(H1N1) HAI serum antibodies per treatment group;The assessment of the Geometric mean titres (GMT) of anti-A/Michigan/45/2015 (H1N1) antiobodies ;The assessment of the Geometric mean fold increase (GMFI) of anti-A/California/07/2009 (H1N1) HAI serum antibodies after each vaccination relative to baseline;The assessment of the Geometric mean fold increase (GMFI) of anti-A/Michigan/45/2015 (H1N1) HAI serum antibodies determined relative to baseline;The assessment of the proportion of seropositives. A seropositive is defined as a patient's serum HAI titre to A/California/07/2007 (H1N1) that is greater than equal to 40 HAI</t>
  </si>
  <si>
    <t>polysomnography under dim red light</t>
  </si>
  <si>
    <t>https://upload.umin.ac.jp/cgi-open-bin/ctr_e/ctr_view.cgi?recptno=R000031162</t>
  </si>
  <si>
    <t>Urinary 6-sulfatoxymelatonin levels in the patients with obstructive sleep apnea syndrome: Pilot study</t>
  </si>
  <si>
    <t>JPRN-UMIN000027194</t>
  </si>
  <si>
    <t>Obstructive Sleep Apnea Syndrome (OSAS)</t>
  </si>
  <si>
    <t>Inclusion criteria: Patients with OSAS undergoing polysomnography at Tokyo Medical and Dental University Hospital.</t>
  </si>
  <si>
    <t>Exclusion criteria: 1) No consent is obtained.&lt;br&gt;2) Already treated OSAS.&lt;br&gt;3) Taking medicine affecting melatonin secretion such as beta-blockers.&lt;br&gt;4) Taking sleep medicine.</t>
  </si>
  <si>
    <t>Change of urinary sulfatoxymelatonin concentration in OSAS.</t>
  </si>
  <si>
    <t>Comparing a Convenient Positional Therapy Device to CPAP for Treatment of Positional Obstructive Sleep Apnea, A Crossover Randomized Controlled Trial</t>
  </si>
  <si>
    <t>Device: Night Shift positional device;Device: continuous positive airway pressure</t>
  </si>
  <si>
    <t>https://clinicaltrials.gov/show/NCT03125512</t>
  </si>
  <si>
    <t>Positional Therapy Versus CPAP for Positional OSA</t>
  </si>
  <si>
    <t>NCT03125512</t>
  </si>
  <si>
    <t>Changi General Hospital</t>
  </si>
  <si>
    <t>February 27, 2017</t>
  </si>
  <si>
    <t>OSA_RCT</t>
  </si>
  <si>
    <t>Yingjuan Mok, MBBS</t>
  </si>
  <si>
    <t>&lt;br&gt;        Inclusion Criteria:&lt;br&gt;&lt;br&gt;          1. Age 21 years and above&lt;br&gt;&lt;br&gt;          2. Epworth sleepiness scale 10 to 16&lt;br&gt;&lt;br&gt;          3. No CPAP treatment or PT treatment for past 6 months&lt;br&gt;&lt;br&gt;          4. A diagnosis of positional OSA based on a full in-laboratory overnight polysomnography&lt;br&gt;             with&lt;br&gt;&lt;br&gt;               1. Total apnea/hypopnea index (AHI) &gt;10 /hour and non-supine AHI &lt; 10/hour&lt;br&gt;&lt;br&gt;               2. Supine AHI greater than or equal to two times the non-supine AHI&lt;br&gt;&lt;br&gt;               3. At least 15 minutes of supine and non-supine sleep&lt;br&gt;&lt;br&gt;        Exclusion Criteria:&lt;br&gt;&lt;br&gt;          1. Epworth sleepiness scale =17&lt;br&gt;&lt;br&gt;          2. Commercial driving&lt;br&gt;&lt;br&gt;          3. Unable or unwilling to use both treatments (CPAP and PT)&lt;br&gt;&lt;br&gt;          4. Concurrent use of therapy for OSA such as mandibular advancement splints&lt;br&gt;&lt;br&gt;          5. Conditions that preclude the ability to lie in a non-supine position, for example a&lt;br&gt;             shoulder injury&lt;br&gt;&lt;br&gt;          6. Uncontrolled severe medical/psychiatric conditions such as severe chronic heart&lt;br&gt;             failure, malignancy.&lt;br&gt;&lt;br&gt;          7. Patients with pacemaker&lt;br&gt;&lt;br&gt;          8. Skin sensitivity around the neck and/or open wound around their neck&lt;br&gt;</t>
  </si>
  <si>
    <t>Epworth Sleepiness Scale ( ESS)</t>
  </si>
  <si>
    <t>Oxygen desaturation index (3%) and lowest oxygen saturation ( %);Patient preference;Patient adherence ( hours of device use per night);DASS21 questionnaire;Apnea-hypopnea Index ( AHI, events/hr);Pittsburgh Sleep Quality Index (PSQI);36-Item Short Form Survey (SF-36);Functional Outcomes of Sleep Questionnaire ( FOSQ)</t>
  </si>
  <si>
    <t>Impact of Oxytocin on Obstructive Sleep Apnea Induced Changes in Sleep</t>
  </si>
  <si>
    <t>Drug: Oxytocin Intranasal Spray;Drug: Placebo Intranasal Spray</t>
  </si>
  <si>
    <t>https://clinicaltrials.gov/show/NCT03148899</t>
  </si>
  <si>
    <t>NCT03148899</t>
  </si>
  <si>
    <t>Allocation: Randomized. Intervention model: Crossover Assignment. Primary purpose: Other. Masking: Triple (Participant, Care Provider, Investigator).</t>
  </si>
  <si>
    <t>July 27, 2016</t>
  </si>
  <si>
    <t>GWU_IRB_041333</t>
  </si>
  <si>
    <t>Vivek Jain, MD;David Mendelowitz</t>
  </si>
  <si>
    <t>The George Washington University;The George Washington University</t>
  </si>
  <si>
    <t>&lt;br&gt;        Inclusion Criteria:&lt;br&gt;&lt;br&gt;          -  Men or women 18 years old or older of any ethnic background&lt;br&gt;&lt;br&gt;          -  Subjects that have recently undergone a standard in the sleep-lab diagnostic&lt;br&gt;             polysomnography (per standard of care medical guidelines), or the at home diagnostic&lt;br&gt;             test, and have been diagnosed with OSA&lt;br&gt;&lt;br&gt;        Exclusion Criteria:&lt;br&gt;&lt;br&gt;          -  Pregnant or Breastfeeding women&lt;br&gt;&lt;br&gt;          -  Women of Child Bearing Potential who are not willing to undergo methods to prevent&lt;br&gt;             pregnancy&lt;br&gt;&lt;br&gt;          -  Subjects who are on medications that affect cardiac autonomic function (eg. Beta&lt;br&gt;             Blockers)&lt;br&gt;&lt;br&gt;          -  Active smokers&lt;br&gt;&lt;br&gt;          -  Subjects who are unable to read or answer questions in the English language&lt;br&gt;</t>
  </si>
  <si>
    <t>Mean changes in heart rate with apneic and hypopneic events</t>
  </si>
  <si>
    <t>Apnea-Hypopnea Index;Percentage of time spent by the patients in certain oxygen saturations;Length of Apnea and Hypopnea Events &amp; AHI Index</t>
  </si>
  <si>
    <t>&lt;br&gt;                Trade Name: AZACTAM¬Æ (aztreonam for injection, USP)&lt;br&gt;                Pharmaceutical Form: Powder for solution for infusion&lt;br&gt;                INN or Proposed INN: aztreonam&lt;br&gt;                CAS Number: 827611-49-4&lt;br&gt;                Other descriptive name: AZTREONAM LYSINE&lt;br&gt;                Concentration unit: g gram(s)&lt;br&gt;                Concentration type: equal&lt;br&gt;                Concentration number: 2-&lt;br&gt;&lt;br&gt;                Trade Name: Azactam 2 g Powder for Solution for Injection or Infusion&lt;br&gt;                Pharmaceutical Form: Powder for solution for infusion&lt;br&gt;                INN or Proposed INN: aztreonam&lt;br&gt;                CAS Number: 827611-49-4&lt;br&gt;                Other descriptive name: AZTREONAM LYSINE&lt;br&gt;                Concentration unit: g gram(s)&lt;br&gt;                Concentration type: equal&lt;br&gt;                Concentration number: 2-&lt;br&gt;&lt;br&gt;                Product Name: AVIBACTAM&lt;br&gt;                Product Code: AVI&lt;br&gt;                Pharmaceutical Form: Powder for concentrate for solution for infusion&lt;br&gt;                INN or Proposed INN: Avibactam sodium&lt;br&gt;                CAS Number: 1192491-61-4&lt;br&gt;                Other descriptive name: AVIBACTAM SODIUM&lt;br&gt;                Concentration unit: mg milligram(s)&lt;br&gt;                Concentration type: equal&lt;br&gt;                Concentration number: 66.5-&lt;br&gt;&lt;br&gt;                Trade Name: Metronidazole 500 mg / 100 mL solution for infusion&lt;br&gt;                Product Name: Metronidazole&lt;br&gt;                Product Code: SUB08922MIG&lt;br&gt;                Pharmaceutical Form: Solution for infusion&lt;br&gt;                INN or Proposed INN: METRONIDAZOLE&lt;br&gt;                CAS Number: 442-48-1&lt;br&gt;                Current Sponsor code: Metronidazole&lt;br&gt;                Concentration unit: mg/ml milligram(s)/millilitre&lt;br&gt;                Concentration type: equal&lt;br&gt;                Concentration number: 5-&lt;br&gt;&lt;br&gt;                Trade Name: Meronem ¬Æ&lt;br&gt;                Product Name: Meronem IV&lt;br&gt;                Pharmaceutical Form: Powder for solution for injection/infusion&lt;br&gt;                INN or Proposed</t>
  </si>
  <si>
    <t>EUCTR2017-002742-68-HR</t>
  </si>
  <si>
    <t>United States;Philippines;Taiwan;Greece;Thailand;Spain;Ukraine;Russian Federation;Chile;Israel;Italy;Vietnam;India;Malaysia;Peru;South Africa;China;Korea, Republic of;Turkey;Czech Republic;Hungary;Mexico;Argentina;Brazil;Romania;Croatia;Bulgaria</t>
  </si>
  <si>
    <t>Inclusion criteria: &lt;br&gt;                1. Subject must be =18 years of age.&lt;br&gt;                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                participate in the study as soon as possible on recovery, as applicable in accordance with local regulations.&lt;br&gt;                3. Subjects must have a confirmed diagnosis of HAP/VAP, or presumed diagnosis of cIAI requiring administration of IV antibacterial treatment&lt;br&gt;                4. Female subjects of nonchildbearing potential must meet at least 1 of the following&lt;br&gt;                criteria:&lt;br&gt;                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                b. Have undergone a documented hysterectomy and/or bilateral oophorectomy;&lt;br&gt;                c. Have medically confirmed ovarian failure.&lt;br&gt;                5. Female subject of childbearing potential must have a negative serum or urine pregnancy test, with sensitivity of at least 25 mIU/mL.&lt;br&gt;                6. Subject must be willing and able to comply with scheduled visits, treatment plan, laboratory tests, and other study procedures.&lt;br&gt;                Are the trial subjects under 18? no&lt;br&gt;                Number of subjects for this age range:&lt;br&gt;                F.1.2 Adults (18-64 years) yes&lt;br&gt;                F.1.2.1 Number of subjects for this age range 383&lt;br&gt;                F.1.3 Elderly (&gt;=65 years) yes&lt;br&gt;                F.1.3.1 Number of subjects for this age range 164&lt;br&gt;</t>
  </si>
  <si>
    <t>Exclusion criteria: &lt;br&gt;                1. Subject has an APACHE II score &gt;30.&lt;br&gt;                2. At Screening the subject is found to have/or strongly suspected to have an infection caused by a Gram-negative species not expected to respond to either ATM-AVI and/or MER (eg, Acinetobacter baumannii), or an infection caused by only Gram-positive species. The subject is allowed to participate in the study if the Investigator considers that the species is a colonizer which does not warrant specific treatment.&lt;br&gt;                3. Subject has received more than one day (&gt;24 hours) of any systemic antibiotic within the 48 hours prior to randomization. This is inclusive of all doses of any systemic antibiotic initiated in this time period (but not counting overlapping periods of antibiotics), eg, a subject who receives 4 doses of an 8 hourly regimen with the last dose given just before randomization is calculated as 32 hours of prior antibiotic.&lt;br&gt;                4. Subject has a history of serious allergy such as anaphylaxis, angioedema and bronchospasm, hypersensitivity or any serious reactions to any systemic antibacterial which is allowed per protocol including ATM, carbapenem, monobactam or other √ü-lactam antibiotics, AVI, colistimethate or polymixin B, nitroimidazoles or MTZ, vancomycin, linezolid, daptomycin, aminoglycosides (eg, amikacin, gentamicin, tobramycin), or any of the excipients of the respective (investigational) medicinal products to be administered during the study.&lt;br&gt;                5. Subject is unlikely to respond to up to 14 days of study treatment.&lt;br&gt;&lt;br&gt;</t>
  </si>
  <si>
    <t>Main Objective: To evaluate the efficacy of aztreonam-avibactam¬±metronidazole and meropenem¬±colistin at Test of Cure visit for the treatment of serious infections due to Gram-negative bacteria, including those due to metallo-√ü-lactamase-producing multidrug resistant pathogens;&lt;br&gt;                Secondary Objective: - To evaluate efficacy of aztreonam-avibactam¬±metronidazole and meropenem¬±colistin at the Test of Cure visit in the microbiological Intent-To-Treat and Microbiologically Evaluable analysis sets&lt;br&gt;                - To evaluate the efficacy of aztreonam-avibactam¬±metronidazole and meropenem¬±colistin at the Test of Cure visit in key sub populations&lt;br&gt;                - To assess the per-subject microbiological response to aztreonam-avibactam ¬±metronidazole and meropenem¬±colistin at the Test of Cure visit&lt;br&gt;                - To assess 28-day all-cause mortality&lt;br&gt;                - To evaluate the pharmacokinetics of aztreonam and avibactam in subjects with serious infections and to characterize the relationship between exposure and clinical and microbiological response for aztreonam-avibactam¬± metronidazole&lt;br&gt;                utilization (listings to be provided in the Clinical Study Report, analysis to be reported outside of the Clinical Study Report)&lt;br&gt;            ;Primary end point(s): Proportion of subjects with clinical cure at Test of Cure visit in the Intent-To-Treat and Clinically Evaluable analysis sets (Note: For non-United States countries, the Intent To Treat and Clinically Evaluable are considered co-primary analysis sets);Timepoint(s) of evaluation of this end point: Test of Cure visit on Day 28 (¬±3 days)</t>
  </si>
  <si>
    <t>Timepoint(s) of evaluation of this end point: Test of Cure visit on Day 28 (¬±3 days);&lt;br&gt;                Secondary end point(s): - Proportion of subjects with clinical cure at the Test of Cure visit in the microbiological Intent-To-Treat and microbiologically Evaluable analysis sets&lt;br&gt;                - Proportion of subjects with clinical cure at the Test of Cure visit by infection type in the Intent-To-Treat and Clinically Evaluable analysis sets&lt;br&gt;                - Proportion of subjects with clinical cure at the Test of Cure visit for subjects with metallo-√ü-lactamase-positive pathogens in the microbiological Intent-To-Treat and microbiologically evaluable analysis sets&lt;br&gt;                - Proportion of subjects with a favorable per-subject microbiological response at the Test of Cure visit in the microbiological Intent-To-Treat and microbiologically evaluable analysis sets.&lt;br&gt;                - Proportion of subjects who died on or before 28 days from randomization in the Intent-To-Treat and microbiological Intent-To-Treat analysis sets&lt;br&gt;                - Pharmacokinetics of aztreonam and avibactam in subjects in the population pharmacokinetic analysis set&lt;br&gt;                - Pharmacokinetic/pharmacodynamic relationship between exposure and clinical and microbiological response for aztreonam-avibactam¬±metronidazole in the population pharmacokinetic analysis set&lt;br&gt;</t>
  </si>
  <si>
    <t>The Randomized Controlled Trial of Inferior Vena Cava Ultrasound-guided Fluid Management in Septic Shock Resuscitation</t>
  </si>
  <si>
    <t>Procedure: IVC Ultrasound-guided;Drug: Antibiotics;Drug: Vasopressor;Procedure: IVC Ultrasound-guided;Drug: Antibiotics;Drug: Vasopressor;Procedure: IVC Ultrasound-guided;Drug: Antibiotics;Drug: Vasopressor;Procedure: IVC Ultrasound-guided;Drug: Antibiotics;Drug: Vasopressor</t>
  </si>
  <si>
    <t>https://clinicaltrials.gov/show/NCT03020407</t>
  </si>
  <si>
    <t>NCT03020407</t>
  </si>
  <si>
    <t>January 18, 2017</t>
  </si>
  <si>
    <t>589/59</t>
  </si>
  <si>
    <t>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t>
  </si>
  <si>
    <t>;kmusikatavorn@yahoo.com;kmusikatavorn@yahoo.com;;kmusikatavorn@yahoo.com;kmusikatavorn@yahoo.com;;kmusikatavorn@yahoo.com;kmusikatavorn@yahoo.com;;kmusikatavorn@yahoo.com;kmusikatavorn@yahoo.com;;kmusikatavorn@yahoo.com;kmusikatavorn@yahoo.com</t>
  </si>
  <si>
    <t>;+66818390511;+66818390511;;+66818390511;+66818390511;;+66818390511;+66818390511;;+66818390511;+66818390511;;+66818390511;+66818390511</t>
  </si>
  <si>
    <t>Emergency Unit, Faculty of Medicine, Chulalongkorn Hospital;;Emergency Unit, Faculty of Medicine, Chulalongkorn Hospital;;Emergency Unit, Faculty of Medicine, Chulalongkorn Hospital;;Emergency Unit, Faculty of Medicine, Chulalongkorn Hospital;;Emergency Unit, Faculty of Medicine, Chulalongkorn Hospital;</t>
  </si>
  <si>
    <t>&lt;br&gt;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      ;&lt;br&gt;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      ;&lt;br&gt;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      ;&lt;br&gt;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t>
  </si>
  <si>
    <t>30-day mortality;30-day mortality;30-day mortality</t>
  </si>
  <si>
    <t>6-hour lactate clearance;6-hour cumulative amount of intravenous fluid;72-hour cumulative amount of intravenous fluid;Change in Sequential Organ Failure (SOFA) score in 72 hours</t>
  </si>
  <si>
    <t>Evaluation of the intra-aortic balloon pump in patients with decompensated heart failure</t>
  </si>
  <si>
    <t>Intra-aortic balloon pump vs inotropic therapy</t>
  </si>
  <si>
    <t>https://trialregister.nl/trial/5979</t>
  </si>
  <si>
    <t>Evaluation of a temporary pump in patients with decompensated heart failure</t>
  </si>
  <si>
    <t>NTR6143</t>
  </si>
  <si>
    <t>Erasmus MC</t>
  </si>
  <si>
    <t>Cardiogenic shock, heart failure</t>
  </si>
  <si>
    <t>NTR614</t>
  </si>
  <si>
    <t>C.A.</t>
  </si>
  <si>
    <t>den Uil</t>
  </si>
  <si>
    <t>c.denuil@erasmusmc.nl</t>
  </si>
  <si>
    <t>Inclusion criteria: CONGESTIVE HEART FAILURE (FIRST EPISODE (¬°¬∞DE NOVO¬°¬±) OR WORSENING OF CHRONIC HEART FAILURE) WITH THE FOLLOWING CHARACTERISTICS: &lt;br&gt;BLOOD PRESSURESystolic &lt;100 mm Hg&lt;br&gt;PHYSICAL EXAMINATIONFluid retention (elevated central venous pressure, palpable liver, edema)&lt;br&gt;ECHOAt least moderate tricuspid regurgitation and/or mitral valve regurgitation. Dilated inferior caval vein. &lt;br&gt;INVASIVE MEASUREMENTSPCWP &gt;15 mmHg; CVP &gt;12 mmHg; SvO2 &lt;55%&lt;br&gt;NT-PROBNP&gt;200 pg/mL&lt;br&gt;FLUID BALANCENeutral or positive despite fluid restriction (1.5L/24h) and administration of high dosages of intravenous diuretics*&lt;br&gt;TOGETHER WITH:Dysfunction of at least 1 other organ# &lt;br&gt;PCWP, pulmonary capillary wedge pressure; CVP, central venous pressure.&lt;br&gt;* Bolus dosage (equal to) 80 mg intravenous furosemide followed by total intravenous dosage equal to total daily loop diuretic dose in furosemide equivalents and (if necessary) doubled, for at least 12h.&lt;br&gt;# Lung: extra oxygen supplementation, kidney: creatinine clearance &lt;50 mL/min, liver enzymes ¬°√ù2x upper limit of normal, or lactate levels ¬°√ù2.0 mmol/L.</t>
  </si>
  <si>
    <t>Exclusion criteria: - Significant aortic valve regurgitation.&lt;br&gt;- Absent common femoral artery pulsation.&lt;br&gt;- Acute myocardial infarction &lt;7 days before inclusion.&lt;br&gt;</t>
  </si>
  <si>
    <t>Delta SvO2 (T3h minus baseline T0h (=mean of two baseline measurements with interval 15 minutes)).</t>
  </si>
  <si>
    <t>- Cardiac power output at T=24h (absolute and change vs baseline).&lt;br&gt;- NT-proBNP levels at T=48h (absolute and change vs baseline).&lt;br&gt;- Negative fluid balance of at least 1L at T48h.&lt;br&gt;- Patient Global Assessment: Dyspnea Severity Score or Visual Analogue Scale at T=48h (absolute and change vs baseline).&lt;br&gt;- Escalation of therapy.&lt;br&gt;- Duration of hospital stay.&lt;br&gt;- Major adverse cardiac events (MACE, = combined endpoint of escalation of therapy, death, heart failure rehospitalization, TIA/stroke). To assess at 30 days and 3 months.&lt;br&gt;</t>
  </si>
  <si>
    <t>Effect of LifeiTongluo mixture intervention on serum cytokines in children with Mycoplasma pneumoniae pneumonia</t>
  </si>
  <si>
    <t>Lifei Tongluo Group:1 Li lung Tong Luo mixture 2 basic treatment;Dexamethasone group:1Inj Dexamethasone2 basic treatment;Basic control group:1 Azithromycin Injection 2 ambroxol injection;</t>
  </si>
  <si>
    <t>http://www.chictr.org.cn/showproj.aspx?proj=14871</t>
  </si>
  <si>
    <t>ChiCTR-IOR-16008796</t>
  </si>
  <si>
    <t>Lifei Tongluo Group:20;Dexamethasone group:20;Basic control group:20;</t>
  </si>
  <si>
    <t>Jiuling ZHAO</t>
  </si>
  <si>
    <t>122 Sanwei Road, Nankai, Tianjin</t>
  </si>
  <si>
    <t>+86 13752727039</t>
  </si>
  <si>
    <t>Key Construction Project of Traditional Chinese Medicine of Tianjin</t>
  </si>
  <si>
    <t>Inclusion criteria: 1. The disease has been diagnosed as Mycoplasma pneumoniae pneumonia;&lt;br&gt;2. Aged 6 to 12 years old;&lt;br&gt;3. Hospitalized patients;&lt;br&gt;4. Children's legal guardians have signed the ICF.</t>
  </si>
  <si>
    <t>Exclusion criteria: 1. the patient who has heart failure, respiratory failure, the toxic encephalopathy, exudative pleurisy and other complications;&lt;br&gt;2. The one who clearly merged with bacterial infection;&lt;br&gt;3. The one who has some serious primary diseases of heart, liver, kidney and hematopoietic system, the mentally illness;&lt;br&gt;4. According to the investigator's judgment, the one who has the possibility in reducing enrollment;&lt;br&gt;5. Children who cant cooperate or are participating in clinical trials of other drugs;&lt;br&gt;6. Allergic constitution;&lt;br&gt;7. According to the doctor's judgment, it's likely to cause the loss to follow.</t>
  </si>
  <si>
    <t>Serum cytokine;Efficacy of Diseas;</t>
  </si>
  <si>
    <t>Efficacy of TCM syndrome;</t>
  </si>
  <si>
    <t>A Mechanistic Study in Patients With Non-Dialysis Chronic Kidney Disease to Investigate Altered Platelet Response to Antiplatelet Therapy (CKD-Platelet Study)</t>
  </si>
  <si>
    <t>Drug: Ticagrelor 90mg;Drug: Clopidogrel 75mg;Drug: Aspirin 81 mg</t>
  </si>
  <si>
    <t>https://clinicaltrials.gov/show/NCT03649711</t>
  </si>
  <si>
    <t>Chronic Kidney Disease (CKD) Platelet Study</t>
  </si>
  <si>
    <t>NCT03649711</t>
  </si>
  <si>
    <t>Heart Attack;Chronic Kidney Diseases;Stroke, Ischemic</t>
  </si>
  <si>
    <t>1241997;227997</t>
  </si>
  <si>
    <t>Jain Nishank, MD;Jain Nishank, MD</t>
  </si>
  <si>
    <t>;NJain2@uams.edu</t>
  </si>
  <si>
    <t>;501-686-5295</t>
  </si>
  <si>
    <t>University of Arkansas for Medical;</t>
  </si>
  <si>
    <t>American Society of Nephrology</t>
  </si>
  <si>
    <t>91 Years</t>
  </si>
  <si>
    <t>&lt;br&gt;        Inclusion Criteria:&lt;br&gt;&lt;br&gt;          1. Males and females, aged 18-91 years&lt;br&gt;&lt;br&gt;          2. Ability to understand and sign informed consent after the nature of the study has been&lt;br&gt;             fully explained&lt;br&gt;&lt;br&gt;          3. CKD participants: Non-dialysis CKD patients: Presence of CKD with an estimated GFR of&lt;br&gt;             &lt;30 mL/min/1.73 m2 for a period of =3 months, as defined by the National Kidney&lt;br&gt;             Foundation (NKF) and determined with the CKD-EPI creatinine-based formula&lt;br&gt;&lt;br&gt;          4. Controls with normal kidney function: participants with an estimated GFR &gt;90&lt;br&gt;             mL/min/1.73 m2 as determined by the CKD-EPI creatinine-based formula and a urine&lt;br&gt;             albumin-to-creatinine ratio &lt;30 mg/g as defined by the National Kidney Foundation&lt;br&gt;&lt;br&gt;        Exclusion Criteria:&lt;br&gt;&lt;br&gt;          -  No healthcare power of attorney to sign informed consent&lt;br&gt;&lt;br&gt;          -  Unwillingness or inability to participate in the protocol or comply with any of its&lt;br&gt;             components.&lt;br&gt;&lt;br&gt;          -  Subjects unable or unwilling to stop taking:&lt;br&gt;&lt;br&gt;               -  Aspirin and other antithrombotic agents, like cilostazol, ranolazine, aggrenox,&lt;br&gt;                  prasugrel, warfarin, xarelto, pradaxa, eliquis.&lt;br&gt;&lt;br&gt;               -  Glycoprotein IIb/IIIa antagonist (abciximab-ReoPro, eptifibatide-Integrilin,&lt;br&gt;                  tirofiban-Aggrastal)&lt;br&gt;&lt;br&gt;               -  NSAIDs and PPIs&lt;br&gt;&lt;br&gt;               -  Fish oil, Vitamin E and herbal supplements&lt;br&gt;&lt;br&gt;          -  Acute kidney injury superimposed on CKD&lt;br&gt;&lt;br&gt;          -  Kidney transplant or any other solid organ transplant recipient&lt;br&gt;&lt;br&gt;          -  End-stage kidney disease on maintenance dialysis (peritoneal or hemodialysis)&lt;br&gt;&lt;br&gt;          -  Nephrotic syndrome defined as nephrotic range proteinuria, hypoalbuminemia,&lt;br&gt;             hyperlipidemia and generalized edema&lt;br&gt;&lt;br&gt;          -  Recent hospitalization or surgery &lt;3 months&lt;br&gt;&lt;br&gt;          -  Acute coronary or cerebrovascular event in the last 12 months&lt;br&gt;&lt;br&gt;          -  Blood dyscrasias, active bleeding, or bleeding diathesis&lt;br&gt;&lt;br&gt;          -  Gastrointestinal bleeding in the last 6 months&lt;br&gt;&lt;br&gt;          -  Recent treatment (&lt;30 days) with a glycoprotein IIb/IIIa antagonist (Integrelin).&lt;br&gt;&lt;br&gt;          -  Hematocrit &lt;25%, white blood cell count &gt;20,000/¬µL, or platelet count &lt;50,000/¬µL&lt;br&gt;&lt;br&gt;          -  Any active malignancy or liver disease.&lt;br&gt;&lt;br&gt;          -  Pregnancy&lt;br&gt;&lt;br&gt;          -  Positive urine pregnancy test in a woman of childbearing potential prior to study&lt;br&gt;             entry. A female of childbearing potential is any woman (regardless of sexual&lt;br&gt;             orientation, having undergone a tubal ligation, or remaining celibate by choice) who&lt;br&gt;             meets the following criteria:&lt;br&gt;&lt;br&gt;               -  Has not undergone a hysterectomy or bilateral oophorectomy; or&lt;br&gt;&lt;br&gt;               -  Has not been naturally postmenopausal for at least 12 consecutive months (i.e.,&lt;br&gt;                  has had menses at any time in the preceding 12 consecutive months).&lt;br&gt;&lt;br&gt;          -  Patients must not be nursing due to the potential for congenital abnormalities and the&lt;br&gt;             potential of this regimen to harm nursing infants.&lt;br&gt;</t>
  </si>
  <si>
    <t>ADP induced platelet aggregation</t>
  </si>
  <si>
    <t>Platelet surface P-selectin expression</t>
  </si>
  <si>
    <t>A Randomized Controlled Trial of Normal Saline Versus Plasmalyte as  Resuscitation Fluid in Children With Septic Shock - SPaRSh</t>
  </si>
  <si>
    <t>Intervention1: Normal Saline: 20 mL/Kg intravenous, frequency is decided by the clinical response.&lt;br&gt;Control Intervention1: Plasmalyte: 20 mL/Kg, intrvenous&lt;br&gt;Frequency is decided by the clinical response&lt;br&gt;</t>
  </si>
  <si>
    <t>http://www.ctri.nic.in/Clinicaltrials/pmaindet2.php?trialid=14225</t>
  </si>
  <si>
    <t>Study of normal saline versus plasmalyte as resuscitation fluid in septic shock</t>
  </si>
  <si>
    <t>CTRI/2016/11/007472</t>
  </si>
  <si>
    <t>PGIMER</t>
  </si>
  <si>
    <t>M Jayashree</t>
  </si>
  <si>
    <t>Department of PediatricsPGIMER</t>
  </si>
  <si>
    <t>Baxter (India) Private Limited2nd Floor, Tower-C, Building No.8,DLF Cyber City, DLF Phase-II,Gurgaon-122 002, Haryana, India</t>
  </si>
  <si>
    <t>Inclusion criteria: All children presenting to pediatric emergency with septic shock requiring fluid boluses will be enrolled into the study. Septic shock will be defined as sepsis and hypotension  as systolic blood pressure less than 70 mm Hg in infant and less than 70 plus age times two after 1 year of age or three of the following four clinical signs: viz &lt;br/ &gt;&lt;br&gt;odecreased pulse volume  &lt;br/ &gt;&lt;br&gt;ocapillary filling time more than or equal to 3 sec  &lt;br/ &gt;&lt;br&gt;otachycardia as per age appropriate norms and &lt;br/ &gt;&lt;br&gt;ourine output less than 1 mL/kg/hr or less than 20 mL/hr in 20 kg or above child &lt;br/ &gt;&lt;br&gt;</t>
  </si>
  <si>
    <t>Exclusion criteria: Children with preexisting/ established renal disease, Children with underlying liver disorders, Children with preexisting cardiac diseases, Children with raised ICP,Children with hyperkalemia, Children who had received fluid boluses outside &lt;br/ &gt;&lt;br&gt;</t>
  </si>
  <si>
    <t>Increase in serum creatinine levels from baseline to peakTimepoint: At 24 hours</t>
  </si>
  <si>
    <t>Change in chloride levels, pH and bicarbonate levels (baseline to 24 hrs.)Timepoint: 24 hours;Changes in the base excessTimepoint: 24 hours;Length of ICU / hospital stayTimepoint: during hospital stay;Length of MVTimepoint: during hospital stay;Proportion of children requiring mechanical ventilationTimepoint: during hospital stay;Proportion of children requiring RRTTimepoint: during hospital stay;Proportion of in hospital mortalityTimepoint: during hospital stay;Proportion of patients developing new/progressive AKI (defined by change in creatinine as per KDIGO)Timepoint: during hospital stay;Time to different events (e.g. AKI, Metabolic acidosis, death etc.)Timepoint: during hospital stay</t>
  </si>
  <si>
    <t>Oseltamivir Versus Paracetamol for Influenza-like Illness During the Influenza Season: a Randomized Controlled Trial</t>
  </si>
  <si>
    <t>Drug: Oseltamivir;Drug: Paracetamol</t>
  </si>
  <si>
    <t>https://clinicaltrials.gov/show/NCT03754686</t>
  </si>
  <si>
    <t>Oseltamivir Versus Paracetamol for Influenza-like Illness During the Influenza Season</t>
  </si>
  <si>
    <t>NCT03754686</t>
  </si>
  <si>
    <t>0520-18-RMB CTIL</t>
  </si>
  <si>
    <t>&lt;br&gt;        Inclusion Criteria:&lt;br&gt;&lt;br&gt;          -  Age =18 years&lt;br&gt;&lt;br&gt;          -  admitted to the hospital during the influenza high season with SARI.&lt;br&gt;&lt;br&gt;        Exclusion Criteria:&lt;br&gt;&lt;br&gt;          1. Severe disease on admission, defined as any of the following: patients deemed to&lt;br&gt;             require intensive care immediately upon admission, a high probability of imminent&lt;br&gt;             respiratory failure as judged by the ER physician.&lt;br&gt;&lt;br&gt;          2. Pregnancy.&lt;br&gt;&lt;br&gt;          3. Severe immunosuppression including: Acquired immunodeficiency syndrome (AIDS) or Human&lt;br&gt;             immunodeficiency virus (HIV) with unknown CD4 or with CD4 &lt; 200/mL, solid organ and&lt;br&gt;             stem cell transplant recipients, or neutrophil count of less than 100 per ¬µliter.&lt;br&gt;&lt;br&gt;          4. Patients with decompensated cirrhosis.&lt;br&gt;&lt;br&gt;          5. Patients discharged home from the ER.&lt;br&gt;&lt;br&gt;          6. Patients unable to sign informed consent with no legal guardian.&lt;br&gt;&lt;br&gt;          7. Patients who received at least 2 doses of oseltamivir prior to randomization.&lt;br&gt;</t>
  </si>
  <si>
    <t>the composite of failure to reach clinical stability at day 7 after randomization OR transfer to the ICU until day 7 after randomization OR re-admission within 30 days of randomization OR death within 30 days of randomization.</t>
  </si>
  <si>
    <t>include time to clinical stability (defined earlier), and duration of hospitalization.</t>
  </si>
  <si>
    <t>Heparin Anticoagulation to improve Outcomes in septic shock :The HALO International phase II RCT. - HALO</t>
  </si>
  <si>
    <t>&lt;br&gt;Trade Name: HEPARIN/LEO INJ.SOL 25000IU/5ML VIAL BTx10VIALSx5ML&lt;br&gt;&lt;br&gt;&lt;br&gt;Pharmaceutical Form: Solution for injection&lt;br&gt;&lt;br&gt;</t>
  </si>
  <si>
    <t>https://www.clinicaltrialsregister.eu/ctr-search/search?query=eudract_number:2018-003726-93</t>
  </si>
  <si>
    <t>BENEFIT OF ANTI-COAGULATION THERAPY IN PATIENTS WITH SEPTIC SHOCK.</t>
  </si>
  <si>
    <t>EUCTR2018-003726-93-GR</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</si>
  <si>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</si>
  <si>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HELLENIC INSTITUTE FOR THE STUDY OF SEPSIS</t>
  </si>
  <si>
    <t>United States;Pakistan;Canada;Greece;Brazil;India</t>
  </si>
  <si>
    <t>HEPARIN Anticoagulation to improve outcomes in septic shock : the HALO International Phase II RCT &lt;br&gt;MedDRA version: 20.0Level: PTClassification code 10040047Term: SepsisSystem Organ Class: 10021881 - Infections and infestations;Therapeutic area: Diseases [C] - Bacterial Infections and Mycoses [C01]</t>
  </si>
  <si>
    <t>HALO-HCA2017</t>
  </si>
  <si>
    <t>SECRETARY OF THE BOARD</t>
  </si>
  <si>
    <t>88, Michalacopoulou Street</t>
  </si>
  <si>
    <t>insepsis@otenet.gr</t>
  </si>
  <si>
    <t>Inclusion criteria: &lt;br&gt;1. = 18 years of age&lt;br&gt;2. Refractory hypotension documented within 18 hours prior to enrolment that requires the institution and ongoing use of vasopressor agents, (phenylephrine, norepinephrine, vasopressin, epinephrine, midodrine or dopamine &gt;5 mcg/kg/min) at the time of enrolment. Refractory hypotension is defined as a systolic blood pressure (SBP) less than 90 mm Hg, or a systolic blood pressure more than 30 mm Hg below baseline, or a mean arterial pressure (MAP) less than 65 mm Hg and receipt of = 2 litres of intravenous fluid for the treatment of hypotension.&lt;br&gt;3. At least 1 other new organ dysfunction (in addition to refractory hypotension), defined by the following: &lt;br&gt;a.) Creatinine =1.5x the known baseline creatinine, or = 26.5 ¬µmol/l increase or &lt;0.5 ml/kg of urine output for 6-12 hours according to the KDIGO [Kidney Disease improving Global Outcomes (KDiGO)] guideline definition of acute kidney injury.&lt;br&gt;b.) Need for invasive mechanical ventilation or a P/F ratio &lt;250&lt;br&gt;c.) Platelets &lt;100 x109/L, or a drop of 50 x109/L in the 3 days prior to enrollment&lt;br&gt;d.) Arterial pH &lt; 7.30 or base deficit &gt; 5 mmol/L in association with a lactate &gt;/= to 4.0 mmol/L&lt;br&gt;&lt;br&gt;Are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</si>
  <si>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&lt;br&gt;We will exclude patients who have any one of the following criteria at the time of enrolment:  &lt;br&gt;1.Other forms of shock including cardiogenic, hemorrhagic, hypovolemic, neurogenic, or obstructive shock.&lt;br&gt;2.Received vasopressor therapy for greater than 18 hours prior to enrolment&lt;br&gt;3.Bleeding Risk:&lt;br&gt;a.Clinical: Active bleeding; head trauma; intracranial surgery or stroke within 3 months; history of intracerebral arteriovenous malformation, cerebral aneurysm or mass lesions of the central nervous system; history of a bleeding diatheses; gastrointestinal bleeding within 6 weeks; presence of an epidural or spinal catheter; selected cases of recent surgery where IV therapeutic UFH is considered contraindicated&lt;br&gt;b.Laboratory: Platelet count &lt;30 x109/L, INR &gt;2.0, or baseline aPTT &gt;50 sec prior to enrollment&lt;br&gt;4. Known or suspected adverse reaction to UFH including heparin induced thrombocytopenia (HIT).&lt;br&gt;5.Use of any of the following treatments: UFH to treat a thrombotic event within 12 hours before enrolment; LMWH at a higher dose than recommended for prophylactic use within 12 hours before the infusion; warfarin (used within 7 days before study entry AND if the INR exceeds 2.0 at enrolment); thrombolytic therapy within 3 previous days&lt;br&gt;6.Terminal illness with a life expectancy of less than 3 months, or no commitment to aggressive care&lt;br&gt;7.Consent declined from patient or substitute decision-maker  &lt;br&gt;8. Physician refusal&lt;br&gt;&lt;br&gt;</t>
  </si>
  <si>
    <t>Main Objective: Intravenous (IV) unfractionated heparin (UFH) reduces mortality and morbidity when administered to patients with suspected septic shock.;Secondary Objective: Clinical: ICU, hospital and 60-day mortality; change in the multiple organ dysfunction scoring system (? MODS) hospital-free days to day 90 and; renal replacement therapy-free days to day 28.;Primary end point(s): The primary outcome of efficacy is vasopressor-free days. ;Timepoint(s) of evaluation of this end point: 60 days</t>
  </si>
  <si>
    <t>Secondary end point(s): ICU, hospital and 60-day mortality; change in the multiple organ dysfunction scoring system (? MODS) hospital-free days to day 90 and; renal replacement therapy-free days to day 28.;Timepoint(s) of evaluation of this end point: 90 days</t>
  </si>
  <si>
    <t>Heparin Anticoagulation to improve Outcomes in septic shock : The HALO International phase II RCT.</t>
  </si>
  <si>
    <t>Pilot of Cohort of Households for Influenza Monitoring and Evaluation in Seattle (pCHIMES)</t>
  </si>
  <si>
    <t>https://clinicaltrials.gov/show/NCT04141930</t>
  </si>
  <si>
    <t>Pilot of Cohort of Households for Influenza Monitoring and Evaluation in Seattle</t>
  </si>
  <si>
    <t>NCT04141930</t>
  </si>
  <si>
    <t>STUDY00008200</t>
  </si>
  <si>
    <t>&lt;br&gt;        Inclusion Criteria:&lt;br&gt;&lt;br&gt;          -  Household Level:&lt;br&gt;&lt;br&gt;          -  Group of at least 3 individuals of any ages defined as at least 3 persons residing at&lt;br&gt;             the same address for at least 4 days per calendar week&lt;br&gt;&lt;br&gt;          -  Household group utilizes common household areas&lt;br&gt;&lt;br&gt;          -  At least 2 household members meeting all individual inclusion/exclusion criteria&lt;br&gt;             listed below and willing to participate (e.g. at least two members of the household&lt;br&gt;             are 12 years of age or older)&lt;br&gt;&lt;br&gt;          -  At least one member of the household has a smartphone&lt;br&gt;&lt;br&gt;          -  Individual Level: Drug Eligible&lt;br&gt;&lt;br&gt;          -  Resident of a household with 3 or more members (including eligible cases) for 4 or&lt;br&gt;             more days a calendar week&lt;br&gt;&lt;br&gt;          -  Age 12 years or older weighing at least 40 kg (greater than 88 pounds)&lt;br&gt;&lt;br&gt;          -  Willing and able to take study medication&lt;br&gt;&lt;br&gt;          -  Willing to comply with all study procedures&lt;br&gt;&lt;br&gt;          -  English-speaking&lt;br&gt;&lt;br&gt;          -  Able to provide written, informed consent and/or assent (if applicable)&lt;br&gt;&lt;br&gt;          -  Permanent mailing address that is available for study staff to mail necessary&lt;br&gt;             materials&lt;br&gt;&lt;br&gt;          -  Individual Level: Drug Ineligible&lt;br&gt;&lt;br&gt;          -  Resident of a household with 3 or more members (including eligible cases) for 4 or&lt;br&gt;             more days a calendar week&lt;br&gt;&lt;br&gt;          -  Willing to comply with all study procedures&lt;br&gt;&lt;br&gt;          -  English-speaking&lt;br&gt;&lt;br&gt;          -  Able to provide written, informed consent and/or assent (if applicable)&lt;br&gt;&lt;br&gt;        Exclusion Criteria:&lt;br&gt;&lt;br&gt;          -  Household Level:&lt;br&gt;&lt;br&gt;          -  Previous documentation of an influenza infection prior to or during the annual&lt;br&gt;             influenza season in any household member prior to enrollment&lt;br&gt;&lt;br&gt;          -  Individual Level:&lt;br&gt;&lt;br&gt;          -  Any serious or uncontrolled medical disorder or active infection that, in the opinion&lt;br&gt;             of the investigator, may increase the risk associated with study participation or&lt;br&gt;             study drug administration&lt;br&gt;&lt;br&gt;          -  Individuals with hypersensitivity to baloxavir&lt;br&gt;&lt;br&gt;          -  Individuals that already have a tele-health account&lt;br&gt;&lt;br&gt;          -  Any individual that has one or more of the following conditions:&lt;br&gt;&lt;br&gt;          -  Pregnant&lt;br&gt;&lt;br&gt;          -  Currently lactating&lt;br&gt;&lt;br&gt;          -  Immunosuppressed or immunocompromised (by disease or medication)&lt;br&gt;&lt;br&gt;          -  Cancer&lt;br&gt;&lt;br&gt;          -  Liver disease&lt;br&gt;&lt;br&gt;          -  Kidney disease&lt;br&gt;</t>
  </si>
  <si>
    <t>Proportion of drug eligible individuals who initiate antiviral therapy within 48 hours of symptom onset</t>
  </si>
  <si>
    <t>Proportion of individuals who test positive for influenza using the home-based test within 48 hours of symptom onset;Proportion of individuals with a positive home-based influenza self test who have a positive test confirmed by the central laboratory;Proportion of individuals who are delivered antivirals within 48 hours of symptom onset;Proportion of individuals who self-report administration antiviral therapy within 48 hours of symptom onset;Symptom duration and severity among drug eligible and drug ineligible influenza-positive individuals;Proportion of families with influenza infection diagnosed within 7 days of an index case (another influenza-positive household member);Viral quantity among drug eligible and drug ineligible influenza-positive participants;Proportion of drug ineligible study participants seeking medical care for respiratory illness symptoms;Cost effectiveness, assessed using health resource utilization (visit to clinic, hospital, pharmacy, emergency department) and school and work absenteeism;Proportion with antiviral resistance, assessed by genetic sequencing of influenza strains from the drug eligible and drug ineligible study participants;Sensitivity and specificity of a self-test compared to a laboratory-based molecular influenza test;Proportion of individuals who choose to take a self-test among those who are eligible to take a self-test;Number of participants within-host variation in influenza strains between the first and the third viral swab among drug eligible and drug ineligible participants;Duration of viral RNA detection among drug eligible and drug ineligible influenza-positive participants</t>
  </si>
  <si>
    <t>A Telemonitoring Crossover Study Comparing a New Incremental Fixed Pressure Titration Modality Versus Auto-adjustable Titration for CPAP-na√Øve Obstructive Sleep Apnea Patients</t>
  </si>
  <si>
    <t>Device: EZ START Titration;Device: APAP Titration</t>
  </si>
  <si>
    <t>https://clinicaltrials.gov/show/NCT03734341</t>
  </si>
  <si>
    <t>Comparison of Two Telemonitoring Auto-titrating Modalities in OSA Patients</t>
  </si>
  <si>
    <t>NCT03734341</t>
  </si>
  <si>
    <t>Apnea;Sleep Apnea Syndromes;Sleep Apnea, Obstructive;Sleep Disordered Breathing;Respiration; Sleep Disorder;Respiratory Tract Disease;Sleep Disorders, Intrinsic;Sleep Wake Disorders</t>
  </si>
  <si>
    <t>2017-37</t>
  </si>
  <si>
    <t>Mikel Azpiazu, MD</t>
  </si>
  <si>
    <t>&lt;br&gt;        Inclusion Criteria:&lt;br&gt;&lt;br&gt;          -  Age 18-80&lt;br&gt;&lt;br&gt;          -  OSA diagnosis&lt;br&gt;&lt;br&gt;          -  CPAP therapy indication&lt;br&gt;&lt;br&gt;        Exclusion Criteria:&lt;br&gt;&lt;br&gt;          -  Previous CPAP therapy&lt;br&gt;&lt;br&gt;          -  Severe COPD&lt;br&gt;&lt;br&gt;          -  Respiratory insufficiency&lt;br&gt;&lt;br&gt;          -  Obesity-hypoventilation syndrome&lt;br&gt;&lt;br&gt;          -  Cardiac failure&lt;br&gt;&lt;br&gt;          -  Recent cerebrovascular disease&lt;br&gt;&lt;br&gt;          -  Central apnea, Cheyne Stokes or similar&lt;br&gt;&lt;br&gt;          -  Important nasal insufficiency or malformation&lt;br&gt;&lt;br&gt;          -  Previous pharyngeal surgery&lt;br&gt;&lt;br&gt;          -  Shift work&lt;br&gt;&lt;br&gt;          -  Psychosocial disability&lt;br&gt;&lt;br&gt;          -  Refusal to participate&lt;br&gt;</t>
  </si>
  <si>
    <t>Titration pressure</t>
  </si>
  <si>
    <t>CPAP Adherence;CPAP Efficacy</t>
  </si>
  <si>
    <t>Effect of the CytoSorb Adsorber on Hemodynamic, Immunological and Pharmacokinetic Parameters in Refractory Septic Shock</t>
  </si>
  <si>
    <t>Device: CytoSorb-Therapy</t>
  </si>
  <si>
    <t>https://clinicaltrials.gov/show/NCT04013269</t>
  </si>
  <si>
    <t>Adjuvant Therapy With CytoSorb in Refractory Septic Shock</t>
  </si>
  <si>
    <t>NCT04013269</t>
  </si>
  <si>
    <t>DRKS00015483</t>
  </si>
  <si>
    <t>DRKS00015483;ACYSS</t>
  </si>
  <si>
    <t>Stefan Kluge, MD;Dominik Jarczak, MD;Dominik Jarczak, MD</t>
  </si>
  <si>
    <t>;d.jarczak@uke.de;d.jarczak@uke.de</t>
  </si>
  <si>
    <t>;+49 40 741035315;+49 40 741035315</t>
  </si>
  <si>
    <t>University Hospital Hamburg-Eppendorf, Department of Intensive Care Medicine;</t>
  </si>
  <si>
    <t>CytoSorbents, Inc</t>
  </si>
  <si>
    <t>&lt;br&gt;        Inclusion Criteria:&lt;br&gt;&lt;br&gt;          -  Refractory septic shock&lt;br&gt;&lt;br&gt;          -  Need for Norepinephrine = 0.25 ¬µg/kg/min&lt;br&gt;&lt;br&gt;          -  IL6 = 1000 ng/l&lt;br&gt;&lt;br&gt;          -  Indication for CRRT&lt;br&gt;&lt;br&gt;        Exclusion Criteria:&lt;br&gt;&lt;br&gt;          -  Sepsis due to pulmonary or urogenital causes&lt;br&gt;&lt;br&gt;          -  Onset of septic shock longer than 36 hours&lt;br&gt;&lt;br&gt;          -  Liver cirrhosis Child Pugh C&lt;br&gt;&lt;br&gt;          -  do not resuscitate-order&lt;br&gt;&lt;br&gt;          -  expected survival &lt; 14 days&lt;br&gt;&lt;br&gt;          -  participation in another interventional trial&lt;br&gt;&lt;br&gt;          -  Pregnancy or breastfeeding&lt;br&gt;&lt;br&gt;          -  Lack of consent&lt;br&gt;</t>
  </si>
  <si>
    <t>Percentage of patients with a reduction of catecholamine dose of at least 25% within the first 48 hours of treatment</t>
  </si>
  <si>
    <t>Change in organ dysfunction;Lactate clearance;Renal replacement therapy;Percentage of patients with a reduction of catecholamine dose of at least 25% within the first 24 hours of treatment;End of septic shock;ICU length of stay;Time on mechanical ventilation;Cumulative catecholamine dose;Overall and ICU mortality;Serum levels of administered anti-infectives;Change of plasma Interleukin-6 (IL6) level;Change of plasma Interleukin-10 (IL10) level;Change of plasma Procalcitonin (PCT) level;Change of HLA-DR level;Change of TNF alpha level after ex-vivo stimulation</t>
  </si>
  <si>
    <t>A prospective, open label, randomized controlled trial to evaluate the effect of intravenous vitamin C, Thiamine and Hydrocortisone treatment on all cause mortality among patients with severe sepsis and septic shock. - ViCTOR</t>
  </si>
  <si>
    <t>Intervention1: Vitamin C, Thiamine and Hydrocortisone: For intervention arm, administration of intravenous vitamin C (1.5 gm Q6H) for 4 days, hydrocortisone (50 mg Q6H followed by tapering) for atleast 4 days, as well as intravenous thiamine (200 mg Q12H) for 4 days.&lt;br&gt;Control Intervention1: Standard of care: Patients under the control arm would receive standard of care for sepsis, as deemed appropriate by his/her primary physician.&lt;br&gt;</t>
  </si>
  <si>
    <t>http://www.ctri.nic.in/Clinicaltrials/pmaindet2.php?trialid=26387</t>
  </si>
  <si>
    <t>A clinical trial to understand the effect of Vitamin C, Thiamine and hydrocortisone combination in patients with severe infections</t>
  </si>
  <si>
    <t>CTRI/2018/07/014787</t>
  </si>
  <si>
    <t>Randomized, Parallel Group, Active Controlled Trial&lt;br&gt;  Method of generating randomization sequence:Computer generated randomization  Method of allocation concealment:An Open list of random numbers  Blinding and masking:Open Label</t>
  </si>
  <si>
    <t>Phase 3/ Phase 4</t>
  </si>
  <si>
    <t>Amrita Institute of Medical Sciences</t>
  </si>
  <si>
    <t>Health Condition 1: null- Adult patients admitted to ICU with primary diagnosis of sepsis/septic shock</t>
  </si>
  <si>
    <t>Vidya P Menon</t>
  </si>
  <si>
    <t>Department of General Medicine,Amrita Institute of Medical Sciences, Ponekkara, AIMS Post</t>
  </si>
  <si>
    <t>vidyapmenon@gmail.com</t>
  </si>
  <si>
    <t>Department of General Medicine, Amrita Institute of Medical Sciences</t>
  </si>
  <si>
    <t>Department of General Medicine, Amrita Institute of Medical Sciences, Ponekkara, AIMS Post</t>
  </si>
  <si>
    <t>Department of General Medicine, Amrita Institute of Medical Sciences, Ponekkara, AIMS Post, Kochi, Kerala</t>
  </si>
  <si>
    <t>Inclusion criteria: Patients admitted to ICU with : &lt;br/ &gt;&lt;br&gt;1)primary diagnosis of sepsis/septic shock as determined based on SSC 2012 guidelines. &lt;br/ &gt;&lt;br&gt;2)Patients  &gt; 18 years of age &lt;br/ &gt;&lt;br&gt;</t>
  </si>
  <si>
    <t>Exclusion criteria: 1)Patients   &lt; 18 years age &lt;br/ &gt;&lt;br&gt;2)Pregnancy &lt;br/ &gt;&lt;br&gt;3)Patients with limitations of care &lt;br/ &gt;&lt;br&gt;    (advanced disease with malignancy) &lt;br/ &gt;&lt;br&gt;4)Burns &lt;br/ &gt;&lt;br&gt;5)Acute liver failure</t>
  </si>
  <si>
    <t>MortalityTimepoint: Mortality during the duration of patient stay at the hospital</t>
  </si>
  <si>
    <t>NilTimepoint: Nil</t>
  </si>
  <si>
    <t>Jan 22 2018 12:00AM</t>
  </si>
  <si>
    <t>Institutional Ethics Commitee</t>
  </si>
  <si>
    <t>A Randomized, Double-Blind, Placebo-Controlled, Crossover Study to Evaluate the Respiratory Safety of Lemborexant in Adult and Elderly Healthy Subjects and Adult and Elderly Subjects With Mild Obstructive Sleep Apnea</t>
  </si>
  <si>
    <t>Drug: Placebo;Drug: Lemborexant 10 mg;Drug: Lemborexant 25 mg;Drug: Placebo;Drug: Lemborexant 10 mg</t>
  </si>
  <si>
    <t>https://clinicaltrials.gov/show/NCT03471871</t>
  </si>
  <si>
    <t>Study to Evaluate the Respiratory Safety of Lemborexant in Adult and Elderly Healthy Subjects and Adult and Elderly Subjects With Mild Obstructive Sleep Apnea</t>
  </si>
  <si>
    <t>NCT03471871</t>
  </si>
  <si>
    <t>Allocation: Randomized. Intervention model: Crossover Assignment. Primary purpose: Other. Masking: Double (Participant, Investigator).</t>
  </si>
  <si>
    <t>Eisai Inc.</t>
  </si>
  <si>
    <t>Obstructive Sleep Apnea;Healthy Subjects</t>
  </si>
  <si>
    <t>February 21, 2018</t>
  </si>
  <si>
    <t>E2006-A001-102</t>
  </si>
  <si>
    <t>Purdue Pharma LP</t>
  </si>
  <si>
    <t>&lt;br&gt;        Inclusion Criteria:&lt;br&gt;&lt;br&gt;        Participants must meet all of the following criteria to be included in this study:&lt;br&gt;&lt;br&gt;          -  Male or female, age =18 years and =90 years at the time of informed consent&lt;br&gt;&lt;br&gt;          -  Voluntary agreement and ability to provide written informed consent&lt;br&gt;&lt;br&gt;          -  Reports habitually sleeping for at least 5.5 hours per night&lt;br&gt;&lt;br&gt;          -  Agrees to stay in bed for 7 hours per night for the duration of treatment&lt;br&gt;&lt;br&gt;          -  Reports habitual bedtime between 21:00 and 01:00&lt;br&gt;&lt;br&gt;          -  Peripheral capillary oxygen saturation (SpO2) =94% assessed as part of vital signs at&lt;br&gt;             Screening Visit 1&lt;br&gt;&lt;br&gt;        Additional Inclusion Criteria (Healthy Volunteer [HV] Cohort):&lt;br&gt;&lt;br&gt;          -  Body mass index (BMI) less than or equal to 32 kilograms per meters squared (kg/m^2)&lt;br&gt;&lt;br&gt;          -  On screening polysomnography (PSG) (Screening Visit 2): apnea-hypopnea index (AHI) &lt;5&lt;br&gt;&lt;br&gt;        Additional Inclusion Criteria (Obstructive Sleep Apnea [OSA] Cohort):&lt;br&gt;&lt;br&gt;          -  BMI =40 kg/m^2&lt;br&gt;&lt;br&gt;          -  OSA, diagnosed according to the criteria of the International Classification of Sleep&lt;br&gt;             Disorders, version 3&lt;br&gt;&lt;br&gt;          -  On Screening PSG: AHI =5 to &lt;15 (mild severity)&lt;br&gt;&lt;br&gt;        Exclusion Criteria:&lt;br&gt;&lt;br&gt;          -  A current diagnosis of restless legs syndrome, periodic limb movement disorder,&lt;br&gt;             circadian rhythm sleep disorder, or narcolepsy&lt;br&gt;&lt;br&gt;          -  Reports symptoms potentially related to narcolepsy, that in the clinical opinion of&lt;br&gt;             the investigator indicate the need for referral for a diagnostic evaluation for the&lt;br&gt;             presence of narcolepsy&lt;br&gt;&lt;br&gt;          -  A history of a parasomnia or parasomnia observed on the Screening PSG that in the&lt;br&gt;             investigator's opinion makes the participant unsuitable for the study&lt;br&gt;&lt;br&gt;          -  Periodic Limb Movement with Arousal Index (PLMAI) as measured on the Screening PSG:&lt;br&gt;&lt;br&gt;               1. Age 18 to &lt;65 years: PLMAI =10&lt;br&gt;&lt;br&gt;               2. Age =65 years: PLMAI &gt;15&lt;br&gt;&lt;br&gt;          -  History of or suspected drug or alcohol use disorder within approximately 2 previous&lt;br&gt;             years&lt;br&gt;&lt;br&gt;          -  A positive urine drug test or breath alcohol test at Screening or Baseline, or&lt;br&gt;             unwilling to refrain from use of recreational drugs during the study&lt;br&gt;&lt;br&gt;          -  Known to be human immunodeficiency virus positive&lt;br&gt;&lt;br&gt;          -  Active viral hepatitis (B or C) as demonstrated by positive viral serology at&lt;br&gt;             Screening&lt;br&gt;&lt;br&gt;          -  A prolonged QT/corrected QT (QTc) interval (QT interval corrected for heart rate using&lt;br&gt;             Fridericia's formula [QTcF] &gt;450 milliseconds [ms]) as demonstrated by a repeated&lt;br&gt;             electrocardiogram (ECG) at Screening (repeated if initial ECG indicates a QTcF&lt;br&gt;             interval &gt;450 ms)&lt;br&gt;&lt;br&gt;          -  Comorbid nocturia resulting in the need to get out of bed to use the bathroom more&lt;br&gt;             than 3 times during the night&lt;br&gt;&lt;br&gt;          -  Any history of medical or psychiatric condition that in the opinion of the&lt;br&gt;             investigator could affect the participant's safety or interfere with the study&lt;br&gt;             assessments&lt;br&gt;&lt;br&gt;          -  Any suicidal ideation with intent to act with or without a plan, current or within 6&lt;br&gt;             months before the Columbia - Suicide Severity Rating Scale (C-SSRS) administration&lt;br&gt;             during the Screening (e.g., answering Yes to questions 4 or 5 on the Suicidal&lt;br&gt;             Ideation section of the C-SSRS&lt;br&gt;&lt;br&gt;          -  Any suicidal behavior (per the Suicidal Behavior section of the C-SSRS) within 10&lt;br&gt;             years of Screening&lt;br&gt;&lt;br&gt;          -  Scheduled for surgery during the study that requires general anesthesia or&lt;br&gt;             administration of prohibited medications&lt;br&gt;&lt;br&gt;          -  Used any prohibited prescription or over-the-counter medications within 1 week or 5&lt;br&gt;             half-lives, whichever is longer, before the Screening PSG&lt;br&gt;&lt;br&gt;          -  Hypersensitivity to lemborexant or excipients&lt;br&gt;&lt;br&gt;          -  Currently enrolled in another interventional clinical trial or used any&lt;br&gt;             investigational drug or device within 30 days or 5 times the half-life, whichever is&lt;br&gt;             longer preceding informed consent&lt;br&gt;&lt;br&gt;          -  Previously participated in other clinical trial of lemborexant&lt;br&gt;&lt;br&gt;          -  Is unable to avoid working a night shift within 2 weeks before the Screening PSG, or&lt;br&gt;             between the Screening PSG and End-of-Study&lt;br&gt;&lt;br&gt;          -  Has travelled across 3 or more time zones in the week prior to Screening, or plans to&lt;br&gt;             travel across more than 3 time zones during the study&lt;br&gt;&lt;br&gt;          -  Clinically significant findings based on vital signs, physical examination, ECG, or&lt;br&gt;             clinical laboratory tests&lt;br&gt;&lt;br&gt;        Additional Exclusion Criteria (HV Cohort):&lt;br&gt;&lt;br&gt;          -  Any valid event of SpO2 &lt;90% during the Screening PSG&lt;br&gt;&lt;br&gt;          -  Current evidence of a clinically significant, active respiratory disorder. This&lt;br&gt;             includes bronchiectasis, emphysema, asthma, chronic obstructive pulmonary disease, or&lt;br&gt;             any other pulmonary disorder identified by review of medical history, physical&lt;br&gt;             examination, and which in the opinion of the investigator, could compromise the&lt;br&gt;             participant's safety or interfere with study assessments&lt;br&gt;&lt;br&gt;          -  Presence of significant illness (including insomnia) that requires treatment or may&lt;br&gt;             influence the study assessments (e.g., psychiatric disorders, disorders of the&lt;br&gt;             gastrointestinal tract, liver, kidney, respiratory system, endocrine system,&lt;br&gt;             hematological system, neurological system, cardiovascular system, or a congenital&lt;br&gt;             abnormality), malignancy within the past 5 years (other than adequately treated basal&lt;br&gt;             cell carcinoma or in situ carcinoma of the cervix), or chronic pain that in the&lt;br&gt;             opinion of the investigator could interfere with the study assessments. Participants&lt;br&gt;             for whom a sedating drug would be contraindicated for safety reasons because of the&lt;br&gt;             participant's occupation or activities are also excluded&lt;br&gt;&lt;br&gt;        Additional Exclusion Criteria (OSA Cohort):&lt;br&gt;&lt;br&gt;          -  SpO2 less than 80% for = 5% of total sleep time during the Screening PSG&lt;br&gt;&lt;br&gt;          -  Uses or plans to use of continuous positive airway pressure device or dental appliance&lt;br&gt;             within 2 weeks of the Screening PSG (Screening Visit 2) or during the study&lt;br&gt;&lt;br&gt;          -  Current evidence of a clinically significant, active respiratory disorder other than&lt;br&gt;             OSA. This includes bronchiectasis, emphysema, asthma, chronic obstructive pulmonary&lt;br&gt;             disease or any other pulmonary disorder identified by review of medical history,&lt;br&gt;             physical examination, and which in the opinion of the investigator, could compromise&lt;br&gt;             the participant's safety or interfere with study assessments&lt;br&gt;&lt;br&gt;          -  Current evidence of other clinically significant disease (e.g., psychiatric disorders,&lt;br&gt;             disorders of the gastrointestinal tract, liver, kidney, respiratory system, endocrine&lt;br&gt;             system, hematological system, neurological system, cardiovascular system, or a&lt;br&gt;             congenital abnormality), malignancy within the past 5 years (other than adequately&lt;br&gt;             treated basal cell carcinoma or in situ carcinoma of the cervix), or chronic pain that&lt;br&gt;</t>
  </si>
  <si>
    <t>HV Cohort: Peripheral Oxygen Saturation (SpO2) During Total Sleep Time (TST) on Day 1 of Treatment;OSA Cohort: Apnea-Hypopnea Index (AHI) on Day 8 of Treatment</t>
  </si>
  <si>
    <t>HV Cohort: AHI on Day 1 of Treatment;OSA Cohort: AHI on Day 1 of Treatment;HV Cohort: Percentage of TST During Which SpO2 Was Less Than (&lt;) 90 Percent (%), 85 % and 80 % on Day 1 of Treatment;HV Cohort: Percentage of Participants With at Least One Incident of SpO2 &lt;90% for at Least 30 Seconds During TST on Day 1 of Treatment;OSA Cohort: SpO2 During TST on Day 1 and Day 8 of Treatment;OSA Cohort: Percentage of TST During Which the SpO2 is &lt;90%, 85% and 80 % on Day 1 and Day 8 of Treatment;OSA Cohort: Percentage of Participants With at Least One Incident of SpO2 &lt;90% for at Least 30 Seconds During TST on Day 1 and Day 8 of Treatment</t>
  </si>
  <si>
    <t>https://clinicaltrials.gov/ct2/show/results/NCT03471871</t>
  </si>
  <si>
    <t>Volume-Targeted Ventilation versus Pressure√¢??Limited Ventilation in Respiratory Distress Syndrome in Prematurely Born Infants- Randomized Controlled Trial</t>
  </si>
  <si>
    <t>Intervention1: Volume targeted ventilation as the interventional group: comparison of two ventilatory modes in prematurely born newborns with respiratory distree syndrome&lt;br&gt;Intervention2: pressure limited ventilation as the control group: comparison of two ventilatory modes in prematurely born respiratory distress syndrome&lt;br&gt;Control Intervention1: nil: nil&lt;br&gt;</t>
  </si>
  <si>
    <t>http://www.ctri.nic.in/Clinicaltrials/pmaindet2.php?trialid=14685</t>
  </si>
  <si>
    <t>Comparison between two ventilatory modes in reducing the days of mechanical ventilation and also assosciated complications.</t>
  </si>
  <si>
    <t>CTRI/2017/11/010439</t>
  </si>
  <si>
    <t>Randomized, Parallel Group, Multiple Arm Trial&lt;br&gt;  Method of generating randomization sequence:Stratified block randomization  Method of allocation concealment:Sequentially numbered, sealed, opaque envelopes  Blinding and masking:Investigator Blinded</t>
  </si>
  <si>
    <t>Health Condition 1: null- Prematurely born newborns with Respiratory distress syndrome</t>
  </si>
  <si>
    <t>Gokul krishna G</t>
  </si>
  <si>
    <t>Department of Respiratory Therapy, SOAHS Manipal Department of Respiratory Therapy, SOAHS Manipal</t>
  </si>
  <si>
    <t>leslielewis1@gmail.com</t>
  </si>
  <si>
    <t>kasturba medical college</t>
  </si>
  <si>
    <t>Dr Leslie lewis edward</t>
  </si>
  <si>
    <t>Department of Paediatrics KMC, manipal Department of Respiratory Therapy, SOAHS Manipal</t>
  </si>
  <si>
    <t>Department of Paediatrics, kasturba medical college, udupi, manipal</t>
  </si>
  <si>
    <t>Inclusion criteria: 1 Neonates with congenital cyanotic heart diseases. &lt;br/ &gt;&lt;br&gt;2 Neonates with major congenital malformations. &lt;br/ &gt;&lt;br&gt;3 Neonates with air leak syndromes. &lt;br/ &gt;&lt;br&gt;4 Neonates requiring High Frequency Oscillatory Ventilation (HFOV) &lt;br/ &gt;&lt;br&gt;</t>
  </si>
  <si>
    <t>Exclusion criteria: 1.Neonates with congenital cyanotic heart diseases. &lt;br/ &gt;&lt;br&gt;2.Neonates with major congenital malformations. &lt;br/ &gt;&lt;br&gt;3.Neonates with air leak syndromes. &lt;br/ &gt;&lt;br&gt;4.Neonates requiring High Frequency Oscillatory Ventilation (HFOV) &lt;br/ &gt;&lt;br&gt;</t>
  </si>
  <si>
    <t>Primary outcome is to compare the time required to reach the weaning criteria assessed by volume targeted ventilation to pressure limited ventilation in prematurely born infants.Timepoint: At the time of extubation</t>
  </si>
  <si>
    <t>1 Rate of failure &lt;br/ &gt;&lt;br&gt;2 Oxygenation Index at 6th hourly &lt;br/ &gt;&lt;br&gt;3 FiO2 to SpO2 ratio &lt;br/ &gt;&lt;br&gt;4 PaO2 to FiO2 ratio &lt;br/ &gt;&lt;br&gt;5 Episodes of  hypocarbia at 2nd hourly &lt;br/ &gt;&lt;br&gt;6 Duration of mechanical ventilation &lt;br/ &gt;&lt;br&gt;7 Oxygen radicals &lt;br/ &gt;&lt;br&gt;8 Complications such as &lt;br/ &gt;&lt;br&gt;9 Broncho pulmonary dysplasia(BPD) &lt;br/ &gt;&lt;br&gt;10 Periventricular leukomalacia(PVL) &lt;br/ &gt;&lt;br&gt;11 Air leak syndrome  &lt;br/ &gt;&lt;br&gt;12 Intraventricular Hemorrhage (IVH) &lt;br/ &gt;&lt;br&gt;13 Retinopathy of Prematurity (ROP) &lt;br/ &gt;&lt;br&gt;14 Mortality &lt;br/ &gt;&lt;br&gt;Timepoint: at the time of extubation and at the time of discharge</t>
  </si>
  <si>
    <t>Mar  7 2016 12:00AM</t>
  </si>
  <si>
    <t>kmc and KH Institutional ethical committe</t>
  </si>
  <si>
    <t>A MULTINATIONAL, MULTICENTER, MASKED, RANDOMIZED, CONTROLLED                STUDY TO ASSESS THE SAFETY AND EFFICACY OF LUCINACTANT FOR                INHALATION IN PRETERM NEONATES 26 TO 32 WEEKS GESTATIONAL AGE                WITH RESPIRATORY DISTRESS SYNDROME.</t>
  </si>
  <si>
    <t>&lt;br&gt;                Product Name: Lyophilized lucinactant&lt;br&gt;                Pharmaceutical Form: Nebuliser suspension&lt;br&gt;                INN or Proposed INN: SINAPULTIDE&lt;br&gt;                CAS Number: 138531-07-4&lt;br&gt;                Concentration unit: mg/ml milligram(s)/millilitre&lt;br&gt;                Concentration type: equal&lt;br&gt;                Concentration number: 0.862-&lt;br&gt;                INN or Proposed INN: dipalmitoylphosphatidylcholine&lt;br&gt;                CAS Number: 63-89-8&lt;br&gt;                Other descriptive name: 1,2-DIPALMITOYL-SN-GLYCERO-3-PHOSPHATIDYLCHOLINE (DPPC)&lt;br&gt;                Concentration unit: mg/ml milligram(s)/millilitre&lt;br&gt;                Concentration type: equal&lt;br&gt;                Concentration number: 22.5-&lt;br&gt;                INN or Proposed INN: Palmitic acid&lt;br&gt;                CAS Number: 57-10-3&lt;br&gt;                Other descriptive name: PALMITIC ACID&lt;br&gt;                Concentration unit: mg/ml milligram(s)/millilitre&lt;br&gt;                Concentration type: equal&lt;br&gt;                Concentration number: 4.05-&lt;br&gt;                INN or Proposed INN: palmitoyloleoyl-phosphatidylglycerol&lt;br&gt;                CAS Number: 268550-95-4&lt;br&gt;                Other descriptive name: PALMITOYL-OLEOYL PHOSPHATIDYLGLYCEROL&lt;br&gt;                Concentration unit: mg/ml milligram(s)/millilitre&lt;br&gt;                Concentration type: equal&lt;br&gt;                Concentration number: 7.5-&lt;br&gt;&lt;br&gt;</t>
  </si>
  <si>
    <t>EUCTR2015-003519-40-HU</t>
  </si>
  <si>
    <t>&lt;br&gt;                Controlled: yes&lt;br&gt;                Randomised: yes&lt;br&gt;                Open: no&lt;br&gt;                Single blind: no&lt;br&gt;                Double blind: yes&lt;br&gt;                Parallel group: yes&lt;br&gt;                Cross over: no&lt;br&gt;                Other: no&lt;br&gt;                If controlled, specify comparator, Other Medicinial Product: no&lt;br&gt;                Placebo: no&lt;br&gt;                Other: yes&lt;br&gt;                Other specify the comparator: nCPAP - Continuous positive airway pressure/nasal&lt;br&gt;                Number of treatment arms in the trial: 3&lt;br&gt;</t>
  </si>
  <si>
    <t>Windtree Therapeutics, Inc. ( formerly known as Discovery Laboratories, Inc.)</t>
  </si>
  <si>
    <t>Respiratory Distress Syndrome (RDS) &lt;br&gt;                MedDRA version: 19.0                Level: LLT                Classification code 10021735                Term: Infant respiratory distress syndrome                System Organ Class: 10038738 - Respiratory, thoracic and mediastinal disorders             &lt;br&gt;                MedDRA version: 19.0                Level: LLT                Classification code 10038690                Term: Respiratory distress syndrome (neonatal)                System Organ Class: 10038738 - Respiratory, thoracic and mediastinal disorders             &lt;br&gt;                MedDRA version: 19.0                Level: PT                Classification code 10028974                Term: Neonatal respiratory distress syndrome                System Organ Class: 10038738 - Respiratory, thoracic and mediastinal disorders            ;Therapeutic area: Diseases [C] - Respiratory Tract Diseases [C08]</t>
  </si>
  <si>
    <t>Windtree Therapeutics, Inc. ( formerly knows as Discovery Laboratories, Inc.)</t>
  </si>
  <si>
    <t>Inclusion criteria: &lt;br&gt;                1. Signed ICF from legally authorized representative&lt;br&gt;                2. 26 0/7 to 32 6/7 completed weeks‚Äô gestation PMA&lt;br&gt;                3. Successful implementation of non-invasive support or ventilation within 90 minutes after birth&lt;br&gt;                4. Spontaneous breathing&lt;br&gt;                5. Chest radiograph consistent with RDS&lt;br&gt;                6. Within the first 20 hours after birth, requires an nCPAP of 5 to 7 cm H2O with an FiO2 =0.25 (&gt;0.21 for neonates 26-28 weeks PMA) to 0.4 that is clinically indicated for at least 30 minutes to maintain SpO2 of 90% to 95%. Transient (&lt;10 minutes) FiO2 excursions below 0.25 or above 0.45 do not reset the 30-minute requirement.&lt;br&gt;&lt;br&gt;&lt;br&gt;                Are the trial subjects under 18? yes&lt;br&gt;                Number of subjects for this age range: 240&lt;br&gt;                F.1.2 Adults (18-64 years) no&lt;br&gt;                F.1.2.1 Number of subjects for this age range&lt;br&gt;                F.1.3 Elderly (&gt;=65 years) no&lt;br&gt;                F.1.3.1 Number of subjects for this age range&lt;br&gt;</t>
  </si>
  <si>
    <t>Exclusion criteria: &lt;br&gt;                1. A heart rate that cannot be stabilized above 100 beats per minute&lt;br&gt;                (bpm) within 5 minutes of birth&lt;br&gt;                2. Recurrent episodes of apnea requiring positive pressure ventilation&lt;br&gt;                (PPV) administered manually or mechanically through any patient&lt;br&gt;                interface&lt;br&gt;                3. A 5 minute Apgar score &lt; 5&lt;br&gt;                4. Major congenital malformation(s) or craniofacial abnormalities that preclude the use of nCPAP, diagnosed antenatally or immediately after birth&lt;br&gt;                5. Clinically significant diseases or conditions other than RDS which could potentially interfere with cardiopulmonary function (eg, congenital heart disease, hydrops fetalis or congenital infection)&lt;br&gt;                6. A known or suspected chromosomal abnormality or syndrome&lt;br&gt;                7. Premature rupture of membranes (PROM) &gt;3 weeks&lt;br&gt;                8. Hemodynamic instability requiring vasopressors or steroids for hemodynamic support and/or presumed clinical sepsis&lt;br&gt;                9. A need for intubation and/or invasive mechanical ventilation at any time before enrollment into the study&lt;br&gt;                10. The administration (or plan for administration) of any the following:&lt;br&gt;                a) Another investigational agent or investigational medical device&lt;br&gt;                b) Any other surfactant agent&lt;br&gt;                c) Systemic corticosteroids (other than antenatal steroids already received)&lt;br&gt;                11. Presence of air leak (pneumothorax, pneumomediastinum, pneumopericardium, subcutaneous emphysema, or definite evidence of pulmonary interstitial emphysema [PIE]) on the baseline chest&lt;br&gt;                radiograph&lt;br&gt;</t>
  </si>
  <si>
    <t>Timepoint(s) of evaluation of this end point: the first 72 hours of life;Secondary Objective: Not applicable;Main Objective: To evaluate the safety and efficacy of lucinactant for inhalation in conjuction with nasal continuous positive airway pressure (nCPAP), in comparison to nCPAP alone, in preterm neonates with RDS, as assessed by the time to, and incidence of, respiratory failure and/or death due to RDS, incidence of bronchopulmonary dysplasia (BPD) at 36 weeks post-menstrual age (PMA), and change in physiologic parameters (fraction of inspired oxygen [FiO2] and partial pressure of carbon dioxide [PCO2]) over the first 72 hours of life.;&lt;br&gt;                Primary end point(s): The primary endpoint for this study is time to respiratory failure or death due to RDS within the first 72 hours of life.&lt;br&gt;&lt;br&gt;                Respiratory failure due to RDS will be defined as follows:&lt;br&gt;                a. any subject receiving intubation for MV and/or surfactant administration within 72 hours of life.&lt;br&gt;                b. if at least 1 of the following criteria are met, regardless of whether endotracheal intubation is performed:&lt;br&gt;                ‚Ä¢ a sustained (= 60 minutes) need for FiO2 &gt; 0.45 to maintain an SpO2 &gt; 90% to 95%.&lt;br&gt;                ‚Ä¢ a sustained PCO2 &gt; 65 mm Hg on = 2 consecutive observations (&gt; 60 minutes apart) transcutaneous PCO2 &gt; 65 mm Hg&lt;br&gt;                ‚Ä¢ nCPAP = 8 cm H2O&lt;br&gt;                Death due to RDS is any death that is a result of respiratory failure due to RDS.&lt;br&gt;&lt;br&gt;</t>
  </si>
  <si>
    <t>Timepoint(s) of evaluation of this end point: at 36 weeks PMA;&lt;br&gt;                Secondary end point(s): Secondary endpoints:&lt;br&gt;                1. Incidence of respiratory failure or death due to RDS.&lt;br&gt;                2. Incidence rate of BPD at 36 weeks PMA.&lt;br&gt;                3. All-cause mortality&lt;br&gt;                4. Incidence rate of survival without BPD at 36 weeks PMA.&lt;br&gt;                5. Incidence of pulmonary air leak&lt;br&gt;&lt;br&gt;                Tertiary Endpoints&lt;br&gt;                The tertiary endpoints of this study include the evaluation of the following from the time of initiation of study treatment until study completion:&lt;br&gt;                1. Incidence rates of common complications of prematurity other than air leak&lt;br&gt;                2. Change from baseline in FiO2 and/or transcutaneous PCO2 over the first 72 hours of life&lt;br&gt;&lt;br&gt;                Safety Endpoints&lt;br&gt;                The following measures are to be documented in the electronic case report form (eCRF):&lt;br&gt;                1.Survival (date and time of death, if applicable)&lt;br&gt;                2.AEs, including adverse device effects (ADEs) and AEs of special interest including peridosing events, complications related to placement of bi-nasal prongs, and air leak&lt;br&gt;                3.Concomitant medications&lt;br&gt;                4.Use of respiratory support and supplemental O2 to include the following:&lt;br&gt;                a)Need for endotracheal intubation and MV&lt;br&gt;                b) Mode of respiratory support (including supplemental oxygen) and important parameters for that mode&lt;br&gt;                5.Complications of prematurity&lt;br&gt;                6.Physical examinations&lt;br&gt;                7.Tolerability of lucinactant for inhalation&lt;br&gt;                8.Incidence of air leak&lt;br&gt;                9.Assessments of the following:&lt;br&gt;                a)Vital signs&lt;br&gt;                b)O2 saturation, as determined by pulse oximetry (SpO2)&lt;br&gt;                c)Serum electrolyte measurements&lt;br&gt;                d)Defecation&lt;br&gt;                e)Chest radiography, prior to intubation&lt;br&gt;&lt;br&gt;&lt;br&gt;&lt;br&gt;&lt;br&gt;</t>
  </si>
  <si>
    <t>A MULTINATIONAL, MULTICENTER, MASKED, RANDOMIZED, CONTROLLED                 STUDY TO ASSESS THE SAFETY AND EFFICACY OF LUCINACTANT FOR                 INHALATION IN PRETERM NEONATES 26 TO 32 WEEKS GESTATIONAL AGE                 WITH RESPIRATORY DISTRESS SYNDROME.</t>
  </si>
  <si>
    <t>&lt;br&gt;                Product Name: lefamulin&lt;br&gt;                Product Code: BC-3781&lt;br&gt;                Pharmaceutical Form: Film-coated tablet&lt;br&gt;                INN or Proposed INN: Lefamulin&lt;br&gt;                CAS Number: 1061337-51-6&lt;br&gt;                Current Sponsor code: BC-3781&lt;br&gt;                Other descriptive name: Lefamulin&lt;br&gt;                Concentration unit: mg milligram(s)&lt;br&gt;                Concentration type: equal&lt;br&gt;                Concentration number: 600 -&lt;br&gt;                Pharmaceutical form of the placebo: Film-coated tablet&lt;br&gt;                Route of administration of the placebo: Oral use&lt;br&gt;&lt;br&gt;                Trade Name: Avelox 400 mg film-coated tablets&lt;br&gt;                Product Name: Avelox&lt;br&gt;                Product Code: NA&lt;br&gt;                Pharmaceutical Form: Tablet&lt;br&gt;                INN or Proposed INN: Moxifloxacin&lt;br&gt;                CAS Number: 186826-86-8&lt;br&gt;                Other descriptive name: Avelox&lt;br&gt;                Concentration unit: mg milligram(s)&lt;br&gt;                Concentration type: equal&lt;br&gt;                Concentration number: 400-&lt;br&gt;                Pharmaceutical form of the placebo: Film-coated tablet&lt;br&gt;                Route of administration of the placebo: Oral use&lt;br&gt;&lt;br&gt;</t>
  </si>
  <si>
    <t>Controlled: yes                Randomised: yes                Open: no                Single blind: no                Double blind: yes                Parallel group: no                Cross over: no                Other: no                If controlled, specify comparator, Other Medicinial Product: yes                Placebo: no                Other: no                Number of treatment arms in the trial: 2</t>
  </si>
  <si>
    <t>Serbia;United States;Philippines;Taiwan;Spain;Ukraine;Russian Federation;Chile;Hungary;Mexico;Argentina;Poland;Brazil;Romania;Peru;Bulgaria;South Africa;Georgia;Latvia;Korea, Republic of</t>
  </si>
  <si>
    <t>Community-acquired bacterial pneumonia (CABP) is a commonly occurring serious infection that requires systemic antibiotic therapy and is associated with substantial morbidity, mortality, and considerable healthcare costs.It is the leading cause of death from infectious diseases &lt;br&gt;                MedDRA version: 19.1                Level: LLT                Classification code 10004051                Term: Bacterial pneumonia, unspecified                System Organ Class: 100000004862            ;Therapeutic area: Diseases [C] - Respiratory Tract Diseases [C08]</t>
  </si>
  <si>
    <t>Inclusion criteria: &lt;br&gt;                1. Be male or female = 18 years of age.&lt;br&gt;                2. Provide written informed consent and be willing and able to adhere to the study-specified procedures and restrictions. NOTE: Consent may be provided by the subject‚Äôs legally authorized representative in accordance with local regulations.&lt;br&gt;                3. Have an acute illness (= 7 days duration) with at least 3 of the following symptoms consistent with a lower respiratory tract infection (new or worsening):&lt;br&gt;                ‚Ä¢ Dyspnea.&lt;br&gt;                ‚Ä¢ New or increased cough.&lt;br&gt;                ‚Ä¢ Purulent sputum production.&lt;br&gt;                ‚Ä¢ Chest pain due to pneumonia.&lt;br&gt;                4. Have at least 2 of the following vital sign abnormalities:&lt;br&gt;                ‚Ä¢ Fever (body temperature &gt; 38.0 ¬∞C (100.4 ¬∞F) measured orally or equivalent temperature from an alternate body site) or hypothermia (body temperature &lt; 35.0 ¬∞C (95.0 ¬∞F) measured orally or equivalent temperature from an alternate body site).&lt;br&gt;                ‚Ä¢ Hypotension (systolic blood pressure &lt; 90 mmHg).&lt;br&gt;                ‚Ä¢ Tachycardia (heart rate &gt; 100 beats/min).&lt;br&gt;                ‚Ä¢ Tachypnea (respiratory rate &gt; 20 breaths/min).&lt;br&gt;                5. Have at least 1 other clinical sign or laboratory finding of CABP:&lt;br&gt;                ‚Ä¢ Hypoxemia (i.e., O2 saturation &lt; 90 % on room air or while receiving supplemental oxygen at subject‚Äôs baseline requirement or PaO2 &lt; 60 mmHg).&lt;br&gt;                ‚Ä¢ Auscultatory and/or percussion findings consistent with pneumonia (e.g., crackles, egophony, dullness).&lt;br&gt;                ‚Ä¢ White blood cell (WBC) count &gt; 10 000 cells/mm3 or &lt; 4 500 cells/mm3 or &gt; 15 % immature neutrophils (bands) regardless of total WBC count.&lt;br&gt;                6. Have radiographically-documented pneumonia within 48 hours before enrollment (i.e., infiltrates in a lobar or multilobar distribution or diffuse opacities on chest x-ray consistent with acute bacterial pneumonia). NOTE: if a chest computed tomography scan&lt;br&gt;                has been performed within 48 hours of enrollment and demonstrates findings consistent with pneumonia, it can be used in place of a chest x-ray.&lt;br&gt;                7. Have a Pneumonia Outcomes Research Team (PORT) Risk Class of II, III, or IV and be an appropriate candidate for oral antibiotic therapy as treatment for the current episode of CABP.&lt;br&gt;                8. If female, meets the following criteria:&lt;br&gt;                ‚Ä¢ Surgically sterile or = 2 years postmenopausal, or if of childbearing potential (including being &lt; 2 years postmenopausal), has a negative pregnancy test, and if participating in sexual activity that may lead to pregnancy, agrees to use an effective dual method of contraception (e.g., condom plus diaphragm, condom plus spermicide, intrauterine device plus spermicide) during the study and for = 28 days after the last dose of study drug. If a male partner has been surgically sterile for = 1 year, a single contraception method may be used. NOTE: The use of contraceptives containing progesterone is not permitted.&lt;br&gt;                Agrees not to breastfeed during the study and through = 28 days after the last dose of study drug.&lt;br&gt;                9. If male, meets the following criteria:&lt;br&gt;                ‚Ä¢ If not surgically sterile and if participating in sexual activity that may lead to pregnancy, agrees to use an effective dual method of contraception (e.g., condom plus diaphragm, condom plus spermicide, intrauterine device plus spermicide, oral con</t>
  </si>
  <si>
    <t>Exclusion criteria: &lt;br&gt;                1. Have received more than a single dose of a short-acting oral or IV antibacterial for CABP within 72 hours before randomization &lt;br&gt;                2. Require concomitant systemic antibacterial therapy potentially effective against CABP pathogens &lt;br&gt;                3. Have been hospitalized for 2 or more days within 90 days prior to the onset of symptoms or have resided in a nursing home or long-term healthcare facility within 30 days prior to the onset of symptoms. &lt;br&gt;                4. Have confirmed or suspected CABP caused by a pathogen known to be resistant to any of&lt;br&gt;                the study drugs (e.g., MRSA, Pseudomonas aeruginosa, any pathogen of the Enterobacteriaceae Family) or attributable to etiologies other than community-acquired bacterial pathogens (e.g., ventilator-associated pneumonia, hospital-acquired bacterial pneumonia, bacterial aspiration pneumonia, Pneumocystis jiroveci pneumonia or other&lt;br&gt;                fungal pneumonia, viral or mycobacterial infection of the lung).&lt;br&gt;                5. Have a noninfectious cause of pulmonary infiltrates (e.g., pulmonary embolism, chemical pneumonitis from aspiration, hypersensitivity pneumonia, congestive heart failure, bronchial obstruction, lung cancer, cystic fibrosis).&lt;br&gt;                6. Have confirmed or suspected pleural empyema (does not include sterile parapneumonic effusions).&lt;br&gt;                7. Have or be at risk for major cardiac events or dysfunction including, but not limited to, the following:&lt;br&gt;                ‚Ä¢ Known prolonged QT interval or family history of long QT syndrome&lt;br&gt;                ‚Ä¢ Clinically significant hypokalemia which has not been treated prior to randomization&lt;br&gt;                ‚Ä¢ Clinically unstable cardiac disease, including: unstable atrial fibrillation, symptomatic bradycardia, unstable congestive heart failure, active myocardial ischemia, or indwelling pacemaker&lt;br&gt;                ‚Ä¢ Complete left bundle branch block&lt;br&gt;                ‚Ä¢ Receipt within 7 days before enrollment of Class IA or Class III anti-arrhythmic medication or, in the opinion of the Investigator, subject may require such medication during the study. (Class 1A: Quinidine, Procainamide, Disopyramide; Class III: Amiodarone, Dofetilide, Ibutilide, Sotalol)&lt;br&gt;                ‚Ä¢ Receipt within 7 days before enrollment of medication that has the potential of prolonging the QT interval or, in the opinion of the Investigator, subject may require such medication during the study &lt;br&gt;                8. Be receiving a strong p-glycoprotein inhibitor or a strong CYP3A inducer or inhibitor&lt;br&gt;                9. Have a history of tendon disease/disorder, myasthenia gravis, or known or suspected central nervous system (CNS) disorders (severe cerebrovascular arteriosclerosis, epilepsy, or other risk factors that may predispose to seizures).&lt;br&gt;                10. Have a history of any hypersensitivity or allergic reaction to any fluoroquinolone, or any drug in the pleuromutilin class (i.e., retapamulin).&lt;br&gt;                11. Have severely impaired renal function, defined as estimated creatinine clearance (CrCl) = 30 mL/min as calculated by the Cockcroft-Gault formula.&lt;br&gt;                12. Have evidence of significant hepatic, hematologic, or immunologic disease including any of the following:&lt;br&gt;                ‚Ä¢ Known acute hepatitis, including acute viral hepatitis.&lt;br&gt;                ‚Ä¢ Aspartate aminotransferase (AST) or alanine aminotransferase (ALT) level &gt; 5 times the upper limit</t>
  </si>
  <si>
    <t>&lt;br&gt;                Main Objective: Primary Objectives&lt;br&gt;                ‚Ä¢ Demonstrate the non-inferiority (NI) of lefamulin versus comparator with respect to the Early Clinical Response (96 ¬± 24 hours after the first dose of study drug) in the Intent-to-Treat (ITT) Analysis Set (FDA endpoint).&lt;br&gt;                ‚Ä¢ Demonstrate the NI of lefamulin versus comparator with respect to the Investigator‚Äôs Assessment of Clinical Response at Test of Cure (TOC) (i.e., 5-10 days after the last dose of study drug) in the modified-ITT (mITT) and Clinically Evaluable at TOC (CE-TOC) Analysis Sets (EMA endpoint).&lt;br&gt;            ;&lt;br&gt;                Secondary Objective: Secondary Objectives&lt;br&gt;                ‚Ä¢ Evaluate the Early Clinical Response in the Microbiological Intent-to-Treat (microITT) Analysis Set.&lt;br&gt;                ‚Ä¢ Evaluate the Investigator‚Äôs Assessment of Clinical Response at TOC in the microITT and Microbiologically Evaluable at TOC (ME-TOC) Analysis Sets.&lt;br&gt;                ‚Ä¢ Evaluate the By-Pathogen Microbiologic Response at TOC in the microITT and ME-TOC Analysis Sets.&lt;br&gt;                ‚Ä¢ Evaluate the safety and tolerability of lefamulin versus comparator in the Safety Analysis Set.&lt;br&gt;                ‚Ä¢ Evaluate 28 day all-cause mortality in the ITT Analysis Set.&lt;br&gt;            ;&lt;br&gt;                Primary end point(s): Demonstrate the non-inferiority (NI) of lefamulin versus comparator with respect to the Early Clinical Response (96 ¬± 24 hours after the first dose of study drug) in the Intent-to-Treat (ITT) Analysis Set (FDA endpoint).&lt;br&gt;                ‚Ä¢ Demonstrate the NI of lefamulin versus comparator with respect to the Investigator‚Äôs Assessment of Clinical Response at Test of Cure (TOC) (i.e., 5-10 days after the last dose of study drug) in the modified-ITT (mITT) and Clinically Evaluable at TOC (CE-TOC) Analysis Sets (EMA endpoint).&lt;br&gt;            ;&lt;br&gt;                Timepoint(s) of evaluation of this end point: The EMA supports assessment of clinical response by Investigators at a test of cure (TOC) visit, while the FDA adopted assessment of clinical signs and symptoms of CABP on Days 3 to 5 as the recommended primary endpoint. &lt;br&gt;                FDA endpoint - 96 hours +/- 24 hours&lt;br&gt;                The EMA endpoint is measured 5 - 10 days after the last dose of study drug&lt;br&gt;</t>
  </si>
  <si>
    <t>&lt;br&gt;                Secondary end point(s): Please use the following for secondary endpoints - the time of evaluation is in parentheses after the endpoint:&lt;br&gt;                Secondary Objectives&lt;br&gt;                - Evaluate the Early Clinical Response in the Microbiological Intent-to-Treat (microITT) Analysis Set.  (96 ¬± 24 hours after the first dose of study drug)&lt;br&gt;                - Evaluate the Investigator‚Äôs Assessment of Clinical Response at TOC in the microITT and Microbiologically Evaluable at TOC (ME-TOC) Analysis Sets. (5-10 days after the last dose of study drug)&lt;br&gt;                - Evaluate the By-Pathogen Microbiologic Response at TOC in the microITT and ME-TOC Analysis Sets. (5-10 days after the last dose of study drug)&lt;br&gt;                -Evaluate the safety and tolerability of lefamulin versus comparator in the Safety Analysis Set (Day 28)&lt;br&gt;                -Evaluate 28?day all-cause mortality in the ITT Analysis Set (Day 28)&lt;br&gt;            ;Timepoint(s) of evaluation of this end point: Refer  to Section E.5.2</t>
  </si>
  <si>
    <t>https://www.clinicaltrialsregister.eu/ctr-search/trial/2015-004782-92/results</t>
  </si>
  <si>
    <t>https://www.clinicaltrialsregister.eu/ctr-search/trial/2015-004782-92/results#baselineCharacteristicsSection</t>
  </si>
  <si>
    <t>https://www.clinicaltrialsregister.eu/ctr-search/trial/2015-004782-92/results#subjectDispositionSection</t>
  </si>
  <si>
    <t>https://www.clinicaltrialsregister.eu/ctr-search/trial/2015-004782-92/results#adverseEventsSection</t>
  </si>
  <si>
    <t>https://www.clinicaltrialsregister.eu/ctr-search/trial/2015-004782-92/results#endPointsSection</t>
  </si>
  <si>
    <t>Ophthalmologic approach for the sleep apnea syndrome</t>
  </si>
  <si>
    <t>Intervention type:DEVICE. Intervention1:CPAP(Continuous Positive Air Pressure), Dose form:DEVICE, Route of administration:TRANSTRACHEAL, intended dose regimen:using every evening.</t>
  </si>
  <si>
    <t>https://dbcentre3.jmacct.med.or.jp/jmactr/App/JMACTRE02_04/JMACTRE02_04.aspx?kbn=3&amp;seqno=7194</t>
  </si>
  <si>
    <t>JPRN-JMA-IIA00311</t>
  </si>
  <si>
    <t>open label, single arm. Type of control:NONE. Randomized: NO. Randomization unit:NOT APPLICABLE. Blinding: OPEN LABEL. Method of allocation concealment: NOT APPLICABLE . Purpose:EFFICACY,CONFIRMATORY.</t>
  </si>
  <si>
    <t>NOT APPLICABLE</t>
  </si>
  <si>
    <t>Kanagawa Dental University Graduate School</t>
  </si>
  <si>
    <t>YOSHIAKI ICHIBE</t>
  </si>
  <si>
    <t>Department of Highly Advanced Stomatology ,Tsuruya-cyo 3-31-6, Kanagawa-ku.Yokohama Kanagawa. JAPAN</t>
  </si>
  <si>
    <t>ichibe@kdu.ac.jp</t>
  </si>
  <si>
    <t>Kanagawa Dental University Graduare School</t>
  </si>
  <si>
    <t>&gt;=20 YEARS</t>
  </si>
  <si>
    <t>Inclusion criteria: Patients who were diagnosed as sleep apnea syndrome and obtained consent to eye examination</t>
  </si>
  <si>
    <t>Exclusion criteria: Age under than 20 years&lt;br&gt;Patients who can not obtain consent of eye examination</t>
  </si>
  <si>
    <t>Does the treatment influence ocular tension?&lt;br&gt;(increase,decrease,or no influence). Timepoint:1,3,6M after treatment.</t>
  </si>
  <si>
    <t>Prevalence of patients with Glaucoma in the SAS.&lt;br&gt;Clinical features of patients with glaucoma in the SAS.&lt;br&gt;. Timepoint: 6M after treatment.</t>
  </si>
  <si>
    <t>The Evaluation of a Mask for the Treatment of Obstructive Sleep Apnea (OSA)</t>
  </si>
  <si>
    <t>Device: F&amp;P Mask Seal;Device: F&amp;P Mask;Device: F&amp;P Mask Seal;Device: F&amp;P Mask;Device: F&amp;P Mask Seal;Device: F&amp;P Mask;Device: F&amp;P Mask Seal;Device: F&amp;P Mask</t>
  </si>
  <si>
    <t>https://clinicaltrials.gov/show/NCT03092921</t>
  </si>
  <si>
    <t>The Evaluation of a Mask Seal/Mask for the Treatment of Obstructive Sleep Apnea (OSA)</t>
  </si>
  <si>
    <t>NCT03092921</t>
  </si>
  <si>
    <t>CIA-209</t>
  </si>
  <si>
    <t>Sarah Gunson;Sarah Gunson;Sarah Gunson;Sarah Gunson;Sarah Gunson</t>
  </si>
  <si>
    <t>Employee;Employee;Employee;Employee;Employee</t>
  </si>
  <si>
    <t>&lt;br&gt;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</si>
  <si>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Ease of use;Acceptability;Ease of use;Acceptability;Ease of use;Acceptability;Ease of use;Acceptability;Ease of use;Acceptability;Ease of use;Acceptability</t>
  </si>
  <si>
    <t>Timepoint(s) of evaluation of this end point: Up to Day 35;Primary end point(s): Time to clinical improvement (defined as time to hospital discharge OR time to NEWS2 of less than or equal to 2 maintained for 24 hours);Secondary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To evaluate the antiviral activity of baloxavir marboxil plus a SOC NAI compared with matching placebo plus a SOC NAI&lt;br&gt;‚Ä¢ To evaluate the polymorphic and treatment-emergent amino acid substitutions in the PA, PB1, PB2, and NA genes and drug susceptibility in patients with evaluable virus&lt;br&gt;‚Ä¢ To evaluate the safety of baloxavir marboxil plus a SOC NAI compared with matching placebo plus a SOC NAI in hospitalized patients with influenza&lt;br&gt;‚Ä¢ To evaluate the single- and multiple dose pharmacokinetics of baloxavir&lt;br&gt;;Main Objective: To evaluate the clinical efficacy of baloxavir marboxil plus a standard-of-care (SOC) neuraminidase inhibitor (NAI) compared with matching placebo plus a SOC NAI based on time to clinical improvement</t>
  </si>
  <si>
    <t>Jaw thrust versus the use of a boil and bite mandibular advancement device as a screening tool during drug-induced sleep endoscopy.</t>
  </si>
  <si>
    <t>Patients will undergo DISE as usual with additional assessment of the upper airway with the MyTAP in situ. The MyTAP is a thermoplastic mandibular advancement device (MAD) which can be used as a transitional oral appliance in the treatment of OSA.</t>
  </si>
  <si>
    <t>https://trialregister.nl/trial/7467</t>
  </si>
  <si>
    <t>NTR7709</t>
  </si>
  <si>
    <t>OLVG</t>
  </si>
  <si>
    <t>Obstructive sleep apnea (OSA, drug-induced sleep endoscopy (DISE), jaw thrust, mandibular advancement device (MAD)</t>
  </si>
  <si>
    <t>No funding is received.</t>
  </si>
  <si>
    <t>Inclusion criteria: ‚Ä¢ 18 years and older &lt;br&gt;‚Ä¢ Diagnosis of OSA confirmed by a PSG (AHI &amp;#8805; 5 events per hour) &lt;br&gt;‚Ä¢ Planned to undergo a standard DISE procedure&lt;br&gt;‚Ä¢ Ability to speak, read and write Dutch&lt;br&gt;&lt;br&gt;</t>
  </si>
  <si>
    <t>Exclusion criteria: ‚Ä¢ Dental problems: dental status excluding fitting an oral appliance&lt;br&gt;‚Ä¢ Central Sleep Apnea syndrome (&gt; 50% of central apneas)&lt;br&gt;‚Ä¢ Inability to provided informed consent</t>
  </si>
  <si>
    <t>The primairy aim is to compare the effect of two measure instruments, manually performed jaw thrust and a boil and bite MAD (MyTAP), on upper airway patency during DISE according to the VOTE classification system.</t>
  </si>
  <si>
    <t>Lowlands Saves Lives: A Randomized Trial to Assess the Impact of Face-to-face vs. Virtual Reality Training Using the Lifesaver VR-app on the Quality of Cardiopulmonary Resuscitation.</t>
  </si>
  <si>
    <t>Other: Lifesaver virtual reality training;Other: Face-to-face training</t>
  </si>
  <si>
    <t>https://clinicaltrials.gov/show/NCT04013633</t>
  </si>
  <si>
    <t>Lowlands Saves Lives: A Randomized Trial Comparing CPR-quality Between Face-to-face vs. Lifesaver VR Training</t>
  </si>
  <si>
    <t>NCT04013633</t>
  </si>
  <si>
    <t>Radboud University</t>
  </si>
  <si>
    <t>Cardiac Arrest;Cardiopulmonary Arrest;Out-Of-Hospital Cardiac Arrest</t>
  </si>
  <si>
    <t>2019-5422</t>
  </si>
  <si>
    <t>Niels van Royen, MD, PhD</t>
  </si>
  <si>
    <t>&lt;br&gt;        Inclusion Criteria:&lt;br&gt;&lt;br&gt;          -  Adult (=18 years).&lt;br&gt;&lt;br&gt;          -  Provide informed consent.&lt;br&gt;&lt;br&gt;        Exclusion Criteria:&lt;br&gt;&lt;br&gt;          -  Alcohol level &gt;0.5‚Ä∞ and not able to perform tandem gait test.&lt;br&gt;&lt;br&gt;          -  For any reason not being able to partake in the face-to-face or VR-app training (e.g.&lt;br&gt;             clear alcohol or drugs intoxication).&lt;br&gt;&lt;br&gt;          -  For any reason not being able to perform the CPR test on the CPR-manikin (e.g. clear&lt;br&gt;             alcohol or drugs intoxication).&lt;br&gt;</t>
  </si>
  <si>
    <t>Chest compression quality</t>
  </si>
  <si>
    <t>Flow fraction;CPR performance score</t>
  </si>
  <si>
    <t>Drug: Placebo;Drug: Low dose of VIS410;Drug: High dose of VIS410</t>
  </si>
  <si>
    <t>https://clinicaltrials.gov/show/NCT03040141</t>
  </si>
  <si>
    <t>Study to Evaluate the Efficacy and Safety of IV VIS410 Plus Oseltamivir Versus Oseltamivir Alone in Hospitalized Adults With Influenza A Infection Requiring Oxygen Support</t>
  </si>
  <si>
    <t>NCT03040141</t>
  </si>
  <si>
    <t>United States;Australia;Belarus;Belgium;Bulgaria;Canada;Estonia;France;Georgia;Latvia;Malaysia;New Zealand;Russian Federation;Serbia;Singapore;South Africa;Spain;Thailand;Turkey;Ukraine;Australia;Belarus;Belgium;Bulgaria;Canada;Estonia;France;Georgia;Latvia;Malaysia;New Zealand;Russian Federation;Serbia;Singapore;South Africa;Spain;Thailand;Turkey;Ukraine;United States</t>
  </si>
  <si>
    <t>David Oldach, MD</t>
  </si>
  <si>
    <t>&lt;br&gt;        Inclusion Criteria:&lt;br&gt;&lt;br&gt;          -  Male and female subjects aged = 18 years.&lt;br&gt;&lt;br&gt;          -  Test positive for influenza A by rapid antigen test or with another commercially&lt;br&gt;             available test on an adequate nasopharyngeal specimen in accordance with the&lt;br&gt;             manufacturer's instructions, or an acceptable local test, including PCR, FIA, or ELISA&lt;br&gt;&lt;br&gt;          -  Onset of influenza symptoms no more than 5 days before VIS410/placebo infusion;&lt;br&gt;             symptoms may include cough, dyspnea, sore throat, fever, myalgias, headache, nasal&lt;br&gt;             symptoms (rhinorrhea, congestion), fatigue, diarrhea, anorexia, nausea, and vomiting.&lt;br&gt;&lt;br&gt;          -  Requirement for oxygen support including any positive pressure ventilation&lt;br&gt;&lt;br&gt;          -  Women of childbearing potential must have a negative pregnancy test within 2 days&lt;br&gt;             prior to VIS410/placebo infusion.&lt;br&gt;&lt;br&gt;          -  Women should fulfill one of the following criteria:&lt;br&gt;&lt;br&gt;               -  Post-menopausal; either amenorrhea = 12 months or follicle stimulating hormone &gt;&lt;br&gt;                  40 mIU/mL as documented in their medical history&lt;br&gt;&lt;br&gt;               -  Surgically sterile; hysterectomy, bilateral oophorectomy, or tubal ligation&lt;br&gt;&lt;br&gt;               -  Women of childbearing potential participating in heterosexual sexual relations&lt;br&gt;                  must be willing to use adequate contraception from screening until 60 days post&lt;br&gt;                  VIS410/placebo infusion.&lt;br&gt;&lt;br&gt;          -  Non-vasectomized (or vasectomized less than 6 months prior to dosing) male subjects&lt;br&gt;             who have a female partner of childbearing potential must use an effective birth&lt;br&gt;             control method from screening until 60 days post VIS410/placebo infusion.&lt;br&gt;&lt;br&gt;          -  Subject, or a legally acceptable representative (LAR), is able to understand the&lt;br&gt;             purpose and risks of the study and willing to give voluntary written informed consent.&lt;br&gt;&lt;br&gt;        Exclusion Criteria:&lt;br&gt;&lt;br&gt;          -  Known or suspected intolerance or hypersensitivity to VIS410, oseltamivir,&lt;br&gt;             pretreatment medications (diphenhydramine, or to both ibuprofen and acetylsalicylic&lt;br&gt;             acid [ASA]), or closely related compounds (eg, other monoclonal antibodies)&lt;br&gt;&lt;br&gt;          -  Subjects who have received VIS410 in the past&lt;br&gt;&lt;br&gt;          -  History of receiving monoclonal antibody products (including VIS410) within 3 months&lt;br&gt;             prior to VIS410/placebo dosing or planned administration during the study period&lt;br&gt;&lt;br&gt;          -  Subjects who have taken more than 6 doses of an approved antiviral therapy for&lt;br&gt;             influenza within the prior 96 hours (eg, oral oseltamivir, inhaled zanamivir, IV&lt;br&gt;             peramivir, or oral ribavirin) between onset of symptoms and VIS410/placebo dosing&lt;br&gt;&lt;br&gt;          -  Subjects with known co-infection with influenza B or other viral respiratory&lt;br&gt;             infections (e.g., respiratory syncytial virus, parainfluenza viruses, respiratory&lt;br&gt;             adenoviruses)&lt;br&gt;&lt;br&gt;          -  Subjects with lung transplant or history of severe chronic lung disease, including&lt;br&gt;             cystic fibrosis or any condition requiring home oxygen therapy&lt;br&gt;&lt;br&gt;          -  Subjects on extracorporeal membrane oxygenation (ECMO) at time of randomization&lt;br&gt;&lt;br&gt;          -  Subjects with end stage renal disease who are not undergoing hemodialysis&lt;br&gt;&lt;br&gt;          -  Subjects with active graft-vs-host disease, hematopoietic stem cell transplant within&lt;br&gt;             the previous 90 days, or human immunodeficiency virus infection with a CD4 cell count&lt;br&gt;             of less than 200 per cubic millimeter&lt;br&gt;&lt;br&gt;          -  Hospitalization for &gt; 48 hours prior to randomization&lt;br&gt;&lt;br&gt;          -  High probability of mortality within 48 hours of randomization as determined by the&lt;br&gt;             Investigator&lt;br&gt;&lt;br&gt;          -  Subjects weighing less than 45 kg&lt;br&gt;&lt;br&gt;          -  Enrollment in any other investigational drug or device study, any disease or vaccine&lt;br&gt;             study within 30 days prior to Day 1 or within 5 half-lives of the investigational&lt;br&gt;             compound, whichever is longer&lt;br&gt;&lt;br&gt;          -  Known or suspected alcohol or drug abuse, that is, abuse of a level that would&lt;br&gt;             compromise the safety or cooperation of the subject in the opinion of the Investigator&lt;br&gt;</t>
  </si>
  <si>
    <t>Evaluate the effect of 2 dose levels of VIS410 + oseltamivir on clinical outcome as assessed by comparison of clinical status ordinal Day 7 scores between treatment groups, and between all VIS410 recipients vs placebo.;Safety and tolerability of 2 dose levels of a single intravenous (IV) dose of VIS410 when administered in combination with oseltamivir in hospitalized subjects with influenza A infection</t>
  </si>
  <si>
    <t>Time to cessation of O2 support compared to oseltamivir alone among patients requiring supplemental oxygen therapy at the time of enrollment with baseline room air oxygen saturation of =92%.;Evaluate the effect of 2 dose levels of VIS410 + oseltamivir vs oseltamivir alone on viral titer in upper respiratory samples;Evaluate the effect of 2 dose levels of VIS410 + oseltamivir vs oseltamivir alone on resolution of viral load in upper respiratory samples;Evaluate the effect of 2 dose levels of VIS410 + oseltamivir vs oseltamivir alone on time to clinical response;Evaluate the effect of 2 dose levels of VIS410 + oseltamivir vs oseltamivir alone on time to cessation of ventilator support;Evaluate the effect of 2 dose levels of VIS410 + oseltamivir vs oseltamivir alone on time to resumption of normal activities;Evaluate the effect of 2 dose levels of VIS410 + oseltamivir vs oseltamivir alone on all-cause and attributable 28- and 56- day mortality;Evaluate the effect of 2 dose levels of VIS410 + oseltamivir vs oseltamivir alone on time to alleviation of signs and symptoms of influenza as assessed by the FluPro Questionnaire at baseline and post-dose Kaplan Meier Analysis;Evaluate the effect of 2 dose levels of VIS410 + oseltamivir vs oseltamivir alone on the proportion of subjects with new documented bacterial pneumonia/superinfection;Evaluate the effect of 2 dose levels of VIS410 + oseltamivir vs oseltamivir alone on the proportion of subjects with influenza-related complications;Evaluate the effect of 2 dose levels of VIS410 + oseltamivir vs oseltamivir alone on the immunogenicity of VIS410;Evaluate the effect of 2 dose levels of VIS410 + oseltamivir vs oseltamivir alone on the emergence of resistance to VIS410 and oseltamivir;Pharmacokinetics of VIS410 in Serum</t>
  </si>
  <si>
    <t>Effect of Weight Loss and CPAP on OSA and Metabolic Profile Stratified by Craniofacial Phenotype</t>
  </si>
  <si>
    <t>Behavioral: Lifestyle modification;Device: Continuous positive airway pressure (CPAP)</t>
  </si>
  <si>
    <t>https://clinicaltrials.gov/show/NCT03287973</t>
  </si>
  <si>
    <t>NCT03287973</t>
  </si>
  <si>
    <t>OSA-Craniofacial study</t>
  </si>
  <si>
    <t>Susanna SS Ng, MBChB;Susanna Ng, MBChB;Susanna SS Ng, MBChB;Susanna SS Ng, MBChB</t>
  </si>
  <si>
    <t>;;drsssng123@yahoo.com.hk;drsssng123@yahoo.com.hk</t>
  </si>
  <si>
    <t>;;35052785;35052785</t>
  </si>
  <si>
    <t>Chinese University of Hong Kong;Chinese University of Hong Kong;</t>
  </si>
  <si>
    <t>&lt;br&gt;        Inclusion Criteria:&lt;br&gt;&lt;br&gt;          -  Patients diagnosed with moderate or severe obstructive sleep apnea ( apnea hypopnea&lt;br&gt;             index (AHI) = 15); body mass index =25 kg/m2; age 18-70 years.&lt;br&gt;&lt;br&gt;        Exclusion Criteria:&lt;br&gt;&lt;br&gt;          -  Predominant central sleep apnea; conditions that will affect the level of hsCRP;&lt;br&gt;             unstable cardiovascular disease (e.g. recent unstable angina, myocardial infarction,&lt;br&gt;             stroke or transient ischemic attack within the previous 6 months or severe left&lt;br&gt;             ventricular failure; neuromuscular disease affecting or potentially affecting&lt;br&gt;             respiratory muscles; moderate to severe respiratory disease (i.e. breathlessness&lt;br&gt;             affecting activities of daily living) or documented hypoxemia or awake SaO2 &lt;92%);&lt;br&gt;             psychiatric disease that limits the ability to give informed consent or complete the&lt;br&gt;             study.&lt;br&gt;</t>
  </si>
  <si>
    <t>changes in hsCRP</t>
  </si>
  <si>
    <t>DOuble SEquential External Defibrillation for Refractory Ventricular Fibrillation (DOSEVF) Randomized Controlled Trial</t>
  </si>
  <si>
    <t>Procedure: Double Sequential Defibrillation;Procedure: Vector Change Defibrillation</t>
  </si>
  <si>
    <t>https://clinicaltrials.gov/show/NCT04080986</t>
  </si>
  <si>
    <t>DOuble SEquential External Defibrillation for Refractory VF</t>
  </si>
  <si>
    <t>NCT04080986</t>
  </si>
  <si>
    <t>September 10, 2019</t>
  </si>
  <si>
    <t>DOSEVF RCT</t>
  </si>
  <si>
    <t>Sheldon Cheskes, MD;Sheldon Cheskes, MD</t>
  </si>
  <si>
    <t>;sheldon.cheskes@sunnybrook.ca</t>
  </si>
  <si>
    <t>;416 667 2200</t>
  </si>
  <si>
    <t>Sunnybrook Centre for Prehospital Medicine;</t>
  </si>
  <si>
    <t>Peel Regional Paramedic Services;Toronto Paramedic Services;Halton Region Paramedic Services;County of Simcoe Paramedic Services;London Health Sciences Centre;Middlesex-London EMS</t>
  </si>
  <si>
    <t>&lt;br&gt;        Inclusion Criteria:&lt;br&gt;&lt;br&gt;          -  = 18 years of age&lt;br&gt;&lt;br&gt;          -  Non-traumatic cardiac arrest of presumed cardiac etiology&lt;br&gt;&lt;br&gt;          -  Presenting rhythm of ventricular fibrillation or pulseless ventricular tachycardia&lt;br&gt;&lt;br&gt;          -  No ROSC or non-shockable rhythm after three consecutive shocks by EMS or fire&lt;br&gt;             department.&lt;br&gt;&lt;br&gt;        Exclusion Criteria:&lt;br&gt;&lt;br&gt;          -  Traumatic cardiac arrest&lt;br&gt;&lt;br&gt;          -  Patients with pre-existing do not resuscitate orders&lt;br&gt;&lt;br&gt;          -  Patients without VF or pulseless VT as presenting rhythm&lt;br&gt;&lt;br&gt;          -  Patients without three consecutive shocks delivered&lt;br&gt;&lt;br&gt;          -  Patients initially treated by non-participating fire or EMS agencies.&lt;br&gt;</t>
  </si>
  <si>
    <t>Survival to Hospital Discharge</t>
  </si>
  <si>
    <t>Return of Spontaneous Circulation;VF termination after first interventional shock;VF Termination after all interventional shocks;Number of defibrillation attempts to achieve Return of spontaneous circulation</t>
  </si>
  <si>
    <t>Use of Transtoracic Ecocargiogram With Calculation of Left Ventricular Volume Index in the Initial Adjustment of Initial Dose of Dobutamine in Patients With Heart Failure and Cardiogenic Shock</t>
  </si>
  <si>
    <t>Procedure: adjust dobutamine according to the ejection volume index;Procedure: adjust dobutamine according to the attending physician</t>
  </si>
  <si>
    <t>https://clinicaltrials.gov/show/NCT03727282</t>
  </si>
  <si>
    <t>Left Ventricular Volume Index in the Adjustment of Initial Dose of Dobutamine in Heart Failure and Cardiogenic Shock</t>
  </si>
  <si>
    <t>NCT03727282</t>
  </si>
  <si>
    <t>Cardiogenic Shock;Heart Failure</t>
  </si>
  <si>
    <t>January 2, 2019</t>
  </si>
  <si>
    <t>VTI-TAPSE</t>
  </si>
  <si>
    <t>Mucio Tavares, MD;Alexandre Soeiro, MD;Mucio Tavares, MD;Alexandre Soeiro, MD;Mucio Tavares, MD;Alexandre Soeiro, MD</t>
  </si>
  <si>
    <t>;alexandre.soeiro@bol.com.br;;alexandre.soeiro@bol.com.br;;alexandre.soeiro@bol.com.br</t>
  </si>
  <si>
    <t>;1126615299;;1126615299;;1126615299</t>
  </si>
  <si>
    <t>Unidade Cl√≠nica de Emerg√™ncia;;Unidade Cl√≠nica de Emerg√™ncia;;Unidade Cl√≠nica de Emerg√™ncia;</t>
  </si>
  <si>
    <t>&lt;br&gt;        Inclusion Criteria:&lt;br&gt;&lt;br&gt;          -  LVEF = 40% documented on echocardiography&lt;br&gt;&lt;br&gt;          -  BNP&gt; 500 pg / mL&lt;br&gt;&lt;br&gt;          -  Need for initiation of dobutamine and signs or symptoms of low cardiac output at&lt;br&gt;             admission defined by the presence of 2 or more of the following:&lt;br&gt;&lt;br&gt;               -  SBP = 95 mmHg&lt;br&gt;&lt;br&gt;               -  FC&gt; 100 bpm&lt;br&gt;&lt;br&gt;               -  Peripheral vasoconstriction,&lt;br&gt;&lt;br&gt;               -  Cold extremities,&lt;br&gt;&lt;br&gt;               -  Reference of decrease of urine output,&lt;br&gt;&lt;br&gt;               -  Nausea, vomiting and food intolerance,&lt;br&gt;&lt;br&gt;               -  Presence of organic dysfunction&lt;br&gt;&lt;br&gt;        Exclusion Criteria:&lt;br&gt;&lt;br&gt;          -  Pregnancy.&lt;br&gt;&lt;br&gt;          -  COPD&lt;br&gt;&lt;br&gt;          -  Hepatical cirrhosis&lt;br&gt;&lt;br&gt;          -  Atrioventricular block of 2nd or 3rd degree. and. SBP &lt;80 mmHg or need for&lt;br&gt;             vasopressor.&lt;br&gt;&lt;br&gt;          -  Use of definitive pacemaker.&lt;br&gt;&lt;br&gt;          -  Body mass index greater than 40 kg / m2.&lt;br&gt;&lt;br&gt;          -  Use of oral anticoagulant.&lt;br&gt;&lt;br&gt;          -  Acute coronary syndrome.&lt;br&gt;&lt;br&gt;          -  Indication of use of another inotropic other than dobutamine.&lt;br&gt;&lt;br&gt;          -  Orotracheal intubation.&lt;br&gt;&lt;br&gt;          -  Presence of significant pericardial effusion.&lt;br&gt;&lt;br&gt;          -  Obstruction of left ventricular outflow tract.&lt;br&gt;&lt;br&gt;          -  Serum creatinine&gt; 5.0 mg / dL or hemodialysis.&lt;br&gt;&lt;br&gt;          -  Presence of 2 or more clinical / laboratory / radiological criteria of infection&lt;br&gt;</t>
  </si>
  <si>
    <t>base excess levels;bicarbonate levels;systolic and diastolic blood pressure;cardiac output;systolic volume;urinary output;arterial lactate levels;central venous oxygen saturation levels;BNP levels;troponin levels;heart rate;creatinine levels;urea levels</t>
  </si>
  <si>
    <t>occurrence of sustained ventricular arrhythmia;need for orotracheal intubation;need for vasopressor or other inotropic association;need for mechanical circulatory assistance;lowering of consciousness level;cardiorespiratory arrest;worsening of renal function;death;failure of dobutamine weaning up;hospitalization time</t>
  </si>
  <si>
    <t>Sleep and incidence of ventilation-associated pneumonia in patients after cardiac sursery</t>
  </si>
  <si>
    <t>Experimental group:Cognitive Behavioral Therapy + Sound-light protection +Music relaxation therapy+Routine treatment and care;Control group:Routine treatment and care;</t>
  </si>
  <si>
    <t>http://www.chictr.org.cn/showproj.aspx?proj=38427</t>
  </si>
  <si>
    <t>ChiCTR1900023094</t>
  </si>
  <si>
    <t>Experimental group:250;Control group:250;</t>
  </si>
  <si>
    <t>Fujian Medical University Union Hospital</t>
  </si>
  <si>
    <t>Yan Juan Lin</t>
  </si>
  <si>
    <t>29 Xinquan Road, Gulou District, Fuzhou, Fujian</t>
  </si>
  <si>
    <t>fjxhlyj@163.com</t>
  </si>
  <si>
    <t>+86 13365910562</t>
  </si>
  <si>
    <t>29 Xinquan Road, Gulou District, Fuzhou, Fujian, China</t>
  </si>
  <si>
    <t>Social development pilot project of science and Technology, Fujian Province</t>
  </si>
  <si>
    <t>Inclusion criteria: 1. Aged 18 to 85 years;&lt;br&gt;2. Patients with invasive mechanical ventilation after cardiac surgery;&lt;br&gt;3. Preoperative pulmonary infection, emphysema, tuberculosis and other pulmonary diseases were not enrolled;&lt;br&gt;4. Before admission, there was no sleep disorder;&lt;br&gt;5. Patients, who with complete medical records, willing to participate in the study, patients and sign informed consent.</t>
  </si>
  <si>
    <t>Exclusion criteria: 1. Patients with severe liver and kidney failure;&lt;br&gt;2. Patients with mental illness or cognitive impairment.</t>
  </si>
  <si>
    <t>Incidence of ventilator-associated pneumonia;Polysomnography parameters;TNF-a;</t>
  </si>
  <si>
    <t>Pepsin;IL-6;cortisol;</t>
  </si>
  <si>
    <t>Mar  5 2016 12:00AM</t>
  </si>
  <si>
    <t>Xiaoyu Lai</t>
  </si>
  <si>
    <t>A randomized controlled study to evaluate the effect of prophylactic antibiotics in the prevention of early CCU complications in post-cardiac arrest survivors receiving targeted temperature management</t>
  </si>
  <si>
    <t>Participants are randomized 1:1 to one of two groups.&lt;br&gt;&lt;br&gt;Intervention group: Participants receive 3 doses of Ceftriazone every 24 hours. The first dose will be at time of randomization.&lt;br&gt;&lt;br&gt;Control group: Participants receive 3 doses of placebo (D5W without antibiotics) every 24 hours. The first dose will be at time of randomization.&lt;br&gt;</t>
  </si>
  <si>
    <t>http://isrctn.com/ISRCTN12258520</t>
  </si>
  <si>
    <t>Will prophylactic antibiotics in out of hospital cardiac arrest survivors receiving targeted temperature management prevent poor outcomes</t>
  </si>
  <si>
    <t>ISRCTN12258520</t>
  </si>
  <si>
    <t>Single-centre randomized controlled trial (Treatment)</t>
  </si>
  <si>
    <t>University Health Network</t>
  </si>
  <si>
    <t>Out of hospital cardiac arrest &lt;br&gt;Circulatory System &lt;br&gt;Out of hospital cardiac arrest</t>
  </si>
  <si>
    <t>2017-001</t>
  </si>
  <si>
    <t>Overgaard</t>
  </si>
  <si>
    <t>UHN - Toronto General Hospital6EN Room 232200 Elizabeth Street</t>
  </si>
  <si>
    <t>Chris.Overgaard@uhn.ca</t>
  </si>
  <si>
    <t>+1 416 340-4800 Ext. 6265</t>
  </si>
  <si>
    <t>Inclusion criteria: 1. Age &gt;18 years&lt;br&gt;2. Out-of-hospital cardiac arrest with ROSC&lt;br&gt;3. Glasgow coma scale &lt;8 at time of hospital admission&lt;br&gt;4. Treated with TTM 32-34 degrees Celsius&lt;br&gt;5. Delay from ROSC to randomization &lt;6 hours&lt;br&gt;6. Consent from substitute decision maker (SDM)</t>
  </si>
  <si>
    <t>Exclusion criteria: 1. In hospital cardiac arrest&lt;br&gt;2. Ongoing antibiotic use for other infection prior to hospitalization (up to 1 week prior)&lt;br&gt;3. Diagnosis of pneumonia or sepsis prior to hospitalization&lt;br&gt;4. Non-cardiac illness that is immediate threat to life (i.e. intracranial hemorrhage, perforated viscus etc.).&lt;br&gt;5. Pregnancy&lt;br&gt;6. Known anaphylactic reaction to antibiotic used in study</t>
  </si>
  <si>
    <t>1. Incidence of VAP/HAP (within 7 days) is measured using review of patient notes at time of enrollment to 7 days post randomization&lt;br&gt;2. Incidence of sepsis (within 7 days) is measured using review of patient notes at time of enrollment to 7 days post randomization&lt;br&gt;3. In-hospital mortality (all cause) is measured using review of patient notes at time of enrollment to day of discharge from hospital</t>
  </si>
  <si>
    <t>1. CCU LOS (hours) is measured by reviewing patient notes at the time of admission up to time of discharge from CCU&lt;br&gt;2. Hospital LOS (days) is measured by reviewing patient notes at time of admission up to time of discharge from hospital&lt;br&gt;3. Neurologic outcome at time of discharge is measured by categorising patients by cerebral performance category, CPC 1-2 or 3-5 at the time of discharge from hospital&lt;br&gt;4. Complications of antibiotic use (C. difficile, thrush, other nosocomial infection) is measured by reviewing patient notes during their hospital stay&lt;br&gt;5. Necessity for re-intubation is measured by reviewing patient notes at the time of admission up to discharge from hospitalization</t>
  </si>
  <si>
    <t>Obstructive Sleep Apnea and Glucose Metabolism</t>
  </si>
  <si>
    <t>Procedure: Positive Airway Pressure;Procedure: Supplemental Oxygen;Procedure: Sham</t>
  </si>
  <si>
    <t>https://clinicaltrials.gov/show/NCT03408613</t>
  </si>
  <si>
    <t>NCT03408613</t>
  </si>
  <si>
    <t>Sleep Apnea;Glucose Metabolism Disorders</t>
  </si>
  <si>
    <t>Bettina Mittendorfer, PhD;Bettina Mittendorfer, PhD;Bettina Mittendorfer, PhD</t>
  </si>
  <si>
    <t>;mittendb@wustl.edu;</t>
  </si>
  <si>
    <t>;3143628450;</t>
  </si>
  <si>
    <t>&lt;br&gt;        General Inclusion Criteria (for all subjects):&lt;br&gt;&lt;br&gt;          -  Age: =30 and =70 years,&lt;br&gt;&lt;br&gt;          -  BMI: =30 and =45 kg/m2 or body fat = 30 % for women and = 25 % for men,&lt;br&gt;&lt;br&gt;          -  Maximum body circumference &lt;170 cm&lt;br&gt;&lt;br&gt;          -  Weight stable (=2% change)&lt;br&gt;&lt;br&gt;          -  Untrained (=1 h of structured exercise/wk) for at least 3 months before entering the&lt;br&gt;             study&lt;br&gt;&lt;br&gt;          -  No diabetes (fasting blood glucose &lt;126 mg/dl, 2h oral glucose tolerance test (OGTT)&lt;br&gt;             glucose &lt;200 mg/dl, HbA1c =6.5%)&lt;br&gt;&lt;br&gt;        Sleep-related inclusion criteria:&lt;br&gt;&lt;br&gt;        Subjects without OSA:&lt;br&gt;&lt;br&gt;          -  AHI &lt;5/h of sleep;&lt;br&gt;&lt;br&gt;          -  Oxygen desaturation index &lt;3/h&lt;br&gt;&lt;br&gt;          -  No known sleep disorders and periodic limb movement arousal index &lt;15/h during&lt;br&gt;             polysomnography&lt;br&gt;&lt;br&gt;          -  Reported sleep duration =6 h per night&lt;br&gt;&lt;br&gt;          -  Regular sleep schedules (i.e. bedtime between 8 pm and 12 am and wake-time between 4&lt;br&gt;             am and 8 am on all days of the week)&lt;br&gt;&lt;br&gt;        Subjects with OSA&lt;br&gt;&lt;br&gt;          -  AHI =10/h of sleep (i.e., moderate to severe OSA)&lt;br&gt;&lt;br&gt;          -  Oxygen desaturation index =4/h;&lt;br&gt;&lt;br&gt;          -  No polysomnogram finding that would trigger immediate PAP treatment as per standard&lt;br&gt;             operating protocol in our sleep medicine center (a single SaO2 &lt;50%, SaO2 &lt;70% for &gt;2&lt;br&gt;             minutes, electrocardiogram pause &gt;5 sec, or ventricular tachycardia &gt;30 sec), because&lt;br&gt;             of the risk of a potentially adverse outcome if they are not randomized to the PAP&lt;br&gt;             group&lt;br&gt;&lt;br&gt;          -  Periodic limb movement arousal index &lt;15/h during polysomnography,&lt;br&gt;&lt;br&gt;          -  Reported sleep duration =6 h per night,&lt;br&gt;&lt;br&gt;          -  Regular night-time sleep schedules, defined as bedtime between 8 pm and 12 am and&lt;br&gt;             wake-time between 4 am and 8 am on all days of the week.&lt;br&gt;&lt;br&gt;        General Exclusion Criteria (for all subjects):&lt;br&gt;&lt;br&gt;          -  Current treatment for previously diagnosed OSA;&lt;br&gt;&lt;br&gt;          -  Self-reported severe difficulty sleeping in unfamiliar environments;&lt;br&gt;&lt;br&gt;          -  Metal implants that are incompatible with magnetic resonance imaging;&lt;br&gt;&lt;br&gt;          -  Controlled substances, tobacco products, dietary supplements, or medications known or&lt;br&gt;             suspected to affect sleep, breathing, upper airway muscle physiology, or glucose&lt;br&gt;             metabolism&lt;br&gt;&lt;br&gt;          -  Evidence of disease (e.g., diabetes, congestive heart failure; chronic obstructive&lt;br&gt;             pulmonary disease; hypoventilation, defined as daytime partial pressure of carbon&lt;br&gt;             dioxide (pCO2) &gt;45 mm Hg; major neurological or neuromuscular disorders; cancer;&lt;br&gt;             uncontrolled hypertension; etc.);&lt;br&gt;&lt;br&gt;          -  Contraindications to supplemental oxygen or PAP (e.g., recent trans-sphenoidal&lt;br&gt;             surgery).&lt;br&gt;&lt;br&gt;          -  Unwillingness or inability to provide informed consent&lt;br&gt;&lt;br&gt;          -  Study physician considers subject to be unable to safely complete the study protocol&lt;br&gt;</t>
  </si>
  <si>
    <t>Insulin mediated glucose disposal</t>
  </si>
  <si>
    <t>√ü-cell function;Tissue oxygenation;Body composition analysis</t>
  </si>
  <si>
    <t>An Open Label, Multicentric, Bridging Study to Assess the Safety of Diphtheria, Tetanus, Pertussis, Hepatitis B and Haemophilus Influenzae Type b Conjugate Vaccine (Adsorbed) Manufactured by Serum Institute of India Pvt. Ltd in Vietnamese Infants Aged 6-12 Weeks, Given as a 3-dose Regime, With 4 Week Intervals Between the Doses</t>
  </si>
  <si>
    <t>Biological: Study subjects will be vaccinated with 3 (three) vaccine doses. The first vaccine will be administered intramuscularly starting at 6-12 weeks of age followed by two doses at four-week interval</t>
  </si>
  <si>
    <t>https://clinicaltrials.gov/show/NCT03931239</t>
  </si>
  <si>
    <t>The Transparent Safety Study of the 5 in 1 (DTwP-rHepB-Hib) Combination Vaccine Produced by the Indian Serine Institute in Children of Viet Nam Healthy From 6 to 12 Weeks of Age in a 3-dose Regimen, the Interval Between Doses is 4 Weeks</t>
  </si>
  <si>
    <t>NCT03931239</t>
  </si>
  <si>
    <t>Vabiotech</t>
  </si>
  <si>
    <t>Diphtheria;Tetanus;Pertussis;Hepatitis B;Haemophilus Influenzae Type B</t>
  </si>
  <si>
    <t>VABIOTECH-01</t>
  </si>
  <si>
    <t>Vietstar Biomedical Research</t>
  </si>
  <si>
    <t>&lt;br&gt;        Inclusion Criteria:&lt;br&gt;&lt;br&gt;          -  Healthy infants, both sexes, between 6 and 12 weeks of age on the day of screening and&lt;br&gt;             enrollment&lt;br&gt;&lt;br&gt;          -  Subject born at full term of pregnancy (greater or equal to 37 weeks) and Birth weight&lt;br&gt;             =2500 grams&lt;br&gt;&lt;br&gt;          -  Weight = 3,300 grams at the time of screeningSubject with good health as determined by&lt;br&gt;             the medical history, physical examination and clinical judgment of the Investigator&lt;br&gt;&lt;br&gt;          -  Parent / legal representative can understand and be able to comply with the&lt;br&gt;             requirements of the protocol&lt;br&gt;&lt;br&gt;          -  Subjects born to mothers who are seronegative to HIV, HBV and HCV through a blood test&lt;br&gt;             or maternity record.&lt;br&gt;&lt;br&gt;          -  Parent / legal representative is willing to voluntarily sign the consent form for the&lt;br&gt;             participant&lt;br&gt;&lt;br&gt;        Exclusion Criteria:&lt;br&gt;&lt;br&gt;          -  History of diphtheria, tetanus, pertussis, hepatitis B, or Hib infections (confirmed&lt;br&gt;             either clinically, serologically or microbiologically)&lt;br&gt;&lt;br&gt;          -  Fever (temperature =37.50C) or hypothermia (=35.50C) or acute illness / infection that&lt;br&gt;             requires treatment.&lt;br&gt;&lt;br&gt;          -  Previous vaccination against diphtheria, tetanus, pertussis and Haemophilus influenzae&lt;br&gt;             type b diseases.&lt;br&gt;&lt;br&gt;          -  Known allergy to any component of the vaccine;&lt;br&gt;&lt;br&gt;          -  Acute or chronic, clinically significant pulmonary, cardiovascular, hepatic or renal&lt;br&gt;             functional abnormality, as determined by physical examination.&lt;br&gt;&lt;br&gt;          -  Being treated with anticoagulants or at high risk of bleeding.&lt;br&gt;&lt;br&gt;          -  A family history of SIDS (sudden infant death syndrome)&lt;br&gt;&lt;br&gt;          -  Have received any blood products, corticosteroids, cytotoxic drugs, immunosuppressive&lt;br&gt;             therapy, radiation therapy in the last 4 weeks.&lt;br&gt;&lt;br&gt;          -  Have participated in another clinical trial within 30 days prior to the study&lt;br&gt;             vaccination or may participate in the course of the study.&lt;br&gt;&lt;br&gt;          -  A family history of congenital or hereditary immunodeficiency.&lt;br&gt;&lt;br&gt;          -  History of allergic disease or reactions likely to be exacerbated by any component of&lt;br&gt;             the vaccine.&lt;br&gt;&lt;br&gt;          -  Major congenital defects.&lt;br&gt;&lt;br&gt;          -  History of any neurological disorders or seizures&lt;br&gt;</t>
  </si>
  <si>
    <t>Percent of Participants With Adverse Events Related to DTPw-HB-Hib vaccine Administration</t>
  </si>
  <si>
    <t>Clinical Effect and Upper Airway Changes of Customized Adjustable Oral Appliance in the Treatment of Patients With Obstructive Sleep Apnea Syndrome</t>
  </si>
  <si>
    <t>Device: Adjustable Oral Appliance</t>
  </si>
  <si>
    <t>https://clinicaltrials.gov/show/NCT03729895</t>
  </si>
  <si>
    <t>Clinical Study of Customized Adjustable Oral in Treatment of Patients With Obstructive Sleep Apnea Syndrome</t>
  </si>
  <si>
    <t>NCT03729895</t>
  </si>
  <si>
    <t>Affiliated Hospital to Academy of Military Medical Sciences</t>
  </si>
  <si>
    <t>KY-2018-5-10</t>
  </si>
  <si>
    <t>rongjian Lu, doctor;biao Guo, master;rongjian Lu, doctor;rongjian Lu, doctor;biao Guo, master;rongjian Lu, doctor;rongjian Lu, doctor;biao Guo, master;rongjian Lu, doctor</t>
  </si>
  <si>
    <t>;418406096@qq.com;13426301158@163.com;;418406096@qq.com;13426301158@163.com;;418406096@qq.com;13426301158@163.com</t>
  </si>
  <si>
    <t>;0086-010-66947095;0086-010-66947334;;0086-010-66947095;0086-010-66947334;;0086-010-66947095;0086-010-66947334</t>
  </si>
  <si>
    <t>Chinese PLA 307 Hospital;;Chinese PLA 307 Hospital;;Chinese PLA 307 Hospital;</t>
  </si>
  <si>
    <t>&lt;br&gt;        Inclusion Criteria:&lt;br&gt;&lt;br&gt;          -  Apnea-hypopnea index(AHI)between 5/h and 45/h&lt;br&gt;&lt;br&gt;          -  Aged between 18 and 50 years old&lt;br&gt;&lt;br&gt;          -  Intolerance to continuous positive airway pressure or surgery&lt;br&gt;&lt;br&gt;          -  Body Mass Index(BMI) &lt;35kg/m&lt;br&gt;&lt;br&gt;          -  Those who are competent to give written informed consent&lt;br&gt;&lt;br&gt;          -  Have adequate tooth support to retain the oral appliance&lt;br&gt;&lt;br&gt;        Exclusion Criteria:&lt;br&gt;&lt;br&gt;          -  Previous or current treatment for OSAS&lt;br&gt;&lt;br&gt;          -  Presence of respiratory/sleep disorders other than obstructive sleep apnea&lt;br&gt;&lt;br&gt;          -  Medication usage that could influence respiration or sleep&lt;br&gt;&lt;br&gt;          -  Concurrent unstable cardiovascular disease,neurological or mental disorders&lt;br&gt;&lt;br&gt;          -  Active periodontal endodontic disease or open bite&lt;br&gt;&lt;br&gt;          -  Temporomandibular joint disorders&lt;br&gt;&lt;br&gt;          -  Loss of posterior dental support to undermine the retention of oral appliance&lt;br&gt;&lt;br&gt;          -  Pregnancy&lt;br&gt;</t>
  </si>
  <si>
    <t>change in apnea hypopnea index(AHI)</t>
  </si>
  <si>
    <t>change in apnea index(AI);change in lowest blood oxygen saturation;change in minimal volume/transverse diameter/sagittal diameter/cross-sectional area of the velopharyngeal segment of the subjects;change in minimal volume/transverse diameter/sagittal diameter/cross-sectional area of the oropharyngeal segment of upper airway</t>
  </si>
  <si>
    <t>Companion of Effectivenessof  Beractant (Beracsurf) versus Poractant Alfa (Curosurf ) in the Treatment of Respiratory Distress Syndrome(RDS) in Preterm Infant.</t>
  </si>
  <si>
    <t>Intervention 1: Intervention group: Group receiving Beracsurf : this group will receive Beracsurf at a dose of 4 ml/kg every six hours and maximum 4 dose. Variation of Fio2 in first and every six hours is measured.Also the total dose of surfactant used and the amount of oxygen and mechanical ventilation needed is checked. Intervention 2: Intervention group: Group receiving Curosurf: this group will receive Curosurf at a dose of 2.5 ml/kg every 12 hours and maximum 3 dose in 48 hours after birth.Variation of Fio2 in first and every six hours is measured.Also the total dose of surfactant used and the amount of oxygen and mechanical ventilation needed is checked.</t>
  </si>
  <si>
    <t>http://en.irct.ir/trial/40854</t>
  </si>
  <si>
    <t>Evaluation effect of Beracsurf and Curosurf in treatment of Respiratory Distress Syndrome in preterm infants.</t>
  </si>
  <si>
    <t>IRCT20180404039187N4</t>
  </si>
  <si>
    <t>Randomization: Randomized, Blinding: Single blinded, Placebo: Not used, Assignment: Parallel, Purpose: Treatment, Randomization description: Random method and description of each method: simple randomization, blockArrange the accident stages: 1) Determine the volume of each block (Foursquare blocks)2) Prepare block lists and assign numbers to them  AABB(1)      ABAB(2)      ABBA(3)     BBAA(4)      BABA(5)     BAAB(6)3) Selection of random numbers between 1 and 64) Identification of the Treatment AssignmentFor example: AABB(1)_BBAA(4)_ABAB(2)_BABA(5), Blinding description: The participants (patients)  are  blind during the study. At the patient's level, blindness will be done as the patients do not have any information about the type of administered  Surfactant. Only the researcher has been informed about  the type of administered Surfactant and prescribes to  patients according to the randomized list.</t>
  </si>
  <si>
    <t>Respiratory Distress Syndrome. &lt;br&gt;X Diseases of the respiratory system;J90-J94</t>
  </si>
  <si>
    <t>Faculty of Pharmacy, Tabriz university of Medical Science, Golgaste Ave., Azadi Ave.</t>
  </si>
  <si>
    <t>Elnaz_shaseb_64@yahoo.com</t>
  </si>
  <si>
    <t>+98 144933344198</t>
  </si>
  <si>
    <t>Elnaz shaseb</t>
  </si>
  <si>
    <t>224 days</t>
  </si>
  <si>
    <t>Inclusion criteria: Birth weight 750_1750 gr&lt;br&gt;Preterm that born less than 32 weeks&lt;br&gt;Definitive diagnosis RDS based on clinical signs or radiographic evidence&lt;br&gt;Fio2 =0.3 to keep saturated oxygen 96_98%</t>
  </si>
  <si>
    <t>Exclusion criteria: Respiratory failure because of non RDS&lt;br&gt;Lung hypoplasia&lt;br&gt;Apgar 4= in five minutes birth&lt;br&gt;Treatment with other exogenous surfactant&lt;br&gt;Untreated pneumothorax&lt;br&gt;Hypotension&lt;br&gt;Hypoglycemia&lt;br&gt;Using high frequence ventilation before prescription of first dose of surfactant&lt;br&gt;Intra ventricular hemorrhage</t>
  </si>
  <si>
    <t>Variation of Fio2. Timepoint: At the beginning and every six hours after starting the study. Method of measurement: Measure the rate of Fio2 and saturated oxygen.;The frequency of getting surfactants. Timepoint: During the study. Method of measurement: Measure the frequency of injections.;Number of days needed intubation and mechanical ventilation. Timepoint: During the study. Method of measurement: Counting days under mechanical ventilation.;Number of hospital days. Timepoint: During the study. Method of measurement: Count the days of hospitalization.;Getting of antanatal steroide. Timepoint: During the study. Method of measurement: Checking patient records.;Need for reinventing. Timepoint: During the study. Method of measurement: Checking patient records.</t>
  </si>
  <si>
    <t>Justification or reason for indecision in sharing IPD is I have no definitive decision.</t>
  </si>
  <si>
    <t>Genioglossus Muscle Training for Snoring and Obstructive Sleep Apnea</t>
  </si>
  <si>
    <t>Device: Genioglossis Strength Trainer;Device: Placebo Genioglossis Strength Trainer</t>
  </si>
  <si>
    <t>https://clinicaltrials.gov/show/NCT02834767</t>
  </si>
  <si>
    <t>NCT02834767</t>
  </si>
  <si>
    <t>Allocation: Randomized. Intervention model: Parallel Assignment. Primary purpose: Device Feasibility. Masking: Single (Participant).</t>
  </si>
  <si>
    <t>Snoring;Sleep Apnea, Obstructive</t>
  </si>
  <si>
    <t>IRB201600916</t>
  </si>
  <si>
    <t>Richard Berry, M.D.</t>
  </si>
  <si>
    <t>&lt;br&gt;        Inclusion Criteria:&lt;br&gt;&lt;br&gt;          -  Snoring + AHI &lt; 5/hr (primary snoring group)&lt;br&gt;&lt;br&gt;          -  AHI = 5/hour and less than 30/hour (OSA group)&lt;br&gt;&lt;br&gt;          -  Ability to understand and perform training.&lt;br&gt;&lt;br&gt;          -  Ability to return to the UF Health Sleep Center 1X per week for the (8 week) duration&lt;br&gt;             of the study.&lt;br&gt;&lt;br&gt;        Exclusion Criteria:&lt;br&gt;&lt;br&gt;          -  Pregnancy&lt;br&gt;&lt;br&gt;          -  Prior Upper airway surgery (nasal surgery is allowed)&lt;br&gt;&lt;br&gt;          -  Severe nasal obstruction&lt;br&gt;&lt;br&gt;          -  BMI &gt; 40 kg/M2&lt;br&gt;&lt;br&gt;          -  Use of CPAP &gt; 12 cm H2O *&lt;br&gt;&lt;br&gt;          -  Use of potent narcotics&lt;br&gt;&lt;br&gt;          -  History of arrhythmia (other than PACs and PVCs)&lt;br&gt;&lt;br&gt;          -  Coronary artery disease or congestive heart failure (patients with controlled&lt;br&gt;             hypertension will be included),&lt;br&gt;&lt;br&gt;          -  Moderate to severe lung disease&lt;br&gt;&lt;br&gt;          -  History of pneumothorax.&lt;br&gt;&lt;br&gt;          -  severe daytime sleepiness (falling asleep while driving or Epworth Sleepiness Scale &gt;&lt;br&gt;             14),&lt;br&gt;&lt;br&gt;          -  History of chronic short sleep duration (&lt; 5 hours).&lt;br&gt;</t>
  </si>
  <si>
    <t>Maximum Tongue Pressure Force (MTPF)</t>
  </si>
  <si>
    <t>Snoring Severity;Apnea-Hypopnea Index</t>
  </si>
  <si>
    <t>Effect of zinc supplementation in children with acute lower respiratory tract infection: A double-blined randomized controlled trial</t>
  </si>
  <si>
    <t>Children in the treatment group will given a sachet of 15 mg elemental zinc in form of zinc bis-glycenate which will be dissolved in a glass of water before consumption. Zinc will orally admistered twice a day for 7 days or until discharge from hospital., Children in placebo group will given placebo powder which will prepare by the same company in the identical package, colour, and taste. Placebo solution will prepared in a similar manner.</t>
  </si>
  <si>
    <t>http://www.clinicaltrials.in.th/index.php?tp=regtrials&amp;menu=trialsearch&amp;smenu=fulltext&amp;task=search&amp;task2=view1&amp;id=3054</t>
  </si>
  <si>
    <t>Zinc supplementation in children with acute lower respiratory tract infection</t>
  </si>
  <si>
    <t>TCTR20171211002</t>
  </si>
  <si>
    <t>Acute lower respiratory tract infections &lt;br&gt;childbronchitisdietary supplementspneumoniarespiratory tract infectionszinc;childbronchitisdietary supplementspneumoniarespiratory tract infectionszinc</t>
  </si>
  <si>
    <t>Inclusion criteria: children admitted to hospital with at least one specific lower respiratory signs:&lt;br&gt;1. Fast or difficult breathing, chest wall indrawing and/or&lt;br&gt;2. abnormal findings on pulmonary auscultations (crackles/cre[pitations and/or bronchial breath sounds)</t>
  </si>
  <si>
    <t>Exclusion criteria: 1. children with a history of chronic illness such as chronic cough or chronic pulmonary diseases, asthma or congenital heart diseases&lt;br&gt;2. children who regularly taking vitamin or mineral supplementations &lt;br&gt;3. children who had history of any drug allergy</t>
  </si>
  <si>
    <t>recovery time [Timeframe daily assessment of score till discharge from hospital Pediatric Respiratory Assessment Measure (PRAM) score]</t>
  </si>
  <si>
    <t>Zinc levels [Timeframe at admission serum zinc levels]</t>
  </si>
  <si>
    <t>Preventing Cardiovascular Collapse With Administration of Fluid Resuscitation During Induction and Intubation (PREPARE II Trial)</t>
  </si>
  <si>
    <t>Drug: Fluid Bolus;Other: No Fluid Bolus</t>
  </si>
  <si>
    <t>https://clinicaltrials.gov/show/NCT03787732</t>
  </si>
  <si>
    <t>Preventing Cardiovascular Collapse With Administration of Fluid Resuscitation During Induction and Intubation</t>
  </si>
  <si>
    <t>NCT03787732</t>
  </si>
  <si>
    <t>Acute Respiratory Failure;Intubation Complication;Hypotension on Induction</t>
  </si>
  <si>
    <t>IRB# 181690</t>
  </si>
  <si>
    <t>David R Janz, MD, MSCI;Derek W Russell, MD;Jonathan D Casey, MD</t>
  </si>
  <si>
    <t>;;Jonathan.d.Casey@vumc.org</t>
  </si>
  <si>
    <t>;;(615) 208-6139</t>
  </si>
  <si>
    <t>Louisiana State University Health Sciences Center in New Orleans;University of Alabama at Birmingham;</t>
  </si>
  <si>
    <t>&lt;br&gt;        Inclusion Criteria:&lt;br&gt;&lt;br&gt;          1. Patient is undergoing endotracheal intubation in a participating unit&lt;br&gt;&lt;br&gt;          2. Planned operator is a provider expected to routinely perform endotracheal intubation&lt;br&gt;             in the participating unit&lt;br&gt;&lt;br&gt;          3. Patient is at least 18 years of age&lt;br&gt;&lt;br&gt;          4. Administration of sedation is planned (with or without neuromuscular blockade)&lt;br&gt;&lt;br&gt;          5. Positive pressure ventilation between induction and laryngoscopy is planned (e.g.,&lt;br&gt;             non-invasive ventilation or bag-mask ventilation)&lt;br&gt;&lt;br&gt;        Exclusion Criteria:&lt;br&gt;&lt;br&gt;          1. Prisoners&lt;br&gt;&lt;br&gt;          2. Pregnant patients&lt;br&gt;&lt;br&gt;          3. Urgency of intubation precludes safe performance of study procedures&lt;br&gt;&lt;br&gt;          4. Operator feels administration of a fluid bolus is indicated or contraindicated for the&lt;br&gt;             safe performance of the procedure&lt;br&gt;</t>
  </si>
  <si>
    <t>28-day in-hospital mortality</t>
  </si>
  <si>
    <t>The effect of olfactory stimulation by vanillin on the range of apneal attacks in newborns affected by apnea of prematurity</t>
  </si>
  <si>
    <t>Intervention 1: Iintervention group: use 2 cc of liquid vanilla 64% within the incubator babies at a distance of 20 cm from the head and without skin contact. Intervention 2: Control group: Use 2 ml of distilled water at a distance of 20 cm from the head and without skin contact.;Prevention;Prevention;Iintervention group: use 2 cc of liquid vanilla 64% within the incubator babies at a distance of 20 cm from the head and without skin contact.;Control group: Use 2 ml of distilled water at a distance of 20 cm from the head and without skin contact</t>
  </si>
  <si>
    <t>http://en.irct.ir/trial/19095</t>
  </si>
  <si>
    <t>Olfactory stimulation on apnea of prematurity</t>
  </si>
  <si>
    <t>IRCT2015042821982N1</t>
  </si>
  <si>
    <t>Randomization: Randomized, Blinding: Not blinded, Placebo: Used, Assignment: Parallel, Purpose: Prevention, Other design features: randomization using a random number table.</t>
  </si>
  <si>
    <t>Vice Chancellor for research of Yazd University of Medical Sciences</t>
  </si>
  <si>
    <t>apnea. &lt;br&gt;Other apnoea of newborn;Other apnoea of newborn</t>
  </si>
  <si>
    <t>Nayer Salmani</t>
  </si>
  <si>
    <t>Boali Alley,Timsar Falahi Street, Safaeiye, Yazd</t>
  </si>
  <si>
    <t>n.salmani@sbmu.ac.ir</t>
  </si>
  <si>
    <t>+98 35 3824 1751</t>
  </si>
  <si>
    <t>Bouali Alley, Timsar Falahi Street, Safaeiye, Yazd</t>
  </si>
  <si>
    <t>n.salman@sbmu.ac.ir</t>
  </si>
  <si>
    <t>+98 35 3824 1757</t>
  </si>
  <si>
    <t>Nursing College, Yazd University of Medical Sciences</t>
  </si>
  <si>
    <t>Inclusion criteria: Inclusion criteria: Babies less than 32 weeks with weight less than 32 weeks who developed immature apnea and specialists distinguish immature apnea and started Methyl Xanthine for treatment and also 4-8 hours after receiving Methyl Xanthine are started into the study.&lt;br&gt;Exclusion criteria: Distinguished apnea due to other reasons including acute infections; congenital heart illnesses; anemia (Hb&lt;10); consumers of sedative medicines; hypoglycemia; hypocalcaemia are removed and babies with brain hemorrhage than grade 1; leukomalacia preventricular; patent dactus arterious; chromosomal disorders; brain disorders and babies with allergy to vanilla smell are not introduced into the study. During the study, babies with Hemoglobin less than 10 and babies with apnea more than 3 are connected to cpap within one hour and are out of the study.</t>
  </si>
  <si>
    <t>Oxygen saturation. Timepoint: First, second and third day after birth in both control and experimental groups. Method of measurement: As percentage using a pulse oximeter.;Heart rate. Timepoint: First, second and third day after birth in both control and experimental groups. Method of measurement: as beat using pulse oximetry.;Episods of apnea. Timepoint: First, second and third day after birth in both control and experimental groups. Method of measurement: as beat using pulse oximetry.</t>
  </si>
  <si>
    <t>Ethics committee of Yazd University of Medical Sciences</t>
  </si>
  <si>
    <t>Randomized Open-Label Trial to Compare the Immunogenicity of Cell Culture-Based and Recombinant Unadjuvanted Quadrivalent Influenza Vaccines to Conventional Egg-Based Unadjuvanted Quadrivalent Influenza Vaccines Among Healthcare Personnel Aged 18-64 Years</t>
  </si>
  <si>
    <t>Biological: Flublok;Biological: Flucelvax;Biological: Fluarix;Biological: Fluzone;Biological: Fluzone High-Dose</t>
  </si>
  <si>
    <t>https://clinicaltrials.gov/show/NCT03722589</t>
  </si>
  <si>
    <t>Immunogenicity Trial of Egg- Versus Non-Egg-Based Influenza Vaccines Among HCP</t>
  </si>
  <si>
    <t>NCT03722589</t>
  </si>
  <si>
    <t>September 12, 2018</t>
  </si>
  <si>
    <t>Fatimah Dawood, MD;Brendan Flannery, PhD</t>
  </si>
  <si>
    <t>Centers for Disease Control and Prevention;Centers for Disease Control and Prevention</t>
  </si>
  <si>
    <t>Baylor Scott and White Health;Kaiser Permanente;Abt Associates</t>
  </si>
  <si>
    <t>&lt;br&gt;        Inclusion Criteria:&lt;br&gt;&lt;br&gt;          -  Healthcare personnel (HCP) who have direct contact with patients, including dentists&lt;br&gt;             and other dental health personnel&lt;br&gt;&lt;br&gt;          -  Enrolled in Scott &amp; White Healthcare or Kaiser Permanente health network for at least&lt;br&gt;             one month&lt;br&gt;&lt;br&gt;          -  Aged 18-64 years for newly enrolled participants&lt;br&gt;&lt;br&gt;          -  Aged 18-65 years for participants who were originally enrolled in year one of the&lt;br&gt;             study and return for year 2&lt;br&gt;&lt;br&gt;          -  Available and willing to participate in study follow-up through the end of the&lt;br&gt;             2019-2020 influenza season (i.e. at least approximately 18 months if enrolled during&lt;br&gt;             season 1 or 6 months if enrolled during season 2)&lt;br&gt;&lt;br&gt;          -  Received an egg-based standard dose influenza vaccine during the 2018-2019 influenza&lt;br&gt;             season (for participants enrolled for the first-time during year two)&lt;br&gt;&lt;br&gt;        Exclusion Criteria:&lt;br&gt;&lt;br&gt;          -  Already received an influenza vaccine during the current influenza season&lt;br&gt;&lt;br&gt;          -  Previous hypersensitivity reaction to the study vaccines as reported by the subject&lt;br&gt;&lt;br&gt;          -  Received any vaccine in the 4 weeks prior to the first study visit or plans to receive&lt;br&gt;             a vaccine (other than influenza vaccine provided through the study protocol) in the 4&lt;br&gt;             weeks following the first study visit&lt;br&gt;&lt;br&gt;          -  Currently participating in a study that involves an experimental agent (vaccine, drug,&lt;br&gt;             biologic, device, blood product, or medication), or has received an experimental agent&lt;br&gt;             within 1 month prior to enrollment in this study, or expects to receive an&lt;br&gt;             experimental agent during participation in this study&lt;br&gt;&lt;br&gt;          -  Any condition that the principle investigator (PI) believes may interfere with&lt;br&gt;             successful completion of the study&lt;br&gt;</t>
  </si>
  <si>
    <t>Microneutralization (MN) assay response to cell-grown influenza A/H3N2 - seroconversion rate (SCR);MN assay response to cell-grown influenza A/H3N2 - geometric mean titer (GMT);MN assay response to cell-grown influenza A/H3N2 - mean fold rise (MFR);MN assay response to cell-grown influenza A/H3N2 - GMT ratio;Hemagglutination inhibition (HI) responses to the cell-grown influenza A/H1N1, influenza B/Yamagata, and influenza B/Victoria viruses - SCR;HI responses to the cell-grown influenza A/H1N1, influenza B/Yamagata, and influenza B/Victoria viruses - GMT;HI responses to the cell-grown influenza A/H1N1, influenza B/Yamagata, and influenza B/Victoria viruses - MFR;HI responses to the cell-grown influenza A/H1N1, influenza B/Yamagata, and influenza B/Victoria viruses - GMT ratio</t>
  </si>
  <si>
    <t>HI responses to cell-grown influenza A/H3N2 vaccine reference viruses for each study season at approximately 28 days - seropositivity;HI responses to cell-grown influenza A/H3N2 vaccine reference viruses for each study season at approximately 28 days - SCR;HI responses to cell-grown influenza A/H3N2 vaccine reference viruses for each study season at approximately 28 days - GMT;HI responses to cell-grown influenza A/H3N2 vaccine reference viruses for each study season at approximately 28 days - GMT ratio;HI responses to cell-grown influenza A/H3N2 vaccine reference viruses for each study season at approximately 28 days - MFR;MN responses to cell-grown influenza A/H1N1, influenza B/Yamagata, and influenza B/Victoria vaccine reference viruses for each study season at approximately 28 days - SCR;HI responses to cell-grown influenza A/H1N1, influenza B/Yamagata, and influenza B/Victoria vaccine reference viruses for each study season at approximately 28 days - seropositivity;HI and/or MN responses to egg-grown vaccine reference viruses for all vaccine viruses - GMT;HI and/or MN responses to egg-grown vaccine reference viruses for all vaccine viruses - SCR;HI and/or MN responses to egg-grown vaccine reference viruses for all vaccine viruses - MFR;HI and/or MN responses to egg-grown vaccine reference viruses for all vaccine viruses - seropositivity;GMT by HI for all vaccine viruses at 6 months - cell-grown;GMT by HI for all vaccine viruses at 6 months - egg-grown</t>
  </si>
  <si>
    <t>Device: FPH Device with SensAwake On + Pressure Support A;Device: FPH Device with SensAwake Off + Pressure Support A;Device: FPH Device with SensAwake On + Pressure Support B;Device: FPH Device with SensAwake Off + Pressure Support B;Device: Competitor's PAP Released Device + Pressure Support A;Device: Competitor's PAP Released Device + Pressure Support B</t>
  </si>
  <si>
    <t>https://clinicaltrials.gov/show/NCT02971436</t>
  </si>
  <si>
    <t>Evaluation of Treatment Efficacy of a Modified Positive Airway Pressure Device to Treat Obstructive Sleep Apnea</t>
  </si>
  <si>
    <t>NCT02971436</t>
  </si>
  <si>
    <t>CIA196</t>
  </si>
  <si>
    <t>&lt;br&gt;        Inclusion Criteria:&lt;br&gt;&lt;br&gt;          -  Aged 18 and over&lt;br&gt;&lt;br&gt;          -  Diagnosed with OSA by a practicing physician and prescribed Positive Airway Pressure&lt;br&gt;             (PAP) - (Continuous Positive Airway Pressure (CPAP) or AutoCPAP). Participants can be&lt;br&gt;             na√Øve to CPAP or experienced users of CPAP.&lt;br&gt;&lt;br&gt;          -  For experienced users of PAP (CPAP or AutoCPAP): Using the PAP of more than 4&lt;br&gt;             hours/night for 70% during the last 30 days (justification allowed by the&lt;br&gt;             investigator)&lt;br&gt;&lt;br&gt;        Exclusion Criteria:&lt;br&gt;&lt;br&gt;          -  Contraindicated for PAP (CPAP or AutoCPAP)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PAP (CPAP or AutoCPAP) device&lt;br&gt;&lt;br&gt;          -  Persons with implanted electronic medical device (e.g cardiac pacemakers)&lt;br&gt;&lt;br&gt;          -  Persons who are pregnant or think they might be pregnant.&lt;br&gt;</t>
  </si>
  <si>
    <t>Apnea Hypopnea Index (AHI);Apnea Hypopnea Index (AHI)</t>
  </si>
  <si>
    <t>Therapy Comfort;Compliance;Device Triggering;Device Triggering</t>
  </si>
  <si>
    <t>&lt;br&gt;                Trade Name: Curosurf&lt;br&gt;                Pharmaceutical Form: Nebuliser suspension&lt;br&gt;                INN or Proposed INN: PORACTANT ALFA&lt;br&gt;                CAS Number: 129069-19-8&lt;br&gt;                Concentration unit: mg/ml milligram(s)/millilitre&lt;br&gt;                Concentration type: equal&lt;br&gt;                Concentration number: 80-&lt;br&gt;&lt;br&gt;</t>
  </si>
  <si>
    <t>EUCTR2016-004547-36-AT</t>
  </si>
  <si>
    <t>&lt;br&gt;                Controlled: yes&lt;br&gt;                Randomised: yes&lt;br&gt;                Open: yes&lt;br&gt;                Single blind: no&lt;br&gt;                Double blind: no&lt;br&gt;                Parallel group: yes&lt;br&gt;                Cross over: no&lt;br&gt;                Other: yes&lt;br&gt;                Other trial design description: This is 2 part study&lt;br&gt;                If controlled, specify comparator, Other Medicinial Product: no&lt;br&gt;                Placebo: no&lt;br&gt;                Other: yes&lt;br&gt;                Other specify the comparator: nCPAP&lt;br&gt;                Number of treatment arms in the trial: 7&lt;br&gt;</t>
  </si>
  <si>
    <t>Mild to moderate respiratory distress syndrome &lt;br&gt;                MedDRA version: 20.0                Level: LLT                Classification code 10038690                Term: Respiratory distress syndrome (neonatal)                System Organ Class: 100000004855            ;Therapeutic area: Diseases [C] - Respiratory Tract Diseases [C08]</t>
  </si>
  <si>
    <t>Inclusion criteria: &lt;br&gt;                Neonates must meet all of the following inclusion criteria to be eligible for enrolment into the study:&lt;br&gt;                1. Written informed consent obtained by parents/legal representative (according to local regulation) prior to or after birth.&lt;br&gt;                2. Inborn neonates from 28+0 to 32+6 weeks of GA, spontaneously breathing and stabilized on nCPAP within 1 hour from birth.&lt;br&gt;                3. Clinical course consistent with RDS.&lt;br&gt;                4. Receiving CPAP pressure 5-8 cm H2O and FiO2 between 0.25 and 0.40 to maintain SpO2 between 88% and 95% for at least 30 minutes. Randomisation should occur between 60 minutes and 12 hours after birth.&lt;br&gt;                Are the trial subjects under 18? yes&lt;br&gt;                Number of subjects for this age range: 288&lt;br&gt;                F.1.2 Adults (18-64 years) no&lt;br&gt;                F.1.2.1 Number of subjects for this age range&lt;br&gt;                F.1.3 Elderly (&gt;=65 years) no&lt;br&gt;                F.1.3.1 Number of subjects for this age range&lt;br&gt;</t>
  </si>
  <si>
    <t>Exclusion criteria: &lt;br&gt;                The presence of any of the following will exclude a neonate from study enrolment:&lt;br&gt;                1. Early need for endotracheal intubation for cardiopulmonary resuscitation in delivery room or within 1 hour from birth because of severe RDS [one of the following conditions: rapid (i.e. within 1 h) and persistent (&gt; 30 min) escalation of FiO2 &gt; 0.40 for target SpO2 88-95% in 1 hour, recurrent episodes of apnoea (&gt;2 episodes) requiring positive pressure ventilation (PPV)].&lt;br&gt;                2. Respiratory distress not secondary to surfactant deficiency (see APPENDIX 2).&lt;br&gt;                3. Use of surfactant prior to study entry and need for endotracheal administration of any other treatment.&lt;br&gt;                4. Evidence of severe birth asphyxia (e.g. Apgar score = 5 at 10 minutes after birth, or continued need for resuscitation at 10 minutes after birth, altered neurological state or neonatal encephalopathy).&lt;br&gt;                5. Major congenital anomalies.&lt;br&gt;                6. Mothers with prolonged rupture of the membranes (&gt; 21 days duration) which could cause complications (in particular severe pulmonary hypoplasia due to oligohydramnios).&lt;br&gt;                7. Presence of air leaks identified and known prior to study entry.&lt;br&gt;                8. Presence of IVH = III identified and known prior to study entry.&lt;br&gt;                9. Hypotension or evidence of hemodynamic instability requiring pharmacological intervention for hemodynamic support.&lt;br&gt;                10. Any condition that, in the opinion of the Investigator, would place the neonate at undue risk.&lt;br&gt;                11. Participation in another clinical trial of any placebo, experimental medical device or biological substance conducted under the provisions of a protocol on the same therapeutic target; the participation in studies involving diagnostic devices or studies with treatments for different conditions than lung and respiratory function impairments s may be permitted following an agreement with the sponsor. Non interventional observational studies are allowed.&lt;br&gt;</t>
  </si>
  <si>
    <t>Timepoint(s) of evaluation of this end point:  during 72 h of life and up to diagnosis of BPD;Secondary Objective: Not applicable;&lt;br&gt;                Primary end point(s): Safety parameters (AEs and ADRs) and Respiratory failure (needing additional poractant ET administration or mecanical ventilation)&lt;br&gt;            ;&lt;br&gt;                Main Objective: Part I: Objective&lt;br&gt;                To assess the safety and tolerability of three single ascending doses of nebulized Curosurf¬Æ.&lt;br&gt;                &lt;br&gt;                Part II Objective&lt;br&gt;                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t>
  </si>
  <si>
    <t>&lt;br&gt;                Secondary end point(s): Blood gas analysis and measure of SpO2&lt;br&gt;            ;Timepoint(s) of evaluation of this end point: During 72 h of life and up to diagnosis of BPD</t>
  </si>
  <si>
    <t>A Phase 1, Randomized, Observer Blind, Antigen and Adjuvant Dosage-Finding Study to Evaluate the Safety and Immunogenicity of an Adjuvanted, Trivalent Subunit Influenza Vaccine in Elderly Subjects =65 Years of Age</t>
  </si>
  <si>
    <t>Intervention 1: Biological: Adjuvanted, trivalent subunit influenza vaccine Intervention 2: Biological: Adjuvant level modified adjuvanted, trivalent subunit influenza vaccine Intervention 3: Biological: Antigen level modified adjuvanted, trivalent subunit influenza vaccine Intervention 4: Biological: Antigen and adjuvant level modified adjuvanted, trivalent subunit influenza vaccine</t>
  </si>
  <si>
    <t>http://www.drks.de/DRKS00007392</t>
  </si>
  <si>
    <t>DRKS00007392</t>
  </si>
  <si>
    <t>Allocation: Randomized controlled trial;. Masking: Blinded (patient/subject, caregiver, investigator/therapist, assessor). Control: Active control (effective treament of control group). Assignment: Factorial. Study design purpose: Prevention;</t>
  </si>
  <si>
    <t>I</t>
  </si>
  <si>
    <t>Influenza;J10 - influenza due to identified seasonal influenza virus</t>
  </si>
  <si>
    <t>2013-005344-29;NCT02126761;V133_01EXP</t>
  </si>
  <si>
    <t>Novartis Vaccines</t>
  </si>
  <si>
    <t>Inclusion criteria: 1. Male and female subjects =65 years of age on the day of screening who are  healthy or&lt;br&gt;             have chronic illnesses that are stable and well controlled.&lt;br&gt;&lt;br&gt;          2. Subjects assessed as mentally competent, who have given informed consent  after the&lt;br&gt;             nature of the study has been explained according to local requirements&lt;br&gt;&lt;br&gt;          3. In good health as determined by:&lt;br&gt;&lt;br&gt;               1. Ability to live independently&lt;br&gt;&lt;br&gt;               2. Medical history&lt;br&gt;&lt;br&gt;               3. Physical examination&lt;br&gt;&lt;br&gt;               4. Clinical judgment of the Investigator&lt;br&gt;&lt;br&gt;          4. Able to understand and comply with all study procedures and visits, and are able to&lt;br&gt;             complete an eDiary&lt;br&gt;&lt;br&gt;          5. Individuals who have access to a working telephone and are able to receive periodic&lt;br&gt;             telephone calls</t>
  </si>
  <si>
    <t>Exclusion criteria: 1. Individuals who have received any type of influenza vaccine (licensed or&lt;br&gt;             experimental) within the past 6 months&lt;br&gt;&lt;br&gt;          2. Individuals who have received any other licensed vaccines within 30 days (for&lt;br&gt;             inactivated vaccines) or 42 days (for live vaccines) prior to enrollment in this&lt;br&gt;             study&lt;br&gt;&lt;br&gt;          3. Individuals who have cancer except for:&lt;br&gt;&lt;br&gt;               1. Benign localized skin cancer&lt;br&gt;&lt;br&gt;               2. Localized prostate cancer that has been clinically stable for = 2 years without&lt;br&gt;                  treatment&lt;br&gt;&lt;br&gt;               3. Cancer in remission for = 10 years (from end of cancer treatment)&lt;br&gt;&lt;br&gt;          4. Individuals with autoimmune disease (including rheumatoid arthritis)&lt;br&gt;&lt;br&gt;          5. Individuals with diabetes mellitus, type I&lt;br&gt;&lt;br&gt;          6. Individuals with a body mass index (BMI) =18 or =35.&lt;br&gt;&lt;br&gt;          7. Asthma that is greater than mild in severity and / or has exacerbations more than 2&lt;br&gt;             days per week&lt;br&gt;&lt;br&gt;          8. Congestive heart failure with symptoms as severe as or more severe than dyspnea with&lt;br&gt;             short walks or climbing a single flight of stairs (for example, greater than New York&lt;br&gt;             Heart Association class 2)&lt;br&gt;&lt;br&gt;          9. History of progressive or severe neurologic disorders including but not limited to&lt;br&gt;             multiple sclerosis, Parkinson's disease, Guillain-Barr√© syndrome, amyotrophic lateral&lt;br&gt;             sclerosis, Creutzfeldt-Jakob disease, epilepsy disorders requiring medication for&lt;br&gt;             control, encephalitis, Alzheimer's and CVA&lt;br&gt;&lt;br&gt;         10. Individuals who are hypersensitive to ovalbumin, chicken protein, chicken feathers,&lt;br&gt;             influenza viral protein, kanamycin and neomycin sulfate or any other component of the&lt;br&gt;             vaccines in study&lt;br&gt;&lt;br&gt;         11. Individuals who have a history of neurological symptoms or signs, or anaphylactic&lt;br&gt;             shock following administration of any vaccine&lt;br&gt;&lt;br&gt;         12. Individuals who have a known or suspected (or have a high risk of developing)&lt;br&gt;             impairment/alteration of immune function resulting from, for example,&lt;br&gt;&lt;br&gt;             a. Receipt of immunosuppressive therapy (defined as follows) within the past 60 days&lt;br&gt;             and/or anticipated to receive immunosuppressive therapy at any point within 21 days&lt;br&gt;             of Visit 1.&lt;br&gt;&lt;br&gt;             i. Cancer chemotherapy/radiotherapy ii. Systemic corticosteroids ( i.e., 15 mg or&lt;br&gt;             greater per day of prednisone or   equivalent) iii. Chronic use of inhaled/intranasal&lt;br&gt;             high potency corticosteroids (budesonide 800 ¬µg per day or fluticasone 750 ¬µg per&lt;br&gt;             day) b. Receipt of immunostimulants c. Receipt of parenteral immunoglobulin&lt;br&gt;             preparation, blood products and/or plasma derivate within the past 3 months and for&lt;br&gt;             the full length of the study d. Suspected or known HIV infection or HIV-related&lt;br&gt;             disease&lt;br&gt;&lt;br&gt;         13. Individuals who have a known or suspected history of drug or alcohol abuse&lt;br&gt;&lt;br&gt;         14. Individuals who, within the past 12 months, have had laboratory confirmed influenza&lt;br&gt;             disease&lt;br&gt;&lt;br&gt;         15. Individuals who, within the past 30 days have received any investigational agent.&lt;br&gt;&lt;br&gt;         16. Individuals who plan to receive another vaccine within 30 days of receipt of the&lt;br&gt;             study vaccination.&lt;br&gt;&lt;br&gt;         17. Individuals who, within the past 14 days, have experienced:&lt;br&gt;&lt;br&gt;               1. Any acute disease including any worsening o</t>
  </si>
  <si>
    <t>- Reactogenicity up to 7 days after vaccination; time frame: Days 1-7 post-vaccination; Safety of aTIV or aTIV-modified formulations&lt;br&gt;- Unsolicited AEs within 28 days after vaccination; time frame: Days 1-28 post-vaccination&lt;br&gt;- SAEs, non-scheduled physician visits, unsolicited medically attended AEs, unsolicited AEs leading to study withdrawal, NOCDs, and AESIs from study start to study completion.; time frame: Days 1-366 post-vaccination&lt;br&gt;- Seroconversion/significant increase in antibody HI titers; =4-fold rise in MN titer 21 days post-vaccination.; time frame: Day 22 post-vaccination; Antibody responses to all three influenza virus vaccine strains, 21days after a dose or doses of aTIV or aTIV-modified formulations, as measured by hemagglutination inhibition (HI) assay and microneutralization (MN) assay.&lt;br&gt;- HI and MN GMT and GMR at baseline and 21 days post-vaccination.; time frame: Day 1; Day 22 post-vaccination</t>
  </si>
  <si>
    <t>- Seroconversion/significant increase in antibody HI titers; =4-fold rise in MN titer, 7 days and 6 months post-vaccination.; time frame: Day 8 and 181 post-vaccination&lt;br&gt;- HI and MN (GMT) 7 days and 6 months post-vaccination.; time frame: Day 8 and 181 post-vaccination; To compare HI and MN responses to a aTIV or aTIV-modified formulations, at 7 days and 6 months post-vaccination.&lt;br&gt;- HI and MN (GMR) 7 days, 21 days, and 6 months post-vaccination.; time frame: Day 1, 8, 22, and 181 post-vaccination&lt;br&gt;- Percentage of subjects with HI titers =1:40, =1:110, =1:160, and =1:330 7 days, 21 days, and 6 months post-vaccination.; time frame: Day 8, 22, and 181 post-vaccination; To compare antibody responses in subjects receiving aTIV-modified formulations in a single intramuscular injection (in one deltoid) to two intramuscular injections (one in each deltoid) at 7 days, 21 days, and 6 months post-vaccination.</t>
  </si>
  <si>
    <t>Treatment of severe acute respiratory failure patients requiring Extracorporeal Membrane Oxygenation (ECMO)Study protocol No.: MJ-CP042-01-01</t>
  </si>
  <si>
    <t>Intervention type:DEVICE. Intervention1:MJ-CP042-01, Dose form:DEVICE, Route of administration:NOT APPLICABLE  .</t>
  </si>
  <si>
    <t>https://dbcentre3.jmacct.med.or.jp/jmactr/App/JMACTRE02_04/JMACTRE02_04.aspx?kbn=3&amp;seqno=7496</t>
  </si>
  <si>
    <t>Treatment of severe acute respiratory failure patients requiring Extracorporeal Membrane Oxygenation (ECMO)</t>
  </si>
  <si>
    <t>JPRN-JMA-IIA00327</t>
  </si>
  <si>
    <t>Multi-center, open label, non-randomized. Type of control:NONE. Randomized: NO. Randomization unit:NOT APPLICABLE. Blinding: OPEN LABEL. Method of allocation concealment: NOT APPLICABLE . Purpose:SAFETY,EFFICACY.</t>
  </si>
  <si>
    <t>Getinge Group Japan K.K.</t>
  </si>
  <si>
    <t>severe acute respiratory failure patients requiring treatment by the Extracorporeal Membrane Oxygenation (ECMO)</t>
  </si>
  <si>
    <t>Nill Known</t>
  </si>
  <si>
    <t>Masaru Ohara</t>
  </si>
  <si>
    <t>Regulatory Affairs,SPHERE TOWER TENNOZ 23rd Fl. 2-2-8 Higashi ShinagawaShinagawa, Tokyo 1400002Japan</t>
  </si>
  <si>
    <t>masaru.ohara@getinge.com</t>
  </si>
  <si>
    <t>&lt;75 YEARS</t>
  </si>
  <si>
    <t>Inclusion criteria: 1.Patients who are able to provide written consent to participate in the study&lt;br&gt;2.Ages between 20 and 75 years old; no gender restriction &lt;br&gt;3.Longer than 6 hours of ECMO therapy is expected&lt;br&gt;4.Meets at least one of the 3 criteria below:&lt;br&gt;-FiO2 &gt;0.8, PFR&lt;100mmHg, PEEP&gt;=10cmH2O&lt;br&gt;-Uncompensated hypercapnia (PaCO2 &gt;80mmHg) in spite of PIP&gt;=30cmH2O  &lt;br&gt;-Serious air leak syndrome</t>
  </si>
  <si>
    <t>Exclusion criteria: 1.Cause of the severe respiratory failure is determined to be irreversible respiratory disease         &lt;br&gt;2.Remaining on high ventilator settings (FiO2 &gt;0.9, PIP &gt;30cmH2O) for more than 7 days&lt;br&gt;3.Serious immunodeficiency (Neu&lt;400mm3)&lt;br&gt;4.Pre-existing conditions (central nervous system disorder, end-stage malignancy, systemic bleeding risk due to ECLS anticoagulation) which may have significant impact on QOL&lt;br&gt;5.Severe aortic valve insufficiency in the case of VA circulation&lt;br&gt;6.Patients with known hypersensitivity to heparin&lt;br&gt;7.Patients currently suffering from, or with a history of type II antibody-related, heparin-induced thrombocytopenia (HIT)&lt;br&gt;8.Pregnant or possibility of pregnancy&lt;br&gt;9.Participating in another clinical trial or Postmarketing clinical study&lt;br&gt;10.Those patients determined by the investigator to be inappropriate to participate in the trial</t>
  </si>
  <si>
    <t>Duration of MJ-CP042-01 used. Timepoint:Day that the first device usage ends.</t>
  </si>
  <si>
    <t>-Change in patient PFR&lt;br&gt;-Changes in device PFR and pressure gradient pre/post oxygenator&lt;br&gt;-Rate of device (procedure) change due to subject condition&lt;br&gt;-Percentage of patients on ECMO after 6 hours&lt;br&gt;-Percentage of patients on ECMO after 14 days&lt;br&gt;-Other parameters at 14 and 30 days:&lt;br&gt;-Overall survival rate and survival rate of patients who were weaned&lt;br&gt;-Exchange of device due to device failure (frequency, days used)&lt;br&gt;-Average time device is used when there is no device exchange (except for death)&lt;br&gt;-Average time device is used in all patients without device exchange&lt;br&gt;-Over all average of hours device is used&lt;br&gt;&lt;br&gt;&lt;br&gt;&lt;br&gt;&lt;br&gt;. Timepoint: After completion of the device usage, at 14 and 30 days after the start of device use.</t>
  </si>
  <si>
    <t>&lt;br&gt;                Product Name: ChAd155-RSV (high dose)&lt;br&gt;                Pharmaceutical Form: Suspension for injection&lt;br&gt;                INN or Proposed INN: ChAd155-RSV&lt;br&gt;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ChAd155-RSV&lt;br&gt;                Current Sponsor code: ChAd155-RSV&lt;br&gt;                Concentration unit: Other&lt;br&gt;                Concentration type: equal&lt;br&gt;                Concentration number: 5000000000-&lt;br&gt;                Pharmaceutical form of the placebo: Solution for injection&lt;br&gt;                Route of administration of the placebo: Intramuscular use&lt;br&gt;&lt;br&gt;                Product Name: ChAd155-RSV (middle dose)&lt;br&gt;                Pharmaceutical Form: Suspension for injection&lt;br&gt;                INN or Proposed INN: ChAd155-RSV&lt;br&gt;                Current Sponsor code: ChAd155-RSV&lt;br&gt;                Concentration unit: Other&lt;br&gt;                Concentration type: equal&lt;br&gt;                Concentration number: 50000000000-&lt;br&gt;                Pharmaceutical form of the placebo: Solution for injection&lt;br&gt;                Route of administration of the placebo: Intramuscular use&lt;br&gt;&lt;br&gt;</t>
  </si>
  <si>
    <t>A study to evaluate safety and immunogenicity of GSK Biologicals' RSV investigational vaccine in RSV-seropositive infants aged 12 to 23 months</t>
  </si>
  <si>
    <t>EUCTR2016-000117-76-ES</t>
  </si>
  <si>
    <t>Panama;United States;Hong Kong;Taiwan;Mexico;Canada;Poland;Thailand;Spain;Australia;Russian Federation</t>
  </si>
  <si>
    <t>Active immunization of infants for the prevention of any lower respiratory tract infections (LRTI; bronchiolitis and [broncho]pneumonia) associated with respiratory syncytial virus (RSV [subtypes A and B]) &lt;br&gt;                MedDRA version: 21.1                Level: PT                Classification code 10061603                Term: Respiratory syncytial virus infection                System Organ Class: 10021881 - Infections and infestations             &lt;br&gt;                MedDRA version: 21.1                Level: PT                Classification code 10038718                Term: Respiratory syncytial virus bronchiolitis                System Organ Class: 10021881 - Infections and infestations             &lt;br&gt;                MedDRA version: 21.1                Level: LLT                Classification code 10035692                Term: Pneumonia due to respiratory syncytial virus                System Organ Class: 10021881 - Infections and infestations            ;Therapeutic area: Diseases [C] - Respiratory Tract Diseases [C08]</t>
  </si>
  <si>
    <t>Inclusion criteria: &lt;br&gt;                1. Subjects‚Äô parent(s)/ Legally acceptable representative (LAR[s]) who, in the opinion of the investigator, can and will comply with the requirements of the protocol.&lt;br&gt;                2. Written informed consent obtained from the par-ent(s)/LAR(s) of the subject prior to performance of any study specific procedure.&lt;br&gt;                3. A male or female between, and including, 12 and 23 months at the time of the first vaccination.&lt;br&gt;                4. Healthy subjects as established by medical history and clinical examination before entering into the study.&lt;br&gt;                5. Seropositive for RSV as determined by IBL International kit.&lt;br&gt;                6. Born full-term (i.e. after a gestation period of 37 to less than 42 completed weeks) with a minimum birth weight of 2.5 kg. (Required for Spain)&lt;br&gt;                7. Subjects‚Äô parent(s)/LAR(s) need to have access to a consistent mean of telephone contact or computer.&lt;br&gt;                Are the trial subjects under 18? yes&lt;br&gt;                Number of subjects for this age range: 96&lt;br&gt;                F.1.2 Adults (18-64 years) no&lt;br&gt;                F.1.2.1 Number of subjects for this age range&lt;br&gt;                F.1.3 Elderly (&gt;=65 years) no&lt;br&gt;                F.1.3.1 Number of subjects for this age range&lt;br&gt;</t>
  </si>
  <si>
    <t>Exclusion criteria: &lt;br&gt;                1. Child in care&lt;br&gt;                2. Use of any investigational or non-registered product other than the study vaccine during the period starting 30 days before the first dose of study vaccine (Day -29 to Day 0), or planned use during the study period.&lt;br&gt;                3. Any medical condition that in the judgment of the investigator would make IM injection unsafe.&lt;br&gt;                4. Chronic administration of immunosuppressants or other immune-modifying drugs during the period starting six months prior to the first vaccine. For corticosteroids, this will mean prednisone, or equivalent. Inhaled and topical steroids are allowed.&lt;br&gt;                5. Administration of long-acting immune-modifying drugs or planned administration at any time during the study period.&lt;br&gt;                6. Administration of immunoglobulins and/or any blood products during the period starting three months before the first dose of study vaccine or planned administration during the study period.&lt;br&gt;                7. Planned administration/administration of a vaccine not foreseen by the study protocol in the period starting 30 days before the first dose and ending 30 days after the last dose of vaccine administration, with the exception of scheduled routine pediatric vaccines which may be administered &gt;= 14 days before a dose or &gt;= 7 days after a dose.&lt;br&gt;                8. Acute or chronic, clinically significant pulmonary, cardio-vascular, hepatic or renal functional abnormality, as determined by physical examination or laboratory screening tests.&lt;br&gt;                9. Serious chronic illness.&lt;br&gt;                10. Major congenital defects.&lt;br&gt;                11. History of any neurological disorders or seizures.&lt;br&gt;                12. History of or current autoimmune disease.&lt;br&gt;                13. History of recurrent wheezing.&lt;br&gt;                14. History of chronic cough.&lt;br&gt;                15. Previous hospitalization for respiratory illnesses.&lt;br&gt;                16. History of thrombocytopenia.&lt;br&gt;                17. History of anemia.&lt;br&gt;                18. Previous, current or planned administration of Synagis.&lt;br&gt;                19. Neurological complications following any prior vaccination.&lt;br&gt;                20. Born to a mother known or suspected to be HIV-positive.&lt;br&gt;                21. Any confirmed or suspected immunosuppressive or immunodeficient condition, based on medical history and physical examination.&lt;br&gt;                22. Family history of congenital or hereditary immunodeficiency.&lt;br&gt;                23. Previous vaccination with a recombinant simian or human adenoviral vaccine.&lt;br&gt;                24. History of any reaction or hypersensitivity likely to be exacerbated by any component of the vaccine.&lt;br&gt;                25. Hypersensitivity to latex.&lt;br&gt;                26. Current severe eczema.&lt;br&gt;                27. Acute disease and/or fever at the time of enrolment.&lt;br&gt;                - Fever is defined as temperature = 37.5¬∞C/99.5¬∞F for oral, axillary or tympanic route, or = 38.0¬∞C/100.4¬∞F for rectal route. The preferred route for recording temperature in this study will be axillary.&lt;br&gt;                - Clinically significant upper respiratory tract infection&lt;br&gt;                - Subjects with a minor illness without fever may, be enrolled at the discretion of the investigator.&lt;br&gt;                28. Any clinically significant Grade 1 or any = Grade 2 hema-tological or biochemical laboratory abnormality detected at the last screening blood sampling.&lt;br&gt;                29. Any other conditions t</t>
  </si>
  <si>
    <t>Main Objective: To evaluate the safety and reactogenicity of three dose levels of the RSV investigational vaccine when administered as two IM doses according to a 0, 1-month schedule, up to 30 days after Dose 2 (i.e. Day 60) in RSV-seropositive infants aged 12 to 23 months.;&lt;br&gt;                Secondary Objective: 1. To evaluate the safety of two IM doses of three dose levels of the RSV investigational vaccine when administered according to a 0, 1-month schedule from study start (Day 0) up to study conclusion (Day 730) in RSV-seropositive infants aged 12 to 23 months.&lt;br&gt;                2. To evaluate the occurrence of RSV respiratory tract infections in RSV-seropositive infants from Visit 1 (Day 0, after Dose 1) up to study conclusion (Day 730).&lt;br&gt;                3. To evaluate the magnitude of the cell-mediated immunity (CMI) induced by two IM doses of three dose levels of the RSV investigational vaccine when administered according to a 0, 1-month schedule, up to Day 365 in RSV-seropositive infants aged 12 to 23 months.&lt;br&gt;                4. To evaluate the humoral immunogenicity induced by two IM doses of three dose levels of the RSV investigational vaccine when administered according to a 0, 1-month schedule, up to Day 365 in RSV-seropositive infants aged 12 to 23 months.&lt;br&gt;            ;&lt;br&gt;                Timepoint(s) of evaluation of this end point: 1. During a 7-day follow-up period after each vaccination (i.e. the day of vaccination and 6 subsequent days).&lt;br&gt;                2 During a 7-day follow-up period after each vaccination (i.e. the day of v.accination and 6 subsequent days).&lt;br&gt;                3. During a 30-day follow-up period after each vaccination (i.e. the day of vaccination and 29 subsequent days).&lt;br&gt;                4. From Day 0 up to Day 60.&lt;br&gt;                5. During a 30-day follow-up period after each vaccination (i.e. the day of vaccination and 29 subsequent days).&lt;br&gt;                6. At Screening (Day 0), Day 1, Day 7, Day 30, Day 31, Day 37, and Day 60.&lt;br&gt;                7. At Screening (Day 0), Day 30 and Day 60.&lt;br&gt;            ;&lt;br&gt;                Primary end point(s): 1. Number of subjects with any solicited local adverse events (AEs):Assessed solicited local symptoms were pain, redness and swelling. Any occurrence of the symptom regardless of intensity grade. Grade 3 pain=pain that prevented normal activity. Grade 3 redness/swelling=redness/swelling spreading beyond 20 millimeters (mm) of injection site.  Relationship analysis was not performed&lt;br&gt;                2. Number of subjects with any solicited general AEs: Assessed solicited general symptoms were drowsiness, fever [defined as axillary temperature equal to or above 37.5 degrees Celsius (¬∞C)], irritability/fussiness and loss of appetite. Any occurrence of the symptom regardless of intensity grade. Grade 3 symptom=symptom that prevented normal activity. Grade 3 fever=fever &gt; 39.5 ¬∞C. Related symptom assessed by the investigator as related to the vaccination.&lt;br&gt;                3. Number of subjects with any unsolicited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Grade 3 AE=an AE which prevented normal, everyday activities. Related= AE assessed by the investigator as related to the vaccination.&lt;br&gt;                4. Number of subjects with any serious adverse events (SAEs): Serious adverse events (SAEs) assessed include medical occurrences that result in death, are life threatening, require hospitalization or prolongation of hospitalization or reult in disability/incapacity.&lt;br&gt;                5. Number of subjects with any AEs of specific interest (episode of spontaneous or excessive bleeding)&lt;br&gt;                6. Number of subjects with any abnormal laboratory values: abnormal laboratory values include haematological abnormalities (haemoglobin level, white blood cells and platelets).&lt;br&gt;                7. Number of subjects with any abnormal laboratory values: abnormal laboratory values include alanine aminotransferase, aspartate aminotransferase and creatinine laboratory abnormalities.&lt;br&gt;</t>
  </si>
  <si>
    <t>&lt;br&gt;                Secondary end point(s): 1. Number of subjects with any SAEs: SAEs assessed include medical occurrences that result in death, are life threatening, require hospitalization or prolongation of hospitalization or result in disability/incapacity.&lt;br&gt;                2. Number of subjects with any lower respiratory tract infection associated with RSV infection (RSV-LRTI): Occurrence of RSV-LRTI AE of specific interest.&lt;br&gt;                3. Number of subjects with any respiratory tract infection associated with RSV infection (RSV-RTI), RSV-LRTI, severe RSV-LRTI (according to standardized case definitions): Occurrence of RSV-RTI, RSV-LRTI, severe RSV-LRTI.&lt;br&gt;                4. Frequency of CD3+/CD4+ T-cells expressing at least one marker among cluster of differentiation 40-ligand (CD40-L), Interleukin-2 (IL-2), tumor necrosis factor alpha (TNF-alpha) and interferon-gamma (IFNgamma) upon stimulation with F, N and M2-1 peptide pools.&lt;br&gt;                5. Neutralizing antibody titers against RSV-A: Titers were expressed as geometric mean titers (GMTs) for the seroprotection cut-off.&lt;br&gt;                6. RSV F antibody concentrations: Concentrations were expressed as geometric mean concentrations (GMCs) for the seroprotection cut-off.&lt;br&gt;                7. Palivizumab-competing antibody concentrations: Concentrations were expressed as geometric mean concentrations (GMCs) for the seroprotection cut-off.&lt;br&gt;            ;&lt;br&gt;                Timepoint(s) of evaluation of this end point: 1. From study start (Day 0) up to study conclusion (Day 730).&lt;br&gt;                2. From Dose 1 administration (Day 0) up to study conclusion (Day730).&lt;br&gt;                3. From Dose 1 administration (Day 0) up to study conclusion (Day 730).&lt;br&gt;                4. Pre-vaccination (Screening), post-Dose 1 (Day 30) and post-Dose 2 (Day 60 and Day 365).&lt;br&gt;                5. Pre-vaccination (Screening), post-Dose 1 (Day 30) and post-Dose 2 (Day 60 and Day 365).&lt;br&gt;                6. Pre-vaccination (Screening), post-Dose 1 (Day 30) and post-Dose 2 (Day 60 and Day 365).&lt;br&gt;                7. Pre-vaccination (Screening), post-Dose 1 (Day 30) and post-Dose 2 (Day 60).&lt;br&gt;</t>
  </si>
  <si>
    <t>N/A - PAC CEF</t>
  </si>
  <si>
    <t>&lt;br&gt;                Trade Name: MABELIO 500mg&lt;br&gt;                Pharmaceutical Form: Powder for concentrate for solution for infusion&lt;br&gt;&lt;br&gt;</t>
  </si>
  <si>
    <t>https://www.clinicaltrialsregister.eu/ctr-search/search?query=eudract_number:2019-002027-15</t>
  </si>
  <si>
    <t>EUCTR2019-002027-15-FR</t>
  </si>
  <si>
    <t>Community acquired pneumonia &lt;br&gt;                MedDRA version: 20.1                Level: LLT                Classification code 10010120                Term: Community acquired pneumonia                System Organ Class: 100000004862            ;Therapeutic area: Diseases [C] - Bacterial Infections and Mycoses [C01]</t>
  </si>
  <si>
    <t>CIVI/2018/CR-01</t>
  </si>
  <si>
    <t>Christophe MASSEGUIN</t>
  </si>
  <si>
    <t>christophe.masseguin@chu-nimes.fr</t>
  </si>
  <si>
    <t>Inclusion criteria: &lt;br&gt;                Are the trial subjects under 18? no&lt;br&gt;                Number of subjects for this age range:&lt;br&gt;                F.1.2 Adults (18-64 years) yes&lt;br&gt;                F.1.2.1 Number of subjects for this age range 12&lt;br&gt;                F.1.3 Elderly (&gt;=65 years) yes&lt;br&gt;                F.1.3.1 Number of subjects for this age range 12&lt;br&gt;</t>
  </si>
  <si>
    <t>Sleep Thermography for Diagnosis of Obstructive Sleep Apnea (OSA)</t>
  </si>
  <si>
    <t>Other: Therapeutic decision</t>
  </si>
  <si>
    <t>https://clinicaltrials.gov/show/NCT04206449</t>
  </si>
  <si>
    <t>Sleep Thermography for Diagnosis of Obstructive Sleep Apnea (TERMOAPNEA)</t>
  </si>
  <si>
    <t>NCT04206449</t>
  </si>
  <si>
    <t>PI17/02011</t>
  </si>
  <si>
    <t>Joaquin Duran-Cantolla, MD;Joaquin Duran-Cantolla, MD;Joaquin Duran-Cantolla, MD</t>
  </si>
  <si>
    <t>;joaquin.durancantolla@gmail.com;joaquin.durancantolla@gmail.com</t>
  </si>
  <si>
    <t>;+34945007043;+34945007043</t>
  </si>
  <si>
    <t>Hospital Universitario Araba;</t>
  </si>
  <si>
    <t>Iberm√°tica/i3B;Instituto de Salud Carlos III;Bioraba</t>
  </si>
  <si>
    <t>&lt;br&gt;        Inclusion Criteria:&lt;br&gt;&lt;br&gt;          -  Men and women over 18 years to 75 years old, with clinical suspicion of OSA&lt;br&gt;&lt;br&gt;          -  Written informed consent signed&lt;br&gt;&lt;br&gt;        Exclusion Criteria:&lt;br&gt;&lt;br&gt;          -  Place of residence more than 100 km from the hospital&lt;br&gt;&lt;br&gt;          -  Severe, unstable or exacerbated cardio-vascular, cerebro-vascular or respiratory&lt;br&gt;             disease, that makes it impossible to carry out adequate studies&lt;br&gt;&lt;br&gt;          -  Presence of insomnia, depressive syndrome or epilepsia&lt;br&gt;&lt;br&gt;          -  Patients diagnosed of any acute inflammatory episode of the cranium-maxillo-facial&lt;br&gt;             area or any systemic infection that develops with fever&gt; 38 ¬∫C at the time of testing&lt;br&gt;&lt;br&gt;          -  Patient with malformation syndromes, Down syndrome and neuromuscular diseases&lt;br&gt;&lt;br&gt;          -  Patient on active treatment with Positive continuous pressure (CPAP )&lt;br&gt;</t>
  </si>
  <si>
    <t>Validation of the therapeutic decision;Cost effectiveness analysis;Epworth Sleepiness Scale;STOP-Bang Questionnaire;Berlin questionnaire;Blood pressure;Anthropometric variables (Body mass index);Quality of life (EuroQOL test)</t>
  </si>
  <si>
    <t>Use of Aaerosol Combined With Intravenous Antibiotics for the Treatment of Multidrug Resistant GNB Pneumonia</t>
  </si>
  <si>
    <t>Drug: aerosol antibiotics</t>
  </si>
  <si>
    <t>https://clinicaltrials.gov/show/NCT03921645</t>
  </si>
  <si>
    <t>NCT03921645</t>
  </si>
  <si>
    <t>Ventilator Associated Pneumonia;Multi-antibiotic Resistance</t>
  </si>
  <si>
    <t>ACAMP</t>
  </si>
  <si>
    <t>hao liu, master;qixing wang, bs;qixing wang</t>
  </si>
  <si>
    <t>;wangqixing1221@163.com;wangqixing1221@163.com</t>
  </si>
  <si>
    <t>;862166307153;862166307153</t>
  </si>
  <si>
    <t>Shanghai 10th People's Hospital;</t>
  </si>
  <si>
    <t>&lt;br&gt;        Inclusion Criteria:&lt;br&gt;&lt;br&gt;        ¬∑After 48 hours of mechanical ventilation diagnosed VAP.&lt;br&gt;&lt;br&gt;        Exclusion Criteria:&lt;br&gt;&lt;br&gt;          -  Maternal&lt;br&gt;&lt;br&gt;          -  who not meet the age limits,&lt;br&gt;&lt;br&gt;          -  used amikacin within 15 days,&lt;br&gt;&lt;br&gt;          -  allergic to amikacin,&lt;br&gt;&lt;br&gt;          -  APACHE II score &gt; 35,&lt;br&gt;&lt;br&gt;          -  severe neutropenia unrelated to sepsis or meningitis,&lt;br&gt;&lt;br&gt;          -  unable to retain specimens&lt;br&gt;</t>
  </si>
  <si>
    <t>CPIS score changes;renal function changes</t>
  </si>
  <si>
    <t>ventilator free days in 14 days;14-day mortality rate;Drug resistance induction rate</t>
  </si>
  <si>
    <t>EUCTR2015-003026-14-ES</t>
  </si>
  <si>
    <t>Controlled: yesRandomised: yesOpen: noSingle blind: noDouble blind: yesParallel group: yesCross over: noOther: yesOther trial design description: I.V. to oral switchIf controlled, specify comparator, Other Medicinial Product: yesPlacebo: noOther: yesOther specify the comparator: Matching Placebo to Dela oral, Moxi oral and Moxi i.v.Number of treatment arms in the trial: 2</t>
  </si>
  <si>
    <t>Megan Quintas</t>
  </si>
  <si>
    <t>mquintas@melinta.com</t>
  </si>
  <si>
    <t>Inclusion criteria: &lt;br&gt;1. Male or female 18 years of age or older&lt;br&gt;2. Evidence of acute onset of CABP with 2 or more of the following symptoms (new or worsening)&lt;br&gt;‚Ä¢ Cough&lt;br&gt;‚Ä¢ Production of purulent sputum consistent with bacterial infection&lt;br&gt;‚Ä¢ Difficulty breathing&lt;br&gt;‚Ä¢ Chest pain due to pneumonia&lt;br&gt;AND have at least 2 of the following findings:&lt;br&gt;‚Ä¢ Fever (oral temperature &gt;38.0¬∞C)&lt;br&gt;‚Ä¢ Hypothermia (oral temperature &lt;35.0¬∞C)&lt;br&gt;‚Ä¢ Tachycardia (heart rate &gt;100 beats/min)&lt;br&gt;‚Ä¢ Tachypnea (respiratory rate &gt;18 breaths/min)&lt;br&gt;AND have at least 1 of the following findings:&lt;br&gt;‚Ä¢ Hypoxemia (oxygen saturation &lt; 90% or PaO2 &lt; 60 mmHg on room air or with subject's baseline [pre-CABP under study] supplemental oxygen&lt;br&gt;‚Ä¢ Clinical evidence of pulmonary consolidation and/or presence of pulmonary rales&lt;br&gt;‚Ä¢ An elevated white blood cell count (WBC) &gt; 10,000/mm3 or 15% immature neutrophils (bands), regardless of total peripheral WBC count or leukopenia with WBC &lt; 4500/mm3&lt;br&gt;3. Presence of lobar, multilobar, or patchy parenchymal infiltrate(s) consistent with acute bacterial pneumonia on a pulmonary imaging study within 48 hours before the first dose of study drug&lt;br&gt;4. PORT risk class of II to V&lt;br&gt;5. Must be a suitable candidate for possible IV to oral switch antibiotic therapy and must also be able to swallow large tablets/capsules intact without crushing.&lt;br&gt;Are the trial subjects under 18? no&lt;br&gt;Number of subjects for this age range: &lt;br&gt;F.1.2 Adults (18-64 years) yes&lt;br&gt;F.1.2.1 Number of subjects for this age range 559&lt;br&gt;F.1.3 Elderly (&gt;=65 years) yes&lt;br&gt;F.1.3.1 Number of subjects for this age range 301&lt;br&gt;</t>
  </si>
  <si>
    <t>Exclusion criteria: &lt;br&gt;1. A medical history of significant hypersensitivity or allergic reaction to antibiotics of the quinolone or oxazolidinone class or study drug excipients according to the investigator&lt;br&gt;2. Any infection expected to require other systemic antibiotics in addition to study drug&lt;br&gt;3. Receipt of systemic antibiotic therapy in the 7 days before enrollment&lt;br&gt;‚Ä¢ one dose of a single potentially effective, short-acting antibacterial drug or drug regimen for CABP within 24 hours before enrollment is allowed - limited to 25% of enrolled patients&lt;br&gt;4. Respiratory infection confirmed or suspected to be secondary to hospital-required or ventilator-associated pneumonia or requires treatment in an intensive care setting, or mechanical ventilation&lt;br&gt;5. Current or suspected diagnosis of viral, fungal, or aspiration pneumonia, noninfectious causes of pulmonary infiltrates, lung cancer, cystic fibrosis, tuberculosis, empyema (not including sterile parapneumonic effusions)&lt;br&gt;6. Known anatomical or pathological obstruction or history of&lt;br&gt;bronchiectasis or GOLD Stage 4 COPD or history of post obstructive pneumonia&lt;br&gt;7. Severely compromised immune system&lt;br&gt;8.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t>
  </si>
  <si>
    <t>Main Objective: The primary objective is to assess the noninferiority of clinical efficacy of intravenous (IV) to oral delafloxacin in adult subjects with community-acquired bacterial pneumonia (CABP) based on Early Clinical Response (ECR) defined as improvement at 96 hours (¬± 24 hours) after the first dose of study drug compared to IV to oral moxifloxacin in the Intent-to-Treat (ITT) population.;Secondary Objective: - To assess the clinical efficacy of IV to oral delafloxacin in adult subjects with CABP based on Clinical Outcome at the Test of Cure (TOC) visit, 5 to 10 days after the last dose of study drug, compared to IV to oral comparator study drug arm in the CE and ITT populations.&lt;br&gt;- To assess the noninferiority of clinical efficacy of IV to oral delafloxacin in adult subjects with CABP based on ECR compared to IV to oral moxifloxacin in the microbiologic ITT (MITT) population.&lt;br&gt;- To assess the microbiologic response to delafloxacin in respiratory pathogens.&lt;br&gt;- To assess the safety and tolerability of IV to oral delafloxacin in adult subjects with CABP.&lt;br&gt;- To assess the all-cause mortality in adult subjects with CABP on Day 28.&lt;br&gt;- To assess delafloxacin pharmacokinetics (PK) in adult subjects with CABP.;Primary end point(s): The primary efficacy endpoint is the ECR defined as improvement at 96 hours (¬± 24 hours) after first dose of study drug in at least 2 of the following symptoms: chest pain, frequency or severity of cough, amount and quality of productive sputum and difficulty breathing in the ITT population.;Timepoint(s) of evaluation of this end point: Day 4</t>
  </si>
  <si>
    <t>Secondary end point(s): The secondary efficacy endpoints are:&lt;br&gt;- ECR with the addition of improvement in vital signs and no worsening&lt;br&gt;of the 4 symptoms required as Response in the ITT populations.&lt;br&gt;- Clinical Outcome at TOC (Clinically Evaluable [CE] and ITT population)&lt;br&gt;- Clinical outcome at the end of treatment (EOT)&lt;br&gt;- ECR in MITT population&lt;br&gt;- Microbiologic response (ME and MITT)&lt;br&gt;- All-cause mortality (ITT);Timepoint(s) of evaluation of this end point: Clinical Outcome at the Test of Cure (TOC) visit, 5 to 10 days after the last dose of study drug&lt;br&gt;All-cause mortality (ITT)- Day 28&lt;br&gt;96 h ¬± 24 h for Early Clinical Response</t>
  </si>
  <si>
    <t>A multi-country, multi-centre, two-arm, parallel, double-blind, placebo-controlled, randomized trial of antenatal corticosteroids for women at risk of imminent birth in the late preterm period in hospitals in low-resource countries to improve newborn outcomes - Antenatal CorticosTeroids for Improving Outcomes in preterm Newborns (ACTION-II TRIAL)</t>
  </si>
  <si>
    <t>Intervention1: Dexamethasone: Dose- 6 mg &lt;br&gt;Route of administration- Intramuscular(IM)&lt;br&gt;Frequency and TOTAL duration of therapy-single course-administered every 12 hours, to a total of four (4) doses (time points 0 hours, 12 hours, 24 hours and 36 hours) &lt;br&gt;&lt;br&gt;&lt;br&gt;Control Intervention1: Identical placebo: Dose- 6 mg Route of administration- Intramuscular(IM) Frequency and TOTAL duration of therapy-single course-administered every 12 hours, to a total of four (4) doses (time points 0 hours, 12 hours, 24 hours and 36 hours)&lt;br&gt;</t>
  </si>
  <si>
    <t>http://www.ctri.nic.in/Clinicaltrials/pmaindet2.php?trialid=18977</t>
  </si>
  <si>
    <t>Improving newborn survival in late preterm birth</t>
  </si>
  <si>
    <t>CTRI/2017/05/008721</t>
  </si>
  <si>
    <t>Health Condition 1: null- Prevention of neonatal deaths by administration of Antenatal Corticosteroids to women with a live fetus/es at risk of imminent preterm birth from 34 weeks 0 days to 35 weeks 6 days gestationHealth Condition 2: P220- Respiratory distress syndrome of newborn</t>
  </si>
  <si>
    <t>A65916 version 1.4, 27 March 2017</t>
  </si>
  <si>
    <t>KLE Universitys J N Medical College Nehru Nagar Belgaum Research Coordinator Womens and Childrens Health Research Unit Wing</t>
  </si>
  <si>
    <t>Inclusion criteria: 1 Birth planned or expected within 48 hours &lt;br/ &gt;&lt;br&gt;2 Gestational age from 34 weeks 0 days to 36 weeks 0 days &lt;br/ &gt;&lt;br&gt;3 Women with singleton or multiple pregnancies, where the fetus(es) is(are) alive &lt;br/ &gt;&lt;br&gt;4 Women with no clinical signs of severe infection (as per clinical assessment) &lt;br/ &gt;&lt;br&gt;5 Women willing and able to provide consent &lt;br/ &gt;&lt;br&gt;Women with the following conditions are eligible. Any comorbid conditions will be managed according to local guidelines, and in line with WHO recommendations: &lt;br/ &gt;&lt;br&gt;6 Women with a history of previous preterm birth &lt;br/ &gt;&lt;br&gt;7 Women with hypertensive disorders &lt;br/ &gt;&lt;br&gt;8 Women with a growth impaired fetus &lt;br/ &gt;&lt;br&gt;9 Women with pre-gestational or gestational diabetes &lt;br/ &gt;&lt;br&gt;10 Women with HIV/AIDs</t>
  </si>
  <si>
    <t>1 Any baby death &lt;br/ &gt;&lt;br&gt;a.Neonatal death (death of a liveborn within 28 completed days of life) &lt;br/ &gt;&lt;br&gt;b. Stillbirth or neonatal death (any death of a fetus (post enrollment), or death of a live birth within 28 completed days of life among all enrolled participants. &lt;br/ &gt;&lt;br&gt;2 Severe respiratory distress of the neonate &lt;br/ &gt;&lt;br&gt;3 Possible maternal bacterial infection (occurrence of maternal fever, or clinically suspected or confirmed infection, for which therapeutic antibiotics were used)Timepoint: Randomization to 28 days postpartum</t>
  </si>
  <si>
    <t>3. Compliance / other study measures &lt;br/ &gt;&lt;br&gt;Compliance with study allocation &lt;br/ &gt;&lt;br&gt;Total number of ACS doses received1 &lt;br/ &gt;&lt;br&gt;Time from randomization to birth (days) &lt;br/ &gt;&lt;br&gt;Time from initiation of first dose (ACS or placebo) to birth (days) &lt;br/ &gt;&lt;br&gt;Gestational age at birthTimepoint: Randomization until birth;Apgar score at 5 minutesTimepoint: first 5 minutes of life;ChorioamnionitisTimepoint: Randomization to 28 days postpartum (during postpartum admission/s only);Early neonatal deathTimepoint: birth to 7 completed days of life;Maternal death (from time of enrolment to 28 completed days)Timepoint: randomization to 28 days postpartum;Maternal fever √¢?¬•38.0 C after enrolment (on any one occasion during hospital admission)Timepoint: Randomization to 28 days postpartum;Neonatal hypoglycaemiaTimepoint: birth to 28 days of life (during initial postnatal hospitalization only);Non-obstetric infection (excluding malaria)Timepoint: Randomization to 28 days postpartum (during postpartum admission/s only);Postpartum endometritisTimepoint: Randomization to 28 days postpartum (during postpartum admission/s only);Severe intraventricular haemorrhage (sIVH)Timepoint: birth, up to 7 days of life or discharge;StillbirthTimepoint: randomization to birth;Wound infectionTimepoint: Randomization to 28 days postpartum (during postpartum admission/s only);Process of care outcomes &lt;br/ &gt;&lt;br&gt;2.Health service utilization &lt;br/ &gt;&lt;br&gt;Length of hospital stay after birth &lt;br/ &gt;&lt;br&gt;Admission to a special care unit &lt;br/ &gt;&lt;br&gt;Length of admission to special care unit (days) &lt;br/ &gt;&lt;br&gt;Readmission for health care at the facility &lt;br/ &gt;&lt;br&gt;Length of readmission (days) &lt;br/ &gt;&lt;br&gt;Number of readmissions to health facility &lt;br/ &gt;&lt;br&gt;Cause of readmission to health facilityTimepoint: Randomization to 28 days postpartum (during postpartum admission/s only);Process of care outcomes &lt;br/ &gt;&lt;br&gt;Mother: &lt;br/ &gt;&lt;br&gt;1. Measure of care given to woman: &lt;br/ &gt;&lt;br&gt;Therapeutic antibiotics for suspected or confirmed infection (obstetric or non-obstetric) &lt;br/ &gt;&lt;br&gt;Number of days of therapeutic antibiotic use &lt;br/ &gt;&lt;br&gt;Any antibiotic use (prophylactic or therapeutic)Timepoint: Randomization to 28 days postpartum (during postpartum admission/s only);Process of care outcomes &lt;br/ &gt;&lt;br&gt;Mother: &lt;br/ &gt;&lt;br&gt;2. Health service utilization &lt;br/ &gt;&lt;br&gt;Mean length of total maternal hospitalization for delivery (days) &lt;br/ &gt;&lt;br&gt;Any postpartum maternal readmission to facility (within 28 completed days of delivery) &lt;br/ &gt;&lt;br&gt;Number of maternal readmissions to facility &lt;br/ &gt;&lt;br&gt;Cause of maternal readmission to facility &lt;br/ &gt;&lt;br&gt;Any referral of woman to another facility for treatment of complicationsTimepoint: Randomization to 28 days postpartum (during postpartum admission/s only);Process of care outcomes &lt;br/ &gt;&lt;br&gt;Neonate: &lt;br/ &gt;&lt;br&gt;1. Measures of care given to neonate &lt;br/ &gt;&lt;br&gt;Major neonatal resuscitation at birth &lt;br/ &gt;&lt;br&gt;Timing of breast milk feeding initiation &lt;br/ &gt;&lt;br&gt;Time to full enteral feeding &lt;br/ &gt;&lt;br&gt;Use and length of oxygen therapy &lt;br/ &gt;&lt;br&gt;Use and length of continuous positive airway pressure (CPAP) ventilation &lt;br/ &gt;&lt;br&gt;Use and length of mechanical ventilation (MV) &lt;br/ &gt;&lt;br&gt;Use and length of parenteral antibiotic therapy &lt;br/ &gt;&lt;br&gt;Use and doses of surfactant treatmentTimepoint: Randomization to 28 days postpartum (during postpartum admission/s only)</t>
  </si>
  <si>
    <t>ACTRN12617001494325</t>
  </si>
  <si>
    <t>May 30 2017 12:00AM;May 30 2017 12:00AM;Apr 24 2018 12:00AM;May 26 2017 12:00AM</t>
  </si>
  <si>
    <t>Phase IIa Prospective Study to Evaluate the Safety and Measure Efficacy of Anti-chlamydophila Antibiotic Combination (ACAC) Therapy Comprising 100mg Doxycycline, 500mg Azithromycin and 300mg Rifabutin in the Treatment of Patients With Coronary Heart Disease (CHD)</t>
  </si>
  <si>
    <t>Drug: Doxycycline Capsule;Drug: Azithromycin Capsule;Drug: Rifabutin Oral Capsule;Drug: Placebo oral capsule;Drug: Placebo Oral Tablet;Drug: Placebo oral capsule</t>
  </si>
  <si>
    <t>https://clinicaltrials.gov/show/NCT03618108</t>
  </si>
  <si>
    <t>Anti-chlamydophila Antibiotic Combination Therapy in the Treatment of Patients With Coronary Heart Disease</t>
  </si>
  <si>
    <t>NCT03618108</t>
  </si>
  <si>
    <t>Cadrock Pty. Ltd.</t>
  </si>
  <si>
    <t>Coronary Heart Disease;Chlamydophila Pneumoniae Infections</t>
  </si>
  <si>
    <t>Thomas Borody;John French;Annabel Clancy;John French</t>
  </si>
  <si>
    <t>;;annabel.clancy@cdd.com.au;krystle.kyriakou@health.nsw.go.au</t>
  </si>
  <si>
    <t>;;+61 2 9370 0005;+612 8738 3495</t>
  </si>
  <si>
    <t>Centre for Digestive Diseases;Liverpool Hospital;</t>
  </si>
  <si>
    <t>Centre for Digestive Diseases, Australia</t>
  </si>
  <si>
    <t>&lt;br&gt;        Inclusion Criteria:&lt;br&gt;&lt;br&gt;          1. Males and females (without childbearing potential as evidenced by hysterectomy, tubal&lt;br&gt;             ligation or at least one year post-menopause) aged 18 to 80 years inclusive.&lt;br&gt;&lt;br&gt;          2. Ability to provide written informed consent to participate in the study.&lt;br&gt;&lt;br&gt;          3. Subjects with documented recent acute coronary syndrome (ACS) or evidence of&lt;br&gt;             myocardial ischemia.&lt;br&gt;&lt;br&gt;          4. Subjects who have a culprit lesion suitable for PCI, and a non-critical lesion in&lt;br&gt;             another vessel suitable for staged PCI with an FFR of &lt;0.80, for subjects undergoing&lt;br&gt;             diagnostic angiography and FFR without ad hoc PCI.&lt;br&gt;&lt;br&gt;          5. No serious co-morbidities, which might interfere with the subject's ability to enter&lt;br&gt;             the study.&lt;br&gt;&lt;br&gt;          6. Able to communicate effectively with the study team and to comply with the protocol.&lt;br&gt;&lt;br&gt;        Exclusion Criteria:&lt;br&gt;&lt;br&gt;          1. Females that are of child bearing potential&lt;br&gt;&lt;br&gt;          2. Subjects without a non-culprit lesion considered appropriate to plan a staged PCI.&lt;br&gt;&lt;br&gt;          3. Clinically significant haematologic, hepatic, metabolic, renal, rheumatologic,&lt;br&gt;             anaphylactic reactions, neurological or psychiatric disease.&lt;br&gt;&lt;br&gt;          4. Clinical evidence of any other disease, which might interfere with the subject's&lt;br&gt;             ability to enter the trial.&lt;br&gt;&lt;br&gt;          5. Concomitant administration of medications that may interfere with treatment as&lt;br&gt;             assessed by the Investigator, including allergy to any component of the therapy.&lt;br&gt;&lt;br&gt;          6. Concomitant administration of any medication prohibited for use during this study&lt;br&gt;             (e.g. colchicine)&lt;br&gt;&lt;br&gt;          7. Male subjects consuming greater than 60g alcohol per day, or female subjects consuming&lt;br&gt;             greater than 40g alcohol per day.&lt;br&gt;&lt;br&gt;          8. Evidence of any recent history of, or current recreational drug abuse.&lt;br&gt;&lt;br&gt;          9. Serious adverse reaction or hypersensitivity to therapeutic drugs.&lt;br&gt;&lt;br&gt;         10. Unable and to comply with the study requirements.&lt;br&gt;&lt;br&gt;         11. Subjects who have been involved in an experimental drug protocol within the past four&lt;br&gt;             weeks.&lt;br&gt;&lt;br&gt;        If a subject becomes pregnant during the course of the study, they will be immediately&lt;br&gt;        withdrawn and treated in the way least likely to harm both subject and foetus.&lt;br&gt;</t>
  </si>
  <si>
    <t>To evaluate effect of antibiotic therapy through evaluation of fractional flow reserve</t>
  </si>
  <si>
    <t>Angiographic stenoses changes;Major adverse Clinical events</t>
  </si>
  <si>
    <t>Metaraminol bolus to prevent hypotension during tracheal intubation in patients admitted to ICU</t>
  </si>
  <si>
    <t>Patients between 18 and 80 years old who have a presumed or confirmed diagnosis of sepsis, admitted to an intensive care unit (ICU) requiring invasive ventilatory support through tracheal intubation will be randomized to one of two groups: Rapid sequence intubation (RSI) with pre-established intravenous drugs (control group) and RSI with pre-established intravenous drugs preceded by intravenous bolus of metaraminol (intervention group).&lt;br&gt;A total of 342 patients will be needed for the study: 171 patients in each arm of the study.&lt;br&gt;Drugs used for RSI in both groups  will be: Fentanyl citrate (50mcg/ml) - 2.5mcg/kg (1ml per 20Kg), Propofol (10mg/ml) - 1mg/kg (1ml for every 10kg), Rocuronium bromide (10mg/ml) - 1mg/kg (1ml for every 10kg).&lt;br&gt;In the intervention group will be used the medication metaraminol hemitartrate (0.5mg/ml) 1ml up to 50Kg; 2ml between 50-100Kg. A second dose may be administered at any time during the tracheal intubation procedure. The metaraminol solution will be prepared as follows: 1ml metaraminol hemitartrate 10mg/ml + 19ml sodium chloride 0.9% - Final solution 0.5mg/ml. This medication will be used intravenously, like the other drugs under study.&lt;br&gt;Patients assigned to the study (in both groups) may receive intravenous vasopressor (noradrenaline, for example) in continuous infusion at any time after the administration of the first drug for RSI (metaraminol in the study group and fentanyl in the control group).&lt;br&gt;Administration of peri-tracheal intubation crystalloids is at the discretion of the case assisting team.&lt;br&gt;The management for difficult airway access will be according to the protocol of the American Association of Anesthesiology - ASA.&lt;br&gt;If metaraminol induced bradycardia (FC &lt;45bpm) occurs, 1ml of intravenous atropine sulfate (0;Drug;Respiration, Artificial;Intensive Care Units;Drug Therapy</t>
  </si>
  <si>
    <t>http://www.ensaiosclinicos.gov.br/rg/RBR-42z99f/</t>
  </si>
  <si>
    <t>The use of medication metaraminol to prevent low blood pressure during the procedure used to connect the patient to the artificial respiration machine when admitted to the ICU</t>
  </si>
  <si>
    <t>RBR-42z99f</t>
  </si>
  <si>
    <t>Phase 4, randomized-controlled, parallel, open, two-arm  treatment clinical trial</t>
  </si>
  <si>
    <t>Fernando da Silveira - Porto Alegre, RS, Brazil</t>
  </si>
  <si>
    <t>sepsis; ventilatory insufficiency; shock; septic shock &lt;br&gt;Sepsis &lt;br&gt;Shock &lt;br&gt;Respiratory Insufficiency &lt;br&gt;Shock, Septic;A00-B99;J00-J99;Sepsis;Shock;Respiratory Insufficiency;Shock, Septic</t>
  </si>
  <si>
    <t>CEP/GHC 18255;CAAE: 04274918.7.1001.5530;n√∫mero do CEP: 3.099.086</t>
  </si>
  <si>
    <t>Silveira</t>
  </si>
  <si>
    <t>Rua Jari, 359, AP 401, Torre E</t>
  </si>
  <si>
    <t>fernandodasilveira7@gmail.com</t>
  </si>
  <si>
    <t>+55(51)981957353</t>
  </si>
  <si>
    <t>Hospital Nossa Senhora da Concei√ß√£o</t>
  </si>
  <si>
    <t>Inclusion criteria: Patients within 18 to 80 years old with presumed or confirmed sepsis diagnose admitted to the ICU and requiring invasive ventilation through tracheal intubation will be randomized to one of two groups</t>
  </si>
  <si>
    <t>Exclusion criteria: The exclusion criteria will be: sistolic blood pressure higher than 160 and / or diastolic blood pressure higher than 100mmHg; heart rate below 65bpm; angina pectoris, suspected of acute ischemic stroke; suspected of aortic dissection;  being in use of vasopressor</t>
  </si>
  <si>
    <t>To evaluate the necessity of vasopressor in continuous infusion in the sixth hour after the tracheal intubation procedure using the nursing record of the vital signs and medications use, in which the vasopressor dose used is recorded in the unit ml per hour.</t>
  </si>
  <si>
    <t>To evaluate the number of the cardiac arrests during tracheal intubation period using clinical examination of central pulse palpation in which patients with absence of palpable central pulse during the tracheal intubation until 5 minutes of the procedure will be considered in cardiac arrest.;To evaluate organic dysfunctions on days 0, 1, 3 and 7 through the SOFA score performed on these days, which uses clinical and laboratory tests for its elaboration.;To evaluate the number of deaths in the first seven days after tracheal intubation using the medical records in witch will be search for the death note in this period.;To evaluate the necessity of vasopressor in continuous infusion in the first hour after the tracheal intubation procedure using the nursing record of the vital signs and medications use, in which the vasopressor dose used is recorded in the unit ml per hour.</t>
  </si>
  <si>
    <t>7 Tesla UltraHigh Field ECG-gated Cardiac Magnetic Resonance Imaging in non-stented patients with cardiac scar tissue, for left ventricular (LV) and right ventricular (RV) volumetric assessment and scar quantitation</t>
  </si>
  <si>
    <t>7 Tesla (7T) Ultra-High Field Cardiac Magnetic Resonance Imaging (CMRI)&lt;br&gt;Participants will be recruited from patients with cardiac scar tissue undergoing routine clinical CMRI with gadolinium contrast agent at 1.5 Tesla. All recruited subjects will have an additional 7T CMRI with gadolinium contrast agent.&lt;br&gt;CMRI is a painless, non-invasive test that involves lying in a scanner. Each patient will first undergo one 1.5T scan of approximately 1 hour duration as part of their normal clinical care. Within 4 weeks of their clinical scan, consenting participants will be asked to come to the imaging facility at The Centre for Advanced Imaging, The University of Queensland. There they will undergo one additional 7T CMRI scan of approximately 1 hour duration.&lt;br&gt;The results of the clinical 1.5T CMRI scan and the experimental 7T CMRI scan will be compared to &lt;br&gt;1. evaluate the performance of 7T CMRI compared with standard CMRI at 1.5 T.&lt;br&gt;2. determine whether 7T CMRI can provide adequate images to measure heart function and scar tissue imaging.</t>
  </si>
  <si>
    <t>https://anzctr.org.au/ACTRN12616001484437.aspx</t>
  </si>
  <si>
    <t>Performance comparison between ECG-gated 7 Tesla and clinical 1.5 Tesla Cardiac Magnetic Resonance Imaging in patients with cardiac scar tissue</t>
  </si>
  <si>
    <t>ACTRN12616001484437</t>
  </si>
  <si>
    <t>Purpose: Diagnosis; Allocation: Non-randomised trial; Assignment: Crossover;</t>
  </si>
  <si>
    <t>cardiac scar tissue from a prior myocardial infarct (MI) or a non-ischaemic myocardial injury (such as HCM, myocarditis or sarcoid),  in patients without coronary artery stents; &lt;br&gt;cardiac scar tissue from a prior myocardial infarct (MI) or a non-ischaemic myocardial injury (such as HCM, myocarditis or sarcoid),  in patients without coronary artery stents;Cardiovascular - Other cardiovascular diseases</t>
  </si>
  <si>
    <t>The University of Queensland;The Prince Charles Hospital Foundation</t>
  </si>
  <si>
    <t>Inclusion criteria: Patients scheduled for a clinical CMRI on 1.5T MR scanner, having scar tissue from a prior myocardial infarct (MI) or a non-ischaemic myocardial injury (such as HCM, myocarditis or sarcoid)</t>
  </si>
  <si>
    <t>Exclusion criteria: (1)Subject has MRI non-conditional metal implant, such as a pacemaker&lt;br&gt;(2)Subject has significant kidney impairment;&lt;br&gt;(3)Subject has coronary artery stent implanted;&lt;br&gt;(4)Subject has severe allergy to Gadolinium (Gd) contrast agent;&lt;br&gt;(5)Subject has claustrophobia;&lt;br&gt;(6)Subject is pregnant or breastfeeding;&lt;br&gt;(7)Subject is less than 18 years old.&lt;br&gt;</t>
  </si>
  <si>
    <t>Sensitivity and specificity of 7T in comparison to 1.5T&lt;br&gt;[At time of second scan]</t>
  </si>
  <si>
    <t>Quantitation of myocardial enhancement (FWHM or signal thresholding) at 1.5T vs 7T[at time of second scan]</t>
  </si>
  <si>
    <t>Jan  1 1900 12:00AM;Jan  1 1990 12:00AM</t>
  </si>
  <si>
    <t>The Prince Charles Hospital HREC (EC00168);The University of Queensland Medical Research Ethics Committee (EC00179)</t>
  </si>
  <si>
    <t>Dentists from NCGM trained for the standard oral care to local doctors and nurses in the general ICU at CRH in Ho Chi Minh City, Vietnam. After the oral care training phase (1 month), doctors and nurses in the general ICU at CRH performed the standard oral care to patients who fulfill the conditions of the disease and agree to participate in the study.</t>
  </si>
  <si>
    <t>https://upload.umin.ac.jp/cgi-open-bin/ctr_e/ctr_view.cgi?recptno=R000030873</t>
  </si>
  <si>
    <t>Oral Care Intervention Study for Ventilator-associated-pneumonia at Cho Ray Hospital in Ho Chi Minh City, Vietnam</t>
  </si>
  <si>
    <t>JPRN-UMIN000026969</t>
  </si>
  <si>
    <t>National Center for Global Health and Medicine Hospital</t>
  </si>
  <si>
    <t>Asia(except Japan)</t>
  </si>
  <si>
    <t>Japan Agency for Medical Research and Development (AMED)</t>
  </si>
  <si>
    <t>Inclusion criteria: The target who are received standard oral care are any patients who require the use of mechanical ventilator in the general ICU at CRH in Ho Chi Minh City, Vietnam</t>
  </si>
  <si>
    <t>Exclusion criteria: Any patients and their family members who do not agree or wish to be involved in this study.&lt;br&gt;The definition of VAP is a clinical diagnosis of pneumonia 48 hours and more after the initiation of mechanical ventilation.  Based on the definition, the following patients are excluded:&lt;br&gt;-Patients who are extubated within 48 hours after the initiation of mechanical ventilation.&lt;br&gt;-Patients who die within 48 hours after the initiation of mechanical ventilation.&lt;br&gt;-Patients who are transferred to another ward from the general ICU at CRH within 48 hours after the initiation of mechanical ventilation.&lt;br&gt;-Patients who are transferred to another hospital from the general ICU at CRH within 48 hours after the initiation of mechanical ventilation.</t>
  </si>
  <si>
    <t>VAP cumulative incidence comparing before and after the standard oral care intervention</t>
  </si>
  <si>
    <t>Mobile Critical Care Recovery Program for Acute Respiratory Failure Survivors</t>
  </si>
  <si>
    <t>Behavioral: Mobile Critical Care Program;Behavioral: Attention Control</t>
  </si>
  <si>
    <t>https://clinicaltrials.gov/show/NCT03053245</t>
  </si>
  <si>
    <t>NCT03053245</t>
  </si>
  <si>
    <t>Acute Respiratory Failure;Post-Intensive Care Syndrome</t>
  </si>
  <si>
    <t>R01HL131730</t>
  </si>
  <si>
    <t>Babar A Khan, MD, MS;Lori Rawlings</t>
  </si>
  <si>
    <t>;rawlingl@regenstrief.org</t>
  </si>
  <si>
    <t>;3172749052</t>
  </si>
  <si>
    <t>Indiana University Center for Aging Research;</t>
  </si>
  <si>
    <t>&lt;br&gt;        Inclusion Criteria:&lt;br&gt;&lt;br&gt;          -  At least 18 years of age&lt;br&gt;&lt;br&gt;          -  Hospitalized in the ICU&lt;br&gt;&lt;br&gt;          -  Diagnosed with Acute Respiratory Failure (ARF) requiring greater than or equal to 24&lt;br&gt;             hours of mechanical ventilation&lt;br&gt;&lt;br&gt;          -  Discharged to home, skilled nursing facility, sub-acute rehabilitation care, or&lt;br&gt;             long-term acute care&lt;br&gt;&lt;br&gt;          -  English speaking&lt;br&gt;&lt;br&gt;          -  Able to consent either in-person or through legally authorized representative&lt;br&gt;&lt;br&gt;          -  Have access to a telephone&lt;br&gt;&lt;br&gt;        Exclusion Criteria:&lt;br&gt;&lt;br&gt;          -  Hospitalized to a regular non-ICU ward&lt;br&gt;&lt;br&gt;          -  Diagnosis of cancer with life expectancy less than 1 year&lt;br&gt;&lt;br&gt;          -  Admitted with ischemic or hemorrhagic cerebrovascular accident, traumatic brain&lt;br&gt;             injury, or undergoing neurosurgery&lt;br&gt;&lt;br&gt;          -  History of dementing illnesses and other neurodegenerative disease such as Alzheimer's&lt;br&gt;             disease, Parkinson's disease, or vascular dementia&lt;br&gt;&lt;br&gt;          -  Unable to complete study questionnaire due to severe hearing loss&lt;br&gt;&lt;br&gt;          -  Legally blind&lt;br&gt;&lt;br&gt;          -  Pregnant (assessed by urine pregnancy test) or nursing&lt;br&gt;&lt;br&gt;          -  Living outside the greater Indianapolis area&lt;br&gt;&lt;br&gt;          -  Recent history of alcohol or substance abuse&lt;br&gt;&lt;br&gt;          -  Status post tracheostomy and not eligible for a speaking valve&lt;br&gt;&lt;br&gt;          -  Incarcerated at the time of study enrollment&lt;br&gt;</t>
  </si>
  <si>
    <t>Change in Self Reported Quality of Life;Change in Cognitive Assessment Score</t>
  </si>
  <si>
    <t>Change in Physical Performance;Change in Depression Symptoms;Change in Anxiety Symptoms</t>
  </si>
  <si>
    <t>The Impact of Venlafaxine on Apnea Hypopnea Index in Patients With Obstructive Sleep Apnea</t>
  </si>
  <si>
    <t>Drug: Venlafaxine;Drug: Placebo</t>
  </si>
  <si>
    <t>https://clinicaltrials.gov/show/NCT02714400</t>
  </si>
  <si>
    <t>The Impact of Venlafaxine on Apnea Hypopnea Index in Obstructive Sleep Apnea</t>
  </si>
  <si>
    <t>NCT02714400</t>
  </si>
  <si>
    <t>UCSD141272ARM5-1</t>
  </si>
  <si>
    <t>&lt;br&gt;        Inclusion Criteria:&lt;br&gt;&lt;br&gt;          -  Ages 18-70 years&lt;br&gt;&lt;br&gt;          -  sleep study (with apnea hypopnea index&gt;5)&lt;br&gt;&lt;br&gt;          -  Diagnosis of obstructive sleep apnea&lt;br&gt;&lt;br&gt;        Exclusion Criteria:&lt;br&gt;&lt;br&gt;          -  Any known cardiac (apart from treated hypertension), pulmonary (including uncontrolled&lt;br&gt;             asthma), renal, neurologic (including epilepsy), neuromuscular, or hepatic disease.&lt;br&gt;&lt;br&gt;          -  Susceptible to stomach ulcers.&lt;br&gt;&lt;br&gt;          -  co-administration of MAO inhibitors intended to treat psychiatric disorders&lt;br&gt;             (concurrently or within 14 days of discontinuing the MAO inhibitor); initiation of MAO&lt;br&gt;             inhibitor intended to treat psychiatric disorders within 7 days of discontinuing&lt;br&gt;             venlafaxine; initiation in patients receiving linezolid or intravenous methylene blue&lt;br&gt;&lt;br&gt;          -  Pregnant women.&lt;br&gt;&lt;br&gt;          -  History of hypersensitivity to Afrin, Lidocaine (all Aims) or venlafaxine&lt;br&gt;&lt;br&gt;          -  History of bleeding diathesis and/or gastrointestinal bleeding.&lt;br&gt;&lt;br&gt;          -  Glaucoma and Urinary Retention&lt;br&gt;&lt;br&gt;          -  Use of any medications that may affect sleep or breathing.&lt;br&gt;&lt;br&gt;          -  Use of any medications that have known interaction with venlafaxine and the&lt;br&gt;             interaction may significantly increase the risk of the subject or decrease the&lt;br&gt;             therapeutic effect of the medication.&lt;br&gt;&lt;br&gt;          -  A psychiatric disorder, other than mild depression; e.g. schizophrenia, bipolar&lt;br&gt;             disorder, major depression, panic or anxiety disorders.&lt;br&gt;&lt;br&gt;          -  Substantial cigarette (&gt;5/day), alcohol (&gt;3oz/day) or use of illicit drugs.&lt;br&gt;&lt;br&gt;          -  More than 10 cups of beverages with caffeine (coffee, tea, soda/pop) per day.&lt;br&gt;&lt;br&gt;          -  Desaturations to below 70% lasting greater than 10 seconds in duration per event&lt;br&gt;</t>
  </si>
  <si>
    <t>The Apnea Hypopnea Index;Nadir Oxygen Level During Sleep</t>
  </si>
  <si>
    <t>Loop Gain;Arousal Threshold;Sleep Efficiency</t>
  </si>
  <si>
    <t>https://clinicaltrials.gov/ct2/show/results/NCT02714400</t>
  </si>
  <si>
    <t>Evaluation of Nocturnal Oxygen Needs in the Treatment of Central Sleep Apnea in Patients With Chronic Heart Failure.</t>
  </si>
  <si>
    <t>Device: Titration of nocturnal oxygen needs to prevent desaturations</t>
  </si>
  <si>
    <t>https://clinicaltrials.gov/show/NCT03254212</t>
  </si>
  <si>
    <t>Nocturnal Oxygen Needs and Central Sleep Apnea in Patients With Chronic Heart Failure.</t>
  </si>
  <si>
    <t>NCT03254212</t>
  </si>
  <si>
    <t>Chronic Heart Failure;Central Sleep Apnea</t>
  </si>
  <si>
    <t>OXY-GRA-17027-LOFTHF-SH</t>
  </si>
  <si>
    <t>Frederic Series, MD</t>
  </si>
  <si>
    <t>frederic.series@med.ulaval.ca</t>
  </si>
  <si>
    <t>418 656 8711</t>
  </si>
  <si>
    <t>Oxynov;Philips Respironics</t>
  </si>
  <si>
    <t>&lt;br&gt;        Inclusion Criteria:&lt;br&gt;&lt;br&gt;          -  patients with heart failure and reduced ejection fraction (LVEF &lt; 45%) due to ischemic&lt;br&gt;             or hypertensive heart disease&lt;br&gt;&lt;br&gt;          -  moderate to severe central sleep apnea/cheyne stokes respiration.&lt;br&gt;&lt;br&gt;          -  treatment should be stable for the last 30 days preceding entry into the study.&lt;br&gt;&lt;br&gt;        Exclusion Criteria:&lt;br&gt;&lt;br&gt;          -  O2 /CPAP therapy,&lt;br&gt;&lt;br&gt;          -  active smoking,&lt;br&gt;&lt;br&gt;          -  primary valvular heart disease,&lt;br&gt;&lt;br&gt;          -  nasal obstruction,&lt;br&gt;&lt;br&gt;          -  BMI = 32 Kg/m2,&lt;br&gt;&lt;br&gt;          -  cardiac surgery/transient ischemic attack/stroke/resynchronization therapy within 3&lt;br&gt;             months,&lt;br&gt;&lt;br&gt;          -  nocturnal hypoventilation,&lt;br&gt;&lt;br&gt;          -  receiving opiates or methadone medication.&lt;br&gt;</t>
  </si>
  <si>
    <t>Changes in optimal levels of O2 flow ( EO2F) which prevent nocturnal O2 desaturation;Accuracy of automated oxygen titration</t>
  </si>
  <si>
    <t>Prevenar Post-Licensure Safety Study in Russia: Frequency Of Fever Post Vaccination</t>
  </si>
  <si>
    <t>&lt;br&gt;Trade Name:  Prevenar&lt;br&gt;Pharmaceutical Form: Suspension for injection&lt;br&gt;INN or Proposed INN: Prevenar&lt;br&gt;Other descriptive name: PNEUMOCOCCAL POLYSACCHARIDE CONJUGATE VACCINE (7-VALENT, ADSORBED)&lt;br&gt;Concentration unit: ml millilitre(s)&lt;br&gt;Concentration type: equal&lt;br&gt;Concentration number: 0.5-&lt;br&gt;&lt;br&gt;</t>
  </si>
  <si>
    <t>https://www.clinicaltrialsregister.eu/ctr-search/search?query=eudract_number:2017-001529-41</t>
  </si>
  <si>
    <t>Prevenar Study conducted in Russia</t>
  </si>
  <si>
    <t>EUCTR2017-001529-41-Outside-EU/EEA</t>
  </si>
  <si>
    <t>Infants from 3 months up to 23 months of age who may benefit from active immunization against disease caused by Streptococcus pneumoniae serotypes 4, 6B, 9V, 14, 18C, 19F and 23F (including sepsis, meningitis, pneumonia, bacteraemia and acute otitis media) and who would be scheduled to receive Prevenar PCV-7.;Therapeutic area: Diseases [C] - Bacterial Infections and Mycoses [C01]</t>
  </si>
  <si>
    <t>0887X1-4596;Alias ID</t>
  </si>
  <si>
    <t>235 E 42nd Street</t>
  </si>
  <si>
    <t>ClinicalTrials.govCallCenter@pfizer.com</t>
  </si>
  <si>
    <t>Inclusion criteria: &lt;br&gt;1. Infants from 3 months up to 23 months of age who may benefit from active immunization&lt;br&gt;against disease caused by Streptococcus pneumoniae serotypes 4, 6B, 9V, 14, 18C, 19F and 23F (including sepsis, meningitis, pneumonia, bacteraemia and acute otitis media) and who would be scheduled to receive Prevenar PCV-7.&lt;br&gt;2. Parents or legal guardians must be willing and able to complete the diary cards This is consistent with previous and ongoing studies, and is consistent with the anticipated Russian label.&lt;br&gt;&lt;br&gt;&lt;br&gt;Are the trial subjects under 18? yes&lt;br&gt;Number of subjects for this age range: 100&lt;br&gt;F.1.2 Adults (18-64 years) no&lt;br&gt;F.1.2.1 Number of subjects for this age range &lt;br&gt;F.1.3 Elderly (&gt;=65 years) no&lt;br&gt;F.1.3.1 Number of subjects for this age range &lt;br&gt;</t>
  </si>
  <si>
    <t>Exclusion criteria: &lt;br&gt;1. Hypersensitivity to the active substances or to any of the excipients.&lt;br&gt;2. Hypersensitivity to diphtheria toxoid&lt;br&gt;3. Age less than 3 months or greater than or equal to 2 years at enrollment Contraindications&lt;br&gt;as listed in the Package Insert / Russian SmPC for either Prevenar or for any&lt;br&gt;concomitantly used other vaccines&lt;br&gt;4. Previously vaccinated with 23-valent pneumococcal polysaccharide vaccine&lt;br&gt;5. Current febrile illness (temperature greater than or equal to 38.0¬∞C [100.4¬∞F]) or other&lt;br&gt;acute illness within 48 to 72 hours before Prevenar administration.&lt;br&gt;6. Prophylactic use of non-steroidal anti-inflammatory medications and/or acetaminophen&lt;br&gt;(e.g., paracetamol). However, acetaminophen/paracetamol may be administered for&lt;br&gt;treatment of fever, pain, etc.&lt;br&gt;7. The vaccine should not be given to infants or children with thrombocytopenia or any&lt;br&gt;coagulation disorder that would contraindicate intramuscular injection.&lt;br&gt;8. Received any investigational drugs, live vaccines or devices within 4 weeks before&lt;br&gt;administration of the vaccine, other than on the day of study vaccination.&lt;br&gt;&lt;br&gt;</t>
  </si>
  <si>
    <t>Main Objective: The primary objective is to estimate the incidence of febrile reactions of =38 to =39¬∞C; &gt;39 to =40¬∞C; &gt;40¬∞C occurring within 2 days following vaccination with Prevenar (PCV-7) coadministered with other routine childhood vaccines under the conditions of routine daily use in the Russian Federation within the licensed indication;Secondary Objective: To observe the frequency and severity of other local and/or systemic reactions and undesirable effects for two days&lt;br&gt;after routine vaccination with PCV-7&lt;br&gt;a) Local reaction at the site of injection: Redness or induration = 2cm in diameter, swelling including extent&lt;br&gt;of swelling, transient tenderness and tenderness that interfered with limb movement.&lt;br&gt;b) Systemic reaction:&lt;br&gt;- to monitor the rate of other systemic reactions such as restless sleep, decreased appetite, unusual&lt;br&gt;irritability/fussiness/crying, vomiting, diarrhea, drowsiness, other.&lt;br&gt;;Primary end point(s): 1)The incidence of febrile reactions more than 38.0 degrees Celsius, &lt;br&gt;2)To observe the frequency and severity of other local and/or systemic reactions and undesirable effects for two days after routine vaccination with PCV-7&lt;br&gt;3) Safety Analysis&lt;br&gt;The following adverse events will be evaluated:&lt;br&gt;Local reaction at the site of injection &lt;br&gt;Redness including extent or redness&lt;br&gt;Swelling including extent of swelling&lt;br&gt;Induration&lt;br&gt;Tenderness&lt;br&gt;Systemic reaction&lt;br&gt;Fever &lt;br&gt;Decreased/increased need for sleep (restless sleep)&lt;br&gt;Decreased Appetite&lt;br&gt;Unusual irritability/fussiness/crying&lt;br&gt;Vomiting&lt;br&gt;Diarrhea&lt;br&gt;Incidence of adverse events (as defined above) will be tabulated.&lt;br&gt;Incidence of adverse events will be tabulated by subject‚Äôs baseline characteristics (age and sex), existence of&lt;br&gt;co-morbid conditions, existence of concomitant medications, existence of concomitant vaccine and type, etc.&lt;br&gt;;Timepoint(s) of evaluation of this end point: Subjects will be observed in the healthcare centre for 30 minutes following vaccination for immediate local or&lt;br&gt;systemic reactions. Safety evaluation will be based on frequency of adverse events occurring within the 2 -day&lt;br&gt;post-vaccination period for all subjects who received at least one dose of PCV-7.&lt;br&gt;During the interval from vaccination through 1 week, the parent or legal guardian will complete a diary card and&lt;br&gt;report their child‚Äôs temperature taken on a daily basis in the evening, measured by ear thermometry. All febrile&lt;br&gt;episodes experienced at home, interventions related to and management of the febrile episode, use of antipyretic&lt;br&gt;medication and all medically attended events during the interval will be recorded&lt;br&gt;</t>
  </si>
  <si>
    <t>Secondary end point(s): NONE;Timepoint(s) of evaluation of this end point: Not Applicable</t>
  </si>
  <si>
    <t>Pilot Study on the Use of Hydrocortisone, Vitamin c and Tiamine in Patient With Sepsis and Septic Shock</t>
  </si>
  <si>
    <t>Drug: red blood cells transfusion, tranexamic acid (TXA) and fibrinogen concentrate;Drug: on crystalloid fluid and Tranexamic acid</t>
  </si>
  <si>
    <t>https://clinicaltrials.gov/show/NCT04111822</t>
  </si>
  <si>
    <t>NCT04111822</t>
  </si>
  <si>
    <t>Cristina Martinez</t>
  </si>
  <si>
    <t>EudraCT number 2018-000196-32</t>
  </si>
  <si>
    <t>Juliana Gonzalez, MD;Cristina Martinez, MSc;Cristina Martinez, MSc</t>
  </si>
  <si>
    <t>;cmartinez@idibgi.-org;cmartinez@idibgi.org</t>
  </si>
  <si>
    <t>;972940200;972940200</t>
  </si>
  <si>
    <t>Hospital Dr Josep Trueta;</t>
  </si>
  <si>
    <t>&lt;br&gt;        Inclusion Criteria:&lt;br&gt;&lt;br&gt;          -  Patients&gt; 18 years of age with diagnosis of septic shock and multiorgan failure&lt;br&gt;             admitted to our Unit&lt;br&gt;&lt;br&gt;          -  Entry into the ICU once diagnosed with sepsis and / or septic shock. The first 24&lt;br&gt;             hours after admission to the ICU will be established as an inclusion limit&lt;br&gt;&lt;br&gt;          -  Written informed consent.&lt;br&gt;&lt;br&gt;        Exclusion Criteria:&lt;br&gt;&lt;br&gt;          -  Patients under 18&lt;br&gt;&lt;br&gt;          -  Pregnancy&lt;br&gt;&lt;br&gt;          -  Coexistence of other types of shock at admission&lt;br&gt;&lt;br&gt;          -  Limitation of therapeutic effort or ICT (Conditional Intensive Therapy) upon admission&lt;br&gt;             to the ICU. It refers to patients in whom, prior to admission to the ICU, it was&lt;br&gt;             decided not to perform any or some of the usual treatment measures for sepsis, or in&lt;br&gt;             which a time limit is established in which in case of non-response they would withdraw&lt;br&gt;             intensive measures. This limitation will be indicated by your treating physician and&lt;br&gt;             if it exists, the patient would be excluded from the study.&lt;br&gt;&lt;br&gt;          -  Patient with a history of previous intake of ascorbic acid, thiamine or&lt;br&gt;             corticosteroids in the month prior to admission to the ICU&lt;br&gt;&lt;br&gt;          -  Patients considered immunodeficient (More than 10 mg of prednisone or its equivalent&lt;br&gt;             per day in the last 2 weeks, immunosuppressive therapy or diagnosis of acquired&lt;br&gt;             immunodeficiency syndrome).&lt;br&gt;</t>
  </si>
  <si>
    <t>Compare mortality at 7, 14 and 28 days after admission in patients with septic shock treated with usual management and patients treated with ascorbic acid, thiamine and hydrocortisone added to usual management.;Estimate and compare hospital survival after 28 days of admission in patients with septic shock treated with usual management and patients treated with ascorbic acid, thiamine and hydrocortisone added to usual management</t>
  </si>
  <si>
    <t>Compare the days of admission to the ICU in patients with septic shock treated with usual management and patients treated with ascorbic acid, thiamine and hydrocortisone added to usual management.;Compare the days of mechanical ventilation in patients with septic shock treated with usual management and patients treated with ascorbic acid, thiamine and hydrocortisone added to usual management;Compare the days of need for vasoactive drug requirements and doses in patients with septic shock treated with usual management and patients treated with ascorbic acid, thiamine and hydrocortisone added to usual management.</t>
  </si>
  <si>
    <t>A Phase Ib/IIa, Randomised, Double Blind, Parallel Group, Placebo Controlled, Multicentre Study to Assess the Safety and Efficacy of Expanded Cx611 Allogeneic Adipose-derived Stem Cells (eASCs) for the Intravenous Treatment of Adult Patients With Severe Community-acquired Bacterial Pneumonia and Admitted to the Intensive Care Unit</t>
  </si>
  <si>
    <t>Biological: Cx611;Other: Placebo</t>
  </si>
  <si>
    <t>https://clinicaltrials.gov/show/NCT03158727</t>
  </si>
  <si>
    <t>Cx611-0204 SEPCELL Study</t>
  </si>
  <si>
    <t>NCT03158727</t>
  </si>
  <si>
    <t>Tigenix S.A.U.</t>
  </si>
  <si>
    <t>France;Belgium;Italy;Lithuania;Norway;Spain</t>
  </si>
  <si>
    <t>2015-002994-39;Cx611-0204</t>
  </si>
  <si>
    <t>European Commission;Centre Hospital Regional Universitaire de Limoges;Cliniques universitaires Saint-Luc- Universit√© Catholique de Louvain;Academisch Medisch Centrum - Universiteit van Amsterdam (AMC-UvA);Hospital San Carlos, Madrid</t>
  </si>
  <si>
    <t>&lt;br&gt;        Inclusion criteria&lt;br&gt;&lt;br&gt;          1. Adult subjects of either gender (aged =18 years and =80 years old.)&lt;br&gt;&lt;br&gt;          2. Body weight between 50 kg and 100 kg.&lt;br&gt;&lt;br&gt;          3. Clinical diagnosis of acute (developed within =21 past days) community acquired&lt;br&gt;             bacterial pneumonia based on the presence of two relevant signs (fever, tachypnoea,&lt;br&gt;             leukocytosis, or hypoxemia) and radiographic findings of new pulmonary infiltrate/s.&lt;br&gt;&lt;br&gt;          4. Subjects with pneumonia of sufficient severity requiring ICU management and with at&lt;br&gt;             least one of the two following major criteria of severity present for less than 18&lt;br&gt;             hours:&lt;br&gt;&lt;br&gt;               1. Requiring invasive mechanical ventilation for respiratory failure due to&lt;br&gt;                  pneumonia, or&lt;br&gt;&lt;br&gt;               2. Requiring treatment with vasopressors (i.e., dopamine &gt;5 mcg/kg/min or any dose&lt;br&gt;                  of epinephrine, norepinephrine, phenylephrine or vasopressin) for at least 2&lt;br&gt;                  hours to maintain or attempt to maintain systolic blood pressure (SBP) &gt;90 mm Hg&lt;br&gt;                  (or mean arterial pressure [MAP] &gt;70 mm Hg) after adequate fluid resuscitation&lt;br&gt;                  (i.e. for shock).&lt;br&gt;&lt;br&gt;             NOTE: Patients that are for 18 hours or more under high flow nasal cannula (HFNC) at&lt;br&gt;             =50 liters per minute and FiO2 =0.6 or under non-mechanical ventilation (NMV) are not&lt;br&gt;             eligible for the study&lt;br&gt;&lt;br&gt;          5. Female subject of no childbearing potential i.e. non-fertile, pre-menarche,&lt;br&gt;             permanently sterile (i.e. underwent hysterectomy, bilateral salpingectomy or bilateral&lt;br&gt;             ovariectomy) or post-menopausal (history of no menses for at least 12 months without&lt;br&gt;             an alternative medical cause) or Woman of childbearing potential* with a negative&lt;br&gt;             serum or urine pregnancy test (sensitive to 25 IU human chorionic gonadotropin [hCG])&lt;br&gt;             and agree to use an adequate method of contraception for three months after the last&lt;br&gt;             dose of the IMP according to her preferred and usual life style. Adequate methods of&lt;br&gt;             female contraception for this study are: sexual abstinence (refraining from&lt;br&gt;             heterosexual intercourse), hormonal contraception (both progesterone-only or combined&lt;br&gt;             oestrogen and progesterone; both with inhibition of ovulation or where inhibition of&lt;br&gt;             ovulation is not the primary mechanism of action), intra-uterine device, bilateral&lt;br&gt;             tubal occlusion, condom use by male sexual partner(s) or medically-assessed&lt;br&gt;             successfully vasectomized male sexual partner(s).&lt;br&gt;&lt;br&gt;             *A woman of childbearing potential is a woman between menarche and post-menopause&lt;br&gt;             (history of no menses for at least 12 months without an alternative medical cause)&lt;br&gt;             unless she has undergone hysterectomy, bilateral salpingectomy or bilateral&lt;br&gt;             ovariectomy&lt;br&gt;&lt;br&gt;             Male subject agreeing to use one of the following methods of birth control according&lt;br&gt;             to his preferred and usual life style for three months after the last dose of the IMP:&lt;br&gt;             sexual abstinence (refraining from heterosexual intercourse), use of condoms or&lt;br&gt;             medically-assessed successful vasectomy , or having a female sexual partner(s) who is&lt;br&gt;             using an adequate method of contraception as described above.&lt;br&gt;&lt;br&gt;          6. Signed informed consent provided by the participant, the relatives or the designated&lt;br&gt;             legal representative according to local guidelines.&lt;br&gt;&lt;br&gt;        Exclusion criteria A patient will not be included in the study if he/she meets ANY of the&lt;br&gt;        following criteria:&lt;br&gt;&lt;br&gt;          1. Subjects with Hospital acquired (HAP)-, Health Care acquired (HCAP)- or Ventilator&lt;br&gt;             associated-pneumonia (VAP).&lt;br&gt;&lt;br&gt;          2. Subjects with pneumonia exclusively of viral or fungal origin*. Subjects with&lt;br&gt;             bacterial pneumonia co-infected with viruses and/or other microorganisms may be&lt;br&gt;             entered into the study.&lt;br&gt;&lt;br&gt;             *Due to the short time window (up to 18 hours) between fulfillment of severity&lt;br&gt;             criteria (i.e. initiation of invasive mechanical ventilation or vasopressors&lt;br&gt;             administration, whichever comes first) and the start of the first dose of study&lt;br&gt;             treatment, patients with a pneumonia of suspected bacterial origin by any established&lt;br&gt;             standard diagnostic method routinely applied at the study site (e.g. urinary antigen&lt;br&gt;             test, rt-PCR) can be entered into the study (confirmation of bacterial origin must be&lt;br&gt;             obtained afterwards).&lt;br&gt;&lt;br&gt;          3. Subjects with known or suspected Pneumocystis jirovecii (formerly known as&lt;br&gt;             Pneumocystis carinii) pneumonia.&lt;br&gt;&lt;br&gt;          4. Subjects with an aspiration pneumonia.&lt;br&gt;&lt;br&gt;          5. Subjects with known active tuberculosis.&lt;br&gt;&lt;br&gt;          6. Subjects with a history of post-obstructive pneumonia.&lt;br&gt;&lt;br&gt;          7. Subjects with cystic fibrosis.&lt;br&gt;&lt;br&gt;          8. Subjects with any chronic lung disease requiring oxygen therapy at home.&lt;br&gt;&lt;br&gt;          9. Presence of infection in another organ location caused by same pathogen (e.g.&lt;br&gt;             pneumococcal meningitis in the context of pneumococcal pneumonia).&lt;br&gt;&lt;br&gt;         10. Subjects expected to have rapidly fatal disease within 72 hours after randomisation.&lt;br&gt;&lt;br&gt;         11. Inability to maintain a mean arterial pressure =50 mmHg prior to screening despite the&lt;br&gt;             presence of vasopressors and intravenous fluids.&lt;br&gt;&lt;br&gt;         12. Subjects not expected to survive for 3 months due to other pre-existing medical&lt;br&gt;             conditions such as end-stage neoplasm or other diseases.&lt;br&gt;&lt;br&gt;         13. Subjects with a history of malignancy in the 5 years prior to screening, except for&lt;br&gt;             successfully surgically treated non-melanoma skin malignancies.&lt;br&gt;&lt;br&gt;         14. Subjects with known primary immunodeficiency disorder or with HIV infection and&lt;br&gt;             acquired immune deficiency syndrome (AIDS) with CD4 count &lt;200 cells/mm^3 or not&lt;br&gt;             receiving highly active antiretroviral therapy (HAART) for HIV.&lt;br&gt;&lt;br&gt;         15. Subjects receiving immunosuppressant therapy (including chronic treatment with&lt;br&gt;             anti-tumour necrosis factor alpha (TNFa ) or on chronic high doses of steroids (single&lt;br&gt;             administration of =2 mg/kg body weight or 20 mg/day of prednisone or equivalent for =2&lt;br&gt;             weeks).&lt;br&gt;&lt;br&gt;         16. Chronic granulocytopenia, not thought to be due to sepsis, as evidenced by an absolute&lt;br&gt;             neutrophil count &lt;500 per ¬µL&gt;21 days prior to onset of pneumonia symptoms.&lt;br&gt;&lt;br&gt;         17. Subjects who received stem cell therapy, or allogenic transplantation (organ or bone&lt;br&gt;             marrow transplant) within the past 6 months.&lt;br&gt;&lt;br&gt;         18. Subjects receiving treatment with a biological agent (e.g. antibodies, cells),&lt;br&gt;             immunotherapy or plasma exchange treatment within the last 8 weeks.&lt;br&gt;&lt;br&gt;         19. Subjects currently receiving, or having received another investigational medication&lt;br&gt;             within 90 days prior to start of the study (or 5 half-lives of the investigational&lt;br&gt;             compound, whichever is longer).&lt;br&gt;&lt;br&gt;         20. Known allergies or hypersensitivity to Penicillin or Streptomycin and/or any component&lt;br&gt;             of CryoStor¬Æ CS10.&lt;br&gt;&lt;br&gt;         21. Subjects with a known liver function impairment associated with liver cirrhosis (Child&lt;br&gt;</t>
  </si>
  <si>
    <t>Number of Participants With Anti-Human Leukocyte Antigen Complex (Anti-HLA)/Donor Antibodies;Number of Participants With Markedly Abnormal Laboratory Values;Number of Participants With Markedly Abnormal Values of Electrocardiogram (ECG) Parameters;Number of Participants With Markedly Abnormal Values of Vital Signs Parameters;Number of Participants Categorized Based on Hypersensitivity Reactions;Number of Participants With Adverse Events of Special Interest (AESI);Number of Participants Reporting one or More Adverse Event (AE)</t>
  </si>
  <si>
    <t>Change From Baseline on chest X-ray (CXR);Evolution of Partial Pressure of Oxygen /Fraction Inspire Oxygen (PaO2/FiO2);Number of Participants Requiring Mechanical Ventilation or Non-invasive Ventilation Twelve Hours After the Second Investigational Medicinal Product (IMP) Infusion;Number Participants Using Rescue Antibiotics;Change From Baseline in Sepsis-related Organ Failure Assessment (SOFA) During Stay at ICU;Number of ICU-free Days;Length of Stay (LOS) in ICU and Hospital After Randomization;Time to Discharge From Hospital;Time to Discharge From Intensive Care Unit (ICU);Time to Death;Survival at Days 7, 14, 29, and 90 visits;28-day sCABP-associated Mortality;28-day All-Cause Mortality;Time to Recurrence or Reinfection of Pneumonia After Clinical Cure at sCABP Clinical Response Assessments;Percentage of Participants With Pneumonia Recurrence/ or Reinfection After Clinical Cure;Duration of Antibiotic Treatment for sCABP;Time to sCABP Clinical Cure;Number of Participants With sCABP Clinical Response Visit at Days 8, 9, 10 and 29;Number of Participants With sCABP Clinical Response Visit at Day 14;Time to end of Vasopressors Treatment;Time to end of Invasive and/or Non-invasive Mechanical Ventilation;Time to end of Invasive Mechanical Ventilation;Number of Vasopressor Treatment-Free Days;Percentage of Participants Alive and Free of Vasopressors at Day 29;Number of Ventilator Free Days (VFD);Percentage of Participants Alive and Free of Mechanical Ventilation at Day 29;Percentage of Participants Alive and Free of Mechanical Ventilation and Vasopressors at Day 29;Number of Days That Participants are Alive and Free from Mechanical Ventilation and Vasopressors</t>
  </si>
  <si>
    <t>The Efficacy of Nasal High Flow Oxygen Therapy With Rehabilitation in the Patients With Chronic Respiratory Failure</t>
  </si>
  <si>
    <t>Device: nasal high flow therapy;Device: nasal high flow therapy;Device: nasal high flow therapy</t>
  </si>
  <si>
    <t>https://clinicaltrials.gov/show/NCT02804243</t>
  </si>
  <si>
    <t>NCT02804243</t>
  </si>
  <si>
    <t>National Hospital Organization Minami Kyoto Hospital</t>
  </si>
  <si>
    <t>Chronic Respiratory Failure;Nasal High Flow Therapy;Rehabilitation;Exercise Endurance;Chronic Respiratory Failure;Nasal High Flow Therapy;Rehabilitation;Exercise Endurance;Chronic Respiratory Failure;Nasal High Flow Therapy;Rehabilitation;Exercise Endurance</t>
  </si>
  <si>
    <t>&lt;br&gt;        Inclusion Criteria:&lt;br&gt;&lt;br&gt;          -  Subjects with chronic respiratory failure receiving long-term oxygen therapy for more&lt;br&gt;             than 3 months.&lt;br&gt;&lt;br&gt;        Exclusion Criteria:&lt;br&gt;&lt;br&gt;          -  Subjects with severe cardiovascular disease, diabetes, neurological disease, and renal&lt;br&gt;             failure.&lt;br&gt;&lt;br&gt;          -  Subject who are unable to undergo rehabilitation.&lt;br&gt;      ;&lt;br&gt;        Inclusion Criteria:&lt;br&gt;&lt;br&gt;          -  Subjects with chronic respiratory failure receiving long-term oxygen therapy for more&lt;br&gt;             than 3 months.&lt;br&gt;&lt;br&gt;        Exclusion Criteria:&lt;br&gt;&lt;br&gt;          -  Subjects with severe cardiovascular disease, diabetes, neurological disease, and renal&lt;br&gt;             failure.&lt;br&gt;&lt;br&gt;          -  Subject who are unable to undergo rehabilitation.&lt;br&gt;      ;&lt;br&gt;        Inclusion Criteria:&lt;br&gt;&lt;br&gt;          -  Subjects with chronic respiratory failure receiving long-term oxygen therapy for more&lt;br&gt;             than 3 months.&lt;br&gt;&lt;br&gt;        Exclusion Criteria:&lt;br&gt;&lt;br&gt;          -  Subjects with severe cardiovascular disease, diabetes, neurological disease, and renal&lt;br&gt;             failure.&lt;br&gt;&lt;br&gt;          -  Subject who are unable to undergo rehabilitation.&lt;br&gt;</t>
  </si>
  <si>
    <t>Walk distance (measured by six minutes walking test);Walk distance (measured by six minutes walking test);Walk distance (measured by six minutes walking test)</t>
  </si>
  <si>
    <t>Six minutes walking test (minimum Oxygen Saturation of Arterial Blood Measured by Pulse Oximeter (SpO2) et.);Exercise tolerance test (exercise time et.);Body composition measured by InBody (muscle mass et.);Arterial blood gas;Inflammation (CRP et.);Nutritional status (body mass index(kg/m2) et.);Sympathetic activity (Catecholamine et.);Dyspnea (Modified Borg scale)</t>
  </si>
  <si>
    <t>Efficacy and safety of 72-hour infusion of Prostacyclin (1 ng/kg/min) in patients with septic shock induced endotheliopathy ‚Äì a multicentre randomized, placebo-controlled, blinded, investigator-initiated trial‚Äù</t>
  </si>
  <si>
    <t>&lt;br&gt;                Trade Name: Ilomedin&lt;br&gt;                Product Name: Ilomedin&lt;br&gt;                Pharmaceutical Form: Concentrate for solution for infusion&lt;br&gt;                INN or Proposed INN: ILOPROST&lt;br&gt;                CAS Number: 78919-13-8&lt;br&gt;                Concentration unit: ¬µg/ml microgram(s)/millilitre&lt;br&gt;                Concentration type: equal&lt;br&gt;                Concentration number: 20-&lt;br&gt;                Pharmaceutical form of the placebo: Solution for infusion&lt;br&gt;                Route of administration of the placebo: Intravenous use&lt;br&gt;&lt;br&gt;</t>
  </si>
  <si>
    <t>https://www.clinicaltrialsregister.eu/ctr-search/search?query=eudract_number:2019-001131-31</t>
  </si>
  <si>
    <t>Efficacy and safety of 72-hours infusion of prostacyclin (1 ng/kg/min) in patients with septic shock suffering from organ failure caused by endothelial breakdown</t>
  </si>
  <si>
    <t>EUCTR2019-001131-31-DK</t>
  </si>
  <si>
    <t>Section for transfusion Medicines, Capital Region Blood Bank, Copenhagen University Hospital</t>
  </si>
  <si>
    <t>Shock-induced endotheliopathy in patients with septic shock &lt;br&gt;                MedDRA version: 20.0                Level: PT                Classification code 10040070                Term: Septic shock                System Organ Class: 10021881 - Infections and infestations            ;Therapeutic area: Diseases [C] - Bacterial Infections and Mycoses [C01]</t>
  </si>
  <si>
    <t>COMBAT-SHINE</t>
  </si>
  <si>
    <t>Kristine Pedersen</t>
  </si>
  <si>
    <t>kristine.holst.pedersen.01@regionh.dk</t>
  </si>
  <si>
    <t>Inclusion criteria: &lt;br&gt;                1. Adult intensive care patients (age = 18 years) &lt;br&gt;                2. Septic shock, defined as (i) suspected or documented infection, (ii) persisting hypotension requiring vasopressors to maintain MAP =65 mm Hg AND a lactate level &gt;2 mmol/L despite fluid therapy&lt;br&gt;                3. sTM &gt; 10 ng/mL&lt;br&gt;&lt;br&gt;                Are the trial subjects under 18? no&lt;br&gt;                Number of subjects for this age range:&lt;br&gt;                F.1.2 Adults (18-64 years) yes&lt;br&gt;                F.1.2.1 Number of subjects for this age range 180&lt;br&gt;                F.1.3 Elderly (&gt;=65 years) yes&lt;br&gt;                F.1.3.1 Number of subjects for this age range 200&lt;br&gt;</t>
  </si>
  <si>
    <t>Exclusion criteria: &lt;br&gt;                1. Withdrawal from active therapy &lt;br&gt;                2. Pregnancy (non-pregnancy confirmed by patient having a negative urine- or plasma hCG or being postmenopausal defined as females at 60 years old and beyond or at the investigators discretion) &lt;br&gt;                3. Known hypersensitivity to iloprost or to any of the other ingredients. &lt;br&gt;                4. Life-threatening bleeding as defined by the treating physician &lt;br&gt;                5. Known severe heart failure (NYHA class IV)    &lt;br&gt;                6. Suspected acute coronary syndrome&lt;br&gt;                7. Previously included in this trial&lt;br&gt;                8. Screening &gt; 12 hours after diagnosis of septic shock&lt;br&gt;                9. Informed consent cannot be obtained&lt;br&gt;                10. Included in clinical trials with prostacyclin within the last 90 days&lt;br&gt;</t>
  </si>
  <si>
    <t>Main Objective: The main objective in this trial is to investigate whether continuous infusion of iloprost at a dose of 1 ng/kg/min for 72-hours is safe and significantly reduce organ failure score in the ICU compared to infusion of placebo in patients with septic shock and SHINE.;Secondary Objective: Not applicable;Primary end point(s): Mean daily modified Sequential Organ Failure Assessment (SOFA) score, involving respiration-, coagulation-, liver-, cardiovascular- and renal function in the intensive care unit up to day 90 (scores for each of five systems range from 0 to 4, with higher scores indicating more severe dysfunction; the maximum score is 20) ;Timepoint(s) of evaluation of this end point: Day 90</t>
  </si>
  <si>
    <t>Timepoint(s) of evaluation of this end point: Day 7, 28 and 90;&lt;br&gt;                Secondary end point(s): ‚Ä¢ 28 and 90-day mortality &lt;br&gt;                ‚Ä¢ Vasopressor-free days in the ICU within 90 days&lt;br&gt;                ‚Ä¢ Ventilator-free days in the ICU within 90 days&lt;br&gt;                ‚Ä¢ Renal replacement free days in the ICU within 90 days&lt;br&gt;                ‚Ä¢ Numbers of serious adverse reactions within the first 7 days&lt;br&gt;                ‚Ä¢ Numbers of serious adverse events within the first 7 days (SAE is defined as ischaemic events  and bleeding events (defined as requiring &gt; 2 RBCs within 24 hours or ongoing bleeding)).&lt;br&gt;</t>
  </si>
  <si>
    <t>‚ÄúEfficacy and safety of 72-hour infusion of Prostacyclin (1 ng/kg/min) in patients with septic shock induced endotheliopathy ‚Äì a multicentre randomized, placebo-controlled, blinded, investigator-initiated trial‚Äù</t>
  </si>
  <si>
    <t>Impact of oral hygiene in the prevention of ventilator-associated pneumonia in Intensive Care Unit: clinical trial</t>
  </si>
  <si>
    <t>Intervention Group: 105 individuals submitted intubation and mechanical ventilation undergoing oral hygiene using toothbrushes with small and soft bristles, and dental gel based on 0.12% chlorhexidine gluconate.&lt;br&gt;&lt;br&gt;Control Group: 108 individuals submitted intubation and mechanical ventilation undergoing oral hygiene using gauze and spatula (swab) to applying 15 ml of 0.12% chlorhexidine gluconate oral solution.&lt;br&gt;&lt;br&gt;The oral hygiene  was performed by nursing staff every 12 hours and followed the specific standard operating procedure,  through aspiration of oropharyngeal secretion and carried out on all tooth surfaces, tongue and mucosal surface of the mouth.&lt;br&gt;After the previous steps proceeded with rinsing and suction through a aspiration catheter.&lt;br&gt;;Procedure/surgery;Toothbrushing</t>
  </si>
  <si>
    <t>http://www.ensaiosclinicos.gov.br/rg/RBR-4twh4m/</t>
  </si>
  <si>
    <t>Impact of toothbrushing in the prevention of pneumonia in Intensive Care Unit - ICU</t>
  </si>
  <si>
    <t>RBR-4twh4m</t>
  </si>
  <si>
    <t>A prevention,parallel, blind, randomized controlled clinical trial with two arms</t>
  </si>
  <si>
    <t>Universidade Federal de Pernambuco - Recife, PE, Brazil</t>
  </si>
  <si>
    <t>Ventilator-Associated Pneumonia &lt;br&gt;Pneumonia, Ventilator-Associated;Pneumonia, Ventilator-Associated</t>
  </si>
  <si>
    <t>RBR-4t</t>
  </si>
  <si>
    <t>04300012500005208;215.919</t>
  </si>
  <si>
    <t>Claudia</t>
  </si>
  <si>
    <t>Vidal</t>
  </si>
  <si>
    <t>Av. Boa Viagem</t>
  </si>
  <si>
    <t>vidal.claudia@gmail.com</t>
  </si>
  <si>
    <t>Universidade Federal de Pernambuco - Recife, PE, Brazil;Universidade de Pernambuco - Recife, PE, Brazil</t>
  </si>
  <si>
    <t>Inclusion criteria: Individuals with age equal or greater than 18 years; submitted to endotracheal intubation; expected to remain on mechanical ventilation for &gt;48 hours; without evidence of pulmonary infection at Intensive Care Unit admission.</t>
  </si>
  <si>
    <t>Exclusion criteria: Individuals without teeth; suspicion of pneumonia at the time of endotracheal intubation; pregnancy; tracheostomy; chlorhexidine allergy.</t>
  </si>
  <si>
    <t>Reduction of incidence of ventilator-associated pneumonia (VAP), expressed in percentage as episodes per patients under mechanical ventilation, and differences between the groups with p values ??with 95% confidence interval. ;Among the 213 patients, ventilatior-associated pneumonia occurred in 45 (21.1%), 28 (62,2%) being patients from the control group and 17 (37,8%) from the intervention group, with global incidence density equal to 14.2 by 1.000 MV/day. The use of toothbrushing plus 0.12% chlorhexidine gel demonstrated a lower incidence of VAP throughout the follow up period, although the difference was not statistically significant (p = 0.084).</t>
  </si>
  <si>
    <t>Identify differences in mortality rate, duration of mechanical ventilation and length of hospital stay in Intensive Care Unit (ICU) between the studied groups, with p values ??with 95% confidence interval.;As to the mortality, among the 213 patients, death occurred in 47 (22,06%); 27 (57,5%) being patients from the control group and 20 (42,5%) from the intervention group.&lt;br&gt;The relative risk of death (RR=1,41) was higher in the control group, increasing the risk of death by 41%, although it was not statistically significant (p=0,296).&lt;br&gt;Regarding the length of hospital stay in the ICU, the difference was not statistically significant (p= 0.064).&lt;br&gt;There was a significant reduction of the mean time of mechanical ventilation in the group of patients who were submitted to toothbrushing (p= 0.018).</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</si>
  <si>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GRAM-NEGATIVE BACTERIA, INCLUDING METALLO-&amp;#914;-LACTAMASE (MBL) ‚Äì PRODUCING MULTIDRUG RESISTANT PATHOGENS, FOR WHICH THERE ARE LIMITED OR NO TREATMENT OPTIONS</t>
  </si>
  <si>
    <t>Group name: randomized subjects in a 2:1 ratio to receive 1 of the 2 IV dosing regimens of either the ATM-AVI¬±MTZ treatment arm or the MER¬±COL treatment arm. Type of group;1 N¬∞ of participants:300 Intervention(s) description:The investigational products are test product Aztreonam-Avibactam (ATM-AVI), co-administered drug Metronidazole (MTZ), and comparators Meropenem (MER) and Colistin (COL).  randomize subjects in a 2:1 ratio to receive 1 of the 2 IV dosing regimens of either the ATM-AVI¬±MTZ treatment arm or the MER¬±COL treatment arm. The duration of treatment with IV study treatment is 5 to 14 days for cIAI and 7 to 14 days for HAP/VAP. The precise duration of treatment will be determined by the Investigator based on the severity of infection and subsequent response to treatment. ATM-AVI¬±MTZ treatment arm: Patients will receive a first dose of ATM-AVI (by IV infusion over 30 minutes), immediately followed by a&lt;br&gt;second dose of ATM-AVI (by IV infusion over 3 hours), and then start a maintenance dose of ATM-AVI (by IV infusion over 3 hours). Doses are adjusted according to renal function and the frequency of the maintenance dose of ATM-AVI is different depending on renal function ‚Äì see section 5.6.1&lt;br&gt;cIAI patients will also receive Metronidazole (MTZ) 500mg IV every 8 hours (by IV fusion over 60 minutes)&lt;br&gt;MER¬±COL treatment arm: MER: 1000 mg every 8 hours (by IV infusion over 30 minutes) A higher dose of 2000 mg every 8 hours can be given if a carbapenem resistant pathogen is strongly suspected (by IV infusion over 180 minutes). COL(colistimethate sodium): Optional additional study therapy (at Investigator‚Äôs discretion)&lt;br&gt;&lt;br&gt;</t>
  </si>
  <si>
    <t>https://www.ins.gob.pe/ensayosclinicos/rpec/recuperarECPBNuevoEN.asp?numec=014-18</t>
  </si>
  <si>
    <t>REVISIT</t>
  </si>
  <si>
    <t>PER-014-18</t>
  </si>
  <si>
    <t>This is a Phase 3 prospective, randomized, multicenter, open-label, central assessor-blinded, parallel group, comparative study to determine the efficacy, safety, and tolerability of aztreonam-avibactam¬±metronidazole versus meropenem¬±colistin in the treatment of hospitalized adults with complicated intra-abdominal infection or nosocomial pneumonia including hospital-acquired pneumonia and ventilator-associated pneumonia, in regions with&lt;br&gt;endemic or emerging carbapenem resistance, and where metallo-&amp;#946;-lactamase-producing multidrug resistant pathogens are suspected.The study will consist of a Screening visit (Visit 1), a Baseline visit (Visit 2) on Day 1 of the study treatment, ongoing treatment visits (Visits 3 to 15) from Day 2 to Day 14, an End ofTreatment visit (Visit 16) within 24 hours after the last infusion, a Test of Cure visit(Visit 17) on Day 28 (¬±3 days) and a Late Follow-Up visit (Visit 18) on Day 45 (¬±3 days).Subjects will be randomized in a 2:1 ratio to the aztr</t>
  </si>
  <si>
    <t>Pfizer Inc.,</t>
  </si>
  <si>
    <t>China;Korea South;Philippines;India;Israel;Malasya;Taiwan;Turkey;Vietnam;Bulgaria;Croatia;Spain;Greece;Hungary;Italy;Macedonia;Poland;Russian Federation;Ukraine;Czech Republic;South Africa;Argentina;Brazil;Chile;Mexico;Peru;United States</t>
  </si>
  <si>
    <t>-A048 Other specified bacterial intestinal infections-J168 Pneumonia due to other specified infectious organisms &lt;br&gt;Other specified bacterial intestinal infections &lt;br&gt;Pneumonia due to other specified infectious organisms;A048;J168;Other specified bacterial intestinal infections;Pneumonia due to other specified infectious organisms</t>
  </si>
  <si>
    <t>N.A;NCT03329092;2017-002742-68</t>
  </si>
  <si>
    <t>Maria del Pilar</t>
  </si>
  <si>
    <t>Cherre</t>
  </si>
  <si>
    <t>Calle las Orquideas N¬∞ 585    Oficina 701</t>
  </si>
  <si>
    <t>mariadelpilar.cherre_adeccocon@pfizer.com</t>
  </si>
  <si>
    <t>PFIZER S.A.</t>
  </si>
  <si>
    <t>Inclusion criteria: 1.Subject must be &amp;#8805;18 years of age.&lt;br&gt;2. Evidence of a personally signed and dated informed consent document &lt;br&gt;3. Subjects must have a confirmed diagnosis of HAP/VAP, or presumed diagnosis of cIAI requiring administration of IV antibacterial treatmen&lt;br&gt;4. Female subject of childbearing potential must have a negative serum or urine pregnancy test, with sensitivity of at least 25 mIU/mL&lt;br&gt;5. Subject must be willing and able to comply with scheduled visits, treatment plan, laboratory tests, and other study procedures.&lt;br&gt;&lt;br&gt;Please see the protocol to see the information detailed.</t>
  </si>
  <si>
    <t>Exclusion criteria: 1.Subject has an APACHE II score &gt;30&lt;br&gt;2.At Screening the subject is found to have/or strongly suspected to have an infection caused by a Gram-negative species not expected to respond to either ATM-AVI and/or MER (eg, Acinetobacter baumannii), or an infection caused by only Gram-positive species. &lt;br&gt;3.Subject has received more than one day (&gt;24 hours) of any systemic antibiotic within the 48 hours prior to randomization. &lt;br&gt;4.Subject has a history of serious allergy such as anaphylaxis, angioedema and bronchospasm, hypersensitivity or any serious reactions to any systemic antibacterial which is allowed per protocol &lt;br&gt;5.Subject is unlikely to respond to up to 14 days of study treatment.  &lt;br&gt;Please see the protocol to see the information detailed.</t>
  </si>
  <si>
    <t>Outcome name:Intent To Treat and Clinically Evaluable analysis sets&lt;br&gt;Measure:Proportion of subjects with clinical cure at Test of Cure visit in the Intent-To-Treat&lt;br&gt;Timepoints:During the Test of Cure visit &lt;br&gt;Proportion of subjects with clinical cure at Test of Cure visit in the Intent-To-Treat and Clinically Evaluable analysis sets (Note: For non-United States countries, the Intent To Treat and Clinically Evaluable are considered co-primary analysis sets. For the US, the Intent To Treat is considered the primary analysis set, while Clinically Evaluable is secondary)</t>
  </si>
  <si>
    <t>Outcome name:the microbiological Intent To Treat and microbiologically Evaluable analysis sets.&lt;br&gt;Measure:Proportion of subjects with clinical cure at the Test of Cure visit in the microbiological Intent To Treat and microbiologically Evaluable analysis sets.&lt;br&gt;Proportion of subjects with a favorable per subject microbiological response at the Test of Cure visit in the microbiological Intent To Treat and microbiologically evaluable analysis sets.&lt;br&gt;Timepoints:The time will vary with regards to the kind of secondary endpoints. Some of them could be obtained during the Test of Cure visit, others subjects who died on or before 28 days from randomization in the Intent To Treat and microbiological Intent To Treat analysis sets‚Äù&lt;br&gt;&lt;br&gt;For more details please see the protocol</t>
  </si>
  <si>
    <t>http://www.pfizer.com/research/clinical_trials/trial_data_and_results/data_requests</t>
  </si>
  <si>
    <t>Jan 19 2018 12:00AM;Dec 18 2018 12:00AM;May  9 2019 12:00AM;Jan 19 2018 12:00AM</t>
  </si>
  <si>
    <t>mmateo@prisma.org.pe  ;mmateo@prisma.org.pe  ;jucam@amauta.rcp.net.pe  ;opshi@vialibre.org.pe</t>
  </si>
  <si>
    <t>Comite Institucional de Etica en Investigacion de la Asociacion Benefica Prisma;Comite Institucional de Etica en Investigacion de la Asociacion Benefica Prisma;Hospital Nacional Edgardo Rebagliati Martins;Via Libre</t>
  </si>
  <si>
    <t>616-5500 Anx. 246;616-5500 Anx. 246; 2654901-3080         2640516;4331396</t>
  </si>
  <si>
    <t>High Versus Low Dose Caffeine as Respiratory Stimulant in Preterm Infants</t>
  </si>
  <si>
    <t>Drug: Caffeine Citrate</t>
  </si>
  <si>
    <t>https://clinicaltrials.gov/show/NCT04144712</t>
  </si>
  <si>
    <t>Caffeine as Respiratory Stimulant in Preterm Infants</t>
  </si>
  <si>
    <t>NCT04144712</t>
  </si>
  <si>
    <t>FWA 000017685</t>
  </si>
  <si>
    <t>Yasmin A Farid, MD;Ola G Badr El-Deen, MD;Eslam M Mazrou, MBBCH;Yasmin A Farid, MD</t>
  </si>
  <si>
    <t>;;eslammazrou@gmail.com;yasmin_aly_farid@hotmail.com</t>
  </si>
  <si>
    <t>;;20201009429972;20101001449558</t>
  </si>
  <si>
    <t>Pediatric Department Faculty of Medicine Ain shams University;Pediatric Department Faculty of Medicine Ain shams University;</t>
  </si>
  <si>
    <t>10 Days</t>
  </si>
  <si>
    <t>&lt;br&gt;        Inclusion Criteria:&lt;br&gt;&lt;br&gt;          -  ‚Ä¢ Preterm infants with a gestational age &lt;32 weeks in room air or CPAP (prophylactic).&lt;br&gt;&lt;br&gt;               -  Preterm infants with gestational age 32-34 weeks who exhibited apnea of&lt;br&gt;                  prematurity within the first 10 days of life in room air or CPAP&lt;br&gt;&lt;br&gt;        Exclusion Criteria:&lt;br&gt;&lt;br&gt;          -  ‚Ä¢ Major congenital malformations.&lt;br&gt;&lt;br&gt;               -  Chromosomal anomalies.&lt;br&gt;&lt;br&gt;               -  Preterm infants on mechanical ventilation.&lt;br&gt;&lt;br&gt;               -  Preterm infants on NIPPV.&lt;br&gt;</t>
  </si>
  <si>
    <t>EUCTR2016-004904-74-SI</t>
  </si>
  <si>
    <t>Estonia;Slovenia;Slovakia;Spain;Ukraine;Lithuania;Italy;France;Czech Republic;Hungary;Croatia;Romania;Denmark;Bulgaria</t>
  </si>
  <si>
    <t>Jul 27 2017 12:00AM</t>
  </si>
  <si>
    <t>Effect of Dupilumab on Sleep Apnea Severity in Patients With Chronic Rhinosinusitis</t>
  </si>
  <si>
    <t>Drug: Dupilumab</t>
  </si>
  <si>
    <t>https://clinicaltrials.gov/show/NCT03675022</t>
  </si>
  <si>
    <t>Effect of Dupilumab on Sleep Apnea in Patients With Rhinosinusitis</t>
  </si>
  <si>
    <t>NCT03675022</t>
  </si>
  <si>
    <t>Sleep Apnea;Rhinosinusitis Chronic</t>
  </si>
  <si>
    <t>2018P001031</t>
  </si>
  <si>
    <t>Lauren Hess;Lauren Hess</t>
  </si>
  <si>
    <t>lhess1@bwh.harvard.edu;lhess1@bwh.harvard.edu</t>
  </si>
  <si>
    <t>617-732-8976;617-732-8976</t>
  </si>
  <si>
    <t>&lt;br&gt;        Inclusion Criteria:&lt;br&gt;&lt;br&gt;          -  Adults (18 to 65 years)&lt;br&gt;&lt;br&gt;          -  BMI &lt; 35 kg/m2&lt;br&gt;&lt;br&gt;          -  Bilateral CRS (clinical diagnosis) with or without nasal polyposis despite intranasal&lt;br&gt;             corticosteroid treatment for at least 3 months.&lt;br&gt;&lt;br&gt;          -  Patients will be required to report at least 2 of the following symptoms prior to&lt;br&gt;             screening: (1) nasal obstruction/blockage, (2) nasal discharge or discolored postnasal&lt;br&gt;             drainage, (3) facial pain or pressure, and (4) reduction or loss of sense of smell,&lt;br&gt;             with symptom duration of at least 3 months.&lt;br&gt;&lt;br&gt;          -  Suffering from OSA with AHI &gt; 10 episodes/hr based on the home sleep test (described&lt;br&gt;             below) and not using CPAP.&lt;br&gt;&lt;br&gt;          -  Willing, committed, and able to return for all clinic visits and complete all&lt;br&gt;             study-related procedures.&lt;br&gt;&lt;br&gt;          -  In females of childbearing potential: Negative pregnancy test. A urine pregnancy test&lt;br&gt;             will be performed in each site visit to ensure that the patients are not pregnant&lt;br&gt;             while using dupilumab.&lt;br&gt;&lt;br&gt;        Exclusion Criteria:&lt;br&gt;&lt;br&gt;          -  Concurrent sleep disorder&lt;br&gt;&lt;br&gt;          -  Previous participation in any clinical trial of dupilumab in which active treatment&lt;br&gt;             was administered.&lt;br&gt;&lt;br&gt;          -  Oral corticosteroids, monoclonal antibodies, immunosuppressive treatment, or&lt;br&gt;             anti-immunoglobulin E (anti-IgE) therapy during the 6 weeks preceding the screening.&lt;br&gt;&lt;br&gt;          -  Concomitant conditions making them not evaluable for the primary endpoint. Prior&lt;br&gt;             diagnosis of OSA will not be exclusionary.&lt;br&gt;&lt;br&gt;          -  Lactating females or pregnant females.&lt;br&gt;&lt;br&gt;          -  Subjects for whom there is concern about compliance with the protocol procedures.&lt;br&gt;&lt;br&gt;          -  Any medical condition which, in the opinion of the Investigator, would interfere with&lt;br&gt;             participation in the study or place the subject at risk (chronic infectious diseases&lt;br&gt;             such as TB, HIV, Hepatitis, etc.).&lt;br&gt;&lt;br&gt;          -  History of hypersensitivity to the study drug.&lt;br&gt;&lt;br&gt;          -  History of substance abuse (drug or alcohol) or any other factor (e.g., serious&lt;br&gt;             psychiatric condition) that could limit the subject's ability to comply with study&lt;br&gt;             procedures.&lt;br&gt;&lt;br&gt;          -  Subjects must refrain from intranasal decongestants for 1 week prior to starting the&lt;br&gt;             study.&lt;br&gt;&lt;br&gt;          -  Subjects with a medical history of HSV1 or HSV2, or with a history of recurrent&lt;br&gt;             conjunctivitis.&lt;br&gt;</t>
  </si>
  <si>
    <t>Percent change in apnea-hypopnea index (AHI) after 16 weeks of dupilumab therapy</t>
  </si>
  <si>
    <t>Effect of 16 weeks of dupilumab on sleep architecture total sleep time;Effect of 16 weeks of dupilumab on sleep architecture sleep stage percentages;Effect of 16 weeks of dupilumab on sleep architecture arousal index;Effect of 16 weeks of dupilumab on sleep architecture oxygen saturation;Epworth Sleepiness Score (ESS);Pittsburgh Sleep Quality Index (PSQI);Functional Outcomes of Sleep Quality (FOSQ);Subjective sleep quality [visual analog scale(VAS)];Effect of 16 weeks of dupilumab on nasal resistance with catheter;Effect of 16 weeks of dupilumab on nasal resistance with mask</t>
  </si>
  <si>
    <t>Effect of Albumin Administration on Outcomes in Hypoalbuminemic Patients Hospitalized With Community-acquired Pneumonia (ALBUCAP): a Prospective, Randomized, Phase III Clinical Controlled Trial.</t>
  </si>
  <si>
    <t>Drug: Albumin Human</t>
  </si>
  <si>
    <t>https://clinicaltrials.gov/show/NCT04071041</t>
  </si>
  <si>
    <t>Effect of Albumin Administration in Hypoalbuminemic Hospitalized Patients With Community-acquired Pneumonia.</t>
  </si>
  <si>
    <t>Jordi Carratala</t>
  </si>
  <si>
    <t>Community-acquired Pneumonia;Hypoalbuminemia</t>
  </si>
  <si>
    <t>October 31, 2019</t>
  </si>
  <si>
    <t>2018-003117-18;PI17/01332;HUB-INF-ALBUCAP-402</t>
  </si>
  <si>
    <t>Alexander Rombauts;Jordi Carratal√†;Alexander Rombauts</t>
  </si>
  <si>
    <t>;;arombauts@bellvitgehospital.cat</t>
  </si>
  <si>
    <t>;;+34 932607625</t>
  </si>
  <si>
    <t>Institut d'Investigaci√≥ Biom√®dica de Bellvitge;Hospital Universtari de Bellvitge, Universitat de Barcelona;</t>
  </si>
  <si>
    <t>Instituto de Salud Carlos III;Institut d'Investigaci√≥ Biom√®dica de Bellvitge</t>
  </si>
  <si>
    <t>&lt;br&gt;        Inclusion Criteria:&lt;br&gt;&lt;br&gt;          -  Age = 18 years.&lt;br&gt;&lt;br&gt;          -  Diagnosis of CAP (Chest radiography consistent with CAP AND the presence of =2&lt;br&gt;             following prespecified clinical criteria: Fever or hypothermia; Cough; Purulent&lt;br&gt;             sputum; High white blood cell count; Dyspnea; Pleuritic chest pain; Signs consistent&lt;br&gt;             with pneumonia on chest auscultation)&lt;br&gt;&lt;br&gt;          -  Serum albumin concentration = 30 g/L at presentation&lt;br&gt;&lt;br&gt;        Exclusion Criteria:&lt;br&gt;&lt;br&gt;          -  Pregnancy or lactation&lt;br&gt;&lt;br&gt;          -  Immunosuppression (e.g. chemotherapy or radiotherapy within 90 days, immunosuppressive&lt;br&gt;             drugs, corticosteroids at a minimum dose of 15mg/day of prednisone within 2 weeks of&lt;br&gt;             enrolment, HIV with a CD4 count below 200, solid organ transplant recipients,&lt;br&gt;             hematopoietic cell transplant recipients).&lt;br&gt;&lt;br&gt;          -  Severe clinical status with expected survival of less than 24h.&lt;br&gt;&lt;br&gt;          -  Congestive heart failure (New York Heart Association classes 3 or 4)&lt;br&gt;&lt;br&gt;          -  Any contraindication for albumin administration such as hypersensitivity to albumin.&lt;br&gt;&lt;br&gt;          -  Clinical conditions in which there is another indication for albumin administration&lt;br&gt;             (e.g. hepatic cirrhosis with ascites, malabsorption syndrome and nephrotic syndrome).&lt;br&gt;&lt;br&gt;          -  Absence or impossibility of obtaining informed consent from the patient/next of kin.&lt;br&gt;&lt;br&gt;          -  Patient already included in another clinical trial testing a treatment method.&lt;br&gt;</t>
  </si>
  <si>
    <t>The proportion of clinical stable patients at day 5, measured from hospital admission.</t>
  </si>
  <si>
    <t>Time to clinical stability (days) measured from hospital admission;Duration of intravenous and total antibiotic treatment (days).;Length of hospital stay (days).;Proportion of patients with intensive care unit (ICU) admission.;The rate of nosocomial infection during hospitalization;Proportion of adverse events.;The number of patients with hospital readmission within 30 days of discharge;All-cause mortality</t>
  </si>
  <si>
    <t>Herd Immunity Communication and Influenza Vaccine Uptake</t>
  </si>
  <si>
    <t>Other: Letter</t>
  </si>
  <si>
    <t>https://clinicaltrials.gov/show/NCT03748160</t>
  </si>
  <si>
    <t>Herd Immunity and Influenza Vaccine Uptake</t>
  </si>
  <si>
    <t>NCT03748160</t>
  </si>
  <si>
    <t>National Institute for Health and Welfare, Finland</t>
  </si>
  <si>
    <t>Cornelia Betsch, PhD;Robert B√∂hm, PhD;Hanna Nohynek, PhD;Saila Pitk√§nen, MSc;Heini Salo, PhD;Lauri S√§√§ksvuori, PhD;Jonas Sivel√§, PhD</t>
  </si>
  <si>
    <t>University of Erfurt;RTWH Aachen University;National Institute for Health and Welfare, Finland;National Institute for Health and Welfare, Finland;National Institute for Health and Welfare, Finland;National Institute for Health and Welfare, Finland;National Institute for Health and Welfare, Finland</t>
  </si>
  <si>
    <t>RWTH Aachen University;University of Erfurt</t>
  </si>
  <si>
    <t>&lt;br&gt;        Inclusion Criteria:&lt;br&gt;&lt;br&gt;          -  At least 65 year old citizens in the municipalities of Espoo, Maalahti, Korsn√§s,&lt;br&gt;             Kristiinankaupunki, Kaskinen and N√§rpi√∂&lt;br&gt;&lt;br&gt;        Exclusion Criteria:&lt;br&gt;&lt;br&gt;        -&lt;br&gt;</t>
  </si>
  <si>
    <t>Vaccine uptake</t>
  </si>
  <si>
    <t>The Effectiveness of high performance CPR for out-of-hospital cardiac arrests: a randomized control trial - High performance CPR study</t>
  </si>
  <si>
    <t>To perform cardiopulmonary resuscitation with real-time feedback and debriefing by using CPR feedback device&lt;br&gt;To perform cardiopulmonary resuscitation without real-time feedback and debriefing by using CPR feedback device</t>
  </si>
  <si>
    <t>https://upload.umin.ac.jp/cgi-open-bin/ctr_e/ctr_view.cgi?recptno=R000024721</t>
  </si>
  <si>
    <t>The Effectiveness of high performance CPR for out-of-hospital cardiac arrests: a randomized control trial</t>
  </si>
  <si>
    <t>JPRN-UMIN000021431</t>
  </si>
  <si>
    <t>Out-of-hospital cardiac arrests</t>
  </si>
  <si>
    <t>Norihiro</t>
  </si>
  <si>
    <t>Nishioka</t>
  </si>
  <si>
    <t>Yoshida-honmachi, Sakyo-ku, Kyoto, Japan. 606-8501</t>
  </si>
  <si>
    <t>nishioka.norihiro.26x@kyoto-u.jp</t>
  </si>
  <si>
    <t>075-753-2431</t>
  </si>
  <si>
    <t>Kyoto University Department of Preventive Services</t>
  </si>
  <si>
    <t>Taku</t>
  </si>
  <si>
    <t>Iwami</t>
  </si>
  <si>
    <t>iwami.taku.8w@kyoto-u.ac.jp</t>
  </si>
  <si>
    <t>075-753-2426</t>
  </si>
  <si>
    <t>Kyoto University Health Services</t>
  </si>
  <si>
    <t>Grants-in-aid for Scientific Research-KAKENHI- Scientific Research (B)ZOLL Medical Corporation</t>
  </si>
  <si>
    <t>Exclusion criteria: 1. Pregnancy&lt;br&gt;2. Do-not attempt-resuscitation order&lt;br&gt;3. Refused to participate</t>
  </si>
  <si>
    <t>1-month survival with favorable neurological outcome</t>
  </si>
  <si>
    <t>1. Patient outcomes&lt;br&gt;    1-month survival&lt;br&gt;    Survival to hospital discharge&lt;br&gt;    Return of spontaneous circulation&lt;br&gt;2. The data on CPR quality&lt;br&gt;    Chest compression fraction&lt;br&gt;    Chest compression depth&lt;br&gt;    Chest compression rate&lt;br&gt;    Ventilation volume / Ventilation rate</t>
  </si>
  <si>
    <t>Kyoto University Graduate School and Faculty of Medicine, Ethics Committee</t>
  </si>
  <si>
    <t>075-753-4680</t>
  </si>
  <si>
    <t>Cell Mediated Immunity Against RSV and Influenza in a Human Experimental Challenge</t>
  </si>
  <si>
    <t>Biological: RSV A Memphis 37;Biological: Influenza A/California/04/2009</t>
  </si>
  <si>
    <t>https://clinicaltrials.gov/show/NCT02755948</t>
  </si>
  <si>
    <t>A Study of Protective Immunity Against RSV and Influenza in Experimental Human Challenge of Volunteers</t>
  </si>
  <si>
    <t>NCT02755948</t>
  </si>
  <si>
    <t>Respiratory Syncytial Virus Infections;Influenza, Human</t>
  </si>
  <si>
    <t>11/LO/1826;13SM0365</t>
  </si>
  <si>
    <t>Christopher Chiu, BMBCh PhD;Christopher Chiu, BMBCh PhD;Christopher Chiu, BMBch PhD</t>
  </si>
  <si>
    <t>;c.chiu@imperial.ac.uk;c.chiu@imperial.ac.uk</t>
  </si>
  <si>
    <t>;+44 20 7594 3853;+44 7594 3853</t>
  </si>
  <si>
    <t>Medical Research Council;Wellcome Trust;National Institute for Health Research, United Kingdom</t>
  </si>
  <si>
    <t>&lt;br&gt;        Inclusion Criteria:&lt;br&gt;&lt;br&gt;        - Healthy persons aged 18 to 55 years, able to give informed consent&lt;br&gt;&lt;br&gt;        Exclusion Criteria:&lt;br&gt;&lt;br&gt;          -  Chronic respiratory disease (asthma, chronic obstructive pulmonary disease, rhinitis,&lt;br&gt;             sinusitis) in adulthood&lt;br&gt;&lt;br&gt;          -  Inhaled bronchodilator or steroid use within the last 12 months&lt;br&gt;&lt;br&gt;          -  Use of any medication or other product (prescription or over-the-counter) for symptoms&lt;br&gt;             of rhinitis or nasal congestion within the last 6 months&lt;br&gt;&lt;br&gt;          -  Acute upper respiratory infection or sinusitis in the past 6 weeks&lt;br&gt;&lt;br&gt;          -  Smoking in the past 6 months OR &gt;5 pack-year lifetime history&lt;br&gt;&lt;br&gt;          -  Subjects with allergic symptoms present at baseline&lt;br&gt;&lt;br&gt;          -  Clinically relevant abnormality on chest X-ray&lt;br&gt;&lt;br&gt;          -  Those in close domestic contact (i.e. sharing a household with, caring for, or daily&lt;br&gt;             face to face contact) with children under 3 years, the elderly (&gt;65 years),&lt;br&gt;             immunosuppressed persons, or those with chronic respiratory disease&lt;br&gt;&lt;br&gt;          -  Subjects with known or suspected immune deficiency&lt;br&gt;&lt;br&gt;          -  Receipt of systemic glucocorticoids (in a dose = 5 mg prednisone daily or equivalent)&lt;br&gt;             within one month, or any other cytotoxic or immunosuppressive drug within 6 months&lt;br&gt;             prior to challenge&lt;br&gt;&lt;br&gt;          -  Known immunoglobulin A deficiency, immotile cilia syndrome, or Kartagener's syndrome&lt;br&gt;&lt;br&gt;          -  History of frequent nose bleeds&lt;br&gt;&lt;br&gt;          -  Any significant medical condition or prescribed drug deemed by the study doctor to&lt;br&gt;             make the participant unsuitable for the study&lt;br&gt;&lt;br&gt;          -  Pregnant or breastfeeding women&lt;br&gt;&lt;br&gt;          -  Positive urine drug screen&lt;br&gt;&lt;br&gt;          -  Detectable baseline haemagglutination inhibition titres against influenza challenge&lt;br&gt;             strains&lt;br&gt;&lt;br&gt;          -  Influenza arm only: history of hypersensitivity to eggs, egg proteins, gentamicin,&lt;br&gt;             gelatin or arginine, or with life-threatening reactions to previous influenza&lt;br&gt;             vaccinations&lt;br&gt;</t>
  </si>
  <si>
    <t>Symptoms</t>
  </si>
  <si>
    <t>Frequency of T cells in blood and respiratory tract by flow cytometry;Frequency of T cells in blood and respiratory tract by enzyme-linked immunospot (ELISpot);Virus-specific serum plaque reduction neutralization titer;Virus-specific antibody geometric mean titer;Frequency of B cells in blood and respiratory tract by flow cytometry;Frequency of B cells in blood and respiratory tract by ELISpot;Viral load</t>
  </si>
  <si>
    <t>Can a dental care intervention reduce the risk of death among critical patients? A cluster randomized clinical trial</t>
  </si>
  <si>
    <t>The patients alocated in the experimental group (n=928) will be attended by a dental surgeon at least three times per week in order to promote adequate cleaning of the oral cavity, including teeth, tongue and mucous membranes and possible focus of oral infection, such as caries, periodontal disease and abscesses, in order to promote adequate cleaning of the oral cavity and reduction of the local microbial quantity. The daily oral hygiene will be performed twice per day, every 12 hours, by the dental surgeon or by the nursing professionals involved in the routine care of the patient, daily until the end of the ICU stay.&lt;br&gt;The control group (n=928) will receive the routine oral hygiene care provided by the ICU nursing team, at the same frequency and in the form used in the experimental group. Before the start of the study, a training will be promoted with the nurse team to standardize the oral hygiene practices. In addition, the patients of the control group will eventually receive dental care, independently of the study, provided by hospital dentistry team in cases where the medical team verifies the need of intervention.;Procedure/surgery;Dental Care</t>
  </si>
  <si>
    <t>http://www.ensaiosclinicos.gov.br/rg/RBR-4jmz36/</t>
  </si>
  <si>
    <t>Can a dental care intervention reduce the risk of death of patients treated in intensive care units? A clinical randomized study</t>
  </si>
  <si>
    <t>RBR-4jmz36</t>
  </si>
  <si>
    <t>Interventional study using a clinical trial of prevention, cross-over, with 2 arms, oneblinded, randomized controlled and prospective.</t>
  </si>
  <si>
    <t>Departamento de Medicina Social da Faculdade de Medicina de Ribeir√£o Preto da Universidade de S√£o Paulo - Ribeir√£o Preto, SP, Brazil</t>
  </si>
  <si>
    <t>Death attributable to nosocomial lower respiratory-tract infections among adults and elderly patients admitted to intensive care units (ICUs) and to evaluate if dental treatment reduces the occurrence of major cardiovascular events after discharge from the ICU in a subgroup of patients with a high cardiovascular risk.  Respiratory Infections; Critical Care; Pneumonia Associated with Mechanical Ventilation; Major Cardiovascular events. &lt;br&gt;Respiratory Tract Infections &lt;br&gt;Critical Care &lt;br&gt;Pneumonia, Ventilator-Associated &lt;br&gt;Cardiovascular Diseases;Respiratory Tract Infections;Critical Care;Pneumonia, Ventilator-Associated;Cardiovascular Diseases</t>
  </si>
  <si>
    <t>RBR-4j</t>
  </si>
  <si>
    <t>CAAE: 88892918.9.0000.5440;Parecer n√∫mero: 2.689.618</t>
  </si>
  <si>
    <t>Isabella Lima</t>
  </si>
  <si>
    <t>Ribeiro</t>
  </si>
  <si>
    <t>USP-Ribeir√£o Preto</t>
  </si>
  <si>
    <t>isabella_arrais@yahoo.com</t>
  </si>
  <si>
    <t>Departamento de Medicina Social da Faculdade de Medicina de Ribeir√£o Preto da Universidade de S√£o Paulo</t>
  </si>
  <si>
    <t>Isabella</t>
  </si>
  <si>
    <t>Arrais Ribeiro</t>
  </si>
  <si>
    <t>Funda√ß√£o de Amparo √† Pesquisa do Estado de S√£o  Paulo (FAPESP) - Ribeir√£o Preto, SP, Brazil</t>
  </si>
  <si>
    <t>Inclusion criteria: The intention to treat study population will consist of any patient with ages between 18 to 100 years old admitted for ICU admission during the study period. Subsequently, in the data analysis, those who remain hospitalized for at least 72 hours and have received at least two dental treatment sessions will be considered a per protocol subpopulation.</t>
  </si>
  <si>
    <t>Exclusion criteria: Patients who cross the washout period, ie remain in the ICU after the interval of 1 month between the alternation of intervention to control conglomerates and vice-versa, will be excluded from the study. This exclusion will only be from the database for analysis. This does not imply the interruption of dental care if the patient needs it.</t>
  </si>
  <si>
    <t>Reduction of the overall risk of global death and death attributable to nosocomial infections of the lower respiratory tract between adult and elderly patients admitted to ICUs. The relative risk of overall death and attributable to nosocomial infections of the lower respiratory tract between adult and elderly patients admitted to ICUs will be calculated based on the study allocation, whether in the control group or in the experimental group. Patients will be followed up and the outcome evaluated at the time of ICU patient exit by calculation of APACHE II score.&lt;br&gt;</t>
  </si>
  <si>
    <t>The incidence of lower respiratory-tract infections,the survival time free from lower respiratory-tract infections in the ICU, the length of mechanical ventilation, the duration of antimicrobial treatment, and the length of stay in the ICU. These data will be collected daily, through prospective observation and evaluation of the records contained in the medical records, through prospective observation until the moment the patient is discharged from the ICU or death occurs.&lt;br&gt;To assess whether dental treatment administered during hospitalization for an acute cardiovascular event in an ICU can lead to a reduction in subsequent major cardiovascular events (new nonfatal infarction, death from cardiovascular cause, stroke, transient ischemic attack, new unplanned revascularization and hospitalization for heart failure) during prospective follow-up (at intervals of 30 days, 90 days, 6 months and 1 year). &lt;br&gt;The patient, after discharge from the ICU, will be contacted and evaluated prospectively for the investigation of cardiovascular events by a cardiologist.</t>
  </si>
  <si>
    <t>Intervention name : BLB-750 Qinghai RG strain&lt;br&gt;INN of the intervention : -&lt;br&gt;Dosage And administration of the intervention : Two doses of BLB-750 Qinghai reverse genetics (RG) strain at a vaccination dose of 0.5 mL (HA antigen level of 7.5 mcg per strain) will be injected into the upper arm muscle (the deltoid muscle) at 3-week intervals (Day 1 and Day 22) in a treatment period of 43 days.&lt;br&gt;Control intervention name : -&lt;br&gt;INN of the control intervention : -&lt;br&gt;Dosage And administration of the control intervention : -</t>
  </si>
  <si>
    <t>https://www.clinicaltrials.jp/user/showCteDetailE.jsp?japicId=JapicCTI-173797</t>
  </si>
  <si>
    <t>JPRN-JapicCTI-173797</t>
  </si>
  <si>
    <t>Open study</t>
  </si>
  <si>
    <t>TAKEDA PHARMACEUTICAL COMPANY LTD.</t>
  </si>
  <si>
    <t>Pandemic Influenza Prevention</t>
  </si>
  <si>
    <t>Takeda Pharmaceutical Company Limited Contact for Clinical Trial Information</t>
  </si>
  <si>
    <t>https://www.takeda.com/jp/who-we-are/contact-us/</t>
  </si>
  <si>
    <t>06-6204-2111</t>
  </si>
  <si>
    <t>Inclusion criteria: 1. In the opinion of the investigator, the participant is capable of understanding and complying with protocol requirements. &lt;br&gt;2. The participant signs and dates a written, informed consent form prior to the initiation of any study procedures. &lt;br&gt;3. The participant is a healthy Japanese adult man or woman. &lt;br&gt;4. The participant is aged 20 to 49 years, inclusive, at the time of informed consent. &lt;br&gt;5. A female participant of childbearing potential who is sexually active with a nonsterilized male partner agrees to use routinely adequate contraception from signing of informed consent throughout the duration of the study.</t>
  </si>
  <si>
    <t>Exclusion criteria: 1. The participant has received vaccination with any other investigational products within 4 months prior to vaccination with the study drug. &lt;br&gt;2. The participant has a history of vaccination with an H5N1 influenza vaccine. &lt;br&gt;3. The participant has a history of infection with H5N1 virus. &lt;br&gt;4. The participant is at high risk of contracting H5N1 influenza infection (e.g., poultry workers). &lt;br&gt;5. The participant is an immediate family member, study site employee, or is in a dependant relationship with a study site employee who is involved in conduct of this study (e.g., spouse, parent, child, sibling) or may consent under duress. &lt;br&gt;6. The participant has poorly controlled, clinically significant manifestations of neurological, cardiovascular, pulmonary, hepatic, renal, metabolic, gastrointestinal, urologic, endocrine, or other disorders, which may impact their ability to participate as participants or may potentially confound the study results. &lt;br&gt;7. The participant has a body temperature (oral) &gt;=37.5 degree Celsius prior to vaccination with the study drug on Day 1. &lt;br&gt;8. The participant has any medically diagnosed or suspected immune-deficiency condition. &lt;br&gt;9. The participant has an immunocompromising condition or disease, or is currently undergoing a form of treatment or was undergoing a form of treatment that can be expected to influence immune response within 30 days prior to vaccination with the study drug. &lt;br&gt;Such treatments include, but are not limited to, systemic or high dose inhaled corticosteroids (&gt;800 mcg/day of beclomethasone dipropionate or equivalent; the use of inhaled and nasal steroids that do not exceed this level will be permitted), radiation treatment or other immunosuppressive or cytotoxic drugs. &lt;br&gt;10. The participant has received antipyretics within 4 hours prior to vaccination with the study drug. &lt;br&gt;11. The participant has a history of Guillain-Barre Syndrome, demyelinating disorders (including acute disseminated encephalomyelitis [ADEM] and multiple sclerosis), or convulsions. &lt;br&gt;12. The participant has a functional or anatomic asplenia. &lt;br&gt;13. The participant has a rash, other dermatologic conditions or tattoos that may interfere with the evaluation of local reaction. &lt;br&gt;14. The participant has a past or present history of infection with the Hepatitis B Virus (HBV), Hepatitis C Virus (HCV) or Human Immunodeficiency Virus (HIV).&lt;br&gt;15. The participant has a known hypersensitivity to any component of BLB-750. &lt;br&gt;16. The participant has a history of severe allergic reactions or anaphylaxis. &lt;br&gt;17. The participant has a history of drug abuse (defined as any illicit drug use) or a history of alcohol dependence within 1 year prior to vaccination with the study drug or is unwilling to agree to abstain from excessive alcohol and drugs throughout the study. &lt;br&gt;18. The participant has received any blood product (e.g., blood transfusion or immunoglobulin) within 90 days prior to vaccination with the study drug. &lt;br&gt;19. The participant has received any live vaccine within 4 weeks (28 days) prior to vaccination with the study drug or any inactivated vaccine within 2 weeks (14 days) prior to vaccination with the study drug. &lt;br&gt;20. The participant is a pregnant or lactating woman or wishes to become pregnant before signing informed consent, during, or within 12 weeks after the last vaccination with the study drug or intends to donate ova during such time period. &lt;br&gt;21. For males: The participant has donated whole blood &gt;=200 mL within 4 weeks (28 days) or &gt;=400 m</t>
  </si>
  <si>
    <t>other&lt;br&gt;Seroprotection Rate as Measured by Single Radial Hemolysis  (SRH) Antibody Titer for the Vaccine Strain at 21 Days after the Second Vaccination&lt;br&gt;Time Frame: Day 43 (21 days after the second vaccination)&lt;br&gt;Seroprotection rate was measured by SRH antibody titer for BLB-750 Qinghai RG strain at 21 days after second vaccination. Seroprotection rate as SRH antibody titer is defined as the percentage of participants with SRH antibody titer &gt;=25 mm^2.&lt;br&gt;other&lt;br&gt;Seroconversion Rate as Measured by SRH Antibody Titer for the Vaccine Strain at 21 Days after the Second Vaccination&lt;br&gt;Time Frame: Day 43 (21 days after the second vaccination)&lt;br&gt;Seroconversion rate was measured by SRH antibody titer for BLB-750 Qinghai RG strain at 21 days after second vaccination. Seroconversion rate as SRH antibody titer is defined as the percentage of participants with a 50% or more increase in SRH antibody titer from baseline for those who have a baseline value &gt;4 mm^2 or SRH antibody titer &gt;=25 mm^2 for those who have a baseline value =&lt;4 mm^2.&lt;br&gt;&lt;br&gt;other&lt;br&gt;Geometric Mean Fold Increase (GMFI) in SRH Antibody Titer from Baseline for the Vaccine Strain at 21 Days after the Second Vaccination&lt;br&gt;Time Frame: Day 43 (21 days after the second vaccination)&lt;br&gt;GMFI was measured by SRH antibody titer for BLB-750 Qinghai RG strain at 21 days after second vaccination.</t>
  </si>
  <si>
    <t>other&lt;br&gt;Seroprotection Rate as Measured by SRH Antibody Titer for the Vaccine Strain at 21 Days after the First Vaccination&lt;br&gt;Time Frame: Day 22 (21 days after the first vaccination)&lt;br&gt;Seroprotection rate was measured by SRH antibody titer for BLB-750 Qinghai RG strain at 21 days after first vaccination. Seroprotection rate as SRH antibody titer is defined as the percentage of participants with SRH antibody titer &gt;=25 mm^2.&lt;br&gt;other&lt;br&gt;Seroconversion Rate as Measured by SRH Antibody Titer for the Vaccine Strain at 21 Days after the First Vaccination&lt;br&gt;Time Frame: Day 22 (21 days after the first vaccination)&lt;br&gt;Seroconversion rate was measured by SRH antibody titer for BLB-750 Qinghai RG strain at 21 days after first vaccination. Seroconversion rate as SRH antibody titer is defined as the percentage of participants with a 50% or more increase in SRH antibody titer from baseline for those who have a baseline value &gt;4 mm^2 or SRH antibody titer &gt;=25 mm^2 for those who have a baseline value =&lt;4 mm^2.&lt;br&gt;other&lt;br&gt;GMFI in SRH Antibody Titer from Baseline for the Vaccine Strain at 21 Days after the First Vaccination&lt;br&gt;Time Frame: Day 22 (21 days after the first vaccination)&lt;br&gt;GMFI was measured by SRH antibody titer for BLB-750 Qinghai RG strain at 21 days after first vaccination.&lt;br&gt;other&lt;br&gt;Geometric Mean Titer (GMT) of SRH Antibody Titer for the Vaccine Strain at 21 Days after Each Vaccination&lt;br&gt;Time Frame: Day 22, and Day 43 (21 days after the first and the second vaccination)&lt;br&gt;GMT was measured by SRH antibody titer for BLB-750 Qinghai RG strain at 21 days after first and second vaccination.&lt;br&gt;safety&lt;br&gt;Number of Participants Reporting Who Had One or More Treatment-emergent Adverse Event (TEAE)&lt;br&gt;Time Frame: Up to Day 43&lt;br&gt;An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drug.&lt;br&gt;safety&lt;br&gt;Number of Participants with Adverse Events Related to Solicited Local and Systemic Adverse Events to be Recorded in the Participant Diary&lt;br&gt;Time Frame: Up to Day 43&lt;br&gt;Local reactions and systemic events were recorded using a diary.&lt;br&gt;safety&lt;br&gt;Change from Baseline in Mean Systolic Blood Pressure at Specific Time Points after Vaccination&lt;br&gt;Time Frame: Baseline, At 30 minutes after the first vaccination and on Day 22 after the first vaccination, and at 30 minutes after the second vaccination and on Day 22 after the second vaccination&lt;br&gt;safety&lt;br&gt;Change from Baseline in Mean Diastolic Blood Pressure at Specific Time Points after Vaccination&lt;br&gt;Time Frame: Baseline, At 30 minutes after the first vaccination and on Day 22 after the first vaccination, and at 30 minutes after the second vaccination and on Day 22 after the second vaccination&lt;br&gt;safety&lt;br&gt;Change from Baseline in Mean Pulse Rate at Specific Time Points after Vaccination&lt;br&gt;Time Frame: At 30 minutes after the first vaccination and on Day 22 after the first vaccination, and at 30 minutes after the second vaccination and on Day 22 after the second vaccination&lt;br&gt;safety&lt;br&gt;Change from Baseline in Mean Respiratory Rate at 30 Minutes after Vaccination&lt;br&gt;Time Frame: Baseline, At 30 minutes after the first vaccination, and at 30 minutes after the second vaccination&lt;br&gt;safety&lt;br&gt;Mean Body Temperature at Specific Time Points after Vaccination&lt;br&gt;Time Frame: Baseline, Days 1, 2, 3, 4, 5, 6, 7, and 22 after the first vaccination, Days 1, 2, 3, 4, 5, 6, 7, and 22 after the second vaccination</t>
  </si>
  <si>
    <t>A 2-dose vaccination regimen, 21 days apart, with the dose level (7.5 mcg) of the cell-culture whole virion H5N1 influenza vaccine (Qinghai RG strain) when administered intramuscularly induced a certain degree of immune response and was well tolerated in a healthy Japanese adult population.</t>
  </si>
  <si>
    <t>The mean age (range) of the participants was 28.3 years (20-35 years), the mean height (range) was 165.5 cm (146-182 cm), the mean weight (range) was 58.43 kg (41.5-78.4 kg), the mean body mass index (BMI) (range) was 21.29 kg/m^2 (18.5-24.5 kg/m^2). A total of 27 participants (49.1%) were male and 28 participants (50.9%) were female. Influenza infection within 1 year was not reported (0/55 participants). All participants (100% [55/55 participants]) had an SRH antibody titer (before vaccination) of &lt;25 mm^2.  Medication history included influenza vaccine within 1 year (5.5% [3/55 participants]). Concomitant medication included laninamivir octanoate (1.8% [1/55 participants]). There were no medical history, concurrent medical conditions, or medication history (except for influenza vaccine) reported.</t>
  </si>
  <si>
    <t>Informed consent for this study was obtained from 60 participants, and 55 participants were vaccinated the study drug. The reasons why 5 participants discontinued before vaccination with the study drug were sample size sufficient for 4 participants and screen failure for 1 participant. After vaccination with the study drug, all 55 participants who were vaccinated the study drug completed the study visit.</t>
  </si>
  <si>
    <t>No deaths, serious TEAEs, or TEAEs that resulted in study discontinuation were reported. In this study, the incidence of TEAEs were 45.5% (25/55 participants). The incidence of adverse reactions were 38.2% (21/55 participants). The incidences of mild, moderate, and severe TEAEs were 43.6% (24/55 participants), 1.8% (1/55 participants), and 0% (0/55 participants), respectively. All adverse reactions were mild (38.2% [21/55 participants]). The incidence of the solicited local and systemic AEs to be recorded in the participant diary was 43.6% (24/55 participants). Local reaction with a high incidence (5% or higher) was injection site pain (14.5% [8/55 participants]); and systemic reactions with a high incidence (5% or higher) were malaise (21.8% [12/55 participants]), fatigue (16.4% [9/55 participants]), headache (10.9% [6/55 participants]), myalgia (7.3% [4/55 participants]), and chills (5.5% [3/55 participants]). The incidences of mild, moderate, and severe AEs for the solicited local and systemic AEs to be recorded in the participant diary were 41.8% (23/55 participants), 1.8% (1/55 participants), and 0% (0/55 participants), respectively. The incidences of the solicited local and systemic AEs to be recorded in the participant diary were higher after the first vaccination than after the second vaccination (38.2% [21/55 participants] vs 18.2% [10/55 participants], respectively). The incidences of the solicited local and systemic AEs to be recorded in the participant diary were higher within 7 days after vaccination than thereafter (38.2% vs 3.6% after the first vaccination, and 18.2% vs 1.8% after the second vaccination, respectively). Regarding the vital signs (systolic/diastolic blood pressure, pulse rate, body temperature, and respiratory rate), the amounts of the changes from before to after vaccination were small for both vaccinations, and no clinically significant changes were found. Events of pyrexia were observed in 2 participants (mild [&gt;=38.0 degree Celsius and &lt;38.5 degree Celsius] in 2 participants); none of these events were considered related to the study drug. The longest diameter of local reactions (injection site erythema, injection site swelling, and injection site induration) was mostly less than 2.5 cm for both vaccinations. The safety profile of the H5N1 vaccine observed in this study was consistent with that observed in previous clinical studies with the cell-culture whole virion H5N1 vaccine and similar to current seasonal influenza vaccines.</t>
  </si>
  <si>
    <t>In this study, immunogenicity of a cell-culture whole virion H5N1 influenza vaccine (Qinghai RG strain) administered intramuscularly according to a 2-dose vaccination schedule (Days 1 and 22) was investigated in a healthy Japanese adult population aged 20 to 49 years. Immunogenicity was evaluated for the FAS dataset (N = 55) and assessed by SRH assay for primary endpoints. The primary endpoints were the evaluation of seroprotection, seroconversion, and GMFI at 21 days after the second vaccination determined by SRH assay. Seroprotection rate was 32.7%, seroconversion rate was 32.7%, and GMFI was 3.6. Although there is no guidance to assess immunogenicity of pre-pandemic stockpiled influenza vaccine in Japan, referring to each criteria used for evaluation for SRH data in both of yearly-licensing of seasonal influenza (European Medicines Agency [EMA] guidance) and marketing authorization application for pandemic influenza (Ministry of Health, Labour and Welfare [MHLW] guideline), one met and two missed. The secondary endpoints were the evaluation of seroprotection, seroconversion, and GMFI at 21 days after the first vaccination, and GMT at 21 days after each vaccination, determined by SRH assay. Seroprotection rate was 10.9%, seroconversion rate was 10.9%, GMFI was 2.3, and GMT was 9.3 (at 21 days after the first vaccination) and 14.3 (at 21 days after the second vaccination). In summary, the cell-culture whole virion H5N1 influenza vaccine, Qinghai RG strain (non-adjuvanted) induced a certain degree of immune response in Japanese adult participants after 2 vaccinations 21 days apart when administered intramuscularly.</t>
  </si>
  <si>
    <t>https://www.clinicaltrials.gov/ct2/show/NCT03370289</t>
  </si>
  <si>
    <t>Takeda makes patient-level, de-identified data sets and associated documents available for all interventional studies after applicable marketing approvals and commercial availability have been received (or program is completely terminated), an opportunity for the primary publication of the research and final report development has been allowed, and other criteria have been met as set forth in Takeda's Data Sharing Policy (see www.TakedaClinicalTrials.com for details). To obtain access, researchers must submit a legitimate academic research proposal for adjudication by an independent review panel, who will review the scientific merit of the research and the requestor's qualifications and conflict of interest that can result in potential bias. Once approved, qualified researchers who sign a data sharing agreement are provided access to these data in a secure research environment.</t>
  </si>
  <si>
    <t>Houeikai IRB</t>
  </si>
  <si>
    <t>The Efficacy of Bedside Respiratory Muscle Training in Stroke Patients: A Randomized Controlled Trial</t>
  </si>
  <si>
    <t>Device: bedside respiratory muscle training;Behavioral: conventional stroke rehabilitation program;Device: bedside respiratory muscle training;Behavioral: conventional stroke rehabilitation program;Device: bedside respiratory muscle training;Behavioral: conventional stroke rehabilitation program;Device: bedside respiratory muscle training;Behavioral: conventional stroke rehabilitation program</t>
  </si>
  <si>
    <t>https://clinicaltrials.gov/show/NCT03153345</t>
  </si>
  <si>
    <t>The Efficacy of Bedside Respiratory Muscle Training in Stroke Patients</t>
  </si>
  <si>
    <t>NCT03153345</t>
  </si>
  <si>
    <t>Korea University Anam Hospital</t>
  </si>
  <si>
    <t>Stroke;Rehabilitation;Breathing Exercise;Pneumonia;Respiration;Stroke;Rehabilitation;Breathing Exercise;Pneumonia;Respiration;Stroke;Rehabilitation;Breathing Exercise;Pneumonia;Respiration;Stroke;Rehabilitation;Breathing Exercise;Pneumonia;Respiration</t>
  </si>
  <si>
    <t>KoreaUAnamHRehab</t>
  </si>
  <si>
    <t>Sung-Bom Pyun, M.D, Ph.D;Sung-Bom Pyun, M.D, Ph.D;Sung-Bom Pyun, M.D, Ph.D;Sung-Bom Pyun, M.D, Ph.D;Sung-Bom Pyun, M.D, Ph.D</t>
  </si>
  <si>
    <t>Department of Physical Medicine and Rehabilitation, Korea University Anam Hospital, Korea University College of Medicine;Department of Physical Medicine and Rehabilitation, Korea University Anam Hospital, Korea University College of Medicine;Department of Physical Medicine and Rehabilitation, Korea University Anam Hospital, Korea University College of Medicine;Department of Physical Medicine and Rehabilitation, Korea University Anam Hospital, Korea University College of Medicine;Department of Physical Medicine and Rehabilitation, Korea University Anam Hospital, Korea University College of Medicine</t>
  </si>
  <si>
    <t>&lt;br&gt;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      ;&lt;br&gt;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      ;&lt;br&gt;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      ;&lt;br&gt;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t>
  </si>
  <si>
    <t>functional vital capacity;Forced expiratory volume;Peak flow;functional vital capacity;Forced expiratory volume;Peak flow;functional vital capacity;Forced expiratory volume;Peak flow</t>
  </si>
  <si>
    <t>Role of transthoracic Echocardiography during simulated resuscitation</t>
  </si>
  <si>
    <t>Intervention 1: Resuscitation simulation with optional transthoracic echocardiography Intervention 2: Resuscitation simulation without optional transthoracic echocardiography</t>
  </si>
  <si>
    <t>http://www.drks.de/DRKS00013786</t>
  </si>
  <si>
    <t>DRKS00013786</t>
  </si>
  <si>
    <t>Allocation: Randomized controlled trial;. Masking: Open (masking not used). Control: Control group receives no treatment. Assignment: Parallel. Study design purpose: Diagnostic;</t>
  </si>
  <si>
    <t>Arbeitsgemeinschaft Intensivmedizin (AIM) Arnsberg</t>
  </si>
  <si>
    <t>;I46 - Cardiac arrest;I26 - Pulmonary embolism;I31.9 - Disease of pericardium, unspecified</t>
  </si>
  <si>
    <t>2017-734-f-S</t>
  </si>
  <si>
    <t>Timur</t>
  </si>
  <si>
    <t>Sellmann</t>
  </si>
  <si>
    <t>Heerstrasse 219</t>
  </si>
  <si>
    <t>timursellmann@yahoo.com</t>
  </si>
  <si>
    <t>+49 203 6008 3680</t>
  </si>
  <si>
    <t>Klinik f√ºr An√§sthesiologie und Intensivmedizin, Leitung Professor Dr. med. J. Meyer</t>
  </si>
  <si>
    <t>Marsch</t>
  </si>
  <si>
    <t>Spitalstrasse 21/ Petersgraben 4</t>
  </si>
  <si>
    <t>stephan.marsch@anti-clutterusb.ch</t>
  </si>
  <si>
    <t>+41 61 265 25 25</t>
  </si>
  <si>
    <t>Medizinische Intensivstation ICU/ CCU</t>
  </si>
  <si>
    <t>Inclusion criteria: Participants Einf√ºhrungskurs Intensivmedizin or Seminarkongress Notfallmedizin; physicians</t>
  </si>
  <si>
    <t>Exclusion criteria: Refusal to participate</t>
  </si>
  <si>
    <t>No flow time as measured by continuous video analysis</t>
  </si>
  <si>
    <t>Adherence to actual European resuscitation guidelines measured by the degree of realization, diagnostic and therapeutic accuracy derived from the ultrasound findings</t>
  </si>
  <si>
    <t>Jan  5 2018 12:00AM</t>
  </si>
  <si>
    <t>Pathophysiology-Guided Therapy for Sleep Apnea in the Elderly</t>
  </si>
  <si>
    <t>Other: Hyperoxia/oxygen;Drug: Acetazolamide;Drug: Finasteride</t>
  </si>
  <si>
    <t>https://clinicaltrials.gov/show/NCT02703220</t>
  </si>
  <si>
    <t>Sleep Apnea in Elderly</t>
  </si>
  <si>
    <t>NCT02703220</t>
  </si>
  <si>
    <t>Sleep Apnea;Elderly Adults</t>
  </si>
  <si>
    <t>July 3, 2015</t>
  </si>
  <si>
    <t>PULM-008-14F</t>
  </si>
  <si>
    <t>Susmita Chowdhuri, MD;Ruchi Rastogi, MSc;Edi Levi, MD</t>
  </si>
  <si>
    <t>;ruchi.rastogi@va.gov;edi.levi@va.gov</t>
  </si>
  <si>
    <t>;(313) 576-1000;313-576-4451</t>
  </si>
  <si>
    <t>&lt;br&gt;        Inclusion Criteria:&lt;br&gt;&lt;br&gt;          -  Adults who are 60 years old and older, with mild to moderate sleep apnea with AHI &gt;/=5&lt;br&gt;             to 20/hr with central, obstructive, mixed apneas and hypopneas.&lt;br&gt;&lt;br&gt;          -  For the finasteride protocol elderly men with above criteria will be enrolled.&lt;br&gt;&lt;br&gt;        Exclusion Criteria:&lt;br&gt;&lt;br&gt;          -  Patients with severe sleep apnea (AHI&gt;20/hr)&lt;br&gt;&lt;br&gt;          -  Patients with history of prostate cancer&lt;br&gt;&lt;br&gt;          -  Males with hypogonadism&lt;br&gt;&lt;br&gt;          -  History of cardiac disease, including myocardial infarction&lt;br&gt;&lt;br&gt;          -  Bypass surgery&lt;br&gt;&lt;br&gt;          -  Atrial and ventricular tachy-bradycardias&lt;br&gt;&lt;br&gt;          -  Systolic congestive heart failure and Cheyne-Stokes respiration&lt;br&gt;&lt;br&gt;          -  Current unstable angina&lt;br&gt;&lt;br&gt;          -  Stroke&lt;br&gt;&lt;br&gt;          -  Schizophrenia&lt;br&gt;&lt;br&gt;          -  Untreated hypothyroidism&lt;br&gt;&lt;br&gt;          -  Seizure disorder&lt;br&gt;&lt;br&gt;          -  Preexisting renal failure and liver disorders&lt;br&gt;&lt;br&gt;          -  Failure to give informed consent.&lt;br&gt;&lt;br&gt;          -  Patients with significant pulmonary diseases by history and abnormal pulmonary&lt;br&gt;             function testing, including moderate obstructive/restrictive lung/chest wall disorders&lt;br&gt;             with resting oxygen saturation of &lt;96% or on supplemental oxygen&lt;br&gt;&lt;br&gt;          -  Patients on certain medications including:&lt;br&gt;&lt;br&gt;               -  study drugs&lt;br&gt;&lt;br&gt;               -  sympathomimetics/parasympathomimetics or their respective blockers&lt;br&gt;&lt;br&gt;               -  narcotics&lt;br&gt;&lt;br&gt;               -  antidepressants&lt;br&gt;&lt;br&gt;               -  anti-psychotic agents&lt;br&gt;&lt;br&gt;               -  other central nervous system (CNS) altering medications&lt;br&gt;&lt;br&gt;               -  current alcohol, tobacco or recreational drug use&lt;br&gt;&lt;br&gt;          -  Patients with BMI&gt;34kg/m2 will be excluded to avoid the effects of morbid obesity on&lt;br&gt;             pulmonary mechanics and ventilatory control&lt;br&gt;&lt;br&gt;          -  Elderly with unstable gait or mobility issues that may preclude safe participation&lt;br&gt;&lt;br&gt;          -  Individuals with allergy to finasteride or acetazolamide will be excluded from the&lt;br&gt;             specific protocol&lt;br&gt;&lt;br&gt;          -  Pregnant women&lt;br&gt;</t>
  </si>
  <si>
    <t>Apneic threshold- a measure of breathing instability;Cerebrovascular responsiveness to carbon-dioxide;Ventilatory responsiveness;Carbon -dioxide reserve</t>
  </si>
  <si>
    <t>Clinical Evaluation of a Vancomycin Dosage Strategy Based on a Serum Trough Concentration Model in Elderly Patients With Severe Pneumonia</t>
  </si>
  <si>
    <t>Drug: Dose</t>
  </si>
  <si>
    <t>https://clinicaltrials.gov/show/NCT04088305</t>
  </si>
  <si>
    <t>Vancomycin Dosage Strategy Based on a Trough Concentration Model</t>
  </si>
  <si>
    <t>NCT04088305</t>
  </si>
  <si>
    <t>Pneumonia, Staphylococcal</t>
  </si>
  <si>
    <t>Y75505-03</t>
  </si>
  <si>
    <t>Qingtao Zhou, Dr.;Meng Wang, Dr.;Qingtao Zhou, MD</t>
  </si>
  <si>
    <t>;bysywangmeng@126.com;zhouqingtaobysy@sina.com</t>
  </si>
  <si>
    <t>;+86-10-82265562;86-10-82265562</t>
  </si>
  <si>
    <t>&lt;br&gt;        Inclusion Criteria:&lt;br&gt;&lt;br&gt;          -  Patients with doubted or diagnosed Methicillin-resistant Staphylococcus aureus severe&lt;br&gt;             pneumonia, and need vancomycin treatment.&lt;br&gt;&lt;br&gt;          -  Sixty years and older.&lt;br&gt;&lt;br&gt;        Exclusion Criteria:&lt;br&gt;&lt;br&gt;          -  younger than 60 years old&lt;br&gt;&lt;br&gt;          -  Accepted blood purification therapy&lt;br&gt;&lt;br&gt;          -  Pregnancy&lt;br&gt;&lt;br&gt;          -  Positive HIV antibody titre&lt;br&gt;&lt;br&gt;          -  Had known or suspected tuberculosis or other infections caused by fungi at baseline.&lt;br&gt;</t>
  </si>
  <si>
    <t>The incidence of vancomycin therapeutic serum trough concentrations</t>
  </si>
  <si>
    <t>Incidence of acute kidney injury;Vancomycin doses;Clinical success rate</t>
  </si>
  <si>
    <t>Risk management based on multidisciplinary care-management</t>
  </si>
  <si>
    <t>https://upload.umin.ac.jp/cgi-open-bin/ctr_e/ctr_view.cgi?recptno=R000039735</t>
  </si>
  <si>
    <t>Intervention trial for prevention by multidiscipline risk management to multiple risk events among people living in geriatric health service facilities</t>
  </si>
  <si>
    <t>JPRN-UMIN000034846</t>
  </si>
  <si>
    <t>Ministry of Health, Labour and Welfare</t>
  </si>
  <si>
    <t>falls, aspiration pneumonia, pressure ulcers, dehydration, and fever</t>
  </si>
  <si>
    <t>Department of Healthcare Quality Assessment, The University of Tokyo,Department of Health Policy and Management, School of Medicine, Keio University</t>
  </si>
  <si>
    <t>Ministry of health, labor and welfare</t>
  </si>
  <si>
    <t>Inclusion criteria: Selection of the facility&lt;br&gt;Intervention group: Facility care-worker attended the risk-management lecture and pursuit the risk-management process according to the lecture.&lt;br&gt;Control group: conventional risk management&lt;br&gt;&lt;br&gt;Participants&lt;br&gt;Newly admitted elderly patients to the facilities</t>
  </si>
  <si>
    <t>Exclusion criteria: When the person or proxy family did not provide written informed consent</t>
  </si>
  <si>
    <t>Frequency or risk events&lt;br&gt;Reduction of risk events&lt;br&gt;&lt;br&gt;Events such as falls, aspiration pneumonia, pressure ulcers, dehydration, and fever</t>
  </si>
  <si>
    <t>Number needed to treat to reduce risk events</t>
  </si>
  <si>
    <t>XePOHCAS - Xenon by Inhalation for Post Out of Hospital Cardiac Arrest Syndrome</t>
  </si>
  <si>
    <t>Combination Product: Xenon</t>
  </si>
  <si>
    <t>https://clinicaltrials.gov/show/NCT03176186</t>
  </si>
  <si>
    <t>Xenon for Neuroprotection During Post-Cardiac Arrest Syndrome in Comatose Survivors of an Out of Hospital Cardiac Arrest</t>
  </si>
  <si>
    <t>NCT03176186</t>
  </si>
  <si>
    <t>United States;Denmark;United States</t>
  </si>
  <si>
    <t>XePOHCAS Ph III</t>
  </si>
  <si>
    <t>Myron B Peterson, M.D;David Franklin, M.B., B.Ch.,;Bill Stoll</t>
  </si>
  <si>
    <t>;;bill.stoll@npxe.com</t>
  </si>
  <si>
    <t>;;7163327200</t>
  </si>
  <si>
    <t>cro;cro;</t>
  </si>
  <si>
    <t>&lt;br&gt;        Inclusion Criteria:&lt;br&gt;&lt;br&gt;          1. Age at least 18 years but less than or equal to 80 years&lt;br&gt;&lt;br&gt;          2. Presumed cardiac cause of arrest&lt;br&gt;&lt;br&gt;          3. Sustained (&gt;20 minutes) spontaneous circulation upon arrival in the emergency&lt;br&gt;             department&lt;br&gt;&lt;br&gt;          4. No response to verbal commands on arrival to emergency department and prior to&lt;br&gt;             randomization (Glasgow Coma Scale score of &lt;8)&lt;br&gt;&lt;br&gt;          5. Attending decision that patient is eligible for TTM&lt;br&gt;&lt;br&gt;        Exclusion Criteria:&lt;br&gt;&lt;br&gt;          1. Written do not attempt resuscitation reported to providers before randomization&lt;br&gt;&lt;br&gt;          2. Traumatic etiology of arrest, defined as concomitant blunt, penetrating, or&lt;br&gt;             burn-related injury, or uncontrolled bleeding or exsanguination&lt;br&gt;&lt;br&gt;          3. Suspected or known stroke or intracranial hemorrhage&lt;br&gt;&lt;br&gt;          4. Unwitnessed cardiac arrest&lt;br&gt;&lt;br&gt;          5. No-flow (cardiac arrest to initiation of cardiopulmonary resuscitation/defibrillation)&lt;br&gt;             time of &gt;10 minutes&lt;br&gt;&lt;br&gt;          6. Sustained restoration of spontaneous circulation (ROSC) greater than 30- minutes&lt;br&gt;             post-arrest&lt;br&gt;&lt;br&gt;          7. Interval from arrival at the emergency department to randomization for intervention of&lt;br&gt;             &gt;4 hours.&lt;br&gt;&lt;br&gt;          8. Hypothermia (&lt;30¬∞C core temperature)&lt;br&gt;&lt;br&gt;          9. Bed-bound prior to cardiac arrest&lt;br&gt;&lt;br&gt;         10. Unconsciousness before cardiac arrest (cerebral trauma, spontaneous cerebral&lt;br&gt;             hemorrhage, intoxication etc.)&lt;br&gt;&lt;br&gt;         11. Coagulopathy&lt;br&gt;&lt;br&gt;         12. Systolic arterial pressure &lt;80 mmHg or mean arterial pressure &lt;60 mmHg lasting more&lt;br&gt;             than 30 minutes after ROSC&lt;br&gt;&lt;br&gt;         13. Known pregnancy&lt;br&gt;&lt;br&gt;         14. Have received an investigational drug, device, or biologic product within 30-days&lt;br&gt;&lt;br&gt;         15. Known terminal phase of chronic illness&lt;br&gt;&lt;br&gt;         16. Hypoxemia (SaO2 &lt;85%) for &gt;15 minutes after ROSC&lt;br&gt;&lt;br&gt;         17. Inability to maintain SaO2 &gt;90% on an FiO2 of 50%&lt;br&gt;&lt;br&gt;         18. Having any other clinically significant laboratory abnormality, medical condition&lt;br&gt;             (such as intrinsic liver disease or severe chronic obstructive pulmonary disease), or&lt;br&gt;             social circumstance that, in the investigator's opinion, makes it inappropriate for&lt;br&gt;             the patient to participate in this clinical trial&lt;br&gt;&lt;br&gt;         19. Logistically impossible to provide intervention&lt;br&gt;&lt;br&gt;         20. Have any condition that would impact the evaluation of modified Rankin Scale (mRS)&lt;br&gt;</t>
  </si>
  <si>
    <t>functional outcome: degree of functional independence measured using a modified Rankin Scale (mRS)</t>
  </si>
  <si>
    <t>survival: number of survivors</t>
  </si>
  <si>
    <t>A Multicentre, Prospective, Open-label, 2 Groups Study to Assess the Safety and Performance of the Genio‚Ñ¢ Bilateral Hypoglossal Nerve Stimulation System for the Treatment of Obstructive Sleep Apnoea in Adult Patients With and Without Complete Concentric Collapse of the Soft Palate</t>
  </si>
  <si>
    <t>https://clinicaltrials.gov/show/NCT03763682</t>
  </si>
  <si>
    <t>BilatEral Hypoglossal Nerve StimulaTion for TreatmEnt of ObstRuctive SLEEP Apnoea With and Without Complete Concentric Collapse</t>
  </si>
  <si>
    <t>NCT03763682</t>
  </si>
  <si>
    <t>BETTER SLEEP</t>
  </si>
  <si>
    <t>Charles Czank, PhD</t>
  </si>
  <si>
    <t>clinical@nyxoah.com</t>
  </si>
  <si>
    <t>&lt;br&gt;        Inclusion Criteria:&lt;br&gt;&lt;br&gt;          -  Man or woman between 21 and 75 years of age&lt;br&gt;&lt;br&gt;          -  Body mass index (BMI) = 32 kg/m2&lt;br&gt;&lt;br&gt;          -  Obstructive apnoea-hypopnea index (AHI) of 15-50 events/hour&lt;br&gt;&lt;br&gt;          -  Participants who have either not tolerated, have failed or refused positive airway&lt;br&gt;             pressure (PAP) treatments.&lt;br&gt;&lt;br&gt;        Exclusion Criteria:&lt;br&gt;&lt;br&gt;          -  Unable or incapable of providing informed written consent&lt;br&gt;&lt;br&gt;          -  Unwilling or incapable of returning to all follow-up visits and sleep studies,&lt;br&gt;             including evaluation procedures and filling out questionnaires&lt;br&gt;</t>
  </si>
  <si>
    <t>Incidence of serious device-related adverse events recorded during the study;Change from baseline to 6 months post implantation in the apnoea-hypopnea index (AHI)</t>
  </si>
  <si>
    <t>Change from baseline to 6 months post implantation in Oxygen Desaturation Index (ODI);Therapy response rate;Change from baseline to 6 months post implantation in daytime sleepiness measured with Epworth Sleepiness Scale (ESS);Sleep-related quality of life, measured by functional Outcomes of Sleep Questionnaire (FOSQ-10) score;Change from baseline to 6 months post implantation in snoring intensity</t>
  </si>
  <si>
    <t>Antivirals for influenza Like Illness? An rCt of Clinical and Cost effectiveness in primary CarE - ALICE</t>
  </si>
  <si>
    <t>&lt;br&gt;Trade Name: Tamiflu 75 mg hard capsules&lt;br&gt;Product Name: Tamiflu 75 mg hard capsules&lt;br&gt;Pharmaceutical Form: Capsule&lt;br&gt;INN or Proposed INN: Oseltamivir Phosphate&lt;br&gt;CAS Number: 204255-11-8&lt;br&gt;Concentration unit: mg milligram(s)&lt;br&gt;Concentration type: equal&lt;br&gt;Concentration number: 75-&lt;br&gt;&lt;br&gt;Trade Name: Tamiflu 6 mg/ml powder for oral suspension&lt;br&gt;Product Name: Tamiflu 6 mg/ml powder for oral suspension&lt;br&gt;Pharmaceutical Form: Powder for oral suspension&lt;br&gt;INN or Proposed INN: Oseltamivir&lt;br&gt;CAS Number: 204255-11-8&lt;br&gt;Concentration unit: mg milligram(s)&lt;br&gt;Concentration type: equal&lt;br&gt;&lt;br&gt;</t>
  </si>
  <si>
    <t>EUCTR2014-004471-23-NL</t>
  </si>
  <si>
    <t>Controlled: yesRandomised: yesOpen: yesSingle blind: noDouble blind: noParallel group: noCross over: noOther: noIf controlled, specify comparator, Other Medicinial Product: noPlacebo: noOther: yesOther specify the comparator: Usual Best PracticeNumber of treatment arms in the trial: 2</t>
  </si>
  <si>
    <t>Czech Republic;Hungary;Belgium;Ireland;Lithuania;Denmark;Netherlands;United Kingdom;Sweden</t>
  </si>
  <si>
    <t>Influenza-like illness &lt;br&gt;MedDRA version: 18.1Level: PTClassification code 10022004Term: Influenza like illnessSystem Organ Class: 10018065 - General disorders and administration site conditions;Therapeutic area: Diseases [C] - Virus Diseases [C02]</t>
  </si>
  <si>
    <t>CB/ALICE/0010;2014-004471-23-HU</t>
  </si>
  <si>
    <t>Prof Chris Butler</t>
  </si>
  <si>
    <t>New Radcliffe House, 2nd Floor, Radcliffe Observatory Quarter</t>
  </si>
  <si>
    <t>christopher.butler@phc.ox.ac.uk</t>
  </si>
  <si>
    <t>+44 (0)1865 289363</t>
  </si>
  <si>
    <t>Exclusion criteria: &lt;br&gt;The participant may not enter the trial if ANY of the following apply:&lt;br&gt;‚Ä¢Chronic renal failure e.g. known or estimated creatinine glomerular filtration rate &lt; 60 mg/l (known = recorded in GP clinical records)&lt;br&gt;‚Ä¢Condition or treatment associated with significant impaired immunity (e.g. long-term oral steroids, chemotherapy, or immune disorder) (known = recorded in GP clinical records)&lt;br&gt;‚Ä¢Those who in the opinion of the responsible clinician should be prescribed immediate antiviral treatment&lt;br&gt;‚Ä¢Allergic to oseltamivir, or any other trial medication&lt;br&gt;‚Ä¢Scheduled elective surgery or other procedures requiring general anaesthesia during the subsequent two weeks&lt;br&gt;‚Ä¢Participant with life expectancy estimate by a clinician to be less than 6 months&lt;br&gt;‚Ä¢Patient with severe hepatic impairment &lt;br&gt;‚Ä¢Responsible clinician considers urgent hospital admission is required &lt;br&gt;‚Ä¢Any other significant disease or disorder which, in the opinion of the responsible clinician, may either put the participants at risk because of participation in the trial, or may influence the result of the trial, or may affect the participant‚Äôs ability to participate in the trial&lt;br&gt;‚Ä¢Involvement, including completion of any follow up procedures, in another clinical trial of an investigational medicinal product in the last 90 days&lt;br&gt;‚Ä¢Previous ALIC4E trial participation &lt;br&gt;‚Ä¢Patients unable to be randomised within 72 hours after onset of symptoms&lt;br&gt;‚Ä¢Requirement for any live viral vaccine in the next 7 days&lt;br&gt;</t>
  </si>
  <si>
    <t>Main Objective: To determine whether adding antiviral treatment to best usual primary care is effective in reducing time to return to usual daily activity ;Primary end point(s): Direct report by the participant or their legal guardian of time to return to usual daily activity, where returned to usual daily activity = yes and fever, head and muscle -ache = minor problem;Timepoint(s) of evaluation of this end point: Telephone call on day 14 post randomisation;Secondary Objective: To determine whether adding antiviral treatment to best usual primary care:&lt;br&gt;1.Is cost effective &lt;br&gt;2.Decreases the incidence of hospital admissions &lt;br&gt;3.Decreases complications related to influenza like illness (ILI), especially pneumonia&lt;br&gt;4.Decreases repeat attendance at the GP &lt;br&gt;5.Decreases time to alleviation of ILI symptoms&lt;br&gt;6.Decreases the incidence of new or worsening symptoms&lt;br&gt;7.Decreases time to initial reduction in severity of symptoms&lt;br&gt;8.Decreases duration of symptoms that are moderately severe or worse&lt;br&gt;9.Reduces  the use of additional symptomatic and prescribed medication, including antibiotics&lt;br&gt;10.Reduces the transmission of infection within household&lt;br&gt;11.Affects the self-management of ILI symptoms&lt;br&gt;12.Benefits certain subgroups of patients more than others&lt;br&gt;13.To assess the clinical performance of Idylla‚Ñ¢ point of care test (POCT) for diagnosing viral respiratory infections in Primary Care &lt;br&gt;14.To investigate the logistical, organisation and perceived barriers and opportun</t>
  </si>
  <si>
    <t>Secondary end point(s): 1.Cost effectiveness measures through health resource use and EQ-5D-5L &lt;br&gt;2.Number of hospital admissions &lt;br&gt;3.Attendance hospital emergency care, or Out of Hours (OOH) centres with symptoms or complications and the reasons for them and the basis for diagnosis, such as pneumonia&lt;br&gt;4.Attendance at GP Practice, hospital emergency care, or Out of Hours (OOH) centres with ILI symptoms &lt;br&gt;5.Time to alleviation of ILI symptoms&lt;br&gt;6.Incidence of new or worsening symptoms&lt;br&gt;7.Report of time to onset of symptom relief &lt;br&gt;8.Duration of moderately severe or worse symptoms &lt;br&gt;9.Use of over-the-counter medications and prescription medications, including antibiotics&lt;br&gt;10. Report of new cases if ILI within household &lt;br&gt;11.Patient reported self-management, medication use, rest and activity&lt;br&gt;12.Analysis of benefit according to age, illness duration, severity and co-morbidity measures.&lt;br&gt;13.Performance of the Idylla‚Ñ¢  POCT compared to standard laboratory based PCR test in +ve and ‚Äì ve predictive values, sensitivity, specificity and added diagnostic value;Timepoint(s) of evaluation of this end point: After 14 day symptom diary is returned and day 28 telephone call made.</t>
  </si>
  <si>
    <t>A Phase 3, Randomized, Observer-blind, Multicenter Study to Evaluate the Efficacy, Immunogenicity and Safety of Seqirus' Cell-Based Quadrivalent Subunit Influenza Virus Vaccine (QIVc) Compared to a Non-Influenza Vaccine When Administrated in Healthy Subjects Aged 6 Months Through 47 Months</t>
  </si>
  <si>
    <t>Biological: QIVc;Biological: Comparator</t>
  </si>
  <si>
    <t>https://clinicaltrials.gov/show/NCT03932682</t>
  </si>
  <si>
    <t>Efficacy Study With QIVc in Pediatric Subjects</t>
  </si>
  <si>
    <t>NCT03932682</t>
  </si>
  <si>
    <t>Bangladesh;Bulgaria;Czechia;Estonia;Honduras;Latvia;Malaysia;New Zealand;Philippines;Poland;Romania;Thailand;Ukraine;Bangladesh;Bulgaria;Czechia;Estonia;Honduras;Latvia;Malaysia;New Zealand;Philippines;Poland;Romania;Thailand;Ukraine</t>
  </si>
  <si>
    <t>2018-001857-29;V130_14</t>
  </si>
  <si>
    <t>Clinical Program Director;Seqirus Clinical Data Disclosure Manager</t>
  </si>
  <si>
    <t>;seqirus.clinicaltrials@seqirus.com</t>
  </si>
  <si>
    <t>;Use Email</t>
  </si>
  <si>
    <t>Seqirus;</t>
  </si>
  <si>
    <t>&lt;br&gt;        Inclusion Criteria:&lt;br&gt;&lt;br&gt;        In order to participate in this study, all subjects must meet all of the inclusion criteria&lt;br&gt;        described.&lt;br&gt;&lt;br&gt;          -  Individuals of 6 through 47 months of age on the day of informed consent.&lt;br&gt;&lt;br&gt;          -  Individuals whose parent(s)/Legally Acceptable Representative(LAR) have voluntarily&lt;br&gt;             given written informed consent after the nature of the study has been explained&lt;br&gt;             according to local regulatory requirements, prior to study entry.&lt;br&gt;&lt;br&gt;          -  Individuals who can comply with study procedures including follow-up .&lt;br&gt;&lt;br&gt;          -  Individuals in generally good health as per the Investigator's medical judgement.&lt;br&gt;&lt;br&gt;        Prior to receipt of second study vaccination, subjects must be evaluated to confirm that&lt;br&gt;        they are eligible for subsequent vaccination. If subjects do not meet the criteria of the&lt;br&gt;        original inclusion criteria listed above, they should not receive additional vaccinations.&lt;br&gt;&lt;br&gt;        Exclusion Criteria:&lt;br&gt;&lt;br&gt;          -  Acute (severe) febrile illness. Enrollment could be considered if the fever is absent&lt;br&gt;             for 72 hours.&lt;br&gt;&lt;br&gt;          -  History of any anaphylaxis, serious vaccine reactions or hypersensitivity, including&lt;br&gt;             allergic reactions, to any component of vaccine or medical equipment whose use is&lt;br&gt;             foreseen in this study.&lt;br&gt;&lt;br&gt;          -  Clinical conditions representing a contraindication to intramuscular vaccination and&lt;br&gt;             blood draws. These may include known bleeding disorders, or treatment with&lt;br&gt;             anticoagulants in the 3 weeks preceding vaccination.&lt;br&gt;&lt;br&gt;          -  A known history of Guillain-Barr√© Syndrome or other demyelinating diseases such as&lt;br&gt;             encephalomyelitis and transverse myelitis.&lt;br&gt;&lt;br&gt;          -  Abnormal function of the immune system resulting from a clinical condition&lt;br&gt;&lt;br&gt;          -  Received influenza vaccination or has had documented influenza disease in the last 6&lt;br&gt;             months prior to informed consent.&lt;br&gt;&lt;br&gt;          -  Prior vaccination to prevent Neisseria meningitides serogroup C disease or prior&lt;br&gt;             infection caused by this organism.&lt;br&gt;&lt;br&gt;        Additional eligibility criteria may be discussed by contacting the site.&lt;br&gt;</t>
  </si>
  <si>
    <t>Efficacy Endpoint: First occurrence of RT-PCR confirmed influenza, due to any influenza Type A and/or B virus regardless of antigenic match;Efficacy Endpoint: First occurrence of culture confirmed influenza, due to influenza Type A and/or B virus antigenically matched by ferret antigenicity testing to the strains selected for the seasonal influenza vaccine</t>
  </si>
  <si>
    <t>Efficacy Endpoint: First occurrence of culture confirmed influenza caused by influenza virus strains antigenically dissimilar to the influenza strains selected for the seasonal influenza vaccine;Efficacy Endpoint: First occurrence of culture confirmed influenza due to any influenza Type A and/or Type B virus regardless of antigenic match to the influenza strains selected for the seasonal influenza vaccine;Efficacy Endpoint: First occurrence of RT-PCR confirmed moderate-to-severe influenza due to any influenza Type A and/or Type B virus regardless of antigenic match to the influenza strains selected for the seasonal influenza vaccine;Immunogenicity Endpoint: a) Prevaccination and postvaccination Geometric Mean Titer (GMT);Immunogenicity Endpoint: Seroconversion rates (SCR);Immunogenicity endpoint: Geometric Mean Ratio (GMR);Safety Endpoint: Percentage of subjects with solicited local and systemic adverse events (AE);Safety Endpoint: Percentage of subjects with unsolicited AEs;Safety Endpoint: Percentage of subjects with SAEs, NOCDs, AEs leading to withdrawal from the study or vaccination;Safety Endpoint: Percentage of subjects with medically-attended AEs</t>
  </si>
  <si>
    <t>Safety and efficacy of automated targeting of oxygen therapy in premature infants</t>
  </si>
  <si>
    <t>Automated control of inspired oxygen therapy will be administered using a custom-built device incorporating a novel, adaptive and intuitive control algorithm (VDL1.1). This device receives SpO2 input from an oximeter, compares the value with the midpoint of the desired SpO2 range, and provides an output, which is an updated value for FiO2. Automated control using this device will be used for a 24 hour period in all study subjects, and will be compared with two flanking periods of manual control. The schedule of interventions is thus 12 hours manual control, 24 hours automated control and 12 hours manual control. The SpO2 target range will be 90-94% for both manual and automated control. In a sub-study within the 24 hour period of automated control, the effectiveness of activating an apnoea responsive feature in the algorithm will be compared with no apnoea response in two 12 hour periods in random order. When this feature is activated, the algorithm will make a pre-emptive response when respiratory pauses (5-14 sec) or apnoea (15 sec or more) are detected, potentially in advance of a deviation in SpO2.</t>
  </si>
  <si>
    <t>https://anzctr.org.au/ACTRN12616000300471.aspx</t>
  </si>
  <si>
    <t>ACTRN12616000300471</t>
  </si>
  <si>
    <t>Premature birth;Respiratory insufficiency of prematurity; &lt;br&gt;Premature birth &lt;br&gt;Respiratory insufficiency of prematurity;Respiratory - Other respiratory disorders / diseases;Reproductive Health and Childbirth - Complications of newborn</t>
  </si>
  <si>
    <t>RHHRF 15203</t>
  </si>
  <si>
    <t>No secondary sponsor</t>
  </si>
  <si>
    <t>Royal Hobart Hospital Research Foundation</t>
  </si>
  <si>
    <t>Inclusion criteria: i) Preterm birth at &lt;32 weeks gestation&lt;br&gt;ii) Requirement for non-invasive respiratory support, including continuous positive airway pressure (CPAP), or high flow via nasal cannula (HF).&lt;br&gt;iii ) Either a) requirement for supplemental oxygen at the time of commencing the study, or b) in room air but showing a propensity to hypoxic events with or without apnoea.&lt;br&gt;iv) Research team available to commence recording.</t>
  </si>
  <si>
    <t>Exclusion criteria: Currently ventilated or in imminent need of intubation and ventilation</t>
  </si>
  <si>
    <t>Eupoxia - proportion of time with oxygen saturation (SpO2) in the desired target range, or above the desired target range when no supplemental oxygen is being administered. This is assessed by analysis of data received from the pulse oximeter at a sampling frequency of 1 Hz. [Continuous monitoring second by second throughout the 24 hour study period]</t>
  </si>
  <si>
    <t>Proportion of time in degrees of hyperoxia when in oxygen (SpO2 &gt;96%, &gt;98%),  assessed by analysis of data received from the pulse oximeter at a sampling frequency of 1 Hz. [Continuous monitoring second by second throughout the 24 hour study period];Number of episodes per hour of prolonged hypoxia (SpO2 &lt;80% and SpO2 &lt;85%), lasting 30 sec or more, assessed by analysis of data received from the pulse oximeter at a sampling frequency of 1 Hz. [Continuous monitoring second by second throughout the 24 hour study period];Number of episodes per hour of prolonged hyperoxia in oxygen (SpO2 &gt;96% and SpO2 &gt;98%), lasting 30 sec or more, assessed by analysis of data received from the pulse oximeter at a sampling frequency of 1 Hz. [Continuous monitoring second by second throughout the 24 hour study period];Number of manual FiO2 adjustments made per 24 hours, assessed by analysis of data received from an oxygen analyser at a sampling frequency of 1 Hz.[Continuous monitoring second by second throughout the 24 hour study period];Proportion of time in various degrees of hypoxia (SpO2 &lt;80%, 80-84%, 85-88%), assessed by analysis of data received from the pulse oximeter at a sampling frequency of 1 Hz. [Continuous monitoring second by second throughout the 24 hour study period];Proportion of apnoea events followed by hypoxia (SpO2 &lt;85% and &lt;80%) and/or by bradycardia (heart rate &lt; 100 bpm), assessed by analysis of data received from an oximeter and a cardiorespiratory monitor at a sampling frequency of 1 Hz.&lt;br&gt;[Within 24 hour study period, and compared by continuous monitoring throughout the 12 hour sub-study periods during automated control (apnoea response active and inactive)]</t>
  </si>
  <si>
    <t>&lt;br&gt;                Trade Name: CUROSURF¬Æ&lt;br&gt;                Pharmaceutical Form: Endotracheopulmonary instillation, suspension&lt;br&gt;                INN or Proposed INN: Poractant Alfa&lt;br&gt;                CAS Number: 129069-19-8&lt;br&gt;                Other descriptive name: PORACTANT ALFA&lt;br&gt;                Concentration unit: mg/ml milligram(s)/millilitre&lt;br&gt;                Concentration type: equal&lt;br&gt;                Concentration number: 120/1,5-&lt;br&gt;&lt;br&gt;                Trade Name: CUROSURF¬Æ&lt;br&gt;                Pharmaceutical Form: Endotracheopulmonary instillation, suspension&lt;br&gt;                INN or Proposed INN: Poractant Alfa&lt;br&gt;                CAS Number: 129069-19-8&lt;br&gt;                Other descriptive name: PORACTANT ALFA&lt;br&gt;                Concentration unit: mg/ml milligram(s)/millilitre&lt;br&gt;                Concentration type: equal&lt;br&gt;                Concentration number: 240/3-&lt;br&gt;&lt;br&gt;</t>
  </si>
  <si>
    <t>EUCTR2016-004198-41-PT</t>
  </si>
  <si>
    <t>Inclusion criteria: &lt;br&gt;                ¬øborn at a participating centres with a gestational age at birth &lt; 29 weeks (i.e. up to 28+6 days gestation) by best obstetric estimate; and&lt;br&gt;                ¬øthe treating doctors plan to offer them intensive care&lt;br&gt;&lt;br&gt;                Are the trial subjects under 18? yes&lt;br&gt;                Number of subjects for this age range: 250&lt;br&gt;                F.1.2 Adults (18-64 years) no&lt;br&gt;                F.1.2.1 Number of subjects for this age range&lt;br&gt;                F.1.3 Elderly (&gt;=65 years) no&lt;br&gt;                F.1.3.1 Number of subjects for this age range&lt;br&gt;</t>
  </si>
  <si>
    <t>Exclusion criteria: &lt;br&gt;                -Infants with major congenital anomalies including neural tube defects, major structural cardiac anomalies (excluding PDA/ASD/VSD), abdominal wall defects and congenital diaphragmatic hernia and  major dysmorphic features with an abnormal karyotype e.g. T21, T13, T18&lt;br&gt;                -The treating clinician does not intend to offer the infant intensive care.&lt;br&gt;                -Written informed consent has not been obtained prior to delivery or subjects¬ø parent(s)/guardian(s) withdraws consent following enrolment.&lt;br&gt;&lt;br&gt;</t>
  </si>
  <si>
    <t>Timepoint(s) of evaluation of this end point: 120 hours after birth;&lt;br&gt;                Primary end point(s): The incidence of endotracheal intubation for respiratory failure within 120 hours of birth. Enrolled infants will be intubated for persistent apnoea and/or bradycardia in the DR, or for respiratory failure in the NICU defined as ¬ø 2 of:&lt;br&gt;                ¬øClinical signs ¬ø worsening tachypnoea; grunting; subcostal, intercostal and/or sternal recession&lt;br&gt;                ¬øAcidosis ¬ø pH &lt; 7.2 on 2 blood gases (arterial or capillary) ¬ø 30 minutes apart&lt;br&gt;                ¬øO2 ¬ø FiO2 &gt; 0.4 to keep SpO2 ¬ø 90% for &gt; 30 minutes&lt;br&gt;                ¬øPCO2 &gt; 9.0 kPa on 2 blood gases (arterial or capillary) ¬ø 30 minutes apart&lt;br&gt;                ¬øApnoea ¬ø recurrent apnoea treated with mask ventilation&lt;br&gt;            ;Secondary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hospital.;Main Objective: Our primary objective is to investigate the efficacy of prophylactic oropharyngeal surfactant for reducing the rate of endotracheal intubation, compared to no intervention in infants at risk of RDS.</t>
  </si>
  <si>
    <t>&lt;br&gt;                Timepoint(s) of evaluation of this end point: Secondary Endpoints 1-5 will be measured between day 0 - 120 hours of life.&lt;br&gt;&lt;br&gt;                Secondary Endpoint 17, Bronchopulmonary dysplasia will be assessed at 28 days of life.&lt;br&gt;&lt;br&gt;                Secondary Endpoint 18, Chronic lung disease prematurity, will be assessed at 36 weeks corrected gestational age.&lt;br&gt;&lt;br&gt;                All remaining secondary endpoints to be assessed at discharge home.&lt;br&gt;            ;&lt;br&gt;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surfactant&lt;br&gt;                10.Respiratory distress syndrome&lt;br&gt;                oClinical evidence of respiratory distress with radiological evidence (ground glass appearance on CXR)&lt;br&gt;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¬øsupplemental O2 at 28 days of life&lt;br&gt;                18.Chronic lung disease of prematurity (CLD) ¬ø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(¬ø Bell¬øs stage 2)&lt;br&gt;                22.Incidence of Intraventricular haemorrhage (IVH) (any and severe: IVH grade ¬ø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t>
  </si>
  <si>
    <t>PROSPECTIVE, RANDOMIZED, CONTROLLED, DOUBLE-BLIND, MULTI-CENTRIC, INTERNATIONAL, STUDY ON THE EFFICACY AND SAFETY OF AN EARLY TARGET CONTROLLED PLASMA VOLUME REPLACEMENT THERAPY WITH A BALANCED GELATIN SOLUTION VS A BALANCED ELECTROLYTE SOLUTION IN PATIENTS WITH SEVERE SEPSIS / SEPTIC SHOCK - GENIUS (GELATIN IN ICU AND SEPSIS)</t>
  </si>
  <si>
    <t>&lt;br&gt;Trade Name: Gelafundin ISO 40 mg/ml Infusionsl√∂sung&lt;br&gt;Product Name: Gelaspan&lt;br&gt;Pharmaceutical Form: Solution for infusion&lt;br&gt;INN or Proposed INN: SUCCINYLATED GELATIN&lt;br&gt;CAS Number: 8000049276&lt;br&gt;Other descriptive name: SUCCINYLATED GELATIN&lt;br&gt;Concentration unit: g/l gram(s)/litre&lt;br&gt;Concentration type: equal&lt;br&gt;Concentration number: 40.0-&lt;br&gt;INN or Proposed INN: SODIUM CHLORIDE&lt;br&gt;CAS Number: 7647-14-5&lt;br&gt;Other descriptive name: SODIUM CHLORIDE&lt;br&gt;Concentration unit: g/l gram(s)/litre&lt;br&gt;Concentration type: equal&lt;br&gt;Concentration number: 5.55-&lt;br&gt;INN or Proposed INN: SODIUM ACETATE TRIHYDRATE&lt;br&gt;CAS Number: 6131904&lt;br&gt;Other descriptive name: SODIUM ACETATE TRIHYDRATE&lt;br&gt;Concentration unit: g/l gram(s)/litre&lt;br&gt;Concentration type: equal&lt;br&gt;Concentration number: 3.27-&lt;br&gt;INN or Proposed INN: POTASSIUM CHLORIDE&lt;br&gt;CAS Number: 7447-40-7&lt;br&gt;Other descriptive name: POTASSIUM CHLORIDE&lt;br&gt;Concentration unit: g/l gram(s)/litre&lt;br&gt;Concentration type: equal&lt;br&gt;Concentration number: 0.30-&lt;br&gt;INN or Proposed INN: CALCIUM CHLORIDE DIHYDRATE&lt;br&gt;CAS Number: 19935-04-8&lt;br&gt;Other descriptive name: CALCIUM CHLORIDE DIHYDRATE&lt;br&gt;Concentration unit: g/l gram(s)/litre&lt;br&gt;Concentration type: equal&lt;br&gt;Concentration number: 0.15-&lt;br&gt;INN or Proposed INN: MAGNESIUM CHLORIDE HEXAHYDRATE&lt;br&gt;CAS Number: 0&lt;br&gt;Other descriptive name: MAGNESIUM CHLORIDE HEXAHYDRATE&lt;br&gt;Concentration unit: g/l gram(s)/litre&lt;br&gt;Concentration type: equal&lt;br&gt;Concentration number: 0.20-&lt;br&gt;&lt;br&gt;Trade Name: Sterofundin ISO Infusionsl√∂sung&lt;br&gt;Product Name: Sterofundin ISO&lt;br&gt;Pharmaceutical Form: Solution for infusion&lt;br&gt;INN or Proposed INN: SODIUM CHLORIDE&lt;br&gt;CAS Number: 7647-14-5&lt;br&gt;Other descriptive name: SODIUM CHLORIDE&lt;br&gt;Concentration unit: g/l gram(s)/litre&lt;br&gt;Concentration type: equal&lt;br&gt;Concentration number: 6.80-&lt;br&gt;INN or Proposed INN: SODIUM ACETATE TRIHYDRATE&lt;br&gt;CAS Number: 6131904&lt;br&gt;Other descriptive name: SODIUM ACETATE TRIHYDRATE&lt;br&gt;Concentration unit: g/l gram(s)/litre&lt;br&gt;Concentration type: equal&lt;br&gt;Concentration number: 3.27-&lt;br&gt;INN or Proposed INN: POTASSIUM CHLORIDE&lt;br&gt;CAS Number: 7447-40-7&lt;br&gt;Other descriptive name: POTASSIUM CHLORIDE&lt;br&gt;Concentration unit: g/l gram(s)/</t>
  </si>
  <si>
    <t>https://www.clinicaltrialsregister.eu/ctr-search/search?query=eudract_number:2015-000057-20</t>
  </si>
  <si>
    <t>Controlled, international study conducted in several centres on the therapeutic effect and safety of an early controlled plasma volume replacement treatment with a balanced gelatin solution tested against a balanced salt solution in patients with severe sepsis  / septic shock</t>
  </si>
  <si>
    <t>EUCTR2015-000057-20-ES</t>
  </si>
  <si>
    <t>B. Braun Melsungen AG</t>
  </si>
  <si>
    <t>Czech Republic;Hungary;Spain;Austria;Germany</t>
  </si>
  <si>
    <t>Hypovolaemia in Severe Sepsis / Septic Shock &lt;br&gt;MedDRA version: 20.0Level: PTClassification code 10040070Term: Septic shockSystem Organ Class: 10021881 - Infections and infestations &lt;br&gt;MedDRA version: 20.0Level: PTClassification code 10040047Term: SepsisSystem Organ Class: 10021881 - Infections and infestations;Therapeutic area: Diseases [C] - Bacterial Infections and Mycoses [C01]</t>
  </si>
  <si>
    <t>EUCTR2015-000057-20-HU</t>
  </si>
  <si>
    <t>HC-G-H-1209;2015-000057-20-HU</t>
  </si>
  <si>
    <t>Jefe Departamento Medico</t>
  </si>
  <si>
    <t>Carretera de Terrassa, 121</t>
  </si>
  <si>
    <t>ricard.rosique@bbraun.com</t>
  </si>
  <si>
    <t>Grupo B.Braun Espana</t>
  </si>
  <si>
    <t>Inclusion criteria: &lt;br&gt;‚Ä¢ Male or female patients = 18 and = 85 years of age&lt;br&gt;‚Ä¢ Women of child bearing potential must test negative on standard pregnancy test (urine or serum)&lt;br&gt;‚Ä¢ Patients with body weight = 55 kg and = 140 kg and body mass index (BMI) = 18 kg/m2&lt;br&gt;‚Ä¢ Patients diagnosed severe sepsis / septic shock (refer to section 7.2.1 for definitions) at admission on ICU who can be enrolled within 90 min after admission OR patients diagnosed severe sepsis / septic shock during ICU stay who can be enrolled within 90 min after diagnosis&lt;br&gt;‚Ä¢ Patients where antibiotic therapy has already been started (prior to randomization)&lt;br&gt;‚Ä¢ Patient who are fluid responsive. Fluid responsiveness is defined as increase of &gt; 10% in mean arterial pressure (MAP) after PLR&lt;br&gt;‚Ä¢ Signed informed consent by patient, legal representative or authorized person or deferred consent&lt;br&gt;Are the trial subjects under 18? no&lt;br&gt;Number of subjects for this age range: &lt;br&gt;F.1.2 Adults (18-64 years) yes&lt;br&gt;F.1.2.1 Number of subjects for this age range 304&lt;br&gt;F.1.3 Elderly (&gt;=65 years) yes&lt;br&gt;F.1.3.1 Number of subjects for this age range 304&lt;br&gt;</t>
  </si>
  <si>
    <t>Exclusion criteria: &lt;br&gt;‚Ä¢ Administration of HES, dextrane solutions or &gt; 500 ml Gelatin solution within the 24 h prior to randomization&lt;br&gt;‚Ä¢ Death expected within the next 48 h (moribund patients as defined by ASA = class V)&lt;br&gt;‚Ä¢ Patients whose medical condition does preclude the PLR manoeuvre&lt;br&gt;‚Ä¢ Patients for whom the need of pressure infusions are expected&lt;br&gt;‚Ä¢ Requirement for renal support (either continuous or discontinuous techniques, including intermittent haemodialysis, haemofiltration and haemodiafiltration)&lt;br&gt;‚Ä¢ Patients receiving therapeutic heparin medication due to chronic coagulation disease / anticoagulation medication (i.e.partial thromboplastin time &gt; 60 sec)&lt;br&gt;‚Ä¢ Acutely burned patients:&lt;br&gt;Burns are defined as having any of the following before the administration of investigational products:&lt;br&gt;1. Burns = 10 % of body surface area classified as major burns: third-degree burns (syn. full thickness burns) of any size or second-degree burns &gt; 2 inches (ca. 5 cm) wide or second-degree burns on the hands, feet, face, groin, buttocks, or a major joint&lt;br&gt;2. Burned area not yet re-epithelialised&lt;br&gt;‚Ä¢ Renal failure with oliguria or anuria&lt;br&gt;‚Ä¢ Severe general oedema&lt;br&gt;‚Ä¢ Severe congestive cardiac failure&lt;br&gt;‚Ä¢ Hypersensitivity to the active substance or ingredients of the IPs&lt;br&gt;‚Ä¢ Hypervolaemia / hyperhydration&lt;br&gt;‚Ä¢ Hyperkalaemia &lt;br&gt;‚Ä¢ Hypercalcaemia &lt;br&gt;‚Ä¢ Metabolic alkalosis&lt;br&gt;‚Ä¢ Simultaneous participation in another interventional clinical trial (drugs or medical devices studies)&lt;br&gt;</t>
  </si>
  <si>
    <t>Primary end point(s): Time until first / initial HDS is achieved (in minutes).;Main Objective: Investigate the efficacy of early goal directed fluid management of a combination of a gelatin and crystalloid regime in comparison to a pure crystalloid regime in achieving haemodynamic stability (HDS) in patients with severe sepsis / septic shock.;Secondary Objective: Investigation of safety and efficacy parameters of the applied fluid regimes.;Timepoint(s) of evaluation of this end point: Time measurement will start with first administration of IPs and will be continued until first HDS is achieved.</t>
  </si>
  <si>
    <t>Timepoint(s) of evaluation of this end point: See section E.5.2;Secondary end point(s): ‚Ä¢ Safety&lt;br&gt;-Renal function&lt;br&gt;Serum creatinine (SCr)&lt;br&gt;Serum blood urea nitrogen (BUN)&lt;br&gt;Urine creatinine&lt;br&gt;Estimated glomerular filtration rate (eGFR)&lt;br&gt;Creatinine clearance&lt;br&gt;Need and indication of renal replacement therapy (RRT)&lt;br&gt;Urine output&lt;br&gt;Kidney Disease Improving Global Outcome (KDIGO) score&lt;br&gt;-Coagulation&lt;br&gt;Prothrombin time (PT)&lt;br&gt;Activated partial thromboplastin time (aPTT)&lt;br&gt;International norm ratio (INR)&lt;br&gt;ROTEM (optional)&lt;br&gt;-Hepatic function&lt;br&gt;Bilirubin&lt;br&gt;Adverse Events&lt;br&gt;(Serious) adverse events ((S)AEs) / reactions ((S)ARs)&lt;br&gt;-Other&lt;br&gt;Number of red blood cell (RBC) units&lt;br&gt;Number of fresh frozen plasma (FFP) units&lt;br&gt;Number of other blood products&lt;br&gt;Vasopressor therapy&lt;br&gt;Inotropic therapy&lt;br&gt;- Efficacy&lt;br&gt;Fluid administration according to the volume algorithm&lt;br&gt;Volume needed to achieve first / initial HDS&lt;br&gt;Total volume until 48 h after randomization&lt;br&gt;Administered bottles&lt;br&gt;Additional administered crystalloid solutions for further volume treatment&lt;br&gt;Drug and volume&lt;br&gt;Fluid balance&lt;br&gt;Fluid intake&lt;br&gt;Fluid output&lt;br&gt;Fluid balance&lt;br&gt;Haemodynamics&lt;br&gt;Volume responsiveness upon passive leg raising (PLR) or exogenous fluid challenge&lt;br&gt;Haemodynamic readings as required by the volume algorithm and haemodynamics from 48 h after randomization until ICU discharge or day 28, whatever occurs first&lt;br&gt;-Tissue oxygenation and acid base balance&lt;br&gt;Arterial blood gas analyses (BGA)&lt;br&gt;Serum electrolytes&lt;br&gt;Base excess (BE)&lt;br&gt;Lactate / lactate decrease&lt;br&gt;Phosphate&lt;br&gt;Magnesium&lt;br&gt;Central venous BGA&lt;br&gt;Arterial oxygen content&lt;br&gt;Oxygen delivery&lt;br&gt;Perfusion index (optional)&lt;br&gt;pCO2 gap (optional)&lt;br&gt;‚Ä¢ Outcome&lt;br&gt;Length of stay (LOS) in the intensive care unit (ICU)&lt;br&gt;Hospital LOS&lt;br&gt;Days on RRT&lt;br&gt;Number of infection free days&lt;br&gt;Number of antibiotic free days&lt;br&gt;Number of ventilator free days&lt;br&gt;Number of vasopressor free days&lt;br&gt;-Follow-up&lt;br&gt;Last available SCr (day 28)&lt;br&gt;Colloid therapy (day 28)&lt;br&gt;Mortality &amp; cause of death (if applicable) (day 28 &amp; day 90)&lt;br&gt;Health-related quality of life (HRQoL) (day 90)&lt;br&gt;New RRT / kidney disease (day 90)&lt;br&gt;-Other variables&lt;br&gt;Demographic data&lt;br&gt;Age&lt;br&gt;Gender&lt;br&gt;Height&lt;br&gt;Weight&lt;br&gt;Race&lt;br&gt;Type of patient (e.g. trauma patient, surgical patient)&lt;br&gt;Anamnesis&lt;br&gt;APACHE II, SAPS II &amp; SOFA score&lt;br&gt;Temperature&lt;br&gt;Fluid input in the 24 h prior to randomization&lt;br&gt;Origin of sepsis&lt;br&gt;Procalcitonin (optional)&lt;br&gt;Causative organism of infection&lt;br&gt;Medical history&lt;br&gt;Concomitant medication&lt;br&gt;Antibiotic therapy&lt;br&gt;Nephrotoxic therapy&lt;br&gt;Contrast agents&lt;br&gt;Anticoagulation therapy&lt;br&gt;Study termination</t>
  </si>
  <si>
    <t>Cytokine Adsorption in Post-cardiac Arrest Syndrome in Patients Requiring Extracorporeal Cardiopulmonary Resuscitation</t>
  </si>
  <si>
    <t>Device: Cytosorb removal column in eCPR;Device: standard eCPR (va-ECMO)</t>
  </si>
  <si>
    <t>https://clinicaltrials.gov/show/NCT03685383</t>
  </si>
  <si>
    <t>NCT03685383</t>
  </si>
  <si>
    <t>University Hospital Freiburg</t>
  </si>
  <si>
    <t>Cardiac Arrest;Extracorporeal Circulation;Extracorporeal Membrane Oxygenation;Cytokine Storm;Cytokine Release Syndrome;Post-Cardiac Arrest Syndrome</t>
  </si>
  <si>
    <t>CYTER_SC_2018</t>
  </si>
  <si>
    <t>Daniel Duerschmied, Prof. Dr.;Alexander Supady, Dr.;Daniel Duerschmied, Prof. Dr. med.</t>
  </si>
  <si>
    <t>;alexander.supady@universitaets-herzzentrum.de;daniel.duerschmied@universitaets-herzzentrum.de</t>
  </si>
  <si>
    <t>;+4976127033322;+49-761-27034010</t>
  </si>
  <si>
    <t>University of Freiburg;</t>
  </si>
  <si>
    <t>&lt;br&gt;        Inclusion Criteria:&lt;br&gt;&lt;br&gt;          -  All patients admitted to our ICU after successful CPR undergoing eCPR will be included&lt;br&gt;             in the trial.&lt;br&gt;&lt;br&gt;        Exclusion Criteria:&lt;br&gt;&lt;br&gt;          -  The single exclusion criteria for the trial is, if decision has been made before&lt;br&gt;             admission to our ICU to terminate treatment within the next 24 hours.&lt;br&gt;</t>
  </si>
  <si>
    <t>survival after 30 days</t>
  </si>
  <si>
    <t>secondary outcome measure: cytokine-clearance;secondary outcome measure: vasopressor use;secondary outcome measure: fluid substitution;secondary outcome measure: renal function;secondary outcome measure: serum-lactate</t>
  </si>
  <si>
    <t>Interleukin-6 Receptor Antibodies for Modulating the Systemic Inflammatory Response After Out-of-Hospital Cardiac Arrest - a Randomized Clinical Trial</t>
  </si>
  <si>
    <t>Drug: Tocilizumab 20 Mg/mL Intravenous Solution;Drug: isotonic saline</t>
  </si>
  <si>
    <t>https://clinicaltrials.gov/show/NCT03863015</t>
  </si>
  <si>
    <t>IL-6 Inhibition for Modulating Inflammation After Cardiac Arrest</t>
  </si>
  <si>
    <t>NCT03863015</t>
  </si>
  <si>
    <t>Christian Hassager</t>
  </si>
  <si>
    <t>Heart Arrest;Out-Of-Hospital Cardiac Arrest;Systemic Inflammatory Response Syndrome</t>
  </si>
  <si>
    <t>EudraCT:2018-002686-19</t>
  </si>
  <si>
    <t>Christian Hassager, MD, DMSc</t>
  </si>
  <si>
    <t>Department of Cardiology, The Heart Center, Rigshospitalet, Copenhagen, Denmark</t>
  </si>
  <si>
    <t>&lt;br&gt;        Inclusion Criteria:&lt;br&gt;&lt;br&gt;        Each of the following criteria must be fulfilled for a subject to be eligible:&lt;br&gt;&lt;br&gt;          1. Age = 18 years&lt;br&gt;&lt;br&gt;          2. OHCA of a presumed cardiac cause&lt;br&gt;&lt;br&gt;          3. Unconsciousness upon admission, i.e. a GCS &lt; 9&lt;br&gt;&lt;br&gt;          4. Sustained ROSC for more than 20 minutes&lt;br&gt;&lt;br&gt;        Exclusion Criteria:&lt;br&gt;&lt;br&gt;        None of the following criteria must be fulfilled for a subject to be eligible:&lt;br&gt;&lt;br&gt;          1. Consciousness upon admission, i.e. a GCS = 9&lt;br&gt;&lt;br&gt;          2. Presumed non-cardiac cause of arrest&lt;br&gt;&lt;br&gt;          3. Unwitnessed asystole&lt;br&gt;&lt;br&gt;          4. Suspected or confirmed intracranial bleeding or stroke&lt;br&gt;&lt;br&gt;          5. Pregnancy, or females in fertile age, unless a negative serum HCG can rule out&lt;br&gt;             pregnancy within the inclusion window.&lt;br&gt;&lt;br&gt;          6. Temperature on admission &lt; 30 ¬∞C&lt;br&gt;&lt;br&gt;          7. Persistent cardiogenic shock* that is not reversed within the inclusion window&lt;br&gt;&lt;br&gt;          8. Known disease making 180 day survival unlikely&lt;br&gt;&lt;br&gt;          9. Known limitations in therapy&lt;br&gt;&lt;br&gt;         10. Known pre-arrest Cerebral Performance Category of 3 to 4&lt;br&gt;&lt;br&gt;         11. &gt; 240 minutes from ROSC to randomization&lt;br&gt;</t>
  </si>
  <si>
    <t>Concentration of hsCRP</t>
  </si>
  <si>
    <t>Biomarkers of organ damage;Markers of inflammation, interleukin levels;Markers of inflammation, leukocytes;Markers of inflammation, SOFA score;Markers of the coagulation system, fibrinogen;Markers of the coagulation system, thrombelastography;Markers of hemodynamic function, Swan-Ganz Catheter;Markers of hemodynamic function, Arterial blood gasses;Markers of hemodynamic function, Echocardiography;Clinical endpoints, Survival;Clinical endpoints, MOCA score;Clinical endpoints, CPC;Safety: incidence of adverse events</t>
  </si>
  <si>
    <t>Pathophysiological Study of Central Sleep Apnea in Adults With Preserved LVEF</t>
  </si>
  <si>
    <t>Other: Critical airway closure pressure (Pcrit) measurment</t>
  </si>
  <si>
    <t>https://clinicaltrials.gov/show/NCT03919344</t>
  </si>
  <si>
    <t>Pathophysiological Study of CSA in Adults With pLVEF</t>
  </si>
  <si>
    <t>NCT03919344</t>
  </si>
  <si>
    <t>Central Sleep Apnea</t>
  </si>
  <si>
    <t>APHP 180442</t>
  </si>
  <si>
    <t>Marie-Pia D'ORTHO, Professor;Marie-Pia D'ORTHO, Professor;Marie-Pia D'ORTHO, Professor</t>
  </si>
  <si>
    <t>;marie-pia.dortho@aphp.fr;marie-pia.dortho@aphp.fr</t>
  </si>
  <si>
    <t>;(33) 01 40 25 84 01;(33) 01 40 25 84 01</t>
  </si>
  <si>
    <t>&lt;br&gt;        Inclusion Criteria:&lt;br&gt;&lt;br&gt;          -  Male patient&lt;br&gt;&lt;br&gt;          -  Age =18 years and =85 years&lt;br&gt;&lt;br&gt;          -  With preserved LVEF heart failure (defined as LVEF = 45% on ultrasound, MRI or&lt;br&gt;             isotopic ventriculography)&lt;br&gt;&lt;br&gt;          -  Central SAS Group: Central to severe sleep apnea syndrome, defined by an&lt;br&gt;             apnea-hypopnoea index (IAH) greater than 15 per hour, of which at least 30% are&lt;br&gt;             central events;&lt;br&gt;&lt;br&gt;          -  Obstructive SAS group: Moderate to severe obstructive sleep apnea syndrome, defined by&lt;br&gt;             an apnea-hypopnoea index (IAH) greater than 15 per hour, with a central event&lt;br&gt;             proportion of less than 30%&lt;br&gt;&lt;br&gt;          -  Group snoring: absence of sleep apnea syndrome or mild sleep apnea syndrome (IAH &lt;15&lt;br&gt;             / h) in polysomnography, and presence of snoring on at least 30% of the night of&lt;br&gt;             recording.&lt;br&gt;&lt;br&gt;          -  Free, informed and written consent&lt;br&gt;&lt;br&gt;          -  Patient affiliated to a social security scheme (beneficiary or beneficiary)&lt;br&gt;&lt;br&gt;        Exclusion Criteria:&lt;br&gt;&lt;br&gt;          -  Impossibility of giving the subject informed information&lt;br&gt;&lt;br&gt;          -  Participation in a research protocol involving the human person in the previous months&lt;br&gt;             if an exclusion directive is given in this protocol&lt;br&gt;&lt;br&gt;          -  Use of respiratory or sedative depressant drugs, systemic corticosteroid therapy&lt;br&gt;&lt;br&gt;          -  Impaired systolic function (defined by LVEF &lt;45% in ultrasound, MRI or isotopic&lt;br&gt;             ventriculography)&lt;br&gt;&lt;br&gt;          -  Unstable cardiovascular disease (cardiovascular event of less than one month)&lt;br&gt;&lt;br&gt;          -  Recent surgery of the ENT sphere (less than 6 months)&lt;br&gt;&lt;br&gt;          -  Central neurological pathology known&lt;br&gt;&lt;br&gt;          -  Known, severe respiratory pathology (severity left to the investigator's discretion)&lt;br&gt;&lt;br&gt;          -  Renal insufficiency (creatinine clearance &lt;60 mL / min) or severe hepatic impairment&lt;br&gt;&lt;br&gt;          -  Primary or secondary hemostasis disorder&lt;br&gt;&lt;br&gt;          -  Patient on anticoagulant (antivitamin K, direct oral anticoagulant, heparin and&lt;br&gt;             related). Antiplatelet agents are allowed.&lt;br&gt;&lt;br&gt;          -  Psychiatric pathology according to DSM-V criteria, unbalanced&lt;br&gt;&lt;br&gt;          -  Pulsed saturation with oxyhemoglobin &lt;88% at rest, on awakening&lt;br&gt;&lt;br&gt;          -  Allergy to lidocaine&lt;br&gt;&lt;br&gt;          -  Patient under tutorship or curatorship&lt;br&gt;&lt;br&gt;          -  Failure to perform a prior medical examination&lt;br&gt;</t>
  </si>
  <si>
    <t>Upper airway collapsibility is assessed by Pcrit value in central leep apnea and snoring</t>
  </si>
  <si>
    <t>Upper airway collapsibility is assessed by Pcrit value in central and obstructive sleep apnea;The association between Pcrit (cm H20) and Apnea-Hypopnoea Index (events/h);Chemosensitivity in central sleep apnea is assessed by CO2 response test;Cardiorespiratory coupling in central sleep apnea is assessed by RR measurment (mm on EKG);Neural network modifications in sleep apnea are assessed by frequency couplage indice</t>
  </si>
  <si>
    <t>Investigating the Effectiveness of a Seasonal Influenza Vaccination Promotion Campaign for Members of a Non-Profit, Community-Based Health Insurance Plan: 2018-2019</t>
  </si>
  <si>
    <t>Behavioral: Messaging;Behavioral: Incentive</t>
  </si>
  <si>
    <t>https://clinicaltrials.gov/show/NCT03700281</t>
  </si>
  <si>
    <t>NCT03700281</t>
  </si>
  <si>
    <t>The University of Texas Health Science Center at Tyler</t>
  </si>
  <si>
    <t>Influenza, Vaccination</t>
  </si>
  <si>
    <t>October 6, 2018</t>
  </si>
  <si>
    <t>SenderoFlu2018</t>
  </si>
  <si>
    <t>Sendero Health Plans, Inc.</t>
  </si>
  <si>
    <t>&lt;br&gt;        Inclusion Criteria:&lt;br&gt;&lt;br&gt;          -  Enrollment in Sendero IdealCare health plan as of August 1, 2018&lt;br&gt;&lt;br&gt;          -  Age 18 years or older&lt;br&gt;&lt;br&gt;        Exclusion Criteria:&lt;br&gt;&lt;br&gt;          -  A coverage termination date listed prior to December 31, 2018.&lt;br&gt;&lt;br&gt;          -  Sendero member records lack both a phone number and email address.&lt;br&gt;</t>
  </si>
  <si>
    <t>Influenza vaccination</t>
  </si>
  <si>
    <t>High-flow Nasal Cannula as an Alternative Intervention for Children and Adolescents With Obstructive Sleep Apnoea</t>
  </si>
  <si>
    <t>https://clinicaltrials.gov/show/NCT03933800</t>
  </si>
  <si>
    <t>High Flow Nasal Cannula Therapy for Childhood OSA</t>
  </si>
  <si>
    <t>NCT03933800</t>
  </si>
  <si>
    <t>HFOSA1.0</t>
  </si>
  <si>
    <t>Kate C Chan, MBChB;Kate C Chan, MBChB;Kate C Chan, MBChB</t>
  </si>
  <si>
    <t>;katechan@cuhk.edu.hk;katechan@cuhk.edu.hk</t>
  </si>
  <si>
    <t>;35052849;35052849</t>
  </si>
  <si>
    <t>&lt;br&gt;        Inclusion Criteria:&lt;br&gt;&lt;br&gt;          -  Diagnosis of moderate-to-severe OSA requiring CPAP therapy (Moderate-to-severe OSA is&lt;br&gt;             defined as an OAHI = 5 events per hour and reported history of habitual snoring of 3&lt;br&gt;             nights or more per week)&lt;br&gt;&lt;br&gt;        Exclusion Criteria:&lt;br&gt;&lt;br&gt;          -  Syndromal diseases;&lt;br&gt;&lt;br&gt;          -  Cranio-facial anomalies;&lt;br&gt;&lt;br&gt;          -  Pathological central apnoea, chronic respiratory failure or neuromuscular disease as&lt;br&gt;             they would require bilevel PAP;&lt;br&gt;&lt;br&gt;          -  Secondary obesity e.g. Prader-Willi syndrome, Cushing's syndrome;&lt;br&gt;&lt;br&gt;          -  History of pneumothorax or pneumomediastinum;&lt;br&gt;&lt;br&gt;          -  Prior use of PAP or HFNC therapy;&lt;br&gt;&lt;br&gt;          -  Refusal to use non-invasive ventilation.&lt;br&gt;</t>
  </si>
  <si>
    <t>Efficacy of the high flow nasal cannula (HFNC) therapy: the absolute change in obstructive apnea hypopnea index (OAHI) from baseline with the use of HFNC therapy</t>
  </si>
  <si>
    <t>Compliance to the therapy: percentage of subjects who are adherent to the therapy;Quality of life measures - Modified Epworth Sleepiness Scale;Quality of life measures - Pediatric Quality of Life Inventory;Quality of life measures - OSAS-18;Neurobehavioural surveys - Child Behaviour Checklist</t>
  </si>
  <si>
    <t>Effect of Upper Airway Stimulation: A Randomized Controlled Crossover Study</t>
  </si>
  <si>
    <t>Device: Upper Airway Stimulation</t>
  </si>
  <si>
    <t>https://clinicaltrials.gov/show/NCT03760328</t>
  </si>
  <si>
    <t>Effect of Upper Airway Stimulation in Patients With Obstructive Sleep Apnea</t>
  </si>
  <si>
    <t>NCT03760328</t>
  </si>
  <si>
    <t>EFFECT</t>
  </si>
  <si>
    <t>Clemens Heiser, M.D.</t>
  </si>
  <si>
    <t>Klinikum rechts der Isar, Technical University of Munich</t>
  </si>
  <si>
    <t>Universit√§tsmedizin Mannheim;University of Luebeck</t>
  </si>
  <si>
    <t>&lt;br&gt;        Inclusion Criteria:&lt;br&gt;&lt;br&gt;          -  Otherwise healthy subjects that are at least 18 years old and:&lt;br&gt;&lt;br&gt;               1. Have been implanted and using the Inspire Therapy for at least six months&lt;br&gt;&lt;br&gt;               2. Willing and capable to undergo three in-lab PSGs in a one-month timeframe&lt;br&gt;&lt;br&gt;               3. Willing and capable of having reduced Inspire stimulation for one week&lt;br&gt;&lt;br&gt;               4. Willing and capable of providing informed consent&lt;br&gt;&lt;br&gt;        Exclusion Criteria:&lt;br&gt;&lt;br&gt;          -  Subjects who meet any of the following criteria will be excluded from this clinical&lt;br&gt;             investigation:&lt;br&gt;&lt;br&gt;               1. Unwilling to complete three in-lab PSGs within a 1-month timeframe&lt;br&gt;&lt;br&gt;               2. Any other reason the investigator deems subject is unfit for participation in the&lt;br&gt;                  study&lt;br&gt;</t>
  </si>
  <si>
    <t>Change in AHI from Baseline to Visit 1 and Visit 2;Change in ESS from Baseline to Visit 1 and Visit 2</t>
  </si>
  <si>
    <t>Change in FOSQ from Baseline to Visit 1 and Visit 2;Change in Snoring Intensity from Baseline to Visit 1 and Visit 2;Therapy Adherence;Change in ODI from Baseline to Visit 1 and Visit 2;Change in Clinical Global Impression (CGI-I) from Baseline to Visit 1 and Visit 2</t>
  </si>
  <si>
    <t>Effect of a Multi-Component Exercise Program on Function and Health in Older People Recently Discharged From Hospital. A Randomized Controlled Clinical Trial.</t>
  </si>
  <si>
    <t>Other: Exercise</t>
  </si>
  <si>
    <t>https://clinicaltrials.gov/show/NCT02905383</t>
  </si>
  <si>
    <t>The Effect of Exercise on Physical Function and Health in Older People After Discharge From Hospital</t>
  </si>
  <si>
    <t>NCT02905383</t>
  </si>
  <si>
    <t>Oslo Metropolitan University</t>
  </si>
  <si>
    <t>Chest Pain;Pneumonia;Transient Ischemic Attack;Stroke;Functional Failure</t>
  </si>
  <si>
    <t>September 29, 2016</t>
  </si>
  <si>
    <t>2015/2432</t>
  </si>
  <si>
    <t>Therese Brovold, Phd</t>
  </si>
  <si>
    <t>Oslo University College of Applied Science</t>
  </si>
  <si>
    <t>&lt;br&gt;        Inclusion Criteria:&lt;br&gt;&lt;br&gt;          -  65 years or older, live in their own home, consent to participate in the program three&lt;br&gt;             times a week (twice a week outside their home), manage to walk with or without&lt;br&gt;             assistive device, and assessed by a doctor as able to tolerate the intervention.&lt;br&gt;&lt;br&gt;        Exclusion Criteria:&lt;br&gt;&lt;br&gt;          -  Severe cognitive impairment (Mini-Mental State Examination (MMSE) score less than 20),&lt;br&gt;             have an expected lifespan less than one year, exercise more than twice a week, and&lt;br&gt;             score above nine points on the Short Physical Performance Battery.&lt;br&gt;</t>
  </si>
  <si>
    <t>Changes in physical function</t>
  </si>
  <si>
    <t>Berg Balance Scale;Health-related quality of life (HRQOL);Physical Activity measured by the short form of the International Physical Activity Questionnaire (IPAQ-SF);Muscle mass;Compliance to the intervention;Feasibility of the intervention;Amount of home-help services received;Handgrip strength;Height</t>
  </si>
  <si>
    <t>A Phase I Study In Healthy Adults To Assess The Safety And Immunogenicity Of Priming With Live Attenuated A/H7N9 Influenza Virus Vaccine Followed By Inactivated A/H7N9 Influenza Virus Vaccine With AS03 Adjuvant</t>
  </si>
  <si>
    <t>Biological: H7N9 pLAIV;Biological: H7N9 pIIV;Biological: AS03 adjuvant;Biological: H7N9 pLAIV;Biological: H7N9 pIIV;Biological: AS03 adjuvant</t>
  </si>
  <si>
    <t>https://clinicaltrials.gov/show/NCT02957656</t>
  </si>
  <si>
    <t>Safety and Immunogenicity of Priming With Live Attenuated A/H7N9 Influenza Virus Vaccine Followed By Inactivated A/H7N9 Influenza Virus Vaccine With AS03 Adjuvant</t>
  </si>
  <si>
    <t>NCT02957656</t>
  </si>
  <si>
    <t>Influenza A Virus, H7N9 Subtype;Influenza A Virus, H7N9 Subtype</t>
  </si>
  <si>
    <t>16-002</t>
  </si>
  <si>
    <t>Angela Branche;Angela Branche</t>
  </si>
  <si>
    <t>University of Rochester;University of Rochester</t>
  </si>
  <si>
    <t>&lt;br&gt;        Inclusion Criteria:&lt;br&gt;&lt;br&gt;          -  Adult males and non-pregnant, non-breastfeeding females between 20 years and 49 years&lt;br&gt;             of age, inclusive. Children will not be recruited or enrolled in this study because&lt;br&gt;             they are not in the apparent risk group, for safety considerations, and because of the&lt;br&gt;             need for isolation.&lt;br&gt;&lt;br&gt;          -  Are in good health, as determined by medical history and targeted physical examination&lt;br&gt;             to ensure any existing medical diagnoses or conditions (except those exclusionary) are&lt;br&gt;             stable. More information on this criterion can be found in the protocol.&lt;br&gt;&lt;br&gt;          -  Agree to storage of blood specimens for future research.&lt;br&gt;&lt;br&gt;          -  Available for the duration of the trial. Subjects must be willing and able to remain&lt;br&gt;             within the Isolation Unit for the specified duration of confinement.&lt;br&gt;&lt;br&gt;          -  Provide written informed consent prior to initiation of any study procedures,&lt;br&gt;             including future use of specimens.&lt;br&gt;&lt;br&gt;          -  Female subjects of childbearing potential must agree to use effective birth control&lt;br&gt;             methods for the duration of the study (for example, pharmacologic contraceptives&lt;br&gt;             including oral, parenteral, and transcutaneous delivery; condoms with spermicide;&lt;br&gt;             diaphragm with spermicide; intrauterine device; abstinence from heterosexual&lt;br&gt;             intercourse, surgical sterilization). All female subjects will be considered being of&lt;br&gt;             childbearing potential except those who have undergone hysterectomy or tubal ligation&lt;br&gt;             and those in whom menopause occurred at least 1 year prior to the study.&lt;br&gt;&lt;br&gt;          -  Agrees not to participate in another clinical trial with an investigational product&lt;br&gt;             for the entire duration of the study.&lt;br&gt;&lt;br&gt;          -  Oral temperature is less than 100.4¬∞F.&lt;br&gt;&lt;br&gt;          -  Pulse is 50 to 115 bpm, inclusive.&lt;br&gt;&lt;br&gt;          -  Systolic blood pressure is 85 to 150 mm Hg, inclusive.&lt;br&gt;&lt;br&gt;          -  Diastolic blood pressure is 55 to 95 mm Hg, inclusive.&lt;br&gt;&lt;br&gt;          -  Female subjects of childbearing potential must have a negative urine or serum&lt;br&gt;             pregnancy test within 24 hours prior to study vaccination.&lt;br&gt;&lt;br&gt;        Exclusion Criteria:&lt;br&gt;&lt;br&gt;          -  Pregnancy as determined by a positive human choriogonadotropin (beta-HCG) test.&lt;br&gt;&lt;br&gt;          -  Currently breastfeeding or planning to breastfeed at some point during the duration of&lt;br&gt;             the study.&lt;br&gt;&lt;br&gt;          -  Evidence of clinically significant neurologic, cardiac, pulmonary, hepatic,&lt;br&gt;             rheumatologic, autoimmune, or renal disease by history, physical examination,&lt;br&gt;             electrocardiogram (EKG) and/or laboratory studies including urine testing. Alanine&lt;br&gt;             aminotransferase (ALT) levels greater than 2 times the upper normal limit will be&lt;br&gt;             exclusionary at baseline, prior to vaccination.&lt;br&gt;&lt;br&gt;          -  Any current illness requiring daily medication other than the following: vitamins,&lt;br&gt;             birth control, anti-hypertensive medication, antihistamines, anti-depressant&lt;br&gt;             medication, cholesterol-lowering medication, treatment for gastroesophageal reflux&lt;br&gt;             disease, and thyroid medication unless approved by the PI.&lt;br&gt;&lt;br&gt;          -  Behavioral or cognitive impairment or psychiatric disease that in the opinion of the&lt;br&gt;             investigator affects the ability of the subject to understand and cooperate with the&lt;br&gt;             study protocol.&lt;br&gt;&lt;br&gt;          -  Previous enrollment in an H7 or H9 influenza vaccine trial or in any study of an avian&lt;br&gt;             influenza vaccine.&lt;br&gt;&lt;br&gt;          -  Seropositive to the H7N9 influenza A virus (serum HAI titer greater than 1:8).&lt;br&gt;&lt;br&gt;          -  Positive urine drug toxicology test indicating narcotic use/dependency.&lt;br&gt;&lt;br&gt;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Have a history of severe reactions following previous immunization with licensed or&lt;br&gt;             unlicensed influenza virus vaccines.&lt;br&gt;&lt;br&gt;          -  Have known hypersensitivity or allergy to eggs, egg or chicken protein, squalene-based&lt;br&gt;             adjuvants, or other components of the study vaccine.&lt;br&gt;&lt;br&gt;          -  Allergy to oseltamivir as determined by subject report.&lt;br&gt;&lt;br&gt;          -  Current diagnosis of asthma or reactive airway disease (within the past 2 years).&lt;br&gt;&lt;br&gt;          -  History of Guillain-Barr√© Syndrome.&lt;br&gt;&lt;br&gt;          -  Positive enzyme-linked immunosorbent assay (ELISA) and confirmatory Western blot tests&lt;br&gt;             for human immunodeficiency virus-1 (HIV-1).&lt;br&gt;&lt;br&gt;          -  Positive ELISA and confirmatory test (e.g., recombinant immunoblot assay) for&lt;br&gt;             hepatitis C virus (HCV).&lt;br&gt;&lt;br&gt;          -  Positive hepatitis B virus surface antigen (HBsAg) by ELISA.&lt;br&gt;&lt;br&gt;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Planned receipt of any vaccine from the first study vaccination through the follow-up&lt;br&gt;             visit at approximately 180 days after the final study vaccination.&lt;br&gt;&lt;br&gt;          -  History of asplenia.&lt;br&gt;&lt;br&gt;          -  Use of anticancer chemotherapy or radiation therapy (cytotoxic) within 36 months prior&lt;br&gt;             to vaccination.&lt;br&gt;&lt;br&gt;          -  Have known active neoplastic disease or a history of any hematologic malignancy.&lt;br&gt;&lt;br&gt;          -  Receipt of blood or blood-derived products (including immunoglobulin) within 6 months&lt;br&gt;             prior to study vaccination.&lt;br&gt;&lt;br&gt;          -  Current smoker unwilling to stop smoking for the duration of the inpatient stay.&lt;br&gt;&lt;br&gt;               -  A current smoker includes anyone stating they currently smoke or use any amount&lt;br&gt;                  of a tobacco product, including electronic cigarettes.&lt;br&gt;&lt;br&gt;               -  After admission to the unit, nicotine patches will be provided to current smokers&lt;br&gt;                  who request them for the inpatient portion of the study.&lt;br&gt;&lt;br&gt;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Any potential Immune Mediated Disease (pIMD) listed in the protocol, or other diseases&lt;br&gt;             that may have an autoimmune origin.&lt;br&gt;      ;&lt;br&gt;        Inclusion Criteria:&lt;br&gt;&lt;br&gt;          -  Adult males and non-pregnant, non-breastfeeding females between 20 years and 49 years&lt;br&gt;             of age, inclusive. Children will not be recruited or enrolled in this study because&lt;br&gt;             they are not in the apparent risk group, for safety considerations, and because of the&lt;br&gt;             need for isolation.&lt;br&gt;&lt;br&gt;          -  Are in good health, as determined by medical history and targeted physical examination&lt;br&gt;             to ensure any existing medical diagnoses or conditions (except those exclusionary) are&lt;br&gt;             stable. More information on this criterion can be found in the protocol.&lt;br&gt;&lt;br&gt;          -  Agree to storage of blood specimens for future research.&lt;br&gt;&lt;br&gt;          -  Available for the duration of the trial. Subjects must be willing and able to remain&lt;br&gt;             within the Isolation Unit for the specified duration of confinement.&lt;br&gt;&lt;br&gt;          -  Provide written informed consent prior to initiation of any study procedures,&lt;br&gt;             including future use of specimens.&lt;br&gt;&lt;br&gt;          -  Female subjects of childbearing potential must agree to use effective birth control&lt;br&gt;             methods for the duration of the study (for example, pharmacologic contraceptives&lt;br&gt;             including oral, parenteral, and transcutaneous delivery; condoms with spermicide;&lt;br&gt;             diaphragm with spermicide; intrauterine device; abstinence from heterosexual&lt;br&gt;             intercourse, surgical sterilization). All female subjects will be considered being of&lt;br&gt;             childbearing potential except those who have undergone hysterectomy or tubal ligation&lt;br&gt;             and those in whom menopause occurred at least 1 year prior to the study.&lt;br&gt;&lt;br&gt;          -  Agrees not to participate in another clinical trial with an investigational product&lt;br&gt;             for the entire duration of the study.&lt;br&gt;&lt;br&gt;          -  Oral temperature is less than 100.4¬∞F.&lt;br&gt;&lt;br&gt;          -  Pulse is 50 to 115 bpm, inclusive.&lt;br&gt;&lt;br&gt;          -  Systolic blood pressure is 85 to 150 mm Hg, inclusive.&lt;br&gt;&lt;br&gt;          -  Diastolic blood pressure is 55 to 95 mm Hg, inclusive.&lt;br&gt;&lt;br&gt;          -  Female subjects of childbearing potential must have a negative urine or serum&lt;br&gt;             pregnancy test within 24 hours prior to study vaccination.&lt;br&gt;&lt;br&gt;        Exclusion Criteria:&lt;br&gt;&lt;br&gt;          -  Pregnancy as determined by a positive human choriogonadotropin (beta-HCG) test.&lt;br&gt;&lt;br&gt;          -  Currently breastfeeding or planning to breastfeed at some point during the duration of&lt;br&gt;             the study.&lt;br&gt;&lt;br&gt;          -  Evidence of clinically significant neurologic, cardiac, pulmonary, hepatic,&lt;br&gt;             rheumatologic, autoimmune, or renal disease by history, physical examination,&lt;br&gt;             electrocardiogram (EKG) and/or laboratory studies including urine testing. Alanine&lt;br&gt;             aminotransferase (ALT) levels greater than 2 times the upper normal limit will be&lt;br&gt;             exclusionary at baseline, prior to vaccination.&lt;br&gt;&lt;br&gt;          -  Any current illness requiring daily medication other than the following: vitamins,&lt;br&gt;             birth control, anti-hypertensive medication, antihistamines, anti-depressant&lt;br&gt;             medication, cholesterol-lowering medication, treatment for gastroesophageal reflux&lt;br&gt;             disease, and thyroid medication unless approved by the PI.&lt;br&gt;&lt;br&gt;          -  Behavioral or cognitive impairment or psychiatric disease that in the opinion of the&lt;br&gt;             investigator affects the ability of the subject to understand and cooperate with the&lt;br&gt;             study protocol.&lt;br&gt;&lt;br&gt;          -  Previous enrollment in an H7 or H9 influenza vaccine trial or in any study of an avian&lt;br&gt;             influenza vaccine.&lt;br&gt;&lt;br&gt;          -  Seropositive to the H7N9 influenza A virus (serum HAI titer greater than 1:8).&lt;br&gt;&lt;br&gt;          -  Positive urine drug toxicology test indicating narcotic use/dependency.&lt;br&gt;&lt;br&gt;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Have a history of severe reactions following previous immunization with licensed or&lt;br&gt;             unlicensed influenza virus vaccines.&lt;br&gt;&lt;br&gt;          -  Have known hypersensitivity or allergy to eggs, egg or chicken protein, squalene-based&lt;br&gt;             adjuvants, or other components of the study vaccine.&lt;br&gt;&lt;br&gt;          -  Allergy to oseltamivir as determined by subject report.&lt;br&gt;&lt;br&gt;          -  Current diagnosis of asthma or reactive airway disease (within the past 2 years).&lt;br&gt;&lt;br&gt;          -  History of Guillain-Barr√© Syndrome.&lt;br&gt;&lt;br&gt;          -  Positive enzyme-linked immunosorbent assay (ELISA) and confirmatory Western blot tests&lt;br&gt;             for human immunodeficiency virus-1 (HIV-1).&lt;br&gt;&lt;br&gt;          -  Positive ELISA and confirmatory test (e.g., recombinant immunoblot assay) for&lt;br&gt;             hepatitis C virus (HCV).&lt;br&gt;&lt;br&gt;          -  Positive hepatitis B virus surface antigen (HBsAg) by ELISA.&lt;br&gt;&lt;br&gt;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Planned receipt of any vaccine from the first study vaccination through the follow-up&lt;br&gt;             visit at approximately 180 days after the final study vaccination.&lt;br&gt;&lt;br&gt;          -  History of asplenia.&lt;br&gt;&lt;br&gt;          -  Use of anticancer chemotherapy or radiation therapy (cytotoxic) within 36 months prior&lt;br&gt;             to vaccination.&lt;br&gt;&lt;br&gt;          -  Have known active neoplastic disease or a history of any hematologic malignancy.&lt;br&gt;&lt;br&gt;          -  Receipt of blood or blood-derived products (including immunoglobulin) within 6 months&lt;br&gt;             prior to study vaccination.&lt;br&gt;&lt;br&gt;          -  Current smoker unwilling to stop smoking for the duration of the inpatient stay.&lt;br&gt;&lt;br&gt;               -  A current smoker includes anyone stating they currently smoke or use any amount&lt;br&gt;                  of a tobacco product, including electronic cigarettes.&lt;br&gt;&lt;br&gt;               -  After admission to the unit, nicotine patches will be provided to current smokers&lt;br&gt;                  who request them for the inpatient portion of the study.&lt;br&gt;&lt;br&gt;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Any potential Immune Mediated Disease (pIMD) listed in the protocol, or other diseases&lt;br&gt;             that may have an autoimmune origin.&lt;br&gt;</t>
  </si>
  <si>
    <t>Rates of local and systemic reactogenicity events;Development of adverse events at any time point during the study;Geometric mean titer (GMT) of H7N9-specific serum hemagglutination inhibition (HAI) and/or microneutralization (MN) antibody responses;Rates of H7N9-specific serum HAI and/or MN antibody responses;Rates of local and systemic reactogenicity events;Development of adverse events at any time point during the study;Geometric mean titer (GMT) of H7N9-specific serum hemagglutination inhibition (HAI) and/or microneutralization (MN) antibody responses;Rates of H7N9-specific serum HAI and/or MN antibody responses</t>
  </si>
  <si>
    <t>prospective observational study to evaluate transpulmonary pressure, end expiratory lung volume and intraabdominal pressure in mechanical ventilated patients</t>
  </si>
  <si>
    <t>Intervention 1: measurement of transpulmonary pressure, end expiratory lung volume and intraabdominal pressure at a PEEP Level of 15, 10 an 5 cm of water in mechanical ventilated intensive care patients</t>
  </si>
  <si>
    <t>http://www.drks.de/DRKS00012639</t>
  </si>
  <si>
    <t>DRKS00012639</t>
  </si>
  <si>
    <t>Allocation: Single arm study;. Masking: Open (masking not used). Control: Uncontrolled/Single arm. Assignment: Single (group). Study design purpose: Basic research/physiological study;</t>
  </si>
  <si>
    <t>KKH BergstrasseAbteilung An√§sthesie/Intensivmedizin</t>
  </si>
  <si>
    <t>;J80.09 - [generalization J80: Adult respiratory distress syndrome];J44.99 - [generalization J44.9: Chronic obstructive pulmonary disease, unspecified]</t>
  </si>
  <si>
    <t>S-579/2016</t>
  </si>
  <si>
    <t>Armin</t>
  </si>
  <si>
    <t>Kalenka</t>
  </si>
  <si>
    <t>Viernheimer Str 2</t>
  </si>
  <si>
    <t>armin.kalenka@kkh-bergstrasse.de</t>
  </si>
  <si>
    <t>Inclusion criteria: 1. mechanical ventilated patients&lt;br&gt;2. Age &gt; 18 years&lt;br&gt;3. consent</t>
  </si>
  <si>
    <t>Exclusion criteria: 1. no consent&lt;br&gt;2. measurement sof IAP, Ptp or EELV not possible&lt;br&gt;3. physicians decision that Intervention may to riscful for the patient</t>
  </si>
  <si>
    <t>Aim of the study is to measure transpulmonary pressure, end expiratory lung volume and intraabdominal pressure at three different PEEP levels</t>
  </si>
  <si>
    <t>analysis of individual respiratory management</t>
  </si>
  <si>
    <t>Feb 15 2017 12:00AM</t>
  </si>
  <si>
    <t>(leading) Ethics Committee-No. (Ethik-Kommission I der Medizinischen Fakult√§t Heidelberg)</t>
  </si>
  <si>
    <t>The effect of urinary catheterization workshop on interns' adherence to urinary catheterization standards in patients admitted in Hospital</t>
  </si>
  <si>
    <t>Conducting an urethral catheterization workshop for interns.;Conducting an urethral catheterization workshop for interns</t>
  </si>
  <si>
    <t>http://en.irct.ir/trial/12747</t>
  </si>
  <si>
    <t>Evaluating the adherence to urethral catheteriation standards by interns</t>
  </si>
  <si>
    <t>IRCT2017090612728N4</t>
  </si>
  <si>
    <t>Randomization: N/A, Blinding: Not blinded, Placebo: Not used, Assignment: Single, Purpose: Prevention.</t>
  </si>
  <si>
    <t>Research Deputy of Tabriz University of Medical Sciences</t>
  </si>
  <si>
    <t>Adherence to urethral catheteriation standards by interns in educational hospitals.</t>
  </si>
  <si>
    <t>Samaneh Tanoumand</t>
  </si>
  <si>
    <t>No.7, 3rd alley, Nezami street, Tabriz, Iran</t>
  </si>
  <si>
    <t>tanoumand.s@gmail.com</t>
  </si>
  <si>
    <t>+98 41 3336 1184</t>
  </si>
  <si>
    <t>Sakineh Hajebrahimi</t>
  </si>
  <si>
    <t>Faculty of medicine, Tabriz University of Medical Sciences, Daneshgah street, Tabriz, Iran</t>
  </si>
  <si>
    <t>ebrahimis@tbzmed.ac.ir</t>
  </si>
  <si>
    <t>+98 41 3335 5921</t>
  </si>
  <si>
    <t>Inclusion criteria: Inclusion criteria: individual participation consent; Internship or admission to the emergency, surgery, internal medicine wards of Tabriz University of medical sciences in 2017&lt;br&gt;Exclusion criteria: dissatisfaction of patients to participate in the study</t>
  </si>
  <si>
    <t>Evaluation of adherence to urinary catheterization standards by interns. Timepoint: One week before and after workshop. Method of measurement: Using a 20-question questionnaire that designed for scoring and evaluating urinary catheterization standards.</t>
  </si>
  <si>
    <t>Urinary infection. Timepoint: Up to 48 hours after cathaterizaion. Method of measurement: History and clinical evaluation.;Incidence of urinary bleeding. Timepoint: Up to 48 hours after cathaterizaion. Method of measurement: History and clinical evaluation.</t>
  </si>
  <si>
    <t>Measuring the Effect of Angulus on Patient-elevation Compliance</t>
  </si>
  <si>
    <t>Device: Angulus</t>
  </si>
  <si>
    <t>https://clinicaltrials.gov/show/NCT03496220</t>
  </si>
  <si>
    <t>Effect of Angulus on Patient-elevation Compliance</t>
  </si>
  <si>
    <t>NCT03496220</t>
  </si>
  <si>
    <t>Angulus, LLC</t>
  </si>
  <si>
    <t>Ventilator Adverse Event;Ventilator Associated Pneumonia;Hospital Acquired Condition;Hospital-acquired Pneumonia;Recumbency;Head-of-bed</t>
  </si>
  <si>
    <t>July 10, 2018</t>
  </si>
  <si>
    <t>1R43HL131177-01A1;001</t>
  </si>
  <si>
    <t>Michelle Gong, MD;Perry Dubin, MD;Clinical Research Coordinator</t>
  </si>
  <si>
    <t>;perry@angulus.us;dafuster@montefiore.org</t>
  </si>
  <si>
    <t>;(732) 924-5371;</t>
  </si>
  <si>
    <t>Einstein College of Medicine, Division of Critical Care;</t>
  </si>
  <si>
    <t>Albert Einstein College of Medicine, Inc.;National Heart, Lung, and Blood Institute (NHLBI);Montefiore Medical Center</t>
  </si>
  <si>
    <t>&lt;br&gt;        Inclusion Criteria:&lt;br&gt;&lt;br&gt;          -  Mechanical ventilation with any modality (e.g., endotracheal tube, tracheostomy)&lt;br&gt;&lt;br&gt;          -  Age between 18 and 75 years&lt;br&gt;&lt;br&gt;        Exclusion Criteria:&lt;br&gt;&lt;br&gt;          -  Patients with a known allergy to the encasing materials&lt;br&gt;&lt;br&gt;          -  Patients who are advised to be positioned outside of the 30-45 degree scope.&lt;br&gt;&lt;br&gt;          -  Patients with any major chest wall abnormalities, or defects, including but not&lt;br&gt;             limited to:&lt;br&gt;&lt;br&gt;               -  post-cardiac surgical patients&lt;br&gt;&lt;br&gt;               -  pectus excavatum (or any congenital chest wall deformity)&lt;br&gt;&lt;br&gt;               -  complicated skin and soft tissue infections on the chest wall&lt;br&gt;&lt;br&gt;               -  heart-lung machine systems&lt;br&gt;</t>
  </si>
  <si>
    <t>Compliance to head of bed elevation to 30 degree or more.</t>
  </si>
  <si>
    <t>Frequency that patients in the ICU are rotated more than 30 degree within 24 hour days and association with development of decubitus ulcers.;Frequency that patients in the ICU rotate more than 30 degree and have change in elevation of more than 15 degree within an hour and correlation with agitation as indicated by RASS.</t>
  </si>
  <si>
    <t>Bedside Monitoring of Cerebral Energy State During the Peri-cardiac Arrest Period - Blood Pressure Targets in Post Resuscitation Care</t>
  </si>
  <si>
    <t>Diagnostic Test: Low MAP;Diagnostic Test: High MAP</t>
  </si>
  <si>
    <t>https://clinicaltrials.gov/show/NCT03095742</t>
  </si>
  <si>
    <t>Bedside Monitoring of Cerebral Energy State During the Peri-cardiac Arrest Period</t>
  </si>
  <si>
    <t>NCT03095742</t>
  </si>
  <si>
    <t>Cardiac Arrest;Neurological Complication;Post-Cardiorespiratory Arrest Coma</t>
  </si>
  <si>
    <t>S-20150173 HLP</t>
  </si>
  <si>
    <t>Simon M√∏lstr√∏m, MD;Simon M√∏lstr√∏m, MD;Simon M√∏lstr√∏m, MD</t>
  </si>
  <si>
    <t>;smolstrom@gmail.com;</t>
  </si>
  <si>
    <t>;0045-61384008;</t>
  </si>
  <si>
    <t>&lt;br&gt;        Inclusion Criteria:&lt;br&gt;&lt;br&gt;          -  Age =18 years&lt;br&gt;&lt;br&gt;          -  Out-of-hospital cardiac arrest (OHCA)&lt;br&gt;&lt;br&gt;          -  Presumed cardiac cause&lt;br&gt;&lt;br&gt;          -  Unconsciousness (Glasgow Coma Score =8)&lt;br&gt;&lt;br&gt;          -  Sustained return of spontaneous circulation (ROSC) (20 minutes of circulation)&lt;br&gt;&lt;br&gt;          -  Target temperature management is indicated&lt;br&gt;&lt;br&gt;        Exclusion Criteria:&lt;br&gt;&lt;br&gt;          -  Conscious patients&lt;br&gt;&lt;br&gt;          -  Pregnancy&lt;br&gt;&lt;br&gt;          -  OHCA of presumed non-cardiac cause&lt;br&gt;&lt;br&gt;          -  Cardiac arrest after arrival in hospital&lt;br&gt;&lt;br&gt;          -  Known bleeding diathesis&lt;br&gt;&lt;br&gt;          -  Suspected or confirmed acute intracranial bleeding&lt;br&gt;&lt;br&gt;          -  Suspected or confirmed acute stroke&lt;br&gt;&lt;br&gt;          -  Temperature on admission &lt;30¬∞C&lt;br&gt;&lt;br&gt;          -  Unwitnessed asystole&lt;br&gt;&lt;br&gt;          -  Persistent cardiogenic shock&lt;br&gt;&lt;br&gt;          -  Known limitations in therapy&lt;br&gt;&lt;br&gt;          -  Known disease making 180 day survival unlikely&lt;br&gt;&lt;br&gt;          -  Known pre-arrest cerebral performance category 3 or 4&lt;br&gt;&lt;br&gt;          -  &gt; 240 minutes from ROSC to randomization&lt;br&gt;</t>
  </si>
  <si>
    <t>LP ratio</t>
  </si>
  <si>
    <t>CPC</t>
  </si>
  <si>
    <t>Study of chest physical therapy effect on full term neonates with primary pneumonia</t>
  </si>
  <si>
    <t>30 patients as a control group received the traditional medical treatment, another 30 patients as a study group received traditional medical treatment plus chest physical therapy (CPT) sessions.</t>
  </si>
  <si>
    <t>http://www.clinicaltrials.in.th/index.php?tp=regtrials&amp;menu=trialsearch&amp;smenu=fulltext&amp;task=search&amp;task2=view1&amp;id=3450</t>
  </si>
  <si>
    <t>TCTR20180424003</t>
  </si>
  <si>
    <t>Minia University, Minia, Egypt</t>
  </si>
  <si>
    <t>duration for mechanical ventilation and/or oxygen, clinical improvement, oral feeding and duration of hospitalization in full term neonates with primary pneumonia</t>
  </si>
  <si>
    <t>Abdel-Azeem</t>
  </si>
  <si>
    <t>M. El-Mazary</t>
  </si>
  <si>
    <t>Egypt - Minia Governorate - Minia University - Medicine Faculty  Egypt  -</t>
  </si>
  <si>
    <t>abdelazeemhemed@gmail.com</t>
  </si>
  <si>
    <t>Professor of Pediatrics, Faculty of Medicine, Minia University, Minia, Egypt</t>
  </si>
  <si>
    <t>1 Days</t>
  </si>
  <si>
    <t>6 Days</t>
  </si>
  <si>
    <t>Inclusion criteria: Sixty neonates of both sexes their ages ranged from 1 to 6 days after birth suffering from neonatal pneumonia (NP). The selected cases were diagnosed according to the American Academy of Pediatrics (AAP)11 clinically, radiologicaly and with adjunct laboratory tests</t>
  </si>
  <si>
    <t>Exclusion criteria: neonates who did not have inclusion criteria</t>
  </si>
  <si>
    <t>full term neonates with primary pneumonia [Timeframe days duration for mechanical ventilation and/or oxygen,]</t>
  </si>
  <si>
    <t>full term neonates with primary pneumonia [Timeframe days duration for oxygen, clinical improvement, oral feeding and duration o]</t>
  </si>
  <si>
    <t>Impact of Early CRRT Intervention in Patients Receiving VA-ECMO Support on 30-day Mortality: A Randomized Controlled Trial</t>
  </si>
  <si>
    <t>Device: Simultaneous CRRT;Device: Conventional-indication CRRT;Drug: Esmolol;Drug: Standard care</t>
  </si>
  <si>
    <t>https://clinicaltrials.gov/show/NCT03549923</t>
  </si>
  <si>
    <t>Evaluation of Early CRRT InTerventions in Patients With ECMO(ELITE)</t>
  </si>
  <si>
    <t>NCT03549923</t>
  </si>
  <si>
    <t>2016YFC1301000</t>
  </si>
  <si>
    <t>Jianzeng Dong, PhD., Md.;Jianzeng Dong, PhD., Md.;Jianzeng Dong, PhD., Md.</t>
  </si>
  <si>
    <t>;jz_dong@126.com;jz_dong@126.com</t>
  </si>
  <si>
    <t>;86 13911828375;86 13911828375</t>
  </si>
  <si>
    <t>&lt;br&gt;        Inclusion Criteria for CRRT Study:&lt;br&gt;&lt;br&gt;          1. Patients receiving VA-ECMO support for any reason no longer than 24 hours&lt;br&gt;&lt;br&gt;          2. Provision of informed consent&lt;br&gt;&lt;br&gt;        Exclusion Criteria for CRRT Study:&lt;br&gt;&lt;br&gt;          1. Age &lt; 18 years&lt;br&gt;&lt;br&gt;          2. Patients with convention indication of CRRT: AKI prior to enrollment caused by any&lt;br&gt;             reason, at least one of the following criteria is met: severe hyperkalemia (&gt; 6.5&lt;br&gt;             mmol/L), metabolic acidosis (pH &lt; 7.2), pulmonary edema, blood urea nitrogen level &gt;&lt;br&gt;             112 mg/dL, or oliguria (urine output &lt; 200 mL/12h) for more than 72 hours.&lt;br&gt;&lt;br&gt;          3. CKD with estimated GFR&lt;30 mL/min&lt;br&gt;&lt;br&gt;          4. Have already initiated CRRT&lt;br&gt;&lt;br&gt;          5. Active hemorrhage/thrombotic thrombocytopenic purpura&lt;br&gt;&lt;br&gt;          6. Respiratory failure has already initiated VV-ECMO or extracorporeal carbon dioxide&lt;br&gt;             removal device before the initiation of VA-ECMO of this time.&lt;br&gt;&lt;br&gt;          7. Prepared for heart transplant or patients received heart transplant.&lt;br&gt;&lt;br&gt;        Inclusion Criteria for Beta-blocker Study:&lt;br&gt;&lt;br&gt;          1. Patients receiving VA-ECMO support for any reason.&lt;br&gt;&lt;br&gt;          2. Dopamine/dobutamine &lt;5 ¬µg/kg/min, no administration of adrenaline or norepinephrine.&lt;br&gt;&lt;br&gt;          3. Within 7 days after initiation of VA-ECMO&lt;br&gt;&lt;br&gt;        Exclusion Criteria for Beta-blocker Study:&lt;br&gt;&lt;br&gt;          1. Age &lt; 18 years&lt;br&gt;&lt;br&gt;          2. Contraindications or intolerance to beta-blockers&lt;br&gt;&lt;br&gt;               -  Moderate or severe bronchial asthma attack or history of bronchial asthma&lt;br&gt;&lt;br&gt;               -  Sinus bradycardia (heart rate &lt; 60 bpm)&lt;br&gt;&lt;br&gt;               -  Type II second-degree or third-degree AVB&lt;br&gt;&lt;br&gt;               -  Allergy to esmolol&lt;br&gt;&lt;br&gt;          3. For women at child bearing age, pregnant or positive pregnancy test.&lt;br&gt;&lt;br&gt;          4. Respiratory failure has already initiated VV-ECMO or extracorporeal carbon dioxide&lt;br&gt;             removal device before the initiation of VA-ECMO of this time&lt;br&gt;&lt;br&gt;          5. Have been on beta-blocker treatment after initiation of ECMO&lt;br&gt;&lt;br&gt;          6. Prepared for heart transplant or patients received heart transplant.&lt;br&gt;</t>
  </si>
  <si>
    <t>All-cause mortality;Proportion of patients receiving long-term RRT;Success rate of weaning from ECMO;Any serious adverse events (SAEs);EQ-5D score;Duration stay at ICU and hospital;Unplanned readmission to hospital;Cause-specific mortality</t>
  </si>
  <si>
    <t>A Phase 1, Randomized, Double-Blind, Placebo-Controlled, Dose-Escalation Study to Evaluate the Safety and Immunogenicity of VAL-339851 in Healthy Subjects</t>
  </si>
  <si>
    <t>Biological: VAL-339851;Other: Placebo</t>
  </si>
  <si>
    <t>https://clinicaltrials.gov/show/NCT03345043</t>
  </si>
  <si>
    <t>Safety, Tolerability, and Immunogenicity of VAL-339851 in Healthy Adult Subjects</t>
  </si>
  <si>
    <t>NCT03345043</t>
  </si>
  <si>
    <t>May 25, 2016</t>
  </si>
  <si>
    <t>VAL-339851-P101</t>
  </si>
  <si>
    <t>&lt;br&gt;        Inclusion Criteria:&lt;br&gt;&lt;br&gt;          -  Agrees to comply with the study procedures and provides written informed consent&lt;br&gt;&lt;br&gt;          -  18 to 49 years of age&lt;br&gt;&lt;br&gt;          -  Body mass index between 18 and 35 kg/m2&lt;br&gt;&lt;br&gt;          -  Negative urine pregnancy test at the Screening visit and the day of each vaccination&lt;br&gt;             for females of childbearing potential.&lt;br&gt;&lt;br&gt;          -  Female subjects must either be of non-childbearing potential or use acceptable methods&lt;br&gt;             of contraception from at least 3 weeks prior to enrollment and through the end of&lt;br&gt;             study visit&lt;br&gt;&lt;br&gt;          -  In good health based on medical history, physical examination, vital sign measurements&lt;br&gt;             and laboratory safety tests performed prior to initial study vaccination&lt;br&gt;&lt;br&gt;          -  Has access to a consistent and reliable means of telephone contact and agrees to stay&lt;br&gt;             in contact with the study site for the duration of the study&lt;br&gt;&lt;br&gt;        Exclusion Criteria:&lt;br&gt;&lt;br&gt;          -  Any ongoing, symptomatic acute or chronic illness requiring medical or surgical care&lt;br&gt;&lt;br&gt;          -  Administration of another investigational product within 60 days, or 5 half-lives,&lt;br&gt;             whichever is longer&lt;br&gt;&lt;br&gt;          -  Participation in an investigational study involving lipid nanoparticles&lt;br&gt;&lt;br&gt;          -  A history of hypersensitivity or serious reactions to previous influenza vaccinations&lt;br&gt;&lt;br&gt;          -  History of Guillain-Barr√© Syndrome within 6 weeks following a previous influenza&lt;br&gt;             vaccine&lt;br&gt;&lt;br&gt;          -  History of narcolepsy&lt;br&gt;&lt;br&gt;          -  Administration of any licensed (inactivated or live) vaccines within 4 weeks before&lt;br&gt;             enrollment or plans to receive any vaccine within 12 weeks of the last study drug&lt;br&gt;             administration; receipt of any other avian H7N9 influenza vaccine at any time prior to&lt;br&gt;             or during the study is exclusionary&lt;br&gt;&lt;br&gt;          -  Any known or suspected immunosuppressive condition, acquired or congenital, as&lt;br&gt;             determined by history and/or physical examination.&lt;br&gt;&lt;br&gt;          -  Any chronic administration of immunosuppressant or other immune-modifying drugs within&lt;br&gt;             6 months prior to administration of study vaccine&lt;br&gt;&lt;br&gt;          -  Administration of immunoglobulins and/or any blood products within the 3 months&lt;br&gt;             preceding the administration of the study vaccine or during the study.&lt;br&gt;&lt;br&gt;          -  Any acute disease at the time of enrollment&lt;br&gt;&lt;br&gt;          -  Any significant disorder of coagulation requiring ongoing or intermittent treatment&lt;br&gt;&lt;br&gt;          -  Active neoplastic disease or a history of any hematologic malignancy&lt;br&gt;&lt;br&gt;          -  History of alcohol abuse or drug addiction within 1 year before the planned day of&lt;br&gt;             dose administration&lt;br&gt;&lt;br&gt;          -  A positive test result for drugs of abuse or alcohol at screening or before the first&lt;br&gt;             dose administration&lt;br&gt;&lt;br&gt;          -  Persons employed in a capacity that involves handling poultry or wild birds.&lt;br&gt;&lt;br&gt;          -  The subject has any abnormality or permanent body art (eg, tattoo) that, in the&lt;br&gt;             opinion of the investigator, would obstruct the ability to observe local reactions at&lt;br&gt;             the injection site&lt;br&gt;&lt;br&gt;          -  Any condition, that in the opinion of the Investigator would pose a health risk to the&lt;br&gt;             subject if enrolled or could interfere with evaluation of the vaccine or&lt;br&gt;             interpretation of the study results&lt;br&gt;&lt;br&gt;          -  A positive test result for hepatitis B surface antigen, hepatitis C virus antibody, or&lt;br&gt;             human immunodeficiency virus types 1 or 2 antibodies at screening&lt;br&gt;&lt;br&gt;          -  Donation of blood or blood products &gt; 450 mL within 30 days of dosing&lt;br&gt;</t>
  </si>
  <si>
    <t>Frequency of solicited AEs (local and systemic reactogenicity events);Frequency of unsolicited adverse events;Frequency of serious adverse events (SAE), adverse events of special interest (AESI), medically-attended AEs, and new onset of chronic illness</t>
  </si>
  <si>
    <t>Titers of hemagglutinin inhibition (HAI) and microneutralization antibodies in comparison with baseline sample;Seroconversion rates in comparison to baseline samples</t>
  </si>
  <si>
    <t>sodium bicarbonate group:&lt;br&gt;Intravenous infusion of 7% sodium bicarbonate (0.833mEq/ml) starting with loading dose (1.8mEq/kg in 30min) and following continuous infusion by administration rate dependent on pH of blood sample as follows: (pH&amp;lt;7.35) 1.0 meq/kg/h = 1.2 ml/kg/hr, (7.35-7.45) 0.5 meq/kg/h = 0.6 ml/kg/hr, (7.45&amp;lt;pH) 0.2 meq/kg/h = 0.24 ml/kg/hr&lt;br&gt;THAM group:&lt;br&gt;Intravenous infusion of THAM (0.3 mmol/ml) starting with loading dose (1.8mEq/kg in 30min) and following continuous infusion by administration rate dependent on pH of blood sample as follows: (pH&amp;lt;7.35) 1.0 mEq/kg/h = 3.33 ml/kg/hr, (7.35-7.45) 0.5 meq/kg/h = 1.67 ml/kg/hr, (7.45&amp;lt;pH) 0.2 meq/kg/h = 0.67 ml/kg/hr</t>
  </si>
  <si>
    <t>https://upload.umin.ac.jp/cgi-open-bin/ctr_e/ctr_view.cgi?recptno=R000025014</t>
  </si>
  <si>
    <t>Effect of correction of metabolic acidosis on respiration and hemodynamics in acute respiratory distress syndrome (ARDS) patients during mechanical ventilation: A randomized comparison of sodium bicarbonate and Tris-hydroxymethyl aminomethane (THAM).</t>
  </si>
  <si>
    <t>JPRN-UMIN000021756</t>
  </si>
  <si>
    <t>Osaka University Hospital</t>
  </si>
  <si>
    <t>acute respiratory distress syndrome (ARDS)</t>
  </si>
  <si>
    <t>Inclusion criteria: Patients receiving mechanical ventilation in ICU of Osaka University Hospital and satisfying following conditions:&lt;br&gt;1. Patients over 18 years old&lt;br&gt;2. ARDS patients (mild to severe) who meet the Berlin definition of ARDS&lt;br&gt;3. BE &amp;lt; -2 in arterial blood sample and needed correction of metabolic acidosis&lt;br&gt;4. No correction of metabolic acidosis has been done within six hours before  &lt;br&gt;5. Intra-arterial catheter is inserted&lt;br&gt;6. The written consent for participating this study has been obtained from legal representative</t>
  </si>
  <si>
    <t>Exclusion criteria: 1. Patients under 18 years old&lt;br&gt;2. Patients of central nervous system (CNS) diseases with increased intracranial pressure&lt;br&gt;3. Female patients who are pregnant, lactating and with possibility of pregnant&lt;br&gt;4. Patients with artificial cardiopulmonary system&lt;br&gt;5. Other patients who are judged to be inappropriate for this study by research contact person.</t>
  </si>
  <si>
    <t>Minute volume within six hours from start of administration</t>
  </si>
  <si>
    <t>pH, PaCO2, blood pressure, and heart rate within six hours from start of administration</t>
  </si>
  <si>
    <t>Determination of face-to-face medical care intervals for continuous positive airway pressure therapy with remote monitoring system - Determination of face-to-face medical care intervals for CPAP therapy with remote monitoring system</t>
  </si>
  <si>
    <t>Intervention 1: During six months, we review the usage data of CPAP therapy (the rate of days of CPAP usage with four or more hours per day and the average apnea hypopnea index (AHI) per month) monthly by the remote monitoring system. We give the study subjects guidance through face-to-face medical cares every three months. At the months without face-to-face medical cares, we give the patients guidance through telemedicine only when the monthly rate of days of CPAP usage with four or more hours per day is less than 70%.&lt;br&gt;Intervention 2: During six months, we give the study subjects guidance through face-to-face medical cares every three months. At the times of face-to-face medical cares, we review the usage data of CPAP therapy (the rate of days of CPAP usage with four or more hours per day and the three-month average AHI) by the smartcard tracking system.&lt;br&gt;Control: During six months, we give the study subjects guidance through face-to-face medical cares every month. At the times of face-to-face medical cares, we review the usage data of CPAP therapy (the rate of days of CPAP usage with four or more hours per day and the monthly average AHI) by the smartcard tracking system.</t>
  </si>
  <si>
    <t>https://upload.umin.ac.jp/cgi-open-bin/ctr_e/ctr_view.cgi?recptno=R000026623</t>
  </si>
  <si>
    <t>Determination of face-to-face medical care intervals for continuous positive airway pressure therapy with remote monitoring system</t>
  </si>
  <si>
    <t>JPRN-UMIN000023118</t>
  </si>
  <si>
    <t>Department of Respiratory Care and Sleep Control Medicine, Kyoto University, Graduate School of Medicine</t>
  </si>
  <si>
    <t>Kiminobu</t>
  </si>
  <si>
    <t>Tanizawa</t>
  </si>
  <si>
    <t>54 Shogoin-kawaracho, Sakyo-ku, Kyoto</t>
  </si>
  <si>
    <t>075-751-3852</t>
  </si>
  <si>
    <t>Kyoto University, Graduate School of Medicine Department of Respiratory Care and Sleep Control Medicine</t>
  </si>
  <si>
    <t>chin@kuhp.kyoto-u.ac.jp</t>
  </si>
  <si>
    <t>Exclusion criteria: Patients are excluded when 1) they need to receive monthly or more frequent face-to-face medical cares for other reasons than CPAP therapy management from the same physicians, 2) they are receiving domiciliary oxygen therapy, 3) they have any active malignant neoplasm, 4) their cognitive functions are impaired enough to prevent them from completing the questionnaires or understanding the guidance through telemedicine or 5) they have been already scheduled for hospitalization during the study periods.</t>
  </si>
  <si>
    <t>The rate of days of CPAP usage with four or more hours per day during six month (The change in this rate between before and after the intervention will be evaluated. &amp;gt;5% decline will be defined as the adherence deterioration, and the number of patients with the deterioration will be examined.)</t>
  </si>
  <si>
    <t>Kyoto University Graduate Scholl and Faculty of Medicine Kyoto University Hospital Ethics Committe</t>
  </si>
  <si>
    <t>075-753-4683</t>
  </si>
  <si>
    <t>Clinical study of Mesa Biotech Flu A / Flu B Test - Clinical study of Mesa Biotech Flu A / Flu B Test</t>
  </si>
  <si>
    <t>Collection of the specimen</t>
  </si>
  <si>
    <t>https://upload.umin.ac.jp/cgi-open-bin/ctr_e/ctr_view.cgi?recptno=R000035161</t>
  </si>
  <si>
    <t>Clinical study of Mesa Biotech Flu A / Flu B Test</t>
  </si>
  <si>
    <t>JPRN-UMIN000031878</t>
  </si>
  <si>
    <t>Internal University of Health and Welfare Shioya Hospital</t>
  </si>
  <si>
    <t>Endo</t>
  </si>
  <si>
    <t>77 Tomita Yaita City</t>
  </si>
  <si>
    <t>ain@iuhw.ac.jp</t>
  </si>
  <si>
    <t>0287-44-1155</t>
  </si>
  <si>
    <t>Internal University of Health and Welfare Shioya Hospital Infection control unit</t>
  </si>
  <si>
    <t>KYOKUTO PHARMACEUTICAL INDUSTRIAL CO LTD</t>
  </si>
  <si>
    <t>110years-old</t>
  </si>
  <si>
    <t>Exclusion criteria: out-patients without agreement in this study</t>
  </si>
  <si>
    <t>Time before becoming positive from the onset</t>
  </si>
  <si>
    <t>masa-takahashi@iuhw.ac.jp</t>
  </si>
  <si>
    <t>Internal University of Health and Welfare</t>
  </si>
  <si>
    <t>0287-37-2221</t>
  </si>
  <si>
    <t>EUCTR2016-002146-23-ES</t>
  </si>
  <si>
    <t>Inclusion criteria: &lt;br&gt;1.Subject or legally authorized representative has provided written informed consent;&lt;br&gt;2.Subject is 18 years of age or older at the time of enrollment;&lt;br&gt;3.Subject is currently hospitalized and is mechanically ventilated endotracheally and, in the Investigator‚Äôs opinion, will require ongoing ventilator support for at least 48 hours;&lt;br&gt;NOTE: Subjects with a chronic tracheostomy are not eligible.&lt;br&gt;4.Female subjects must not be pregnant or lactating. Female subjects of childbearing potential must have a documented negative pregnancy test at Screening.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cause.&lt;br&gt;Are the trial subjects under 18? no&lt;br&gt;Number of subjects for this age range: &lt;br&gt;F.1.2 Adults (18-64 years) yes&lt;br&gt;F.1.2.1 Number of subjects for this age range 254&lt;br&gt;F.1.3 Elderly (&gt;=65 years) yes&lt;br&gt;F.1.3.1 Number of subjects for this age range 100&lt;br&gt;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</si>
  <si>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placebo.;Primary end point(s): The proportion of subjects in the Modified Intent-to-Treat (MITT) Population who develop S. aureus pneumonia up to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</si>
  <si>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Population.;Timepoint(s) of evaluation of this end point: Microbiological and clinical assessments will be done throughout the monitoring period.</t>
  </si>
  <si>
    <t>Diaphragm Performance Evaluation With Tissue Doppler Ultrasound Examination During Spontaneous Breathing in Facial Mask and During Non-invasive Ventilation in the Post-extubation Period.</t>
  </si>
  <si>
    <t>Other: Post-extubation TDI</t>
  </si>
  <si>
    <t>https://clinicaltrials.gov/show/NCT03978221</t>
  </si>
  <si>
    <t>Tissue Doppler Ultrasound During Spontaneous Breathing and Non-invasive Ventilation in the Post-extubation Period.</t>
  </si>
  <si>
    <t>NCT03978221</t>
  </si>
  <si>
    <t>Acute Respiratory Failure;Non-invasive Ventilation</t>
  </si>
  <si>
    <t>CE 22/19</t>
  </si>
  <si>
    <t>Gianmaria Cammarota, MD,PHD;Gianmaria Cammarota, MD, PHD</t>
  </si>
  <si>
    <t>gmcamma@gmail.com;gmcamma@gmail.com</t>
  </si>
  <si>
    <t>00393392669420;+393213733406</t>
  </si>
  <si>
    <t>&lt;br&gt;        Inclusion Criteria:&lt;br&gt;&lt;br&gt;          -  invasive mechanical ventilation &gt; 24h with consequent extubation&lt;br&gt;&lt;br&gt;        Exclusion Criteria:&lt;br&gt;&lt;br&gt;          -  refusal to grant consent&lt;br&gt;&lt;br&gt;          -  pregnancy&lt;br&gt;&lt;br&gt;          -  age &gt;18 years&lt;br&gt;&lt;br&gt;          -  haemodynamic instability&lt;br&gt;&lt;br&gt;          -  difficult management of secretions&lt;br&gt;&lt;br&gt;          -  required inotropic and / or vasoactive drugs at high doses&lt;br&gt;</t>
  </si>
  <si>
    <t>diaphragmatic displacement velocity</t>
  </si>
  <si>
    <t>Diaphragmatic acceleration;Gas exchange - arterial carbon dioxide tension;Gas exchange - pH;Gas exchange - arterial oxygen tension;Dyspnea level;Comfort level;Hemodynamic parameters, Heart Rate (HR);Blood Pressure (BP)</t>
  </si>
  <si>
    <t>Rapid Reversal of CNS-Depressant Drug Effect Prior to Brain Death Determination</t>
  </si>
  <si>
    <t>Drug: Flumazenil;Drug: Naloxone</t>
  </si>
  <si>
    <t>https://clinicaltrials.gov/show/NCT03743805</t>
  </si>
  <si>
    <t>NCT03743805</t>
  </si>
  <si>
    <t>Sameh Hanna, MD</t>
  </si>
  <si>
    <t>Brain Death;Anoxic Brain Injury;Cardiac Arrest;Sedative Intoxication;Narcotic Intoxication</t>
  </si>
  <si>
    <t>Pro00077995</t>
  </si>
  <si>
    <t>Sameh R Hanna, MD;Sameh R Hanna, MD</t>
  </si>
  <si>
    <t>;samehmakar@hotmail.com</t>
  </si>
  <si>
    <t>;8643443439</t>
  </si>
  <si>
    <t>Palmetto Health-University of South Carolina Medical Group;</t>
  </si>
  <si>
    <t>&lt;br&gt;        Inclusion Criteria:&lt;br&gt;&lt;br&gt;          -  Adults with cardiac arrest who may have completed targeted temperature management&lt;br&gt;             (hypothermia protocol) and have had no neurological recovery after 24 hours of&lt;br&gt;             rewarming will be enrolled. Subjects will have a suspected diagnosis of anoxic brain&lt;br&gt;             injury secondary to cardiac arrest, and seizures ruled out with an EEG. All subjects&lt;br&gt;             are expected to be unable to consent and consent will be obtained from their legal&lt;br&gt;             authorized representative.&lt;br&gt;&lt;br&gt;        Exclusion Criteria:&lt;br&gt;&lt;br&gt;          -  Spontaneous recovery of neurological functions, presence of seizures on EEG,&lt;br&gt;             individuals who are not yet adults, pregnant women and prisoners.&lt;br&gt;</t>
  </si>
  <si>
    <t>Improved GCS scores or return of cerebral or brainstem functions in comatosed subjects</t>
  </si>
  <si>
    <t>Assessment of the Effect of Positive Airway Pressure on Energy and Vitality in Mild Obstructive Sleep Apnea Patients: The Merge Study</t>
  </si>
  <si>
    <t>Device: Continous Positive Airway Pressure;Other: Control Group</t>
  </si>
  <si>
    <t>https://clinicaltrials.gov/show/NCT02699463</t>
  </si>
  <si>
    <t>Assessment of the Effect of PAP on Energy and Vitality in Mild OSA Patients: The Merge Study</t>
  </si>
  <si>
    <t>NCT02699463</t>
  </si>
  <si>
    <t>MA200216</t>
  </si>
  <si>
    <t>Mary Morrell, Prof</t>
  </si>
  <si>
    <t>&lt;br&gt;        Study Inclusion Criteria&lt;br&gt;&lt;br&gt;          -  Aged = 18 and = 80&lt;br&gt;&lt;br&gt;          -  Ability and willingness to provide written informed consent&lt;br&gt;&lt;br&gt;          -  AHI = 15 as per AASM 2007 scoring criteria&lt;br&gt;&lt;br&gt;          -  Ability to tolerate a CPAP one hour long run in test&lt;br&gt;&lt;br&gt;        Exclusion Criteria:&lt;br&gt;&lt;br&gt;          -  The presence of unstable cardiac disease&lt;br&gt;&lt;br&gt;          -  Inability to give fully informed consent&lt;br&gt;&lt;br&gt;          -  Supplemental oxygen&lt;br&gt;&lt;br&gt;          -  Secondary sleep pathology e.g. Periodic Limb Movement Syndrome, Narcolepsy, Circadian&lt;br&gt;             Disorder, obesity hypoventilation syndrome&lt;br&gt;&lt;br&gt;          -  ESS = 15, or concerns about sleepy driving from physician/ sleep lab staff&lt;br&gt;&lt;br&gt;          -  BMI = 40&lt;br&gt;</t>
  </si>
  <si>
    <t>Change in quality of life using the SF-36 questionnaire</t>
  </si>
  <si>
    <t>A PHASE 2 RANDOMIZED, DOUBLE-BLIND, PLACEBO-CONTROLLED TRIAL OF MHAA4549A, A MONOCLONAL ANTIBODY, ADMINISTERED AS MONOTHERAPY FOR THE TREATMENT OF ACUTE UNCOMPLICATED SEASONAL INFLUENZA A INFECTION IN OTHERWISE HEALTHY ADULTS</t>
  </si>
  <si>
    <t>&lt;br&gt;Product Name: MHAA4549A&lt;br&gt;Product Code: MHAA4549A/RO6876802&lt;br&gt;Pharmaceutical Form: Concentrate for solution for infusion&lt;br&gt;INN or Proposed INN: n.a.&lt;br&gt;CAS Number: n.a.&lt;br&gt;Current Sponsor code: MHAA4549A/RO6876802&lt;br&gt;Other descriptive name: [anti-Influenza A, 39.29]&lt;br&gt;Concentration unit: mg milligram(s)&lt;br&gt;Concentration type: equal&lt;br&gt;Concentration number: 500-&lt;br&gt;Pharmaceutical form of the placebo: Solution for infusion&lt;br&gt;Route of administration of the placebo: Intravenous use&lt;br&gt;&lt;br&gt;</t>
  </si>
  <si>
    <t>https://www.clinicaltrialsregister.eu/ctr-search/search?query=eudract_number:2016-000425-40</t>
  </si>
  <si>
    <t>A Study of MHAA4549A as Monotherapy for Acute Uncomplicated Seasonal Influenza A in Otherwise Healthy Adults</t>
  </si>
  <si>
    <t>EUCTR2016-000425-40-ES</t>
  </si>
  <si>
    <t>Genentech Inc.</t>
  </si>
  <si>
    <t>United States;Canada;Spain;United Kingdom;Korea, Republic of</t>
  </si>
  <si>
    <t>acute uncomplicated seasonal influenza &lt;br&gt;MedDRA version: 19.0Level: LLTClassification code 10022002Term: Influenza A virus infectionSystem Organ Class: 100000004862 &lt;br&gt;MedDRA version: 19.0Level: LLTClassification code 10022001Term: Influenza (epidemic)System Organ Class: 100000004862 &lt;br&gt;MedDRA version: 19.0Level: LLTClassification code 10016790Term: FluSystem Organ Class: 100000004862;Therapeutic area: Diseases [C] - Virus Diseases [C02]</t>
  </si>
  <si>
    <t>NCT02623322</t>
  </si>
  <si>
    <t>GV29893</t>
  </si>
  <si>
    <t>GENENTECH, Inc. c/o F.Hoffmann-La Roche Ltd</t>
  </si>
  <si>
    <t>Inclusion criteria: &lt;br&gt;‚Ä¢Otherwise healthy adults&lt;br&gt;‚Ä¢Positive test for influenza A infection&lt;br&gt;‚Ä¢No more than 3 days elapsed between onset of influenza-like illness and start of study drug&lt;br&gt;‚Ä¢Presence of at least one moderate or severe constitutional symptom such as headache, myalgia, fever, chills, fatigue, anorexia, or nausea PLUS one moderate or severe respiratory symptom such as cough, sore throat, or rhinorrhea&lt;br&gt;‚Ä¢For women of childbearing potential: negative pregnancy test and agreement to use acceptable contraceptive methods for at least 120 days after study drug administration&lt;br&gt;‚Ä¢For men: agreement to use acceptable contraceptive methods for at least 30 days after study drug administration&lt;br&gt;Are the trial subjects under 18? no&lt;br&gt;Number of subjects for this age range: &lt;br&gt;F.1.2 Adults (18-64 years) yes&lt;br&gt;F.1.2.1 Number of subjects for this age range 100&lt;br&gt;F.1.3 Elderly (&gt;=65 years) yes&lt;br&gt;F.1.3.1 Number of subjects for this age range 41&lt;br&gt;</t>
  </si>
  <si>
    <t>Exclusion criteria: &lt;br&gt;‚Ä¢Creatinine clearance less than or equal to (&lt;/=) 80 milliliters per minute (mL/min)&lt;br&gt;‚Ä¢Any significant medical conditions or laboratory abnormalities&lt;br&gt;‚Ä¢Clinical signs and symptoms consistent with otitis, bronchitis, sinusitis, or pneumonia or active bacterial infection&lt;br&gt;‚Ä¢Use of antiviral therapy in the period from onset of influenza-like illness and prior to enrolment&lt;br&gt;‚Ä¢Patients who are currently pregnant, breastfeeding, or have a positive pregnancy test at screening, or are intending to become pregnant during the study&lt;br&gt;‚Ä¢Investigational therapy within 30 days or 5 half-lives prior to start of study drug, whichever is greater&lt;br&gt;‚Ä¢Prior anti-influenza monoclonal antibody use&lt;br&gt;‚Ä¢Receipt of a nasal influenza A vaccine within 14 days prior to Screening&lt;br&gt;‚Ä¢Positive test for influenza B or influenza A+B within 2 weeks prior to study drug&lt;br&gt;‚Ä¢History of significant tobacco use or drug/alcohol abuse&lt;br&gt;‚Ä¢Chronic use of oral or inhaled corticosteroids within 30 days prior to Screening&lt;br&gt;‚Ä¢Autoimmune disease, known immunodeficiency of any cause, or use of immunosuppressive medications&lt;br&gt;‚Ä¢History of any chronic respiratory condition&lt;br&gt;‚Ä¢Human immunodeficiency virus (HIV) with cluster of differentiation (CD) 4 count &lt;/= 200 cells per milliliter (cells/mL) in the past 12 months&lt;br&gt;‚Ä¢Serious infection requiring oral or intravenous (IV) antibiotics within 14 days prior to Screening&lt;br&gt;</t>
  </si>
  <si>
    <t>Main Objective: To evaluate the safety and tolerability of a single IV dose of MHAA4549A as compared to placebo when administered in otherwise healthy patients with acute uncomplicated seasonal influenza A, focusing on the following:&lt;br&gt;‚Ä¢Nature, frequency, and severity of serious and non-serious adverse events&lt;br&gt;‚Ä¢Effects on laboratory values, vital signs, ECG parameters, and other safety biomarkers;Secondary Objective: To examine the time to alleviation of clinical signs and symptoms of influenza A&lt;br&gt;infection&lt;br&gt;‚Ä¢ To examine the severity of clinical signs and symptoms of influenza A infection&lt;br&gt;‚Ä¢ To measure hospital admission rate&lt;br&gt;‚Ä¢ To measure duration of hospital stay&lt;br&gt;‚Ä¢ To measure antibiotic usage for secondary bacterial respiratory infections&lt;br&gt;‚Ä¢ To measure the frequency, severity and development of secondary complications of influenza (pneumonia, exacerbation of chronic lung disease, myocarditis, acute respiratory distress syndrome, acute otitis media, other related complications)&lt;br&gt;‚Ä¢ To measure the incidence of death&lt;br&gt;‚Ä¢ To measure influenza re-infection rate;Primary end point(s): Incidence, nature, and severity of adverse events and clinical laboratory abnormalities associated with the administration of MHAA4549A to patients with influenza A as measured by changes in vital signs, physical findings, and clinical laboratory results;Timepoint(s) of evaluation of this end point: From Baseline to Day 100</t>
  </si>
  <si>
    <t>Secondary end point(s): ‚Ä¢Time to alleviation of sign/symptoms of influenza A infection as defined by a rating of 1 or less (mild or none) for each symptom on a 4-point symptom scale [ Time Frame: From Baseline to Day 14 ] &lt;br&gt;‚Ä¢Percentage of participants requiring hospitalization for influenza-related complications &lt;br&gt;‚Ä¢Duration of hospitalization for influenza-related complications &lt;br&gt;‚Ä¢Percentage of participants with influenza-related deaths&lt;br&gt;‚Ä¢Percentage of participants requiring antibiotics for secondary bacterial infections &lt;br&gt;‚Ä¢Percentage of participants with influenza-related complications &lt;br&gt;‚Ä¢Percentage of participants with influenza A relapse or reinfection &lt;br&gt;‚Ä¢PK measurements in serum (including Cmax, AUC, systemic clearance, volume of distribution, and half-life);Timepoint(s) of evaluation of this end point: From Baseline to Day 100 unless otherwise noted</t>
  </si>
  <si>
    <t>Non-Invasive Mechanical Ventilation Versus Oxygen Therapy in Patients With Acute Respiratory Failure After Extubation in a Intensive Care Unit</t>
  </si>
  <si>
    <t>Device: Non-invasive mechanical ventilation;Device: Continuous positive airway pressure;Device: Venturi mask;Device: Reservoir mask</t>
  </si>
  <si>
    <t>https://clinicaltrials.gov/show/NCT03832387</t>
  </si>
  <si>
    <t>Non-invasive Ventilation vs Oxygen Therapy After Extubation Failure</t>
  </si>
  <si>
    <t>NCT03832387</t>
  </si>
  <si>
    <t>Fundaci√≥n para el Fomento de la Investigaci√≥n Sanitaria y Biom√©dica de la Comunitat Valenciana</t>
  </si>
  <si>
    <t>March 29, 2009</t>
  </si>
  <si>
    <t>HGCS03</t>
  </si>
  <si>
    <t>ALBERTO BELENGUER MUNCHARAZ</t>
  </si>
  <si>
    <t>HOSPITAL GENERAL UNIVERSITARIO CASTELLON</t>
  </si>
  <si>
    <t>&lt;br&gt;        Inclusion Criteria:&lt;br&gt;&lt;br&gt;          -  Medical and surgical ICU patients with 18 years of age or older&lt;br&gt;&lt;br&gt;          -  First episode of mechanical ventilation for more than 24 hours&lt;br&gt;&lt;br&gt;        Exclusion Criteria:&lt;br&gt;&lt;br&gt;          -  Structural neurological disorder&lt;br&gt;&lt;br&gt;          -  Acute toxic-metabolic neurological encephalopathy with neurological deficit [estimated&lt;br&gt;             by a Glasgow Coma Score (GCS) &lt;14 points] at the time of weaning&lt;br&gt;&lt;br&gt;          -  Neuromuscular disease&lt;br&gt;&lt;br&gt;          -  Chronic obstructive pulmonary disease (COPD) receiving NIV&lt;br&gt;&lt;br&gt;          -  Limitation of life support therapy during their admission&lt;br&gt;&lt;br&gt;          -  Tracheostomized patients&lt;br&gt;&lt;br&gt;          -  Spinal cord injuries&lt;br&gt;&lt;br&gt;          -  Scheduled surgical procedure during the 48 hours following extubation&lt;br&gt;&lt;br&gt;          -  Intensive care unit readmission&lt;br&gt;&lt;br&gt;          -  Transfer to another centre&lt;br&gt;&lt;br&gt;          -  Contraindication to non-invasive mechanical ventilation&lt;br&gt;</t>
  </si>
  <si>
    <t>Rate of Intubation</t>
  </si>
  <si>
    <t>Rate of Tracheotomy;Intensive Care Unit Length of Stay;Hospital Length of Stay;Duration of Non-invasive Mechanical Ventilation or Oxygen Therapy;Duration of Global Mechanical Ventilation;Rate of Intensive Care Unit Mortality;Rate of Hospital Mortality;Rate of 90 Days Mortality;Rate of Ventilator Associated Pneumonia;Rate of Urinary Tract Infection;Rate of Bacteremia</t>
  </si>
  <si>
    <t>https://clinicaltrials.gov/ct2/show/results/NCT03832387</t>
  </si>
  <si>
    <t>RANDOMIZED CONTROL TRIAL ON IMPACT OF CONTINUOUS POSITIVE AIRWAY PRESSURE THERAPY ON NEUROCOGNITIVE AND PSYCHOLOGICAL FUNCTIONS IN PATIENTS OF OBSTRUCTIVE SLEEP APNEA.</t>
  </si>
  <si>
    <t>Intervention1: Continuous Positive Airway Pressure Therapy: Subjects in one group will be given Positive Airway Pressure Therapy as determined by Titration  Study Polysomnography.&lt;br&gt;Intervention2: Continuous Positive Airway Pressure Therapy: Subjects will be given Positive Airway Pressure Therapy as determined by Titration  Study Polysomnography along with advice for lifestyle modifications and medical management for comorbidities. Device will have to be used during sleep at night time for complete sleep time. Compliance will be ensured by patient education, regular follow up visits. Therapy will be given for duration of  three months.&lt;br&gt;Control Intervention1: Nil: Subjects will only be advised lifestyle modifications and given medications for other comorbidities. Subjects will be given this therapy for duration of three months.&lt;br&gt;</t>
  </si>
  <si>
    <t>http://www.ctri.nic.in/Clinicaltrials/pmaindet2.php?trialid=30989</t>
  </si>
  <si>
    <t>A clinical trial to study impact of positive pressure therapy on Neurocognitive and Psychological functions in Obstructive Sleep Apnea Patients.</t>
  </si>
  <si>
    <t>CTRI/2019/05/019353</t>
  </si>
  <si>
    <t>Department Of Pulmonary Critical  Care and Sleep Medicine VMMC and Safdarjung Hospital</t>
  </si>
  <si>
    <t>Dr Dipak Bhattacharya</t>
  </si>
  <si>
    <t>Room P-638, Department Of Pulmonary Critical Care and Sleep Medicine,6th Floor SuperSpeciality Block, Safdarjung Hospital, New Delhi, Delhi.</t>
  </si>
  <si>
    <t>dbhattacharya1393@gmail.com</t>
  </si>
  <si>
    <t>Inclusion criteria: 1.) Subjects diagnosed as Obstructive Sleep  &lt;br/ &gt;&lt;br&gt;    Apnea on basis of clinical probability and  &lt;br/ &gt;&lt;br&gt;    confirmed by Polysomnography and willing to  &lt;br/ &gt;&lt;br&gt;    participate in the trial. &lt;br/ &gt;&lt;br&gt;2.) Age between than 12 years and 89 years. &lt;br/ &gt;&lt;br&gt;3.) Subject should be well versed with English  &lt;br/ &gt;&lt;br&gt;    language. &lt;br/ &gt;&lt;br&gt;</t>
  </si>
  <si>
    <t>Exclusion criteria: 1.) Subjects not willing to participate in the  &lt;br/ &gt;&lt;br&gt;    trial. &lt;br/ &gt;&lt;br&gt;2.) Subjects with pre-existing neurodegenerative  &lt;br/ &gt;&lt;br&gt;    disease. &lt;br/ &gt;&lt;br&gt;</t>
  </si>
  <si>
    <t>√¢?¬¢Comparison of change in mean  &lt;br/ &gt;&lt;br&gt;value scores of five cognitive dimensions,  &lt;br/ &gt;&lt;br&gt;Global Index Score and  &lt;br/ &gt;&lt;br&gt;total RBANS Score between  &lt;br/ &gt;&lt;br&gt;two groups. &lt;br/ &gt;&lt;br&gt;√¢?¬¢Comparison of change in mean  &lt;br/ &gt;&lt;br&gt; of Hamilton Anxiety score  &lt;br/ &gt;&lt;br&gt; between two groups. &lt;br/ &gt;&lt;br&gt;√¢?¬¢Comparison of change in mean  &lt;br/ &gt;&lt;br&gt; of Beck√¢??s Depression Scale √¢??  &lt;br/ &gt;&lt;br&gt; 2 score between two groups. &lt;br/ &gt;&lt;br&gt;√¢?¬¢Comparison of change in mean  &lt;br/ &gt;&lt;br&gt; of Psychomotor Vigilance  &lt;br/ &gt;&lt;br&gt; Task √¢?? Mean Reaction time  &lt;br/ &gt;&lt;br&gt; between two groups. &lt;br/ &gt;&lt;br&gt;Timepoint: 3 Months</t>
  </si>
  <si>
    <t>Change in  mean of Epworth Sleepiness Score between two groups.Timepoint: 3 months</t>
  </si>
  <si>
    <t>Jan 19 2018 12:00AM</t>
  </si>
  <si>
    <t>IEC/VMMC/SJH/Thesis/January/2018</t>
  </si>
  <si>
    <t>A Randomized Trial Comparing Survival After of a Simplified Form of Cardiopulmonary Resuscitation (CPR) Consisting of Compressions Only Compared to CPR With Compressions and Rescue Breaths</t>
  </si>
  <si>
    <t>Other: Chest Compression Only CPR (CO-CPR) performed by trained bystanders after instructions from dispatchers;Other: Standard CPR (S-CPR) performed by trained bystanders after instructions from dispatchers</t>
  </si>
  <si>
    <t>https://clinicaltrials.gov/show/NCT03981107</t>
  </si>
  <si>
    <t>Compression Only CPR Versus Standard CPR in Out-Of-Hospital Cardiac Arrest - A Randomized Survival Study</t>
  </si>
  <si>
    <t>NCT03981107</t>
  </si>
  <si>
    <t>Out-Of-Hospital Cardiac Arrest;Cardiac Arrest;Cardiopulmonary Resuscitation</t>
  </si>
  <si>
    <t>NCT3</t>
  </si>
  <si>
    <t>Jacob Hollenberg, MD, PhD</t>
  </si>
  <si>
    <t>Karolinska Institutet, Department of Medicine Solna</t>
  </si>
  <si>
    <t>Swedish Heart Lung Foundation;The Swedish Research Council;SOS Alarm</t>
  </si>
  <si>
    <t>&lt;br&gt;        Inclusion Criteria:&lt;br&gt;&lt;br&gt;          -  Unconsciousness with no, abnormal or agonal breathing (suspected OHCA)&lt;br&gt;&lt;br&gt;          -  The suspected OHCA is witnessed (seen or heard)&lt;br&gt;&lt;br&gt;          -  Any Bystander at the scene has previous training in CPR&lt;br&gt;&lt;br&gt;        Exclusion Criteria:&lt;br&gt;&lt;br&gt;          -  Age 18 or younger&lt;br&gt;&lt;br&gt;          -  Collapse is not witnessed&lt;br&gt;&lt;br&gt;          -  Bystander has never been taught CPR. (These bystanders should be instructed to&lt;br&gt;             administer CO-CPR in accordance to guidelines)&lt;br&gt;&lt;br&gt;          -  Asphyxia, i.e. drowning, strangulation, hanging&lt;br&gt;&lt;br&gt;          -  Intoxication or drug overdose&lt;br&gt;&lt;br&gt;          -  Pregnancy&lt;br&gt;&lt;br&gt;          -  Trauma&lt;br&gt;&lt;br&gt;        Post randomisation exclusion Criteria from data analysis:&lt;br&gt;&lt;br&gt;          -  Previous decision that CPR should not be initiated i.e. terminal illness or palliative&lt;br&gt;             care&lt;br&gt;&lt;br&gt;          -  No Cardiac arrest, other condition (Cases where EMS did not start CPR)&lt;br&gt;</t>
  </si>
  <si>
    <t>Survival to hospital admission;One year survival;Survival with good neurologic outcome at discharge;Survival with complete neurologically outcome</t>
  </si>
  <si>
    <t>Effectiveness of Different Educational Strategies on the Knowledge, Attitude, and Practice ( KAP), Psychological and Clinical Outcomes in Intensive Care Unit: A Triple-blinded Randomized Controlled Follow-up Study</t>
  </si>
  <si>
    <t>Behavioral: Routine Care;Behavioral: Routine care Plus the designed booklet;Behavioral: Routine care Plus the designed booklet Plus participation in oral presentations;Behavioral: Routine care Plus the designed booklet Plus participation in oral presentations Plus clinical teaching in bedside</t>
  </si>
  <si>
    <t>https://clinicaltrials.gov/show/NCT02838160</t>
  </si>
  <si>
    <t>Effectiveness of Different Educational Strategies on the KAP, Psychological and Clinical Outcomes</t>
  </si>
  <si>
    <t>NCT02838160</t>
  </si>
  <si>
    <t>VAP BMSU</t>
  </si>
  <si>
    <t>&lt;br&gt;        Inclusion Criteria:&lt;br&gt;&lt;br&gt;          -  Holding a degree qualification as a registered nurse&lt;br&gt;&lt;br&gt;          -  being a direct care provider (bedside)&lt;br&gt;&lt;br&gt;        Exclusion Criteria:&lt;br&gt;&lt;br&gt;          -  Nurses with less than one year experience in critical care unit&lt;br&gt;&lt;br&gt;          -  working less than whole study period were excluded&lt;br&gt;</t>
  </si>
  <si>
    <t>VAP Occurrence</t>
  </si>
  <si>
    <t>EUCTR2016-002688-32-PL</t>
  </si>
  <si>
    <t>&lt;br&gt;Product Name: Danirixin&lt;br&gt;Product Code: GSK1325756 &lt;br&gt;Pharmaceutical Form: Powder for injection&lt;br&gt;INN or Proposed INN: GSK1325756H&lt;br&gt;CAS Number: N/A&lt;br&gt;Current Sponsor code: GSK1325756&lt;br&gt;Other descriptive name: Danirixin&lt;br&gt;Concentration unit: mg milligram(s)&lt;br&gt;Concentration type: equal&lt;br&gt;Concentration number: 15-&lt;br&gt;Pharmaceutical form of the placebo: Solution for infusion&lt;br&gt;Route of administration of the placebo: Intravenous use&lt;br&gt;&lt;br&gt;Product Name: Danirixin&lt;br&gt;Product Code: GSK1325756 &lt;br&gt;Pharmaceutical Form: Powder for injection&lt;br&gt;INN or Proposed INN: GSK1325756H&lt;br&gt;CAS Number: N/A&lt;br&gt;Current Sponsor code: GSK1325756&lt;br&gt;Other descriptive name: Danirixin&lt;br&gt;Concentration unit: mg milligram(s)&lt;br&gt;Concentration type: equal&lt;br&gt;Concentration number: 50-&lt;br&gt;Pharmaceutical form of the placebo: Solution for infusion&lt;br&gt;Route of administration of the placebo: Intravenous use&lt;br&gt;&lt;br&gt;Trade Name: Tamiflu 75 mg hard capsules&lt;br&gt;&lt;br&gt;Pharmaceutical Form: &lt;br&gt;INN or Proposed INN: Oseltamivir Phosphate&lt;br&gt;CAS Number: 204255-11-8&lt;br&gt;Current Sponsor code: N/A&lt;br&gt;Other descriptive name: OSELTAMIVIR PHOSPHATE&lt;br&gt;Concentration unit: mg milligram(s)&lt;br&gt;Concentration type: equal&lt;br&gt;Concentration number: 75-&lt;br&gt;&lt;br&gt;</t>
  </si>
  <si>
    <t>United States;Mexico;Spain;Russian Federation;Netherlands;Korea, Republic of;Sweden</t>
  </si>
  <si>
    <t>EUCTR2016-002512-40-ES;EUCTR2016-002512-40-FR;EUCTR2016-002512-40-NL</t>
  </si>
  <si>
    <t>A Disposable Device NAS to Treat Obstructive Sleep Apnea and Snoring</t>
  </si>
  <si>
    <t>Device: Nastent;Device: Nastent;Device: Nastent;Device: Nastent</t>
  </si>
  <si>
    <t>https://clinicaltrials.gov/show/NCT02928770</t>
  </si>
  <si>
    <t>NCT02928770</t>
  </si>
  <si>
    <t>Obstructive Sleep Apnea;Snoring;Obstructive Sleep Apnea;Snoring;Obstructive Sleep Apnea;Snoring;Obstructive Sleep Apnea;Snoring</t>
  </si>
  <si>
    <t>Clete A Kushida, MD, PhD;Clete A Kushida, MD, PhD;Clete A Kushida, MD, PhD;Clete A Kushida, MD, PhD;Clete A Kushida, MD, PhD</t>
  </si>
  <si>
    <t>Stanford University;Stanford University;Stanford University;Stanford University;Stanford University</t>
  </si>
  <si>
    <t>Seven Dreamers Laboratories</t>
  </si>
  <si>
    <t>&lt;br&gt;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      ;&lt;br&gt;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      ;&lt;br&gt;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      ;&lt;br&gt;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t>
  </si>
  <si>
    <t>Apnea-Hypopnea Index (AHI);Apnea-Hypopnea Index (AHI);Apnea-Hypopnea Index (AHI)</t>
  </si>
  <si>
    <t>Cervical Stabilization in Individuals With Obstructive Sleep Apnea: a Randomized Clinical Trial</t>
  </si>
  <si>
    <t>Device: Craniocervical flexion training;Device: Craniocervical flexion training;Device: Craniocervical flexion training</t>
  </si>
  <si>
    <t>https://clinicaltrials.gov/show/NCT03154970</t>
  </si>
  <si>
    <t>Cervical Stabilization in Individuals With Obstructive Sleep Apnea</t>
  </si>
  <si>
    <t>NCT03154970</t>
  </si>
  <si>
    <t>Universidade Federal de Santa Maria</t>
  </si>
  <si>
    <t>Brazil;Brazil;Brazil;Brazil;Brazil;Brazil</t>
  </si>
  <si>
    <t>UFSM-AOS-01</t>
  </si>
  <si>
    <t>&lt;br&gt;        Inclusion Criteria:&lt;br&gt;&lt;br&gt;          -  Men and women aged 20 to 60 years;&lt;br&gt;&lt;br&gt;          -  Clinical diagnosis of obstructive apnea of mild, moderate or severe sleep through&lt;br&gt;             polysomnography following the apnea / hypopnea index.&lt;br&gt;&lt;br&gt;        Exclusion Criteria:&lt;br&gt;&lt;br&gt;          -  Body Mass Index (BMI) greater than or equal to 35 kg / m2;&lt;br&gt;&lt;br&gt;          -  Use of continuous positive airway pressure;&lt;br&gt;&lt;br&gt;          -  Diagnosis of neurological or neuromuscular disease;&lt;br&gt;&lt;br&gt;          -  History of craniocervical trauma;&lt;br&gt;&lt;br&gt;          -  Be under physiotherapeutic or speech-language therapy for, respectively,&lt;br&gt;             craniocervical and orofacial motor dysfunction or have performed in the last three&lt;br&gt;             months;&lt;br&gt;&lt;br&gt;          -  Being in use of intraoral orthodontic appliances, which produce mandibular advancement&lt;br&gt;      ;&lt;br&gt;        Inclusion Criteria:&lt;br&gt;&lt;br&gt;          -  Men and women aged 20 to 60 years;&lt;br&gt;&lt;br&gt;          -  Clinical diagnosis of obstructive apnea of mild, moderate or severe sleep through&lt;br&gt;             polysomnography following the apnea / hypopnea index.&lt;br&gt;&lt;br&gt;        Exclusion Criteria:&lt;br&gt;&lt;br&gt;          -  Body Mass Index (BMI) greater than or equal to 35 kg / m2;&lt;br&gt;&lt;br&gt;          -  Use of continuous positive airway pressure;&lt;br&gt;&lt;br&gt;          -  Diagnosis of neurological or neuromuscular disease;&lt;br&gt;&lt;br&gt;          -  History of craniocervical trauma;&lt;br&gt;&lt;br&gt;          -  Be under physiotherapeutic or speech-language therapy for, respectively,&lt;br&gt;             craniocervical and orofacial motor dysfunction or have performed in the last three&lt;br&gt;             months;&lt;br&gt;&lt;br&gt;          -  Being in use of intraoral orthodontic appliances, which produce mandibular advancement&lt;br&gt;      ;&lt;br&gt;        Inclusion Criteria:&lt;br&gt;&lt;br&gt;          -  Men and women aged 20 to 60 years;&lt;br&gt;&lt;br&gt;          -  Clinical diagnosis of obstructive apnea of mild, moderate or severe sleep through&lt;br&gt;             polysomnography following the apnea / hypopnea index.&lt;br&gt;&lt;br&gt;        Exclusion Criteria:&lt;br&gt;&lt;br&gt;          -  Body Mass Index (BMI) greater than or equal to 35 kg / m2;&lt;br&gt;&lt;br&gt;          -  Use of continuous positive airway pressure;&lt;br&gt;&lt;br&gt;          -  Diagnosis of neurological or neuromuscular disease;&lt;br&gt;&lt;br&gt;          -  History of craniocervical trauma;&lt;br&gt;&lt;br&gt;          -  Be under physiotherapeutic or speech-language therapy for, respectively,&lt;br&gt;             craniocervical and orofacial motor dysfunction or have performed in the last three&lt;br&gt;             months;&lt;br&gt;&lt;br&gt;          -  Being in use of intraoral orthodontic appliances, which produce mandibular advancement&lt;br&gt;</t>
  </si>
  <si>
    <t>Change of sleep quality;Change of sleep quality;Change of sleep quality</t>
  </si>
  <si>
    <t>Change of craniocervical dysfunction index;Change of pressure pain threshold;Change of presence and and severity of temporomandibular dysfunction (TMD);Change of cervical posture;Change of muscle strength</t>
  </si>
  <si>
    <t>Venous Injection Compared To intraOsseous Injection During Resuscitation of Patients With Out-of-hospital Cardiac Arrest (The VICTOR Trial)</t>
  </si>
  <si>
    <t>Device: intra-osseous access vs. intra-venous access</t>
  </si>
  <si>
    <t>https://clinicaltrials.gov/show/NCT04135547</t>
  </si>
  <si>
    <t>Venous Injection Compared To intraOsseous Injection During Resuscitation of Patients With Out-of-hospital Cardiac Arrest</t>
  </si>
  <si>
    <t>NCT04135547</t>
  </si>
  <si>
    <t>Emergency Medical Service;Out-of-Hospital Cardiac Arrest;Vascular Access;Intraosseous Access;Intravenous Access</t>
  </si>
  <si>
    <t>201904039RIND</t>
  </si>
  <si>
    <t>Wen-Chu Chiang, PhD;Wen-Chu Chiang, PhD</t>
  </si>
  <si>
    <t>Dept. of Emergency Medicine, NTUH;</t>
  </si>
  <si>
    <t>Ministry of Science and Technology, Taiwan;Teleflex</t>
  </si>
  <si>
    <t>&lt;br&gt;        Inclusion Criteria:&lt;br&gt;&lt;br&gt;          -  Out-of-hospital cardiac arrest (OHCA) activated Taipei EMS ALS team (EMTP)&lt;br&gt;&lt;br&gt;          -  Adult = 18 years old&lt;br&gt;&lt;br&gt;          -  Non-traumatic cause of cardiac arrest&lt;br&gt;&lt;br&gt;        Exclusion Criteria:&lt;br&gt;&lt;br&gt;          -  Patients with signs of obvious death, e.g. rigor mortis&lt;br&gt;&lt;br&gt;          -  Existing do-not-attempt-resuscitation order&lt;br&gt;&lt;br&gt;          -  OHCA patients with contraindications to IO access or IV access&lt;br&gt;</t>
  </si>
  <si>
    <t>the rate of survival to hospital discharge</t>
  </si>
  <si>
    <t>the rate and time of return of spontaneous circulation (*ROSC*);survival to admission;favorable neurologic survival staus</t>
  </si>
  <si>
    <t>Urine Cotinine in Children and Parental Behavior Modification: A Pilot Study</t>
  </si>
  <si>
    <t>Behavioral: Breathe Easy Coalition written materials;Behavioral: Maine Tobacco Helpline;Diagnostic Test: Urine cotinine testing;Behavioral: Breathe Easy Coalition written materials;Behavioral: Maine Tobacco Helpline;Diagnostic Test: Urine cotinine testing;Behavioral: Breathe Easy Coalition written materials;Behavioral: Maine Tobacco Helpline;Diagnostic Test: Urine cotinine testing;Behavioral: Breathe Easy Coalition written materials;Behavioral: Maine Tobacco Helpline;Diagnostic Test: Urine cotinine testing</t>
  </si>
  <si>
    <t>https://clinicaltrials.gov/show/NCT03062709</t>
  </si>
  <si>
    <t>A Study of Tobacco Smoke and Children With Respiratory Illnesses</t>
  </si>
  <si>
    <t>NCT03062709</t>
  </si>
  <si>
    <t>Maine Medical Center</t>
  </si>
  <si>
    <t>Bronchiolitis;Pneumonia;Reactive Airway Disease;Asthma;Tobacco Smoking;Tobacco Cessation;Bronchopulmonary Dysplasia;Bronchiolitis;Pneumonia;Reactive Airway Disease;Asthma;Tobacco Smoking;Tobacco Cessation;Bronchopulmonary Dysplasia;Bronchiolitis;Pneumonia;Reactive Airway Disease;Asthma;Tobacco Smoking;Tobacco Cessation;Bronchopulmonary Dysplasia;Bronchiolitis;Pneumonia;Reactive Airway Disease;Asthma;Tobacco Smoking;Tobacco Cessation;Bronchopulmonary Dysplasia</t>
  </si>
  <si>
    <t>March 12, 2017</t>
  </si>
  <si>
    <t>986404-3</t>
  </si>
  <si>
    <t>Deirdre Burns, MD, MPH;Deirdre Burns, MD, MPH;Deirdre Burns, MD, MPH;Deirdre Burns, MD, MPH;Deirdre Burns, MD, MPH</t>
  </si>
  <si>
    <t>Maine Medical Center;Maine Medical Center;Maine Medical Center;Maine Medical Center;Maine Medical Center</t>
  </si>
  <si>
    <t>&lt;br&gt;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      ;&lt;br&gt;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      ;&lt;br&gt;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      ;&lt;br&gt;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t>
  </si>
  <si>
    <t>Rate of acceptance of a smoking cessation intervention;Rate of acceptance of a smoking cessation intervention;Rate of acceptance of a smoking cessation intervention</t>
  </si>
  <si>
    <t>Rate of positive urine cotinine in children admitted with positive tobacco smoke exposure history.;Staff hours required to provide a smoking cessation intervention;Rate of acceptance of follow-up urine cotinine testing</t>
  </si>
  <si>
    <t>The School Lifesavers Study: A Randomised Controlled Trial Comparing the Impact of Lifesaver Programme Only, Lifesaver With Face-to-face Training and Face-to-face Training Only on CPR Knowledge, Skills and Attitudes in School Children</t>
  </si>
  <si>
    <t>Other: Face-to-face BLS training;Other: Lifesaver training;Other: Lifesaver and Face-to-Face BLS training;Other: Face-to-face BLS training;Other: Lifesaver training;Other: Lifesaver and Face-to-Face BLS training;Other: Face-to-face BLS training;Other: Lifesaver training;Other: Lifesaver and Face-to-Face BLS training;Other: Face-to-face BLS training;Other: Lifesaver training;Other: Lifesaver and Face-to-Face BLS training</t>
  </si>
  <si>
    <t>https://clinicaltrials.gov/show/NCT03151785</t>
  </si>
  <si>
    <t>The School Lifesavers Study</t>
  </si>
  <si>
    <t>NCT03151785</t>
  </si>
  <si>
    <t>University of Birmingham</t>
  </si>
  <si>
    <t>UoB</t>
  </si>
  <si>
    <t>Joyce Yeung;Joyce Yeung;Joyce Yeung;Joyce Yeung;Joyce Yeung</t>
  </si>
  <si>
    <t>University of Birmingham;University of Birmingham;University of Birmingham;University of Birmingham;University of Birmingham</t>
  </si>
  <si>
    <t>Heart of England NHS Trust;Resuscitation Council UK;Calderdale and Huddersfield NHS Foundation Trust</t>
  </si>
  <si>
    <t>&lt;br&gt;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      ;&lt;br&gt;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      ;&lt;br&gt;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      ;&lt;br&gt;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t>
  </si>
  <si>
    <t>Change in Chest compression depth (mm) from day of intervention and at 2 month and 4 month follow up visits.;Change in Chest compression rate from day of intervention and at 2 month and 4 month follow up visits;Change in Chest compression depth (mm) from day of intervention and at 2 month and 4 month follow up visits.;Change in Chest compression rate from day of intervention and at 2 month and 4 month follow up visits;Change in Chest compression depth (mm) from day of intervention and at 2 month and 4 month follow up visits.;Change in Chest compression rate from day of intervention and at 2 month and 4 month follow up visits</t>
  </si>
  <si>
    <t>Change in CPR attitude measured using an attitudes table questionnaire from baseline to post teaching and testing on Day 0 of intervention and at follow up;CPR knowledge test using a questionnaire</t>
  </si>
  <si>
    <t>Open Label Prolonged-Use of Inhaled Gaseous Nitric Oxide (gNO) for a Single Adult With Non-Tuberculous Mycobacteria Infection</t>
  </si>
  <si>
    <t>Drug: Nitric Oxide gas at 160ppm</t>
  </si>
  <si>
    <t>https://clinicaltrials.gov/show/NCT03473314</t>
  </si>
  <si>
    <t>Prolonged-Use of Inhaled Gaseous Nitric Oxide (gNO) for Adult With Non-Tuberculous Mycobacteria Infection</t>
  </si>
  <si>
    <t>NCT03473314</t>
  </si>
  <si>
    <t>Non-Tuberculous Mycobacterial Pneumonia</t>
  </si>
  <si>
    <t>NTM-SPU-01; H18-00512</t>
  </si>
  <si>
    <t>Jeremy Road, MD</t>
  </si>
  <si>
    <t>Mallinckrodt</t>
  </si>
  <si>
    <t>&lt;br&gt;        Inclusion Criteria:&lt;br&gt;&lt;br&gt;          -  Written informed consent.&lt;br&gt;&lt;br&gt;          -  Has been previously diagnosed with NTM. [NTM defined as positive culture(s) of at&lt;br&gt;             least one species of Mycobacterium avium Complex (MAC) or Mycobacterium abscessus&lt;br&gt;             Complex (MABSC)]&lt;br&gt;&lt;br&gt;          -  Has been previously treated with gNO for 15 days without complete eradication of NTM&lt;br&gt;             but with a decrease of at least 1-2 points on cultures.&lt;br&gt;&lt;br&gt;          -  Male or female =19 years of age.&lt;br&gt;&lt;br&gt;          -  Female not pregnant at time of study.&lt;br&gt;&lt;br&gt;          -  Oxygen saturation on room air =92% at screening. (able to breathe without supplemental&lt;br&gt;             oxygen for 60 minutes)&lt;br&gt;&lt;br&gt;          -  Non-smoker for at least 6 months prior to screening and agrees not to smoke during the&lt;br&gt;             study.&lt;br&gt;&lt;br&gt;          -  Willing and able to comply with the treatment schedule and procedures.&lt;br&gt;&lt;br&gt;        Exclusion Criteria:&lt;br&gt;&lt;br&gt;          -  History of frequent epistaxis (&gt;1 episode/month)&lt;br&gt;&lt;br&gt;          -  History of reactive pulmonary vascular hypertension&lt;br&gt;&lt;br&gt;          -  Methemoglobin &gt;3% at screening&lt;br&gt;&lt;br&gt;          -  Liver function insufficiency aspartate aminotransferase/alanine aminotransferase&lt;br&gt;             (AST/ALT) &gt;3 of normal values)&lt;br&gt;&lt;br&gt;          -  Hemoglobin &lt;10 g/dl&lt;br&gt;&lt;br&gt;          -  Thrombocytopenia (platelet count &lt;100,000/mm3) at screening&lt;br&gt;&lt;br&gt;          -  Prothrombin time international ratio (INR) &gt; 1.3 at screening&lt;br&gt;&lt;br&gt;          -  On supplemental oxygen during gNO treatment (SaO2 &lt; 90% for 50 minutes while resting&lt;br&gt;             in a chair).&lt;br&gt;&lt;br&gt;          -  For women of child bearing potential:&lt;br&gt;&lt;br&gt;               1. positive pregnancy test at screening or&lt;br&gt;&lt;br&gt;               2. lactating or&lt;br&gt;&lt;br&gt;               3. unwilling to practice a medically acceptable form of contraception from screening&lt;br&gt;                  to Day 36 (acceptable forms of contraception: abstinence, hormonal birth control,&lt;br&gt;                  intrauterine device, or barrier method plus a spermicidal agent)&lt;br&gt;&lt;br&gt;          -  Presence of a condition or abnormality that in the opinion of the Investigator would&lt;br&gt;             compromise the safety of the patient or the quality of the data.&lt;br&gt;</t>
  </si>
  <si>
    <t>Eradication of NTM in sputum</t>
  </si>
  <si>
    <t>Mean absolute change in forced expiratory volume at one second (FEV1)% from baseline.;Mean change in distance walked in the six-minute walk test from baseline;Mean change in Cystic Fibrosis Questionnaire-Revised (CFQ-R) scores for each domain from baseline;Recurrence of NTM in sputum culture post NTM eradication.;Nitric oxide delivery effect on clinical values in home delivery;Nitric oxide delivery effect on key physiologic vital signs in home delivery;Nitric oxide effect on delivery parameter concentrations in home delivery;Nitric oxide delivery effect on systemic methemoglobin levels in home delivery</t>
  </si>
  <si>
    <t>The Effect of Semi-solid Feeding After Percutaneous Endoscopic Gastrostomy (PEG) on Clinical Outcomes, Specifically the Incidence of Aspiration Pneumonia and Postoperative Length of Stay</t>
  </si>
  <si>
    <t>Dietary Supplement: Semi-solid feed (Terumo PG soft);Dietary Supplement: Liquid feed (Meibalance)</t>
  </si>
  <si>
    <t>https://clinicaltrials.gov/show/NCT02858596</t>
  </si>
  <si>
    <t>The Effect of Semi-solid Feeding After Percutaneous Endoscopic Gastrostomy (PEG) on the Incidence of Aspiration Pneumonia and Postoperative Length of Stay</t>
  </si>
  <si>
    <t>NCT02858596</t>
  </si>
  <si>
    <t>Hiroshima Kyoritsu Hospital</t>
  </si>
  <si>
    <t>Gastrostomy;Aspiration Pneumonia</t>
  </si>
  <si>
    <t>Semi-solid trial</t>
  </si>
  <si>
    <t>Toh Yoon Wong, MD</t>
  </si>
  <si>
    <t>&lt;br&gt;        Inclusion Criteria:&lt;br&gt;&lt;br&gt;          -  Patients receiving gastrostomy tube placement in our hospital for enteral nutrition.&lt;br&gt;&lt;br&gt;        Exclusion Criteria:&lt;br&gt;&lt;br&gt;          -  Patients receiving gastrostomy tube placement for decompression&lt;br&gt;&lt;br&gt;          -  Patients with no gut usage more than 2 weeks before procedure&lt;br&gt;</t>
  </si>
  <si>
    <t>Incidence of aspiration pneumonia</t>
  </si>
  <si>
    <t>Postoperative length of stay</t>
  </si>
  <si>
    <t>Effect of Esophageal Pressure Measurement to Determine Optimal Positive End-expiratory Pressure Compared to Usual Care in Obese Patients Receiving Mechanical Ventilation</t>
  </si>
  <si>
    <t>Device: Esophageal balloon;Procedure: Intervention Spontaneous Breathing Trial (SBT) and Extubation;Procedure: Control Spontaneous Breathing Trial and Extubation;Procedure: Intervention Weaning after Tracheostomy;Procedure: Control Weaning after Tracheostomy</t>
  </si>
  <si>
    <t>https://clinicaltrials.gov/show/NCT03951064</t>
  </si>
  <si>
    <t>Providing Optimal PEEP During Mechanical Ventilation for Obese Patients Using Esophageal Balloon</t>
  </si>
  <si>
    <t>NCT03951064</t>
  </si>
  <si>
    <t>Obesity, Morbid;Ventilator-Induced Lung Injury;Respiratory Failure</t>
  </si>
  <si>
    <t>18-2010</t>
  </si>
  <si>
    <t>Thomas Bice, MD;Shannon Carson, MD</t>
  </si>
  <si>
    <t>University of North Carolina, Chapel Hill;University of North Carolina, Chapel Hill</t>
  </si>
  <si>
    <t>East Carolina University</t>
  </si>
  <si>
    <t>&lt;br&gt;        Inclusion Criteria:&lt;br&gt;&lt;br&gt;          -  Body mass index greater than or equal to 40&lt;br&gt;&lt;br&gt;          -  Acute respiratory failure requiring mechanical ventilation&lt;br&gt;&lt;br&gt;        Exclusion Criteria:&lt;br&gt;&lt;br&gt;          -  Refusal to give consent by the subject or their legally authorized representative&lt;br&gt;&lt;br&gt;          -  Abdominal compartment syndrome&lt;br&gt;&lt;br&gt;          -  Chest tube for pneumothorax&lt;br&gt;&lt;br&gt;          -  Having been on a ventilator for &gt;4 days&lt;br&gt;&lt;br&gt;          -  Suspicion of or known intracranial hypertension&lt;br&gt;&lt;br&gt;          -  Anticipated extubation within 24 hours&lt;br&gt;&lt;br&gt;          -  Chronic ventilator dependence&lt;br&gt;&lt;br&gt;          -  Condition that precludes placement of an esophageal balloon (esophageal or&lt;br&gt;             nasopharyngeal pathology preventing insertion of the esophageal balloon catheter,&lt;br&gt;             severe thrombocytopenia or coagulopathy)&lt;br&gt;&lt;br&gt;          -  Incarceration&lt;br&gt;</t>
  </si>
  <si>
    <t>Number of Ventilator-Free Days (VFD) by Day 28</t>
  </si>
  <si>
    <t>Number of Patients Reintubated;ICU Length of Stay;Hospital Length of Stay;Number of Patients Receiving a Tracheostomy;Number of Patients Extubated Early;Highest Richmond Agitation and Sedation Scale;Lowest Richmond Agitation and Sedation Scale</t>
  </si>
  <si>
    <t>Comparison of Efficacy of Noninvasive Ventilation With RAM Cannula Versus Short Bi-nasal Cannula in Respiratory Distress Syndrome of Preterm Infants</t>
  </si>
  <si>
    <t>Device: nasal CPAP support with RAM cannula;Device: nasal CPAP support with Hudson cannula</t>
  </si>
  <si>
    <t>https://clinicaltrials.gov/show/NCT03366714</t>
  </si>
  <si>
    <t>RAM Cannula Versus Short Bi-nasal Cannula in Respiratory Distress Syndrome</t>
  </si>
  <si>
    <t>NCT03366714</t>
  </si>
  <si>
    <t>Inonu University</t>
  </si>
  <si>
    <t>2017/40</t>
  </si>
  <si>
    <t>15 Minutes</t>
  </si>
  <si>
    <t>&lt;br&gt;        Inclusion Criteria:&lt;br&gt;&lt;br&gt;          -  gestational age between 26-34 weeks and,&lt;br&gt;&lt;br&gt;          -  born in our hospital and,&lt;br&gt;&lt;br&gt;          -  Patients with clinical findings (tachypnea, groaning, chest retractions) of RDS&lt;br&gt;&lt;br&gt;        Exclusion Criteria:&lt;br&gt;&lt;br&gt;          -  Patients who needed intubation to stabilize in the delivery room or who had severe&lt;br&gt;             congenital anomalies.&lt;br&gt;</t>
  </si>
  <si>
    <t>Nasal IPPV failure</t>
  </si>
  <si>
    <t>NIV duration</t>
  </si>
  <si>
    <t>A randomized, double-blinded, placebo-controlled, multi-center clinical study of nebulized recombinant human interferon a1b  for the treatment of viral  pneumonia without influenza</t>
  </si>
  <si>
    <t>Treatment Group:Conventional treatment + nebulized IFN-a1b;Control group:Conventional treatment + nebulized placebo;</t>
  </si>
  <si>
    <t>http://www.chictr.org.cn/showproj.aspx?proj=13074</t>
  </si>
  <si>
    <t>ChiCTR-INR-16007772</t>
  </si>
  <si>
    <t>Treatment Group:120;Control group:120;</t>
  </si>
  <si>
    <t>Li Xing Wang</t>
  </si>
  <si>
    <t>ditanlxw@163.com</t>
  </si>
  <si>
    <t>+86 10-84322585</t>
  </si>
  <si>
    <t>Ma Cheng Jie</t>
  </si>
  <si>
    <t>+86 10-84322057</t>
  </si>
  <si>
    <t>Beijing science and technology project (topic number: D151100002115002): New treatment methods for viral  pneumonia without influenza</t>
  </si>
  <si>
    <t>Inclusion criteria: 1.Patients of community-acquired pneumoniaage ,14-70. Gender does not limit.&lt;br&gt;2.Meet the clinical-defined virus pneumonia criteria: 1)fever(oral temperature=38.0?, or axillary temperature =37.4?, or prior history of fever within 48h. 2) with or without dyspenia 3)  Chest radiogram manifestation: unilateral or bilateral chest radiogram test showed multiple (at least two lesions) or diffuse distribution of patchy or glass attenuation infiltrates (with or without consolidation)&lt;br&gt;3.Etiological examination confirm virus infection exclude influenza virus &lt;br&gt;4.Onset time=5d&lt;br&gt;5.Patients are able to accept nebulized inhalation treatment&lt;br&gt;6.Willing and able to provide written informed consent</t>
  </si>
  <si>
    <t>Exclusion criteria: 1. Clear laboratory evidence of Streptococcus ,Legionella pneumophila, Mycoplasma and Chlamydia infection;&lt;br&gt;2. Clear laboratory and clinical evidence of bacterial infection. e.g. PCT&gt;1ug/L;&lt;br&gt;3. Use antiviral drugs within 1 week, and will use anther antiviral drug during the course of the disease;&lt;br&gt;4. Patients of sever pneumonia;&lt;br&gt;5. Current or prior hisrtory of critical lung basic diseases: pulmonary tuberculosis, lung cancer, pulmonary edema, atelectasis, pulmonary embolism, pulmonary eosinophilic infiltration and pulmonary vasculitis;&lt;br&gt;6. Severe hepatic and renal function with significant abnormalities:&lt;br&gt;(1) AST, ALT is over 10 times more than the upper limits of normal;&lt;br&gt;(2) serum creatinine is over 1.5 times more than the upper limits of normal;&lt;br&gt;7. Particpating another clinical studies within 30 days;&lt;br&gt;8. Allergic history of interferonor contraindication to interferon: angina, myocardial infarction and other serious cardiovascular disease; history of epilepsy or other central nervous system diseases; obvious abnormal hematopoietic system (platelet &lt;30*10^9/L, the neutral granular cell &lt;0.5*10^9/L);&lt;br&gt;9. Pregnant or nursing;&lt;br&gt;10. The survival time maybe less than 48 hours from screening;&lt;br&gt;11. Those subjects are not suitable for this study by investigator's judgement.</t>
  </si>
  <si>
    <t>Immunogenicity and reactogenicity of concomitantly administered hexavalent and Group B meningococcal vaccines in infancy</t>
  </si>
  <si>
    <t>&lt;br&gt;                This study will be an open-label, non-inferiority randomised clinical trial conducted by the Oxford Vaccine Group (OVG). 240 healthy infants, aged between 8 and 13+0 weeks will be recruited in the UK. They will be randomised 1:1 to receive either Infanrix-hexa or Vaxelis (both 6 in 1 vaccines) alongside their routine immunisations resulting in 120 infants in each group.&lt;br&gt;&lt;br&gt;                There will be six visits during the study including four vaccine visits and two blood tests. These visits will take place in participant‚Äôs homes or a suitable, convenient location. Participation will last for 11 months (from enrolment at 8 weeks minimum to the last blood test at 13 months of age).&lt;br&gt;&lt;br&gt;                Visit 1 (2 months of age): Participants are enrolled after written informed consent from their parents or legal guardians. They will be randomised into one of two groups and will receive PCV13, Men B, rotavirus (as per routine schedule) and either Infanrix-hexa or Vaxelis&lt;br&gt;                Visit 2 (3 months of age): Participants receive rotavirus (as per routine schedule) and either infanrix-hexa or Vaxelis&lt;br&gt;                Visit 3 (4 months of age): Participants receive PCV13, MenB vaccines (as per routine schedule) and either Infanrix-hexa or Vaxelis&lt;br&gt;                Visit 4 (5 months of age): Blood sampling (involves the use of anaesthetic cream to numb the skin)&lt;br&gt;                Visit 5 (12 months of age): Participants receive their routine vaccinations (Hib-MenC, PCV13, MMR, MenB)&lt;br&gt;                Visit 6 (13 months of age): Blood sampling&lt;br&gt;&lt;br&gt;                After each vaccine visit, parents/legal guardians will be asked to complete a 5-day symptom diary to document any reactions following vaccination.&lt;br&gt;</t>
  </si>
  <si>
    <t>http://isrctn.com/ISRCTN85819697</t>
  </si>
  <si>
    <t>The 6-in-1 Vaccine Study</t>
  </si>
  <si>
    <t>ISRCTN85819697</t>
  </si>
  <si>
    <t>Randomised; Both; Design type: Prevention, Vaccine, Cross-sectional (Prevention)</t>
  </si>
  <si>
    <t>Vaccination against diphtheria, tetanus, pertussis, polio, haemophilus influenza B (Hib) and hepatitis B virus (HBV) &lt;br&gt;Infections and Infestations</t>
  </si>
  <si>
    <t>2018-003451-38;Nil known;40864</t>
  </si>
  <si>
    <t>Parvinder</t>
  </si>
  <si>
    <t>Aley</t>
  </si>
  <si>
    <t>Oxford Vaccine Group                    Centre for Clinical Vaccinology and Tropical Medicine (CCVTM)                    Churchill Hospital                    Old Road                    Headington</t>
  </si>
  <si>
    <t>parvinder.aley@paediatrics.ox.ac.uk</t>
  </si>
  <si>
    <t>+44 (0)1865 611400</t>
  </si>
  <si>
    <t>MCM Vaccine BV</t>
  </si>
  <si>
    <t>Inclusion criteria: &lt;br&gt;                For recruitment to all study groups, participants MUST FULFILL each of the below criterion:&lt;br&gt;                1. Parents/legal guardians are over 16 years of age, and are willing and able to consent to enrol their child/children in the study&lt;br&gt;                2. Parents/legal guardians able to comply with the requirements of the trial protocol and have internet access for the duration of the study&lt;br&gt;                3. Parents/legal guardians are willing to allow their General Practitioner, health visitor and consultant, if appropriate, to be notified of participation in the trial&lt;br&gt;                4. Participants born at greater than or equal to 37 weeks gestation&lt;br&gt;                5. Participants are due to receive their primary immunisations, aged 8 to 13 weeks (i.e. the day the child turns 13 weeks of age) at enrolment&lt;br&gt;</t>
  </si>
  <si>
    <t>Exclusion criteria: &lt;br&gt;                The participant may not enter the trial IF ANY of the following apply:&lt;br&gt;                1. Parents/legal guardians of children are on the delegation log of this study&lt;br&gt;                2. Confirmed or suspected immunodeficiency&lt;br&gt;                3. Fulfil any of the contraindications to vaccination as specified in The Green Book&lt;br&gt;                4. Confirmed anaphylactic reaction/s to any constituent/s or excipient/s of the vaccine(s)&lt;br&gt;                5. Confirmed anaphylactic reaction to neomycin, streptomycin or polymyxin B (which may be present in trace amounts in the tetanus vaccine), kanamycin, histidine, sodium chloride or sucrose (which may be present in trace amounts in the Meningococcal B vaccine) or to gelatin (which may be present in trace amounts in the MMR vaccine)&lt;br&gt;                6. Latex hypersensitivity (the syringe cap of the Meningococcal B vaccine, Bexsero may contain natural rubber latex)&lt;br&gt;                7. Any other significant disease or disorder which, in the opinion of the Investigator, may either put the participants at risk because of participation in the trial, or may influence the result of the trial, or the participant‚Äôs ability to participate in the trial&lt;br&gt;                8. Thrombocytopenia or any other bleeding disorders.&lt;br&gt;                9. Child is currently participating in another interventional clinical trial&lt;br&gt;&lt;br&gt;                Temporary exclusions for all groups&lt;br&gt;                For a vaccination visit only (visit 1, 2, 3, and 5)&lt;br&gt;                1. Administration of any other vaccine within 14 days prior to study vaccines&lt;br&gt;                2. Scheduled elective surgery, planned admission or other procedures requiring general anaesthesia within 7 days of receiving a vaccine&lt;br&gt;                3. Febrile illness (axillary temperature &gt; = 38.0¬∞C) within the previous 24 hours or on the day of vaccination&lt;br&gt;&lt;br&gt;                For a blood sampling visit only (visit 4 and 6)&lt;br&gt;                Have received parenteral or oral antibiotics within the last 7 days&lt;br&gt;</t>
  </si>
  <si>
    <t>&lt;br&gt;                The immunogenicity of the Haemophilus influenza type B (Hib) component of 6-in-1 Infanrix-hexa (IH) and 6-in-1 Vaxelis (V) when co-administered with 4CMenB in the UK routine immunisation schedule at 5 months of age; measured using anti-PRP (Hib) IgG concentration by ELISA at 5 months of age&lt;br&gt;                (4-6 weeks after the administration of the participant's 3rd 6-in-1 vaccine)&lt;br&gt;</t>
  </si>
  <si>
    <t>&lt;br&gt;                1. The anti-PRP (Hib) IgG concentrations measured by ELISA at 13 months of age (1 month after the administration of Hib-MenC at 12 months of age) in participants primed with 6-in-1 (IH) and 6-in-1 (V); Timepoint(s): 13 months of age (4-6 weeks after the participant has received their Hib-MenC vaccine at 12 months of age)&lt;br&gt;                2. The immunogenicity of the other antigens in the routine UK infant immunisation schedule at 5 and 13 months of age in participants receiving 6-in-1 (IH) and 6-in-1 (V), measured using:&lt;br&gt;                2.1. IgG concentrations measured at 5 and 13 months of: 1) Diptheria toxoid 2) Tetanus toxoid 3) Hepatitis B 4) Vaccine- serotype pneumococcal capsule antigens 5 ) Pertussis antigens 6) Poliovirus neutralising antibodies&lt;br&gt;                2.2. Serum bactericidal titres at 5 and 13 months of: 1) 3 reference serogroup B meningococcal strains 2) Serogroup C meningococcus; Timepoint(s): At 5 months (4-6 weeks after completion of primary immunisations) and 13 months (4-6 weeks after receiving the booster Hib-MenC vaccine)&lt;br&gt;                3. The reactogenicity of 6-in-1 (IH) and 6-in-1 (V) when administered in the routine UK immunisation schedule, determined by any solicited local or systemic adverse events within 5 days of each vaccination visit; Timepoint(s): For 5 days after every vaccination visit (2, 3, 4 and 12 months)&lt;br&gt;</t>
  </si>
  <si>
    <t>It is planned that the study results will be published in a high-impact peer-reviewed journal around one year after the overall trial end date.         IPD sharing statement        The data sharing plans for the current study are unknown and will be made available at a later date.</t>
  </si>
  <si>
    <t>Approved 08/02/2019 by South Central - Oxford A Research Ethics Committee, Bristol Research Ethics Committee Centre, Whitefriars, Level 3 Block B, Lewins Mead, Bristol, BS1 2NT, Tel: +44 (0)207 104 8041, Email: nrescommittee.southcentral-oxforda@nhs.net, ref: 19/SC/0052</t>
  </si>
  <si>
    <t>Turkey;Serbia;United States;Belarus;Estonia;Spain;Thailand;Ukraine;Austria;Russian Federation;France;Canada;Malaysia;Belgium;Singapore;Georgia;South Africa;Bulgaria;Latvia;New Zealand</t>
  </si>
  <si>
    <t>David Oldach MD</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</si>
  <si>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Requirement for oxygen support including any positive pressure&lt;br&gt;ventilation (PPV).&lt;br&gt;5.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acceptable representative (LAR), is able to understand the purpose and risks of the study and willing to give voluntary written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</si>
  <si>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&lt;br&gt;Subjects meeting any of the following criteria are excluded from participation in this study:&lt;br&gt;1. Known or suspected intolerance or hypersensitivity to VIS410, oseltamivir, pretreatment medications (diphenhydramine, or to both ibuprofen and acetylsalicylic acid [ASA]), or closely related compounds (eg, other monoclonal antibodies).&lt;br&gt;2. Subjects who have received VIS410 in the past.&lt;br&gt;3. Subject who have a history of receiving monoclonal antibody products within 3 months prior to VIS410/placebo dosing or planned administration of another monoclonal antibody during the study period&lt;br&gt;4. Subjects who have taken more than 6 doses of an approved antiviral therapy for influenza within the prior 96 hours (eg, oral oseltamivir, inhaled zanamivir, IV peramivir, or oral ribavirin) between onset of symptoms and VIS410/placebo dosing&lt;br&gt;5. Subjects with known co-infection with influenza B or other viral&lt;br&gt;respiratory infections (eg, respiratory syncytial virus [RSV], parainfluenza viruses, respiratory adenoviruses).&lt;br&gt;6. Subjects with lung transplant or history of severe chronic lung disease , including cystic fibrosis or any condition requiring home oxygen therapy.&lt;br&gt;7. Subjects on extracorporeal membrane oxygenation at time of randomization.&lt;br&gt;8. Subjects with end-stage renal disease (ESRD) who are not undergoing&lt;br&gt;hemodialysis.&lt;br&gt;9. Subjects with active graft-vs-host disease, hematopoietic stem cell transplant within the previous 90 days, or human immunodeficiency virus infection with a CD4 cell count of less than 200 per cubic millimeter&lt;br&gt;10. High probability of mortality within 48 hours of randomization as determined by the Investigator&lt;br&gt;11. Women who are pregnant, breast-feeding, or considering to become pregnant&lt;br&gt;12. Subjects in whom nasopharyngeal swabbing is not possible&lt;br&gt;13. Subjects weighing less than 45 kg&lt;br&gt;14.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Known or suspected alcohol or drug abuse, that is, abuse of a level that would compromise the safety or cooperation of the subject in the opinion of the Investigator&lt;br&gt;</t>
  </si>
  <si>
    <t>Main Objective: The primary efficacy objective is the evaluation of the effect of 2 dose&lt;br&gt;levels of VIS410 + oseltamivir on clinical outcome as assessed by comparison of clinical status ordinal scale Day 7 scores between treatment groups, and between all VIS410 recipients versus placebo.&lt;br&gt;The primary safety objective is to evaluate safety and tolerability of 2 dose levels of a single intravenous (IV) dose of VIS410 when administered in combination with oseltamivir in hospitalized subjects with influenza A infection;Secondary Objective: ‚Ä¢ Among patients requiring supplemental oxygen therapy at the time of&lt;br&gt;enrollment with baseline room air oxygen saturation of =92%, time to&lt;br&gt;cessation of oxygen (O2) support resulting in stable oxygen saturation&lt;br&gt;(SpO2) by pulse oximetry. Stable SpO2 is defined as two consecutive&lt;br&gt;SpO2 values of &gt; 92% on room air that are at least 8 hours apart.&lt;br&gt;‚Ä¢ For any patient requiring supplemental oxygen therapy at the time of&lt;br&gt;enrollment (regardless of oxygen saturation), time to cessation of&lt;br&gt;oxygen support.&lt;br&gt;‚Ä¢ Evaluate the effect of VIS410 + oseltamivir vs oseltamivir alone on the&lt;br&gt;parameters described on the protocol.&lt;br&gt;‚Ä¢ Pharmacokinetics of VIS410 in serum&lt;br&gt;‚Ä¢ Immunogenicity of VIS410&lt;br&gt;‚Ä¢ Emergence of resistance to VIS410 and oseltamivir;Primary end point(s): The primary efficacy endpoint:&lt;br&gt;The primary efficacy outcome analysis compares Day 7 clinical status&lt;br&gt;ordinal scale scores between treatment groups, and between all VIS410&lt;br&gt;recipients versus placebo. Clinical status is measured daily for 14 days&lt;br&gt;using the below seven-level ordinal scale, with the classifications&lt;br&gt;presented from the worst clinical outcome to the best clinical outcome in&lt;br&gt;descending order; for each day, subject status will be classified by the&lt;br&gt;worst clinical outcome for which they qualify.&lt;br&gt;? Death&lt;br&gt;? ICU stay with mechanical ventilation&lt;br&gt;? ICU stay without mechanical ventilation&lt;br&gt;? Non-ICU hospitalization with supplemental oxygen&lt;br&gt;? Non-ICU hospitalization without supplemental oxygen&lt;br&gt;? Discharge with partial resumption of normal activities&lt;br&gt;? Discharge with full resumption of normal activities&lt;br&gt;The primary safety endpoint is the proportion of subjects with AEs and&lt;br&gt;SAEs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</si>
  <si>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alone&lt;br&gt;treatment groups in the following endpoints:&lt;br&gt;‚Ä¢ Among patients requiring supplemental oxygen therapy at the time of&lt;br&gt;enrollment with baseline room air oxygen saturation of = 92%, time to&lt;br&gt;cessation of oxygen (O2) support resulting in stable oxygen saturation&lt;br&gt;(SpO2) by pulse oximetry. Stable SpO2 is defined as two consecutive&lt;br&gt;SpO2 values of &gt; 92% on room air that are at least 8 hours apart.&lt;br&gt;‚Ä¢ For any patient requiring supplemental oxygen therapy at the time of&lt;br&gt;enrollment (regardless of oxygen saturation), time to cessation of&lt;br&gt;oxygen support&lt;br&gt;‚Ä¢ Peak viral load, viral AUC, duration of viral shedding, and time to&lt;br&gt;resolution of viral load from nasopharyngeal swabs by TCID50 and qRTPCR&lt;br&gt;‚Ä¢ Time to clinical response defined as resolution of at least 4 of 5 vital signs&lt;br&gt;? Afebrile with core temperature = 37.8¬∞C, without use of antipyretics&lt;br&gt;(oral &lt; 37.2¬∞C)&lt;br&gt;? Oxygen saturation = 95% on room air without support or a return to&lt;br&gt;pre-infection status, if pre-infection status was &lt; 95%&lt;br&gt;? Pulse rate = 100/min&lt;br&gt;? Systolic blood pressure = 90 mm/Hg, without vasopressor use&lt;br&gt;? Respiratory rate = 24 beats per minute&lt;br&gt;‚Ä¢ Clinical status ordinal scale mean area under the curve for Days 1-7&lt;br&gt;and Days 1-14 using linear numeric scores for the ordinal categories.&lt;br&gt;‚Ä¢ Comparison of clinical status ordinal scale scores for selected&lt;br&gt;individual days (i.e., Days 3, 4, 5, and 6)&lt;br&gt;‚Ä¢ Comparison of clinical status ordinal scale scores using modified&lt;br&gt;ordinal scale criteria (i.e,. pooling of selected severity criteria scores)&lt;br&gt;‚Ä¢ Comparison of discrete ordinal scale parameters, including days of&lt;br&gt;ventilator support, days in intensive care, and duration of hospitalization&lt;br&gt;‚Ä¢ Number of days to resumption of usual activities&lt;br&gt;‚Ä¢ All-cause and attributable mortality rates at Day 14, 28 and 56&lt;br&gt;‚Ä¢ Total number of days in hospital and/or intensive care unit (ICU) from&lt;br&gt;admission to discharge and rate of rehospitalization due to influenza A&lt;br&gt;relapse/complication&lt;br&gt;‚Ä¢ The incidence, severity, and duration of signs and symptoms of&lt;br&gt;influenza-like illness as assessed by the FluPRO Questionnaire (see&lt;br&gt;Appendix 14.1)&lt;br&gt;‚Ä¢ Analysis of time to alleviation of signs and symptoms of influenza in&lt;br&gt;the subset of subjects able to complete the Influenza Patient Reported&lt;br&gt;Outcomes (FluPRO) Questionnaire at baseline and post-dose by Kaplan&lt;br&gt;Meier analysis&lt;br&gt;‚Ä¢ The percentage of subjects with new bacterial&lt;br&gt;pneumonia/superinfection&lt;br&gt;‚Ä¢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emergence&lt;br&gt;of VIS410 and oseltamivir-resistant viruses;Timepoint(s) of evaluation of this end point: The endpoints can be evaluated by hospital staff at any time while the patient is hospitalized or during patient visit in case of a discharged patient.</t>
  </si>
  <si>
    <t>Untersuchung Der √úbereinstimmung Der Ereigniserkennung Von prismaLine Ger√§ten Mit Der Polysomnographie</t>
  </si>
  <si>
    <t>Other: CPAP Treatment</t>
  </si>
  <si>
    <t>https://clinicaltrials.gov/show/NCT04407949</t>
  </si>
  <si>
    <t>Comparison of Sleep Disordered Breathing Events Detected by the CPAP Device prismaLine With Polysomnography</t>
  </si>
  <si>
    <t>NCT04407949</t>
  </si>
  <si>
    <t>Institut f√ºr Pneumologie Hagen Ambrock eV</t>
  </si>
  <si>
    <t>EventLab</t>
  </si>
  <si>
    <t>Georg Nilius, MD</t>
  </si>
  <si>
    <t>Kliniken Essen-Mitte, Evang. Huyssens-Stiftung/Knappschaft gGmbH</t>
  </si>
  <si>
    <t>&lt;br&gt;        Inclusion Criteria:&lt;br&gt;&lt;br&gt;          -  PSG diagnostic not older than 3 month,&lt;br&gt;&lt;br&gt;          -  AHI&gt;15, CPAP indication,&lt;br&gt;&lt;br&gt;          -  age &gt;18,&lt;br&gt;&lt;br&gt;          -  nasal CPAP mask,&lt;br&gt;&lt;br&gt;          -  written informed consent&lt;br&gt;&lt;br&gt;        Exclusion Criteria:&lt;br&gt;&lt;br&gt;          -  CPAP contraindication,&lt;br&gt;&lt;br&gt;          -  participation in another clinical trial&lt;br&gt;</t>
  </si>
  <si>
    <t>apnea- hypopnea- index (AHI)</t>
  </si>
  <si>
    <t>hypopnea index relating to oxygen desaturation;central and obstructive hypopnea index</t>
  </si>
  <si>
    <t>Corticosteroid Mediates Acute Respiratory Distress Syndrome Via NLRP3 Inflammasome Signaling Pathway</t>
  </si>
  <si>
    <t>Drug: Methylprednisolone</t>
  </si>
  <si>
    <t>https://clinicaltrials.gov/show/NCT02819453</t>
  </si>
  <si>
    <t>Corticosteroid Mediates Acute Respiratory Distress Syndrome</t>
  </si>
  <si>
    <t>NCT02819453</t>
  </si>
  <si>
    <t>Shanghai Pulmonary Hospital, Shanghai, China</t>
  </si>
  <si>
    <t>Jin-Fu Xu, PhD</t>
  </si>
  <si>
    <t>&lt;br&gt;        Inclusion Criteria:&lt;br&gt;&lt;br&gt;          1. Able to provide written informed consent;&lt;br&gt;&lt;br&gt;          2. Aged 18-85 years;&lt;br&gt;&lt;br&gt;          3. Confirmed diagnosis of ARDS by Berlin criterion&lt;br&gt;&lt;br&gt;        Exclusion Criteria:&lt;br&gt;&lt;br&gt;          1. Active tuberculosis and disseminated fungal infection;&lt;br&gt;&lt;br&gt;          2. Chronic corticosteroid application&lt;br&gt;&lt;br&gt;          3. Patients with organ dysfunction, such as severe liver dysfunction, adrenal&lt;br&gt;             insufficiency, severe cardiopulmonary dysfunction;&lt;br&gt;&lt;br&gt;          4. Hypogammaglobulinemia or other autoimmune disease;&lt;br&gt;&lt;br&gt;          5. Acquired immunodeficiency syndrome;&lt;br&gt;&lt;br&gt;          6. Refuse to use corticosteroid;&lt;br&gt;&lt;br&gt;          7. Pregnant or nursing&lt;br&gt;</t>
  </si>
  <si>
    <t>IL-18 level in serum at baseline</t>
  </si>
  <si>
    <t>IL-18 level in serum after corticosteroid treatment</t>
  </si>
  <si>
    <t>A Randomized Controlled Trial of an iPad for Patient Communication During Mechanical Ventilation</t>
  </si>
  <si>
    <t>Other: Proloquo2Go;Other: Standard of Care</t>
  </si>
  <si>
    <t>https://clinicaltrials.gov/show/NCT03163823</t>
  </si>
  <si>
    <t>CTSI-iPad for Vented Patient Communication</t>
  </si>
  <si>
    <t>NCT03163823</t>
  </si>
  <si>
    <t>February 23, 2017</t>
  </si>
  <si>
    <t>9665310;27533</t>
  </si>
  <si>
    <t>Rahul Nanchal, MD, MS;Jeanette Graf, CCRP;Rahul Nanchal, MD, MS</t>
  </si>
  <si>
    <t>;lung@mcw.edu;</t>
  </si>
  <si>
    <t>;414.955.6987;414-955-7040</t>
  </si>
  <si>
    <t>Marquette University</t>
  </si>
  <si>
    <t>&lt;br&gt;        Inclusion Criteria:&lt;br&gt;&lt;br&gt;          1. Sufficient motor and visual function to allow use of touch screen&lt;br&gt;&lt;br&gt;          2. Mechanically ventilated&lt;br&gt;&lt;br&gt;          3. Awake and able to participate in informed consent discussion&lt;br&gt;&lt;br&gt;        Exclusion Criteria:&lt;br&gt;&lt;br&gt;          1. Non-English Speaking&lt;br&gt;&lt;br&gt;          2. Receiving ventilator support prior to admission.&lt;br&gt;&lt;br&gt;          3. Delirium present in the last 24 hours&lt;br&gt;&lt;br&gt;          4. Tracheostomy&lt;br&gt;&lt;br&gt;          5. Structural Neurological Injury (such as stroke or traumatic brain injury)&lt;br&gt;&lt;br&gt;          6. Coma&lt;br&gt;&lt;br&gt;          7. Deep Sedation (Richmond Agitation Scale &gt; -2)&lt;br&gt;</t>
  </si>
  <si>
    <t>Ease of Communication</t>
  </si>
  <si>
    <t>Patient Anxiety;Patient Satisfaction</t>
  </si>
  <si>
    <t>United States;France;Finland;Belgium;Spain;Denmark</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</si>
  <si>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patients);&lt;br&gt;                Secondary Objective: Secondary objectives of the study are to investigate the safety and efficacy of two doses of nangibotide in patients with septic shock in relation to their sTREM-1 levels. This includes:&lt;br&gt;                ‚Ä¢To evaluate the effect of nangibotide on mortality for up to 12 months&lt;br&gt;                ‚Ä¢To evaluate the effect of nangibotide on other clinical parameters (e.g. duration of shock, vasopressor use, ventilator and renal replacement use, secondary infections) &lt;br&gt;                ‚Ä¢To evaluate the safety and tolerability of nangibotide&lt;br&gt;                ‚Ä¢To evaluate the effect of nangibotide on quality of life, resource utilisation and post shock morbidity&lt;br&gt;                ‚Ä¢To evaluate the predictive value of the SOFA score reduction as surrogate marker for 28-day &lt;br&gt;            ;&lt;br&gt;                Primary end point(s): Change of total SOFA score (improvement of organ dysfunction) from baseline to day 3 (in the subgroup defined by patients with elevated sTREM-1 baseline levels and in the overall population), which will be&lt;br&gt;                primarily analyzed on the modified ITT Set.&lt;br&gt;            ;Timepoint(s) of evaluation of this end point: From baseline to Day 3</t>
  </si>
  <si>
    <t>EUCTR2018-004827-36-DK;EUCTR2018-004827-36-FI;EUCTR2018-004827-36-IE</t>
  </si>
  <si>
    <t>TAME Cardiac Arrest Trial: Targeted Therapeutic Mild Hypercapnia After Resuscitated Cardiac Arrest: A Phase III Multi-Centre Randomised Controlled Trial</t>
  </si>
  <si>
    <t>Other: Targeted therapeutic mild hypercapnia;Other: Targeted normocapnia (Standard care)</t>
  </si>
  <si>
    <t>https://clinicaltrials.gov/show/NCT03114033</t>
  </si>
  <si>
    <t>Targeted Therapeutic Mild Hypercapnia After Resuscitated Cardiac Arrest</t>
  </si>
  <si>
    <t>NCT03114033</t>
  </si>
  <si>
    <t>Australian and New Zealand Intensive Care Research Centre</t>
  </si>
  <si>
    <t>Australia;Belgium;Denmark;Finland;France;Ireland;Italy;Netherlands;New Zealand;Norway;Saudi Arabia;Slovenia;Sweden;United Kingdom;Australia;Belgium;Denmark;Finland;France;Ireland;Italy;Netherlands;New Zealand;Norway;Saudi Arabia;Slovenia;Sweden;United Kingdom</t>
  </si>
  <si>
    <t>February 15, 2018</t>
  </si>
  <si>
    <t>ANZIC-RC/SB001</t>
  </si>
  <si>
    <t>Glenn M Eastwood, RN, PhD;Glenn M Eastwood, RN, PhD</t>
  </si>
  <si>
    <t>;glenn.eastwood@austin.org.au</t>
  </si>
  <si>
    <t>;+61399030035</t>
  </si>
  <si>
    <t>Monash University;</t>
  </si>
  <si>
    <t>National Health and Medical Research Council, Australia;Health Research Board, Ireland</t>
  </si>
  <si>
    <t>&lt;br&gt;        Inclusion Criteria:&lt;br&gt;&lt;br&gt;          -  Adult (age =18 years or older)&lt;br&gt;&lt;br&gt;          -  Out-of-hospital cardiac arrest of a presumed cardiac or unknown cause&lt;br&gt;&lt;br&gt;          -  Sustained ROSC - defined as 20 minutes with signs of circulation without the need for&lt;br&gt;             chest compressions&lt;br&gt;&lt;br&gt;          -  Unconscious (FOUR-score motor response of &lt;4, not able to obey verbal commands after&lt;br&gt;             sustained ROSC) (Appendix D)&lt;br&gt;&lt;br&gt;          -  Eligible for intensive care without restrictions or limitations&lt;br&gt;&lt;br&gt;          -  Within &lt;180 minutes of ROSC&lt;br&gt;&lt;br&gt;        Exclusion Criteria:&lt;br&gt;&lt;br&gt;          -  Unwitnessed cardiac arrest with an initial rhythm of asystole&lt;br&gt;&lt;br&gt;          -  Temperature on admission &lt;30oC&lt;br&gt;&lt;br&gt;          -  On ECMO prior to ROSC&lt;br&gt;&lt;br&gt;          -  Obvious or suspected pregnancy&lt;br&gt;&lt;br&gt;          -  Intracranial bleeding&lt;br&gt;&lt;br&gt;          -  Severe chronic obstructive pulmonary disorder (COPD) with long-term home oxygen&lt;br&gt;             therapy&lt;br&gt;</t>
  </si>
  <si>
    <t>Neurological outcome</t>
  </si>
  <si>
    <t>Mortality at intensive care unit discharge;Mortality at hospital discharge;Health-related Quality of Life (EQ-5D-5L);modified Rankin scale (mSR);Cerebral Performance Category (CPC);Montreal Cognitive Assessment (MoCA-blind)</t>
  </si>
  <si>
    <t>Clinical Validation of New Commercial Sleep Monitoring Devices</t>
  </si>
  <si>
    <t>Device: Fitbit;Device: Jawbone UP;Device: Microsoft Band</t>
  </si>
  <si>
    <t>https://clinicaltrials.gov/show/NCT02779543</t>
  </si>
  <si>
    <t>NCT02779543</t>
  </si>
  <si>
    <t>Allocation: Randomized. Intervention model: Single Group Assignment. Primary purpose: Diagnostic. Masking: None (Open Label).</t>
  </si>
  <si>
    <t>Ana Krieger, M.D., M.P.H</t>
  </si>
  <si>
    <t>Cornell University</t>
  </si>
  <si>
    <t>&lt;br&gt;        Inclusion Criteria:&lt;br&gt;&lt;br&gt;          -  Attending a regularly scheduled overnight polysomnography (PSG) sleep study at the&lt;br&gt;             Weill Cornell Medical College Center for Sleep Medicine.&lt;br&gt;&lt;br&gt;        Exclusion Criteria:&lt;br&gt;&lt;br&gt;          -  Not attending a regularly scheduled overnight polysomnography (PSG) sleep study at the&lt;br&gt;             Weill Cornell Medical College Center for Sleep Medicine.&lt;br&gt;&lt;br&gt;          -  Under 18 or over 80 years old.&lt;br&gt;&lt;br&gt;          -  Pregnancy&lt;br&gt;&lt;br&gt;          -  Unable to provide informed consent.&lt;br&gt;</t>
  </si>
  <si>
    <t>Total Sleep Time as Measured by Fitbit Charge2 or Microsoft Band2.</t>
  </si>
  <si>
    <t>Sleep Onset Latency as Measured by Fitbit Charge2 or Microsoft Band2.;Wake Time After Sleep Onset as Measured by Fitbit Charge2 or Microsoft Band2.;Sleep Efficiency as Measured by Fitbit Charge2 or Microsoft Band2.</t>
  </si>
  <si>
    <t>https://clinicaltrials.gov/ct2/show/results/NCT02779543</t>
  </si>
  <si>
    <t>An Open-label Study to Evaluate the Efficacy and Tolerability of Ecopipam in Adults With Childhood Onset Fluency Disorder (Stuttering).</t>
  </si>
  <si>
    <t>Drug: Ecopipam 50mg;Drug: Ecopipam 100mg</t>
  </si>
  <si>
    <t>https://clinicaltrials.gov/show/NCT02909088</t>
  </si>
  <si>
    <t>Efficacy and Tolerability of Ecopipam in Adults With Childhood Onset Fluency Disorder (Stuttering).</t>
  </si>
  <si>
    <t>NCT02909088</t>
  </si>
  <si>
    <t>Allocation: Non-Randomized, Endpoint Classification: Safety/Efficacy Study, Intervention Model: Parallel Assignment, Masking: Open Label, Primary Purpose: Treatment</t>
  </si>
  <si>
    <t>Gerald Maguire, MD</t>
  </si>
  <si>
    <t>Stuttering, Adult;Childhood-onset Fluency Disorder;Speech Disorders;Language Disorders;Communication Disorder</t>
  </si>
  <si>
    <t>IND 128278;EcoUCR001</t>
  </si>
  <si>
    <t>University of California Riverisde School of Medicine</t>
  </si>
  <si>
    <t>&lt;br&gt;        Inclusion Criteria:&lt;br&gt;&lt;br&gt;        Subjects can be enrolled in the study only if they meet all of the following criteria:&lt;br&gt;&lt;br&gt;          1. Subjects must satisfy DSM-IV criteria for childhood onset fluency disorder&lt;br&gt;             (stuttering).&lt;br&gt;&lt;br&gt;          2. The nature of stuttering must be developmental in origin with the onset prior to ten&lt;br&gt;             years of age.&lt;br&gt;&lt;br&gt;          3. Subjects must have a score of moderate or higher on the SSI-IV.&lt;br&gt;&lt;br&gt;          4. Women of child-bearing potential are eligible to participate as long as they are&lt;br&gt;             practicing a medically accepted form of contraception (i.e. condom with spermicide or&lt;br&gt;             diaphragm, oral or depot contraception, or an intrauterine device).&lt;br&gt;&lt;br&gt;          5. Subjects will be male or female from the ages of 18-60.&lt;br&gt;&lt;br&gt;          6. Subject must have a MADRS total score of = 13 (normal mood)&lt;br&gt;&lt;br&gt;          7. Subjects will be of only English speaking.&lt;br&gt;&lt;br&gt;        Exclusion Criteria:&lt;br&gt;&lt;br&gt;        Subjects will be excluded from the study for any of the following reasons:&lt;br&gt;&lt;br&gt;          1. Adult individuals who lack capacity to consent for themselves.&lt;br&gt;&lt;br&gt;          2. Stuttering related to a known neurologic cause (e.g. head trauma, stroke).&lt;br&gt;&lt;br&gt;          3. Unstable medical or psychiatric illness.&lt;br&gt;&lt;br&gt;          4. Active substance abuse within three months prior to study inclusion.&lt;br&gt;&lt;br&gt;          5. Any illness that would require the concomitant use of a CNS active medication during&lt;br&gt;             the course of the study.&lt;br&gt;&lt;br&gt;          6. Subjects with Parkinson's dementia or other degenerative neurologic illness.&lt;br&gt;&lt;br&gt;          7. Suffer from irregular heart rate or seizures&lt;br&gt;&lt;br&gt;          8. Subjects who are pregnant or nursing an infant.&lt;br&gt;&lt;br&gt;          9. Subject with a MADRS = 14&lt;br&gt;&lt;br&gt;         10. Breastfeeding a child during the course of the study or for one month following&lt;br&gt;             completion&lt;br&gt;&lt;br&gt;         11. It is the investigator's opinion that the subject poses a significant suicide risk by&lt;br&gt;             the following criteria:&lt;br&gt;&lt;br&gt;               1. It is the investigator's opinion that the subject may be at risk of suicide.&lt;br&gt;&lt;br&gt;               2. the subject responds yes to question #4 (Active Suicidal Ideation with&lt;br&gt;                  Specific Plan and Intent) on the Baseline Visit of the Columbia Suicide Severity&lt;br&gt;                  Rating Scale (C-SSRS), if the most recent episode occurred within the past 12&lt;br&gt;                  months.&lt;br&gt;</t>
  </si>
  <si>
    <t>Change in the Stuttering Severity Instrument Version IV (SSI-IV)</t>
  </si>
  <si>
    <t>Clinical Global Impression Scale-Severity (CGI-S);Subjective Stuttering Scale (SSS);Overall Assessment of the Speaker's Experience of Stuttering (OASES);Montgomery Asberg Depression Rating Scale (MADRS);Barnes Akathisia Scale (BAS);Abnormal Involuntary Movement Scale (AIMS);Columbia-Suicide Severity Rating Scale (C-SSRS);Simpson Angus Scale (SAS)</t>
  </si>
  <si>
    <t>A pilot study to Inform a multi-centre randomised controlled trial of an impedance threshold device (ITD) ‚Äì the ResQPOD, to improve survival outcomes in cardiac arrest patients (the POD pilot study)</t>
  </si>
  <si>
    <t>&lt;br&gt;                Intervention arm:&lt;br&gt;                The Impedance Threshold Device (ITD) (ResQPODTM; ZOLL Medical Corp. and Advanced Circulatory Systems, Inc.) will be attached immediately after rhythm check and defibrillation if the presenting rhythm is ventricular fibrillation (VF) or ventricular tachycardia (VT), and immediately after the rhythm check for any other presenting rhythm, such as asystole or Pulseless Electrical Activity (PEA). Otherwise this group will receive standard cardiac arrest management administered by NHS Ambulance Trusts throughout the UK in keeping with the 2010 guidelines from the Resuscitation Council (UK). The ITD remains attached until return of spontaneous circulation (ROSC) or diagnosis of death. The follow up of survivors will be 12 months.&lt;br&gt;&lt;br&gt;                Control arm:&lt;br&gt;                Control participants will receive treatment as usual. This group will receive standard cardiac arrest management and will be identical to the intervention group, other than not involving the ITD.&lt;br&gt;&lt;br&gt;                Randomisation:&lt;br&gt;                Recruiting paramedics will carry one sealed trial pack each, containing a usable ITD and either a green ‚ÄòDo Use‚Äô or red ‚ÄòDo Not Use‚Äô randomisation card informing the paramedics whether they should or should not use the ITD. Packs will be individually numbered for tracking and will be signed out by paramedics on collection. The allocation of numbers to active (‚ÄòDo Use‚Äô) and control (‚ÄòDo Not Use‚Äô) packs will be in accordance with a pre-determined randomisation list created in Microsoft Excel. This list allowed allocation of ‚ÄòDo Use‚Äô or ‚ÄòDo Not Use‚Äô status to each numbered pack. All packs will be opaque and padded, and identical apart from the individual pack number and the randomisation card. Paramedics will carry one pack at a time and only open a pack when they have confirmed that a patient is in cardiac arrest and has met the study inclusion criteria. Once the pack is opened, paramedics will apply a ‚Äòused‚Äô stick</t>
  </si>
  <si>
    <t>http://isrctn.com/ISRCTN64663470</t>
  </si>
  <si>
    <t>A pilot study to investigate the use of an impedance threshold device (ITD) ‚Äì the ResQPOD, to improve circulation during cardiopulmonary resuscitation (CPR) for patients in cardiac arrest</t>
  </si>
  <si>
    <t>ISRCTN64663470</t>
  </si>
  <si>
    <t>Single-centred pilot randomised controlled trial (Prevention)</t>
  </si>
  <si>
    <t>Newcastle upon Tyne Hospitals NHS Foundation Trust</t>
  </si>
  <si>
    <t>Out of hospital cardiac arrest &lt;br&gt;Circulatory System</t>
  </si>
  <si>
    <t>John</t>
  </si>
  <si>
    <t>Wright</t>
  </si>
  <si>
    <t>Emergency Department                    Royal Victoria Infirmary                    Newcastle upon Tyne NHS Hospitals Foundation Trust                    Queen Victoria Road</t>
  </si>
  <si>
    <t>Royal College of Emergency Medicine</t>
  </si>
  <si>
    <t>Inclusion criteria: &lt;br&gt;                1. Adults aged 18 or older with an unexpected cardiorespiratory arrest&lt;br&gt;                2. Primary cardiac origin was suspected, in the absence of trauma, known terminal illness or other external cause such as self-harm&lt;br&gt;                3. Resuscitation attempt in accordance with normal NEAS policy&lt;br&gt;</t>
  </si>
  <si>
    <t>Exclusion criteria: &lt;br&gt;                1. Age 17 or under&lt;br&gt;                2. Do Not Attempt Resuscitation decision&lt;br&gt;                3. NEAS Recognition of Life Extinct policy applied&lt;br&gt;                4. ROSC prior to use of device&lt;br&gt;                5. Pregnant, known or clinically suspected&lt;br&gt;                6. Suspected non-cardiac origin&lt;br&gt;                7. Trauma, suicide&lt;br&gt;</t>
  </si>
  <si>
    <t>&lt;br&gt;                The pilot will assess that the study design, including if the training given to paramedics results in high rates of recruitment and whether compliance with treatment allocations is in accordance with the randomisation schedule.  It will also be used to inform the sample size calculation for the larger trial and to determine likely recruitment rates. The assessment will include:&lt;br&gt;                1. The correct operation of equipment and whether the control device truly results in investigator blinding, assessed using Clinical Paramedic Feedback at 0-1 weeks&lt;br&gt;                2. The reliability and validity of systems of data capture for each of the likely end points of the definitive RCT, measured by cross-referencing NEAS cardiac arrest database with paramedic feedback, including electronic Patient Report Form (ePRF data) at 0-6 weeks&lt;br&gt;                3. The effectiveness of systems for identifying and reporting adverse effects, measured by paramedic feedback and liaison with name hospital collaborators on outcome at 0-26 weeks&lt;br&gt;                4. Endpoints for the definitive RCT, measured by assessing the outcome data in the pilot with regards to quality and access to clinical data and ease of survivor follow-up. This will occur between 12-24 months&lt;br&gt;                5. Determination of the numbers required in a larger, definitive RCT and likely recruitment rates, measured using 12-month survival rates used to perform a sample size calculation. This will be performed between 12-24 months&lt;br&gt;</t>
  </si>
  <si>
    <t>&lt;br&gt;                1. Survival to discharge, collected by proforma using the Utstein criteria or routine clinical data collection through the ambulance Patient Report Forms (PRFs) at 12-24 months&lt;br&gt;                2. Return of spontaneous circulation (ROSC) pre-hospital, collected by proforma using the Utstein criteria or routine clinical data collection through the ambulance Patient Report Forms (PRFs) at 12-24 months&lt;br&gt;                3. Survival to Emergency Departmen, collected by proforma using the Utstein criteria or routine clinical data collection through the ambulance Patient Report Forms (PRFs) at 12-24 months&lt;br&gt;                4. Survival to hospital discharge, neurologically intact, collected using the Utstein criteria or routine clinical data collection through collaboration with secondary care contacts at 12-24 months&lt;br&gt;                5. 30-day and 12-month survival, neurologically intact, collected from the NHS Central Register for England and Wales at 12-24 months&lt;br&gt;</t>
  </si>
  <si>
    <t>The study protocol and supplementary documents will be available as supplementary material online following publication. A research article will be submitted to Resuscitation Journal by 2019.  IPD sharing statement The datasets generated during and/or analysed during the current study are/will be available upon request from  Dr John Wright (CI). All available data will be available from the November 2018 for no less than five years. Data will be anonymised quantitative Excel spreadsheet of primary and secondary variables. All appropriate requests for appropriate analysis and mechanisms will be considered. The need for participants consent has been waived following application to a REC and NIGB. All data is anonymised.</t>
  </si>
  <si>
    <t>NRES Committee North East ‚Äì Newcastle and North Tyneside 2, 10/01/2013, REC ref: 12/NE/0420</t>
  </si>
  <si>
    <t>Impact of Pollution on Allergic Rhinitis and Sleep Quality: the POLLAR Study</t>
  </si>
  <si>
    <t>Other: Pollution exposure</t>
  </si>
  <si>
    <t>https://clinicaltrials.gov/show/NCT03776773</t>
  </si>
  <si>
    <t>NCT03776773</t>
  </si>
  <si>
    <t>Sleep Apnea;Allergic Rhinitis;Allergic Asthma;Pollution Exposure;Pollution Related Respiratory Disorder</t>
  </si>
  <si>
    <t>April 8, 2019</t>
  </si>
  <si>
    <t>38RC18.264</t>
  </si>
  <si>
    <t>Jean-Louis PEPIN</t>
  </si>
  <si>
    <t>&lt;br&gt;        Inclusion Criteria:&lt;br&gt;&lt;br&gt;          -  18-65 years&lt;br&gt;&lt;br&gt;          -  Be able to use an application on a personal smartphone&lt;br&gt;&lt;br&gt;          -  Patient non treated for OSA&lt;br&gt;&lt;br&gt;          -  Be legally able to give consent&lt;br&gt;&lt;br&gt;          -  Person affiliated to social security&lt;br&gt;&lt;br&gt;        Exclusion Criteria:&lt;br&gt;&lt;br&gt;        - Being unable to understand, follow objectives and methods due to cognition or language&lt;br&gt;        problems Subjects listed in articles L1121-5 √† L1121-8: Pregnant women, feeding and&lt;br&gt;        parturient; subject under administrative or judicial control, persons who are protected&lt;br&gt;        under the act.&lt;br&gt;</t>
  </si>
  <si>
    <t>Impact of pollution on sleep</t>
  </si>
  <si>
    <t>The impact of pollution and pollens on sleep quality in patients with AR.;The impact of pollution on life quality;To analyze variations in medications and impact on sleep during the pollen season and outside the pollen season.</t>
  </si>
  <si>
    <t>Preliminary Study on Safety and Immunogenicity of Influenza A (H7N9) Vaccine in the Population</t>
  </si>
  <si>
    <t>Biological: Influenza A (H7N9) virus vaccine;Biological: Influenza A (H7N9) virus vaccine;Biological: Influenza A (H7N9) virus vaccine;Biological: Influenza A (H7N9) virus vaccine</t>
  </si>
  <si>
    <t>https://clinicaltrials.gov/show/NCT03196661</t>
  </si>
  <si>
    <t>NCT03196661</t>
  </si>
  <si>
    <t>Allocation: Randomized. Intervention model: Parallel Assignment. Primary purpose: Health Services Research. Masking: Quadruple (Participant, Care Provider, Investigator, Outcomes Assessor).</t>
  </si>
  <si>
    <t>Hualan Biological Bacterin Co. Ltd.</t>
  </si>
  <si>
    <t>Influenza A;Influenza A;Influenza A;Influenza A</t>
  </si>
  <si>
    <t>November 6, 2015</t>
  </si>
  <si>
    <t>2015L00054</t>
  </si>
  <si>
    <t>&lt;br&gt;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      ;&lt;br&gt;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      ;&lt;br&gt;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      ;&lt;br&gt;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t>
  </si>
  <si>
    <t>587 subjects accept the observation of local adverse reaction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t>
  </si>
  <si>
    <t>558 subjects accept the immunogenicity test according to micro-hemagglutination-inhibition test.;558 subjects accept the immunogenicity test according to micro-hemagglutination-inhibition test.</t>
  </si>
  <si>
    <t>The Effect of Rapid Fluid Challenge Under Pulmonary Artery Catheter Monitoring on Physiological Indexes of Patients With Septic Shock</t>
  </si>
  <si>
    <t>Other: fluid chanllenge</t>
  </si>
  <si>
    <t>https://clinicaltrials.gov/show/NCT03661268</t>
  </si>
  <si>
    <t>NCT03661268</t>
  </si>
  <si>
    <t>Chengdu Fifth People's Hospital</t>
  </si>
  <si>
    <t>2018-002(yan)-02</t>
  </si>
  <si>
    <t>wang ping, MD;xiang xiang, MD;xiang xiang, M.M</t>
  </si>
  <si>
    <t>;xiangxiang0711@foxmail.com;xiangxiang0711@foxmail.com</t>
  </si>
  <si>
    <t>;+86-028-61702187;</t>
  </si>
  <si>
    <t>Chengdu Fifth People's Hospital;</t>
  </si>
  <si>
    <t>&lt;br&gt;        Inclusion Criteria:&lt;br&gt;&lt;br&gt;          -  more than 18 years old; less than 75 years old ICU patients&lt;br&gt;&lt;br&gt;          -  Septic shock&lt;br&gt;&lt;br&gt;          -  Monitored with pulmonary artery catheter (Swan-Ganz catheter)&lt;br&gt;&lt;br&gt;          -  The decision of fluid challenge made by the treating physician&lt;br&gt;&lt;br&gt;        Exclusion Criteria:&lt;br&gt;&lt;br&gt;          -  Evidence of fluid overload&lt;br&gt;&lt;br&gt;          -  Pregnancy&lt;br&gt;&lt;br&gt;          -  Recently participated in other studies&lt;br&gt;&lt;br&gt;          -  Severe heart failure&lt;br&gt;</t>
  </si>
  <si>
    <t>cardiac index change</t>
  </si>
  <si>
    <t>Early Use of Prone Position in Extracorporeal Membrane Oxygenation for Severe Acute Respiratory Distress Syndrome</t>
  </si>
  <si>
    <t>Procedure: Prone positon;Procedure: Supine positon</t>
  </si>
  <si>
    <t>https://clinicaltrials.gov/show/NCT04139733</t>
  </si>
  <si>
    <t>Early Use of Prone Position in ECMO for Severe ARDS</t>
  </si>
  <si>
    <t>NCT04139733</t>
  </si>
  <si>
    <t>September 3, 2020</t>
  </si>
  <si>
    <t>2019-KE-171</t>
  </si>
  <si>
    <t>Bing Sun, Dr.;Rui Wang, Dr.;Rui Wang, MD</t>
  </si>
  <si>
    <t>;xuanben1985@163.com;xuanben1985@163.com</t>
  </si>
  <si>
    <t>;+8618601342030;+8618601342030</t>
  </si>
  <si>
    <t>Beijing Chao-Yang Hospital, Capital Medical University, Beijing, China;</t>
  </si>
  <si>
    <t>&lt;br&gt;        Inclusion Criteria:&lt;br&gt;&lt;br&gt;          1. met the diagnostic criteria of Berlin definition for ARDS;&lt;br&gt;&lt;br&gt;          2. the cause of ARDS was determined as pneumonia;&lt;br&gt;&lt;br&gt;          3. patients had one of following criteria despite optimum mechanical ventilation (tidal&lt;br&gt;             volume 6ml/kg of PBM, PEEP=10cmH2O, and FiO2=0.8) and use of various rescue therapies&lt;br&gt;             (corticosteroids, recruitment maneuvers, prone position, neuromuscular blockade, and&lt;br&gt;             high-frequency oscillatory ventilation): ratio of partial pressure of arterial oxygen&lt;br&gt;             (PaO2) to FiO2=80 mm Hg, or an arterial blood pH &lt;7.20 with a partial pressure of&lt;br&gt;             arterial carbon dioxide (PaCO2)&gt;60mmHg, with respiratory rate increased to 35&lt;br&gt;             breaths/min and keep a Pplat=30cmH2O.&lt;br&gt;&lt;br&gt;        Exclusion Criteria:&lt;br&gt;&lt;br&gt;          1. spinal instability;&lt;br&gt;&lt;br&gt;          2. elevated intracranial pressure;&lt;br&gt;&lt;br&gt;          3. facial/neck trauma;&lt;br&gt;&lt;br&gt;          4. recent sternotomy;&lt;br&gt;&lt;br&gt;          5. large ventral surface burn;&lt;br&gt;&lt;br&gt;          6. multiple trauma with unstabilized fractures;&lt;br&gt;&lt;br&gt;          7. severe hemodynamic instability;&lt;br&gt;&lt;br&gt;          8. massive hemoptysis;&lt;br&gt;&lt;br&gt;          9. high risk of requiring CPR or defibrillation;&lt;br&gt;</t>
  </si>
  <si>
    <t>VV-ECMO duration time</t>
  </si>
  <si>
    <t>60-day mortality</t>
  </si>
  <si>
    <t>Esmolol to Control Adrenergic Storm in Septic Shock - Roll-in</t>
  </si>
  <si>
    <t>https://clinicaltrials.gov/show/NCT02841241</t>
  </si>
  <si>
    <t>Esmolol Infusion for Patients With Septic Shock and Persistent Tachycardia</t>
  </si>
  <si>
    <t>NCT02841241</t>
  </si>
  <si>
    <t>Samuel Brown, MD,MS</t>
  </si>
  <si>
    <t>&lt;br&gt;        Inclusion Criteria:&lt;br&gt;&lt;br&gt;          1. Age = 18 years&lt;br&gt;&lt;br&gt;          2. Within 48 hours of admission to the ICU and septic shock (sepsis present at time of&lt;br&gt;             admission)&lt;br&gt;&lt;br&gt;             a. Septic shock defined by consensus criteria as i. At least two systemic inflammatory&lt;br&gt;             response syndrome (SIRS) criteria ii. Suspected or documented infection iii. Receiving&lt;br&gt;             vasopressors to treat hypotension after at least 20 ml/kg intravenous crystalloid&lt;br&gt;             volume expansion&lt;br&gt;&lt;br&gt;          3. Receiving vasopressors through a central venous catheter for more than 60 minutes.&lt;br&gt;&lt;br&gt;          4. Arterial catheter in place or expected to be placed imminently.&lt;br&gt;&lt;br&gt;          5. Heart rate &gt; 90/min while receiving vasopressors for more than 60 minutes.&lt;br&gt;&lt;br&gt;          6. Adequately volume expanded, as manifest by any of the following, performed as part of&lt;br&gt;             routine clinical care (i.e., no study procedures will be performed before signed&lt;br&gt;             consent). If none of these measures are clinically available, the clinical attending&lt;br&gt;             must confirm that volume expansion is adequate. (After enrollment, a final safety&lt;br&gt;             check will confirm the adequacy of volume expansion.)&lt;br&gt;&lt;br&gt;               1. Central venous pressure (CVP) &gt; 15 mm Hg.&lt;br&gt;&lt;br&gt;               2. Negative Passive-Leg Raise (PLR) maneuver (&lt;10% increase in cardiac output after&lt;br&gt;                  PLR).&lt;br&gt;&lt;br&gt;               3. No cardiac output response (&lt;10% increase) after rapid infusion (&lt;5 min) of 250&lt;br&gt;                  ml of IV crystalloid, i.e., a graded volume expansion challenge (GVEC).&lt;br&gt;&lt;br&gt;               4. For patients who happen to be breathing passively on a positive pressure&lt;br&gt;                  mechanical ventilator delivering at least 8 ml/kg tidal volumes and in normal&lt;br&gt;                  sinus rhythm, stroke volume variability &lt;10% (such patients are acknowledged to&lt;br&gt;                  be uncommon; the protocol does not recommend or require the induction of passive&lt;br&gt;                  breathing).&lt;br&gt;&lt;br&gt;        Exclusion Criteria:&lt;br&gt;&lt;br&gt;          1. Lack of informed consent.&lt;br&gt;&lt;br&gt;          2. Currently receiving ECMO.&lt;br&gt;&lt;br&gt;          3. Known pregnancy or nursing.&lt;br&gt;&lt;br&gt;          4. Patient is a prisoner.&lt;br&gt;&lt;br&gt;          5. Patient on hospice (or equivalent comfort care approach) at or before the time of&lt;br&gt;             enrollment.&lt;br&gt;&lt;br&gt;          6. Known or current atrial fibrillation.&lt;br&gt;&lt;br&gt;          7. Previously enrolled in the trial.&lt;br&gt;&lt;br&gt;          8. Known allergy to esmolol or vehicle&lt;br&gt;&lt;br&gt;          9. Receipt of nodal blocking agents within three half lives&lt;br&gt;&lt;br&gt;         10. Hemoglobin &lt; 7 gm/dl.&lt;br&gt;&lt;br&gt;         11. Cardiac arrest within 24 hours.&lt;br&gt;&lt;br&gt;         12. Pulmonary hypertension (moderate or severe), from documented history of prior right&lt;br&gt;             heart catheterization or current evidence on TTE of any of the following&lt;br&gt;&lt;br&gt;               -  mPAP = 35mmHg&lt;br&gt;&lt;br&gt;               -  SPAP = 60mmHg&lt;br&gt;&lt;br&gt;         13. Cardiovascular collapse, as manifested by inability to achieve a MAP of 65 mmHg with&lt;br&gt;             vasopressor therapy.&lt;br&gt;&lt;br&gt;         14. Cardiogenic shock, as defined by any of the following&lt;br&gt;&lt;br&gt;               -  Cardiac index = 2 L/min/m2&lt;br&gt;&lt;br&gt;               -  Ejection fraction = 25%&lt;br&gt;&lt;br&gt;               -  ScvO2 = 60%&lt;br&gt;&lt;br&gt;               -  Current infusion of any dose of dobutamine, milrinone, or dopamine&lt;br&gt;&lt;br&gt;               -  Current infusion of epinephrine for clinically diagnosed cardiogenic shock&lt;br&gt;&lt;br&gt;         15. Significant atrioventricular dysfunction&lt;br&gt;&lt;br&gt;               -  Sick sinus syndrome&lt;br&gt;&lt;br&gt;               -  PR interval &gt; 200 msec&lt;br&gt;&lt;br&gt;               -  Current evidence or prior history of Grade 2 or Grade 3 heart block&lt;br&gt;&lt;br&gt;               -  Pacemaker or plans to place a pacemaker&lt;br&gt;&lt;br&gt;         16. Pheochromocytoma or status asthmaticus&lt;br&gt;&lt;br&gt;         17. Receiving clonidine, guanfacine, or moxonidine&lt;br&gt;&lt;br&gt;         18. Hemoglobin &lt; 7 gm/dl&lt;br&gt;&lt;br&gt;         19. Cardiovascular collapse (failure to achieve MAP of 65mmHg)&lt;br&gt;&lt;br&gt;         20. Cardiac arrest within 24 hours&lt;br&gt;&lt;br&gt;         21. Worse than moderate aortic stenosis&lt;br&gt;&lt;br&gt;             ‚Ä¢ Known aortic stenosis, with any of (1) mean gradient = 40 mmHg OR (2) maximum&lt;br&gt;             gradient = 60mmHg OR (3) aortic valve area = 1.0cm2 OR (4) aortic valve area index =&lt;br&gt;             0.85cm2/m2 body surface area.&lt;br&gt;&lt;br&gt;         22. Worse than mild mitral stenosis ‚Ä¢ Known mitral stenosis, with any of (1) valve area =&lt;br&gt;             1.5 cm2 OR mean gradient = 5 mmHg.&lt;br&gt;</t>
  </si>
  <si>
    <t>All-cause mortality;Peak serum high-sensitivity troponin;Left ventricular global longitudinal strain at 24 hours;Time to quiescent vascular phenotype;Cardiogenic shock/requirement for inotropes;Development of heart block</t>
  </si>
  <si>
    <t>Impact of Susceptibility Testing Directly on the Deep Respiratory Samples of Patients Suspected Pneumonia Ventilator ( VAP ) Late ( &gt; 5 Days) in Intensive Care Unit on the Adequacy of Antibiotic Treatment to Carbapenems Sparing on Day 1</t>
  </si>
  <si>
    <t>Other: Direct Antimicrobial Susceptibility Testing</t>
  </si>
  <si>
    <t>https://clinicaltrials.gov/show/NCT02897466</t>
  </si>
  <si>
    <t>Impact of Direct Antimicrobial Susceptibility Testing on Respiratory Sample of Intensive Care Patient With Suspected VAP</t>
  </si>
  <si>
    <t>NCT02897466</t>
  </si>
  <si>
    <t>AOR15086;P150926</t>
  </si>
  <si>
    <t>Laurence ARMAND-LEFEVRE, MD;Laurence ARMAND-LEFEVRE, MD;Laurence ARMAND-LEFEVRE, MD</t>
  </si>
  <si>
    <t>;laurence.armand@aphp.fr;laurence.armand@aphp.fr</t>
  </si>
  <si>
    <t>;140258500;</t>
  </si>
  <si>
    <t>&lt;br&gt;        Inclusion Criteria:&lt;br&gt;&lt;br&gt;          -  Adults (18 years or older)&lt;br&gt;&lt;br&gt;          -  Need for mechanical ventilation expected for at least 5 days at any time during the&lt;br&gt;             ICU stay (including if the intubation was performed before the ICU admission)&lt;br&gt;&lt;br&gt;          -  VAP suspected and clinical respiratory samples with GNB at direct smear examination&lt;br&gt;&lt;br&gt;          -  At least one condition with a risk factor of multidrug resistant infection:&lt;br&gt;&lt;br&gt;               1. Previous use of antimicrobials (at least 2 days in the past 7 days)&lt;br&gt;&lt;br&gt;               2. Risk of colonization or infection with MDR or XDR bacteria within 3 months&lt;br&gt;&lt;br&gt;          -  Written informed consent has to be obtained from the patients or a surrogate. The&lt;br&gt;             patient or his surrogate can withdraw from the study at any time.&lt;br&gt;&lt;br&gt;        Exclusion Criteria:&lt;br&gt;&lt;br&gt;          -  Pregnant or lactating women&lt;br&gt;&lt;br&gt;          -  VAP suspected and respiratory samples without GNB at direct smear examination&lt;br&gt;&lt;br&gt;          -  VAP that occurred without neither previous antimicrobial exposure in the past 5 days&lt;br&gt;             or neither risk of MDR colonization&lt;br&gt;&lt;br&gt;          -  Samples send to the lab during night and weekend in center if respiratory samples are&lt;br&gt;             not performed during this period&lt;br&gt;&lt;br&gt;          -  Active therapeutic limitation&lt;br&gt;&lt;br&gt;          -  Known allergy to antibiotics&lt;br&gt;&lt;br&gt;          -  Social welfare unavailable&lt;br&gt;</t>
  </si>
  <si>
    <t>The proportion of patients with an adequate antimicrobial therapy without carbapenem (imipenem, meropenem) at Day 1</t>
  </si>
  <si>
    <t>The proportion of patients with an adequate antimicrobial therapy at Day1;The number of days alive without carbapenem between day 1 and day 28;The number of days alive without a broad spectrum antibiotic therapy between day 1 and day 28;The proportion of patients with a de-escalation at Day 1 according to previous definition (Weiss et al.);The proportion of patients with a relapse or a new VAP occured between day 1 and day 28;The proportion of patients with a multidrug-resistant bacteria isolated from clinical or screening samples between day 1 and day 28;Evolution of the CPIS score between day 1 and day 28;Evolution of the PaO2/FiO2 ratio between day 1 and day 28;Evolution of the SOFA score between day 1 and day 28;The number of days alive without mechanical ventilation between day 1 and day 28;The length of ICU stay;ICU-mortality at day 28;The proportion of concordant antibiotic susceptibility results between DAST and CAST;Cost minimization because of the DAST strategy</t>
  </si>
  <si>
    <t>EUCTR2015-005482-23-EE</t>
  </si>
  <si>
    <t>Prophylactic effects of aural stimulation with capsaicin ointment on pneumonia in elderly patients - Prophylactic effects of aural stimulation with capsaicin ointment on pneumonia in elderly patients</t>
  </si>
  <si>
    <t>Aural stimulation with ointment containing 0.025% capsaicin.   &lt;br&gt;Aural stimulation with ointment containing 0.00025% capsaicin.</t>
  </si>
  <si>
    <t>https://upload.umin.ac.jp/cgi-open-bin/ctr_e/ctr_view.cgi?recptno=R000030785</t>
  </si>
  <si>
    <t>Prophylactic effects of aural stimulation with capsaicin ointment on pneumonia in elderly patients</t>
  </si>
  <si>
    <t>JPRN-UMIN000026879</t>
  </si>
  <si>
    <t>University of Tokushima</t>
  </si>
  <si>
    <t>Noriaki Takeda</t>
  </si>
  <si>
    <t>088-633-7169</t>
  </si>
  <si>
    <t>University of Tokushima, School of Medicine Department of Otolaryngology</t>
  </si>
  <si>
    <t>Exclusion criteria: Patients who was excluded by investigators</t>
  </si>
  <si>
    <t>The incidence of pneumonia</t>
  </si>
  <si>
    <t>The incidence of fever attack, the total dose of antibiotics used for the treatment of pneumonia, the incidence of urinary tract infection, oral intake dose, the score of ADL and the severity of dementia.</t>
  </si>
  <si>
    <t>To Assess the Role of Sphingosine-1-phosphate in the Pathobiology of Pneumonia: Generate a New Strategy for Treatment of Severe Community-acquired Pneumonia</t>
  </si>
  <si>
    <t>Drug: Methylprednisolone Sodium Succinate;Drug: Placebo</t>
  </si>
  <si>
    <t>https://clinicaltrials.gov/show/NCT04007328</t>
  </si>
  <si>
    <t>Sphingosine-1-phosphate and Pneumonia</t>
  </si>
  <si>
    <t>NCT04007328</t>
  </si>
  <si>
    <t>Taipei Medical University WanFang Hospital</t>
  </si>
  <si>
    <t>N201812054</t>
  </si>
  <si>
    <t>Ching-Wang Hsu, MD;Shih-Chang Hsu, MD;Shih-Chang Hsu, MD</t>
  </si>
  <si>
    <t>;1980bradhsu@gmail.com;1980bradhsu@gmail.com</t>
  </si>
  <si>
    <t>;0982770936;982770936</t>
  </si>
  <si>
    <t>Wan Fang Hospital;</t>
  </si>
  <si>
    <t>&lt;br&gt;        Inclusion Criteria:&lt;br&gt;&lt;br&gt;          -  Clinical symptoms suggestive community-acquired pneumonia and pneumonia severe index&lt;br&gt;             (PSI) &gt; 90, Age 18 years or older and Written informed consent obtained&lt;br&gt;&lt;br&gt;        Exclusion Criteria:&lt;br&gt;&lt;br&gt;          -  Presence of severe immunosuppression (HIV infection, use of immunosuppressants),&lt;br&gt;             malignancy, pregnancy or breastfeeding, patient with uncontrol diabetes, current use&lt;br&gt;             of antibiotics or corticosteroids, any likely infection other than CAP, or pneumonia&lt;br&gt;             that developed within 3 days after hospital discharge&lt;br&gt;</t>
  </si>
  <si>
    <t>ICU Admission;Length of ICU stay;length of hospital stay</t>
  </si>
  <si>
    <t>Vitamin C to Reduce Exogenous Vasopressor Dose in Septic Shock; a Randomized Clinical Trial</t>
  </si>
  <si>
    <t>Drug: Vitamin C;Drug: Placebos</t>
  </si>
  <si>
    <t>https://clinicaltrials.gov/show/NCT03835286</t>
  </si>
  <si>
    <t>Vitamin C to Reduce Vasopressor Dose in Septic Shock</t>
  </si>
  <si>
    <t>NCT03835286</t>
  </si>
  <si>
    <t>Hospital Espa√±ol de Mexico</t>
  </si>
  <si>
    <t>EHE0042</t>
  </si>
  <si>
    <t>Ricardo Martinez-Zubieta, MD</t>
  </si>
  <si>
    <t>&lt;br&gt;        Inclusion Criteria:&lt;br&gt;&lt;br&gt;          -  Adults&lt;br&gt;&lt;br&gt;          -  Septic Shock&lt;br&gt;&lt;br&gt;        Exclusion Criteria:&lt;br&gt;&lt;br&gt;          -  Previous treatment exceeded 24 hours&lt;br&gt;&lt;br&gt;          -  Refusal to participate&lt;br&gt;&lt;br&gt;          -  Do Not Resuscitate&lt;br&gt;&lt;br&gt;          -  Participation in another trial&lt;br&gt;</t>
  </si>
  <si>
    <t>Vasopressor dose</t>
  </si>
  <si>
    <t>Hours of vasopressor use;Days of mechanical ventilation;Days of Intensive Care Unit stay;Mortality in Intensive Care Unit</t>
  </si>
  <si>
    <t>Head-to-pelvis Computed Tomography Evaluation of Sudden Death Survivors</t>
  </si>
  <si>
    <t>Diagnostic Test: Head to pelvis CT scan;Diagnostic Test: Head to pelvis CT scan;Diagnostic Test: Head to pelvis CT scan</t>
  </si>
  <si>
    <t>https://clinicaltrials.gov/show/NCT03111043</t>
  </si>
  <si>
    <t>NCT03111043</t>
  </si>
  <si>
    <t>Allocation: Non-Randomized. Intervention model: Single Group Assignment. Primary purpose: Diagnostic. Masking: Double (Investigator, Outcomes Assessor).</t>
  </si>
  <si>
    <t>Sudden Death;Out-Of-Hospital Cardiac Arrest;Sudden Death;Out-Of-Hospital Cardiac Arrest;Sudden Death;Out-Of-Hospital Cardiac Arrest</t>
  </si>
  <si>
    <t>STUDY00001380</t>
  </si>
  <si>
    <t>Kelley Branch, MD;Kelley Branch, MD;Kelley Branch, MD;Kelley Branch, MD;Kelley Branch, MD;Kelley Branch, MD</t>
  </si>
  <si>
    <t>Medic One Foundation;Harborview Injury Prevention and Research Center</t>
  </si>
  <si>
    <t>&lt;br&gt;        Inclusion Criteria:&lt;br&gt;&lt;br&gt;          1. Patients reaching the Emergency Department within 6 hours of resuscitated sudden&lt;br&gt;             death.&lt;br&gt;&lt;br&gt;          2. No obvious cause for sudden death event with initial standard of care clinical&lt;br&gt;             evaluation&lt;br&gt;&lt;br&gt;          3. Clinically stable to have CT performed per treating physician&lt;br&gt;&lt;br&gt;          4. Candidates for continued intubation and sedation during the CT scan with or without&lt;br&gt;             therapeutic hypothermia protocol.&lt;br&gt;&lt;br&gt;        Exclusion Criteria:&lt;br&gt;&lt;br&gt;          1. Meets criteria for acute ST elevation myocardial infarction (ST elevation =1&lt;br&gt;             contiguous lead or new or unknown duration left bundle branch block on ECG) or has&lt;br&gt;             other indication for ICA&lt;br&gt;&lt;br&gt;          2. Obvious cause of sudden death - Examples: witnessed trauma, drowning, suicide attempt&lt;br&gt;&lt;br&gt;          3. Known non-revascularized coronary artery disease or coronary stent &lt;2.5 mm.&lt;br&gt;&lt;br&gt;          4. Known severe renal dysfunction (eGFR&lt;30 ml/hr, creatinine &gt;1.7 mg/dl)&lt;br&gt;&lt;br&gt;          5. Implantable defibrillator, due to metal artifact from defibrillator coil&lt;br&gt;&lt;br&gt;          6. Known iodinated contrast allergy&lt;br&gt;&lt;br&gt;          7. Known hospice patient or terminal disease with expected &lt;3 months survival&lt;br&gt;      ;&lt;br&gt;        Inclusion Criteria:&lt;br&gt;&lt;br&gt;          1. Patients reaching the Emergency Department within 6 hours of resuscitated sudden&lt;br&gt;             death.&lt;br&gt;&lt;br&gt;          2. No obvious cause for sudden death event with initial standard of care clinical&lt;br&gt;             evaluation&lt;br&gt;&lt;br&gt;          3. Clinically stable to have CT performed per treating physician&lt;br&gt;&lt;br&gt;          4. Candidates for continued intubation and sedation during the CT scan with or without&lt;br&gt;             therapeutic hypothermia protocol.&lt;br&gt;&lt;br&gt;        Exclusion Criteria:&lt;br&gt;&lt;br&gt;          1. Meets criteria for acute ST elevation myocardial infarction (ST elevation =1&lt;br&gt;             contiguous lead or new or unknown duration left bundle branch block on ECG) or has&lt;br&gt;             other indication for ICA&lt;br&gt;&lt;br&gt;          2. Obvious cause of sudden death - Examples: witnessed trauma, drowning, suicide attempt&lt;br&gt;&lt;br&gt;          3. Known non-revascularized coronary artery disease or coronary stent &lt;2.5 mm.&lt;br&gt;&lt;br&gt;          4. Known severe renal dysfunction (eGFR&lt;30 ml/hr, creatinine &gt;1.7 mg/dl)&lt;br&gt;&lt;br&gt;          5. Implantable defibrillator, due to metal artifact from defibrillator coil&lt;br&gt;&lt;br&gt;          6. Known iodinated contrast allergy&lt;br&gt;&lt;br&gt;          7. Known hospice patient or terminal disease with expected &lt;3 months survival&lt;br&gt;      ;&lt;br&gt;        Inclusion Criteria:&lt;br&gt;&lt;br&gt;          1. Patients reaching the Emergency Department within 6 hours of resuscitated sudden&lt;br&gt;             death.&lt;br&gt;&lt;br&gt;          2. No obvious cause for sudden death event with initial standard of care clinical&lt;br&gt;             evaluation&lt;br&gt;&lt;br&gt;          3. Clinically stable to have CT performed per treating physician&lt;br&gt;&lt;br&gt;          4. Candidates for continued intubation and sedation during the CT scan with or without&lt;br&gt;             therapeutic hypothermia protocol.&lt;br&gt;&lt;br&gt;        Exclusion Criteria:&lt;br&gt;&lt;br&gt;          1. Meets criteria for acute ST elevation myocardial infarction (ST elevation =1&lt;br&gt;             contiguous lead or new or unknown duration left bundle branch block on ECG) or has&lt;br&gt;             other indication for ICA&lt;br&gt;&lt;br&gt;          2. Obvious cause of sudden death - Examples: witnessed trauma, drowning, suicide attempt&lt;br&gt;&lt;br&gt;          3. Known non-revascularized coronary artery disease or coronary stent &lt;2.5 mm.&lt;br&gt;&lt;br&gt;          4. Known severe renal dysfunction (eGFR&lt;30 ml/hr, creatinine &gt;1.7 mg/dl)&lt;br&gt;&lt;br&gt;          5. Implantable defibrillator, due to metal artifact from defibrillator coil&lt;br&gt;&lt;br&gt;          6. Known iodinated contrast allergy&lt;br&gt;&lt;br&gt;          7. Known hospice patient or terminal disease with expected &lt;3 months survival&lt;br&gt;</t>
  </si>
  <si>
    <t>Diagnostic accuracy compared to adjudicated diagnosis for sudden-death event;Time to correct diagnosis by head to pelvis CT scan;Cost analysis of head to pelvis CT scan - payer perspective;Diagnostic accuracy compared to adjudicated diagnosis for sudden-death event;Time to correct diagnosis by head to pelvis CT scan;Cost analysis of head to pelvis CT scan - payer perspective;Diagnostic accuracy compared to adjudicated diagnosis for sudden-death event;Time to correct diagnosis by head to pelvis CT scan;Cost analysis of head to pelvis CT scan - payer perspective</t>
  </si>
  <si>
    <t>Determine adjudicated causes for sudden-death event in survivors;Clinical outcomes for sudden-death survivors undergoing head to pelvis CT scan;Determine complications of cardiopulmonary resuscitation on thoracoabdominal organs measured by CT in sudden death survivors</t>
  </si>
  <si>
    <t>A phase IIIb, openlabel, comparative, randomized study on resistance of Influenza A/H1N1 2009 virus to treatment with Oseltamivir at standard dose versus double dose</t>
  </si>
  <si>
    <t>&lt;br&gt;Trade Name: Tamiflu&lt;br&gt;Product Name: Oseltamivir phosphate&lt;br&gt;Pharmaceutical Form: Capsule, hard&lt;br&gt;INN or Proposed INN: OSELTAMIVIR&lt;br&gt;CAS Number: 204255-11-8&lt;br&gt;Other descriptive name: OSELTAMIVIR PHOSPHATE&lt;br&gt;Concentration unit: mg milligram(s)&lt;br&gt;Concentration type: equal&lt;br&gt;Concentration number: 75-&lt;br&gt;&lt;br&gt;Trade Name: Tamiflu&lt;br&gt;Product Name: Oseltamivir phosphate&lt;br&gt;Pharmaceutical Form: Oral suspension&lt;br&gt;INN or Proposed INN: OSELTAMIVIR&lt;br&gt;CAS Number: 204255-11-8&lt;br&gt;Other descriptive name: OSELTAMIVIR PHOSPHATE&lt;br&gt;Concentration unit: mg/ml milligram(s)/millilitre&lt;br&gt;Concentration type: equal&lt;br&gt;Concentration number: 12-&lt;br&gt;&lt;br&gt;</t>
  </si>
  <si>
    <t>https://www.clinicaltrialsregister.eu/ctr-search/search?query=eudract_number:2016-001044-18</t>
  </si>
  <si>
    <t>A Study on Emergence of Resistance With Tamiflu (Oseltamivir) in Patients With Seasonal Influenza</t>
  </si>
  <si>
    <t>EUCTR2016-001044-18-Outside-EU/EEA</t>
  </si>
  <si>
    <t>Controlled: yesRandomised: yesOpen: yesSingle blind: noDouble blind: noParallel group: yesCross over: noOther: noIf controlled, specify comparator, Other Medicinial Product: noPlacebo: noOther: yesOther specify the comparator: Active Comparator: Double dose of Tamiflu vs Standard doseNumber of treatment arms in the trial: 2</t>
  </si>
  <si>
    <t>Influenza A/H1N1 &lt;br&gt;MedDRA version: 19.0Level: PTClassification code 10022000Term: InfluenzaSystem Organ Class: 10021881 - Infections and infestations;Therapeutic area: Diseases [C] - Virus Diseases [C02]</t>
  </si>
  <si>
    <t>NCT00949533</t>
  </si>
  <si>
    <t>ML22789;NCT00949533</t>
  </si>
  <si>
    <t>+41 616878333</t>
  </si>
  <si>
    <t>Inclusion criteria: &lt;br&gt;- Age equal or higher to 1 year-old&lt;br&gt;- Positive rapid antigen test for influenza A&lt;br&gt;- Onset of symptoms of influenza (fever, at least one respiratory symptom) &lt;/=48 hours&lt;br&gt;Are the trial subjects under 18? yes&lt;br&gt;Number of subjects for this age range: 75&lt;br&gt;F.1.2 Adults (18-64 years) yes&lt;br&gt;F.1.2.1 Number of subjects for this age range 50&lt;br&gt;F.1.3 Elderly (&gt;=65 years) no&lt;br&gt;F.1.3.1 Number of subjects for this age range &lt;br&gt;</t>
  </si>
  <si>
    <t>Exclusion criteria: &lt;br&gt;- Clinical suspicion of infection with a respiratory virus other than influenza&lt;br&gt;- Suspicion of invasive bacterial infection&lt;br&gt;- Evidence of poorly controlled underlying disease&lt;br&gt;- Known immunosuppression&lt;br&gt;</t>
  </si>
  <si>
    <t>Main Objective: To determine the difference in the proportion of patients excreting resistant virus with each dosage scheme at the end of treatment.;Secondary Objective: - To determine the differences in viral load reduction, as measured on Day 5, in subjects receiving standard dose and double dose of Oseltamivir.&lt;br&gt;- To determine any existing difference in frequency of clinical signs and symptoms on the 5th treatment day between patients treated with a standard dose and double dose of Oseltamivir.&lt;br&gt;- To determine any existing difference between both dose groups (standard and double dose) in the frequency of clinical signs and symptoms reported on Day 5, in patients detected with resistant viruses.;Primary end point(s): Percentage of Participants Excreting Resistant Virus&lt;br&gt;;Timepoint(s) of evaluation of this end point: Day 5</t>
  </si>
  <si>
    <t>Secondary end point(s): Percent Reduction in Viral Load&lt;br&gt;Number of Participants With Various Clinical Signs and Symptoms&lt;br&gt;Number of Participants With Various Clinical Signs and Symptoms in Whom Resistant Virus Were Detected;Timepoint(s) of evaluation of this end point: Baseline, Day 5</t>
  </si>
  <si>
    <t>Adjunctive Corticosteroid Therapy for Pediatric Catecholamine-Dependent Septic Shock: A Pilot Study</t>
  </si>
  <si>
    <t>Hydrocortisone 100 mg/m2 of BSA /dose (max 200 mg/dose ) IV bolus will be administered then reduced to 25  mg/m2 of BSA /dose  (max 50 mg/dose ) IV q 6 hr. If patients do not require fluid bolus and/or increase in vasoactive-inotropic support, the dosing frequency will be reduced to q 8hr. The drug will be discontinued if the patients do not require vasoactive-inotropic support at least 12 hours. The total course of therapy will be a maximum of 7 days., Vials containing placebo will be identical to those containing hydrocortisone.&lt;br&gt;Placebo 100 mg/m2 of BSA /dose (max 200 mg/dose ) IV bolus will be administered then reduced to 25  mg/m2 of BSA /dose  (max 50 mg/dose ) IV q 6 hr. If patients do not require fluid bolus and/or increase in vasoactive-inotropic support, the dosing frequency will be reduced to q 8hr. The drug will be discontinued if the patients do not require vasoactive-inotropic support at least 12 hours. The total course of therapy will be a maximum of 7 days.</t>
  </si>
  <si>
    <t>http://www.clinicaltrials.in.th/index.php?tp=regtrials&amp;menu=trialsearch&amp;smenu=fulltext&amp;task=search&amp;task2=view1&amp;id=4389</t>
  </si>
  <si>
    <t>TCTR20190219003</t>
  </si>
  <si>
    <t>Siriraj research development fund (managed by routine to research)</t>
  </si>
  <si>
    <t>Thailand ;Thailand</t>
  </si>
  <si>
    <t>Catecholamine-Dependent septic shock &lt;br&gt;ChildrenSeptic shock HydrocortisoneCorticosteroidsShock reversal;ChildrenSeptic shock HydrocortisoneCorticosteroidsShock reversal</t>
  </si>
  <si>
    <t>Suwannee</t>
  </si>
  <si>
    <t>Phumeetham</t>
  </si>
  <si>
    <t>Department of Pediatrics, Faculty of Medicine Siriraj Hospita, 2, Prannok Street, Bangkoknoi  Bangkok 10700</t>
  </si>
  <si>
    <t>swn_nee@yahoo.com</t>
  </si>
  <si>
    <t>Faculty of Medicine Siriraj hospital, Mahidol University</t>
  </si>
  <si>
    <t>Department of Pediatrics, Faculty of Medicin e Siriraj Hospital, 2, Prannok Street, Bangkoknoi  Bangkok 10700</t>
  </si>
  <si>
    <t>Inclusion criteria: All children 6 months √¢?? 18 years of age with septic shock who require vasoactive-inotropic support in the pediatric ICU</t>
  </si>
  <si>
    <t>Exclusion criteria: √¢?¬¢Pre-existing hypothalamic-pituitary-adrenal axis dysfunction&lt;br&gt;√¢?¬¢History of long term corticosteroid use within 6 months or short term corticosteroid use within past 4 weeks&lt;br&gt;√¢?¬¢History of etomidate or ketonazole use within past 7 days&lt;br&gt;√¢?¬¢HIV infection  &lt;br&gt;√¢?¬¢Skin lesion described as purpura fulminans&lt;br&gt;√¢?¬¢History of receiving vasoactive-inotropic drugs &gt; 24 hours before enrollment&lt;br&gt;√¢?¬¢Diabetes mellitus &lt;br&gt;√¢?¬¢Blood sugar √¢?¬•180 mg/dL before enrollment&lt;br&gt;</t>
  </si>
  <si>
    <t>Time to shock reversal [Timeframe until dischagre form ICU Time to maintain SBP &gt; 5th percentile + without vasoactive-inotropic support for at least 24 hrs]</t>
  </si>
  <si>
    <t>Length of PICU stay [Timeframe  ICU admission date to ICU discharge date days];Length of hospital stay [Timeframe until discharge from hospital days];Organ dysfunction free days [Timeframe Free from organ failure at 28 days after enrollment days];28 day-mortality [Timeframe Death from any causes at 28 days after enrollment Mortality rate ];Adverse effects  [Timeframe Adverse effects at 7 days after enrollment The proportion of adverse effects];Continuous renal replacement therapy requirement [Timeframe Until discharge form ICU The proportion of CRRT patients];Blood product requirement [Timeframe Until dischagre form ICU The proportion of required blood transfusion patients]</t>
  </si>
  <si>
    <t>Efficacy of Mouth-rinse With Chlorhexidine for the Prevention of Ventilator-associated Infections in Intensive Care Unit</t>
  </si>
  <si>
    <t>Procedure: Mouth-rinse with 0.12% clorhexidine;Procedure: Mouth-rinse with isotonic solution with 1.5% sodium bicarbonate</t>
  </si>
  <si>
    <t>https://clinicaltrials.gov/show/NCT04165356</t>
  </si>
  <si>
    <t>NCT04165356</t>
  </si>
  <si>
    <t>Universidad Aut√≥noma de Yucat√°n</t>
  </si>
  <si>
    <t>Infections Associated With Mechanical Ventilation;Pneumonia Associated With Mechanical Ventilation</t>
  </si>
  <si>
    <t>November 11, 2019</t>
  </si>
  <si>
    <t>2019-013</t>
  </si>
  <si>
    <t>Ligia Rosado Alcocer, MPH;Alejandra Salcedo, Dr;RAQUEL DE LOS ANGELES CAMARA HERRERA, BSN</t>
  </si>
  <si>
    <t>;alejandra.salcedo@correo.uady.mx;angelescamara.enf@gmail.com</t>
  </si>
  <si>
    <t>;+521-777-135-3755;+5219993559563</t>
  </si>
  <si>
    <t>Facultad de Enfermer√≠a, Universidad Aut√≥noma de Yucat√°n;</t>
  </si>
  <si>
    <t>Hospital Regional de Alta Especialidad de la Pen√≠nsula de Yucat√°n</t>
  </si>
  <si>
    <t>&lt;br&gt;        Inclusion Criteria:&lt;br&gt;&lt;br&gt;          -  Adult patients admitted to the ICU will be included, with less than 24 hours of&lt;br&gt;             endotracheal intubation due to mechanical ventilation requirements, whose responsible&lt;br&gt;             family member gives informed consent.&lt;br&gt;&lt;br&gt;        Exclusion Criteria:&lt;br&gt;&lt;br&gt;          -  Patients with known hypersensitivity or contraindications for the use of oral&lt;br&gt;             chlorhexidine, patients with a diagnosis of admission to the ICU of any respiratory&lt;br&gt;             tract infection, toothless patients and pregnant patients.&lt;br&gt;</t>
  </si>
  <si>
    <t>Cumulative incidence of Infections Associated with Mechanical Ventilation.;Cumulative incidence of Pneumonia Associated with Mechanical Ventilation</t>
  </si>
  <si>
    <t>The extracorporeal continuous-flow ventricular assist device (BR16010) is implanted within 3 days after study entry. BR16010 is withdrawn during 30 days after implantation. The patients are observed for safety during 7 days after withdrawal of BR16010.</t>
  </si>
  <si>
    <t>https://upload.umin.ac.jp/cgi-open-bin/ctr_e/ctr_view.cgi?recptno=R000033243</t>
  </si>
  <si>
    <t>Single-arm study for assessment of safety and effectiveness of the extracorporeal continuous-flow ventricular assist device (BR16010) use as a bridge-to-decision therapy for severe heart failure or refractory cardiogenic shock</t>
  </si>
  <si>
    <t>JPRN-UMIN000029065</t>
  </si>
  <si>
    <t>National Cerebral and Cardiovascular Center</t>
  </si>
  <si>
    <t>Subjects with severe heart failure or cardiogenic shock refractory to optimal medical management, standard surgical procedures, or mechanical circulatory supports [e.g. intra-aortic balloon pumping (IABP), ventriculo-arterial bypass (VA bypass) and percutaneous cardiopulmonary support (PCPS))]</t>
  </si>
  <si>
    <t>Nipro Corporation</t>
  </si>
  <si>
    <t>Inclusion criteria: 1) Serious heart failure or refractory cardiogenic shock due to the following diseases, which does not respond to optimal medication and mechanical support &lt;br&gt;a) low cardiac output syndrome due to cardiac disorders (idiopathic, secondary or ischemic cardiomyopathy, or myocarditis)&lt;br&gt;b) post-acute myocardial infarction circulatory failures (including mechanical complication or refractory arrhythmia)&lt;br&gt;c) difficulty in withdrawal of mechanical circulatory support&lt;br&gt;d) postoperative low cardiac output syndrome (including refractory arrhythmia)&lt;br&gt;e) other cardiogenic circulatory failures (including refractory arrhythmia)&lt;br&gt;2) Fully recovery is not expected with optimal medication, standard surgical procedures, and mechanical circulatory support&lt;br&gt;3) Body weight not lower than 10kg at the time of informed consent&lt;br&gt;4) NYHA IV (Ross IV for children less than 7 y.o.) and at least one of the following conditions&lt;br&gt;(a)INTERMACS/ JMACS Profile status 1 or 1A(b)INTERMACS/ JMACS Profile status 2 or 2A&lt;br&gt;(c)Currently supported with extracorporeal membrane oxygenation (ECMO) or percutaneous cardiopulmonary support device (PCPS)&lt;br&gt;5) Written informed consent of the patient or his/hers relatives</t>
  </si>
  <si>
    <t>Exclusion criteria: 1)Unfavorable or technically-challenging cardiac anatomy&lt;br&gt;2)Evidence of irreversible hepatic disease (except when the primary investigator deems it as a sign of acute heart failure) &lt;br&gt;3)Evidence of irreversible renal disease (except when the primary investigator deems it as a sign of acute heart failure)&lt;br&gt;4)Evidence of irreversible intrinsic respiratory disease (e.g. chronic pulmonary disease, acute respiratory distress syndrome) which needs mechanical respiratory support (except when the primary investigator deems it as a sign of acute heart failure)&lt;br&gt;5)Contraindicated for anticoagulation&lt;br&gt;6)Difficulty of 30-day observation is anticipated&lt;br&gt;7)Pregnant, or suspected pregnant at time of study entry&lt;br&gt;8)Participating in another clinical trial at time of study entry&lt;br&gt;9)Deemed unsuitable by the primary investigator for other reasons</t>
  </si>
  <si>
    <t>Safety:&lt;br&gt;Device-related serious adverse events and complications during device support&lt;br&gt;&lt;br&gt;Effectiveness:&lt;br&gt;For left ventricular assistance, withdrawal of a trial device due to cardiac function recovery or exchange to other VAD during 30 days after implantation&lt;br&gt;For right ventricular assistance, withdrawal of trial device due to right ventricular function recovery within 30 days after implantation</t>
  </si>
  <si>
    <t>1) Changes in brain natriuretic peptide (BNP) levels (7 days after implantation of a trial device and the day of withdrawal of a trial device)&lt;br&gt;2) Period of mechanical ventricular support&lt;br&gt;3) Changes in left ventricular ejection fraction (LVEF) (7 days after implantation of a trial device and the day of withdrawal of a trial device)&lt;br&gt;4) Changes in left ventricular diastolic dimension (LVDd)(7 days after implantation of a trial device and the day of withdrawal of a trial device)</t>
  </si>
  <si>
    <t>Role of Lung Ultrasound In Assessment Of Recruitment Maneuvers In Ventilated Preterms With Respiratory Distress Syndrome and Its Correlation With Tracheal IL-6 Level</t>
  </si>
  <si>
    <t>Other: lung recruitment maneuver;Other: tracheal IL-6 level;Other: US guided lung recruitment maneuver</t>
  </si>
  <si>
    <t>https://clinicaltrials.gov/show/NCT04107090</t>
  </si>
  <si>
    <t>NCT04107090</t>
  </si>
  <si>
    <t>January 20, 2018</t>
  </si>
  <si>
    <t>Lung Ultrasound</t>
  </si>
  <si>
    <t>&lt;br&gt;        Inclusion Criteria:&lt;br&gt;&lt;br&gt;          1. Gestational age = 36 weeks.&lt;br&gt;&lt;br&gt;          2. In need for invasive mechanical ventilation for RDS according to Downes Score .&lt;br&gt;&lt;br&gt;        Exclusion Criteria:&lt;br&gt;&lt;br&gt;          -  excluded:&lt;br&gt;&lt;br&gt;               1. Major upper or lower airway anomalies.&lt;br&gt;&lt;br&gt;               2. Significant congenital anomalies including cardiac, abdominal or respiratory.&lt;br&gt;&lt;br&gt;               3. Surgical cases&lt;br&gt;&lt;br&gt;               4. Inborn errors of metabolism&lt;br&gt;&lt;br&gt;               5. Early onset sepsis.&lt;br&gt;&lt;br&gt;               6. Meconium aspiration syndrome.&lt;br&gt;&lt;br&gt;               7. Hypoxic ischemic encephalopathy.&lt;br&gt;</t>
  </si>
  <si>
    <t>Lung ultrasound and diagnosis of respiratory distress syndrome;Lung ultrasound and recruitment maneuver;Lung ultrasound guided recruitment maneuver and the period of oxygen dependency.;Lung ultrasound guided recruitment maneuver and the total number of NICU admission days.;Lung ultrasound guided recruitment maneuver and its relation to lung inflammation</t>
  </si>
  <si>
    <t>Non-invasive Reinforcement of the Upper Airway Dilator Muscles as an Alternative Approach to Treat Patients With Obstructive Sleep Apnea</t>
  </si>
  <si>
    <t>Device: IOPI;Device: EMT threshold</t>
  </si>
  <si>
    <t>https://clinicaltrials.gov/show/NCT03846349</t>
  </si>
  <si>
    <t>Reinforcement of Upper Airway Muscles in Patients With OSAS</t>
  </si>
  <si>
    <t>NCT03846349</t>
  </si>
  <si>
    <t>UAW strenghtening in OSAS</t>
  </si>
  <si>
    <t>Olivier Contal, PhD</t>
  </si>
  <si>
    <t>&lt;br&gt;        Inclusion Criteria:&lt;br&gt;&lt;br&gt;          -  Moderate obstructive sleep apnea syndrome (AHI between 15 and 30 events per hour)&lt;br&gt;&lt;br&gt;          -  Poor adherence to continuous positive airway pressure (&lt; 4h per night)&lt;br&gt;&lt;br&gt;        Exclusion Criteria:&lt;br&gt;&lt;br&gt;          -  Craniofacial malformation&lt;br&gt;&lt;br&gt;          -  Use of hypnotic medication&lt;br&gt;&lt;br&gt;          -  Had stroke in the past&lt;br&gt;&lt;br&gt;          -  Present a concurrent neuromuscular or severe obstructive nasal disease&lt;br&gt;</t>
  </si>
  <si>
    <t>Change in AHI (apnea-hypopnea index) on polygraphy</t>
  </si>
  <si>
    <t>Change in tongue strength using the IOPI device;Change in tongue endurance using the IOPI device</t>
  </si>
  <si>
    <t>Obstructive Sleep Apnea in Asthmatic Children: Does the Sex Matter?</t>
  </si>
  <si>
    <t>Other: Questionnaire;Other: Lung Function Test;Other: Home Sleep Study</t>
  </si>
  <si>
    <t>https://clinicaltrials.gov/show/NCT03034447</t>
  </si>
  <si>
    <t>Sleep Apnea in Asthmatic Children and Teenagers</t>
  </si>
  <si>
    <t>NCT03034447</t>
  </si>
  <si>
    <t>Federal University of S√£o Paulo</t>
  </si>
  <si>
    <t>Asthma, Bronchial;Bronchial Asthma;Apnea, Sleep;Sleep Apnea, Mixed Central and Obstructive;Sleep Hypopnea (Diagnosis);Obstructive Sleep Apnea;Obstructive Sleep Apnea Syndrome</t>
  </si>
  <si>
    <t>CEP/UNIFESP 1398/2016</t>
  </si>
  <si>
    <t>Gustavo A Moreira, MD</t>
  </si>
  <si>
    <t>&lt;br&gt;        Inclusion Criteria:&lt;br&gt;&lt;br&gt;          -  Persistent asthma&lt;br&gt;&lt;br&gt;        Exclusion Criteria:&lt;br&gt;&lt;br&gt;          -  Craniofacial malformation&lt;br&gt;&lt;br&gt;          -  Thoracic malformation&lt;br&gt;&lt;br&gt;          -  Genetic syndromes&lt;br&gt;&lt;br&gt;          -  Bronchopulmonary dysplasia&lt;br&gt;&lt;br&gt;          -  Bronchiolitis obliterans&lt;br&gt;&lt;br&gt;          -  Neuromuscular diseases&lt;br&gt;&lt;br&gt;          -  Sickle cell anemia&lt;br&gt;&lt;br&gt;          -  Cystic fibrosis&lt;br&gt;</t>
  </si>
  <si>
    <t>Asthma Control;ER visits;Lung function</t>
  </si>
  <si>
    <t>Serbia;United States;Estonia;Ukraine;Lithuania;Bulgaria;South Africa;Latvia</t>
  </si>
  <si>
    <t>Influenza A infection &lt;br&gt;MedDRA version: 19.0Level: LLTClassification code 10022002Term: Influenza A virus infectionSystem Organ Class: 100000004862;Therapeutic area: Diseases [C] - Virus Diseases [C02]</t>
  </si>
  <si>
    <t>VIS410-202;2015-004546-26-BG</t>
  </si>
  <si>
    <t>Inclusion criteria: &lt;br&gt;Subjects meeting all of the following criteria are eligible to participate in this study:&lt;br&gt;1. Male and female subjects aged =18 years and &lt; 65 years&lt;br&gt;2. Women should fulfill one of the following criteria:&lt;br&gt;a. Post-menopausal; either amenorrhea =12 months or follicle stimulating hormone &gt;40 mIU/mL as documented in their medical history.&lt;br&gt;b. Surgically sterile; hysterectomy, bilateral oophorectomy, or tubal ligation.&lt;br&gt;c. Women of childbearing potential participating in heterosexual sexual relations must be willing to use adequate contraception from screening until 60 days post-infusion, per Section 7.1.2.&lt;br&gt;3. Non-vasectomized (or vasectomized less than 6 months prior to dosing) male subjects who have a female partner of childbearing potential must use an effective birth control method (see Section 7.1.2) when having heterosexual intercourse, from screening until 60 days post-infusion.&lt;br&gt;4. Test positive for influenza A by Rapid Antigen Test performed with a commercially available test on an adequate nasopharyngeal specimen in accordance with the manufacturer's instructions&lt;br&gt;5. Presence of at least one respiratory symptom (cough, sore throat, or nasal symptoms) of moderate to severe intensity, or presence of at least one constitutional symptom (myalgia [aches and pains], headache, feverishness, or fatigue) of moderate to severe intensity&lt;br&gt;6. Onset of symptoms (time when the oral temperature was first measured as either decreased [oral temperature of &lt; 95¬∞F or &lt; 35¬∞C] or elevated [oral temperature of =100.4¬∞F or =38¬∞C], OR the time when the subject experienced at least one respiratory symptom or at least one constitutional symptom) no more than 72 hours before the start of infusion&lt;br&gt;7. Subject is able and willing to comply with study procedures, as per protocol&lt;br&gt;8. Subject is able and willing to give voluntary written informed consent&lt;br&gt;Are the trial subjects under 18? no&lt;br&gt;Number of subjects for this age range: &lt;br&gt;F.1.2 Adults (18-64 years) yes&lt;br&gt;F.1.2.1 Number of subjects for this age range 150&lt;br&gt;F.1.3 Elderly (&gt;=65 years) no&lt;br&gt;F.1.3.1 Number of subjects for this age range &lt;br&gt;</t>
  </si>
  <si>
    <t>Exclusion criteria: &lt;br&gt;Exclusion Criteria:&lt;br&gt;Subjects meeting any of the following criteria are excluded from participation in this study:&lt;br&gt;1. Use of NSAIDs or antihistamines within 6 hours of study drug dosing with the exception of those used as part of the pretreatment regimen.&lt;br&gt;2. History of intolerance or allergic response to monoclonal antibodies and/or pretreatment medications diphenhydramine, ibuprofen and acetylsalicylic acid)&lt;br&gt;3. History of receiving monoclonal antibody products within 3 months prior to enrollment in this study or planned administration during the study period&lt;br&gt;4. Subjects in whom nasopharyngeal swabbing is not possible&lt;br&gt;5. Subject weight less than (&lt;) 45 kg&lt;br&gt;6. Subjects with clinical history that would lead to increased risk of influenza complications including but not limited to clinically significant cardiac disease, moderate to severe asthma, or other moderate to severe chronic obstructive pulmonary disease, metabolic syndrome including moderate to severe diabetes, active tuberculosis, neuromuscular disorders, seizure disorders or cognitive dysfunction.&lt;br&gt;7. History of chronic GI disease, including bleeding, ulceration, Irritable Bowel Syndrome, systemic mastocytosis or chronic diarrhea&lt;br&gt;8. Women who are pregnant, breast-feeding, or considering becoming pregnant.&lt;br&gt;9. Patients with hypoxemia requiring oxygen support.&lt;br&gt;10. Clinical evidence of worsening of any chronic medical condition (temporally associated with the onset of symptoms of influenza) which, in the Investigator's opinion, indicates that such finding(s) could represent complications of influenza&lt;br&gt;11. Presence of immunocompromised status due to chronic illness, previous organ transplant, or use of immunosuppressive medical therapy including systemic steroids.&lt;br&gt;12. Presence of known Acquired Immune Deficiency Syndrome-defining illness, chronic hepatitis B or hepatitis C.&lt;br&gt;13. Receipt of any dose of antiviral therapy such as, but not limited to, rimantadine, amantadine, peramivir, zanamivir, laninamivir or oseltamivir in the 7 days prior to screening&lt;br&gt;14.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Subjects unable to take oral predose medication&lt;br&gt;18. Known or suspected alcohol or drug abuse, that is, abuse of a level that would compromise the safety or cooperation of the subject in the opinion of the Investigator&lt;br&gt;19. Subjects on chronic medications where the dose has not been stable for at least 3 months&lt;br&gt;</t>
  </si>
  <si>
    <t>Main Objective: Assess the safety and tolerability of a single intravenous (IV) infusion of 2 dose levels of VIS410 in patients with uncomplicated influenza infection;Secondary Objective: ‚Ä¢Evaluate the efficacy of 2 dose levels of VIS410 compared with placebo on the time to alleviation of clinical symptoms of acute uncomplicated influenza&lt;br&gt;‚Ä¢Evaluate the effect of 2 dose levels of VIS410 on severity of influenza infection&lt;br&gt;‚Ä¢Assess the pharmacokinetics of 2 dose levels of VIS410 in serum&lt;br&gt;‚Ä¢Assess the effects of 2 dose levels of VIS410 on viral shedding&lt;br&gt;‚Ä¢Assess the immunogenicity of 2 dose levels of VIS410;Primary end point(s): Primary Endpoints:&lt;br&gt;‚Ä¢ The proportion of subjects with adverse events (AEs) and serious adverse events (SAEs) following administration of VIS410&lt;br&gt;‚Ä¢ The proportion of subjects with treatment-emergent AEs (TEAEs) including hypersensitivity reaction, anaphylactic reaction, and AEs of special interest (AESIs) following dosing;Timepoint(s) of evaluation of this end point: The primary endpoints will be evaluated throughout the study, as&lt;br&gt;assesments are done. End points defined by adverse events can be&lt;br&gt;reached at any time.</t>
  </si>
  <si>
    <t>Play as a Method to Reduce Overweight and Obesity in Children. Kids-Play Study.</t>
  </si>
  <si>
    <t>Behavioral: The intervention consisted of physical activity based on play</t>
  </si>
  <si>
    <t>https://clinicaltrials.gov/show/NCT02779647</t>
  </si>
  <si>
    <t>Play as a Method to Reduce Overweight and Obesity in Children.</t>
  </si>
  <si>
    <t>NCT02779647</t>
  </si>
  <si>
    <t>Childhood Obesity;Sleep Apnea in Obese Children;Studying Maternal and Family Factors That Cause Obesity in Children</t>
  </si>
  <si>
    <t>01052013UGR</t>
  </si>
  <si>
    <t>&lt;br&gt;        Inclusion Criteria:&lt;br&gt;&lt;br&gt;          -  Obese children that want participate in a voluntary way in the research and sign the&lt;br&gt;             informed consent.&lt;br&gt;&lt;br&gt;        Exclusion Criteria:&lt;br&gt;&lt;br&gt;          -  Refused to participate&lt;br&gt;&lt;br&gt;          -  Hormonal problems&lt;br&gt;&lt;br&gt;          -  Age &lt; 8 or &gt;12 years&lt;br&gt;&lt;br&gt;          -  Orthopaedic, respiratory&lt;br&gt;&lt;br&gt;          -  Other problems&lt;br&gt;</t>
  </si>
  <si>
    <t>Children's body composition</t>
  </si>
  <si>
    <t>The level of daily physical activity;Sleep apnea</t>
  </si>
  <si>
    <t>Noninvasive ventilation with helmet compared with facial mask in patients with chest trauma: a randomized controlled study</t>
  </si>
  <si>
    <t>Group 1:NIV with facial mask;Group 2:NIV with helmet;</t>
  </si>
  <si>
    <t>http://www.chictr.org.cn/showproj.aspx?proj=42997</t>
  </si>
  <si>
    <t>ChiCTR1900025915</t>
  </si>
  <si>
    <t>Group 1:44;Group 2:44;</t>
  </si>
  <si>
    <t>Acute Respiratory Failure, Chest Trauma</t>
  </si>
  <si>
    <t>Qi Liu</t>
  </si>
  <si>
    <t>1 Jianshe Road East, Zhengzhou, He'nan, China</t>
  </si>
  <si>
    <t>Emergency Intensive Care Ward, the First Affiliated Hospital of Zhengzhou University</t>
  </si>
  <si>
    <t>the National Natural Science Foundation of China (project number 81400051) and the Key Project of Henan Higher Education (project number 19A320073)</t>
  </si>
  <si>
    <t>Inclusion criteria: (1) Aged older than 18 years; &lt;br&gt;(2) Severe hypoxemic respiratory failure [oxygenation index (PaO2 /FiO2) &lt; 200 mmHg] within the first 72 h after chest trauma while receiving high-concentration [ &gt;=10 L/min] mask oxygen. &lt;br&gt;Above two criteria were essential.</t>
  </si>
  <si>
    <t>Exclusion criteria: 1. impending cardiopulmonary arrest or need for emergency intubation;&lt;br&gt;2. a Glasgow Coma Scale score lower than 8 score or severe traumatic brain injury;&lt;br&gt;3. standard contraindications for noninvasive ventilation (active gastrointestinal bleeding, upper airway obstruction or hemodynamic instability);&lt;br&gt;4. facial trauma with pneumocephalus, skull base fracture, orbit base fracture;&lt;br&gt;5. facial fracture involving a sinus;&lt;br&gt;6. cervical injury;&lt;br&gt;7. elevated intracranial pressure.</t>
  </si>
  <si>
    <t>Oxygenation index;Tolerance of patients;Complications related to NIV;</t>
  </si>
  <si>
    <t>Respiratory rate;Intubation rate;Length of ICU stay;ICU mortality;</t>
  </si>
  <si>
    <t>Jan 26 2019 12:00AM</t>
  </si>
  <si>
    <t>+86 0371-66295219</t>
  </si>
  <si>
    <t>Prophylactic post-operative high flow nasal oxygen therapy versus conventional oxygen therapy in obese patients undergoing bariatric surgery: a randomised controlled pilot study</t>
  </si>
  <si>
    <t>Pre-operative management of the patient will be consistent with current surgical best practice and at the discretion of the responsible surgeon. The method and conduct of general anaesthesia will be at the discretion of the responsible anaesthetist. Given the nature of the surgery, all patients will undergo endotracheal intubation and mechanical ventilation. &lt;br&gt;&lt;br&gt;Extubation will occur in theatre and all patients (control and intervention) will receive 6l of oxygen via Hudson face mask. They will then be transferred to the ICU.&lt;br&gt;&lt;br&gt;Baseline measurements will be undertaken when the patient has achieved a Richmond agitation and sedation score (RASS)  of -2 or greater. After baseline measurements have been recorded patients randomised to the intervention group will be managed with supplemental oxygen delivered at a FiO2 of 0.5 and a flow rate of 50 L/min via the Airvo (Trademark) 2 High Flow Nasal Oxygen device (Fisher &amp; Paykel, New Zealand). Oxygen therapy will be titrated to maintain peripheral oxygen saturations (SpO2) =95%. This will be achieved by increasing or decreasing the FiO2 delivered. A constant flow rate of 50 L/min should be maintained for the duration of the study period. The study period will last for 6 hours following initation of HFN02.</t>
  </si>
  <si>
    <t>http://www.anzctr.org.au/ACTRN12617000694314.aspx</t>
  </si>
  <si>
    <t>ACTRN12617000694314</t>
  </si>
  <si>
    <t>St Andrews War Memorial Hospital</t>
  </si>
  <si>
    <t>Obesity ;respiratory failure post surgery</t>
  </si>
  <si>
    <t>Dr Rachel Fulton</t>
  </si>
  <si>
    <t>Intensive Care UnitSt Andrews War Memorial Hospital457 Wickham Terrace, Brisbane City QLD 4001, Australia</t>
  </si>
  <si>
    <t>r.fulton.04@aberdeen.ac.uk</t>
  </si>
  <si>
    <t>+61  7 3834 4444</t>
  </si>
  <si>
    <t>Wesley Medical Research</t>
  </si>
  <si>
    <t>Inclusion criteria: Age &gt;18 yrs&lt;br&gt;BMI &gt;32 kg/m2&lt;br&gt;Undergoing a laparoscopic bariatric procedure for weight reduction&lt;br&gt;</t>
  </si>
  <si>
    <t>Exclusion criteria: Age &lt;18 yrs&lt;br&gt;Refusal of informed consent&lt;br&gt;Any contraindication to HFN02 therapy (see below)&lt;br&gt;Chest circumference too large for EIT belt (Chest &gt; 75cm in diameter from left to right mid-axillae)  &lt;br&gt;&lt;br&gt;Contraindications to HFN02&lt;br&gt;Epistaxis&lt;br&gt;Significant facial trauma &lt;br&gt;Base of skull fracture&lt;br&gt;Nasal obstruction; e.g. nasal fracture, tenacious secretions, tumour&lt;br&gt;</t>
  </si>
  <si>
    <t>Change in end-expiratory lung impedance (EELI) as a surrogate for end-expiratory lung volume (EELV), measured by electrical impedance tomography (EIT).</t>
  </si>
  <si>
    <t>Change in tidal variance as a surrogate for tidal volume, measured by EIT;Pa02:Fi02 ratio ;Change in Pac02 ;Incidence of post operative respiratory complications. ;Length of hospital stay ;Patient comfort, measured by the modified Borg score</t>
  </si>
  <si>
    <t>A Novel Patient Decision Aid for Surrogate Decision Makers of Comatose Survivors of Cardiac Arrest: A Pilot Study</t>
  </si>
  <si>
    <t>Other: Decision Aid for Surrogate Decision Makers of Comatose Survivors of Cardiac Arrest</t>
  </si>
  <si>
    <t>https://clinicaltrials.gov/show/NCT03908346</t>
  </si>
  <si>
    <t>A Novel Patient Decision Aid for Surrogate Decision Makers of Comatose Survivors of Cardiac Arrest</t>
  </si>
  <si>
    <t>NCT03908346</t>
  </si>
  <si>
    <t>July 21, 2020</t>
  </si>
  <si>
    <t>K23HL138164;19-0795</t>
  </si>
  <si>
    <t>Sarah M Perman, MD MSCE;Sarah M Perman, MD MSCE</t>
  </si>
  <si>
    <t>sarah.perman@ucdenver.edu;sarah.perman@ucdenver.edu</t>
  </si>
  <si>
    <t>720-848-6777;303-724-1721</t>
  </si>
  <si>
    <t>&lt;br&gt;        Inclusion Criteria:&lt;br&gt;&lt;br&gt;          -  Adult 18 years of age and older&lt;br&gt;&lt;br&gt;          -  Identified as a surrogate decision maker for patient who is a comatose survivor of out&lt;br&gt;             of hospital cardiac arrest&lt;br&gt;&lt;br&gt;        Exclusion Criteria:&lt;br&gt;&lt;br&gt;          -  Illiterate or poor proficiency (unable to read decision aid)&lt;br&gt;&lt;br&gt;          -  Non-english speaking&lt;br&gt;</t>
  </si>
  <si>
    <t>Reach;Effectiveness - Knowledge;Adoption;Implementation</t>
  </si>
  <si>
    <t>Effectiveness - Patient Outcomes</t>
  </si>
  <si>
    <t>Impact of Comprehensive Molecular Tests on Antimicrobial Stewardship in Community-acquired Pneumonia: an Open, Controlled and Randomized Clinical Trial</t>
  </si>
  <si>
    <t>Diagnostic Test: real-time multiplex PCR;Diagnostic Test: Standard diagnostic procedures</t>
  </si>
  <si>
    <t>https://clinicaltrials.gov/show/NCT04158492</t>
  </si>
  <si>
    <t>Impact of Comprehensive Molecular Tests on Antimicrobial Stewardship in Community-acquired Pneumonia</t>
  </si>
  <si>
    <t>NCT04158492</t>
  </si>
  <si>
    <t>February 20, 2020</t>
  </si>
  <si>
    <t>Jordi Carratal√† Fern√°ndez, PhD;Jordi Carratal√† Fern√°ndez, PhD</t>
  </si>
  <si>
    <t>;jordicarratala@bellvitgehospital.com</t>
  </si>
  <si>
    <t>;932607500</t>
  </si>
  <si>
    <t>Institut d'Investigaci√≥ Biom√®dica de Bellvitge;</t>
  </si>
  <si>
    <t>Fundaci√≥ La Marat√≥ de TV3;Department of Health, Generalitat de Catalunya</t>
  </si>
  <si>
    <t>&lt;br&gt;        Inclusion Criteria:&lt;br&gt;&lt;br&gt;          -  Adult patients (18 years of age or older), of both sexes, hospitalized with a&lt;br&gt;             diagnosis of CAP in the first 24 hours of the admission.&lt;br&gt;&lt;br&gt;          -  Patient or his legal representative gives the informed consent&lt;br&gt;&lt;br&gt;        Exclusion Criteria:&lt;br&gt;&lt;br&gt;          -  Pregnancy and / or nursing.&lt;br&gt;&lt;br&gt;          -  Severe immunocompromised patients (chemotherapy or radiotherapy in the previous 90&lt;br&gt;             days, use of immunosuppressive drugs, chronic use of corticosteroids at a minimum dose&lt;br&gt;             of 15 mg / day in the last two weeks, transplantation of hematopoietic progenitors,&lt;br&gt;             solid organ transplant, patients with HIV and CD4 count = 200 cells / mm3).&lt;br&gt;&lt;br&gt;          -  Imminent death (life expectancy = 24 hours).&lt;br&gt;&lt;br&gt;          -  Participation in another clinical trial of pharmacological treatment.&lt;br&gt;</t>
  </si>
  <si>
    <t>Number of DOT/1000 patients</t>
  </si>
  <si>
    <t>Number of days with intravenous antibiotic treatment.;Number of days until de-escalation;Number of days until antimicrobial monotherapy;Number of days until etiological diagnosis;Number of days of Oxygen treatment;Number of days of non-invasive ventilation;Number of days of hospital admission;Rate of readmissions;Rate of complicated community-acquired pneumonia (CAP);Rate of general complications;Number of adverse events;Number of adverse events related to antimicrobials;Number of participants with Clostridium difficile infection;Phlebitis rate;Early mortality rate;30 day case-fatality rate;CAP-related fatality rate;All-cause fatality rate</t>
  </si>
  <si>
    <t>Medico-economic and Quality of Life Evaluations in Obese Patients Followed by Medical Analysis Laboratories</t>
  </si>
  <si>
    <t>Other: Care pathway</t>
  </si>
  <si>
    <t>https://clinicaltrials.gov/show/NCT03861468</t>
  </si>
  <si>
    <t>Medico-economics and QoL of Obese Patients Followed by Medical Analysis Laboratories (BIOSAOS )</t>
  </si>
  <si>
    <t>NCT03861468</t>
  </si>
  <si>
    <t>Obesity Hypoventilation Syndrome;Obstructive Sleep Apnea</t>
  </si>
  <si>
    <t>September 14, 2019</t>
  </si>
  <si>
    <t>38RC17.360</t>
  </si>
  <si>
    <t>Jean-Louis PEPIN, MD, PhD;Jean-Louis Pepin, MD, PhD;Fabrice GUERBER, Dr</t>
  </si>
  <si>
    <t>;jpepin@chu-grenoble.fr;</t>
  </si>
  <si>
    <t>;0476768766;</t>
  </si>
  <si>
    <t>Grenoble Alpes University Hospital;</t>
  </si>
  <si>
    <t>University Hospital, Angers;Poitiers University Hospital;Union hospital, Toulouse;Hospital Alpes Leman, Annemasse;Hospital La Louvi√®re, Lille;Oriade Laboratory, Vizille;Cerballiance laboratories, Lille;Oriade laboratory, Annemasse</t>
  </si>
  <si>
    <t>&lt;br&gt;        Inclusion Criteria:&lt;br&gt;&lt;br&gt;          -  Patients aged from 18 to 80 years&lt;br&gt;&lt;br&gt;          -  Obese (BMI = 30kg/m¬≤)&lt;br&gt;&lt;br&gt;          -  Referred by GPs to the medical analysis laboratory for usual biological assessment&lt;br&gt;&lt;br&gt;          -  Patients with no respiratory follow-up already in place&lt;br&gt;&lt;br&gt;          -  Bicarbonate - Concentration = 27 mmol/L&lt;br&gt;&lt;br&gt;          -  STOP-BANG score = 3&lt;br&gt;&lt;br&gt;        Exclusion Criteria:&lt;br&gt;&lt;br&gt;          -  Acute disease or recently diagnosed chronic disease (&lt; 2 months)&lt;br&gt;&lt;br&gt;          -  Hospitalization for respiratory, metabolic or cardiovascular event (&lt; 2 months)&lt;br&gt;&lt;br&gt;          -  Renal insufficiency stage 4 or 5, or autoimmune disease, or viral hepatitis, or&lt;br&gt;             cirrhosis&lt;br&gt;&lt;br&gt;          -  Pregnant women&lt;br&gt;&lt;br&gt;          -  Patients already included in an interventional study (end of the study &lt; 1 month)&lt;br&gt;</t>
  </si>
  <si>
    <t>2-year medico-economic impact of the implementation of early care in obese patients with OSA</t>
  </si>
  <si>
    <t>Economic impact of the implementation of early care in obese patients with OSA over 3 years on the healthcare costs;To evaluate the sensitivity of the screening tool;To evaluate the specificity of the screening tool;To evaluate the negative Predictive Value;To evaluate the positive predictive value of the screening tool;Clinical impact of the early care pathway on blood pressure at 12 months;Clinical impact of the early care pathway on blood pressure at 24 months;Clinical impact of the early care pathway on quality of life at 12 months;Clinical impact of the early care pathway on quality of life at 24 months;Clinical impact of the early care pathway (early care) on quality of life at 12 months;Clinical impact of the early care pathway (early care) on quality of life at 24 months;Clinical impact of the early care pathway on pharmacological treatments at 12 months;Clinical impact of the early care pathway on pharmacological treatments at 24 months;Impact on laboratory test results (troponin) at 12 months;Impact on laboratory test results (troponin) at 24 months;Impact on laboratory test results (NT-proBNP) at 12 months;Impact on laboratory test results (NT-proBNP) at 24 months;Impact on laboratory test results on cholesterol at 12 months;Impact on laboratory test results on cholesterol at 24 months;Impact on laboratory test results on triglycerides at 12 months;Impact on laboratory test results on triglycerides at 24 months;Impact on laboratory test results on glycaemia at 12 months;Impact on laboratory test results on glycaemia at 24 months;Impact on laboratory test results on Homeostasis model assessment (HOMA)-index at 12 months;Impact on laboratory test results on Homeostasis model assessment (HOMA)-index at 24 months;Impact on laboratory test results on hepatic transaminases at 12 months;Impact on laboratory test results on hepatic transaminases at 24 months;Impact on laboratory test results on creatinine at 12 months;Impact on laboratory test results on creatinine at 24 months;Impact on laboratory test results on C-Reactive Protein (CRP) at 12 months;Impact on laboratory test results on C-Reactive Protein (CRP) at 24 months;Impact on laboratory test results on alpha2-macroglobulin at 12 months;Impact on laboratory test results on alpha2-macroglobulin at 24 months</t>
  </si>
  <si>
    <t>Microcirculatory Alterations in Critical Disease. New Ultrasound Technology for Assessment of Small-vessel Circulation Pathophysiology</t>
  </si>
  <si>
    <t>Device: ultrasound for microcirculatory assessment</t>
  </si>
  <si>
    <t>https://clinicaltrials.gov/show/NCT03311568</t>
  </si>
  <si>
    <t>Microcirculatory Alterations in Critical Disease: New Ultrasound Technology</t>
  </si>
  <si>
    <t>NCT03311568</t>
  </si>
  <si>
    <t>St. Olavs Hospital</t>
  </si>
  <si>
    <t>Critical Illness;Septic Shock</t>
  </si>
  <si>
    <t>October 31, 2017</t>
  </si>
  <si>
    <t>2017/908</t>
  </si>
  <si>
    <t>Hans Torp, prof;Daniel Bergum, md phd</t>
  </si>
  <si>
    <t>Norwegian University of Science and Technology;St. Olavs Hospital</t>
  </si>
  <si>
    <t>Norwegian University of Science and Technology</t>
  </si>
  <si>
    <t>&lt;br&gt;        Inclusion Criteria:&lt;br&gt;&lt;br&gt;          -  healthy volunteers: No disease, no medication, no history of cardiovascular events, no&lt;br&gt;             smoking, body mass index (BMI) 20-35 kg/m2, no premature cardiovascular disease among&lt;br&gt;             parents.&lt;br&gt;&lt;br&gt;          -  patients scheduled for non-thoracic surgery in general anesthesia: BMI 20-35 kg/m2,&lt;br&gt;             surgery scheduled for general anaesthesia/narcosis without any expected complications.&lt;br&gt;             Typical candidates: Laparotomy/laparoscopy. Cholecystectomy, adnexectomy,&lt;br&gt;             hysterectomy. No disease other than the indication for surgery, no medication other&lt;br&gt;             than those needed for the present condition demanding surgery, e.g. antibiotics, pain&lt;br&gt;             medicine.&lt;br&gt;&lt;br&gt;          -  scheduled for open-chest cardiac surgery, Age &lt; 60 years, BMI 20-35 kg/m2, no&lt;br&gt;             diagnosed peripheral artery disease, no history of cardiovascular events other than&lt;br&gt;             those indicating the actual surgery - 'as healthy as possible', meaning no previous&lt;br&gt;             cardiac surgery, no cerebral vascular events, no diagnosed peripheral artery disease.&lt;br&gt;             These patients mostly have a history of hypertension, diabetes, hypercholesterolaemia,&lt;br&gt;             myocardial infarction or at least angina pectoris, as well as the associated medical&lt;br&gt;             therapy. Typical candidates: Coronary artery disease patients without other diagnosed&lt;br&gt;             vascular disease.&lt;br&gt;&lt;br&gt;          -  septic shock defined as 1) suspected infection, and 2) an acute change in the&lt;br&gt;             'Sequential (Sepsis-Related) Organ Failure Assessment' score (SOFA) of two or more&lt;br&gt;             points and serum-lactate acid above 2mmol/l and 3) at least one vasopressor (strong&lt;br&gt;             blood-pressure stimulating medical infusion) required to maintain mean blood pressure&lt;br&gt;             (MAP) above 65 mmHg, despite adequate fluid resuscitation. Mechanical ventilation&lt;br&gt;             ('Respirator'). Advanced invasive haemodynamic monitoring including continuous&lt;br&gt;             invasive arterial blood pressure, central venous pressure, pulmonary artery pressure&lt;br&gt;             (pulmonary artery catheter/ 'Swan Ganz'), cardiac output and systemic vascular&lt;br&gt;             resistance monitoring, as well as circulatory parameters associated with these&lt;br&gt;             monitoring systems. Frequent non-invasive cardiac ultrasound - echocardiography&lt;br&gt;             ('Echo'). Typical candidates: Critical disease ICU patients with suspected septic&lt;br&gt;             shock.&lt;br&gt;&lt;br&gt;        Exclusion Criteria:&lt;br&gt;&lt;br&gt;          -  Healthy volunteers: Pregnancy, age &gt; 40 years or &lt; 20 years, BMI &lt; 20 or BMI &gt; 35,&lt;br&gt;             history of cardiovascular disease, diabetes or hypertension or previous/ongoing&lt;br&gt;             pharmacological/non-pharmacological therapy for such diseases. Hereditary vascular&lt;br&gt;             disease or connective tissue disease. Skin disease suspected to be influenced by or to&lt;br&gt;             influence US registrations (skin-probe interactions)&lt;br&gt;&lt;br&gt;          -  non-thoracic surgery: Pregnancy, age &gt; 40 years, BMI &lt; 20 or BMI &gt; 35, smoking,&lt;br&gt;             history of cardiovascular disease/events, diabetes or hypertension or previous/ongoing&lt;br&gt;             pharmacological/non-pharmacological therapy for such diseases. Hereditary vascular&lt;br&gt;             disease or connective tissue disease. Skin disease suspected to be influenced by or to&lt;br&gt;             influence US registrations (skin-probe interactions).&lt;br&gt;&lt;br&gt;          -  open-chest cardiac surgery: Pregnancy, age &gt; 60 years, BMI &lt; 20 or BMI &gt; 35, history&lt;br&gt;             of open chest cardiac surgery. Hereditary vascular disease or connective tissue&lt;br&gt;             disease.&lt;br&gt;&lt;br&gt;          -  septic shock: Pregnancy. History of heart failure and ongoing medical therapy for such&lt;br&gt;             disease. Hereditary vascular disease or connective tissue disease. Palliative or&lt;br&gt;             proliferated cancer disease. Advanced skin disease complicating performance of the US&lt;br&gt;             registrations. Isolated contagious patients and patients isolated due to a pronounced&lt;br&gt;             immune-suppressed state of health.&lt;br&gt;&lt;br&gt;          -  General: study equipment or ultrasound registrations are suspected to disturb patient&lt;br&gt;             treatment&lt;br&gt;&lt;br&gt;          -  General: consent refused by patient or (in case of septic shock) by family member next&lt;br&gt;             to kin&lt;br&gt;</t>
  </si>
  <si>
    <t>Pulsatile index;Time-velocity-integral</t>
  </si>
  <si>
    <t>A Phase II Study to Assess the Immunogenicity and Safety of DNK-651 in Japanese over 13 years old.</t>
  </si>
  <si>
    <t>Intervention name : DNK-651&lt;br&gt;Dosage And administration of the intervention : intradermal&lt;br&gt;Control intervention name : DNK-651&lt;br&gt;Dosage And administration of the control intervention : subcutaneous</t>
  </si>
  <si>
    <t>https://www.clinicaltrials.jp/user/showCteDetailE.jsp?japicId=JapicCTI-173720</t>
  </si>
  <si>
    <t>DNK-651-3</t>
  </si>
  <si>
    <t>JPRN-JapicCTI-173720</t>
  </si>
  <si>
    <t>Randomized blind study</t>
  </si>
  <si>
    <t>DENKA SEIKEN CO.,LTD.</t>
  </si>
  <si>
    <t>Prevention of influenza infection</t>
  </si>
  <si>
    <t>DENKA SEIKEN Co., Ltd Vaccine Clinical Development department</t>
  </si>
  <si>
    <t>Inclusion criteria: Japanese over 13 years old</t>
  </si>
  <si>
    <t>A Double-blind, Placebo-controlled, Dose-escalation Study of the Safety, Pharmacokinetics, and Pharmacodynamics of Recombinant Human Plasma Gelsolin Added to Standard of Care in Subjects Hospitalized for Acute Community-acquired Pneumonia</t>
  </si>
  <si>
    <t>Drug: Recombinant Human Plasma Gelsolin;Other: Normal Saline Placebo</t>
  </si>
  <si>
    <t>https://clinicaltrials.gov/show/NCT03466073</t>
  </si>
  <si>
    <t>A Phase 1b/2a Study of the Safety and Pharmacokinetics of Rhu-plasma Gelsolin in Hospitalized Subjects With CAP</t>
  </si>
  <si>
    <t>NCT03466073</t>
  </si>
  <si>
    <t>BioAegis Therapeutics Inc.</t>
  </si>
  <si>
    <t>Australia;Georgia;Australia;Georgia;New Zealand</t>
  </si>
  <si>
    <t>August 28, 2018</t>
  </si>
  <si>
    <t>BTI-201</t>
  </si>
  <si>
    <t>Mark J DiNubile, MD</t>
  </si>
  <si>
    <t>&lt;br&gt;        Inclusion Criteria:&lt;br&gt;&lt;br&gt;          1. Informed consent obtained from subject&lt;br&gt;&lt;br&gt;          2. Domicile: home, assisted living, rehabilitation facility, or nursing home (as long as&lt;br&gt;             the prospective participant is capable of providing written informed consent)&lt;br&gt;&lt;br&gt;          3. Duration of infection precipitating hospitalization by history &lt;14 days&lt;br&gt;&lt;br&gt;          4. Planned or actual admission to hospital with a primary diagnosis of CAP within 24&lt;br&gt;             hours of presentation to the hospital&lt;br&gt;&lt;br&gt;          5. Primary admitting diagnosis of pneumonia supported by a compatible clinical&lt;br&gt;             presentation with a documented infiltrate consistent with pneumonia on chest&lt;br&gt;             radiograph or CT, as assessed by the admitting emergency-department (ED), clinic, or&lt;br&gt;             ward physician or equivalent caregiver&lt;br&gt;&lt;br&gt;               -  Recommended (not mandatory) guidance/discretionary criteria defining patients&lt;br&gt;                  with CAP:&lt;br&gt;&lt;br&gt;                    -  At least 2 symptoms: difficulty breathing, cough, production of purulent&lt;br&gt;                       sputum, chest pain&lt;br&gt;&lt;br&gt;                    -  At least 2 vital sign abnormalities: fever, tachycardia, tachypnea&lt;br&gt;&lt;br&gt;                    -  At least one finding of other clinical signs and laboratory abnormalities:&lt;br&gt;                       hypoxemia, clinical evidence of pulmonary consolidation, an elevated total&lt;br&gt;                       white blood cell (WBC) count or leukopenia&lt;br&gt;&lt;br&gt;                    -  Chest imaging showing new (or presumed new or worsening) infiltrates&lt;br&gt;&lt;br&gt;               -  Receipt of antibiotic treatment prior to presentation does not exclude the&lt;br&gt;                  patient&lt;br&gt;&lt;br&gt;        Exclusion Criteria:&lt;br&gt;&lt;br&gt;          1. Pregnant or lactating women&lt;br&gt;&lt;br&gt;          2. Intubation, vasopressor support, or admission to the intensive care unit (ICU)&lt;br&gt;             directly from the ED/office (fluids for responsive hypotension is not a reason for&lt;br&gt;             exclusion)&lt;br&gt;&lt;br&gt;          3. Use of any investigational drug in the past 30 days&lt;br&gt;&lt;br&gt;          4. Hospitalization during the last 30 days&lt;br&gt;&lt;br&gt;          5. Residence within the last 30 days in long-term care facility where the patient remains&lt;br&gt;             persistently unable to participate in the routine activities of daily living&lt;br&gt;&lt;br&gt;          6. Active underlying cancer treated with systemic chemotherapy or radiation therapy&lt;br&gt;             during the last 30 days&lt;br&gt;&lt;br&gt;          7. Known or suspected immunosuppressive disease or therapy (including steroid use&lt;br&gt;             equivalent to prednisone =20 mg/day for &gt;7 days or known advanced human&lt;br&gt;             immunodeficiency virus (HIV) infection with CD4 count =200/mm3; specific testing for&lt;br&gt;             HIV status or CD4 count is not required but can be done at the discretion of the&lt;br&gt;             caregivers)&lt;br&gt;&lt;br&gt;          8. Active congestive heart failure, myocardial infarction, or pulmonary embolism;&lt;br&gt;             cardiopulmonary arrest in last 30 days&lt;br&gt;&lt;br&gt;          9. Weight &gt;100 kg&lt;br&gt;&lt;br&gt;         10. Otherwise unsuitable for study participation in the opinion of the investigator&lt;br&gt;</t>
  </si>
  <si>
    <t>Number of Participants With Treatment-Emergent Adverse Events (TEAEs)</t>
  </si>
  <si>
    <t>Pharmacokinetics (PK) (Area Under the Rhu-pGSN Concentration - Time Curve);Pharmacokinetics (PK) (Maximum Observed Rhu-pGSN Plasma Concentration (Cmax))</t>
  </si>
  <si>
    <t>https://clinicaltrials.gov/ct2/show/results/NCT03466073</t>
  </si>
  <si>
    <t>Use of Electrical Impedance Tomography for Optimization of Positive End-Expiratory Pressure in Acute Respiratory Distress Syndrome</t>
  </si>
  <si>
    <t>Other: Usual care;Device: PEEP titration by EIT</t>
  </si>
  <si>
    <t>https://clinicaltrials.gov/show/NCT03793842</t>
  </si>
  <si>
    <t>Electrical Impedance Tomography for Optimization of Positive End-Expiratory Pressure: Acute Respiratory Distress Syndrome</t>
  </si>
  <si>
    <t>NCT03793842</t>
  </si>
  <si>
    <t>Acute Respiratory Distress Syndrome;ARDS</t>
  </si>
  <si>
    <t>HUM00148126</t>
  </si>
  <si>
    <t>Robert Hyzy, MD;Kristine Nelson;Kristine Nelson</t>
  </si>
  <si>
    <t>;flygrrl@umich.edu;flygrrl@umich.edu</t>
  </si>
  <si>
    <t>;734-232-4285;734-232-4285</t>
  </si>
  <si>
    <t>&lt;br&gt;        Inclusion Criteria:&lt;br&gt;&lt;br&gt;          -  Endotracheal ventilation for &lt; 1 week (168 hours)&lt;br&gt;&lt;br&gt;          -  Presence of all of the following conditions for &lt; 48 hours i. PaO2/FiO2 &lt; 150 with&lt;br&gt;             PEEP &gt; 5 cm H2O for &gt; 30 min. ii. bilateral opacities not fully explained by&lt;br&gt;             effusions, lobar/lung collapse, or nodules iii. respiratory failure not fully&lt;br&gt;             explained by cardiac failure or fluid overload&lt;br&gt;&lt;br&gt;          -  All criteria listed in (3) developed within 1 week of a known clinical insult or new&lt;br&gt;             or worsening respiratory symptoms&lt;br&gt;&lt;br&gt;        Exclusion Criteria:&lt;br&gt;&lt;br&gt;          -  Lack of informed consent&lt;br&gt;&lt;br&gt;          -  Known pregnancy&lt;br&gt;&lt;br&gt;          -  ECMO&lt;br&gt;&lt;br&gt;          -  Severe chronic respiratory disease requiring home oxygen therapy or ventilation&lt;br&gt;&lt;br&gt;          -  Calculated BMI of greater than 50&lt;br&gt;</t>
  </si>
  <si>
    <t>Percent change in lung inflammation as measured by the biomarker Interleukin 6 (IL-6);Lung inflammation as measured by the biomarker Interleukin 6 (IL-6);Percent change in lung inflammation as measured by the biomarker Interleukin 8 (IL-8);Lung inflammation as measured by the biomarker Interleukin 8 (IL-8);Percent change in lung inflammation as measured by the biomarker tumor necrosis factor receptor 1 (TNFR1);Lung inflammation as measured by the biomarker tumor necrosis factor receptor 1 (TNFR1);Percent change in lung inflammation as measured by the biomarker soluble form of receptor for advanced glycation end products (sRAGE);Lung inflammation as measured by the biomarker soluble form of receptor for advanced glycation end products (sRAGE);Percent change in lung inflammation as measured by the biomarker surfactant protein D (SP-D);Lung inflammation as measured by the biomarker surfactant protein D (SP-D);Percent change in lung inflammation as measured by the biomarker angiopoietin-2;Lung inflammation as measured by the biomarker angiopoietin-2;Percent change in lung inflammation as measured by the biomarker Von Willebrand Factor (VWF);Lung inflammation as measured by the biomarker Von Willebrand Factor (VWF)</t>
  </si>
  <si>
    <t>Percent change in lung inflammation as measured by physiologic parameter: Partial pressure of arterial oxygen (PaO2);Lung inflammation as measured by physiologic parameter: Partial pressure of arterial oxygen (PaO2);Percent change in lung inflammation as measured by physiologic parameter: Partial pressure of arterial oxygen/Fraction of Inspired Oxygen (P/F ratio);Lung inflammation as measured by physiologic parameter: Partial pressure of arterial oxygen/Fraction of Inspired Oxygen (P/F ratio);Percent change in lung inflammation as measured by physiologic parameter: Plateau pressure;Lung inflammation as measured by physiologic parameter: Plateau pressure;Percent change in lung inflammation as measured by physiologic parameter: Driving Pressure;Lung inflammation as measured by physiologic parameter: Driving Pressure;Percent change in lung inflammation as measured by physiologic parameter: Static compliance;Lung inflammation as measured by physiologic parameter: Static compliance;Percent change in lung inflammation as measured by physiologic parameter: Dynamic compliance;Lung inflammation as measured by physiologic parameter: Dynamic compliance</t>
  </si>
  <si>
    <t>EUCTR2016-002146-23-AT</t>
  </si>
  <si>
    <t>Hungary;Poland;Georgia;United States;Portugal;Spain;Austria;Israel;Russian Federation;Italy;France;Czech Republic;Germany</t>
  </si>
  <si>
    <t>Inclusion criteria: &lt;br&gt;1. Subject, legally authorized representative (LAR), or CIP (if applicable) has provided written informed consent;&lt;br&gt;2.Subject is 18 years of age or older at the time of enrollment;&lt;br&gt;3.Subject is currently hospitalized and is mechanically ventilated endotracheally (i.e., orotracheal or nasotracheal) and, in the Investigator's opinion, will require ongoing ventilator support for at least 48 hours;&lt;br&gt;NOTE: Subjects with a tracheostomy at the time of enrollment are not eligible. After enrollment, conversion to tracheostomy is permitted per standard of care.&lt;br&gt;4. Female subjects must not be pregnant or lactating. Female subjects of childbearing potential must have a documented negative pregnancy test&lt;br&gt;at the Screening Visit. Female subjects may be enrolled on the basis of a negative urine pregnancy test, pending the result of a negative serum pregnancy test prior to randomization; and&lt;br&gt;5. 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</si>
  <si>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 Subject has received IV immunoglobulin therapy within 4 months prior to the Screening Visit;&lt;br&gt;2. Subject has a chest X-ray or thoracic CT scan that is definitive for a diagnosis of pneumonia;&lt;br&gt;3. Subject demonstrates both of the following:&lt;br&gt;a. Need for acute changes in ventilator support to enhance oxygenation or to the amount of positive end-expiratory pressure; AND&lt;br&gt;NOTE: Changes made in ventilator support due to day-to-day maintenance other than those changes made to improve oxygenation will not exclude a subject from participation in the study.&lt;br&gt;b. New onset of purulent suctioned respiratory secretions;&lt;br&gt;4. Subject has a known and documented ETA culture showing heavy colonization with a Gram negative organism at enrollment or at any time during the Screening period;&lt;br&gt;NOTE: Randomization should not be delayed while waiting for Gramnegative results if heavy colonization with S. aureus has been confirmed.&lt;br&gt;5. Subject has been diagnosed with neutropenia (absolute neutrophil count 500/mm3);&lt;br&gt;6. Subject has a severe non-pulmonary source of infection which, in the Investigator's opinion, would interfere with the conduct of the study or&lt;br&gt;jeopardize the subject's safety;&lt;br&gt;7. Subject is currently on either continuous veno venous hemodialysis or extracorporeal membrane oxygenation;&lt;br&gt;8. Subject has been previously exposed to ASN100 or ASN-1 or ASN-2, individually;&lt;br&gt;9.Subject has a known hypersensitivity to ASN100 or any of its excipients;&lt;br&gt;10. Subject has received any investigational product within 30 days prior to the Screening Visit (or 5 half-lives of the investigational product,&lt;br&gt;whichever is longer);&lt;br&gt;11. Subject has, in the opinion of the Investigator, a high probability of death within 72 hours of enrollment;&lt;br&gt;12. Subject is, in the opinion of the Investigator, not able or willing to comply with the protocol;&lt;br&gt;13. Any condition that, in the opinion of the Investigator, would compromise the safety of the subject, the potential activity of the study drug, or the quality of the data; or&lt;br&gt;14. Subjects with a known history or current (suspected) diagnosis of cytokine release syndrome associated with the administration of peptides, proteins, and/or antibodies.&lt;br&gt;NOTE: Subjects with a prior history of sepsis are not excluded.&lt;br&gt;</t>
  </si>
  <si>
    <t>A Phase III, randomized double-blind comparative study of KRP-AM1977Y for patients with community acquired pneumonia</t>
  </si>
  <si>
    <t>Intervention name : KRP-AM1977Y 150mg KIT FOR INTRAVENOUS DRIP INFUSION&lt;br&gt;INN of the intervention : -&lt;br&gt;Dosage And administration of the intervention : 300mg QD intravenous infusion on Day 1, followed by 150mg QD on Days 2 and after&lt;br&gt;Control intervention name : Levofloxacin KIT FOR INTRAVENOUS DRIP INFUSION&lt;br&gt;INN of the control intervention : -&lt;br&gt;Dosage And administration of the control intervention : 500mg QD as an intravenous administration</t>
  </si>
  <si>
    <t>https://www.clinicaltrials.jp/user/showCteDetailE.jsp?japicId=JapicCTI-163301</t>
  </si>
  <si>
    <t>A Phase III, comparative study of KRP-AM1977Y in community- acquired pneumonia</t>
  </si>
  <si>
    <t>JPRN-JapicCTI-163301</t>
  </si>
  <si>
    <t>Randomized, multi-center, double-blind, comparative study</t>
  </si>
  <si>
    <t>Community acquired pneumonia (including Mycoplasma pneumonia, Chlamydia Pneumonia, or Legionella pneumonia)</t>
  </si>
  <si>
    <t>Inclusion criteria: Community acquired pneumonia with clear infection symptoms</t>
  </si>
  <si>
    <t>Exclusion criteria: Pneumonia patient except the community-acquired pneumonia&lt;br&gt;Patient with serious functional disorder that would unsuitable for the study&lt;br&gt;Patient showing the tendency to improve pneumonia symptoms by other agents&lt;br&gt;etc.</t>
  </si>
  <si>
    <t>efficacy&lt;br&gt;Clinical efficacy at test of cure&lt;br&gt;Assessment of clinical response by comparing the clinical findings and chest X-ray or CT results.</t>
  </si>
  <si>
    <t>efficacy&lt;br&gt;Clinical efficacy at end of treatment, etc.&lt;br&gt;Assessment of clinical response by comparing the clinical findings and chest X-ray or CT results.</t>
  </si>
  <si>
    <t>Immunogenicity and Safety of GSK Biologicals' Combined Diphtheria-tetanus-acellular Pertussis-inactivated Poliovirus and Haemophilus Influenzae Type b (DTPa-IPV/Hib) Conjugate Vaccine</t>
  </si>
  <si>
    <t>Biological: Infanrix-IPV/Hib</t>
  </si>
  <si>
    <t>https://clinicaltrials.gov/show/NCT02858440</t>
  </si>
  <si>
    <t>A Study to Assess the Immunogenicity and Safety of GSK Biologicals' Infanrix-IPV/Hib Vaccine Administered as a Three-dose Vaccination Course at 3, 4.5 and 6 Months of Age and a Booster Dose at 18 Months of Age in Healthy Infants in Russia</t>
  </si>
  <si>
    <t>Diphtheria;Tetanus;Pertussis;Hepatitis B;Haemophilus Influenzae Type b</t>
  </si>
  <si>
    <t>2013-005577-43;116194</t>
  </si>
  <si>
    <t>&lt;br&gt;        Inclusion Criteria:&lt;br&gt;&lt;br&gt;          -  Subjects' parent(s)/Legally Acceptable Representatives [LARs] who, in the opinion of&lt;br&gt;             the investigator, can and will comply with the requirements of the protocol.&lt;br&gt;&lt;br&gt;          -  A male or female child between 3 and 4 months of age at the time of the first&lt;br&gt;             vaccination.&lt;br&gt;&lt;br&gt;          -  Written informed consent obtained from the parents/LARs of the subject prior to&lt;br&gt;             performing any study specific procedure.&lt;br&gt;&lt;br&gt;          -  Healthy subjects as established by medical history and clinical examination before&lt;br&gt;             entering into the study.&lt;br&gt;&lt;br&gt;          -  Born full-term.&lt;br&gt;&lt;br&gt;        Exclusion Criteria:&lt;br&gt;&lt;br&gt;          -  Child in care&lt;br&gt;&lt;br&gt;          -  Use of any investigational or non-registered product other than the study vaccine&lt;br&gt;             during the period starting 30 days before the first dose of study vaccine, or planned&lt;br&gt;             use during the study period.&lt;br&gt;&lt;br&gt;          -  Any medical condition that in the judgment of the investigator would make&lt;br&gt;             intramuscular injection unsafe.&lt;br&gt;&lt;br&gt;          -  Chronic administration of immunosuppressants or other immune-modifying drugs during&lt;br&gt;             the period starting since birth. For corticosteroids, this will mean prednisone = 0.5&lt;br&gt;             mg/kg/day, or equivalent. Inhaled and topical steroids are allowed.&lt;br&gt;&lt;br&gt;          -  Administration of long-acting immune-modifying drugs at any time during the study&lt;br&gt;             period&lt;br&gt;&lt;br&gt;          -  Planned administration/administration of a vaccine not foreseen by the study protocol&lt;br&gt;             in the period starting 30 days before the first dose and ending 30 days after the last&lt;br&gt;             dose of vaccine administration, with the exception of hepatitis B and other vaccines&lt;br&gt;             given as part of the national immunisation schedule and as part of routine vaccination&lt;br&gt;             practice, that are allowed at any time during the study period. Seasonal or pandemic&lt;br&gt;             influenza vaccine can be given at any time during the study, and according to the&lt;br&gt;             Summary of Product Characteristics and national recommendations.&lt;br&gt;&lt;br&gt;          -  Concurrently participating in another clinical study, at any time during the study&lt;br&gt;             period, in which the subject has been or will be exposed to an investigational or a&lt;br&gt;             non-investigational vaccine/product&lt;br&gt;&lt;br&gt;          -  Previous vaccination against diphtheria, tetanus, pertussis, poliomyelitis and Hib&lt;br&gt;             diseases.&lt;br&gt;&lt;br&gt;          -  History of diphtheria, tetanus, pertussis, poliomyelitis and Hib diseases.&lt;br&gt;&lt;br&gt;          -  Any confirmed or suspected immunosuppressive or immunodeficient condition, based on&lt;br&gt;             medical history and physical examination.&lt;br&gt;&lt;br&gt;          -  Family history of congenital or hereditary immunodeficiency.&lt;br&gt;&lt;br&gt;          -  History of any reaction or hypersensitivity likely to be exacerbated by any component&lt;br&gt;             of the vaccine.&lt;br&gt;&lt;br&gt;          -  Major congenital defects.&lt;br&gt;&lt;br&gt;          -  Serious chronic illness.&lt;br&gt;&lt;br&gt;          -  History of any neurological disorders or seizures.&lt;br&gt;&lt;br&gt;          -  Acute disease and/or fever at the time of enrolment.&lt;br&gt;&lt;br&gt;               -  Fever is defined as temperature =37.5¬∞C for oral, axillary or tympanic route, or&lt;br&gt;                  =38.0¬∞C for rectal route.&lt;br&gt;&lt;br&gt;               -  Subjects with a minor illness without fever may be enrolled at the discretion of&lt;br&gt;                  the investigator.&lt;br&gt;&lt;br&gt;          -  Administration of immunoglobulins and/or any blood products since birth or planned&lt;br&gt;             administration during the study period.&lt;br&gt;</t>
  </si>
  <si>
    <t>Number of Seroprotected Subjects for Anti-diphtheria (Anti-D) and Anti-tetanus (Anti-T), Post Primary Vaccination;Number of Seroprotected Subjects for Anti-poliovirus Types 1, 2 and 3, Post Primary Vaccination;Number of Seroprotected Subjects for Anti-polyribosyl Ribitol Phosphate (Anti-PRP), Post Primary Vaccination;Number of Seropositive Subjects for Anti-pertussis (Anti- PT), Anti-filamentous Haemagglutinin (Anti-FHA) and Anti-pertactin (Anti-PRN), Post Primary Vaccination</t>
  </si>
  <si>
    <t>Number of Seroprotected Subjects for Anti-D and Anti-T, Post Booster Vaccination;Number of Seroprotected Subjects for Anti-poliovirus Types 1, 2 and 3, Post Booster Vaccination;Number of Seroprotected Subjects for Anti-PRP, Post Booster Vaccination;Number of Seropositive Subjects for Anti- PT, Anti-FHA and Anti-PRN, Post Booster Vaccination;Antibody Concentrations for Anti-D and Anti-T, Post Primary Vaccination;Antibody Concentrations for Anti-D and Anti-T, Post Booster Vaccination;Antibody Titers for Anti-polio Types 1, 2 and 3, Post Primary Vaccination;Antibody Titers for Anti-polio Types 1, 2 and 3, Post Booster Vaccination;Antibody Concentration for Anti-PRP, Post Primary Vaccination;Antibody Concentration for Anti-PRP, Post Booster Vaccination;Antibody Concentrations for Anti-PT, Anti-FHA and Anti-PRN, Post Primary Vaccination;Antibody Concentrations for Anti-PT, Anti-FHA and Anti-PRN, Post Booster Vaccination;Number of Subjects With Any Solicited Local Adverse Events (AEs) Following Each Dose of Primary Vaccination;Number of Subjects With Any Solicited Local AEs Following Booster Vaccination;Number of Subjects With Any Solicited General AEs Following Each Dose of Primary Vaccination;Number of Subjects With Any Solicited General AEs Following Booster Vaccination;Number of Subjects With Unsolicited AEs Following Each Dose of Primary Vaccination;Number of Subjects With Unsolicited AEs Following Booster Vaccination;Number of Subjects With Serious Adverse Events (SAEs)</t>
  </si>
  <si>
    <t>https://clinicaltrials.gov/ct2/show/results/NCT02858440</t>
  </si>
  <si>
    <t>Preventing Hypoxemia With Manual Ventilation During Endotracheal Intubation (PreVent) Trial</t>
  </si>
  <si>
    <t>Other: Manual Ventilation;Other: No Manual Ventilation</t>
  </si>
  <si>
    <t>https://clinicaltrials.gov/show/NCT03026322</t>
  </si>
  <si>
    <t>NCT03026322</t>
  </si>
  <si>
    <t>Respiratory Failure;Respiratory Failure With Hypoxia;Endotracheal Intubation</t>
  </si>
  <si>
    <t>IRB #161962</t>
  </si>
  <si>
    <t>Matthew W Semler, MD, MSc;Todd W Rice, MD, MSc</t>
  </si>
  <si>
    <t>Vanderbilt University Medical Center;Vanderbilt University Medical Center</t>
  </si>
  <si>
    <t>&lt;br&gt;        Inclusion Criteria:&lt;br&gt;&lt;br&gt;          -  Patient is located in a participating unit&lt;br&gt;&lt;br&gt;          -  Planned procedure is endotracheal intubation&lt;br&gt;&lt;br&gt;          -  Planned operator is a provider expected to routinely perform endotracheal intubation&lt;br&gt;             in the participating unit&lt;br&gt;&lt;br&gt;          -  Administration of sedation and/or neuromuscular blockade is planned&lt;br&gt;&lt;br&gt;          -  Age = 18 years old&lt;br&gt;&lt;br&gt;        Exclusion Criteria:&lt;br&gt;&lt;br&gt;          -  Urgency of intubation precludes safe performance of study procedures&lt;br&gt;&lt;br&gt;          -  Operator feels a specific approach to ventilation between induction and intubation is&lt;br&gt;             required&lt;br&gt;&lt;br&gt;          -  Pregnant women&lt;br&gt;&lt;br&gt;          -  Prisoners&lt;br&gt;</t>
  </si>
  <si>
    <t>Lowest arterial oxygen saturation</t>
  </si>
  <si>
    <t>Incidence of lowest oxygen saturation less than 90%;Incidence of lowest oxygen saturation less than 80%;Change in saturation from induction to lowest oxygen saturation;Incidence of desaturation;Lowest oxygen saturation in the 24 hours after intubation.;Highest fraction of inspired oxygen in the 24 hours after intubation.;Highest positive end expiratory pressure in the 24 hours after intubation.;Lowest oxygen saturation, highest fraction of inspired oxygen, and highest positive end expiratory pressure from 0-1, 1-6, and 6- 24 hours after intubation.;Operator-reported pulmonary aspiration;New infiltrate on chest imaging in the 48 hours after intubation;Operator-reported pulmonary aspiration, new chest x-ray infiltrate, OR lowest oxygen saturation &lt; 80% (composite outcome);New pneumothorax or pneumomediastinum on chest imaging in the 24 hours after intubation;Incidence of esophageal intubation;Lowest systolic blood pressure (peri-procedural);New systolic blood pressure &lt; 65 mmHg or new need for vasopressor;Cardiac arrest within one hour of intubation;Death within one hour of intubation;Cormack-Lehane grade of glottic view;Operator-assessed difficulty of intubation;Incidence of successful intubation on the first laryngoscopy attempt;Number of laryngoscopy attempts;Time from induction to successful intubation;Need for additional airway equipment or a second operator;In-hospital mortality;Ventilator-free days;Intensive care unit-free days</t>
  </si>
  <si>
    <t>Intervention: During four months, we review the dairy usage data of domiciliary oxygen therapy monthly by the remote monitoring system and give the study subjects guidance alternatively through face-to-face medical cares and telemedicine every month.&lt;br&gt;Control: During four months, we give the study subjects guidance through monthly face-to-face medical cares. Although we collect the dairy usage data of domiciliary oxygen therapy by the remote monitoring system, we do not use the data for medical cares during the study period.</t>
  </si>
  <si>
    <t>https://upload.umin.ac.jp/cgi-open-bin/ctr_e/ctr_view.cgi?recptno=R000026510</t>
  </si>
  <si>
    <t>Determination of face-to-face medical care intervals for domiciliary oxygen therapy with remote monitoring system</t>
  </si>
  <si>
    <t>JPRN-UMIN000023098</t>
  </si>
  <si>
    <t>Department of Respiratory Care and Sleep Control Medicine, Kyoto University, Graduate School of Medicine,</t>
  </si>
  <si>
    <t>Inclusion criteria: We recruit outpatients having chronic respiratory failure caused by any pulmonary disease and receiving 24-hour domiciliary oxygen therapy. Patients can be included regardless of the causative pulmonary disease or the given dose of oxygen as far as they have already received 24-hour domiciliary oxygen therapy and monthly or bimonthly face-to-face medical cares for three or more months at the outpatient setting. At the time of enrollment, study participants are also required to have used the remote monitoring system as a part of clinical practice. Any remote monitoring system and any supplier and provider of the system are acceptable as far as the system can monitor the usage time of oxygen concentrator. Although it does not matter when the system started to work, the usage data of oxygen concentrator during the preceding month are necessary at enrollment.</t>
  </si>
  <si>
    <t>Exclusion criteria: Patients are excluded when 1) they need to receive monthly or more frequent face-to-face medical cares for other reasons than domiciliary oxygen therapy management from the same physicians, 2) they were hospitalized within the preceding three months because of any pulmonary disease, 3) they are receiving home mechanical ventilation or continuous positive airway pressure therapy, 4) they have any active malignant neoplasm, 5) their cognitive functions are impaired enough to prevent them from completing the questionnaires or understanding the guidance through telemedicine or 6) they have been already scheduled for hospitalization during the study period.</t>
  </si>
  <si>
    <t>The dairy average usage time of oxygen concentrator during four months</t>
  </si>
  <si>
    <t>Head-up Position, Active Compression-decompression Mechanical Cardiopulmonary Resuscitation and Impedance Threshold Device to Improve Outcomes in Out-of-hospital Cardiac Arrest. A Multicenter Prospective Controlled Quasi-experimental Trial</t>
  </si>
  <si>
    <t>Device: Assigned Intervention</t>
  </si>
  <si>
    <t>https://clinicaltrials.gov/show/NCT03996616</t>
  </si>
  <si>
    <t>Head-up Position and High Quality Cardiopulmonary Resuscitation in OHCA</t>
  </si>
  <si>
    <t>NCT03996616</t>
  </si>
  <si>
    <t>Allocation: Non-Randomized. Intervention model: Sequential Assignment. Primary purpose: Other. Masking: None (Open Label).</t>
  </si>
  <si>
    <t>GRAVITY</t>
  </si>
  <si>
    <t>Monique Sorentino;Guillaume DEBATY, MD</t>
  </si>
  <si>
    <t>;gdebaty@chu-grenoble.fr</t>
  </si>
  <si>
    <t>;0033476634202</t>
  </si>
  <si>
    <t>&lt;br&gt;        Inclusion Criteria:&lt;br&gt;&lt;br&gt;          -  Age &gt; 18 years old on enrollment&lt;br&gt;&lt;br&gt;          -  Witnessed out-of-hospital cardiac arrest&lt;br&gt;&lt;br&gt;        Exclusion Criteria:&lt;br&gt;&lt;br&gt;          -  Obvious pregnancy at inclusion&lt;br&gt;&lt;br&gt;          -  Cardiac arrest of traumatic origin (including drowning or hanging)&lt;br&gt;&lt;br&gt;          -  Cardiac arrest for which resuscitation seems unjustified (inevitable death, terminally&lt;br&gt;             ill irreversible condition, too long duration of cardiac arrest, advance personal&lt;br&gt;             directives of no-resuscitation)&lt;br&gt;</t>
  </si>
  <si>
    <t>End-tidal carbon dioxide (ETCO2)</t>
  </si>
  <si>
    <t>Return of spontaneous circulation (ROSC);Alive at hospital admission;Survival to hospital discharge;Survival at 30 days;Neurological functional status;First recorded rhythm;Changes in heart rhythm from ventricular fibrillation (VF);Signs of life;Re-arrest rates;Non-invasive arterial O2;End-tidal carbon dioxide (ETCO2);Non-invasive cerebral oximetry (rsO2);Left Ventricular (LV) function;Non-invasive measurement of blood pressure;Intubation difficulty;Neuron specific enolase;S100 protein;Arterial Blood gases;Serum lactate;Serum d-dimer;Troponin C;Creatinine;Transaminases;Imaging</t>
  </si>
  <si>
    <t>The effect of CPAP masks on hemodynamic parameters, arterial blood gas and pulmonary complications in patients after open heart surgery</t>
  </si>
  <si>
    <t>Intervention 1: . After the extubation, a continuous positive airway pressure mask (with a force of 5 cmH2o) used for patients in the intervention group (30 minutes every eight hours for five consecutive times). Intervention 2: control group:NO    treat ment.;Treatment - Devices;. After the extubation, a continuous positive airway pressure mask (with a force of 5 cmH2o) used for patients in the intervention group (30 minutes every eight hours for five consecutive times).;control group:NO    treat ment</t>
  </si>
  <si>
    <t>http://en.irct.ir/trial/3194</t>
  </si>
  <si>
    <t>IRCT138902013146N2</t>
  </si>
  <si>
    <t>Deputy of Research OF Kashan University of Medical Sciences</t>
  </si>
  <si>
    <t>Condition 1: plural effusion. Condition 2: Atelectasis. Condition 3: pneumonia. Condition 4: Hemodynamic. &lt;br&gt;Pleural effusion in conditions classified elsewhere &lt;br&gt;Pulmonary collapse &lt;br&gt;Bacterial pneumonia, not elsewhere classified &lt;br&gt;Other and unspecified disorders of circulatory system;Pleural effusion in conditions classified elsewhere;Pulmonary collapse;Bacterial pneumonia, not elsewhere classified;Other and unspecified disorders of circulatory system</t>
  </si>
  <si>
    <t>IRCT13</t>
  </si>
  <si>
    <t>Ismail Azizi-Fini</t>
  </si>
  <si>
    <t>Blv Ghotb Ravandi, Blv Pezeshk, Kashan University of Medical Sciences</t>
  </si>
  <si>
    <t>azizi-es@kaums.ac.ir, azizifinies@yahoo.com</t>
  </si>
  <si>
    <t>+98 31 5554 0021</t>
  </si>
  <si>
    <t>Inclusion criteria: Inclusion criteria: age &gt; 18 years; having an elective of surgery; undergoing cardiopulmonary bypass (CPB) during cardiac surgery; having an EF over 40%; having at least a chest tube in the pleural cavity; being under mechanical ventilation for less than 12 hours after the surgery. Exclusion criteria: no need for medications such as epinephrine, dopamine, and dobutamine at the start of the study; lacking a definite diagnosis of COPD and asthma.</t>
  </si>
  <si>
    <t>Diastolic BP. Timepoint: pre and 10 min post Intervention. Method of measurement: monitor.;Heart Rate. Timepoint: pre and 10 min post Intervention. Method of measurement: monitor.;Centeral Venous Pressure. Timepoint: pre and 10 min post Intervention. Method of measurement: monitor.;Atelectasy. Timepoint: end of Study. Method of measurement: CXRay.;Systolic BP. Timepoint: pre and 10 min post Intervention. Method of measurement: monitor.;Plural Effusion. Timepoint: end of Study. Method of measurement: CXRay.;Mean arterial pressure. Timepoint: pre and 10 min post Intervention. Method of measurement: monitor.;Pneumonia. Timepoint: end of Study. Method of measurement: CXRay.</t>
  </si>
  <si>
    <t>Ejection Fraction. Timepoint: end of study. Method of measurement: Echocardiography.</t>
  </si>
  <si>
    <t>ethics commete of Kashan University of Medical Sciences</t>
  </si>
  <si>
    <t>Fast multiplex assay of Gram-negative rods for antibiotic stewardship in hospitalized patients (FLAGSHIP II): a randomised controlled trial</t>
  </si>
  <si>
    <t>Patients hospitalized with suspicion of pneumonia and clinical indication for bronchoscopy will be screened for inclusion into the study. Patients with risk factors for infection with Gram-negative bacteria will be included in the study and randomized based on a computer-generated allocation system to the control intervention or the experimental intervention:&lt;br&gt;&lt;br&gt;Control intervention: Bronchoalveolar lavage (BAL) samples will be routinely sent to the microbiologic laboratory for conventional microbiologic investigations. Results will be provided in the medical electronic records as usual or by telephone call to the treating physician according to standard in-house procedures. The treating physician will decide on antibiotic treatment and adaptations. &lt;br&gt;&lt;br&gt;Experimental intervention: BAL samples will be analyzed by the Unyvero diagnostic system using the pneumonia HPN panel provided by the manufacturer Curetis in addition to conventional microbiology investigations. The results of the Gram-negative range of the panel will be reported to the treating physician of the patient and an antibiotic recommendation will be made according to the provided list. Specifically, discontinuation of broad coverage will be recommended in cases with negative multiplex bacterial PCR results for Gram-negative rods. In cases depicting a positive result for Gram-negative rods, antibiotic coverage according to results will be recommended.&lt;br&gt;&lt;br&gt;Time on inappropriate antibiotic therapy will be recorded in hours daily until discharge or 30 days of follow-up. In cases depicting discordant results between conventional microbiology and the Unyvero HPN, a confirmatory microbiological examination at the Institute of medical microbiology, University Z√ºrich (16S rDNA, RT-PCR and/or Nextera¬Æ XT) will be performed. Inappropriate antibiotic therapy is defined as antibiotic therapy&lt;br&gt;1. Not active to in-vitro susceptibility testing of the identified pathogen, or&lt;br&gt;2. Not showing a favourable clinical course in patients</t>
  </si>
  <si>
    <t>http://isrctn.com/ISRCTN95828556</t>
  </si>
  <si>
    <t>Fast multiplex assay of Gram-negative rods for antibiotic stewardship in hospitalized patients</t>
  </si>
  <si>
    <t>ISRCTN95828556</t>
  </si>
  <si>
    <t>Prospective block-randomized controlled multicentre intervention study (Diagnostic)</t>
  </si>
  <si>
    <t>University Hospital Basel</t>
  </si>
  <si>
    <t>Pneumonia and infection with Gram-negative bacteria &lt;br&gt;Infections and Infestations</t>
  </si>
  <si>
    <t>EKNZ 2017-00043</t>
  </si>
  <si>
    <t>Daiana</t>
  </si>
  <si>
    <t>Stolz</t>
  </si>
  <si>
    <t>Petersgraben 4</t>
  </si>
  <si>
    <t>University Hospital Basel, Curetis GmbH (unrestricted grant)</t>
  </si>
  <si>
    <t>Inclusion criteria: 1. Informed consent as documented by signature &lt;br&gt;2. Clinical indication for diagnostic bronchoscopy with bronchoalveolar lavage&lt;br&gt;3. Suspicion of pneumonia (e.g. community-acquired pneumonia (CAP); aspiration pneumonia (AP); hospital acquired pneumonia (HAP); or acute pneumonic exacerbation of COPD based on: &lt;br&gt;3.1. New pulmonary infiltrate seen on chest radiograph or CT scan plus at least one of the following:&lt;br&gt;3.2. New or increased cough with/without sputum production &lt;br&gt;3.3. Fever (documented temperature ‚Äìrectal or oral- = 38.3 Grad Celsius or hypothermia (documented temperature ‚Äì rectal or oral - &lt;36 Grad Celsius)&lt;br&gt;4. Evidence of systemic inflammation (such as abnormal white blood cell count ‚Äì either leucocytosis (&gt;10.0x109/l) or leukopenia (&lt;4.0x109/l) ‚Äì or C-reactive protein (CRP) or procalcitonin (PCT) values above the local upper limit&lt;br&gt;5. Risk factors for infection with Gram-negative bacteria in patients with CAP include:&lt;br&gt;5.1. Suspicion of or diagnosis of chronic alcoholism or&lt;br&gt;5.2. Chronic oral steroid administration (prednisone doses &gt;7.5 mg/d or equivalent for more than 4 weeks) or other immunosuppressive therapy (such as in connective tissue disease, rheumatic disease or solid organ transplantation) &lt;br&gt;5.3. Suspicion of or diagnosis of underlying chronic bronchopulmonary disease such as COPD, bronchiectasis, interstitial lung disease&lt;br&gt;5.4. Suspicion of aspiration&lt;br&gt;5.5. Recent or frequent antibiotic therapy within the last 3 months &lt;br&gt;5.6. Chemotherapy within the last 3 months&lt;br&gt;5.7. Immunocompromised status due to any condition such as haematological disease, haemodialysis, HIV, solid organ or stem cell transplantation&lt;br&gt;6. Adults (age 18 ‚Äì 99)</t>
  </si>
  <si>
    <t>Exclusion criteria: Failure to provide informed consent</t>
  </si>
  <si>
    <t>The time (in hours) on inappropriate antibiotic therapy based on multiplex bacterial PCR, recorded daily until discharge or 30 days follow-up</t>
  </si>
  <si>
    <t>1. Time to clinical stability; vital signs recorded at inclusion and daily up to discharge or up to 30 days, whichever happens first&lt;br&gt;2. Length of hospital stay in days, measured until discharge up to 30 days&lt;br&gt;3. Mortality, measured at 30 days follow-up&lt;br&gt;4. Adverse events and their relation to antibiotic therapy, assessed daily by history taking and any examination as clinically indicated up to discharge or up to  30-day observational period&lt;br&gt;5. Diagnostic performance of the multiplex bacterial PCR (HPN Pneumonia panel) as compared to conventional microbiologic testing and to a second confirmatory multiplex PCR, measured at the BAL day for the intervention group and after completion of the study (last visit, last patient out) for the control group&lt;br&gt;6. Diagnostic performance of multiplex PCR from BAL compared to multiplex PCR from sputa, measured after completion of the study (last visit, last patient out) for both randomized groups</t>
  </si>
  <si>
    <t>Respiratory failure after cardiac surgery of morbidly obese patients: effect of lung recruitment maneuvers after weaning from mechanical ventilation in intensive care unit.</t>
  </si>
  <si>
    <t>Lung atelectasis is frequently observed after open heart surgery. It may lead to hypoxemia, increased shunt fraction, and pulmonary complications in the postoperative period. Also during general anesthesia, as well as during the immediate postoperative period, obese patient are more likely than non obese patients to develop atelectasis.&lt;br&gt;After cardiac surgery, patients are transfered in intensive care unit. Patients are ventilated with volume controlled ventilation by MAQUET Servo i respirator which consisted of a tidal volume of 6-8 ml/kg and a positive end-expiratory pressure (PEEP) is applied at 5 cmH2O. PEEP is a pressure who is maintained within the airways during expiration at each expiratory cycle. It can be titrated from 0 to 20 cmH2O.  This mechanical ventilation setting prevents the alveolar collapse formation at the end of expiration. The positive expiratory pressure also increases the time during which the gas exchange between alveolus and capillary occur. Sustainable maintenance of alveolar opening prevents the atelectasis formation. &lt;br&gt;Also, in cardiac surgery and morbidly obese patients, recruitment maneuvers improves oxygenation. &lt;br&gt;The main objective of the study is to evaluate the effect of maneuver recruitment and increasing PEEP on the incidence of respiratory distress after weaning from mechanical ventilation in obese patients after cardiac surgery. &lt;br&gt;We chose to carry out the recruitment maneuver using pressure controlled ventilation (i MAQUET Servo ventilator) with inspiratory pressure at 30 cmH2O and PEEP at 15 cmH2O during 4 minutes&lt;br&gt;In the hour following admission to intensive care, patients are randomized into 3 groups: &lt;br&gt;1/lack of recruitment maneuver and maintaining the initial ventilation (control group)&lt;br&gt;2/recruitment maneuver</t>
  </si>
  <si>
    <t>https://anzctr.org.au/ACTRN12616000155493.aspx</t>
  </si>
  <si>
    <t>effect of lung recruitment after cardiac surgery of morbidly obese patients.</t>
  </si>
  <si>
    <t>ACTRN12616000155493</t>
  </si>
  <si>
    <t>Centre Chirurgical Marie Lannelongue</t>
  </si>
  <si>
    <t>acute respiratory failure;obesity;cardiac surgery; &lt;br&gt;acute respiratory failure &lt;br&gt;obesity &lt;br&gt;cardiac surgery;Surgery - Other surgery;Diet and Nutrition - Obesity;Cardiovascular - Other cardiovascular diseases</t>
  </si>
  <si>
    <t>P14-37815005;ANSM (health authority) ID-RCB-2014-A01558-39</t>
  </si>
  <si>
    <t>Inclusion criteria: Morbidly obese patients with BMI&gt;30 after cardiac surgery requiring mechanical ventilation in intensive care unit.</t>
  </si>
  <si>
    <t>Exclusion criteria: Hemodynamic instability, &lt;br&gt;PAM &lt; 40 mmHg or PAS 20% decrease during recruitment maneuver&lt;br&gt;oxygen saturation &lt; 85% during recruitment maneuver&lt;br&gt;</t>
  </si>
  <si>
    <t>use of non- invasive ventilation at 48  hours post-extubation&lt;br&gt;[at 48 hours post extubation.]</t>
  </si>
  <si>
    <t>the duration of mechanical ventilation is assessed by review of hospital records[discharge from intensive care&lt;br&gt; ];PaO2 / FiO2 ratio before and after the recruitment maneuver achievement during mechanical ventilation, and 6 and 12 hours postextubation. Every patient has a blood gas during mechanical ventilation and post extubation.[PaO2 / FiO2 ratio:&lt;br&gt;-before and after the recruitment maneuver achievement during mechanical ventilation&lt;br&gt; -6 hours postextubation&lt;br&gt; -12 hours postextubation];the occurrence of infectious pneumonia,  diagnosed by bronchoalveolar lavage if  presence of a new and persistant radiographic infiltrate accompanied with purulent secretions, fever&gt; 38.3 degrees celsius, or leukocytosis count &gt; 10^9/L[discharge from intensive care];the occurrence of atelectasis by radiography[the occurrence of atelectasis by radiography at 24 and 48 hours post surgery];the length of stay in ICU by review hospital records[duration of ICU stay];the occurrence of kidney failure as defined by the RIFLE's score:&lt;br&gt;creatinine levels multiplied by 2 and diuresis less than 0.5ml/kg/hours at 12 hours[discharge from intensive care]</t>
  </si>
  <si>
    <t>Comite de protection des personnes</t>
  </si>
  <si>
    <t>Improving Physical Activity in Obstructive Sleep Apnea Patients Treated With Continuous Positive Airway Pressure</t>
  </si>
  <si>
    <t>Other: Telecoaching;Device: CPAP;Other: Telecoaching;Device: CPAP;Other: Telecoaching;Device: CPAP;Other: Telecoaching;Device: CPAP</t>
  </si>
  <si>
    <t>https://clinicaltrials.gov/show/NCT03205878</t>
  </si>
  <si>
    <t>Telecoaching to Improve Physical Activity in Patients With Obstructive Sleep Apnea</t>
  </si>
  <si>
    <t>NCT03205878</t>
  </si>
  <si>
    <t>Physical Activity;Obstructive Sleep Apnea;Physical Activity;Obstructive Sleep Apnea;Physical Activity;Obstructive Sleep Apnea;Physical Activity;Obstructive Sleep Apnea</t>
  </si>
  <si>
    <t>S60283</t>
  </si>
  <si>
    <t>&lt;br&gt;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      ;&lt;br&gt;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      ;&lt;br&gt;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      ;&lt;br&gt;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t>
  </si>
  <si>
    <t>Change in steps per day after 3 months;Change in steps per day after 3 months;Change in steps per day after 3 months</t>
  </si>
  <si>
    <t>The proportion of patients with an increase &gt; 1,000 steps per day;The proportion of patients with &gt; 7500 steps/day;Change in functional exercise capacity;Change in daytime sleepiness;Change in sleep quality;Change in endothelial function;Change in body composition;Change in quality of life;Change in steps per day after 12 months</t>
  </si>
  <si>
    <t>EUCTR2016-002883-15-FI</t>
  </si>
  <si>
    <t>Australia;Lithuania;Spain;Thailand;Poland;Finland;Estonia;Philippines</t>
  </si>
  <si>
    <t>Timepoint(s) of evaluation of this end point: &gt;14 days after the last vaccination and until the end of the influenza season.;&lt;br&gt;                Primary end point(s): - Primary Efficacy Endpoint(s)&lt;br&gt;                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season.&lt;br&gt;            ;&lt;br&gt;                Secondary Objective: The following secondary objectives will be evaluated in specific age cohorts:&lt;br&gt;                &lt;br&gt;                *Efficacy:&lt;br&gt;                Demonstrate absolute vaccine efficacy of QIVc determined in 4 ways: &lt;br&gt;                1. determined by first occurrence RT-PCR or culture confirmed influenza, due to any influenza Type A and B strain.&lt;br&gt;                2. determined by first occurrence RT-PCR influenza, due to any influenza Type A and B strain.&lt;br&gt;                3. determined by first occurrence culture confirmed influenza, due to any influenza Type A and B strain.&lt;br&gt;                4. determined by first occurrence culture confirmed influenza, caused by influenza strains antigenically matched &lt;br&gt;                &lt;br&gt;                &lt;br&gt;                *Immunogenicity:&lt;br&gt;                To characterize the immunogenicity of QIVc by HI assay.&lt;br&gt;                &lt;br&gt;                *Safety: &lt;br&gt;                Assess the safety and tolerability of QIVc.&lt;br&gt;            ;&lt;br&gt;                Main Objective: - Primary Efficacy Objective(s):&lt;br&gt;                To demonstrate absolute vaccine efficacy of QIVc versus a non-influenza comparator determined by first occurrence RT-PCR or culture confirmed influenza, due to any influenza Type A and B strain in subjects =2 years to &lt;18 years of age.&lt;br&gt;                &lt;br&gt;                In case of successful demonstration of the primary efficacy objective:&lt;br&gt;                - Co-Primary Efficacy Objective(s):&lt;br&gt;                To demonstrate absolute vaccine efficacy of QIVc versus a non-influenza comparator determined by first occurrence RT-PCR or culture confirmed influenza, due to any influenza Type A and B strain in subjects =3 years to &lt;18 years of age.&lt;br&gt;</t>
  </si>
  <si>
    <t>Timepoint(s) of evaluation of this end point: See above for specific timepoints per endpoint;&lt;br&gt;                Secondary end point(s): - Secondary Safety Endpoint(s)&lt;br&gt;                Safety will be assessed by calculating:&lt;br&gt;                *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 The percentage of subjects with all unsolicited AEs will be assessed from Day 1 to Day 22 for previously vaccinated‚Äù subjects or Day 1 to Day 50 for not previously vaccinated‚Äù subjects in the QIVc group and in non-influenza comparator vaccine group.&lt;br&gt;                *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 Percentage of subjects with medically-attended adverse events within 30 days after of first occurrence RT-PCR confirmed ILI.&lt;br&gt;                &lt;br&gt;                - Secondary Efficacy Endpoint(s)&lt;br&gt;                *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 &lt;br&gt;                *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  &lt;br&gt;                *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 &lt;br&gt;                *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                &lt;br&gt;                - Secondary Immunogenicity Endpoints&lt;br&gt;                The measures for assessing immunogenicity as determined by HI are as follows: &lt;br&gt;                * Geometric Mean titers (GMTs) on Day 1 (all subjects), Day 22 (all previously vaccinated‚Äù subjects receiving a single vaccine dose) or Days 29 and 50 (all not previously vaccinated‚Äù subjects receiving 2 doses) for all 4 influenza strains.&lt;br&gt;                *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 HI  Geometric Mean Ratio (GMR) of Day 22/Day 1 (all previously vaccinated‚Äù subjects receiving a single vaccine dose) or Day 29/Day 1 and Day 50/Day 1 (all not previously vaccinated‚Äù subjects receiving 2 doses) for all 4 influenza strains.&lt;br&gt;                * Percentage of subjects with HI titer = 1:40 on Day 22 (all previously vaccinated‚Äù subjects receiving a single vaccine dose) or Days 29 and 50 (all not previously vaccinated‚Äù subjects receiving 2 doses) for all 4 influenza strains.&lt;br&gt;</t>
  </si>
  <si>
    <t>Transvenous Nerve Stimulation Study (Janus Study)</t>
  </si>
  <si>
    <t>Device: Transvenous nerve stimulation</t>
  </si>
  <si>
    <t>https://clinicaltrials.gov/show/NCT03985527</t>
  </si>
  <si>
    <t>Janus Feasibility Study</t>
  </si>
  <si>
    <t>NCT03985527</t>
  </si>
  <si>
    <t>Respicardia, Inc.</t>
  </si>
  <si>
    <t>CR1389</t>
  </si>
  <si>
    <t>Tim Meyer, MS, PhD;Scott Skorupa</t>
  </si>
  <si>
    <t>;sskorupa@respicardia.com</t>
  </si>
  <si>
    <t>;952-641-4440</t>
  </si>
  <si>
    <t>Respicardia, Inc.;</t>
  </si>
  <si>
    <t>&lt;br&gt;        Inclusion Criteria:&lt;br&gt;&lt;br&gt;          -  Subject is at least 18 years old&lt;br&gt;&lt;br&gt;          -  Subject with moderate to severe central sleep apnea is undergoing a commercial remede¬Æ&lt;br&gt;             System implant&lt;br&gt;&lt;br&gt;          -  Subject is willing and able to give informed consent&lt;br&gt;&lt;br&gt;        Exclusion Criteria:&lt;br&gt;&lt;br&gt;          -  Subject is unable or unwilling to participate with study procedures&lt;br&gt;&lt;br&gt;          -  Subject is pregnant or planning to become pregnant (all women with childbearing&lt;br&gt;             potential must have a negative pregnancy test within 7 days prior to the remede system&lt;br&gt;             implant)&lt;br&gt;&lt;br&gt;          -  Subject is known to be allergic to radio opaque dye which cannot safely be pre-treated&lt;br&gt;             per the investigator&lt;br&gt;&lt;br&gt;          -  Subject has body mass index (BMI) &gt; 40 kg/m2 at the time of implant&lt;br&gt;&lt;br&gt;          -  Subject has had prior neck surgery&lt;br&gt;&lt;br&gt;          -  Previous or currently implanted upper airway stimulation device&lt;br&gt;&lt;br&gt;          -  Subject has had prior oral cavity surgery that may interfere with breathing&lt;br&gt;&lt;br&gt;          -  Subject has significant upper airway-related anatomic anomaly&lt;br&gt;&lt;br&gt;          -  Subject is enrolled in concurrent study that may confound the results of this study&lt;br&gt;&lt;br&gt;          -  Subject is taking muscle relaxant medication unless approved by the site implanter and&lt;br&gt;             Respicardia clinical staff&lt;br&gt;&lt;br&gt;          -  Subject has evidence of nerve weakness/paresis/paralysis or a neurologic disorder that&lt;br&gt;             involves the tongue&lt;br&gt;</t>
  </si>
  <si>
    <t>Changes in respiration and airway physiology</t>
  </si>
  <si>
    <t>Multifaceted Intervention for Increasing Performance of Cardiopulmonary Resuscitation by Laypersons in Out-of-hospital Cardiac Arrest. A Stepped Wedge Cluster Randomized Controlled Trial</t>
  </si>
  <si>
    <t>Other: Multifaceted intervention including 3 components</t>
  </si>
  <si>
    <t>https://clinicaltrials.gov/show/NCT03633370</t>
  </si>
  <si>
    <t>Multifaceted Intervention for Increasing Performance of CPR by Laypersons in Out-of-hospital Cardiac Arrest</t>
  </si>
  <si>
    <t>NCT03633370</t>
  </si>
  <si>
    <t>Allocation: Randomized. Intervention model: Sequential Assignment. Primary purpose: Treatment. Masking: Single (Outcomes Assessor).</t>
  </si>
  <si>
    <t>DISPATCH</t>
  </si>
  <si>
    <t>Monique Sorentino;Guillaume Debaty, MD, PhD</t>
  </si>
  <si>
    <t>&lt;br&gt;        Inclusion Criteria:&lt;br&gt;&lt;br&gt;          -  All adults with nontraumatic, out-of-hospital cardiac arrest diagnosed during the&lt;br&gt;             emergency medical service call&lt;br&gt;&lt;br&gt;          -  Cardiac arrest located in urban area&lt;br&gt;&lt;br&gt;        Exclusion Criteria:&lt;br&gt;&lt;br&gt;          -  Pregnant or breastfeeding women&lt;br&gt;&lt;br&gt;          -  Patients under the law&lt;br&gt;&lt;br&gt;          -  Patients deprived of liberty by court ruling or administrative ruling&lt;br&gt;&lt;br&gt;          -  Traumatic cardiac arrest&lt;br&gt;&lt;br&gt;          -  CA occurring under the eyes of a professional emergency services patrol on duty&lt;br&gt;&lt;br&gt;          -  Cardiac arrest for which resuscitation seem unjustified (inevitable death, terminally&lt;br&gt;             ill irreversible condition, too long duration of cardiac arrest, non-resuscitation&lt;br&gt;             personal directive‚Ä¶)&lt;br&gt;</t>
  </si>
  <si>
    <t>CPR initiated by bystanders before the arrival of first professionals rescuers</t>
  </si>
  <si>
    <t>Survival at 72h after out-of-hospital cardiac arrest;Return of Spontaneous Circulation;Survival to hospital admission;Survival to hospital discharge;Survival at 30 days;Neurological functional status CPC;Neurological functional status mRS;First recorded rhythm</t>
  </si>
  <si>
    <t>4 days of Sodium restriction: 3g/day&lt;br&gt;4 days of Sodium restriction: 6g/day</t>
  </si>
  <si>
    <t>https://upload.umin.ac.jp/cgi-open-bin/ctr_e/ctr_view.cgi?recptno=R000036917</t>
  </si>
  <si>
    <t>Effects of Sodium Restriction on Sleep Apnea in patients with Heart Failure; Randomized Controlled Study</t>
  </si>
  <si>
    <t>JPRN-UMIN000035343</t>
  </si>
  <si>
    <t>Heart failure, Sleep apnea</t>
  </si>
  <si>
    <t>The Ministry of Education, Culture, Sports, Science and Technology</t>
  </si>
  <si>
    <t>Inclusion criteria: Heart failure patients with moderate-severe sleep apnea (apnea-hypopnea index 10 or higher)</t>
  </si>
  <si>
    <t>Exclusion criteria: 1. patients who need oxygen or any respiratory support&lt;br&gt;2. patients who are pregnant&lt;br&gt;3. dialysis</t>
  </si>
  <si>
    <t>Changes of sleep apnea severity, laboratory data, echocardiography findings and fluid shift volume following intervention.</t>
  </si>
  <si>
    <t>Randomised Double-blind Placebo Controlled Multicenter Clinical Trial of Efficacy and Safety of Ingavirin¬Æ Capsules 30mg, in Daily Dose 60mg for the Treatment of Influenza and Other Acute Respiratory Viral Infections at Children 7-12 y.o.</t>
  </si>
  <si>
    <t>https://clinicaltrials.gov/show/NCT03191097</t>
  </si>
  <si>
    <t>Efficacy and Safety Study of Ingavirin¬Æ to Treat Influenza and Acute Respiratory Viral Infections in Children 7-12 y.o.</t>
  </si>
  <si>
    <t>NCT03191097</t>
  </si>
  <si>
    <t>4K/2013</t>
  </si>
  <si>
    <t>Atlant Clinical Ltd.</t>
  </si>
  <si>
    <t>&lt;br&gt;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t>
  </si>
  <si>
    <t>Time to resolution of intoxication symptoms;Time to resolution of catarrhal symptoms</t>
  </si>
  <si>
    <t>An open Label, non-randomised, clinical study to evaluate the efficacy of homeopathic formulation of Anacosinum pellets in patient with Flu and Flu like symptoms.</t>
  </si>
  <si>
    <t>Intervention1: Anacosinum Pellets: All eligible subjects who meet the Inclusion and Exclusion will be enrolled into the study will have to visit the study site on screening, Day 0 (Baseline visit) and Day 7.&lt;br&gt;&lt;br&gt;200 subjects will be enrolled. &lt;br&gt;&lt;br&gt;Subjects in study will receive active Investigational product and advised to take 1 vial thrice a day before food &lt;br&gt;&lt;br&gt;Physical examination and Demographics will be recorded at screening time.&lt;br&gt;&lt;br&gt;Physical examination and monitoring will be continuing on baseline and Day7.&lt;br&gt;&lt;br&gt;Vitals will be recorded on all visits. &lt;br&gt;&lt;br&gt;Temperature will be recorded daily upto 7 days.&lt;br&gt;&lt;br&gt;Visual Analog Scale (VAS) Score on baseline and day 7&lt;br&gt;(Intensity of pain will be graded from 0-9. Pain intensity will be assessed in each case)&lt;br&gt;&lt;br&gt;Adverse events will be monitored up to 7 days and will be recorded on day 1 and day 7. A buffer period of √Ç¬±1 day will be allowed for visit and beyond which it will be considered as a protocol deviation. &lt;br&gt;&lt;br&gt;All the subjects who meet the eligibility criteria and have received at least one dose of study medication and had post baseline efficacy data will be included in the efficacy analysis &lt;br&gt;&lt;br&gt;All subjects who shall receive at least one dose of study&lt;br&gt;drug will be included in the safety analysis&lt;br&gt;Patient data from all the centers will be pooled&lt;br&gt;together and analyzed using paired t- test.&lt;br&gt;&lt;br&gt;&lt;br&gt;Control Intervention1: NIL: NIL&lt;br&gt;</t>
  </si>
  <si>
    <t>http://www.ctri.nic.in/Clinicaltrials/pmaindet2.php?trialid=36837</t>
  </si>
  <si>
    <t>Homeopathic formulation for Flu and Flu like symptoms.</t>
  </si>
  <si>
    <t>CTRI/2019/09/021351</t>
  </si>
  <si>
    <t>Non-randomized, Active Controlled Trial&lt;br&gt;  Method of generating randomization sequence:Not Applicable  Method of allocation concealment:Not Applicable  Blinding and masking:Open Label</t>
  </si>
  <si>
    <t>Bhargava Phytolab Limited</t>
  </si>
  <si>
    <t>Health Condition 1: J101- Influenza due to other identifiedinfluenza virus with other respiratory manifestations</t>
  </si>
  <si>
    <t>MCR/BHAR/AN/CT/006/9102;MCR/BHAR/AN/CT/006/9102 Version: Original Protocol</t>
  </si>
  <si>
    <t>Trupti Desai</t>
  </si>
  <si>
    <t>Office No A 615, Balaji BhavanSector 11, CBD Belapur, Navi Mumbai.</t>
  </si>
  <si>
    <t>trupti@milagroclinicalresearch.com</t>
  </si>
  <si>
    <t>Milagro Clinical Research</t>
  </si>
  <si>
    <t>Bhargava Phytolab Limited E 1216 Ghatal Bhiwadi industrial area, Bhawadi, Rajastan India 301019</t>
  </si>
  <si>
    <t>Inclusion criteria: The Inclusion criteria are as follows (√¢??Yes√¢?? to all the following will allow the subjects to be included into study) &lt;br/ &gt;&lt;br&gt;1 Age: Adult-Above 18 years to below 60 years, both male and female &lt;br/ &gt;&lt;br&gt;2 Willing to sign written inform consent &lt;br/ &gt;&lt;br&gt;3 Patients recently diagnosed with Flu, the following signs and symptoms &lt;br/ &gt;&lt;br&gt;Diagnosis of Mild to Moderate Headache, Body ache and other symptoms of cough cold. &lt;br/ &gt;&lt;br&gt;Sore throat. &lt;br/ &gt;&lt;br&gt;Sneezing/ Nasal irritation. &lt;br/ &gt;&lt;br&gt;Headache. &lt;br/ &gt;&lt;br&gt;Cough. &lt;br/ &gt;&lt;br&gt;Runny nose. &lt;br/ &gt;&lt;br&gt;Malaise. &lt;br/ &gt;&lt;br&gt;With or without low grade fever ( &lt;102 F) &lt;br/ &gt;&lt;br&gt;</t>
  </si>
  <si>
    <t>Exclusion criteria: The exclusion criteria are as follows (√¢??Yes√¢?? to any one of the following will allow PI to exclude the subject from enrolling into the study &lt;br/ &gt;&lt;br&gt;1 Upper Respiratory Tract Infections (URI or URTI) including rhinitis, sinusitis, pharyngitis, tonsillitis, laryngitis, tracheitis and otitis media. &lt;br/ &gt;&lt;br&gt;2 Lower Respiratory Tract Infections (LRI or LRTI) including pneumonia and acute bronchitis. &lt;br/ &gt;&lt;br&gt;3 Chronic obstructive airway disease (COAD) including chronic bronchitis and emphysema &lt;br/ &gt;&lt;br&gt;4 Bronchial Asthma &lt;br/ &gt;&lt;br&gt;5 H/o Pulmonary Tuberculosis &lt;br/ &gt;&lt;br&gt;6 Tumours of larynx, bronchi, and lungs &lt;br/ &gt;&lt;br&gt;7 Drug-induced Cough (e.g., ACE Inhibitors) &lt;br/ &gt;&lt;br&gt;8 Diabetes Mellitus, Hypertension &lt;br/ &gt;&lt;br&gt;9 Known cases of severe hepatic, renal or cardiac ailments &lt;br/ &gt;&lt;br&gt;10 H/o addiction (smoking, alcohol, drugs) &lt;br/ &gt;&lt;br&gt;11 K/h/o hypersensitivity to herbal extracts or dietary supplements &lt;br/ &gt;&lt;br&gt;12 Pregnant women, lactating women and women of child-bearing potential not following adequate contraceptive measure, women who were found positive for urine pregnancy test. &lt;br/ &gt;&lt;br&gt; &lt;br/ &gt;&lt;br&gt;</t>
  </si>
  <si>
    <t>Symptomatic relief from clinical symptoms of Flu and Flu like symptomsTimepoint: 7 Days</t>
  </si>
  <si>
    <t>To assess the safety profile of Anacosinum pellets in Flu  and overall compliance to the drug treatment.Timepoint: 7 Days</t>
  </si>
  <si>
    <t>Sep  7 2019 12:00AM;Sep  7 2019 12:00AM;Sep  7 2019 12:00AM</t>
  </si>
  <si>
    <t>Vision Independent Ethics Committee;Vision Independent Ethics Committee;Vision Independent Ethics Committee</t>
  </si>
  <si>
    <t>Enteral Nutrition Tolerance and Non-invasive Respiratory Support in Preterm Infants</t>
  </si>
  <si>
    <t>Device: HHHFNC;Device: NCPAP</t>
  </si>
  <si>
    <t>https://clinicaltrials.gov/show/NCT03548324</t>
  </si>
  <si>
    <t>Enteral Nutrition Tolerance And REspiratory Support (ENTARES)</t>
  </si>
  <si>
    <t>NCT03548324</t>
  </si>
  <si>
    <t>Very Low Birth Weight Infant;Respiratory Distress Syndrome in Premature Infant;Enteral Feeding Intolerance</t>
  </si>
  <si>
    <t>ENTARES</t>
  </si>
  <si>
    <t>Francesco Cresi, MD, PhD;Francesco Cresi, MD, PhD</t>
  </si>
  <si>
    <t>;francesco.cresi@unito.it</t>
  </si>
  <si>
    <t>;+390113134437</t>
  </si>
  <si>
    <t>Citt√† della Salute e della Scienza, S.C. Neonatologia U., University of Turin;</t>
  </si>
  <si>
    <t>&lt;br&gt;        Inclusion Criteria:&lt;br&gt;&lt;br&gt;          -  diagnosis of RDS&lt;br&gt;&lt;br&gt;          -  stability on HHHFNC or NCPAP since at least 48 hours (SatO2 TC 90-95%, pCO2 = 60 mmHg,&lt;br&gt;             FiO2 &lt; 40%, Silverman score = 6, = 2 apnea episodes/hour with CPAP = 7 cmH2O if on&lt;br&gt;             NCPAP and flow = 6 L/min if on HHHFNC )&lt;br&gt;&lt;br&gt;          -  = 7 days of life&lt;br&gt;&lt;br&gt;          -  suitability to start enteral feeding (if not already started)&lt;br&gt;&lt;br&gt;          -  parental written consent&lt;br&gt;&lt;br&gt;        Exclusion Criteria:&lt;br&gt;&lt;br&gt;          -  neurological or surgical diseases&lt;br&gt;&lt;br&gt;          -  sepsis&lt;br&gt;&lt;br&gt;          -  chromosomal abnormalities or major malformations&lt;br&gt;</t>
  </si>
  <si>
    <t>Full Enteral Feeding (FEF) time</t>
  </si>
  <si>
    <t>Half Enteral Feeding (HEF) time;Enteral feeding interruptions;Not given feeds;Pathologic gastric residuals;Vomits and/or regurgitations;Abdominal distension;Beginning of oral feeding;Full oral feeding time;Weight growth;Duration of respiratory support assigned at randomization;Total duration of respiratory support need;Failure of the respiratory support assigned at randomization;Length of hospital stay;Complications</t>
  </si>
  <si>
    <t>The effect of neonatal massage on increasing the salivary secretory IgA level in premature infants with RDS diagnosis</t>
  </si>
  <si>
    <t>Intervention 1: Intervention group: Babies massage therapy 2-4 days with respiratory distress daily 3 times. Intervention 2: Control group: Infants with respiratory distress 2-4 days after birth.;Treatment - Other;Treatment - Other;Intervention group: Babies massage therapy 2-4 days with respiratory distress daily 3 times;Control group: Infants with respiratory distress 2-4 days after birth</t>
  </si>
  <si>
    <t>http://en.irct.ir/trial/28460</t>
  </si>
  <si>
    <t>The effect of neonatal massage on increasing the salivary secretory IgA level</t>
  </si>
  <si>
    <t>IRCT20171225038056N1</t>
  </si>
  <si>
    <t>Randomization: Randomized, Blinding: Not blinded, Placebo: Not used, Assignment: Parallel, Purpose: Treatment, Randomization description: accident cases were classified as simple random blocks due to elimination of the probability of sex in two groups of control and intervention.</t>
  </si>
  <si>
    <t>Khoram-Abad University of Medical Sciences</t>
  </si>
  <si>
    <t>Infants with Respiratory distress syndrom. &lt;br&gt;Respiratory distress syndrome of newborn;Respiratory distress syndrome of newborn</t>
  </si>
  <si>
    <t>Dr.majid firouzi</t>
  </si>
  <si>
    <t>Neonatal group, Shaheed Madani Hospital, Kheirabad</t>
  </si>
  <si>
    <t>firouzi.m@lums.ac.ir</t>
  </si>
  <si>
    <t>+98 66 3343 7164</t>
  </si>
  <si>
    <t>2 days</t>
  </si>
  <si>
    <t>14 days</t>
  </si>
  <si>
    <t>Inclusion criteria: Preterm infants weighing between 1,500 and 2,000 grams admitted to NICU at Asalian, ShahidMadani and ShahidRahimi Hospitals with RDS problems&lt;br&gt;Babies who are deprived of milk for any reason and use dry milk</t>
  </si>
  <si>
    <t>Exclusion criteria: Sepsis (positive blood culture or other positive blood parameters)&lt;br&gt;Requires IPPV&lt;br&gt;Seizure&lt;br&gt;PDAs Symptoms require treatment&lt;br&gt;A history of weakened immune systems in the family&lt;br&gt;infants who have any malformations, both minor and major&lt;br&gt;and babies with jaundice requiring blood replacement</t>
  </si>
  <si>
    <t>Saliva level of secretion IgA. Timepoint: 3 times a day every 15 minutes to 14 days. Method of measurement: Saliva sampling (sIgA).</t>
  </si>
  <si>
    <t>Normal breathing. Timepoint: 14 days. Method of measurement: Ventilator.;Added weight in newborns. Timepoint: 14 days. Method of measurement: Scales.</t>
  </si>
  <si>
    <t>What will be shared: All data after  Unidentifiable Can be Publication  When: Start the access period 12 months after printing the results  To whom: Data will only be available for doctors, nurses and midwives  Conditions: The analyzes concerning the outcomes of the plan are for the benefit of doctors, nurses and midwives of their positive outcomes  Where to obtain: 00989163979788-email: nedaesh1@yahoo.com Elham Shikhey  How to obtain: Send email To responsive person  Comments:</t>
  </si>
  <si>
    <t>Ethics Committee of Lorestan University of Medical Sciences</t>
  </si>
  <si>
    <t>EUCTR2016-003020-23-HU</t>
  </si>
  <si>
    <t>Hospital-acquired Bacterial Pneumonia, Ventilator-associated Bacterial Pneumonia, or Healthcare-associated Bacterial Pneumonia Caused by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infestations;Therapeutic area: Diseases [C] - Bacterial Infections and Mycoses [C01]</t>
  </si>
  <si>
    <t>Inclusion criteria: &lt;br&gt;1. Subjects 18 years or older at the time of signing informed consent&lt;br&gt;2.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study)&lt;br&gt;3. Subjects who meet the clinical diagnosis criteria for HABP/VABP/HCABP&lt;br&gt;4. All subjects must fulfill at least 1 of the following clinical criteria at screening:&lt;br&gt;a. New onset or worsening of pulmonary symptoms or signs, such as cough, dyspnea, tachypnea (eg, respiratory rate greater than 25 breaths/minute), expectorated sputum production, or requirement for mechanical ventilation&lt;br&gt;b. Hypoxemia (eg, a partial pressure of oxygen [PaO2] less than 60 mm Hg while the subject is breathing room air, as determined by arterial blood gas [ABG], or worsening of the ratio of the PaO2 to the fraction of inspired oxygen [PaO2/FiO2])&lt;br&gt;c. Need for acute changes in the ventilator support system to enhance oxygenation, as determined by worsening oxygenation (ABG or PaO2/FiO2) or needed changes in the amount of positive end-expiratory pressure&lt;br&gt;d. New onset of or increase in (quantity or characteristics) suctioned respiratory secretions, demonstrating evidence of inflammation and absence of contamination&lt;br&gt;5. All subjects must have at least 1 of the following signs:&lt;br&gt;a. Documented fever (ie, core body temperature [tympanic, rectal, esophageal] not less than [NLT] 38¬∞C [100.4¬∞F], oral temperature NLT 37.5¬∞C, or axillary temperature NLT 37¬∞C)&lt;br&gt;b. Hypothermia (ie, core body temperature [tympanic, rectal, esophageal] not more than [NMT] 35¬∞C [95.0¬∞F], oral temperature NMT 35.5¬∞C and axillary temperature NMT 36¬∞C)&lt;br&gt;c. Leukocytosis with a total peripheral white blood cell (WBC) count NLT 10,000 cells/mm3&lt;br&gt;d. Leukopenia with total peripheral WBC count NMT 4500 cells/mm3&lt;br&gt;e. Greater than 15% immature neutrophils (bands) noted on peripheral blood smear&lt;br&gt;6.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acceptable.&lt;br&gt;7. All subjects must have evidence of a Gram-negative infection involving the lower respiratory tract as documented by 1 or more of the following:&lt;br&gt;a. Gram stain of lower respiratory secretions showing Gram-negative bacteria either alone or mixed with Gram-positive bacteria at or within 72 hours prior to randomization&lt;br&gt;b. Microbiologic culture of respiratory tract secretions within 72 hours prior to randomization identifying Gram-negative aerobic bacteria&lt;br&gt;c. Other diagnostic tests, including molecular tests, which provide evidence of Gram-negative bacterial infection of the lower respiratory tract&lt;br&gt;d. Pneumonia highly suspected to be due to a Gram-negative bacteria based on prior antibiotic use or local epidemiologic evidence of Gram-negative infection outbreak.&lt;br&gt;8. Subject is male (no contraception required) or female (if woman of child-bearing potential, must use highly effective birth control method, see protocol for details in line with CTFG recommendations)&lt;br&gt;9. Subjects who failed empiric therapy will be allowed in this study. However, confi</t>
  </si>
  <si>
    <t>Exclusion criteria: &lt;br&gt;1. Subjects who have known or suspected community-acquired bacterial pneumonia, atypical pneumonia, viral pneumonia, or chemical pneumonia (including aspiration of gastric contents, inhalation injury)&lt;br&gt;2. Subjects who have a history of any hypersensitivity to cephalosporins or to carbapenems, or severe hypersensitivity to any other type of √ü-lactams other than cephalosporins and carbapenems (eg, penicillins, monobactams), or hypersensitivity to linezolid (Note: For √ü lactams, a history of a mild rash followed by uneventful re-exposure is not a contraindication to enrollment) &lt;br&gt;3.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treatment.)&lt;br&gt;4. Subjects with coinfection caused by invasive aspergillosis, mucormycosis or other highly lethal mold&lt;br&gt;5. Subjects who have central nervous system infection (eg, meningitis, brain abscess, shunt infection)&lt;br&gt;6. Subjects with cystic fibrosis &lt;br&gt;7. Subjects in refractory septic shock, defined as persistent hypotension despite adequate fluid resuscitation or despite vasopressive therapy at the time of randomization&lt;br&gt;8. Subjects with neutropenia (ie, polymorphonuclear neutrophils &lt; 500 cells/¬µL)&lt;br&gt;9. Female subjects who have a positive pregnancy test at screening, who are lactating, or who refuse to use 1 of the previously specified methods of contraception&lt;br&gt;10. Subjects with an Acute Physiology and Chronic Health Evaluation II (APACHE) II score of &gt; 35&lt;br&gt;11.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inclusion.)&lt;br&gt;12. Subjects with any condition or circumstance that, in the opinion of the investigator, would compromise the safety of the subject or the quality of the study data&lt;br&gt;13. Subjects receiving peritoneal dialysis (hemofiltration and hemodialysis are permitted)&lt;br&gt;14. Subjects requiring continued treatment with methotrexate, procainamide, probenecid, monoamine oxidase inhibitors, or valproic acid (see Section 5.2)&lt;br&gt;15. Subjects who have received another investigational drug or device within 30 days prior to study entry&lt;br&gt;16. Subjects who have previously been randomized in this study or have previously received S-649266&lt;br&gt;17. Subjects with 1 or more of the following laboratory abnormalities in baseline specimens: aspartate aminotransferase (AST), alanine aminotransferase (ALT), alkaline phosphatase, or total bilirubin level &gt; 3 times the upper limit of normal (ULN), absolute neutrophil count &lt; 100/¬µL, platelet count &lt; 40,000/¬µL&lt;br&gt;18. Subjects with bronchiectasis with symptoms of persistent or recurrent bronchial infection related to irreversibly damaged and dilated bronchi; namely, subjects with clinical bronchiectasis &lt;br&gt;19. Subjects with lung abscesses&lt;br&gt;</t>
  </si>
  <si>
    <t>Main Objective: To compare all-cause mortality at Day 14 of subjects who receive S-649266 with that of subjects who receive the comparator, meropenem, in adults with hospital-acquired bacterial pneumonia (HABP),ventilator-associated bacterial pneumonia (VABP), or healthcare-associated bacterial pneumonia (HCABP) caused by Gram-negative pathogens;Secondary Objective: Key Secondary Objectives:&lt;br&gt;‚Ä¢ To compare the clinical outcome of treatment with S-649266 with that of&lt;br&gt;meropenem in subjects at test of cure (TOC)&lt;br&gt;‚Ä¢ To compare the microbiologic outcome of treatment with S-649266 with that of meropenem at TOC&lt;br&gt;Other Secondary Objectives:&lt;br&gt;Efficacy:&lt;br&gt;‚Ä¢ To compare the clinical outcome of treatment with S-649266 with that of meropenem in subjects at early assessment (EA)2, end of treatment (EOT), and follow-up (FU)&lt;br&gt;‚Ä¢ To compare the microbiologic outcome of treatment with S-649266 with that of meropenem at EA, EOT, and FU&lt;br&gt;‚Ä¢ To compare the all-cause mortality at Day 28 of subjects treated with S-649266 with that of subjects treated with meropenem&lt;br&gt;‚Ä¢ To compare the all-cause mortality during treatment and the FU period of subjects treated with S-649266 with that of meropenem&lt;br&gt;‚Ä¢ To compare the resource utilization required for the 2 study treatments for the study-qualifying infection&lt;br&gt;Safety:&lt;br&gt;‚Ä¢ To assess the safety of S-649266;Primary end point(s): Primary  Endpoint: &lt;br&gt;All-cause mortality at Day 14 for S-649266 or the active-comparator, meropenem.&lt;br&gt;;Timepoint(s) of evaluation of this end point: Day 14</t>
  </si>
  <si>
    <t>Secondary end point(s): Key secondary endpoints:&lt;br&gt;- The clinical outcome of treatment with S-649266 or meropenem per subject at TOC&lt;br&gt;- The microbiologic outcome of treatment with S-649266 or meropenem per subject at TOC&lt;br&gt;Other secondary efficacy:&lt;br&gt;- The clinical outcome of treatment with S-649266 or meropenem per subject at EA, EOT, and FU&lt;br&gt;- The microbiologic outcome of treatment with S-649266 or meropenem per subject at EA, EOT, and FU&lt;br&gt;- The all-cause mortality at Day 28&lt;br&gt;- The all-cause mortality during the full duration of the study&lt;br&gt;- The resource utilization required for the treatment of the study qualifying infection;Timepoint(s) of evaluation of this end point: Clinical and Microbiological outcome will be evaluated at TOC, EA, EOT, and FU.&lt;br&gt;The all-cause mortality will be also evaluated at Day 28 and until end of study.&lt;br&gt;Facility utilization will be assessed by determination of the time in 24-hour days associated with the treatment of the infection.</t>
  </si>
  <si>
    <t>A Phase III Double-blind, Randomised, Parallel Group Comparison of the Efficacy and Safety of FP-1201-lyo (Recombinant Human Interferon Beta-1a) and Placebo in the Treatment of Patients with Moderate or Severe Acute Respiratory Distress Syndrome - INTEREST study</t>
  </si>
  <si>
    <t>&lt;br&gt;Product Name: Traumakine&lt;br&gt;Product Code: FP-1201-lyo&lt;br&gt;Pharmaceutical Form: Lyophilisate for solution for injection&lt;br&gt;INN or Proposed INN: Interferon beta-1a&lt;br&gt;CAS Number: 220581-49-7&lt;br&gt;Current Sponsor code: FP-1201&lt;br&gt;Concentration unit: ¬µg microgram(s)&lt;br&gt;Concentration type: equal&lt;br&gt;Concentration number: 11.2-&lt;br&gt;Pharmaceutical form of the placebo: Lyophilisate for solution for injection&lt;br&gt;Route of administration of the placebo: Intravenous use&lt;br&gt;&lt;br&gt;</t>
  </si>
  <si>
    <t>https://www.clinicaltrialsregister.eu/ctr-search/search?query=eudract_number:2014-005260-15</t>
  </si>
  <si>
    <t>A study to assess effectiveness and safety of a new drug FP-1201-lyo (recombinant human interferon beta-1a) in patients having acute respiratory distress syndrome (ARDS)</t>
  </si>
  <si>
    <t>EUCTR2014-005260-15-CZ</t>
  </si>
  <si>
    <t>Czech Republic;Finland;Spain;Belgium;Germany</t>
  </si>
  <si>
    <t>Adult patients diagnosed with moderate or severe Acute Respiratory Distress Syndrome (ARDS) &lt;br&gt;MedDRA version: 20.0Level: LLTClassification code 10003083Term: ARDSSystem Organ Class: 100000004855;Therapeutic area: Diseases [C] - Respiratory Tract Diseases [C08]</t>
  </si>
  <si>
    <t>EUCTR2014-005260-15-DE</t>
  </si>
  <si>
    <t>FPCLI002;NCT02622724;2014-005260-15-DE</t>
  </si>
  <si>
    <t>CMO, VP Drug Development</t>
  </si>
  <si>
    <t>Joukahaisenkatu 6</t>
  </si>
  <si>
    <t>matti.karvonen@faron.com</t>
  </si>
  <si>
    <t>+35840149 5277</t>
  </si>
  <si>
    <t>Inclusion criteria: &lt;br&gt;All patients must be intubated and mechanically ventilated to diagnose ARDS and be eligible for the study&lt;br&gt;1. Patient has a diagnosis of moderate or severe ARDS according to the Berlin definition of ARDS:&lt;br&gt;1.1 Acute onset of respiratory failure within 1 week of a known clinical insult or new or worsening respiratory symptoms&lt;br&gt;1.2 Respiratory failure associated with known ARDS risk factors and not fully explained by either cardiac failure or fluid overload (an objective assessment of cardiac failure or fluid overload is needed if no risk factors for ARDS [moderate or severe ARDS] are present)&lt;br&gt;1.3 Radiological abnormalities on chest X-ray or on computerised tomography scan, i.e., bilateral opacities, that are not fully explained by effusions, nodules, masses or lobar/lung collapse&lt;br&gt;1.4 Hypoxaemia:&lt;br&gt;‚Ä¢ Moderate ARDS: PaO2/FiO2 &gt;100 mmHg (&gt;13.3 kPa) to =200 mmHg (=26.6 kPa) with positive end expiratory pressure (PEEP) =5 cmH2O&lt;br&gt;‚Ä¢ Severe ARDS: PaO2/FiO2 =100 mmHg (=13.3 kPa) with PEEP =5 cmH2O&lt;br&gt;2. The radiological and hypoxaemia criteria (1.3 and 1.4) must be met within the same 24-hour period. The time of onset of ARDS is when the last of the two specified ARDS criteria is met&lt;br&gt;3. Administration of the first dose of study drug must be planned to take place within 48 hours of moderate or severe ARDS diagnosis&lt;br&gt;4. Patient is intubated and mechanically ventilated&lt;br&gt;5. A signed informed consent form from the patient or the patient‚Äôs personal legal representative or a professional legal representative must be available&lt;br&gt;6. Patient is aged =18 years&lt;br&gt;&lt;br&gt;Are the trial subjects under 18? no&lt;br&gt;Number of subjects for this age range: &lt;br&gt;F.1.2 Adults (18-64 years) yes&lt;br&gt;F.1.2.1 Number of subjects for this age range 180&lt;br&gt;F.1.3 Elderly (&gt;=65 years) yes&lt;br&gt;F.1.3.1 Number of subjects for this age range 120&lt;br&gt;</t>
  </si>
  <si>
    <t>Exclusion criteria: &lt;br&gt;1. Woman known to be pregnant, lactating or with a positive (urine or serum test) or indeterminate (serum test) pregnancy test&lt;br&gt;2. Patient is simultaneously taking part in another pharmacotherapy protocol&lt;br&gt;3. Patient is not expected to survive for 24 hours&lt;br&gt;4. Patient has an underlying clinical condition where, in the opinion of the Investigator, it would be extremely unlikely that the patient would come off ventilation, e.g., motor neurone disease, Duchenne muscular dystrophy, or rapidly progressive interstitial pulmonary fibrosis&lt;br&gt;5. Patient has severe chronic obstructive pulmonary disease requiring long-term home oxygen therapy or mechanical ventilation (non-invasive ventilation or via tracheotomy) except for continuous positive airway pressure (CPAP) or bi-level positive airway pressure used solely for sleep-disordered breathing&lt;br&gt;6. Patient has congestive heart failure, defined as New York Heart Association class IV&lt;br&gt;7. Patient has acute left ventricular failure&lt;br&gt;8. Patient has liver failure (Child-Pugh grade C)&lt;br&gt;9. Patient has received any prior interferon&lt;br&gt;10. Patient has known hypersensitivity to natural or recombinant IFN beta or to any of the excipients&lt;br&gt;11. Patient is receiving renal dialysis therapy for chronic renal failure&lt;br&gt;12. Patient is receiving extra-corporeal membrane oxygenation, high-frequency oscillatory ventilation or any form of extra-corporeal lung support&lt;br&gt;13. Patient has had any form of mechanical ventilation (invasive or non-invasive, excluding CPAP alone) for longer than 48 hours prior to the diagnosis of ARDS&lt;br&gt;Non-invasive ventilation has to be continuously applied for at least 12 hrs per day in these 48 hours&lt;br&gt;14. Patient has burns to =15% of their total body surface area&lt;br&gt;&lt;br&gt;</t>
  </si>
  <si>
    <t>Timepoint(s) of evaluation of this end point: Day 28;Primary end point(s): Primary Efficacy Endpoint:&lt;br&gt;‚Ä¢ Composite endpoint including any cause of death at D28 and days free of mechanical ventilation (VFDsurv) within 28 days among survivors&lt;br&gt;;Secondary Objective: Safety&lt;br&gt;‚Ä¢ the safety of FP-1201-lyo compared with placebo&lt;br&gt;&lt;br&gt;Efficacy&lt;br&gt;‚Ä¢ 28-day all-cause mortality of FP-1201-lyo compared with placebo&lt;br&gt;‚Ä¢ all-cause mortality at other selected time points&lt;br&gt;‚Ä¢ the efficacy of FP-1201-lyo compared with placebo by assessing:&lt;br&gt;¬≠ - days free of organ failure, of renal support, of vasoactive support, of mechanical ventilation and number of intensive care unit (ICU) -free days &lt;br&gt;¬≠ - number of days in hospital &lt;br&gt;‚Ä¢ the immunogenicity &lt;br&gt;‚Ä¢ the pharmacodynamics (PD) of FP-1201-lyo with myxovirus resistance protein A (MxA)&lt;br&gt;‚Ä¢ patient outcomes for respiratory and neurological functioning  and quality of life (QoL)&lt;br&gt;&lt;br&gt;Pharmacoeconomics&lt;br&gt;‚Ä¢  selected parameters&lt;br&gt;&lt;br&gt;Exploratory&lt;br&gt;‚Ä¢ gas exchange during mechanical ventilation&lt;br&gt;‚Ä¢ the PD of FP-1201-lyo using the (CD)73 biomarker&lt;br&gt;‚Ä¢ selected potential inflammatory markers (PIM)&lt;br&gt;‚Ä¢ Blood sample for future pharmacogenetic analysis&lt;br&gt;‚Ä¢ all-cause mortality, QoL, and respiratory and neurological functioning follow-up (Day 360);Main Objective: To demonstrate the efficacy of FP-1201-lyo in improving the clinical course and outcome based on survival and need for mechanical ventilation in patients with moderate or severe acute respiratory distress syndrome (ARDS)</t>
  </si>
  <si>
    <t>Secondary end point(s): ‚Ä¢Secondary efficacy endpoints relating to the efficacy of FP-1201-lyo treatment:&lt;br&gt; - All-cause mortality at D28, D90 and D180&lt;br&gt; - Mortality in ICU up to D28&lt;br&gt; - Mortality in hospital up to D28&lt;br&gt;‚Ä¢ Other secondary efficacy endpoints at D28:&lt;br&gt; - Days free of organ failure (Sequential Organ Failure Assessment methodology) (D28 or last day in ICU if patient has left the ICU earlier than D28, or at withdrawal)&lt;br&gt; - Days free of renal support&lt;br&gt; - Days free of vasoactive support&lt;br&gt; - Days free of mechanical ventilation &lt;br&gt; - Number of ICU free days &lt;br&gt; - Number of days in hospital &lt;br&gt;‚Ä¢ Presence of neutralising antibodies to IFN beta-1a at baseline and D28 (or last day in ICU if patient has left the ICU earlier than D28, or at withdrawal) &lt;br&gt;‚Ä¢ Evaluation of PD using MxA biomarker from baseline to D14&lt;br&gt;‚Ä¢ Long-term secondary endpoints, relating to QoL, respiratory and neurological functioning at D180:&lt;br&gt; - EQ-5D-3L&lt;br&gt; - 6MWT &lt;br&gt; - FEV1 &lt;br&gt;&lt;br&gt;Evaluation of safety:&lt;br&gt;‚Ä¢ Adverse events up to D28, AEs occurring after D28 if the investigator considers there is a causal relationship with the study drug and all deaths up to D360&lt;br&gt;‚Ä¢ Physical examination, vital signs and laboratory results (biochemistry, haematology and urinalysis) up to D28 (or last day in ICU if patient has left the ICU earlier than D28, or at withdrawal) &lt;br&gt;&lt;br&gt;Evaluation of pharmacoeconomics at D28:&lt;br&gt;- Days free of organ failure (D28 or last day in ICU if patient has left the ICU earlier than D28, or at withdrawal)&lt;br&gt;- Days free of renal support&lt;br&gt;- Days free of vasoactive support &lt;br&gt;- Days free of mechanical ventilation&lt;br&gt;- Number of ICU-free days&lt;br&gt;- Number of days in hospital &lt;br&gt;&lt;br&gt;Exploratory endpoints relating to the efficacy of FP-1201-lyo treatment:&lt;br&gt;- Composite endpoint including mortality and days free of mechanical ventilation (VFDsurv) within 90 days among survivors&lt;br&gt;- Ordered categorical endpoint defined as improvement (severe to moderate/mild; from moderate to mild ARDS), no change or worsening (from moderate to severe/death; from severe to death) in terms of gas exchange (PaO2/FiO2 ratio) from baseline to D28 (or last day in ICU if patient has left the ICU earlier than D28, or at withdrawal)&lt;br&gt;&lt;br&gt;‚Ä¢ Change in the treatment-specific exploratory biomarker CD73 concentration from baseline to D14&lt;br&gt;‚Ä¢ Changes in levels of PIMs, including but not limited to, interleukin-6 and -8 from baseline to D14&lt;br&gt;‚Ä¢ A blood sample will be taken for pharmacogenetic analysis and correlation with other markers of the activity of FP-1201-lyo&lt;br&gt;‚Ä¢ Extended long-term follow-up: 12-month mortality rate, EQ-5D-3L, 6MWT and FEV1;Timepoint(s) of evaluation of this end point: D14, D28, D90, D180 and D360</t>
  </si>
  <si>
    <t>STRESS-L: STudy into the REversal of Septic Shock with Landiolol (Beta Blockade) - Study into the Reversal of Septic Shock with Landiolol (Beta Blockade)</t>
  </si>
  <si>
    <t>&lt;br&gt;Trade Name: Landiolol hydrochloride 300 mg lyophilised powder&lt;br&gt;Product Name: Landiolol hydrochloride 300 mg lyophilised powder&lt;br&gt;Pharmaceutical Form: Powder for solution for infusion&lt;br&gt;&lt;br&gt;</t>
  </si>
  <si>
    <t>https://www.clinicaltrialsregister.eu/ctr-search/search?query=eudract_number:2017-001785-14</t>
  </si>
  <si>
    <t>STRESS-L: STudy into the REversal of Septic Shock with Landiolol (Beta Blockade)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</si>
  <si>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treatment&lt;br&gt;Number of treatment arms in the trial: 2&lt;br&gt;</t>
  </si>
  <si>
    <t>Tachycardia in Septic Shock &lt;br&gt;MedDRA version: 20.0Level: PTClassification code 10040070Term: Septic shockSystem Organ Class: 10021881 - Infections and infestations &lt;br&gt;MedDRA version: 20.0Level: PTClassification code 10043071Term: TachycardiaSystem Organ Class: 10007541 - Cardiac disorders;Therapeutic area: Body processes [G] - Immune system processes [G12]</t>
  </si>
  <si>
    <t>STRESS-L</t>
  </si>
  <si>
    <t>Nafisa Boota</t>
  </si>
  <si>
    <t>Warwick Clinical Trials Unit, University of Warwick, Gibbet Hill Campus</t>
  </si>
  <si>
    <t>Inclusion criteria: &lt;br&gt;‚Ä¢  Male or female aged 18 years or above&lt;br&gt;‚Ä¢  Being treated on an ICU&lt;br&gt;‚Ä¢  Septic shock according to internationally accepted definitions*&lt;br&gt;‚Ä¢  Heart rate =95 bpm (24 hours after start of vasopressor therapy)&lt;br&gt;‚Ä¢  Receiving vasopressor support with noradrenaline to maintain a target blood pressure for =24 hours&lt;br&gt;‚Ä¢  Are being treated with noradrenaline at a rate = 0.1mcg/kg/min&lt;br&gt;&lt;br&gt;*Sepsis -3 definitions:&lt;br&gt;o  confirmed or suspected infection requiring antibiotic therapy&lt;br&gt;o  new organ dysfunction, as evidenced by an increase in SOFA score =2&lt;br&gt;o  a blood lactate &gt;2 mmol/l at any point during shock resuscitation&lt;br&gt;o  vasopressor therapy to maintain mean arterial pressure (MAP) =65 mmHg &lt;br&gt;&lt;br&gt;In particular the presence of a blood lactate &gt; 2 mmol/l is only necessary for the diagnosis of septic shock and is NOT necessary for randomisation 24 hours later.&lt;br&gt;&lt;br&gt;Are the trial subjects under 18? no&lt;br&gt;Number of subjects for this age range: 0&lt;br&gt;F.1.2 Adults (18-64 years) yes&lt;br&gt;F.1.2.1 Number of subjects for this age range 290&lt;br&gt;F.1.3 Elderly (&gt;=65 years) yes&lt;br&gt;F.1.3.1 Number of subjects for this age range 50&lt;br&gt;</t>
  </si>
  <si>
    <t>Exclusion criteria: &lt;br&gt;The participant may not enter the trial if any of the following apply:&lt;br&gt;‚Ä¢Noradrenaline infusion &lt;0.1mcg/kg/min&lt;br&gt;‚Ä¢&gt;48 hours after start of vasopressor therapy &lt;br&gt;‚Ä¢Having pre-existing severe cardiac dysfunction (NYHA grade 4 or more)&lt;br&gt;‚Ä¢Having pre-existing severe pulmonary hypertension (mean PA pressures &gt; 55mmHg)&lt;br&gt;‚Ä¢Acute severe bronchospasm (due to asthma or COPD)&lt;br&gt;‚Ä¢Untreated second or third degree heart block&lt;br&gt;‚Ä¢Untreated pheochromocytoma&lt;br&gt;‚Ä¢Prinzmetal's angina&lt;br&gt;‚Ä¢A past history of ischaemic stroke or transient ischaemic attack (TIA) or untreated severe carotid stenosis. &lt;br&gt;‚Ä¢Advanced liver disease&lt;br&gt;‚Ä¢Having been treated with any beta-blocker drug in the seventy two hours prior to screening.&lt;br&gt;‚Ä¢Known sensitivity to beta-blockers&lt;br&gt;‚Ä¢Patient / legal representative unwilling to provide written informed consent&lt;br&gt;‚Ä¢Known to be pregnant&lt;br&gt;‚Ä¢Terminal illness other than septic shock with a life expectancy &lt; 28 days&lt;br&gt;‚Ä¢Participants who have participated in another research trial involving an investigational medicinal product in the past 30 days.&lt;br&gt;‚Ä¢Patients in whom the clinical team feel are about to finish their noradrenaline therapy.&lt;br&gt;&lt;br&gt;</t>
  </si>
  <si>
    <t>Main Objective: The primary objective of this trial is to assess the efficacy, safety and mechanisms of beta-blockade in patients with septic shock and tachycardia (very fast heart rate) requiring prolonged (&gt;24 hours continuous treatment) support with high-dose vasopressor agents (drugs that elevate arterial blood pressure).;Secondary Objective: The secondary objectives of the trial are:&lt;br&gt;‚Ä¢  To deliver an open-label, multi-centre randomised trial to determine whether infusion of the rapid-acting, ultra-short-lived and highly specific beta-adrenergic antagonist landiolol improves mean organ failure scores during an ICU admission compared with current best clinical practice, in patients who have septic shock.&lt;br&gt;‚Ä¢  To investigate the pathways that are altered by beta blockade in septic shock by examining the effects of landiolol on blood markers of inflammation, metabolism and cardiomyocyte damage.&lt;br&gt;&lt;br&gt;;Primary end point(s): Our primary outcome will be the mean SOFA score over the first 14 days from entry to the trial and whilst in ICU.  The mean SOFA (Vincent 1999) is a measure of the amount of organ support required by a critically ill patient and comprises six components (respiratory, cardiovascular, hepatic, coagulation, renal and neurological systems) score from 0 to 4 depending on the degree of support. We will not be using the neurological component as it has the lowest predictive power of all components and cannot be accurately scored in the sedated and intubated patient. SOFA is validated for critical illness and has similar predictive power for mortality as many other ICU scores (such as APACHE or SAPS) but has the advantage that it has been specifically used in septic patients and both the mean and highest SOFA scores predictor mortality (Ferreira 2001). In ICU, it has been shown to be closely correlated with mortality and its predictive value was similar regardless of length of stay (Ferreira 2001). ;Timepoint(s) of evaluation of this end point: Up to 14 days from entry to the trial and whilst in ICU</t>
  </si>
  <si>
    <t>Secondary end point(s): Secondary outcomes:&lt;br&gt;‚Ä¢Mortality at day 28 and day 90&lt;br&gt;‚Ä¢Length of ICU and hospital stay&lt;br&gt;‚Ä¢Individual organ failure-days in 28 day survivors through measures of oxygenation, renal, hepatic and coagulation function&lt;br&gt;‚Ä¢Reduction in dose and duration of vasopressor treatment (total doses of adrenaline, dobutamine, phosphodiesterase inhibitors)&lt;br&gt;‚Ä¢The initial phase of the study will establish the rate of screening, recruitment: number of admissions and patients already on ICU and consenting patients per ICU per unit time. Narrative records of the reason for eligible patients not recruited (to be analysed by emerging themes) or any inability to complete protocol will be collected, as will mortality rate in the control group.&lt;br&gt;&lt;br&gt;Exploratory Mechanistic outcomes:&lt;br&gt;Serial blood samples will be collected from patients. Assays will include markers of myocardial dysfunction and inflammation.&lt;br&gt;&lt;br&gt;‚Ä¢Measurement of Total Catecholamine. It is unknown whether beta-blockade acts through altering the effects of extraneous catecholamines administered as treatment of septic shock or by modulating those produced by the patient. Serum catecholamines will be analysed in the context of the dose of inotropes being administered.&lt;br&gt;‚Ä¢Markers of myocardial dysfunction. Serum BNP has been demonstrated to be a reliable biomarker of myocardial injury, ischaemia and dysfunction in septic patients and also as a prognostic marker for a poor outcome [62, 67]. Serial measurements of Troponin-T will be made.&lt;br&gt;‚Ä¢Measurement of serum Free Fatty acids and markers of Fatty Acid Metabolism.&lt;br&gt;‚Ä¢Biomarkers of systemic inflammation. This will be measured using a multiplex inflammatory biomarker assay depending on the available technology at the time of analysis. A selection of cytokines will be analysed, all or some of which will include IL-1beta, IL-2, IL-4, IL-5, IL-6, IL-8, IL-10, IL-12, TNF-alpha, TNF-beta, and IFN-gamma. This focused array will allow an assessment of the pro / anti-inflammatory balance over time in patients with septic shock and allow more detailed study of the other potential mechanisms of action of landiolol. Cortisol assays will measure the influence of beta blockade on the adrenal cortex&lt;br&gt;‚Ä¢In addition samples will be stored for subsequent analysis (e.g. genetics / proteomics / metabolomics) as appropriate.&lt;br&gt;&lt;br&gt;Safety:&lt;br&gt;The episodes of Bradycardia (HR &lt;50 bpm), Bradycardia with haemodynamic compromise requiring intervention, Significant hypotension requiring intervention (not including temporarily stopping the infusion), Heart block, Arrhythmia, Arrhythmia with haemodynamic compromise requiring intervention should be reported.&lt;br&gt;;Timepoint(s) of evaluation of this end point: - Mortality status will be captured at days 28 and 90 following randomisation&lt;br&gt;- Length of ICU stay (likely within first 14 days following randomisation)&lt;br&gt;- Individual organ failure-days at day 28&lt;br&gt;- Blood samples (serum) at trial entry, day 1, 2, 4, 6 and end of noradrenaline treatment (EONT) visit to define the pathways involved in treating sepsis with beta blockade&lt;br&gt;- Store serum taken from blood samples at trial entry and day 1 for use in possible future research (e.g. genetics / proteomics / metabolics) as appropriate&lt;br&gt;- Safety outcomes will evaluated up to the final follow up visit at day 90 (following randomisation)</t>
  </si>
  <si>
    <t>A Study to Evaluate the Efficacy and Safety of GC3110A in Healthy Infants From 6 Months to 35 Months of Age</t>
  </si>
  <si>
    <t>Biological: GC3110A;Biological: GCFLU Pre-filled syringe inj.;Biological: GC3110A;Biological: GCFLU Pre-filled syringe inj.;Biological: GC3110A;Biological: GCFLU Pre-filled syringe inj.;Biological: GC3110A;Biological: GCFLU Pre-filled syringe inj.</t>
  </si>
  <si>
    <t>https://clinicaltrials.gov/show/NCT03285997</t>
  </si>
  <si>
    <t>NCT03285997</t>
  </si>
  <si>
    <t>GC3110A_IF_P3</t>
  </si>
  <si>
    <t>Han-A Cha;Jin Han Kang, M.D.PhD;Han-A Cha;Jin Han Kang, M.D.PhD;Han-A Cha;Jin Han Kang, M.D.PhD;Han-A Cha;Jin Han Kang, M.D.PhD;Han-A Cha;Jin Han Kang, M.D.PhD</t>
  </si>
  <si>
    <t>hacha@greencross.com;;hacha@greencross.com;;hacha@greencross.com;;hacha@greencross.com;;hacha@greencross.com;</t>
  </si>
  <si>
    <t>+82-260-1936;;+82-260-1936;;+82-260-1936;;+82-260-1936;;+82-260-1936;</t>
  </si>
  <si>
    <t>&lt;br&gt;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      ;&lt;br&gt;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      ;&lt;br&gt;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      ;&lt;br&gt;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t>
  </si>
  <si>
    <t>Seroconversion rate for HI antibody after final injection;Seroprotection rate for HI antibody after final injection;Seroconversion rate for HI antibody after final injection;Seroprotection rate for HI antibody after final injection;Seroconversion rate for HI antibody after final injection;Seroprotection rate for HI antibody after final injection</t>
  </si>
  <si>
    <t>GMT;GMR</t>
  </si>
  <si>
    <t>Use of Amiodarone in Atrial Fibrillation Associated With Severe Sepsis or Septic Shock</t>
  </si>
  <si>
    <t>Drug: Amiodarone</t>
  </si>
  <si>
    <t>https://clinicaltrials.gov/show/NCT02668432</t>
  </si>
  <si>
    <t>NCT02668432</t>
  </si>
  <si>
    <t>The University of Texas Health Science Center at San Antonio</t>
  </si>
  <si>
    <t>New Onset Atrial Fibrillation;Severe Sepsis;Septic Shock</t>
  </si>
  <si>
    <t>HSC20150864H</t>
  </si>
  <si>
    <t>&lt;br&gt;        Inclusion Criteria:&lt;br&gt;&lt;br&gt;          -  New onset atrial fibrillation&lt;br&gt;&lt;br&gt;          -  Severe sepsis or septic shock (defined by =2 systemic inflammatory response syndrome&lt;br&gt;             criteria + infection)&lt;br&gt;&lt;br&gt;        Exclusion Criteria:&lt;br&gt;&lt;br&gt;          -  Age &lt; 18 years&lt;br&gt;&lt;br&gt;          -  History of atrial flutter&lt;br&gt;&lt;br&gt;          -  History of atrial fibrillation&lt;br&gt;&lt;br&gt;          -  QTc &gt;500 msec at baseline&lt;br&gt;&lt;br&gt;          -  2nd or 3rd degree AV block&lt;br&gt;&lt;br&gt;          -  Currently receiving anti-arrhythmic therapy&lt;br&gt;&lt;br&gt;          -  Untreated thyroid dysfunction&lt;br&gt;&lt;br&gt;          -  Acute or chronic hepatic failure&lt;br&gt;&lt;br&gt;          -  Other indication for antiarrhythmic therapy&lt;br&gt;&lt;br&gt;          -  Recent cardiac surgery in last 30 days&lt;br&gt;&lt;br&gt;          -  Pregnancy&lt;br&gt;</t>
  </si>
  <si>
    <t>Mean HR every 6 hours within the first 7 days</t>
  </si>
  <si>
    <t>Percentage of time spent hemodynamically unstable after initiation of amiodarone infusion to day 7 or death;Conversion to normal sinus rhythm;Proportion of time in atrial fibrillation vs normal sinus rhythm or other;Mean arterial pressure (MAP);Systolic blood pressure (SBP);Heart rate (HR);Vasopressor use;Dobutamine use;Corticosteroid use;Concomitant rate control medication use;Concomitant rhythm control medication or intervention use;28-day mortality;Intensive care unit length of stay (ICU LOS);Hospital LOS</t>
  </si>
  <si>
    <t>EUCTR2016-004261-10-PL</t>
  </si>
  <si>
    <t>United States;Belarus;Taiwan;Greece;Spain;Ukraine;Russian Federation;France;Hungary;Czech Republic;Mexico;Poland;Belgium;Peru;Australia;Georgia;Germany;Korea, Republic of</t>
  </si>
  <si>
    <t>Inclusion criteria: &lt;br&gt;1. Written Informed Consent given by the patient or, if not possible, by a&lt;br&gt;legally authorized representative and/or an independent physician as&lt;br&gt;authorized by the competent ethics committee (EC) or independent&lt;br&gt;review board (IRB) and local regulations.&lt;br&gt;2. To be at least 18 years of age.&lt;br&gt;Taiwan only: To be at least 20 years of age.&lt;br&gt;3. To be treated in an ICU at the time of enrollment.&lt;br&gt;4. Endotracheal tube in place (tracheostomy is allowed).&lt;br&gt;5. The patient is mechanically ventilated.&lt;br&gt;6. Diagnosis of pneumonia based on the following criteria:&lt;br&gt;a. One definitive chest X-ray diagnostic of pneumonia, or&lt;br&gt;A sequence of at least 2 chest X-rays showing the presence of new or&lt;br&gt;progressive infiltrate(s) suggestive of bacterial pneumonia. &lt;br&gt;b. Hypoxemia based on at least one of the following&lt;br&gt;measurements/criteria:&lt;br&gt;i. PaO2/FiO2 &lt;250 mmHg (at sea level or equivalent for significant&lt;br&gt;elevations above sea level) while intubated and mechanically ventilated,&lt;br&gt;as one or more measures within &lt;/= 24 hours prior to randomization.&lt;br&gt;ii. PaO2 &lt;60 mmHg (at sea level or equivalent for significant elevations&lt;br&gt;above sea level) while intubated and mechanically ventilated, as one or&lt;br&gt;more measures within &lt;/= 24 hours prior to randomization.&lt;br&gt;iii. Respiratory failure necessitating intubation and mechanical&lt;br&gt;ventilation. If tracheostomy is in place, the need for mechanical&lt;br&gt;ventilation.&lt;br&gt;c. At least one of the following signs:&lt;br&gt;i. Documented fever (e.g., body temperature greater than or equal to 38¬∫&lt;br&gt;Celsius).&lt;br&gt;ii. Hypothermia (e.g., core body temperature less than or equal to 35¬∫&lt;br&gt;Celsius).&lt;br&gt;iii. Total peripheral white blood cell (WBC) count greater than or equal to&lt;br&gt;10,000 cells/¬µL (or mm3).&lt;br&gt;iv. Leukopenia with total WBC less than or equal to 4,500 cells/¬µL&lt;br&gt;(mm3).&lt;br&gt;v. Greater than 15 percent immature neutrophils (bands) noted on&lt;br&gt;peripheral blood smear.&lt;br&gt;7. Documented pulmonary infection with P. aeruginosa obtained by BAL,&lt;br&gt;mini-BAL, protected endotracheal tube aspiration (ETA) (collectively&lt;br&gt;'airway specimen'). For the study randomization, P. aeruginosa must be&lt;br&gt;identified EITHER BY:&lt;br&gt;a. An airway specimen culture positive by any method for P. aeruginosa&lt;br&gt;of a specimen obtained less than 72 hours prior to randomization. A&lt;br&gt;fresh airway specimen must be obtained prior to treatment initiation for&lt;br&gt;baseline standard microbial culture by the local laboratory (including&lt;br&gt;organism identification, quantitative/semi-quantitative culture and&lt;br&gt;susceptibility testing); the corresponding culture results are NOT&lt;br&gt;required prior to randomization.&lt;br&gt;OR&lt;br&gt;b. A rapid diagnostic test (see Protocol section 14.3 for acceptable&lt;br&gt;methods). In such case, the same sample must ALSO be used for&lt;br&gt;standard microbial culture by the local laboratory (including organism&lt;br&gt;identification, quantitative/semi-quantitative culture and susceptibility&lt;br&gt;testing). The corresponding culture results are NOT required prior to&lt;br&gt;randomization.&lt;br&gt;OR&lt;br&gt;c. A positive airway specimen culture by any method of P. aeruginosa&lt;br&gt;from a specimen obtained at screening. &lt;br&gt;8. APACHE II score = 10 and = 35 within 24 hours once subject has&lt;br&gt;consented. &lt;br&gt;Are the trial subjects under 18? no&lt;br&gt;Number of subjects for this age range: &lt;br&gt;F.1.2 Adults (18-64 years) yes&lt;br&gt;F.1.2.1 Number of subjects for this age range 70&lt;br&gt;F.1.3 Elderly (&gt;=65 years) yes&lt;br&gt;F.1.3.1 Number of subjects for this age range 38&lt;br&gt;</t>
  </si>
  <si>
    <t>Exclusion criteria: &lt;br&gt;1. The subject is moribund. Clinical judgment by the investigator that the subject is unlikely to survive the current illness/ICU-admission/treatment&lt;br&gt;period despite delivery of adequate antibiotics for treatment of P. aeruginosa pneumonia.&lt;br&gt;2. Effective antibacterial drug therapy for the index pneumonia administered continuously for 48 hours or more prior to initiation of&lt;br&gt;study treatment. Effective antibiotics would include those typically used to treat P. aeruginosa.&lt;br&gt;3. Plasmapheresis (ongoing or planned) or any procedure that would remove/filter out the monoclonal antibody/study drug.&lt;br&gt;4. Immunocompromised and at risk of infection by opportunistic pathogens including, but not limited to the following:&lt;br&gt;a. HIV / AIDS who are not stable under medication and/or most recent CD4 &lt;200.&lt;br&gt;b. Expected neutropenia due to chemotherapy.&lt;br&gt;c. Absolute neutrophil count less than 500/¬µL (mm3).&lt;br&gt;d. Heart or lung transplant recipient within the past 6 months.&lt;br&gt;5. Known hereditary complement deficiency.&lt;br&gt;6. Liver dysfunction with a Child Pugh C score (Child Pugh score of A or B are acceptable at discretion of the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pneumonia).&lt;br&gt;8. Patient has received IV immunoglobulin therapy within 3 months prior to the Screening Visit.&lt;br&gt;9. Any woman of child-bearing potential (WOCBP) who does not have a negative pregnancy test result at Screening using SERUM or URINE&lt;br&gt;testing based on Beta-subunit human chorionic gonadotropin (HCG) standard tests and methods from the local laboratory. Non-pregnant and&lt;br&gt;non-lactating with confirmation via local laboratory testing is required. Women who are post-menopausal as evidenced by the absence of&lt;br&gt;menstruation for at least 1 year are eligible; the date of last menstruation is to be recorded in the study files unless post-menopausal status is obvious due to age.&lt;br&gt;10. Any sexually active subject who is unwilling to use acceptable methods of contraception for 120 days after dosing. WOCBP must agree&lt;br&gt;to use to 2 acceptable methods of birth control (e.g., prescription oral contraceptives, contraceptive injections, contraceptive patch,&lt;br&gt;intrauterine device, barrier methods, abstinence) or male partner sterilization alone for the duration of the study and for at least 120 days&lt;br&gt;after dosing. Males with female partners of reproductive potential must agree to practice abstinence or to use a condom (male) plus an&lt;br&gt;additional barrier method (female partner) of contraception for the duration of the study and for at least 120 days after dosing.&lt;br&gt;11. Known lack of treatment compliance from prior studies or ongoing medical care based on medical records and Principal Investigator's&lt;br&gt;judgment and/or the capacity of the patient to comply with all study requirements.&lt;br&gt;12. Any medical, psychological, cognitive, social or legal conditions that would interfere in the ability to give an Informed Consent OR the&lt;br&gt;absence of a legally valid representative of the patient or independent physician allowed and able to give consent on his/her behalf.&lt;br&gt;13. Participation as a subject in another interventional study within 30 days prior to the first dose of study treatment, or planned participation&lt;br&gt;in such a study during the study or within 30 days of its completion by the patient</t>
  </si>
  <si>
    <t>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parameter.;Primary end point(s): Clinical cure, re-infection ( pneumonia due to P. aeruginosa), or new infection (pneumonia due to an unknown pathogen or pathogen other than P. aeruginosa) ;Secondary Objective: -Clin.Efficacy Obj:&lt;br&gt;1.Clin.cure:Clin.cure rate at d. 4,7,21,28,using the same crit. as for the&lt;br&gt;prim. eff.obj.Time to clin.cure&lt;br&gt;2.Both,mortality and all-cause pneumonia-related mort. post-treatment&lt;br&gt;as adjud. by an indep.,blind. comm.&lt;br&gt;3.Respir.funct. assess.:Time on mech.ventil.(incl.if tracheostomy in&lt;br&gt;place).Time on supplem.oxygen. Meas. of respir.health such as changes&lt;br&gt;in PaO2/FiO2,using arterial blood gases and/or pulse oximetry meas.&lt;br&gt;4.Overall clin.status:Changes in sequential organ failure&lt;br&gt;assessm(SOFA)score&lt;br&gt;5.Health econom.:antibiotic utiliz.,duration of: stay in ICU,hospitaliz.,and&lt;br&gt;intub. with ventil. or mech.ventil. if tracheostomy in place&lt;br&gt;-PK:PK Profile over study period&lt;br&gt;-Safety Obj:To assess the immunogenicity of Aerucin¬Æ&lt;br&gt;-Microb. Efficacy Obj:&lt;br&gt;1.Eradic.of index P.aeruginosa at 4,7,14, 21, 28 d. post-treatment&lt;br&gt;2.Relapse def. as a reoccurrence of pneumonia due to P.aeruginosa&lt;br&gt;within the 28-day f-up period&lt;br&gt;3.Reduction in bact. load rel. to the index P.aeruginosa ;Main Objective: 1. To assess the efficacy of Aerucin¬Æ, administered as a single dose in addition to standard&lt;br&gt;antibiotic regimen, in terms of clinical cure at day 14, i.e., resolution of the P. aeruginosa&lt;br&gt;pneumonia event diagnosed at enrollment, as compared to standard antibiotic therapy alone.&lt;br&gt;2. To assess the clinical safety and tolerability of Aerucin¬Æ in the study population.</t>
  </si>
  <si>
    <t>Timepoint(s) of evaluation of this end point: The clinical course of pneumonia will be assessed daily by the investigator.&lt;br&gt;Secondary endpoints will be assessed for analytical purposes on day 4, 7, 14, 21 and 28.;Secondary end point(s): Secondary Clinical Efficacy Parameters&lt;br&gt;1. Clinical cure:&lt;br&gt;- Clinical cure rate at day 4, 7, 21 and 28.&lt;br&gt;- Time to clinical cure.&lt;br&gt;2. Mortality:&lt;br&gt;- All-cause mortality&lt;br&gt;- Pneumonia-related mortality&lt;br&gt;3.Respiratory functional assessment: Time on mechanical ventilation (including if tracheostomy is in place), time on supplemental&lt;br&gt;oxygenation. Measures of respiratory health such as changes in PaO2/FiO2, using arterial blood gases and/or pulse oximetry measurements.&lt;br&gt;4. Overall clinical status: SOFA&lt;br&gt;5. Health economics: antibiotic utilization, duration of stay in the ICU, duration of hospitalization, duration of intubation with ventilation or&lt;br&gt;duration of mechanical ventilation if tracheostomy in place. &lt;br&gt;&lt;br&gt;Microbiological Endpoints</t>
  </si>
  <si>
    <t>Jul  6 2017 12:00AM</t>
  </si>
  <si>
    <t>Intradermal Quadrivalent Influenza Vaccine With Topical Imiquimod in Elderly &amp; Chronic Ill Subjects, a Double-Blind Randomized Controlled Trial</t>
  </si>
  <si>
    <t>Biological: Vaxigrip tetra;Biological: Fluzone high-dose;Drug: Aldara 5% Topical Cream;Drug: Aqueous cream BP</t>
  </si>
  <si>
    <t>https://clinicaltrials.gov/show/NCT04143451</t>
  </si>
  <si>
    <t>Intradermal Influenza Vaccine With Topical Imiquimod in Elderly and Chronic Illness Patients</t>
  </si>
  <si>
    <t>NCT04143451</t>
  </si>
  <si>
    <t>Allocation: Randomized. Intervention model: Crossover Assignment. Primary purpose: Prevention. Masking: Double (Participant, Investigator).</t>
  </si>
  <si>
    <t>UW 17-372</t>
  </si>
  <si>
    <t>Ivan FN Hung, MD FRCP;Ivan FN Hung, MD FRCP;Ivan FN Hung, MD FRCP</t>
  </si>
  <si>
    <t>;ivanhung@hku.hk;ivanfn@gmail.com</t>
  </si>
  <si>
    <t>&lt;br&gt;        Inclusion Criteria:&lt;br&gt;&lt;br&gt;          1. Recruited subjects include subjects =50 years or adult subjects =18 years with chronic&lt;br&gt;             illness attending GOPD or SOPD in HKWC.&lt;br&gt;&lt;br&gt;          2. All subjects/ next of kin give written informed consent.&lt;br&gt;&lt;br&gt;          3. Subjects must be available to complete the study and comply with study procedures.&lt;br&gt;             Willingness to allow for serum samples to be stored beyond the study period, for&lt;br&gt;             potential additional future testing to better characterize immune response.&lt;br&gt;&lt;br&gt;        Exclusion Criteria:&lt;br&gt;&lt;br&gt;          1. Inability to comprehend and to follow all required study procedures.&lt;br&gt;&lt;br&gt;          2. Have a recent history (documented, confirmed or suspected) of a flu-like disease&lt;br&gt;             within a week of vaccination.&lt;br&gt;&lt;br&gt;          3. Have a known allergy to eggs or other components of the study vaccines (including&lt;br&gt;             gelatin, formaldehyde, octoxinol, thimerosal, and chicken protein), or history of any&lt;br&gt;             anaphylaxis, serious vaccine reactions, to any excipients.&lt;br&gt;&lt;br&gt;          4. Have an active neoplastic disease or a history of active hematologic malignancy.&lt;br&gt;&lt;br&gt;        4. Have a history of receiving immunoglobulin or other blood product within the 3 months&lt;br&gt;        prior to vaccination in this study.&lt;br&gt;&lt;br&gt;        6. Have known active human immunodeficiency virus (HIV) infection. 7. Received an agent on&lt;br&gt;        clinical trial (vaccine, drug, device, blood product, or medication) within 1 month prior&lt;br&gt;        to vaccination in this study or expect to receive an experimental agent during this study.&lt;br&gt;        Unwilling to refuse participation in another clinical study through the end of this study.&lt;br&gt;&lt;br&gt;        8. Tympanic temperature = 38¬∞C within 3 days of intended study vaccination 9. Have a&lt;br&gt;        history of alcohol or drug abuse in the last 5 years. 10. Have a history of Guillain-Barr√©&lt;br&gt;        Syndrome. 11. Pregnant during the study period. 12. Have any condition that the&lt;br&gt;        investigator believes may interfere with successful completion of the study.&lt;br&gt;</t>
  </si>
  <si>
    <t>Mortality;Overall hospitalisation;Hospitalisation for influenza;Hospitalisation for pneumonia</t>
  </si>
  <si>
    <t>immediate adverse events;adverse events;immunogenicity</t>
  </si>
  <si>
    <t>The effect of Yoshimoto Shin Kigeki (traditional comedy in Kansai, Japan) and old-fashioned Manzai (comic dialogue) on respiratory rehabilitation of patients with chronic respiratory failure : a prospective clinical study - The effect of old-fashioned comedy for patients with chronic respiratory failure</t>
  </si>
  <si>
    <t>Watch the DVD of old-fashioned comedy three times a week for four weeks, in addition to usual rehabilitation program.&lt;br&gt;Only usual rehabilitation program.</t>
  </si>
  <si>
    <t>https://upload.umin.ac.jp/cgi-open-bin/ctr_e/ctr_view.cgi?recptno=R000033401</t>
  </si>
  <si>
    <t>The effect of Yoshimoto Shin Kigeki (traditional comedy in Kansai, Japan) and old-fashioned Manzai (comic dialogue) on respiratory rehabilitation of patients with chronic respiratory failure : a prospective clinical study</t>
  </si>
  <si>
    <t>JPRN-UMIN000029221</t>
  </si>
  <si>
    <t>Exclusion criteria: Clinically Unstable</t>
  </si>
  <si>
    <t>Questionnaire about respiration and depression(MRC, HAD, SRI, SF-8)&lt;br&gt;Blood examination&lt;br&gt;The activity of alpha-amylase in the saliva&lt;br&gt;Pulmonary function test&lt;br&gt;6 minutes walking test(if possible)&lt;br&gt;Rehabilitation-load</t>
  </si>
  <si>
    <t>Age, sex, height, weight, BMI, blood pressure, pulse rate, respiratory rate, underlying disease, past history, smoking history, respiratory and cardiovascular symptom</t>
  </si>
  <si>
    <t>Department of Respiratory Medicine,National Hospital Organization Minami-Kyoto Hospital</t>
  </si>
  <si>
    <t>A Prospective Randomized, Double Blind Study on Safety and Efficacy of Alprostadil as Additional Anticoagulant in Patients With Veno- Venous Extracorporeal Membrane Oxygenation (ECMO)</t>
  </si>
  <si>
    <t>Drug: Alprostadil;Drug: 0.9% sodium chloride solution</t>
  </si>
  <si>
    <t>https://clinicaltrials.gov/show/NCT02895373</t>
  </si>
  <si>
    <t>PGE1 as Additive Anticoagulant in ECMO-Therapy</t>
  </si>
  <si>
    <t>NCT02895373</t>
  </si>
  <si>
    <t>Thomas Staudinger</t>
  </si>
  <si>
    <t>Respiratory Distress Syndrome, Adult;Extracorporeal Membrane Oxygenation</t>
  </si>
  <si>
    <t>ECMO_PGE1_2.1</t>
  </si>
  <si>
    <t>Thomas Staudinger, MD;Thomas Staudinger, MD;Thomas Staudinger, MD</t>
  </si>
  <si>
    <t>;thomas.staudinger@meduniwien.ac.at;thomas.staudinger@meduniwien.ac.at</t>
  </si>
  <si>
    <t>;+43 1 40400;+43 1 40400</t>
  </si>
  <si>
    <t>&lt;br&gt;        Inclusion Criteria:&lt;br&gt;&lt;br&gt;          -  minimum age 18 years&lt;br&gt;&lt;br&gt;               -  Veno-Venous- ECMO&lt;br&gt;&lt;br&gt;               -  Minimum of 24h planned ECMO- therapy&lt;br&gt;&lt;br&gt;        Exclusion Criteria:&lt;br&gt;&lt;br&gt;          -  ‚Ä¢ Long- term therapy with other antiplatelet drugs including Acetyl Salicylic Acid&lt;br&gt;&lt;br&gt;               -  known Heparin induced thrombocytopenia&lt;br&gt;&lt;br&gt;               -  Bleeding diathesis = contraindication for heparin (e.g. GI-bleeding,&lt;br&gt;                  Intracerebral bleeding)&lt;br&gt;&lt;br&gt;               -  Platelets &lt; 50 G/L&lt;br&gt;&lt;br&gt;               -  Thromboplastin time &lt; 50%&lt;br&gt;&lt;br&gt;               -  Pregnancy&lt;br&gt;&lt;br&gt;               -  Patient &lt; 18 years&lt;br&gt;&lt;br&gt;               -  prothrombin time &lt;50%&lt;br&gt;&lt;br&gt;        Drop out criteria:&lt;br&gt;&lt;br&gt;          -  Major bleeding (from Type 3 bleeding; see primary objective)&lt;br&gt;&lt;br&gt;          -  Occurrence of HIT (4 T- Score: Number of platelets, development over time,&lt;br&gt;             manifestation of thrombosis, other reasons for thrombocytopenia [10])&lt;br&gt;&lt;br&gt;          -  Plt &lt; 50 G/l&lt;br&gt;</t>
  </si>
  <si>
    <t>Bleeding rate (quantified by the number of packed red blood cells transfused in relation to the duration of ECMO therapy)</t>
  </si>
  <si>
    <t>number of bleeding incidences and severity of bleeding (bleeding grades);Number of Clotting Events;Function of the membrane oxygenator;Number of changes of the membrane oxygenator relative to the duration of ECMO therapy;Inflammation specific biomarkers (i.e. C-reactive protein, blood counts, reticulated platelets, etc.);Global Coagulation assays;Thromboelastometry;platelet function analyzer-100;Fibrinogen levels;whole blood aggregometry;D-Dimer levels;Catecholamines;cardiac output;blood pressure;mortality;number of platelet transfusions, fresh frozen plamsa, coagulation interventions etc.;number of platelet transfusions;number of coagulation interventions</t>
  </si>
  <si>
    <t>Non-invasive Fluid Management in Critically Ill Patients With ARDS</t>
  </si>
  <si>
    <t>Other: NICOM-Guided Diuresis;Other: Standard of Care</t>
  </si>
  <si>
    <t>https://clinicaltrials.gov/show/NCT02892799</t>
  </si>
  <si>
    <t>Non-invasive Fluid Management</t>
  </si>
  <si>
    <t>NCT02892799</t>
  </si>
  <si>
    <t>November 12, 2015</t>
  </si>
  <si>
    <t>Michael Lanspa, MD;Michael Lanspa, MD;Michael Lanspa, MD</t>
  </si>
  <si>
    <t>;michael.lanspa@imail.org;</t>
  </si>
  <si>
    <t>;801-408-5060;801-507-6556</t>
  </si>
  <si>
    <t>&lt;br&gt;        Inclusion Criteria&lt;br&gt;&lt;br&gt;          -  =18 years of age&lt;br&gt;&lt;br&gt;          -  Acute respiratory failure (must meet ONE of the following)&lt;br&gt;&lt;br&gt;               -  Receipt of mechanical ventilation&lt;br&gt;&lt;br&gt;               -  Receipt of non-invasive ventilation via BIPAP or CPAP, used for an indication&lt;br&gt;                  other than sleep apnea&lt;br&gt;&lt;br&gt;               -  Receipt of high flow nasal cannula oxygenation with FiO2 &gt; .4 and a flow rate &gt;&lt;br&gt;                  30 LPM&lt;br&gt;&lt;br&gt;          -  Increased total body fluid volume (any of the following)&lt;br&gt;&lt;br&gt;               -  &gt; 1 kg increased weight gain (compared to admission)&lt;br&gt;&lt;br&gt;               -  &gt; 1 L positive fluid balance (compared to admission)&lt;br&gt;&lt;br&gt;               -  Bedside clinician determination&lt;br&gt;&lt;br&gt;        Exclusion Criteria&lt;br&gt;&lt;br&gt;          -  Known pregnancy (a negative pregnancy test is required for women of child-bearing&lt;br&gt;             potential)&lt;br&gt;&lt;br&gt;          -  Dialysis dependence, at the time of enrollment&lt;br&gt;&lt;br&gt;          -  Chronic ventilator dependence, prior to admission&lt;br&gt;&lt;br&gt;          -  Intubation for airway protection (solely for a surgical procedure) or upper airway&lt;br&gt;             obstruction&lt;br&gt;&lt;br&gt;          -  Neuromuscular disease that impairs the ability to ventilate spontaneously, such as C5&lt;br&gt;             or higher spinal cord injury, amyotrophic lateral sclerosis, Guillain-Barr√© Syndrome,&lt;br&gt;             and myasthenia gravis&lt;br&gt;&lt;br&gt;          -  Solid organ transplantation or bone marrow transplantation&lt;br&gt;&lt;br&gt;          -  Vasculitis with diffuse alveolar hemorrhage&lt;br&gt;&lt;br&gt;          -  Severe chronic liver disease (Child-Pugh Score 10-15)&lt;br&gt;</t>
  </si>
  <si>
    <t>Composite incidence of new acute kidney injury (AKI), new hypotension (mean arterial blood pressure &lt; 60 following diuresis), and new shock (SOFA (Sequential Organ Failure Assessment) score);7-day cumulative fluid balance;Correlation of non-invasive NICOM derived cardiac parameters with incidence of new acute kidney injury (AKI), new hypotension, and new shock</t>
  </si>
  <si>
    <t>Incidence of new kidney injury;Ventilator-free days to day 28 (days alive and free from mechanical ventilation);ICU-free days to day 28 (days alive and out of the ICU);60-day mortality;Incidence of new shock between the treatment arms (NICOM-guided diuresis, usual care)</t>
  </si>
  <si>
    <t>Quality of cardiopulmonary resuscitation (CPR) during transport from an upper floor using different routes od evacuation and different methods of CPR</t>
  </si>
  <si>
    <t>Intervention 1: Transport of a mannequin from the fifth floor to a mobile intensive care unit via a turntable ladder on a stretcher swivel support during manual chest compresion. Intervention 2: Transport of a mannequin from the fifth floor to a mobile intensive care unit via a turntable ladder on a stretcher swivel support during mechnical chest compresion (corpuls CPR, manufacturer: GS Elektromedizinische Ger√§te G Stemple GmbH). Intervention 3: Transport of a mannequin from the fifth floor to a mobile intensive care unit via a lift accessible with a moveable stretcher during Manual chest compresion Intervention 4: Transport of a mannequin from the fifth floor to a mobile intensive care unit via a lift accessible with a moveable stretcher during mechnical chest compresion (corpuls CPR, manufacturer: GS Elektromedizinische Ger√§te G Stemple GmbH). Intervention 5: Transport of a mannequin from the fifth floor to a mobile intensive care unit on a spineboard via the staircase during manual chest compresion Intervention 6: Transport of a mannequin from the fifth floor to a mobile intensive care unit on a spineboard via the staircase during mechnical chest compresion (corpuls CPR, manufacturer: GS Elektromedizinische Ger√§te G Stemple GmbH).</t>
  </si>
  <si>
    <t>http://www.drks.de/DRKS00012885</t>
  </si>
  <si>
    <t>DRKS00012885</t>
  </si>
  <si>
    <t>Allocation: Randomized controlled trial;. Masking: Open (masking not used). Control: Active control (effective treament of control group). Assignment: Other. Study design purpose: Treatment;</t>
  </si>
  <si>
    <t>Feuerwehr der Stadt Br√ºhl</t>
  </si>
  <si>
    <t>resucitation mannequin;I46.9 - Cardiac arrest, unspecified</t>
  </si>
  <si>
    <t>17-301</t>
  </si>
  <si>
    <t>Drinhaus</t>
  </si>
  <si>
    <t>Kerpener Str. 62</t>
  </si>
  <si>
    <t>hendrik.drinhaus@uk-koeln.de</t>
  </si>
  <si>
    <t>0221-4780</t>
  </si>
  <si>
    <t>Klinik f√ºr An√§sthesiologie und Operative IntensivmedizinUniversit√§tsklinikum K√∂ln (A√∂R)</t>
  </si>
  <si>
    <t>Klinik f√ºr An√§sthesiologie und Operative IntensivmedizinUniversit√§tsklinikum K√∂ln</t>
  </si>
  <si>
    <t>Inclusion criteria: Consent to participate&lt;br&gt;physical and mental Fitness to particpate&lt;br&gt;traning as medical doctor, or paramedic (Notfallsanit√§ter, Rettungsassistent or Rettungssanit√§ter in the German System)</t>
  </si>
  <si>
    <t>Exclusion criteria: lack of consent,&lt;br&gt;lack of physical or mental fitness&lt;br&gt;lack of appropriate training</t>
  </si>
  <si>
    <t>Primary endpoints are quality measures of CPR (cardiopulmonary resuscitation) as registered by the mannequin: Depth and frequency of chest compressions, incomplete release between compression as well as duration of transport from lifting the mannequin from the floor to arrival at a mobile intensive care unit parked in front of the building</t>
  </si>
  <si>
    <t>Secondary outcomes are safety outcomes: Injury/accidents to the personnel, disconnection of Ventilator/endotracheal tube, intravenous line or ECG-/defibrillation electrodes or dislocation of the CPR-device observed during transport.</t>
  </si>
  <si>
    <t>Aug 17 2017 12:00AM</t>
  </si>
  <si>
    <t>Evaluation of strategies to improve influenza vaccination of patients with chronic kidney disease - not available</t>
  </si>
  <si>
    <t>Intervention 1: Patient-centered intervention study:&lt;br&gt;This study arm includes all kidney transplant patients who were in the spring of 2016 in the database of the University Hospital Schleswig-Holstein, Campus Kiel (n = 460). These patients are randomized to two groups (intervention and control group). Only those patients who are in the intervention group will receive a reminder letter before the next vaccination season starts. Intervention 2: Insured-centered intervention study: This study arm includes all patients with chronic kidney disease (defined by the ICD codes Z49.1, N18.5 and Z 94.0), who were in the insurance database of IKK S√ºdwest in the vaccination season 2015/2016. Chronic lung disease patients (ICD codes J40-J47) serve as a comparison group. Only the persons within the intervention group will receive a reminder letter before the next vaccination season starts. Intervention 3: Doctor-centered intervention study: All nephrological contract physicians from the North Rhine Association of Statutory Health Insurance Physicians are included in this study arm and randomized to the intervention and control groups. Only those physicians who are in the intervention group will receive a reminder letter before the next vaccination season starts.</t>
  </si>
  <si>
    <t>http://www.drks.de/DRKS00016558</t>
  </si>
  <si>
    <t>Evaluation of strategies to improve influenza vaccination of patients with chronic kidney disease</t>
  </si>
  <si>
    <t>DRKS00016558</t>
  </si>
  <si>
    <t>Allocation: Randomized controlled trial;. Masking: Blinded (patient/subject). Control: Control group receives no treatment. Assignment: Parallel. Study design purpose: Prevention;</t>
  </si>
  <si>
    <t>Universit√§tsklinikum Schleswig-Holstein Campus Kiel</t>
  </si>
  <si>
    <t>;J10 - influenza due to identified seasonal influenza virus;N18.5 - Chronic kidney disease, stage 5;Z94.0 - Kidney transplant status;Z49.1 - Extracorporeal dialysis</t>
  </si>
  <si>
    <t>D465/16</t>
  </si>
  <si>
    <t>Kevin</t>
  </si>
  <si>
    <t>Schulte</t>
  </si>
  <si>
    <t>Rosalind-Franklin-Str. 12</t>
  </si>
  <si>
    <t>Kevin.Schulte@uksh.de</t>
  </si>
  <si>
    <t>Universit√§tsklinikum Schleswig-Holstein, Campus KielMedizinische Klinik IV</t>
  </si>
  <si>
    <t>0431 50023010</t>
  </si>
  <si>
    <t>Universit√§tsklinikum Schleswig-Holstein, Campus Kiel</t>
  </si>
  <si>
    <t>Inclusion criteria: Patient-centered intervention study:&lt;br&gt;All patients who received their kidney transplantation at the University Hospital Schleswig-Holstein (UKSH), Campus Kiel and are listed in the UKSH database in spring 2016, will be included in this study arm.&lt;br&gt;&lt;br&gt;Insured Centered Intervention Study:&lt;br&gt;All insured persons of IKK S√ºdwest, who had an indication for flu vaccination in the vaccination season 2015/2016 (01.10.2015 - 31.3.2016) were included into this study arm.&lt;br&gt;&lt;br&gt;Physician-centered intervention study:&lt;br&gt;All nephrological contract doctors of North Rhine Association of Statutory Health Insurance Physicians.</t>
  </si>
  <si>
    <t>Exclusion criteria: none</t>
  </si>
  <si>
    <t>Increase of influenza vaccination rate.</t>
  </si>
  <si>
    <t>in the patient-centered study:&lt;br&gt;Attitude of chronically ill patients to a.) the danger of a flu infection, b.) influenza vaccine side effects</t>
  </si>
  <si>
    <t>May 26 2016 12:00AM</t>
  </si>
  <si>
    <t>Oral hygiene in intensive care unit patients  using photodynamic therapy</t>
  </si>
  <si>
    <t>The oral hygiene procedure in all patientes is going to be done with gaze soaked in the solution determined by randomization. &lt;br&gt;Oral hygiene will be done in upper and lower hemiarcade, teeth and palate, buccal mucosa, mouth floor, tongue and lips (due to the dryness caused by the salivary reduction).&lt;br&gt;&lt;br&gt;Phase 1: In this phase it is going to be collected samples before and after treatment. Positive control group: 10 patients will receive mechanical cleaning with chlorexidine 0.12% aqueous solution once. Negative control group: 10 patients will receive mechanical cleaning with filtered water and 5 minutes after application will receive mouth illumination with the LED device (Light Emitting Diode: Linealux Bucal - Cosmedical) according to manufacturer instructions. Photodynamic therapy group: 10 patients will receive mechanical cleaning with methylene blue 0.05% solution in aqueous filtered water and 5 minutes after application will receive mouth illumination with the LED device (Light Emitting Diode: Linealux Bucal - Cosmedical). Formula group: 10 patients will receive mechanical cleaning with mouth rinse formula without methylene blue and 5 minutes after application will receive mouth illumination with the LED device (Light Emitting Diode: Linealux Bucal - Cosmedical). Formula PDT group: mechanical cleaning with mouth rinse formula with methylene blue 0.05% and 5 minutes after application will receive mouth illumination with the LED device (Light Emitting Diode: Linealux Bucal - Cosmedical).&lt;br&gt;Phase 2: In this phase it is going to be followed the medical cards os the patients involved in this study, during the treatment period. Control Group: 50 patients will receive, daily, mechanical cleaning with filtered water, during 5-8 days, once a day. Treatment Group: 50 ;Drug;Device;Procedure/surgery;Phototherapy;Methylene Blue;Chlorhexidine</t>
  </si>
  <si>
    <t>http://www.ensaiosclinicos.gov.br/rg/RBR-94bvrc/</t>
  </si>
  <si>
    <t>Oral cleaning in intensive care unit patients with photodynamic therapy</t>
  </si>
  <si>
    <t>RBR-94bvrc</t>
  </si>
  <si>
    <t>Clinical randomized treatment trial, propective, controlled,  parallel, blind, with five arms.</t>
  </si>
  <si>
    <t>Universidade Nove de Julho - SP, Brazil</t>
  </si>
  <si>
    <t>Ventilator-associated pneumonia due to bad oral hygiene (bacterial infection) &lt;br&gt;Pneumonia, Ventilator-Associated &lt;br&gt;Oral Hygiene Index &lt;br&gt;Bacterial pneumonia, not elsewhere classified  &lt;br&gt;Bacterial infection of unspecified site ;Pneumonia, Ventilator-Associated;Oral Hygiene Index;Bacterial pneumonia, not elsewhere classified ;Bacterial infection of unspecified site</t>
  </si>
  <si>
    <t>RBR-94</t>
  </si>
  <si>
    <t>N√∫mero do parecer do CEP: 1.317.834 ;N√∫mero CAAE: 49273515.9.3001.5551</t>
  </si>
  <si>
    <t>Gabriela</t>
  </si>
  <si>
    <t>da Collina</t>
  </si>
  <si>
    <t>Rua Vergueiro 235-249</t>
  </si>
  <si>
    <t>gabrielacollina@gmail.com</t>
  </si>
  <si>
    <t>Christiane</t>
  </si>
  <si>
    <t>Pavani</t>
  </si>
  <si>
    <t>chrispavani@uninove.br</t>
  </si>
  <si>
    <t>Universidade Nove de Julho - SP, Brazil;Conjunto Hospitalar do Mandaqui - S√£o Paulo, SP, Brazil</t>
  </si>
  <si>
    <t>Inclusion criteria: Intensive care unit patient with 0 to 24h oro-tracheal intubation; patients whose family agree with the participation on this study and sign the agreement term; both genders, above 18 years old</t>
  </si>
  <si>
    <t>Exclusion criteria: Reintubation; readmission in Intensive Care Unit (ICU); smokers and ex-smokers for less than 5 years</t>
  </si>
  <si>
    <t>Reduction in oral bacteria amount in one intervention analysed by real-time PCR (polimerase chain reaction), comparing pre and post intervention samples</t>
  </si>
  <si>
    <t>Reduction in ventilator-associated pneumonia incidence in photodynamic therapy groups, doing daily the intervention and evaluating presence/absence of pneumonia after 5-8 days of treatment by analysis of medical cards</t>
  </si>
  <si>
    <t>RAM Cannula for Delivering Nasal Intermittent Positive Pressure Ventilation (NIPPV) in Preterm Infants: Non Inferiority Randomized Control Trial</t>
  </si>
  <si>
    <t>Device: Ram cannula;Device: Short nasal prongs</t>
  </si>
  <si>
    <t>https://clinicaltrials.gov/show/NCT03081611</t>
  </si>
  <si>
    <t>RAM Cannula VS Short Nasal Prongs for Delivering NIPPV in Preterm Infants</t>
  </si>
  <si>
    <t>NCT03081611</t>
  </si>
  <si>
    <t>Respiratory Distress Syndrome, Newborn;Noninvasive Ventilation;Infant, Premature;Intubation, Intratracheal</t>
  </si>
  <si>
    <t>RAMCAN</t>
  </si>
  <si>
    <t>Ori Hochwald, MD</t>
  </si>
  <si>
    <t>NICU, Rambam Medical Center, Haifa, Israel</t>
  </si>
  <si>
    <t>&lt;br&gt;        Inclusion Criteria:&lt;br&gt;&lt;br&gt;          -  Gestational age 24-33.6&lt;br&gt;&lt;br&gt;          -  Physician decision on the need for non invasive ventilation&lt;br&gt;&lt;br&gt;          -  parental consent&lt;br&gt;&lt;br&gt;        Exclusion Criteria:&lt;br&gt;&lt;br&gt;          -  Pneumothorax before recruitment&lt;br&gt;&lt;br&gt;          -  Significant congenital heart disease or chromosomal disorder&lt;br&gt;</t>
  </si>
  <si>
    <t>intubation</t>
  </si>
  <si>
    <t>nasal trauma</t>
  </si>
  <si>
    <t>Proton Pump Inhibitors (PPI) as a New Strategy for Therapy in Sepsis: Clinical Trial to Reduce Severity of Organ Failure and in Vitro Experiments to Search Specific Hallmarks in Monocytes From Septic Patients and to Characterize the Mechanism of Action of PPI</t>
  </si>
  <si>
    <t>Drug: Esomeprazole;Drug: Placebo</t>
  </si>
  <si>
    <t>https://clinicaltrials.gov/show/NCT03452865</t>
  </si>
  <si>
    <t>Esomeprazole to Reduce Organ Failure in Sepsis</t>
  </si>
  <si>
    <t>NCT03452865</t>
  </si>
  <si>
    <t>Universit√† Vita-Salute San Raffaele</t>
  </si>
  <si>
    <t>2018-000488-98;PPI-SEPSIS</t>
  </si>
  <si>
    <t>Giacomo Monti, MD;Giovanni Landoni, MD;Giacomo Monti, MD;Giacomo Monti, MD</t>
  </si>
  <si>
    <t>;;monti.giacomo@hsr.it;monti.giacomo@hsr.it</t>
  </si>
  <si>
    <t>;;+39 0226432222;+39 022643 2222</t>
  </si>
  <si>
    <t>Department of Anesthesia and Intensive Care, IRCCS San Raffaele Scientific Institute;Associate Professor of Anesthesiology and Intensive Care, Vita-Salute San Raffaele University;</t>
  </si>
  <si>
    <t>IRCCS Azienda Ospedaliera Universitaria San Martino - IST Istituto Nazionale per la Ricerca sul Cancro, Genoa, Italy</t>
  </si>
  <si>
    <t>&lt;br&gt;        Inclusion Criteria:&lt;br&gt;&lt;br&gt;          -  Age = 18 years old&lt;br&gt;&lt;br&gt;          -  Admitted to intensive care unit or emergency department&lt;br&gt;&lt;br&gt;          -  Sepsis or septic shock&lt;br&gt;&lt;br&gt;          -  Able to express informed consent. For unconscious patients, current laws will be&lt;br&gt;             applied as requested by Ethical Committee.&lt;br&gt;&lt;br&gt;        Exclusion Criteria&lt;br&gt;&lt;br&gt;          -  Able to express informed consent and deny it&lt;br&gt;&lt;br&gt;          -  Known allergy or intolerance to study drug&lt;br&gt;&lt;br&gt;          -  Little chance of survival, as defined by a SAPS II score more than 65 point&lt;br&gt;&lt;br&gt;          -  Concomitant acquired immunodeficiency syndrome&lt;br&gt;&lt;br&gt;          -  On immunosuppressant or long-term corticosteroid therapy&lt;br&gt;&lt;br&gt;          -  Receiving lifesaving drugs known to have a strong interference with esomeprazole&lt;br&gt;&lt;br&gt;          -  Sepsis or septic shock since over 36 hours&lt;br&gt;&lt;br&gt;          -  Severe hepatic dysfunction&lt;br&gt;&lt;br&gt;          -  Pregnant or breastfeeding&lt;br&gt;</t>
  </si>
  <si>
    <t>SOFA score reduction</t>
  </si>
  <si>
    <t>Mortality;Antibiotic-free days;Adjusted ICU-free days;Single organ failure severity</t>
  </si>
  <si>
    <t>An Open-labeled, Randomized Controlled Trial Evaluating for Non-inferiority of 1+1 Compared to 2+1 Dosing Schedules of 10-valent and 13-valent Pneumococcal Conjugate Vaccine (PCV) in South African Children</t>
  </si>
  <si>
    <t>Biological: Pneumococcal conjugate vaccine (PCV10 ) 1+1, 6 weeks;Biological: Pneumococcal conjugate vaccine (PCV10 ) 1+1, 14 weeks;Biological: Pneumococcal conjugate vaccine (PCV10 ) 2+1;Biological: Pneumococcal conjugate vaccine (PCV13 ) 1+1, 6 weeks;Biological: Pneumococcal conjugate vaccine (PCV13 ) 1+1, 14 weeks;Biological: Pneumococcal conjugate vaccine (PCV13 ) 2+1</t>
  </si>
  <si>
    <t>https://clinicaltrials.gov/show/NCT02943902</t>
  </si>
  <si>
    <t>Reduced PCV Dosing Schedules in South African Infants</t>
  </si>
  <si>
    <t>NCT02943902</t>
  </si>
  <si>
    <t>University of Witwatersrand, South Africa</t>
  </si>
  <si>
    <t>South Africa</t>
  </si>
  <si>
    <t>Pneumonia;Meningitis</t>
  </si>
  <si>
    <t>PCV1+1</t>
  </si>
  <si>
    <t>Shabir A Madhi, MD, PhD</t>
  </si>
  <si>
    <t>5 Weeks</t>
  </si>
  <si>
    <t>&lt;br&gt;        Inclusion Criteria:&lt;br&gt;&lt;br&gt;          1. Signed informed consent by the parent/guardian of the child;&lt;br&gt;&lt;br&gt;          2. Born to an HIV-uninfected women, based on testing undertaken as part of standard of&lt;br&gt;             care during the last trimester of pregnancy;&lt;br&gt;&lt;br&gt;          3. Had not received any vaccine other than BCG and OPV (routinely given at birth) prior&lt;br&gt;             to enrolment;&lt;br&gt;&lt;br&gt;          4. Birth weight &gt;2499g AND weight of child &gt;3.5 kg at time of proposed randomization;&lt;br&gt;&lt;br&gt;          5. Aged 42-56 days of age at time of enrolment;&lt;br&gt;&lt;br&gt;          6. Available for the duration of the study;&lt;br&gt;&lt;br&gt;          7. Child is healthy based on medical history and physical examination of the study-staff.&lt;br&gt;&lt;br&gt;        Exclusion Criteria:&lt;br&gt;&lt;br&gt;          1. Any clinically significant major congenital abnormalities;&lt;br&gt;&lt;br&gt;          2. Previous hospitalization for a respiratory illness following discharge from hospital&lt;br&gt;             after birth;&lt;br&gt;&lt;br&gt;          3. Receipt of any other investigational drug/vaccine. Co-enrollment into&lt;br&gt;             non-investigational studies, including epidemiology studies, is allowed;&lt;br&gt;&lt;br&gt;          4. Any previous PCV vaccination;&lt;br&gt;&lt;br&gt;          5. Known allergy to any of the vaccine components;&lt;br&gt;&lt;br&gt;          6. Febrile illness (axillary temperature =37.8¬∞C) at time of enrolment. These&lt;br&gt;             participants are eligible if the temperature resolves for at least 48 hours and they&lt;br&gt;             remain within the study defined window periods;&lt;br&gt;&lt;br&gt;          7. Planned relocation to outside of the study area during up until age of 2 years;&lt;br&gt;&lt;br&gt;          8. Receipt of blood transfusion or any other blood products (including immunoglobulins)&lt;br&gt;             since birth. Receipt of such products during the course of the study, will require&lt;br&gt;             withdrawal of the child from the study;&lt;br&gt;&lt;br&gt;          9. History of confirmed pneumococcal disease since birth;&lt;br&gt;&lt;br&gt;         10. Any known or suspected immunodeficiency condition which could affect immune response&lt;br&gt;             to vaccination.&lt;br&gt;</t>
  </si>
  <si>
    <t>serotype specific geometric mean antibody concentrations (GMC) one month following the booster dose</t>
  </si>
  <si>
    <t>Immunogenicity: percentage of children with vaccine-serotype specific serum IgG antibody concentration above the WHO-defined putative threshold for protection (=0.35 ¬µg/mL) at 9 months of age, prior to the booster dose of differing 1+1 dosing schedules</t>
  </si>
  <si>
    <t>A randomized controlled multi-center trial for Xiao'er Jin Qiao granules in the treatment of influenza(wind heat syndromes) in child</t>
  </si>
  <si>
    <t>Experimental group:Xiaoer Jinqiao granules;control group:OseltamivirPhosphateGranules;</t>
  </si>
  <si>
    <t>http://www.chictr.org.cn/showproj.aspx?proj=33855</t>
  </si>
  <si>
    <t>ChiCTR1800020177</t>
  </si>
  <si>
    <t>Experimental group:120;control group:120;</t>
  </si>
  <si>
    <t>First Affiliated Hospital of Tianjin University of TCM</t>
  </si>
  <si>
    <t>Si-yuan HU</t>
  </si>
  <si>
    <t>husiyuan1963@sina.com</t>
  </si>
  <si>
    <t>+86 022-27986262</t>
  </si>
  <si>
    <t>Qiuhan CAI</t>
  </si>
  <si>
    <t>happyqiuhan@126.com</t>
  </si>
  <si>
    <t>+86 022-27986259</t>
  </si>
  <si>
    <t>Sichuan Kaijing pharmaceutical Co. Ltd.</t>
  </si>
  <si>
    <t>Inclusion criteria: 1. Meet the influenza standard for children;&lt;br&gt;2. With the TCM symptoms of wind heat syndrome;&lt;br&gt;3. Aged 1-13(&lt;14) years old;&lt;br&gt;4. With course of disease&lt;=48 hours  the highest axillary temperature 38 degree C or higher;&lt;br&gt;5. The informed consent process complies with the requirement,and the legal representative or the child (= 8 years old) sign the informed consent form.</t>
  </si>
  <si>
    <t>Exclusion criteria: 1. Patients diagnosed as pharyngeal binding membrane heat,benign croupous angina,tonsillitis,etc;&lt;br&gt;2. Complications have turned up, such as sinusitis, otitis media, bronchitis and so on;&lt;br&gt;3. Severe or critical cases of influenza;&lt;br&gt;4. Antiviral drugs were used within 48 hours before this visit;&lt;br&gt;5. Influenza vaccination within 12 months prior to the start of the trial;&lt;br&gt;6. Receiving steroid therapy or other immunosuppressive therapy systematically;&lt;br&gt;7. Having a history of epilepsy or febrile convulsion, recurrent respiratory tract infection;&lt;br&gt;8. Patients with Severe malnutrition, rickets and concurrent cardiovascular, liver, kidney, brain, and hematopoietic system, etc.;&lt;br&gt;9. Allergic to the test drug or allergic constitution (allergic to two or more kinds of food or drug);&lt;br&gt;10. According to the judgment of the investigators, there are other diseases or conditions that reduce the possibility of enrollment or complicate enrollment, such as unstable living environment and inconvenient transportation, which are easy to cause withdraw.</t>
  </si>
  <si>
    <t>Clinical recovery time;</t>
  </si>
  <si>
    <t>Time of Completely antifebrile;AUC of CARIFS symptom dimension score and time;</t>
  </si>
  <si>
    <t>Dec  4 2018 12:00AM</t>
  </si>
  <si>
    <t>Jingyun JIA</t>
  </si>
  <si>
    <t>Repair of Acute Respiratory Distress Syndrome by Stromal Cell Administration (REALIST) trial: An open label dose escalation phase 1 trial followed by a randomised, double-blind, placebo-controlled phase 2 trial. - Repair of ARDS by Stromal Cell Administration (REALIST)</t>
  </si>
  <si>
    <t>&lt;br&gt;                Product Name: REALIST ORBCEL-C&lt;br&gt;                Product Code: N/A&lt;br&gt;                Pharmaceutical Form: Solution for infusion&lt;br&gt;                INN or Proposed INN: Orbcel-C&lt;br&gt;                Concentration unit: Other&lt;br&gt;                Concentration type: up to&lt;br&gt;                Concentration number: 100 million cells-400 million cells&lt;br&gt;                Pharmaceutical form of the placebo: Solution for infusion&lt;br&gt;                Route of administration of the placebo: Intravenous use&lt;br&gt;&lt;br&gt;</t>
  </si>
  <si>
    <t>https://www.clinicaltrialsregister.eu/ctr-search/search?query=eudract_number:2017-000584-33</t>
  </si>
  <si>
    <t>Mesenchymal stromal cells as a new treatment for a disease called ARDS</t>
  </si>
  <si>
    <t>&lt;br&gt;                Controlled: yes&lt;br&gt;                Randomised: yes&lt;br&gt;                Open: no&lt;br&gt;                Single blind: no&lt;br&gt;                Double blind: yes&lt;br&gt;                Parallel group: no&lt;br&gt;                Cross over: no&lt;br&gt;                Other: yes&lt;br&gt;                Other trial design description: Phase 1: Dose escalation, Phase 2:Randomised, double-blind, controlled&lt;br&gt;                If controlled, specify comparator, Other Medicinial Product: no&lt;br&gt;                Placebo: yes&lt;br&gt;                Other: no&lt;br&gt;                Number of treatment arms in the trial: 2&lt;br&gt;</t>
  </si>
  <si>
    <t>Acute Respiratory Distress Syndrome;Therapeutic area: Diseases [C] - Respiratory Tract Diseases [C08]</t>
  </si>
  <si>
    <t>16154DMcA-AS;NCT03042143</t>
  </si>
  <si>
    <t>Danny McAuley</t>
  </si>
  <si>
    <t>Welcome-Wolfson Building, 97 LIsburn Road</t>
  </si>
  <si>
    <t>d.f.mcauley@qub.ac.uk</t>
  </si>
  <si>
    <t>Queen's University Belfast</t>
  </si>
  <si>
    <t>The Wellcome Trust</t>
  </si>
  <si>
    <t>Inclusion criteria: &lt;br&gt;                1. Moderate to severe ARDS as defined by the Berlin definition&lt;br&gt;                a)Onset within 1 week of identified insult&lt;br&gt;                b)Within the same 24-hour time period&lt;br&gt;                i. Hypoxic respiratory failure (PaO2/ FiO2 ratio less than or equal to 27kPa on   PEEP more than or equal to 5cmH2O)&lt;br&gt;                ii.Bilateral infiltrates on chest x-ray consistent with pulmonary oedema not explained by another pulmonary pathology&lt;br&gt;                iii.Respiratory failure not fully explained by cardiac failure or fluid overload&lt;br&gt;                2. Patient is receiving invasive mechanical ventilation&lt;br&gt;                Are the trial subjects under 18? yes&lt;br&gt;                Number of subjects for this age range: 0&lt;br&gt;                F.1.2 Adults (18-64 years) yes&lt;br&gt;                F.1.2.1 Number of subjects for this age range 70&lt;br&gt;                F.1.3 Elderly (&gt;=65 years) yes&lt;br&gt;                F.1.3.1 Number of subjects for this age range 4&lt;br&gt;</t>
  </si>
  <si>
    <t>Exclusion criteria: &lt;br&gt;                1. More than 48 hours from the onset of ARDS&lt;br&gt;                2. Age &lt;16 years&lt;br&gt;                3. Patient is known to be pregnant&lt;br&gt;                4. Participation in a clinical trial of an investigational medicinal product&lt;br&gt;                within 30 days&lt;br&gt;                5. Major trauma in the prior 5 days&lt;br&gt;                6. Presence of any active malignancy (other than non-melanoma skin cancer) that required treatment within the last year&lt;br&gt;                7. WHO Class III or IV pulmonary hypertension&lt;br&gt;                8. Venous thromboembolism currently receiving anti-coagulation or within the last 3 months.&lt;br&gt;                9. Currently receiving extracorporeal life support (ECLS)&lt;br&gt;                10. Severe chronic liver disease with Child-Pugh score &gt;12&lt;br&gt;                11. DNAR (Do Not Attempt Resuscitation) order in place&lt;br&gt;                12. Treatment withdrawal imminent within 24 hours&lt;br&gt;                13. Consent declined&lt;br&gt;                14. Prisoners&lt;br&gt;                15. Non-English speaking patients or those who do not adequately understand verbal or written information unless an interpreter is available&lt;br&gt;                16. Previously enrolled in the REALIST trial&lt;br&gt;</t>
  </si>
  <si>
    <t>&lt;br&gt;                Main Objective: The principal research question is to determine whether in adult patients with moderate to severe ARDS, human umbilical cord derived CD362 enriched MSCs, (REALIST ORBCEL-C cells) are safe and improve important surrogate clinical outcomes.&lt;br&gt;&lt;br&gt;                The primary objective is to assess the safety of a single intravenous infusion of REALIST ORBCEL-C cells in patients with ARDS.&lt;br&gt;            ;&lt;br&gt;                Primary end point(s): Primary safety outcome:  The safety and tolerability of MSCs as defined by the incidence of serious adverse events (SAEs)&lt;br&gt;&lt;br&gt;                Primary efficacy outcome:  Oxygenation index (OI) at day 7&lt;br&gt;            ;Timepoint(s) of evaluation of this end point: We have chosen day 7 as we expect this time interval will minimise the competing effects of death and extubation while allowing a sufficient time interval for a biological effect to occur.;&lt;br&gt;                Secondary Objective: The secondary objective is to determine the effect of a single intravenous infusion of REALIST ORBCEL-C cells on:&lt;br&gt;&lt;br&gt;                1. Physiological indices of respiratory dysfunction reflecting severity of ARDS, as measured by oxygenation index (OI), respiratory compliance, and P/F ratio.&lt;br&gt;                2. Sequential organ failure assessment (SOFA) score.&lt;br&gt;                3. Alveolar and systemic markers of inflammatory responses.&lt;br&gt;                4. Alveolar and systemic markers of cell specific injury.&lt;br&gt;</t>
  </si>
  <si>
    <t>&lt;br&gt;                Secondary end point(s): 1) Oxygenation Index (OI) at days 4 and 14&lt;br&gt;                2) Respiratory compliance and P/F ratio at days 4,7 and 14&lt;br&gt;                3) Sequential Organ Failure Assessment (SOFA) score at days 4,7 and 14&lt;br&gt;</t>
  </si>
  <si>
    <t>Repair of Acute Respiratory Distress Syndrome by Stromal Cell Administration (REALIST) trial: An open label dose escalation phase 1 trial followed by a randomised, double-blind, placebo-controlled phase 2 trial.</t>
  </si>
  <si>
    <t>Effect of intrapulmonary percussive ventilation in spontaneously breathing non-ventilated patients in critical care on oxygenation, pulmonary complications and length of stay compared to standard chest physiotherapy: A randomised controlled trial</t>
  </si>
  <si>
    <t>Intrapulmonary percussive ventilation(IPV):&lt;br&gt;Intrapulmonary percussive ventilation is a positive pressure device which delivers mini bursts of high frequency (170 to 230 breaths per minute) sub-tidal breaths which is superimposed on patients own breathing cycle. IPV is mainly used to promote secretion clearance, reverse or prevent pulmonary atelectasis and promote oxygenation. In this study IPV will be delivered by Metaneb device (Hill-ROM, USA). Physiotherapists will be involved in delivering IPV intervention using this Metaneb device. Participants (admitted to Nepean hospital Intensive care unit) in the intervention group will receive IPV treatment for at least 10 to 30 minutes minutes twice daily. Treatment will be provided (by physiotherapist) twice daily with exception of additional treatment session(s) if there is a clinical need due to deterioration in patient condition or as requested by ICU medical team. This additional treatment session will be provided on an intention to treat basis only and reason for the additional treatment will be documented. Preferred patient position will be sitting up in a chair with feet and back supported or sitting up in bed (45 to 60 degrees head up) with hips and knees flexed 20-30 degrees, and back supported. A mouthpiece or mask interface will be used to deliver the treatment. Non-ventilated patients with tracheostomy will be connected via tracheostomy tube connector with tracheostomy and cuff will be partially deflated if tolerated by the participant. Metaneb device will deliver IPV with aerosol delivery (normal saline ~ 0.9% NaCl) via in-line nebuliser. Short rest will be given to the patients during the IPV sessions usually at every 2-3 minutes interval or as requested by the participant. Participant will be encouraged to use sputum clearance technique such as forced expiratory techniques (huffing and coughing) during the rest period or when there is a need to clear airway secretions. Parameters such as respiratory rate</t>
  </si>
  <si>
    <t>https://anzctr.org.au/ACTRN12619001075178.aspx</t>
  </si>
  <si>
    <t>Effect of intrapulmonary percussive ventilation in non-ventilated patients in intensive care on their oxygenation, lung complications and length of stay compared to standard chest physiotherapy: A randomised controlled trial</t>
  </si>
  <si>
    <t>ACTRN12619001075178</t>
  </si>
  <si>
    <t>Purpose: Treatment; Allocation: Randomised controlled trial; Masking: Blinded (masking used);Assignment: Parallel;</t>
  </si>
  <si>
    <t>Nepean Hospital</t>
  </si>
  <si>
    <t>pulmonary atelectasis, ;Pneumonia;Pulmonary consolidation;Respiratory failure;hypoxemia;hypoventilation; &lt;br&gt;pulmonary atelectasis,  &lt;br&gt;Pneumonia &lt;br&gt;Pulmonary consolidation &lt;br&gt;Respiratory failure &lt;br&gt;hypoxemia &lt;br&gt;hypoventilation;Respiratory - Other respiratory disorders / diseases</t>
  </si>
  <si>
    <t>Nepean Hospital;University of Sydney</t>
  </si>
  <si>
    <t>Inclusion criteria: -    Age: adults  greater than or equal to 16 years&lt;br&gt;-FiO2 greater than or equal to 28% via mask or high flow nasal cannula or greater than or equal to 3 litres/minute via nasal cannula&lt;br&gt;-Evidence of pulmonary atelectasis or consolidation (Confirmed by ICU clinician)&lt;br&gt;-Patients with SpO2 less than or equal to 90% on room air (RA), respiratory rate (RR) greater than or equal to 25, accessory muscle use (with exception of chronic pulmonary or cardiac condition where a lower SpO2 range is acceptable by the medical team).&lt;br&gt;-Evidence of sputum retention (based on cough assessment and auscultation findings) &lt;br&gt;</t>
  </si>
  <si>
    <t>Exclusion criteria: Intubated patients&lt;br&gt;-Hypoxemia due to non-respiratory or non-reversible causes such as congestive cardiac failure, low haemoglobin levels, pulmonary hypertension, pulmonary embolism&lt;br&gt;-Hemodynamic instability; Systolic BP less than or equal to 80 mm Hg, acute myocardial ischemia, ventricular arrhythmia&lt;br&gt;-FiO2 greater than or equal to 70%&lt;br&gt;-Pneumothorax (with or without ICC)&lt;br&gt;-Post esophagectomy / pneumonectomy patients&lt;br&gt;-Patients with facial fractures/injuries/surgeries&lt;br&gt;-Frank haemoptysis &lt;br&gt;-Uncooperative/agitated/confused patients (RASS  greater than or equal to +2)&lt;br&gt;-Drowsy/sedated/unresponsive patients (RASS less than or equal to - 2) &lt;br&gt;-Pregnant women (pregnant patients in critical care are often not stable and effects of IPV in pregnant patients is unknown)&lt;br&gt;-Aggressive patients (potential harm to staff members)&lt;br&gt;-Patients with communication difficulties (NESB) - utilisation of interpreter services twice daily may not be feasible and can be expensive. &lt;br&gt;</t>
  </si>
  <si>
    <t>ICU Length of stay- This will be recorded in terms of duration (days) participant stayed in ICU. This will be determined by measuring the time of ICU admission to the time when a participant is cleared for the ward by the ICU team (which is usually at the intensivist's discretion during daily morning rounds). &lt;br&gt;The above information will be obtained from the medical records.[This will be recorded when the participant is cleared from the ICU or when they are transferred out of ICU. This will vary for each participant. &lt;br&gt;&lt;br&gt;]</t>
  </si>
  <si>
    <t>Oxygenation: Peripheral oxygen saturation (SpO2) and fraction of inspired oxygen (FiO2) will be recorded immediately before and one hour post treatment by the bedside nurse blinded to the study objectives. The SpO2 will be recorded from the monitoring screen and FiO2 will be recorded from the oxygen delivery device or non invasive ventilator. FiO2 will be calculated where the oxygen is delivered in litres per minute by using a conversion formula (FiO2 = Litres multiply by 4 then added by 21 percent).&lt;br&gt;These two outcome are composite as one affects the other hence this outcome has been categorised under the term oxygenation[This will be measured on a daily basis immediately before, after and 1 hour post intervention by the bedside nurse blinded to the study objectives (IPV or routine chest physiotherapy) for up to 4 days &lt;br&gt;&lt;br&gt;];Radiological Atelectasis Score (RAS):   A validated assessment tool which uses a 5-point scoring system to assess radiological changes will be used. This will be assessed using RAS by two radiologists blinded to group allocation. &lt;br&gt;Physiotherapist to request chest x-ray to be taken on the next day (day 2) post Intervention if chest x-ray is not available. &lt;br&gt;&lt;br&gt;Radiological atelectasis score; &lt;br&gt;ScoreDescription&lt;br&gt;0Clear lung fields&lt;br&gt;1Plate-like atelectasis or slight infiltration&lt;br&gt;2Partial atelectasis&lt;br&gt;3Lobar atelectasis&lt;br&gt;4Bilateral lobar atelectasis&lt;br&gt;[Time point: During the ICU stay &lt;br&gt;Two chest x-rays will be used for analysis (Chest x-ray taken on the same day of the intervention or day before will be compared to the one taken after the intervention or taken the next day of the intervention to allow comparison by scoring the chest x-ray. This will occur on one occasion (one pre and one post chest x-ray) only during the ICU stay.];Change in distribution of ventilation: &lt;br&gt;This outcome will be measured by using Electrical Impedance Tomography (EIT) - PulmoVista500 maufactured by Drager. EIT is a non-invasive, radiation free monitoring device which uses a chest strap (with 16 electrodes) to produce a functional image to allow direct assessment of regional lung ventilation. [Time point: At the time of intervention.&lt;br&gt;In this study, this device will only be used to monitor the effects of IPV intervention or CPT intervention by capturing images before, during and after the treatment sessions. ]</t>
  </si>
  <si>
    <t>What data will be shared? The de-identified data of the participants that are published will be shared on completion of study.   	When will data be available (start and end dates)? Results will available for up to 5 years after completion of data analysis and publication.  	Available to whom? It will be decided on case by case basis  	Available for what types of analyses? meta analysis  	By what mechanism will data be made available? By contacting the principal investigator by email: anwarpt77@yahoo.com.au</t>
  </si>
  <si>
    <t>Nepean blue mountains local health district human research ethics committee</t>
  </si>
  <si>
    <t>Treatment of Acute Exacerbation of Chronic Obstructive Pulmonary Disease With Extracorporeal Carbon Dioxide Removal Associated With High Flow Nasal Cannula Oxygen Therapy. Pilot Study.</t>
  </si>
  <si>
    <t>Procedure: HFNCOT+ECCO2R</t>
  </si>
  <si>
    <t>https://clinicaltrials.gov/show/NCT03990155</t>
  </si>
  <si>
    <t>Extra-Corporeal Carbon Dioxide Removal in Exacerbations of Chronic Obstructive Pulmonary Disease</t>
  </si>
  <si>
    <t>NCT03990155</t>
  </si>
  <si>
    <t>Respiratory Failure With Hypercapnia</t>
  </si>
  <si>
    <t>Fondazione IRCCS Ca' Granda</t>
  </si>
  <si>
    <t>Giacomo Grasselli, Professor;Giacomo Grasselli, Professor;Giacomo Grasselli, Prof</t>
  </si>
  <si>
    <t>;giacomo.grasselli@unimi.it;giacomo.grasselli@unimi.it</t>
  </si>
  <si>
    <t>;+ 39 02 55036708;0255033258</t>
  </si>
  <si>
    <t>Policlinico Hospital;</t>
  </si>
  <si>
    <t>Niguarda Hospital;San Gerardo Hospital;Ospedale San Paolo</t>
  </si>
  <si>
    <t>&lt;br&gt;        Inclusion Criteria:&lt;br&gt;&lt;br&gt;        Patients admitted to Emergency or Pulmonology Department, with history of COPD (pulmonary&lt;br&gt;        function test available, any Global Obstructive Lung Disease -GOLD- stage), treated with&lt;br&gt;        NIV for acute hypercapnic respiratory failure due to AECOPD defined by:&lt;br&gt;&lt;br&gt;          -  pH &lt;7.35 + PaCO2 &gt;45 mmHg (acute hypercapnic respiratory failure) or pH &lt;7.35 + PaCO2&lt;br&gt;             &gt; 20% of baseline value (acute on chronic hypercapnic respiratory failure)&lt;br&gt;&lt;br&gt;          -  Acute worsening of respiratory symptoms that results in additional therapy&lt;br&gt;&lt;br&gt;          -  Respiratory failure not fully explainable with cardiac failure and at high risk for&lt;br&gt;             NIV failure, defined by:&lt;br&gt;&lt;br&gt;          -  No improvement or worsening of respiratory acidosis (pH &lt;7.35 and PaCO2 &gt;45 mmHg)&lt;br&gt;             after 2 hours of NIV + one of the following: RR =30 bpm; use of accessory respiratory&lt;br&gt;             muscle or paradoxical breathing (Combination criteria for NIV failure) or&lt;br&gt;&lt;br&gt;          -  Glasgow Coma Scale = 11 after 2 hours of NIV (Single criteria for NIV failure) or&lt;br&gt;&lt;br&gt;          -  Inability to fit mask (facial deformity/intervention/burns) or marked intolerance to&lt;br&gt;             interface because of patient's agitation (Single Criteria for NIV failure)&lt;br&gt;&lt;br&gt;        Exclusion Criteria:&lt;br&gt;&lt;br&gt;          -  Age &gt;80 years old&lt;br&gt;&lt;br&gt;          -  Contraindications to anticoagulation (any of the following: platelet count&lt;br&gt;             &lt;30.000/mm3; activated partial thromboplastin time (aPTT) &gt;1,5; stroke or severe head&lt;br&gt;             trauma or intracranial arteriovenous malformation or cerebral aneurysm in the previous&lt;br&gt;             3 months; central nervous system mass lesion; history of congenital bleeding&lt;br&gt;             diatheses; gastro-intestinal bleeding in the previous 6 weeks; gastro-esophageal&lt;br&gt;             varices)&lt;br&gt;&lt;br&gt;          -  Cirrhosis&lt;br&gt;&lt;br&gt;          -  PaO2/FiO2 = 150 mmHg&lt;br&gt;&lt;br&gt;          -  Hemodynamic instability (80-90 mmHg increase or 30-40 mmHg decrease systolic arterial&lt;br&gt;             pressure compared to baseline value or need of vasopressors to maintain systolic blood&lt;br&gt;             pressure higher than 85 mmHg or electrocardiogram evidence of ischemia/arrhythmias)&lt;br&gt;&lt;br&gt;          -  Body Mass Index =37&lt;br&gt;&lt;br&gt;          -  Impending respiratory arrest&lt;br&gt;&lt;br&gt;          -  Catheter access to femoral vein or jugular vein impossible&lt;br&gt;&lt;br&gt;          -  Patient moribund, decision to limit therapeutic interventions&lt;br&gt;&lt;br&gt;          -  Opposition to participate obtained from the patient or their legally acceptable&lt;br&gt;             representative&lt;br&gt;</t>
  </si>
  <si>
    <t>Number of partecipants failing HFNCOT+ECCO2R treatment with need of restoring NIV or need of invasive mechanical ventilation</t>
  </si>
  <si>
    <t>Number of partecipants failing NIV+ECCO2R treatment with need of invasive mechanical ventilation;Number of patients treated with ECCO2R reporting one or more side effects due to ECCO2R;Variation of pulmonary arterial pressure before and after ECCO2R treatment either in association with NIV or HNFCOT;Variation of tricuspid annluar plane systolic excursion before and after ECCO2R treatment either in association with NIV or HNFCOT;Variation of respiratory mechanic during ECCO2R+NIV;Variation of dyspnea during ECCO2R+NIV;Variation of comfort during ECCO2R+NIV;Variation of respiratory mechanic during ECCO2R+HFNCOT;Variation of dyspnea during ECCO2R+HFNCOT;Variation of comfort during ECCO2R+HFNCOT;Variation of breathing pattern during ECCO2R+NIV;Variation of breathing pattern during ECCO2R+NIV;Variation of acid-base balance during ECCO2R+NIV;Variation of acid-base balance during ECCO2R+HFNCOT</t>
  </si>
  <si>
    <t>EUCTR2018-001159-11-FR</t>
  </si>
  <si>
    <t>United States;France;Philippines;Hungary;Czech Republic;Canada;Brazil;Lithuania;Peru;Israel;New Zealand;United Kingdom</t>
  </si>
  <si>
    <t>DMID Protocol Number: 10-0065OVERCOME Trial:  Randomized Controlled Trial for the Treatment of Extensively Drug-Resistant Gram-negative Bacilli - OVERCOME</t>
  </si>
  <si>
    <t>&lt;br&gt;Trade Name: Meropenem Kabi&lt;br&gt;Product Name: Meropenem Kabi&lt;br&gt;Pharmaceutical Form: Powder for solution for infusion&lt;br&gt;INN or Proposed INN: Meropenem&lt;br&gt;Other descriptive name: MEROPENEM TRIHYDRATE&lt;br&gt;Concentration unit: g gram(s)&lt;br&gt;Concentration type: equal&lt;br&gt;Concentration number: 1-&lt;br&gt;Pharmaceutical form of the placebo: Solution for infusion&lt;br&gt;Route of administration of the placebo: Intravenous use&lt;br&gt;&lt;br&gt;Trade Name: Colistin Alvogen&lt;br&gt;Product Name: Colistin &lt;br&gt;Pharmaceutical Form: Powder for solution for infusion&lt;br&gt;INN or Proposed INN: COLISTIMETHATE SODIUM&lt;br&gt;CAS Number: 8068-28-8&lt;br&gt;Concentration unit: mg/kg milligram(s)/kilogram&lt;br&gt;Concentration type: equal&lt;br&gt;Concentration number: 5-&lt;br&gt;&lt;br&gt;</t>
  </si>
  <si>
    <t>https://www.clinicaltrialsregister.eu/ctr-search/search?query=eudract_number:2017-002110-32</t>
  </si>
  <si>
    <t>Randomized treatment with either Colistin/Meropenem or Colistin/Placebo for extremely drug resistant Gram-negative Bacilli</t>
  </si>
  <si>
    <t>EUCTR2017-002110-32-BG</t>
  </si>
  <si>
    <t>Regents of the University of Michigan</t>
  </si>
  <si>
    <t>United States;Taiwan;Greece;Thailand;Israel;Bulgaria;Italy</t>
  </si>
  <si>
    <t>Blood stream Infection (BSI) and/or pneumonia due to extensively drug-resistant Gram-negative bacilli (XDR-GNB) including XDR-AB, CRE and XDR-PA &lt;br&gt;MedDRA version: 20.0Level: LLTClassification code 10004031Term: Bacterial infection due to other gram-negative organismsSystem Organ Class: 10021881 - Infections and infestations &lt;br&gt;MedDRA version: 20.1Level: LLTClassification code 10035701Term: Pneumonia gram-negative bacterial NOSSystem Organ Class: 10021881 - Infections and infestations &lt;br&gt;MedDRA version: 20.1Level: LLTClassification code 10064977Term: Acinetobacter bacteremiaSystem Organ Class: 10021881 - Infections and infestations &lt;br&gt;MedDRA version: 20.0Level: LLTClassification code 10051190Term: Pneumonia Pseudomonas aeruginosaSystem Organ Class: 10021881 - Infections and infestations &lt;br&gt;MedDRA version: 20.0Level: LLTClassification code 10035679Term: Pneumonia due to Escherichia coli (E. Coli)System Organ Class: 10021881 - Infections and infestations &lt;br&gt;MedDRA version: 20.0Level: LLTClassification code 10054280Term: Escherichia coli bacteraemiaSystem Organ Class: 10021881 - Infections and infestations &lt;br&gt;MedDRA version: 20.0Level: LLTClassification code 10021860Term: Infection Pseudomonas aeruginosaSystem Organ Class: 10021881 - Infections and infestations &lt;br&gt;MedDRA version: 20.1Level: LLTClassification code 10023456Term: Klebsiella pneumoniaSystem Organ Class: 10021881 - Infections and infestations &lt;br&gt;MedDRA version: 20.0Level: LLTClassification code 10058883Term: Klebsiella bacteremiaSystem Organ Class: 10021881 - Infections and infestations &lt;br&gt;MedDRA version: 20.0Level: PTClassification code 10054218Term: Enterobacter pneumoniaSystem Organ Class: 10021881 - Infections and infestations &lt;br&gt;MedDRA version: 20.1Level: LLTClassification code 10058884Term: Enterobacter bacteremiaSystem Organ Class: 10021881 - Infections and infestations;Therapeutic area: Diseases [C] - Bacterial Infections and Mycoses [C01]</t>
  </si>
  <si>
    <t>10-0065;NCT01597973</t>
  </si>
  <si>
    <t>Jolene Daniel, Project Coordinator</t>
  </si>
  <si>
    <t>1150 W. Medical Center Drive</t>
  </si>
  <si>
    <t>jolened@med.umich.edu</t>
  </si>
  <si>
    <t>1734615 1901</t>
  </si>
  <si>
    <t>Inclusion criteria: &lt;br&gt;‚Ä¢Hospitalized Adults (&gt; 18 years to 95 years of age), at one of the study sites.&lt;br&gt;‚Ä¢Diagnosis of BSI and/or pneumonia (refer to Section 5.2.3 for definitions), due to a preliminary result of gram-negative non-lactose fermenter that is oxidase negative; ; or E. coli, Klebsiella spp. or Enterobacter spp. that are suspected to be CRE based on a screening test result (meropenem, imipenem, doripenem or ertapenem MIC&gt;1 ug/ml); or result of a rapid molecular test performed indicating presence of A. baumannii,  E. coli, Klebsiella spp., Enterobacter spp. or P. aeruginosa;  or a final result of XDR-A. baumannii; carbapenem-resistant Enterobacteriaceae; or XDR- P. aeruginosa (refer to List of Abbreviations and Definition Section for pathogen definitions) and/or patients with suspected BSI and/or pneumonia and who have had a prior history (within last 6 months) of XDR-GNB that was susceptible to colistin. &lt;br&gt;oIf final results do not indicate that the pathogen is an XDR-GNB, according to study definitions, and alternative treatment options are identified, the patient would be eligible for the study if the patient is allergic to non-carbapenem beta-lactam treatment options.Patients are also eligible for inclusion if they have pneumonia or BSI due to Pseudomonas aeruginosa that, while susceptible‚Äù to a beta-lactam option by current in vitro breakpoint definitions, the isolate is not considered to be treatable by the prescribing physician due to inability to achieve adequate clinical efficacy and/or pharmacokinetic/pharmacodynamic targets using standard approved dosages of these beta-lactam antimicrobials.  For the purposes of this study, patients would be eligible if they have an infection due to a strain of Pseudomonas aeruginosa with a cefepime MIC of 8 mcg/ml; or imipenem/meropenem/doripenem MIC of 2 mcg/mL or aztreonam MIC of 8mcg/mL; where the treating physician does not feel that treatment with these agents would be adequate or optimal to treat this type of Pseudomonas aeruginosa strain.  Recent literature suggests that current CLSI breakpoints may not be appropriate126,127. &lt;br&gt;oIn addition, if the pathogen is A. baumannii that is susceptible to ampicillin/sulbactam and the treating physician feels that ampicillin/sulbactam is not appropriate therapy, then the patient would be eligible for the trial, as the role and optimal dose of ampicillin/sulbactam remains uncertain for the treatment of invasive A. baumannii infections.  Patients are also eligible at sites where the clinical microbiology laboratory does not differentiate between A. baumannii  and non-baumannii Acinetobacter, because it is assumed that all XDR Acinetobacter are XDR A. baumannii.   &lt;br&gt;oPatients can also be included if they have isolates that are susceptible to ceftolazane-tazobactam and/or ceftazidime-avibactam and/or antimicrobials approved by the FDA after 1/1/2017.&lt;br&gt;‚Ä¢Patients with polymicrobial respiratory or blood infections, including XDR-GNB and one or more pathogens, will be included in the study, as long as the XDR-GNB is determined to be a true pathogen (AB, CRE or PA). Other pathogens will be treated with antimicrobial agents as determined by the treating physician.&lt;br&gt;‚Ä¢If more than one XDR-GNB study pathogens is identified as a study pathogen causing BSI and/or pneumonia, then the first study pathogen recovered will be considered as the primary study pathogen.  If more than one study pathogen is recovered from the same culture, then the infection will be categorized a</t>
  </si>
  <si>
    <t>Exclusion criteria: &lt;br&gt;‚Ä¢Female patients who are pregnant &lt;br&gt;‚Ä¢Female patients who are nursing&lt;br&gt;‚Ä¢Patients who are prisoners &lt;br&gt;‚Ä¢Patients who are less than 18 years of age or greater than or equal to 96 years of age &lt;br&gt;‚Ä¢Patients with neutropenia (WBC&lt;500 cells/mm3) &lt;br&gt;‚Ä¢The presence of any of the following known clinical syndromes involving XDR-GNB as a study pathogen which necessitate durations of antimicrobial therapies greater than 14 days: endocarditis, osteomyelitis, prosthetic joint infections, meningitis and/or other central nervous system infections.  &lt;br&gt;‚Ä¢Patients receiving valproic acid (with or without a known seizure disorder).&lt;br&gt;‚Ä¢Patients who received 72 hours or more of polymyxin treatment (excluding inhaled and topical formulations) within 96 hours of enrollment.&lt;br&gt;‚Ä¢Patients who have end-stage renal disease requiring hemodialysis are not excluded from the study but will be excluded from evaluation pertaining to nephrotoxicity in the per protocol population.&lt;br&gt;‚Ä¢ Patients with known Type 1 or other severe drug allergy to either of the study drugs or to √ü-lactams.&lt;br&gt;oIf patients with √ü-lactam allergy have previously received carbapenems safely then they would not be excluded.&lt;br&gt;&lt;br&gt;No exclusions were made based upon gender or demographic preferences.  Children &lt;18 years of age were excluded from the study as they have not frequently developed infections due to XDR-GNB at study hospitals and the PK/PD of study drugs would have been different in this population&lt;br&gt;&lt;br&gt;</t>
  </si>
  <si>
    <t>Main Objective: Determine whether the treatment regimen of colistin combined with a carbapenem (imipenem or meropenem) is associated with a decreased risk for all-cause mortality during the 30 day post-enrollment period compared to colistin alone for subjects with bloodstream infection (BSI) and/or pneumonia due to extensively drug-resistant Gram-negative bacilli (XDR-GNB).&lt;br&gt;&lt;br&gt;;Secondary Objective: Determine what treatment regimen (colistin monotherapy or colistin combined a carbapenem (imipenem or meropenem) is more likely to reduce the frequency of emergence of colistin resistance among XDR-GNB isolates during therapy. ;Primary end point(s): All-cause mortality 28-30 days after study enrollment;Timepoint(s) of evaluation of this end point: Day 28</t>
  </si>
  <si>
    <t>Secondary end point(s): Clinical failure at the end of therapy as defined by the following:&lt;br&gt;‚Ä¢Clinical failure  &lt;br&gt;‚Ä¢         BSI: &lt;br&gt;?One or more positive blood cultures (of the study pathogen) obtained after day 5 of enrollment &lt;br&gt;?Death after 48 hours of enrollment but prior to End of Treatment (EOT) &lt;br&gt;?Clinical instability or clinical worsening during the trial requiring rescue  antimicrobial drug therapy for treatment of the study pathogen &lt;br&gt;‚Ä¢         Pneumonia: &lt;br&gt;?Death after 48 hours of enrollment but prior to End of Treatment (EOT) &lt;br&gt;?Lack of improvement in PaO2/FiO2 at End of Treatment (EOT) &lt;br&gt;?Clinical instability or clinical worsening during the trial requiring rescue antimicrobial drug therapy for treatment of the study pathogen&lt;br&gt;;Timepoint(s) of evaluation of this end point: End of therapy</t>
  </si>
  <si>
    <t>DMID Protocol Number: 10-0065 OVERCOME Trial:  Randomized Controlled Trial for the Treatment of Extensively Drug-Resistant  Gram-negative Bacilli</t>
  </si>
  <si>
    <t>Mar 30 2018 12:00AM</t>
  </si>
  <si>
    <t>A Prospective, Randomized Multicenter, Double Blind Clinical Trial Comparing Inhaled Dornase Alfa and Its Placebo to Reduce the Incidence of Moderate to Severe ARDS in Ventilated Trauma Patients in the Intensive Care Unit</t>
  </si>
  <si>
    <t>Drug: Dornase Alfa Inhalant Solution [Pulmozyme];Drug: Placebos</t>
  </si>
  <si>
    <t>https://clinicaltrials.gov/show/NCT03368092</t>
  </si>
  <si>
    <t>Inhaled Dornase Alpha to Reduce Respiratory Failure After Severe Trauma</t>
  </si>
  <si>
    <t>NCT03368092</t>
  </si>
  <si>
    <t>University Hospital, Strasbourg, France</t>
  </si>
  <si>
    <t>Multiple Trauma;Respiratory Distress Syndrome, Adult</t>
  </si>
  <si>
    <t>Julien POTTECHER, MD;Julien Pottecher, MD</t>
  </si>
  <si>
    <t>julien.pottecher@chru-strasbourg.fr;julien.pottecher@chru-strasbourg.fr</t>
  </si>
  <si>
    <t>+33 388127095;03 88 12 70 95</t>
  </si>
  <si>
    <t>&lt;br&gt;        Inclusion Criteria:&lt;br&gt;&lt;br&gt;          -  Adult (&gt;18) patient of either sex affiliated to the National Health Service&lt;br&gt;&lt;br&gt;               -  Severe trauma patient (either blunt or penetrating), Injury Severity Score &gt; 15&lt;br&gt;&lt;br&gt;               -  Under mechanical ventilation for an expected duration &gt; 48h&lt;br&gt;&lt;br&gt;               -  Admitted in the ICU&lt;br&gt;&lt;br&gt;               -  Signed informed consent from the patient's relative&lt;br&gt;&lt;br&gt;               -  Patient equipped with an indwelling arterial catheter&lt;br&gt;&lt;br&gt;        Exclusion Criteria:&lt;br&gt;&lt;br&gt;          -  Pregnancy or breast feeding&lt;br&gt;&lt;br&gt;               -  Opposition from the patient or his/her relatives&lt;br&gt;&lt;br&gt;               -  Protected major (Guardianship)&lt;br&gt;&lt;br&gt;               -  Contraindication to the use of dornase alfa&lt;br&gt;&lt;br&gt;               -  Known intolerance to dornase alfa&lt;br&gt;</t>
  </si>
  <si>
    <t>The primary endpoint is the incidence of moderate to severe ARDS (PaO2/FiO2 &lt; 200, according to the Berlin definition [ARDS definition task force et al. JAMA 2015; 307(23): 2526-2533]) in severe trauma patients (Injury Severity Score &gt; 15).</t>
  </si>
  <si>
    <t>Static lung compliance [mL/cmH2O];Duration of mechanical ventilation [hours];Length of ICU stay [hours];Length of stay in the hospital [days];Incidence of multi-organ failure;Incidence of Ventilator-Associated Pneumonia (VAP);Mortality on day 28</t>
  </si>
  <si>
    <t>Epicardial Ablation in Brugada Syndrome in the Prevention of Sudden Cardiac Death. A Randomized Prospective Follow-up Study.</t>
  </si>
  <si>
    <t>Other: ablation plus ICD</t>
  </si>
  <si>
    <t>https://clinicaltrials.gov/show/NCT03294278</t>
  </si>
  <si>
    <t>Epicardial Ablation in Brugada Syndrome to Prevent Sudden Death</t>
  </si>
  <si>
    <t>NCT03294278</t>
  </si>
  <si>
    <t>IRCCS Policlinico S. Donato</t>
  </si>
  <si>
    <t>Ventricular Arrhythmias and Cardiac Arrest</t>
  </si>
  <si>
    <t>IRCCSDonato Brugada-randomized</t>
  </si>
  <si>
    <t>Carlo Pappone, MD;Carlo Pappone, MD;Carlo Pappone, MD, PhD</t>
  </si>
  <si>
    <t>;carlo.pappone@af-ablation.org;carlo.pappone@af-ablation.org</t>
  </si>
  <si>
    <t>;+39 02 52774260;00390252774260</t>
  </si>
  <si>
    <t>IRCCS Policlinico San Donato Milan, Italy;</t>
  </si>
  <si>
    <t>&lt;br&gt;        Inclusion Criteria:&lt;br&gt;&lt;br&gt;          -  Patients affected by Brugada Syndrome diagnosed according to 2013 HRS/EHRA/APHRS&lt;br&gt;&lt;br&gt;          -  Consensus document criteria&lt;br&gt;&lt;br&gt;          -  The patient received at least 1 appropriate ICD shock.&lt;br&gt;&lt;br&gt;          -  Documentation of any previous ventricular arrhythmia (VA) in the form of VT,&lt;br&gt;             non-sustained VT, non-sustained VF, RVOT PVC with a daily burden &gt;10000;&lt;br&gt;&lt;br&gt;          -  Age = 18;&lt;br&gt;&lt;br&gt;          -  Willingness to attend follow-up examinations;&lt;br&gt;&lt;br&gt;          -  Written informed consent for participation in the trial.&lt;br&gt;&lt;br&gt;        Exclusion Criteria:&lt;br&gt;&lt;br&gt;          -  A patient who does not meet inclusion criteria;&lt;br&gt;&lt;br&gt;          -  Pregnancy or breast-feeding (which would exclude an ablation procedure);&lt;br&gt;&lt;br&gt;          -  Contraindications to general anesthesia or epicardial ablation;&lt;br&gt;&lt;br&gt;          -  Life expectancy &lt; 12 months&lt;br&gt;</t>
  </si>
  <si>
    <t>Survival from any VA recurrence will be considered as primary endpoint</t>
  </si>
  <si>
    <t>Efficacy, Safety and Pharmacokinetics Profile of Nebulized Aztreonam Lysine (AZLI) for Prevention of Gram Negative Pneumonia in Heavily Colonized Mechanically Ventilated Patients</t>
  </si>
  <si>
    <t>Drug: Aztreonam lysine;Device: Aerogen Solo;Device: CombiHaler</t>
  </si>
  <si>
    <t>https://clinicaltrials.gov/show/NCT03749226</t>
  </si>
  <si>
    <t>Nebulized Aztreonam for Prevention of Gram Negative Ventilator-associated Pneumonia</t>
  </si>
  <si>
    <t>NCT03749226</t>
  </si>
  <si>
    <t>Hospital Universitari Joan XXIII de Tarragona.</t>
  </si>
  <si>
    <t>Ventilator Associated Pneumonia;Prevention;Respiratory Infection Other</t>
  </si>
  <si>
    <t>March 19, 2019</t>
  </si>
  <si>
    <t>Alejandro H Rodriguez Oviedo, MD,PhD;Alejandro Rodriguez Oviedo</t>
  </si>
  <si>
    <t>ahr1161@yahoo.es;ahr1161@yahoo.es</t>
  </si>
  <si>
    <t>+34977295818;977295818</t>
  </si>
  <si>
    <t>&lt;br&gt;        Inclusion Criteria:&lt;br&gt;&lt;br&gt;          1. Age = 18 years.&lt;br&gt;&lt;br&gt;          2. Patients under mechanical ventilation for more than 5 day.&lt;br&gt;&lt;br&gt;          3. Patient with heavy colonization by Gram-negative microorganisms.&lt;br&gt;&lt;br&gt;          4. No clinical suspicion of infections-related ventilator-associated complications (IVAC)&lt;br&gt;             according CDC criteria (Figure 1).&lt;br&gt;&lt;br&gt;          5. Patients or his/her legal representative with ability to understand the requirements&lt;br&gt;             of the study, provide written informed consent and authorization of use and disclosure&lt;br&gt;             of protected health information, and agree to abide by the study restrictions and to&lt;br&gt;             return for the required assessments.&lt;br&gt;&lt;br&gt;          6. Informed consent signed&lt;br&gt;&lt;br&gt;        Exclusion Criteria:&lt;br&gt;&lt;br&gt;          1. Suspected of IVAC.&lt;br&gt;&lt;br&gt;          2. Patients with known hypersensitivity to Aztreonam.&lt;br&gt;&lt;br&gt;          3. Patients who received more than 48 hours of broad spectrum antibiotics.&lt;br&gt;&lt;br&gt;          4. Evidence of active mycobacterium infections, chronic pulmonary infection or bronchial&lt;br&gt;             obstruction.&lt;br&gt;&lt;br&gt;          5. Granulomatous disease, lung cancer or lung transplant.&lt;br&gt;&lt;br&gt;          6. Acute respiratory distress syndrome (ARDS)&lt;br&gt;&lt;br&gt;          7. Woman who is pregnant or breast-feeding while enrolled in this study.&lt;br&gt;&lt;br&gt;          8. Any medical condition which, in the opinion of the Investigator, places the patient at&lt;br&gt;             an unacceptable risk for toxicities if entered into the clinical study&lt;br&gt;</t>
  </si>
  <si>
    <t>Microbiological cure</t>
  </si>
  <si>
    <t>Pharmacokinetic of aztreonam lysine in respiratory samples;Pharmacokinetic of aztreonam lysine in respiratory samples;Pharmacokinetic of aztreonam lysine in respiratory samples;Pharmacokinetic of aztreonam lysine in respiratory samples;Pharmacokinetic of aztreonam lysine in respiratory samples;Pharmacokinetic profile of aztreonam lysine in serum samples;Pharmacokinetic profile of aztreonam lysine in serum samples;Pharmacokinetic profile of aztreonam lysine in serum samples;SAEs and AEs assessments</t>
  </si>
  <si>
    <t>Enhanced Lung Protective Ventilation for ARDS Patients With PrismaLung</t>
  </si>
  <si>
    <t>Device: PrismaLung;Device: PrismaLung;Device: PrismaLung</t>
  </si>
  <si>
    <t>https://clinicaltrials.gov/show/NCT03004885</t>
  </si>
  <si>
    <t>NCT03004885</t>
  </si>
  <si>
    <t>October 12, 2017</t>
  </si>
  <si>
    <t>2016-A01523-48</t>
  </si>
  <si>
    <t>&lt;br&gt;        Inclusion Criteria:&lt;br&gt;&lt;br&gt;          -  ARDS moderate or severe (Berlin criteria)&lt;br&gt;&lt;br&gt;          -  Onset &lt; 48 h&lt;br&gt;&lt;br&gt;          -  Driving pressure = 14 cmH2O&lt;br&gt;&lt;br&gt;        Exclusion Criteria:&lt;br&gt;&lt;br&gt;          -  Lack of consent or social protection&lt;br&gt;&lt;br&gt;          -  Chronic respiratory failure (requiring Oxygen or NIPPV)&lt;br&gt;&lt;br&gt;          -  Severe hypoxemia: PaO2/FIO2 &lt; 100 with PEEP = 18 cmH2O AND FIO2 = 1&lt;br&gt;&lt;br&gt;          -  Acute Renal Failure requiring RRT&lt;br&gt;&lt;br&gt;          -  DNR order or death expected within the next 72 hours&lt;br&gt;&lt;br&gt;          -  Planned surgery or out-of-ICU transportation expected within the next 72 hours&lt;br&gt;&lt;br&gt;          -  Heparin allergy&lt;br&gt;&lt;br&gt;          -  Contraindication to jugular vein catheterization&lt;br&gt;&lt;br&gt;          -  Intracranial Hypertension&lt;br&gt;      ;&lt;br&gt;        Inclusion Criteria:&lt;br&gt;&lt;br&gt;          -  ARDS moderate or severe (Berlin criteria)&lt;br&gt;&lt;br&gt;          -  Onset &lt; 48 h&lt;br&gt;&lt;br&gt;          -  Driving pressure = 14 cmH2O&lt;br&gt;&lt;br&gt;        Exclusion Criteria:&lt;br&gt;&lt;br&gt;          -  Lack of consent or social protection&lt;br&gt;&lt;br&gt;          -  Chronic respiratory failure (requiring Oxygen or NIPPV)&lt;br&gt;&lt;br&gt;          -  Severe hypoxemia: PaO2/FIO2 &lt; 100 with PEEP = 18 cmH2O AND FIO2 = 1&lt;br&gt;&lt;br&gt;          -  Acute Renal Failure requiring RRT&lt;br&gt;&lt;br&gt;          -  DNR order or death expected within the next 72 hours&lt;br&gt;&lt;br&gt;          -  Planned surgery or out-of-ICU transportation expected within the next 72 hours&lt;br&gt;&lt;br&gt;          -  Heparin allergy&lt;br&gt;&lt;br&gt;          -  Contraindication to jugular vein catheterization&lt;br&gt;&lt;br&gt;          -  Intracranial Hypertension&lt;br&gt;      ;&lt;br&gt;        Inclusion Criteria:&lt;br&gt;&lt;br&gt;          -  ARDS moderate or severe (Berlin criteria)&lt;br&gt;&lt;br&gt;          -  Onset &lt; 48 h&lt;br&gt;&lt;br&gt;          -  Driving pressure = 14 cmH2O&lt;br&gt;&lt;br&gt;        Exclusion Criteria:&lt;br&gt;&lt;br&gt;          -  Lack of consent or social protection&lt;br&gt;&lt;br&gt;          -  Chronic respiratory failure (requiring Oxygen or NIPPV)&lt;br&gt;&lt;br&gt;          -  Severe hypoxemia: PaO2/FIO2 &lt; 100 with PEEP = 18 cmH2O AND FIO2 = 1&lt;br&gt;&lt;br&gt;          -  Acute Renal Failure requiring RRT&lt;br&gt;&lt;br&gt;          -  DNR order or death expected within the next 72 hours&lt;br&gt;&lt;br&gt;          -  Planned surgery or out-of-ICU transportation expected within the next 72 hours&lt;br&gt;&lt;br&gt;          -  Heparin allergy&lt;br&gt;&lt;br&gt;          -  Contraindication to jugular vein catheterization&lt;br&gt;&lt;br&gt;          -  Intracranial Hypertension&lt;br&gt;</t>
  </si>
  <si>
    <t>Change in PaCO2;Change in PaCO2;Change in PaCO2</t>
  </si>
  <si>
    <t>PaCO2;CO2 removal rate;Respiratory mechanics work of breathing;Transpulmonary pressure;Work of breathing;EIT;EELV;Plasma Cytokines;Pulmonary Cytokines;Pulmonary Type III Procollagen;Pulmonary Inflammatory and Fibrotic pathway</t>
  </si>
  <si>
    <t>EUCTR2017-002156-84-LT</t>
  </si>
  <si>
    <t>United States;Taiwan;Slovakia;Thailand;Spain;Ukraine;Chile;Israel;Russian Federation;Italy;Vietnam;India;France;Malaysia;Australia;Peru;South Africa;Latvia;Netherlands;Korea, Republic of;Turkey;Lithuania;Austria;United Kingdom;Hungary;Czech Republic;Mexico;Argentina;Brazil;Belgium;Poland;Singapore;Romania;Bulgaria;Germany;New Zealand;Sweden</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</si>
  <si>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 influenza SpO2 &lt;94% must have an SpO2 decline =3% from pre-influenza SpO2.&lt;br&gt;‚Ä¢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</si>
  <si>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Timepoint(s) of evaluation of this end point: The hospital recovery scale assesses a subject‚Äôs clinical status and will be assessed as the subject‚Äôs condition on Day 6 as the primary endpoint.;Primary end point(s): The primary endpoint is the hospital recovery scale as assessed on Day 6.;Secondary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Tmt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SOC;Main Objective: The primary objective is to evaluate superiority of pimodivir in combination with standard-of-care (SOC) treatment compared to placebo in combination with SOC treatment on Day 6, with respect to the clinical outcome on the hospital recovery scale.</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</si>
  <si>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6.-9. Day 33&lt;br&gt;5. Day 14&lt;br&gt;10.-15. Final analysis&lt;br&gt;16. Day 5&lt;br&gt;17.-19 Day19</t>
  </si>
  <si>
    <t>Mar  2 2018 12:00AM</t>
  </si>
  <si>
    <t>A Phase I/II, randomized, placebo-controlled, observer-blind, multicenter study to evaluate the safety, reactogenicity and immunogenicity of GSK Biologicals‚Äô investigational respiratory syncytial virus (RSV) vaccine (adjuvanted with AS01E or AS01B or unadjuvanted) when administered intramuscularly according to a 0, 2 month schedule in adults aged 18-40 or 60-80 years. - RSV OA=ADJ-002</t>
  </si>
  <si>
    <t>&lt;br&gt;                Product Name: Low dose RSVPreF3 plain&lt;br&gt;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Low dose RSVPreF3 AS01E&lt;br&gt;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Low dose RSVPreF3 AS01B&lt;br&gt;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Medium dose RSVPreF3 Plain&lt;br&gt;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Medium dose RSVPreF3 AS01E&lt;br&gt;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Medium dose RSVPreF3 AS01B&lt;br&gt;</t>
  </si>
  <si>
    <t>https://www.clinicaltrialsregister.eu/ctr-search/search?query=eudract_number:2018-000849-38</t>
  </si>
  <si>
    <t>A study to assess the safety, reactogenicity and immune response of GlaxoSmithKline (GSK) Biologicals‚Äô investigational respiratory syncytial virus (RSV) vaccine (GSK3844766A) in older adults</t>
  </si>
  <si>
    <t>EUCTR2018-000849-38-BE</t>
  </si>
  <si>
    <t>&lt;br&gt;                Controlled: yes&lt;br&gt;                Randomised: yes&lt;br&gt;                Open: no&lt;br&gt;                Single blind: no&lt;br&gt;                Double blind: no&lt;br&gt;                Parallel group: no&lt;br&gt;                Cross over: no&lt;br&gt;                Other: yes&lt;br&gt;                Other trial design description: Observer-blind&lt;br&gt;                If controlled, specify comparator, Other Medicinial Product: no&lt;br&gt;                Placebo: yes&lt;br&gt;                Other: no&lt;br&gt;                Number of treatment arms in the trial: 14&lt;br&gt;</t>
  </si>
  <si>
    <t>Volunteers (Active immunisation for the prevention of disease caused by respiratory syncytial virus (RSV) in adults aged 60 years or above) &lt;br&gt;                MedDRA version: 20.1                Level: PT                Classification code 10038718                Term: Respiratory syncytial virus bronchiolitis                System Organ Class: 10021881 - Infections and infestations             &lt;br&gt;                MedDRA version: 20.1                Level: PT                Classification code 10061603                Term: Respiratory syncytial virus infection                System Organ Class: 10021881 - Infections and infestations             &lt;br&gt;                MedDRA version: 20.1                Level: LLT                Classification code 10035692                Term: Pneumonia due to respiratory syncytial virus                System Organ Class: 10021881 - Infections and infestations             &lt;br&gt;                MedDRA version: 20.1                Level: LLT                Classification code 10052200                Term: Respiratory syncytial virus infection NOS                System Organ Class: 10021881 - Infections and infestations             &lt;br&gt;                MedDRA version: 20.1                Level: LLT                Classification code 10066741                Term: Respiratory syncytial virus infection recurrent                System Organ Class: 10021881 - Infections and infestations             &lt;br&gt;                MedDRA version: 20.1                Level: LLT                Classification code 10067384                Term: Respiratory syncytial virus pneumonitis                System Organ Class: 10021881 - Infections and infestations             &lt;br&gt;                MedDRA version: 20.1                Level: PT                Classification code 10069811                Term: Respiratory syncytial virus bronchitis                System Organ Class: 10021881 - Infections and infestations            ;Therapeutic area: Diseases [C] - Respiratory Tract Diseases [C08]</t>
  </si>
  <si>
    <t>NCT03814590</t>
  </si>
  <si>
    <t>44208990 44 66</t>
  </si>
  <si>
    <t>Inclusion criteria: &lt;br&gt;                For all subjects:&lt;br&gt;                ‚Ä¢ Subjects who, in the opinion of the investigator, can and will comply with the requirements of the protocol. &lt;br&gt;                ‚Ä¢ Written informed consent obtained from the subject prior to performing any study specific procedure. &lt;br&gt;                For Part A:&lt;br&gt;                ‚Ä¢ A male or female between, and including, 18 and 40 years of age at the time of the first vaccination.&lt;br&gt;                For Part B:&lt;br&gt;                ‚Ä¢ A male or female between, and including, 60 and 80 years of age at the time of the first vaccination. &lt;br&gt;                ‚Ä¢ Subjects with residence status allowing free mixing with general community or in an assisted-living facility that pro-vides minimal assistance, such that the subject is primarily responsible for self-care and activities of daily living.&lt;br&gt;                Are the trial subjects under 18? no&lt;br&gt;                Number of subjects for this age range:&lt;br&gt;                F.1.2 Adults (18-64 years) yes&lt;br&gt;                F.1.2.1 Number of subjects for this age range 398&lt;br&gt;                F.1.3 Elderly (&gt;=65 years) yes&lt;br&gt;                F.1.3.1 Number of subjects for this age range 650&lt;br&gt;</t>
  </si>
  <si>
    <t>Exclusion criteria: &lt;br&gt;                For all subjects:&lt;br&gt;                ‚Ä¢ Use of any investigational or non-registered product other than the study vaccine during the period starting 30 days before the first dose of study vaccine, or planned use during the study period. &lt;br&gt;                ‚Ä¢ Any medical condition that in the judgment of the investigator would make IM injection unsafe. &lt;br&gt;                ‚Ä¢ Chronic administration of immunosuppressants or other immune-modifying drugs during the period starting 6 months prior to the first vaccine dose. For corticosteroids, this will mean prednisone (&gt;= 20 mg/day, or equivalent). Inhaled and topical steroids are allowed. &lt;br&gt;                ‚Ä¢ Administration of long-acting immune-modifying drugs or planned administration at any time during the study period. &lt;br&gt;                ‚Ä¢ Planned administration/administration of a vaccine not foreseen by the study protocol in the period starting 30 days before the first dose and ending 30 days after the last dose of study vaccine administration, with the exception of inactivated and subunit influenza vaccines which can be administered up to 14 days before or from 30 days after each study vaccination. &lt;br&gt;                ‚Ä¢ Concurrently participating in another clinical study, at any time during the study period, in which the subject has been or will be exposed to an investigational or a non-investigational vaccine/product. &lt;br&gt;                ‚Ä¢ Any confirmed or suspected immunosuppressive or immunodeficient condition, based on medical history and physical examination. &lt;br&gt;                ‚Ä¢ History of any reaction or hypersensitivity likely to be exacerbated by any component of the vaccine. &lt;br&gt;                ‚Ä¢ Hypersensitivity to latex. &lt;br&gt;                ‚Ä¢ Serious or unstable chronic illness. Patients with chronic stable conditions with or without specific treatment, such as diabetes, hypertension or cardiac disease, are allowed to participate in this study. &lt;br&gt;                ‚Ä¢ Any other condition (e.g. chronic obstructive pulmonary disease or severe respiratory condition) that, in the opinion of the investigator, might interfere with the evaluations required by the study. &lt;br&gt;                ‚Ä¢ History of any neurological disorders or seizures. &lt;br&gt;                ‚Ä¢ Acute disease and/or fever at the time of enrolment. &lt;br&gt;                ‚Ä¢ Acute or chronic, clinically significant pulmonary, cardiovascular, hepatic or renal functional abnormality, as determined by the investigator based on medical history, physical examination or laboratory screening tests. &lt;br&gt;                ‚Ä¢ Hepatomegaly, right upper quadrant abdominal pain or tenderness. &lt;br&gt;                ‚Ä¢ Administration of immunoglobulins and/or any blood products during the period starting 3 months before the first dose of study vaccine or planned administration during the study period. &lt;br&gt;                ‚Ä¢ History of chronic alcohol consumption and/or drug abuse as deemed by the investigator to render the potential subject unable/unlikely to provide accurate safety reports. &lt;br&gt;                ‚Ä¢ Significant underlying illness that in the opinion of the investigator would be expected to prevent completion of the study. &lt;br&gt;                ‚Ä¢ Previous vaccination with an RSV vaccine. &lt;br&gt;                ‚Ä¢ Lymphoproliferative disorder and malignancy within 5 years. &lt;br&gt;                ‚Ä¢ Body mass index &gt; 40 kg/m¬≤. &lt;br&gt;                ‚Ä¢ Planned move to a location that will prohibit participating in the trial until study end.&lt;br&gt;                ‚Ä¢ At scree</t>
  </si>
  <si>
    <t>Main Objective: To evaluate the safety and reactogenicity of 2 doses of the inves-tigational RSV vaccine administered IM according to a 0, 2 month schedule, up to one month after the last dose (Day 91, Visit 6).;&lt;br&gt;                Secondary Objective: For Part A and Part B:&lt;br&gt;                ‚Ä¢ To characterize the humoral immune responses (including dose-response) in relation to the investigational RSV vaccine formulations administered IM according to a 0, 2 month schedule, up to one month after the last dose (Day 91, Visit 6).&lt;br&gt;                ‚Ä¢ To characterize the cell-mediated immune responses in relation to the investigational RSV vaccine formulations administered IM according to a 0, 2 month schedule, up to one month after the last dose (Day 91, Visit 6).&lt;br&gt;                For Part B:&lt;br&gt;                ‚Ä¢ To evaluate the safety and reactogenicity of 2 doses of the investigational RSV vaccines administered IM according to a 0, 2 month schedule, up to the end of follow-up (Month 14, Visit 8). &lt;br&gt;                ‚Ä¢ To evaluate the occurrence of RSV-associated respiratory tract infections (RTI) during the RSV season in nasal/throat swab samples collected during the assessment visit for potential RSV-RTI.&lt;br&gt;            ;&lt;br&gt;                Primary end point(s): A. Number of subjects with any solicited local symptoms&lt;br&gt;                B. Number of subjects with any general symptom&lt;br&gt;                C. Number of subjects with any unsolicited adverse events (AEs)&lt;br&gt;                D. Number of subjects presenting haematological and biochemical laboratory abnormalities&lt;br&gt;                E. Number of subjects with Grade 3 non-serious AEs (solicited and unsolicited)&lt;br&gt;                F. Number of subjects with serious adverse events (SAEs)&lt;br&gt;                G. Number of subjects reporting any potential immune-mediated disease (pIMD)&lt;br&gt;            ;&lt;br&gt;                Timepoint(s) of evaluation of this end point: During a 7-day follow-up period (i.e., on the day of vaccination and 6 subsequent days) after each vaccination (for A and B)&lt;br&gt;                During a 30-day follow-up period (i.e., on the day of vaccination and 29 subsequent days) after each vaccination (for C and E)&lt;br&gt;                On the day of vaccination (Day 1 ‚Äì pre-vaccination), at 7 days after the first vaccine dose (Day 8), on the day of second vaccination (Day 61 ‚Äì post dose 1) and at 7 days after the second vaccine dose (Day 68) (for D)&lt;br&gt;                From first vaccination (Day 1) up to 30 days post second vaccination (Day 91) (for F and G)&lt;br&gt;</t>
  </si>
  <si>
    <t>&lt;br&gt;                Secondary end point(s): A. Neutralizing antibody titers against RSV serotype A&lt;br&gt;                B. Anti-RSVPreF3-specific antibody concentrations&lt;br&gt;                C. Frequency of RSVPreF3-specific cluster of differentiation 4+ (CD4+) T-cells expressing at least two markers&lt;br&gt;                D. Number of subjects with any respiratory tract infection associated with RSV infection (RSV-RTI)&lt;br&gt;                E. Number of subjects with serious adverse events (SAEs)&lt;br&gt;                F. Number of subjects reporting any potential immune-mediated disease (pIMD)&lt;br&gt;            ;&lt;br&gt;                Timepoint(s) of evaluation of this end point: At pre-vaccination (Day 1), 30 days post-Dose 1 (Day 31), on the day of second vaccination (Day 61 ‚Äì pre-Dose 2) and 30 days post-Dose 2 (Day 91) (for A, B and C)&lt;br&gt;                From Dose 1 administration (Day 1) up to study conclusion (Month 14), during the RSV season only (for D)&lt;br&gt;                From first vaccination (Day 1) up to study conclusion (Month 14) (for E and F)&lt;br&gt;</t>
  </si>
  <si>
    <t>A Phase I/II, randomized, placebo-controlled, observer-blind, multicenter study to evaluate the safety, reactogenicity and immunogenicity of GSK Biologicals‚Äô investigational respiratory syncytial virus (RSV) vaccine (adjuvanted with AS01E or AS01B or unadjuvanted) when administered intramuscularly according to a 0, 2 month schedule in adults aged 18-40 or 60-80 years.</t>
  </si>
  <si>
    <t>Drug: S-649266;Drug: Best Available Therapy</t>
  </si>
  <si>
    <t>https://clinicaltrials.gov/show/NCT02714595</t>
  </si>
  <si>
    <t>United States;Brazil;Croatia;France;Germany;Greece;Guatemala;Israel;Italy;Japan;Korea, Republic of;Spain;Taiwan;Thailand;Turkey;United Kingdom;Brazil;Croatia;France;Germany;Greece;Guatemala;Israel;Italy;Japan;Korea, Republic of;Spain;Taiwan;Thailand;Turkey;United Kingdom;United States;Colombia</t>
  </si>
  <si>
    <t>Healthcare-associated Pneumonia (HCAP);Bloodstream Infections (BSI);Hospital Acquired Pneumonia (HAP);Complicated Urinary Tract Infection (cUTI);Sepsis;Ventilator Associated Pneumonia (VAP)</t>
  </si>
  <si>
    <t>September 7, 2016</t>
  </si>
  <si>
    <t>2015-004703-23;1424R2131</t>
  </si>
  <si>
    <t>&lt;br&gt;        Inclusion Criteria:&lt;br&gt;&lt;br&gt;          -  Patients with clinically documented infection (HAP/VAP/HCAP, cUTI, or BSI/sepsis)&lt;br&gt;             caused by a Gram-negative pathogen with evidence of carbapenem resistance&lt;br&gt;&lt;br&gt;          -  Patients who have been treated previously with an empiric antibiotic regiment and&lt;br&gt;             failed treatment, both clinically and microbiologically, are eligible for the study,&lt;br&gt;             if they have an identified carbapenem-resistant Gram-negative pathogen which has&lt;br&gt;             either been shown to be nonsusceptible in vitro to each of the antibiotic(s) of the&lt;br&gt;             empiric antibiotic regimen or been grown from a culture performed after at least 2&lt;br&gt;             days of the empiric antibiotic regimen&lt;br&gt;&lt;br&gt;          -  Patient is male (no contraception required) or female and meets one of the following&lt;br&gt;             criteria:&lt;br&gt;&lt;br&gt;               -  Surgically sterile by hysterectomy and/or bilateral oophorectomy or bilateral&lt;br&gt;                  salpingectomy or tubal ligation for the purpose of contraception for at least 6&lt;br&gt;                  weeks with appropriate documentation of such surgery&lt;br&gt;&lt;br&gt;               -  Postmenopausal (defined as older than 45 years of age with cessation of regular&lt;br&gt;                  menstrual periods for 6 months and confirmed by a follicle-stimulating hormone&lt;br&gt;                  level of &gt; 40 mIU/mL, or amenorrhea for at least 12 months)&lt;br&gt;&lt;br&gt;               -  Of childbearing potential and using combined (estrogen and progestogen) or&lt;br&gt;                  progestogen-only hormonal contraception associated with inhibition of ovulation&lt;br&gt;                  (including oral, intravaginal, injectable, implantable, and transdermal&lt;br&gt;                  contraceptives), or an intrauterine device (IUD), or intrauterine&lt;br&gt;                  hormone-releasing system (IUS) for the entire duration of the study&lt;br&gt;&lt;br&gt;               -  Of childbearing potential and practice abstinence as a preferred and usual&lt;br&gt;                  lifestyle, and agrees to continue practicing abstinence from Screening and for&lt;br&gt;                  the entire duration of the study&lt;br&gt;&lt;br&gt;               -  Of childbearing potential, whose sole heterosexual partner has been successfully&lt;br&gt;                  vasectomized and agrees to not have other heterosexual partners for the entire&lt;br&gt;                  duration of the study&lt;br&gt;&lt;br&gt;          -  Patients meeting specific criteria for each infection site&lt;br&gt;&lt;br&gt;        Exclusion Criteria:&lt;br&gt;&lt;br&gt;          1. Patients who have a history of any moderate or severe hypersensitivity or allergic&lt;br&gt;             reaction to any √ü-lactam (Note: for √ü-lactams, a history of a mild rash followed by&lt;br&gt;             uneventful re-exposure is not a contraindication to enrollment)&lt;br&gt;&lt;br&gt;          2. Patients who need more than 3 systemic antibiotics as part of best available therapy&lt;br&gt;             (BAT) for the treatment of the Gram-negative infection (patients with mixed&lt;br&gt;             Gram-positive or anaerobic infections may receive appropriate concomitant narrow&lt;br&gt;             spectrum antibiotics [eg, vancomycin, linezolid, metronidazole, clindamycin])&lt;br&gt;&lt;br&gt;          3. Patients with coinfection caused by invasive aspergillosis, mucormycosis or other&lt;br&gt;             highly lethal mold&lt;br&gt;&lt;br&gt;          4. Patients who have central nervous system (CNS) infection (eg, meningitis, brain&lt;br&gt;             abscess, shunt infection)&lt;br&gt;&lt;br&gt;          5. Patients with infection requiring &gt; 3 weeks of antibiotic treatment (eg, bone and&lt;br&gt;             joint infection, endocarditis)&lt;br&gt;&lt;br&gt;          6. Patients with cystic fibrosis or moderate to severe bronchiectasis&lt;br&gt;&lt;br&gt;          7. Patients in refractory septic shock defined as persistent hypotension despite adequate&lt;br&gt;             fluid resuscitation or despite vasopressive therapy at the time of Randomization&lt;br&gt;&lt;br&gt;          8. Patients with severe neutropenia, ie, polymorphonuclear neutrophils (PMNs) &lt; 100&lt;br&gt;             cells/¬µL&lt;br&gt;&lt;br&gt;          9. Female patients who have a positive pregnancy test at Screening or who are lactating&lt;br&gt;&lt;br&gt;         10. Patients with Acute Physiology and Chronic Health Evaluation II (APACHE II) score &gt; 30&lt;br&gt;&lt;br&gt;         11. Patients who have received a potentially effective antibiotic regimen for the&lt;br&gt;             carbapenem-resistant Gram-negative infection for a continuous duration of more than 24&lt;br&gt;             hours in cUTI, or 36 hours in HAP/VAP/HCAP or BSI/sepsis during the 72 hours leading&lt;br&gt;             to Randomization&lt;br&gt;&lt;br&gt;         12. Patients with any condition or circumstance that, in the opinion of the investigator,&lt;br&gt;             would compromise the safety of the patient or the quality of the study data&lt;br&gt;&lt;br&gt;         13. Patients who have received another investigational drug or device within 30 days prior&lt;br&gt;             to study entry&lt;br&gt;&lt;br&gt;         14. Patients who have previously been randomized in this study or received S-649266&lt;br&gt;&lt;br&gt;         15. Patients receiving peritoneal dialysis&lt;br&gt;&lt;br&gt;         16. Patients meeting specific exclusion criteria for each infection site&lt;br&gt;</t>
  </si>
  <si>
    <t>Clinical outcome per patient at test of cure (TOC) in patients with HAP/VAP/HCAP or BSI/sepsis;Microbiologic outcome (for Gram-negative pathogen) per patient at TOC in patients with cUTI</t>
  </si>
  <si>
    <t>Clinical outcome per patient at end of treatment (EOT) and follow-up (FUP)(HAP/VAP/HCAP or BSI/sepsis);Clinical outcome per pathogen at EOT, TOC and FUP (HAP/VAP/HCAP or BSI/sepsis);Clinical outcome per patient/pathogen at EOT, TOC and FUP (cUTI);Microbiologic outcome (for Gram-negative pathogen) per patient/pathogen at EOT, TOC, and follow-up (FUP) (HAP/VAP/HCAP or BSI/sepsis);Microbiologic outcome (for Gram-negative pathogen) per patient at EOT, and FUP (cUTI);Microbiologic outcome (for Gram-negative pathogen) per pathogen at EOT, TOC, and FUP (cUTI);Microbiologic outcome with documented carbapenem-resistant Gram-negative bacteremia (regardless of primary infection diagnosis) at EOT, TOC, and FUP;Participants with positive clinical and microbiologic outcome at EOT, TOC, and FUP;All-cause mortality at Day 14 and Day 28 for HAP/VAP/HCAP and BSI/sepsis;Composite endpoint of survival and no change in antibiotic treatment due to either lack of therapeutic benefit or drug-related toxicity at TOC;Survival time (HAP/VAP/HCAP, BSI/sepsis);Clinical Pulmonary Infection Score (CPIS) at EOT and TOC (HAP/VAP/HCAP only);Sequential Organ Failure Assessment (SOFA) score at EOT and TOC;Number of participants with adverse events</t>
  </si>
  <si>
    <t>EUCTR2015-004703-23-DE;EUCTR2015-004703-23-ES;EUCTR2015-004703-23-FR;EUCTR2015-004703-23-GB;EUCTR2015-004703-23-GR;EUCTR2015-004703-23-HR</t>
  </si>
  <si>
    <t>Does The Surfactant Administration by Aerosolization of Respiratory Distress Syndrome Effective in Spontaneously Breathing Premature Infants ?</t>
  </si>
  <si>
    <t>Drug: surfactant;Device: nasal continuous positive airway pressure;Device: non-invasive intermittent positive-pressure ventilation;Device: Neopuff;Device: neonatal ventilator;Drug: surfactant;Device: nasal continuous positive airway pressure;Device: non-invasive intermittent positive-pressure ventilation;Device: Neopuff;Device: neonatal ventilator</t>
  </si>
  <si>
    <t>https://clinicaltrials.gov/show/NCT02825953</t>
  </si>
  <si>
    <t>Does The Surfactant Administration by Aerosolization Effective?</t>
  </si>
  <si>
    <t>NCT02825953</t>
  </si>
  <si>
    <t>Allocation: Randomized, Endpoint Classification: Safety/Efficacy Study, Intervention Model: Parallel Assignment, Masking: Single Blind (Investigator), Primary Purpose: Treatment</t>
  </si>
  <si>
    <t>nihat demir</t>
  </si>
  <si>
    <t>Respiratory Distress Syndrome;Surfactant Administration by Aerosolization;Respiratory Distress Syndrome;Surfactant Administration by Aerosolization</t>
  </si>
  <si>
    <t>YYU-09</t>
  </si>
  <si>
    <t>&lt;br&gt;        Inclusion Criteria:&lt;br&gt;&lt;br&gt;          -  Corrected gestational age &gt;26 week or &lt;34 week,&lt;br&gt;&lt;br&gt;          -  Age 2-36 h&lt;br&gt;&lt;br&gt;          -  Clinically and radiologically diagnosed progressive RDS,&lt;br&gt;&lt;br&gt;          -  FiO2 needed to maintain SaO2 85-95%; &gt;0.4&lt;br&gt;&lt;br&gt;          -  No evident lung or cardiovascular malformation.&lt;br&gt;&lt;br&gt;        Exclusion Criteria:&lt;br&gt;&lt;br&gt;          -  Corrected gestational age &lt;26 week or &gt;34 week,&lt;br&gt;&lt;br&gt;          -  Age &gt;36 h&lt;br&gt;&lt;br&gt;          -  Premature babies with RDS but no breathing spontaneously&lt;br&gt;&lt;br&gt;          -  Evident lung or cardiovascular malformation.&lt;br&gt;      ;&lt;br&gt;        Inclusion Criteria:&lt;br&gt;&lt;br&gt;          -  Corrected gestational age &gt;26 week or &lt;34 week,&lt;br&gt;&lt;br&gt;          -  Age 2-36 h&lt;br&gt;&lt;br&gt;          -  Clinically and radiologically diagnosed progressive RDS,&lt;br&gt;&lt;br&gt;          -  FiO2 needed to maintain SaO2 85-95%; &gt;0.4&lt;br&gt;&lt;br&gt;          -  No evident lung or cardiovascular malformation.&lt;br&gt;&lt;br&gt;        Exclusion Criteria:&lt;br&gt;&lt;br&gt;          -  Corrected gestational age &lt;26 week or &gt;34 week,&lt;br&gt;&lt;br&gt;          -  Age &gt;36 h&lt;br&gt;&lt;br&gt;          -  Premature babies with RDS but no breathing spontaneously&lt;br&gt;&lt;br&gt;          -  Evident lung or cardiovascular malformation.&lt;br&gt;</t>
  </si>
  <si>
    <t>The first objective of investigators is to assess the safety of surfactant nebulization in this clinical situation, and to ?nd out whether treatment with aerosolized surfactant would reduce the need for mechanical ventilation.;The first objective of investigators is to assess the safety of surfactant nebulization in this clinical situation, and to ?nd out whether treatment with aerosolized surfactant would reduce the need for mechanical ventilation.</t>
  </si>
  <si>
    <t>Chronic Lung Disease (CLD);Patent ductus arteriosus;Intraventricular haemorrhage;Necrotising enterocolitis;Retinopathy of prematurity (ROP)</t>
  </si>
  <si>
    <t>Open Label Pilot Exploratory Study of a New Mandibular Oral Device for Mild to Moderate Obstructive Sleep Apnea: The BVL Project</t>
  </si>
  <si>
    <t>Device: Velo-Lingual Bite (BVL)</t>
  </si>
  <si>
    <t>https://clinicaltrials.gov/show/NCT03196583</t>
  </si>
  <si>
    <t>Efficacy of a Novel MAD in OSA</t>
  </si>
  <si>
    <t>NCT03196583</t>
  </si>
  <si>
    <t>Mauro Manconi</t>
  </si>
  <si>
    <t>Sleep Apnea, Obstructive;Apnea, Obstructive;OSA;OSAH;Obstructive Sleep Apnea;Obstructive Sleep Apnea Syndrome</t>
  </si>
  <si>
    <t>3184, BASEC 201700317</t>
  </si>
  <si>
    <t>Mauro Manconi, MD, PhD</t>
  </si>
  <si>
    <t>Sleep and Epilepsy Center, Neurocenter of Southern Switzerland, Ospedale Civico di Lugano, Ente Ospedaliero Cantonale</t>
  </si>
  <si>
    <t>&lt;br&gt;        Inclusion Criteria:&lt;br&gt;&lt;br&gt;          -  Age between 18 and 65 years old&lt;br&gt;&lt;br&gt;          -  VPSG within the last three months&lt;br&gt;&lt;br&gt;          -  Diagnosis of mild-to-moderate OSAS (AHI 5-30/h)&lt;br&gt;&lt;br&gt;          -  At least 4 teeth present in the lower and upper arch&lt;br&gt;&lt;br&gt;          -  Ability to protrude the mandible for at least 6 mm&lt;br&gt;&lt;br&gt;          -  Informed Consent&lt;br&gt;&lt;br&gt;        Exclusion Criteria:&lt;br&gt;&lt;br&gt;          -  Significant ENT disease&lt;br&gt;&lt;br&gt;               -  Tonsillar hypertrophy&lt;br&gt;&lt;br&gt;               -  Uvulopalatopharyngoplasty (UPPP)&lt;br&gt;&lt;br&gt;               -  Palatoschisis&lt;br&gt;&lt;br&gt;               -  Neoplastic lesions&lt;br&gt;&lt;br&gt;          -  Other neurological disorders&lt;br&gt;&lt;br&gt;               -  Trigeminal neuralgia&lt;br&gt;&lt;br&gt;               -  Myofacial pain dysfunction (MPD)&lt;br&gt;&lt;br&gt;               -  Central Sleep Apnea&lt;br&gt;&lt;br&gt;               -  Limited mental capacity&lt;br&gt;&lt;br&gt;          -  Obesity (BMI &gt; 30 kg/m2)&lt;br&gt;&lt;br&gt;          -  Concomitant sleep-disordered breathing treatment (CPAP and/or positional therapy)&lt;br&gt;</t>
  </si>
  <si>
    <t>Reduction in pathological breathing events</t>
  </si>
  <si>
    <t>Treatment-Emergent Side effects;Usage (number of nights/week);Usage (number of hours/night);Pain;Satisfaction with the device;Modification in global AHI;Modification in NREM AHI;Modification in REM AHI;Modification in supine AHI;Modification in ODI=3%;Modification in RDI;Modification in T90;Modification in snoring time;Modification in TST;Modification in SL;Modification in SE;Modification in WASO</t>
  </si>
  <si>
    <t>Comparing the efficacy of NCPAP and NIPPV in premature infants with RDS after extubation in NICU ward of Najmiyeh Hospital</t>
  </si>
  <si>
    <t>Intervention 1: Intervention group:&lt;br&gt;Ventilation by NCPAP. Intervention 2: Control group:&lt;br&gt;Ventilation by NIPPV.;Treatment - Other;Treatment - Other;Intervention group:&lt;br&gt;Ventilation by NCPAP;Control group:&lt;br&gt;Ventilation by NIPPV</t>
  </si>
  <si>
    <t>http://en.irct.ir/trial/16035</t>
  </si>
  <si>
    <t>Comparing the effectiveness of two mask and nasal tube ventilation methods in premature infants with respiratory failure</t>
  </si>
  <si>
    <t>IRCT2017050517413N25</t>
  </si>
  <si>
    <t>Inclusion criteria: Inclusion criteria:gestational ages of less than 34 weeks ; birthweight of less than 1800 gr; respiratory distress despite receiving Surfactant and mechanical ventilation; needed FIO2  of less than 60% after extubation&lt;br&gt;&lt;br&gt;Exclusion criteria:anomalies in nasopharyngeal path, heart or lungs; chromosomal anomalies; intraventricular hemorrhage (IVH); not willing to participate</t>
  </si>
  <si>
    <t>Duration of ventilation. Timepoint: After intervention. Method of measurement: Time record by nurse.;Oxygen Saturation. Timepoint: After intervention. Method of measurement: Pulse Oxymetry.;Arterial oxygen pressure. Timepoint: After intervention. Method of measurement: Arterial Blood Gas Assessment.;Respiratory rate. Timepoint: After intervention. Method of measurement: one minute counting by nurse.</t>
  </si>
  <si>
    <t>Abdominal Distention. Timepoint: After intervention. Method of measurement: Physical examination.;Mortality. Timepoint: After intervention. Method of measurement: Recording mortality cases.;Intraventricular hemorrhage. Timepoint: After intervention. Method of measurement: Brain sonography.;Necrotizing Enterocolitis. Timepoint: After intervention. Method of measurement: Physical examination.</t>
  </si>
  <si>
    <t>Ethics Committee of Baqiyatallah University of Medical Sciences</t>
  </si>
  <si>
    <t>Accelerated Aging in Middle-Aged Men With Sleep-disordered Breathing.</t>
  </si>
  <si>
    <t>Other: Polysomnography , blood collection, bone densitometry and Functional respiratory explorations</t>
  </si>
  <si>
    <t>https://clinicaltrials.gov/show/NCT02876653</t>
  </si>
  <si>
    <t>NCT02876653</t>
  </si>
  <si>
    <t>Allocation: Non-Randomized, Intervention Model: Parallel Assignment, Masking: Open Label, Primary Purpose: Basic Science</t>
  </si>
  <si>
    <t>P091110</t>
  </si>
  <si>
    <t>Laurent Boyer, MD</t>
  </si>
  <si>
    <t>&lt;br&gt;        Inclusion Criteria&lt;br&gt;&lt;br&gt;        Patient:&lt;br&gt;&lt;br&gt;          -  Men aged 20 to 65 years&lt;br&gt;&lt;br&gt;          -  Having polysomnography in the Functional Explorations department, Sleep Laboratory,&lt;br&gt;             Hospital Henri Mondor, Creteil&lt;br&gt;&lt;br&gt;          -  With an AHI &gt; 5 / h&lt;br&gt;&lt;br&gt;        Healthy volunteers:&lt;br&gt;&lt;br&gt;          -  Men aged 20 to 65 years&lt;br&gt;&lt;br&gt;          -  With an AHI = 5 / h&lt;br&gt;&lt;br&gt;        Exclusion Criteria&lt;br&gt;&lt;br&gt;        All subjects:&lt;br&gt;&lt;br&gt;          -  Known cardiovascular risk: hypertension treated, diabetes treated, dyslipidemia&lt;br&gt;             treated,&lt;br&gt;&lt;br&gt;          -  Known cardiovascular disease associated (heart failure, rhythm disorder ...)&lt;br&gt;&lt;br&gt;          -  Known respiratory diseases&lt;br&gt;&lt;br&gt;          -  Known neoplastic pathology, known chronic inflammatory disease&lt;br&gt;&lt;br&gt;          -  Psychiatric pathology treated&lt;br&gt;&lt;br&gt;          -  Medication&lt;br&gt;&lt;br&gt;          -  Not affiliated to the French social health care system&lt;br&gt;&lt;br&gt;          -  Major protected person&lt;br&gt;&lt;br&gt;          -  Private person of liberty&lt;br&gt;&lt;br&gt;          -  People in emergency situation&lt;br&gt;&lt;br&gt;          -  Patient refusing to participate in the study&lt;br&gt;</t>
  </si>
  <si>
    <t>Telomere length of circulating leukocytes</t>
  </si>
  <si>
    <t>Carotid-femoral pulse wave velocity;Bone density;Correlation between biological parameters and neuropsychological assessment;Markers of oxidative stress: Malondialdehyde, heme oxygenase-1;Markers of inflammation: hs-CRP, IL-6, IL-8, MCP-1;Markers of growth hormone axis (GH, IGF-1, IGFBP)</t>
  </si>
  <si>
    <t>Functional Bed Sheet Capturing Respiratory Effort</t>
  </si>
  <si>
    <t>Device: Functional Bed Sheet;Device: Functional Bed Sheet;Device: Functional Bed Sheet;Device: Functional Bed Sheet</t>
  </si>
  <si>
    <t>https://clinicaltrials.gov/show/NCT03119103</t>
  </si>
  <si>
    <t>Functional Bed Sheet Capturing Pressure Variation and Respiratory Effort Over Time</t>
  </si>
  <si>
    <t>NCT03119103</t>
  </si>
  <si>
    <t>Studio 1 Labs</t>
  </si>
  <si>
    <t>Canada;Canada;Canada;Canada</t>
  </si>
  <si>
    <t>Apnea;Respiration;Apnea;Respiration;Apnea;Respiration;Apnea;Respiration</t>
  </si>
  <si>
    <t>FBS-27928</t>
  </si>
  <si>
    <t>Laura Nicholson, EdD;Olivia Lin, Ph.D.;Laura Nicholson, RN, BScN, MN, EdD, CHSE;Laura Nicholson, EdD;Olivia Lin, Ph.D.;Laura Nicholson, RN, BScN, MN, EdD, CHSE;Laura Nicholson, EdD;Olivia Lin, Ph.D.;Laura Nicholson, RN, BScN, MN, EdD, CHSE;Laura Nicholson, EdD;Olivia Lin, Ph.D.;Laura Nicholson, RN, BScN, MN, EdD, CHSE</t>
  </si>
  <si>
    <t>;olivia@studio1labs.com;nicholsl@yorku.ca;;olivia@studio1labs.com;nicholsl@yorku.ca;;olivia@studio1labs.com;nicholsl@yorku.ca;;olivia@studio1labs.com;nicholsl@yorku.ca</t>
  </si>
  <si>
    <t>;647-273-7973;416-736-2100;;647-273-7973;416-736-2100;;647-273-7973;416-736-2100;;647-273-7973;416-736-2100</t>
  </si>
  <si>
    <t>York University;;York University;;York University;;York University;</t>
  </si>
  <si>
    <t>York University</t>
  </si>
  <si>
    <t>&lt;br&gt;        Inclusion Criteria:&lt;br&gt;&lt;br&gt;        Exclusion Criteria:&lt;br&gt;&lt;br&gt;          -  no known sleep-related disorders&lt;br&gt;&lt;br&gt;          -  use of sleep medication&lt;br&gt;      ;&lt;br&gt;        Inclusion Criteria:&lt;br&gt;&lt;br&gt;        Exclusion Criteria:&lt;br&gt;&lt;br&gt;          -  no known sleep-related disorders&lt;br&gt;&lt;br&gt;          -  use of sleep medication&lt;br&gt;      ;&lt;br&gt;        Inclusion Criteria:&lt;br&gt;&lt;br&gt;        Exclusion Criteria:&lt;br&gt;&lt;br&gt;          -  no known sleep-related disorders&lt;br&gt;&lt;br&gt;          -  use of sleep medication&lt;br&gt;      ;&lt;br&gt;        Inclusion Criteria:&lt;br&gt;&lt;br&gt;        Exclusion Criteria:&lt;br&gt;&lt;br&gt;          -  no known sleep-related disorders&lt;br&gt;&lt;br&gt;          -  use of sleep medication&lt;br&gt;</t>
  </si>
  <si>
    <t>Sleeping Position</t>
  </si>
  <si>
    <t>Effect of automated control of oxygen administration on oxygen saturation targeting in term newborns and young infants requiring mechanical respiratory support and oxygen therapy</t>
  </si>
  <si>
    <t>Automated control of inspired oxygen therapy will be administered using a novel adaptive algorithm (VDL1.1), that has been embedded in a commercial ventilator (SLE6000) as the OxyGenie option. This device receives SpO2 input from an oximeter, compares the value with the midpoint of the desired SpO2 range, and provides an output, which is an updated value for FiO2. Automated oxygen control using the SLE6000 + OxyGenie  will be compared with standard manual control in a crossover study of 24.5 hours duration. Time spent within the SpO2 target range will be compared during 12 hour periods of automated oxygen control (OxyGenie function on the SLE6000) and manual oxygen control, in random sequence, with a 30 minute washout period between the two epochs. The SpO2 target range will be 92-96% for both manual and automated control.There will be a 30 minute wash out period between interventions. A further 24.5 hour study could commence if the infant remains eligible, after a 30 minute washout.  Comparison will also be made of time spent in hypoxic and hyperoxic SpO2 ranges, frequency of hypoxic and hyperoxic episodes, overall oxygen requirement and frequency of manual FiO2 adjustments. Adherence with automated control, and conversely, the use of the manual override option when in automated control, will also be assessed using the 1 Hz data log extracted from the SLE6000 ventilator.</t>
  </si>
  <si>
    <t>https://anzctr.org.au/ACTRN12619000742178.aspx</t>
  </si>
  <si>
    <t>Controlled oxygen administration in term newborns and young infants requiring mechanical respiratory support and oxygen therapy</t>
  </si>
  <si>
    <t>ACTRN12619000742178</t>
  </si>
  <si>
    <t>Murdoch Childrens Research Institute</t>
  </si>
  <si>
    <t>Neonatal hypoxic respiratory failure;Respiratory tract infection of infancy; &lt;br&gt;Neonatal hypoxic respiratory failure &lt;br&gt;Respiratory tract infection of infancy;Respiratory - Other respiratory disorders / diseases;Infection - Other infectious diseases</t>
  </si>
  <si>
    <t>Inclusion criteria: Term newborns with hypoxic respiratory failure, and young infants with respiratory insufficiency related to respiratory tract infection, fulfilling the eligibility criteria outlined below.&lt;br&gt;Participants will be assigned to a randomised trial treatment only if they meet all of the inclusion criteria and none of the exclusion criteria.&lt;br&gt;&lt;br&gt;Inclusion criteria  &lt;br&gt;Each participant must meet all of the following criteria in either study population (‚ÄòStudy group A‚Äô or Study group B‚Äô) to be enrolled in the study.&lt;br&gt;&lt;br&gt;Study group A: Term and near-term infants requiring mechanical respiratory support and oxygen therapy of any duration due to hypoxic respiratory failure (HRF).&lt;br&gt;‚Ä¢Gestation at birth greater than or equal to 35 completed weeks.&lt;br&gt;‚Ä¢Chronological age less than or equal to 2 months.&lt;br&gt;‚Ä¢HRF related to any of parenchymal lung disease, neonatal acute respiratory distress syndrome, pulmonary hypertension or diaphragmatic hernia&lt;br&gt;‚Ä¢Receiving non-invasive respiratory support (CPAP and HFNC), or intubated and mechanically ventilated using any of the modes available with the SLE6000 ventilator.&lt;br&gt;&lt;br&gt;Study group B: Young infants requiring non-invasive or invasive mechanical respiratory support and supplemental oxygen therapy of any duration secondary to RTI. &lt;br&gt;‚Ä¢Any gestation at birth.&lt;br&gt;‚Ä¢Chronological age less than or equal to 9 months and corrected gestational age less than or equal to 6 months&lt;br&gt;‚Ä¢Respiratory insufficiency due to respiratory tract infection (viral or bacterial)&lt;br&gt;‚Ä¢Receiving non-invasive respiratory support (CPAP and HFNC), or intubated and mechanically ventilated using any of the modes available with the SLE6000 ventilator.&lt;br&gt;&lt;br&gt;&lt;br&gt;For participants in both groups, the following inclusion criteria must be met: &lt;br&gt;‚Ä¢Supplemental oxygen therapy being administered at study entry (baseline oxygen requirement at least 30%).&lt;br&gt;‚Ä¢SLE6000 ventilator with OxyGenie¬Æ option available for the study.&lt;br&gt;‚Ä¢Research team available to commence recording.&lt;br&gt;‚Ä¢Agreement of treating clinicians that the participant is appropriate for study.</t>
  </si>
  <si>
    <t>Exclusion criteria: Exclusion criteria (common to both study groups):&lt;br&gt;‚Ä¢Cardiorespiratory instability that precludes entry into a study.&lt;br&gt;‚Ä¢Change in mode of respiratory support anticipated in next 24 hours. &lt;br&gt;</t>
  </si>
  <si>
    <t>Proportion of time within the SpO2 target range (SpO2 92-96%, inclusive). This proportion will be determined for the entire period of manual control, and automated control, for each subject.&lt;br&gt;&lt;br&gt;This outcome will be assessed using pulse oximetry measures recorded and logged by the SLE6000 ventilator,[At completion of the 2 x 12 hour crossover study]</t>
  </si>
  <si>
    <t>Proportion of time spent within hypoxic SpO2 ranges. This proportion will be determined for the entire period of automated control and manual control for each participant.&lt;br&gt;Hypoxic SpO2 ranges are:&lt;br&gt;‚Ä¢SpO2 &lt;80%&lt;br&gt;‚Ä¢SpO2 80-84%&lt;br&gt;‚Ä¢SpO2 85-89%&lt;br&gt;&lt;br&gt;The time in in hypoxia will be determined using the 1 Hz data log extracted from the SLE6000 ventilator. [At the end of the 2 x12 hour crossover study];Proportion of time spent within hyperoxic SpO2 ranges. This proportion will be determined for the entire period of automated control and manual control for each participant.&lt;br&gt;&lt;br&gt;Hyperoxic SpO2 ranges are:&lt;br&gt;‚Ä¢SpO2 &gt;96% when receiving supplemental oxygen&lt;br&gt;‚Ä¢SpO2 &gt;98% when receiving supplemental oxygen&lt;br&gt;&lt;br&gt;The time in in hyperoxia will be determined using the 1 Hz data log extracted from the SLE6000 ventilator. [At the end of the 2 x12 hour crossover study]</t>
  </si>
  <si>
    <t>Royal Children's Hospital Human Research Ethics Committee</t>
  </si>
  <si>
    <t>Ultrasound Diaphragmatic Evaluation in Acute Hypoxic - Hypercapnic Respiratory Failure (ARF) Patients Undergoing Non Invasive Ventilation: A Pilot Feasibility Study</t>
  </si>
  <si>
    <t>Diagnostic Test: D-US ARF;Diagnostic Test: D-US ARF;Diagnostic Test: D-US ARF</t>
  </si>
  <si>
    <t>https://clinicaltrials.gov/show/NCT03314883</t>
  </si>
  <si>
    <t>Diaphragmatic Ultrasound in Acute Hypoxic - Hypercapnic Respiratory Failure (ARF)</t>
  </si>
  <si>
    <t>NCT03314883</t>
  </si>
  <si>
    <t>Acute Hypoxic - Hypercapnic Respiratory Failure (ARF);Acute Hypoxic - Hypercapnic Respiratory Failure (ARF);Acute Hypoxic - Hypercapnic Respiratory Failure (ARF)</t>
  </si>
  <si>
    <t>CE 112/17</t>
  </si>
  <si>
    <t>&lt;br&gt;        Inclusion Criteria:&lt;br&gt;&lt;br&gt;          -  respiratory failure resulting in respiratory acidosis to be treated with NIV&lt;br&gt;&lt;br&gt;          -  Age&gt; = 18 years&lt;br&gt;&lt;br&gt;        Exclusion Criteria:&lt;br&gt;&lt;br&gt;          -  acute pulmonary edema&lt;br&gt;&lt;br&gt;          -  coexisting interstitial pathologies&lt;br&gt;&lt;br&gt;          -  neuromuscular pathologies&lt;br&gt;&lt;br&gt;          -  thoracic cage's deformity&lt;br&gt;&lt;br&gt;          -  previous diaphragmatic paralysis&lt;br&gt;&lt;br&gt;          -  hemodynamic instability&lt;br&gt;&lt;br&gt;          -  intracranial hypertension&lt;br&gt;&lt;br&gt;          -  pregnancy&lt;br&gt;&lt;br&gt;          -  absolute contraindications to NIV&lt;br&gt;&lt;br&gt;          -  need for immediate intubation,&lt;br&gt;&lt;br&gt;          -  recent thoracotomy&lt;br&gt;&lt;br&gt;          -  presence of pneumothorax or pneumomediastinum&lt;br&gt;      ;&lt;br&gt;        Inclusion Criteria:&lt;br&gt;&lt;br&gt;          -  respiratory failure resulting in respiratory acidosis to be treated with NIV&lt;br&gt;&lt;br&gt;          -  Age&gt; = 18 years&lt;br&gt;&lt;br&gt;        Exclusion Criteria:&lt;br&gt;&lt;br&gt;          -  acute pulmonary edema&lt;br&gt;&lt;br&gt;          -  coexisting interstitial pathologies&lt;br&gt;&lt;br&gt;          -  neuromuscular pathologies&lt;br&gt;&lt;br&gt;          -  thoracic cage's deformity&lt;br&gt;&lt;br&gt;          -  previous diaphragmatic paralysis&lt;br&gt;&lt;br&gt;          -  hemodynamic instability&lt;br&gt;&lt;br&gt;          -  intracranial hypertension&lt;br&gt;&lt;br&gt;          -  pregnancy&lt;br&gt;&lt;br&gt;          -  absolute contraindications to NIV&lt;br&gt;&lt;br&gt;          -  need for immediate intubation,&lt;br&gt;&lt;br&gt;          -  recent thoracotomy&lt;br&gt;&lt;br&gt;          -  presence of pneumothorax or pneumomediastinum&lt;br&gt;      ;&lt;br&gt;        Inclusion Criteria:&lt;br&gt;&lt;br&gt;          -  respiratory failure resulting in respiratory acidosis to be treated with NIV&lt;br&gt;&lt;br&gt;          -  Age&gt; = 18 years&lt;br&gt;&lt;br&gt;        Exclusion Criteria:&lt;br&gt;&lt;br&gt;          -  acute pulmonary edema&lt;br&gt;&lt;br&gt;          -  coexisting interstitial pathologies&lt;br&gt;&lt;br&gt;          -  neuromuscular pathologies&lt;br&gt;&lt;br&gt;          -  thoracic cage's deformity&lt;br&gt;&lt;br&gt;          -  previous diaphragmatic paralysis&lt;br&gt;&lt;br&gt;          -  hemodynamic instability&lt;br&gt;&lt;br&gt;          -  intracranial hypertension&lt;br&gt;&lt;br&gt;          -  pregnancy&lt;br&gt;&lt;br&gt;          -  absolute contraindications to NIV&lt;br&gt;&lt;br&gt;          -  need for immediate intubation,&lt;br&gt;&lt;br&gt;          -  recent thoracotomy&lt;br&gt;&lt;br&gt;          -  presence of pneumothorax or pneumomediastinum&lt;br&gt;</t>
  </si>
  <si>
    <t>Feasibility of diaphragm ultrasound function evaluation (excursion and thickening) in acute hypoxic - hypercapnic respiratory failure (ARF) during the first two hours after emergency department admission.;Feasibility of diaphragm ultrasound function evaluation (excursion and thickening) in acute hypoxic - hypercapnic respiratory failure (ARF) during the first two hours after emergency department admission.;Feasibility of diaphragm ultrasound function evaluation (excursion and thickening) in acute hypoxic - hypercapnic respiratory failure (ARF) during the first two hours after emergency department admission.</t>
  </si>
  <si>
    <t>Arterial blood carbon dioxide (PaCO2) compensation evaluation;Arterial blood carbon dioxide (PaCO2) compensation evaluation;Arterial blood carbon dioxide (PaCO2) compensation evaluation;Monitoring diaphragmatic function in terms of thickening at 0 hour;Monitoring diaphragmatic function in terms of thickening at 1 hour;Monitoring diaphragmatic function in terms of thickening at 2 hours;Monitoring diaphragmatic function in terms of excursion at 0 hour;Monitoring diaphragmatic function in terms of excursion at 1 hour;Monitoring diaphragmatic function in terms of excursion at 2 hours;Days spent in intensive care unit;Days spent in in hospital;dyspnea level at 0 hour;dyspnea level at 1 hour;dyspnea level at 2 hours</t>
  </si>
  <si>
    <t>Fluids in Sepsis and Septic Shock: A Pilot Randomized Controlled Trial</t>
  </si>
  <si>
    <t>Other: higher chloride crystalloid;Other: higher chloride albumin;Other: lower chloride crystalloid;Other: lower chloride albumin;Other: higher chloride crystalloid;Other: higher chloride albumin;Other: lower chloride crystalloid;Other: lower chloride albumin</t>
  </si>
  <si>
    <t>https://clinicaltrials.gov/show/NCT02748382</t>
  </si>
  <si>
    <t>Fluids in Sepsis and Septic Shock</t>
  </si>
  <si>
    <t>NCT02748382</t>
  </si>
  <si>
    <t>Sepsis;Septic Shock;Sepsis;Septic Shock</t>
  </si>
  <si>
    <t>Hamilton Health Sciences Corporation</t>
  </si>
  <si>
    <t>&lt;br&gt;        Inclusion Criteria:&lt;br&gt;&lt;br&gt;          1. Patient must be at least 16 years of age&lt;br&gt;&lt;br&gt;          2. Within 6 hours from presentation to hospital or activation of MET/RACE team to ward&lt;br&gt;&lt;br&gt;          3. Requires fluid resuscitation for refractory hypotension OR organ hypoperfusion&lt;br&gt;&lt;br&gt;               -  refractory hypotension definition - sBP &lt;90 OR MAP &lt;65 after 1L bolus given over&lt;br&gt;                  1 hour or less&lt;br&gt;&lt;br&gt;               -  organ hypoperfusion - lactate &gt;4&lt;br&gt;&lt;br&gt;          4. Suspected source of infection as etiology for hypotension&lt;br&gt;&lt;br&gt;          5. Treating physician anticipates patient will require admission to ICU&lt;br&gt;&lt;br&gt;        Exclusion Criteria:&lt;br&gt;&lt;br&gt;          1. Intracranial bleed or intracranial hypertension during this hospital admission&lt;br&gt;&lt;br&gt;          2. Acute burn injury (&gt;10% body surface area)&lt;br&gt;&lt;br&gt;          3. Bleeding/hemorrhage as likely cause of hypotension&lt;br&gt;&lt;br&gt;          4. Plan in place to change goals of care to palliation&lt;br&gt;&lt;br&gt;          5. Previously enrolled in FISSH&lt;br&gt;&lt;br&gt;          6. Previously enrolled in confounding trial&lt;br&gt;&lt;br&gt;          7. Transfer from another hospital or facility&lt;br&gt;&lt;br&gt;          8. Admission directly from the operating room or PACU&lt;br&gt;      ;&lt;br&gt;        Inclusion Criteria:&lt;br&gt;&lt;br&gt;          1. Patient must be at least 16 years of age&lt;br&gt;&lt;br&gt;          2. Within 6 hours from presentation to hospital or activation of MET/RACE team to ward&lt;br&gt;&lt;br&gt;          3. Requires fluid resuscitation for refractory hypotension OR organ hypoperfusion&lt;br&gt;&lt;br&gt;               -  refractory hypotension definition - sBP &lt;90 OR MAP &lt;65 after 1L bolus given over&lt;br&gt;                  1 hour or less&lt;br&gt;&lt;br&gt;               -  organ hypoperfusion - lactate &gt;4&lt;br&gt;&lt;br&gt;          4. Suspected source of infection as etiology for hypotension&lt;br&gt;&lt;br&gt;          5. Treating physician anticipates patient will require admission to ICU&lt;br&gt;&lt;br&gt;        Exclusion Criteria:&lt;br&gt;&lt;br&gt;          1. Intracranial bleed or intracranial hypertension during this hospital admission&lt;br&gt;&lt;br&gt;          2. Acute burn injury (&gt;10% body surface area)&lt;br&gt;&lt;br&gt;          3. Bleeding/hemorrhage as likely cause of hypotension&lt;br&gt;&lt;br&gt;          4. Plan in place to change goals of care to palliation&lt;br&gt;&lt;br&gt;          5. Previously enrolled in FISSH&lt;br&gt;&lt;br&gt;          6. Previously enrolled in confounding trial&lt;br&gt;&lt;br&gt;          7. Transfer from another hospital or facility&lt;br&gt;&lt;br&gt;          8. Admission directly from the operating room or PACU&lt;br&gt;</t>
  </si>
  <si>
    <t>Consent Rate;Patient Recruitment;Protocol Adherence;Consent Rate;Patient Recruitment;Protocol Adherence</t>
  </si>
  <si>
    <t>Acidosis;Hyperkalemia;ICU length of stay;Renal replacement therapy use;Hospital mortality;Hospital length of stay</t>
  </si>
  <si>
    <t>Randomized study comparing Baloxavir Marboxil to Peramivir in pediatric patients with Influenza</t>
  </si>
  <si>
    <t>Interventions 1&lt;br&gt;Baloxavir marboxil&lt;br&gt;Interventions 2&lt;br&gt;Peramivir</t>
  </si>
  <si>
    <t>https://jrct.niph.go.jp/latest-detail/jRCT1051180014</t>
  </si>
  <si>
    <t>JPRN-jRCT1051180014</t>
  </si>
  <si>
    <t>randomized controlled trial, open(masking not used), active control, single assignment, treatment purpose</t>
  </si>
  <si>
    <t>Kato Kentaro</t>
  </si>
  <si>
    <t>Influenza &lt;br&gt;Influenza;D007251</t>
  </si>
  <si>
    <t>2-4-20 Ohgimachi Kitaku Osaka Japan</t>
  </si>
  <si>
    <t>kenkato100@gmail.com</t>
  </si>
  <si>
    <t>Kitano Hospital, Tazuke Kofukai Medical Research Institute</t>
  </si>
  <si>
    <t>15 years old</t>
  </si>
  <si>
    <t>Inclusion criteria: 1)axillary temperature more than 37.5 degree &lt;br&gt;2)a positive rapid antigen test for influenza virus &lt;br&gt;3)a symptom duraiton of no more than 36 hours &lt;br&gt;4)hospitalized patient &lt;br&gt;5)body weight more than 10kg</t>
  </si>
  <si>
    <t>Exclusion criteria: 1)patients who have suffered from bacterial infection or other viral infection within one week from the start of the study &lt;br&gt;2)patients who received recipes of Baloxavir marboxil, Oseltamivir, Zanavivir, Laninavir, Peramivir within 4 weeks from the start of the study</t>
  </si>
  <si>
    <t>The time to alleviation of influenza symptoms &lt;br&gt;The time to resolution of fever</t>
  </si>
  <si>
    <t>The Tazuke Kofukai Medical Research Institute Kitano Hospital Research Ethics Committee</t>
  </si>
  <si>
    <t>Interventions to Help Infants and Children Recover in the Hospital</t>
  </si>
  <si>
    <t>Device: NEATCAP;Device: SVS mattress</t>
  </si>
  <si>
    <t>https://clinicaltrials.gov/show/NCT03881553</t>
  </si>
  <si>
    <t>Interventions to Help Infants Recover in the Hospital</t>
  </si>
  <si>
    <t>NCT03881553</t>
  </si>
  <si>
    <t>Elisabeth Salisbury</t>
  </si>
  <si>
    <t>Infant Apnea;Neonatal Abstinence Syndrome;Sleep</t>
  </si>
  <si>
    <t>July 19, 2019</t>
  </si>
  <si>
    <t>U54HL143541;H00015487</t>
  </si>
  <si>
    <t>Elisabeth Salisbury, PhD</t>
  </si>
  <si>
    <t>UMass Medical School</t>
  </si>
  <si>
    <t>&lt;br&gt;        Inclusion Criteria:&lt;br&gt;&lt;br&gt;          -  Pre-term infants (&gt;30 wks PMA) and full-term newborns receiving care since birth in&lt;br&gt;             the NICU/CCN.&lt;br&gt;&lt;br&gt;          -  Infants/Children receiving care in the PICU/PIU (may have had a history of&lt;br&gt;             prematurity).&lt;br&gt;&lt;br&gt;          -  May be with or without in utero opioid exposure and/or other drug exposure (prescribed&lt;br&gt;             or illicit).&lt;br&gt;&lt;br&gt;          -  May have received or be receiving opioids and/or other treatment medications as part&lt;br&gt;             of their medical-care plan.&lt;br&gt;&lt;br&gt;          -  Infants and children on respiratory support and/or with medical complications will not&lt;br&gt;             be excluded if these complications are potentially reversible.&lt;br&gt;&lt;br&gt;        Exclusion Criteria:&lt;br&gt;&lt;br&gt;          -  Congenital anomalies of the head and/or neck.&lt;br&gt;&lt;br&gt;          -  Significant cranial trauma.&lt;br&gt;&lt;br&gt;          -  Hydrocephalus.&lt;br&gt;&lt;br&gt;          -  Current or history of intraventricular hemorrhage&gt;grade 2.&lt;br&gt;&lt;br&gt;          -  Clinically significant cardiac shunt.&lt;br&gt;&lt;br&gt;          -  Hemodynamic instability requiring pharmacological intervention at time of study&lt;br&gt;             participation.&lt;br&gt;&lt;br&gt;          -  Documented HIV and/or MRSA positivity requiring treatment at time of study&lt;br&gt;             participation.&lt;br&gt;&lt;br&gt;          -  Seizure disorder not due to opioid withdrawal.&lt;br&gt;&lt;br&gt;          -  Invasive ventilation at time of study participation.&lt;br&gt;&lt;br&gt;          -  Recommendation of attending physician or primary medical caregiver not to enroll the&lt;br&gt;             patient for any reason.&lt;br&gt;</t>
  </si>
  <si>
    <t>Sleep duration with and without intervention;Respiratory Events with and without intervention;Cardiac Events with and without intervention</t>
  </si>
  <si>
    <t>Sleep Quality with and without intervention</t>
  </si>
  <si>
    <t>Postoperative Mobilization Immediate After Open Abdominal Surgery</t>
  </si>
  <si>
    <t>Procedure: Mobilisation;Procedure: Mobilisation and breathing exercises</t>
  </si>
  <si>
    <t>https://clinicaltrials.gov/show/NCT02929446</t>
  </si>
  <si>
    <t>Mobilization Immediate After Abdominal Surgery</t>
  </si>
  <si>
    <t>NCT02929446</t>
  </si>
  <si>
    <t>Respiratory Insufficiency;Postoperative Pulmonary Complications</t>
  </si>
  <si>
    <t>MIDAS</t>
  </si>
  <si>
    <t>Malin Nygren-Bonnier, PhD</t>
  </si>
  <si>
    <t>&lt;br&gt;        Inclusion Criteria:&lt;br&gt;&lt;br&gt;          -  Swedish-speaking, adult patients (=18 years) planned for elective open or robot&lt;br&gt;             assisted laparascopic abdominal surgery with anesthetic time exceeding 2 hours, at&lt;br&gt;             Karolinska University Hospital Solna&lt;br&gt;&lt;br&gt;        Exclusion Criteria:&lt;br&gt;&lt;br&gt;          -  Patients who cannot mobilize independently before surgery will be excluded, or if not&lt;br&gt;             able to understand instructions.&lt;br&gt;</t>
  </si>
  <si>
    <t>Arterial oxygen saturation;Peripheral oxygen saturation</t>
  </si>
  <si>
    <t>Arterial carbon dioxide;pH, lactate and Bglu;forced vital capacity (FVC);forced expiratory volume in one second (FEV1);Peak expiratory flow (PEF);postoperative pulmonary complications;Total length of stay at hospital</t>
  </si>
  <si>
    <t>How Shared Decision Making Decision-aid Help Patients With Obstructive Sleep Apnea to Choose Treatment Plan</t>
  </si>
  <si>
    <t>Other: Decision aid</t>
  </si>
  <si>
    <t>https://clinicaltrials.gov/show/NCT04076332</t>
  </si>
  <si>
    <t>NCT04076332</t>
  </si>
  <si>
    <t>Taipei Medical University Shuang Ho Hospital</t>
  </si>
  <si>
    <t>Shared Decision Making;OSA - Obstructive Sleep Apnea</t>
  </si>
  <si>
    <t>N201904088</t>
  </si>
  <si>
    <t>Dean Wu, MD, PhD;Dean Wu, MD, PhD;Dean Wu, MD, PhD</t>
  </si>
  <si>
    <t>;tingyu02139@gmail.com;tingyu02139@gmail.com</t>
  </si>
  <si>
    <t>;886-2-2249-0088;886-2-2249-0088</t>
  </si>
  <si>
    <t>Taipei Medical University Shuang Ho Hospital;</t>
  </si>
  <si>
    <t>&lt;br&gt;        Inclusion Criteria:&lt;br&gt;&lt;br&gt;          -  Include obstructive sleep apnea patient from the outpatient clinic of Dean Wu, the&lt;br&gt;             sleep center of Shuang-He Hospital, 20-80 years old, polysomnography showed moderate&lt;br&gt;             severity (AHI = 15), can communicate in Chinese&lt;br&gt;&lt;br&gt;        Exclusion Criteria:&lt;br&gt;&lt;br&gt;          -  Exclude dementia, mental illness, language difficulties&lt;br&gt;</t>
  </si>
  <si>
    <t>Decision conflict</t>
  </si>
  <si>
    <t>Health literacy</t>
  </si>
  <si>
    <t>The Effect of changing Jet Nebulizer position into HME in ventilator circuit on pulmonary parameters in ICU mechanically ventilated patients.</t>
  </si>
  <si>
    <t>Intervention 1: Intervention group: In the intervention group, a nebulizer is inserted between the patient and the HME filter (after the HME filter).Then, after each bronchodilator (combivent) administration, performed at intervals of 6 hours, and up to 4 consecutive times through a nebulizer, the parameters of the lung were measured in two groups circuit after HME filter, then ventilation parameters  measure 6 hour intervals and up to 4 times. Intervention 2: Control group: In this  group, the nebulizer is placed before the HME filter in the ventilator circuit.Then, after each bronchodilator(combivent) administration, performed at intervals of 6 hours, and up to 4 consecutive times through a nebulizer, the parameters of the lung were measured in two groups circuit after HME filter, then ventilation parameters  measure 6 hour intervals and up to 4 times.</t>
  </si>
  <si>
    <t>http://en.irct.ir/trial/12359</t>
  </si>
  <si>
    <t>IRCT20130124012257N8</t>
  </si>
  <si>
    <t>Randomization: Randomized, Blinding: Double blinded, Placebo: Not used, Assignment: Parallel, Purpose: Treatment, Randomization description: please complete After selecting each sample, the selected sample was randomly selected using the blocking method in the intervention or comparison group to obtain the appropriate sample size. In the blocking technique, blocks with a pair size (usually four or six) blocks are created, in which randomly half the individuals of each block are placed in one group and the other half in the other group; then, so much The block is selected to reach the required sample size. In this study, 70 people in two groups of 35 A and B were first identified all four modes in which half of the subjects were assigned to group A and the other half to the group B. These states are as follows: 1-b) a) a) a) b) a) b) a) a) a) a) a) b) b) a) a) b) b) a) b) b) a) b) then to each These four combinations were attributed to one to six digits. In the next step, we select</t>
  </si>
  <si>
    <t>Zanjan University of Medical Sciences-Vice president for Research and Technology</t>
  </si>
  <si>
    <t>Asthma, COPD, Pneumonia,.... &lt;br&gt;J45.0;J09-J18</t>
  </si>
  <si>
    <t>Akram khadiri</t>
  </si>
  <si>
    <t>zanjan</t>
  </si>
  <si>
    <t>a.khadiri.ccn66@gmail.com</t>
  </si>
  <si>
    <t>+98 24 3377 0118</t>
  </si>
  <si>
    <t>zanjan university medical science</t>
  </si>
  <si>
    <t>Farhad Ramezani-badr</t>
  </si>
  <si>
    <t>ramazanibadr@zums.ac.ir</t>
  </si>
  <si>
    <t>+98 24 3344 4001</t>
  </si>
  <si>
    <t>Inclusion criteria: age of pateint 18-65 y mechanical ventilation,&lt;br&gt;artificial airway( endotracheal tube or tracheostomy)&lt;br&gt;normal range of vital signs and pulmonary parameters&lt;br&gt;using of cardiac and pulmonary monitoring&lt;br&gt;patients who recieve bronchodilator drugs</t>
  </si>
  <si>
    <t>Exclusion criteria: sevear heart failure, obstructive pulmonary disease, rasing intracranial pressure&lt;br&gt;use of drugs such as: Dopamin, Dobutamin, Nitroglicerin and drugs for increasing or decreasing blood pressure&lt;br&gt;patients with acute respiratory status&lt;br&gt;weaning of ventilator&lt;br&gt;patients ferret during of study</t>
  </si>
  <si>
    <t>Mean arterial pressure. Timepoint: Every 6 hours to 4 times. Method of measurement: Complete of Pulmonary Parameters Checklist using AVA Ventilator Monitor.;Mean airway pressure. Timepoint: Every 6 hours to 4 times. Method of measurement: Complete of Pulmonary Parameters Checklist using AVA Ventilator Monitor.;Pulmonary resistance. Timepoint: Every 6 hours to 4 times. Method of measurement: Complete of Pulmonary Parameters Checklist using AVA Ventilator Monitor.;Pulmonary compliance. Timepoint: Every 6 hours to 4 times. Method of measurement: Complete of Pulmonary Parameters Checklist using AVA Ventilator Monitor.;Minute volume. Timepoint: Every 6 hours to 4 times. Method of measurement: Complete of Pulmonary Parameters Checklist using AVA Ventilator Monitor.;Tidal volume. Timepoint: Every 6 hours to 4 times. Method of measurement: Complete of Pulmonary Parameters Checklist using AVA Ventilator Monitor.</t>
  </si>
  <si>
    <t>Vital sign. Timepoint: 6 hour intervals and up to 4 times. Method of measurement: cardiac monitoring and monitoring of mechanical ventilation.</t>
  </si>
  <si>
    <t>What will be shared: All data is shareable  When: 2019-2020  To whom: Researchers at universities and scientific institutes  Conditions: No special circumstances  Where to obtain: Contact via email: ramezanibadr@gmail.com  How to obtain: Contact by e-mail is sufficient  Comments:</t>
  </si>
  <si>
    <t>Ethics committee of zanjan University of Medical Sciences</t>
  </si>
  <si>
    <t>EUCTR2018-001416-30-SE</t>
  </si>
  <si>
    <t>Spain;United States;Serbia;Hong Kong;Estonia;Ukraine;Israel;France;Australia;Peru;Netherlands;Korea, Republic of;Finland;Turkey;Hungary;Czech Republic;Mexico;Canada;Argentina;Brazil;Belgium;Singapore;Romania;Bulgaria;Germany;Japan;New Zealand;Sweden</t>
  </si>
  <si>
    <t>Timepoint(s) of evaluation of this end point: 1. At Day 7&lt;br&gt;2-9. Up to Day 35&lt;br&gt;10. At Day 7&lt;br&gt;11. At Day 28&lt;br&gt;12-22. Up to Day 35&lt;br&gt;23-25. Up to Day 35&lt;br&gt;;Secondary end point(s): Key secondary efficacy:&lt;br&gt;1. Response rates of the 6-point ordinal scale at Day 7&lt;br&gt;2. Time to clinical response based on temperature ranges, oxygen saturation, respiratory status, heart&lt;br&gt;rate, and hospitalization Status&lt;br&gt;&lt;br&gt;Secondary efficacy:&lt;br&gt;3. Incidence of mechanical ventilation&lt;br&gt;4. Duration of mechanical ventilation&lt;br&gt;5. Incidence of Intensive Care Unit stay&lt;br&gt;6. Duration of Intensive Care Unit stay&lt;br&gt;7. Time to clinical failure&lt;br&gt;8. Time to hospital discharge &lt;br&gt;9. Incidence of post-treatment influenza-related complications&lt;br&gt;10. Mortality rate at Day 7 &lt;br&gt;11. Mortality rate at Day 28&lt;br&gt;12. Time to NEWS2 of &lt;= 2 maintained for 24 hours&lt;br&gt;&lt;br&gt;Virology&lt;br&gt;13. Time to cessation of viral shedding by virus titer&lt;br&gt;14. Time to cessation of viral shedding by RT-PCR&lt;br&gt;15. Change from baseline in influenza virus titer and in the amount of virus RNA (RT-PCR) at each time point&lt;br&gt;16. Proportion of patients with positive influenza virus titer and proportion of patients positive by RT-PCR at each time point&lt;br&gt;17. Area under the concentration-time curve (AUC), in virus titer and in the amount of virus RNA (RT PCR)&lt;br&gt;18. Polymorphic and treatment-emergent amino acid substitutions in the PA, PB1, PB2, and NA genes&lt;br&gt;19. Drug susceptibility in patients with evaluable virus&lt;br&gt;Safety&lt;br&gt;20. Compare the incidence and severity of adverse event (AE)s and serious AEs&lt;br&gt;21. Incidence of AEs leading to discontinuation&lt;br&gt;22. Proportion of patients with any post-treatment ALT and AST above baseline and &gt;3 √ó ULN, &gt;5 √ó ULN, &gt;10 √ó ULN&lt;br&gt;PK&lt;br&gt;23. Plasma concentrations of baloxavir (active metabolite) at specified timepoints&lt;br&gt;24. Baloxavir concentration at pre-dose and at 24 hour after each dose of baloxavir marboxil (C24) (all patients)&lt;br&gt;25. Total drug exposure area under the curve (AUC), maximum plasma concentration (Cmax) and Half-life (t1/2) area under the concentration‚Äìtime curve from time 0 to infinity (AUCinf) and clearance at steady state (CL) of baloxavir (only for patients undergoing sequential PK sampling)&lt;br&gt;</t>
  </si>
  <si>
    <t>Feb  8 2019 12:00AM</t>
  </si>
  <si>
    <t>Assesment the changes of echocardiograghy- systmic BP- AHI and CRP and blood uric acid levels in patients with mild to moderate obstructive sleep apnea before and after sleep surgery.</t>
  </si>
  <si>
    <t>Uvulopalatopharyngoplasty is the one of types of open procedure that reduces the shape and size of uvula - soft palate and pharynx and includes resection of uvula - tonsiles and the part of soft palate and oral roof and indicates for significant retropalatal collapse..;Treatment - Surgery;Uvulopalatopharyngoplasty is the one of types of open procedure that reduces the shape and size of uvula - soft palate and pharynx and includes resection of uvula - tonsiles and the part of soft palate and oral roof and indicates for significant retropalatal collapse.</t>
  </si>
  <si>
    <t>http://en.irct.ir/trial/24943</t>
  </si>
  <si>
    <t>IRCT2017010831822N1</t>
  </si>
  <si>
    <t>Vice-chancellor for researches and technology</t>
  </si>
  <si>
    <t>Obsructive sleep apnea. &lt;br&gt;Other diseases of upper respiratory tract;J30-J39;Other diseases of upper respiratory tract</t>
  </si>
  <si>
    <t>Faezeh Dehsara</t>
  </si>
  <si>
    <t>Amiraalam hospital, Saadi st.</t>
  </si>
  <si>
    <t>Farhan.Dsr@yahoo.com</t>
  </si>
  <si>
    <t>+98 21667081035</t>
  </si>
  <si>
    <t>Amiraalam hospital</t>
  </si>
  <si>
    <t>Faezah Dehsara</t>
  </si>
  <si>
    <t>Amiraalam hospital, Saadi St.</t>
  </si>
  <si>
    <t>+98 21 6670 8103</t>
  </si>
  <si>
    <t>Tehran University Of Medical Sciences</t>
  </si>
  <si>
    <t>Inclusion criteria: Inclusion criteria: OSA basd on polysomnogaghy; the patient with OSA that candidate for sleep surgery; AHI&gt;15 or AHI&lt;40 with severe daily somnolence; The age between 30-65. The main exclusion criteria: previous palatal surgery; head and neck radiation; facial anomaly or craniofacial syndrome.</t>
  </si>
  <si>
    <t>Blood pressure. Timepoint: Before and one month after intervention. Method of measurement: Holter monitoring.;Ejection Fraction. Timepoint: Before and one month after intervention. Method of measurement: Echocardiography.;Sleep Condition. Timepoint: Before and one month after intervention. Method of measurement: Polysomnography.</t>
  </si>
  <si>
    <t>CRP. Timepoint: Before and one month after intervention. Method of measurement: Blood sample test.;Serum uric acid. Timepoint: Before and one month after intervention. Method of measurement: Blood sample test.;BMI. Timepoint: Before and one month after intervention. Method of measurement: Proportion of height to (weight square).</t>
  </si>
  <si>
    <t>Ethics committee of Tehran University Of Medical Scinces</t>
  </si>
  <si>
    <t>Adherence to ASV Therapy in Heart Failure With Preserved Ejection Fraction Feasibility Study</t>
  </si>
  <si>
    <t>Device: ASV Therapy</t>
  </si>
  <si>
    <t>https://clinicaltrials.gov/show/NCT03195660</t>
  </si>
  <si>
    <t>NCT03195660</t>
  </si>
  <si>
    <t>Heart Failure With Normal Ejection Fraction;Sleep Apnea</t>
  </si>
  <si>
    <t>June 26, 2017</t>
  </si>
  <si>
    <t>MA-16-12-01</t>
  </si>
  <si>
    <t>Christopher O'Connor, MD</t>
  </si>
  <si>
    <t>Inova Heart and Vascular Institute</t>
  </si>
  <si>
    <t>&lt;br&gt;        Inclusion Criteria:&lt;br&gt;&lt;br&gt;          1. Patients 18 years or older&lt;br&gt;&lt;br&gt;          2. Patients with heart failure with preserved ejection fraction (HFpEF; LVEF =50%)&lt;br&gt;&lt;br&gt;          3. Hospital admission or equivalent (such as ER visit alone or clinic visit alone) and&lt;br&gt;             acute decompensated HF as determined by:&lt;br&gt;&lt;br&gt;               1. Dyspnea at rest or with minimal exertion AND&lt;br&gt;&lt;br&gt;               2. Treatment with at least one dose of IV diuretic or ultrafiltration AND&lt;br&gt;&lt;br&gt;               3. At least two of the following signs and symptoms:&lt;br&gt;&lt;br&gt;             i. Orthopnea ii. Pulmonary rales that do not clear with cough iii. Congestion on chest&lt;br&gt;             X-ray iv. Local BNP or NT pro-BNP level: A. No current atrial fibrillation (AFib):&lt;br&gt;             BNP=100 pg/mL or NT pro- BNP=300 pg/mL OR B. Current AFib: BNP=150 pg/mL or NT&lt;br&gt;             pro-BNP=450 pg/mL&lt;br&gt;&lt;br&gt;          4. Sleep disordered breathing (SDB) documented by screening polygraphy with an AHI=15&lt;br&gt;             events/hour (e/hr)&lt;br&gt;&lt;br&gt;          5. Patient is able to fully understand study information and sign informed consent&lt;br&gt;&lt;br&gt;        Exclusion Criteria:&lt;br&gt;&lt;br&gt;          1. Right-sided heart failure without left-sided failure&lt;br&gt;&lt;br&gt;          2. Current chronic use (within 4 weeks of study entry) of any PAP therapy (eg, CPAP,&lt;br&gt;             APAP, or bi-level) or contraindicated for PAP therapy&lt;br&gt;&lt;br&gt;          3. Sustained systolic blood pressure &lt;80 mmHg at baseline&lt;br&gt;&lt;br&gt;          4. Complex congenital heart disease&lt;br&gt;&lt;br&gt;          5. Constrictive pericarditis&lt;br&gt;&lt;br&gt;          6. Chronic hypoxemia as evidenced by sustained oxygen saturation = 85% at rest during the&lt;br&gt;             day or at start of nocturnal oximetry recording or regular use of oxygen therapy (day&lt;br&gt;             or night)&lt;br&gt;&lt;br&gt;          7. Transient ischemic attack (TIA) or Stroke within 3 months prior to study entry&lt;br&gt;&lt;br&gt;          8. Definite clinically evident acute myocardial infarction within 3 months of study entry&lt;br&gt;&lt;br&gt;          9. Known amyloidosis, hypertrophic obstructive cardiomyopathy, or arteriovenous fistulas&lt;br&gt;&lt;br&gt;         10. Moderate or greater valvular heart disease as the primary reason for heart failure&lt;br&gt;&lt;br&gt;         11. Pregnant, or planning to become pregnant during the study period&lt;br&gt;&lt;br&gt;         12. In the opinion of the investigator, the index acute decompensated HF event was due&lt;br&gt;             primarily to uncontrolled AFib with fast ventricular response rate&lt;br&gt;&lt;br&gt;         13. Inability to comply with planned study procedures&lt;br&gt;</t>
  </si>
  <si>
    <t>ASV Adherence</t>
  </si>
  <si>
    <t>KCCQ-12;Hospitalizations;Death</t>
  </si>
  <si>
    <t>&lt;br&gt;Product Code: Cx611&lt;br&gt;Pharmaceutical Form: Suspension for injection&lt;br&gt;INN or Proposed INN: to be determined&lt;br&gt;Current Sponsor code: Cx611&lt;br&gt;Other descriptive name: EXPANDED HUMAN ALLOGENEIC MESENCHYMAL ADULT STEM CELLS EXTRACTED FROM ADIPOSE TISSUE&lt;br&gt;Concentration unit: Other&lt;br&gt;Concentration type: equal&lt;br&gt;Concentration number: 80-&lt;br&gt;Pharmaceutical form of the placebo: Solution for infusion&lt;br&gt;Route of administration of the placebo: Intravenous use&lt;br&gt;&lt;br&gt;</t>
  </si>
  <si>
    <t>EUCTR2015-002994-39-LT</t>
  </si>
  <si>
    <t>Lithuania;Spain;Belgium;France</t>
  </si>
  <si>
    <t>Severe community-acquired bacterial pneumonia requiring mechanical ventilation and/or vasopressors. &lt;br&gt;MedDRA version: 20.1Level: PTClassification code 10051739Term: Pulmonary sepsisSystem Organ Class: 10021881 - Infections and infestations;Therapeutic area: Diseases [C] - Bacterial Infections and Mycoses [C01]</t>
  </si>
  <si>
    <t>Inclusion criteria: &lt;br&gt;1. Adult subjects of either gender (aged = 18 years and = 80 years old).&lt;br&gt;2. Body weight between 50 kg and 100 kg. &lt;br&gt;3. Clinical diagnosis of acute (developed within = 21 past days) community-acquired bacterial pneumonia based on the presence of two relevant signs (fever, tachypnea, leukocytosis, or hypoxemia) and radiographic findings of new pulmonary infiltrate/s. &lt;br&gt;4. Subjects with pneumonia of sufficient severity requiring ICU management and with at least one of the two following major criteria of severity present for less than 18 hours:&lt;br&gt;a) Requiring invasive mechanical ventilation for respiratory failure due to pneumonia or&lt;br&gt;b) Requiring treatment with vasopressors (i.e., dopamine &gt;5 ¬µg/mg/kg/min or any dose of epinephrine, norepinephrine, phenylephrine or vasopressin) for at least 2 hours to maintain or attempt to maintain systolic blood pressure (SBP) &gt;90 mm Hg (or mean arterial pressure (MAP) &gt;70 mm Hg) after adequate fluid resuscitation.(i.e. for shock).&lt;br&gt;NOTE: Patients that are for 18 hours or more under high flow nasal&lt;br&gt;cannula (HFNC) at =50 liters per minute and FiO2 =0.6 or under non&lt;br&gt;mechanical&lt;br&gt;ventilation (NMV) are not eligible for the study.&lt;br&gt;5. Female subject of no childbearing potential i.e. non fertile, pre&lt;br&gt;menarchic,&lt;br&gt;permanently sterile (i.e. underwent hysterectomy, bilateral&lt;br&gt;salpingectomy or bilateral ovariectomy) or post-menopausal (history of&lt;br&gt;no menses for at least 12 months without an alternative medical cause)&lt;br&gt;or&lt;br&gt;Woman of childbearing potential* with a negative serum or urine&lt;br&gt;pregnancy test (sensitive to 25 IU human chorionic gonadotropin [hCG])&lt;br&gt;and agree to use an adequate method of contraception for three months&lt;br&gt;after the last dose of the investigational medicinal product according to&lt;br&gt;her preferred and usual life style. Adequate methods of female&lt;br&gt;contraception for this study are: sexual abstinence (refraining from&lt;br&gt;heterosexual intercourse), hormonal contraception (both progestron&lt;br&gt;only&lt;br&gt;or combined oestrogen and progestron; both with inhibition of&lt;br&gt;ovulation or where inhibition of ovulation is not the primary mechanism&lt;br&gt;of action), intra-uterine device, bilateral tubal occlusion, condom use by&lt;br&gt;male sexual partner(s) or medically-assessed successfully vasectomised&lt;br&gt;male sexual partner(s).&lt;br&gt;*A woman of childbearing potential is a woman between menarche and&lt;br&gt;post-menopause (history of no menses for at least 12 months without an&lt;br&gt;alternative medical cause) unless she has undergone hysterectomy,&lt;br&gt;bilateral salpingectomy or bilateral ovariectomy. &lt;br&gt;Male subject agreeing to use one of the following methods of birth&lt;br&gt;control according to his preferred and usual life style for three months&lt;br&gt;after the last dose of the investigational medicinal product: sexual&lt;br&gt;abstinence (refraining from heterosexual intercourse), use of condoms&lt;br&gt;or medically-assessed successfull vasectomy, or having a female sexual&lt;br&gt;partner(s) who is using an adequate method of contraception as&lt;br&gt;described above.&lt;br&gt;6. Signed informed consent provided by the subject, the relatives or the designated legal representative according to local guidelines.&lt;br&gt;&lt;br&gt;Are the trial subjects under 18? no&lt;br&gt;Number of subjects for this age range: &lt;br&gt;F.1.2 Adults (18-64 years) yes&lt;br&gt;F.1.2.1 Number of subjects for this age range 90&lt;br&gt;F.1.3 Elderly (&gt;=65 years) yes&lt;br&gt;F.1.3.1 Number of subjects for this age range 90&lt;br&gt;</t>
  </si>
  <si>
    <t>Exclusion criteria: &lt;br&gt;1. Subjects with Hospital acquired (HAP)-, Health Care Associated (HCAP) - or Ventilator associated-pneumonia (VAP).&lt;br&gt;2. Subjects with pneumonia exclusively of viral or fungal origin*. Subjects with bacterial pneumonia co-infected with viruses and/or other microorganisms may be entered into the study.&lt;br&gt;*Due to the short time window (up to 18 hours) between fulfilment of severity criteria (i.e. initiation of invasive mechanical ventilation or vasopressors, whichever comes first) and the start of the first dose of study treatment, patients with a pneumonia of suspected bacterial origin can be entered into the study (confirmation of bacterial origin must be obtained afterwards)&lt;br&gt;3. Subjects with known or suspected Pneumocystis jirovecii (formerly known as Pneumocystis carinii) pneumonia.&lt;br&gt;4. Subjects with an aspiration pneumonia.&lt;br&gt;5. Subjects with known active tuberculosis.&lt;br&gt;6. Subjects with a history of post-obstructive pneumonia.&lt;br&gt;7. Subjects with cystic fibrosis.&lt;br&gt;8. Subjects with any chronic lung disease requiring oxygen therapy at home. &lt;br&gt;9. Presence of infection in another organ location caused by same pathogen (e.g. pneumococcal meningitis in the context of pneumococcal pneumonia).&lt;br&gt;10. Subjects expected to have rapidly fatal disease within 72 hours after randomisation.&lt;br&gt;11. Inability to maintain a mean arterial pressure =50 mmHg prior to Screening despite the presence of vasopressors and intravenous fluids.&lt;br&gt;12. Subjects not expected to survive for 3 months due to other pre-existing medical conditions such as dementia or other diseases.&lt;br&gt;13. Subjects with a history of malignancy in the 5 years prior to screening, except for successfully surgically treated non-melanoma skin malignancies.&lt;br&gt;14. Subjects with known primary immunodeficiency disorder or with HIV infection and acquired immune deficiency syndrome (AIDS) with CD4 count &lt; 200 cells/mm3 or not receiving highly active antiretroviral therapy (HAART)for HIV.&lt;br&gt;15. Subjects receiving immunosuppressant therapy (including chronic treatment with any anti-tumour necrosis factor alpha (TNFa) or on chronic high doses of steroids (single administration of =2 mg/kg body weight for =2 weeks or 20 mg/day of prednisone or equivalent for =2 weeks).&lt;br&gt;16. Chronic granulocytopenia, not thought to be due to sepsis, as evidenced by leukocyte absolute neutrophil count &lt;500 per ¬µL &gt;21 days prior to onset of pneumonia symptoms. &lt;br&gt;17. Subjects who received stem cell therapy, or allogenic transplantation (organ or bone marrow transplant) within the past 6 months.&lt;br&gt;18. Subjects receiving treatment with a biological agent (e.g. antibodies, cells) immunotherapy or plasma exchange treatment within the last 8 weeks.&lt;br&gt;19. Subjects currently receiving, or having received another investigational medication within 90 days prior to start of the study (or 5 half-lives of the investigational compound, whichever is longer).&lt;br&gt;20. Known allergies or hypersensivity to Penicillin or Streptomycin and/or any component of CryoStor (please refer to section 9.1.2)&lt;br&gt;21. Subjects with a known liver function impairment associated with liver cirrhosis (Child Pugh C) or known oesophageal varices.&lt;br&gt;22. Subjects hospitalised within the previous 15 days&lt;br&gt;23. Conditions resulting in a New York Heart Association or Canadian Cardiovascular Society Class IV functional status.&lt;br&gt;24.End-stage neuromuscular disorders (e.g. motor neuron diseases, myasthenia gravis, etc.) or cerebral disorders that impair weaning.&lt;br&gt;25. Patients with  quadriplegia (traumatic or othe</t>
  </si>
  <si>
    <t>Main Objective: Investigate the safety profile of two allogeneic Cx611 80 mL infusions administered through a central line Cx611 central line within 3 days (on days 1 and 3) at a dose of 160 million cells each (320 million cells total). To monitor any adverse event and potential immunological host responses against the administered cells during 90 days of follow-up after the first infusion.;Secondary Objective: 1. Explore the clinical efficacy of Cx611 in terms of a reduction of the duration of mechanical ventilation and/or need for  vasopressors and/or improved survival, and/or clinical cure of the CABP, and other efficay-related endpoints&lt;br&gt;2. Understand the mode-of-action of Cx611 in patients with sCABP by identifying the pro-inflammatory and anti- inflammatory pathways through which Cx611 may affect the underlying processes of sepsis.&lt;br&gt;3. Follow-up safety (only SAEs) at months 6 and 12 after the first IMP dose administration (Day 1).&lt;br&gt;Exploratory objective:&lt;br&gt;Safety data collection at months 18 and 24.&lt;br&gt;The study will contribute to the basic knowledge on mesenchymal stem cells and their mode-of-action, and has a large translational character, i.e. to document the safety and explore the efficacy of Cx611 in patients with sCABP. The results will be critical for the design of further confirmatory clinical trials in terms of definition of endpoints, key biomarkers and sample size determination. ;Primary end point(s): Primary Safety Endpoints by Day 90&lt;br&gt;Safety measured throughout the study by the incidence of treatment emergent adverse events (TEAEs) judged related or not to study treatment. Safety analyses will be performed based on the Safety Population.&lt;br&gt;An independent Data Monitoring Committee (DMC) will review safety data on a regular basis and ad hoc if needed. This DMC will be composed by a Chairman, expert in stem cells and former Chair of the Safety Committee of the completed CELLULA phase I trial, at least two Intensivists and an Independent Statistician. Membership, roles, responsibilities and operating procedures for the DMC will be specified in a separate independent DMC charter.&lt;br&gt;Subjects will be continuously monitored during and after treatment for:&lt;br&gt;¬∑ Frequency, duration, severity, seriousness, relatedness to study treatment, actions taken and outcome of adverse events (AEs), from time of signature of informed consent until visit 11 (Day 90) or study discontinuation. AEs will start being recorded after signing the informed consent. AEs occurring from the beginning of the administration of study medication and until visit 11 (Day 90) or study discontinuation will be analysed as treatment-emergent AEs&lt;br&gt;(TEAEs).&lt;br&gt;¬∑ Adverse events of special interest (see Sections 5.10 and 11.1.6 and also refer to the Investigators‚Äô Brochure (1)).&lt;br&gt;¬∑ Signs for hypersensitivity reactions such as anaphylaxis (changes in systolic and diastolic blood pressure, core temperature [tympanic, rectal or bladder], respiratory rate [nonventilated patients], heart rate), at Days 1 and 3 (at Pre-dose and at 0.5h (¬±5 min), 1h (¬±10 min), 2h (¬±10 min), 4h (¬±20 min), 12h (¬±30 min) and 24 h (¬±1 h) post each IMP infusion.&lt;br&gt;Episodes of skin reactions and respiratory distress requiring therapeutic intervention and their description during the first 24 hours after the infusion of IMP.&lt;br&gt;¬∑ Changes in vital signs (daily: systolic and diastolic blood pressure, heart rate, core temperature [tympanic, rectal or bladder], respiratory rate [in non-ventilated patients]) as follows:&lt;br&gt;Screening, Day 1 (at Pre-dose, and at 0.5h (¬±5 min), 1h (¬±10 min), 2h (¬±10 min), 4h (¬±20 min), 12h (¬±30 min) and 24 h (¬±1 h) post each IMP infusion), Day 2 (at least 4 times), Day 3 (at Predose, and at 0.5h (¬±5 min), 1h (¬±10 min), 2h (¬±10 min), 4h (¬±20 min), 12h (¬±30 min) and 24 h (¬±1 h) post each IMP infusion), then at least 4 times daily while in the ICU or, if discharged from ICU at least once on Days 4, 5, 6, 7, 8-10, 14, 29, 90 or study discontinuation.&lt;br&gt;¬∑ Changes in 12-lead electrocardiogram (ECG) from Screening, Day 1 and Day 3 both 5 hours ¬± 1h post-study treatment administration.&lt;br&gt;¬∑ Changes in haematology and coagulation, clinical chemistry (at least including renal, liver, cholesterol and triglycerides profiles), and urine analysis at Screening, Day 1 Pre-dose, and then at least on Days 2, 3 (only haematology and coagulation), 4, 7, 14, 29, 90, 180 and 365 or study discontinuation.&lt;br&gt;¬∑ Anti-human leukocyte antigen complex (HLA)/donor antibodies (Abs) on Day 1 Pre-dose, Day 14 and Day 90 or study discontinuation.&lt;br&gt;Secondary Safety Endpoints from Day 90 to Day 365&lt;br&gt;¬∑ Anti-human leukocyte antigen complex (HLA)/donor antibodies (Abs) on Day 180, Day 365 or study discontinuation.&lt;br&gt;¬∑ Frequency, duration, severity, relatedness to study treatment, actions taken and outcome of treatment emergent serious adverse events (TESAEs), from Day 90 to Day 180 and to Day 365 or study discontinuation.&lt;br&gt;Exploratory Safety Endpoints by Months 18 and 24 (phone calls)&lt;br&gt;¬∑ Frequency, duration, severity, relatedness to study treatment, actions taken and outcome of spontaneous serious adverse events (SAEs);Timepoint(s) of evaluation of this end point: See E.5.1</t>
  </si>
  <si>
    <t>Secondary end point(s): Efficacy endpoints&lt;br&gt;1. Mechanical ventilator and vasopressors treatment-free days (number of days that a patient is alive and free from mechanical ventilation and vasopressors) over 28 days.&lt;br&gt;2. Percentage of patients alive and free of mechanical ventilation and free of vasopressors at Day 29.&lt;br&gt;3. Percentage of patients alive and free of mechanical ventilation at Day 29.&lt;br&gt;4. Ventilator free days (VFD) over 28 days. VFD are defined as one point for each day during the measurement period that are both alive and free of mechanical ventilation.&lt;br&gt;5. Percentage of patients alive and free of vasopressors at Day 29.&lt;br&gt;6. Vasopressors-free days over 28 days defined as one point for each day during the measurement period that subjects are both alive and free of vasopressors.&lt;br&gt;7. Time to end of invasive mechanical ventilation.&lt;br&gt;8. Time to end of invasive and/or non-invasive mechanical ventilation.&lt;br&gt;9. Time to end of vasopressors treatment.&lt;br&gt;sCABP Clinical Response visit at Day 14¬±2 assessed as follows:&lt;br&gt;o Cure: complete resolution of pneumonia signs and symptoms present at baseline, no new symptoms or complications attributable to the pneumonia.&lt;br&gt;o Non Response: any of the following:&lt;br&gt;Failure related to pneumonia: persistence/progression of baseline signs/symptoms of pneumonia; or baseline radiographic abnormalities after&lt;br&gt;at least 2 days of treatment; or development of new pulmonary/extra&lt;br&gt;pulmonary findings consistent with active infection, or development of new&lt;br&gt;pulmonary infection or extrapulmonary infection requiring antimicrobial&lt;br&gt;therapy; or persistence/progression of baseline signs/symptoms of severe&lt;br&gt;sepsis; or development of new signs/symptoms of severe sepsis; or death&lt;br&gt;due to sepsis.&lt;br&gt;Failure unrelated to pneumonia: any other cause of clinical response failure&lt;br&gt;than in the investigator‚Äôs judgement is unrelated to the index pneumonia&lt;br&gt;(myocardial infarction, pulmonary thromboembolism, sepsis of urinary&lt;br&gt;origin, etc.).&lt;br&gt;o Indeterminate: extenuating circumstances precluding classification to one of the above.&lt;br&gt;¬∑ Clinical response visits at Day 8-10 and Day 29 or early discontinuation.&lt;br&gt;¬∑ Time to clinical sCABP cure.&lt;br&gt;¬∑ Duration of antibiotic treatment.&lt;br&gt;¬∑ Rate of pneumonia recurrence/reinfection after clinical cure. Pneumonia recurrence is defined as a new acute clinical episode of pneumonia, after clinical cure of the episode which qualified the patient for the study, based on the presence of two relevant signs (fever,tachypnea,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reinfection.&lt;br&gt;¬∑ Time to recurrence/reinfection of pneumonia after clinical cure at sCABP clinical response assessments.&lt;br&gt;Survival&lt;br&gt;¬∑ 28-day all-cause mortality.&lt;br&gt;¬∑ 28-day sCABP-associated mortality.&lt;br&gt;¬∑ Survival at Day 7, 14, 29, and 90 visits.&lt;br&gt;¬∑ Time to death.&lt;br&gt;Other efficacy endpoints&lt;br&gt;¬∑ Time to discharge from ICU.&lt;br&gt;¬∑ Time to discharge from hospital.&lt;br&gt;¬∑ Length of stay in ICU and hospital after randomisation.&lt;br&gt;¬∑ Number of ICU-free days over 28 days.&lt;br&gt;¬∑ Changes in Sepsis-related Organ Failure Assessment score daily during stay at ICU.&lt;br&gt;¬∑ Changes on chest X-ray assessed at Screening, and then as medically required with at least one CXR per sCABP clinical response assessment until clinical cure from Day 1 to Day 29 and for pneumonia recurrence/reinfection assessment.&lt;br&gt;¬∑ Evolution of PaO2/FiO2 daily until Day 7.&lt;br&gt;¬∑ Need of mechanical ventilation or need of non-invasive ventilation 12 hours after the second IMP infusion.&lt;br&gt;¬∑ Use of rescue antibiotics i.e. addition or change of antibiotic treatments due to the occurrence of antibiotic resistance posterior to microbiology results at baseline or insufficient efficacy during the course of the study.&lt;br&gt;Secondary Biological Endpoints&lt;br&gt;¬∑ T cell responses on Day 1 Pre-dose and Days 7, 14 and 29 or early discontinuation:&lt;br&gt;o Cell proliferative capacity in the presence and absence of stimulation&lt;br&gt;o Cell activation status (phenotype pro/anti-inflammatory monocytes, pro/antiinflammatory T cells, HLADR, CD69)&lt;br&gt;o Secretion assay of peripheral blood mononuclear cells in response to&lt;br&gt;stimulation&lt;br&gt;¬∑ Evaluation of RNA expression profiles of blood leukocytes Screening, Day 1 Post-dose, Day 2, Day 3 Post-dose and Days 7 and 14 or early discontinuation.&lt;br&gt;¬∑ Evolution of plasma concentrations of biomarkers* on Screening, Day 1 Post-dose, Day 2, Day 3 Post-dose, and Days 7 and 14 or early discontinuation.&lt;br&gt;*Protein biomarkers: TNF-a, IL-1√ü, IL-6, IL-8, IL-10, soluble triggering&lt;br&gt;receptor expressed on myeloid cells 1, C-reactive protein, procalcitonin, pro-adrenomedullin, D-dimer, plasminogen activator inhibitor-1, protein C, sE selectin, angiopoietin-1, angiopoietin-2, International Normalised Ratio, thrombin-antithrombin complexes, copeptin, B-type natriuretic peptide;Timepoint(s) of evaluation of this end point: see E.5.2</t>
  </si>
  <si>
    <t>Efficacy of sequential administration of 13-valent pneumococcal conjugate vaccine and 23-valent pneumococcal polysaccharide vaccine in the adults with immunocompromising conditions -A double blind randomized controlled trial- - CPI study</t>
  </si>
  <si>
    <t>Study Intervention: sequential administration of PCV13 and PPSV23&lt;br&gt;Control Intervention: single administration of PPSV23</t>
  </si>
  <si>
    <t>https://jrct.niph.go.jp/latest-detail/jRCTs031180147</t>
  </si>
  <si>
    <t>CPI study</t>
  </si>
  <si>
    <t>JPRN-jRCTs031180147</t>
  </si>
  <si>
    <t>randomized controlled trial, double blind, active control, parallel assignment, prevention purpose</t>
  </si>
  <si>
    <t>Maruyama Takaya</t>
  </si>
  <si>
    <t>pneumonia &lt;br&gt;pneumonia;D011014</t>
  </si>
  <si>
    <t>JMA-IIA00246</t>
  </si>
  <si>
    <t>Takaya</t>
  </si>
  <si>
    <t>Maruyama</t>
  </si>
  <si>
    <t>357, Ozatokubota, Tsu, Mie 514-0125</t>
  </si>
  <si>
    <t>maruyamatyhy@gmail.com</t>
  </si>
  <si>
    <t>National Hospital Organization National Mie Hospital</t>
  </si>
  <si>
    <t>&gt;= 19age old</t>
  </si>
  <si>
    <t>Inclusion criteria: Immunocompromised patients &gt;=19 years based on the recommendation of ACIP in 2012 [3] &lt;br&gt;1. Patients with human immunodeficiency virus infection &lt;br&gt;2. Patients with hematologic malignancy (leukemia, lymphoma or multiple myeloma) &lt;br&gt;3. Patients with generalized malignancy &lt;br&gt;4. Patients with congenital or acquired immunodeficiency &lt;br&gt;5. Patients with chronic renal failure needed hemodialysis &lt;br&gt;6. Patients with solid organ transplant &lt;br&gt;7. Patients with diseases requiring treatment with systemic corticosteroids &gt;= 14days &lt;br&gt;8. Patients with diseases requiring treatment with immunosuppressive drugs</t>
  </si>
  <si>
    <t>Exclusion criteria: 1) Patients given pneumococcal vaccine within 5 years &lt;br&gt;2) Patients hypersensitive to vaccine components. &lt;br&gt;3) Patients who had Guillain-Barre syndrome or acute disseminated encephalomyelitis previously &lt;br&gt;4) Women with pregnancy or lactation &lt;br&gt;5) Patients judged by the investigator to be inappropriate for inclusion for any other reason including severe disease</t>
  </si>
  <si>
    <t>1.Incidence of pneumococcal pneumonia</t>
  </si>
  <si>
    <t>1.Incidence of all cause pneumonia&lt;br&gt;2.Incidence of invasive pneumococcal disease (IPD) &lt;br&gt;3.Incidence of all pneumococcal disease&lt;br&gt;4.Incidence of vaccine type pneumococcal disease&lt;br&gt;5.Severity of pneumococcal pneumonia &lt;br&gt;6.Severity of all cause pneumonia &lt;br&gt;7.Severity of IPD&lt;br&gt;8.Severity of all pneumococcal disease&lt;br&gt;9.Severity of vaccine type pneumococcal disease&lt;br&gt;10.Incidence of death from pneumococcal pneumonia&lt;br&gt;11.Incidence of death from all cause pneumonia &lt;br&gt;12.Incidence of death from IPD &lt;br&gt;13.Incidence of death from all pneumococcal disease &lt;br&gt;14.Incidence of death from vaccine type pneumococcal disease&lt;br&gt;15. Incidence of death from all causes&lt;br&gt;16.Safety of the vaccination &lt;br&gt;17.Immunogenicity of the vaccination</t>
  </si>
  <si>
    <t>Feb 18 2019 12:00AM</t>
  </si>
  <si>
    <t>kenkyu2004@hosp.go.jp</t>
  </si>
  <si>
    <t>National Hospital Organization Review Board for Clinical Trials (Headquarters)</t>
  </si>
  <si>
    <t>Music Therapy During Pediatric Extubation Readiness Trials: A Pilot Study</t>
  </si>
  <si>
    <t>Behavioral: Music Therapy</t>
  </si>
  <si>
    <t>https://clinicaltrials.gov/show/NCT02845947</t>
  </si>
  <si>
    <t>Music Therapy During Pediatric Extubation Readiness Trials</t>
  </si>
  <si>
    <t>NCT02845947</t>
  </si>
  <si>
    <t>Northwell Health</t>
  </si>
  <si>
    <t>HS16-0478</t>
  </si>
  <si>
    <t>Shawna N Vernisie, MA;James B Schneider, MD;Sandeep Gangadharan, MD;Mary Schafer, BSN;Shawna N Vernisie, MA;Shawna N Vernisie, MA</t>
  </si>
  <si>
    <t>;;;;svernisie@northwell.edu;svernisie@northwell.edu</t>
  </si>
  <si>
    <t>;;;;718-470-3002;718-470-3002</t>
  </si>
  <si>
    <t>Music Therapist;Intensivist;Intensivist;Registered Nurse;</t>
  </si>
  <si>
    <t>&lt;br&gt;        Inclusion Criteria:&lt;br&gt;&lt;br&gt;          -  Patients 0-18 years of age admitted to the pediatric intensive care unit, regardless&lt;br&gt;             of cognitive status&lt;br&gt;&lt;br&gt;          -  Patients admitted receiving endotracheal mechanical ventilation&lt;br&gt;&lt;br&gt;        Exclusion Criteria:&lt;br&gt;&lt;br&gt;          -  Patients receiving extubation for withdrawal of care, patients with known/documented&lt;br&gt;             hearing loss/deafness.&lt;br&gt;&lt;br&gt;          -  Patients on mechanical ventilation not scheduled for planned ERT.&lt;br&gt;</t>
  </si>
  <si>
    <t>Music Therapy will aid in the success of extubation readiness trials as measured by physiological measures.;Music Therapy will aid in the success of extubation readiness trials as measured by sedation bolus requirements.;Music Therapy will aid in the success of extubation readiness trials as measured by agitation levels.;Music Therapy will reduce anxiety of physicians and nurses during the extubation readiness trial.;Music Therapy will reduce anxiety of parents/guardiansduring the extubation readiness trial.</t>
  </si>
  <si>
    <t>DiagNostic Intervention Study of Low-dose CT and multipleX PCR on Antibiotic Treatment and Outcome of Community-Acquired Pneumonia</t>
  </si>
  <si>
    <t>Diagnostic Test: low-dose CT;Diagnostic Test: PoC-PCR;Diagnostic Test: low-dose CT;Diagnostic Test: PoC-PCR;Diagnostic Test: low-dose CT;Diagnostic Test: PoC-PCR;Diagnostic Test: low-dose CT;Diagnostic Test: PoC-PCR</t>
  </si>
  <si>
    <t>https://clinicaltrials.gov/show/NCT03360851</t>
  </si>
  <si>
    <t>DiagNostic Study of Low-dose CT and multipleX PCR on Antibiotic Treatment and Outcome of Community-Acquired Pneumonia</t>
  </si>
  <si>
    <t>NCT03360851</t>
  </si>
  <si>
    <t>MJM Bonten</t>
  </si>
  <si>
    <t>Netherlands;Netherlands;Netherlands;Netherlands;Netherlands</t>
  </si>
  <si>
    <t>Community-acquired Pneumonia;Community-acquired Pneumonia;Community-acquired Pneumonia;Community-acquired Pneumonia</t>
  </si>
  <si>
    <t>NL61857.041.17</t>
  </si>
  <si>
    <t>Marc JM Bonten, MD, PhD;Lufang Zhang, MD;Marc JM Bonten, MD, PhD;Lufang Zhang, MD;Marc JM Bonten, MD, PhD;Lufang Zhang, MD;Marc JM Bonten, MD, PhD;Lufang Zhang, MD;Marc JM Bonten, MD, PhD;Lufang Zhang, MD</t>
  </si>
  <si>
    <t>;l.zhang-3@umcutrecht.nl;;l.zhang-3@umcutrecht.nl;;l.zhang-3@umcutrecht.nl;;l.zhang-3@umcutrecht.nl;;l.zhang-3@umcutrecht.nl</t>
  </si>
  <si>
    <t>;00317555555;;00317555555;;00317555555;;00317555555;;00317555555</t>
  </si>
  <si>
    <t>University Medical Center Utrecht, the Netherlands;;University Medical Center Utrecht, the Netherlands;;University Medical Center Utrecht, the Netherlands;;University Medical Center Utrecht, the Netherlands;;University Medical Center Utrecht, the Netherlands;</t>
  </si>
  <si>
    <t>&lt;br&gt;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      ;&lt;br&gt;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      ;&lt;br&gt;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      ;&lt;br&gt;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t>
  </si>
  <si>
    <t>Days of therapy of broad-spectrum antibiotics;All-cause mortality;Days of therapy of broad-spectrum antibiotics;All-cause mortality;Days of therapy of broad-spectrum antibiotics;All-cause mortality</t>
  </si>
  <si>
    <t>days of therapy with any antibiotic;all-cause mortality;length of hospital stay;adverse outcomes;time to results;time to treatment recommendations;change in antibiotic consumption;time to change in antibiotic consumption</t>
  </si>
  <si>
    <t>A Phase 1, Open-label, 2-panel, Randomized, Crossover Study in Healthy Adult Subjects to Assess the Relative Oral Bioavailability of a Single 600-mg Dose of JNJ-63623872 Administered as Oral Concept Formulations Compared to the Current Tablet Formulation, Under Fed and Fasted Conditions</t>
  </si>
  <si>
    <t>Drug: JNJ-63623872 300 milligram (mg);Drug: JNJ-63623872 600 mg;Drug: JNJ-63623872 600 mg;Drug: JNJ-63623872 600 mg;Drug: JNJ-63623872 300 milligram (mg);Drug: JNJ-63623872 600 mg;Drug: JNJ-63623872 600 mg;Drug: JNJ-63623872 600 mg</t>
  </si>
  <si>
    <t>https://clinicaltrials.gov/show/NCT02659735</t>
  </si>
  <si>
    <t>A Study to Assess the Relative Oral Bioavailability of JNJ-63623872 Administered as Oral Concept Formulations Compared to the Current Tablet Formulation</t>
  </si>
  <si>
    <t>NCT02659735</t>
  </si>
  <si>
    <t>Allocation: Randomized, Endpoint Classification: Bio-availability Study, Intervention Model: Crossover Assignment, Masking: Open Label, Primary Purpose: Treatment</t>
  </si>
  <si>
    <t>Influenza A Virus;Influenza A Virus</t>
  </si>
  <si>
    <t>63623872FLZ1006;2015-002299-26;CR108109</t>
  </si>
  <si>
    <t>Janssen Research &amp; Development, LLC Clinical Trials;Janssen Research &amp; Development, LLC Clinical Trials</t>
  </si>
  <si>
    <t>Janssen Research &amp; Development, LLC;Janssen Research &amp; Development, LLC</t>
  </si>
  <si>
    <t>&lt;br&gt;        Inclusion Criteria:&lt;br&gt;&lt;br&gt;          -  A female participants must be either: a) Not of childbearing potential:&lt;br&gt;             postmenopausal greater than (&gt;) 45 years of age with amenorrhea for at least 2 years,&lt;br&gt;             or any age with amenorrhea for at least 6 months and a serum follicle stimulating&lt;br&gt;             hormone (FSH) level &gt;40 international Unit/Liter (IU/L); OR b) Permanently sterilized&lt;br&gt;             (example, bilateral tubal occlusion [which includes tubal ligation procedures as&lt;br&gt;             consistent with local regulations], hysterectomy, bilateral salpingectomy, bilateral&lt;br&gt;             oophorectomy) or otherwise incapable of becoming pregnant; OR c) If of childbearing&lt;br&gt;             potential and heterosexually active, be practicing an effective method of&lt;br&gt;             contraception before entry and agree to continue to use two effective methods of&lt;br&gt;             contraception throughout the study and for at least 90 days after receiving the last&lt;br&gt;             dose of study drug&lt;br&gt;&lt;br&gt;          -  A female participant (except if postmenopausal) must have a negative serum beta human&lt;br&gt;             chorionic gonadotropin (beta hCG) pregnancy test at Screening and on Day -1&lt;br&gt;&lt;br&gt;          -  Participants must have a Body Mass Index (BMI) between 18.0 and 30.0 kilogram per&lt;br&gt;             meter^2 (kg/m^2) (extremes included)&lt;br&gt;&lt;br&gt;          -  Participants must have a blood pressure (after the participant is supine for at least&lt;br&gt;             5 minutes) between 90 and 140 millimeter of mercury (mmHg) systolic, inclusive, and&lt;br&gt;             no higher than 90 mmHg diastolic at Screening&lt;br&gt;&lt;br&gt;          -  Participants must be non-smokers for at least 3 months prior to Screening&lt;br&gt;&lt;br&gt;        Exclusion Criteria:&lt;br&gt;&lt;br&gt;          -  Participant has a history of current clinically significant medical illness including&lt;br&gt;             (but not limited to) cardiac arrhythmias or other cardiac disease, hematologic&lt;br&gt;             disease, coagulation disorders (including any abnormal bleeding or blood dyscrasias),&lt;br&gt;             lipid abnormalities, significant pulmonary disease, including bronchospastic&lt;br&gt;             respiratory disease, diabetes mellitus, hepatic or renal insufficiency, thyroid&lt;br&gt;             disease, neurologic or psychiatric disease, infection, or any other illness that the&lt;br&gt;             Investigator considers should exclude the participant or that could interfere with&lt;br&gt;             the interpretation of the study results&lt;br&gt;&lt;br&gt;          -  Participant with a past history of heart arrhythmias (extrasystoli, tachycardia at&lt;br&gt;             rest), history of risk factors for Torsade de Pointes syndrome (example, hypokalemia,&lt;br&gt;             family history of long QT Syndrome)&lt;br&gt;&lt;br&gt;          -  Participant with any history of clinically significant skin disease such as, but not&lt;br&gt;             limited to, dermatitis, eczema, drug rash, psoriasis, food allergy, or urticaria&lt;br&gt;&lt;br&gt;          -  Participant with a history of clinically significant drug allergy such as, but not&lt;br&gt;             limited to, sulfonamides and penicillins, or drug allergy diagnosed in previous&lt;br&gt;             studies with experimental drugs&lt;br&gt;&lt;br&gt;          -  Participant has taken any disallowed therapies before the planned first intake of&lt;br&gt;             study drug&lt;br&gt;      ;&lt;br&gt;        Inclusion Criteria:&lt;br&gt;&lt;br&gt;          -  A female participants must be either: a) Not of childbearing potential:&lt;br&gt;             postmenopausal greater than (&gt;) 45 years of age with amenorrhea for at least 2 years,&lt;br&gt;             or any age with amenorrhea for at least 6 months and a serum follicle stimulating&lt;br&gt;             hormone (FSH) level &gt;40 international Unit/Liter (IU/L); OR b) Permanently sterilized&lt;br&gt;             (example, bilateral tubal occlusion [which includes tubal ligation procedures as&lt;br&gt;             consistent with local regulations], hysterectomy, bilateral salpingectomy, bilateral&lt;br&gt;             oophorectomy) or otherwise incapable of becoming pregnant; OR c) If of childbearing&lt;br&gt;             potential and heterosexually active, be practicing an effective method of&lt;br&gt;             contraception before entry and agree to continue to use two effective methods of&lt;br&gt;             contraception throughout the study and for at least 90 days after receiving the last&lt;br&gt;             dose of study drug&lt;br&gt;&lt;br&gt;          -  A female participant (except if postmenopausal) must have a negative serum beta human&lt;br&gt;             chorionic gonadotropin (beta hCG) pregnancy test at Screening and on Day -1&lt;br&gt;&lt;br&gt;          -  Participants must have a Body Mass Index (BMI) between 18.0 and 30.0 kilogram per&lt;br&gt;             meter^2 (kg/m^2) (extremes included)&lt;br&gt;&lt;br&gt;          -  Participants must have a blood pressure (after the participant is supine for at least&lt;br&gt;             5 minutes) between 90 and 140 millimeter of mercury (mmHg) systolic, inclusive, and&lt;br&gt;             no higher than 90 mmHg diastolic at Screening&lt;br&gt;&lt;br&gt;          -  Participants must be non-smokers for at least 3 months prior to Screening&lt;br&gt;&lt;br&gt;        Exclusion Criteria:&lt;br&gt;&lt;br&gt;          -  Participant has a history of current clinically significant medical illness including&lt;br&gt;             (but not limited to) cardiac arrhythmias or other cardiac disease, hematologic&lt;br&gt;             disease, coagulation disorders (including any abnormal bleeding or blood dyscrasias),&lt;br&gt;             lipid abnormalities, significant pulmonary disease, including bronchospastic&lt;br&gt;             respiratory disease, diabetes mellitus, hepatic or renal insufficiency, thyroid&lt;br&gt;             disease, neurologic or psychiatric disease, infection, or any other illness that the&lt;br&gt;             Investigator considers should exclude the participant or that could interfere with&lt;br&gt;             the interpretation of the study results&lt;br&gt;&lt;br&gt;          -  Participant with a past history of heart arrhythmias (extrasystoli, tachycardia at&lt;br&gt;             rest), history of risk factors for Torsade de Pointes syndrome (example, hypokalemia,&lt;br&gt;             family history of long QT Syndrome)&lt;br&gt;&lt;br&gt;          -  Participant with any history of clinically significant skin disease such as, but not&lt;br&gt;             limited to, dermatitis, eczema, drug rash, psoriasis, food allergy, or urticaria&lt;br&gt;&lt;br&gt;          -  Participant with a history of clinically significant drug allergy such as, but not&lt;br&gt;             limited to, sulfonamides and penicillins, or drug allergy diagnosed in previous&lt;br&gt;             studies with experimental drugs&lt;br&gt;&lt;br&gt;          -  Participant has taken any disallowed therapies before the planned first intake of&lt;br&gt;             study drug&lt;br&gt;</t>
  </si>
  <si>
    <t>Maximum Observed Plasma Concentration (Cmax);Time to Reach Maximum Observed Plasma Concentration (Tmax);Area Under the Plasma Concentration-Time Curve From Time Zero to Last Quantifiable Time (AUC [0-last]);Area Under the Plasma Concentration-Time Curve From Time Zero to Infinite Time (AUC[0-infinity]);Elimination Rate Constant (Lambda[z]);Elimination Half-Life (t1/2);Maximum Observed Plasma Concentration (Cmax);Time to Reach Maximum Observed Plasma Concentration (Tmax);Area Under the Plasma Concentration-Time Curve From Time Zero to Last Quantifiable Time (AUC [0-last]);Area Under the Plasma Concentration-Time Curve From Time Zero to Infinite Time (AUC[0-infinity]);Elimination Rate Constant (Lambda[z]);Elimination Half-Life (t1/2)</t>
  </si>
  <si>
    <t>Number of Participants With Adverse Events;Taste Questionnaire Assessment;Swallowability Assessment</t>
  </si>
  <si>
    <t>Assessment of Wearable Sensors During Experimental Human Influenza Infection (Sigma Plus)</t>
  </si>
  <si>
    <t>Device: Lumee Oxygen Platform</t>
  </si>
  <si>
    <t>https://clinicaltrials.gov/show/NCT04204993</t>
  </si>
  <si>
    <t>NCT04204993</t>
  </si>
  <si>
    <t>Influenza A H3N2</t>
  </si>
  <si>
    <t>February 11, 2020</t>
  </si>
  <si>
    <t>19HH5451</t>
  </si>
  <si>
    <t>Christopher Chiu;Christopher Chiu, PhD;Christopher Chiu, BMBch PhD</t>
  </si>
  <si>
    <t>;+44(0)20 383 2301;+44 7594 3853</t>
  </si>
  <si>
    <t>Duke University;RTI International;Defense Advanced Research Projects Agency</t>
  </si>
  <si>
    <t>&lt;br&gt;        Inclusion Criteria:&lt;br&gt;&lt;br&gt;          -  Healthy persons aged 18 to 55 years, able to give informed consent&lt;br&gt;&lt;br&gt;        Exclusion Criteria:&lt;br&gt;&lt;br&gt;          -  Chronic respiratory disease (asthma, chronic obstructive pulmonary disease, rhinitis,&lt;br&gt;             sinusitis) in adulthood&lt;br&gt;&lt;br&gt;          -  Inhaled bronchodilator or steroid use within the last 12 months&lt;br&gt;&lt;br&gt;          -  Use of any medication or other product (prescription or over-the-counter) for symptoms&lt;br&gt;             of rhinitis or nasal congestion within the last 3 months&lt;br&gt;&lt;br&gt;          -  Acute upper respiratory infection (URI or sinusitis) in the past 6 weeks&lt;br&gt;&lt;br&gt;          -  Smoking in the past 6 months OR &gt;5 pack-year lifetime history&lt;br&gt;&lt;br&gt;          -  Subjects with allergic symptoms present at baseline&lt;br&gt;&lt;br&gt;          -  Clinically relevant abnormality on chest X-ray&lt;br&gt;&lt;br&gt;          -  Any ECG abnormality deemed clinically significant.&lt;br&gt;&lt;br&gt;          -  Those in close domestic contact (i.e. sharing a household with, caring for, or daily&lt;br&gt;             face to face contact) with children under 3 years, the elderly (&gt;65 years),&lt;br&gt;             immunosuppressed persons, or those with chronic respiratory disease&lt;br&gt;&lt;br&gt;          -  Subjects with known or suspected immune deficiency&lt;br&gt;&lt;br&gt;          -  Receipt of systemic glucocorticoids (in a dose = 5 mg prednisone daily or equivalent)&lt;br&gt;             within one month, or any other cytotoxic or immunosuppressive drug within 6 months&lt;br&gt;             prior to challenge&lt;br&gt;&lt;br&gt;          -  Known immunoglobulin A deficiency, immotile cilia syndrome, or Kartagener's syndrome&lt;br&gt;&lt;br&gt;          -  History of frequent nose bleeds&lt;br&gt;&lt;br&gt;          -  Any significant medical condition or prescribed drug deemed by the study doctor to&lt;br&gt;             make the participant unsuitable for the study&lt;br&gt;&lt;br&gt;          -  Pregnant or breastfeeding women&lt;br&gt;&lt;br&gt;          -  Positive urine drug screen&lt;br&gt;&lt;br&gt;          -  Detectable baseline antibody titres against influenza challenge strains&lt;br&gt;&lt;br&gt;          -  History of hypersensitivity to eggs, egg proteins, gentamicin, gelatin or arginine, or&lt;br&gt;             with life-threatening reactions to previous influenza vaccinations.&lt;br&gt;&lt;br&gt;          -  Participants may only recruited if they have previously been involved in research if&lt;br&gt;             they have completed the earlier study and are beyond the washout period of any&lt;br&gt;             administered drugs or period of effect of any intervention that would cause&lt;br&gt;             interference for either study.&lt;br&gt;</t>
  </si>
  <si>
    <t>PCR-confirmed influenza infection</t>
  </si>
  <si>
    <t>Heart-rate;RR interval by electrocardiography;Tissue oxygen levels;Participant-reported symptoms</t>
  </si>
  <si>
    <t>High flow nasal oxygen for prevention of intubation in acute non-hypercapnic hypoxemic respiratory failure in immunocompromised patients, a randomized trial</t>
  </si>
  <si>
    <t>noninvasive ventilation (NIV) , high-flow nasal oxygen (HFNO)</t>
  </si>
  <si>
    <t>http://www.clinicaltrials.in.th/index.php?tp=regtrials&amp;menu=trialsearch&amp;smenu=fulltext&amp;task=search&amp;task2=view1&amp;id=2750</t>
  </si>
  <si>
    <t>TCTR20171106003</t>
  </si>
  <si>
    <t>Faculty of medicine, Chiang Mai University</t>
  </si>
  <si>
    <t>Acute hypoxemic respiratory failure due to pneumonia in immunocompromised patients</t>
  </si>
  <si>
    <t>MED√¢??2560√¢??04923</t>
  </si>
  <si>
    <t>110 Inthawaroros, Sripoom, Muang, Chiangmai ,Thailand 50200 Chiangmai 50200</t>
  </si>
  <si>
    <t>+66 53 936396</t>
  </si>
  <si>
    <t>Faculty of medicine,Chiang Mai University</t>
  </si>
  <si>
    <t>Inclusion criteria: Inclusion criteria: all the following&lt;br&gt;1.Immunocompromised patients: solid or hematologic malignancy, received immunosuppressive drug or steroid at a dose&gt; 20 mg/day of prednisolone for &gt; 30 days, HIV infection&lt;br&gt;2.Require nasal low-flow oxygen of 4 L/min to maintain PaO2 above 60 mmHg or SpO2&gt; 90% for &gt; 1 hour&lt;br&gt;3.Age &gt;= 18 years&lt;br&gt;</t>
  </si>
  <si>
    <t>Exclusion criteria: Exclusion&lt;br&gt;1.PaCO2&gt; 45 mmHg&lt;br&gt;2.Post-extubation respiratory failure (respiratory failure within 48 hr after extubation)&lt;br&gt;3.Life-threatening ARF requiring immediate IMV &lt;br&gt;4.Shock&lt;br&gt;5.Active pulmonary tuberculosis&lt;br&gt;6.Contraindications to NIV&lt;br&gt;7.A do-not-intubate order&lt;br&gt;8.Patients refused to participate the study&lt;br&gt;</t>
  </si>
  <si>
    <t>Required intubation and IMV within 48 hours of randomization [Timeframe within 48 hours of randomization rate of  intubation ]</t>
  </si>
  <si>
    <t>Mortality  [Timeframe 30-day mortality rate]</t>
  </si>
  <si>
    <t>Effects of Inspiratory Muscle Training in patients with Chronic Heart Failure and Sleep Apneia</t>
  </si>
  <si>
    <t>Trained Group - 10 patients (men or woman) with heart failure and sleep apneia. This subjects will perform an nonsupervised inspiratory muscle training program, 30 minutes per day (all days of the week), for 12 weeks. The inspiratory load imposed will be 30% of the maximum inspiratory pressure (Pimax obtained by manovacuometry), and weekly the trained group will be reevaluated and the inspiratory load will be adjusted from the new Pimax values to maintain 30% of the Pimax.&lt;br&gt;Control group: 10 patients (men or woman) with heart failure and sleep apneia. This subjects will not participate in the inspiratory muscle training program and will receive telephone calls for follow-up on health conditions.;Other;Breathing Exercises;Exercise Therapy</t>
  </si>
  <si>
    <t>http://www.ensaiosclinicos.gov.br/rg/RBR-3wss27/</t>
  </si>
  <si>
    <t>Effects of Respiratory Muscle Training in Heart Disease and Sleep Apneia</t>
  </si>
  <si>
    <t>RBR-3wss27</t>
  </si>
  <si>
    <t>Tratament clinical trial, non randomized-controlled, parallel, open aand with doble blind</t>
  </si>
  <si>
    <t>Faculdade de Educa√ß√£o F√≠sica e Fisioterapia da Universidade Federal de Uberl√¢ndia - Uberl√¢ndia, MG, Brazil</t>
  </si>
  <si>
    <t>Heart Failure; Sleep Apnea Syndromes &lt;br&gt;Heart Failure &lt;br&gt;Sleep Apnea Syndromes;Heart Failure;Sleep Apnea Syndromes</t>
  </si>
  <si>
    <t>RBR-3w</t>
  </si>
  <si>
    <t>N√∫mero do CAAE: 66501716.8.0000.5152;N√∫mero do Parecer do CEP: 2.294.862</t>
  </si>
  <si>
    <t>Nayara</t>
  </si>
  <si>
    <t>Tamburus</t>
  </si>
  <si>
    <t>Benjamin Constant, 1286</t>
  </si>
  <si>
    <t>nayaratamburus@hotmail.com</t>
  </si>
  <si>
    <t>+55 34 3225 8556</t>
  </si>
  <si>
    <t>Faculdade de Educa√ß√£o F√≠sica e Fisioterapia da Universidade Federal de Uberl√¢ndia</t>
  </si>
  <si>
    <t>Tambur√∫s</t>
  </si>
  <si>
    <t>Rodovia Washington Lu√≠s, km 235 - SP-310</t>
  </si>
  <si>
    <t>+55 16 3306 6705</t>
  </si>
  <si>
    <t>Universidade Federal de S√£o Carlos</t>
  </si>
  <si>
    <t>Faculdade de Ci√™ncias da Sa√∫de da Universidade Metodista de Piracicaba - Piracicaba, SP, Brazil</t>
  </si>
  <si>
    <t>Coordena√ß√£o de Aperfei√ßoamento de Pessoal de N√≠vel Superior  - Brazil</t>
  </si>
  <si>
    <t>35Y</t>
  </si>
  <si>
    <t>Inclusion criteria: Volunteers with left ventricular ejection fraction&gt; 50%; functional classification of I to III of the disease, according to the New York Heart Association (NYHA); both genders ; aged between 30 and 75 years;  non-smokers; non-alcoholic; without chronic obstructive pulmonary disease (FEV1 / FVC&gt; 70% and FEV1&gt; 70% predicted); diagnosed sleep apnea (central apnea / hypopnea index greater than or equal to 5 per hour).</t>
  </si>
  <si>
    <t>Exclusion criteria: Volunteers with unstable angina; myocardial infarction in the last six months; osteomioarticular, rheumatic and cognitive diseases; systemic arterial hypertension and uncontrolled diabetes.</t>
  </si>
  <si>
    <t>Outcome 2: Improvement inspiratory muscle strength, evaluated by manovacuometry, with increse of  30% of the maximum inspiratory pressure, regarding before intervention.;Outcome 1: Improvement of aerobic functional capacity, evaluated by six minute walk test, with inscrease of walked dist√¢ncia of 30 m regarding before intervetion.&lt;br&gt;</t>
  </si>
  <si>
    <t>Outcome 1: Improvement of cardiac parasympathetic autonomic modulation, with increase of high frequency band &gt;0.50 normalized units, evaluated by heart rate variability, regarding before intervention&lt;br&gt;;Outcome 2: Decrease of cardiac sympathetic autonomic modulation, with decrease of low frequency bandi &lt;0.50 normalized units, evaluated by heart rate variability, regarding before intervention.</t>
  </si>
  <si>
    <t>The Role and Mechanisms of Loop Gain and Associated Parameters in the Reversion of OSA Treated by Either CPAP or Cardiac Valve Replacement</t>
  </si>
  <si>
    <t>https://clinicaltrials.gov/show/NCT03839654</t>
  </si>
  <si>
    <t>Loop Gain in the Reversion of OSA Treated by Either CPAP or Cardiac Valve Replacement</t>
  </si>
  <si>
    <t>NCT03839654</t>
  </si>
  <si>
    <t>Allocation: Randomized. Intervention model: Parallel Assignment. Primary purpose: Supportive Care. Masking: Triple (Participant, Care Provider, Outcomes Assessor).</t>
  </si>
  <si>
    <t>Obstructive Sleep Apnea of Adult;Heart Valve Diseases</t>
  </si>
  <si>
    <t>January 31, 2020</t>
  </si>
  <si>
    <t>2019-SR-016</t>
  </si>
  <si>
    <t>Hong Wang, Ph D;Hong Wang, Ph D;Hong Wang, Ph D</t>
  </si>
  <si>
    <t>;drhongwang@163.com;drhongwang@163.com</t>
  </si>
  <si>
    <t>;8602568306723;25 68306723</t>
  </si>
  <si>
    <t>The First Affiliated Hospital with Nanjing Medical University;</t>
  </si>
  <si>
    <t>&lt;br&gt;        Inclusion Criteria:&lt;br&gt;&lt;br&gt;          1. Patients aged 18-75 years.&lt;br&gt;&lt;br&gt;          2. Patients with heart valve disease.&lt;br&gt;&lt;br&gt;          3. Patients combined with obstructive sleep apnea (apnea-hypopnea index &gt;=5/h).&lt;br&gt;&lt;br&gt;          4. Received cardiac valve replacement surgery.&lt;br&gt;&lt;br&gt;          5. The enrolled patients having received patients' informed consent.&lt;br&gt;&lt;br&gt;        Exclusion Criteria:&lt;br&gt;&lt;br&gt;          1. History of stroke or clinical signs of peripheral or central nervous system disorders.&lt;br&gt;&lt;br&gt;          2. History of chronic obstructive pulmonary disease or asthma.&lt;br&gt;&lt;br&gt;          3. Enrolment in another clinical study.&lt;br&gt;</t>
  </si>
  <si>
    <t>changes of apnea-hypopnea index;changes of lowest SPO2;comparison of loop gain;arousal threshold;upper airway gain</t>
  </si>
  <si>
    <t>duration of operation;duration of cardiopulmonary bypass;duration of ICU stays;duration of mechanical ventilation</t>
  </si>
  <si>
    <t>Protective Mechanisms Against a Pandemic Respiratory Virus: B-Cell, T-cell, and General Immune Response to Seasonal Influenza Vaccine. Year 3, 2011</t>
  </si>
  <si>
    <t>Biological: TIV;Biological: High-Dose TIV;Biological: TIV;Biological: High-Dose TIV;Biological: TIV;Biological: High-Dose TIV;Biological: TIV;Biological: High-Dose TIV</t>
  </si>
  <si>
    <t>https://clinicaltrials.gov/show/NCT03022422</t>
  </si>
  <si>
    <t>T-cell And General Immune Response to Seasonal Influenza Vaccine (SLVP018) Year 3, 2011</t>
  </si>
  <si>
    <t>NCT03022422</t>
  </si>
  <si>
    <t>2U19AI057229-06;SU-17219-2011</t>
  </si>
  <si>
    <t>&lt;br&gt;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t>
  </si>
  <si>
    <t>https://clinicaltrials.gov/ct2/show/results/NCT03022422</t>
  </si>
  <si>
    <t>The Impact of Obstructive Sleep Apnea in Erectile Dysfunction</t>
  </si>
  <si>
    <t>https://clinicaltrials.gov/show/NCT03086122</t>
  </si>
  <si>
    <t>NCT03086122</t>
  </si>
  <si>
    <t>N¬∫80-Separ2011</t>
  </si>
  <si>
    <t>Ferran Barb√©, MD</t>
  </si>
  <si>
    <t>Spanish Respiratory Society</t>
  </si>
  <si>
    <t>&lt;br&gt;        Inclusion Criteria:&lt;br&gt;&lt;br&gt;          -  Diagnosis of obstructive sleep apnea syndrome (Apnea-Hypopnea Index &gt;10)&lt;br&gt;&lt;br&gt;          -  Diagnosis of erectile dysfunction (International Index of Erectile Function score &lt;25)&lt;br&gt;&lt;br&gt;          -  Signed informed consent&lt;br&gt;&lt;br&gt;        Exclusion Criteria:&lt;br&gt;&lt;br&gt;          -  Psycho-physical inability to perform or collaborate with performing tests.&lt;br&gt;&lt;br&gt;          -  Patients presenting any of the following conditions:&lt;br&gt;&lt;br&gt;               -  cardiovascular diseases, neurological diseases (multiple sclerosis, Parkinson's&lt;br&gt;                  disease, spinal disc disease).&lt;br&gt;&lt;br&gt;               -  history of pelvic or retroperitoneal surgery.&lt;br&gt;&lt;br&gt;               -  congenital or acquired malformations (Peyronie's disease, hypospadias,&lt;br&gt;                  epispadias, penile fracture).&lt;br&gt;&lt;br&gt;               -  hormonal disorders (hypogonadism, hyperprolactinemia, hyper or hypothyroidism,&lt;br&gt;                  Cushing's disease).&lt;br&gt;&lt;br&gt;               -  drug addiction and/or alcoholics and treatment with any of the following drugs:&lt;br&gt;                  antidepressants, antipsychotics.&lt;br&gt;</t>
  </si>
  <si>
    <t>Change in International Index Erectile Function (IIEF) score</t>
  </si>
  <si>
    <t>Change in Self-Esteem And Relationship (SEAR) score;Changes in Sexual hormone profile (Testosterone, SHBG, free Testosterone, Prolactin, LH, and FSH);Changes in Endothelial dysfunction biomarkers (ADMA, ICAM-1, VCAM-1, and VEGF)</t>
  </si>
  <si>
    <t>A Randomized, Blind, Placebo-controlled, Parallel Group, Multi-center Study to Evaluate the Safety and Dose Response Relationship of Ulinastatin for Acute Respiratory Distress Syndrome(ARDS)</t>
  </si>
  <si>
    <t>Drug: ulinastatin;Drug: placebo;Drug: ulinastatin;Drug: placebo;Drug: ulinastatin;Drug: placebo</t>
  </si>
  <si>
    <t>https://clinicaltrials.gov/show/NCT02895191</t>
  </si>
  <si>
    <t>The Safety and Dose Response Relationship of Ulinastatin for Acute Respiratory Distress Syndrome(ARDS)</t>
  </si>
  <si>
    <t>NCT02895191</t>
  </si>
  <si>
    <t>Techpool Bio-Pharma Co., Ltd.</t>
  </si>
  <si>
    <t>UTI-2001</t>
  </si>
  <si>
    <t>Yimin Li, Doctor;Yimin Li, Doctor;Yimin Li, Doctor;Yimin Li, Doctor;Yimin Li, Doctor;Yimin Li, Doctor</t>
  </si>
  <si>
    <t>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t>
  </si>
  <si>
    <t>&lt;br&gt;        Inclusion Criteria:&lt;br&gt;&lt;br&gt;          1. Have provided signed written informed consent form (ICF) from the patient or the&lt;br&gt;             patient's legal representative;&lt;br&gt;&lt;br&gt;          2. Male or Female patients =18 years of age;&lt;br&gt;&lt;br&gt;          3. ARDS defined with using 2012 Berlin Criteria;&lt;br&gt;&lt;br&gt;          4. ARDS diagnosed =7 days, and patients should be mechanically ventilated(invasive and or&lt;br&gt;             noninvasive mechanical ventilation); 5)100mmhg &lt; PaO2/FiO2 &lt; 250mmhg with CPAP/PEEP=5&lt;br&gt;             cmH2O;&lt;br&gt;&lt;br&gt;        Exclusion Criteria:&lt;br&gt;&lt;br&gt;          1. Patient with known hypersensitivity to Ulinastatin/adjuvant or patient with allergic&lt;br&gt;             constitution;&lt;br&gt;&lt;br&gt;          2. Patients with artificial organs replacement therapy for liver or kidney;&lt;br&gt;&lt;br&gt;          3. Glasgow Coma Scale (GCS)=8;&lt;br&gt;&lt;br&gt;          4. Cardiogenic pulmonary edema , and the cardiogenic pulmonary edema is as the only or&lt;br&gt;             primary reason for respiratory failure;&lt;br&gt;&lt;br&gt;          5. ARDS caused by burning, drowning, poisoning;&lt;br&gt;&lt;br&gt;          6. Presence of severe chronic liver diseases (Child-Pugh score 12-15),or severe chronic&lt;br&gt;             respiratory disease with a PaCO2 &gt; 50 mmHg or the use of home oxygen;&lt;br&gt;&lt;br&gt;          7. Neutrophils&lt;1.5√ó10^9/L&lt;br&gt;&lt;br&gt;          8. Moribund patients (i.e.,expected to live no longer than 24 hours) or with recent&lt;br&gt;             (within 7days or anytime during present hospitalization) cardiopulmonary arrest;&lt;br&gt;&lt;br&gt;          9. Patients need long-term glucocorticoid treatment or need to be treated with&lt;br&gt;             immunosuppressive drugs;&lt;br&gt;&lt;br&gt;         10. No intent/unwillingness to follow lung protective ventilation strategy or fluid&lt;br&gt;             management protocol;&lt;br&gt;&lt;br&gt;         11. Lung transplant patients;&lt;br&gt;&lt;br&gt;         12. Patients with malignancy, expected to live no longer than 6 months;&lt;br&gt;&lt;br&gt;         13. Pregnant or breast-feeding;&lt;br&gt;&lt;br&gt;         14. Patients who have participated in any clinical study within 3 months prior to the&lt;br&gt;             screening;&lt;br&gt;&lt;br&gt;         15. Any condition that in the opinion of the investigator would add the patient's risk or&lt;br&gt;             jeopardize the operation of the study.&lt;br&gt;      ;&lt;br&gt;        Inclusion Criteria:&lt;br&gt;&lt;br&gt;          1. Have provided signed written informed consent form (ICF) from the patient or the&lt;br&gt;             patient's legal representative;&lt;br&gt;&lt;br&gt;          2. Male or Female patients =18 years of age;&lt;br&gt;&lt;br&gt;          3. ARDS defined with using 2012 Berlin Criteria;&lt;br&gt;&lt;br&gt;          4. ARDS diagnosed =7 days, and patients should be mechanically ventilated(invasive and or&lt;br&gt;             noninvasive mechanical ventilation); 5)100mmhg &lt; PaO2/FiO2 &lt; 250mmhg with CPAP/PEEP=5&lt;br&gt;             cmH2O;&lt;br&gt;&lt;br&gt;        Exclusion Criteria:&lt;br&gt;&lt;br&gt;          1. Patient with known hypersensitivity to Ulinastatin/adjuvant or patient with allergic&lt;br&gt;             constitution;&lt;br&gt;&lt;br&gt;          2. Patients with artificial organs replacement therapy for liver or kidney;&lt;br&gt;&lt;br&gt;          3. Glasgow Coma Scale (GCS)=8;&lt;br&gt;&lt;br&gt;          4. Cardiogenic pulmonary edema , and the cardiogenic pulmonary edema is as the only or&lt;br&gt;             primary reason for respiratory failure;&lt;br&gt;&lt;br&gt;          5. ARDS caused by burning, drowning, poisoning;&lt;br&gt;&lt;br&gt;          6. Presence of severe chronic liver diseases (Child-Pugh score 12-15),or severe chronic&lt;br&gt;             respiratory disease with a PaCO2 &gt; 50 mmHg or the use of home oxygen;&lt;br&gt;&lt;br&gt;          7. Neutrophils&lt;1.5√ó10^9/L&lt;br&gt;&lt;br&gt;          8. Moribund patients (i.e.,expected to live no longer than 24 hours) or with recent&lt;br&gt;             (within 7days or anytime during present hospitalization) cardiopulmonary arrest;&lt;br&gt;&lt;br&gt;          9. Patients need long-term glucocorticoid treatment or need to be treated with&lt;br&gt;             immunosuppressive drugs;&lt;br&gt;&lt;br&gt;         10. No intent/unwillingness to follow lung protective ventilation strategy or fluid&lt;br&gt;             management protocol;&lt;br&gt;&lt;br&gt;         11. Lung transplant patients;&lt;br&gt;&lt;br&gt;         12. Patients with malignancy, expected to live no longer than 6 months;&lt;br&gt;&lt;br&gt;         13. Pregnant or breast-feeding;&lt;br&gt;&lt;br&gt;         14. Patients who have participated in any clinical study within 3 months prior to the&lt;br&gt;             screening;&lt;br&gt;&lt;br&gt;         15. Any condition that in the opinion of the investigator would add the patient's risk or&lt;br&gt;             jeopardize the operation of the study.&lt;br&gt;      ;&lt;br&gt;        Inclusion Criteria:&lt;br&gt;&lt;br&gt;          1. Have provided signed written informed consent form (ICF) from the patient or the&lt;br&gt;             patient's legal representative;&lt;br&gt;&lt;br&gt;          2. Male or Female patients =18 years of age;&lt;br&gt;&lt;br&gt;          3. ARDS defined with using 2012 Berlin Criteria;&lt;br&gt;&lt;br&gt;          4. ARDS diagnosed =7 days, and patients should be mechanically ventilated(invasive and or&lt;br&gt;             noninvasive mechanical ventilation); 5)100mmhg &lt; PaO2/FiO2 &lt; 250mmhg with CPAP/PEEP=5&lt;br&gt;             cmH2O;&lt;br&gt;&lt;br&gt;        Exclusion Criteria:&lt;br&gt;&lt;br&gt;          1. Patient with known hypersensitivity to Ulinastatin/adjuvant or patient with allergic&lt;br&gt;             constitution;&lt;br&gt;&lt;br&gt;          2. Patients with artificial organs replacement therapy for liver or kidney;&lt;br&gt;&lt;br&gt;          3. Glasgow Coma Scale (GCS)=8;&lt;br&gt;&lt;br&gt;          4. Cardiogenic pulmonary edema , and the cardiogenic pulmonary edema is as the only or&lt;br&gt;             primary reason for respiratory failure;&lt;br&gt;&lt;br&gt;          5. ARDS caused by burning, drowning, poisoning;&lt;br&gt;&lt;br&gt;          6. Presence of severe chronic liver diseases (Child-Pugh score 12-15),or severe chronic&lt;br&gt;             respiratory disease with a PaCO2 &gt; 50 mmHg or the use of home oxygen;&lt;br&gt;&lt;br&gt;          7. Neutrophils&lt;1.5√ó10^9/L&lt;br&gt;&lt;br&gt;          8. Moribund patients (i.e.,expected to live no longer than 24 hours) or with recent&lt;br&gt;             (within 7days or anytime during present hospitalization) cardiopulmonary arrest;&lt;br&gt;&lt;br&gt;          9. Patients need long-term glucocorticoid treatment or need to be treated with&lt;br&gt;             immunosuppressive drugs;&lt;br&gt;&lt;br&gt;         10. No intent/unwillingness to follow lung protective ventilation strategy or fluid&lt;br&gt;             management protocol;&lt;br&gt;&lt;br&gt;         11. Lung transplant patients;&lt;br&gt;&lt;br&gt;         12. Patients with malignancy, expected to live no longer than 6 months;&lt;br&gt;&lt;br&gt;         13. Pregnant or breast-feeding;&lt;br&gt;&lt;br&gt;         14. Patients who have participated in any clinical study within 3 months prior to the&lt;br&gt;             screening;&lt;br&gt;&lt;br&gt;         15. Any condition that in the opinion of the investigator would add the patient's risk or&lt;br&gt;             jeopardize the operation of the study.&lt;br&gt;</t>
  </si>
  <si>
    <t>The incidence of adverse events(AEs) which can not excluded relatedness with study Product;The incidence of adverse events(AEs) which can not excluded relatedness with study Product;The incidence of adverse events(AEs) which can not excluded relatedness with study Product</t>
  </si>
  <si>
    <t>Changes of PaO2/FiO2 ratio;Days alive and off ventilator;Days in the ICU;Changes of pulmonary compliance;Rate of new organ failure;Changes of APACHE? Score from baseline;Changes of Murray Lung Injury Score from baseline;Changes of Sequential Organ Failure Assessment (SOFA) score from baseline;All-cause mortality</t>
  </si>
  <si>
    <t>A Randomised Controlled Trial of Continuous Endotracheal Cuff Pressure Control for the Prevention of Ventilator Associated Respiratory Infections</t>
  </si>
  <si>
    <t>Device: Tracoe cuff pressure controller</t>
  </si>
  <si>
    <t>https://clinicaltrials.gov/show/NCT02966392</t>
  </si>
  <si>
    <t>Continuous Endotracheal Cuff Pressure Control to Prevent Ventilator Associated Respiratory Infections</t>
  </si>
  <si>
    <t>NCT02966392</t>
  </si>
  <si>
    <t>Oxford University Clinical Research Unit, Vietnam</t>
  </si>
  <si>
    <t>Mechanical Ventilation Complication;Tracheal Intubation Morbidity;Ventilator-Associated Pneumonia;Hospital Acquired Infection</t>
  </si>
  <si>
    <t>16HN</t>
  </si>
  <si>
    <t>Behzad Nadjm, MBChB MD</t>
  </si>
  <si>
    <t>Oxford University Clinical Research Unit</t>
  </si>
  <si>
    <t>The Hospital for Tropical Diseases, Ho Chi Minh City, Vietnam;Trung Vuong Hospital, Ho Chi Minh City, Vietnam;The National Hospital for Tropical Diseases, Ha Noi, Vietnam</t>
  </si>
  <si>
    <t>&lt;br&gt;        Inclusion Criteria:&lt;br&gt;&lt;br&gt;          -  About to be intubated or intubated for = 24 hours (either oral or tracheostomy)&lt;br&gt;&lt;br&gt;          -  For active treatment&lt;br&gt;&lt;br&gt;        Exclusion Criteria:&lt;br&gt;&lt;br&gt;          -  previously enrolled in this study&lt;br&gt;&lt;br&gt;          -  previously intubated within 14 days&lt;br&gt;&lt;br&gt;          -  suffering from known tracheomalacia, tracheal stenosis or stridor relating to tracheal&lt;br&gt;             injury&lt;br&gt;</t>
  </si>
  <si>
    <t>Ventilator Associated Respiratory Infection (VARI) - defined as Ventilator Associated Pneumonia (VAP) or Ventilator Associated Tracheobronchitis (VAT)</t>
  </si>
  <si>
    <t>Hospital mortality;ICU mortality;90 day mortality;28 day mortality;Cost of hospital stay;Cost of antibiotics in ICU stay;Cost of ICU stay;Total number of days ventilated/in ICU;Incidence of hospital acquired infection;Intubated days receiving antibiotics;Clinical and microbiologically confirmed VAP (see above for definitions);Microbiologically confirmed VARI defined as above plus bacterial growth of =105 cfu/ml (ETA) or equivalent semi-quantitative for both VAP and VAT</t>
  </si>
  <si>
    <t>The effect of a designed care plan on incidence of aspiration and ventilator associated pneumonia in intubated patients hospitalized in the ICU in Ali Ebne Abitaleb Hospital, Zahedan 2016</t>
  </si>
  <si>
    <t>Intervention 1: In the intervention group, designed care plan to reduce the incidence of aspiration which is composed of four parts, in the intervention days (three days from the second day after intubation) will be done. The care plan has the following steps: raising the head of the bed to 30 degrees or more, the determination and management of gastric residual volume, abdominal massage, and oral care. Intervention 2: The control group receives routine care in the prevention of VAP and incidence of aspiration.;The control group receives routine care in the prevention of VAP and incidence of aspiration.;In the intervention group, designed care plan to reduce the incidence of aspiration which is composed of four parts, in the intervention days (three days from the second day after intubation) will be done. The care plan has the following steps: raising the head of the bed to 30 degrees or more, the determination and management of gastric residual volume, abdominal massage, and oral care.</t>
  </si>
  <si>
    <t>http://en.irct.ir/trial/23475</t>
  </si>
  <si>
    <t>The effect of a designed care plan on incidence of aspiration and ventilator associated pneumonia in intubated patients</t>
  </si>
  <si>
    <t>IRCT2016072729100N1</t>
  </si>
  <si>
    <t>Zahedan University of Medical Sciences, Vice chancellor for research</t>
  </si>
  <si>
    <t>Aspiration pneumonia. &lt;br&gt;Aspiration pneumonia (due to):      NOS     food (regurgitated)     gastric secretions     milk     vomit;Aspiration pneumonia (due to):      NOS     food (regurgitated)     gastric secretions     milk     vomit</t>
  </si>
  <si>
    <t>Parastoo Mohamadi</t>
  </si>
  <si>
    <t>Mashahir sq,</t>
  </si>
  <si>
    <t>mohamadi_parastoo@yahoo.com</t>
  </si>
  <si>
    <t>+98 54 3343 0059</t>
  </si>
  <si>
    <t>Nursing and Midwifery Faculty</t>
  </si>
  <si>
    <t>Dr Fariba Yaghoubinia</t>
  </si>
  <si>
    <t>Mashahir sq.</t>
  </si>
  <si>
    <t>yaghoubinia@gmail.com</t>
  </si>
  <si>
    <t>Zahedan University of Medicine</t>
  </si>
  <si>
    <t>Inclusion criteria: The inclusion criteria of the study were: being 16‚Äì65 years of age? the second day of intubation? the MCPIS score more than 5 or equal? the patient dosnt have pneumonia, ARDA, COPD? using only standard formulas for feeding? monitoring with mechanical ventilation for at least 96 h. &lt;br&gt;The patients with tracheostomy? abdominal wound? surgery? pregnancy and radiotherapy? ileus? diarrhea? and those using prokinetic agents? remove the NGT? changing the endothracheal tube were excluded from the study.</t>
  </si>
  <si>
    <t>Ventilator associated pneumonia. Timepoint: Before intervention and at the end of intervention. Method of measurement: In this study, pneumonia means the MCPIS score more than 5. The highest  score is 10. If patients earn more than 5 point, the diagnosis of VAP is pretended.;Aspirations. Timepoint: At the intervention days, before morning and evening massage. Method of measurement: In this study, the means of aspiration is the number of oral discharge PH that measures by test tapes. It measures each day before massage. The score less than 6 represents the aspiration.;Gastric residual volume. Timepoint: in intervention days, at morning and evening, before gavage. Method of measurement: it means the volume of gastric content that measure by syring before each gavage.</t>
  </si>
  <si>
    <t>Age. Timepoint: before intervention. Method of measurement: based on patient documented data.;Sex. Timepoint: before intervention. Method of measurement: according to phenotype.;History of ICU addmition. Timepoint: before intervention. Method of measurement: Patient recent hospitalization in ICU Prior to his current hospitalization.;Underlying disease. Timepoint: before intervention. Method of measurement: medical disease such as heart, renal, neurologic, gastric, and Pulmonary ecsept for COPD, ARDS, and pneumonia.;Volume of nutritional solution. Timepoint: before gavage within interventional days. Method of measurement: The nutritional solution volume that is prescribed by doctors.;Times of endotracheal suctioning. Timepoint: in  each shift within interventional days. Method of measurement: The number of times that endotracheal suctioning can be performed by a nurse per shift.;The patient's level of consciousness. Timepoint: During the intervention days, each hour. Method of measurement: GCS score of the patient in accordance with standard scale of Glasgow is controlled by a nurse every hour.;Level of sedation. Timepoint: in  each shift within interventional days. Method of measurement: RASS is a scale score that is measured by the nurse in each shift.;The size of the endotracheal tube. Timepoint: before intervention. Method of measurement: Internal diameter of endotracheal tube.;Endotracheal tube cuff pressure. Timepoint: in  each shift within interventional days. Method of measurement: Endotracheal tube cuff pressure measured by the nurse on each shift by a manometer for measurement.</t>
  </si>
  <si>
    <t>Ethics committee of Zahedan University of Medicin</t>
  </si>
  <si>
    <t>&lt;br&gt;                Product Name: Danirixin&lt;br&gt;                Product Code: GSK1325756&lt;br&gt;                Pharmaceutical Form: Solution for infusion&lt;br&gt;                INN or Proposed INN: GSK1325756&lt;br&gt;                CAS Number: N/A&lt;br&gt;                Current Sponsor code: GSK1325756&lt;br&gt;                Other descriptive name: Danirixin&lt;br&gt;                Concentration unit: mg milligram(s)&lt;br&gt;                Concentration type: equal&lt;br&gt;                Concentration number: 15-&lt;br&gt;                Pharmaceutical form of the placebo: Solution for infusion&lt;br&gt;                Route of administration of the placebo: Intravenous use&lt;br&gt;&lt;br&gt;                Product Name: Danirixin&lt;br&gt;                Product Code: GSK1325756&lt;br&gt;                Pharmaceutical Form: Solution for infusion&lt;br&gt;                INN or Proposed INN: GSK1325756&lt;br&gt;                CAS Number: N/A&lt;br&gt;                Current Sponsor code: GSK1325756&lt;br&gt;                Other descriptive name: Danirixin&lt;br&gt;                Concentration unit: mg milligram(s)&lt;br&gt;                Concentration type: equal&lt;br&gt;                Concentration number: 50-&lt;br&gt;                Pharmaceutical form of the placebo: Solution for infusion&lt;br&gt;                Route of administration of the placebo: Intravenous use&lt;br&gt;&lt;br&gt;                Trade Name: Tamiflu 75 mg hard capsules&lt;br&gt;&lt;br&gt;                Pharmaceutical Form:&lt;br&gt;                INN or Proposed INN: N/A&lt;br&gt;                CAS Number: 204255-11-8&lt;br&gt;                Current Sponsor code: N/A&lt;br&gt;                Other descriptive name: OSELTAMIVIR PHOSPHATE&lt;br&gt;                Concentration unit: mg milligram(s)&lt;br&gt;                Concentration type: equal&lt;br&gt;                Concentration number: 75-&lt;br&gt;&lt;br&gt;</t>
  </si>
  <si>
    <t>EUCTR2016-002512-40-FR</t>
  </si>
  <si>
    <t>Korea, Republic of;Sweden;Netherlands;Russian Federation;Spain;Mexico;France;United States</t>
  </si>
  <si>
    <t>Hospitalized influenza &lt;br&gt;                MedDRA version: 20.0                Level: PT                Classification code 10022000                Term: Influenza                System Organ Class: 10021881 - Infections and infestations            ;Therapeutic area: Diseases [C] - Virus Diseases [C02]</t>
  </si>
  <si>
    <t>Inclusion criteria: &lt;br&gt;                A subject will be eligible for inclusion in this study only if all of the following criteria apply:&lt;br&gt;                AGE&lt;br&gt;                1. Adults 18 years (as per local laws) of age and older at the time of signing the informed consent.&lt;br&gt;                TYPE OF SUBJECT AND DIAGNOSIS INCLUDING DISEASE SEVERITY&lt;br&gt;                2. Presence of fever (=38.0 ¬∞C [=100.4 ¬∞F] by any route) at Baseline (enrollment) or history of fever/feverishness during the 48 hours prior.&lt;br&gt;                3. O2 saturation &lt;95% on room air by trans-cutaneous method OR need for any supplemental oxygenation (non-invasive ventilation, facemask, facetent, nasal canula, etc) or ventilator support (mechanical ventilation, bi-level positive airway pressure [BIPAP], continuous positive airway pressure [CPAP]) or increase in oxygen supplementation requirement of =2 liters for subjects with chronic oxygen dependency. For those subjects with a history of chronic hypoxia (without supplemental oxygen), an oxygen saturation of at least 3% below the subject‚Äôs historical baseline oxygen saturation.&lt;br&gt;                AND AT LEAST 2 out of the following 3:&lt;br&gt;                - Respiratory rate &gt;24 breaths per minute. For those subjects who require ventilator support or oxygen supplementation, this requirement is waived.&lt;br&gt;                - Heart rate &gt;100 bpm&lt;br&gt;                -  Systolic bp &lt;90 mm Hg.&lt;br&gt;                4. Severity of symptoms at enrollment:&lt;br&gt;                - Less severe hospitalized subjects are those who (but not limited to):&lt;br&gt;                - are hemodynamically stable;&lt;br&gt;                - may require oxygenation with facemask, facetent, nasal canula, etc;&lt;br&gt;                - may or may not have radiological signs of lower respiratory tract disease; or&lt;br&gt;                - have exacerbation of underlying chronic disease, including asthma, chronic obstructive pulmonary disease (COPD), or other cardiovascular conditions not leading to hemodynamic compromise.&lt;br&gt;                - Critically ill hospitalized subjects are those who (but not limited to):&lt;br&gt;                - require CPAP, BIPAP, mechanical ventilation;&lt;br&gt;                - have hemodynamic instability (with or without pressor support); or&lt;br&gt;                - have central nervous system involvement (eg encephalopathy, encephalitis).&lt;br&gt;                5. Presence of influenza that in the Investigator‚Äôs judgment requires hospitalization for treatment and supportive care&lt;br&gt;                6. Onset of influenza symptoms within 6 days prior to study enrolment. Symptoms may include cough, dyspnea, sore throat, feverishness, myalgias, headache, nasal symptoms (rhinorrhea, congestion), fatigue, diarrhea, nausea and vomiting.&lt;br&gt;                7. A positive result from a rapid influenza test (provided by GSK) or other available, local laboratory diagnostic test;&lt;br&gt;                8. Baseline renal criteria as follows:&lt;br&gt;                Sentinel Cohorts:&lt;br&gt;                - Normal renal function: Baseline creatinine clearance within normal reference ranges (=80 mL/min) for the first approximately 30 subjects enrolled;&lt;br&gt;                - Mild renal impairment: Baseline creatinine clearance of 50-79 mL/min for the next approximately 10 subjects enrolled into the sentinel cohort;&lt;br&gt;                - Moderate renal impairment: Baseline creatinine clearance of 30-49 mL/min for the next approximately 10 subjects enrolled into the sentinel cohort.&lt;br&gt;                Post-sentinel cohorts:&lt;br&gt;                - Normal renal</t>
  </si>
  <si>
    <t>Exclusion criteria: &lt;br&gt;                A subject will not be eligible for inclusion in this study if any of the following criteria apply:&lt;br&gt;                CONCURRENT CONDITIONS/MEDICAL HISTORY (INCLUDES LIVER FUNCTION AND QTc INTERVAL)&lt;br&gt;                1. Subjects who, in the opinion of the investigator, are not likely to survive the next 48 hours beyond Baseline;&lt;br&gt;                2. Immunosuppression, whether due to primary immunosuppressive conditions, such as history of inherited immunodeficiency syndromes, HIV infection, or secondary conditions, such as immunosuppressive medication, stem cell or solid organ transplantation, or malignancy;&lt;br&gt;                3. Documented current liver disease (including Hepatitis A, B, or C), or known hepatic or biliary abnormalities (with the exception of Gilbert‚Äôs syndrome or asymptomatic gallstones);&lt;br&gt;                4. QTc Criteria: QTcB or QTcF &gt;480 msec or &gt;500 msec with bundle branch block;&lt;br&gt;                5. For subjects enrolled in the sentinel cohorts: diabetes mellitus and chronic kidney disease;&lt;br&gt;                6. Subjects who require dialysis, or are on renal replacement therapies;&lt;br&gt;                7. Subjects who require extra corporeal membrane oxygenation (ECMO) at baseline (enrolled subjects who subsequently require ECMO may continue in the study)&lt;br&gt;                8. Women who are pregnant as determined by a positive human chorionic gonadotrophin (hCG) ultrasensitive test prior to dosing or women who are breastfeeding;&lt;br&gt;                CONCOMITANT MEDICATIONS&lt;br&gt;                9. Subjects who received other treatments for influenza including vitaglutam, umifenovir, and neuraminidase inhibitors (oseltamivir, zanamivir, peramivir) for more than 72 hours during current acute illness;&lt;br&gt;                10. Subjects who received any immunoglobulins within 6 months of screening or planned administration of any of these products during the treatment period.&lt;br&gt;                11. Subjects treated with cytotoxic or immunosuppressive drugs within six months of study enrolment. Topical, intra-articularly injected, or inhaled glucocorticoids, topical calcineurin inhibitors or imiquimod are allowed.&lt;br&gt;                RELEVANT HABITS&lt;br&gt;                12. Known history of drug abuse within 6 months of study start.&lt;br&gt;                CONTRAINDICATIONS&lt;br&gt;                13. History of sensitivity to any of the study medications, or components thereof or a history of drug or other allergy that, in the opinion of the investigator or Medical Monitor, contraindicates their participation.&lt;br&gt;                DIAGNOSTIC ASSESSMENTS AND OTHER CRITERIA&lt;br&gt;                14. Absolute neutrophil count &lt;1.0 Gi/L&lt;br&gt;                15. Subjects who have participated in a clinical trial using an investigational product within the following time period prior to the first dosing day in the current study: 30 days, 5 half-lives or twice the duration of the biological effect of the investigational product (whichever is longer).&lt;br&gt;</t>
  </si>
  <si>
    <t>Main Objective: - To assess the efficacy of treatment with IV DNX twice daily given with oral oseltamivir compared to oral oseltamivir twice daily on time to clinical response (TTCR);&lt;br&gt;                Secondary Objective: - To assess the efficacy of treatment with IV DNX twice daily given with oral oseltamivir compared to oral oseltamivir twice daily on time to respiratory response (TTRR)&lt;br&gt;                &lt;br&gt;                - To evaluate clinical measures of influenza illness following treatment with IV DNX twice daily given with oral oseltamivir compared to oral oseltamivir twice daily&lt;br&gt;                &lt;br&gt;                - To characterize the safety and tolerability of IV DNX twice daily given with oral oseltamivir compared to oral oseltamivir twice daily&lt;br&gt;                &lt;br&gt;                - To characterize the pharmacokinetics of IV DNX in subjects hospitalized for influenza&lt;br&gt;            ;&lt;br&gt;                Primary end point(s): Primary endpoint: Time to Clinical Response (composite)&lt;br&gt;                ‚Ä¢ Hospital discharge &lt;br&gt;                OR&lt;br&gt;                ‚Ä¢ Normalization of:&lt;br&gt;                o Temperature; and&lt;br&gt;                o Oxygen saturation; and&lt;br&gt;                o Respiratory status/Heart Rate/SBP (normalization of 2 out of these 3 parameters)&lt;br&gt;            ;Timepoint(s) of evaluation of this end point: Days 1 through 45</t>
  </si>
  <si>
    <t>&lt;br&gt;                Secondary end point(s): ‚Ä¢ Time to Respiratory Response defined as meeting at least one criterion below &lt;br&gt;                - Return to pre-morbid oxygen requirement (subjects with chronic oxygen use), OR &lt;br&gt;                - Return to no requirement of supplemental oxygen, OR &lt;br&gt;                - Respiratory rate =24/min (without supplemental oxygen)&lt;br&gt;                ‚Ä¢ Time to absence of fever&lt;br&gt;                ‚Ä¢ Time to improved oxygen saturation&lt;br&gt;                ‚Ä¢ Time to improved heart rate&lt;br&gt;                ‚Ä¢ Time to improved SBP&lt;br&gt;                ‚Ä¢ Proportion of subjects with clinical response over time&lt;br&gt;                ‚Ä¢ Proportion of subjects with improved respiratory status over time &lt;br&gt;                ‚Ä¢ Time to improvement of ventilation status: modality, frequencies and durations of invasive and non-invasive ventilator support, duration of oxygen supplementation.&lt;br&gt;                ‚Ä¢ Length of stay in the ICU&lt;br&gt;                ‚Ä¢ Frequency of ICU admission and readmission&lt;br&gt;                ‚Ä¢ Length of stay in the hospital&lt;br&gt;                ‚Ä¢ Rates of development of septic shock&lt;br&gt;                ‚Ä¢ Frequency of antibiotic use&lt;br&gt;                ‚Ä¢ Proportion of subjects with improvement in Ordinal scale of clinical efficacy over time : &lt;br&gt;                - Death&lt;br&gt;                - Mechanical vent&lt;br&gt;                - In the ICU&lt;br&gt;                - Non-ICU hospitalization &lt;br&gt;                - Hospital discharge&lt;br&gt;                ‚Ä¢ Frequency of adverse events (AEs) and serious adverse events (SAEs)&lt;br&gt;                ‚Ä¢ Frequency of adverse events of special interest (AESIs)&lt;br&gt;                ‚Ä¢ Change from baseline in clinical laboratory evaluations, and ECG parameters&lt;br&gt;                ‚Ä¢ Standard pharmacokinetic parameters for IV danirixin (i.e. AUC, Cmax, Cavg).&lt;br&gt;            ;Timepoint(s) of evaluation of this end point: Day 1 through 45</t>
  </si>
  <si>
    <t>https://www.clinicaltrialsregister.eu/ctr-search/trial/2016-002512-40/results</t>
  </si>
  <si>
    <t>A Phase II, global, randomized study to evaluate the efficacy and safety of Danirixin (GSK1325756) co-administered with a standard-of-care antiviral (oseltamivir), in the treatment of adults hospitalized with influenza</t>
  </si>
  <si>
    <t>https://www.clinicaltrialsregister.eu/ctr-search/trial/2016-002512-40/results#baselineCharacteristicsSection</t>
  </si>
  <si>
    <t>https://www.clinicaltrialsregister.eu/ctr-search/trial/2016-002512-40/results#subjectDispositionSection</t>
  </si>
  <si>
    <t>https://www.clinicaltrialsregister.eu/ctr-search/trial/2016-002512-40/results#adverseEventsSection</t>
  </si>
  <si>
    <t>https://www.clinicaltrialsregister.eu/ctr-search/trial/2016-002512-40/results#endPointsSection</t>
  </si>
  <si>
    <t>Comparison of two anesthesia methods in children undergoing fiberoptic bronchoscopy through laryngeal mask</t>
  </si>
  <si>
    <t>Remifentanil:Remifentanil 0.3-0.5¬µg/kg.min;Sevoflurane:4%-6% sevoflurane;</t>
  </si>
  <si>
    <t>http://www.chictr.org.cn/showproj.aspx?proj=42332</t>
  </si>
  <si>
    <t>ChiCTR1900026098</t>
  </si>
  <si>
    <t>Remifentanil:30;Sevoflurane:30;</t>
  </si>
  <si>
    <t>WenZhou Medical University Affiliated Second Clinical Hospital</t>
  </si>
  <si>
    <t>Pediatric pneumonia</t>
  </si>
  <si>
    <t>RuiFeng Zeng</t>
  </si>
  <si>
    <t>ruifengzeng@163.com</t>
  </si>
  <si>
    <t>+86 13857734776</t>
  </si>
  <si>
    <t>Wenzhou Medical University</t>
  </si>
  <si>
    <t>Zhuli Wang</t>
  </si>
  <si>
    <t>827080502@qq.com</t>
  </si>
  <si>
    <t>+86 13736953512</t>
  </si>
  <si>
    <t>Fund from tutor</t>
  </si>
  <si>
    <t>Inclusion criteria: 1. Volunteer to participate in the study and sign the informed consent;&lt;br&gt;2. Age is less than 3 years old;&lt;br&gt;3. Plan to participate in FOB;&lt;br&gt;4. ASA I-II?.</t>
  </si>
  <si>
    <t>Exclusion criteria: 1. BMI&lt;14 or &gt;28;&lt;br&gt;2. Hemoptysis;&lt;br&gt;3. Complete the treatment or remove the foreign body through FOB examination;&lt;br&gt;4. Have disease of nervous system or endocrine system;&lt;br&gt;5. Family history of malignant high fever;&lt;br&gt;6. Long-term medication history.</t>
  </si>
  <si>
    <t>PACU residence time;</t>
  </si>
  <si>
    <t>whether restlessness occurred in the wake process;</t>
  </si>
  <si>
    <t>Sep 10 2019 12:00AM</t>
  </si>
  <si>
    <t>YuanHai Zhang</t>
  </si>
  <si>
    <t>Use of Autologous Stem/Stromal Cells in Chronic Lung Disorders: Obstructive (COPD) and Restrictive (RLD)</t>
  </si>
  <si>
    <t>Procedure: Lipoaspiration;Procedure: AD-cSVF;Procedure: Normal Saline IV</t>
  </si>
  <si>
    <t>https://clinicaltrials.gov/show/NCT03909750</t>
  </si>
  <si>
    <t>Use of Autologous Stem/Stromal Cells In Chronic Lung Disorders: Obstructive (COPD) &amp; Restrictive (RLD)</t>
  </si>
  <si>
    <t>NCT03909750</t>
  </si>
  <si>
    <t>Allocation: Non-Randomized. Intervention model: Parallel Assignment. Primary purpose: Treatment. Masking: Single (Participant).</t>
  </si>
  <si>
    <t>Healeon Medical Inc</t>
  </si>
  <si>
    <t>United States;Honduras;United States</t>
  </si>
  <si>
    <t>COPD;Respiratory Insufficiency</t>
  </si>
  <si>
    <t>GARM 2 Lung</t>
  </si>
  <si>
    <t>Glenn C Terry, MD;Robert W Alexander, MD</t>
  </si>
  <si>
    <t>;rwamd@garm-usa.com</t>
  </si>
  <si>
    <t>;406.777.4477</t>
  </si>
  <si>
    <t>Global Alliance for Regenerative Medicine (GARM-HN);</t>
  </si>
  <si>
    <t>Robert W. Alexander, MD</t>
  </si>
  <si>
    <t>&lt;br&gt;        Inclusion Criteria:&lt;br&gt;&lt;br&gt;          -  Documented COPD or RLD by qualified Medical Provider&lt;br&gt;&lt;br&gt;          -  History of Pulmonary Function Deficits or supplemental oxygen therapy&lt;br&gt;&lt;br&gt;        Exclusion Criteria:&lt;br&gt;&lt;br&gt;          -  Cancer of the Lung&lt;br&gt;&lt;br&gt;          -  Patient's on chemotherapy or radiation for Cancer (or History within 5 years)&lt;br&gt;&lt;br&gt;          -  Inability to comply with Baseline and 6 month post-treatment HDCT lungs&lt;br&gt;&lt;br&gt;          -  General health or inability or unwillingness or ability to provide informed consent&lt;br&gt;             for study&lt;br&gt;&lt;br&gt;          -  History of lung transplantation&lt;br&gt;&lt;br&gt;          -  Life expectancy of &lt;3 months due to concomitant illnesses&lt;br&gt;&lt;br&gt;          -  Exposure to any investigational drug of procedure within 1 month prior to study&lt;br&gt;             enrollment which may interfere with interpretation of outcomes&lt;br&gt;&lt;br&gt;          -  Illness which, in investigator's judgement, may interfere with patient's ability of&lt;br&gt;             comply with protocol, compromise patient safety, ability to provide informed consent&lt;br&gt;             or interfere with the interpretation of study outcomes.&lt;br&gt;&lt;br&gt;          -  Subjects with chronic immunosuppressive or chemotherapeutic medication.&lt;br&gt;&lt;br&gt;          -  Known drug or alcohol dependence or other factors which may interfere with study&lt;br&gt;             conduct or interpretation of result in opinion of investigators.&lt;br&gt;&lt;br&gt;          -  Subjects with documented Alpha 2 Antitrypsin Deficiency (inherited lung and liver&lt;br&gt;             disorder)&lt;br&gt;&lt;br&gt;          -  Patient with history of Hepatitis (except Hepatitis A history)&lt;br&gt;</t>
  </si>
  <si>
    <t>Safety-Pulmonary Function: occurrence or frequency of adverse or severe adverse events during study</t>
  </si>
  <si>
    <t>High Resolution Computerized Tomography - Lungs Fluidda Analysis</t>
  </si>
  <si>
    <t>Gram Type Infection-Specific Sepsis Identification Using Machine Learning</t>
  </si>
  <si>
    <t>https://clinicaltrials.gov/show/NCT03734484</t>
  </si>
  <si>
    <t>NCT03734484</t>
  </si>
  <si>
    <t>May 1, 2022</t>
  </si>
  <si>
    <t>&lt;br&gt;        Inclusion Criteria:&lt;br&gt;&lt;br&gt;          -  All adults above age 18 who are a member of one of the three subpopulations studied in&lt;br&gt;             this trial (patients with Gram-positive infection, patients with Gram-negative&lt;br&gt;             infection, and patients with mixed Gram-positive and Gram-negative infection) are&lt;br&gt;             eligible to participate in the study.&lt;br&gt;&lt;br&gt;        Exclusion Criteria:&lt;br&gt;&lt;br&gt;          -  Under age 18&lt;br&gt;&lt;br&gt;          -  No record of Gram infection&lt;br&gt;</t>
  </si>
  <si>
    <t>Change in time to antibiotic administration</t>
  </si>
  <si>
    <t>Change in administration of unnecessary antibiotics;Change in administration of unnecessary antibiotics</t>
  </si>
  <si>
    <t>Comparison of Comfortability and Effectiveness of Total Face Mask and Oronasal Mask in Non-invasive Positive Pressure Ventilation in Patients with Acute Respiratory Failure</t>
  </si>
  <si>
    <t>Intervention 1: In the intervention group: the mouth or nose mask is used. Non-invasive device configurations based on guidelines published by the Lung Association will be conducted in Europe and America. The mask is placed on the patient for 24 hours. If the patient's mouth mask used to mask other group used&lt;br&gt;In the second group of face mask is used. Non-invasive device settings in this group are similar to the first group and based on guidelines published by the Lung Association is done in Europe and America. Intervention 2: In control group,Full face masks used in the control group. Non-invasive device settings in this group are similar groups on the basis of guidelines published by the Lung Association is done in Europe and America. The mask is placed on the patient for 24 hours. If the patient fails to mask another mask for used.;Treatment - Devices;Treatment - Devices;In the intervention group: the mouth or nose mask is used. Non-invasive device configurations based on guidelines published by the Lung Association will be conducted in Europe and America. The mask is placed on the patient for 24 hours. If the patient's mouth mask used to mask other group used&lt;br&gt;In the second group of face mask is used. Non-invasive device settings in this group are similar to the first group and based on guidelines published by the Lung Association is done in Europe and America.;In control group,Full face masks used in the control group. Non-invasive device settings in this group are similar groups on the basis of guidelines published by the Lung Association is done in Europe and America. The mask is placed on the patient for 24 hours. If the patient fails to mask another mask for used</t>
  </si>
  <si>
    <t>http://en.irct.ir/trial/22779</t>
  </si>
  <si>
    <t>Comfortability and Effectiveness of Non-invasive Positive Pressure Ventilation</t>
  </si>
  <si>
    <t>IRCT2016051627929N1</t>
  </si>
  <si>
    <t>Vice chancellor for research, Shahid Beheshti university of medical sciences</t>
  </si>
  <si>
    <t>respiratory failure. &lt;br&gt;Acute respiratory failure;Acute respiratory failure</t>
  </si>
  <si>
    <t>Atefeh Fakharian</t>
  </si>
  <si>
    <t>Masih Daneshvari Hospital, Darabad Avenue, Shahid Bahonar roundabout</t>
  </si>
  <si>
    <t>fakharian_2005@yahoo.com</t>
  </si>
  <si>
    <t>+98 912 103 0850</t>
  </si>
  <si>
    <t>National Research Institute of Tuberculosis and Lung Diseases</t>
  </si>
  <si>
    <t>+98 21 2712 2541</t>
  </si>
  <si>
    <t>Inclusion criteria: Inclusion criteria included the following: patients with acute respiratory failure; Tachypnea (respiratory rate more than 24); The use of sub-breathing muscles; Paradoxical breathing; Respiratory acidosis&lt;br&gt;Exclusion criteria include: alteration of consciousness; Respiratory hypersecretion; Unstable coronary disease; Arrhythmia leading to unstable blood pressure; Arterial oxygen saturation less than 90% or greater than 40 mm Hg drop from Fsharqbly; Large skin lesion; Trauma to the face; Upper airway obstruction; Recent surgery on the upper airway, stomach and esophagus; A situation that requires immediate intubation.</t>
  </si>
  <si>
    <t>Comfortability of mask. Timepoint: daily. Method of measurement: visual analog scale (VAS) questionnaire.</t>
  </si>
  <si>
    <t>Venous PH. Timepoint: Daily. Method of measurement: venous blood gass.;Venous PCO2. Timepoint: Daily. Method of measurement: venous blood gass.;Venous HCO3-. Timepoint: Daily. Method of measurement: venous blood gass.</t>
  </si>
  <si>
    <t>A phase 3 randomized, double-blind, placebo-controlled study to confirm the efficacy of a single dose of baloxavir marboxil in the prevention of influenza virus infection</t>
  </si>
  <si>
    <t>Intervention name : baloxavir marboxil&lt;br&gt;INN of the intervention : baloxavir marboxil&lt;br&gt;Dosage And administration of the intervention : Oral&lt;br&gt;Control intervention name : -&lt;br&gt;INN of the control intervention : -&lt;br&gt;Dosage And administration of the control intervention : -</t>
  </si>
  <si>
    <t>https://www.clinicaltrials.jp/user/showCteDetailE.jsp?japicId=JapicCTI-184180</t>
  </si>
  <si>
    <t>Study to confirm the efficacy of baloxavir marboxil versus placebo in the prevention of influenza virus infection</t>
  </si>
  <si>
    <t>JPRN-JapicCTI-184180</t>
  </si>
  <si>
    <t>Inclusion criteria: -Subjects who had lived with the patients with influenza virus infection for 48 hours or more prior to informed consent. &lt;br&gt;-Subjects who are judged not to have influenza virus infection by the investigator.&lt;br&gt;etc.</t>
  </si>
  <si>
    <t>Exclusion criteria: -Subjects who are unable to live with the index patient from Screening until Day 10.&lt;br&gt;-Subjects who have any underlying diseases requiring systemic (oral or injection), or nasal treatment of antipyretics/analgesics, corticosteroids, or immunosuppressive agents.&lt;br&gt;etc.</t>
  </si>
  <si>
    <t>efficacy&lt;br&gt;Proportion of subjects who are infected with influenza virus (RT-PCR positive), and present with fever and at least one respiratory symptom in the period from Day 1 to Day 10</t>
  </si>
  <si>
    <t>safety, efficacy, pharmacokinetics&lt;br&gt;Percentage of patients with any adverse events, etc.</t>
  </si>
  <si>
    <t>The efficacy of baloxavir marboxil was demonstrated compared with placebo in the prevention of influenza virus infection in subjects who were household members of influenza-infected patients. A single oral dose of baloxavir marboxil for the prevention of influenza virus infection was well tolerated.</t>
  </si>
  <si>
    <t>In the mITT population, the majority of subjects were female (baloxavir marboxil: 79.4% and placebo: 77.3%), parents of index patients (71.4% and 67.2%). The mean age was 33.5 and 33.6 years, the proportion of subjects &lt; 12 years of age was 19.0% and 18.9% and the proportion of subjects &gt;= 65 years of age was 2.1% and 4.0% in the baloxavir marboxil and placebo groups, respectively. The proportion of subjects with high risk factor was 12.3% and 13.9% in the baloxavir marboxil and placebo groups, respectively. The common influenza virus subtypes based on RT-PCR of patients with influenza virus infection who have a subject included in mITT population were A/H3NX (48.4% and 48.8%), and A/H1N1pdm (47.1% and 48.0%) and B type was reported in few patients (0.5% and 0.8%).</t>
  </si>
  <si>
    <t>A total of 752 subjects (375 in the baloxavir marboxil group and 377 in the placebo group) were randomized as household members of patients with influenza virus infection. Of these, 373 (99.5%) and 375 (99.5%) subjects completed the study and 2 (0.5%) subjects each were withdrawn from the study in the baloxavir marboxil and placebo groups, respectively.</t>
  </si>
  <si>
    <t>Only 1 serious adverse event (SAE) and adverse event (AE) leading to withdrawal from the study (psychotic disorder in the placebo group) was reported in this study. No deaths, SAEs, or AEs leading to withdrawal were reported in baloxavir marboxil group.</t>
  </si>
  <si>
    <t>The proportion of subjects who were infected with influenza virus (RT-PCR positive) and presented with fever and at least one respiratory symptom from Day 1 to Day 10 in the mITT population was significantly lower in the baloxavir marboxil group compared with the placebo group; 1.9% (7/374 subjects) in the baloxavir marboxil group and 13.6% (51/375 subjects) in the placebo group (adjusted risk ratio: 0.14 [95% CI: 0.06, 0.30], p &lt; 0.0001). The incidences of AEs were 22.2% (83/374 subjects, 102 events) in the baloxavir marboxil group and 20.5% (77/375 subjects, 99 events) in the placebo group. The incidences of treatment-related AEs were 1.9% (7/374 subjects, 7 events) in the baloxavir marboxil group and 1.6% (6/375 subjects, 7 events) in the placebo group. The incidences of AEs and treatment-related AEs were similar between the treatment groups.</t>
  </si>
  <si>
    <t>Sep 20 2018 12:00AM</t>
  </si>
  <si>
    <t>Safety and Immunogenicity of Quadrivalent Recombinant Influenza Vaccine Formulations Containing Different H3 Hemagglutinin Antigens in Healthy Adult Subjects 18 to 30 Years of Age</t>
  </si>
  <si>
    <t>Biological: Quadrivalent RIV with H3 strain 1;Biological: Quadrivalent RIV with H3 strain 2;Biological: Quadrivalent RIV with H3 strain 3;Biological: Quadrivalent RIV with H3 strain 4;Biological: Quadrivalent RIV with 2018-2019 NH H3 strain</t>
  </si>
  <si>
    <t>https://clinicaltrials.gov/show/NCT04144179</t>
  </si>
  <si>
    <t>Recombinant Influenza Vaccine Containing Different H3 Antigens in Healthy Adults 18 to 30 Years of Age</t>
  </si>
  <si>
    <t>NCT04144179</t>
  </si>
  <si>
    <t>November 6, 2019</t>
  </si>
  <si>
    <t>U1111-1223-4988;FBP00001</t>
  </si>
  <si>
    <t>&lt;br&gt;        Inclusion criteria :&lt;br&gt;&lt;br&gt;          -  Aged 18 to 30 years on the day of inclusion&lt;br&gt;&lt;br&gt;          -  Informed consent form has been signed and dated&lt;br&gt;&lt;br&gt;          -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until at least 12 weeks after vaccination. To be considered of&lt;br&gt;             non-childbearing potential, a female must be pre-menarche, or post-menopausal for at&lt;br&gt;             least 1 year, or surgically sterile&lt;br&gt;&lt;br&gt;          -  Participation at the time of study enrollment (or in the 4 weeks preceding the study&lt;br&gt;             vaccination) or planned participation during the present study period in another&lt;br&gt;             clinical study investigating a vaccine, drug, medical device, or medical procedure&lt;br&gt;&lt;br&gt;          -  Receipt of any vaccine in the 4 weeks preceding the study vaccination or planned&lt;br&gt;             receipt of any vaccine in the 4 weeks following study vaccination&lt;br&gt;&lt;br&gt;          -  Previous vaccination against influenza in the previous influenza season (2018-2019)&lt;br&gt;             with any licensed or investigational influenza vaccine&lt;br&gt;&lt;br&gt;          -  Previous vaccination against influenza in the 2019-2020 season with any licensed&lt;br&gt;             influenza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Have known active or recently active (12 months) neoplastic disease or a history of&lt;br&gt;             any hematologic malignancy&lt;br&gt;&lt;br&gt;          -  History of influenza infection during the 2018-2019 or 2019-2020 influenza season,&lt;br&gt;             confirmed by laboratory tests (including rapid tests)&lt;br&gt;&lt;br&gt;          -  Self-reported or documented seropositivity for human immunodeficiency virus, hepatitis&lt;br&gt;             B, or hepatitis C&lt;br&gt;&lt;br&gt;          -  Known systemic hypersensitivity to any of the vaccine components, or history of a&lt;br&gt;             life-threatening reaction to the vaccines used in the study or to a vaccine containing&lt;br&gt;             any of the same substances&lt;br&gt;&lt;br&gt;          -  Thrombocytopenia or bleeding disorder, contraindicating intramuscular vaccination&lt;br&gt;             based on Investigator's judgement&lt;br&gt;&lt;br&gt;          -  Deprived of freedom by an administrative or court order, or in an emergency setting,&lt;br&gt;             or hospitalized involuntarily&lt;br&gt;&lt;br&gt;          -  Alcohol abuse or substance abuse that, in the opinion of the investigator, might&lt;br&gt;             interfere with the study conduct or completion&lt;br&gt;&lt;br&gt;          -  Chronic illness that, in the opinion of the investigator, is at a stage where it might&lt;br&gt;             interfere with study conduct or completion or predispose to complications associated&lt;br&gt;             with influenza infection&lt;br&gt;&lt;br&gt;          -  Have any diagnosis, current or past, of chronic pulmonary diseases including asthma,&lt;br&gt;             cystic fibrosis and chronic pulmonary obstructive disease&lt;br&gt;&lt;br&gt;          -  Have taken high-dose inhaled corticosteroids within 6 months prior to study&lt;br&gt;             vaccination&lt;br&gt;&lt;br&gt;          -  Body Mass Index of 40 or higher&lt;br&gt;&lt;br&gt;          -  History of cardiac disease such as congenital heart disease, heart failure, coronary&lt;br&gt;             artery disease (except isolated hypertension)&lt;br&gt;&lt;br&gt;          -  Health care personnel in inpatient and outpatient care settings, medical&lt;br&gt;             emergency-response workers, employees of nursing home and long-term care facilities&lt;br&gt;             who have contact with patients or residents and students in these professions who will&lt;br&gt;             have contact with patients&lt;br&gt;&lt;br&gt;          -  Moderate or severe acute illness/infection (according to investigator judgment) on the&lt;br&gt;             day of vaccination or febrile illness (temperature = 100.4 F [= 38.0 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study&lt;br&gt;&lt;br&gt;          -  Personal or family history of Guillain-Barr√© syndrome&lt;br&gt;&lt;br&gt;        The above information is not intended to contain all considerations relevant to a patient's&lt;br&gt;        potential participation in a clinical trial.&lt;br&gt;</t>
  </si>
  <si>
    <t>Number of participants with immediate adverse events;Number of participants with solicited injection site or systemic reactions;Number of participants with unsolicited adverse events;Number of participants with serious adverse events;Number of participants with adverse events of special interest;HAI antibody titers against HA influenza antigens in quadrivalent RIV control group;Individual ratio of HAI titers against HA influenza antigens in quadrivalent RIV control group;Number of participants with seroconversion to HA influenza antigens in quadrivalent RIV control group;Number of participants with HAI antibody titer = 40 [1/dil] against HA influenza antigens in quadrivalent RIV control group</t>
  </si>
  <si>
    <t>2-fold and 4-fold increase in SN antibody titers against HA influenza antigens in quadrivalent RIV control group;HAI and SN antibody titers against influenza H3 antigens;Individual ratio of HAI and SN titers against influenza H3 antigens;Number of participants with seroconversion to influenza H3 antigens;Number of participants with HAI antibody titer = 40 [1/dil] against influenza H3 antigens;2-fold and 4-fold increase in SN antibody titers against influenza H3 antigens</t>
  </si>
  <si>
    <t>A phase II randomized, double-blind, placebo controlled study of the safety and efficacy of ranitidine in diabetic patients with severe sepsis and septic shock.</t>
  </si>
  <si>
    <t>52 diabetic patients hospitalized for severe sepsis or septic shock will participate in the study. After randomization, 26 patients will receive medication (ranitidine) and 26 will receive placebo (saline solution). The doses are described below:&lt;br&gt;1- Ranitidine, intravenous, 300 mg diluted in saline, totaling 120mL of solution administered every 6 hours for 7 days. If the patient has creatinine clearance &lt;50 mL / min, the 300 mg dose will be used every 12 hours;&lt;br&gt;2- Isotonic saline solution (placebo), intravenous, 120 mL every 6 hours for 7 days. If the patient has creatinine clearance &lt;50mL / min, the 120mL dose will be used every 12 hours;&lt;br&gt;&lt;br&gt;In addition to the above intervention, patients from both groups will continue to receive similarly the treatment of the clinical condition that will lead to hospitalization, according to the protocol at the institution, which is based on The Surviving Sepsis Campaign.&lt;br&gt;;Drug;Ranitidine</t>
  </si>
  <si>
    <t>http://www.ensaiosclinicos.gov.br/rg/RBR-7m4v7b/</t>
  </si>
  <si>
    <t>Evaluation of the use of Ranitidine in diabetic patients with severe infection (sepsis)</t>
  </si>
  <si>
    <t>RBR-7m4v7b</t>
  </si>
  <si>
    <t>Clinical trial of treatment, phase 2, randomized-controlled, parallel, double-blind, two-arm.</t>
  </si>
  <si>
    <t>Diabetes Mellitus; sepsis; septicaemia; septic shock. &lt;br&gt;Septicaemia, unspecified  &lt;br&gt;Unspecified diabetes mellitus  &lt;br&gt;Sepsis &lt;br&gt;Shock, Septic;E00-E90;Septicaemia, unspecified ;Unspecified diabetes mellitus ;Sepsis;Shock, Septic</t>
  </si>
  <si>
    <t>RBR-7m</t>
  </si>
  <si>
    <t>7534;CAAE 26646214.3.0000.5440;608051</t>
  </si>
  <si>
    <t>Daniel</t>
  </si>
  <si>
    <t>Zoppi</t>
  </si>
  <si>
    <t>Rua Elzira Sammarco Palma, 400 - casa 60</t>
  </si>
  <si>
    <t>danielzoppi@gmail.com</t>
  </si>
  <si>
    <t>+55(16)981686355</t>
  </si>
  <si>
    <t>Inclusion criteria: Patient with age greater than 18 years; Admitted to the Emergency Unit of Clinical Hospital of Ribeir√£o Preto medical school of University of S√£o Paulo (UE-HCFMRP/USP);  diagnosis of diabetes mellitus or serum glucose &gt; 200 mg / dL at the admission; diagnosis of severe  sepsis or septic shock; ability of the patient or his or her legal representative to decide whether or not to participate in the survey before completing 48 hours of admission.&lt;br&gt;</t>
  </si>
  <si>
    <t>Exclusion criteria: Septic Patients who do not have the criteria for severe sepsis or septic shock; continuous use of  ranitidine or other H2 antagonist; hypersensitivity to ranitidine or other H2 blockers; pregnant women; participation in another study; diagnosis of HIV; realization of chemotherapy in the last 30 days; palliative care; lymphoproliferative disease; refusal to signing the consent form (CF) or not to participate in the study; need of procedure or examination with contrast which requires the use of ranitidine as premedication.</t>
  </si>
  <si>
    <t>main:  Increased Migration of neutrophils assessed by counting in the neubauer chamber, with 50% increase at day 7 compared to baseline;&lt;br&gt;;Increased expression of the CXCR2 receptor on neutrophils, as measured by the flow cytometer, with 50% more at day 7 compared to baseline</t>
  </si>
  <si>
    <t>Levels of histamine dosed by ELISA will be higher in the placebo group compared to those who received treatment after 2 and 7 days of intervention.;Levels of inflammatory cytokines evaluated by ELISA, which will be higher in the placebo group compared to those receiving treatment after 2 and 7 days of intervention.;SOFA variation at days zero, two and seven (d2-d7; d0-d7; d0-d2), with lower variation values in the ranitidine group compared with placebo group.;Survival in 7 days and hospital survival, with a higher survival rate in the ranitidine group compared with placebo.</t>
  </si>
  <si>
    <t>An Open-label, Prospective, Pharmacokinetic/Pharmacodynamic and Safety Evaluation of Intravenous Oseltamivir in the Treatment of Infants Less Than One Year of Age With Influenza Infection</t>
  </si>
  <si>
    <t>https://www.clinicaltrialsregister.eu/ctr-search/search?query=eudract_number:2016-003003-54</t>
  </si>
  <si>
    <t>A Study of Intravenous Oseltamivir [Tamiflu] in Infants With Influenza</t>
  </si>
  <si>
    <t>EUCTR2016-003003-54-Outside-EU/EEA</t>
  </si>
  <si>
    <t>NCT01053663</t>
  </si>
  <si>
    <t>NP25138;NCT01053663</t>
  </si>
  <si>
    <t>Inclusion criteria: &lt;br&gt;Infant patients&lt;br&gt;Date of birth to date of enrollment is &lt;1 year&lt;br&gt;Diagnosis of influenza&lt;br&gt;Duration of influenza symptoms &lt;/=96 hours prior to first dose&lt;br&gt;Parent/guardian willing to have patient receive intravenous therapy for 3 or 4 days (5 or 6 doses of study drug)&lt;br&gt;Are the trial subjects under 18? yes&lt;br&gt;Number of subjects for this age range: 36&lt;br&gt;F.1.2 Adults (18-64 years) no&lt;br&gt;F.1.2.1 Number of subjects for this age range &lt;br&gt;F.1.3 Elderly (&gt;=65 years) no&lt;br&gt;F.1.3.1 Number of subjects for this age range &lt;br&gt;</t>
  </si>
  <si>
    <t>Exclusion criteria: &lt;br&gt;Date of conception to date of birth + date of birth to enrollment is &lt;36 weeks&lt;br&gt;Creatinine clearance &lt;30 mL/min/1.73m2&lt;br&gt;Patients receiving any form of renal replacement therapy at baseline&lt;br&gt;Clinical evidence of severe hepatic decompensation at the time of enrollment&lt;br&gt;Patients taking probenecid medication within 1 week prior to study day 1 or during the study &lt;br&gt;</t>
  </si>
  <si>
    <t>Main Objective: The primary objective of this study was to define the pharmacokinetics of oseltamivir and oseltamivir carboxylate (OC) and evaluate the safety profile following IV administration of oseltamivir phosphate (OP) in infants less than 1 year of age with influenza;Secondary Objective: The secondary objectives of this study were as follows: To evaluate viral load and shedding, To evaluate all isolates for phenotypic and, where necessary, genotypic resistance ;Primary end point(s): Steady-state pharmacokinetics parameters AUC0-12 and Cmax of oseltamivir and oseltamivir carboxylate&lt;br&gt;Safety Profile: AEs, vital signs, laboratory parameters ;Timepoint(s) of evaluation of this end point: Steady-state pharmacokinetics parameters AUC0-12 and Cmax of oseltamivir and oseltamivir carboxylate [Time Frame: Multiple sampling day 3 or 4 ]&lt;br&gt;Safety Profile: AEs, vital signs, laboratory parameters [ Time Frame: Days 1-11 and on follow up days 15 and 30 ]</t>
  </si>
  <si>
    <t>Secondary end point(s): Viral load and shedding&lt;br&gt;Development of resistance to oseltamivir ;Timepoint(s) of evaluation of this end point: Viral load and shedding [ Time Frame: Assessment days 1, 3 or 4, 6, 11, and optional at days 15 and 30 ]&lt;br&gt;Development of resistance to oseltamivir [ Time Frame: Assessment days 1, 3 or 4, 6, 11, and at days 15 and 30 if samples are collected]</t>
  </si>
  <si>
    <t>Determination of the Prognostic Value Serum Concentration of Indoxyl Sulfate During Acute Kidney Injury in Septic Shock Patients: TOX-AKI Study</t>
  </si>
  <si>
    <t>Diagnostic Test: Determination of the blood concentration of indoxyl sulfate (IS)</t>
  </si>
  <si>
    <t>https://clinicaltrials.gov/show/NCT03920982</t>
  </si>
  <si>
    <t>Prognostic Value Serum Concentration of Indoxyl Sulfate During Acute Kidney Injury in Septic Shock Patients.</t>
  </si>
  <si>
    <t>NCT03920982</t>
  </si>
  <si>
    <t>Acute Kidney Injury;Septic Shock;Uremic; Toxemia;Mortality</t>
  </si>
  <si>
    <t>PI2018_843_0050</t>
  </si>
  <si>
    <t>michel slama, Pr;Clement Brautt, MD;Yoan Zerbib, MD;Youssef Bennis, Dr;Sandra Bodeau, Dr;Dimitri Titeca-Beauport, MD;Dimitri Titeca-Beauport, MD</t>
  </si>
  <si>
    <t>;;;;;titeca.dimitri@chu-amiens.fr;titeca.dimitri@chu-amiens.fr</t>
  </si>
  <si>
    <t>;;;;;(33)322456411;(33)322456411</t>
  </si>
  <si>
    <t>CHU Amiens;CHU Amiens;CHU Amiens;CHU Amiens;CHU Amiens;</t>
  </si>
  <si>
    <t>&lt;br&gt;        Inclusion Criteria:&lt;br&gt;&lt;br&gt;          -  Patients over 18 years hospitalized in the medical intensive care unit in Amiens&lt;br&gt;             university hospital&lt;br&gt;&lt;br&gt;          -  Presence of a septic shock (sepsis associated with a persistent hypotension after&lt;br&gt;             fluid resuscitation and requiring vasopressors to maintain MAP &gt; 65 mmHg and/or serum&lt;br&gt;             lactate level &gt; 2 mmol/ L).&lt;br&gt;&lt;br&gt;          -  Evidence of AKI (KDIGO &gt; or equal1) in the 72 hours following the admission in the&lt;br&gt;             ICU: diuresis &lt; 0.5ml / kg / h for 6 to12 hours or &gt; or equal 1.5 to1.9 fold increase&lt;br&gt;             or &gt; 26.5 micromol / l in serum creatinine from baseline&lt;br&gt;&lt;br&gt;          -  signed written informed consent form&lt;br&gt;&lt;br&gt;          -  covered by national health insurance&lt;br&gt;&lt;br&gt;        Exclusion Criteria:&lt;br&gt;&lt;br&gt;          -  known pre hospitalization (in the last 3 month preceding the hospitalization) advanced&lt;br&gt;             chronic kidney disease defined by an estimated glomerular filtration rate &lt; 60 ml /&lt;br&gt;             min / 1.73m square&lt;br&gt;&lt;br&gt;          -  Pregnancy&lt;br&gt;&lt;br&gt;          -  Presence or strong clinical suspicion of renal obstruction&lt;br&gt;&lt;br&gt;          -  Moribund patients (expected life &lt; 48h)&lt;br&gt;&lt;br&gt;          -  Cardio respiratory arrest&lt;br&gt;&lt;br&gt;          -  Hemoglobin level below 10 g / dl&lt;br&gt;</t>
  </si>
  <si>
    <t>Mortality rate;Mortality rate</t>
  </si>
  <si>
    <t>Blood concentration of Klotho;Blood concentration of Klotho;Blood concentration of Klotho;Blood concentration of Klotho;Blood concentration of Klotho;Blood concentration of Klotho;Blood concentration of Klotho;Blood concentration of FGF 23 (Fibroblast Growth Factor 23);Blood concentration of FGF 23 (Fibroblast Growth Factor 23);Blood concentration of FGF 23 (Fibroblast Growth Factor 23);Blood concentration of FGF 23 (Fibroblast Growth Factor 23);Blood concentration of FGF 23 (Fibroblast Growth Factor 23);Blood concentration of FGF 23 (Fibroblast Growth Factor 23);Blood concentration of FGF 23 (Fibroblast Growth Factor 23);Blood concentration of para cresyl sulfate (PRS);Blood concentration of para cresyl sulfate (PRS);Blood concentration of para cresyl sulfate (PRS);Blood concentration of para cresyl sulfate (PRS);Blood concentration of para cresyl sulfate (PRS);Blood concentration of para cresyl sulfate (PRS);Blood concentration of para cresyl sulfate (PRS);Blood concentration of indoxyl sulfate;Blood concentration of indoxyl sulfate;Blood concentration of indoxyl sulfate;Blood concentration of indoxyl sulfate;Blood concentration of indoxyl sulfate;Blood concentration of indoxyl sulfate;Blood concentration of indoxyl sulfate</t>
  </si>
  <si>
    <t>&lt;br&gt;Product Name: Nafithromycin &lt;br&gt;Product Code: WCK 4873&lt;br&gt;Pharmaceutical Form: Tablet&lt;br&gt;INN or Proposed INN: Nafithromycin&lt;br&gt;CAS Number: 1395044-49-1&lt;br&gt;Current Sponsor code: WCK 4873&lt;br&gt;Other descriptive name: WCK 4873&lt;br&gt;Concentration unit: mg milligram(s)&lt;br&gt;Concentration type: equal&lt;br&gt;Concentration number: 400-&lt;br&gt;Pharmaceutical form of the placebo: Tablet&lt;br&gt;Route of administration of the placebo: Oral use&lt;br&gt;&lt;br&gt;Trade Name: Avelox 400 mg&lt;br&gt;Product Name: Avelox&lt;br&gt;Pharmaceutical Form: Film-coated tablet&lt;br&gt;INN or Proposed INN: Moxifloxacin&lt;br&gt;CAS Number: 186826-86-8&lt;br&gt;Other descriptive name: MOXIFLOXACIN HYDROCHLORIDE&lt;br&gt;Concentration unit: mg milligram(s)&lt;br&gt;Concentration type: equal&lt;br&gt;Concentration number: 400 -&lt;br&gt;Pharmaceutical form of the placebo: Capsule&lt;br&gt;Route of administration of the placebo: Oral use&lt;br&gt;&lt;br&gt;</t>
  </si>
  <si>
    <t>Serbia;United States;Romania;Russian Federation;Georgia;Bulgaria;South Africa;Latvia</t>
  </si>
  <si>
    <t>Community-Acquired Bacterial Pneumonia &lt;br&gt;MedDRA version: 19.0Level: LLTClassification code 10010120Term: Community acquired pneumoniaSystem Organ Class: 100000004862;Therapeutic area: Diseases [C] - Respiratory Tract Diseases [C08]</t>
  </si>
  <si>
    <t>Early Left Atrial Venting Versus Conventional Treatment For Left Ventricular Decompression During Venoarterial Extracorporeal Membrane Oxygenation Support</t>
  </si>
  <si>
    <t>Procedure: Left atrial venting</t>
  </si>
  <si>
    <t>https://clinicaltrials.gov/show/NCT03740711</t>
  </si>
  <si>
    <t>Early LA Venting During Venoaterial ECMO Support</t>
  </si>
  <si>
    <t>NCT03740711</t>
  </si>
  <si>
    <t>Cardiogenic Shock;Extracorporeal Membrane Oxygenation Support;Refractory Pulmonary Edema</t>
  </si>
  <si>
    <t>Min Seok Kim, PhD</t>
  </si>
  <si>
    <t>guess124@gmail.com</t>
  </si>
  <si>
    <t>02-3010-3948</t>
  </si>
  <si>
    <t>&lt;br&gt;        Inclusion Criteria:&lt;br&gt;&lt;br&gt;          -  Subject was &gt; 18 years of age.&lt;br&gt;&lt;br&gt;          -  Subjects who underwent successful VA-ECMO support&lt;br&gt;&lt;br&gt;          -  Subjects with refractory cardiogenic shock who had pulmonary edema confirmed by chest&lt;br&gt;             X ray or lung sonogram.&lt;br&gt;&lt;br&gt;          -  The patient or guardian agrees to the study protocol and the schedule of clinical&lt;br&gt;             follow-up, and provides informed, written consent, as approved by the appropriate&lt;br&gt;             Institutional Review Board/Ethical Committee of the respective clinical site.&lt;br&gt;&lt;br&gt;        Exclusion Criteria:&lt;br&gt;&lt;br&gt;          -  subject was &lt;80 years of age&lt;br&gt;&lt;br&gt;          -  Pregnant and/or lactate women&lt;br&gt;&lt;br&gt;          -  Subjects who underwent VA-ECMO after recent open heart surgery&lt;br&gt;&lt;br&gt;          -  Subjects who underwent VA-ECMO after non-cardiogenic arrest(trauma, hypothermia,&lt;br&gt;             submersion, drug overdose, asphyxia, intracranial hemorrhage etc)&lt;br&gt;&lt;br&gt;          -  Severe bleeding tendency&lt;br&gt;&lt;br&gt;          -  Terminal malignancy&lt;br&gt;&lt;br&gt;          -  Known severe irreversible brain damage&lt;br&gt;&lt;br&gt;          -  Subject was unable to provide written informed consent or participate.&lt;br&gt;</t>
  </si>
  <si>
    <t>weaning rate of VA-ECMO</t>
  </si>
  <si>
    <t>In hospital mortality;Adverse outcome due to LA venting;Free days for mechanical ventilation;Success rate to heart transplantation;rate of improving for pulmonary edema</t>
  </si>
  <si>
    <t>B Cell and Antibody Response to Seasonal Influenza Vaccines in Younger and Older Adults</t>
  </si>
  <si>
    <t>Drug: Fluzone;Drug: Flucelvax;Drug: Fluzone High-Dose;Drug: Fluad</t>
  </si>
  <si>
    <t>https://clinicaltrials.gov/show/NCT04101838</t>
  </si>
  <si>
    <t>NCT04101838</t>
  </si>
  <si>
    <t>Allocation: Randomized. Intervention model: Parallel Assignment. Primary purpose: Basic Science. Masking: Single (Participant).</t>
  </si>
  <si>
    <t>IRB-300003914</t>
  </si>
  <si>
    <t>James J Kobie, PhD;James J Kobie, PhD;James J Kobie, PhD</t>
  </si>
  <si>
    <t>;jjkobie@uabmc.edu;jjkobie@uabmc.edu</t>
  </si>
  <si>
    <t>;205-975-2760;205-975-2760</t>
  </si>
  <si>
    <t>&lt;br&gt;        Inclusion Criteria:&lt;br&gt;&lt;br&gt;          -  Participation in ancillary clinical research study&lt;br&gt;&lt;br&gt;          -  Able to give informed consent&lt;br&gt;&lt;br&gt;          -  Age 18-50 years old for Arm 1 and Arm 2&lt;br&gt;&lt;br&gt;          -  Age 65-80 years old for Arm 3, Arm 4, and Arm 5&lt;br&gt;&lt;br&gt;          -  Weight of at least 110 lbs as determined by self-reporting&lt;br&gt;&lt;br&gt;        Exclusion Criteria:&lt;br&gt;&lt;br&gt;          -  Inability to give informed consent&lt;br&gt;&lt;br&gt;          -  Refusal or inability to have blood drawn or participate in study procedures&lt;br&gt;&lt;br&gt;          -  Previous adverse reaction to influenza vaccine or medical history contraindicated for&lt;br&gt;             receiving influenza vaccine, including but not limited to:&lt;br&gt;&lt;br&gt;               1. History of Guillain-Barre Syndrome&lt;br&gt;&lt;br&gt;               2. History of egg allergy&lt;br&gt;&lt;br&gt;               3. History of gelatin allergy&lt;br&gt;&lt;br&gt;               4. History of moderate to severe illness with or without fever within 6 weeks of&lt;br&gt;                  receipt of influenza vaccine&lt;br&gt;&lt;br&gt;          -  Previous receipt of influenza vaccine outside of study within current season&lt;br&gt;&lt;br&gt;          -  Bleeding disorder diagnosed by a doctor (eg, factor deficiency, coagulopathy, or&lt;br&gt;             platelet disorder requiring special precautions)&lt;br&gt;&lt;br&gt;          -  Participant has any medical, psychiatric, or social condition, or occupational or&lt;br&gt;             other responsibility that, in the judgement of the investigator would interfere with,&lt;br&gt;             or serve as a contraindication to the planned procedure(s).&lt;br&gt;&lt;br&gt;          -  These following criteria are used for scientific reasons, and not safety reasons.&lt;br&gt;             Specifically, the criteria are used to obtain a population that is healthy and less&lt;br&gt;             likely to have conditions that may influence the immune system:&lt;br&gt;&lt;br&gt;               1. No recent respiratory infections in the past 4 weeks at time of vaccination&lt;br&gt;&lt;br&gt;               2. Malignancy&lt;br&gt;&lt;br&gt;               3. Evidence of Inflammation: Systemic Lupus Erythematosis, Rheumatoid Arthritis,&lt;br&gt;                  Polymyositis, Dermatomyositis, Scleroderma, Crohn's Disease, Ulcerative Colitis.&lt;br&gt;&lt;br&gt;               4. Lymphoproliferative Disorder&lt;br&gt;&lt;br&gt;               5. Known Immunodeficiency&lt;br&gt;&lt;br&gt;               6. Myocardial Infarction &lt;6 months&lt;br&gt;&lt;br&gt;               7. Cerebral Vascular Accident&lt;br&gt;&lt;br&gt;               8. Peripheral Vascular Disease- recannulation &lt;6months&lt;br&gt;&lt;br&gt;               9. Cardiac Insufficiency - congestive heart failure&lt;br&gt;&lt;br&gt;              10. Hypertension with increased blood urea nitrogen (BUN)&lt;br&gt;&lt;br&gt;              11. Renal Failure&lt;br&gt;&lt;br&gt;              12. Dementia&lt;br&gt;&lt;br&gt;              13. Alcoholism (defined as &gt;17 drinks/week)&lt;br&gt;&lt;br&gt;              14. Drug Abuse (excluding marijuana)&lt;br&gt;&lt;br&gt;              15. HIV positive&lt;br&gt;&lt;br&gt;              16. History of hepatitis&lt;br&gt;&lt;br&gt;              17. History of immunization within 4 weeks of study participation or plan to receive&lt;br&gt;                  non- IIV vaccination within 4 weeks of receiving IIV&lt;br&gt;&lt;br&gt;              18. Moderate to severe illness at time of enrollment&lt;br&gt;&lt;br&gt;          -  Donations of blood in the 8 weeks prior to enrollment which, combined with expected&lt;br&gt;             volumes to be drawn for this study, would exceed 450 mL in an 8 week period.&lt;br&gt;&lt;br&gt;          -  Current pregnancy at time of enrollment or pregnancy within last 4 months&lt;br&gt;&lt;br&gt;          -  Active or planned breastfeeding during study participation&lt;br&gt;&lt;br&gt;          -  Psychiatric condition that precludes compliance with the protocol. Specifically&lt;br&gt;             excluded are persons with psychoses within the past 3 years, ongoing risk for suicide,&lt;br&gt;             or history of suicide attempt or gesture within the past 3 years.&lt;br&gt;</t>
  </si>
  <si>
    <t>Hemagglutinin antibody;Neuraminidase antibody</t>
  </si>
  <si>
    <t>Hemagglutinin Memory B cell ELISPOT Response;Neuraminidase Memory B cell ELISPOT Response</t>
  </si>
  <si>
    <t>Effects of Vibration Techniques and Expiratory Flow Acceleration in Premature Pain Parameters With Pneumonia</t>
  </si>
  <si>
    <t>Other: Vibration technique;Other: Acceleration of expiratory flow;Other: Vibration technique;Other: Acceleration of expiratory flow;Other: Vibration technique;Other: Acceleration of expiratory flow;Other: Vibration technique;Other: Acceleration of expiratory flow</t>
  </si>
  <si>
    <t>https://clinicaltrials.gov/show/NCT03027206</t>
  </si>
  <si>
    <t>Respiratory Physiotherapy Change Premature Pain With Pneumonia</t>
  </si>
  <si>
    <t>NCT03027206</t>
  </si>
  <si>
    <t>Amazon University</t>
  </si>
  <si>
    <t>Premature;Pneumonia;Pain;Physiotherapy;Premature;Pneumonia;Pain;Physiotherapy;Premature;Pneumonia;Pain;Physiotherapy;Premature;Pneumonia;Pain;Physiotherapy</t>
  </si>
  <si>
    <t>1.690.842</t>
  </si>
  <si>
    <t>Funda√ß√£o Santa Casa de Miseric√≥rdia do Par√° (FSCMPA)</t>
  </si>
  <si>
    <t>&lt;br&gt;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      ;&lt;br&gt;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      ;&lt;br&gt;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      ;&lt;br&gt;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t>
  </si>
  <si>
    <t>Evaluation of the parameters of the pain profile scale in preterm infants at different times;Evaluation of the parameters of the pain profile scale in preterm infants at different times;Evaluation of the parameters of the pain profile scale in preterm infants at different times</t>
  </si>
  <si>
    <t>Systemic Oxygen Delivery Targeted Hemoglobin Level in Ventilated Septic Shock Children at Alexandria Intensive Care Unit</t>
  </si>
  <si>
    <t>;Targeting optimization of systemic oxygen delivery ;surviving sepsis campaign and hemoglobin level</t>
  </si>
  <si>
    <t>https://pactr.samrc.ac.za/TrialDisplay.aspx?TrialID=3535</t>
  </si>
  <si>
    <t>PACTR201809660298842</t>
  </si>
  <si>
    <t>Pediatric department Faculty of medicine Alexandria university</t>
  </si>
  <si>
    <t>&lt;br&gt;Mechanically ventilated septic shock children   &lt;br&gt;Paediatrics;Mechanically ventilated septic shock children  ;Paediatrics</t>
  </si>
  <si>
    <t>22 ElShatby Alexandria University Childrens Hospital Qesm Bab Sharqi</t>
  </si>
  <si>
    <t>Professor at pediatrics Faculty of Medicine University of Alexandria</t>
  </si>
  <si>
    <t>Inclusion criteria: Septic shock.&lt;br&gt;Mechanically ventilated.&lt;br&gt;</t>
  </si>
  <si>
    <t>Exclusion criteria: Hemoglobinopathy and blood malignancies.&lt;br&gt;Congenital heart disease.&lt;br&gt;Severe respiratory disease with failure to achieve threshold arterial oxygen   saturation   0.92.&lt;br&gt;Chronic kidney disease.&lt;br&gt;&lt;br&gt;</t>
  </si>
  <si>
    <t>Resuscitation time</t>
  </si>
  <si>
    <t>Length of PICU stay&lt;br&gt;;Optimum systemic oxygen delivery achievement time.&lt;br&gt;&lt;br&gt;</t>
  </si>
  <si>
    <t>Apr 12 2018 12:00AM</t>
  </si>
  <si>
    <t>ec-secretary@yahoo.com</t>
  </si>
  <si>
    <t>Ethics Committee Faculty of Medicine Alexandria University</t>
  </si>
  <si>
    <t>GRam stain-guided Antibiotics ChoicE for Ventilator-Associated Pneumonia (GRACE-VAP) trial - GRACE-VAP trial</t>
  </si>
  <si>
    <t>In the Gram stain group, the results of Gram staining of endotracheal aspirate are used to guide the selection of antibiotics. The results of the Gram stains are categorised as Gram-positive cocci (GPC) chains, GPC clusters, Gram-positive bacilli (GPB), Gram-negative rods (GNR), or a combination of these. A non-pseudomonal beta-lactam antibiotic is selected when the Gram stain of the endotracheal aspirate shows only GPC chains and/or GPB. An anti-MRSA agent is selected when the Gram stain results show GPC clusters without GNR. An anti-pseudomonal agent is selected when the Gram stain results show GNR without GPC clusters. The combination of an anti-pseudomonal agent and an anti-MRSA agent is selected when the Gram stain results show both GPC clusters and GNR. Specific antibiotic agents are selected according to previously recorded antimicrobial resistance patterns in each ICU. The study medication can be de-escalated or escalated to a definitive treatment level according to the results of the pathogens isolated from respiratory samples. Dose adjustments in the individual patients are performed as judged appropriate by the site investigator. Study medications are continued for at least 7 days and discontinued on the basis of the site investigator&amp;#39;s judgement.&lt;br&gt;&lt;br&gt;In the standard group, patients are administered the combination of an anti-pseudomonal agent and anti-MRSA agent according to IDSA/ATS guidelines. Specific antibiotic agents are selected according to previously recorded antimicrobial resistance patterns in each ICU. The study medication can be de-escalated or escalated to a definitive treatment level according to the results of the pathogens isolated from respiratory samples. Dose adjustments in the individual patients are performed as judged appropriate by th</t>
  </si>
  <si>
    <t>https://upload.umin.ac.jp/cgi-open-bin/ctr_e/ctr_view.cgi?recptno=R000036420</t>
  </si>
  <si>
    <t>GRam stain-guided Antibiotics ChoicE for Ventilator-Associated Pneumonia (GRACE-VAP) trial</t>
  </si>
  <si>
    <t>JPRN-UMIN000031933</t>
  </si>
  <si>
    <t>Division of Trauma and Surgical Critical Care, Osaka General Medical Center</t>
  </si>
  <si>
    <t>Ventilator-Associated Pneumonia (VAP)</t>
  </si>
  <si>
    <t>Jumpei</t>
  </si>
  <si>
    <t>Yoshimura</t>
  </si>
  <si>
    <t>3-1-56 Bandai-Higashi, Sumiyoshi, Osaka 558-8558, Japan</t>
  </si>
  <si>
    <t>jumpei.y0210@gmail.com</t>
  </si>
  <si>
    <t>Osaka General Medical Center Division of Trauma and Surgical Critical Care</t>
  </si>
  <si>
    <t>Exclusion criteria: Patients will be excluded if they (1) have an allergy to study medications; (2) are pregnant; (3) have already been discharged from the ICU; (4) are diagnosed as having heart failure or atelectasis; (5) have been administered antibiotics for more than 24 hours when they meet the inclusion criteria; (6) are declined to provide full life support; or (7) are judged as inappropriate at the discretion of the study physician.</t>
  </si>
  <si>
    <t>Clinical cure of VAP&lt;br&gt;Cure is defined as completion of antibiotic therapy within 14 days, improvement or lack of progression of baseline radiographic findings at the end of therapy (EOT), and resolution of signs and symptoms of pneumonia at the follow-up/test of cure visit (FU/TOC). Failure is defined as administration of study medication for 15 days or more, progression of radiological signs of pneumonia at EOT, or relapsed pneumonia at FU/TOC.</t>
  </si>
  <si>
    <t>Select of anti-pseudomonal agents as initial antibiotic therapies&lt;br&gt;Select of anti-MRSA agents as initial antibiotic therapies&lt;br&gt;Coverage of initial antibiotic therapies&lt;br&gt;28-day mortality&lt;br&gt;28-day ICU-free days&lt;br&gt;28-day ventilator-free days&lt;br&gt;Need of continuous renal replacement therapy&lt;br&gt;Duration of antibiotic therapy&lt;br&gt;De-escalation or escalation&lt;br&gt;Renal impairment&lt;br&gt;Thrombocytopenia&lt;br&gt;Clostridium difficile infection&lt;br&gt;The other adverse events related to antibiotics&lt;br&gt;Inflammation marker (CRP, PCT)&lt;br&gt;Organ failure control (SOFA)</t>
  </si>
  <si>
    <t>Dec  6 2017 12:00AM</t>
  </si>
  <si>
    <t>kenkyusien@gh.opho.jp</t>
  </si>
  <si>
    <t>Ethics Committee, Osaka General Medical Center</t>
  </si>
  <si>
    <t>Relative Effectiveness of a High-Dose Quadrivalent Influenza Vaccine versus a Standard-Dose Quadrivalent Influenza Vaccine in Subjects 65 Years of Age and Older</t>
  </si>
  <si>
    <t>&lt;br&gt;Trade Name: Efluelda&lt;br&gt;Product Name: quadrivalent influenza vaccine high dose&lt;br&gt;Product Code: 522&lt;br&gt;Pharmaceutical Form: Suspension for injection in pre-filled syringe&lt;br&gt;INN or Proposed INN: INFLUENZA VACCINE (SPLIT VIRION, INACTIVATED)&lt;br&gt;Other descriptive name: A/H1N1-like strain&lt;br&gt;Concentration unit: ¬µg microgram(s)&lt;br&gt;Concentration type: not less then&lt;br&gt;Concentration number: 60-&lt;br&gt;INN or Proposed INN: INFLUENZA VACCINE (SPLIT VIRION, INACTIVATED)&lt;br&gt;Other descriptive name: A/H3N2 -like strain&lt;br&gt;Concentration unit: ¬µg microgram(s)&lt;br&gt;Concentration type: not less then&lt;br&gt;Concentration number: 60-&lt;br&gt;INN or Proposed INN: INFLUENZA VACCINE (SPLIT VIRION, INACTIVATED)&lt;br&gt;Other descriptive name: B/Victoria Lineage&lt;br&gt;Concentration unit: ¬µg microgram(s)&lt;br&gt;Concentration type: not less then&lt;br&gt;Concentration number: 60-&lt;br&gt;INN or Proposed INN: INFLUENZA VACCINE (SPLIT VIRION, INACTIVATED)&lt;br&gt;Other descriptive name: B/Yamagata Lineage&lt;br&gt;Concentration unit: ¬µg microgram(s)&lt;br&gt;Concentration type: not less then&lt;br&gt;Concentration number: 60-&lt;br&gt;&lt;br&gt;Trade Name: VaxigripTetra&lt;br&gt;Product Name: VaxigripTetra&lt;br&gt;Product Code: J07BB&lt;br&gt;Pharmaceutical Form: Suspension for injection in pre-filled syringe&lt;br&gt;INN or Proposed INN: INFLUENZA VACCINE (SPLIT VIRION, INACTIVATED)&lt;br&gt;Other descriptive name: A/H1N1-like strain&lt;br&gt;Concentration unit: ¬µg microgram(s)&lt;br&gt;Concentration type: not less then&lt;br&gt;Concentration number: 15-&lt;br&gt;INN or Proposed INN: INFLUENZA VACCINE (SPLIT VIRION, INACTIVATED)&lt;br&gt;Other descriptive name: A/H3N2-like strain&lt;br&gt;Concentration unit: ¬µg microgram(s)&lt;br&gt;Concentration type: not less then&lt;br&gt;Concentration number: 15-&lt;br&gt;INN or Proposed INN: INFLUENZA VACCINE (SPLIT VIRION, INACTIVATED)&lt;br&gt;Other descriptive name: B/Victoria Lineage&lt;br&gt;Concentration unit: ¬µg microgram(s)&lt;br&gt;Concentration type: not less then&lt;br&gt;Concentration number: 15-&lt;br&gt;INN or Proposed INN: INFLUENZA VACCINE (SPLIT VIRIO</t>
  </si>
  <si>
    <t>https://www.clinicaltrialsregister.eu/ctr-search/search?query=eudract_number:2019-001401-25</t>
  </si>
  <si>
    <t>Study to Evaluate the Effectiveness of a High-Dose Quadrivalent Influenza Vaccine  (QIV-HD) Compared to a Standard-Dose Quadrivalent Influenza Vaccine (QIV-SD) in Adults 65 Years of Age and Older</t>
  </si>
  <si>
    <t>Controlled: yesRandomised: yesOpen: noSingle blind: noDouble blind: noParallel group: noCross over: noOther: yesOther trial design description: modified double blindIf controlled, specify comparator, Other Medicinial Product: yesPlacebo: noOther: noNumber of treatment arms in the trial: 2</t>
  </si>
  <si>
    <t>Prevention of influenza infection in adults from 65 years of age and older &lt;br&gt;MedDRA version: 20.0Level: PTClassification code 10022000Term: InfluenzaSystem Organ Class: 10021881 - Infections and infestations;Therapeutic area: Diseases [C] - Virus Diseases [C02]</t>
  </si>
  <si>
    <t>QHD00012</t>
  </si>
  <si>
    <t>+33437 37 5850</t>
  </si>
  <si>
    <t>Inclusion criteria: &lt;br&gt;- Aged 65 years or older on the day of inclusion (65 years means from the day of the 65th birthday)&lt;br&gt;Are the trial subjects under 18? no&lt;br&gt;Number of subjects for this age range: &lt;br&gt;F.1.2 Adults (18-64 years) no&lt;br&gt;F.1.2.1 Number of subjects for this age range &lt;br&gt;F.1.3 Elderly (&gt;=65 years) yes&lt;br&gt;F.1.3.1 Number of subjects for this age range 121000&lt;br&gt;</t>
  </si>
  <si>
    <t>Exclusion criteria: &lt;br&gt;- Participation at the time of study enrollment (or in the 4 weeks [28 days] preceding the study vaccination) or planned participation during the present study period in another clinical study investigating a vaccine, drug, medical device, or medical procedure&lt;br&gt;- Previous vaccination against influenza (in the preceding 6 months) with either the study vaccines or another vaccine&lt;br&gt;- Known systemic hypersensitivity to any of the vaccine components, or history of a life-threatening reaction to the vaccines used in the study or to a vaccine containing any of the same substances&lt;br&gt;&lt;br&gt;</t>
  </si>
  <si>
    <t>Main Objective: To demonstrate the superior relative effectiveness of QIV-HD as compared to QIV-SD among persons 65 years of age and older for the prevention of cardiovascular and/or respiratory hospitalizations;Secondary Objective: - To assess the clinical relative effectiveness of QIV-HD as compared to QIV-SD in prevention of:&lt;br&gt;inpatient hospitalization for selected circulatory and respiratory causes&lt;br&gt;death, either all-cause or cardiovascular or respiratory causes&lt;br&gt;inpatient hospitalization (using primary and secondary discharge diagnoses)&lt;br&gt;inpatient hospitalization (using admission diagnoses)&lt;br&gt;hospital emergency room visits&lt;br&gt;primary care visits to physician&lt;br&gt;or&lt;br&gt; - major acute cardiovascular events (MACE)&lt;br&gt;- To assess the characteristics of inpatient hospitalization or hospital emergency room visits or primary care visits to physician by QIV-HD and QIV-SD groups&lt;br&gt;- To describe the clinical relative effectivenes of QIV-HD as compared to QIV-SD:&lt;br&gt;  - by age group and by group with specific comorbidities&lt;br&gt;  - for different periods of observation&lt;br&gt;To describe all serious adverse events (SAEs) (including adverse event of special interest [AESIs]) for all subjects in both QIV-HD and QIV-SD groups&lt;br&gt;;Primary end point(s): 1 - Number of unscheduled cardiovascular or respiratory inpatient hospitalizations&lt;br&gt;   First occurrence of an unscheduled cardiovascular or respiratory inpatient hospitalization will be considered&lt;br&gt;&lt;br&gt;2 - Number of inpatient hospitalizations with primary discharge diagnosis (for circulatory and respiratory systems diseases only)&lt;br&gt;   Inpatient hospitalizations with primary discharge diagnosis (using International Classification of Diseases, Tenth Revision [ICD-10] codes) for the following diseases will be considered:&lt;br&gt;- Diseases of the circulatory system&lt;br&gt;- Diseases of the respiratory system&lt;br&gt;;Timepoint(s) of evaluation of this end point: [1] , [2] : From 14 days after vaccination to 31 May of the year following&lt;br&gt;the vaccination</t>
  </si>
  <si>
    <t>Secondary end point(s): 1 - Number of inpatient hospitalizations with primary discharge diagnosis&lt;br&gt;   Inpatient hospitalization with primary discharge diagnosis (using ICD-10 codes) for the following diseases will be considered:&lt;br&gt;&lt;br&gt;- Diseases of the respiratory system&lt;br&gt;- Diseases of the circulatory system&lt;br&gt;- Pneumonia&lt;br&gt;- Heart failure&lt;br&gt;- Acute myocardial infarction&lt;br&gt;- Atrial Fibrillation&lt;br&gt;- Stroke&lt;br&gt;- Influenza and pneumonia &lt;br&gt;&lt;br&gt;&lt;br&gt;2 - Number of deaths&lt;br&gt;  Death all-cause and based on the diseases listed in first secondary endpoint will be considered&lt;br&gt;&lt;br&gt;3 - Number of inpatient hospitalizations with primary and secondary admission and discharge diagnoses &lt;br&gt;   Inpatient hospitalization with primary discharge and second admission discharge diagnosis based on the diseases listed in first secondary endpoint will be considered&lt;br&gt;&lt;br&gt;4 - Number of hospital emergency room visits &lt;br&gt;   Hospital emergency room visits based on the diseases listed in first secondary endpoint will be considered&lt;br&gt;&lt;br&gt;5 - Number of acute primary care visits to physician &lt;br&gt;  Acute primary care visits to physician based on the diseases listed in first secondary endpoint (using ICD-10 or corresponding International Classification of Primary Care 2nd edition [ICPC-2]  codes) will be considered&lt;br&gt;&lt;br&gt;6 - Number of major acute cardiovascular events (MACE)&lt;br&gt;   First occurrence of the following MACE (using ICD-10 codes) will be considered:&lt;br&gt;- Ischemic heart diseases&lt;br&gt;- Non-fatal myocardial infarction&lt;br&gt;- Fatal or non-fatal stroke based&lt;br&gt;- Unstable angina&lt;br&gt;&lt;br&gt;7 - Number of unscheduled cardiovascular or respiratory inpatient hospitalizations or hospital emergency room visits or primary care visits to physician&lt;br&gt;   For all occurrences of selected outcomes the following characterization will be described:&lt;br&gt;- Onset of event&lt;br&gt;- Duration of event&lt;br&gt;&lt;br&gt;8 - Number of participants reporting listed serious adverse events (SAEs) &lt;br&gt;   Number of serious adverse reactions (SARs), adverse event of special interest (AESI)s, and all fatal cases occuring throughout the study will be considered&lt;br&gt;&lt;br&gt;9 - Number of participants reporting non-fatal SAEs &lt;br&gt;   Non-fatal SAEs occuring up to 6 months after vaccination will be considered&lt;br&gt;;Timepoint(s) of evaluation of this end point: [1], [2], [3], [4], [5], [6], [7] : From 14 days after vaccination to 31 May of the year following the vaccination&lt;br&gt;[8] : From Day 0 (post-vaccination) up to 11 months (post-vaccination)&lt;br&gt;[9] : From Day 0 (post-vaccination) up to 6 months (post-vaccination)</t>
  </si>
  <si>
    <t>Open Randomized Controlled Clinical Trial Comparing Oxygen Therapy by High Flow Nasal Cannulae and by Venturi Mask in the Treatment of Acute Respiratory Failure Due to Severe Pneumonia (Hi Flow Oxygen vs Venturi Mask In Pneumonia)</t>
  </si>
  <si>
    <t>Device: High Flow Nasal Cannula Oxygenation;Device: Venturi Mask Oxygenation;Device: High Flow Nasal Cannula Oxygenation;Device: Venturi Mask Oxygenation;Device: High Flow Nasal Cannula Oxygenation;Device: Venturi Mask Oxygenation</t>
  </si>
  <si>
    <t>https://clinicaltrials.gov/show/NCT03515031</t>
  </si>
  <si>
    <t>High Flow Nasal Cannulae vs Venturi Mask in Respiratory Failure Due to Pneumonia</t>
  </si>
  <si>
    <t>NCT03515031</t>
  </si>
  <si>
    <t>Papa Giovanni XXIII Hospital</t>
  </si>
  <si>
    <t>Respiratory Insufficiency;Pneumonia;Respiratory Insufficiency;Pneumonia;Respiratory Insufficiency;Pneumonia</t>
  </si>
  <si>
    <t>PapaGiovanniH</t>
  </si>
  <si>
    <t>roberto cosentini, MD;roberto cosentini, MD;roberto cosentini, MD;roberto cosentini, MD;roberto cosentini, MD;roberto cosentini, MD;roberto cosentini, MD;roberto cosentini, MD;roberto cosentini, MD;roberto cosentini, MD;roberto cosentini, MD;roberto cosentini, MD</t>
  </si>
  <si>
    <t>;r.cosentini@gmail.com;;r.cosentini@gmail.com;;r.cosentini@gmail.com;;r.cosentini@gmail.com;;r.cosentini@gmail.com;;r.cosentini@gmail.com</t>
  </si>
  <si>
    <t>;+39 338 600 2601;;+39 338 600 2601;;+39 338 600 2601;;+39 338 600 2601;;+39 338 600 2601;;+39 338 600 2601</t>
  </si>
  <si>
    <t>ASST Papa Giovanni XXIII, Bergamo, Italy;;ASST Papa Giovanni XXIII, Bergamo, Italy;;ASST Papa Giovanni XXIII, Bergamo, Italy;;ASST Papa Giovanni XXIII, Bergamo, Italy;;ASST Papa Giovanni XXIII, Bergamo, Italy;;ASST Papa Giovanni XXIII, Bergamo, Italy;</t>
  </si>
  <si>
    <t>&lt;br&gt;        Inclusion Criteria:&lt;br&gt;&lt;br&gt;          -  male or female of any ethnic group&lt;br&gt;&lt;br&gt;          -  age greater than or equal to 18 years;&lt;br&gt;&lt;br&gt;          -  respiratory rate (RR) at rest = 30 breaths/minute or presence of respiratory distress&lt;br&gt;             (severe - dyspnea at rest or use of accessory respiratory muscles or paradox abdominal&lt;br&gt;             movement) PaO 2/ FiO 2 =250 during oxygen therapy with Venturi mask with FiO 2 50%&lt;br&gt;             administered for at least 60 minutes;&lt;br&gt;&lt;br&gt;          -  diagnosis of pneumonia as the unique cause of acute respiratory failure&lt;br&gt;&lt;br&gt;          -  informed consent obtained from the patient or the closest relative in case of&lt;br&gt;             patient's inability to give it.&lt;br&gt;&lt;br&gt;        Exclusion Criteria:&lt;br&gt;&lt;br&gt;          -  other diagnoses (instead of pneumonia) as a cause of acute respiratory failure&lt;br&gt;&lt;br&gt;          -  unstable angina and acute myocardial infarction in place;&lt;br&gt;&lt;br&gt;          -  Acute respiratory acidosis with pH &lt;7.35 and PaCO 2 &gt; 45 mmHg;&lt;br&gt;&lt;br&gt;          -  systolic blood pressure &lt;90 mmHg unresponsive to fluids or with amines&lt;br&gt;&lt;br&gt;          -  severe arrhythmias;&lt;br&gt;&lt;br&gt;          -  epileptic seizures;&lt;br&gt;&lt;br&gt;          -  the degree of vigilance depending on the Kelly scale &gt; 3 (see Appendix II)&lt;br&gt;&lt;br&gt;          -  impaired swallowing, which increases the risk of pneumonia aspiration inability to&lt;br&gt;             protect airways&lt;br&gt;&lt;br&gt;          -  craniofacial trauma or burns&lt;br&gt;&lt;br&gt;          -  uncooperative patient&lt;br&gt;&lt;br&gt;          -  presence of open wound (skull, chest, abdomen)&lt;br&gt;&lt;br&gt;          -  respiratory arrest or need for intubation&lt;br&gt;&lt;br&gt;          -  ongoing pregnancy or suspected&lt;br&gt;      ;&lt;br&gt;        Inclusion Criteria:&lt;br&gt;&lt;br&gt;          -  male or female of any ethnic group&lt;br&gt;&lt;br&gt;          -  age greater than or equal to 18 years;&lt;br&gt;&lt;br&gt;          -  respiratory rate (RR) at rest = 30 breaths/minute or presence of respiratory distress&lt;br&gt;             (severe - dyspnea at rest or use of accessory respiratory muscles or paradox abdominal&lt;br&gt;             movement) PaO 2/ FiO 2 =250 during oxygen therapy with Venturi mask with FiO 2 50%&lt;br&gt;             administered for at least 60 minutes;&lt;br&gt;&lt;br&gt;          -  diagnosis of pneumonia as the unique cause of acute respiratory failure&lt;br&gt;&lt;br&gt;          -  informed consent obtained from the patient or the closest relative in case of&lt;br&gt;             patient's inability to give it.&lt;br&gt;&lt;br&gt;        Exclusion Criteria:&lt;br&gt;&lt;br&gt;          -  other diagnoses (instead of pneumonia) as a cause of acute respiratory failure&lt;br&gt;&lt;br&gt;          -  unstable angina and acute myocardial infarction in place;&lt;br&gt;&lt;br&gt;          -  Acute respiratory acidosis with pH &lt;7.35 and PaCO 2 &gt; 45 mmHg;&lt;br&gt;&lt;br&gt;          -  systolic blood pressure &lt;90 mmHg unresponsive to fluids or with amines&lt;br&gt;&lt;br&gt;          -  severe arrhythmias;&lt;br&gt;&lt;br&gt;          -  epileptic seizures;&lt;br&gt;&lt;br&gt;          -  the degree of vigilance depending on the Kelly scale &gt; 3 (see Appendix II)&lt;br&gt;&lt;br&gt;          -  impaired swallowing, which increases the risk of pneumonia aspiration inability to&lt;br&gt;             protect airways&lt;br&gt;&lt;br&gt;          -  craniofacial trauma or burns&lt;br&gt;&lt;br&gt;          -  uncooperative patient&lt;br&gt;&lt;br&gt;          -  presence of open wound (skull, chest, abdomen)&lt;br&gt;&lt;br&gt;          -  respiratory arrest or need for intubation&lt;br&gt;&lt;br&gt;          -  ongoing pregnancy or suspected&lt;br&gt;      ;&lt;br&gt;        Inclusion Criteria:&lt;br&gt;&lt;br&gt;          -  male or female of any ethnic group&lt;br&gt;&lt;br&gt;          -  age greater than or equal to 18 years;&lt;br&gt;&lt;br&gt;          -  respiratory rate (RR) at rest = 30 breaths/minute or presence of respiratory distress&lt;br&gt;             (severe - dyspnea at rest or use of accessory respiratory muscles or paradox abdominal&lt;br&gt;             movement) PaO 2/ FiO 2 =250 during oxygen therapy with Venturi mask with FiO 2 50%&lt;br&gt;             administered for at least 60 minutes;&lt;br&gt;&lt;br&gt;          -  diagnosis of pneumonia as the unique cause of acute respiratory failure&lt;br&gt;&lt;br&gt;          -  informed consent obtained from the patient or the closest relative in case of&lt;br&gt;             patient's inability to give it.&lt;br&gt;&lt;br&gt;        Exclusion Criteria:&lt;br&gt;&lt;br&gt;          -  other diagnoses (instead of pneumonia) as a cause of acute respiratory failure&lt;br&gt;&lt;br&gt;          -  unstable angina and acute myocardial infarction in place;&lt;br&gt;&lt;br&gt;          -  Acute respiratory acidosis with pH &lt;7.35 and PaCO 2 &gt; 45 mmHg;&lt;br&gt;&lt;br&gt;          -  systolic blood pressure &lt;90 mmHg unresponsive to fluids or with amines&lt;br&gt;&lt;br&gt;          -  severe arrhythmias;&lt;br&gt;&lt;br&gt;          -  epileptic seizures;&lt;br&gt;&lt;br&gt;          -  the degree of vigilance depending on the Kelly scale &gt; 3 (see Appendix II)&lt;br&gt;&lt;br&gt;          -  impaired swallowing, which increases the risk of pneumonia aspiration inability to&lt;br&gt;             protect airways&lt;br&gt;&lt;br&gt;          -  craniofacial trauma or burns&lt;br&gt;&lt;br&gt;          -  uncooperative patient&lt;br&gt;&lt;br&gt;          -  presence of open wound (skull, chest, abdomen)&lt;br&gt;&lt;br&gt;          -  respiratory arrest or need for intubation&lt;br&gt;&lt;br&gt;          -  ongoing pregnancy or suspected&lt;br&gt;</t>
  </si>
  <si>
    <t>endotracheal intubation criteria;endotracheal intubation criteria;endotracheal intubation criteria</t>
  </si>
  <si>
    <t>30-day mortality after admission;improvement of respiratory exchanges compared to baseline;adverse events;hospital stay</t>
  </si>
  <si>
    <t>Prospective, Randomized Study in Critically Ill Patients Receiving Endotracheal Intubation: Comparison Between a Conventional Approach and Video Assisted Intubation by the VivaSight‚Ñ¢-SL Tube</t>
  </si>
  <si>
    <t>Device: VivaSight intubation;Device: conventional intubation</t>
  </si>
  <si>
    <t>https://clinicaltrials.gov/show/NCT02837055</t>
  </si>
  <si>
    <t>Conventional Intubation Versus VivaSight‚Ñ¢-SL</t>
  </si>
  <si>
    <t>NCT02837055</t>
  </si>
  <si>
    <t>VivaITN</t>
  </si>
  <si>
    <t>Stefan Kluge, MD, PhD</t>
  </si>
  <si>
    <t>Head of Dept. of Intensive Care Medicine</t>
  </si>
  <si>
    <t>&lt;br&gt;        Inclusion Criteria:&lt;br&gt;&lt;br&gt;          -  Patients receiving urgent or elective endotracheal intubation in the Dept. of&lt;br&gt;             Intensive Care Medicine.&lt;br&gt;&lt;br&gt;          -  Age = 18 years&lt;br&gt;&lt;br&gt;          -  Informed consent&lt;br&gt;&lt;br&gt;        Exclusion Criteria:&lt;br&gt;&lt;br&gt;          -  Age &lt; 18 years&lt;br&gt;&lt;br&gt;          -  No consent&lt;br&gt;</t>
  </si>
  <si>
    <t>first attempt success rate;total number of attempts to successful intubation</t>
  </si>
  <si>
    <t>average number of attempts for intubation;time to successful intubation;time to successful intubation with one attempt;vomiting or aspiration during intubation;accidental esophageal intubation;decrease of SpO2 &lt; 80%;hypotension</t>
  </si>
  <si>
    <t>The Impact of Imprinting and Repeated Influenza Vaccination on Adaptive Immunity, Transcriptomics, and Metabolomics (Version 1 23Aug2018)</t>
  </si>
  <si>
    <t>Biological: Seasonal influenza vaccine</t>
  </si>
  <si>
    <t>https://clinicaltrials.gov/show/NCT03686514</t>
  </si>
  <si>
    <t>The Impact of Imprinting and Repeated Influenza Vaccination on Adaptive Immunity, Transcriptomics, and Metabolomics</t>
  </si>
  <si>
    <t>NCT03686514</t>
  </si>
  <si>
    <t>IRB00106407</t>
  </si>
  <si>
    <t>Nadine Rouphael Nadine Rouphael, MD</t>
  </si>
  <si>
    <t>42 Years</t>
  </si>
  <si>
    <t>71 Years</t>
  </si>
  <si>
    <t>&lt;br&gt;        Inclusion Criteria:&lt;br&gt;&lt;br&gt;          1. Capable of informed consent and provision of written informed consent before any study&lt;br&gt;             procedures.&lt;br&gt;&lt;br&gt;          2. Capable of attending all study visits according to the study schedule.&lt;br&gt;&lt;br&gt;          3. Males or females born between 1968-1977 or 1948-1957.&lt;br&gt;&lt;br&gt;          4. Are in good health, as determined by medical history and targeted physical exam&lt;br&gt;             related to this history.&lt;br&gt;&lt;br&gt;          5. Oral temperature is less than 38C.&lt;br&gt;&lt;br&gt;          6. Resting pulse rate is between 50 and 100 beats per minute.&lt;br&gt;&lt;br&gt;          7. Female subjects of childbearing age must have a negative urine pregnancy test within&lt;br&gt;             24 hours before study vaccination.&lt;br&gt;&lt;br&gt;          8. Have received the influenza vaccine at least 3 of the past 5 years (between September&lt;br&gt;             2013-June 2018) or have received the influenza vaccine in 2 or less of the past 5&lt;br&gt;             years (between September 2013-June 2018).&lt;br&gt;&lt;br&gt;        Exclusion Criteria:&lt;br&gt;&lt;br&gt;          1. Have an acute illness within 72 hours before vaccination.&lt;br&gt;&lt;br&gt;          2. Have any condition that, in the opinion of the principal investigator, would place the&lt;br&gt;             subject at an unacceptable risk of harm or confound the interpretation of the study&lt;br&gt;             results.&lt;br&gt;&lt;br&gt;          3. Have any acute or chronic medical condition that, in the opinion of the principal&lt;br&gt;             investigator, would make vaccination unsafe or interfere with the evaluation of immune&lt;br&gt;             response to study vaccination.&lt;br&gt;&lt;br&gt;          4. Have a suppressed immune system as a result of illness, immunosuppressive medication,&lt;br&gt;             chemotherapy, or radiation therapy within 3 years prior to study vaccination.&lt;br&gt;&lt;br&gt;          5. Have known HIV, hepatitis B, or hepatitis C infection.&lt;br&gt;&lt;br&gt;          6. Have a known history of autoimmune disease.&lt;br&gt;&lt;br&gt;          7. Have taken oral or parenteral corticosteroids of any dose within 30 days before study&lt;br&gt;             vaccination.&lt;br&gt;&lt;br&gt;          8. Have taken high-dose inhaled corticosteroids within 30 days before study vaccination.&lt;br&gt;&lt;br&gt;          9. Have received, or plan to receive, any licensed live vaccine within 30 days, or any&lt;br&gt;             licensed inactivated vaccine within 14 days, prior to, or after, study vaccination.&lt;br&gt;&lt;br&gt;         10. Have planned receipt of any unlicensed or investigational medications, biologics, or&lt;br&gt;             vaccines for the duration of subject study participation.&lt;br&gt;&lt;br&gt;         11. Have received immunoglobulin or other blood products, with the exception of Rho D&lt;br&gt;             immunoglobulin, within 90 days prior to study vaccination.&lt;br&gt;&lt;br&gt;         12. Have donated blood or blood products within 30 days before study vaccination, or&lt;br&gt;             within 60 days after study vaccination, or plan to donate blood within 30 days of the&lt;br&gt;             last blood draw.&lt;br&gt;&lt;br&gt;         13. Have known hypersensitivity or allergy to eggs, egg protein, chicken protein, or other&lt;br&gt;             compounds of the study vaccine.&lt;br&gt;&lt;br&gt;         14. Have a history of severe reactions following vaccination with influenza virus&lt;br&gt;             vaccines.&lt;br&gt;</t>
  </si>
  <si>
    <t>The proportion of subjects achieving seroprotection (titer of = 40) or seroconversion (four-fold rise in HAI post- compared to pre-vaccination, or a titer of =40 if the pre-vaccination titer was &lt;10) against each strain;Geometric Mean Titers (GMTs) of serum HAI against each strain</t>
  </si>
  <si>
    <t>The proportion of subjects achieving seroprotection (titer of = 40) or seroconversion (four-fold rise in NAb post- compared to pre-vaccination, or a titer of =40 if the pre-vaccination titer was &lt;10) against each strain;Geometric Mean Titers (GMTs) of serum NAb against each strain;The proportion of subjects achieving seroprotection (titer of = 40) or seroconversion (four-fold rise in HAI post- compared to pre-vaccination, or a titer of =40 if the pre-vaccination titer was &lt;10) against each strain;The proportion of subjects achieving seroprotection (titer of = 40) or seroconversion (four-fold rise in NAb post- compared to pre-vaccination, or a titer of =40 if the pre-vaccination titer was &lt;10) against each strain;Geometric Mean Titers (GMTs) of serum HAI against each strain;Geometric Mean Titers (GMTs) of serum NAb against each strain</t>
  </si>
  <si>
    <t>Streptokinase Versus Unfractionated Heparin Nebulization in Patients With Severe Acute Respiratory Distress Syndrome (ARDS): A Partially Randomized Controlled Trial</t>
  </si>
  <si>
    <t>Drug: Unfractionated heparin;Drug: Streptokinase;Drug: Unfractionated heparin;Drug: Streptokinase;Drug: Unfractionated heparin;Drug: Streptokinase</t>
  </si>
  <si>
    <t>https://clinicaltrials.gov/show/NCT03465085</t>
  </si>
  <si>
    <t>Streptokinase Versus Unfractionated Heparin Nebulization in Severe ARDS</t>
  </si>
  <si>
    <t>NCT03465085</t>
  </si>
  <si>
    <t>Allocation: Randomized. Intervention model: Factorial Assignment. Primary purpose: Treatment. Masking: Triple (Participant, Care Provider, Outcomes Assessor).</t>
  </si>
  <si>
    <t>Beni-Suef University</t>
  </si>
  <si>
    <t>Acute Respiratory Distress Syndrome;Severe Acute Respiratory Syndrome;Acute Respiratory Distress Syndrome;Severe Acute Respiratory Syndrome;Acute Respiratory Distress Syndrome;Severe Acute Respiratory Syndrome</t>
  </si>
  <si>
    <t>February 18, 2016</t>
  </si>
  <si>
    <t>Heparin-Streptokinase-ARDS</t>
  </si>
  <si>
    <t>Hatem Hatem Elmoutaz Mahmoud, MD;Hatem Hatem Elmoutaz Mahmoud, MD;Hatem Hatem Elmoutaz Mahmoud, MD;Hatem Hatem Elmoutaz Mahmoud, MD;Hatem Hatem Elmoutaz Mahmoud, MD;Hatem Hatem Elmoutaz Mahmoud, MD</t>
  </si>
  <si>
    <t>Beni-Suef University;Beni-Suef University;Beni-Suef University;Beni-Suef University;Beni-Suef University;Beni-Suef University</t>
  </si>
  <si>
    <t>&lt;br&gt;        Inclusion Criteria:&lt;br&gt;&lt;br&gt;          -  Severe ARDS with PO2/FiO2 ratio&lt;100.&lt;br&gt;&lt;br&gt;          -  Failure of Recruitment Maneuver (RM), Prone Position (PP) or Neuro-Muscular Block&lt;br&gt;             (NMB) to improve hypoxemia.&lt;br&gt;&lt;br&gt;          -  No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&lt;50 ml/cmH2O&lt;br&gt;&lt;br&gt;        Exclusion Criteria:&lt;br&gt;&lt;br&gt;          -  PO2/FiO2 ratio&gt;100.&lt;br&gt;&lt;br&gt;          -  The success of Recruitment Maneuver (RM), Prone Position (PP) or Neuro-Muscular Block&lt;br&gt;             (NMB) to improve hypoxemia.&lt;br&gt;&lt;br&gt;          -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&gt;50 ml/cmH2O&lt;br&gt;      ;&lt;br&gt;        Inclusion Criteria:&lt;br&gt;&lt;br&gt;          -  Severe ARDS with PO2/FiO2 ratio&lt;100.&lt;br&gt;&lt;br&gt;          -  Failure of Recruitment Maneuver (RM), Prone Position (PP) or Neuro-Muscular Block&lt;br&gt;             (NMB) to improve hypoxemia.&lt;br&gt;&lt;br&gt;          -  No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&lt;50 ml/cmH2O&lt;br&gt;&lt;br&gt;        Exclusion Criteria:&lt;br&gt;&lt;br&gt;          -  PO2/FiO2 ratio&gt;100.&lt;br&gt;&lt;br&gt;          -  The success of Recruitment Maneuver (RM), Prone Position (PP) or Neuro-Muscular Block&lt;br&gt;             (NMB) to improve hypoxemia.&lt;br&gt;&lt;br&gt;          -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&gt;50 ml/cmH2O&lt;br&gt;      ;&lt;br&gt;        Inclusion Criteria:&lt;br&gt;&lt;br&gt;          -  Severe ARDS with PO2/FiO2 ratio&lt;100.&lt;br&gt;&lt;br&gt;          -  Failure of Recruitment Maneuver (RM), Prone Position (PP) or Neuro-Muscular Block&lt;br&gt;             (NMB) to improve hypoxemia.&lt;br&gt;&lt;br&gt;          -  No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&lt;50 ml/cmH2O&lt;br&gt;&lt;br&gt;        Exclusion Criteria:&lt;br&gt;&lt;br&gt;          -  PO2/FiO2 ratio&gt;100.&lt;br&gt;&lt;br&gt;          -  The success of Recruitment Maneuver (RM), Prone Position (PP) or Neuro-Muscular Block&lt;br&gt;             (NMB) to improve hypoxemia.&lt;br&gt;&lt;br&gt;          -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&gt;50 ml/cmH2O&lt;br&gt;</t>
  </si>
  <si>
    <t>Change in PaO2/FiO2 ratio;Change in PaO2/FiO2 ratio;Change in PaO2/FiO2 ratio</t>
  </si>
  <si>
    <t>Change in the plateau pressure;Change in the pulmonary compliance;ICU survival rate;ICU length of stay;Tracheostomy rate</t>
  </si>
  <si>
    <t>CPR, pre-Hospital ECMO and Early Reperfusion (CHEER 3 Trial) for patients in refractory cardiac arrest to improve survival to hospital discharge.</t>
  </si>
  <si>
    <t>All patients enrolled in the trial will undergo CPR at the scene prior to and after enrolment into the trial until ECMO is functioning. All enrolled patients will have ECMO attempted and if successful, these patients will then be transported to hospital for further management including transfer to the catheterisation lab if appropriate. Both pre-hospital ambulance care records and Alfred Hospital records will be reviewed by investigators for compliance, to identify any problems and for data collection.&lt;br&gt;&lt;br&gt;Treatment: Device - Extracorporeal Membrane Oxygenation (ECMO)&lt;br&gt;Insertion of peripheral veno-arterial ECMO at scene of cardiac arrest by ECMO team including two Intensive Care Consultants &lt;br&gt;&lt;br&gt;Treatment: Cardiopulmonary Resuscitation (CPR)&lt;br&gt;CPR will be given to the patient until ECMO has been implemented. &lt;br&gt;&lt;br&gt;Treatment: Early Reperfusion&lt;br&gt;Once the patient has been transported to hospital, they will be taken directly to the Catheterisation Lab if appropriate.</t>
  </si>
  <si>
    <t>https://anzctr.org.au/ACTRN12619000303145.aspx</t>
  </si>
  <si>
    <t>A pilot study of patients in cardiac arrest utilising a heart-lung bypass machine prior to transport to hospital to improve survival rates.</t>
  </si>
  <si>
    <t>ACTRN12619000303145</t>
  </si>
  <si>
    <t>Purpose: Treatment; Allocation: Non-randomised trial; Type of endpoint: Efficacy;</t>
  </si>
  <si>
    <t>Ambulance Victoria</t>
  </si>
  <si>
    <t>Cardiac Arrest;Coronary heart disease; &lt;br&gt;Cardiac Arrest &lt;br&gt;Coronary heart disease;Cardiovascular - Coronary heart disease</t>
  </si>
  <si>
    <t>The Alfred Hospital</t>
  </si>
  <si>
    <t>The Alfred Foundation;Ambulance Victoria</t>
  </si>
  <si>
    <t>Inclusion criteria: Age 18 to 65 years&lt;br&gt;Witnessed cardiac arrest (bystander or paramedic)&lt;br&gt;Time from arrest to commence chest compressions of less than 5 minutes&lt;br&gt;Duration of cardiac arrest between 20 and 45 minutes&lt;br&gt;Initial cardiac rhythm of Ventricular Fibrillation/pulseless Ventricular Tachycardia/Pulseless Electrical Activity&lt;br&gt;In cardiac arrest on arrival of ECMO team</t>
  </si>
  <si>
    <t>Exclusion criteria: Traumatic arrest including hanging&lt;br&gt;Known to have significant life-limiting co-morbidities (eg COPD/cirrhosis/dementia) or terminal illness</t>
  </si>
  <si>
    <t>Neurological recovery using Cerebral Performance Category score[At hospital discharge];Survival to hospital discharge through data linkage to hospital medical records.[At hospital discharge]</t>
  </si>
  <si>
    <t>ECMO cannulation time using data recorded in the Ambulance Patient Care Records[On admission];ICU length of stay using hospital medical records[At hospital discharge];Mechanical ventilation days using hospital medical records[At hospital discharge];Complications of ECMO using hospital medical records. These include mechanical complications with equipment, haemorrhage, neurological complications, renal impairment, pneumothorax, tamponade, infection and metabolic complications.[At hospital discharge];ECMO Success Rate obtained from Ambulance and Hospital medical records[On admission]</t>
  </si>
  <si>
    <t>Sep 30 2019 12:00AM</t>
  </si>
  <si>
    <t>Alfred HREC</t>
  </si>
  <si>
    <t>Safety and Immunogenicity of Fluzone¬Æ Quadrivalent, Flublok¬Æ Quadrivalent, and Fluzone¬Æ High-Dose, Influenza Vaccines, 2018-2019 Formulations</t>
  </si>
  <si>
    <t>Biological: Fluzone Quadrivalent vaccine, 2018-2019 formulation;Biological: Flublok Quadrivalent vaccine, 2018-2019 formulation;Biological: Fluzone High-Dose vaccine, 2018-2019 formulation</t>
  </si>
  <si>
    <t>https://clinicaltrials.gov/show/NCT03617523</t>
  </si>
  <si>
    <t>NCT03617523</t>
  </si>
  <si>
    <t>&lt;br&gt;        Inclusion criteria :&lt;br&gt;&lt;br&gt;          -  Aged 6 months to &lt; 9 years or = 18 years on the day of first study vaccination (study&lt;br&gt;             product administration).&lt;br&gt;&lt;br&gt;          -  For subjects 6 to &lt; 12 months of age, born at full term of pregnancy (= 37 weeks) and&lt;br&gt;             with a birth weight = 2.5 kg (5.5 lbs).&lt;br&gt;&lt;br&gt;          -  Informed consent form (ICF) has been signed and dated by subjects = 18 years of age&lt;br&gt;&lt;br&gt;          -  Assent form has been signed and dated by subjects 7 to &lt; 9 years of age, and ICF has&lt;br&gt;             been signed and dated by parent(s) or guardian(s) for subjects 6 months to &lt; 9 years&lt;br&gt;             of age.&lt;br&gt;&lt;br&gt;          -  Subject and parent/guardian (of subjects 6 months to &lt; 9 years of age) are able to&lt;br&gt;             attend all scheduled visits and to comply with all study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procedure.&lt;br&gt;&lt;br&gt;          -  Receipt of any vaccine in the 30 days preceding the first study vaccination, or&lt;br&gt;             planned receipt of any vaccine before Visit 2 for subjects receiving 1 dose of&lt;br&gt;             influenza vaccine or Visit 3 for subjects receiving 2 doses of influenza vaccine.&lt;br&gt;&lt;br&gt;          -  Previous vaccination against influenza (in the 2018-2019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 threatening reaction to study vaccine or to a vaccine containing any of the same&lt;br&gt;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 F [38.0oC]).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C.&lt;br&gt;&lt;br&gt;        The above information is not intended to contain all considerations relevant to a patient's&lt;br&gt;        potential participation in a clinical trial.&lt;br&gt;</t>
  </si>
  <si>
    <t>Number of Participants Reporting Solicited Injection Site Reactions or Systemic Reactions;Summary of Geometric Mean Titers (GMTs) of Antibodies in Children 6 Months to &lt; 9 Years of Age Receiving Fluzone Quadrivalent Vaccine;Summary of GMTs of Antibodies in Adults Receiving Either Fluzone Quadrivalent Vaccine, Flublok Quadrivalent vaccine, or Fluzone High-Dose Vaccine;GMT Ratios of Antibodies in Children 6 Months to &lt; 9 Years of Age Receiving Fluzone Quadrivalent Vaccine;GMT Ratios of Antibodies in Adults Receiving Either Fluzone Quadrivalent Vaccine, Flublok Quadrivalent vaccine, or Fluzone High-Dose Vaccine;Seroprotection Rates in Children 6 Months to &lt; 9 Years of Age Receiving Fluzone Quadrivalent Vaccine;Seroprotection Rates in Adults Receiving Either Fluzone Quadrivalent Vaccine, Flublok Quadrivalent vaccine, or Fluzone High-Dose Vaccine;Seroconversion Rates in Children 6 Months to &lt; 9 Years of Age Receiving Fluzone Quadrivalent Vaccine;Seroconversion Rates in Adults Receiving Either Fluzone Quadrivalent Vaccine, Flublok Quadrivalent vaccine, or Fluzone High-Dose Vaccine</t>
  </si>
  <si>
    <t>EUCTR2018-001416-30-CZ</t>
  </si>
  <si>
    <t>New Zealand;Sweden;United States;Serbia;Hong Kong;Estonia;Spain;Ukraine;Israel;France;Australia;Peru;Netherlands;Korea, Republic of;Finland;Turkey;Hungary;Czech Republic;Mexico;Canada;Argentina;Brazil;Belgium;Singapore;Romania;Bulgaria;Germany;Japan</t>
  </si>
  <si>
    <t>Oct 10 2018 12:00AM</t>
  </si>
  <si>
    <t>Device: High frequency percussive ventilation</t>
  </si>
  <si>
    <t>https://clinicaltrials.gov/show/NCT02885584</t>
  </si>
  <si>
    <t>Conventional Mechanical Ventilation and High Frequency Percussive Ventilation: Comparison of Their Effects on Alveolar Recruitment and Distension by CT-scan in Early ARDS Patients</t>
  </si>
  <si>
    <t>NCT02885584</t>
  </si>
  <si>
    <t>Allocation: Randomized, Endpoint Classification: Efficacy Study, Intervention Model: Parallel Assignment, Masking: Single Blind (Subject), Primary Purpose: Supportive Care</t>
  </si>
  <si>
    <t>2013-A00465-40;2013-11</t>
  </si>
  <si>
    <t>Urielle DESALBRES;Antoine ROCH, MD/PhD</t>
  </si>
  <si>
    <t>Assistance Publique-H√¥pitaux de Marseille;Assistance Publique-H√¥pitaux de Marseille</t>
  </si>
  <si>
    <t>&lt;br&gt;        Inclusion Criteria:&lt;br&gt;&lt;br&gt;          -  Patient undergoing invasive ventilation for more than 24h&lt;br&gt;&lt;br&gt;          -  ARDS patient&lt;br&gt;&lt;br&gt;        Exclusion Criteria:&lt;br&gt;&lt;br&gt;          -  Pneumothorax drained or not&lt;br&gt;&lt;br&gt;          -  Patient undergoing extracorporel mechanical oxygenation&lt;br&gt;&lt;br&gt;          -  Patient who had a pneumonectomy partiel or total&lt;br&gt;</t>
  </si>
  <si>
    <t>Percent of patients exhibiting under HFPV an increase of at least 15% of normally aerated end-expiratory lung volume</t>
  </si>
  <si>
    <t>Double Blind Randomised Placebo Controlled Trial for Evaluation of Efficacy and Safety of Ingavirin¬Æ for Post-exposure Profilaxis During Rise in the Incidence of Influenza and Other Acute Respiratory Viral Infections in Adults</t>
  </si>
  <si>
    <t>Drug: Ingavirin (Imidazolyl Ethanamide Pentandioic Acid);Drug: Placebo oral capsule;Drug: Ingavirin (Imidazolyl Ethanamide Pentandioic Acid);Drug: Placebo oral capsule;Drug: Ingavirin (Imidazolyl Ethanamide Pentandioic Acid);Drug: Placebo oral capsule;Drug: Ingavirin (Imidazolyl Ethanamide Pentandioic Acid);Drug: Placebo oral capsule</t>
  </si>
  <si>
    <t>https://clinicaltrials.gov/show/NCT03189537</t>
  </si>
  <si>
    <t>Study of Post-Exposure Ingavirin¬Æ Prophylaxis of Influenza and Acute Respiratory Viral Infections</t>
  </si>
  <si>
    <t>NCT03189537</t>
  </si>
  <si>
    <t>Influenza, Human;Acute Respiratory Infection;Common Cold;Flu;Viral Infection;Influenza, Human;Acute Respiratory Infection;Common Cold;Flu;Viral Infection;Influenza, Human;Acute Respiratory Infection;Common Cold;Flu;Viral Infection;Influenza, Human;Acute Respiratory Infection;Common Cold;Flu;Viral Infection</t>
  </si>
  <si>
    <t>October 3, 2010</t>
  </si>
  <si>
    <t>2P/09</t>
  </si>
  <si>
    <t>&lt;br&gt;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      ;&lt;br&gt;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      ;&lt;br&gt;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      ;&lt;br&gt;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t>
  </si>
  <si>
    <t>Difference in incidence of flu / other acute respiratory viral infections between Ingavirin and placebo groups;Difference in incidence of flu / other acute respiratory viral infections between Ingavirin and placebo groups;Difference in incidence of flu / other acute respiratory viral infections between Ingavirin and placebo groups</t>
  </si>
  <si>
    <t>Comparative evaluation of prevalence and duration of flu and acute viral respiratory infection at participants who developed flu / avri</t>
  </si>
  <si>
    <t>Incidence of Symptomatic and Asymptomatic Influenza Among Healthcare Workers : A Multicenter Cohort Study</t>
  </si>
  <si>
    <t>Biological: Blood sampling;Other: Nasal swab</t>
  </si>
  <si>
    <t>https://clinicaltrials.gov/show/NCT02868658</t>
  </si>
  <si>
    <t>Asymptomatic Flu Project</t>
  </si>
  <si>
    <t>NCT02868658</t>
  </si>
  <si>
    <t>69HCL16_0095</t>
  </si>
  <si>
    <t>&lt;br&gt;        Inclusion Criteria:&lt;br&gt;&lt;br&gt;          -  Volunteer health-care workers&lt;br&gt;&lt;br&gt;          -  Working in the following wards: short-stay, inpatient (including ICU) and emergency&lt;br&gt;&lt;br&gt;        Exclusion Criteria:&lt;br&gt;&lt;br&gt;          -  Presence of influenza symptoms at enrolment&lt;br&gt;&lt;br&gt;          -  Programmed absence (maternity leave, vacation, etc.)&lt;br&gt;&lt;br&gt;          -  Administrative agents&lt;br&gt;</t>
  </si>
  <si>
    <t>Incidence of influenza cases</t>
  </si>
  <si>
    <t>Fraction of asymptomatic influenza cases;Stratified incidence ratios;Incidence of influenza-like illness;proportion of health-care workers with Influenza vaccine coverage;Number of sick-leave days per participating ward</t>
  </si>
  <si>
    <t>Extended Evaluation of the Efficacy of a Proactive FOT-based Auto-CPAP Algorithm in Patients With Predominantly Obstructive Sleep Apnea</t>
  </si>
  <si>
    <t>Device: Minimal-Intervention - Specification of device settings;Device: Minimal-Intervention - Specification of device settings;Device: Minimal-Intervention - Specification of device settings;Device: Minimal-Intervention - Specification of device settings</t>
  </si>
  <si>
    <t>https://clinicaltrials.gov/show/NCT03070756</t>
  </si>
  <si>
    <t>Extended Evaluation of the Efficacy of a Proactive FOT-based Auto-CPAP Algorithm</t>
  </si>
  <si>
    <t>NCT03070756</t>
  </si>
  <si>
    <t>Germany;Germany;Germany;Germany</t>
  </si>
  <si>
    <t>16-pLINE-AC-1</t>
  </si>
  <si>
    <t>Winfried J. Randerath, Professor;Regina Sch√§fer;Winfried J. Randerath, Professor;Winfried J. Randerath, Professor;Regina Sch√§fer;Winfried J. Randerath, Professor;Winfried J. Randerath, Professor;Regina Sch√§fer;Winfried J. Randerath, Professor;Winfried J. Randerath, Professor;Regina Sch√§fer;Winfried J. Randerath, Professor</t>
  </si>
  <si>
    <t>;regina.schaefer@loewensteinmedical.de;randerath@klinik-bethanien.de;;regina.schaefer@loewensteinmedical.de;randerath@klinik-bethanien.de;;regina.schaefer@loewensteinmedical.de;randerath@klinik-bethanien.de;;regina.schaefer@loewensteinmedical.de;randerath@klinik-bethanien.de</t>
  </si>
  <si>
    <t>;004972182830;004921263;;004972182830;004921263;;004972182830;004921263;;004972182830;004921263</t>
  </si>
  <si>
    <t>Wissenschaftliches Institut Bethanien e.V;;Wissenschaftliches Institut Bethanien e.V;;Wissenschaftliches Institut Bethanien e.V;;Wissenschaftliches Institut Bethanien e.V;</t>
  </si>
  <si>
    <t>&lt;br&gt;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      ;&lt;br&gt;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      ;&lt;br&gt;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      ;&lt;br&gt;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t>
  </si>
  <si>
    <t>Apnea-Hypopnea Index (AHI /h TST);Apnea-Hypopnea Index (AHI /h TST);Apnea-Hypopnea Index (AHI /h TST);Apnea-Hypopnea Index (AHI /h TST)</t>
  </si>
  <si>
    <t>Time in Bed with oxygen saturation &lt; 90% (SpO2 &lt; 90 % / %TIB);leakage / l/min;therapy pressure /hPa;Slow-wave sleep (N3 /% TST);Snore (Snore /% TST);Respiratory Arousal Index (ArI_resp /h TST);Arousal Index (ArI /h TST);Oxygen Desaturation Index (ODI /h TST);Central Apnea-Hypopnea Index (cAHI /h TST);Obstructive Apnea Index (oAI /h TST);Obstructive Apnea-Hypopnea Index (oAHI /h TST)</t>
  </si>
  <si>
    <t>Resuscitative Balloon Occlusion of the Aorta (REBOA) in Non-traumatic Out of Hospital Cardiac Arrest - a Pilot Study</t>
  </si>
  <si>
    <t>Procedure: Resuscitative Balloon Occlusion of the Aorta;Device: REBOA catheter</t>
  </si>
  <si>
    <t>https://clinicaltrials.gov/show/NCT03534011</t>
  </si>
  <si>
    <t>Resuscitative Balloon Occlusion of the Aorta in Non-traumatic Out of Hospital Cardiac Arrest</t>
  </si>
  <si>
    <t>NCT03534011</t>
  </si>
  <si>
    <t>2018/51</t>
  </si>
  <si>
    <t>Sindre Mellesmo, md;Jostein R√∏dseth Brede, md;Jostein Brede, md</t>
  </si>
  <si>
    <t>;jostein.rodseth.brede@gmail.com;jostein.rodseth.brede@gmail.com</t>
  </si>
  <si>
    <t>;+47 72825817;+47 72825817</t>
  </si>
  <si>
    <t>St Olavs Hospital University Hospital in Trondheim;</t>
  </si>
  <si>
    <t>St. Olavs Hospital;Norwegian Air Ambulance Foundation</t>
  </si>
  <si>
    <t>&lt;br&gt;        Inclusion Criteria:&lt;br&gt;&lt;br&gt;          -  Non-traumatic cardiac arrest&lt;br&gt;&lt;br&gt;          -  Witnessed cardiac arrest&lt;br&gt;&lt;br&gt;          -  Less than 10 minutes from observed cardiac arrest to start of basic or advanced&lt;br&gt;             cardiac life support (BCLS/ACLS)&lt;br&gt;&lt;br&gt;        Exclusion Criteria:&lt;br&gt;&lt;br&gt;          -  Traumatic cardiac arrest, including patients rescued from avalanches&lt;br&gt;&lt;br&gt;          -  Hypothermic patients, including drowning&lt;br&gt;&lt;br&gt;          -  Pregnancy&lt;br&gt;&lt;br&gt;          -  End-stage terminal illness&lt;br&gt;&lt;br&gt;          -  Suspected neurologic injury as the etiology of the arrest&lt;br&gt;&lt;br&gt;          -  Strangulations&lt;br&gt;&lt;br&gt;          -  Other factors as decided by the treating physician&lt;br&gt;</t>
  </si>
  <si>
    <t>Feasibility;Complications</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</si>
  <si>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</si>
  <si>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EUCTR2018-004318-16-ES</t>
  </si>
  <si>
    <t>France;United States;Hong Kong;Taiwan;Belgium;Spain;Denmark;Australia;Germany;Italy;China;Korea, Republic of</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</si>
  <si>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</si>
  <si>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DAS181-3-01;NCT03808922</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</si>
  <si>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</si>
  <si>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t>
  </si>
  <si>
    <t>Main Objective: To demonstrate the efficacy of DAS181 on clinical outcome compared to placebo as measured by percentage of RTRA Responders by Day 28;Primary end point(s): Percent of subjects who RTRA;&lt;br&gt;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;Timepoint(s) of evaluation of this end point: by Day 28</t>
  </si>
  <si>
    <t>&lt;br&gt;                Secondary end point(s): a. All-cause mortality rate&lt;br&gt;                b. Percent of subjects who RTRA&lt;br&gt;                c. Time (in days) to cessation of oxygen support&lt;br&gt;                d. Percent of subjects who achieve CS&lt;br&gt;                e. Percent of subjects discharged (without mortality or hospice)&lt;br&gt;                f. Time (in days) to first hospital discharge (without hospice)&lt;br&gt;                g. Total number of inpatients days&lt;br&gt;                h. PIV-related mortality rate&lt;br&gt;                i. PIV-related mortality rate&lt;br&gt;                j. All-cause mortality rate&lt;br&gt;            ;&lt;br&gt;                Timepoint(s) of evaluation of this end point: a. at Day 28&lt;br&gt;                b. by Day 21&lt;br&gt;                c. in days&lt;br&gt;                d. by Day 28&lt;br&gt;                e. by Day 14,21,28 and 35&lt;br&gt;                f. in days&lt;br&gt;                g. up to Day 35&lt;br&gt;                h. at Day 28&lt;br&gt;                i. at Day 35&lt;br&gt;                j. at Day 35&lt;br&gt;</t>
  </si>
  <si>
    <t>Jan 14 2020 12:00AM</t>
  </si>
  <si>
    <t>Protection induced by Live Attenuated Influenza Vaccine (LAIV or Fluenz Tetra) - applied epidemiological study - LAIV PROTECT</t>
  </si>
  <si>
    <t>&lt;br&gt;                Trade Name: Fluenz Tetra&lt;br&gt;                Product Name: Fluenz Tetra&lt;br&gt;                Pharmaceutical Form: Nasal spray, suspension&lt;br&gt;                INN or Proposed INN: A/California/7/2009¬†(H1N1)pdm09¬≠like¬†strain ¬†(A/California/7/2009,¬†MEDI¬†228029)&lt;br&gt;                Concentration unit: Other&lt;br&gt;                Concentration type: equal&lt;br&gt;                Concentration number: 10 to the 7.0¬±0.5-&lt;br&gt;                INN or Proposed INN: A/Texas/50/2012¬†(H3N2)¬≠like¬†strain ¬†(A/Texas/50/2012,¬†MEDI¬†237514)&lt;br&gt;                Concentration unit: Other&lt;br&gt;                Concentration type: equal&lt;br&gt;                Concentration number: 10 to the 7.0¬±0.5-&lt;br&gt;                INN or Proposed INN: B/Brisbane/60/2008¬†(Victoria¬†lineage)¬≠like¬†strain (B/Brisbane/60/2008,¬†MEDI¬†228030)&lt;br&gt;                Concentration unit: Other&lt;br&gt;                Concentration type: equal&lt;br&gt;                Concentration number: 10 to the 7.0¬±0.5-&lt;br&gt;                INN or Proposed INN: B/Massachusetts/2/2012¬†(Yamagata¬†lineage)¬≠like¬†strain (B/Massachusetts/2/2012,¬†MEDI¬†237751)&lt;br&gt;                Concentration unit: Other&lt;br&gt;                Concentration type: equal&lt;br&gt;                Concentration number: 10 to the 7.0¬±0.5-&lt;br&gt;&lt;br&gt;</t>
  </si>
  <si>
    <t>https://www.clinicaltrialsregister.eu/ctr-search/search?query=eudract_number:2015-003250-41</t>
  </si>
  <si>
    <t>Effictiveness and safety of vaccination with Live-attenuated Influenza Vaccine</t>
  </si>
  <si>
    <t>EUCTR2015-003250-41-GB</t>
  </si>
  <si>
    <t>There is no medical condition associated with this trial.  The trial involves vaccination of healthy children with a licensed product according to the SmPC.  The vaccination is Fluenz Tetra, a live-attenuated nasal spray vaccine to protect against influenza infection. &lt;br&gt;                MedDRA version: 20.0                Level: LLT                Classification code 10016794                Term: Flu vaccination                System Organ Class: 100000004865            ;Therapeutic area: Body processes [G] - Immune system processes [G12]</t>
  </si>
  <si>
    <t>Epidemiologist</t>
  </si>
  <si>
    <t>61 Colindale Avenue</t>
  </si>
  <si>
    <t>chantil.sinclair@phe.gov.uk</t>
  </si>
  <si>
    <t>NIHR Health Protection Research Unit in Respiratory Infections at Imperial College London</t>
  </si>
  <si>
    <t>Inclusion criteria: &lt;br&gt;                - Healthy children aged 10 to 16 (born between 1/9/2005 and 1/9/1999) or staff at the participating school sites of any age&lt;br&gt;                - Children must be enrolled and attending one of the two schools study sites in the 2015/16 school year.&lt;br&gt;                - Staff must be working at one of the 2 school study sites in the 2015/16 school year.&lt;br&gt;                - Relevant consent, parental/guardian consent and participant assent or participant consent (age dependant)&lt;br&gt;&lt;br&gt;                Are the trial subjects under 18? yes&lt;br&gt;                Number of subjects for this age range: 0&lt;br&gt;                F.1.2 Adults (18-64 years) yes&lt;br&gt;                F.1.2.1 Number of subjects for this age range 0&lt;br&gt;                F.1.3 Elderly (&gt;=65 years) no&lt;br&gt;                F.1.3.1 Number of subjects for this age range 0&lt;br&gt;</t>
  </si>
  <si>
    <t>Exclusion criteria: &lt;br&gt;                - Any current or previous condition/circumstance that, in the opinion of the investigator, may put the individual at risk if participating in the study&lt;br&gt;</t>
  </si>
  <si>
    <t>Main Objective: To determine efficacy of LAIV in a school age UK population;&lt;br&gt;                Secondary Objective: 1.  To measure the adverse effect safety profile of LAIV&lt;br&gt;                2.  To determine the protective effect of LAIV on non-vaccinated individuals (namely unvaccinated staff and students)&lt;br&gt;            ;Primary end point(s): Influenza infection determined by PCR-positive nasal swab;Timepoint(s) of evaluation of this end point: Nasal swabs will be taken any time the participant experiences an influenza-like illness (where they have a cough, cold, sort throat or temperature).  These will be taken during the flu season only and taken throughout each flu season they are involved in the study (2 flu seasons total, approx 1.5 years).</t>
  </si>
  <si>
    <t>&lt;br&gt;                Secondary end point(s): Influenza-like illness determined by WHO criteria&lt;br&gt;                Adverse reactions to vaccination&lt;br&gt;            ;&lt;br&gt;                Timepoint(s) of evaluation of this end point: Reporting of flu-like illness and symtpoms will be determined using weekly questionnaires during the flu season only. These will be taken during the flu season only and taken throughout each flu season they are involved in the study (2 flu seasons total, approx 1.5 years).&lt;br&gt;&lt;br&gt;                Adverse symptoms resulting from vaccination will be recorded for 1 week post-vaccination.  Any further adverse symptoms relating to vaccination will be recorded as they occur for the duration of the study.&lt;br&gt;</t>
  </si>
  <si>
    <t>Protection induced by Live Attenuated Influenza Vaccine (LAIV or Fluenz Tetra) - applied epidemiological study</t>
  </si>
  <si>
    <t>Does the use of a high, dynamic, positive end-expiratory pressure strategy to support the lung during stabilisation at birth, compared with a standard, static PEEP, reduce the rate of death or bronchopulmonary dysplasia (BPD); and/or the rate of failure of non-invasive respiratory support in the first 72 hours after birth?</t>
  </si>
  <si>
    <t>High dynamic Positive End-expiratory Pressure (PEEP): Initial PEEP delivered at 8 cmH2O via a T-Piece resuscitator in an initial fraction of inspired oxygen (FiO2) of 0.30 via local standard interface (facemask, nasopharyngeal tube or nasal prong). Increase in PEEP to 10 cmH2O (2 cmH2O increment) at 60s if infant meets pre-defined criteria for respiratory deterioration (see below). Ongoing resuscitative care at PEEP 10 cmH2O unless the infant has a heart rate &gt;120 bpm and oxygen needs &lt;0.30 for more than 60s in which case PEEP will be reduced to 8 cmH2O.&lt;br&gt;&lt;br&gt;Respiratory Deterioration is defined as a heart rate &lt;100 beats per minute (bpm), apnoea, and/or increasing oxygen required to maintain heart rate and SpO2 targets, these criteria indicating that additional resuscitation measures need to be implemented.</t>
  </si>
  <si>
    <t>https://anzctr.org.au/ACTRN12618001686291.aspx</t>
  </si>
  <si>
    <t>Positive End-Expiratory Pressure Levels during Resuscitation of Preterm Infants at Birth</t>
  </si>
  <si>
    <t>ACTRN12618001686291</t>
  </si>
  <si>
    <t>Murdoch Children's Research Institute</t>
  </si>
  <si>
    <t>Australia;Netherlands;United States of America;Qatar</t>
  </si>
  <si>
    <t>Preterm Birth;Respiratory Distress Syndrome; &lt;br&gt;Preterm Birth &lt;br&gt;Respiratory Distress Syndrome;Respiratory - Other respiratory disorders / diseases;Reproductive Health and Childbirth - Complications of newborn;Reproductive Health and Childbirth - Childbirth and postnatal care</t>
  </si>
  <si>
    <t>Inclusion criteria: Preterm infants born between 23 weeks 0 days and 28 weeks 6 days post-menstrual age (by best obstetric estimate) who are born in a participating study centre and requiring respiratory intervention (resuscitation) at birth with CPAP and/or positive pressure ventilation to support transition and/or with respiratory failure related to prematurity.&lt;br&gt;</t>
  </si>
  <si>
    <t>Exclusion criteria: 1) Resuscitative care not provided, based on attending clinician or family decision&lt;br&gt;2) Major congenital anomaly or anticipated alternative cause for respiratory failure&lt;br&gt;3) Refusal of informed consent, or infants without guardians who can provide informed consent</t>
  </si>
  <si>
    <t>Composite primary outcome of death or Bronchopulmonary dysplasia (BPD) as assessed by standard oxygen reduction test as determined from data-linkage to medical records[36 weeks PMA with BPD assessed by standard oxygen reduction test.];The failure of non-invasive respiratory support as determined from data-linkage to medical records. &lt;br&gt;Failure of non-invasive support is defined as:&lt;br&gt;1. In the Delivery Room: 1) Apnoea and/or bradycardia (using local regional resuscitation guideline values) despite effective positive pressure ventilation via a non-invasive ventilation interface, OR 2) use of appropriate corrective resuscitative steps to optimise CPAP+/- positive pressure ventilation support at the highest allocated positive end-expiratory pressure, AND meets respiratory deterioration criteria AND has required a fraction of inspired oxygen concentration greater than 0.5 to maintain SpO2 equal to or less than 80% for more than 5 minutes.&lt;br&gt;2. In the NICU (first 72 hours life): Non-invasive ventilation is considered to have failed once an infant is receiving maximal non-invasive therapy used at the specific centre, plus at least one of:&lt;br&gt;1. Apnoea unresponsive to stimulation or caffeine citrate treatment (more than 6 episodes requiring stimulation in 6 hours or requiring more than 1 episode of PPV in a 24 hour period).&lt;br&gt;2. Sustained increase in oxygen requirement (ongoing FiO2 greater than 0.50 to maintain SpO2 within local targets).&lt;br&gt;3. Respiratory acidosis not responsive to treatment; defined as an arterial or capillary pH less than 7.20 with partial pressure of carbon dioxide (PCO2) greater than 65 mmHg.&lt;br&gt;4. Emergency intubation at clinician discretion.[First 72 hours of life.]</t>
  </si>
  <si>
    <t>Oxygen Requirement as determined from data-linkage to medical records[First 72 hours life];Need for surfactant replacement therapy as determined from data-linkage to medical records[First 72 hours life];Airleak requiring drainage as determined from data-linkage to medical records[First 72 hours life];Heart Rate (neonate) in the Delivery Room as determined from data-linkage to medical records of oximetry or ecg monitoring[Time in the Delivery Room];Duration of chest drain insitu as determined from data-linkage to medical records[Duration of NICU care];Oxygen profile as determined from data-linkage to medical records of oximetry monitoring[Over first 24 hours of life];Highest applicable FiO2 as determined from data-linkage to medical records[First 72 hours life];Area under curve FiO2 as determined from data-linkage to medical records[First 72 hours life];Death as determined from data-linkage to medical records and searching National Death Index and/or national births and deaths registry[First 72 hours life];Grade 3 or 4 Intraventricular Haemorrhage as determined from data-linkage to medical records[First 72 hours life and day 7-10 if clinically available];Death as determined from data-linkage to medical records[36 weeks post-menstrual age];Survival to discharge home without BPD, retinopathy of prematurity (grades 3 &amp; 4), or significant brain abnormalities on head ultrasound as determined from data-linkage to medical records[Hospital Discharge];Pneumothorax as determined from data-linkage to medical records[Hospital Discharge];Duration of respiratory support (ventilation, CPAP, supplemental oxygen) as determined from data-linkage to medical records[Hospital discharge];Retinopathy of prematurity (ROP) stage 3 or greater requiring treatment as determined from data-linkage to medical records[Hospital discharge];Use of postnatal steroids for treatment of BPD as determined from data-linkage to medical records[Hospital discharge];Death before discharge as determined from data-linkage to medical records[Hospital discharge];Length of hospital stay as determined from data-linkage to medical records[Hospital discharge];BPD as determined from data-linkage to medical records[36 weeks post menstrual age];Pulmonary interstitial emphysema (PIE) as determined from data-linkage to medical records[Hospital discharge]</t>
  </si>
  <si>
    <t>Royal Children's Hospital Human Research and Ethics Committee</t>
  </si>
  <si>
    <t>A Randomized Allocation of Palliative Care Consultation in the Emergency Department Compared to Usual Practice</t>
  </si>
  <si>
    <t>Other: Early order of palliative care consultation</t>
  </si>
  <si>
    <t>https://clinicaltrials.gov/show/NCT02858778</t>
  </si>
  <si>
    <t>Timing of Acute Palliative Care Consultation in Critically Ill Patients</t>
  </si>
  <si>
    <t>NCT02858778</t>
  </si>
  <si>
    <t>Allocation: Randomized, Endpoint Classification: Efficacy Study, Intervention Model: Parallel Assignment, Masking: Double Blind (Subject, Outcomes Assessor), Primary Purpose: Supportive Care</t>
  </si>
  <si>
    <t>Multiple Organ Failure;End Stage Cardiac Failure;End Stage Chronic Obstructive Airways Disease;Chronic Kidney Disease Stage 5;Hepatic Encephalopathy;Sepsis;Dementia;Multiple Sclerosis;Parkinson's Disease;In-Hospital Cardiac Arrest;Solid Organ Cancer</t>
  </si>
  <si>
    <t>BCBSMF PSACO</t>
  </si>
  <si>
    <t>Robert Zalenski, M.D., M.A.</t>
  </si>
  <si>
    <t>Blue Cross Blue Shield of Michigan Foundation</t>
  </si>
  <si>
    <t>&lt;br&gt;        Inclusion Criteria:&lt;br&gt;&lt;br&gt;          -  Greater than or equal to 65 years old&lt;br&gt;&lt;br&gt;          -  Treated in a resuscitation room for unstable vital signs or respiratory compromise&lt;br&gt;&lt;br&gt;          -  One or more of the following:&lt;br&gt;&lt;br&gt;          -  Advanced or metastatic solid organ cancer&lt;br&gt;&lt;br&gt;          -  End stage organ failure of the heart, lung/COPD, kidney on dialysis, hepatic&lt;br&gt;             encephalopathy&lt;br&gt;&lt;br&gt;          -  Suspected sepsis&lt;br&gt;&lt;br&gt;          -  Advanced dementia, end-state multiple sclerosis or Parkinson's disease&lt;br&gt;&lt;br&gt;          -  Status post cardiac arrest with coma (Glascow coma score &lt;7)&lt;br&gt;&lt;br&gt;          -  Patient is from a skilled nursing facility&lt;br&gt;&lt;br&gt;        Exclusion Criteria:&lt;br&gt;&lt;br&gt;          -  Lack decision capacity and have no relative available during ED stay to consent to&lt;br&gt;             the study (legally authorized representative‚ÄîLAR)&lt;br&gt;&lt;br&gt;          -  Enrolled in hospice care prior to randomization&lt;br&gt;&lt;br&gt;          -  A copy of a completed advance directive which names a designated proxy provided&lt;br&gt;             physically to the medical team prior to randomization&lt;br&gt;&lt;br&gt;          -  Wearing a DNR bracelet&lt;br&gt;&lt;br&gt;          -  Have been previously enrolled in this study&lt;br&gt;</t>
  </si>
  <si>
    <t>The difference in the percentage of patients with a completed advance directive (AD) in Ig vs.Cg</t>
  </si>
  <si>
    <t>The proportion of billed CMS ACP-CPT codes in Ig vs. Cg;Matches of care received to patient-specific preferences in Ig vs. Cg;Patient/family satisfaction with care in Ig vs. Cg;Amount of hospice referrals in Ig vs. Cg;Hospital total direct costs for the index visit in Ig vs. Cg;Hospital and ICU length of stay in Ig vs. Cg;Average days in hospice in Ig vs. Cg;Hospital margin contribution for the index visit in Ig vs. Cg;Time to consultation in Ig vs. Cg groups</t>
  </si>
  <si>
    <t>Randomized Clinical Trial on the Effect of an Aerobic Exercise Program in Patients With Moderate-severe Sleep Apnea</t>
  </si>
  <si>
    <t>Other: Physical activity</t>
  </si>
  <si>
    <t>https://clinicaltrials.gov/show/NCT03997877</t>
  </si>
  <si>
    <t>Effect of an Aerobic Exercise Program in Patients With Moderate-severe Sleep Apnea</t>
  </si>
  <si>
    <t>NCT03997877</t>
  </si>
  <si>
    <t>Maim√≥nides Biomedical Research Institute of C√≥rdoba</t>
  </si>
  <si>
    <t>Sleep Apnea Hypopnea Syndrome;Physical Activity</t>
  </si>
  <si>
    <t>November 13, 2015</t>
  </si>
  <si>
    <t>SAH-2014</t>
  </si>
  <si>
    <t>Nuria Feu, MD</t>
  </si>
  <si>
    <t>Hospital Universitario Reina Sof√≠a</t>
  </si>
  <si>
    <t>&lt;br&gt;        Inclusion Criteria:&lt;br&gt;&lt;br&gt;          -  Age between 18 and 65 years.&lt;br&gt;&lt;br&gt;          -  Low physical activity (total duration &lt;60 minutes / week or a physical activity index&lt;br&gt;             calculated using the YPAS scale &lt;51).&lt;br&gt;&lt;br&gt;          -  An AHI&gt; 15 and &lt;30 / hour or AHI&gt; 30 and rejection of CPAP.&lt;br&gt;&lt;br&gt;          -  Signature of the informed consent form.&lt;br&gt;&lt;br&gt;        Exclusion Criteria:&lt;br&gt;&lt;br&gt;        - Suspicion or knowledge of a chronic disease that prevents a physical exercise program.&lt;br&gt;</t>
  </si>
  <si>
    <t>Change of the variable AHI measured by polygraphy</t>
  </si>
  <si>
    <t>Changes in glucose metabolism after a physical exercise program.;Changes on the lipid profile after a physical activity program;Change in systolic and diastolic blood pressure values after a physical activity program.;Change on body weight after a physical activity program;Modification of daytime sleepiness after a physical activity program.;Change in the impact of sleep on daily living after a physical activity program</t>
  </si>
  <si>
    <t>Induction of trained immunity for prevention of postoperative infections in patients undergoing elective laparotomic surgery</t>
  </si>
  <si>
    <t>BCG vaccination</t>
  </si>
  <si>
    <t>https://trialregister.nl/trial/7092</t>
  </si>
  <si>
    <t>Preventie van infecties na open chirurgische ingrepen</t>
  </si>
  <si>
    <t>NTR7290</t>
  </si>
  <si>
    <t>Radboud university medical center</t>
  </si>
  <si>
    <t>Post-operative infectionSurgical site infectionPneumoniaSepsis</t>
  </si>
  <si>
    <t>NTR729</t>
  </si>
  <si>
    <t>L.S.</t>
  </si>
  <si>
    <t>Helder</t>
  </si>
  <si>
    <t>Leonie.Helder@radboudumc.nl</t>
  </si>
  <si>
    <t>+31 24 3668289</t>
  </si>
  <si>
    <t>Inclusion criteria: Willing and able to provide written informed consent. &lt;br&gt;No acute infection at the time of vaccination or surgery (defined as fever above 38.5 ¬¢XC). &lt;br&gt;Patients scheduled for: &lt;br&gt;Colon surgery, sigmoid surgery, or rectal surgery via an open laparotomy.&lt;br&gt;Liver and gall bladder surgery via an open laparotomy.&lt;br&gt;Pancreas surgery (Whipple procedures) via an open laparotomy.&lt;br&gt;Uterus/ovaria extirpations, tumour debulking surgery via an open laparotomy.&lt;br&gt;Nefrectomy/urinary bladder surgery via an open laparotomy.&lt;br&gt;Vascular surgery (aortic) via an open laparotomy.&lt;br&gt;</t>
  </si>
  <si>
    <t>Exclusion criteria: Immunosuppressed status, due to medication or otherwise.&lt;br&gt;Corticosteroid or other immunosuppressive treatment, including general radiation. Inhaled steroids are not a contra-indication. &lt;br&gt;Malignant condition such as lymphoma, leukaemia or other tumour of the reticulo-endothelial system that is not in remission. &lt;br&gt;HIV infection&lt;br&gt;Auto-inflammatory or auto-immune ‚Äû¬™diseases. &lt;br&gt;Pregnancy or lactation. &lt;br&gt;Any serious or active medical or psychiatric illness which would interfere with treatment, assessment, or compliance. &lt;br&gt;History of TBC infection or positive Mantoux test, contact with TBC patients or born in a TBC endemic country.  &lt;br&gt;Vaccination within 3 months prior to inclusion (subjects cannot be vaccinated with other vaccines during the study).&lt;br&gt;Previous BCG vaccination or known allergy or hypersensitivity to BCG vaccine.&lt;br&gt;History of serious atherosclerotic disease (unstable Angina Pectoris,  history of ischemic CVA).&lt;br&gt;History of diabetes mellitus type 2 with metformin as anti-diabetic medication.&lt;br&gt;Participation in a clinical study with an investigational drug or biologic within 28 days prior to screening visit.&lt;br&gt;</t>
  </si>
  <si>
    <t>Main study outcome is the assessment of immune cell function after BCG vaccination and after surgery</t>
  </si>
  <si>
    <t>Secondary outcomes are the occurrence of SSI, pneumonia, sepsis, UTI, ileus</t>
  </si>
  <si>
    <t>Strengthening Oropharyngeal Muscles as a Novel Approach to Treat Obstructive Sleep Apnea After Stroke: A Randomized Feasibility Study</t>
  </si>
  <si>
    <t>Behavioral: Oropharyngeal exercises;Behavioral: Sham control</t>
  </si>
  <si>
    <t>https://clinicaltrials.gov/show/NCT04212260</t>
  </si>
  <si>
    <t>Oropharyngeal Exercises and Post-Stroke Obstructive Sleep Apnea</t>
  </si>
  <si>
    <t>NCT04212260</t>
  </si>
  <si>
    <t>Apnea;Sleep Apnea Syndromes;Sleep Apnea, Obstructive;Stroke;Transient Ischemic Attack</t>
  </si>
  <si>
    <t>313-2018</t>
  </si>
  <si>
    <t>Mark Boulos, MD MSc FRCPC;Yana Yunusova, MSc PhD;Mark Boulos, MD MSc FRCPC;Mark Boulos, MD MSc FRCPC</t>
  </si>
  <si>
    <t>;;mark.boulos@sunnybrook.ca;mark.boulos@sunnybrook.ca</t>
  </si>
  <si>
    <t>;;416-480-4473;416-480-4473</t>
  </si>
  <si>
    <t>Sunnybrook Health Sciences Centre;Sunnybrook Health Sciences Centre;</t>
  </si>
  <si>
    <t>Toronto Rehabilitation Institute;University of Toronto;St. Michael's Hospital, Toronto;Sunnybrook Research Institute</t>
  </si>
  <si>
    <t>&lt;br&gt;        Inclusion Criteria:&lt;br&gt;&lt;br&gt;          -  Imaging-confirmed stroke or stroke specialist-diagnosed transient ischemic attack&lt;br&gt;             (TIA)&lt;br&gt;&lt;br&gt;          -  Prior diagnosis of OSA by a physician at any time in the past.&lt;br&gt;&lt;br&gt;          -  Unable to tolerate CPAP after a 2-week trial of CPAP&lt;br&gt;&lt;br&gt;        Exclusion Criteria:&lt;br&gt;&lt;br&gt;          -  BMI &gt; 40 kg/m2&lt;br&gt;&lt;br&gt;          -  The presence of conditions known to compromise the accuracy of portable sleep&lt;br&gt;             monitoring, such as moderate to severe pulmonary disease or congestive heart failure.&lt;br&gt;&lt;br&gt;          -  Oxygen therapy (e.g. nasal prongs), a nasogastric tube, or other medical device that&lt;br&gt;             would interfere with the placement of the home sleep apnea test&lt;br&gt;&lt;br&gt;          -  Cranial malformations/nasal obstruction&lt;br&gt;&lt;br&gt;          -  Significant depressive symptoms&lt;br&gt;&lt;br&gt;          -  Regular use of hypnotic medications&lt;br&gt;&lt;br&gt;          -  Other neuromuscular diseases or conditions affecting oropharyngeal muscles&lt;br&gt;&lt;br&gt;          -  Montreal Cognitive Assessment (MoCA) &lt; 18&lt;br&gt;&lt;br&gt;          -  Aphasia&lt;br&gt;&lt;br&gt;          -  Oral or apraxia of speech&lt;br&gt;</t>
  </si>
  <si>
    <t>Percentage of enrolled participants completing &gt;80% of the study exercises</t>
  </si>
  <si>
    <t>OSA severity (as measured by the apnea-hypopnea index);Lowest oxygen desaturation;Oro-pharyngeal deficits and dysarthria (as measured by the second version of Frenchey Dysarthria Assessment);Tongue/lip/jaw weakness;Oro-facial kinematic capacity;Functional status (as measured by Functional Outcomes of Sleep Questionnaire);Daytime sleepiness (as measured by Epworth Sleepiness Scale);Fatigue (as measured by Fatigue Severity Scale);Quality of Life (as measured by Stroke Impact Scale);Cognitive ability (as measured by Montreal Cognitive Assessment)</t>
  </si>
  <si>
    <t>Early LIght Sedation Pressure Support in ARDS Patients</t>
  </si>
  <si>
    <t>Other: decrease of sedation doses and switch of ventilator settings</t>
  </si>
  <si>
    <t>https://clinicaltrials.gov/show/NCT03783468</t>
  </si>
  <si>
    <t>LIght Sedation Pressure Support</t>
  </si>
  <si>
    <t>NCT03783468</t>
  </si>
  <si>
    <t>2018-A01036-49;2017_18</t>
  </si>
  <si>
    <t>Geoffrey Ledoux, MD;Geoffrey LEDOUX, MD</t>
  </si>
  <si>
    <t>;geoffrey.ledoux@chru-lille.fr</t>
  </si>
  <si>
    <t>;3 20 44 44 95</t>
  </si>
  <si>
    <t>&lt;br&gt;        Inclusion Criteria:&lt;br&gt;&lt;br&gt;          -  ARDS (Berlin definition)&lt;br&gt;&lt;br&gt;          -  social insurance&lt;br&gt;&lt;br&gt;        Exclusion Criteria:&lt;br&gt;&lt;br&gt;          -  neuromuscular disorders&lt;br&gt;&lt;br&gt;          -  pregnancy&lt;br&gt;&lt;br&gt;          -  need for muscular paralysis&lt;br&gt;&lt;br&gt;          -  need for deep neurosedation&lt;br&gt;&lt;br&gt;          -  more than 24hrs of artificial ventilation&lt;br&gt;&lt;br&gt;          -  cystic fibrosis&lt;br&gt;</t>
  </si>
  <si>
    <t>transpulmonary pressure at early stabilization of patient</t>
  </si>
  <si>
    <t>oxygenation modification;arterial pressure modification;Heart rate modification;vasopressor dose modification;acquired neuromyopathy;muscular volume decrease;ventilator free days;delirium in ICU;change of the functional respiratory parameters from baseline at 6 months;PTSD;number of auto extubation</t>
  </si>
  <si>
    <t>Dosage optimization of piperacillin/tazobactam in ICU patients based on therapeutic drug monitoring of amikacin - OPTIMA - OPTIMA</t>
  </si>
  <si>
    <t>&lt;br&gt;                Product Name: amikacin&lt;br&gt;                Pharmaceutical Form: Powder for injection&lt;br&gt;                INN or Proposed INN: AMIKACIN&lt;br&gt;                CAS Number: 37517-28-5&lt;br&gt;                Concentration unit: mg milligram(s)&lt;br&gt;                Concentration type: range&lt;br&gt;                Concentration number: 250-1000&lt;br&gt;&lt;br&gt;                Product Name: piperacillin/tazobactam&lt;br&gt;                Pharmaceutical Form: Powder for injection&lt;br&gt;                INN or Proposed INN: piperacillin&lt;br&gt;                Other descriptive name: PIPERACILLIN SODIUM&lt;br&gt;                Concentration unit: g gram(s)&lt;br&gt;                Concentration type: range&lt;br&gt;                Concentration number: 2-4&lt;br&gt;                INN or Proposed INN: tazobactam&lt;br&gt;                Other descriptive name: TAZOBACTAM&lt;br&gt;                Concentration unit: mg milligram(s)&lt;br&gt;                Concentration type: range&lt;br&gt;                Concentration number: 250-500&lt;br&gt;&lt;br&gt;</t>
  </si>
  <si>
    <t>https://www.clinicaltrialsregister.eu/ctr-search/search?query=eudract_number:2018-003496-36</t>
  </si>
  <si>
    <t>Dosage optimization of piperacillin/tazobactam in ICU patients based on therapeutic drug monitoring of amikacin - OPTIMA</t>
  </si>
  <si>
    <t>EUCTR2018-003496-36-FR</t>
  </si>
  <si>
    <t>Controlled: no                Randomised: no                Open: yes                Single blind: no                Double blind: no                Parallel group: no                Cross over: no                Other: no                If controlled, specify comparator, Other Medicinial Product: no                Placebo: no                Other: no</t>
  </si>
  <si>
    <t>sepsis or septic shock &lt;br&gt;                MedDRA version: 20.0                Level: PT                Classification code 10040047                Term: Sepsis                System Organ Class: 10021881 - Infections and infestations             &lt;br&gt;                MedDRA version: 20.0                Level: PT                Classification code 10040070                Term: Septic shock                System Organ Class: 10021881 - Infections and infestations            ;Therapeutic area: Diseases [C] - Bacterial Infections and Mycoses [C01]</t>
  </si>
  <si>
    <t>Elisa Letellier</t>
  </si>
  <si>
    <t>3 quai des C√©lestins</t>
  </si>
  <si>
    <t>drci_promo@chu-lyon.fr</t>
  </si>
  <si>
    <t>Inclusion criteria: &lt;br&gt;                - Patient, male or female, over the age of 18, hospitalized in the critical care unit of the Lyon-Sud Hospital Center.&lt;br&gt;                - Patient presenting a clinical picture of sepsis or severe sepsis defined by the latest international recommendations.&lt;br&gt;                - Patient to be treated with amikacin + piperacillin / tazobactam.&lt;br&gt;                - Patient affiliated to a social security scheme,&lt;br&gt;                - having agreed to participate in the study&lt;br&gt;                Are the trial subjects under 18? no&lt;br&gt;                Number of subjects for this age range:&lt;br&gt;                F.1.2 Adults (18-64 years) yes&lt;br&gt;                F.1.2.1 Number of subjects for this age range 40&lt;br&gt;                F.1.3 Elderly (&gt;=65 years) yes&lt;br&gt;                F.1.3.1 Number of subjects for this age range 20&lt;br&gt;</t>
  </si>
  <si>
    <t>Exclusion criteria: &lt;br&gt;                - Minor patient.&lt;br&gt;                - Patient participating in another research potentially interfering (investigator's judgment) with the results of this study.&lt;br&gt;                - Refusal of the patient to participate in the study.&lt;br&gt;                - Major patient protected under the terms of the law (Public Health Code).&lt;br&gt;                - Patient with a known history of hypersensitivity or contraindication to amikacin, piperacillin or tazobactam.&lt;br&gt;                - Patient known to have previously received piperacillin / tazobactam or amikacin prior to inclusion of the patient.&lt;br&gt;                - Patient treated at the time of inclusion by extra-renal cleansing techniques.&lt;br&gt;</t>
  </si>
  <si>
    <t>Main Objective: Measure the association between the pharmacokinetics parameters of piperacillin, tazobactam (plasma clearance and volume of distribution) and those of amikacine in patients treated by the association for septic symdrome in Intensive care unit.;&lt;br&gt;                Secondary Objective: - Elaboration of population pharmacokinetics models of piperacillin, tazobactam, permitting the estimation of pharmacokinetics parameters of these molecules in this population.&lt;br&gt;                - Evaluation of the influence of covariates other than those relating to the pharmacokinetic of amikacin on the pharmacokinetic parameters of piperacillin and tazobactam.&lt;br&gt;            ;&lt;br&gt;                Primary end point(s): -Patient mineur.&lt;br&gt;                -Patient participant √† une autre recherche pouvant interf√©rer (jugement de l‚Äôinvestigateur) avec les r√©sultats de la pr√©sente √©tude.&lt;br&gt;                -Refus du patient de participer √† l‚Äô√©tude.&lt;br&gt;                -Patient majeur prot√©g√© selon les termes de la loi (Code de la sant√© Publique).&lt;br&gt;                -Patient ayant des ant√©c√©dents connus d‚Äôhypersensibilit√© ou de contre-indication √† l‚Äôamikacine, la pip√©racilline ou au tazobactam.&lt;br&gt;                -Patient connu comme ayant d√©j√† re√ßu l‚Äôassociation pip√©racilline/tazobactam ou de l‚Äôamikacine avant l‚Äôinclusion du patient.&lt;br&gt;                -Patient trait√© au moment de l‚Äôinclusion par des techniques d‚Äô√©puration extra-r√©nale.&lt;br&gt;            ;Timepoint(s) of evaluation of this end point: H0 (Baseline), H1 (1 hour after the beginning of the amikacin perfusion), H5, H7, H24</t>
  </si>
  <si>
    <t>&lt;br&gt;                Secondary end point(s): - Objective function of the pharmacokinetic models tested (likelihood ratio test).&lt;br&gt;                - Value of correlation coefficient √ü binding a covariate to a pharmacokinetic parameter (Wald test)&lt;br&gt;            ;Timepoint(s) of evaluation of this end point: H0 (Baseline), H1 (1 hour after the beginning of the amikacin perfusion), H5, H7, H24</t>
  </si>
  <si>
    <t>A Pilot Study of FDA Approved Optiflow‚Ñ¢ THRIVE Versus Standard Non-Rebreathers in Patients With Potential High Risk of Airway Obstruction During Total Intravenous Anesthesia (TIVA) While Undergoing Interventional Radiology Procedures</t>
  </si>
  <si>
    <t>Procedure: Oxygen Therapy;Procedure: Oxygen Therapy;Other: Questionnaire Administration;Device: Optiflow THRIVE</t>
  </si>
  <si>
    <t>https://clinicaltrials.gov/show/NCT04171037</t>
  </si>
  <si>
    <t>Optiflow THRIVE for Delivery of Oxygen to Patients During Total Intravenous Anesthesia While Undergoing Radiology Procedures</t>
  </si>
  <si>
    <t>NCT04171037</t>
  </si>
  <si>
    <t>NCI-2019-07291;2019-0348;P30CA016672;2019-0348</t>
  </si>
  <si>
    <t>Gang Zheng;Gang Zheng;Gang Zheng</t>
  </si>
  <si>
    <t>;gzheng@mdanderson.org;</t>
  </si>
  <si>
    <t>;713-563-0117;713-563-0117</t>
  </si>
  <si>
    <t>M.D. Anderson Cancer Center;</t>
  </si>
  <si>
    <t>&lt;br&gt;        Inclusion Criteria:&lt;br&gt;&lt;br&gt;          -  Signed consent for the study&lt;br&gt;&lt;br&gt;          -  Patients with an SpO2 greater than or equal to 95% while breathing room air&lt;br&gt;&lt;br&gt;          -  Patients requiring total intravenous anesthesia (TIVA) but not tracheal intubation&lt;br&gt;             during the proposed procedure - PLUS, any of the 2 following criteria: Body mass index&lt;br&gt;             (BMI) greater than or equal to 32 kg/m^2, or neck circumference greater than or equal&lt;br&gt;             to 43 cm in a male and 41 cm in a female, or has been diagnosed with moderate to&lt;br&gt;             severe obstructive sleep apnea (OSA) with/without using a continuous positive airway&lt;br&gt;             pressure (CPAP) device&lt;br&gt;&lt;br&gt;          -  Full course head and neck radiotherapy less than or equal to 6 months (the peak onset&lt;br&gt;             time of acute facial and airway edema)&lt;br&gt;&lt;br&gt;        Exclusion Criteria:&lt;br&gt;&lt;br&gt;          -  Significant pulmonary disease requiring supplemental oxygen in daily life (severe&lt;br&gt;             pulmonary fibrosis, severe chronic obstructive pulmonary disease, etc.)&lt;br&gt;&lt;br&gt;          -  Significant cardiac disease (including history of myocardial infarction [MI] with&lt;br&gt;             concurrent evidence of ischemic myocardial damage at the event, cardiomyopathy with&lt;br&gt;             impaired left ventricular ejection fraction to less than 50% or uncompensated&lt;br&gt;             congestive heart failure)&lt;br&gt;&lt;br&gt;          -  TIVA is contraindicate or having a proposed procedure without TIVA&lt;br&gt;&lt;br&gt;          -  Endotracheal intubation is required&lt;br&gt;&lt;br&gt;          -  American Society of Anesthesiologists (ASA) physical status classification 5&lt;br&gt;&lt;br&gt;          -  Patients who are non-English speaking&lt;br&gt;&lt;br&gt;          -  Emergency procedures&lt;br&gt;</t>
  </si>
  <si>
    <t>Total length of desaturation episodes (ToLDE) time (in minutes)</t>
  </si>
  <si>
    <t>Questionnaire investigation into about the sleep habits and having symptom and complications of sleep disordered breathing.&lt;br&gt;After that,from March, 2016 to June, 2016, we send a pulse oximeter to each family and carry out the measurement of 2 evening.</t>
  </si>
  <si>
    <t>https://upload.umin.ac.jp/cgi-open-bin/ctr_e/ctr_view.cgi?recptno=R000024864</t>
  </si>
  <si>
    <t>Sleep apnea-related symptoms in Japanese childtren with and without Down syndrome</t>
  </si>
  <si>
    <t>JPRN-UMIN000021565</t>
  </si>
  <si>
    <t>Ube frontier University</t>
  </si>
  <si>
    <t>Sleep apnea syndromeDown syndrome</t>
  </si>
  <si>
    <t>JSPS KAKENHI Grant</t>
  </si>
  <si>
    <t>Inclusion criteria: A Down&amp;#39;s syndrome child, the normal child and thier caregivers who had informed about this study enough, and obtained its consent.</t>
  </si>
  <si>
    <t>Exclusion criteria: Caregivers with the severe mind growth delay and mental disease that it is difficult to cooperate with an investigation.</t>
  </si>
  <si>
    <t>Prevalance of sleep apnea related symptoms(snoring, nocturia, aronsal, apnea)&lt;br&gt;3% Oxigen desaturation index&lt;br&gt;Minimum oxygen saturation</t>
  </si>
  <si>
    <t>Selecting the Appropriate CPAP Interface: Investigation of Predictive Indices to Objectively Guide the Choice of Interface</t>
  </si>
  <si>
    <t>Device: CPAP interfaces</t>
  </si>
  <si>
    <t>https://clinicaltrials.gov/show/NCT03063567</t>
  </si>
  <si>
    <t>Investigation of Predictive Indices to Objectively Guide Choice of CPAP Interface</t>
  </si>
  <si>
    <t>NCT03063567</t>
  </si>
  <si>
    <t>sryoth</t>
  </si>
  <si>
    <t>Rui Ya Soh;Thun How Ong</t>
  </si>
  <si>
    <t>Singhealth Foundation;Singhealth Foundation</t>
  </si>
  <si>
    <t>&lt;br&gt;        Inclusion Criteria:&lt;br&gt;&lt;br&gt;          1. Patients with OSA of at least moderate severity (Apnea hypopnea index (AHI) score of&lt;br&gt;             =15 on baseline polysomnography with ESS = 10 or AHI=30 regardless of ESS).&lt;br&gt;&lt;br&gt;          2. Patients with no previous experience with CPAP.&lt;br&gt;&lt;br&gt;          3. Patients who are between 21 - 90 year old&lt;br&gt;&lt;br&gt;        Exclusion Criteria:&lt;br&gt;&lt;br&gt;          1. Patients with significant orofacial problems that preclude the use of the interfaces.&lt;br&gt;&lt;br&gt;          2. Patients who did not consent to participate in study or are unable to give informed&lt;br&gt;             consent.&lt;br&gt;&lt;br&gt;          3. Patients with significant underlying cardiorespiratory disease that will preclude the&lt;br&gt;             use of AutoPAP mode of ventilation for treatment of OSA.&lt;br&gt;&lt;br&gt;          4. Patients who cannot tolerate a 5minute quick trial of the interface during counselling&lt;br&gt;&lt;br&gt;          5. Pregnancy&lt;br&gt;</t>
  </si>
  <si>
    <t>Choice of preferred interface at the end of the one monthly trial of the 3 interfaces</t>
  </si>
  <si>
    <t>Level of satisfaction (assessed with visual analogue scale) with each interface;Amount of leak for each interface;Hours of adherence for each interface;Compliance with the chosen interface at 6 month follow-up</t>
  </si>
  <si>
    <t>Clinical application and mechanism research of noninvasive positive pressure ventilation in promoting lung repair after ARDS</t>
  </si>
  <si>
    <t>Routine group:Regular oxygen inhalation;Low pressure group:Noninvasive ventilation;High pressure group:Noninvasive ventilation;</t>
  </si>
  <si>
    <t>http://www.chictr.org.cn/showproj.aspx?proj=36133</t>
  </si>
  <si>
    <t>ChiCTR1900021979</t>
  </si>
  <si>
    <t>Routine group:20;Low pressure group:20;High pressure group:20;</t>
  </si>
  <si>
    <t>First Affiliated Hospital of Guangzhou Medical University</t>
  </si>
  <si>
    <t>Xu Yonghao</t>
  </si>
  <si>
    <t>151 Yanjiang Road, Yuexiu District, Guangzhou, Guangdong</t>
  </si>
  <si>
    <t>dryonghao@163.com</t>
  </si>
  <si>
    <t>+86 13828409707</t>
  </si>
  <si>
    <t>Department of Critical Care Medicine, First Affiliated Hospital of Guangzhou Medical University</t>
  </si>
  <si>
    <t>Peng Yanghao</t>
  </si>
  <si>
    <t>737414211@qq.com</t>
  </si>
  <si>
    <t>+86 13526580578</t>
  </si>
  <si>
    <t>Department of Critical Care Medicine, Department of Critical Care Medicine, First Affiliated Hospital of Guangzhou Medical University</t>
  </si>
  <si>
    <t>Inclusion criteria: (1) Aged older than 18 yearsand younger than 65 years.&lt;br&gt;(2) It conforms to the diagnostic criteria of ARDS defined in Berlin.&lt;br&gt;(3) Respiratory failure due to ARDS requires mechanical ventilation for more than 72 hours.&lt;br&gt;(4) 200 &lt; P/F &lt; 300 mmHg before evacuation of invasive ventilation.</t>
  </si>
  <si>
    <t>Exclusion criteria: (1) Barotrauma without effective drainage (pneumothorax, mediastinal emphysema, subcutaneous emphysema).&lt;br&gt;(2) Pulmonary underlying diseases (COPD, pulmonary interstitial fibrosis, bronchiectasis, asthma, etc.).&lt;br&gt;(3) Hemodynamic instability (norepinephrine &gt; 0.1ug/kg/min or other vasoactive drugs of the same level).&lt;br&gt;(4) There are definite neuromuscular diseases.&lt;br&gt;(5) Head and face deformity can not cooperate with nasal/mask ventilation.&lt;br&gt;(6) Severe abdominal distension or recent gastrointestinal surgery did not recover.&lt;br&gt;(7) There are many airway secretions and poor airway protection ability.&lt;br&gt;(8) Non-cooperation, can not cooperate with non-invasive ventilation.&lt;br&gt;(9) There are pathologically confirmed malignant tumors.&lt;br&gt;(10) Pregnant women.</t>
  </si>
  <si>
    <t>Failure rate of treatment within 7 days;</t>
  </si>
  <si>
    <t>yu jiada</t>
  </si>
  <si>
    <t>+86 020-83062938</t>
  </si>
  <si>
    <t>Vasculopathic Injury and Plasma as Endothelial Rescue in septic shock (SEPSIS) trial - VIPER-SEPSIS trial</t>
  </si>
  <si>
    <t>&lt;br&gt;Trade Name: octaplasLG&lt;br&gt;Pharmaceutical Form: Infusion&lt;br&gt;INN or Proposed INN: Octaplas&lt;br&gt;CAS Number: N/A&lt;br&gt;Other descriptive name: HUMAN PLASMA POOLED AND TREATED FOR VIRUS INACTIVATION&lt;br&gt;Concentration unit: IU/ml international unit(s)/millilitre&lt;br&gt;Concentration type: equal&lt;br&gt;Concentration number: 0.8-&lt;br&gt;&lt;br&gt;Trade Name: ringer-acetat&lt;br&gt;Pharmaceutical Form: Infusion&lt;br&gt;INN or Proposed INN: Ringer's acetate&lt;br&gt;CAS Number: 8026-10-6&lt;br&gt;Other descriptive name: RINGER'S SOLUTION&lt;br&gt;Concentration unit: mOsm/kg milliosmol(s)/kilogram&lt;br&gt;Concentration type: equal&lt;br&gt;Concentration number: 270-&lt;br&gt;&lt;br&gt;</t>
  </si>
  <si>
    <t>https://www.clinicaltrialsregister.eu/ctr-search/search?query=eudract_number:2016-000707-81</t>
  </si>
  <si>
    <t>Efficacy and safety of octaplasLG¬Æ administration vs. crystalloids (standard) in patients with septic shock ‚Äì a randomized, controlled, assessor-blinded investigator-initiated pilot trial</t>
  </si>
  <si>
    <t>EUCTR2016-000707-81-DK</t>
  </si>
  <si>
    <t>Controlled: yesRandomised: yesOpen: yesSingle blind: noDouble blind: noParallel group: noCross over: noOther: noIf controlled, specify comparator, Other Medicinial Product: noPlacebo: yesOther: noNumber of treatment arms in the trial: 2</t>
  </si>
  <si>
    <t>Patients with septic shock admitted to the intensive care unit &lt;br&gt;MedDRA version: 19.0Level: PTClassification code 10040070Term: Septic shockSystem Organ Class: 10021881 - Infections and infestations;Therapeutic area: Diseases [C] - Bacterial Infections and Mycoses [C01]</t>
  </si>
  <si>
    <t>VIPER-SEPSIS</t>
  </si>
  <si>
    <t>Inclusion criteria: &lt;br&gt;Inclusion criteria&lt;br&gt;1.Adult intensive care patients (age =18 years) &lt;br&gt;AND&lt;br&gt;2.Sepsis, defined as suspected or confirmed site of infection or positive blood culture and =2 of 4 systemic inflammatory response syndrome (SIRS) criteria fulfilled within the last 24h:&lt;br&gt;a) Temperature = 36¬∞ C or = 38¬∞C&lt;br&gt;b) Heart rate = 90 beats per minute&lt;br&gt;c) Mechanical ventilation for acute respiratory process or respiratory rate = 20 breaths per minute or PaCO2 &lt; 4.2 kPa&lt;br&gt;d) WBC = 12,000/mm¬≥ OR = 4,000/mm¬≥ OR &gt; 10% bands&lt;br&gt;AND&lt;br&gt;3.Septic shock requiring infusion of vasopressor/inotropic agents to maintain blood pressure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</si>
  <si>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&lt;br&gt;Exclusion criteria&lt;br&gt;Patients are not eligible for inclusion in this trial if they fulfill one or more of the following criteria: &lt;br&gt;1.Documented refusal of blood transfusion OR&lt;br&gt;2.Treatment with GPIIb/IIIa inhibitors &lt; 24h from screening OR&lt;br&gt;3.Withdrawal from active therapy OR&lt;br&gt;4.Previously within 30 days included in a randomised trial, if known at the time of enrolment OR&lt;br&gt;5.Known IgA deficiency with documented antibodies against IgA OR&lt;br&gt;6.Known hypersensitivity to OctaplasLG¬Æ: the active substance, any of the excipients (Sodium citrate dihydrate, Sodium dihydrogenphosphate dihydrate or Glycine) or residues from the manufacturing process (Tri (N-Butyl) Phosphate (TNBP) and Octoxynol (Triton X-100)) OR&lt;br&gt;7.Known severe deficiencies of protein S OR&lt;br&gt;8.Pregnancy (non-pregnancy confirmed by patient being postmenopausal or having a negative urine-hCG) OR&lt;br&gt;9.Severe cirrhotic hepatic failure with expected need for treatment with terlipressin&lt;br&gt;</t>
  </si>
  <si>
    <t>Main Objective: Efficacy of octaplasLG¬Æ administration as compared to crystalloids (standard) in patients with septic shock;Secondary Objective: Safety of octaplasLG¬Æ administration as compared to crystalloids (standard) in patients with septic shock;Primary end point(s): Primary endpoints&lt;br&gt;‚Ä¢Change in microvascular perfusion from baseline to 6 hours after inclusion as evaluated by sidestream darkfield (SDF; MicroVision Medical, Amsterdam, The Netherlands) imaging technique.&lt;br&gt;‚Ä¢Change in biomarkers indicative of endothelial activation and damage (sE-selectin, syndecan-1, thrombomodulin, sVE-cadherin, nucleosomes) from baseline to 6 hours after inclusion ;Timepoint(s) of evaluation of this end point: 6 hours after inclusion in the trial as compared to baseline (inclusion)</t>
  </si>
  <si>
    <t>Secondary end point(s): Secondary endpoints&lt;br&gt;‚Ä¢Difference in 6 hours, 24 hours, 7, 30 and 90 day mortality between patients receiving active treatment (OctaplasLG¬Æ) and standard of care (crystalloids)&lt;br&gt;‚Ä¢Length of stay in the ICU&lt;br&gt;‚Ä¢Days on vasopressors&lt;br&gt;‚Ä¢Days on ventilator&lt;br&gt;‚Ä¢Bleeding requiring &gt; 2 RBC / day during the first 72 hours &lt;br&gt;‚Ä¢Severe adverse reactions, defined as symptomatic thromboembolism and TACO/TRALI during the first 72 hours. &lt;br&gt;&lt;br&gt;Safety endpoints&lt;br&gt;‚Ä¢Maximal change in SOFA score from baseline to 6, 24, 48 and 72 hours as well as ICU day 7&lt;br&gt;‚Ä¢Acute Kidney Injury (AKI) according to RIFLE Criteria in the first 7 days&lt;br&gt;‚Ä¢Renal replacement therapy as deemed necessary by the attending physician during the first 30 days post-randomization. &lt;br&gt;‚Ä¢Thrombelastograph maximum amplitude (clot strength) in TEG and TEG Functional Fibrinogen (FF) at 6, 24, 48, 72 hours as compared to baseline&lt;br&gt;‚Ä¢Disseminated intravascular coagulation score (DIC) during the first 72 hours as well as day 7;Timepoint(s) of evaluation of this end point: Difference in 6 hours, 24 hours, 7, 30 and 90 day mortality between patients receiving active treatment (OctaplasLG¬Æ) and standard of care (crystalloids)&lt;br&gt;Other secondary and safety endpoint during the first 72 hours and at 7 days</t>
  </si>
  <si>
    <t>Muscle Lactate and Lactate to Pyruvate Ratio Clearance as Useful Biomarkers for the Prediction of Mortality in Septic Shock Patients</t>
  </si>
  <si>
    <t>Device: microdialysis</t>
  </si>
  <si>
    <t>https://clinicaltrials.gov/show/NCT03700346</t>
  </si>
  <si>
    <t>Muscle Lactate and Lactate to Pyruvate Ratio Clearance in Septic Shock Patients</t>
  </si>
  <si>
    <t>NCT03700346</t>
  </si>
  <si>
    <t>Allocation: Non-Randomized. Intervention model: Parallel Assignment. Primary purpose: Other. Masking: Single (Investigator).</t>
  </si>
  <si>
    <t>MilitaryHospTunis</t>
  </si>
  <si>
    <t>zied Hajjej, dr;Zied Hajjej, Dr</t>
  </si>
  <si>
    <t>;0021623413620</t>
  </si>
  <si>
    <t>Military hospital;</t>
  </si>
  <si>
    <t>&lt;br&gt;        Inclusion Criteria:&lt;br&gt;&lt;br&gt;          -  patients fulfilled the criteria of septic shock&lt;br&gt;&lt;br&gt;        Exclusion Criteria:&lt;br&gt;&lt;br&gt;          -  pregnancy, uncontrolled hemorrhage, terminal heart failure, significant valvular heart&lt;br&gt;             disease, documented or suspected acute coronary syndrome, and limitations on the use&lt;br&gt;             of inotropes: left ventricle outflow obstruction, systolic anterior motion of the&lt;br&gt;             mitral valve.&lt;br&gt;&lt;br&gt;          -  incomplete data&lt;br&gt;</t>
  </si>
  <si>
    <t>Clearances of muscle lactate, and L/P ratio</t>
  </si>
  <si>
    <t>muscle lactate;muscle pyruvate;muscle glucose;muscle glycerol</t>
  </si>
  <si>
    <t>Lung Volume Change Protocol Prevents Lung Collapse After PEEP Decrement In Recovering ARDS, A Randomized Controlled Trial</t>
  </si>
  <si>
    <t>protocol based group, which use lung volume change to guide decremental PEEP, physician based group, which decremental PEEP by physician judgement</t>
  </si>
  <si>
    <t>http://www.clinicaltrials.in.th/index.php?tp=regtrials&amp;menu=trialsearch&amp;smenu=fulltext&amp;task=search&amp;task2=view1&amp;id=2752</t>
  </si>
  <si>
    <t>TCTR20170810001</t>
  </si>
  <si>
    <t>Ratchadapiseksompotch Fund, Faculty of medicine</t>
  </si>
  <si>
    <t>Acute Respiratory Distress Syndrome Recovering Phase &lt;br&gt;Recovering ARDS PEEP Decrement Lung volume, EELV;Recovering ARDS PEEP Decrement Lung volume, EELV</t>
  </si>
  <si>
    <t>Mathuwadee</t>
  </si>
  <si>
    <t>Praipruksaphan</t>
  </si>
  <si>
    <t>1873, Rama4 Road, Pathumwan Bangkok 10330</t>
  </si>
  <si>
    <t>namwan.sweet123@gmail.com</t>
  </si>
  <si>
    <t>02-256-4000 81027-24</t>
  </si>
  <si>
    <t>Inclusion criteria: 1. ARDS according to BERLIN definition 2010 and Recovering phase&lt;br&gt;2. admit in medical icu&lt;br&gt;3. on PEEP √¢?¬• 3 cmH2O&lt;br&gt;4. on FiO2 √¢?¬§ 0.6 to keep SpO2 √¢?¬• 90%&lt;br&gt;5. PaO2/FiO2 √¢?¬• 150 mmHg&lt;br&gt;6. no increase FiO2 or PEEP to keep SpO2 √¢?¬• 90% at lease 24 hours&lt;br&gt;7. SBP √¢?¬• 90 mmHg and no increase vasopressor at least 6 hours</t>
  </si>
  <si>
    <t>Exclusion criteria: 1. age &lt; 18 years&lt;br&gt;2. pneumothorax&lt;br&gt;3. lung bleb &lt;br&gt;4. auto PEEP&lt;br&gt;5. pregnancy</t>
  </si>
  <si>
    <t>lung collapse  [Timeframe 30 minutes and 2 hours after PEEP decreament 2 cmH2O arterial blood gas and peripheral pulse oxymetry]</t>
  </si>
  <si>
    <t>Lung volume [Timeframe 30 minutes and 2 hours after PEEP decreament 2 cmH2O End expiratory lung volume]</t>
  </si>
  <si>
    <t>EUCTR2016-004198-41-CZ</t>
  </si>
  <si>
    <t>Timepoint(s) of evaluation of this end point: 120 hours after birth;&lt;br&gt;                Primary end point(s): The incidence of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 &lt;br&gt;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hospital.;Main Objective: Our primary objective is to investigate the efficacy of prophylactic oropharyngeal surfactant for reducing the rate of endotracheal intubation, compared to no intervention in infants at risk of RDS.</t>
  </si>
  <si>
    <t>&lt;br&gt;                Timepoint(s) of evaluation of this end point: Secondary Endpoints 1-5 will be measured between day 0 - 120 hours of life. &lt;br&gt;                &lt;br&gt;                Secondary Endpoint 17, Bronchopulmonary dysplasia will be assessed at 28 days of life. &lt;br&gt;                &lt;br&gt;                Secondary Endpoint 18, Chronic lung disease prematurity, will be assessed at 36 weeks corrected gestational age. &lt;br&gt;                &lt;br&gt;                All remaining secondary endpoints to be assessed at discharge home. &lt;br&gt;            ;&lt;br&gt;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 &lt;br&gt;                10.Respiratory distress syndrome&lt;br&gt;                oClinical evidence of respiratory distress with radiological evidence (ground glass appearance on CXR) &lt;br&gt;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 Bell‚Äôs stage 2)&lt;br&gt;                22.Incidence of Intraventricular haemorrhage (IVH) (any and severe: IVH grade =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t>
  </si>
  <si>
    <t>Inclusion criteria: &lt;br&gt;1. Written Informed Consent given by the patient or, if not possible, by a legally acceptable representative and/or an independent physician as authorized by the competent ethics committee (EC) or independent review board (IRB) and local regulations.&lt;br&gt;2. To be at least 18 years of age.&lt;br&gt;For Taiwan: To be at least 20 years of age.&lt;br&gt;For South Korea: To be at least 19 years of age.&lt;br&gt;3. Treated in an ICU at the time of enrollment.&lt;br&gt;4. Endotracheal tube in place (tracheostomy is allowed),&lt;br&gt;5. The patient is mechanically ventilated for at least 48 hours.&lt;br&gt;6. Diagnosis of pneumonia based on the following criteria (a, b, and c, all must be met):&lt;br&gt; a. One definitive chest X-ray diagnostic of pneumonia within 48 hours.&lt;br&gt; b. Hypoxemia based on at least one of the following measurements criteria:&lt;br&gt;  i. PaO2/FiO2 &lt; 250 mmHg (at sea level or equivalent for significant elevations above sea level) while intubated and mechanically ventilated, as one or more measures within = 48 hours prior to randomization, or&lt;br&gt;  ii. PaO2 &lt; 60 mmHg (at sea level or equivalent for significant elevations above sea level) while intubated and mechanically ventilated, as one or more measures within = 48 hours prior to randomization.&lt;br&gt;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smear.&lt;br&gt;7. Documented pulmonary infection with S. aureus obtained by BAL, mini-BAL, ETA (collectively ‚Äòairway specimen‚Äô). More than one pathogen allowed, if S. aureus is regarded as a pneumonia causing pathogen requiring S. aureus targeting antibiotic therapy.&lt;br&gt;Are the trial subjects under 18? no&lt;br&gt;Number of subjects for this age range: &lt;br&gt;F.1.2 Adults (18-64 years) yes&lt;br&gt;F.1.2.1 Number of subjects for this age range 160&lt;br&gt;F.1.3 Elderly (&gt;=65 years) yes&lt;br&gt;F.1.3.1 Number of subjects for this age range 80&lt;br&gt;</t>
  </si>
  <si>
    <t>Exclusion criteria: &lt;br&gt;1. The subject is unlikely to survive for the study duration despite delivery of adequate antibiotics and supportive care for treatment of S. aureus pneumonia.&lt;br&gt;2. Effective antibacterial drug therapy for the index pneumonia administered continuously for more than 72 hours prior to initiation of study treatment. Effective antibiotics include intravenous (IV) and/or oral medications typically used to treat S. aureus.&lt;br&gt;3. Plasmapheresis (ongoing or planned), extracorporeal membrane oxygenation (ECMO) or any procedure that would remove/filter out the monoclonal antibody (mAb)/study drug.&lt;br&gt;4. Immunocompromised patients due to, but not limited to the following:&lt;br&gt; a. HIV / AIDS who are not stable under medication and/or most recent CD4 &lt; 200&lt;br&gt; b. Expected neutropenia due to chemotherapy&lt;br&gt; c. Absolute neutrophil count less than 500/¬µL (mm3)&lt;br&gt; d. Organ transplant requiring systemic immunosuppressive therapy within the past 6 months.&lt;br&gt; e. Chronic administration of systemic corticosteroids, defined as &gt; 40 mg of prednisone or&lt;br&gt;equivalent per day administered within 14 days prior to the first dose of study drug.&lt;br&gt;5. Known hereditary complement deficiency.&lt;br&gt;6. Liver dysfunction with a Child Pugh C score &gt; 9 (Child Pugh score of A or B are acceptable at discretion of the Principal Investigator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 Chronic obstructive pulmonary disease (COPD) is not&lt;br&gt;an exclusion criterion.&lt;br&gt;8. Patient has received IV immunoglobulin therapy within 3 months prior to the Screening&lt;br&gt;Visit.&lt;br&gt;9. Any woman of child-bearing potential (WOCBP) who does not have a negative pregnancy test result at Screening using SERUM or URINE testing based on Beta-subunit human chorionic gonadotropin (HCG) standard tests and methods from the local laboratory. Nonpregnant with confirmation via local laboratory testing is required. Lactating women are also excluded. Women who are post-menopausal as evidenced by the absence of menstruation for at least 1 year are eligible; the date of last menstruation is to be recorded in the study files unless post-menopausal status is obvious due to age.&lt;br&gt;10. Any sexually active subject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least&lt;br&gt;120 days after dosing.&lt;br&gt;11. Known lack of treatment compliance from prior studies or ongoing medical care based on medical records and Principal Investigator‚Äôs judgment and/or the capacity of the patient to comply with all study requirements.&lt;br&gt;12. Any medical, psychological, cognitive, social or legal conditions that would interfere in the ability to give an Informed Consent OR the absence of a legally acceptable representative of the patient or independent physician al</t>
  </si>
  <si>
    <t>Main Objective: Efficacy: &lt;br&gt;To assess the difference in Clinical Cure rates between SOC alone and SOC with AR-301 at Day 21. Stringent Clinical Cure criteria have been defined in collaboration with clinical experts in the field.&lt;br&gt;&lt;br&gt;Safety:&lt;br&gt;To assess the clinical safety and tolerability of AR-301 in the study population.;Secondary Objective: Efficacy: &lt;br&gt;assess the difference the following clinical outcomes between SOC alone and SOC with AR-301:&lt;br&gt;_Clinical Cure&lt;br&gt;_Mortality&lt;br&gt;_Respiratory functional assessment&lt;br&gt;_Overall clinical status&lt;br&gt;_Health economics&lt;br&gt;_Pharmacokinetics&lt;br&gt;&lt;br&gt;Safety:&lt;br&gt;To assess the immunogenicity of AR-301.&lt;br&gt;&lt;br&gt;Microbiological Efficacy:&lt;br&gt;To assess the difference in eradication of index S. aureus at Day 21 and Day 28.;Primary end point(s): Primary Clinical Efficacy endpoints:&lt;br&gt;The proportion of patients with Clinical Cure at Day 21.&lt;br&gt;&lt;br&gt;Microbiological Endpoints:&lt;br&gt;1. Microbiological outcome of the index S. aureus pneumonia based on the data provided by the local microbiology laboratory.&lt;br&gt;&lt;br&gt;2. Eradication of S. aureus at Day 21 and Day 28.&lt;br&gt;&lt;br&gt;Safety Endpoints:&lt;br&gt;1. Assessment of clinical adverse events,&lt;br&gt;2. Assessment of clinical laboratory safety tests,&lt;br&gt;3. Assessment of immunogenicity to AR-301.;Timepoint(s) of evaluation of this end point: Clinical Cure of pneumonia will be assessed daily by the investigator. Clinical Cure‚Äù rates will be analyzed on Day 7, 14, 21 (primary efficacy endpoint) and 28.&lt;br&gt;Clinical safety assessments will be performed on an ongoing basis while predefined laboratory assessments will be performed at baseline, and thereafter at Day 4, 7, 14, 21, and 28.</t>
  </si>
  <si>
    <t>Secondary end point(s): Secondary Clinical Efficacy Endpoints:&lt;br&gt;1. Proportion of patients with Clinical Cure at Day 14&lt;br&gt;2. Proportion of patients with Clinical Cure at Day 28&lt;br&gt;3. All-cause mortality&lt;br&gt;4. Pneumonia-related mortality&lt;br&gt;5. Proportion of patients with Clinical Cure at Day 7&lt;br&gt;6. Change from baseline in respiratory functional assessment.&lt;br&gt;7. Mean change from baseline in overall clinical status measured by SOFA scores&lt;br&gt;8. Health economics;Timepoint(s) of evaluation of this end point: Secondary efficacy and health economics endpoints will be assessed in a similar manner during the 28-day period, daily when possible (e.g., time on mechanical ventilation, including if tracheostomy is in place; time on supplemental oxygenation; measures of respiratory health such as changes in PaO2/FiO2, using arterial blood gases (ABG) and/or pulse oximetry measurements), or upon occurrence (e.g., duration of intubation with ventilation, or duration of mechanical ventilation if tracheostomy is in place, duration of stay in the ICU, duration of hospitalization, antibiotic utilization).</t>
  </si>
  <si>
    <t>Tailored Intervention on Nutrition and Exercise for Obstructive Sleep Apnea Patients Treated With CPAP</t>
  </si>
  <si>
    <t>Other: Tailored intervention;Other: Control</t>
  </si>
  <si>
    <t>https://clinicaltrials.gov/show/NCT03959280</t>
  </si>
  <si>
    <t>CPAP, Nutrition &amp; Exercise Against Sleep Apnea</t>
  </si>
  <si>
    <t>NCT03959280</t>
  </si>
  <si>
    <t>Sleep Apnea;Overweight and Obesity</t>
  </si>
  <si>
    <t>2019-00586</t>
  </si>
  <si>
    <t>Raphael Heinzer, MD, PhD;Mathieu Berger, PhD;Mathieu Berger, PhD</t>
  </si>
  <si>
    <t>;mathieu.berger@chuv.ch;mathieu.berger@chuv.ch</t>
  </si>
  <si>
    <t>;+41 21 314 86 45;+41 21 314 86 45</t>
  </si>
  <si>
    <t>University Hospital of Lausanne, Switzerland;</t>
  </si>
  <si>
    <t>Swiss Lung Association;Ligue Pulmonaire Vaudoise</t>
  </si>
  <si>
    <t>&lt;br&gt;        Inclusion Criteria:&lt;br&gt;&lt;br&gt;          -  Patients newly diagnosed for obstructive sleep apnea and requiring CPAP therapy&lt;br&gt;&lt;br&gt;          -  BMI&gt;25and=40kg/m2&lt;br&gt;&lt;br&gt;          -  Low physical activity (&lt; 150 min of MVPA per week)&lt;br&gt;&lt;br&gt;          -  IAH=15&lt;br&gt;&lt;br&gt;          -  Able to give informed consent as documented by signature&lt;br&gt;&lt;br&gt;        Exclusion Criteria:&lt;br&gt;&lt;br&gt;          -  Patients already treated for OSA or another sleep disorder&lt;br&gt;&lt;br&gt;          -  Required use of supplemental oxygen&lt;br&gt;&lt;br&gt;          -  Active infection, malignancy or chronic inflammatory disorders&lt;br&gt;&lt;br&gt;          -  More than moderate alcohol use of &gt; 14 drinks per week&lt;br&gt;&lt;br&gt;          -  Severe depression defined by a BDI &gt; 30&lt;br&gt;&lt;br&gt;          -  Surgery within the previous 3 months&lt;br&gt;&lt;br&gt;          -  Known cardiac or pulmonary disease contraindicating exercise training&lt;br&gt;&lt;br&gt;          -  Patient with a bariatric surgery project or already operated&lt;br&gt;&lt;br&gt;          -  Pregnant or lactating women&lt;br&gt;&lt;br&gt;          -  Onset of a severe cardiac disease contraindicating exercise training&lt;br&gt;&lt;br&gt;          -  Inability to follow the procedures of the study, e.g. due to language problems,&lt;br&gt;             psychological disorders, dementia, peripheral functional limitation.&lt;br&gt;</t>
  </si>
  <si>
    <t>Health-related quality of life: SF-36</t>
  </si>
  <si>
    <t>General quality of life: SF-36;Specific quality of life: Calgary Sleep Apnea Quality of Life Index (SAQLI);Daytime excessive sleepiness;Subjective sleep quality;Mood;Depression;Fatigue;Blood pressure;Weight;Height;Body-mass index (BMI);Waist circumference;Hip circumference;Waist-hip ratio;Neck size;Fat distribution;Resting metabolism;Concentration of fasting glucose;Rate of glycosylated haemoglobin;Concentration of insulin;Concentration of total cholesterol;Concentration of HDL cholesterol;Concentration of LDL cholesterol;Concentration of triglycerides;Concentration of ultrasensible CRP;Respiratory events;Desaturation events;T90%;Nocturnal hypoxic load;Autonomic Arousal Index (Aai);Autonomic Arousal Area under the curve;Autonomic Arousal duration;CPAP withdrawal;CPAP adherence;CPAP compliance;Medical visit;Sedentary behaviour;Light physical activity (LPA) behaviour;Moderate to vigorous physical activity;Exercise capacity;Postural stability</t>
  </si>
  <si>
    <t>A Randomized Clinical Trial to Compare Early Pneumonia Diagnosis Using Polymerase Chain Reaction to Usual Care in Critically Ill Adults</t>
  </si>
  <si>
    <t>Other: Polymerase Chain Reaction (PCR);Other: Polymerase Chain Reaction (PCR);Other: Polymerase Chain Reaction (PCR)</t>
  </si>
  <si>
    <t>https://clinicaltrials.gov/show/NCT02660554</t>
  </si>
  <si>
    <t>PCR to Guide Antibiotic Therapy for Pneumonia</t>
  </si>
  <si>
    <t>NCT02660554</t>
  </si>
  <si>
    <t>Northwestern University</t>
  </si>
  <si>
    <t>Pneumonia;Methicillin-Resistant Staphylococcus Aureus;Pneumonia;Methicillin-Resistant Staphylococcus Aureus;Pneumonia;Methicillin-Resistant Staphylococcus Aureus</t>
  </si>
  <si>
    <t>STU00202148</t>
  </si>
  <si>
    <t>Richard G Wunderink, MD;Richard G Wunderink, MD;Richard G Wunderink, MD;Richard G Wunderink, MD;Richard G Wunderink, MD;Richard G Wunderink, MD</t>
  </si>
  <si>
    <t>Northwestern University;Northwestern University;Northwestern University;Northwestern University;Northwestern University;Northwestern University</t>
  </si>
  <si>
    <t>&lt;br&gt;        Inclusion Criteria:&lt;br&gt;&lt;br&gt;          1. Adults aged 18 years and older with known or suspected pneumonia who are&lt;br&gt;             endotracheally intubated and mechanically ventilated&lt;br&gt;&lt;br&gt;          2. Can receive bronchoalveolar lavage (BAL) while intubated&lt;br&gt;&lt;br&gt;          3. Have received 24 hours or less of MRSA therapy (the antibiotics vancomycin or&lt;br&gt;             linezolid) prior to study enrollment&lt;br&gt;&lt;br&gt;        Exclusion Criteria:&lt;br&gt;&lt;br&gt;          1. More than 24 hours of MRSA therapy therapy (the antibiotics vancomycin or linezolid),&lt;br&gt;&lt;br&gt;          2. Subjects with extra pulmonary infection requiring treatment with vancomycin or&lt;br&gt;             linezolid&lt;br&gt;&lt;br&gt;          3. Neutropenic fever&lt;br&gt;&lt;br&gt;          4. Chronic airway infection&lt;br&gt;&lt;br&gt;          5. Patient/surrogate refusal&lt;br&gt;&lt;br&gt;          6. Subjects in whom BAL is deemed unsafe by the treating physician&lt;br&gt;&lt;br&gt;          7. Treating physician refusal to discontinue antibiotics to treat MRSA if PCR negative&lt;br&gt;&lt;br&gt;          8. Prisoners&lt;br&gt;&lt;br&gt;          9. Pregnant women&lt;br&gt;      ;&lt;br&gt;        Inclusion Criteria:&lt;br&gt;&lt;br&gt;          1. Adults aged 18 years and older with known or suspected pneumonia who are&lt;br&gt;             endotracheally intubated and mechanically ventilated&lt;br&gt;&lt;br&gt;          2. Can receive bronchoalveolar lavage (BAL) while intubated&lt;br&gt;&lt;br&gt;          3. Have received 24 hours or less of MRSA therapy (the antibiotics vancomycin or&lt;br&gt;             linezolid) prior to study enrollment&lt;br&gt;&lt;br&gt;        Exclusion Criteria:&lt;br&gt;&lt;br&gt;          1. More than 24 hours of MRSA therapy therapy (the antibiotics vancomycin or linezolid),&lt;br&gt;&lt;br&gt;          2. Subjects with extra pulmonary infection requiring treatment with vancomycin or&lt;br&gt;             linezolid&lt;br&gt;&lt;br&gt;          3. Neutropenic fever&lt;br&gt;&lt;br&gt;          4. Chronic airway infection&lt;br&gt;&lt;br&gt;          5. Patient/surrogate refusal&lt;br&gt;&lt;br&gt;          6. Subjects in whom BAL is deemed unsafe by the treating physician&lt;br&gt;&lt;br&gt;          7. Treating physician refusal to discontinue antibiotics to treat MRSA if PCR negative&lt;br&gt;&lt;br&gt;          8. Prisoners&lt;br&gt;&lt;br&gt;          9. Pregnant women&lt;br&gt;      ;&lt;br&gt;        Inclusion Criteria:&lt;br&gt;&lt;br&gt;          1. Adults aged 18 years and older with known or suspected pneumonia who are&lt;br&gt;             endotracheally intubated and mechanically ventilated&lt;br&gt;&lt;br&gt;          2. Can receive bronchoalveolar lavage (BAL) while intubated&lt;br&gt;&lt;br&gt;          3. Have received 24 hours or less of MRSA therapy (the antibiotics vancomycin or&lt;br&gt;             linezolid) prior to study enrollment&lt;br&gt;&lt;br&gt;        Exclusion Criteria:&lt;br&gt;&lt;br&gt;          1. More than 24 hours of MRSA therapy therapy (the antibiotics vancomycin or linezolid),&lt;br&gt;&lt;br&gt;          2. Subjects with extra pulmonary infection requiring treatment with vancomycin or&lt;br&gt;             linezolid&lt;br&gt;&lt;br&gt;          3. Neutropenic fever&lt;br&gt;&lt;br&gt;          4. Chronic airway infection&lt;br&gt;&lt;br&gt;          5. Patient/surrogate refusal&lt;br&gt;&lt;br&gt;          6. Subjects in whom BAL is deemed unsafe by the treating physician&lt;br&gt;&lt;br&gt;          7. Treating physician refusal to discontinue antibiotics to treat MRSA if PCR negative&lt;br&gt;&lt;br&gt;          8. Prisoners&lt;br&gt;&lt;br&gt;          9. Pregnant women&lt;br&gt;</t>
  </si>
  <si>
    <t>Days of anti-MRSA antibiotic therapy;Days of anti-MRSA antibiotic therapy;Days of anti-MRSA antibiotic therapy</t>
  </si>
  <si>
    <t>Mortality;Organ dysfunction;Renal Organ dysfunction;Days of subsequent anti-MRSA treatment</t>
  </si>
  <si>
    <t>Clinical Performance of the Diassess Influenza A and B Test</t>
  </si>
  <si>
    <t>Device: Diassess Influenza A and B Test</t>
  </si>
  <si>
    <t>https://clinicaltrials.gov/show/NCT03035396</t>
  </si>
  <si>
    <t>NCT03035396</t>
  </si>
  <si>
    <t>Diassess Inc.</t>
  </si>
  <si>
    <t>Influenza, Human;Influenza;Flu</t>
  </si>
  <si>
    <t>December 29, 2016</t>
  </si>
  <si>
    <t>DIA 01A-CLI-002</t>
  </si>
  <si>
    <t>Carol Chen, PhD</t>
  </si>
  <si>
    <t>&lt;br&gt;        Inclusion Criteria:&lt;br&gt;&lt;br&gt;          -  Subject currently has a fever (=37.8¬∞C/100¬∞F), or self-reports having had or is&lt;br&gt;             currently treating a fever =37.8¬∞C/100¬∞F with onset within the previous 72 hrs&lt;br&gt;&lt;br&gt;          -  Subject has at least one additional flu-like symptom including fever or feeling&lt;br&gt;             feverish/chills, runny or stuffy nose, muscle or body aches, fatigue (very tired),&lt;br&gt;             sore throat, headaches, or cough&lt;br&gt;&lt;br&gt;        Exclusion Criteria:&lt;br&gt;&lt;br&gt;          -  Subject received nasal vaccine (e.g. FluMist) within the past 10 days&lt;br&gt;&lt;br&gt;          -  Subject has been taking or took any antivirals for influenza in the past 30 days&lt;br&gt;&lt;br&gt;          -  Subject enrolled in any drug trials&lt;br&gt;</t>
  </si>
  <si>
    <t>Diassess test measurement agreement with Polymerase Chain Reaction (PCR)</t>
  </si>
  <si>
    <t>Factors Influencing Flu Vaccination in Primary Health Care</t>
  </si>
  <si>
    <t>Behavioral: Brief educational intervention</t>
  </si>
  <si>
    <t>https://clinicaltrials.gov/show/NCT04097197</t>
  </si>
  <si>
    <t>NCT04097197</t>
  </si>
  <si>
    <t>Agrupamento de Centros de Sa√∫de de D√£o Laf√µes</t>
  </si>
  <si>
    <t>Portugal</t>
  </si>
  <si>
    <t>FIVA_2019</t>
  </si>
  <si>
    <t>&lt;br&gt;        Inclusion Criteria:&lt;br&gt;&lt;br&gt;          -  People 65+ otherwise healthy;&lt;br&gt;&lt;br&gt;          -  Patients of any age diagnosed with at least one of the following conditions: Diabetes,&lt;br&gt;             Asthma, COPD, Coronary Disease or Hearth failure;&lt;br&gt;&lt;br&gt;          -  No history of flu vaccination in the previous year.&lt;br&gt;&lt;br&gt;        Exclusion Criteria:&lt;br&gt;&lt;br&gt;          -  Patients who have been vaccinated against the flu but who have no record of it in the&lt;br&gt;             clinical records;&lt;br&gt;&lt;br&gt;          -  Patients with contraindications to flu vaccination;&lt;br&gt;&lt;br&gt;          -  Patients that cannot be reached either by phone or letter.&lt;br&gt;</t>
  </si>
  <si>
    <t>Flu vaccination refusal rate</t>
  </si>
  <si>
    <t>Prevalence of barriers to flu vaccination;Flu vaccination acceptance rate post-intervention;Flu vaccination rate</t>
  </si>
  <si>
    <t>Esophageal pressure guided mechanical ventilation in pediatric patients with moderate to severe ARDS</t>
  </si>
  <si>
    <t>http://www.ctri.nic.in/Clinicaltrials/pmaindet2.php?trialid=27514</t>
  </si>
  <si>
    <t>To study pressure inside esophagus to guide mechanical ventilation in patients with ARDS</t>
  </si>
  <si>
    <t>CTRI/2018/10/016172</t>
  </si>
  <si>
    <t>Sir Ganga Ram Hospital</t>
  </si>
  <si>
    <t>Dr Bharat Mehra</t>
  </si>
  <si>
    <t>Room No 1180, Division of Pediatric ICU, Institute of child health, Sir Ganga Ram Hospital, Rajinder Nagar, New Delhi</t>
  </si>
  <si>
    <t>Inclusion criteria: 1. On invasive mechanical ventilation &lt;br/ &gt;&lt;br&gt;2. Oxygenation index  &gt; 8 or Oxygen saturation index  &gt;7.5</t>
  </si>
  <si>
    <t>Exclusion criteria: 1. Esophageal injury &lt;br/ &gt;&lt;br&gt;2. Recent surgery involving esophagus &lt;br/ &gt;&lt;br&gt;3. Major bronchopleural fistula  &lt;br/ &gt;&lt;br&gt;4. Solid-organ transplants  &lt;br/ &gt;&lt;br&gt;5. High Frequency oscillatory ventilation/ECMO &lt;br/ &gt;&lt;br&gt;6. Severe oral-nasal bleeds &lt;br/ &gt;&lt;br&gt;7. Congenital heart disease &lt;br/ &gt;&lt;br&gt;8. Abnormal hemoglobin</t>
  </si>
  <si>
    <t>Oxygenation parameters (PaO2/FiO2 ratio and oxygenation index)Timepoint: 24 hours, 48 hours, 72 hours</t>
  </si>
  <si>
    <t>Indices of lung mechanics and gas exchangeTimepoint: 24 hours, 48 hours, 72 hours;patient outcomeTimepoint: At discharge</t>
  </si>
  <si>
    <t>Ethics committee</t>
  </si>
  <si>
    <t>EUCTR2017-002217-59-PL</t>
  </si>
  <si>
    <t>United States;Taiwan;Estonia;Slovakia;Thailand;Spain;Ukraine;Russian Federation;Israel;Chile;Italy;India;Vietnam;France;Malaysia;Peru;Australia;South Africa;Netherlands;Latvia;Korea, Republic of;Lithuania;Turkey;Austria;United Kingdom;Czech Republic;Hungary;Mexico;Canada;Argentina;Poland;Belgium;Brazil;Romania;Bulgaria;Germany;New Zealand;Sweden</t>
  </si>
  <si>
    <t>Early Versus Late Sustained Low Efficiency Dialysis in Critically Ill Cirrhotics With Septic Shock and Acute Kidney Injury -A Pilot Randomized Controlled Trial</t>
  </si>
  <si>
    <t>Biological: Early SLED;Biological: Late SLED</t>
  </si>
  <si>
    <t>https://clinicaltrials.gov/show/NCT02937961</t>
  </si>
  <si>
    <t>Early Versus Late Sustained Low Efficiency Dialysis in Critically Ill Cirrhotics With Septic Shock and Acute Kidney Injury</t>
  </si>
  <si>
    <t>NCT02937961</t>
  </si>
  <si>
    <t>Cirrhotics With Septic Shock and Acute Kidney Injury</t>
  </si>
  <si>
    <t>ILBS-Septic Shock-001</t>
  </si>
  <si>
    <t>Dr Rakhi Maiwall, MD,DM</t>
  </si>
  <si>
    <t>rakhi_2011@yahoo.co.in</t>
  </si>
  <si>
    <t>&lt;br&gt;        Inclusion Criteria:&lt;br&gt;&lt;br&gt;        - Patients with Cirrhosis with septic shock associated AKI (Acute Kidney Injury) stage 3&lt;br&gt;        AKIN/KDIGO stage 2.&lt;br&gt;&lt;br&gt;        Exclusion Criteria:&lt;br&gt;&lt;br&gt;          -  Patients with age less than 18 years&lt;br&gt;&lt;br&gt;          -  Severe known cardiopulmonary disease (structural or valvular heart disease, coronary&lt;br&gt;             artery disease, Coronary Obstructive Pulmonary Disease)&lt;br&gt;&lt;br&gt;          -  Pregnancy&lt;br&gt;&lt;br&gt;          -  Chronic kidney disease on hemodialysis&lt;br&gt;&lt;br&gt;          -  Patients with Hepatorenal Syndrome, post renal obstructive AKI, AKI due to suspected&lt;br&gt;             based on history,urinalysis and past clinical records-glomerulonephritis, interstitial&lt;br&gt;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t>
  </si>
  <si>
    <t>Transplant free survival in both groups</t>
  </si>
  <si>
    <t>Incidence of intradialytic hypotension in both groups;Hemodynamic stability in both groups;Dialysis efficiency as measured by Urea Reduction ratio in both groups;Achievement of target ultrafiltration goals in both groups;Recovery in renal functions in both groups;Duration of Intensive Care Unit stay in both groups;Duration of mechanical ventilation in both groups;Improvement in Sequential Organ Failure Assessment ( by 2 points) scores in both groups;Improvement in SOFA, Model for End stage Liver Disease ( by 2 points) scores;Improvement in Acute Physiology and Chronic Health Evaluation ( by 2 points) scores;Improvement in lactic acidosis and lactate clearance at 6 initiation of dialysis in both groups;Improvement in lactic acidosis and lactate clearance at 24 hours after initiation of dialysis in both groups;Improvement in lactic acidosis and lactate clearance at 24 hours after initiation of dialysis in both groups;Death related with renal failure in both groups;Mortality due to renal failure related in both groups.</t>
  </si>
  <si>
    <t>Maximizing Use of Continuous Positive Airway Pressure in Stroke Rehabilitation Patients With Obstructive Sleep Apnea</t>
  </si>
  <si>
    <t>Device: Continuous Positive Airway Pressure;Device: Continuous Positive Airway Pressure</t>
  </si>
  <si>
    <t>https://clinicaltrials.gov/show/NCT02809430</t>
  </si>
  <si>
    <t>Stroke and CPAP Outcome Study 2</t>
  </si>
  <si>
    <t>NCT02809430</t>
  </si>
  <si>
    <t>Sleep Apnea, Obstructive;Stroke;Patient Adherence;Sleep Apnea, Obstructive;Stroke;Patient Adherence</t>
  </si>
  <si>
    <t>43428A</t>
  </si>
  <si>
    <t>&lt;br&gt;        Inclusion Criteria:&lt;br&gt;&lt;br&gt;          -  Adult patients admitted after acute ischemic or hemorrhagic stroke to an inpatient&lt;br&gt;             rehabilitation units&lt;br&gt;&lt;br&gt;        Exclusion Criteria:&lt;br&gt;&lt;br&gt;          -  The investigators will exclude participants if: their stroke was a subarachnoid&lt;br&gt;             hemorrhage or due to a secondary cause (vascular malformation, vasculitis, brain&lt;br&gt;             tumor, head trauma, or predisposition to bleeding); they have active CPAP use,&lt;br&gt;             advanced chronic lung disease requiring supplemental oxygen, heart failure (NYHA class&lt;br&gt;             III or IV); or they needed a nasogastric feeding tube.&lt;br&gt;      ;&lt;br&gt;        Inclusion Criteria:&lt;br&gt;&lt;br&gt;          -  Adult patients admitted after acute ischemic or hemorrhagic stroke to an inpatient&lt;br&gt;             rehabilitation units&lt;br&gt;&lt;br&gt;        Exclusion Criteria:&lt;br&gt;&lt;br&gt;          -  The investigators will exclude participants if: their stroke was a subarachnoid&lt;br&gt;             hemorrhage or due to a secondary cause (vascular malformation, vasculitis, brain&lt;br&gt;             tumor, head trauma, or predisposition to bleeding); they have active CPAP use,&lt;br&gt;             advanced chronic lung disease requiring supplemental oxygen, heart failure (NYHA class&lt;br&gt;             III or IV); or they needed a nasogastric feeding tube.&lt;br&gt;</t>
  </si>
  <si>
    <t>Number of participants who continue APAP after the run-in period who have acceptable adherence at 3 months, using APAP for an average of at least 4 hours a night.;Number of participants who continue APAP after the run-in period who have acceptable adherence at 3 months, using APAP for an average of at least 4 hours a night.</t>
  </si>
  <si>
    <t>Number of participants who continue APAP after the run-in period who are willing to continue APAP treatment at discharge from the rehabilitation unit.;Functional Independence Measure (FIM) efficiency;Functional Independence Measure (FIM) efficiency</t>
  </si>
  <si>
    <t>CHOCMSC StudyEffects of mesenchymal stem cells administration on organ failure during septic shock: Phase II randomized placebo-controlled study - CHOCMSC Study</t>
  </si>
  <si>
    <t>&lt;br&gt;Product Name: Mesenchymal Stem Cells (MSCs)&lt;br&gt;Product Code: CSM-MO &lt;br&gt;Pharmaceutical Form: Suspension for injection&lt;br&gt;INN or Proposed INN: Mesenchymal stem cells derived from allogeneic bone marrow&lt;br&gt;Other descriptive name: Mesenchymal stem cells derived from allogeneic bone marrow&lt;br&gt;Concentration unit: Other&lt;br&gt;Concentration type: equal&lt;br&gt;Concentration number: 1000000 -&lt;br&gt;&lt;br&gt;Trade Name: VIALEBEX 40 mg/ml&lt;br&gt;Pharmaceutical Form: Solution for injection&lt;br&gt;Pharmaceutical form of the placebo: Solution for injection&lt;br&gt;Route of administration of the placebo: Intravenous use&lt;br&gt;&lt;br&gt;</t>
  </si>
  <si>
    <t>https://www.clinicaltrialsregister.eu/ctr-search/search?query=eudract_number:2017-004123-67</t>
  </si>
  <si>
    <t>Treatment of severe infections with  mesenchymal stem cells</t>
  </si>
  <si>
    <t>EUCTR2017-004123-67-FR</t>
  </si>
  <si>
    <t>Centre Hospitalier R√©gional Universitaire de Nancy</t>
  </si>
  <si>
    <t>septic shock;Therapeutic area: Diseases [C] - Bacterial Infections and Mycoses [C01]</t>
  </si>
  <si>
    <t>PHRCI2012/CHOCMSC-GIBOT/SKJ</t>
  </si>
  <si>
    <t>Chef de projet</t>
  </si>
  <si>
    <t>H√¥pitaux de Brabois-Rue du Morvan</t>
  </si>
  <si>
    <t>dripromoteur@chru-nancy.fr</t>
  </si>
  <si>
    <t>0033 383155277</t>
  </si>
  <si>
    <t>Direction de la Recherche et de l'Innovation</t>
  </si>
  <si>
    <t>Inclusion criteria: &lt;br&gt;1-Male Patient 18 years of age or older, or Woman over 65 years&lt;br&gt;2-Presence of community-acquired septic shock for less than 12 hours and associated with at least 2 organ failure other than cardiovascular. The time of septic shock onset is defined as the time of catecholamines introduction&lt;br&gt;3-Septic shock occurring between Monday 8:00 am and Friday 8:00 am (for reasons of availability of the staff of the UTCT)&lt;br&gt;4-Prior receipt of written consent (patient / trusted person / family member)&lt;br&gt;5-Person affiliated to a Social Security &lt;br&gt;Are the trial subjects under 18? no&lt;br&gt;Number of subjects for this age range: &lt;br&gt;F.1.2 Adults (18-64 years) yes&lt;br&gt;F.1.2.1 Number of subjects for this age range 33&lt;br&gt;F.1.3 Elderly (&gt;=65 years) yes&lt;br&gt;F.1.3.1 Number of subjects for this age range 33&lt;br&gt;</t>
  </si>
  <si>
    <t>Exclusion criteria: &lt;br&gt;1-Shock of non-septic origin&lt;br&gt;2-Nosocomial septic shock&lt;br&gt;3-PaO2 / FiO2 ratio &lt;100&lt;br&gt;4-Female under 65 years&lt;br&gt;5-brain death&lt;br&gt;6-Moribund patient&lt;br&gt;7-Initial limatation of care or DNR orders&lt;br&gt;8-Patient already enrolled in another interventional tria, ongoing or for less than 30 days&lt;br&gt;</t>
  </si>
  <si>
    <t>Main Objective: To determine the effect of mesenchymal stem cells (MSCs) administered at the early phase of septic shock on the evolution of organ failure judged by the SOFA (Sepsis Organ Failure Assessment score) score on Day 7 (or the day of death or the day of discharge from  the intensive care unit if before Day 7) compared to SOFA score observed in patients in the control group.;Secondary Objective: 1- To appreciate the role of the MSCs on the occurrence and duration of organ failure individually&lt;br&gt;2- To appreciate the effect MSCs on mortality judged at Day 28 and Day 90, the length of stay in intensive care unit&lt;br&gt;3-To study the immediate tolerance profile and at 3 months of an injection of allogeneic bone marrow CSMs at a dose of 1.106 / kg.;Primary end point(s): to determine the effect of mesenchymal stem cells (MSCs) administered at the early phase of septic shock on the evolution of organ failure judged by the SOFA (Sepsis Organ Failure Assessment score) score on Day 7 (or the day of death or the day of discharge from  the intensive care unit if before Day 7) compared to SOFA score observed in patients in the control group.;Timepoint(s) of evaluation of this end point: Day 7 (or the day of death or  the day of discharge from  the intensive care unit if before Day 7)</t>
  </si>
  <si>
    <t>Secondary end point(s): Secondary end point 1&lt;br&gt;i) the number of days alive without respiratory support on Day 28,&lt;br&gt;(ii) the number of days alive without catecholamines on Day 28,&lt;br&gt;(iii) the number of days alive without renal suppot at Day 28,&lt;br&gt;(iv) the length of stay in the intensive care unit and in the hospital,&lt;br&gt;          Secondary end point 2&lt;br&gt;i) the mortality at Day 28,&lt;br&gt;ii) the mortality at Day 90&lt;br&gt;         Secondary end point 3&lt;br&gt;i) Transient decrease in PaO2 / FiO2 ratio (or arterial desaturation&gt; 5%) within 2 hours of CSMs administration&lt;br&gt;ii) Transient elevation of mean pulmonary arterial pressure (&gt; 5 mHg) within 2 hours of CSMs administration&lt;br&gt;iii) Chills, hyperthermia within 2 hours of CSMs administration&lt;br&gt;iv) Occurrence of pulmonary embolism within 2 hours after CSMs administration&lt;br&gt;v) Occurrence of side effects up to 90 days after MSC injection.;Timepoint(s) of evaluation of this end point: Secondary end point 1: Day 28&lt;br&gt;Secondary end point 2: Day 28 and Day 90&lt;br&gt;Secondary end point 3: within 2 hours after CSMs administration and within 3 months after CSMs administration</t>
  </si>
  <si>
    <t>CHOCMSC Study Effects of mesenchymal stem cells administration on organ failure during septic shock: Phase II randomized placebo-controlled study</t>
  </si>
  <si>
    <t>Feb  7 2018 12:00AM</t>
  </si>
  <si>
    <t>Clinical and basic study of ulinastatin affecting pulmoary vascular permeability of ARDS complicating sepsis on clinical curative effect and  concentration-response relationship</t>
  </si>
  <si>
    <t>Low dose group:Ulinastatin 400000 units/day;High dose group:Ulinastatin 800000 units/day;</t>
  </si>
  <si>
    <t>http://www.chictr.org.cn/showproj.aspx?proj=17200</t>
  </si>
  <si>
    <t>ChiCTR1800014452</t>
  </si>
  <si>
    <t>Low dose group:40;High dose group:40;</t>
  </si>
  <si>
    <t>Inclusion criteria: (1) aged 18 to 70 years old, men and women;&lt;br&gt;(2) in accordance with the above sepsis ARDS diagnostic criteria;&lt;br&gt;(3) sepsis diagnosed ARDS to include test time 12 hours or less;&lt;br&gt;(4) all needs to accept patients with endotracheal intubation and ventilator help to breathe.</t>
  </si>
  <si>
    <t>Exclusion criteria: (1) pregnant women, lactation and possible pregnancy women;&lt;br&gt;(2) influence the survival of the patients with severe illness (for example, unresectable tumors, blood disease, cerebrovascular disease, leading to long-term lie in bed, dementia, etc.);&lt;br&gt;(3) acute myocardial infarction (&lt; 1 week);&lt;br&gt;(4) with acute renal failure;&lt;br&gt;(5) AECOPD;&lt;br&gt;(6) from pulmonary fibrosis;&lt;br&gt;(7) clear of valvular heart disease and heart failure;&lt;br&gt;(8) drug allergies;&lt;br&gt;(9) in patients with mental illness;&lt;br&gt;(10) doctors recorgnized not eligible for inclusion.</t>
  </si>
  <si>
    <t>Bedside ultrasound lung lung water index;PICCO blood vessels outside the lung water (EVLWI) and pulmonary permeability index (PVPI);Bronchoalveolar lavage fluid protein content determination;Vascular permeability related factor (ET - 1, TM, vWF);Blood gas analysis (PO2 / FiO2, PO2 (A - A));</t>
  </si>
  <si>
    <t>28 days survival rate;The length of time;Mechanical ventilation time;APACHE II score;SOFA score;</t>
  </si>
  <si>
    <t>Sep 23 2015 12:00AM</t>
  </si>
  <si>
    <t>Difference in Mortality and Evolution in Septic Patients Treated With Vitamin C, Tiamine, Cyanocobalamine, Pyridoxine and Hydrocortisone Treated at the ICU of General Hospital Zone 11 IMSS Piedras Negras Coahuila.</t>
  </si>
  <si>
    <t>Drug: Vitamin C;Drug: Hydrocortisone;Drug: Complex B</t>
  </si>
  <si>
    <t>https://clinicaltrials.gov/show/NCT04197115</t>
  </si>
  <si>
    <t>Vitamin C, Thiamine, Cyanocobalamine, Pyridoxine and Hydrocortisone in Sepsis</t>
  </si>
  <si>
    <t>NCT04197115</t>
  </si>
  <si>
    <t>IMSS Hospital General de Zona 11, Piedras Negras</t>
  </si>
  <si>
    <t>F-2019-506-010</t>
  </si>
  <si>
    <t>JOSE IVAN RODRIGUEZ DE MOLINA SERRANO, MD</t>
  </si>
  <si>
    <t>IMSS HGZ 11 UTI PIEDRAS NEGRAS COAHUILA MEXICO</t>
  </si>
  <si>
    <t>&lt;br&gt;        Inclusion Criteria:&lt;br&gt;&lt;br&gt;          -  Suspected or confirmed infection as evidenced by ordering of blood cultures and&lt;br&gt;             administration of at least one antimicrobial agent&lt;br&gt;&lt;br&gt;          -  Acute respiratory or cardiovascular organ dysfunction attributed to sepsis as&lt;br&gt;             evidenced by at least one of the following requirements:&lt;br&gt;&lt;br&gt;          -  Vasopressor Requirement - Continuous infusion of norepinephrine, epinephrine,&lt;br&gt;             vasopressin, dopamine, phenylephrine or other vasopressor agents at any dose for&lt;br&gt;             greater than 1 hour and required to maintain a mean arterial pressure = 65 mm Hg&lt;br&gt;             despite intravenous crystalloid infusion of at least 1000cc&lt;br&gt;&lt;br&gt;          -  Respiratory Support Requirement - Acute hypoxemic respiratory failure defined as&lt;br&gt;             persistent hypoxemia ( partial pressure of arterial oxygen (PaO2)/fraction of inspired&lt;br&gt;             oxygen (FiO2) = 300 or blood oxygen saturation (SpO2)/FiO2 = 315) requiring (1)&lt;br&gt;             intubation and mechanical ventilation, or (2) positive pressure ventilation via tight-&lt;br&gt;             fitting f ace mask (i.e. continuous positive airway pressure (CPAP) or bilevel&lt;br&gt;             positive airway pressure (BiPAP) or (3) high flow nasal cannula = 45 liter per minute&lt;br&gt;             (LPM) flow and FiO2&lt;br&gt;&lt;br&gt;               -  0.40&lt;br&gt;&lt;br&gt;          -  Anticipated or confirmed intensive care unit (ICU) admission&lt;br&gt;&lt;br&gt;        Exclusion Criteria:&lt;br&gt;&lt;br&gt;          -  Organ dysfunction present &gt; 24 hours at time of enrollment&lt;br&gt;&lt;br&gt;          -  Limitations of care (defined as refusal of cardiovascular and respiratory support&lt;br&gt;             modes described in inclusion criteria 7.1.b) including do not intubate (DNI) status&lt;br&gt;&lt;br&gt;          -  Current hospitalization &gt; 30 days at time of randomization&lt;br&gt;&lt;br&gt;          -  Chronic hypoxemia requiring supplemental non-invasive oxygen (nasal cannula or NIPPV)&lt;br&gt;             or home mechanical ventilation&lt;br&gt;&lt;br&gt;          -  Chronic cardiovascular failure requiring home mechanical hemodynamic support (e.g.,&lt;br&gt;             LVAD) or home chemical hemodynamic support (e.g., milrinone)&lt;br&gt;&lt;br&gt;          -  Known allergy or contraindication to vitamin C, thiamine, and/or corticosteroids&lt;br&gt;             (including previously or currently diagnosed primary hyperoxaluria and/or oxalate&lt;br&gt;             nephropathy, or nown/suspected ethylene glycol ingestion, or known glucose-6-phosphate&lt;br&gt;             dehydrogenase (G6PD) deficiency)&lt;br&gt;&lt;br&gt;          -  Currently receiving intravenous vitamin C as a treatment for sepsis OR any dose of&lt;br&gt;             vitamin C exceeding 1 gram daily&lt;br&gt;&lt;br&gt;          -  Chronic disease/illness that, in the opinion of the site investigator, have an&lt;br&gt;             expected lifespan of &lt; 30 days unrelated to current sepsis diagnosis (e.g., stage IV&lt;br&gt;             malignancy, neurodegenerative disease, etc.)&lt;br&gt;&lt;br&gt;          -  Pregnancy or known active breastfeeding&lt;br&gt;&lt;br&gt;          -  Prisoner or Incarceration&lt;br&gt;&lt;br&gt;          -  Current participation in another interventional pharmaceutical research study for&lt;br&gt;             sepsis Inability or unwillingness of subject or legal surrogate/representative to give&lt;br&gt;             written informed consent&lt;br&gt;</t>
  </si>
  <si>
    <t>Difference in hospital mortality in phase 1 vs phase 2 groups;Difference in Intensive Care Unit Mortality in phase 1 vs phase 2 groups</t>
  </si>
  <si>
    <t>Difference in SOFA (Sequential Organ Failure Assessment) between phase 1 vs phase 2 groups;Difference in number of days with vasopressor use between phase 1 vs phase 2 groups.</t>
  </si>
  <si>
    <t>Pharmacokinetic Study on Echinocandins for Patients With Septic Shock Following Secondary Peritonitis</t>
  </si>
  <si>
    <t>Drug: Echinocandins</t>
  </si>
  <si>
    <t>https://clinicaltrials.gov/show/NCT02805049</t>
  </si>
  <si>
    <t>NCT02805049</t>
  </si>
  <si>
    <t>Australia;France;Australia;France</t>
  </si>
  <si>
    <t>January 28, 2017</t>
  </si>
  <si>
    <t>Claire Roger, MD</t>
  </si>
  <si>
    <t>Centre Hospitalier Universitaire de N√Æmes</t>
  </si>
  <si>
    <t>&lt;br&gt;        Inclusion Criteria:&lt;br&gt;&lt;br&gt;          -  The emergency inclusion procedure was correctly applied according to French law&lt;br&gt;             (signature of consent form by a patient-designated trusted person or a family member,&lt;br&gt;             or a medical decision to proceed with patient inclusion if the latter two persons are&lt;br&gt;             unavailable) ---- OR ---- signature of the consent form by the patient&lt;br&gt;&lt;br&gt;          -  The patient must be insured or beneficiary of a health insurance plan&lt;br&gt;&lt;br&gt;          -  The patient is 18 years of age or older&lt;br&gt;&lt;br&gt;          -  The patient has beed admitted to the ICU for septic shock accompanying secondary&lt;br&gt;             peritonitis&lt;br&gt;&lt;br&gt;          -  Patient requiring antifungal treatment via echinocandins (caspofungin or micafungin)&lt;br&gt;&lt;br&gt;          -  A venous or arterial access for blood sampling is already in place for routine care&lt;br&gt;&lt;br&gt;        Exclusion Criteria:&lt;br&gt;&lt;br&gt;          -  The patient is participating in an interventional study that may affect the results of&lt;br&gt;             the present study, or has participated in such a study within the past 3 months&lt;br&gt;&lt;br&gt;          -  The patient is under judicial protection, or is an adult under guardianship&lt;br&gt;&lt;br&gt;          -  The patient is pregnant, parturient or breastfeeding&lt;br&gt;&lt;br&gt;          -  Moribund patient&lt;br&gt;&lt;br&gt;          -  Known positive serology for human immunodeficiency virus (HIV)&lt;br&gt;&lt;br&gt;          -  Known positive serology for hepatitis C&lt;br&gt;&lt;br&gt;          -  Known diagnosis for tuberculosis&lt;br&gt;</t>
  </si>
  <si>
    <t>Antifungal treatment plasmatic clearance (L/h);Antifungal treatment plasmatic clearance (L/h);The volume of distribution (L) corresponding to plasmatic antifungal treatment concentration;The volume of distribution (L) corresponding to plasmatic antifungal treatment concentration;Intercompartmental transfer constant for a bi-compartmental model for plasmatic antifungal treatment concentration;Intercompartmental transfer constant for a bi-compartmental model for plasmatic antifungal treatment concentration;The area under the curve for plasmatic antifungal treatment concentrations;The area under the curve for plasmatic antifungal treatment concentrations;The maximum concentration for plasmatic antifungal treatment concentrations;The maximum concentration for plasmatic antifungal treatment concentrations;The minimum concentration for plasmatic antifungal treatment concentrations;The minimum concentration for plasmatic antifungal treatment concentrations</t>
  </si>
  <si>
    <t>The target Pharmacokinetic/Pharmacodynamic ratio for caspofungin;The target Pharmacokinetic/Pharmacodynamic ratio for caspofungin;The target Pharmacokinetic/Pharmacodynamic ratio for micafungin;The target Pharmacokinetic/Pharmacodynamic ratio for micafungin;The area under the curve for peritoneal antifungal treatment concentrations;The area under the curve for peritoneal antifungal treatment concentrations;The maximum concentration for peritoneal antifungal treatment concentrations;The maximum concentration for peritoneal antifungal treatment concentrations;The minimum concentration for peritoneal antifungal treatment concentrations;The minimum concentration for peritoneal antifungal treatment concentrations;The probability of attaining the targeted Pharmacokinetic/Pharmacodynamic ratio;The probability of attaining the targeted Pharmacokinetic/Pharmacodynamic ratio;The fraction of the probability of attaining the targeted Pharmacokinetic/Pharmacodynamic ratio;The fraction of the probability of attaining the targeted Pharmacokinetic/Pharmacodynamic ratio</t>
  </si>
  <si>
    <t>E-learning-based resuscitation education in schools - e-ReS</t>
  </si>
  <si>
    <t>Intervention 1: face-to-face education Intervention 2: e-learning</t>
  </si>
  <si>
    <t>http://www.drks.de/DRKS00017707</t>
  </si>
  <si>
    <t>E-learning-based resuscitation education in schools</t>
  </si>
  <si>
    <t>DRKS00017707</t>
  </si>
  <si>
    <t>Allocation: Randomized controlled trial;. Masking: Open (masking not used). Control: Active control (effective treament of control group). Assignment: Parallel. Study design purpose: Other;</t>
  </si>
  <si>
    <t>Universit√§tsklinikum K√∂ln</t>
  </si>
  <si>
    <t>;I46 - Cardiac arrest</t>
  </si>
  <si>
    <t>19-1241</t>
  </si>
  <si>
    <t>Wolfgang A.</t>
  </si>
  <si>
    <t>Wetsch</t>
  </si>
  <si>
    <t>wolfgang.wetsch@uk-koeln.de</t>
  </si>
  <si>
    <t>Uniklinik K√∂ln Klinik f√ºr An√§sthesiologie und Operative Intensivmedizin</t>
  </si>
  <si>
    <t>Inclusion criteria: pupil</t>
  </si>
  <si>
    <t>Exclusion criteria: missing consent (of pupil or parents)</t>
  </si>
  <si>
    <t>Comparison of knowledge on resuscitation.&lt;br&gt;&lt;br&gt;In both groups, baseline Knowledge will be evaluated (t0). The intervention group will receive resuscitation training as e-learning, the Control Group will receive face-to-face education. Afterwards, Knowledge will again be evaluated (t1) durchgef√ºhrt. Both Groups will then receive face-to-face practical resuscitation training, and evaluation will end with another questionnaire-based evaluation (t2).</t>
  </si>
  <si>
    <t>Are pupils from 10 to 16 years interested in e-leraning on resuscitation, and are they as satisfied with this method as with face-to-face education?</t>
  </si>
  <si>
    <t>Aug  1 2019 12:00AM</t>
  </si>
  <si>
    <t>A Randomized Controlled Trial of Adjunctive Sirolimus and Oseltamivir Versus Oseltamivir Alone for Treatment of Influenza</t>
  </si>
  <si>
    <t>Drug: sirolimus and oseltamivir;Drug: Oseltamivir</t>
  </si>
  <si>
    <t>https://clinicaltrials.gov/show/NCT03901001</t>
  </si>
  <si>
    <t>Adjunctive Sirolimus and Oseltamivir Versus Oseltamivir Alone for Treatment of Influenza</t>
  </si>
  <si>
    <t>NCT03901001</t>
  </si>
  <si>
    <t>Sirolimus influenza/Hui/2019</t>
  </si>
  <si>
    <t>David SC Hui;Susanna So-Shan Ng</t>
  </si>
  <si>
    <t>;drsssng123@yahoo.com.hk</t>
  </si>
  <si>
    <t>;98075787</t>
  </si>
  <si>
    <t>&lt;br&gt;        Inclusion Criteria:&lt;br&gt;&lt;br&gt;          -  influenza A and B virus infections confirmed by PCR and/or immunofluorescence assays,&lt;br&gt;             hospitalized for the management of severe manifestations of influenza, presenting&lt;br&gt;             within 5 days from illness onset, clinical evidence of lower respiratory tract&lt;br&gt;             infection (e.g. shortness of breath, tachypnea, oxygen desaturation, crepitations on&lt;br&gt;             auscultation, infiltrations or consolidations on chest radiograph) and ability to&lt;br&gt;             provide written informed consent.&lt;br&gt;&lt;br&gt;        Exclusion Criteria:&lt;br&gt;&lt;br&gt;          -  use of systemic corticosteroids (except for those who need low dose hydrocortisone&lt;br&gt;             50mg qid for refractory septic shock) or other immunosuppressants (e.g.&lt;br&gt;             post-chemotherapy, post-transplant, autoimmune diseases) or with known&lt;br&gt;             immuno-compromised conditions (e.g. active haematological malignancies, HIV/AIDS),&lt;br&gt;             pregnancy/lactation, end-stage renal failure/hepatic failure/cardiac failure and&lt;br&gt;             patients who have received macrolide antibiotics prior to enrolment due to their&lt;br&gt;             immuno-modulating effects. Patients on drugs that may interact and alter sirolimus&lt;br&gt;             level (rifampicin, azole antifungals, phenytoin, diltiazem, verapamil, nicardipine,&lt;br&gt;             metoclopramide, phenobarbital, carbamazepine) will be excluded for safety purposes.&lt;br&gt;             Use of investigational anti-influenza antivirals and blood products is also excluded.&lt;br&gt;</t>
  </si>
  <si>
    <t>normalisation of respiratory status</t>
  </si>
  <si>
    <t>viral ribonucleic acid (RNA) in copies per milliliter;Interleukin 6 in pg/ml;interleukin-8 in pg/ml;interleukin 17 in pg/ml;Chemokine ligand 9 (CxCL9/MIG) in pg/ml;Soluble tumour necrosis factor receptor-1 (sTNFR-1) in pg/ml;interleukin 18 in pg/ml;CRP in mg/L;phospho-p38 and phospho-ERK (activated MAPKs) in mean fluorescence intensity(MFI);phospho-inhibitor kB/IkB (NF-kB) in mean fluorescence intensity(MFI);resolution of symptoms in days;ICU admission in days;mortality in days;Incidence of Treatment-Emergent Adverse Events in numbers</t>
  </si>
  <si>
    <t>Efficacy of High Flow Oxygen Nasal Cannula Versus Noninvasive Positive Pressure Ventilation After Extubation in Sepsis Patients</t>
  </si>
  <si>
    <t>Device: Noninvasive positive pressure ventilation;Device: High flow oxygen nasal cannula</t>
  </si>
  <si>
    <t>https://clinicaltrials.gov/show/NCT03246893</t>
  </si>
  <si>
    <t>Efficacy of HFNC Versus NIV for Prevent Reintubation in Sepsis Patients</t>
  </si>
  <si>
    <t>NCT03246893</t>
  </si>
  <si>
    <t>Post Extubation Respiratory Failure;Re-intubation;Septic Shock;Severe Sepsis</t>
  </si>
  <si>
    <t>Si212/2017</t>
  </si>
  <si>
    <t>Surat Tongyoo, Dr;Surat Tongyoo, Dr;Surat Tongyoo, MD</t>
  </si>
  <si>
    <t>;surat_Ty@yahoo.co.uk;surat_Ty@yahoo.co.uk</t>
  </si>
  <si>
    <t>;+6624198534;6624198534</t>
  </si>
  <si>
    <t>&lt;br&gt;        Inclusion Criteria:&lt;br&gt;&lt;br&gt;          -  Diagnosis of sepsis or septic shock according to the Third International Consensus&lt;br&gt;             Definitions for Sepsis and Septic Shock (Sepsis-3)&lt;br&gt;&lt;br&gt;          -  Depended on mechanical ventilator for more than 48 hours&lt;br&gt;&lt;br&gt;          -  Plan for extubation due to successful weaning&lt;br&gt;&lt;br&gt;        Exclusion Criteria:&lt;br&gt;&lt;br&gt;          -  Patient with tracheostomy&lt;br&gt;&lt;br&gt;          -  Recent upper abdominal surgery&lt;br&gt;&lt;br&gt;          -  Wound at face that prohibit face-mask application&lt;br&gt;&lt;br&gt;          -  Patient or 1st degree relative not agree to participate trial&lt;br&gt;&lt;br&gt;          -  Physician prefer either NIV or HFNC for the patient&lt;br&gt;</t>
  </si>
  <si>
    <t>Device failure rate</t>
  </si>
  <si>
    <t>Reintubation rate;28 day mortality rate;Hospital mortality rate</t>
  </si>
  <si>
    <t>The randomized ctontrolled clinical study of energy mixture to treat senile severe community-acquired pneumonia</t>
  </si>
  <si>
    <t>Treatment group and control group:energy mixture;</t>
  </si>
  <si>
    <t>http://www.chictr.org.cn/showproj.aspx?proj=24639</t>
  </si>
  <si>
    <t>ChiCTR1800014413</t>
  </si>
  <si>
    <t>Treatment group and control group:60;</t>
  </si>
  <si>
    <t>Tianjin 1st Central Hospital</t>
  </si>
  <si>
    <t>Severe Community-Acquired Pneumonia in older adults</t>
  </si>
  <si>
    <t>Yongjun Wei</t>
  </si>
  <si>
    <t>24 Fukang Road, Nankai District, Tianjin, China</t>
  </si>
  <si>
    <t>xiaoweiyipin@163.com</t>
  </si>
  <si>
    <t>+86 13672157925</t>
  </si>
  <si>
    <t>Science and Technology Foundation of Tianjin first Center Hospital</t>
  </si>
  <si>
    <t>Inclusion criteria: 1. The standard of Infectious Diseases Society of America/American Thoracic Society Consensus Guidelines on the Management of Community-Acquired Pneumonia in Adults;&lt;br&gt;2. APACHEII score from 10 to 25;&lt;br&gt;3. The age above on 65;&lt;br&gt;4. Sign the informed consent.</t>
  </si>
  <si>
    <t>Exclusion criteria: (1) non-infective interstitial lung disease;&lt;br&gt;(2) Intractable chronic respiratory failure (PaO2 / FiO2 &lt; 60 MMHG);&lt;br&gt;(3) to refuse treatment or brain deaths;&lt;br&gt;(4) allergic constitution or allergic to energy mixture or more drugs;&lt;br&gt;(5) At the same time to participate in other clinical observation of the researchers.</t>
  </si>
  <si>
    <t>Clara cell protein;</t>
  </si>
  <si>
    <t>Effect of DAW1033B2 on Obstructive Sleep Apnea</t>
  </si>
  <si>
    <t>Drug: Placebo oral capsule;Drug: DAW1033B2 oral capsule</t>
  </si>
  <si>
    <t>https://clinicaltrials.gov/show/NCT03426631</t>
  </si>
  <si>
    <t>DAW1033B2 in Obstructive Sleep Apnea</t>
  </si>
  <si>
    <t>NCT03426631</t>
  </si>
  <si>
    <t>2014p001033B2</t>
  </si>
  <si>
    <t>&lt;br&gt;        Inclusion Criterion:&lt;br&gt;&lt;br&gt;          -  OSA: AHI &gt; 15&lt;br&gt;&lt;br&gt;        Exclusion Criteria:&lt;br&gt;&lt;br&gt;          -  Any medical condition other than well controlled hypertension, diabetes,&lt;br&gt;             hyperlipidemia&lt;br&gt;&lt;br&gt;          -  Any medication known to influence breathing, sleep/arousal or muscle physiology.&lt;br&gt;&lt;br&gt;          -  Claustrophobia.&lt;br&gt;&lt;br&gt;          -  Inability to sleep supine.&lt;br&gt;&lt;br&gt;          -  Allergy to lidocaine, Oxymetazoline HCl, DAW1033D.&lt;br&gt;&lt;br&gt;          -  Individuals with underlying cardiac disease, such as arrhythmias.&lt;br&gt;&lt;br&gt;          -  Individuals taking psychiatric medications, or any of the studied medications for&lt;br&gt;             medical care.&lt;br&gt;&lt;br&gt;          -  History of seizures&lt;br&gt;&lt;br&gt;          -  For women: Pregnancy.&lt;br&gt;&lt;br&gt;          -  History of panic disorder / hyperventilation syndrome / Attention&lt;br&gt;             deficit-hyperactivity disorder (ADHD) / autism&lt;br&gt;</t>
  </si>
  <si>
    <t>https://clinicaltrials.gov/ct2/show/results/NCT03426631</t>
  </si>
  <si>
    <t>The Effect of Palatoglossus and Genioglossus Stimulation During Drug-Induced Sleep Endoscopy</t>
  </si>
  <si>
    <t>Device: Grass S88 Muscle Stimulator</t>
  </si>
  <si>
    <t>https://clinicaltrials.gov/show/NCT03589846</t>
  </si>
  <si>
    <t>Muscle Stimulation During DISE</t>
  </si>
  <si>
    <t>NCT03589846</t>
  </si>
  <si>
    <t>July 26, 2018</t>
  </si>
  <si>
    <t>David T. Kent, MD</t>
  </si>
  <si>
    <t>&lt;br&gt;        Inclusion Criteria:&lt;br&gt;&lt;br&gt;          1. Adult patient (=18 years old)&lt;br&gt;&lt;br&gt;          2. A diagnosis of obstructive sleep apnea as determined by polysomnogram with an&lt;br&gt;             apnea-hypopnea index of = 5.0/hr.&lt;br&gt;&lt;br&gt;          3. Intolerant of CPAP therapy due to physical or psychosocial limitations as determined&lt;br&gt;             by clinical history&lt;br&gt;&lt;br&gt;          4. Scheduled to undergo DISE as part of routine clinical assessment for further&lt;br&gt;             evaluation of pharyngeal anatomy&lt;br&gt;&lt;br&gt;        Exclusion Criteria:&lt;br&gt;&lt;br&gt;          1. Unable to consent for research due to a pre-existing neurologic condition as&lt;br&gt;             determined by PI&lt;br&gt;&lt;br&gt;          2. Unable to consent for research due to language barriers&lt;br&gt;&lt;br&gt;          3. A history of egg allergy as determined by history or self-reports&lt;br&gt;&lt;br&gt;          4. Currently pregnant as determined by patient report or pre-operative anesthesia&lt;br&gt;             evaluation&lt;br&gt;&lt;br&gt;          5. Cardiopulmonary or other medical conditions precluding safe propofol sedation as&lt;br&gt;             determined by pre-operative anesthesia evaluation&lt;br&gt;&lt;br&gt;          6. History of palatal or pharyngeal airway surgery including tonsillectomy as determined&lt;br&gt;             by clinical history and exam&lt;br&gt;&lt;br&gt;          7. History of radiation treatment to the head or neck as determined by history and/or&lt;br&gt;             physical exam&lt;br&gt;</t>
  </si>
  <si>
    <t>Basic physiologic measurements</t>
  </si>
  <si>
    <t>Amount of current needed for adequate stimulation</t>
  </si>
  <si>
    <t>Pharmacokinetic Study of XueBiJing Injection in Patients With Sepsis</t>
  </si>
  <si>
    <t>Drug: XueBiJing injection;Drug: XueBiJing injection;Drug: XueBiJing injection</t>
  </si>
  <si>
    <t>https://clinicaltrials.gov/show/NCT03475732</t>
  </si>
  <si>
    <t>Pharmacokinetics of XueBiJing in Patients With Sepsis</t>
  </si>
  <si>
    <t>NCT03475732</t>
  </si>
  <si>
    <t>Sepsis;Septic Shock;Community Acquired Pneumonia;Sepsis;Septic Shock;Community Acquired Pneumonia;Sepsis;Septic Shock;Community Acquired Pneumonia</t>
  </si>
  <si>
    <t>March 18, 2018</t>
  </si>
  <si>
    <t>2017ZDSYLL123-P01</t>
  </si>
  <si>
    <t>Chuan Li, Doctor;Songqiao Liu, Doctor;Songqiao Liu, Doctor;Chuan Li, Doctor;Songqiao Liu, Doctor;Songqiao Liu, Doctor;Chuan Li, Doctor;Songqiao Liu, Doctor;Songqiao Liu, Doctor;Chuan Li, Doctor;Songqiao Liu, Doctor;Songqiao Liu, Doctor;Chuan Li, Doctor;Songqiao Liu, Doctor;Songqiao Liu, Doctor;Chuan Li, Doctor;Songqiao Liu, Doctor;Songqiao Liu, Doctor</t>
  </si>
  <si>
    <t>;lsongqiao@qq.com;lsongqiao@qq.com;;lsongqiao@qq.com;lsongqiao@qq.com;;lsongqiao@qq.com;lsongqiao@qq.com;;lsongqiao@qq.com;lsongqiao@qq.com;;lsongqiao@qq.com;lsongqiao@qq.com;;lsongqiao@qq.com;lsongqiao@qq.com</t>
  </si>
  <si>
    <t>;+86 13770723635;;;+86 13770723635;;;+86 13770723635;;;+86 13770723635;;;+86 13770723635;;;+86 13770723635;</t>
  </si>
  <si>
    <t>Shanghai Institute of Materia Medica, Chinese Academy of Sciences,China;;Shanghai Institute of Materia Medica, Chinese Academy of Sciences,China;;Shanghai Institute of Materia Medica, Chinese Academy of Sciences,China;;Shanghai Institute of Materia Medica, Chinese Academy of Sciences,China;;Shanghai Institute of Materia Medica, Chinese Academy of Sciences,China;;Shanghai Institute of Materia Medica, Chinese Academy of Sciences,China;</t>
  </si>
  <si>
    <t>Chinese Academy of Sciences</t>
  </si>
  <si>
    <t>&lt;br&gt;        Inclusion Criteria:&lt;br&gt;&lt;br&gt;          -  18= age =70 years old&lt;br&gt;&lt;br&gt;          -  Community acquired pneumonia patients who met the Sepsis-3 criteria from Society of&lt;br&gt;             Critical Care Medicine (SCCM) /European Society of Intensive Care Medicine (ESICM)&lt;br&gt;             with2 =SOFA =13&lt;br&gt;&lt;br&gt;          -  To use XueBiJing injection as an add-on therapy to treat sepsis decided byclinician&lt;br&gt;&lt;br&gt;          -  Informed consent obtained&lt;br&gt;&lt;br&gt;        Exclusion Criteria:&lt;br&gt;&lt;br&gt;          -  Diagnosis of sepsis for over 48 h&lt;br&gt;&lt;br&gt;          -  Pregnant or lactating women&lt;br&gt;&lt;br&gt;          -  Patients with a history of anaphylaxis or allergyto XueBiJing or its component herbs&lt;br&gt;&lt;br&gt;          -  Patients participated in an investigational clinical trial within 30 days prior to&lt;br&gt;             this study&lt;br&gt;&lt;br&gt;          -  Patients unable or unsuitable to participate in this study decided by the investigator&lt;br&gt;             (i.e., patients whose death are deemed within 48 h or who poorly adhere to the&lt;br&gt;             treatment)&lt;br&gt;      ;&lt;br&gt;        Inclusion Criteria:&lt;br&gt;&lt;br&gt;          -  18= age =70 years old&lt;br&gt;&lt;br&gt;          -  Community acquired pneumonia patients who met the Sepsis-3 criteria from Society of&lt;br&gt;             Critical Care Medicine (SCCM) /European Society of Intensive Care Medicine (ESICM)&lt;br&gt;             with2 =SOFA =13&lt;br&gt;&lt;br&gt;          -  To use XueBiJing injection as an add-on therapy to treat sepsis decided byclinician&lt;br&gt;&lt;br&gt;          -  Informed consent obtained&lt;br&gt;&lt;br&gt;        Exclusion Criteria:&lt;br&gt;&lt;br&gt;          -  Diagnosis of sepsis for over 48 h&lt;br&gt;&lt;br&gt;          -  Pregnant or lactating women&lt;br&gt;&lt;br&gt;          -  Patients with a history of anaphylaxis or allergyto XueBiJing or its component herbs&lt;br&gt;&lt;br&gt;          -  Patients participated in an investigational clinical trial within 30 days prior to&lt;br&gt;             this study&lt;br&gt;&lt;br&gt;          -  Patients unable or unsuitable to participate in this study decided by the investigator&lt;br&gt;             (i.e., patients whose death are deemed within 48 h or who poorly adhere to the&lt;br&gt;             treatment)&lt;br&gt;      ;&lt;br&gt;        Inclusion Criteria:&lt;br&gt;&lt;br&gt;          -  18= age =70 years old&lt;br&gt;&lt;br&gt;          -  Community acquired pneumonia patients who met the Sepsis-3 criteria from Society of&lt;br&gt;             Critical Care Medicine (SCCM) /European Society of Intensive Care Medicine (ESICM)&lt;br&gt;             with2 =SOFA =13&lt;br&gt;&lt;br&gt;          -  To use XueBiJing injection as an add-on therapy to treat sepsis decided byclinician&lt;br&gt;&lt;br&gt;          -  Informed consent obtained&lt;br&gt;&lt;br&gt;        Exclusion Criteria:&lt;br&gt;&lt;br&gt;          -  Diagnosis of sepsis for over 48 h&lt;br&gt;&lt;br&gt;          -  Pregnant or lactating women&lt;br&gt;&lt;br&gt;          -  Patients with a history of anaphylaxis or allergyto XueBiJing or its component herbs&lt;br&gt;&lt;br&gt;          -  Patients participated in an investigational clinical trial within 30 days prior to&lt;br&gt;             this study&lt;br&gt;&lt;br&gt;          -  Patients unable or unsuitable to participate in this study decided by the investigator&lt;br&gt;             (i.e., patients whose death are deemed within 48 h or who poorly adhere to the&lt;br&gt;             treatment)&lt;br&gt;</t>
  </si>
  <si>
    <t>Plasma concentrations of XueBiJing injection compounds;Plasma concentrations of XueBiJing injection compounds;Plasma concentrations of XueBiJing injection compounds</t>
  </si>
  <si>
    <t>Accumulative amounts of XueBiJing compounds in urine</t>
  </si>
  <si>
    <t>Tongue Protrusion Force: A Pilot Study</t>
  </si>
  <si>
    <t>Device: Tongue Trainer</t>
  </si>
  <si>
    <t>https://clinicaltrials.gov/show/NCT02781701</t>
  </si>
  <si>
    <t>NCT02781701</t>
  </si>
  <si>
    <t>Matthew Ebben, Ph. D.</t>
  </si>
  <si>
    <t>&lt;br&gt;        Inclusion Criteria:&lt;br&gt;&lt;br&gt;          1. Age: 21 to 70&lt;br&gt;&lt;br&gt;          2. At home confirmation of moderate to severe OSA (AHI 15-60)&lt;br&gt;&lt;br&gt;          3. BMI less than or equal to 35&lt;br&gt;&lt;br&gt;          4. Not currently on a weight loss plan and no intention of beginning a weight loss&lt;br&gt;             regimen during the duration of the study&lt;br&gt;&lt;br&gt;          5. If not currently treated for OSA (AHI 15-20), not planning on starting treatment for&lt;br&gt;             OSA during the duration of the study&lt;br&gt;&lt;br&gt;          6. Willing to have a diagnostic sleep study before the training&lt;br&gt;&lt;br&gt;          7. Willing to have a diagnostic sleep study after the training&lt;br&gt;&lt;br&gt;          8. Willing to perform tongue training exercises twice daily for 6 weeks&lt;br&gt;&lt;br&gt;          9. Willing to keep a sleep diary&lt;br&gt;&lt;br&gt;        Exclusion Criteria:&lt;br&gt;&lt;br&gt;          1. Dental problems, e.g., less than a full complement of front teeth, loose front teeth,&lt;br&gt;             brittle teeth, by history&lt;br&gt;&lt;br&gt;          2. Temporomandibular joint (TMJ) disorder by history&lt;br&gt;&lt;br&gt;          3. Jaw, neck, or facial muscle pain or discomfort by history&lt;br&gt;&lt;br&gt;          4. Consumes more than one alcoholic beverage per day and unwilling to reduce alcohol&lt;br&gt;             consumption to no more than one alcoholic beverage per day (muscle relaxant)&lt;br&gt;&lt;br&gt;          5. On benzodiazepine medication (or specific muscle relaxant)&lt;br&gt;&lt;br&gt;          6. Sleeps less than 5 hours per night on average (sleep deprivation can weaken UA)&lt;br&gt;&lt;br&gt;          7. Pregnant&lt;br&gt;&lt;br&gt;          8. Has had an upper airway surgical procedure for sleep apnea below the level of the&lt;br&gt;             nasopharynx&lt;br&gt;&lt;br&gt;          9. Non-English speaker or illiterate&lt;br&gt;</t>
  </si>
  <si>
    <t>RDI</t>
  </si>
  <si>
    <t>TPFmax;AHI;dur50%</t>
  </si>
  <si>
    <t>A Phase 1b, Randomized, Observer-Blind, Placebo-Controlled, Dose Ranging Trial to Evaluate the Safety and Immunogenicity of mRNA-1653, a Combined Human Metapneumovirus (hMPV) and Parainfluenza Virus Type 3 (PIV3) Vaccine When Administered to Adults, and to Children 12-36 Months of Age With Serologic Evidence of Prior Exposure</t>
  </si>
  <si>
    <t>Biological: mRNA-1653;Biological: Placebo</t>
  </si>
  <si>
    <t>https://clinicaltrials.gov/show/NCT04144348</t>
  </si>
  <si>
    <t>Safety and Immunogenicity of mRNA-1653, a Combined Human Metapneumovirus (hMPV) and Parainfluenza Virus Type 3 (PIV3) Vaccine, in Healthy Adults, and Children 12-36 Months of Age With Serologic Evidence of Prior Exposure</t>
  </si>
  <si>
    <t>NCT04144348</t>
  </si>
  <si>
    <t>mRNA-1653-P102</t>
  </si>
  <si>
    <t>Moderna Clinical Trials</t>
  </si>
  <si>
    <t>clinicaltrials@modernatx.com</t>
  </si>
  <si>
    <t>855-663-6762</t>
  </si>
  <si>
    <t>&lt;br&gt;        Inclusion Criteria:&lt;br&gt;&lt;br&gt;          -  Adults 18-49 years of age and children 12-36 months of age at the time of consent who,&lt;br&gt;             in the opinion of the Investigator, are in good health based on review of medical&lt;br&gt;             history and screening physical examination&lt;br&gt;&lt;br&gt;          -  Adult participant or parent(s)/legal guardian(s) has provided written informed consent&lt;br&gt;             for participation in this trial, including all evaluations and procedures as specified&lt;br&gt;             by this protocol&lt;br&gt;&lt;br&gt;          -  Screening laboratory values = Grade 1&lt;br&gt;&lt;br&gt;        Specific inclusion criteria for adults 18-49 years of age:&lt;br&gt;&lt;br&gt;          -  body mass index (BMI) from = 18 kg/m2 and = 35 kg/m2&lt;br&gt;&lt;br&gt;          -  Female participants must be either of non-childbearing potential or if of childbearing&lt;br&gt;             potential may be enrolled if the participant: 1) has a negative pregnancy test at&lt;br&gt;             Screening and on the day of vaccination, and 2) has practiced adequate contraception&lt;br&gt;             or has abstained from all activities that could lead to pregnancy for 28 days prior to&lt;br&gt;             vaccination, and 3) has agreed to continue adequate contraception through 3 months&lt;br&gt;             following the last vaccination, and 4) is not currently breastfeeding&lt;br&gt;&lt;br&gt;        Specific inclusion criteria for children 12-36 months of age:&lt;br&gt;&lt;br&gt;          -  Seropositive for both hMPV and PIV3 neutralizing antibody at Screening&lt;br&gt;&lt;br&gt;          -  Has received routine immunizations appropriate for age per the Centers for Disease&lt;br&gt;             Control and Prevention (CDC) Advisory Committee on Immunization Practices (ACIP)&lt;br&gt;&lt;br&gt;          -  Current height and weight above the third percentile for age&lt;br&gt;&lt;br&gt;        Exclusion Criteria:&lt;br&gt;&lt;br&gt;        Adult and pediatric participants eligible for this study must not meet any of the following&lt;br&gt;        criteria:&lt;br&gt;&lt;br&gt;          -  Acutely ill or febrile (temperature = 38.0?/100.4¬∞F, regardless of route) on the day&lt;br&gt;             of the first vaccination.&lt;br&gt;&lt;br&gt;          -  Any ongoing, symptomatic acute or chronic illness requiring medical or surgical care&lt;br&gt;&lt;br&gt;          -  Receipt of, or plans for receipt of an inactivated vaccine(s) within 14 days prior to&lt;br&gt;             first vaccination, or plans to receive through 14 days following the last study&lt;br&gt;             vaccination, or a live virus vaccine(s) within 28 days prior to first vaccination, or&lt;br&gt;             plans to receive through 28 days following the last study vaccination.&lt;br&gt;&lt;br&gt;          -  Any chronic administration of an immunosuppressant or other immune modifying drug&lt;br&gt;&lt;br&gt;          -  Prior administration of investigational agent using lipid nanoparticle formulations&lt;br&gt;&lt;br&gt;          -  Donation of blood or blood products = 450 mL within 28 days of the Screening visit&lt;br&gt;             (for the Adult Cohort).&lt;br&gt;&lt;br&gt;          -  Intravenous blood products (red cells, platelets, immunoglobulins) within 3 months&lt;br&gt;             prior to enrollment.&lt;br&gt;&lt;br&gt;          -  Participated in an interventional clinical trial within 28 days prior to the day of&lt;br&gt;             enrollment, or plans to do so while enrolled in this trial.&lt;br&gt;&lt;br&gt;          -  Has a family member or household contact who is an employee of the research center or&lt;br&gt;             otherwise involved with the conduct of the study.&lt;br&gt;</t>
  </si>
  <si>
    <t>Frequency of solicited local and systemic adverse reactions (ARs);Frequency of unsolicited adverse events (AEs);Frequency of serious adverse events (SAEs) and medically-attended AEs</t>
  </si>
  <si>
    <t>Geometric mean titer (GMT) of serum anti-hMPV and anti-PIV3 neutralizing antibodies, and geometric mean ratio (GMR) of post-baseline/baseline titers.;Proportion of participants with = 2-fold and = 4-fold increases in serum anti-hMPV or anti-PIV3 neutralizing antibody titer from baseline</t>
  </si>
  <si>
    <t>A randomized control trial of the effect of restricted protein diet to delay renal replacement therapy in septic shock patients with acute renal failure in Thammasat university hospital</t>
  </si>
  <si>
    <t>protein 0.9-1 gm/kg/day, protein 1.2-1.5 gm/kg/day</t>
  </si>
  <si>
    <t>http://www.clinicaltrials.in.th/index.php?tp=regtrials&amp;menu=trialsearch&amp;smenu=fulltext&amp;task=search&amp;task2=view1&amp;id=3158</t>
  </si>
  <si>
    <t>A randomized control trial of the effect of restricted protein diet to delay renal replacement therapy in septic patients with acute renal failure</t>
  </si>
  <si>
    <t>TCTR20180217001</t>
  </si>
  <si>
    <t>Sanit Wichansawakun</t>
  </si>
  <si>
    <t>- acute kidney injury stage 2 or above (from KDIGO staging)- septic shock patient</t>
  </si>
  <si>
    <t>Sanit</t>
  </si>
  <si>
    <t>Wichansawakun</t>
  </si>
  <si>
    <t>Amphur Klongluang Pathumthani 12120</t>
  </si>
  <si>
    <t>Wichansawakun@gmail.com</t>
  </si>
  <si>
    <t>Faculty of medicine Thammasat university</t>
  </si>
  <si>
    <t>Pitan Wongkongkathep</t>
  </si>
  <si>
    <t>Faculty of Medicine, Thammasat university</t>
  </si>
  <si>
    <t>Inclusion criteria: - acute kidney injury stage 2 within 48 hour&lt;br&gt;- septic shock require inotrophic drug&lt;br&gt;- on tube feeding or parenteral nutrition&lt;br&gt;- no nutritional support contraindication</t>
  </si>
  <si>
    <t>Exclusion criteria: - reject current disease management&lt;br&gt;- on renal replacement therapy in past or within 24 hour after acute kidney injury diagnosis&lt;br&gt;- acute kidney injury from renal artery, glomerulonephritis, interstitial nephritis, vasculitis, post renal obstruction, hemolytic uremic syndrome, thrombotic thrombocytopenia purpura, hepatorenal syndrome, cardiorenal syndrome&lt;br&gt;- Very high catabolism (burn)&lt;br&gt;- protein-losing enteropathy&lt;br&gt;</t>
  </si>
  <si>
    <t>timing from AKI to dialysis [Timeframe timing from AKI to dialysis logrank test ]</t>
  </si>
  <si>
    <t>30 day mortality rate [Timeframe 30 days persent];infection complication rate [Timeframe 30 days persent]</t>
  </si>
  <si>
    <t>Impact of Telemonitoring on Delay of Intervention to Improve Precocious Adherence in CPAP-treated Sleep Apnea Patients</t>
  </si>
  <si>
    <t>Device: T4PTelemonitoring;Device: CPAP;Device: T4PTelemonitoring;Device: CPAP;Device: T4PTelemonitoring;Device: CPAP;Device: T4PTelemonitoring;Device: CPAP</t>
  </si>
  <si>
    <t>https://clinicaltrials.gov/show/NCT02773953</t>
  </si>
  <si>
    <t>Impact of Telemonitoring to Improve Adherence in Continuous Positive Airway Pressure (CPAP)-Treated Patients</t>
  </si>
  <si>
    <t>NCT02773953</t>
  </si>
  <si>
    <t>AK/16-03-39/4634</t>
  </si>
  <si>
    <t>Marie Bruyneel, MD, Phd;Marie Bruyneel, MD, Phd;Marie Bruyneel, MD, Phd;Marie Bruyneel, MD, Phd;Marie Bruyneel, MD, Phd</t>
  </si>
  <si>
    <t>CHU St. Pierre, Brussels;CHU St. Pierre, Brussels;CHU St. Pierre, Brussels;CHU St. Pierre, Brussels;CHU St. Pierre, Brussels</t>
  </si>
  <si>
    <t>&lt;br&gt;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      ;&lt;br&gt;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      ;&lt;br&gt;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      ;&lt;br&gt;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t>
  </si>
  <si>
    <t>Intervention delay (days);Intervention delay (days);Intervention delay (days)</t>
  </si>
  <si>
    <t>Adherence to treatment</t>
  </si>
  <si>
    <t>PULsecath mechanicaL Support Evaluation (PULSE) - Trial</t>
  </si>
  <si>
    <t>Device: iVAC2L pVAD;Device: Impella CP pVAD</t>
  </si>
  <si>
    <t>https://clinicaltrials.gov/show/NCT03200990</t>
  </si>
  <si>
    <t>PULsecath mechanicaL Support Evaluation</t>
  </si>
  <si>
    <t>NCT03200990</t>
  </si>
  <si>
    <t>Erasmus Medical Center</t>
  </si>
  <si>
    <t>France;Netherlands;United Kingdom;France;Netherlands;United Kingdom;United States</t>
  </si>
  <si>
    <t>Coronary Artery Disease;Heart Failure;Cardiogenic Shock</t>
  </si>
  <si>
    <t>Pulse version 2.9</t>
  </si>
  <si>
    <t>Nicolas v. Mieghem, MD, PhD</t>
  </si>
  <si>
    <t>&lt;br&gt;        Inclusion Criteria:&lt;br&gt;&lt;br&gt;          1. Patient is = 18 years;&lt;br&gt;&lt;br&gt;          2. Informed Consent must be signed by the patient, prior to HR-PCI;&lt;br&gt;&lt;br&gt;          3. The multidisciplinary heart team has reached consensus for high-risk PCI. Patients may&lt;br&gt;             present with left ventricular systolic dysfunction (ejection fraction =40%);&lt;br&gt;&lt;br&gt;          4. Anatomical criteria: Intervention to an unprotected left main coronary artery, left&lt;br&gt;             main equivalent or single remaining vessel; multivessel disease; intervention in a&lt;br&gt;             distal left main bifurcation.&lt;br&gt;&lt;br&gt;        Exclusion Criteria:&lt;br&gt;&lt;br&gt;          1. No written informed consent;&lt;br&gt;&lt;br&gt;          2. Left ventricular thrombus;&lt;br&gt;&lt;br&gt;          3. Interventricular septal defect;&lt;br&gt;&lt;br&gt;          4. Significant peripheral arterial disease or arterial lumen size &lt; 6mm at the level of&lt;br&gt;             the common femoral artery;&lt;br&gt;&lt;br&gt;          5. Significant aortic valve disease (more than mild aortic stenosis/regurgitation);&lt;br&gt;&lt;br&gt;          6. Cardiogenic shock;&lt;br&gt;&lt;br&gt;          7. Previous stroke within the last 3 months;&lt;br&gt;&lt;br&gt;          8. Major bleeding event within last 3 months;&lt;br&gt;&lt;br&gt;          9. Chronic kidney disease with a GFR &lt; 25 mL/min;&lt;br&gt;</t>
  </si>
  <si>
    <t>Change in Pressure-volume Area (PVA)</t>
  </si>
  <si>
    <t>Change in Cardiac Output;Change on the Mean Pulmonary Capillary Wedge Pressure;Change in the PCWP v-wave;Change in Mean Pulmonary Artery Pressure;Change in Pulmonary Artery Oxygen Saturation;Change in Right Atrial Pressure;Change in Preload-recruitable Stroke Work;Change in the Starling Contractile Index;Change in End-systolic Wall Stress;Change in the first derivative of pressure over time;Change in Systemic Vascular Resistance;Change in Pulmonary Vascular Resistance;Change in Cardiac Power Output;Change in Hematocrit;Change in Hemoglobin;Change in Platelet Count;Change in haptoglobin;Change in total and conjugated bilirubin;Change in lactate dehydrogenase;Change in hs-troponin;Change in creatinephosphokinase;Change in creatinophosphokinase MB mass assay;Change in N-terminal pro b-type natriuretic peptide;Change in serum lactate;Change in serum creatinine;All-cause mortality;Acute myocardial infarction;Stroke or transient ischemic attack;Repeat revascularization;Major Bleeding;Major vascular complications;Acute renal dysfunction;Increase in Aortic regurgitation;Severe hypotension;Ventricular arrhythmias;Angiographic failure;Time of hospitalization;Change in Left ventricular ejection fraction</t>
  </si>
  <si>
    <t>A Phase 2, Randomized, Double-Blind, Placebo-Controlled Study to Determine the Safety and Efficacy of a Single Dose of ASN100 for the Prevention of Staphylococcus Aureus Pneumonia in Heavily Colonized, Mechanically Ventilated Subjects</t>
  </si>
  <si>
    <t>Drug: ASN100;Drug: Placebo</t>
  </si>
  <si>
    <t>https://clinicaltrials.gov/show/NCT02940626</t>
  </si>
  <si>
    <t>Prevention of S. Aureus Pneumonia Study in Mechanically Ventilated Subjects Who Are Heavily Colonized With S. Aureus.</t>
  </si>
  <si>
    <t>United States;Austria;Czechia;France;Georgia;Hungary;India;Israel;Poland;Portugal;Romania;Russian Federation;Serbia;South Africa;Spain;Ukraine;Austria;Czechia;France;Georgia;Hungary;India;Israel;Poland;Portugal;Romania;Russian Federation;Serbia;South Africa;Spain;Ukraine;United States;Czech Republic;Germany;United States;Austria;Czechia;France;Georgia;Hungary;India;Israel;Poland;Portugal;Romania;Russian Federation;Serbia;South Africa;Spain;Ukraine;Austria;Czechia;France;Georgia;Hungary;India;Israel;Poland;Portugal;Romania;Russian Federation;Serbia;South Africa;Spain;Ukraine;United States;Czech Republic;Germany;United States;Austria;Czechia;France;Georgia;Hungary;India;Israel;Poland;Portugal;Romania;Russian Federation;Serbia;South Africa;Spain;Ukraine;Austria;Czechia;France;Georgia;Hungary;India;Israel;Poland;Portugal;Romania;Russian Federation;Serbia;South Africa;Spain;Ukraine;United States;Czech Republic;Germany</t>
  </si>
  <si>
    <t>Pneumonia, Ventilator-associated;Pneumonia, Staphylococcal</t>
  </si>
  <si>
    <t>2016-002146-23;ASN100-201</t>
  </si>
  <si>
    <t>Arsanis, Inc;Arsanis, Inc;Arsanis, Inc</t>
  </si>
  <si>
    <t>Arsanis, Inc.;Arsanis, Inc.;Arsanis, Inc.</t>
  </si>
  <si>
    <t>&lt;br&gt;        Inclusion Criteria:&lt;br&gt;&lt;br&gt;        - Subject is currently hospitalized and is mechanically ventilated endotracheally (i.e.,&lt;br&gt;        orotracheal or nasotracheal) and, in the Investigator's opinion, will require ongoing&lt;br&gt;        ventilator support for at least 48 hours;&lt;br&gt;&lt;br&gt;        Exclusion Criteria:&lt;br&gt;&lt;br&gt;          -  Subject has a chest X-ray or thoracic computed tomography (CT) scan that is definitive&lt;br&gt;             for a diagnosis of pneumonia&lt;br&gt;&lt;br&gt;          -  Subject has a known and documented ETA culture showing heavy colonization with a&lt;br&gt;             -Gram-negative organism at enrollment or at any time during the Screening period;&lt;br&gt;&lt;br&gt;          -  Significant Neutropenia&lt;br&gt;&lt;br&gt;          -  Severe non-pulmonary source of infection.&lt;br&gt;&lt;br&gt;          -  Subjects with a known history or current (suspected) diagnosis of cytokine release&lt;br&gt;             syndrome associated with the administration of peptides, proteins, and/or antibodies.&lt;br&gt;</t>
  </si>
  <si>
    <t>Efficacy of a single intravenous (IV) dose of ASN100</t>
  </si>
  <si>
    <t>Safety of an intravenous (IV) dose of ASN100;Duration of mechanical ventilation;Length of ICU stay;28-day all-cause mortality;Serum ASN-1 and ASN-2 Maximum serum concentration (Cmax);Serum ASN-1 and ASN-2 Time to maximum serum concentration (Tmax);Serum ASN-1 and ASN-2 Area under the serum concentration-time curve;Serum ASN-1 and ASN-2 Terminal elimination half-life (t1/2)</t>
  </si>
  <si>
    <t>EUCTR2016-002146-23-AT;EUCTR2016-002146-23-CZ;EUCTR2016-002146-23-DE;EUCTR2016-002146-23-ES;EUCTR2016-002146-23-FR;EUCTR2016-002146-23-HU;EUCTR2016-002146-23-PL;EUCTR2016-002146-23-PT</t>
  </si>
  <si>
    <t>An Open-Label, Multi-Centre Study to Evaluate the Safety, Tolerability and Immunogenicity of CSL's Influenza Vaccine in a Paediatric Population (= or &gt;6 Months to &lt; 9 Years of Age).</t>
  </si>
  <si>
    <t>&lt;br&gt;Trade Name: CSL Inactivated Influenza Virus Vaccine&lt;br&gt;Product Name: CSL Inactivated Influenza Virus Vaccine&lt;br&gt;Pharmaceutical Form: Suspension for injection in pre-filled syringe&lt;br&gt;&lt;br&gt;</t>
  </si>
  <si>
    <t>https://www.clinicaltrialsregister.eu/ctr-search/search?query=eudract_number:2015-004820-69</t>
  </si>
  <si>
    <t>A Study of the Safety, Tolerability &amp; Immunogenicity of CSL Limited's Influenza Virus Vaccine In a Paediatric Population.</t>
  </si>
  <si>
    <t>EUCTR2015-004820-69-Outside-EU/EEA</t>
  </si>
  <si>
    <t>CSL Limited</t>
  </si>
  <si>
    <t>Influenza, human;Therapeutic area: Diseases [C] - Virus Diseases [C02]</t>
  </si>
  <si>
    <t>NCT00700193</t>
  </si>
  <si>
    <t>CSLCT-FLU-04-05;NCT00700193</t>
  </si>
  <si>
    <t>Clinical Program Director, Seqirus</t>
  </si>
  <si>
    <t>45 Poplar Rd</t>
  </si>
  <si>
    <t>SeqirusAU.ClinicalTrials@seqirus.com</t>
  </si>
  <si>
    <t>Inclusion criteria: &lt;br&gt;1. Be healthy male or female children, aged = or &gt; 6 months to &lt; 9 years at the time of first study vaccination; Note: = or &gt; 6 refers to 6 calendar months 2. Parent(s) or Guardian(s) to provide written informed consent to participate in the study;&lt;br&gt;3. Be able to provide a pre-vaccination sample of up to 5mL of venous blood without undue distress/discomfort and,&lt;br&gt;4. Be born after a normal gestation period (between 36 and 42 weeks).&lt;br&gt;Are the trial subjects under 18? yes&lt;br&gt;Number of subjects for this age range: 300&lt;br&gt;F.1.2 Adults (18-64 years) no&lt;br&gt;F.1.2.1 Number of subjects for this age range &lt;br&gt;F.1.3 Elderly (&gt;=65 years) no&lt;br&gt;F.1.3.1 Number of subjects for this age range &lt;br&gt;</t>
  </si>
  <si>
    <t>Exclusion criteria: &lt;br&gt;1. Known allergy to eggs, chicken feathers, neomycin, polymyxin, or any components of the vaccine;&lt;br&gt;2. Previous influenza vaccination;&lt;br&gt;3. Clinical signs of active infection and/or an axillary temperature of = or &gt;37.5 degrees Celsius or oral temperature of = or &gt;38 degrees Celsius at study entry. Study entry may be deferred for such individuals, at the discretion of the Principal Investigator;&lt;br&gt;4. Confirmed or suspected immunosuppressive condition (including cancer), or a previously diagnosed (congenital or acquired) immunodeficiency disorder (including HIV);&lt;br&gt;5. Current (or within the 90 days prior to receiving the Study Vaccine) treatment with immunosuppressive or immunomodulative medication, including systemic corticosteroids, as follows: ‚Ä¢Chronic or long term corticosteroids: &gt;0.5mg/kg/day of oral prednisolone or equivalent (Note: Use of topical or inhalant corticosteroids prior to administration of the Study Vaccine or throughout the Study is acceptable).&lt;br&gt;6. Administration of immunoglobulins and/or any blood products since birth or planned administration of such blood products during the study period;&lt;br&gt;7. Participation in a clinical study or use of an investigational compound (ie a new chemical or biological entity not registered for clinical use), within the 90 days prior to receiving the Study Vaccine or be planning to enter such a study during the study period;&lt;br&gt;8. Current treatment with cytotoxic drugs or treatment within the 6 months prior to administration of the Study Vaccine;&lt;br&gt;9. Have a known history of Guillain-Barr√© Syndrome;&lt;br&gt;10. Have a major congenital defect or serious illness and&lt;br&gt;11. Have a history of neurologic disorders or seizures.&lt;br&gt;</t>
  </si>
  <si>
    <t>Main Objective: The purpose of this study is to determine the Safety, Tolerability &amp; Immunogenicity of CSL Limited's Influenza Virus Vaccine in a two dose primary vaccination series, with a 12-month booster vaccination, in a paediatric population equal to or greater than 6 months to less than 9 years old.;Secondary Objective: Not applicable;Primary end point(s): Safety of CSL Influenza Virus Vaccine in a Paediatric population through the assessment of the frequency of Local and general solicited symptoms, Unsolicited Adverse Events (UAE), Serious Adverse Events (SAEs).;Timepoint(s) of evaluation of this end point: Local &amp; general solicited symptoms for 7 days post each vaccination, UAEs for 30 days post each vaccination, SAEs for 6 months after the last primary vaccination and 6 months after the booster vaccination</t>
  </si>
  <si>
    <t>Secondary end point(s): Evaluate immunogenicity response to CSL Influenza Virus Vaccine in Paediatric population according to the criteria of the CPMP/BWP/214/96 Note for Guidance on Harmonisation of Requirements for Influenza Vaccines.;Timepoint(s) of evaluation of this end point: 30 days after each vaccine dose.</t>
  </si>
  <si>
    <t>A Phase III, multi-center, randomized, double-blind, non-inferiority study of Solithromycin versus Levofloxacin in patients with community-acquired pneumonia</t>
  </si>
  <si>
    <t>Intervention name : T-4288&lt;br&gt;INN of the intervention : Solithromycin&lt;br&gt;Dosage And administration of the intervention : Oral Multiple Dose&lt;br&gt;Control intervention name : LVFX&lt;br&gt;INN of the control intervention : Levofloxacin&lt;br&gt;Dosage And administration of the control intervention : Oral Multiple Dose</t>
  </si>
  <si>
    <t>https://www.clinicaltrials.jp/user/showCteDetailE.jsp?japicId=JapicCTI-163439</t>
  </si>
  <si>
    <t>A Phase III study of Solithromycin in patients with community-acquired pneumonia</t>
  </si>
  <si>
    <t>JPRN-JapicCTI-163439</t>
  </si>
  <si>
    <t>Randomized, Multi-center, Double-Blind study</t>
  </si>
  <si>
    <t>Toyama Chemical Co., Ltd.(Current FUJIFILM Toyama Chemical Co., Ltd.)</t>
  </si>
  <si>
    <t>FUJIFILM Toyama Chemical Co., Ltd. Development Coordination Dept.</t>
  </si>
  <si>
    <t>https://www.fujifilm.co.jp/form/fftc/en/general/input.php?id=FFTCClinicalEn</t>
  </si>
  <si>
    <t>Inclusion criteria: 1.Age: 20 years of age and older (at the time of obtaining informed consents)&lt;br&gt;2.Gender : Both&lt;br&gt;3.Inpatient/Outpatient status: Either&lt;br&gt;4.No history of hospitalization or hospitalization in a long-term care facility within 2 weeks before the onset of pneumonia&lt;br&gt;5.Confirmed clear infiltrative shadow by chest X-ray or CT within 48 hours prior to the first administration of the study drug&lt;br&gt;6.Signed the informed consent form by patients or patients' legal representatives&lt;br&gt;7.Others</t>
  </si>
  <si>
    <t>Exclusion criteria: 1.Having improvement of clinical symptoms due to pneumonia by other systemic antibiotics&lt;br&gt;2.Having a history of allergy to macrolide or quinolone antibiotics&lt;br&gt;3.Others</t>
  </si>
  <si>
    <t>Efficacy and safety profile</t>
  </si>
  <si>
    <t>Randomised Double Blind Placebo Controlled Multicenter Study for Evaluation of Clinical Efficacy and Safety of Ingavirin 90 mg Once Daily to Treat Influenza and Other Acute Viral Infections in Adults.</t>
  </si>
  <si>
    <t>Drug: Ingavirin;Drug: Placebo;Drug: Ingavirin;Drug: Placebo;Drug: Ingavirin;Drug: Placebo;Drug: Ingavirin;Drug: Placebo</t>
  </si>
  <si>
    <t>https://clinicaltrials.gov/show/NCT03154515</t>
  </si>
  <si>
    <t>Efficacy and Safety Study of Ingavirin¬Æ 90 mg Once Daily to Treat Influenza and Other Acute Viral Infections in Adults</t>
  </si>
  <si>
    <t>NCT03154515</t>
  </si>
  <si>
    <t>Common Cold;Influenza, Human;Acute Respiratory Infection;Common Cold;Influenza, Human;Acute Respiratory Infection;Common Cold;Influenza, Human;Acute Respiratory Infection;Common Cold;Influenza, Human;Acute Respiratory Infection</t>
  </si>
  <si>
    <t>5P/08</t>
  </si>
  <si>
    <t>&lt;br&gt;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      ;&lt;br&gt;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      ;&lt;br&gt;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      ;&lt;br&gt;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t>
  </si>
  <si>
    <t>Time to resolution / alleviation of intoxication symptoms;Time to resolution / alleviation of catarrhal symptoms</t>
  </si>
  <si>
    <t>Comparison Between Pediatric-Sized and Adult-Sized Bag-Valve-Mask Ventilation for Achieving Appropriate Tidal Volume in Simulated Adult Out-of-Hospital Cardiac Arrest in a Moving Ambulance</t>
  </si>
  <si>
    <t>Provide ventilation via pediatric bag valve mask ventilation for 10 minutes, Provide ventilation via adult bag valve mask ventilation for 10 minutes</t>
  </si>
  <si>
    <t>http://www.clinicaltrials.in.th/index.php?tp=regtrials&amp;menu=trialsearch&amp;smenu=fulltext&amp;task=search&amp;task2=view1&amp;id=4916</t>
  </si>
  <si>
    <t>TCTR20190620002</t>
  </si>
  <si>
    <t>Normal volunteer in simulated out-of hospital cardiac arrest (manikin) &lt;br&gt;Pediatric-sizedAdult-sizedBag-valve-mask ventilationsimulated adult out-of-hospital cardiac arrest;Pediatric-sizedAdult-sizedBag-valve-mask ventilationsimulated adult out-of-hospital cardiac arrest</t>
  </si>
  <si>
    <t>2 Wangland rd, Bangkok-noi, Bangkok, Thailand Bangkok 10700</t>
  </si>
  <si>
    <t>Inclusion criteria: Registered nurses (RNs) and basic emergency medical technicians (EMT-Bs) in Siriraj hospital</t>
  </si>
  <si>
    <t>Exclusion criteria: Volunteer candidates that were not certified BLS providers or that had history of motion sickness</t>
  </si>
  <si>
    <t>Percentage of appropriate tidal volume [Timeframe 10 minutes Manikin]</t>
  </si>
  <si>
    <t>median tidal volume [Timeframe 10 minutes manikin];Percentage of low tidal volume [Timeframe 10 minutes manikin];Percentage of high tidal volume [Timeframe 10 minutes manikin]</t>
  </si>
  <si>
    <t>The effect of acupressure on pulmonary function In Sarcheshmeh Copper Complex Workers in 2016</t>
  </si>
  <si>
    <t>Intervention 1: Acupressure in the intervention group plays five. Stimulate two points first on one side against the body and then on the opposite side, first point Liko and then Tayoan with using fingers, applying gentle and fixed pressure based on the points (skin thickness and adipose tissue of the target point), in the form of moving movements around the same The point is for two minutes (a total of four minutes per side) at a specified time (or in the morning or evening) for each person. To find the Liko point of anatomically on the radial part of the forearm, is located at a distance of one point five Cun above the cross-sectional wrist and Tayoan point in the end of the radial cross-section of the wrist. How the intervention will be trained by the trained (researcher) by a traditional medicine specialist will be taught to the samples. This intervention will be carried out by the person himself, and points will be marked with a mark. At the end of the study, the lung function is measured using spirometry and a six-minute walk test, and all of these are recorded. Intervention 2: The acupressure at false points group receive the acupressure on 2-3cm far from the true points.;Treatment - Other;Treatment - Other;Acupressure in the intervention group plays five. Stimulate two points first on one side against the body and then on the opposite side, first point Liko and then Tayoan with using fingers, applying gentle and fixed pressure based on the points (skin thickness and adipose tissue of the target point), in the form of moving movements around the same The point is for two minutes (a total of four minutes per side) at a specified time (or in the morning or evening) for each person. To find the Liko point of anatomically on the radial part of the forearm, is located at a distance of one point five Cun above the cross-sectional wrist and Tayoan point in the end of the radial cross-section of the wrist. How the intervention will be trained by the trained (researcher) by a traditional medicine specialist will be taught to the samples. This intervention will be carried out by the person himself, and points will be marked with a mark. At the end of the study, the lung function is measured using s;The acupressure at false points group receive the acupressure on 2-3cm far from the true points</t>
  </si>
  <si>
    <t>http://en.irct.ir/trial/15076</t>
  </si>
  <si>
    <t>The effect of acupressure on pulmonary function</t>
  </si>
  <si>
    <t>IRCT2016112615965N10</t>
  </si>
  <si>
    <t>Rafsanjan University of Medical Sciences</t>
  </si>
  <si>
    <t>Respiratory system disease. &lt;br&gt;Respiratory failure, unspecified;Respiratory failure, unspecified</t>
  </si>
  <si>
    <t>Hosein Raisian</t>
  </si>
  <si>
    <t>The Ali Ebn Abi Taleb, Imam Ali avenue</t>
  </si>
  <si>
    <t>Dr.kazemi.n@rums.ac.ir; Maj.kaz@yahoo.com; hoseinnursetr67@gmail.com</t>
  </si>
  <si>
    <t>+98 34 3428 8855</t>
  </si>
  <si>
    <t>Dr. Majid Kazemi</t>
  </si>
  <si>
    <t>Inclusion criteria: Main inclusion criteria: sarcheshmeh copper complex personal; have abnormal spirometry; don‚Äôt use acupuncture in near past; don‚Äôt have any dysfunction defect in the point place; don‚Äôt have neurological dysfunction.&lt;br&gt;Main exclusion criteria: cardiovascular ill; angina pectoris; pain in hard activity or six-minute walk test; respiratory infection; acute problem with airway in 1 month before collected data; use bronchodilators in 12 hours before collected data; diabetes; do not use addiction and alcohol.</t>
  </si>
  <si>
    <t>Six-minute walk test. Timepoint: pre intervention- one week after intervention. Method of measurement: The distance traveled to meter in six minutes.;Measuring Pulmonary Volume. Timepoint: Before the intervention - one week after the intervention. Method of measurement: Spirometry.</t>
  </si>
  <si>
    <t>The role of probiotics in the prevention of ventilator-associated pneumonia in patients admitted to intensive care units</t>
  </si>
  <si>
    <t>Intervention 1: Intervention group in addition to routine health care intervention for prevention of VAP geting Lactobacillus rhamnosus GG at a rate of 3 √ó 109 colony-forming units (cfu), 3 times a day (in the form of gavage). Intervention 2: Control group in addition to routine health care intervention for prevention of VAP geting placebo (Lactose-free milk AL110) 3 times a day (in the form of gavage).;Treatment - Drugs;Placebo;Intervention group in addition to routine health care intervention for prevention of VAP geting Lactobacillus rhamnosus GG at a rate of 3 √ó 109 colony-forming units (cfu), 3 times a day (in the form of gavage);Control group in addition to routine health care intervention for prevention of VAP geting placebo (Lactose-free milk AL110) 3 times a day (in the form of gavage)</t>
  </si>
  <si>
    <t>http://en.irct.ir/trial/13827</t>
  </si>
  <si>
    <t>Assessing the application of beneficial bacteria in the prevention of ventilator-induced lung infections in patients in intensive care unit</t>
  </si>
  <si>
    <t>IRCT2015090114170N1</t>
  </si>
  <si>
    <t>pneumonia. &lt;br&gt;Pneumonia, unspecified;Pneumonia, unspecified</t>
  </si>
  <si>
    <t>Nader Zarinfar</t>
  </si>
  <si>
    <t>Infectious Department, Vali-Asr Hospital, Vali-Asr Square, Arak, Iran</t>
  </si>
  <si>
    <t>nzarinfar@yahoo.com</t>
  </si>
  <si>
    <t>+98 86 3325 8269</t>
  </si>
  <si>
    <t>Infectious Department, Arak University of Medical Sciences, Arak, Iran</t>
  </si>
  <si>
    <t>Infectious Departmentc, Arak University of Medical Sciences, Arak, Iran</t>
  </si>
  <si>
    <t>Inclusion criteria: Inclusion critria: Patients with Endotracheal intubation and mechanical ventilation  that according to the doctors idea the possibility of 95% for at least 72 hours will be intubation; Obtaining the informed consent of the guardian of the patients.&lt;br&gt;Exclusion criteria: pregnant patients; immunosuppressive; prostatic heart valves; vascular grafts; heart trauma; history of rheumatic fever; endocarditis; congenital heart anomalies; gastro-intestinal damage; foregut surgery in this hospitalization; oropharyngeal mucosa damage; tracheostomy; patients unable to get probiotics in the first 24 hours after intubation; pneumonia at admission;  history of antibiotics in the 4 weeks prior to admission to the ICU</t>
  </si>
  <si>
    <t>Developing of ventilator-associated pneumonia. Timepoint: The time of Developing of ventilator-associated pneumonia. Method of measurement: Diagnostic criteria of ventilator-associated pneumonia.</t>
  </si>
  <si>
    <t>Average days of hospitalization in ICU. Timepoint: Until discharge from the ICU. Method of measurement: days.;Day of hospitalization. Timepoint: Until discharge from hospital. Method of measurement: days.;Duration of intubation and Developing VAP,. Timepoint: Until developing of pneumonia. Method of measurement: days.;Duration of mechanical ventilation. Timepoint: Until being intubated. Method of measurement: days.;The frequency of clostridim difficile associated diarrhea. Timepoint: At the time of diarrhea. Method of measurement: Stool toxin.;The frequency of diarrhea associated with ICU. Timepoint: At the time of diarrhea. Method of measurement: Stool exam and exclude other causes.;Ventilator associated pneumonia complications. Timepoint: Daily. Method of measurement: Chest X-ray, blood tests and others.;Clinical status of patients (complete remission, partial remission, untreated, death). Timepoint: Time of discharge from intensive care unit. Method of measurement: Clinical symptoms, chest x-ray,  complications and other findings.</t>
  </si>
  <si>
    <t>PLACEBO-CONTROLLED, DOUBLE-BLIND, RANDOMIZED STUDY OF AERUCIN¬Æ ASADJUNCT THERAPY TO ANTIBIOTICS IN THE TREATMENT OF P. AERUGINOSAPNEUMONIA</t>
  </si>
  <si>
    <t>Group name:Aerucin Type of group;1 N¬∞ of participants:16 Intervention(s) description:Following randomization, study subjects will receive a single treatment dose (time 0 day 1) in addition to standard-of-care antibiotic treatment, and then enter a 27-day safety, efficacy and PK follow-up period for a total study duration of 28 days. &lt;br&gt;&lt;br&gt;Aerucin, 27.5 mg/ml in 4.5 ml (infusion solution)&lt;br&gt;&lt;br&gt;</t>
  </si>
  <si>
    <t>https://www.ins.gob.pe/ensayosclinicos/rpec/recuperarECPBNuevoEN.asp?numec=019-18</t>
  </si>
  <si>
    <t>PER-019-18</t>
  </si>
  <si>
    <t>This study is an international, multicenter, prospective, double blind, randomized, placebo-controlled, parallel design protocol. It will be performed at multiple intensive care units. &lt;br&gt;&lt;br&gt;For more information, please see page 8 of attached protocol</t>
  </si>
  <si>
    <t>Aridis Pharmaceuticals, Inc,</t>
  </si>
  <si>
    <t>Korea South;Taiwan;Germany;Belgium;Spain;France;Greece;Hungary;Italy;Poland;United Kindgdom;Russian Federation;Czech Republic;Mexico;Peru;United States</t>
  </si>
  <si>
    <t>NCT03027609;2016-004261-10</t>
  </si>
  <si>
    <t>Andrea Ysela</t>
  </si>
  <si>
    <t>Escala</t>
  </si>
  <si>
    <t>aescala@gotuzzos.com</t>
  </si>
  <si>
    <t>Aridis Pharmaceuticals Inc</t>
  </si>
  <si>
    <t>Inclusion criteria: 1. Written Informed Consent given by the patient or, if not possible, by a legally authorized representative and/or an independent physician as authorized by the competent ethics committee (EC) or independent review board (IRB) and local regulations.&lt;br&gt;2. Diagnosis of pneumonia based on the following criteria:see protocol, pg 6</t>
  </si>
  <si>
    <t>Exclusion criteria: 1. The subject is moribund.&lt;br&gt;2. Effective antibacterial drug therapy for the index pneumonia administered continuously for 48 hours or more prior to initiation of study treatment.&lt;br&gt;&lt;br&gt;For further criteria, see protocol pg 7</t>
  </si>
  <si>
    <t>Outcome name:Clinical cure, i.e., resolution of the pneumonia event diagnosed at enrollment. Clinical cure‚Äù is resolution of pneumonia as determined by an independent adjudication committee based on objective criteria. Clinical cure at day 14 will be used as primary clinical efficacy parameter.&lt;br&gt;Measure:Primary Clinical Efficacy Parameter&lt;br&gt;Timepoints:28 days</t>
  </si>
  <si>
    <t>Outcome name:1. Clinical cure:&lt;br&gt;- Clinical cure rate at day 4, 7, 21 and 28. &lt;br&gt;- Time to clinical cure.&lt;br&gt;&lt;br&gt;2. Mortality&lt;br&gt;All-cause mortality&lt;br&gt;- Pneumonia-related mortality&lt;br&gt;- Time to death over the 28-day follow-up period.&lt;br&gt;&lt;br&gt;3. Respiratory function assessment: PaO2/FiO2&lt;br&gt;4. Overall clinical status: SOFA&lt;br&gt;5. Health economics and well-being: antibiotic utilization, duration of stay in the ICU, duration of hospitalization, ventilator-free days.&lt;br&gt;Measure:Secondary Clinical Efficacy Parameters&lt;br&gt;Timepoints:28 days</t>
  </si>
  <si>
    <t>clinicaltrials.gov</t>
  </si>
  <si>
    <t>Apr  6 2018 12:00AM;Mar 27 2018 12:00AM;Jul 31 2018 12:00AM</t>
  </si>
  <si>
    <t>manglar10@yahoo.com  ;avargas@usmp.edu.pe - avargasguerra@hotmail.com;avargas@usmp.edu.pe - avargasguerra@hotmail.com</t>
  </si>
  <si>
    <t>Hospital Nacional Cayetano Heredia;Universidad San Martin de  Porres;Universidad San Martin de  Porres</t>
  </si>
  <si>
    <t>97254626;999098514;999098514</t>
  </si>
  <si>
    <t>Impact of Nocturnal Head Positioning on Sleep Apnea in Patients with Heart Failure: a Randomized Trial - INCENT-HF Trial</t>
  </si>
  <si>
    <t>Subjects sleeping in a semirecumbent position with head-up to 30 degrees.&lt;br&gt;Subjects sleeping with a bed flat.</t>
  </si>
  <si>
    <t>https://upload.umin.ac.jp/cgi-open-bin/ctr_e/ctr_view.cgi?recptno=R000035250</t>
  </si>
  <si>
    <t>Impact of Nocturnal Head Positioning on Sleep Apnea in Patients with Heart Failure: a Randomized Trial</t>
  </si>
  <si>
    <t>JPRN-UMIN000031166</t>
  </si>
  <si>
    <t>Nippon Medical School Chiba Hokusoh Hospital</t>
  </si>
  <si>
    <t>Heart failure with sleep apnea</t>
  </si>
  <si>
    <t>Ayaka Shima</t>
  </si>
  <si>
    <t>1715 Kamagari, Inzai, Chiba, JAPAN</t>
  </si>
  <si>
    <t>ash@nms.ac.jp</t>
  </si>
  <si>
    <t>0476-99-1111</t>
  </si>
  <si>
    <t>Nippon Medical School Chiba Hokusoh Hospital Cardiovascular Center</t>
  </si>
  <si>
    <t>85years-old</t>
  </si>
  <si>
    <t>Exclusion criteria: 1. Patients complicated with severe COPD.&lt;br&gt;2. Patients underwent myocardial infarction and coronary artery bypass surgery within three months.&lt;br&gt;3. Patients with permanent pacemaker or implantable defibrillator.</t>
  </si>
  <si>
    <t>Apnea-hypopnea index while subjects is sleeping in a semirecumbent position with head-up to 30 degrees.</t>
  </si>
  <si>
    <t>Values of high-sensitivity troponin T and N-terminal pro-B-type natriuretic peptide in the morning.</t>
  </si>
  <si>
    <t>Impact of Continuous Positive Airway Pressure Level on Ventilation/Perfusion Mismatch in Premature Infants: a Phase II Clinical Trial</t>
  </si>
  <si>
    <t>Device: Continuous positive airway pressure (CPAP); level changes</t>
  </si>
  <si>
    <t>https://clinicaltrials.gov/show/NCT02983825</t>
  </si>
  <si>
    <t>Impact of CPAP Level on V/Q Mismatch in Premature Infants</t>
  </si>
  <si>
    <t>NCT02983825</t>
  </si>
  <si>
    <t>Infant, Premature, Diseases;Respiratory Insufficiency Syndrome of Newborn</t>
  </si>
  <si>
    <t>Nicolas Bamat, MD, MSCE</t>
  </si>
  <si>
    <t>Thrasher Research Fund</t>
  </si>
  <si>
    <t>&lt;br&gt;        Inclusion Criteria:&lt;br&gt;&lt;br&gt;          1. Born at 27-35 weeks gestational age (GA) by best obstetric estimate, determined by the&lt;br&gt;             clinical obstetric team during antepartum admission.&lt;br&gt;&lt;br&gt;          2. Age limits: 24 hours of age - 35 weeks corrected gestational age.&lt;br&gt;&lt;br&gt;          3. On continuous CPAP support between 4-8 cm H2O for greater than 24 hours, as document&lt;br&gt;             on the bedside infant flow sheet.&lt;br&gt;&lt;br&gt;          4. Supplemental oxygen requirement, with a fraction of inspired oxygen (FiO2) 0.25 for at&lt;br&gt;             least 2 consecutive hours, as documented on the bedside infant flow sheet.&lt;br&gt;&lt;br&gt;        Exclusion Criteria:&lt;br&gt;&lt;br&gt;          1. Congenital anomalies, as determined by the clinical supervising physician.&lt;br&gt;&lt;br&gt;          2. Current or prior air leak syndrome, as determined by the clinical supervising&lt;br&gt;             physician.&lt;br&gt;</t>
  </si>
  <si>
    <t>Ventilation/Perfusion Mismatch</t>
  </si>
  <si>
    <t>Best CPAP Level</t>
  </si>
  <si>
    <t>https://clinicaltrials.gov/ct2/show/results/NCT02983825</t>
  </si>
  <si>
    <t>A  randomized, double-blind,  positive-controlled, multicenter study to evaluate the efficacy and safety of Kangbingdu Granulesin the treatment of influenza (Weiqitongbing-Waiganfenghan Neishangshizhi)</t>
  </si>
  <si>
    <t>The experimental group:Kangbingdu Granules oseltamivir phosphate capsule  Simulator;The control group: Oseltamivir phosphate capsule Kangbingdu Granules Simulator;</t>
  </si>
  <si>
    <t>http://www.chictr.org.cn/showproj.aspx?proj=45540</t>
  </si>
  <si>
    <t>A multi-center clinical trial to evaluate the efficacy and safety of Kangbingdu Granulesin the treatment of influenza</t>
  </si>
  <si>
    <t>ChiCTR1900027409</t>
  </si>
  <si>
    <t>The experimental group:200;The control group:200;</t>
  </si>
  <si>
    <t>china</t>
  </si>
  <si>
    <t>ChiMCTR1900025334</t>
  </si>
  <si>
    <t>2 East Yinghua Road, Chaoyang District, Beijing</t>
  </si>
  <si>
    <t>jingtao_l@263.net</t>
  </si>
  <si>
    <t>+86 13501158163</t>
  </si>
  <si>
    <t>Qiang Shang</t>
  </si>
  <si>
    <t>56 Outside North Street, Pengzhou, Sichuan</t>
  </si>
  <si>
    <t>sq8032004@sina.com</t>
  </si>
  <si>
    <t>+86 13823076980</t>
  </si>
  <si>
    <t>Sichuan Guangda Pharmacy Co., Ltd.</t>
  </si>
  <si>
    <t>Sichuan Guangda Pharmacy CO., LTD.</t>
  </si>
  <si>
    <t>Inclusion criteria: 1. Meet diagnostic of influenza inInfluenza.&lt;br&gt;2. Meet Weiqitongbing-Waiganfenghan Neishangshizhi of traditional Chinese medicine syndrome standard&lt;br&gt;3. Aged from 14 to 75 years. &lt;br&gt;4. Course of disease is within 48 hours, axillary temperature &gt;= 37.3 degree C;&lt;br&gt;5. Tested positive for influenza infection after the onset of symptoms using rapid diagnostic assay, with one or more respiratory symptoms (cough, sore throat or nasal obstruction).&lt;br&gt;6. Agree and then sign the informed consent.</t>
  </si>
  <si>
    <t>Exclusion criteria: 1. Severe influenza patients;&lt;br&gt;2. Combined with suppurative tonsillitis, sinusitis, otitis media, acute bronchitis, pneumonia and myocarditis;&lt;br&gt;3. Combine with serious primary diseases such as heart, brain, liver, kidney and hematopoiesis;&lt;br&gt;4. Recieved nfluenza vaccine within 12 months ;&lt;br&gt;5. ALT, AST are greater than the upper limit of normal value 2 times, Scr exceeds the upper limit of normal value;&lt;br&gt;6. Recieved immunodeficiency, immunosuppression or steroid therapy or other immunosuppressive therapy within 3 months;&lt;br&gt;7. Allergy to antiviral granules and oseltamivir phosphate or their preparations; &lt;br&gt;8. Blood cell count &gt; 10 x 10^9 or neutrophil ratio &gt; 80%;&lt;br&gt;9. Received anti-influenza drug treatment within 24 hours;&lt;br&gt;10. Pregnancy, pregnancy or lactation women;&lt;br&gt;11. Suspected or indeed have a history of alcohol or drug abuse;&lt;br&gt;12. Not suitable for this study judged by investigater.</t>
  </si>
  <si>
    <t>the time of symtom alleviating;the time of fever relieving;</t>
  </si>
  <si>
    <t>Dosage of acetaminophen used;TCM symptom score;incidence of complications (such as Suppurative Tonsillitis, Sinusitis, otitis media, acute bronchitis, Pneumonia and myocarditis etc.);</t>
  </si>
  <si>
    <t>Aug 28 2019 12:00AM</t>
  </si>
  <si>
    <t>+86 10 84206250</t>
  </si>
  <si>
    <t>A Cardiosleep Research Program on Obstructive Sleep Apnea, Blood Pressure Control and Maladaptive Myocardial Remodeling</t>
  </si>
  <si>
    <t>Device: Mandibular Advancement Device;Device: Continuous Positive Airway Pressure</t>
  </si>
  <si>
    <t>https://clinicaltrials.gov/show/NCT04119999</t>
  </si>
  <si>
    <t>NCT04119999</t>
  </si>
  <si>
    <t>Hypertension,Essential;Obstructive Sleep Apnea</t>
  </si>
  <si>
    <t>Senior CSA</t>
  </si>
  <si>
    <t>Chi-Hang Lee, MD;Junping Liu;Junping Liu</t>
  </si>
  <si>
    <t>;junping_liu@nuhs.edu.sg;junping_liu@nuhs.edu.sg</t>
  </si>
  <si>
    <t>;67795555;67795555</t>
  </si>
  <si>
    <t>National University, Singapore;</t>
  </si>
  <si>
    <t>Ng Teng Fong General Hospital;National University Hospital, Singapore</t>
  </si>
  <si>
    <t>&lt;br&gt;        Inclusion Criteria:&lt;br&gt;&lt;br&gt;          1. Age of at least 40 years&lt;br&gt;&lt;br&gt;          2. Chinese (based on the Identity Card or other Identity Document if the subject is a&lt;br&gt;             non-Singapore citizen or permanent resident)&lt;br&gt;&lt;br&gt;          3. Physician diagnosed essential hypertension, on at least 1 medication for BP control&lt;br&gt;&lt;br&gt;          4. High cardiovascular risk, as defined by one or more of the following: (a) diabetes&lt;br&gt;             mellitus, (b) stroke, (c) significant coronary artery disease (at least one stenosis&lt;br&gt;             of &gt;50% diameter in at least one major epicardial artery), (d) chronic kidney disease,&lt;br&gt;             excluding polycystic kidney disease, with an estimated glomerular filtration rate of&lt;br&gt;             &lt;60 ml/min/1.73m2, (e) 10-year risk of cardiovascular disease of 15% or greater on the&lt;br&gt;             basis of the Framingham risk score, or (f) age of 75 years or older.64 (modified from&lt;br&gt;             ref 64)&lt;br&gt;&lt;br&gt;        Exclusion Criteria:&lt;br&gt;&lt;br&gt;        1. Known OSA on treatment 2. Severe excessive daytime sleepiness with Epworth sleepiness&lt;br&gt;        scale &gt; 16/24 3. Increased risk of an accident from falling asleep (e.g. large, heavy&lt;br&gt;        vehicle drivers) 4. Severe hypoxemia - &lt;80% for &gt;10% of recording time 5. Cheyne-Stokes&lt;br&gt;        breathing or predominantly central sleep apnea (&gt;50%) 6. Known secondary hypertension: from&lt;br&gt;        renal (renal artery stenosis, chronic renal failure); endocrine (aldosterone excess,&lt;br&gt;        pheochromocytoma, cushing's syndrome, hyperthyroidism) or cardiac causes (aortic&lt;br&gt;        coarctation) 7. Contraindications to CMR: implantable devices, cerebral aneurysm clips,&lt;br&gt;        cochlear implants, renal impairment (GRF &lt;30ml/min/1.73m2), claustrophobia and pregnant&lt;br&gt;        women 8. Contraindications to MAD: &lt;6 to 10 teeth in each arch, inability to advance the&lt;br&gt;        mandible and open the jaw widely, pre-existing temporomandibular joint problems, severe&lt;br&gt;        bruxism 9. Limited life expectancy (&lt; 1 year) 10. Hypertensive crisis, acute coronary&lt;br&gt;        syndromes or acute heart failure in the past 30 days 11. Known AF (no suitable for CMR and&lt;br&gt;        affects remodelling analysis)&lt;br&gt;&lt;br&gt;        -&lt;br&gt;</t>
  </si>
  <si>
    <t>24-hour mean BP (24MBP)</t>
  </si>
  <si>
    <t>Evaluation for the safety and effect of shortening the course and improving the disease of different doses of Jinzhen oral liquid combined with azithromycin(Xishumei) in the treatment of mycoplasma pneumoniae pneumonia in children:a randomized,double-blind,three-arm parallel control,multicentric clinical study</t>
  </si>
  <si>
    <t>double dose group:Jinzhen oral liquid (double dose of instruction) + Basic therapy (azithromycin);original group:Jinzhen oral liquid (original dose of instruction) + Basic therapy (azithromycin);placebo group:Jinzhen oral liquid placebo + Basic therapy (azithromycin);</t>
  </si>
  <si>
    <t>http://www.chictr.org.cn/showproj.aspx?proj=32124</t>
  </si>
  <si>
    <t>ChiCTR1800019007</t>
  </si>
  <si>
    <t>double dose group:72;original group:72;placebo group:72;</t>
  </si>
  <si>
    <t>First Teching Hospital of Tijianjin University of TCM</t>
  </si>
  <si>
    <t>Chian</t>
  </si>
  <si>
    <t>mycoplasma pneumoniae pneumonia in children</t>
  </si>
  <si>
    <t>Li Xinming</t>
  </si>
  <si>
    <t>Zhao Binjiang</t>
  </si>
  <si>
    <t>58 Kanion Road, Jiangning Industrial Park, and Technological Development Zone, Lian Yungang, Jiangsu</t>
  </si>
  <si>
    <t>13466570402@163.com</t>
  </si>
  <si>
    <t>+86 15300025287</t>
  </si>
  <si>
    <t>Jiangsu Kanion Pharmaceutical Co., Ltd</t>
  </si>
  <si>
    <t>Jiangsu Kanion Pharmaceutical Co., Ltd.</t>
  </si>
  <si>
    <t>Inclusion criteria: 1. Children meeting the diagnostic criteria of MPP and TCM syndrome differentiation;&lt;br&gt;2. Aged 2 to 13 years old;&lt;br&gt;3. Etiological diagnossis:detected mixed antibody of IgM and IgG in serum by PA,the single MP test antibody titer was greater than 1:160, or the single ELISA test of MP-IgM was positive;&lt;br&gt;4. Written ICF obtained from a legally acceptable representative or the child(=8 years old).</t>
  </si>
  <si>
    <t>Exclusion criteria: 1. Children meeting the diagnosis of severe CAP;&lt;br&gt;2. Children meeting the diagnosis of refractory MPP;&lt;br&gt;3. Children have some disease need to identify to MPP,such as tuberculosis, bacterial or viral pneumonia, hospital-acquired pneumonia, and other pathogenic microbial pneumonia;&lt;br&gt;4. Those who have underlying disease,such as primary immunodeficiency disease, acquired immunodeficiency syndrome, congenital respiratory tract malformation, pulmonary dysplasia, aspiration pneumonia, and pulmonary malignancies;&lt;br&gt;5. Children with severe malnutrition, rickets, and serious primary diseases of heart, brain, liver, kidney and hematopoiesis;&lt;br&gt;6. Children who was infection by mycoplasma pneumoniaewas in the last 3 months;&lt;br&gt;7. Allergic constitution ( for two or more substances allergies ) or the preparation of known composition allergies;&lt;br&gt;8. Those who are not included based on the investigators judgment.</t>
  </si>
  <si>
    <t>Time of clinical recovery;</t>
  </si>
  <si>
    <t>antipyretic time;Relieving time of cough and expectoration;Ratio of  transfer to severe CAP or refractory MPP;Effective rate of Chest x-rays;Effects of TCM symptoms;</t>
  </si>
  <si>
    <t>Oct 24 2017 12:00AM</t>
  </si>
  <si>
    <t>Jia Jingyun</t>
  </si>
  <si>
    <t>The Impact of Early Diagnosis and Treatment of OSA on Hospital Readmission in Hospitalized Chronic Obstructive Pulmonary Disease Patients: the COPD Readmit Clinical Trial</t>
  </si>
  <si>
    <t>https://clinicaltrials.gov/show/NCT03647462</t>
  </si>
  <si>
    <t>Impact of Early Diagnosis and Treatment of OSA on Hospital Readmission in Hospitalized COPD Patients</t>
  </si>
  <si>
    <t>NCT03647462</t>
  </si>
  <si>
    <t>Obstructive Sleep Apnea;Chronic Obstructive Pulmonary Disease</t>
  </si>
  <si>
    <t>KPSleep-004</t>
  </si>
  <si>
    <t>Dennis Hwang, MD;Dennis Hwang, MD</t>
  </si>
  <si>
    <t>;dennis.x.hwang@kp.org</t>
  </si>
  <si>
    <t>;909-427-4432</t>
  </si>
  <si>
    <t>Kaiser Permanente, Fontana Medical Center;</t>
  </si>
  <si>
    <t>&lt;br&gt;        Inclusion Criteria:&lt;br&gt;&lt;br&gt;          -  Kaiser Permanente member&lt;br&gt;&lt;br&gt;          -  Males or females, any race, and age 18 and older&lt;br&gt;&lt;br&gt;          -  OSA-predominant (AHI at or above 5) sleep disordered breathing&lt;br&gt;&lt;br&gt;          -  Primary diagnosis upon admission of chronic obstructive pulmonary disease&lt;br&gt;&lt;br&gt;          -  Appropriate to perform portable sleep study while on room air (no oxygen)&lt;br&gt;&lt;br&gt;          -  Patients who are able and willing to give informed consent&lt;br&gt;&lt;br&gt;        Exclusion Criteria:&lt;br&gt;&lt;br&gt;          -  Use of CPAP within 6 months of enrollment&lt;br&gt;&lt;br&gt;          -  Patients with CSA-predominant sleep disordered breathing&lt;br&gt;&lt;br&gt;          -  Patients who are sleepy: ESS at or above 11&lt;br&gt;&lt;br&gt;          -  Commercial driver's license or other occupational hazards (operating heavy machinery)&lt;br&gt;&lt;br&gt;          -  Non-English speaking (validated questionnaires are currently limited to English)&lt;br&gt;&lt;br&gt;          -  Patients with chronic respiratory failure requiring oxygen therapy or non-invasive&lt;br&gt;             ventilation.&lt;br&gt;&lt;br&gt;          -  Patients requiring tracheostomy&lt;br&gt;&lt;br&gt;          -  Pregnant patients&lt;br&gt;</t>
  </si>
  <si>
    <t>Hospital readmission and mortality rates</t>
  </si>
  <si>
    <t>Clinic and urgent care visits;Off work orders;STOP BANG;Epworth Sleepiness Scale (ESS);Patient Reported Outcome Measurement Information System (PROMIS);Chronic Obstructive Pulmonary Disease Assessment Tool (CAT);Comparing inpatient portable monitor versus 30-day follow up portable monitor results in usual care group</t>
  </si>
  <si>
    <t>A randomized controlled trial on probiotics in prevention of ventilator-associated pneumonia in patients requiring mechanical ventilation admitted in medical department in a tertiary care center - PVAP</t>
  </si>
  <si>
    <t>Intervention1: Probiotic VSL #3 along with standard  ICU care: VSL #3 contains probiotic bacterial strains of lactobacillus,bifidobacterium and streptococcus.&lt;br&gt;The drug will be given for the entire duration of icu stay&lt;br&gt;Control Intervention1: Standard ICU CARE alone: Standard ICU care including hand washing,sterile suctioning, early extubation and other measures to prevent ventilator associated pneumonia&lt;br&gt;</t>
  </si>
  <si>
    <t>http://www.ctri.nic.in/Clinicaltrials/pmaindet2.php?trialid=29892</t>
  </si>
  <si>
    <t>Probiotics in the prevention of lung infection in patients on a ventilator.</t>
  </si>
  <si>
    <t>CTRI/2019/04/018659</t>
  </si>
  <si>
    <t>Randomized, Parallel Group, Active Controlled Trial&lt;br&gt;  Method of generating randomization sequence:Computer generated randomization  Method of allocation concealment:Centralized  Blinding and masking:Outcome Assessor Blinded</t>
  </si>
  <si>
    <t>Fluid researchCMC vellore</t>
  </si>
  <si>
    <t>Arun Joseph Chacko</t>
  </si>
  <si>
    <t>Dr. Arun Joseph Chacko   PG registrar,    Department of Medicine unit II   CMC Vellore- 632004.Tamil nadu</t>
  </si>
  <si>
    <t>thambu@cmcvellore.ac.in</t>
  </si>
  <si>
    <t>christian medical college vellore</t>
  </si>
  <si>
    <t>Dr Thambu David</t>
  </si>
  <si>
    <t>Department of medicine IIChristian Medical College,Vellore √¢?? 632004,Tamilnadu,India</t>
  </si>
  <si>
    <t>DEPARTMENT OF MEDICINE</t>
  </si>
  <si>
    <t>fluid research ,CMC vellore</t>
  </si>
  <si>
    <t>Inclusion criteria: APatients under department of medicine  &lt;br/ &gt;&lt;br&gt;BRequiring mechanical ventilation in medical wards, MHDU or MICU  for more than 2 day &lt;br/ &gt;&lt;br&gt;     C Patients relatives are willing to provide informed consent. &lt;br/ &gt;&lt;br&gt;    &lt;br/ &gt;&lt;br&gt;</t>
  </si>
  <si>
    <t>Exclusion criteria: A. Patient√¢??s relatives not willing for informed consent.</t>
  </si>
  <si>
    <t>Ventilator associated pneumonia as defined by CDC guidelinesTimepoint: PATIENT WILL BE ASSESSED DAILY FOR DEVELOPING NEW VENTILATOR ASSOCIATED PNEUMONIA</t>
  </si>
  <si>
    <t>1 mortality in each admission &lt;br/ &gt;&lt;br&gt;2 3 month mortality &lt;br/ &gt;&lt;br&gt;3 side effects each admission  &lt;br/ &gt;&lt;br&gt;4 cost benefit analysis &lt;br/ &gt;&lt;br&gt;Timepoint: 10-30 days;5 no of ventilated days &lt;br/ &gt;&lt;br&gt;6 reintubation ratesTimepoint: 10-30 days;7 duration of ICU stayTimepoint: 10-30 days</t>
  </si>
  <si>
    <t>Mar 29 2019 12:00AM</t>
  </si>
  <si>
    <t>Institutional Review Board (IRB) of the Christian Medical College (CMC) Vellore</t>
  </si>
  <si>
    <t>Characteristic Analysis and Rehabilitation Effect of Stroke With Obstructive Sleep Apnea Hypopnea Syndrome</t>
  </si>
  <si>
    <t>1:Conventional stroke rehabilitation;2:Noninvasive respiratory therapy and conventional stroke rehabilitation;</t>
  </si>
  <si>
    <t>http://www.chictr.org.cn/showproj.aspx?proj=34268</t>
  </si>
  <si>
    <t>ChiCTR1900020729</t>
  </si>
  <si>
    <t>1:160;2:160;</t>
  </si>
  <si>
    <t>Shanghai Fourth Rehabilitation Hospital</t>
  </si>
  <si>
    <t>Stroke With Obstructive Sleep Apnea Hypopnea Syndrome</t>
  </si>
  <si>
    <t>Ren Lei</t>
  </si>
  <si>
    <t>4th Floor, 995 Kangding Road, Jing'an District, Shanghai, China</t>
  </si>
  <si>
    <t>JALNRL928@163.com</t>
  </si>
  <si>
    <t>+86 13661685317</t>
  </si>
  <si>
    <t>Zhang Yin</t>
  </si>
  <si>
    <t>absolutepitch@qq.com</t>
  </si>
  <si>
    <t>+86 13916463260</t>
  </si>
  <si>
    <t>Shanghai Jing'an District Science and Technology Committee &amp; Shanghai Jing 'an District Health and Family Planning Commission</t>
  </si>
  <si>
    <t>Inclusion criteria: Respiratory rehabilitation department, neurological rehabilitation department clinic and hospitalized patients of Shanghai Fourth Rehabilitation Hospital, in line with the diagnostic criteria of diagnosis points of various cerebrovascular diseases adopted by the 4th national symposium on cerebrovascular diseases of the Chinese Medical Association in October 1995, and diagnosed as stroke by head CT or MR. The course of the disease includes patients with acute and chronic phases, with clear consciousness, and no sleep apnea syndrome or occasional snoring was diagnosed by history review before onset.</t>
  </si>
  <si>
    <t>Exclusion criteria: Patients with severe condition after stroke or with consciousness disorder and failure to cooperate with the examination; with severe cognitive impairment cannot match the examiner; with serious mental illnesses other than depression and anxiety; having past or family history of mental disorders; with severe heart failure, lung failure, lung cancer or other serious physical diseases cannot cooperate with the examination.</t>
  </si>
  <si>
    <t>Rehabilitation effect;Cognitive Dysfunction;Blood lipid;BMI;Chinese Neurological Deficit Rating Scale;European Stroke Scale;mini-mental state examination, MMSE;MoCA;Prospective memory scale assessment;Hamilton Depression Scale;Hamilton anxiety scale;Daily life ability assessment;Blood glucose;Blood pressure;PSG monitoring and related data;History of stroke;</t>
  </si>
  <si>
    <t>Xu Bing</t>
  </si>
  <si>
    <t>United States;France;Taiwan;Hong Kong;Spain;Belgium;Australia;Denmark;Germany;Italy;China;Korea, Republic of</t>
  </si>
  <si>
    <t>NCT03808922</t>
  </si>
  <si>
    <t>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</si>
  <si>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</si>
  <si>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</si>
  <si>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Secondary end point(s): a. All-cause mortality rate at Day 28&lt;br&gt;b. Percent of subjects who RTRA by Day 21&lt;br&gt;c. Time (in days) to RTRA&lt;br&gt;d. Percent of subjects who achieve CS by Day 28&lt;br&gt;e. Percent of subjects discharged (without mortality or hospice) by Day 14, 21, 28 and 35&lt;br&gt;f. Time (in days) to first hospital discharge (without mortality or&lt;br&gt;hospice)&lt;br&gt;g. Total number of inpatients days (up to Day 35)&lt;br&gt;h. Mortality at Day 28 related to baseline SAD-RV infection&lt;br&gt;i. Mortality at Day 35 related to baseline SAD-RV infection&lt;br&gt;j. All-cause mortality rate at Day 35&lt;br&gt;k. Change in pulmonary function (FEV1% predicted) from Day 1 (baseline) to Day 7, Day 14 and Day 28;Timepoint(s) of evaluation of this end point: a. at Day 28&lt;br&gt;b. by Day 21&lt;br&gt;c. in days&lt;br&gt;d. by Day 28&lt;br&gt;e. by Day 14,21,28 and 35&lt;br&gt;f. in days&lt;br&gt;g. up to Day 35&lt;br&gt;h. at Day 28&lt;br&gt;i. at Day 35&lt;br&gt;j. at Day 35</t>
  </si>
  <si>
    <t>EUCTR2018-004318-16-FR;EUCTR2018-004318-16-BE</t>
  </si>
  <si>
    <t>Jan 23 2020 12:00AM</t>
  </si>
  <si>
    <t>Can Uptake of Childhood Influenza Immunisation in GP Practices be Increased Through Behavioural-insight Informed Changes to the Invitation Process?</t>
  </si>
  <si>
    <t>Other: Intervention letter</t>
  </si>
  <si>
    <t>https://clinicaltrials.gov/show/NCT02921633</t>
  </si>
  <si>
    <t>Childhood Influenza Immunisation in General Practice Invitation Trial</t>
  </si>
  <si>
    <t>NCT02921633</t>
  </si>
  <si>
    <t>2016_FluInvGP</t>
  </si>
  <si>
    <t>National Health Service, United Kingdom</t>
  </si>
  <si>
    <t>&lt;br&gt;        Inclusion Criteria:&lt;br&gt;&lt;br&gt;          -  2 years or 3 year olds at 31st August 2016&lt;br&gt;&lt;br&gt;          -  Registered with a primary care practice in the participating area&lt;br&gt;</t>
  </si>
  <si>
    <t>Influenza immunisation uptake</t>
  </si>
  <si>
    <t>Mild Induced Labour Prior to Planned Caesarean Delivery to Improve Neonatal and Maternal Outcome - a Randomized Trial</t>
  </si>
  <si>
    <t>Other: Oxytocin challenge test (OCT);Other: Oxytocin challenge test (OCT)</t>
  </si>
  <si>
    <t>https://clinicaltrials.gov/show/NCT03693885</t>
  </si>
  <si>
    <t>Oxytocin Administration Prior Planned Caesarean Section</t>
  </si>
  <si>
    <t>NCT03693885</t>
  </si>
  <si>
    <t>Switzerland;Switzerland</t>
  </si>
  <si>
    <t>Respiratory Insufficiency Syndrome of Newborn;Breastfeeding Status;Respiratory Insufficiency Syndrome of Newborn;Breastfeeding Status</t>
  </si>
  <si>
    <t>Lacarus</t>
  </si>
  <si>
    <t>Tilo Burkhardt, MD;Tilo Burkhardt, MD;Tilo Burkhardt, MD;Tilo Burkhardt, MD</t>
  </si>
  <si>
    <t>;tilo.burkhardt@usz.ch;;tilo.burkhardt@usz.ch</t>
  </si>
  <si>
    <t>;+41 44 255 5192;;+41 44 255 5192</t>
  </si>
  <si>
    <t>Dept. of Obstetrics, University Hospital Zurich;;Dept. of Obstetrics, University Hospital Zurich;</t>
  </si>
  <si>
    <t>University of Basel</t>
  </si>
  <si>
    <t>&lt;br&gt;        Inclusion Criteria:&lt;br&gt;&lt;br&gt;          -  Singleton pregnancy &gt;34 weeks&lt;br&gt;&lt;br&gt;          -  primary caesarean section, that is without preceding contractions or rupture of the&lt;br&gt;             membranes,&lt;br&gt;&lt;br&gt;          -  absence of a contraindication to oxytocin&lt;br&gt;&lt;br&gt;        Exclusion Criteria:&lt;br&gt;&lt;br&gt;          -  Chromosomal aberration&lt;br&gt;&lt;br&gt;          -  malformation,&lt;br&gt;&lt;br&gt;          -  IUGR,&lt;br&gt;&lt;br&gt;          -  Nonreassuring fetal heart rate pattern,&lt;br&gt;&lt;br&gt;          -  Placenta praevia,&lt;br&gt;&lt;br&gt;          -  maternal substance abuse,&lt;br&gt;&lt;br&gt;          -  infections,&lt;br&gt;&lt;br&gt;          -  hypertension,&lt;br&gt;&lt;br&gt;          -  preeclampsia,&lt;br&gt;&lt;br&gt;          -  diabetes type I or II,&lt;br&gt;&lt;br&gt;          -  autoimmune disease (antiphospholipid syndrome, lupus erythematosus, etc.),&lt;br&gt;&lt;br&gt;          -  renal disease,&lt;br&gt;&lt;br&gt;          -  history of more than one previous caesarean section.&lt;br&gt;      ;&lt;br&gt;        Inclusion Criteria:&lt;br&gt;&lt;br&gt;          -  Singleton pregnancy &gt;34 weeks&lt;br&gt;&lt;br&gt;          -  primary caesarean section, that is without preceding contractions or rupture of the&lt;br&gt;             membranes,&lt;br&gt;&lt;br&gt;          -  absence of a contraindication to oxytocin&lt;br&gt;&lt;br&gt;        Exclusion Criteria:&lt;br&gt;&lt;br&gt;          -  Chromosomal aberration&lt;br&gt;&lt;br&gt;          -  malformation,&lt;br&gt;&lt;br&gt;          -  IUGR,&lt;br&gt;&lt;br&gt;          -  Nonreassuring fetal heart rate pattern,&lt;br&gt;&lt;br&gt;          -  Placenta praevia,&lt;br&gt;&lt;br&gt;          -  maternal substance abuse,&lt;br&gt;&lt;br&gt;          -  infections,&lt;br&gt;&lt;br&gt;          -  hypertension,&lt;br&gt;&lt;br&gt;          -  preeclampsia,&lt;br&gt;&lt;br&gt;          -  diabetes type I or II,&lt;br&gt;&lt;br&gt;          -  autoimmune disease (antiphospholipid syndrome, lupus erythematosus, etc.),&lt;br&gt;&lt;br&gt;          -  renal disease,&lt;br&gt;&lt;br&gt;          -  history of more than one previous caesarean section.&lt;br&gt;</t>
  </si>
  <si>
    <t>Incidence of neonatal respiratory morbidity;Incidence of neonatal respiratory morbidity</t>
  </si>
  <si>
    <t>Umbilical cord blood copeptin levels;Postnatal neonatal weight change;Breastfeeding status</t>
  </si>
  <si>
    <t>Improving Outcomes in Cardiac Arrest With Inhaled Nitric Oxide</t>
  </si>
  <si>
    <t>Drug: inhaled nitric oxide</t>
  </si>
  <si>
    <t>https://clinicaltrials.gov/show/NCT04134078</t>
  </si>
  <si>
    <t>NCT04134078</t>
  </si>
  <si>
    <t>Stony Brook University</t>
  </si>
  <si>
    <t>Jignesh K Patel, MD;Jignesh Patel, MD;Jignesh K Patel, MD</t>
  </si>
  <si>
    <t>;jignesh.patel@stonybrookmedicine.edu;jignesh.patel@stonybrookmedicine.edu</t>
  </si>
  <si>
    <t>Stony Brook University;</t>
  </si>
  <si>
    <t>&lt;br&gt;        Inclusion Criteria:&lt;br&gt;&lt;br&gt;          1. Age 18 years and above&lt;br&gt;&lt;br&gt;          2. In-hospital cardiac arrest as defined by cessation of heartbeat&lt;br&gt;&lt;br&gt;          3. Presence of Endotracheal Tube&lt;br&gt;&lt;br&gt;        Exclusion Criteria:&lt;br&gt;&lt;br&gt;          1. Age below 18 years&lt;br&gt;&lt;br&gt;          2. Absence of Endotracheal Tube&lt;br&gt;&lt;br&gt;          3. Patients with out-of-hospital cardiac arrest&lt;br&gt;&lt;br&gt;          4. Patients involved in trauma and/or patients in the SICU or CTICU&lt;br&gt;&lt;br&gt;          5. Preexisting intra-cerebral lesions such as any head injury (old or new), brain&lt;br&gt;             hematoma, cerebral hemorrhage or known frontal lobe disorders such as tumors&lt;br&gt;&lt;br&gt;          6. Any patient with a terminal condition that cannot be treated (specifically any&lt;br&gt;             terminal malignancy, end stage lung fibrosis, chronic heart failure with an ejection&lt;br&gt;             fraction &lt;20%)&lt;br&gt;&lt;br&gt;          7. Patients with do not resuscitate and/or do not intubate (DNR/DNI) status&lt;br&gt;&lt;br&gt;          8. Therapeutic window has passed&lt;br&gt;</t>
  </si>
  <si>
    <t>Rate of return of spontanueous circulation (ROSC);Change in cerebral oxygenation (rSO2)</t>
  </si>
  <si>
    <t>Neurologic outcomes at hospital discharge;short term survival</t>
  </si>
  <si>
    <t>Varenicline and Advanced Behavioral Support on Smoking Cessation and Quality of Life in Inpatients With Acute Exacerbation of COPD, Bronchial Asthma Attack, or Community-acquired Pneumonia: a Prospective Open-label 52-week Follow-up Trial</t>
  </si>
  <si>
    <t>Drug: Varenicline;Behavioral: Behavioral support;Drug: Varenicline;Behavioral: Behavioral support</t>
  </si>
  <si>
    <t>https://clinicaltrials.gov/show/NCT02922387</t>
  </si>
  <si>
    <t>Smoking Cessation Intervention in Respiratory Inpatients</t>
  </si>
  <si>
    <t>NCT02922387</t>
  </si>
  <si>
    <t>General Hospital of Kavala</t>
  </si>
  <si>
    <t>Pulmonary Disease, Chronic Obstructive;Asthma;Community Acquired Pneumonia;Pulmonary Disease, Chronic Obstructive;Asthma;Community Acquired Pneumonia</t>
  </si>
  <si>
    <t>VTBSQOL-52-CAC;VTBSQOL-52-CAC</t>
  </si>
  <si>
    <t>Konstantinos I Gourgoulianis, Prof.;Konstantinos I Gourgoulianis, Prof.</t>
  </si>
  <si>
    <t>Department of Respiratory Medicine, Faculty of Medicine, School of Health Sciences, University of Thessaly, Larissa, Greece;Department of Respiratory Medicine, Faculty of Medicine, School of Health Sciences, University of Thessaly, Larissa, Greece</t>
  </si>
  <si>
    <t>University of Thessaly;University of Thessaly</t>
  </si>
  <si>
    <t>&lt;br&gt;        Inclusion criteria:&lt;br&gt;&lt;br&gt;          -  Adult smokers (&gt; 100 cigarettes in their lifetime)&lt;br&gt;&lt;br&gt;          -  Patients hospitalized due to either a) acute exacerbation of COPD, or b) acute&lt;br&gt;             exacerbation of bronchial asthma, or c) community acquired pneumonia.&lt;br&gt;&lt;br&gt;          -  Patients who agreed to participate and provided written informed consent were&lt;br&gt;             recruited.&lt;br&gt;&lt;br&gt;        Exclusion criteria:&lt;br&gt;&lt;br&gt;          -  Inpatients younger than 18&lt;br&gt;&lt;br&gt;          -  adult smokers hospitalized for any reason other than acute exacerbation of COPD /&lt;br&gt;             bronchial asthma or community acquired pneumonia.&lt;br&gt;      ;&lt;br&gt;        Inclusion criteria:&lt;br&gt;&lt;br&gt;          -  Adult smokers (&gt; 100 cigarettes in their lifetime)&lt;br&gt;&lt;br&gt;          -  Patients hospitalized due to either a) acute exacerbation of COPD, or b) acute&lt;br&gt;             exacerbation of bronchial asthma, or c) community acquired pneumonia.&lt;br&gt;&lt;br&gt;          -  Patients who agreed to participate and provided written informed consent were&lt;br&gt;             recruited.&lt;br&gt;&lt;br&gt;        Exclusion criteria:&lt;br&gt;&lt;br&gt;          -  Inpatients younger than 18&lt;br&gt;&lt;br&gt;          -  adult smokers hospitalized for any reason other than acute exacerbation of COPD /&lt;br&gt;             bronchial asthma or community acquired pneumonia.&lt;br&gt;</t>
  </si>
  <si>
    <t>Smoking Cessation Rate at week 52;Smoking Cessation Rate at week 52</t>
  </si>
  <si>
    <t>Quality of life changes following smoking cessation;Quality of life changes following smoking cessation</t>
  </si>
  <si>
    <t>A Phase I Study to Assess the Safety and Immunogenicity of DNK-651 in Japanese Healthy Young Adults and Elderly Adults</t>
  </si>
  <si>
    <t>https://www.clinicaltrials.jp/user/showCteDetailE.jsp?japicId=JapicCTI-163226</t>
  </si>
  <si>
    <t>DNK-651-1</t>
  </si>
  <si>
    <t>JPRN-JapicCTI-163226</t>
  </si>
  <si>
    <t>Inclusion criteria: Healthy Young Adults(20-40) and Elderly Adults(65-)</t>
  </si>
  <si>
    <t>Ilomedin for Treatment of Septic Shock With Persistent Microperfusion Defects , a Double-blind, Randomized Controlled Trial:The I-MICRO Trial</t>
  </si>
  <si>
    <t>Drug: Ilomedin;Drug: NaCl</t>
  </si>
  <si>
    <t>https://clinicaltrials.gov/show/NCT03788837</t>
  </si>
  <si>
    <t>Ilomedin in Septic Shock With Persistent Microperfusion Defects (I-MICRO)</t>
  </si>
  <si>
    <t>NCT03788837</t>
  </si>
  <si>
    <t>Septic Shock Hyperdynamic</t>
  </si>
  <si>
    <t>Fran√ßois DEPRET, MD;Matthieu LEGRAND, MD,PhD;Fran√ßois DEPRET, MD;Fran√ßois DEPRET, MD, PhD</t>
  </si>
  <si>
    <t>;;francois.depret@aphp.fr;</t>
  </si>
  <si>
    <t>;;(1) 42 49 95 70;01 42 49 95 70</t>
  </si>
  <si>
    <t>APHP-H√¥pital saint Louis;APHP-H√¥pital saint Louis;</t>
  </si>
  <si>
    <t>&lt;br&gt;        Inclusion Criteria:&lt;br&gt;&lt;br&gt;          -  Patients over 18 years of age&lt;br&gt;&lt;br&gt;          -  Signed informed consent or inclusion under the emergency provisions of the law&lt;br&gt;             (Article L1122 -1-3 of the PHC / modified by Order n¬∞2016-800 of June 16 2016 - art.&lt;br&gt;             2).&lt;br&gt;&lt;br&gt;          -  Patients with septic shock defined by the third international definition:&lt;br&gt;&lt;br&gt;               -  suspected or proven infection,&lt;br&gt;&lt;br&gt;               -  and organ dysfunction defined by an acute change in total SOFA score &gt;or=2&lt;br&gt;&lt;br&gt;               -  and persistent hypotension requiring vasopressor treatment to maintain mean&lt;br&gt;                  arterial pressure &gt; 65 mmHg despite standard of care hemodynamic optimization&lt;br&gt;&lt;br&gt;               -  and serum lactate level &gt; 2 mmol/L despite standard of care hemodynamic&lt;br&gt;                  optimization&lt;br&gt;&lt;br&gt;               -  and persistence of peripheral hypoperfusion (skin mottling and/or finger skin&lt;br&gt;                  recoloration time &gt; 3sec, and/or knee skin recoloration time &gt; 4sec) despite&lt;br&gt;                  standard of care hemodynamic optimization&lt;br&gt;&lt;br&gt;               -  Within 6 to 24 hours after norepinephrine onset&lt;br&gt;&lt;br&gt;        Exclusion Criteria:&lt;br&gt;&lt;br&gt;          -  Refusal to participate in the study&lt;br&gt;&lt;br&gt;          -  Pregnancy, breastfeeding&lt;br&gt;&lt;br&gt;          -  Hypersensitivity to Ilomedin or to any of the excipients.&lt;br&gt;&lt;br&gt;          -  Conditions where the hemorrhagic risk may be increased due to the effects of Ilomedin&lt;br&gt;             on platelets (i.e., evolving hemorrhage, trauma, intracranial hemorrhage, active&lt;br&gt;             gastric ulcer).&lt;br&gt;&lt;br&gt;          -  Platelet count &lt; 30000 /mm3&lt;br&gt;&lt;br&gt;          -  unstable angina.&lt;br&gt;&lt;br&gt;          -  severe cardiac rhythm disorders since Norepinephrine onset&lt;br&gt;&lt;br&gt;          -  severe hypoxemia (PaO2/FiO2 &lt;100)&lt;br&gt;&lt;br&gt;          -  myocardial infarction in the last 6 months&lt;br&gt;&lt;br&gt;          -  lack of Social Insurance&lt;br&gt;&lt;br&gt;          -  persons deprived of liberty&lt;br&gt;</t>
  </si>
  <si>
    <t>Delta (Sequential Organ Failure Assessment (SOFA)) score between infusion onset and day 7. SOFA score assesses organ failure (respiratory, hemodynamics, liver, coagulation, neurological and kidney) in ICU patients.</t>
  </si>
  <si>
    <t>Mean SOFA score during the first 7 days after randomization;Number of survival days outside ICU in the 28 days post randomization;Number of ventilation-free survival days in the 28 days post randomization;Number of renal replacement therapy-free survival days in the 28 days post randomization -;Number of vasopressor-free survival days in the 28 days post randomization;Molting score at day 1 after randomization.;Conservation of plasma for future biological measurements;Microcirculation;mortality</t>
  </si>
  <si>
    <t>A Phase 2b, Randomized, Double-blind, Placebo-controlled, Multi-center Clinical Trial of Allogeneic Bone Marrow-derived Human Mesenchymal Stromal Cells (hMSCs) for the Treatment of Acute Respiratory Distress Syndrome</t>
  </si>
  <si>
    <t>Biological: Human Mesenchymal Stromal Cells;Biological: Cell Reconstitution Media</t>
  </si>
  <si>
    <t>https://clinicaltrials.gov/show/NCT03818854</t>
  </si>
  <si>
    <t>Mesenchymal Stromal Cells For Acute Respiratory Distress Syndrome</t>
  </si>
  <si>
    <t>NCT03818854</t>
  </si>
  <si>
    <t>Michael A. Matthay</t>
  </si>
  <si>
    <t>UCSF-hMSC-ARDS-P1P2-12</t>
  </si>
  <si>
    <t>Michael Matthay, MD;Michael Matthay, MD</t>
  </si>
  <si>
    <t>;michael.matthay@ucsf.edu</t>
  </si>
  <si>
    <t>;415-353-1206</t>
  </si>
  <si>
    <t>United States Department of Defense;Harborview Injury Prevention and Research Center;Oregon Health and Science University;Vanderbilt University Medical Center;The University of Texas Health Science Center, Houston;University of Minnesota</t>
  </si>
  <si>
    <t>&lt;br&gt;        Inclusion Criteria:&lt;br&gt;&lt;br&gt;        Patients will be eligible for inclusion if they meet all of the below criteria within 120&lt;br&gt;        hours of initial ICU admission. Criteria 1-3 must all be present within a 24-hour time&lt;br&gt;        period and at the time of enrollment:&lt;br&gt;&lt;br&gt;        Acute onset (defined below) of:&lt;br&gt;&lt;br&gt;          1. A need for positive pressure ventilation by an endotracheal or tracheal tube with a&lt;br&gt;             PaO2/FiO2 ratio &lt;250 mmHg and =5 cm H2O positive end-expiratory airway pressure&lt;br&gt;             (PEEP), as per the Berlin Criteria.&lt;br&gt;&lt;br&gt;          2. Bilateral infiltrates consistent with pulmonary edema (defined below) on the frontal&lt;br&gt;             chest radiograph, or bilateral ground glass opacities on a chest CT scan.&lt;br&gt;&lt;br&gt;          3. No clinical evidence of left atrial hypertension as a primary explanation for the&lt;br&gt;             bilateral pulmonary infiltrates.&lt;br&gt;&lt;br&gt;          4. If the cause of ARDS is trauma, additional inclusion criteria will include ONE of the&lt;br&gt;             following relevant risk factors for developing ARDS:&lt;br&gt;&lt;br&gt;               1. Hypotension (systolic blood pressure[SBP] &lt; 90 mmHg) in the field or in the first&lt;br&gt;                  24 h after injury, or&lt;br&gt;&lt;br&gt;               2. Transfusion of 3 units of blood products in the first 24 hours following injury,&lt;br&gt;                  or&lt;br&gt;&lt;br&gt;               3. Meets the new Critical Administration Threshold (CAT) criteria with at least 3&lt;br&gt;                  units of blood in one hour, or&lt;br&gt;&lt;br&gt;               4. Blunt or penetrating torso trauma, or&lt;br&gt;&lt;br&gt;               5. Long bone fractures, or&lt;br&gt;&lt;br&gt;               6. The highest level of institutional trauma activation&lt;br&gt;&lt;br&gt;        Exclusion Criteria:&lt;br&gt;&lt;br&gt;          1. Age less than 18 years&lt;br&gt;&lt;br&gt;          2. Greater than 72 hours since first meeting ARDS criteria per the Berlin definition of&lt;br&gt;             ARDS&lt;br&gt;&lt;br&gt;          3. Greater than 120 hours since initial ICU admission&lt;br&gt;&lt;br&gt;          4. Inability to administer study product within 120 hours of ICU admission&lt;br&gt;&lt;br&gt;          5. PaO2/FiO2 = 250 mmHg after consent obtained and before study product is administered&lt;br&gt;&lt;br&gt;          6. Unable to obtain informed consent/no surrogate available&lt;br&gt;&lt;br&gt;          7. Pregnant or lactating&lt;br&gt;&lt;br&gt;          8. In custody of law enforcement officials&lt;br&gt;&lt;br&gt;          9. Burns &gt; 20% of total body surface area&lt;br&gt;&lt;br&gt;         10. WHO Class III or IV pulmonary hypertension&lt;br&gt;&lt;br&gt;         11. History of cancer treatment in the last 2 years except for non-melanotic skin cancers&lt;br&gt;&lt;br&gt;         12. Underlying medical condition for which 6-month mortality is estimated to be &gt; 50%&lt;br&gt;&lt;br&gt;         13. Moribund patient not expected to survive 24 hours&lt;br&gt;&lt;br&gt;         14. Advanced chronic liver disease (Child-Pugh Score &gt; 12)&lt;br&gt;&lt;br&gt;         15. Severe chronic respiratory disease with the use of home oxygen&lt;br&gt;&lt;br&gt;         16. Severe traumatic brain injury - defined as:&lt;br&gt;&lt;br&gt;               1. A patient who has undergone intracranial neurosurgical intervention for&lt;br&gt;                  monitoring or therapy (intracranial pressure monitoring, external ventricular&lt;br&gt;                  drain, craniotomy), or&lt;br&gt;&lt;br&gt;               2. Intracranial injury by head CT (does not include patients with minimal&lt;br&gt;                  subarachnoid injury and/or minor skull fracture), or&lt;br&gt;&lt;br&gt;               3. Post-resuscitation Glasgow Coma Score (GCS) &lt; 9 assessed after sedation&lt;br&gt;                  interruption, or&lt;br&gt;&lt;br&gt;               4. Non-survivable head injury as assessed by neurosurgery&lt;br&gt;&lt;br&gt;         17. Evidence of anoxic brain injury&lt;br&gt;&lt;br&gt;         18. History of stroke within the last 3 years&lt;br&gt;&lt;br&gt;         19. No intent/unwillingness to follow lung protective ventilation strategy&lt;br&gt;&lt;br&gt;         20. Currently receiving extracorporeal life support (ECLS) or high-frequency oscillatory&lt;br&gt;             ventilation (HFOV)&lt;br&gt;&lt;br&gt;         21. Anticipated extubation within 24 hours of enrollment&lt;br&gt;&lt;br&gt;         22. Clinical evidence of left atrial hypertension as measured by a pulmonary arterial&lt;br&gt;             wedge pressure &gt; 18mmHg or left ventricular failure measured by an echocardiogram with&lt;br&gt;             a left ventricular ejection fraction less than 40%. Clinical judgement will determine&lt;br&gt;             if either of these measurements needs to be carried out&lt;br&gt;&lt;br&gt;         23. Received tocilizumab within the last 7 days&lt;br&gt;</t>
  </si>
  <si>
    <t>Change in oxygenation index (OI)</t>
  </si>
  <si>
    <t>Acute Lung Injury Score (LIS);Pulmonary Dead Space Fraction;Chest radiograph assessment of pulmonary edema (RALE score);Ventilator free-days;Duration of assisted ventilation over 28 days;Percentage of patients achieving pressure support ventilation for 2 hours;Occurrence of Infection;Sequential Organ Failure Assessment (SOFA) over 7 days;All-cause hospital mortality;Glasgow Outcome Score (GCS);Percentage of patients occurred any thromboembolic events;Plasma angiopoietin-2;Tolerability of the hMSCs - incidence of pre-specified infusion-associated events and unexpected severe adverse events;Total protein in min-bronchoalveolar lavage (mBAL);Urine microalbumin;Plasma keratinocyte growth factor (KGF);Plasma angiopoietin-1;Plasma Resolvin D1;Plasma lipoxin A4;Plasma protein C;Plasma Soluble tumor necrosis factor 1 (sTNF-1);Plasma interleukin-8;Plasma interleukin-6;Plasma Receptor for Advanced Glycation Endproducts (RAGE)</t>
  </si>
  <si>
    <t>Characterizing the cerebrovAscular Physiology of Optimal Mean Arterial Pressure Targeted Resuscitation in Hypoxic Ischemic Brain Injury After Cardiac Arrest</t>
  </si>
  <si>
    <t>Device: Multimodal Neuromonitoring</t>
  </si>
  <si>
    <t>https://clinicaltrials.gov/show/NCT03609333</t>
  </si>
  <si>
    <t>Characterizing the cerebrovAscular Physiology of Optimal Mean Arterial Pressure Targeted Resuscitation</t>
  </si>
  <si>
    <t>NCT03609333</t>
  </si>
  <si>
    <t>Allocation: N/A. Intervention model: Single Group Assignment. Primary purpose: Basic Science.</t>
  </si>
  <si>
    <t>November 12, 2016</t>
  </si>
  <si>
    <t>H16-00466</t>
  </si>
  <si>
    <t>Mypinder Sekhon, MD</t>
  </si>
  <si>
    <t>&lt;br&gt;        Inclusion Criteria:&lt;br&gt;&lt;br&gt;          -  Confirmed cardiac arrest with return of spontaneous circulation &gt; 10 minutes&lt;br&gt;&lt;br&gt;          -  post resuscitation GCS &lt; 9&lt;br&gt;&lt;br&gt;        Exclusion Criteria:&lt;br&gt;&lt;br&gt;          -  concurrent coagulopathy&lt;br&gt;&lt;br&gt;          -  prior history of TBI, intracranial hemorrhage, subarachnoid hemorrhage&lt;br&gt;&lt;br&gt;          -  anticipated cardiac catheterization within next 7 days&lt;br&gt;&lt;br&gt;          -  anticipated or current use of anticoagulants or anit-platelets&lt;br&gt;</t>
  </si>
  <si>
    <t>Cerberal blood flow</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</si>
  <si>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Gram-Negative Bacteria, Including Metallo-B-Lactamase (MBL) ‚Äì Producing Multidrug Resistant Pathogens, for Which There Are Limited or No Treatment Options</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</si>
  <si>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1-&lt;br&gt;&lt;br&gt;Trade Name: Azactam 2 g Powder for Solution for Injection or Infusion&lt;br&gt;Pharmaceutical Form: Powder for solution for infusion&lt;br&gt;INN or Proposed INN: aztreonam&lt;br&gt;CAS Number: 827611-49-4&lt;br&gt;Other descriptive name: AZTREONAM LYSINE&lt;br&gt;Concentration unit: g gram(s)&lt;br&gt;Concentration type: equal&lt;br&gt;Concentration number: 1-&lt;br&gt;&lt;br&gt;Product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66.5-&lt;br&gt;&lt;br&gt;Trade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
  </si>
  <si>
    <t>Inclusion criteria: &lt;br&gt;1. Subject must be =18 years of age.&lt;br&gt;2.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to&lt;br&gt;participate in the study as soon as possible on recovery, as applicable in accordance with local regulations.&lt;br&gt;3. Subjects must have a confirmed diagnosis of HAP/VAP, or presumed diagnosis of cIAI requiring administration of IV antibacterial treatment&lt;br&gt;4. Female subjects of nonchildbearing potential must meet at least 1 of the following&lt;br&gt;criteria:&lt;br&gt;a.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state;&lt;br&gt;b. Have undergone a documented hysterectomy and/or bilateral oophorectomy;&lt;br&gt;c. Have medically confirmed ovarian failure.&lt;br&gt;5. Female subject of childbearing potential must have a negative serum or urine pregnancy test, with sensitivity of at least 25 mIU/mL.&lt;br&gt;6. Subject must be willing and able to comply with scheduled visits, treatment plan, laboratory tests, and other study procedures.&lt;br&gt;Are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</si>
  <si>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&lt;br&gt;1. Subject has an APACHE II score &gt;30.&lt;br&gt;2. At Screening the subject is found to have/or strongly suspected to have an infection caused by a Gram-negative species not expected to respond to either ATM-AVI and/or MER (eg, Acinetobacter baumannii), or an infection caused by only Gram-positive species. The subject is allowed to participate in the study if the Investigator considers that the species is a colonizer which does not warrant specific treatment.&lt;br&gt;3. Subject has received more than one day (&gt;24 hours) of any systemic antibiotic within the 48 hours prior to randomization. This is inclusive of all doses of any systemic antibiotic initiated in this time period (but not counting overlapping periods of antibiotics), eg, a subject who receives 4 doses of an 8 hourly regimen with the last dose given just before randomization is calculated as 32 hours of prior antibiotic.&lt;br&gt;4. Subject has a history of serious allergy such as anaphylaxis, angioedema and bronchospasm, hypersensitivity or any serious reactions to any systemic antibacterial which is allowed per protocol including ATM, carbapenem, monobactam or other √ü-lactam antibiotics, AVI, colistimethate or polymixin B, nitroimidazoles or MTZ, vancomycin, linezolid, daptomycin, aminoglycosides (eg, amikacin, gentamicin, tobramycin), or any of the excipients of the respective (investigational) medicinal products to be administered during the study.&lt;br&gt;5. Subject is unlikely to respond to up to 14 days of study treatment.&lt;br&gt;</t>
  </si>
  <si>
    <t>Main Objective: To evaluate the efficacy of aztreonam-avibactam¬±metronidazole compared to meropenem¬±colistin at Test of Cure visit for the treatment of serious infections due to Gram-negative bacteria, including those due to metallo-√ü-lactamase-producing multidrug resistant pathogens;Primary end point(s): Proportion of subjects with clinical cure at Test of Cure visit in the Intent-To-Treat and Clinically Evaluable analysis sets (Note: For non-United States countries, the Intent To Treat and Clinically Evaluable are considered co-primary analysis sets);Timepoint(s) of evaluation of this end point: Test of Cure visit on Day 28 (¬±3 days);Secondary Objective: - To evaluate efficacy of aztreonam-avibactam¬±metronidazole compared to meropenem¬±colistin at the Test of Cure visit&lt;br&gt;- To evaluate the efficacy of aztreonam-avibactam¬±metronidazole compared to meropenem¬±colistin at the Test of Cure visit in key sub populations&lt;br&gt;- To assess the per-subject microbiological response to aztreonam-avibactam ¬±metronidazole and meropenem¬±colistin at the Test of Cure visit&lt;br&gt;- To assess 28-day all-cause mortality&lt;br&gt;- To evaluate the pharmacokinetics of aztreonam and avibactam in subjects with serious infections and to characterize the relationship between exposure and clinical and microbiological response for aztreonam-avibactam¬± metronidazole utilization (listings to be provided in the Clinical Study Report, analysis to be reported outside of the Clinical Study Report)</t>
  </si>
  <si>
    <t>Secondary end point(s): - Proportion of subjects with clinical cure at the Test of Cure visit in the microbiological Intent-To-Treat and microbiologically Evaluable analysis sets&lt;br&gt;- Proportion of subjects with clinical cure at the Test of Cure visit by infection type in the Intent-To-Treat and Clinically Evaluable analysis sets&lt;br&gt;- Proportion of subjects with clinical cure at the Test of Cure visit for subjects with metallo-√ü-lactamase-positive pathogens in the microbiological Intent-To-Treat and microbiologically evaluable analysis sets&lt;br&gt;- Proportion of subjects with a favorable per-subject microbiological response at the Test of Cure visit in the microbiological Intent-To-Treat and microbiologically evaluable analysis sets.&lt;br&gt;- Proportion of subjects who died on or before 28 days from randomization in the Intent-To-Treat and microbiological Intent-To-Treat analysis sets&lt;br&gt;- Pharmacokinetics of aztreonam and avibactam in subjects in the population pharmacokinetic analysis set&lt;br&gt;- Pharmacokinetic/pharmacodynamic relationship between exposure and clinical and microbiological response for aztreonam-avibactam¬±metronidazole in the population pharmacokinetic analysis set;Timepoint(s) of evaluation of this end point: Test of Cure visit on Day 28 (¬±3 days)</t>
  </si>
  <si>
    <t>A clinical trial which compares the effectiveness and safety of a not yet approved drug, called S-033188, versus placebo, and versus an approved drug (Oseltamivir) for 5 Days in Patients with Influenza at High Risk of Influenza Complications.</t>
  </si>
  <si>
    <t>EUCTR2016-002688-32-ES</t>
  </si>
  <si>
    <t>United States;Taiwan;Spain;Ukraine;United Kingdom;Hungary;Canada;Belgium;Poland;Singapore;Australia;Bulgaria;South Africa;Germany;Latvia;Japan;New Zealand;Korea, Republic of</t>
  </si>
  <si>
    <t>Inclusion criteria: &lt;br&gt;Patients who fulfill all of the following criteria will be included in the study:&lt;br&gt;1. Patients or their legal guardians who provide written informed consent to participate in the study on a voluntary basis. For adolescent patients, informed consent/assent of voluntary participation should be obtained in accordance with local requirements.&lt;br&gt;2. Male or female patients = 12 years at the time of signing the informed consent/assent form.&lt;br&gt;3. Patients with a diagnosis of influenza confirmed by all of the following:&lt;br&gt;a. Fever = 38¬∫C (axillary) during the predose examinations or &gt; 4 hours after dosing of antipyretics if they were taken&lt;br&gt;b. At least 1 each of the following general and respiratory symptoms associated with influenza (excluding those that are chronic and existed in teh 30 days prior to the influenza episode) is present with a severity of moderate or greater:&lt;br&gt;i. General symptoms (headache, feverishness or chills, muscle or joint pain, or fatigue)&lt;br&gt;ii. Respiratory symptoms (cough, sore throat, or nasal congestion)&lt;br&gt;4. The time interval between the onset of symptoms and the predose examinations (Screening) is 48 hours or less. The onset of symptoms is defined as either:&lt;br&gt;a. Time of the first increase in body temperature (an increase of at least 1¬∫C from normal body temperature)&lt;br&gt;b. Time when the patient experiences at least 1 new general or respiratory symptom&lt;br&gt;5. If a women of childbearing potential, agrees to use a highly effective method of contraception for 3 months after the first dose of S-033188 or oseltamivir.&lt;br&gt;6. Patients will be considered at high risk of influenza complications due to the presence of at least 1 of the following inclusion criteria:&lt;br&gt;a. Asthma or chronic lung disease (such as chronic obstructive pulmonary disease or cystic fibrosis)&lt;br&gt;b. Endocrine disorders (including diabetes mellitus)&lt;br&gt;c. Residents of long-term care facilities (eg, nursing homes)&lt;br&gt;d. Compromised immune system (including patients receiving corticosteroids not exceeding 20 mg of prednisolone or equivalent, and patients being treated for human immunodeficiency virus (HIV) infection with a CD4 count &gt; 350 cells/mm3 within the last 6 months)&lt;br&gt;e. Neurological and neurodevelopmental disorders (including disorders of the brain, spinal cord, peripheral nerve, and muscle, eg, cerebral palsy, epilepsy [seizure disorders], stroke, muscular dystrophy, or spinal cord injury)&lt;br&gt;f. Heart disease (such as congenital heart disease, congestive heart failure, or coronary artery disease), excluding hypertension without any other heart-related symptoms&lt;br&gt;g. Adults aged = 65 years&lt;br&gt;h. American Indians and Alaskan Natives&lt;br&gt;i. Blood disorders (such as sickle cell disease)&lt;br&gt;j. Metabolic disorders (such as inherited metabolic disorders and mitochondrial disorders)&lt;br&gt;k. Morbid obesity (body mass index = 40)&lt;br&gt;l. Women who are within 2 weeks postpartum and are not breastfeeding&lt;br&gt;Are the trial subjects under 18? yes&lt;br&gt;Number of subjects for this age range: 431&lt;br&gt;F.1.2 Adults (18-64 years) yes&lt;br&gt;F.1.2.1 Number of subjects for this age range 863&lt;br&gt;F.1.3 Elderly (&gt;=65 years) yes&lt;br&gt;F.1.3.1 Number of subjects for this age range 863&lt;br&gt;</t>
  </si>
  <si>
    <t>Exclusion criteria: &lt;br&gt;Patients who meet any of the following criteria will be excluded from the study:&lt;br&gt;1. Patients with severe influenza virus infection requiring inpatient treatment.&lt;br&gt;2. Patients with known allergy to oseltamivir (Tamiflu¬Æ).&lt;br&gt;3. Patients unable to swallow tablets or capsules.&lt;br&gt;4. Patients who have previously received S-033188.&lt;br&gt;5. Patients weighing &lt; 40 kg.&lt;br&gt;6. Patients who have been exposed to an investigational drug within 30 days prior to the predose examinations.&lt;br&gt;7. Women who are pregnant, breastfeeding, or have a positive pregnancy test at the predose examinations. The following female patients who have documentation of either a or b below do not need to undergo a pregnancy test at the predose examinations:&lt;br&gt;a. Postmenopausal women (defined as cessation of regular menstrual periods for 2 years or more and confirmed by a follicle-stimulating hormone test)&lt;br&gt;b. Women who are surgically sterile by hysterectomy, bilateral oophorectomy, or tubal ligation&lt;br&gt;8. Patients with concurrent infections at the predose examinations requiring systemic antimicrobial therapy.&lt;br&gt;9. Patients with liver disease associated with hepatic impairment.&lt;br&gt;10. Patients with cancer within the last 5 years (unless nonmelanoma skin cancer).&lt;br&gt;11. Patients with untreated HIV infection or treated HIV infection with and unknown CD4 count or CD4 count below 350 cells/mm3 in the last 6 months.&lt;br&gt;12. Patients with immunosuppression following organ or bone marrow transplants.&lt;br&gt;13. Patients exceeding 20 mg of prednisolone or equivalent dose of chronic systemic corticosteroids.&lt;br&gt;14. Patients who have received peramivir, laninamivir, oseltamivir, zanamivir, rimantadine, umifenovir or amantadine within 30 days prior to the predose examinations.&lt;br&gt;15. Patients who have received an investigational monoclonal antibody for a viral disease in the last year.&lt;br&gt;16. Patients with current creatinine clearance = 60 mL/min (= 30 mL/min in Japan)&lt;br&gt;17. Patients  with hereditary galactose intolerance, Lapp lactase deficiency, or glucose-galactose intolerance.&lt;br&gt;18. Pediatric patients in countries where national legislation prohibits the conduct of studies with a placebo arm in pediatrics.&lt;br&gt;19. Patients who, in the opinion of the investigator, whould be unlikely to comply with required study visits, self assessments, and interventions.&lt;br&gt;</t>
  </si>
  <si>
    <t>Main Objective: To evaluate the efficacy of a single, oral dose of S-033188 compared with placebo by measuring the time to improvement of influenza symptoms in patients with influenza;Secondary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protocol.;Timepoint(s) of evaluation of this end point: Throughout study duration;Primary end point(s): The primary efficacy endpoint will be the time to improvement of influenza symptoms.</t>
  </si>
  <si>
    <t>A phase 1 study to investigate the absorption, distribution, metabolism, and excretion of [14C] S 033188 following oral dose administration in healthy adult male subjects</t>
  </si>
  <si>
    <t>Volunteers will receive a single dose of 40 mg [14C]-S-033188 suspension for oral administration (20 mL) containing not more than 3.77 MBq (102 ¬µCi) of 14C on day 1 and then will stay at the clinical unit for up to 17 days after dosing for blood, urine and faecal samples to be collected and safety assessments to be carried out. Volunteers will be able to leave the clinical unit 13 days after dosing if they and every member of the group have reached the required level of radioactive recovery (radioactivity collected in volunteers' urine and faecal samples). If this has not happened volunteers will remain resident for up to 17 days post dose, discharging from the clinical unit on the morning of Day 18. Follow-up will be a short visit of approximately 30 minutes on Day 22 +/- 3 days to ensure that the volunteers' health is in the same condition as before they started the study, which includes blood and urine samples, ECG, vital signs and physical examination.</t>
  </si>
  <si>
    <t>http://isrctn.com/ISRCTN74587134</t>
  </si>
  <si>
    <t>A study to see how [14C]-S-033188 is taken up, broken down and removed from the body</t>
  </si>
  <si>
    <t>ISRCTN74587134</t>
  </si>
  <si>
    <t>Open-label single-centre non-randomized single-dose study (Other)</t>
  </si>
  <si>
    <t>Shionogi Ltd</t>
  </si>
  <si>
    <t>Influenza virus infection &lt;br&gt;Respiratory &lt;br&gt;Influenza, virus not identified</t>
  </si>
  <si>
    <t>2016-001195-30;1532T0817</t>
  </si>
  <si>
    <t>Jon</t>
  </si>
  <si>
    <t>Wong</t>
  </si>
  <si>
    <t>33 Kingsway                    Holborn</t>
  </si>
  <si>
    <t>Inclusion criteria: &lt;br&gt;                1. Male subjects who are able to understand the study and comply with all study procedures, and willing to provide written informed consent before screening&lt;br&gt;                2. Male subjects aged from 30 years to 65 years inclusive at the time of signing informed consent&lt;br&gt;                3. Male subjects who are considered healthy by the investigator (or subinvestigator) based on a medical evaluation including medical history, physical examination, laboratory tests, vital signs measurements and ECG.  If any clinical abnormality is identified and/or a laboratory test value exceeds the site's standard value, subjects will be considered appropriate for the study only if the investigator judges the abnormality to be not clinically significant and not to increase the risk to the subject by participation in the study nor to compromise study endpoints&lt;br&gt;                4. Male subjects whose body weight is = 50 kg and body mass index (BMI) is = 18.0 to = 32.0 kg/m2&lt;br&gt;                5. Male subjects must agree to use appropriate contraception methods from the admission day (Day -1) until 3 months after discharge and agree not to donate sperm during this period&lt;br&gt;</t>
  </si>
  <si>
    <t>Exclusion criteria: &lt;br&gt;                1. Subjects who regularly have &lt; 1 bowel movement every 2 days&lt;br&gt;                2. Subjects who have abnormal bowel habits such as diarrhoea, loose stools, or constipation within 2 weeks prior to the screening visit or prior to Day -1&lt;br&gt;                3. Female subjects&lt;br&gt;                4. Radiation exposure, including that from the present study, excluding background radiation but including diagnostic x-rays and other medical exposures, exceeding 5 mSv in the last 12 months or 10 mSv in the last 5 years.  No occupationally exposed worker, as defined in the Ionizing Radiation Regulations 1999, shall participate in the study&lt;br&gt;                5. Subjects who do not have suitable veins for multiple venipunctures/cannulation as assessed by the investigator at screening&lt;br&gt;                6. Subjects with a history of any diseases of metabolism, liver, kidney, blood, lung, heart, stomach and intestines, urinary organs, endocrine system, nervous system, and mental illness, who have been judged to be ineligible for participation in this study by the investigator (or subinvestigator)&lt;br&gt;                7. Subjects who need constant medication or have used any medication (including non-prescription drugs, vitamins, and dietary or herbal supplements) within 14 days before admission; exceptions may be permitted on a case by case basis if considered not to interfere with the aims of the study and agreed by the investigator and sponsor‚Äôs medical advisor&lt;br&gt;                8. Subjects who have received strong CYP inducers (rifampicin, carbamazepine, phenytoin, enzalutamide, mitotane, and St John‚Äôs wort) and/or P-gp inducers (rifampicin, carbamazepine, phenytoin, tipranavir/ritonavir, and St John‚Äôs wort) within 28 days before admission&lt;br&gt;                9. Subjects with the following laboratory abnormalities at screening:&lt;br&gt;                9.1. Total bilirubin &gt;1.2 √ó upper limit of normal (ULN)&lt;br&gt;                9.2. Alanine aminotransferase (ALT) &gt; 1.2 √ó ULN&lt;br&gt;                9.3. Aspartate aminotransferase (AST) &gt; 1.2 √ó ULN&lt;br&gt;                9.4. Creatinine clearance &lt; 60 mL/min/1.73m2&lt;br&gt;                10. Subjects who have QTcF interval of &gt; 450 msec at screening&lt;br&gt;                11. Subjects whose resting systolic pressure is outside the range of 90-140 mmHg (aged 30-45 years) or 90-160 mmHg (aged 46 to 65 years), resting diastolic pressure is outside the range of 40-90 mmHg, or a pulse rate is outside the range of 40-90 beats per minute at screening&lt;br&gt;                12. Subjects with a history of surgical resection of the stomach, vagus nerve, intestines, etc (excluding appendectomy)&lt;br&gt;                13. Subjects with a history of clinically significant allergic symptoms, including food allergies (excluding allergic rhinitis presenting no symptoms at the time of screening)&lt;br&gt;                14. Serious adverse reaction or serious hypersensitivity to any drug or the formulation excipients&lt;br&gt;                15. Subjects who have a history or regular use of tobacco- or nicotine-containing products within 6 months before screening&lt;br&gt;                16. Subjects with a history of drug and/or alcohol addiction within the past 2 years before screening or a positive test for drugs or alcohol at screening or admission visit&lt;br&gt;                17. Regular alcohol consumption in males &gt;21 units per week (1 unit = ¬Ω pint beer, 25 mL of 40% spirit or a 125 mL glass of wine)&lt;br&gt;                18. Subjects with a positive result on any of the tests for the serologic detection of HI</t>
  </si>
  <si>
    <t>&lt;br&gt;                1. Mass balance recovery after administration of a single 40-mg dose of carbon 14 labelled S-033188 ([14C] S 033188) as an oral suspension in the fasted state&lt;br&gt;                2. Whole blood and plasma concentrations of total radioactivity&lt;br&gt;                3. Metabolite profiling and structural identification from plasma, urine and faecal samples&lt;br&gt;</t>
  </si>
  <si>
    <t>&lt;br&gt;                1. Pharmacokinetics (PK) of the drug after administration of a single 40 mg dose of [14C]-S-033188 as an oral suspension in the fasted state&lt;br&gt;                2. Metabolites of S-033188 identified in plasma, urine, and faeces&lt;br&gt;                3. Safety and tolerability of S-033188 and S-033447 after administration of a single 40-mg dose of ([14C]-S-033188)&lt;br&gt;</t>
  </si>
  <si>
    <t>To be confirmed at a later date  IPD sharing plan This is a non-paediatric Phase I clinical trial in healthy volunteers. Participant level data won‚Äôt be published in publicly accessible domains on the grounds of commercial sensitivity. If detailed information on this trial was in the public domain now, it could be of advantage to competitors. Data will be stored at sponsor facilities.</t>
  </si>
  <si>
    <t>Wales Research Ethics Committee 2, 13/07/2016, ref: 16/WA/0184</t>
  </si>
  <si>
    <t>Platelet inhibition with cangrelor in comatose survivors of out-of-hospital cardiac arrest undergoing primary percutaneous coronary intervention</t>
  </si>
  <si>
    <t>&lt;br&gt;Trade Name: kangrelor 50 mg (Kangrexal)&lt;br&gt;Product Name: Kangrexal&lt;br&gt;Product Code: 1045926&lt;br&gt;Pharmaceutical Form: Powder for concentrate for solution for injection/infusion&lt;br&gt;&lt;br&gt;</t>
  </si>
  <si>
    <t>https://www.clinicaltrialsregister.eu/ctr-search/search?query=eudract_number:2019-001285-15</t>
  </si>
  <si>
    <t>Platelet inhibition with cangrelor in unconcious survivors of out-of-hospital cardiac arrest undergoing cardiac artery stent implantation</t>
  </si>
  <si>
    <t>EUCTR2019-001285-15-SI</t>
  </si>
  <si>
    <t>Controlled: yes&lt;br&gt;Randomised: yes&lt;br&gt;Open: no&lt;br&gt;Single blind: yes&lt;br&gt;Double blind: no&lt;br&gt;Parallel group: no&lt;br&gt;Cross over: no&lt;br&gt;Other: no&lt;br&gt;If controlled, specify comparator, Other Medicinial Product: no&lt;br&gt;Placebo: no&lt;br&gt;Other: yes&lt;br&gt;Other specify the comparator: Established care with ticagrelor crushed and dissolved tablets via nasogastric or orogastric tube&lt;br&gt;Number of treatment arms in the trial: 2&lt;br&gt;</t>
  </si>
  <si>
    <t>Comatose survivors of out-of-hospital cardiac arrest undergoing primary percutaneous coronary intervention;Therapeutic area: Diseases [C] - Cardiovascular Diseases [C14]</t>
  </si>
  <si>
    <t>Marko Noc</t>
  </si>
  <si>
    <t>Zaloska cesta 7</t>
  </si>
  <si>
    <t>marko.noc@mf.uni-lj.si</t>
  </si>
  <si>
    <t>Chiesi Slovenija</t>
  </si>
  <si>
    <t>Inclusion criteria: &lt;br&gt;- age 18 to 70 years&lt;br&gt;- comatose survivors of out-of-hospital cardiac arrest undergoing primary percutaneous coronary intervention&lt;br&gt;- treatment with induced therapeutic hypothermia&lt;br&gt;- no contraindication for dual antiplatelet therapy&lt;br&gt;&lt;br&gt;Are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</si>
  <si>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pregnancy&lt;br&gt;- patients without return of spontaneous circulation or patients on ECMO&lt;br&gt;- history of recent P2Y12 use (last 7 days)&lt;br&gt;- history of recent vitamin K antagonist or NOAC use (last 14 days)&lt;br&gt;- active bleeding&lt;br&gt;- history of transient ischemic attack or cerebral vascular insult&lt;br&gt;- strong bleeding tendency (Child C liver cirrhosis, stage IV-V chronic renal disease)&lt;br&gt;- history of allergic reactions to acetylsalicylic acid, heparin or P2Y12 inhibitors&lt;br&gt;- terminal disease or life expectancy less than 1 year&lt;br&gt;&lt;br&gt;</t>
  </si>
  <si>
    <t>Primary end point(s): Primary efficacy endpoint: Platelet inhibition measured by VerifyNow and Multiplate 1, 3 and 5 hours after the start of cangrelor infusion&lt;br&gt;Primary safety endpoint: Bleeding (BARC score), need for discontinuation of cangrelor infusion due to significant bleeding;Timepoint(s) of evaluation of this end point: At the start of the primary percutaneous coronary intervention cangrelor infusion will  be started and 1, 3 and 5 hours after initiating the infusion blood samples will be drawn to determine platelet inhibition with VerifyNow and Multiplate methods. Safety profile will be closelly followed until the infusion will be stopped and patients will be monitored in the intensive therapy unit. ;Secondary Objective: Not applicable;Main Objective: The main objective of the trial is to find out if 4-hour continuous infusion of parenteral P2Y12 inhibitor cangrelor at the start of primary percutaneous coronary intervention immediately and effectively suppresses platelet activity in comatose survivors of out-of-hospital cardiac arrest. Treatment with cangrelor is thereby supposed to bridge the gap of suboptimal platelet inhibition after administration of crushed and dissolved ticagrelor tablets via nasogastric or orogastric tube.</t>
  </si>
  <si>
    <t>Timepoint(s) of evaluation of this end point: Final angiographic result will be evaluated on the following working day after primary percutaneous coronary intervention. All other secondary endpoints will be evaluated for the time of hospital stay. ;Secondary end point(s): Secondary endpoints: Final angiographic result as evaluated by independent blinded interventional cardiologist, probable/definite stent thrombosis during hospital stay, hospital survival, hospital survival with good neurological outcome (CPC 1-2)</t>
  </si>
  <si>
    <t>ANTIBIOTIC THERAPY IN RESPIRATORY TRACT INFECTIONS: AIR.A controlled randomized, open label, multicenter, non-inferiority trial evaluating an individualized antibiotic duration treatment strategy based on patient clinical response, evaluated through connected devices, for community acquired pneumonia in community setting - AIR</t>
  </si>
  <si>
    <t>&lt;br&gt;Product Name: AMOXICILLIN&lt;br&gt;Pharmaceutical Form: Buccal tablet&lt;br&gt;&lt;br&gt;Product Name: AMOXICILLIN-CLAVULANATE&lt;br&gt;Pharmaceutical Form: Buccal tablet&lt;br&gt;&lt;br&gt;Product Name: AMPICILLIN&lt;br&gt;Pharmaceutical Form: Buccal tablet&lt;br&gt;&lt;br&gt;Product Name: ERYTHROMYCIN&lt;br&gt;Pharmaceutical Form: Buccal tablet&lt;br&gt;&lt;br&gt;Product Name: CLARITHROMYCIN&lt;br&gt;Pharmaceutical Form: Buccal tablet&lt;br&gt;&lt;br&gt;Product Name: PRISTINAMYCIN&lt;br&gt;Pharmaceutical Form: Buccal tablet&lt;br&gt;&lt;br&gt;Product Name: CIPROFLOXACIN&lt;br&gt;Pharmaceutical Form: Buccal tablet&lt;br&gt;&lt;br&gt;Product Name: LEVOFLOXACIN&lt;br&gt;Pharmaceutical Form: Buccal tablet&lt;br&gt;&lt;br&gt;Product Name: MOXIFLOXACIN&lt;br&gt;Pharmaceutical Form: Buccal tablet&lt;br&gt;&lt;br&gt;Product Name: OFLOXACIN&lt;br&gt;Pharmaceutical Form: Buccal tablet&lt;br&gt;&lt;br&gt;Product Name: AZITHROMYCIN&lt;br&gt;Pharmaceutical Form: Buccal tablet&lt;br&gt;&lt;br&gt;</t>
  </si>
  <si>
    <t>https://www.clinicaltrialsregister.eu/ctr-search/search?query=eudract_number:2019-001873-10</t>
  </si>
  <si>
    <t>ANTIBIOTIC THERAPY IN RESPIRATORY TRACT INFECTIONS</t>
  </si>
  <si>
    <t>EUCTR2019-001873-10-FR</t>
  </si>
  <si>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</si>
  <si>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ASSISTANCE PUBLIQUE - HOPITAUX DE PARIS</t>
  </si>
  <si>
    <t>Community acquired pneumonia &lt;br&gt;MedDRA version: 20.1Level: LLTClassification code 10010120Term: Community acquired pneumoniaSystem Organ Class: 100000004862;Therapeutic area: Diseases [C] - Respiratory Tract Diseases [C08]</t>
  </si>
  <si>
    <t>P160929J</t>
  </si>
  <si>
    <t>Sabrina Williams</t>
  </si>
  <si>
    <t>H√¥pital Saint-Louis - DRCI - 1 Avenue Claude Vellefaux</t>
  </si>
  <si>
    <t>sabrina.williams@aphp.fr</t>
  </si>
  <si>
    <t>Inclusion criteria: &lt;br&gt;‚Ä¢Patient aged 18 years or more&lt;br&gt;‚Ä¢Presenting with suspected CAP defined by all the followingthe presence of at least 2 of the following diagnostic clinical criteria:&lt;br&gt;         -     Fever (temperature &gt; 38¬∞C) &lt;br&gt;         -     Dyspnea, &lt;br&gt;         -     Cough, &lt;br&gt;         -     Production of purulent sputum,&lt;br&gt;         -     Crackles&lt;br&gt;         -     Radiological evidence of a new infiltrate (on chest X-ray or CT scan)&lt;br&gt;‚Ä¢In need for antibiotic treatment targeting respiratory tract, according to the physician in charge&lt;br&gt;‚Ä¢No other site of infection besides respiratory&lt;br&gt;‚Ä¢Affiliated to Health insurance&lt;br&gt;‚Ä¢Is able to take oral treatment&lt;br&gt;‚Ä¢Has given written informed consent&lt;br&gt;&lt;br&gt;Are the trial subjects under 18? no&lt;br&gt;Number of subjects for this age range: &lt;br&gt;F.1.2 Adults (18-64 years) yes&lt;br&gt;F.1.2.1 Number of subjects for this age range 155&lt;br&gt;F.1.3 Elderly (&gt;=65 years) yes&lt;br&gt;F.1.3.1 Number of subjects for this age range 155&lt;br&gt;</t>
  </si>
  <si>
    <t>Exclusion criteria: &lt;br&gt;‚Ä¢Signs of severe CAP (abscess, massive pleural effusion, serious chronic respiratory insufficiency)&lt;br&gt;‚Ä¢Hospitalization following consultation&lt;br&gt;‚Ä¢Known immunosuppression (asplenia, neutropenia, agammaglobulinemia, immunosuppressive treatments or corticosteroids (prednisolone equivalent) &gt; 10 mg/day, transplant, myeloma, lymphoma, known HIV and CD4&lt;400/mm3, sickle-cell disease, Child-Pugh class C cirrhosis)&lt;br&gt;‚Ä¢Suspected or confirmed legionellosis&lt;br&gt;‚Ä¢Atrial fibrillation / constitutive tachycardia (heart rate &gt; 100/min)&lt;br&gt;‚Ä¢Baseline oxygen saturation &lt; 90% or home oxygen therapy&lt;br&gt;‚Ä¢More than 24 hours of antibiotic treatment prior to consultation&lt;br&gt;‚Ä¢Any other infection necessitating antibiotic treatment&lt;br&gt;‚Ä¢Pregnancy&lt;br&gt;‚Ä¢Breastfeeding&lt;br&gt;‚Ä¢Life expectancy &lt; 1 month&lt;br&gt;‚Ä¢Patient under legal guardianship or without healthcare coverage&lt;br&gt;‚Ä¢Homeless patient&lt;br&gt;‚Ä¢Patient enrolled in another interventional clinical trial,&lt;br&gt;‚Ä¢Concomitant steroid treatment only for patients treated with quinolones or fluoroquinolones antibiotics,&lt;br&gt;‚Ä¢Pre-existing aortic aneurysm or dissection, family history of aortic aneurysm or dissection, Marfan syndrome, Ehlers-Danlos syndrome, Takayasu arthritis, arterial hypertension, atherosclerosis only for patients treated with quinolones or fluoroquinolones antibiotics.&lt;br&gt;&lt;br&gt;&lt;br&gt;</t>
  </si>
  <si>
    <t>Main Objective: Primary objective&lt;br&gt;Demonstrate that stopping antibiotic treatment in patients diagnosed with acute Community Acquires Pneumonia (CAP) based on clinical response has a non-inferior efficacy 15 days after start of treatment, compared to a conventional predetermined duration left to the physician's judgement, in adults treated in the community setting.&lt;br&gt;;Secondary Objective: Secondary objectives&lt;br&gt;To compare the 2 study arms on :&lt;br&gt;‚Ä¢Clinical success at late follow up (Day 30)&lt;br&gt;‚Ä¢Duration of antibiotic treatment&lt;br&gt;‚Ä¢Adverse events (frequency and severity)&lt;br&gt;‚Ä¢Patient's pneumonia symptoms and quality of life&lt;br&gt;;Primary end point(s): The primary endpoint is cure at Day 15 after the start of treatment.&lt;br&gt;Cure is defined at Day 15 after the start of treatment by the association of: &lt;br&gt;‚Ä¢Persistence of stability criteria (body temperature = 37.8¬∞C; heart rate = 100/min; systolic blood pressure &gt; 90mmHg; oxygen saturation = 90%; normal mental status);&lt;br&gt;‚Ä¢Absence of worsening (stabilization or improvement) of clinical signs among those present on initial presentation: chest pain, coughing frequency or severity, sputum production, shortness of breath, crackles;&lt;br&gt;‚Ä¢No additional antibiotic treatment, targeting respiratory tract infections, taken after the end of initial antibiotic treatment. &lt;br&gt;&lt;br&gt;;Timepoint(s) of evaluation of this end point: At Day 15</t>
  </si>
  <si>
    <t>Secondary end point(s): ‚Ä¢Cure at Day 30 after the start of treatment defined by the association of: &lt;br&gt;             - Absence of worsening (stabilization or improvement) of clinical signs depending on initial presentation: chest pain, coughing frequency or severity, sputum production, shortness of breath;&lt;br&gt;             - Absence of additional antibiotic treatment needed after the end of initial antibiotic treatment.&lt;br&gt;‚Ä¢Duration of antibiotic treatment&lt;br&gt;‚Ä¢Frequency and severity of adverse events between the 2 study arms&lt;br&gt;‚Ä¢Patients' evolution of pneumonia symptoms and quality of life between the 2 study arms (CAP Score / CAP Sym)&lt;br&gt;;Timepoint(s) of evaluation of this end point: At Day 30</t>
  </si>
  <si>
    <t>ANTIBIOTIC THERAPY IN RESPIRATORY TRACT INFECTIONS: AIR. A controlled randomized, open label, multicenter, non-inferiority trial evaluating an individualized antibiotic duration treatment strategy based on patient clinical response, evaluated through connected devices, for community acquired pneumonia in community setting</t>
  </si>
  <si>
    <t>Sep 12 2019 12:00AM</t>
  </si>
  <si>
    <t>Effect of Selenium Supplementation on Immunity Responses to Influenza Vaccination</t>
  </si>
  <si>
    <t>Dietary Supplement: Selenium Supplementation;Biological: Influenza vaccination</t>
  </si>
  <si>
    <t>https://clinicaltrials.gov/show/NCT04188483</t>
  </si>
  <si>
    <t>Effect of Selenium Supplementation on Influenza Vaccination</t>
  </si>
  <si>
    <t>NCT04188483</t>
  </si>
  <si>
    <t>Huazhong University of Science and Technology</t>
  </si>
  <si>
    <t>Selenium Supplementation;Influenza Vaccination</t>
  </si>
  <si>
    <t>ENT-SELENIUM-01</t>
  </si>
  <si>
    <t>Zheng Liu, Doctor</t>
  </si>
  <si>
    <t>Tongji Hospital</t>
  </si>
  <si>
    <t>&lt;br&gt;        Inclusion Criteria:&lt;br&gt;&lt;br&gt;        18-55 years, healthy subjects&lt;br&gt;&lt;br&gt;        Exclusion Criteria:&lt;br&gt;&lt;br&gt;          1. With the history of selenium supplementation as taking supplementation products or&lt;br&gt;             living more than 2 years in selenium-enriched area;&lt;br&gt;&lt;br&gt;          2. Had the symptoms of selenium toxicity or serum selenium level greater than 328 ¬µg/L;&lt;br&gt;&lt;br&gt;          3. With the history of the administration of influenza vaccine in past three years or&lt;br&gt;             allergic to influenza vaccine;&lt;br&gt;&lt;br&gt;          4. With any current immunologic disorders, including autoimmune and allergic diseases;&lt;br&gt;&lt;br&gt;          5. With any cardiovascular, metabolic, mental, or psychological disorders;&lt;br&gt;&lt;br&gt;          6. Pregnancy or breastfeeding;&lt;br&gt;&lt;br&gt;          7. With the history of infectious diseases including airway infections in past three&lt;br&gt;             months;&lt;br&gt;&lt;br&gt;          8. Who are currently participating in other clinical studies or who have participated in&lt;br&gt;             other clinical research within 90 days&lt;br&gt;</t>
  </si>
  <si>
    <t>The production of antigen-specific antibodies after vaccination</t>
  </si>
  <si>
    <t>Immune cell responses after selenium supplementation and vaccination;Immune cytokine IFN-? after selenium supplementation and vaccination;Immune cytokine IL-4 after selenium supplementation and vaccination;Immune cytokine IL-10 after selenium supplementation and vaccination;Immune cytokine IL-17A after selenium supplementation and vaccination;Immune cytokine IL-21 after selenium supplementation and vaccination;Selenium levels after selenium supplementation and vaccination</t>
  </si>
  <si>
    <t>Assessment of the Clinical Performance of the ARROW-FLU System for the Detection of Influenza A and B in Symptomatic Patients</t>
  </si>
  <si>
    <t>Device: Flu Symptoms</t>
  </si>
  <si>
    <t>https://clinicaltrials.gov/show/NCT02996136</t>
  </si>
  <si>
    <t>Assessment of the Clinical Performance of the ARROW-FLU System</t>
  </si>
  <si>
    <t>NCT02996136</t>
  </si>
  <si>
    <t>Sekisui Diagnostics, LLC</t>
  </si>
  <si>
    <t>FLU-001-15</t>
  </si>
  <si>
    <t>Daiva Schmidt;Steven Grossman</t>
  </si>
  <si>
    <t>;steven.grossman@sekisuidiagnostics.com</t>
  </si>
  <si>
    <t>;781-652-7828</t>
  </si>
  <si>
    <t>Sekisui Diagnostics, LLC;</t>
  </si>
  <si>
    <t>Beaufort CRO</t>
  </si>
  <si>
    <t>&lt;br&gt;        Inclusion Criteria:&lt;br&gt;&lt;br&gt;          1. The subject may be of any age and either gender.&lt;br&gt;&lt;br&gt;          2. Preliminary assessment of the subject by the Investigator/Designee should be&lt;br&gt;             suggestive of influenza virus infection. Subject should present with an&lt;br&gt;             influenza-like febrile respiratory illness defined as both&lt;br&gt;&lt;br&gt;               -  Presentation within that last 48 hours of developing a subjective feeling of&lt;br&gt;                  being feverish and/or a temperature recorded at the clinic within the last 48&lt;br&gt;                  hours of greater than or equal to 100.5 F and&lt;br&gt;&lt;br&gt;               -  At least two of the following symptoms: cough, nasal congestion, rhinorrhea,&lt;br&gt;                  sore throat, headache, myalgia.&lt;br&gt;&lt;br&gt;          3. Written informed consent must be obtained prior to study enrollment:&lt;br&gt;&lt;br&gt;               1. A subject who is 18 years or older must be willing to give written informed&lt;br&gt;                  consent and must agree to comply with study procedures.&lt;br&gt;&lt;br&gt;               2. The legal authorized representative of a subject who is under the age of 18 must&lt;br&gt;                  give written informed consent and agree to comply with study procedures. Active&lt;br&gt;                  written assent should be obtained from children of appropriate intellectual age&lt;br&gt;                  (as defined by the clinical site's IRB).&lt;br&gt;&lt;br&gt;        Exclusion Criteria:&lt;br&gt;&lt;br&gt;          1. The subject underwent a nasal wash/aspirate as part of standard-of-care (SOC) testing&lt;br&gt;             during this study visit.&lt;br&gt;&lt;br&gt;          2. The subject is undergoing treatment currently or within the past seven (7) days of&lt;br&gt;             the study visit with either&lt;br&gt;&lt;br&gt;               -  A nasally-administered influenza vaccine (FluMist)&lt;br&gt;&lt;br&gt;               -  Anti-viral medication, which may include but is not limited to Amantadine&lt;br&gt;                  (Symmetrel), Rimantadine (Flumadine), Zanamivir (Relenza), Oseltamivir&lt;br&gt;                  (Tamiflu), or Ribavirin.&lt;br&gt;&lt;br&gt;          3. The subject is currently receiving or has received within the past thirty (30) days&lt;br&gt;             of the study visit anu experimental biologic, drug, or device including either&lt;br&gt;             treatment or therapy.&lt;br&gt;</t>
  </si>
  <si>
    <t>Performance of the ARROW-FLU Influenza Test</t>
  </si>
  <si>
    <t>Ability of untrained intended users to effectively perform the ARROW-FLU Influenza Test</t>
  </si>
  <si>
    <t>Neonatal intubation confirmation with the use of pedflow volumetric device and the clinical method</t>
  </si>
  <si>
    <t>Will be evaluated the use of a volumetric device compared to the clinical method of confirmation endotracheal intubation in newborns&lt;br&gt;The device remains connected to the tube until it is detected inflate or deflate the balloon or a maximum of 10 seconds. Then clinical confirmation is always performed&lt;br&gt;The confirmation by the clinical method is the time of self inflatable balloon coupling to claim professional after his clinical evaluation of the confirmation of intubation&lt;br&gt;There will be 20 participants in each group. A researcher will carry out the intervention while the other film the procedure;Device;Intubation, Intratracheal</t>
  </si>
  <si>
    <t>http://www.ensaiosclinicos.gov.br/rg/RBR-75s4sn/</t>
  </si>
  <si>
    <t>Intubation confirmation in newborns with volumetric device compared to the clinical method</t>
  </si>
  <si>
    <t>RBR-75s4sn</t>
  </si>
  <si>
    <t>randomized controlled trial parallel, open, with two arms</t>
  </si>
  <si>
    <t>hospital das cl√≠nicas de pernambuco - Recife, PE, Brazil</t>
  </si>
  <si>
    <t>respiratory failure, diaphragmatic hernia, intubation in neonates, confirm intubation &lt;br&gt;Intubation &lt;br&gt;Respiratory Insufficiency &lt;br&gt;Hernia, Diaphragmatic;P00-P96;Intubation;Respiratory Insufficiency;Hernia, Diaphragmatic</t>
  </si>
  <si>
    <t>RBR-75</t>
  </si>
  <si>
    <t>57627416.0.0000.5208;1.735.625</t>
  </si>
  <si>
    <t>Jos√©</t>
  </si>
  <si>
    <t>Silva Moura</t>
  </si>
  <si>
    <t>rua manoel de carvalho, numero 267, apt 1004</t>
  </si>
  <si>
    <t>mourajh@yahoo.com</t>
  </si>
  <si>
    <t>universidade federal de pernambuco</t>
  </si>
  <si>
    <t>hospital das cl√≠nicas de pernambuco - Recife, PE, Brazil;universidade federal de pernambuco - recife, PE, Brazil</t>
  </si>
  <si>
    <t>28D</t>
  </si>
  <si>
    <t>Inclusion criteria:  newborns that in selected hospitals requiring intubation in presence one of the researchers</t>
  </si>
  <si>
    <t>Exclusion criteria: newborns weighing less than 500 grams , with genetic syndromes , poor facial formations or in use of neuromuscular paralytic drugs</t>
  </si>
  <si>
    <t>Success rate for confirmation of endotracheal intubation by pedflow volumetric device and the clinical method&lt;br&gt;By pedflow balloon mobilization is evaluated after sealing of the two side orifices in a maximum time of 10 seconds&lt;br&gt;The clinical method confirmation will be made soon after the placement of self inflatable balloon on tracheal tube and evaluation movement of the chest wall, auscultation of axillary sounds and epigastric, pipe condensation in the exhalation, good ribcage expansion, increased oxygen saturation and heart rate</t>
  </si>
  <si>
    <t>time will be evaluated to confirm the volumetric intubation device and also the clinical method, comparing the time required for each method&lt;br&gt;</t>
  </si>
  <si>
    <t>Empirical Treatment Against Cytomegalovirus and Tuberculosis in HIV-infected Infants With Severe Pneumonia: a Multicenter, Open-label Randomized Controlled Clinical Trial</t>
  </si>
  <si>
    <t>Drug: Valganciclovir Oral Solution [Valcyte];Drug: Tuberculostatic Agents</t>
  </si>
  <si>
    <t>https://clinicaltrials.gov/show/NCT03915366</t>
  </si>
  <si>
    <t>Empirical Treatment Against Cytomegalovirus and Tuberculosis in HIV-infected Infants With Severe Pneumonia</t>
  </si>
  <si>
    <t>Hospital Universitario 12 de Octubre</t>
  </si>
  <si>
    <t>C√¥te D'Ivoire;France;Italy;Malawi;Mozambique;Netherlands;Spain;Uganda;United Kingdom;Zambia;Zimbabwe;C√¥te D'Ivoire;France;Italy;Malawi;Mozambique;Netherlands;Spain;Uganda;United Kingdom;Zambia;Zimbabwe</t>
  </si>
  <si>
    <t>Pneumonia;HIV/AIDS;Tuberculosis;Cytomegalovirus Infections</t>
  </si>
  <si>
    <t>2019-001749-42;EDCTP RIA2017MC-2013EMPIRICAL;U1111-1231-4736;PACTR201904797961340;19/096</t>
  </si>
  <si>
    <t>Cinta Moraleda, MD, PhD;Alfredo Tagarro, MD, PhD</t>
  </si>
  <si>
    <t>;alfredo.tagarro@salud.madrid.org</t>
  </si>
  <si>
    <t>;+34917792621</t>
  </si>
  <si>
    <t>Fundaci√≥n para la Investigaci√≥n Biom√©dica del Hospital 12 de Octubre;</t>
  </si>
  <si>
    <t>University Hospital, Bordeaux;Institut National de la Sant√© Et de la Recherche M√©dicale, France;PENTA Foundation;Centre Hospitalier Cocody;Malawi-Liverpool-Wellcome Trust Clinical Research Programme;Eduardo Mondlane University;Centro de Investiga√ß√£o em Sa√∫de de Manhi√ßa;Stichting Katholieke Universiteit;Barcelona Institute for Global Health;University of Lincoln;Makerere University;University Teaching Hospital, Lusaka, Zambia;University of Zimbabwe</t>
  </si>
  <si>
    <t>365 Days</t>
  </si>
  <si>
    <t>&lt;br&gt;        Inclusion Criteria:&lt;br&gt;&lt;br&gt;          1. Age 28 days to 365 days of age&lt;br&gt;&lt;br&gt;          2. Pneumonia defined as chest indrawing or fast breathing for age, for infants 28 to 60&lt;br&gt;             days of age =60 breaths per minute and for infants 61 to 365 days of age, =50 breaths&lt;br&gt;             per minute.&lt;br&gt;&lt;br&gt;          3. Current hospitalization due to pneumonia with criteria for parenteral antibiotics (1&lt;br&gt;             or more criteria)&lt;br&gt;&lt;br&gt;               1. Chest indrawing with HIV infection&lt;br&gt;&lt;br&gt;               2. No improvement with oral treatment.&lt;br&gt;&lt;br&gt;               3. One or more danger signs according to WHO 5,44,45&lt;br&gt;&lt;br&gt;                    -  Central cyanosis or saturation of O2 &lt;90%&lt;br&gt;&lt;br&gt;                    -  Severe respiratory distress, e.g. grunting or very severe chest indrawing&lt;br&gt;&lt;br&gt;                    -  Signs of pneumonia with a general danger sign:&lt;br&gt;&lt;br&gt;                    -  Unable to drink or breastfeed&lt;br&gt;&lt;br&gt;                    -  Persisting vomiting&lt;br&gt;&lt;br&gt;                    -  Convulsions in the last 24 hours&lt;br&gt;&lt;br&gt;                    -  Lethargic or unconscious&lt;br&gt;&lt;br&gt;                    -  Stridor while calm&lt;br&gt;&lt;br&gt;                    -  Severe malnutrition&lt;br&gt;&lt;br&gt;          4. HIV-confirmed infection (with at least one molecular method: DNA polymerase chain&lt;br&gt;             reaction (PCR) or RNA PCR/viral load).&lt;br&gt;&lt;br&gt;          5. Informed consent obtained&lt;br&gt;&lt;br&gt;        Exclusion Criteria:&lt;br&gt;&lt;br&gt;          1. Clinical TB (pulmonary or extrapulmonary) diagnosis, defined as the necessity of TB-T&lt;br&gt;             prescribed by a physician, at the moment of randomization&lt;br&gt;&lt;br&gt;          2. Known bacteriologically confirmed TB case (at least one biological specimen positive&lt;br&gt;             by culture or Xpert MTB/RIF) at the moment of randomization&lt;br&gt;&lt;br&gt;          3. Patient previously treated for TB or currently on treatment for TB&lt;br&gt;&lt;br&gt;          4. Documented evidence of close TB exposure (household contact of a patient with&lt;br&gt;             documented TB during the lifetime of the child, or currently receiving TB-T)&lt;br&gt;&lt;br&gt;          5. Pure wheezers defined as a clear clinical improvement after a bronchodilator test&lt;br&gt;             (give a challenge of rapid-acting inhaled bronchodilator for up to three times 15-20&lt;br&gt;             minutes apart. Count the breaths and look for chest indrawing again, and then&lt;br&gt;             re-classify)&lt;br&gt;&lt;br&gt;          6. Active malignancies&lt;br&gt;&lt;br&gt;          7. Systemic immunosuppressive medications. Steroids will be considered to be&lt;br&gt;             immunosuppressing only if &gt;2 mg/kg of prednisone or equivalent during &gt;15 days&lt;br&gt;&lt;br&gt;          8. Evidence of condition other than HIV and pneumonia which precludes, to the judgment of&lt;br&gt;             the clinical researcher, enrollment in this trial due to risk for the patient. In case&lt;br&gt;             of doubt, the Trial Management Team will be contacted to assess eligibility&lt;br&gt;&lt;br&gt;          9. Less than 2.5 kg of weight&lt;br&gt;&lt;br&gt;         10. Hb &lt;6 g/dL in the screening blood test or in a test done in the last 48 hours.&lt;br&gt;             Transfusion is permitted to achieve &gt;6 g/dL if the patient's state allows it. In case&lt;br&gt;             a transfusion is administered, the patient can be enrolled&lt;br&gt;&lt;br&gt;         11. Neutropenia &lt;500 /mm3 in the screening blood test or in a test done in the last 48&lt;br&gt;             hours. Repeating the test is allowed to check eligibility&lt;br&gt;</t>
  </si>
  <si>
    <t>Days with oxygen therapy;Days of hospitalization;Serious Adverse Events;Adverse Reactions;Notable Adverse Events;Immune-reconstitution inflammatory syndrome;Baseline cytomegalovirus prevalence;Baseline tuberculosis prevalence;Tuberculosis incidence;Deaths attributable to tuberculosis;CMV prevalence in died participants;CMV Molecular response to treatment;TB-lipoarabinomannan (LAM) sensitivity and specificity;Quality-adjusted life expectancy;Per-patient cost</t>
  </si>
  <si>
    <t>Sleep-dependent Memory Consolidation in Children With Sleep Diseases</t>
  </si>
  <si>
    <t>Other: memory evaluation at V1 and V2 (with treatment);Other: memory evaluation at V1 (without treatment);Other: memory evaluation at V1 and V2 (without treatment)</t>
  </si>
  <si>
    <t>https://clinicaltrials.gov/show/NCT02785328</t>
  </si>
  <si>
    <t>Sleep and Memory in Children</t>
  </si>
  <si>
    <t>NCT02785328</t>
  </si>
  <si>
    <t>Sleep Apnea;Temporo-central Epilepsy;Narcolepsy;High Intellectual Potential;Healthy Subject</t>
  </si>
  <si>
    <t>69HCL15_0226</t>
  </si>
  <si>
    <t>Patricia FRANCO, MD PHD</t>
  </si>
  <si>
    <t>Service d'exploration et pathologie du sommeil H√¥pital Femme M√®re Enfant, 59 bd Pinel 69677 BRON Cedex</t>
  </si>
  <si>
    <t>&lt;br&gt;        Inclusion Criteria:&lt;br&gt;&lt;br&gt;          -  aged between 6 and 12 y&lt;br&gt;&lt;br&gt;          -  referred to the HFME for a suspicion of sleep apnea&lt;br&gt;&lt;br&gt;          -  narcolepsy&lt;br&gt;&lt;br&gt;          -  centro-temporal epilepsy&lt;br&gt;&lt;br&gt;          -  high intellectual potential&lt;br&gt;&lt;br&gt;          -  children without sleep disorders will be included in the healthy control group.&lt;br&gt;</t>
  </si>
  <si>
    <t>Memory performances;Memory performances;Memory performances;Memory performances</t>
  </si>
  <si>
    <t>total sleep time (TST);sleep efficiency (sleep time/time on bed);sleep latency (time before sleeping after closing eyes);number of awakenings;number of Stage 1;number of Stage 2;Slow-wave sleep (SWS) percentages;PS percentages;SWS time;PS latency (time between start of sleep and start of PS);numbers of rapid eye movements;total cycle time (TCT);TCT/TST ratio;WASO (wake after sleep onset);apnoea/hypopnoea index;O2 desaturation;micro-arousal index;attention assessment;short and long term memory;executive functions;depression and anxiety;Intellectual Quotient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</si>
</sst>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5" fontId="0" fillId="0" borderId="0" xfId="0" applyNumberFormat="1"/>
    <xf numFmtId="17" fontId="0" fillId="0" borderId="0" xfId="0" applyNumberFormat="1"/>
    <xf numFmtId="16" fontId="0" fillId="0" borderId="0" xfId="0" applyNumberFormat="1"/>
    <xf numFmtId="0" fontId="0" fillId="0" borderId="0" xfId="0" applyProtection="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0" formatCode="dd\-mmm\-yy"/>
    </dxf>
    <dxf>
      <numFmt numFmtId="19" formatCode="dd/mm/yyyy"/>
    </dxf>
    <dxf>
      <numFmt numFmtId="19" formatCode="dd/mm/yyyy"/>
    </dxf>
    <dxf>
      <numFmt numFmtId="19" formatCode="dd/mm/yyyy"/>
    </dxf>
    <dxf>
      <protection locked="0"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Q2889" totalsRowShown="0">
  <autoFilter ref="A1:BQ2889" xr:uid="{00000000-0009-0000-0100-000001000000}"/>
  <tableColumns count="69">
    <tableColumn id="1" xr3:uid="{00000000-0010-0000-0000-000001000000}" name="Include" dataDxfId="4"/>
    <tableColumn id="2" xr3:uid="{00000000-0010-0000-0000-000002000000}" name="Scientific_title"/>
    <tableColumn id="3" xr3:uid="{00000000-0010-0000-0000-000003000000}" name="Interventions"/>
    <tableColumn id="4" xr3:uid="{00000000-0010-0000-0000-000004000000}" name="url"/>
    <tableColumn id="5" xr3:uid="{00000000-0010-0000-0000-000005000000}" name="Public_title"/>
    <tableColumn id="6" xr3:uid="{00000000-0010-0000-0000-000006000000}" name="Source_registry"/>
    <tableColumn id="7" xr3:uid="{00000000-0010-0000-0000-000007000000}" name="TrialID"/>
    <tableColumn id="8" xr3:uid="{00000000-0010-0000-0000-000008000000}" name="Date_registration_format" dataDxfId="3"/>
    <tableColumn id="9" xr3:uid="{00000000-0010-0000-0000-000009000000}" name="Date_enrollment_format" dataDxfId="2"/>
    <tableColumn id="10" xr3:uid="{00000000-0010-0000-0000-00000A000000}" name="Day_inferred"/>
    <tableColumn id="11" xr3:uid="{00000000-0010-0000-0000-00000B000000}" name="Study_type"/>
    <tableColumn id="12" xr3:uid="{00000000-0010-0000-0000-00000C000000}" name="Study_design"/>
    <tableColumn id="13" xr3:uid="{00000000-0010-0000-0000-00000D000000}" name="Phase"/>
    <tableColumn id="14" xr3:uid="{00000000-0010-0000-0000-00000E000000}" name="Target_size"/>
    <tableColumn id="15" xr3:uid="{00000000-0010-0000-0000-00000F000000}" name="Primary_sponsor"/>
    <tableColumn id="16" xr3:uid="{00000000-0010-0000-0000-000010000000}" name="Countries"/>
    <tableColumn id="17" xr3:uid="{00000000-0010-0000-0000-000011000000}" name="Conditions"/>
    <tableColumn id="18" xr3:uid="{00000000-0010-0000-0000-000012000000}" name="Bridging_flag"/>
    <tableColumn id="19" xr3:uid="{00000000-0010-0000-0000-000013000000}" name="Retrospective_flag"/>
    <tableColumn id="20" xr3:uid="{00000000-0010-0000-0000-000014000000}" name="Date_registration" dataDxfId="1"/>
    <tableColumn id="21" xr3:uid="{00000000-0010-0000-0000-000015000000}" name="Date_enrollment"/>
    <tableColumn id="22" xr3:uid="{00000000-0010-0000-0000-000016000000}" name="Trial_prefix"/>
    <tableColumn id="23" xr3:uid="{00000000-0010-0000-0000-000017000000}" name="Unknown" dataDxfId="0"/>
    <tableColumn id="24" xr3:uid="{00000000-0010-0000-0000-000018000000}" name="SecondaryIDs"/>
    <tableColumn id="25" xr3:uid="{00000000-0010-0000-0000-000019000000}" name="Public_Contact_Firstname"/>
    <tableColumn id="26" xr3:uid="{00000000-0010-0000-0000-00001A000000}" name="Public_Contact_Lastname"/>
    <tableColumn id="27" xr3:uid="{00000000-0010-0000-0000-00001B000000}" name="Public_Contact_Address"/>
    <tableColumn id="28" xr3:uid="{00000000-0010-0000-0000-00001C000000}" name="Public_Contact_Email"/>
    <tableColumn id="29" xr3:uid="{00000000-0010-0000-0000-00001D000000}" name="Public_Contact_Tel"/>
    <tableColumn id="30" xr3:uid="{00000000-0010-0000-0000-00001E000000}" name="Public_Contact_Affiliation"/>
    <tableColumn id="31" xr3:uid="{00000000-0010-0000-0000-00001F000000}" name="Scientific_Contact_Firstname"/>
    <tableColumn id="32" xr3:uid="{00000000-0010-0000-0000-000020000000}" name="Scientific_Contact_Lastname"/>
    <tableColumn id="33" xr3:uid="{00000000-0010-0000-0000-000021000000}" name="Scientific_Contact_Address"/>
    <tableColumn id="34" xr3:uid="{00000000-0010-0000-0000-000022000000}" name="Scientific_Contact_Email"/>
    <tableColumn id="35" xr3:uid="{00000000-0010-0000-0000-000023000000}" name="Scientific_Contact_Tel"/>
    <tableColumn id="36" xr3:uid="{00000000-0010-0000-0000-000024000000}" name="Scientific_Contact_Affiliation"/>
    <tableColumn id="37" xr3:uid="{00000000-0010-0000-0000-000025000000}" name="Recruitment_status"/>
    <tableColumn id="38" xr3:uid="{00000000-0010-0000-0000-000026000000}" name="Secondary_sponsors"/>
    <tableColumn id="39" xr3:uid="{00000000-0010-0000-0000-000027000000}" name="Source_Support"/>
    <tableColumn id="40" xr3:uid="{00000000-0010-0000-0000-000028000000}" name="Agemin"/>
    <tableColumn id="41" xr3:uid="{00000000-0010-0000-0000-000029000000}" name="Agemax"/>
    <tableColumn id="42" xr3:uid="{00000000-0010-0000-0000-00002A000000}" name="Gender"/>
    <tableColumn id="43" xr3:uid="{00000000-0010-0000-0000-00002B000000}" name="Inclusion_Criteria"/>
    <tableColumn id="44" xr3:uid="{00000000-0010-0000-0000-00002C000000}" name="Exclusion_Criteria"/>
    <tableColumn id="45" xr3:uid="{00000000-0010-0000-0000-00002D000000}" name="Primary_Outcome"/>
    <tableColumn id="46" xr3:uid="{00000000-0010-0000-0000-00002E000000}" name="Secondary_Outcomes"/>
    <tableColumn id="47" xr3:uid="{00000000-0010-0000-0000-00002F000000}" name="Bridged_type"/>
    <tableColumn id="48" xr3:uid="{00000000-0010-0000-0000-000030000000}" name="Childs"/>
    <tableColumn id="49" xr3:uid="{00000000-0010-0000-0000-000031000000}" name="type_enrolment"/>
    <tableColumn id="50" xr3:uid="{00000000-0010-0000-0000-000032000000}" name="results_actual_enrollment"/>
    <tableColumn id="51" xr3:uid="{00000000-0010-0000-0000-000033000000}" name="results_url_link"/>
    <tableColumn id="52" xr3:uid="{00000000-0010-0000-0000-000034000000}" name="results_summary"/>
    <tableColumn id="53" xr3:uid="{00000000-0010-0000-0000-000035000000}" name="results_date_posted"/>
    <tableColumn id="54" xr3:uid="{00000000-0010-0000-0000-000036000000}" name="results_date_first_publication"/>
    <tableColumn id="55" xr3:uid="{00000000-0010-0000-0000-000037000000}" name="results_baseline_char"/>
    <tableColumn id="56" xr3:uid="{00000000-0010-0000-0000-000038000000}" name="results_participant_flow"/>
    <tableColumn id="57" xr3:uid="{00000000-0010-0000-0000-000039000000}" name="results_adverse_events"/>
    <tableColumn id="58" xr3:uid="{00000000-0010-0000-0000-00003A000000}" name="results_outcome_measures"/>
    <tableColumn id="59" xr3:uid="{00000000-0010-0000-0000-00003B000000}" name="results_url_protocol"/>
    <tableColumn id="60" xr3:uid="{00000000-0010-0000-0000-00003C000000}" name="results_IPD_plan"/>
    <tableColumn id="61" xr3:uid="{00000000-0010-0000-0000-00003D000000}" name="results_IPD_description"/>
    <tableColumn id="62" xr3:uid="{00000000-0010-0000-0000-00003E000000}" name="results_date_completed"/>
    <tableColumn id="63" xr3:uid="{00000000-0010-0000-0000-00003F000000}" name="results_yes_no"/>
    <tableColumn id="64" xr3:uid="{00000000-0010-0000-0000-000040000000}" name="Ethics_Status"/>
    <tableColumn id="65" xr3:uid="{00000000-0010-0000-0000-000041000000}" name="Ethics_Approval_Date"/>
    <tableColumn id="66" xr3:uid="{00000000-0010-0000-0000-000042000000}" name="Ethics_Contact_Name"/>
    <tableColumn id="67" xr3:uid="{00000000-0010-0000-0000-000043000000}" name="Ethics_Contact_Address"/>
    <tableColumn id="68" xr3:uid="{00000000-0010-0000-0000-000044000000}" name="Ethics_Contact_Phone"/>
    <tableColumn id="69" xr3:uid="{00000000-0010-0000-0000-000045000000}" name="Ethics_Contact_Emai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889"/>
  <sheetViews>
    <sheetView tabSelected="1" topLeftCell="A1996" workbookViewId="0">
      <selection activeCell="C2012" sqref="C2012"/>
    </sheetView>
  </sheetViews>
  <sheetFormatPr baseColWidth="10" defaultRowHeight="16" x14ac:dyDescent="0.2"/>
  <cols>
    <col min="1" max="1" width="10.33203125" style="5" customWidth="1"/>
    <col min="2" max="2" width="36" customWidth="1"/>
    <col min="3" max="3" width="58.6640625" customWidth="1"/>
    <col min="5" max="5" width="12.6640625" customWidth="1"/>
    <col min="6" max="6" width="16.33203125" customWidth="1"/>
    <col min="8" max="8" width="24.6640625" customWidth="1"/>
    <col min="9" max="9" width="24.1640625" customWidth="1"/>
    <col min="10" max="10" width="14.33203125" customWidth="1"/>
    <col min="11" max="11" width="12.83203125" customWidth="1"/>
    <col min="12" max="12" width="14.5" customWidth="1"/>
    <col min="14" max="14" width="13" customWidth="1"/>
    <col min="15" max="15" width="17.33203125" customWidth="1"/>
    <col min="16" max="16" width="11.1640625" customWidth="1"/>
    <col min="17" max="17" width="12" customWidth="1"/>
    <col min="18" max="18" width="14.5" customWidth="1"/>
    <col min="19" max="19" width="19" customWidth="1"/>
    <col min="20" max="20" width="18" customWidth="1"/>
    <col min="21" max="21" width="17.5" customWidth="1"/>
    <col min="22" max="22" width="13" customWidth="1"/>
    <col min="23" max="23" width="11.33203125" customWidth="1"/>
    <col min="24" max="24" width="14.6640625" customWidth="1"/>
    <col min="25" max="25" width="24.83203125" customWidth="1"/>
    <col min="26" max="26" width="24.5" customWidth="1"/>
    <col min="27" max="27" width="23" customWidth="1"/>
    <col min="28" max="28" width="21.1640625" customWidth="1"/>
    <col min="29" max="29" width="19" customWidth="1"/>
    <col min="30" max="30" width="24.6640625" customWidth="1"/>
    <col min="31" max="31" width="27.5" customWidth="1"/>
    <col min="32" max="32" width="27.1640625" customWidth="1"/>
    <col min="33" max="33" width="25.6640625" customWidth="1"/>
    <col min="34" max="34" width="23.83203125" customWidth="1"/>
    <col min="35" max="35" width="21.6640625" customWidth="1"/>
    <col min="36" max="36" width="27.33203125" customWidth="1"/>
    <col min="37" max="37" width="19.6640625" customWidth="1"/>
    <col min="38" max="38" width="20.1640625" customWidth="1"/>
    <col min="39" max="39" width="16.33203125" customWidth="1"/>
    <col min="43" max="43" width="17.6640625" customWidth="1"/>
    <col min="44" max="44" width="18.1640625" customWidth="1"/>
    <col min="45" max="45" width="18.5" customWidth="1"/>
    <col min="46" max="46" width="21.33203125" customWidth="1"/>
    <col min="47" max="47" width="14.5" customWidth="1"/>
    <col min="49" max="49" width="16.6640625" customWidth="1"/>
    <col min="50" max="50" width="25" customWidth="1"/>
    <col min="51" max="51" width="16.1640625" customWidth="1"/>
    <col min="52" max="52" width="17.83203125" customWidth="1"/>
    <col min="53" max="53" width="20.1640625" customWidth="1"/>
    <col min="54" max="54" width="28" customWidth="1"/>
    <col min="55" max="55" width="21.33203125" customWidth="1"/>
    <col min="56" max="56" width="23.5" customWidth="1"/>
    <col min="57" max="57" width="23" customWidth="1"/>
    <col min="58" max="58" width="26.1640625" customWidth="1"/>
    <col min="59" max="59" width="19.83203125" customWidth="1"/>
    <col min="60" max="60" width="17.33203125" customWidth="1"/>
    <col min="61" max="61" width="22.83203125" customWidth="1"/>
    <col min="62" max="62" width="23.33203125" customWidth="1"/>
    <col min="63" max="63" width="15.83203125" customWidth="1"/>
    <col min="64" max="64" width="14.5" customWidth="1"/>
    <col min="65" max="65" width="21.6640625" customWidth="1"/>
    <col min="66" max="66" width="21.5" customWidth="1"/>
    <col min="67" max="67" width="23" customWidth="1"/>
    <col min="68" max="68" width="21.5" customWidth="1"/>
    <col min="69" max="69" width="21.1640625" customWidth="1"/>
  </cols>
  <sheetData>
    <row r="1" spans="1:69" x14ac:dyDescent="0.2">
      <c r="A1" s="5"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row>
    <row r="2" spans="1:69" x14ac:dyDescent="0.2">
      <c r="A2" s="5">
        <v>0</v>
      </c>
      <c r="B2" t="s">
        <v>69</v>
      </c>
      <c r="C2" t="s">
        <v>70</v>
      </c>
      <c r="D2" t="s">
        <v>71</v>
      </c>
      <c r="E2" t="s">
        <v>72</v>
      </c>
      <c r="F2" t="s">
        <v>73</v>
      </c>
      <c r="G2" t="s">
        <v>74</v>
      </c>
      <c r="H2" s="1">
        <v>43304</v>
      </c>
      <c r="I2" s="1">
        <v>43374</v>
      </c>
      <c r="J2" t="b">
        <v>0</v>
      </c>
      <c r="K2" t="s">
        <v>75</v>
      </c>
      <c r="L2" t="s">
        <v>76</v>
      </c>
      <c r="M2" t="s">
        <v>77</v>
      </c>
      <c r="N2">
        <v>8</v>
      </c>
      <c r="O2" t="s">
        <v>78</v>
      </c>
      <c r="P2" t="s">
        <v>79</v>
      </c>
      <c r="Q2" t="s">
        <v>80</v>
      </c>
      <c r="R2" t="s">
        <v>81</v>
      </c>
      <c r="S2" t="s">
        <v>82</v>
      </c>
      <c r="T2" s="1">
        <v>43304</v>
      </c>
      <c r="U2" t="s">
        <v>83</v>
      </c>
      <c r="V2" t="s">
        <v>84</v>
      </c>
      <c r="W2" s="2">
        <v>44088</v>
      </c>
      <c r="X2" t="s">
        <v>85</v>
      </c>
      <c r="Y2" t="s">
        <v>82</v>
      </c>
      <c r="Z2" t="s">
        <v>82</v>
      </c>
      <c r="AA2" t="s">
        <v>82</v>
      </c>
      <c r="AB2" t="s">
        <v>82</v>
      </c>
      <c r="AC2" t="s">
        <v>82</v>
      </c>
      <c r="AD2" t="s">
        <v>82</v>
      </c>
      <c r="AE2" t="s">
        <v>82</v>
      </c>
      <c r="AF2" t="s">
        <v>82</v>
      </c>
      <c r="AG2" t="s">
        <v>82</v>
      </c>
      <c r="AH2" t="s">
        <v>82</v>
      </c>
      <c r="AI2" t="s">
        <v>82</v>
      </c>
      <c r="AJ2" t="s">
        <v>82</v>
      </c>
      <c r="AK2" t="s">
        <v>86</v>
      </c>
      <c r="AL2" t="s">
        <v>87</v>
      </c>
      <c r="AM2" t="s">
        <v>88</v>
      </c>
      <c r="AN2" t="s">
        <v>89</v>
      </c>
      <c r="AO2" t="s">
        <v>90</v>
      </c>
      <c r="AP2" t="s">
        <v>91</v>
      </c>
      <c r="AQ2" t="s">
        <v>92</v>
      </c>
      <c r="AR2" t="s">
        <v>82</v>
      </c>
      <c r="AS2" t="s">
        <v>93</v>
      </c>
      <c r="AT2" t="s">
        <v>94</v>
      </c>
      <c r="AU2" t="s">
        <v>81</v>
      </c>
      <c r="AV2" t="s">
        <v>82</v>
      </c>
      <c r="AW2" t="s">
        <v>82</v>
      </c>
      <c r="AX2" t="s">
        <v>82</v>
      </c>
      <c r="AY2" t="s">
        <v>82</v>
      </c>
      <c r="AZ2" t="s">
        <v>82</v>
      </c>
      <c r="BA2" t="s">
        <v>82</v>
      </c>
      <c r="BB2" t="s">
        <v>82</v>
      </c>
      <c r="BC2" t="s">
        <v>82</v>
      </c>
      <c r="BD2" t="s">
        <v>82</v>
      </c>
      <c r="BE2" t="s">
        <v>82</v>
      </c>
      <c r="BF2" t="s">
        <v>82</v>
      </c>
      <c r="BG2" t="s">
        <v>82</v>
      </c>
      <c r="BH2" t="s">
        <v>82</v>
      </c>
      <c r="BI2" t="s">
        <v>82</v>
      </c>
      <c r="BJ2" t="s">
        <v>82</v>
      </c>
      <c r="BK2" t="s">
        <v>82</v>
      </c>
      <c r="BL2" t="s">
        <v>82</v>
      </c>
      <c r="BM2" t="s">
        <v>82</v>
      </c>
      <c r="BN2" t="s">
        <v>82</v>
      </c>
      <c r="BO2" t="s">
        <v>82</v>
      </c>
      <c r="BP2" t="s">
        <v>82</v>
      </c>
      <c r="BQ2" t="s">
        <v>82</v>
      </c>
    </row>
    <row r="3" spans="1:69" x14ac:dyDescent="0.2">
      <c r="A3" s="5">
        <v>1</v>
      </c>
      <c r="B3" t="s">
        <v>95</v>
      </c>
      <c r="C3" t="s">
        <v>96</v>
      </c>
      <c r="D3" t="s">
        <v>97</v>
      </c>
      <c r="E3" t="s">
        <v>98</v>
      </c>
      <c r="F3" t="s">
        <v>73</v>
      </c>
      <c r="G3" t="s">
        <v>99</v>
      </c>
      <c r="H3" s="1">
        <v>43403</v>
      </c>
      <c r="I3" s="1">
        <v>43435</v>
      </c>
      <c r="J3" t="b">
        <v>0</v>
      </c>
      <c r="K3" t="s">
        <v>75</v>
      </c>
      <c r="L3" t="s">
        <v>100</v>
      </c>
      <c r="M3" t="s">
        <v>101</v>
      </c>
      <c r="N3">
        <v>116</v>
      </c>
      <c r="O3" t="s">
        <v>102</v>
      </c>
      <c r="P3" t="s">
        <v>103</v>
      </c>
      <c r="Q3" t="s">
        <v>104</v>
      </c>
      <c r="R3" t="s">
        <v>81</v>
      </c>
      <c r="S3" t="s">
        <v>82</v>
      </c>
      <c r="T3" s="1">
        <v>43403</v>
      </c>
      <c r="U3" t="s">
        <v>105</v>
      </c>
      <c r="V3" t="s">
        <v>106</v>
      </c>
      <c r="W3" s="2">
        <v>44144</v>
      </c>
      <c r="X3" t="s">
        <v>107</v>
      </c>
      <c r="Y3" t="s">
        <v>81</v>
      </c>
      <c r="Z3" t="s">
        <v>108</v>
      </c>
      <c r="AA3" t="s">
        <v>82</v>
      </c>
      <c r="AB3" t="s">
        <v>81</v>
      </c>
      <c r="AC3" t="s">
        <v>81</v>
      </c>
      <c r="AD3" t="s">
        <v>109</v>
      </c>
      <c r="AE3" t="s">
        <v>81</v>
      </c>
      <c r="AF3" t="s">
        <v>108</v>
      </c>
      <c r="AG3" t="s">
        <v>82</v>
      </c>
      <c r="AH3" t="s">
        <v>81</v>
      </c>
      <c r="AI3" t="s">
        <v>81</v>
      </c>
      <c r="AJ3" t="s">
        <v>109</v>
      </c>
      <c r="AK3" t="s">
        <v>110</v>
      </c>
      <c r="AL3" t="s">
        <v>111</v>
      </c>
      <c r="AM3" t="s">
        <v>88</v>
      </c>
      <c r="AN3" t="s">
        <v>112</v>
      </c>
      <c r="AO3" t="s">
        <v>113</v>
      </c>
      <c r="AP3" t="s">
        <v>91</v>
      </c>
      <c r="AQ3" t="s">
        <v>114</v>
      </c>
      <c r="AR3" t="s">
        <v>82</v>
      </c>
      <c r="AS3" t="s">
        <v>115</v>
      </c>
      <c r="AT3" t="s">
        <v>116</v>
      </c>
      <c r="AU3" t="s">
        <v>81</v>
      </c>
      <c r="AV3" t="s">
        <v>82</v>
      </c>
      <c r="AW3" t="s">
        <v>82</v>
      </c>
      <c r="AX3" t="s">
        <v>82</v>
      </c>
      <c r="AY3" t="s">
        <v>82</v>
      </c>
      <c r="AZ3" t="s">
        <v>82</v>
      </c>
      <c r="BA3" t="s">
        <v>82</v>
      </c>
      <c r="BB3" t="s">
        <v>82</v>
      </c>
      <c r="BC3" t="s">
        <v>82</v>
      </c>
      <c r="BD3" t="s">
        <v>82</v>
      </c>
      <c r="BE3" t="s">
        <v>82</v>
      </c>
      <c r="BF3" t="s">
        <v>82</v>
      </c>
      <c r="BG3" t="s">
        <v>82</v>
      </c>
      <c r="BH3" t="s">
        <v>82</v>
      </c>
      <c r="BI3" t="s">
        <v>82</v>
      </c>
      <c r="BJ3" t="s">
        <v>82</v>
      </c>
      <c r="BK3" t="s">
        <v>82</v>
      </c>
      <c r="BL3" t="s">
        <v>82</v>
      </c>
      <c r="BM3" t="s">
        <v>82</v>
      </c>
      <c r="BN3" t="s">
        <v>82</v>
      </c>
      <c r="BO3" t="s">
        <v>82</v>
      </c>
      <c r="BP3" t="s">
        <v>82</v>
      </c>
      <c r="BQ3" t="s">
        <v>82</v>
      </c>
    </row>
    <row r="4" spans="1:69" x14ac:dyDescent="0.2">
      <c r="A4" s="5">
        <v>0</v>
      </c>
      <c r="B4" t="s">
        <v>81</v>
      </c>
      <c r="C4" t="s">
        <v>117</v>
      </c>
      <c r="D4" t="s">
        <v>118</v>
      </c>
      <c r="E4" t="s">
        <v>119</v>
      </c>
      <c r="F4" t="s">
        <v>120</v>
      </c>
      <c r="G4" t="s">
        <v>121</v>
      </c>
      <c r="H4" s="1">
        <v>42592</v>
      </c>
      <c r="I4" s="1">
        <v>42614</v>
      </c>
      <c r="J4" t="b">
        <v>0</v>
      </c>
      <c r="K4" t="s">
        <v>75</v>
      </c>
      <c r="L4" t="s">
        <v>122</v>
      </c>
      <c r="M4" t="s">
        <v>123</v>
      </c>
      <c r="N4">
        <v>100</v>
      </c>
      <c r="O4" t="s">
        <v>124</v>
      </c>
      <c r="P4" t="s">
        <v>125</v>
      </c>
      <c r="Q4" t="s">
        <v>126</v>
      </c>
      <c r="R4" t="s">
        <v>81</v>
      </c>
      <c r="S4" t="s">
        <v>82</v>
      </c>
      <c r="T4" s="1">
        <v>42592</v>
      </c>
      <c r="U4" s="1">
        <v>42614</v>
      </c>
      <c r="V4" t="s">
        <v>127</v>
      </c>
      <c r="W4" s="2">
        <v>43557</v>
      </c>
      <c r="X4" t="s">
        <v>82</v>
      </c>
      <c r="Y4" t="s">
        <v>82</v>
      </c>
      <c r="Z4" t="s">
        <v>82</v>
      </c>
      <c r="AA4" t="s">
        <v>82</v>
      </c>
      <c r="AB4" t="s">
        <v>82</v>
      </c>
      <c r="AC4" t="s">
        <v>82</v>
      </c>
      <c r="AD4" t="s">
        <v>82</v>
      </c>
      <c r="AE4" t="s">
        <v>82</v>
      </c>
      <c r="AF4" t="s">
        <v>82</v>
      </c>
      <c r="AG4" t="s">
        <v>82</v>
      </c>
      <c r="AH4" t="s">
        <v>82</v>
      </c>
      <c r="AI4" t="s">
        <v>82</v>
      </c>
      <c r="AJ4" t="s">
        <v>82</v>
      </c>
      <c r="AK4" t="s">
        <v>128</v>
      </c>
      <c r="AL4" t="s">
        <v>129</v>
      </c>
      <c r="AM4" t="s">
        <v>124</v>
      </c>
      <c r="AN4" t="s">
        <v>130</v>
      </c>
      <c r="AO4" t="s">
        <v>131</v>
      </c>
      <c r="AP4" t="s">
        <v>132</v>
      </c>
      <c r="AQ4" t="s">
        <v>133</v>
      </c>
      <c r="AR4" t="s">
        <v>134</v>
      </c>
      <c r="AS4" t="s">
        <v>135</v>
      </c>
      <c r="AT4" t="s">
        <v>136</v>
      </c>
      <c r="AU4" t="s">
        <v>81</v>
      </c>
      <c r="AV4" t="s">
        <v>82</v>
      </c>
      <c r="AW4" t="s">
        <v>81</v>
      </c>
      <c r="AX4" t="s">
        <v>81</v>
      </c>
      <c r="AY4" t="s">
        <v>81</v>
      </c>
      <c r="AZ4" t="s">
        <v>81</v>
      </c>
      <c r="BA4" t="s">
        <v>82</v>
      </c>
      <c r="BB4" s="1">
        <v>1</v>
      </c>
      <c r="BC4" t="s">
        <v>81</v>
      </c>
      <c r="BD4" t="s">
        <v>81</v>
      </c>
      <c r="BE4" t="s">
        <v>81</v>
      </c>
      <c r="BF4" t="s">
        <v>81</v>
      </c>
      <c r="BG4" t="s">
        <v>81</v>
      </c>
      <c r="BH4" t="s">
        <v>81</v>
      </c>
      <c r="BI4" t="s">
        <v>81</v>
      </c>
      <c r="BJ4" t="s">
        <v>82</v>
      </c>
      <c r="BK4" t="s">
        <v>82</v>
      </c>
      <c r="BL4" t="s">
        <v>81</v>
      </c>
      <c r="BM4" t="s">
        <v>137</v>
      </c>
      <c r="BN4" t="s">
        <v>81</v>
      </c>
      <c r="BO4" t="s">
        <v>81</v>
      </c>
      <c r="BP4" t="s">
        <v>81</v>
      </c>
      <c r="BQ4" t="s">
        <v>81</v>
      </c>
    </row>
    <row r="5" spans="1:69" x14ac:dyDescent="0.2">
      <c r="A5" s="5">
        <v>0</v>
      </c>
      <c r="B5" t="s">
        <v>138</v>
      </c>
      <c r="C5" t="s">
        <v>139</v>
      </c>
      <c r="D5" t="s">
        <v>140</v>
      </c>
      <c r="E5" t="s">
        <v>138</v>
      </c>
      <c r="F5" t="s">
        <v>73</v>
      </c>
      <c r="G5" t="s">
        <v>141</v>
      </c>
      <c r="H5" s="1">
        <v>43763</v>
      </c>
      <c r="I5" s="1">
        <v>44197</v>
      </c>
      <c r="J5" t="b">
        <v>1</v>
      </c>
      <c r="K5" t="s">
        <v>75</v>
      </c>
      <c r="L5" t="s">
        <v>142</v>
      </c>
      <c r="M5" t="s">
        <v>90</v>
      </c>
      <c r="N5">
        <v>678</v>
      </c>
      <c r="O5" t="s">
        <v>143</v>
      </c>
      <c r="P5" t="s">
        <v>144</v>
      </c>
      <c r="Q5" t="s">
        <v>145</v>
      </c>
      <c r="R5" t="s">
        <v>81</v>
      </c>
      <c r="S5" t="s">
        <v>82</v>
      </c>
      <c r="T5" s="1">
        <v>43763</v>
      </c>
      <c r="U5" s="3">
        <v>44197</v>
      </c>
      <c r="V5" t="s">
        <v>146</v>
      </c>
      <c r="W5" s="2">
        <v>44130</v>
      </c>
      <c r="X5" t="s">
        <v>147</v>
      </c>
      <c r="Y5" t="s">
        <v>148</v>
      </c>
      <c r="Z5" t="s">
        <v>149</v>
      </c>
      <c r="AA5" t="s">
        <v>82</v>
      </c>
      <c r="AB5" t="s">
        <v>150</v>
      </c>
      <c r="AC5" t="s">
        <v>151</v>
      </c>
      <c r="AD5" t="s">
        <v>152</v>
      </c>
      <c r="AE5" t="s">
        <v>148</v>
      </c>
      <c r="AF5" t="s">
        <v>149</v>
      </c>
      <c r="AG5" t="s">
        <v>82</v>
      </c>
      <c r="AH5" t="s">
        <v>150</v>
      </c>
      <c r="AI5" t="s">
        <v>151</v>
      </c>
      <c r="AJ5" t="s">
        <v>152</v>
      </c>
      <c r="AK5" t="s">
        <v>153</v>
      </c>
      <c r="AL5" t="s">
        <v>82</v>
      </c>
      <c r="AM5" t="s">
        <v>88</v>
      </c>
      <c r="AN5" t="s">
        <v>154</v>
      </c>
      <c r="AO5" t="s">
        <v>90</v>
      </c>
      <c r="AP5" t="s">
        <v>91</v>
      </c>
      <c r="AQ5" t="s">
        <v>155</v>
      </c>
      <c r="AR5" t="s">
        <v>82</v>
      </c>
      <c r="AS5" t="s">
        <v>156</v>
      </c>
      <c r="AT5" t="s">
        <v>157</v>
      </c>
      <c r="AU5" t="s">
        <v>81</v>
      </c>
      <c r="AV5" t="s">
        <v>82</v>
      </c>
      <c r="AW5" t="s">
        <v>82</v>
      </c>
      <c r="AX5" t="s">
        <v>82</v>
      </c>
      <c r="AY5" t="s">
        <v>82</v>
      </c>
      <c r="AZ5" t="s">
        <v>82</v>
      </c>
      <c r="BA5" t="s">
        <v>82</v>
      </c>
      <c r="BB5" t="s">
        <v>82</v>
      </c>
      <c r="BC5" t="s">
        <v>82</v>
      </c>
      <c r="BD5" t="s">
        <v>82</v>
      </c>
      <c r="BE5" t="s">
        <v>82</v>
      </c>
      <c r="BF5" t="s">
        <v>82</v>
      </c>
      <c r="BG5" t="s">
        <v>82</v>
      </c>
      <c r="BH5" t="s">
        <v>82</v>
      </c>
      <c r="BI5" t="s">
        <v>82</v>
      </c>
      <c r="BJ5" t="s">
        <v>82</v>
      </c>
      <c r="BK5" t="s">
        <v>82</v>
      </c>
      <c r="BL5" t="s">
        <v>82</v>
      </c>
      <c r="BM5" t="s">
        <v>82</v>
      </c>
      <c r="BN5" t="s">
        <v>82</v>
      </c>
      <c r="BO5" t="s">
        <v>82</v>
      </c>
      <c r="BP5" t="s">
        <v>82</v>
      </c>
      <c r="BQ5" t="s">
        <v>82</v>
      </c>
    </row>
    <row r="6" spans="1:69" x14ac:dyDescent="0.2">
      <c r="A6" s="5">
        <v>0</v>
      </c>
      <c r="B6" t="s">
        <v>158</v>
      </c>
      <c r="C6" t="s">
        <v>159</v>
      </c>
      <c r="D6" t="s">
        <v>160</v>
      </c>
      <c r="E6" t="s">
        <v>161</v>
      </c>
      <c r="F6" t="s">
        <v>73</v>
      </c>
      <c r="G6" t="s">
        <v>162</v>
      </c>
      <c r="H6" s="1">
        <v>42953</v>
      </c>
      <c r="I6" s="1">
        <v>43800</v>
      </c>
      <c r="J6" t="b">
        <v>0</v>
      </c>
      <c r="K6" t="s">
        <v>75</v>
      </c>
      <c r="L6" t="s">
        <v>163</v>
      </c>
      <c r="M6" t="s">
        <v>164</v>
      </c>
      <c r="N6">
        <v>12</v>
      </c>
      <c r="O6" t="s">
        <v>165</v>
      </c>
      <c r="P6" t="s">
        <v>82</v>
      </c>
      <c r="Q6" t="s">
        <v>166</v>
      </c>
      <c r="R6" t="s">
        <v>81</v>
      </c>
      <c r="S6" t="s">
        <v>82</v>
      </c>
      <c r="T6" s="1">
        <v>42953</v>
      </c>
      <c r="U6" t="s">
        <v>167</v>
      </c>
      <c r="V6" t="s">
        <v>168</v>
      </c>
      <c r="W6" s="2">
        <v>43745</v>
      </c>
      <c r="X6" t="s">
        <v>169</v>
      </c>
      <c r="Y6" t="s">
        <v>82</v>
      </c>
      <c r="Z6" t="s">
        <v>82</v>
      </c>
      <c r="AA6" t="s">
        <v>82</v>
      </c>
      <c r="AB6" t="s">
        <v>82</v>
      </c>
      <c r="AC6" t="s">
        <v>82</v>
      </c>
      <c r="AD6" t="s">
        <v>82</v>
      </c>
      <c r="AE6" t="s">
        <v>82</v>
      </c>
      <c r="AF6" t="s">
        <v>82</v>
      </c>
      <c r="AG6" t="s">
        <v>82</v>
      </c>
      <c r="AH6" t="s">
        <v>82</v>
      </c>
      <c r="AI6" t="s">
        <v>82</v>
      </c>
      <c r="AJ6" t="s">
        <v>82</v>
      </c>
      <c r="AK6" t="s">
        <v>153</v>
      </c>
      <c r="AL6" t="s">
        <v>82</v>
      </c>
      <c r="AM6" t="s">
        <v>88</v>
      </c>
      <c r="AN6" t="s">
        <v>154</v>
      </c>
      <c r="AO6" t="s">
        <v>170</v>
      </c>
      <c r="AP6" t="s">
        <v>91</v>
      </c>
      <c r="AQ6" t="s">
        <v>171</v>
      </c>
      <c r="AR6" t="s">
        <v>82</v>
      </c>
      <c r="AS6" t="s">
        <v>172</v>
      </c>
      <c r="AT6" t="s">
        <v>173</v>
      </c>
      <c r="AU6" t="s">
        <v>81</v>
      </c>
      <c r="AV6" t="s">
        <v>82</v>
      </c>
      <c r="AW6" t="s">
        <v>82</v>
      </c>
      <c r="AX6" t="s">
        <v>82</v>
      </c>
      <c r="AY6" t="s">
        <v>82</v>
      </c>
      <c r="AZ6" t="s">
        <v>82</v>
      </c>
      <c r="BA6" t="s">
        <v>82</v>
      </c>
      <c r="BB6" t="s">
        <v>82</v>
      </c>
      <c r="BC6" t="s">
        <v>82</v>
      </c>
      <c r="BD6" t="s">
        <v>82</v>
      </c>
      <c r="BE6" t="s">
        <v>82</v>
      </c>
      <c r="BF6" t="s">
        <v>82</v>
      </c>
      <c r="BG6" t="s">
        <v>82</v>
      </c>
      <c r="BH6" t="s">
        <v>82</v>
      </c>
      <c r="BI6" t="s">
        <v>82</v>
      </c>
      <c r="BJ6" t="s">
        <v>82</v>
      </c>
      <c r="BK6" t="s">
        <v>82</v>
      </c>
      <c r="BL6" t="s">
        <v>82</v>
      </c>
      <c r="BM6" t="s">
        <v>82</v>
      </c>
      <c r="BN6" t="s">
        <v>82</v>
      </c>
      <c r="BO6" t="s">
        <v>82</v>
      </c>
      <c r="BP6" t="s">
        <v>82</v>
      </c>
      <c r="BQ6" t="s">
        <v>82</v>
      </c>
    </row>
    <row r="7" spans="1:69" x14ac:dyDescent="0.2">
      <c r="A7" s="5">
        <v>1</v>
      </c>
      <c r="B7" t="s">
        <v>174</v>
      </c>
      <c r="C7" t="s">
        <v>175</v>
      </c>
      <c r="D7" t="s">
        <v>176</v>
      </c>
      <c r="E7" t="s">
        <v>177</v>
      </c>
      <c r="F7" t="s">
        <v>178</v>
      </c>
      <c r="G7" t="s">
        <v>179</v>
      </c>
      <c r="H7" s="1">
        <v>43483</v>
      </c>
      <c r="I7" s="1">
        <v>43448</v>
      </c>
      <c r="J7" t="b">
        <v>0</v>
      </c>
      <c r="K7" t="s">
        <v>180</v>
      </c>
      <c r="L7" t="s">
        <v>181</v>
      </c>
      <c r="M7" t="s">
        <v>182</v>
      </c>
      <c r="N7">
        <v>240</v>
      </c>
      <c r="O7" t="s">
        <v>183</v>
      </c>
      <c r="P7" t="s">
        <v>184</v>
      </c>
      <c r="Q7" t="s">
        <v>185</v>
      </c>
      <c r="R7" t="s">
        <v>81</v>
      </c>
      <c r="S7">
        <v>1</v>
      </c>
      <c r="T7" s="1">
        <v>43483</v>
      </c>
      <c r="U7" s="1">
        <v>43448</v>
      </c>
      <c r="V7" t="s">
        <v>186</v>
      </c>
      <c r="W7" s="2">
        <v>43524</v>
      </c>
      <c r="X7" t="s">
        <v>187</v>
      </c>
      <c r="Y7" t="s">
        <v>188</v>
      </c>
      <c r="Z7" t="s">
        <v>81</v>
      </c>
      <c r="AA7" t="s">
        <v>189</v>
      </c>
      <c r="AB7" t="s">
        <v>190</v>
      </c>
      <c r="AC7">
        <v>913257300</v>
      </c>
      <c r="AD7" t="s">
        <v>183</v>
      </c>
      <c r="AE7" t="s">
        <v>188</v>
      </c>
      <c r="AF7" t="s">
        <v>81</v>
      </c>
      <c r="AG7" t="s">
        <v>189</v>
      </c>
      <c r="AH7" t="s">
        <v>190</v>
      </c>
      <c r="AI7">
        <v>913257300</v>
      </c>
      <c r="AJ7" t="s">
        <v>183</v>
      </c>
      <c r="AK7" t="s">
        <v>191</v>
      </c>
      <c r="AL7" t="s">
        <v>82</v>
      </c>
      <c r="AM7" t="s">
        <v>183</v>
      </c>
      <c r="AN7" t="s">
        <v>81</v>
      </c>
      <c r="AO7" t="s">
        <v>81</v>
      </c>
      <c r="AP7" t="s">
        <v>192</v>
      </c>
      <c r="AQ7" t="s">
        <v>193</v>
      </c>
      <c r="AR7" t="s">
        <v>194</v>
      </c>
      <c r="AS7" t="s">
        <v>195</v>
      </c>
      <c r="AT7" t="s">
        <v>196</v>
      </c>
      <c r="AU7" t="s">
        <v>197</v>
      </c>
      <c r="AV7" t="s">
        <v>82</v>
      </c>
      <c r="AW7" t="s">
        <v>198</v>
      </c>
      <c r="AX7" t="s">
        <v>81</v>
      </c>
      <c r="AY7" t="s">
        <v>81</v>
      </c>
      <c r="AZ7" t="s">
        <v>174</v>
      </c>
      <c r="BA7" t="s">
        <v>82</v>
      </c>
      <c r="BB7" s="1">
        <v>1</v>
      </c>
      <c r="BC7" t="s">
        <v>199</v>
      </c>
      <c r="BD7" t="s">
        <v>199</v>
      </c>
      <c r="BE7" t="s">
        <v>199</v>
      </c>
      <c r="BF7" t="s">
        <v>199</v>
      </c>
      <c r="BG7" t="s">
        <v>81</v>
      </c>
      <c r="BH7" t="s">
        <v>81</v>
      </c>
      <c r="BI7" t="s">
        <v>81</v>
      </c>
      <c r="BJ7" t="s">
        <v>82</v>
      </c>
      <c r="BK7" t="s">
        <v>82</v>
      </c>
      <c r="BL7" t="s">
        <v>200</v>
      </c>
      <c r="BM7" t="s">
        <v>201</v>
      </c>
      <c r="BN7" t="s">
        <v>81</v>
      </c>
      <c r="BO7" t="s">
        <v>81</v>
      </c>
      <c r="BP7" t="s">
        <v>81</v>
      </c>
      <c r="BQ7" t="s">
        <v>81</v>
      </c>
    </row>
    <row r="8" spans="1:69" x14ac:dyDescent="0.2">
      <c r="A8" s="5">
        <v>0</v>
      </c>
      <c r="B8" t="s">
        <v>202</v>
      </c>
      <c r="C8" t="s">
        <v>203</v>
      </c>
      <c r="D8" t="s">
        <v>204</v>
      </c>
      <c r="E8" t="s">
        <v>202</v>
      </c>
      <c r="F8" t="s">
        <v>205</v>
      </c>
      <c r="G8" t="s">
        <v>206</v>
      </c>
      <c r="H8" s="1">
        <v>43471</v>
      </c>
      <c r="I8" s="1">
        <v>43525</v>
      </c>
      <c r="J8" t="b">
        <v>0</v>
      </c>
      <c r="K8" t="s">
        <v>75</v>
      </c>
      <c r="L8" t="s">
        <v>207</v>
      </c>
      <c r="M8" t="s">
        <v>81</v>
      </c>
      <c r="N8">
        <v>380</v>
      </c>
      <c r="O8" t="s">
        <v>208</v>
      </c>
      <c r="P8" t="s">
        <v>209</v>
      </c>
      <c r="Q8" t="s">
        <v>210</v>
      </c>
      <c r="R8" t="s">
        <v>81</v>
      </c>
      <c r="S8" t="s">
        <v>82</v>
      </c>
      <c r="T8" s="1">
        <v>43471</v>
      </c>
      <c r="U8" s="1">
        <v>43525</v>
      </c>
      <c r="V8" t="s">
        <v>211</v>
      </c>
      <c r="W8" s="2">
        <v>44151</v>
      </c>
      <c r="X8" t="s">
        <v>82</v>
      </c>
      <c r="Y8" t="s">
        <v>81</v>
      </c>
      <c r="Z8" t="s">
        <v>81</v>
      </c>
      <c r="AA8" t="s">
        <v>81</v>
      </c>
      <c r="AB8" t="s">
        <v>81</v>
      </c>
      <c r="AC8" t="s">
        <v>81</v>
      </c>
      <c r="AD8" t="s">
        <v>81</v>
      </c>
      <c r="AE8" t="s">
        <v>81</v>
      </c>
      <c r="AF8" t="s">
        <v>81</v>
      </c>
      <c r="AG8" t="s">
        <v>81</v>
      </c>
      <c r="AH8" t="s">
        <v>81</v>
      </c>
      <c r="AI8" t="s">
        <v>81</v>
      </c>
      <c r="AJ8" t="s">
        <v>81</v>
      </c>
      <c r="AK8" t="s">
        <v>212</v>
      </c>
      <c r="AL8" t="s">
        <v>82</v>
      </c>
      <c r="AM8" t="s">
        <v>208</v>
      </c>
      <c r="AN8" t="s">
        <v>81</v>
      </c>
      <c r="AO8" t="s">
        <v>81</v>
      </c>
      <c r="AP8" t="s">
        <v>81</v>
      </c>
      <c r="AQ8" t="s">
        <v>213</v>
      </c>
      <c r="AR8" t="s">
        <v>214</v>
      </c>
      <c r="AS8" t="s">
        <v>215</v>
      </c>
      <c r="AT8" t="s">
        <v>216</v>
      </c>
      <c r="AU8" t="s">
        <v>81</v>
      </c>
      <c r="AV8" t="s">
        <v>82</v>
      </c>
      <c r="AW8" t="s">
        <v>217</v>
      </c>
      <c r="AX8" t="s">
        <v>81</v>
      </c>
      <c r="AY8" t="s">
        <v>81</v>
      </c>
      <c r="AZ8" t="s">
        <v>81</v>
      </c>
      <c r="BA8" t="s">
        <v>82</v>
      </c>
      <c r="BB8" s="1">
        <v>1</v>
      </c>
      <c r="BC8" t="s">
        <v>81</v>
      </c>
      <c r="BD8" t="s">
        <v>81</v>
      </c>
      <c r="BE8" t="s">
        <v>81</v>
      </c>
      <c r="BF8" t="s">
        <v>81</v>
      </c>
      <c r="BG8" t="s">
        <v>81</v>
      </c>
      <c r="BH8" t="s">
        <v>81</v>
      </c>
      <c r="BI8" t="s">
        <v>81</v>
      </c>
      <c r="BJ8" t="s">
        <v>82</v>
      </c>
      <c r="BK8" t="s">
        <v>82</v>
      </c>
      <c r="BL8" t="s">
        <v>81</v>
      </c>
      <c r="BM8" t="s">
        <v>201</v>
      </c>
      <c r="BN8" t="s">
        <v>81</v>
      </c>
      <c r="BO8" t="s">
        <v>81</v>
      </c>
      <c r="BP8" t="s">
        <v>81</v>
      </c>
      <c r="BQ8" t="s">
        <v>81</v>
      </c>
    </row>
    <row r="9" spans="1:69" x14ac:dyDescent="0.2">
      <c r="A9" s="5">
        <v>0</v>
      </c>
      <c r="B9" t="s">
        <v>218</v>
      </c>
      <c r="C9" t="s">
        <v>219</v>
      </c>
      <c r="D9" t="s">
        <v>220</v>
      </c>
      <c r="E9" t="s">
        <v>221</v>
      </c>
      <c r="F9" t="s">
        <v>73</v>
      </c>
      <c r="G9" t="s">
        <v>222</v>
      </c>
      <c r="H9" s="1">
        <v>43782</v>
      </c>
      <c r="I9" s="1">
        <v>43983</v>
      </c>
      <c r="J9" t="b">
        <v>1</v>
      </c>
      <c r="K9" t="s">
        <v>75</v>
      </c>
      <c r="L9" t="s">
        <v>223</v>
      </c>
      <c r="M9" t="s">
        <v>90</v>
      </c>
      <c r="N9">
        <v>50</v>
      </c>
      <c r="O9" t="s">
        <v>224</v>
      </c>
      <c r="P9" t="s">
        <v>144</v>
      </c>
      <c r="Q9" t="s">
        <v>225</v>
      </c>
      <c r="R9" t="s">
        <v>81</v>
      </c>
      <c r="S9" t="s">
        <v>82</v>
      </c>
      <c r="T9" s="1">
        <v>43782</v>
      </c>
      <c r="U9" s="3">
        <v>43983</v>
      </c>
      <c r="V9" t="s">
        <v>146</v>
      </c>
      <c r="W9" s="2">
        <v>43885</v>
      </c>
      <c r="X9" t="s">
        <v>226</v>
      </c>
      <c r="Y9" t="s">
        <v>227</v>
      </c>
      <c r="Z9" t="s">
        <v>228</v>
      </c>
      <c r="AA9" t="s">
        <v>82</v>
      </c>
      <c r="AB9" t="s">
        <v>229</v>
      </c>
      <c r="AC9" t="s">
        <v>230</v>
      </c>
      <c r="AD9" t="s">
        <v>81</v>
      </c>
      <c r="AE9" t="s">
        <v>227</v>
      </c>
      <c r="AF9" t="s">
        <v>228</v>
      </c>
      <c r="AG9" t="s">
        <v>82</v>
      </c>
      <c r="AH9" t="s">
        <v>229</v>
      </c>
      <c r="AI9" t="s">
        <v>230</v>
      </c>
      <c r="AJ9" t="s">
        <v>81</v>
      </c>
      <c r="AK9" t="s">
        <v>153</v>
      </c>
      <c r="AL9" t="s">
        <v>82</v>
      </c>
      <c r="AM9" t="s">
        <v>88</v>
      </c>
      <c r="AN9" t="s">
        <v>154</v>
      </c>
      <c r="AO9" t="s">
        <v>231</v>
      </c>
      <c r="AP9" t="s">
        <v>91</v>
      </c>
      <c r="AQ9" t="s">
        <v>232</v>
      </c>
      <c r="AR9" t="s">
        <v>82</v>
      </c>
      <c r="AS9" t="s">
        <v>233</v>
      </c>
      <c r="AT9" t="s">
        <v>234</v>
      </c>
      <c r="AU9" t="s">
        <v>81</v>
      </c>
      <c r="AV9" t="s">
        <v>82</v>
      </c>
      <c r="AW9" t="s">
        <v>82</v>
      </c>
      <c r="AX9" t="s">
        <v>82</v>
      </c>
      <c r="AY9" t="s">
        <v>82</v>
      </c>
      <c r="AZ9" t="s">
        <v>82</v>
      </c>
      <c r="BA9" t="s">
        <v>82</v>
      </c>
      <c r="BB9" t="s">
        <v>82</v>
      </c>
      <c r="BC9" t="s">
        <v>82</v>
      </c>
      <c r="BD9" t="s">
        <v>82</v>
      </c>
      <c r="BE9" t="s">
        <v>82</v>
      </c>
      <c r="BF9" t="s">
        <v>82</v>
      </c>
      <c r="BG9" t="s">
        <v>82</v>
      </c>
      <c r="BH9" t="s">
        <v>82</v>
      </c>
      <c r="BI9" t="s">
        <v>82</v>
      </c>
      <c r="BJ9" t="s">
        <v>82</v>
      </c>
      <c r="BK9" t="s">
        <v>82</v>
      </c>
      <c r="BL9" t="s">
        <v>82</v>
      </c>
      <c r="BM9" t="s">
        <v>82</v>
      </c>
      <c r="BN9" t="s">
        <v>82</v>
      </c>
      <c r="BO9" t="s">
        <v>82</v>
      </c>
      <c r="BP9" t="s">
        <v>82</v>
      </c>
      <c r="BQ9" t="s">
        <v>82</v>
      </c>
    </row>
    <row r="10" spans="1:69" x14ac:dyDescent="0.2">
      <c r="A10" s="5">
        <v>1</v>
      </c>
      <c r="B10" t="s">
        <v>235</v>
      </c>
      <c r="C10" t="s">
        <v>236</v>
      </c>
      <c r="D10" t="s">
        <v>237</v>
      </c>
      <c r="E10" t="s">
        <v>238</v>
      </c>
      <c r="F10" t="s">
        <v>178</v>
      </c>
      <c r="G10" t="s">
        <v>239</v>
      </c>
      <c r="H10" s="1">
        <v>42888</v>
      </c>
      <c r="I10" s="1">
        <v>42892</v>
      </c>
      <c r="J10" t="b">
        <v>0</v>
      </c>
      <c r="K10" t="s">
        <v>180</v>
      </c>
      <c r="L10" t="s">
        <v>240</v>
      </c>
      <c r="M10" t="s">
        <v>182</v>
      </c>
      <c r="N10">
        <v>2157</v>
      </c>
      <c r="O10" t="s">
        <v>241</v>
      </c>
      <c r="P10" t="s">
        <v>242</v>
      </c>
      <c r="Q10" t="s">
        <v>243</v>
      </c>
      <c r="R10" t="s">
        <v>81</v>
      </c>
      <c r="S10" t="s">
        <v>82</v>
      </c>
      <c r="T10" s="1">
        <v>42888</v>
      </c>
      <c r="U10" s="1">
        <v>42892</v>
      </c>
      <c r="V10" t="s">
        <v>186</v>
      </c>
      <c r="W10" s="2">
        <v>43524</v>
      </c>
      <c r="X10" t="s">
        <v>244</v>
      </c>
      <c r="Y10" t="s">
        <v>245</v>
      </c>
      <c r="Z10" t="s">
        <v>81</v>
      </c>
      <c r="AA10" t="s">
        <v>246</v>
      </c>
      <c r="AB10" t="s">
        <v>247</v>
      </c>
      <c r="AC10" t="s">
        <v>248</v>
      </c>
      <c r="AD10" t="s">
        <v>249</v>
      </c>
      <c r="AE10" t="s">
        <v>245</v>
      </c>
      <c r="AF10" t="s">
        <v>81</v>
      </c>
      <c r="AG10" t="s">
        <v>246</v>
      </c>
      <c r="AH10" t="s">
        <v>247</v>
      </c>
      <c r="AI10" t="s">
        <v>248</v>
      </c>
      <c r="AJ10" t="s">
        <v>249</v>
      </c>
      <c r="AK10" t="s">
        <v>250</v>
      </c>
      <c r="AL10" t="s">
        <v>82</v>
      </c>
      <c r="AM10" t="s">
        <v>241</v>
      </c>
      <c r="AN10" t="s">
        <v>81</v>
      </c>
      <c r="AO10" t="s">
        <v>81</v>
      </c>
      <c r="AP10" t="s">
        <v>192</v>
      </c>
      <c r="AQ10" t="s">
        <v>251</v>
      </c>
      <c r="AR10" t="s">
        <v>252</v>
      </c>
      <c r="AS10" t="s">
        <v>253</v>
      </c>
      <c r="AT10" t="s">
        <v>254</v>
      </c>
      <c r="AU10" t="s">
        <v>197</v>
      </c>
      <c r="AV10" t="s">
        <v>82</v>
      </c>
      <c r="AW10" t="s">
        <v>198</v>
      </c>
      <c r="AX10">
        <v>2184</v>
      </c>
      <c r="AY10" t="s">
        <v>255</v>
      </c>
      <c r="AZ10" t="s">
        <v>256</v>
      </c>
      <c r="BA10" s="1">
        <v>43406</v>
      </c>
      <c r="BB10" s="1">
        <v>1</v>
      </c>
      <c r="BC10" t="s">
        <v>257</v>
      </c>
      <c r="BD10" t="s">
        <v>258</v>
      </c>
      <c r="BE10" t="s">
        <v>259</v>
      </c>
      <c r="BF10" t="s">
        <v>260</v>
      </c>
      <c r="BG10" t="s">
        <v>81</v>
      </c>
      <c r="BH10" t="s">
        <v>81</v>
      </c>
      <c r="BI10" t="s">
        <v>81</v>
      </c>
      <c r="BJ10" s="1">
        <v>43210</v>
      </c>
      <c r="BK10" t="s">
        <v>261</v>
      </c>
      <c r="BL10" t="s">
        <v>200</v>
      </c>
      <c r="BM10" t="s">
        <v>201</v>
      </c>
      <c r="BN10" t="s">
        <v>81</v>
      </c>
      <c r="BO10" t="s">
        <v>81</v>
      </c>
      <c r="BP10" t="s">
        <v>81</v>
      </c>
      <c r="BQ10" t="s">
        <v>81</v>
      </c>
    </row>
    <row r="11" spans="1:69" x14ac:dyDescent="0.2">
      <c r="A11" s="5">
        <v>0</v>
      </c>
      <c r="B11" t="s">
        <v>262</v>
      </c>
      <c r="C11" t="s">
        <v>263</v>
      </c>
      <c r="D11" t="s">
        <v>264</v>
      </c>
      <c r="E11" t="s">
        <v>265</v>
      </c>
      <c r="F11" t="s">
        <v>73</v>
      </c>
      <c r="G11" t="s">
        <v>266</v>
      </c>
      <c r="H11" s="1">
        <v>42696</v>
      </c>
      <c r="I11" s="1">
        <v>42675</v>
      </c>
      <c r="J11" t="b">
        <v>1</v>
      </c>
      <c r="K11" t="s">
        <v>75</v>
      </c>
      <c r="L11" t="s">
        <v>267</v>
      </c>
      <c r="M11" t="s">
        <v>90</v>
      </c>
      <c r="N11">
        <v>45</v>
      </c>
      <c r="O11" t="s">
        <v>268</v>
      </c>
      <c r="P11" t="s">
        <v>269</v>
      </c>
      <c r="Q11" t="s">
        <v>270</v>
      </c>
      <c r="R11" t="s">
        <v>81</v>
      </c>
      <c r="S11" t="s">
        <v>82</v>
      </c>
      <c r="T11" s="1">
        <v>42696</v>
      </c>
      <c r="U11" s="3">
        <v>42675</v>
      </c>
      <c r="V11" t="s">
        <v>271</v>
      </c>
      <c r="W11" s="2">
        <v>43262</v>
      </c>
      <c r="X11" t="s">
        <v>272</v>
      </c>
      <c r="Y11" t="s">
        <v>273</v>
      </c>
      <c r="Z11" t="s">
        <v>274</v>
      </c>
      <c r="AA11" t="s">
        <v>82</v>
      </c>
      <c r="AB11" t="s">
        <v>275</v>
      </c>
      <c r="AC11" t="s">
        <v>275</v>
      </c>
      <c r="AD11" t="s">
        <v>276</v>
      </c>
      <c r="AE11" t="s">
        <v>273</v>
      </c>
      <c r="AF11" t="s">
        <v>274</v>
      </c>
      <c r="AG11" t="s">
        <v>82</v>
      </c>
      <c r="AH11" t="s">
        <v>275</v>
      </c>
      <c r="AI11" t="s">
        <v>275</v>
      </c>
      <c r="AJ11" t="s">
        <v>276</v>
      </c>
      <c r="AK11" t="s">
        <v>86</v>
      </c>
      <c r="AL11" t="s">
        <v>82</v>
      </c>
      <c r="AM11" t="s">
        <v>88</v>
      </c>
      <c r="AN11" t="s">
        <v>154</v>
      </c>
      <c r="AO11" t="s">
        <v>277</v>
      </c>
      <c r="AP11" t="s">
        <v>91</v>
      </c>
      <c r="AQ11" t="s">
        <v>278</v>
      </c>
      <c r="AR11" t="s">
        <v>82</v>
      </c>
      <c r="AS11" t="s">
        <v>279</v>
      </c>
      <c r="AT11" t="s">
        <v>280</v>
      </c>
      <c r="AU11" t="s">
        <v>81</v>
      </c>
      <c r="AV11" t="s">
        <v>82</v>
      </c>
      <c r="AW11" t="s">
        <v>82</v>
      </c>
      <c r="AX11" t="s">
        <v>82</v>
      </c>
      <c r="AY11" t="s">
        <v>82</v>
      </c>
      <c r="AZ11" t="s">
        <v>82</v>
      </c>
      <c r="BA11" t="s">
        <v>82</v>
      </c>
      <c r="BB11" t="s">
        <v>82</v>
      </c>
      <c r="BC11" t="s">
        <v>82</v>
      </c>
      <c r="BD11" t="s">
        <v>82</v>
      </c>
      <c r="BE11" t="s">
        <v>82</v>
      </c>
      <c r="BF11" t="s">
        <v>82</v>
      </c>
      <c r="BG11" t="s">
        <v>82</v>
      </c>
      <c r="BH11" t="s">
        <v>82</v>
      </c>
      <c r="BI11" t="s">
        <v>82</v>
      </c>
      <c r="BJ11" t="s">
        <v>82</v>
      </c>
      <c r="BK11" t="s">
        <v>82</v>
      </c>
      <c r="BL11" t="s">
        <v>82</v>
      </c>
      <c r="BM11" t="s">
        <v>82</v>
      </c>
      <c r="BN11" t="s">
        <v>82</v>
      </c>
      <c r="BO11" t="s">
        <v>82</v>
      </c>
      <c r="BP11" t="s">
        <v>82</v>
      </c>
      <c r="BQ11" t="s">
        <v>82</v>
      </c>
    </row>
    <row r="12" spans="1:69" x14ac:dyDescent="0.2">
      <c r="A12" s="5">
        <v>0</v>
      </c>
      <c r="B12" t="s">
        <v>281</v>
      </c>
      <c r="C12" t="s">
        <v>282</v>
      </c>
      <c r="D12" t="s">
        <v>283</v>
      </c>
      <c r="E12" t="s">
        <v>284</v>
      </c>
      <c r="F12" t="s">
        <v>73</v>
      </c>
      <c r="G12" t="s">
        <v>285</v>
      </c>
      <c r="H12" s="1">
        <v>43747</v>
      </c>
      <c r="I12" s="1">
        <v>43766</v>
      </c>
      <c r="J12" t="b">
        <v>0</v>
      </c>
      <c r="K12" t="s">
        <v>75</v>
      </c>
      <c r="L12" t="s">
        <v>286</v>
      </c>
      <c r="M12" t="s">
        <v>90</v>
      </c>
      <c r="N12">
        <v>40</v>
      </c>
      <c r="O12" t="s">
        <v>287</v>
      </c>
      <c r="P12" t="s">
        <v>288</v>
      </c>
      <c r="Q12" t="s">
        <v>289</v>
      </c>
      <c r="R12" t="s">
        <v>81</v>
      </c>
      <c r="S12" t="s">
        <v>82</v>
      </c>
      <c r="T12" s="1">
        <v>43747</v>
      </c>
      <c r="U12" t="s">
        <v>290</v>
      </c>
      <c r="V12" t="s">
        <v>146</v>
      </c>
      <c r="W12" s="2">
        <v>44060</v>
      </c>
      <c r="X12" t="s">
        <v>291</v>
      </c>
      <c r="Y12" t="s">
        <v>148</v>
      </c>
      <c r="Z12" t="s">
        <v>292</v>
      </c>
      <c r="AA12" t="s">
        <v>82</v>
      </c>
      <c r="AB12" t="s">
        <v>293</v>
      </c>
      <c r="AC12" t="s">
        <v>294</v>
      </c>
      <c r="AD12" t="s">
        <v>295</v>
      </c>
      <c r="AE12" t="s">
        <v>148</v>
      </c>
      <c r="AF12" t="s">
        <v>292</v>
      </c>
      <c r="AG12" t="s">
        <v>82</v>
      </c>
      <c r="AH12" t="s">
        <v>293</v>
      </c>
      <c r="AI12" t="s">
        <v>294</v>
      </c>
      <c r="AJ12" t="s">
        <v>295</v>
      </c>
      <c r="AK12" t="s">
        <v>296</v>
      </c>
      <c r="AL12" t="s">
        <v>297</v>
      </c>
      <c r="AM12" t="s">
        <v>88</v>
      </c>
      <c r="AN12" t="s">
        <v>298</v>
      </c>
      <c r="AO12" t="s">
        <v>90</v>
      </c>
      <c r="AP12" t="s">
        <v>91</v>
      </c>
      <c r="AQ12" t="s">
        <v>299</v>
      </c>
      <c r="AR12" t="s">
        <v>82</v>
      </c>
      <c r="AS12" t="s">
        <v>300</v>
      </c>
      <c r="AT12" t="s">
        <v>301</v>
      </c>
      <c r="AU12" t="s">
        <v>81</v>
      </c>
      <c r="AV12" t="s">
        <v>82</v>
      </c>
      <c r="AW12" t="s">
        <v>82</v>
      </c>
      <c r="AX12" t="s">
        <v>82</v>
      </c>
      <c r="AY12" t="s">
        <v>82</v>
      </c>
      <c r="AZ12" t="s">
        <v>82</v>
      </c>
      <c r="BA12" t="s">
        <v>82</v>
      </c>
      <c r="BB12" t="s">
        <v>82</v>
      </c>
      <c r="BC12" t="s">
        <v>82</v>
      </c>
      <c r="BD12" t="s">
        <v>82</v>
      </c>
      <c r="BE12" t="s">
        <v>82</v>
      </c>
      <c r="BF12" t="s">
        <v>82</v>
      </c>
      <c r="BG12" t="s">
        <v>82</v>
      </c>
      <c r="BH12" t="s">
        <v>82</v>
      </c>
      <c r="BI12" t="s">
        <v>82</v>
      </c>
      <c r="BJ12" t="s">
        <v>82</v>
      </c>
      <c r="BK12" t="s">
        <v>82</v>
      </c>
      <c r="BL12" t="s">
        <v>82</v>
      </c>
      <c r="BM12" t="s">
        <v>82</v>
      </c>
      <c r="BN12" t="s">
        <v>82</v>
      </c>
      <c r="BO12" t="s">
        <v>82</v>
      </c>
      <c r="BP12" t="s">
        <v>82</v>
      </c>
      <c r="BQ12" t="s">
        <v>82</v>
      </c>
    </row>
    <row r="13" spans="1:69" x14ac:dyDescent="0.2">
      <c r="A13" s="5">
        <v>1</v>
      </c>
      <c r="B13" t="s">
        <v>302</v>
      </c>
      <c r="C13" t="s">
        <v>303</v>
      </c>
      <c r="D13" t="s">
        <v>304</v>
      </c>
      <c r="E13" t="s">
        <v>305</v>
      </c>
      <c r="F13" t="s">
        <v>178</v>
      </c>
      <c r="G13" t="s">
        <v>306</v>
      </c>
      <c r="H13" s="1">
        <v>42411</v>
      </c>
      <c r="I13" s="1">
        <v>42482</v>
      </c>
      <c r="J13" t="b">
        <v>0</v>
      </c>
      <c r="K13" t="s">
        <v>180</v>
      </c>
      <c r="L13" t="s">
        <v>307</v>
      </c>
      <c r="M13" t="s">
        <v>308</v>
      </c>
      <c r="N13">
        <v>320</v>
      </c>
      <c r="O13" t="s">
        <v>309</v>
      </c>
      <c r="P13" t="s">
        <v>310</v>
      </c>
      <c r="Q13" t="s">
        <v>311</v>
      </c>
      <c r="R13" t="s">
        <v>312</v>
      </c>
      <c r="S13" t="s">
        <v>82</v>
      </c>
      <c r="T13" s="1">
        <v>42411</v>
      </c>
      <c r="U13" s="1">
        <v>42482</v>
      </c>
      <c r="V13" t="s">
        <v>186</v>
      </c>
      <c r="W13" s="2">
        <v>43901</v>
      </c>
      <c r="X13" t="s">
        <v>313</v>
      </c>
      <c r="Y13" t="s">
        <v>314</v>
      </c>
      <c r="Z13" t="s">
        <v>81</v>
      </c>
      <c r="AA13" t="s">
        <v>315</v>
      </c>
      <c r="AB13" t="s">
        <v>316</v>
      </c>
      <c r="AC13">
        <v>48322272005</v>
      </c>
      <c r="AD13" t="s">
        <v>317</v>
      </c>
      <c r="AE13" t="s">
        <v>314</v>
      </c>
      <c r="AF13" t="s">
        <v>81</v>
      </c>
      <c r="AG13" t="s">
        <v>315</v>
      </c>
      <c r="AH13" t="s">
        <v>316</v>
      </c>
      <c r="AI13">
        <v>48322272005</v>
      </c>
      <c r="AJ13" t="s">
        <v>317</v>
      </c>
      <c r="AK13" t="s">
        <v>250</v>
      </c>
      <c r="AL13" t="s">
        <v>82</v>
      </c>
      <c r="AM13" t="s">
        <v>318</v>
      </c>
      <c r="AN13" t="s">
        <v>81</v>
      </c>
      <c r="AO13" t="s">
        <v>81</v>
      </c>
      <c r="AP13" t="s">
        <v>192</v>
      </c>
      <c r="AQ13" t="s">
        <v>319</v>
      </c>
      <c r="AR13" t="s">
        <v>320</v>
      </c>
      <c r="AS13" t="s">
        <v>321</v>
      </c>
      <c r="AT13" t="s">
        <v>322</v>
      </c>
      <c r="AU13" t="s">
        <v>197</v>
      </c>
      <c r="AV13" t="s">
        <v>82</v>
      </c>
      <c r="AW13" t="s">
        <v>198</v>
      </c>
      <c r="AX13" t="s">
        <v>81</v>
      </c>
      <c r="AY13" t="s">
        <v>81</v>
      </c>
      <c r="AZ13" t="s">
        <v>323</v>
      </c>
      <c r="BA13" t="s">
        <v>82</v>
      </c>
      <c r="BB13" s="1">
        <v>1</v>
      </c>
      <c r="BC13" t="s">
        <v>199</v>
      </c>
      <c r="BD13" t="s">
        <v>199</v>
      </c>
      <c r="BE13" t="s">
        <v>199</v>
      </c>
      <c r="BF13" t="s">
        <v>199</v>
      </c>
      <c r="BG13" t="s">
        <v>81</v>
      </c>
      <c r="BH13" t="s">
        <v>81</v>
      </c>
      <c r="BI13" t="s">
        <v>81</v>
      </c>
      <c r="BJ13" t="s">
        <v>82</v>
      </c>
      <c r="BK13" t="s">
        <v>82</v>
      </c>
      <c r="BL13" t="s">
        <v>200</v>
      </c>
      <c r="BM13" t="s">
        <v>324</v>
      </c>
      <c r="BN13" t="s">
        <v>81</v>
      </c>
      <c r="BO13" t="s">
        <v>81</v>
      </c>
      <c r="BP13" t="s">
        <v>81</v>
      </c>
      <c r="BQ13" t="s">
        <v>81</v>
      </c>
    </row>
    <row r="14" spans="1:69" x14ac:dyDescent="0.2">
      <c r="A14" s="5">
        <v>0</v>
      </c>
      <c r="B14" t="s">
        <v>81</v>
      </c>
      <c r="C14" t="s">
        <v>325</v>
      </c>
      <c r="D14" t="s">
        <v>326</v>
      </c>
      <c r="E14" t="s">
        <v>327</v>
      </c>
      <c r="F14" t="s">
        <v>120</v>
      </c>
      <c r="G14" t="s">
        <v>328</v>
      </c>
      <c r="H14" s="1">
        <v>42576</v>
      </c>
      <c r="I14" s="1">
        <v>42577</v>
      </c>
      <c r="J14" t="b">
        <v>0</v>
      </c>
      <c r="K14" t="s">
        <v>75</v>
      </c>
      <c r="L14" t="s">
        <v>329</v>
      </c>
      <c r="M14" t="s">
        <v>330</v>
      </c>
      <c r="N14">
        <v>60</v>
      </c>
      <c r="O14" t="s">
        <v>331</v>
      </c>
      <c r="P14" t="s">
        <v>125</v>
      </c>
      <c r="Q14" t="s">
        <v>332</v>
      </c>
      <c r="R14" t="s">
        <v>81</v>
      </c>
      <c r="S14" t="s">
        <v>82</v>
      </c>
      <c r="T14" s="1">
        <v>42576</v>
      </c>
      <c r="U14" s="1">
        <v>42577</v>
      </c>
      <c r="V14" t="s">
        <v>127</v>
      </c>
      <c r="W14" s="2">
        <v>43557</v>
      </c>
      <c r="X14" t="s">
        <v>82</v>
      </c>
      <c r="Y14" t="s">
        <v>82</v>
      </c>
      <c r="Z14" t="s">
        <v>82</v>
      </c>
      <c r="AA14" t="s">
        <v>82</v>
      </c>
      <c r="AB14" t="s">
        <v>82</v>
      </c>
      <c r="AC14" t="s">
        <v>82</v>
      </c>
      <c r="AD14" t="s">
        <v>82</v>
      </c>
      <c r="AE14" t="s">
        <v>82</v>
      </c>
      <c r="AF14" t="s">
        <v>82</v>
      </c>
      <c r="AG14" t="s">
        <v>82</v>
      </c>
      <c r="AH14" t="s">
        <v>82</v>
      </c>
      <c r="AI14" t="s">
        <v>82</v>
      </c>
      <c r="AJ14" t="s">
        <v>82</v>
      </c>
      <c r="AK14" t="s">
        <v>212</v>
      </c>
      <c r="AL14" t="s">
        <v>333</v>
      </c>
      <c r="AM14" t="s">
        <v>334</v>
      </c>
      <c r="AN14" t="s">
        <v>335</v>
      </c>
      <c r="AO14" t="s">
        <v>123</v>
      </c>
      <c r="AP14" t="s">
        <v>132</v>
      </c>
      <c r="AQ14" t="s">
        <v>336</v>
      </c>
      <c r="AR14" t="s">
        <v>337</v>
      </c>
      <c r="AS14" t="s">
        <v>338</v>
      </c>
      <c r="AT14" t="s">
        <v>339</v>
      </c>
      <c r="AU14" t="s">
        <v>81</v>
      </c>
      <c r="AV14" t="s">
        <v>82</v>
      </c>
      <c r="AW14" t="s">
        <v>81</v>
      </c>
      <c r="AX14" t="s">
        <v>81</v>
      </c>
      <c r="AY14" t="s">
        <v>81</v>
      </c>
      <c r="AZ14" t="s">
        <v>81</v>
      </c>
      <c r="BA14" t="s">
        <v>82</v>
      </c>
      <c r="BB14" s="1">
        <v>1</v>
      </c>
      <c r="BC14" t="s">
        <v>81</v>
      </c>
      <c r="BD14" t="s">
        <v>81</v>
      </c>
      <c r="BE14" t="s">
        <v>81</v>
      </c>
      <c r="BF14" t="s">
        <v>81</v>
      </c>
      <c r="BG14" t="s">
        <v>81</v>
      </c>
      <c r="BH14" t="s">
        <v>81</v>
      </c>
      <c r="BI14" t="s">
        <v>81</v>
      </c>
      <c r="BJ14" t="s">
        <v>82</v>
      </c>
      <c r="BK14" t="s">
        <v>82</v>
      </c>
      <c r="BL14" t="s">
        <v>81</v>
      </c>
      <c r="BM14" t="s">
        <v>137</v>
      </c>
      <c r="BN14" t="s">
        <v>81</v>
      </c>
      <c r="BO14" t="s">
        <v>81</v>
      </c>
      <c r="BP14" t="s">
        <v>81</v>
      </c>
      <c r="BQ14" t="s">
        <v>81</v>
      </c>
    </row>
    <row r="15" spans="1:69" x14ac:dyDescent="0.2">
      <c r="A15" s="5">
        <v>1</v>
      </c>
      <c r="B15" t="s">
        <v>340</v>
      </c>
      <c r="C15" t="s">
        <v>341</v>
      </c>
      <c r="D15" t="s">
        <v>342</v>
      </c>
      <c r="E15" t="s">
        <v>343</v>
      </c>
      <c r="F15" t="s">
        <v>178</v>
      </c>
      <c r="G15" t="s">
        <v>344</v>
      </c>
      <c r="H15" s="1">
        <v>43670</v>
      </c>
      <c r="I15" s="1">
        <v>43719</v>
      </c>
      <c r="J15" t="b">
        <v>0</v>
      </c>
      <c r="K15" t="s">
        <v>180</v>
      </c>
      <c r="L15" t="s">
        <v>345</v>
      </c>
      <c r="M15" t="s">
        <v>346</v>
      </c>
      <c r="N15">
        <v>1130</v>
      </c>
      <c r="O15" t="s">
        <v>183</v>
      </c>
      <c r="P15" t="s">
        <v>347</v>
      </c>
      <c r="Q15" t="s">
        <v>348</v>
      </c>
      <c r="R15" t="s">
        <v>349</v>
      </c>
      <c r="S15" t="s">
        <v>82</v>
      </c>
      <c r="T15" s="1">
        <v>43670</v>
      </c>
      <c r="U15" s="1">
        <v>43719</v>
      </c>
      <c r="V15" t="s">
        <v>186</v>
      </c>
      <c r="W15" s="2">
        <v>43815</v>
      </c>
      <c r="X15" t="s">
        <v>350</v>
      </c>
      <c r="Y15" t="s">
        <v>188</v>
      </c>
      <c r="Z15" t="s">
        <v>81</v>
      </c>
      <c r="AA15" t="s">
        <v>189</v>
      </c>
      <c r="AB15" t="s">
        <v>190</v>
      </c>
      <c r="AC15" t="s">
        <v>81</v>
      </c>
      <c r="AD15" t="s">
        <v>183</v>
      </c>
      <c r="AE15" t="s">
        <v>188</v>
      </c>
      <c r="AF15" t="s">
        <v>81</v>
      </c>
      <c r="AG15" t="s">
        <v>189</v>
      </c>
      <c r="AH15" t="s">
        <v>190</v>
      </c>
      <c r="AI15" t="s">
        <v>81</v>
      </c>
      <c r="AJ15" t="s">
        <v>183</v>
      </c>
      <c r="AK15" t="s">
        <v>191</v>
      </c>
      <c r="AL15" t="s">
        <v>82</v>
      </c>
      <c r="AM15" t="s">
        <v>183</v>
      </c>
      <c r="AN15" t="s">
        <v>81</v>
      </c>
      <c r="AO15" t="s">
        <v>81</v>
      </c>
      <c r="AP15" t="s">
        <v>351</v>
      </c>
      <c r="AQ15" t="s">
        <v>352</v>
      </c>
      <c r="AR15" t="s">
        <v>353</v>
      </c>
      <c r="AS15" t="s">
        <v>354</v>
      </c>
      <c r="AT15" t="s">
        <v>355</v>
      </c>
      <c r="AU15" t="s">
        <v>197</v>
      </c>
      <c r="AV15" t="s">
        <v>82</v>
      </c>
      <c r="AW15" t="s">
        <v>198</v>
      </c>
      <c r="AX15" t="s">
        <v>81</v>
      </c>
      <c r="AY15" t="s">
        <v>81</v>
      </c>
      <c r="AZ15" t="s">
        <v>356</v>
      </c>
      <c r="BA15" t="s">
        <v>82</v>
      </c>
      <c r="BB15" s="1">
        <v>1</v>
      </c>
      <c r="BC15" t="s">
        <v>199</v>
      </c>
      <c r="BD15" t="s">
        <v>199</v>
      </c>
      <c r="BE15" t="s">
        <v>199</v>
      </c>
      <c r="BF15" t="s">
        <v>199</v>
      </c>
      <c r="BG15" t="s">
        <v>81</v>
      </c>
      <c r="BH15" t="s">
        <v>81</v>
      </c>
      <c r="BI15" t="s">
        <v>81</v>
      </c>
      <c r="BJ15" t="s">
        <v>82</v>
      </c>
      <c r="BK15" t="s">
        <v>82</v>
      </c>
      <c r="BL15" t="s">
        <v>200</v>
      </c>
      <c r="BM15" t="s">
        <v>201</v>
      </c>
      <c r="BN15" t="s">
        <v>81</v>
      </c>
      <c r="BO15" t="s">
        <v>81</v>
      </c>
      <c r="BP15" t="s">
        <v>81</v>
      </c>
      <c r="BQ15" t="s">
        <v>81</v>
      </c>
    </row>
    <row r="16" spans="1:69" x14ac:dyDescent="0.2">
      <c r="A16" s="5">
        <v>1</v>
      </c>
      <c r="B16" t="s">
        <v>357</v>
      </c>
      <c r="C16" t="s">
        <v>358</v>
      </c>
      <c r="D16" t="s">
        <v>359</v>
      </c>
      <c r="E16" t="s">
        <v>360</v>
      </c>
      <c r="F16" t="s">
        <v>73</v>
      </c>
      <c r="G16" t="s">
        <v>361</v>
      </c>
      <c r="H16" s="1">
        <v>42441</v>
      </c>
      <c r="I16" s="1">
        <v>42370</v>
      </c>
      <c r="J16" t="b">
        <v>1</v>
      </c>
      <c r="K16" t="s">
        <v>75</v>
      </c>
      <c r="L16" t="s">
        <v>362</v>
      </c>
      <c r="M16" t="s">
        <v>363</v>
      </c>
      <c r="N16">
        <v>3664</v>
      </c>
      <c r="O16" t="s">
        <v>364</v>
      </c>
      <c r="P16" t="s">
        <v>365</v>
      </c>
      <c r="Q16" t="s">
        <v>366</v>
      </c>
      <c r="R16" t="s">
        <v>81</v>
      </c>
      <c r="S16" t="s">
        <v>82</v>
      </c>
      <c r="T16" s="1">
        <v>42441</v>
      </c>
      <c r="U16" s="3">
        <v>42370</v>
      </c>
      <c r="V16" t="s">
        <v>367</v>
      </c>
      <c r="W16" s="2">
        <v>42625</v>
      </c>
      <c r="X16" t="s">
        <v>368</v>
      </c>
      <c r="Y16" t="s">
        <v>82</v>
      </c>
      <c r="Z16" t="s">
        <v>82</v>
      </c>
      <c r="AA16" t="s">
        <v>82</v>
      </c>
      <c r="AB16" t="s">
        <v>82</v>
      </c>
      <c r="AC16" t="s">
        <v>82</v>
      </c>
      <c r="AD16" t="s">
        <v>82</v>
      </c>
      <c r="AE16" t="s">
        <v>82</v>
      </c>
      <c r="AF16" t="s">
        <v>82</v>
      </c>
      <c r="AG16" t="s">
        <v>82</v>
      </c>
      <c r="AH16" t="s">
        <v>82</v>
      </c>
      <c r="AI16" t="s">
        <v>82</v>
      </c>
      <c r="AJ16" t="s">
        <v>82</v>
      </c>
      <c r="AK16" t="s">
        <v>110</v>
      </c>
      <c r="AL16" t="s">
        <v>369</v>
      </c>
      <c r="AM16" t="s">
        <v>88</v>
      </c>
      <c r="AN16" t="s">
        <v>370</v>
      </c>
      <c r="AO16" t="s">
        <v>90</v>
      </c>
      <c r="AP16" t="s">
        <v>371</v>
      </c>
      <c r="AQ16" t="s">
        <v>372</v>
      </c>
      <c r="AR16" t="s">
        <v>82</v>
      </c>
      <c r="AS16" t="s">
        <v>373</v>
      </c>
      <c r="AT16" t="s">
        <v>374</v>
      </c>
      <c r="AU16" t="s">
        <v>81</v>
      </c>
      <c r="AV16" t="s">
        <v>82</v>
      </c>
      <c r="AW16" t="s">
        <v>82</v>
      </c>
      <c r="AX16" t="s">
        <v>82</v>
      </c>
      <c r="AY16" t="s">
        <v>82</v>
      </c>
      <c r="AZ16" t="s">
        <v>82</v>
      </c>
      <c r="BA16" t="s">
        <v>82</v>
      </c>
      <c r="BB16" t="s">
        <v>82</v>
      </c>
      <c r="BC16" t="s">
        <v>82</v>
      </c>
      <c r="BD16" t="s">
        <v>82</v>
      </c>
      <c r="BE16" t="s">
        <v>82</v>
      </c>
      <c r="BF16" t="s">
        <v>82</v>
      </c>
      <c r="BG16" t="s">
        <v>82</v>
      </c>
      <c r="BH16" t="s">
        <v>82</v>
      </c>
      <c r="BI16" t="s">
        <v>82</v>
      </c>
      <c r="BJ16" t="s">
        <v>82</v>
      </c>
      <c r="BK16" t="s">
        <v>82</v>
      </c>
      <c r="BL16" t="s">
        <v>82</v>
      </c>
      <c r="BM16" t="s">
        <v>82</v>
      </c>
      <c r="BN16" t="s">
        <v>82</v>
      </c>
      <c r="BO16" t="s">
        <v>82</v>
      </c>
      <c r="BP16" t="s">
        <v>82</v>
      </c>
      <c r="BQ16" t="s">
        <v>82</v>
      </c>
    </row>
    <row r="17" spans="1:69" x14ac:dyDescent="0.2">
      <c r="A17" s="5">
        <v>0</v>
      </c>
      <c r="B17" t="s">
        <v>375</v>
      </c>
      <c r="C17" t="s">
        <v>376</v>
      </c>
      <c r="D17" t="s">
        <v>377</v>
      </c>
      <c r="E17" t="s">
        <v>378</v>
      </c>
      <c r="F17" t="s">
        <v>120</v>
      </c>
      <c r="G17" t="s">
        <v>379</v>
      </c>
      <c r="H17" s="1">
        <v>42885</v>
      </c>
      <c r="I17" s="1">
        <v>42885</v>
      </c>
      <c r="J17" t="b">
        <v>0</v>
      </c>
      <c r="K17" t="s">
        <v>75</v>
      </c>
      <c r="L17" t="s">
        <v>329</v>
      </c>
      <c r="M17" t="s">
        <v>123</v>
      </c>
      <c r="N17">
        <v>100</v>
      </c>
      <c r="O17" t="s">
        <v>380</v>
      </c>
      <c r="P17" t="s">
        <v>125</v>
      </c>
      <c r="Q17" t="s">
        <v>381</v>
      </c>
      <c r="R17" t="s">
        <v>81</v>
      </c>
      <c r="S17" t="s">
        <v>82</v>
      </c>
      <c r="T17" s="1">
        <v>42885</v>
      </c>
      <c r="U17" s="1">
        <v>42885</v>
      </c>
      <c r="V17" t="s">
        <v>127</v>
      </c>
      <c r="W17" s="2">
        <v>43997</v>
      </c>
      <c r="X17" t="s">
        <v>82</v>
      </c>
      <c r="Y17" t="s">
        <v>382</v>
      </c>
      <c r="Z17" t="s">
        <v>383</v>
      </c>
      <c r="AA17" t="s">
        <v>384</v>
      </c>
      <c r="AB17" t="s">
        <v>385</v>
      </c>
      <c r="AC17" t="s">
        <v>386</v>
      </c>
      <c r="AD17" t="s">
        <v>387</v>
      </c>
      <c r="AE17" t="s">
        <v>388</v>
      </c>
      <c r="AF17" t="s">
        <v>389</v>
      </c>
      <c r="AG17" t="s">
        <v>384</v>
      </c>
      <c r="AH17" t="s">
        <v>390</v>
      </c>
      <c r="AI17" t="s">
        <v>386</v>
      </c>
      <c r="AJ17" t="s">
        <v>391</v>
      </c>
      <c r="AK17" t="s">
        <v>392</v>
      </c>
      <c r="AL17" t="s">
        <v>82</v>
      </c>
      <c r="AM17" t="s">
        <v>393</v>
      </c>
      <c r="AN17" t="s">
        <v>335</v>
      </c>
      <c r="AO17" t="s">
        <v>394</v>
      </c>
      <c r="AP17" t="s">
        <v>132</v>
      </c>
      <c r="AQ17" t="s">
        <v>395</v>
      </c>
      <c r="AR17" t="s">
        <v>396</v>
      </c>
      <c r="AS17" t="s">
        <v>397</v>
      </c>
      <c r="AT17" t="s">
        <v>398</v>
      </c>
      <c r="AU17" t="s">
        <v>81</v>
      </c>
      <c r="AV17" t="s">
        <v>82</v>
      </c>
      <c r="AW17" t="s">
        <v>81</v>
      </c>
      <c r="AX17">
        <v>45</v>
      </c>
      <c r="AY17" t="s">
        <v>81</v>
      </c>
      <c r="AZ17" t="s">
        <v>81</v>
      </c>
      <c r="BA17" t="s">
        <v>82</v>
      </c>
      <c r="BB17" s="1">
        <v>1</v>
      </c>
      <c r="BC17" t="s">
        <v>81</v>
      </c>
      <c r="BD17" t="s">
        <v>81</v>
      </c>
      <c r="BE17" t="s">
        <v>81</v>
      </c>
      <c r="BF17" t="s">
        <v>81</v>
      </c>
      <c r="BG17" t="s">
        <v>81</v>
      </c>
      <c r="BH17" t="s">
        <v>81</v>
      </c>
      <c r="BI17" t="s">
        <v>81</v>
      </c>
      <c r="BJ17" s="1">
        <v>43742</v>
      </c>
      <c r="BK17" t="s">
        <v>82</v>
      </c>
      <c r="BL17" t="s">
        <v>399</v>
      </c>
      <c r="BM17" t="s">
        <v>400</v>
      </c>
      <c r="BN17" t="s">
        <v>401</v>
      </c>
      <c r="BO17" t="s">
        <v>380</v>
      </c>
      <c r="BP17" t="s">
        <v>386</v>
      </c>
      <c r="BQ17" t="s">
        <v>401</v>
      </c>
    </row>
    <row r="18" spans="1:69" x14ac:dyDescent="0.2">
      <c r="A18" s="5">
        <v>0</v>
      </c>
      <c r="B18" t="s">
        <v>402</v>
      </c>
      <c r="C18" t="s">
        <v>403</v>
      </c>
      <c r="D18" t="s">
        <v>404</v>
      </c>
      <c r="E18" t="s">
        <v>405</v>
      </c>
      <c r="F18" t="s">
        <v>73</v>
      </c>
      <c r="G18" t="s">
        <v>406</v>
      </c>
      <c r="H18" s="1">
        <v>42584</v>
      </c>
      <c r="I18" s="1">
        <v>40544</v>
      </c>
      <c r="J18" t="b">
        <v>1</v>
      </c>
      <c r="K18" t="s">
        <v>75</v>
      </c>
      <c r="L18" t="s">
        <v>407</v>
      </c>
      <c r="M18" t="s">
        <v>90</v>
      </c>
      <c r="N18">
        <v>100</v>
      </c>
      <c r="O18" t="s">
        <v>408</v>
      </c>
      <c r="P18" t="s">
        <v>409</v>
      </c>
      <c r="Q18" t="s">
        <v>410</v>
      </c>
      <c r="R18" t="s">
        <v>81</v>
      </c>
      <c r="S18">
        <v>1</v>
      </c>
      <c r="T18" s="1">
        <v>42584</v>
      </c>
      <c r="U18" s="3">
        <v>40544</v>
      </c>
      <c r="V18" t="s">
        <v>411</v>
      </c>
      <c r="W18" s="2">
        <v>42597</v>
      </c>
      <c r="X18" t="s">
        <v>412</v>
      </c>
      <c r="Y18" t="s">
        <v>82</v>
      </c>
      <c r="Z18" t="s">
        <v>82</v>
      </c>
      <c r="AA18" t="s">
        <v>82</v>
      </c>
      <c r="AB18" t="s">
        <v>82</v>
      </c>
      <c r="AC18" t="s">
        <v>82</v>
      </c>
      <c r="AD18" t="s">
        <v>82</v>
      </c>
      <c r="AE18" t="s">
        <v>82</v>
      </c>
      <c r="AF18" t="s">
        <v>82</v>
      </c>
      <c r="AG18" t="s">
        <v>82</v>
      </c>
      <c r="AH18" t="s">
        <v>82</v>
      </c>
      <c r="AI18" t="s">
        <v>82</v>
      </c>
      <c r="AJ18" t="s">
        <v>82</v>
      </c>
      <c r="AK18" t="s">
        <v>110</v>
      </c>
      <c r="AL18" t="s">
        <v>82</v>
      </c>
      <c r="AM18" t="s">
        <v>88</v>
      </c>
      <c r="AN18" t="s">
        <v>154</v>
      </c>
      <c r="AO18" t="s">
        <v>90</v>
      </c>
      <c r="AP18" t="s">
        <v>371</v>
      </c>
      <c r="AQ18" t="s">
        <v>413</v>
      </c>
      <c r="AR18" t="s">
        <v>82</v>
      </c>
      <c r="AS18" t="s">
        <v>414</v>
      </c>
      <c r="AT18" t="s">
        <v>82</v>
      </c>
      <c r="AU18" t="s">
        <v>81</v>
      </c>
      <c r="AV18" t="s">
        <v>82</v>
      </c>
      <c r="AW18" t="s">
        <v>82</v>
      </c>
      <c r="AX18" t="s">
        <v>82</v>
      </c>
      <c r="AY18" t="s">
        <v>82</v>
      </c>
      <c r="AZ18" t="s">
        <v>82</v>
      </c>
      <c r="BA18" t="s">
        <v>82</v>
      </c>
      <c r="BB18" t="s">
        <v>82</v>
      </c>
      <c r="BC18" t="s">
        <v>82</v>
      </c>
      <c r="BD18" t="s">
        <v>82</v>
      </c>
      <c r="BE18" t="s">
        <v>82</v>
      </c>
      <c r="BF18" t="s">
        <v>82</v>
      </c>
      <c r="BG18" t="s">
        <v>82</v>
      </c>
      <c r="BH18" t="s">
        <v>82</v>
      </c>
      <c r="BI18" t="s">
        <v>82</v>
      </c>
      <c r="BJ18" t="s">
        <v>82</v>
      </c>
      <c r="BK18" t="s">
        <v>82</v>
      </c>
      <c r="BL18" t="s">
        <v>82</v>
      </c>
      <c r="BM18" t="s">
        <v>82</v>
      </c>
      <c r="BN18" t="s">
        <v>82</v>
      </c>
      <c r="BO18" t="s">
        <v>82</v>
      </c>
      <c r="BP18" t="s">
        <v>82</v>
      </c>
      <c r="BQ18" t="s">
        <v>82</v>
      </c>
    </row>
    <row r="19" spans="1:69" x14ac:dyDescent="0.2">
      <c r="A19" s="5">
        <v>0</v>
      </c>
      <c r="B19" t="s">
        <v>415</v>
      </c>
      <c r="C19" t="s">
        <v>416</v>
      </c>
      <c r="D19" t="s">
        <v>417</v>
      </c>
      <c r="E19" t="s">
        <v>415</v>
      </c>
      <c r="F19" t="s">
        <v>73</v>
      </c>
      <c r="G19" t="s">
        <v>418</v>
      </c>
      <c r="H19" s="1">
        <v>43424</v>
      </c>
      <c r="I19" s="1">
        <v>43388</v>
      </c>
      <c r="J19" t="b">
        <v>0</v>
      </c>
      <c r="K19" t="s">
        <v>75</v>
      </c>
      <c r="L19" t="s">
        <v>419</v>
      </c>
      <c r="M19" t="s">
        <v>90</v>
      </c>
      <c r="N19">
        <v>20</v>
      </c>
      <c r="O19" t="s">
        <v>420</v>
      </c>
      <c r="P19" t="s">
        <v>421</v>
      </c>
      <c r="Q19" t="s">
        <v>422</v>
      </c>
      <c r="R19" t="s">
        <v>81</v>
      </c>
      <c r="S19" t="s">
        <v>82</v>
      </c>
      <c r="T19" s="1">
        <v>43424</v>
      </c>
      <c r="U19" t="s">
        <v>423</v>
      </c>
      <c r="V19" t="s">
        <v>106</v>
      </c>
      <c r="W19" s="2">
        <v>43500</v>
      </c>
      <c r="X19" t="s">
        <v>424</v>
      </c>
      <c r="Y19" t="s">
        <v>82</v>
      </c>
      <c r="Z19" t="s">
        <v>82</v>
      </c>
      <c r="AA19" t="s">
        <v>82</v>
      </c>
      <c r="AB19" t="s">
        <v>82</v>
      </c>
      <c r="AC19" t="s">
        <v>82</v>
      </c>
      <c r="AD19" t="s">
        <v>82</v>
      </c>
      <c r="AE19" t="s">
        <v>82</v>
      </c>
      <c r="AF19" t="s">
        <v>82</v>
      </c>
      <c r="AG19" t="s">
        <v>82</v>
      </c>
      <c r="AH19" t="s">
        <v>82</v>
      </c>
      <c r="AI19" t="s">
        <v>82</v>
      </c>
      <c r="AJ19" t="s">
        <v>82</v>
      </c>
      <c r="AK19" t="s">
        <v>110</v>
      </c>
      <c r="AL19" t="s">
        <v>82</v>
      </c>
      <c r="AM19" t="s">
        <v>88</v>
      </c>
      <c r="AN19" t="s">
        <v>154</v>
      </c>
      <c r="AO19" t="s">
        <v>90</v>
      </c>
      <c r="AP19" t="s">
        <v>91</v>
      </c>
      <c r="AQ19" t="s">
        <v>425</v>
      </c>
      <c r="AR19" t="s">
        <v>82</v>
      </c>
      <c r="AS19" t="s">
        <v>426</v>
      </c>
      <c r="AT19" t="s">
        <v>82</v>
      </c>
      <c r="AU19" t="s">
        <v>81</v>
      </c>
      <c r="AV19" t="s">
        <v>82</v>
      </c>
      <c r="AW19" t="s">
        <v>82</v>
      </c>
      <c r="AX19" t="s">
        <v>82</v>
      </c>
      <c r="AY19" t="s">
        <v>82</v>
      </c>
      <c r="AZ19" t="s">
        <v>82</v>
      </c>
      <c r="BA19" t="s">
        <v>82</v>
      </c>
      <c r="BB19" t="s">
        <v>82</v>
      </c>
      <c r="BC19" t="s">
        <v>82</v>
      </c>
      <c r="BD19" t="s">
        <v>82</v>
      </c>
      <c r="BE19" t="s">
        <v>82</v>
      </c>
      <c r="BF19" t="s">
        <v>82</v>
      </c>
      <c r="BG19" t="s">
        <v>82</v>
      </c>
      <c r="BH19" t="s">
        <v>82</v>
      </c>
      <c r="BI19" t="s">
        <v>82</v>
      </c>
      <c r="BJ19" t="s">
        <v>82</v>
      </c>
      <c r="BK19" t="s">
        <v>82</v>
      </c>
      <c r="BL19" t="s">
        <v>82</v>
      </c>
      <c r="BM19" t="s">
        <v>82</v>
      </c>
      <c r="BN19" t="s">
        <v>82</v>
      </c>
      <c r="BO19" t="s">
        <v>82</v>
      </c>
      <c r="BP19" t="s">
        <v>82</v>
      </c>
      <c r="BQ19" t="s">
        <v>82</v>
      </c>
    </row>
    <row r="20" spans="1:69" x14ac:dyDescent="0.2">
      <c r="A20" s="5">
        <v>0</v>
      </c>
      <c r="B20" t="s">
        <v>427</v>
      </c>
      <c r="C20" t="s">
        <v>428</v>
      </c>
      <c r="D20" t="s">
        <v>429</v>
      </c>
      <c r="E20" t="s">
        <v>427</v>
      </c>
      <c r="F20" t="s">
        <v>73</v>
      </c>
      <c r="G20" t="s">
        <v>430</v>
      </c>
      <c r="H20" s="1">
        <v>42636</v>
      </c>
      <c r="I20" s="1">
        <v>42675</v>
      </c>
      <c r="J20" t="b">
        <v>0</v>
      </c>
      <c r="K20" t="s">
        <v>75</v>
      </c>
      <c r="L20" t="s">
        <v>431</v>
      </c>
      <c r="M20" t="s">
        <v>90</v>
      </c>
      <c r="N20">
        <v>100000</v>
      </c>
      <c r="O20" t="s">
        <v>432</v>
      </c>
      <c r="P20" t="s">
        <v>82</v>
      </c>
      <c r="Q20" t="s">
        <v>433</v>
      </c>
      <c r="R20" t="s">
        <v>81</v>
      </c>
      <c r="S20" t="s">
        <v>82</v>
      </c>
      <c r="T20" s="1">
        <v>42636</v>
      </c>
      <c r="U20" t="s">
        <v>434</v>
      </c>
      <c r="V20" t="s">
        <v>271</v>
      </c>
      <c r="W20" s="2">
        <v>43955</v>
      </c>
      <c r="X20" t="s">
        <v>435</v>
      </c>
      <c r="Y20" t="s">
        <v>81</v>
      </c>
      <c r="Z20" t="s">
        <v>436</v>
      </c>
      <c r="AA20" t="s">
        <v>82</v>
      </c>
      <c r="AB20" t="s">
        <v>81</v>
      </c>
      <c r="AC20" t="s">
        <v>81</v>
      </c>
      <c r="AD20" t="s">
        <v>437</v>
      </c>
      <c r="AE20" t="s">
        <v>81</v>
      </c>
      <c r="AF20" t="s">
        <v>436</v>
      </c>
      <c r="AG20" t="s">
        <v>82</v>
      </c>
      <c r="AH20" t="s">
        <v>81</v>
      </c>
      <c r="AI20" t="s">
        <v>81</v>
      </c>
      <c r="AJ20" t="s">
        <v>437</v>
      </c>
      <c r="AK20" t="s">
        <v>110</v>
      </c>
      <c r="AL20" t="s">
        <v>438</v>
      </c>
      <c r="AM20" t="s">
        <v>88</v>
      </c>
      <c r="AN20" t="s">
        <v>439</v>
      </c>
      <c r="AO20" t="s">
        <v>154</v>
      </c>
      <c r="AP20" t="s">
        <v>91</v>
      </c>
      <c r="AQ20" t="s">
        <v>440</v>
      </c>
      <c r="AR20" t="s">
        <v>82</v>
      </c>
      <c r="AS20" t="s">
        <v>441</v>
      </c>
      <c r="AT20" t="s">
        <v>442</v>
      </c>
      <c r="AU20" t="s">
        <v>81</v>
      </c>
      <c r="AV20" t="s">
        <v>82</v>
      </c>
      <c r="AW20" t="s">
        <v>82</v>
      </c>
      <c r="AX20" t="s">
        <v>82</v>
      </c>
      <c r="AY20" t="s">
        <v>82</v>
      </c>
      <c r="AZ20" t="s">
        <v>82</v>
      </c>
      <c r="BA20" t="s">
        <v>82</v>
      </c>
      <c r="BB20" t="s">
        <v>82</v>
      </c>
      <c r="BC20" t="s">
        <v>82</v>
      </c>
      <c r="BD20" t="s">
        <v>82</v>
      </c>
      <c r="BE20" t="s">
        <v>82</v>
      </c>
      <c r="BF20" t="s">
        <v>82</v>
      </c>
      <c r="BG20" t="s">
        <v>82</v>
      </c>
      <c r="BH20" t="s">
        <v>82</v>
      </c>
      <c r="BI20" t="s">
        <v>82</v>
      </c>
      <c r="BJ20" t="s">
        <v>82</v>
      </c>
      <c r="BK20" t="s">
        <v>82</v>
      </c>
      <c r="BL20" t="s">
        <v>82</v>
      </c>
      <c r="BM20" t="s">
        <v>82</v>
      </c>
      <c r="BN20" t="s">
        <v>82</v>
      </c>
      <c r="BO20" t="s">
        <v>82</v>
      </c>
      <c r="BP20" t="s">
        <v>82</v>
      </c>
      <c r="BQ20" t="s">
        <v>82</v>
      </c>
    </row>
    <row r="21" spans="1:69" x14ac:dyDescent="0.2">
      <c r="A21" s="5">
        <v>0</v>
      </c>
      <c r="B21" t="s">
        <v>443</v>
      </c>
      <c r="C21" t="s">
        <v>444</v>
      </c>
      <c r="D21" t="s">
        <v>445</v>
      </c>
      <c r="E21" t="s">
        <v>446</v>
      </c>
      <c r="F21" t="s">
        <v>73</v>
      </c>
      <c r="G21" t="s">
        <v>447</v>
      </c>
      <c r="H21" s="1">
        <v>43195</v>
      </c>
      <c r="I21" s="1">
        <v>42838</v>
      </c>
      <c r="J21" t="b">
        <v>0</v>
      </c>
      <c r="K21" t="s">
        <v>75</v>
      </c>
      <c r="L21" t="s">
        <v>223</v>
      </c>
      <c r="M21" t="s">
        <v>90</v>
      </c>
      <c r="N21">
        <v>87</v>
      </c>
      <c r="O21" t="s">
        <v>448</v>
      </c>
      <c r="P21" t="s">
        <v>449</v>
      </c>
      <c r="Q21" t="s">
        <v>450</v>
      </c>
      <c r="R21" t="s">
        <v>81</v>
      </c>
      <c r="S21">
        <v>1</v>
      </c>
      <c r="T21" s="1">
        <v>43195</v>
      </c>
      <c r="U21" t="s">
        <v>451</v>
      </c>
      <c r="V21" t="s">
        <v>452</v>
      </c>
      <c r="W21" s="2">
        <v>43773</v>
      </c>
      <c r="X21" t="s">
        <v>453</v>
      </c>
      <c r="Y21" t="s">
        <v>227</v>
      </c>
      <c r="Z21" t="s">
        <v>454</v>
      </c>
      <c r="AA21" t="s">
        <v>82</v>
      </c>
      <c r="AB21" t="s">
        <v>227</v>
      </c>
      <c r="AC21" t="s">
        <v>227</v>
      </c>
      <c r="AD21" t="s">
        <v>455</v>
      </c>
      <c r="AE21" t="s">
        <v>227</v>
      </c>
      <c r="AF21" t="s">
        <v>454</v>
      </c>
      <c r="AG21" t="s">
        <v>82</v>
      </c>
      <c r="AH21" t="s">
        <v>227</v>
      </c>
      <c r="AI21" t="s">
        <v>227</v>
      </c>
      <c r="AJ21" t="s">
        <v>455</v>
      </c>
      <c r="AK21" t="s">
        <v>110</v>
      </c>
      <c r="AL21" t="s">
        <v>82</v>
      </c>
      <c r="AM21" t="s">
        <v>88</v>
      </c>
      <c r="AN21" t="s">
        <v>456</v>
      </c>
      <c r="AO21" t="s">
        <v>457</v>
      </c>
      <c r="AP21" t="s">
        <v>91</v>
      </c>
      <c r="AQ21" t="s">
        <v>458</v>
      </c>
      <c r="AR21" t="s">
        <v>82</v>
      </c>
      <c r="AS21" t="s">
        <v>459</v>
      </c>
      <c r="AT21" t="s">
        <v>460</v>
      </c>
      <c r="AU21" t="s">
        <v>81</v>
      </c>
      <c r="AV21" t="s">
        <v>82</v>
      </c>
      <c r="AW21" t="s">
        <v>82</v>
      </c>
      <c r="AX21" t="s">
        <v>82</v>
      </c>
      <c r="AY21" t="s">
        <v>82</v>
      </c>
      <c r="AZ21" t="s">
        <v>82</v>
      </c>
      <c r="BA21" t="s">
        <v>82</v>
      </c>
      <c r="BB21" t="s">
        <v>82</v>
      </c>
      <c r="BC21" t="s">
        <v>82</v>
      </c>
      <c r="BD21" t="s">
        <v>82</v>
      </c>
      <c r="BE21" t="s">
        <v>82</v>
      </c>
      <c r="BF21" t="s">
        <v>82</v>
      </c>
      <c r="BG21" t="s">
        <v>82</v>
      </c>
      <c r="BH21" t="s">
        <v>82</v>
      </c>
      <c r="BI21" t="s">
        <v>82</v>
      </c>
      <c r="BJ21" t="s">
        <v>82</v>
      </c>
      <c r="BK21" t="s">
        <v>82</v>
      </c>
      <c r="BL21" t="s">
        <v>82</v>
      </c>
      <c r="BM21" t="s">
        <v>82</v>
      </c>
      <c r="BN21" t="s">
        <v>82</v>
      </c>
      <c r="BO21" t="s">
        <v>82</v>
      </c>
      <c r="BP21" t="s">
        <v>82</v>
      </c>
      <c r="BQ21" t="s">
        <v>82</v>
      </c>
    </row>
    <row r="22" spans="1:69" x14ac:dyDescent="0.2">
      <c r="A22" s="5">
        <v>0</v>
      </c>
      <c r="B22" t="s">
        <v>461</v>
      </c>
      <c r="C22" t="s">
        <v>462</v>
      </c>
      <c r="D22" t="s">
        <v>463</v>
      </c>
      <c r="E22" t="s">
        <v>461</v>
      </c>
      <c r="F22" t="s">
        <v>73</v>
      </c>
      <c r="G22" t="s">
        <v>464</v>
      </c>
      <c r="H22" s="1">
        <v>43711</v>
      </c>
      <c r="I22" s="1">
        <v>43739</v>
      </c>
      <c r="J22" t="b">
        <v>0</v>
      </c>
      <c r="K22" t="s">
        <v>75</v>
      </c>
      <c r="L22" t="s">
        <v>465</v>
      </c>
      <c r="M22" t="s">
        <v>90</v>
      </c>
      <c r="N22">
        <v>150</v>
      </c>
      <c r="O22" t="s">
        <v>287</v>
      </c>
      <c r="P22" t="s">
        <v>288</v>
      </c>
      <c r="Q22" t="s">
        <v>466</v>
      </c>
      <c r="R22" t="s">
        <v>81</v>
      </c>
      <c r="S22" t="s">
        <v>82</v>
      </c>
      <c r="T22" s="1">
        <v>43711</v>
      </c>
      <c r="U22" t="s">
        <v>467</v>
      </c>
      <c r="V22" t="s">
        <v>468</v>
      </c>
      <c r="W22" s="2">
        <v>44137</v>
      </c>
      <c r="X22" t="s">
        <v>469</v>
      </c>
      <c r="Y22" t="s">
        <v>227</v>
      </c>
      <c r="Z22" t="s">
        <v>470</v>
      </c>
      <c r="AA22" t="s">
        <v>82</v>
      </c>
      <c r="AB22" t="s">
        <v>471</v>
      </c>
      <c r="AC22" t="s">
        <v>472</v>
      </c>
      <c r="AD22" t="s">
        <v>295</v>
      </c>
      <c r="AE22" t="s">
        <v>227</v>
      </c>
      <c r="AF22" t="s">
        <v>470</v>
      </c>
      <c r="AG22" t="s">
        <v>82</v>
      </c>
      <c r="AH22" t="s">
        <v>471</v>
      </c>
      <c r="AI22" t="s">
        <v>472</v>
      </c>
      <c r="AJ22" t="s">
        <v>295</v>
      </c>
      <c r="AK22" t="s">
        <v>296</v>
      </c>
      <c r="AL22" t="s">
        <v>473</v>
      </c>
      <c r="AM22" t="s">
        <v>88</v>
      </c>
      <c r="AN22" t="s">
        <v>154</v>
      </c>
      <c r="AO22" t="s">
        <v>90</v>
      </c>
      <c r="AP22" t="s">
        <v>91</v>
      </c>
      <c r="AQ22" t="s">
        <v>474</v>
      </c>
      <c r="AR22" t="s">
        <v>82</v>
      </c>
      <c r="AS22" t="s">
        <v>475</v>
      </c>
      <c r="AT22" t="s">
        <v>476</v>
      </c>
      <c r="AU22" t="s">
        <v>81</v>
      </c>
      <c r="AV22" t="s">
        <v>82</v>
      </c>
      <c r="AW22" t="s">
        <v>82</v>
      </c>
      <c r="AX22" t="s">
        <v>82</v>
      </c>
      <c r="AY22" t="s">
        <v>82</v>
      </c>
      <c r="AZ22" t="s">
        <v>82</v>
      </c>
      <c r="BA22" t="s">
        <v>82</v>
      </c>
      <c r="BB22" t="s">
        <v>82</v>
      </c>
      <c r="BC22" t="s">
        <v>82</v>
      </c>
      <c r="BD22" t="s">
        <v>82</v>
      </c>
      <c r="BE22" t="s">
        <v>82</v>
      </c>
      <c r="BF22" t="s">
        <v>82</v>
      </c>
      <c r="BG22" t="s">
        <v>82</v>
      </c>
      <c r="BH22" t="s">
        <v>82</v>
      </c>
      <c r="BI22" t="s">
        <v>82</v>
      </c>
      <c r="BJ22" t="s">
        <v>82</v>
      </c>
      <c r="BK22" t="s">
        <v>82</v>
      </c>
      <c r="BL22" t="s">
        <v>82</v>
      </c>
      <c r="BM22" t="s">
        <v>82</v>
      </c>
      <c r="BN22" t="s">
        <v>82</v>
      </c>
      <c r="BO22" t="s">
        <v>82</v>
      </c>
      <c r="BP22" t="s">
        <v>82</v>
      </c>
      <c r="BQ22" t="s">
        <v>82</v>
      </c>
    </row>
    <row r="23" spans="1:69" x14ac:dyDescent="0.2">
      <c r="A23" s="5">
        <v>1</v>
      </c>
      <c r="B23" t="s">
        <v>477</v>
      </c>
      <c r="C23" t="s">
        <v>478</v>
      </c>
      <c r="D23" t="s">
        <v>479</v>
      </c>
      <c r="E23" t="s">
        <v>480</v>
      </c>
      <c r="F23" t="s">
        <v>73</v>
      </c>
      <c r="G23" t="s">
        <v>481</v>
      </c>
      <c r="H23" s="1">
        <v>42607</v>
      </c>
      <c r="I23" s="1">
        <v>42614</v>
      </c>
      <c r="J23" t="b">
        <v>1</v>
      </c>
      <c r="K23" t="s">
        <v>75</v>
      </c>
      <c r="L23" t="s">
        <v>482</v>
      </c>
      <c r="M23" t="s">
        <v>77</v>
      </c>
      <c r="N23">
        <v>1</v>
      </c>
      <c r="O23" t="s">
        <v>438</v>
      </c>
      <c r="P23" t="s">
        <v>483</v>
      </c>
      <c r="Q23" t="s">
        <v>484</v>
      </c>
      <c r="R23" t="s">
        <v>81</v>
      </c>
      <c r="S23" t="s">
        <v>82</v>
      </c>
      <c r="T23" s="1">
        <v>42607</v>
      </c>
      <c r="U23" s="3">
        <v>42614</v>
      </c>
      <c r="V23" t="s">
        <v>411</v>
      </c>
      <c r="W23" s="2">
        <v>43262</v>
      </c>
      <c r="X23" t="s">
        <v>485</v>
      </c>
      <c r="Y23" t="s">
        <v>273</v>
      </c>
      <c r="Z23" t="s">
        <v>486</v>
      </c>
      <c r="AA23" t="s">
        <v>82</v>
      </c>
      <c r="AB23" t="s">
        <v>275</v>
      </c>
      <c r="AC23" t="s">
        <v>275</v>
      </c>
      <c r="AD23" t="s">
        <v>487</v>
      </c>
      <c r="AE23" t="s">
        <v>273</v>
      </c>
      <c r="AF23" t="s">
        <v>486</v>
      </c>
      <c r="AG23" t="s">
        <v>82</v>
      </c>
      <c r="AH23" t="s">
        <v>275</v>
      </c>
      <c r="AI23" t="s">
        <v>275</v>
      </c>
      <c r="AJ23" t="s">
        <v>487</v>
      </c>
      <c r="AK23" t="s">
        <v>488</v>
      </c>
      <c r="AL23" t="s">
        <v>82</v>
      </c>
      <c r="AM23" t="s">
        <v>88</v>
      </c>
      <c r="AN23" t="s">
        <v>489</v>
      </c>
      <c r="AO23" t="s">
        <v>490</v>
      </c>
      <c r="AP23" t="s">
        <v>91</v>
      </c>
      <c r="AQ23" t="s">
        <v>491</v>
      </c>
      <c r="AR23" t="s">
        <v>82</v>
      </c>
      <c r="AS23" t="s">
        <v>492</v>
      </c>
      <c r="AT23" t="s">
        <v>493</v>
      </c>
      <c r="AU23" t="s">
        <v>81</v>
      </c>
      <c r="AV23" t="s">
        <v>82</v>
      </c>
      <c r="AW23" t="s">
        <v>82</v>
      </c>
      <c r="AX23" t="s">
        <v>82</v>
      </c>
      <c r="AY23" t="s">
        <v>82</v>
      </c>
      <c r="AZ23" t="s">
        <v>82</v>
      </c>
      <c r="BA23" t="s">
        <v>82</v>
      </c>
      <c r="BB23" t="s">
        <v>82</v>
      </c>
      <c r="BC23" t="s">
        <v>82</v>
      </c>
      <c r="BD23" t="s">
        <v>82</v>
      </c>
      <c r="BE23" t="s">
        <v>82</v>
      </c>
      <c r="BF23" t="s">
        <v>82</v>
      </c>
      <c r="BG23" t="s">
        <v>82</v>
      </c>
      <c r="BH23" t="s">
        <v>82</v>
      </c>
      <c r="BI23" t="s">
        <v>82</v>
      </c>
      <c r="BJ23" t="s">
        <v>82</v>
      </c>
      <c r="BK23" t="s">
        <v>82</v>
      </c>
      <c r="BL23" t="s">
        <v>82</v>
      </c>
      <c r="BM23" t="s">
        <v>82</v>
      </c>
      <c r="BN23" t="s">
        <v>82</v>
      </c>
      <c r="BO23" t="s">
        <v>82</v>
      </c>
      <c r="BP23" t="s">
        <v>82</v>
      </c>
      <c r="BQ23" t="s">
        <v>82</v>
      </c>
    </row>
    <row r="24" spans="1:69" x14ac:dyDescent="0.2">
      <c r="A24" s="5">
        <v>0</v>
      </c>
      <c r="B24" t="s">
        <v>494</v>
      </c>
      <c r="C24" t="s">
        <v>495</v>
      </c>
      <c r="D24" t="s">
        <v>496</v>
      </c>
      <c r="E24" t="s">
        <v>497</v>
      </c>
      <c r="F24" t="s">
        <v>73</v>
      </c>
      <c r="G24" t="s">
        <v>498</v>
      </c>
      <c r="H24" s="1">
        <v>42735</v>
      </c>
      <c r="I24" s="1">
        <v>42705</v>
      </c>
      <c r="J24" t="b">
        <v>1</v>
      </c>
      <c r="K24" t="s">
        <v>75</v>
      </c>
      <c r="L24" t="s">
        <v>499</v>
      </c>
      <c r="M24" t="s">
        <v>90</v>
      </c>
      <c r="N24">
        <v>150</v>
      </c>
      <c r="O24" t="s">
        <v>500</v>
      </c>
      <c r="P24" t="s">
        <v>501</v>
      </c>
      <c r="Q24" t="s">
        <v>502</v>
      </c>
      <c r="R24" t="s">
        <v>81</v>
      </c>
      <c r="S24" t="s">
        <v>82</v>
      </c>
      <c r="T24" s="1">
        <v>42735</v>
      </c>
      <c r="U24" s="3">
        <v>42705</v>
      </c>
      <c r="V24" t="s">
        <v>503</v>
      </c>
      <c r="W24" s="2">
        <v>43085</v>
      </c>
      <c r="X24" t="s">
        <v>504</v>
      </c>
      <c r="Y24" t="s">
        <v>505</v>
      </c>
      <c r="Z24" t="s">
        <v>506</v>
      </c>
      <c r="AA24" t="s">
        <v>82</v>
      </c>
      <c r="AB24" t="s">
        <v>507</v>
      </c>
      <c r="AC24" t="s">
        <v>508</v>
      </c>
      <c r="AD24" t="s">
        <v>509</v>
      </c>
      <c r="AE24" t="s">
        <v>505</v>
      </c>
      <c r="AF24" t="s">
        <v>506</v>
      </c>
      <c r="AG24" t="s">
        <v>82</v>
      </c>
      <c r="AH24" t="s">
        <v>507</v>
      </c>
      <c r="AI24" t="s">
        <v>508</v>
      </c>
      <c r="AJ24" t="s">
        <v>509</v>
      </c>
      <c r="AK24" t="s">
        <v>296</v>
      </c>
      <c r="AL24" t="s">
        <v>510</v>
      </c>
      <c r="AM24" t="s">
        <v>88</v>
      </c>
      <c r="AN24" t="s">
        <v>154</v>
      </c>
      <c r="AO24" t="s">
        <v>90</v>
      </c>
      <c r="AP24" t="s">
        <v>91</v>
      </c>
      <c r="AQ24" t="s">
        <v>511</v>
      </c>
      <c r="AR24" t="s">
        <v>82</v>
      </c>
      <c r="AS24" t="s">
        <v>512</v>
      </c>
      <c r="AT24" t="s">
        <v>513</v>
      </c>
      <c r="AU24" t="s">
        <v>81</v>
      </c>
      <c r="AV24" t="s">
        <v>82</v>
      </c>
      <c r="AW24" t="s">
        <v>82</v>
      </c>
      <c r="AX24" t="s">
        <v>82</v>
      </c>
      <c r="AY24" t="s">
        <v>82</v>
      </c>
      <c r="AZ24" t="s">
        <v>82</v>
      </c>
      <c r="BA24" t="s">
        <v>82</v>
      </c>
      <c r="BB24" t="s">
        <v>82</v>
      </c>
      <c r="BC24" t="s">
        <v>82</v>
      </c>
      <c r="BD24" t="s">
        <v>82</v>
      </c>
      <c r="BE24" t="s">
        <v>82</v>
      </c>
      <c r="BF24" t="s">
        <v>82</v>
      </c>
      <c r="BG24" t="s">
        <v>82</v>
      </c>
      <c r="BH24" t="s">
        <v>82</v>
      </c>
      <c r="BI24" t="s">
        <v>82</v>
      </c>
      <c r="BJ24" t="s">
        <v>82</v>
      </c>
      <c r="BK24" t="s">
        <v>82</v>
      </c>
      <c r="BL24" t="s">
        <v>82</v>
      </c>
      <c r="BM24" t="s">
        <v>82</v>
      </c>
      <c r="BN24" t="s">
        <v>82</v>
      </c>
      <c r="BO24" t="s">
        <v>82</v>
      </c>
      <c r="BP24" t="s">
        <v>82</v>
      </c>
      <c r="BQ24" t="s">
        <v>82</v>
      </c>
    </row>
    <row r="25" spans="1:69" x14ac:dyDescent="0.2">
      <c r="A25" s="5">
        <v>1</v>
      </c>
      <c r="B25" t="s">
        <v>514</v>
      </c>
      <c r="C25" t="s">
        <v>515</v>
      </c>
      <c r="D25" t="s">
        <v>516</v>
      </c>
      <c r="E25" t="s">
        <v>514</v>
      </c>
      <c r="F25" t="s">
        <v>73</v>
      </c>
      <c r="G25" t="s">
        <v>517</v>
      </c>
      <c r="H25" s="1">
        <v>42811</v>
      </c>
      <c r="I25" s="1">
        <v>41915</v>
      </c>
      <c r="J25" t="b">
        <v>0</v>
      </c>
      <c r="K25" t="s">
        <v>75</v>
      </c>
      <c r="L25" t="s">
        <v>518</v>
      </c>
      <c r="M25" t="s">
        <v>77</v>
      </c>
      <c r="N25">
        <v>109</v>
      </c>
      <c r="O25" t="s">
        <v>519</v>
      </c>
      <c r="P25" t="s">
        <v>79</v>
      </c>
      <c r="Q25" t="s">
        <v>520</v>
      </c>
      <c r="R25" t="s">
        <v>81</v>
      </c>
      <c r="S25">
        <v>1</v>
      </c>
      <c r="T25" s="1">
        <v>42811</v>
      </c>
      <c r="U25" t="s">
        <v>521</v>
      </c>
      <c r="V25" t="s">
        <v>503</v>
      </c>
      <c r="W25" s="2">
        <v>43885</v>
      </c>
      <c r="X25" t="s">
        <v>522</v>
      </c>
      <c r="Y25" t="s">
        <v>523</v>
      </c>
      <c r="Z25" t="s">
        <v>524</v>
      </c>
      <c r="AA25" t="s">
        <v>82</v>
      </c>
      <c r="AB25" t="s">
        <v>525</v>
      </c>
      <c r="AC25" t="s">
        <v>525</v>
      </c>
      <c r="AD25" t="s">
        <v>526</v>
      </c>
      <c r="AE25" t="s">
        <v>523</v>
      </c>
      <c r="AF25" t="s">
        <v>524</v>
      </c>
      <c r="AG25" t="s">
        <v>82</v>
      </c>
      <c r="AH25" t="s">
        <v>525</v>
      </c>
      <c r="AI25" t="s">
        <v>525</v>
      </c>
      <c r="AJ25" t="s">
        <v>526</v>
      </c>
      <c r="AK25" t="s">
        <v>110</v>
      </c>
      <c r="AL25" t="s">
        <v>438</v>
      </c>
      <c r="AM25" t="s">
        <v>88</v>
      </c>
      <c r="AN25" t="s">
        <v>527</v>
      </c>
      <c r="AO25" t="s">
        <v>528</v>
      </c>
      <c r="AP25" t="s">
        <v>91</v>
      </c>
      <c r="AQ25" t="s">
        <v>529</v>
      </c>
      <c r="AR25" t="s">
        <v>82</v>
      </c>
      <c r="AS25" t="s">
        <v>530</v>
      </c>
      <c r="AT25" t="s">
        <v>531</v>
      </c>
      <c r="AU25" t="s">
        <v>81</v>
      </c>
      <c r="AV25" t="s">
        <v>82</v>
      </c>
      <c r="AW25" t="s">
        <v>82</v>
      </c>
      <c r="AX25" t="s">
        <v>82</v>
      </c>
      <c r="AY25" t="s">
        <v>82</v>
      </c>
      <c r="AZ25" t="s">
        <v>82</v>
      </c>
      <c r="BA25" t="s">
        <v>82</v>
      </c>
      <c r="BB25" t="s">
        <v>82</v>
      </c>
      <c r="BC25" t="s">
        <v>82</v>
      </c>
      <c r="BD25" t="s">
        <v>82</v>
      </c>
      <c r="BE25" t="s">
        <v>82</v>
      </c>
      <c r="BF25" t="s">
        <v>82</v>
      </c>
      <c r="BG25" t="s">
        <v>82</v>
      </c>
      <c r="BH25" t="s">
        <v>82</v>
      </c>
      <c r="BI25" t="s">
        <v>82</v>
      </c>
      <c r="BJ25" t="s">
        <v>82</v>
      </c>
      <c r="BK25" t="s">
        <v>82</v>
      </c>
      <c r="BL25" t="s">
        <v>82</v>
      </c>
      <c r="BM25" t="s">
        <v>82</v>
      </c>
      <c r="BN25" t="s">
        <v>82</v>
      </c>
      <c r="BO25" t="s">
        <v>82</v>
      </c>
      <c r="BP25" t="s">
        <v>82</v>
      </c>
      <c r="BQ25" t="s">
        <v>82</v>
      </c>
    </row>
    <row r="26" spans="1:69" x14ac:dyDescent="0.2">
      <c r="A26" s="5">
        <v>1</v>
      </c>
      <c r="B26" t="s">
        <v>532</v>
      </c>
      <c r="C26" t="s">
        <v>533</v>
      </c>
      <c r="D26" t="s">
        <v>534</v>
      </c>
      <c r="E26" t="s">
        <v>535</v>
      </c>
      <c r="F26" t="s">
        <v>73</v>
      </c>
      <c r="G26" t="s">
        <v>536</v>
      </c>
      <c r="H26" s="1">
        <v>43606</v>
      </c>
      <c r="I26" s="1">
        <v>43684</v>
      </c>
      <c r="J26" t="b">
        <v>0</v>
      </c>
      <c r="K26" t="s">
        <v>75</v>
      </c>
      <c r="L26" t="s">
        <v>537</v>
      </c>
      <c r="M26" t="s">
        <v>538</v>
      </c>
      <c r="N26">
        <v>100</v>
      </c>
      <c r="O26" t="s">
        <v>539</v>
      </c>
      <c r="P26" t="s">
        <v>79</v>
      </c>
      <c r="Q26" t="s">
        <v>540</v>
      </c>
      <c r="R26" t="s">
        <v>81</v>
      </c>
      <c r="S26" t="s">
        <v>82</v>
      </c>
      <c r="T26" s="1">
        <v>43606</v>
      </c>
      <c r="U26" t="s">
        <v>541</v>
      </c>
      <c r="V26" t="s">
        <v>542</v>
      </c>
      <c r="W26" s="2">
        <v>43955</v>
      </c>
      <c r="X26" t="s">
        <v>543</v>
      </c>
      <c r="Y26" t="s">
        <v>81</v>
      </c>
      <c r="Z26" t="s">
        <v>544</v>
      </c>
      <c r="AA26" t="s">
        <v>82</v>
      </c>
      <c r="AB26" t="s">
        <v>81</v>
      </c>
      <c r="AC26" t="s">
        <v>81</v>
      </c>
      <c r="AD26" t="s">
        <v>539</v>
      </c>
      <c r="AE26" t="s">
        <v>81</v>
      </c>
      <c r="AF26" t="s">
        <v>544</v>
      </c>
      <c r="AG26" t="s">
        <v>82</v>
      </c>
      <c r="AH26" t="s">
        <v>81</v>
      </c>
      <c r="AI26" t="s">
        <v>81</v>
      </c>
      <c r="AJ26" t="s">
        <v>539</v>
      </c>
      <c r="AK26" t="s">
        <v>545</v>
      </c>
      <c r="AL26" t="s">
        <v>82</v>
      </c>
      <c r="AM26" t="s">
        <v>88</v>
      </c>
      <c r="AN26" t="s">
        <v>154</v>
      </c>
      <c r="AO26" t="s">
        <v>90</v>
      </c>
      <c r="AP26" t="s">
        <v>91</v>
      </c>
      <c r="AQ26" t="s">
        <v>546</v>
      </c>
      <c r="AR26" t="s">
        <v>82</v>
      </c>
      <c r="AS26" t="s">
        <v>547</v>
      </c>
      <c r="AT26" t="s">
        <v>548</v>
      </c>
      <c r="AU26" t="s">
        <v>81</v>
      </c>
      <c r="AV26" t="s">
        <v>82</v>
      </c>
      <c r="AW26" t="s">
        <v>82</v>
      </c>
      <c r="AX26" t="s">
        <v>82</v>
      </c>
      <c r="AY26" t="s">
        <v>82</v>
      </c>
      <c r="AZ26" t="s">
        <v>82</v>
      </c>
      <c r="BA26" t="s">
        <v>82</v>
      </c>
      <c r="BB26" t="s">
        <v>82</v>
      </c>
      <c r="BC26" t="s">
        <v>82</v>
      </c>
      <c r="BD26" t="s">
        <v>82</v>
      </c>
      <c r="BE26" t="s">
        <v>82</v>
      </c>
      <c r="BF26" t="s">
        <v>82</v>
      </c>
      <c r="BG26" t="s">
        <v>82</v>
      </c>
      <c r="BH26" t="s">
        <v>82</v>
      </c>
      <c r="BI26" t="s">
        <v>82</v>
      </c>
      <c r="BJ26" t="s">
        <v>82</v>
      </c>
      <c r="BK26" t="s">
        <v>82</v>
      </c>
      <c r="BL26" t="s">
        <v>82</v>
      </c>
      <c r="BM26" t="s">
        <v>82</v>
      </c>
      <c r="BN26" t="s">
        <v>82</v>
      </c>
      <c r="BO26" t="s">
        <v>82</v>
      </c>
      <c r="BP26" t="s">
        <v>82</v>
      </c>
      <c r="BQ26" t="s">
        <v>82</v>
      </c>
    </row>
    <row r="27" spans="1:69" x14ac:dyDescent="0.2">
      <c r="A27" s="5">
        <v>0</v>
      </c>
      <c r="B27" t="s">
        <v>549</v>
      </c>
      <c r="C27" t="s">
        <v>550</v>
      </c>
      <c r="D27" t="s">
        <v>551</v>
      </c>
      <c r="E27" t="s">
        <v>552</v>
      </c>
      <c r="F27" t="s">
        <v>553</v>
      </c>
      <c r="G27" t="s">
        <v>554</v>
      </c>
      <c r="H27" s="1">
        <v>43555</v>
      </c>
      <c r="I27" s="1">
        <v>43585</v>
      </c>
      <c r="J27" t="b">
        <v>0</v>
      </c>
      <c r="K27" t="s">
        <v>555</v>
      </c>
      <c r="L27" t="s">
        <v>556</v>
      </c>
      <c r="M27">
        <v>0</v>
      </c>
      <c r="N27" t="s">
        <v>557</v>
      </c>
      <c r="O27" t="s">
        <v>558</v>
      </c>
      <c r="P27" t="s">
        <v>365</v>
      </c>
      <c r="Q27" t="s">
        <v>559</v>
      </c>
      <c r="R27" t="s">
        <v>81</v>
      </c>
      <c r="S27" t="s">
        <v>82</v>
      </c>
      <c r="T27" s="1">
        <v>43555</v>
      </c>
      <c r="U27" s="1">
        <v>43585</v>
      </c>
      <c r="V27" t="s">
        <v>553</v>
      </c>
      <c r="W27" s="2">
        <v>43556</v>
      </c>
      <c r="X27" t="s">
        <v>82</v>
      </c>
      <c r="Y27" t="s">
        <v>560</v>
      </c>
      <c r="Z27" t="s">
        <v>81</v>
      </c>
      <c r="AA27" t="s">
        <v>561</v>
      </c>
      <c r="AB27" t="s">
        <v>562</v>
      </c>
      <c r="AC27" t="s">
        <v>563</v>
      </c>
      <c r="AD27" t="s">
        <v>564</v>
      </c>
      <c r="AE27" t="s">
        <v>565</v>
      </c>
      <c r="AF27" t="s">
        <v>81</v>
      </c>
      <c r="AG27" t="s">
        <v>561</v>
      </c>
      <c r="AH27" t="s">
        <v>566</v>
      </c>
      <c r="AI27" t="s">
        <v>567</v>
      </c>
      <c r="AJ27" t="s">
        <v>564</v>
      </c>
      <c r="AK27" t="s">
        <v>212</v>
      </c>
      <c r="AL27" t="s">
        <v>82</v>
      </c>
      <c r="AM27" t="s">
        <v>568</v>
      </c>
      <c r="AN27">
        <v>18</v>
      </c>
      <c r="AO27">
        <v>70</v>
      </c>
      <c r="AP27" t="s">
        <v>371</v>
      </c>
      <c r="AQ27" t="s">
        <v>569</v>
      </c>
      <c r="AR27" t="s">
        <v>570</v>
      </c>
      <c r="AS27" t="s">
        <v>571</v>
      </c>
      <c r="AT27" t="s">
        <v>572</v>
      </c>
      <c r="AU27" t="s">
        <v>81</v>
      </c>
      <c r="AV27" t="s">
        <v>82</v>
      </c>
      <c r="AW27" t="s">
        <v>81</v>
      </c>
      <c r="AX27" t="s">
        <v>81</v>
      </c>
      <c r="AY27" t="s">
        <v>81</v>
      </c>
      <c r="AZ27" t="s">
        <v>81</v>
      </c>
      <c r="BA27" t="s">
        <v>82</v>
      </c>
      <c r="BB27" s="1">
        <v>1</v>
      </c>
      <c r="BC27" t="s">
        <v>81</v>
      </c>
      <c r="BD27" t="s">
        <v>81</v>
      </c>
      <c r="BE27" t="s">
        <v>81</v>
      </c>
      <c r="BF27" t="s">
        <v>81</v>
      </c>
      <c r="BG27" t="s">
        <v>81</v>
      </c>
      <c r="BH27" t="s">
        <v>81</v>
      </c>
      <c r="BI27" t="s">
        <v>81</v>
      </c>
      <c r="BJ27" t="s">
        <v>82</v>
      </c>
      <c r="BK27" t="s">
        <v>82</v>
      </c>
      <c r="BL27" t="s">
        <v>200</v>
      </c>
      <c r="BM27" t="s">
        <v>573</v>
      </c>
      <c r="BN27" t="s">
        <v>81</v>
      </c>
      <c r="BO27" t="s">
        <v>574</v>
      </c>
      <c r="BP27" t="s">
        <v>575</v>
      </c>
      <c r="BQ27" t="s">
        <v>81</v>
      </c>
    </row>
    <row r="28" spans="1:69" x14ac:dyDescent="0.2">
      <c r="A28" s="5">
        <v>0</v>
      </c>
      <c r="B28" t="s">
        <v>576</v>
      </c>
      <c r="C28" t="s">
        <v>577</v>
      </c>
      <c r="D28" t="s">
        <v>578</v>
      </c>
      <c r="E28" t="s">
        <v>579</v>
      </c>
      <c r="F28" t="s">
        <v>73</v>
      </c>
      <c r="G28" t="s">
        <v>580</v>
      </c>
      <c r="H28" s="1">
        <v>42878</v>
      </c>
      <c r="I28" s="1">
        <v>42278</v>
      </c>
      <c r="J28" t="b">
        <v>0</v>
      </c>
      <c r="K28" t="s">
        <v>75</v>
      </c>
      <c r="L28" t="s">
        <v>581</v>
      </c>
      <c r="M28" t="s">
        <v>101</v>
      </c>
      <c r="N28">
        <v>98</v>
      </c>
      <c r="O28" t="s">
        <v>582</v>
      </c>
      <c r="P28" t="s">
        <v>82</v>
      </c>
      <c r="Q28" t="s">
        <v>583</v>
      </c>
      <c r="R28" t="s">
        <v>81</v>
      </c>
      <c r="S28">
        <v>1</v>
      </c>
      <c r="T28" s="1">
        <v>42878</v>
      </c>
      <c r="U28" t="s">
        <v>584</v>
      </c>
      <c r="V28" t="s">
        <v>585</v>
      </c>
      <c r="W28" s="2">
        <v>43085</v>
      </c>
      <c r="X28" t="s">
        <v>586</v>
      </c>
      <c r="Y28" t="s">
        <v>587</v>
      </c>
      <c r="Z28" t="s">
        <v>588</v>
      </c>
      <c r="AA28" t="s">
        <v>82</v>
      </c>
      <c r="AB28" t="s">
        <v>589</v>
      </c>
      <c r="AC28" t="s">
        <v>589</v>
      </c>
      <c r="AD28" t="s">
        <v>590</v>
      </c>
      <c r="AE28" t="s">
        <v>587</v>
      </c>
      <c r="AF28" t="s">
        <v>588</v>
      </c>
      <c r="AG28" t="s">
        <v>82</v>
      </c>
      <c r="AH28" t="s">
        <v>589</v>
      </c>
      <c r="AI28" t="s">
        <v>589</v>
      </c>
      <c r="AJ28" t="s">
        <v>590</v>
      </c>
      <c r="AK28" t="s">
        <v>110</v>
      </c>
      <c r="AL28" t="s">
        <v>82</v>
      </c>
      <c r="AM28" t="s">
        <v>88</v>
      </c>
      <c r="AN28" t="s">
        <v>89</v>
      </c>
      <c r="AO28" t="s">
        <v>90</v>
      </c>
      <c r="AP28" t="s">
        <v>91</v>
      </c>
      <c r="AQ28" t="s">
        <v>591</v>
      </c>
      <c r="AR28" t="s">
        <v>82</v>
      </c>
      <c r="AS28" t="s">
        <v>592</v>
      </c>
      <c r="AT28" t="s">
        <v>593</v>
      </c>
      <c r="AU28" t="s">
        <v>81</v>
      </c>
      <c r="AV28" t="s">
        <v>82</v>
      </c>
      <c r="AW28" t="s">
        <v>82</v>
      </c>
      <c r="AX28" t="s">
        <v>82</v>
      </c>
      <c r="AY28" t="s">
        <v>82</v>
      </c>
      <c r="AZ28" t="s">
        <v>82</v>
      </c>
      <c r="BA28" t="s">
        <v>82</v>
      </c>
      <c r="BB28" t="s">
        <v>82</v>
      </c>
      <c r="BC28" t="s">
        <v>82</v>
      </c>
      <c r="BD28" t="s">
        <v>82</v>
      </c>
      <c r="BE28" t="s">
        <v>82</v>
      </c>
      <c r="BF28" t="s">
        <v>82</v>
      </c>
      <c r="BG28" t="s">
        <v>82</v>
      </c>
      <c r="BH28" t="s">
        <v>82</v>
      </c>
      <c r="BI28" t="s">
        <v>82</v>
      </c>
      <c r="BJ28" t="s">
        <v>82</v>
      </c>
      <c r="BK28" t="s">
        <v>82</v>
      </c>
      <c r="BL28" t="s">
        <v>82</v>
      </c>
      <c r="BM28" t="s">
        <v>82</v>
      </c>
      <c r="BN28" t="s">
        <v>82</v>
      </c>
      <c r="BO28" t="s">
        <v>82</v>
      </c>
      <c r="BP28" t="s">
        <v>82</v>
      </c>
      <c r="BQ28" t="s">
        <v>82</v>
      </c>
    </row>
    <row r="29" spans="1:69" x14ac:dyDescent="0.2">
      <c r="A29" s="5">
        <v>1</v>
      </c>
      <c r="B29" t="s">
        <v>594</v>
      </c>
      <c r="C29" t="s">
        <v>595</v>
      </c>
      <c r="D29" t="s">
        <v>596</v>
      </c>
      <c r="E29" t="s">
        <v>597</v>
      </c>
      <c r="F29" t="s">
        <v>73</v>
      </c>
      <c r="G29" t="s">
        <v>598</v>
      </c>
      <c r="H29" s="1">
        <v>43279</v>
      </c>
      <c r="I29" s="1">
        <v>43361</v>
      </c>
      <c r="J29" t="b">
        <v>0</v>
      </c>
      <c r="K29" t="s">
        <v>75</v>
      </c>
      <c r="L29" t="s">
        <v>599</v>
      </c>
      <c r="M29" t="s">
        <v>363</v>
      </c>
      <c r="N29">
        <v>270</v>
      </c>
      <c r="O29" t="s">
        <v>600</v>
      </c>
      <c r="P29" t="s">
        <v>601</v>
      </c>
      <c r="Q29" t="s">
        <v>602</v>
      </c>
      <c r="R29" t="s">
        <v>603</v>
      </c>
      <c r="S29" t="s">
        <v>82</v>
      </c>
      <c r="T29" s="1">
        <v>43279</v>
      </c>
      <c r="U29" t="s">
        <v>604</v>
      </c>
      <c r="V29" t="s">
        <v>605</v>
      </c>
      <c r="W29" s="2">
        <v>44151</v>
      </c>
      <c r="X29" t="s">
        <v>606</v>
      </c>
      <c r="Y29" t="s">
        <v>227</v>
      </c>
      <c r="Z29" t="s">
        <v>607</v>
      </c>
      <c r="AA29" t="s">
        <v>82</v>
      </c>
      <c r="AB29" t="s">
        <v>608</v>
      </c>
      <c r="AC29" t="s">
        <v>609</v>
      </c>
      <c r="AD29" t="s">
        <v>610</v>
      </c>
      <c r="AE29" t="s">
        <v>227</v>
      </c>
      <c r="AF29" t="s">
        <v>607</v>
      </c>
      <c r="AG29" t="s">
        <v>82</v>
      </c>
      <c r="AH29" t="s">
        <v>608</v>
      </c>
      <c r="AI29" t="s">
        <v>609</v>
      </c>
      <c r="AJ29" t="s">
        <v>610</v>
      </c>
      <c r="AK29" t="s">
        <v>296</v>
      </c>
      <c r="AL29" t="s">
        <v>82</v>
      </c>
      <c r="AM29" t="s">
        <v>88</v>
      </c>
      <c r="AN29" t="s">
        <v>154</v>
      </c>
      <c r="AO29" t="s">
        <v>611</v>
      </c>
      <c r="AP29" t="s">
        <v>91</v>
      </c>
      <c r="AQ29" t="s">
        <v>612</v>
      </c>
      <c r="AR29" t="s">
        <v>82</v>
      </c>
      <c r="AS29" t="s">
        <v>613</v>
      </c>
      <c r="AT29" t="s">
        <v>614</v>
      </c>
      <c r="AU29" t="s">
        <v>615</v>
      </c>
      <c r="AV29" t="s">
        <v>603</v>
      </c>
      <c r="AW29" t="s">
        <v>82</v>
      </c>
      <c r="AX29" t="s">
        <v>82</v>
      </c>
      <c r="AY29" t="s">
        <v>82</v>
      </c>
      <c r="AZ29" t="s">
        <v>82</v>
      </c>
      <c r="BA29" t="s">
        <v>82</v>
      </c>
      <c r="BB29" t="s">
        <v>82</v>
      </c>
      <c r="BC29" t="s">
        <v>82</v>
      </c>
      <c r="BD29" t="s">
        <v>82</v>
      </c>
      <c r="BE29" t="s">
        <v>82</v>
      </c>
      <c r="BF29" t="s">
        <v>82</v>
      </c>
      <c r="BG29" t="s">
        <v>82</v>
      </c>
      <c r="BH29" t="s">
        <v>82</v>
      </c>
      <c r="BI29" t="s">
        <v>82</v>
      </c>
      <c r="BJ29" t="s">
        <v>82</v>
      </c>
      <c r="BK29" t="s">
        <v>82</v>
      </c>
      <c r="BL29" t="s">
        <v>82</v>
      </c>
      <c r="BM29" t="s">
        <v>82</v>
      </c>
      <c r="BN29" t="s">
        <v>82</v>
      </c>
      <c r="BO29" t="s">
        <v>82</v>
      </c>
      <c r="BP29" t="s">
        <v>82</v>
      </c>
      <c r="BQ29" t="s">
        <v>82</v>
      </c>
    </row>
    <row r="30" spans="1:69" x14ac:dyDescent="0.2">
      <c r="A30" s="5">
        <v>1</v>
      </c>
      <c r="B30" t="s">
        <v>616</v>
      </c>
      <c r="C30" t="s">
        <v>617</v>
      </c>
      <c r="D30" t="s">
        <v>618</v>
      </c>
      <c r="E30" t="s">
        <v>619</v>
      </c>
      <c r="F30" t="s">
        <v>620</v>
      </c>
      <c r="G30" t="s">
        <v>621</v>
      </c>
      <c r="H30" s="1">
        <v>43654</v>
      </c>
      <c r="I30" s="1">
        <v>43759</v>
      </c>
      <c r="J30" t="b">
        <v>0</v>
      </c>
      <c r="K30" t="s">
        <v>622</v>
      </c>
      <c r="L30" t="s">
        <v>623</v>
      </c>
      <c r="M30" t="s">
        <v>624</v>
      </c>
      <c r="N30">
        <v>1662</v>
      </c>
      <c r="O30" t="s">
        <v>625</v>
      </c>
      <c r="P30" t="s">
        <v>626</v>
      </c>
      <c r="Q30" t="s">
        <v>627</v>
      </c>
      <c r="R30" t="s">
        <v>81</v>
      </c>
      <c r="S30" t="s">
        <v>82</v>
      </c>
      <c r="T30" s="1">
        <v>43654</v>
      </c>
      <c r="U30" s="1">
        <v>43759</v>
      </c>
      <c r="V30" t="s">
        <v>628</v>
      </c>
      <c r="W30" s="2">
        <v>44137</v>
      </c>
      <c r="X30" t="s">
        <v>629</v>
      </c>
      <c r="Y30" t="s">
        <v>630</v>
      </c>
      <c r="Z30" t="s">
        <v>631</v>
      </c>
      <c r="AA30" t="s">
        <v>632</v>
      </c>
      <c r="AB30" t="s">
        <v>633</v>
      </c>
      <c r="AC30" t="s">
        <v>634</v>
      </c>
      <c r="AD30" t="s">
        <v>635</v>
      </c>
      <c r="AE30" t="s">
        <v>630</v>
      </c>
      <c r="AF30" t="s">
        <v>631</v>
      </c>
      <c r="AG30" t="s">
        <v>632</v>
      </c>
      <c r="AH30" t="s">
        <v>633</v>
      </c>
      <c r="AI30" t="s">
        <v>634</v>
      </c>
      <c r="AJ30" t="s">
        <v>635</v>
      </c>
      <c r="AK30" t="s">
        <v>296</v>
      </c>
      <c r="AL30" t="s">
        <v>82</v>
      </c>
      <c r="AM30" t="s">
        <v>636</v>
      </c>
      <c r="AN30" t="s">
        <v>154</v>
      </c>
      <c r="AO30" t="s">
        <v>637</v>
      </c>
      <c r="AP30" t="s">
        <v>638</v>
      </c>
      <c r="AQ30" t="s">
        <v>639</v>
      </c>
      <c r="AR30" t="s">
        <v>640</v>
      </c>
      <c r="AS30" t="s">
        <v>641</v>
      </c>
      <c r="AT30" t="s">
        <v>642</v>
      </c>
      <c r="AU30" t="s">
        <v>81</v>
      </c>
      <c r="AV30" t="s">
        <v>82</v>
      </c>
      <c r="AW30" t="s">
        <v>643</v>
      </c>
      <c r="AX30" t="s">
        <v>81</v>
      </c>
      <c r="AY30" t="s">
        <v>81</v>
      </c>
      <c r="AZ30" t="s">
        <v>81</v>
      </c>
      <c r="BA30" t="s">
        <v>82</v>
      </c>
      <c r="BB30" s="1">
        <v>1</v>
      </c>
      <c r="BC30" t="s">
        <v>81</v>
      </c>
      <c r="BD30" t="s">
        <v>81</v>
      </c>
      <c r="BE30" t="s">
        <v>81</v>
      </c>
      <c r="BF30" t="s">
        <v>81</v>
      </c>
      <c r="BG30" t="s">
        <v>81</v>
      </c>
      <c r="BH30" t="s">
        <v>81</v>
      </c>
      <c r="BI30" t="s">
        <v>81</v>
      </c>
      <c r="BJ30" t="s">
        <v>82</v>
      </c>
      <c r="BK30" t="s">
        <v>82</v>
      </c>
      <c r="BL30" t="s">
        <v>644</v>
      </c>
      <c r="BM30" t="s">
        <v>645</v>
      </c>
      <c r="BN30" t="s">
        <v>81</v>
      </c>
      <c r="BO30" t="s">
        <v>646</v>
      </c>
      <c r="BP30" t="s">
        <v>81</v>
      </c>
      <c r="BQ30" t="s">
        <v>81</v>
      </c>
    </row>
    <row r="31" spans="1:69" x14ac:dyDescent="0.2">
      <c r="A31" s="5">
        <v>1</v>
      </c>
      <c r="B31" t="s">
        <v>647</v>
      </c>
      <c r="C31" t="s">
        <v>648</v>
      </c>
      <c r="D31" t="s">
        <v>649</v>
      </c>
      <c r="E31" t="s">
        <v>650</v>
      </c>
      <c r="F31" t="s">
        <v>73</v>
      </c>
      <c r="G31" t="s">
        <v>651</v>
      </c>
      <c r="H31" s="1">
        <v>43593</v>
      </c>
      <c r="I31" s="1">
        <v>43528</v>
      </c>
      <c r="J31" t="b">
        <v>0</v>
      </c>
      <c r="K31" t="s">
        <v>75</v>
      </c>
      <c r="L31" t="s">
        <v>465</v>
      </c>
      <c r="M31" t="s">
        <v>90</v>
      </c>
      <c r="N31">
        <v>72</v>
      </c>
      <c r="O31" t="s">
        <v>652</v>
      </c>
      <c r="P31" t="s">
        <v>365</v>
      </c>
      <c r="Q31" t="s">
        <v>653</v>
      </c>
      <c r="R31" t="s">
        <v>81</v>
      </c>
      <c r="S31" t="s">
        <v>82</v>
      </c>
      <c r="T31" s="1">
        <v>43593</v>
      </c>
      <c r="U31" t="s">
        <v>654</v>
      </c>
      <c r="V31" t="s">
        <v>542</v>
      </c>
      <c r="W31" s="2">
        <v>43612</v>
      </c>
      <c r="X31" t="s">
        <v>655</v>
      </c>
      <c r="Y31" t="s">
        <v>227</v>
      </c>
      <c r="Z31" t="s">
        <v>656</v>
      </c>
      <c r="AA31" t="s">
        <v>82</v>
      </c>
      <c r="AB31" t="s">
        <v>657</v>
      </c>
      <c r="AC31" t="s">
        <v>658</v>
      </c>
      <c r="AD31" t="s">
        <v>81</v>
      </c>
      <c r="AE31" t="s">
        <v>227</v>
      </c>
      <c r="AF31" t="s">
        <v>656</v>
      </c>
      <c r="AG31" t="s">
        <v>82</v>
      </c>
      <c r="AH31" t="s">
        <v>657</v>
      </c>
      <c r="AI31" t="s">
        <v>658</v>
      </c>
      <c r="AJ31" t="s">
        <v>81</v>
      </c>
      <c r="AK31" t="s">
        <v>296</v>
      </c>
      <c r="AL31" t="s">
        <v>659</v>
      </c>
      <c r="AM31" t="s">
        <v>88</v>
      </c>
      <c r="AN31" t="s">
        <v>370</v>
      </c>
      <c r="AO31" t="s">
        <v>489</v>
      </c>
      <c r="AP31" t="s">
        <v>91</v>
      </c>
      <c r="AQ31" t="s">
        <v>660</v>
      </c>
      <c r="AR31" t="s">
        <v>82</v>
      </c>
      <c r="AS31" t="s">
        <v>661</v>
      </c>
      <c r="AT31" t="s">
        <v>662</v>
      </c>
      <c r="AU31" t="s">
        <v>81</v>
      </c>
      <c r="AV31" t="s">
        <v>82</v>
      </c>
      <c r="AW31" t="s">
        <v>82</v>
      </c>
      <c r="AX31" t="s">
        <v>82</v>
      </c>
      <c r="AY31" t="s">
        <v>82</v>
      </c>
      <c r="AZ31" t="s">
        <v>82</v>
      </c>
      <c r="BA31" t="s">
        <v>82</v>
      </c>
      <c r="BB31" t="s">
        <v>82</v>
      </c>
      <c r="BC31" t="s">
        <v>82</v>
      </c>
      <c r="BD31" t="s">
        <v>82</v>
      </c>
      <c r="BE31" t="s">
        <v>82</v>
      </c>
      <c r="BF31" t="s">
        <v>82</v>
      </c>
      <c r="BG31" t="s">
        <v>82</v>
      </c>
      <c r="BH31" t="s">
        <v>82</v>
      </c>
      <c r="BI31" t="s">
        <v>82</v>
      </c>
      <c r="BJ31" t="s">
        <v>82</v>
      </c>
      <c r="BK31" t="s">
        <v>82</v>
      </c>
      <c r="BL31" t="s">
        <v>82</v>
      </c>
      <c r="BM31" t="s">
        <v>82</v>
      </c>
      <c r="BN31" t="s">
        <v>82</v>
      </c>
      <c r="BO31" t="s">
        <v>82</v>
      </c>
      <c r="BP31" t="s">
        <v>82</v>
      </c>
      <c r="BQ31" t="s">
        <v>82</v>
      </c>
    </row>
    <row r="32" spans="1:69" x14ac:dyDescent="0.2">
      <c r="A32" s="5">
        <v>0</v>
      </c>
      <c r="B32" t="s">
        <v>663</v>
      </c>
      <c r="C32" t="s">
        <v>664</v>
      </c>
      <c r="D32" t="s">
        <v>665</v>
      </c>
      <c r="E32" t="s">
        <v>666</v>
      </c>
      <c r="F32" t="s">
        <v>73</v>
      </c>
      <c r="G32" t="s">
        <v>667</v>
      </c>
      <c r="H32" s="1">
        <v>42430</v>
      </c>
      <c r="I32" s="1">
        <v>42826</v>
      </c>
      <c r="J32" t="b">
        <v>0</v>
      </c>
      <c r="K32" t="s">
        <v>75</v>
      </c>
      <c r="L32" t="s">
        <v>668</v>
      </c>
      <c r="M32" t="s">
        <v>90</v>
      </c>
      <c r="N32">
        <v>710</v>
      </c>
      <c r="O32" t="s">
        <v>669</v>
      </c>
      <c r="P32" t="s">
        <v>670</v>
      </c>
      <c r="Q32" t="s">
        <v>671</v>
      </c>
      <c r="R32" t="s">
        <v>81</v>
      </c>
      <c r="S32" t="s">
        <v>82</v>
      </c>
      <c r="T32" s="1">
        <v>42430</v>
      </c>
      <c r="U32" t="s">
        <v>672</v>
      </c>
      <c r="V32" t="s">
        <v>411</v>
      </c>
      <c r="W32" s="2">
        <v>44046</v>
      </c>
      <c r="X32" t="s">
        <v>673</v>
      </c>
      <c r="Y32" t="s">
        <v>148</v>
      </c>
      <c r="Z32" t="s">
        <v>674</v>
      </c>
      <c r="AA32" t="s">
        <v>82</v>
      </c>
      <c r="AB32" t="s">
        <v>675</v>
      </c>
      <c r="AC32" t="s">
        <v>675</v>
      </c>
      <c r="AD32" t="s">
        <v>676</v>
      </c>
      <c r="AE32" t="s">
        <v>148</v>
      </c>
      <c r="AF32" t="s">
        <v>674</v>
      </c>
      <c r="AG32" t="s">
        <v>82</v>
      </c>
      <c r="AH32" t="s">
        <v>675</v>
      </c>
      <c r="AI32" t="s">
        <v>675</v>
      </c>
      <c r="AJ32" t="s">
        <v>676</v>
      </c>
      <c r="AK32" t="s">
        <v>110</v>
      </c>
      <c r="AL32" t="s">
        <v>677</v>
      </c>
      <c r="AM32" t="s">
        <v>88</v>
      </c>
      <c r="AN32" t="s">
        <v>678</v>
      </c>
      <c r="AO32" t="s">
        <v>679</v>
      </c>
      <c r="AP32" t="s">
        <v>91</v>
      </c>
      <c r="AQ32" t="s">
        <v>680</v>
      </c>
      <c r="AR32" t="s">
        <v>82</v>
      </c>
      <c r="AS32" t="s">
        <v>681</v>
      </c>
      <c r="AT32" t="s">
        <v>682</v>
      </c>
      <c r="AU32" t="s">
        <v>81</v>
      </c>
      <c r="AV32" t="s">
        <v>82</v>
      </c>
      <c r="AW32" t="s">
        <v>82</v>
      </c>
      <c r="AX32" t="s">
        <v>82</v>
      </c>
      <c r="AY32" t="s">
        <v>82</v>
      </c>
      <c r="AZ32" t="s">
        <v>82</v>
      </c>
      <c r="BA32" t="s">
        <v>82</v>
      </c>
      <c r="BB32" t="s">
        <v>82</v>
      </c>
      <c r="BC32" t="s">
        <v>82</v>
      </c>
      <c r="BD32" t="s">
        <v>82</v>
      </c>
      <c r="BE32" t="s">
        <v>82</v>
      </c>
      <c r="BF32" t="s">
        <v>82</v>
      </c>
      <c r="BG32" t="s">
        <v>82</v>
      </c>
      <c r="BH32" t="s">
        <v>82</v>
      </c>
      <c r="BI32" t="s">
        <v>82</v>
      </c>
      <c r="BJ32" t="s">
        <v>82</v>
      </c>
      <c r="BK32" t="s">
        <v>82</v>
      </c>
      <c r="BL32" t="s">
        <v>82</v>
      </c>
      <c r="BM32" t="s">
        <v>82</v>
      </c>
      <c r="BN32" t="s">
        <v>82</v>
      </c>
      <c r="BO32" t="s">
        <v>82</v>
      </c>
      <c r="BP32" t="s">
        <v>82</v>
      </c>
      <c r="BQ32" t="s">
        <v>82</v>
      </c>
    </row>
    <row r="33" spans="1:69" x14ac:dyDescent="0.2">
      <c r="A33" s="5">
        <v>0</v>
      </c>
      <c r="B33" t="s">
        <v>683</v>
      </c>
      <c r="C33" t="s">
        <v>684</v>
      </c>
      <c r="D33" t="s">
        <v>685</v>
      </c>
      <c r="E33" t="s">
        <v>683</v>
      </c>
      <c r="F33" t="s">
        <v>73</v>
      </c>
      <c r="G33" t="s">
        <v>686</v>
      </c>
      <c r="H33" s="1">
        <v>42409</v>
      </c>
      <c r="I33" s="1">
        <v>42452</v>
      </c>
      <c r="J33" t="b">
        <v>0</v>
      </c>
      <c r="K33" t="s">
        <v>75</v>
      </c>
      <c r="L33" t="s">
        <v>687</v>
      </c>
      <c r="M33" t="s">
        <v>90</v>
      </c>
      <c r="N33">
        <v>20</v>
      </c>
      <c r="O33" t="s">
        <v>688</v>
      </c>
      <c r="P33" t="s">
        <v>689</v>
      </c>
      <c r="Q33" t="s">
        <v>690</v>
      </c>
      <c r="R33" t="s">
        <v>81</v>
      </c>
      <c r="S33" t="s">
        <v>82</v>
      </c>
      <c r="T33" s="1">
        <v>42409</v>
      </c>
      <c r="U33" t="s">
        <v>691</v>
      </c>
      <c r="V33" t="s">
        <v>367</v>
      </c>
      <c r="W33" s="2">
        <v>44109</v>
      </c>
      <c r="X33" t="s">
        <v>692</v>
      </c>
      <c r="Y33" t="s">
        <v>82</v>
      </c>
      <c r="Z33" t="s">
        <v>82</v>
      </c>
      <c r="AA33" t="s">
        <v>82</v>
      </c>
      <c r="AB33" t="s">
        <v>82</v>
      </c>
      <c r="AC33" t="s">
        <v>82</v>
      </c>
      <c r="AD33" t="s">
        <v>82</v>
      </c>
      <c r="AE33" t="s">
        <v>82</v>
      </c>
      <c r="AF33" t="s">
        <v>82</v>
      </c>
      <c r="AG33" t="s">
        <v>82</v>
      </c>
      <c r="AH33" t="s">
        <v>82</v>
      </c>
      <c r="AI33" t="s">
        <v>82</v>
      </c>
      <c r="AJ33" t="s">
        <v>82</v>
      </c>
      <c r="AK33" t="s">
        <v>110</v>
      </c>
      <c r="AL33" t="s">
        <v>82</v>
      </c>
      <c r="AM33" t="s">
        <v>88</v>
      </c>
      <c r="AN33" t="s">
        <v>154</v>
      </c>
      <c r="AO33" t="s">
        <v>90</v>
      </c>
      <c r="AP33" t="s">
        <v>91</v>
      </c>
      <c r="AQ33" t="s">
        <v>693</v>
      </c>
      <c r="AR33" t="s">
        <v>82</v>
      </c>
      <c r="AS33" t="s">
        <v>694</v>
      </c>
      <c r="AT33" t="s">
        <v>695</v>
      </c>
      <c r="AU33" t="s">
        <v>81</v>
      </c>
      <c r="AV33" t="s">
        <v>82</v>
      </c>
      <c r="AW33" t="s">
        <v>82</v>
      </c>
      <c r="AX33" t="s">
        <v>82</v>
      </c>
      <c r="AY33" t="s">
        <v>82</v>
      </c>
      <c r="AZ33" t="s">
        <v>82</v>
      </c>
      <c r="BA33" t="s">
        <v>82</v>
      </c>
      <c r="BB33" t="s">
        <v>82</v>
      </c>
      <c r="BC33" t="s">
        <v>82</v>
      </c>
      <c r="BD33" t="s">
        <v>82</v>
      </c>
      <c r="BE33" t="s">
        <v>82</v>
      </c>
      <c r="BF33" t="s">
        <v>82</v>
      </c>
      <c r="BG33" t="s">
        <v>82</v>
      </c>
      <c r="BH33" t="s">
        <v>82</v>
      </c>
      <c r="BI33" t="s">
        <v>82</v>
      </c>
      <c r="BJ33" t="s">
        <v>82</v>
      </c>
      <c r="BK33" t="s">
        <v>82</v>
      </c>
      <c r="BL33" t="s">
        <v>82</v>
      </c>
      <c r="BM33" t="s">
        <v>82</v>
      </c>
      <c r="BN33" t="s">
        <v>82</v>
      </c>
      <c r="BO33" t="s">
        <v>82</v>
      </c>
      <c r="BP33" t="s">
        <v>82</v>
      </c>
      <c r="BQ33" t="s">
        <v>82</v>
      </c>
    </row>
    <row r="34" spans="1:69" x14ac:dyDescent="0.2">
      <c r="A34" s="5">
        <v>0</v>
      </c>
      <c r="B34" t="s">
        <v>696</v>
      </c>
      <c r="C34" t="s">
        <v>697</v>
      </c>
      <c r="D34" t="s">
        <v>698</v>
      </c>
      <c r="E34" t="s">
        <v>699</v>
      </c>
      <c r="F34" t="s">
        <v>700</v>
      </c>
      <c r="G34" t="s">
        <v>701</v>
      </c>
      <c r="H34" s="1">
        <v>43346</v>
      </c>
      <c r="I34" s="1">
        <v>43500</v>
      </c>
      <c r="J34" t="b">
        <v>0</v>
      </c>
      <c r="K34" t="s">
        <v>75</v>
      </c>
      <c r="L34" t="s">
        <v>702</v>
      </c>
      <c r="M34" t="s">
        <v>703</v>
      </c>
      <c r="N34">
        <v>20</v>
      </c>
      <c r="O34" t="s">
        <v>704</v>
      </c>
      <c r="P34" t="s">
        <v>705</v>
      </c>
      <c r="Q34" t="s">
        <v>706</v>
      </c>
      <c r="R34" t="s">
        <v>81</v>
      </c>
      <c r="S34" t="s">
        <v>82</v>
      </c>
      <c r="T34" s="1">
        <v>43346</v>
      </c>
      <c r="U34" s="1">
        <v>43500</v>
      </c>
      <c r="V34" t="s">
        <v>707</v>
      </c>
      <c r="W34" s="2">
        <v>43703</v>
      </c>
      <c r="X34" t="s">
        <v>708</v>
      </c>
      <c r="Y34" t="s">
        <v>82</v>
      </c>
      <c r="Z34" t="s">
        <v>82</v>
      </c>
      <c r="AA34" t="s">
        <v>82</v>
      </c>
      <c r="AB34" t="s">
        <v>82</v>
      </c>
      <c r="AC34" t="s">
        <v>82</v>
      </c>
      <c r="AD34" t="s">
        <v>82</v>
      </c>
      <c r="AE34" t="s">
        <v>82</v>
      </c>
      <c r="AF34" t="s">
        <v>82</v>
      </c>
      <c r="AG34" t="s">
        <v>82</v>
      </c>
      <c r="AH34" t="s">
        <v>82</v>
      </c>
      <c r="AI34" t="s">
        <v>82</v>
      </c>
      <c r="AJ34" t="s">
        <v>82</v>
      </c>
      <c r="AK34" t="s">
        <v>296</v>
      </c>
      <c r="AL34" t="s">
        <v>82</v>
      </c>
      <c r="AM34" t="s">
        <v>704</v>
      </c>
      <c r="AN34" t="s">
        <v>154</v>
      </c>
      <c r="AO34" t="s">
        <v>709</v>
      </c>
      <c r="AP34" t="s">
        <v>710</v>
      </c>
      <c r="AQ34" t="s">
        <v>711</v>
      </c>
      <c r="AR34" t="s">
        <v>712</v>
      </c>
      <c r="AS34" t="s">
        <v>713</v>
      </c>
      <c r="AT34" t="s">
        <v>714</v>
      </c>
      <c r="AU34" t="s">
        <v>81</v>
      </c>
      <c r="AV34" t="s">
        <v>82</v>
      </c>
      <c r="AW34" t="s">
        <v>217</v>
      </c>
      <c r="AX34" t="s">
        <v>81</v>
      </c>
      <c r="AY34" t="s">
        <v>81</v>
      </c>
      <c r="AZ34" t="s">
        <v>81</v>
      </c>
      <c r="BA34" t="s">
        <v>82</v>
      </c>
      <c r="BB34" s="1">
        <v>1</v>
      </c>
      <c r="BC34" t="s">
        <v>81</v>
      </c>
      <c r="BD34" t="s">
        <v>81</v>
      </c>
      <c r="BE34" t="s">
        <v>81</v>
      </c>
      <c r="BF34" t="s">
        <v>81</v>
      </c>
      <c r="BG34" t="s">
        <v>81</v>
      </c>
      <c r="BH34" t="s">
        <v>715</v>
      </c>
      <c r="BI34" t="s">
        <v>81</v>
      </c>
      <c r="BJ34" t="s">
        <v>82</v>
      </c>
      <c r="BK34" t="s">
        <v>82</v>
      </c>
      <c r="BL34" t="s">
        <v>200</v>
      </c>
      <c r="BM34" t="s">
        <v>201</v>
      </c>
      <c r="BN34" t="s">
        <v>81</v>
      </c>
      <c r="BO34" t="s">
        <v>716</v>
      </c>
      <c r="BP34" t="s">
        <v>81</v>
      </c>
      <c r="BQ34" t="s">
        <v>81</v>
      </c>
    </row>
    <row r="35" spans="1:69" x14ac:dyDescent="0.2">
      <c r="A35" s="5">
        <v>1</v>
      </c>
      <c r="B35" t="s">
        <v>717</v>
      </c>
      <c r="C35" t="s">
        <v>718</v>
      </c>
      <c r="D35" t="s">
        <v>719</v>
      </c>
      <c r="E35" t="s">
        <v>720</v>
      </c>
      <c r="F35" t="s">
        <v>178</v>
      </c>
      <c r="G35" t="s">
        <v>721</v>
      </c>
      <c r="H35" s="1">
        <v>42646</v>
      </c>
      <c r="I35" t="s">
        <v>81</v>
      </c>
      <c r="J35" t="b">
        <v>0</v>
      </c>
      <c r="K35" t="s">
        <v>180</v>
      </c>
      <c r="L35" t="s">
        <v>722</v>
      </c>
      <c r="M35" t="s">
        <v>723</v>
      </c>
      <c r="N35">
        <v>680</v>
      </c>
      <c r="O35" t="s">
        <v>724</v>
      </c>
      <c r="P35" t="s">
        <v>725</v>
      </c>
      <c r="Q35" t="s">
        <v>726</v>
      </c>
      <c r="R35" t="s">
        <v>727</v>
      </c>
      <c r="S35" t="s">
        <v>82</v>
      </c>
      <c r="T35" s="1">
        <v>42646</v>
      </c>
      <c r="U35" t="s">
        <v>81</v>
      </c>
      <c r="V35" t="s">
        <v>186</v>
      </c>
      <c r="W35" s="2">
        <v>42653</v>
      </c>
      <c r="X35" t="s">
        <v>728</v>
      </c>
      <c r="Y35" t="s">
        <v>729</v>
      </c>
      <c r="Z35" t="s">
        <v>81</v>
      </c>
      <c r="AA35" t="s">
        <v>730</v>
      </c>
      <c r="AB35" t="s">
        <v>731</v>
      </c>
      <c r="AC35">
        <v>442089904466</v>
      </c>
      <c r="AD35" t="s">
        <v>724</v>
      </c>
      <c r="AE35" t="s">
        <v>729</v>
      </c>
      <c r="AF35" t="s">
        <v>81</v>
      </c>
      <c r="AG35" t="s">
        <v>730</v>
      </c>
      <c r="AH35" t="s">
        <v>731</v>
      </c>
      <c r="AI35">
        <v>442089904466</v>
      </c>
      <c r="AJ35" t="s">
        <v>724</v>
      </c>
      <c r="AK35" t="s">
        <v>81</v>
      </c>
      <c r="AL35" t="s">
        <v>82</v>
      </c>
      <c r="AM35" t="s">
        <v>724</v>
      </c>
      <c r="AN35" t="s">
        <v>81</v>
      </c>
      <c r="AO35" t="s">
        <v>81</v>
      </c>
      <c r="AP35" t="s">
        <v>351</v>
      </c>
      <c r="AQ35" t="s">
        <v>732</v>
      </c>
      <c r="AR35" t="s">
        <v>733</v>
      </c>
      <c r="AS35" t="s">
        <v>734</v>
      </c>
      <c r="AT35" t="s">
        <v>735</v>
      </c>
      <c r="AU35" t="s">
        <v>197</v>
      </c>
      <c r="AV35" t="s">
        <v>82</v>
      </c>
      <c r="AW35" t="s">
        <v>81</v>
      </c>
      <c r="AX35" t="s">
        <v>82</v>
      </c>
      <c r="AY35" t="s">
        <v>82</v>
      </c>
      <c r="AZ35" t="s">
        <v>82</v>
      </c>
      <c r="BA35" t="s">
        <v>82</v>
      </c>
      <c r="BB35" t="s">
        <v>82</v>
      </c>
      <c r="BC35" t="s">
        <v>82</v>
      </c>
      <c r="BD35" t="s">
        <v>82</v>
      </c>
      <c r="BE35" t="s">
        <v>82</v>
      </c>
      <c r="BF35" t="s">
        <v>82</v>
      </c>
      <c r="BG35" t="s">
        <v>82</v>
      </c>
      <c r="BH35" t="s">
        <v>82</v>
      </c>
      <c r="BI35" t="s">
        <v>82</v>
      </c>
      <c r="BJ35" t="s">
        <v>82</v>
      </c>
      <c r="BK35" t="s">
        <v>82</v>
      </c>
      <c r="BL35" t="s">
        <v>82</v>
      </c>
      <c r="BM35" t="s">
        <v>82</v>
      </c>
      <c r="BN35" t="s">
        <v>82</v>
      </c>
      <c r="BO35" t="s">
        <v>82</v>
      </c>
      <c r="BP35" t="s">
        <v>82</v>
      </c>
      <c r="BQ35" t="s">
        <v>82</v>
      </c>
    </row>
    <row r="36" spans="1:69" x14ac:dyDescent="0.2">
      <c r="A36" s="5">
        <v>1</v>
      </c>
      <c r="B36" t="s">
        <v>81</v>
      </c>
      <c r="C36" t="s">
        <v>736</v>
      </c>
      <c r="D36" t="s">
        <v>737</v>
      </c>
      <c r="E36" t="s">
        <v>738</v>
      </c>
      <c r="F36" t="s">
        <v>120</v>
      </c>
      <c r="G36" t="s">
        <v>739</v>
      </c>
      <c r="H36" s="1">
        <v>42826</v>
      </c>
      <c r="I36" s="1">
        <v>42826</v>
      </c>
      <c r="J36" t="b">
        <v>0</v>
      </c>
      <c r="K36" t="s">
        <v>75</v>
      </c>
      <c r="L36" t="s">
        <v>329</v>
      </c>
      <c r="M36" t="s">
        <v>740</v>
      </c>
      <c r="N36">
        <v>32</v>
      </c>
      <c r="O36" t="s">
        <v>741</v>
      </c>
      <c r="P36" t="s">
        <v>125</v>
      </c>
      <c r="Q36" t="s">
        <v>742</v>
      </c>
      <c r="R36" t="s">
        <v>81</v>
      </c>
      <c r="S36" t="s">
        <v>82</v>
      </c>
      <c r="T36" s="1">
        <v>42826</v>
      </c>
      <c r="U36" s="1">
        <v>42826</v>
      </c>
      <c r="V36" t="s">
        <v>127</v>
      </c>
      <c r="W36" s="2">
        <v>43557</v>
      </c>
      <c r="X36" t="s">
        <v>82</v>
      </c>
      <c r="Y36" t="s">
        <v>82</v>
      </c>
      <c r="Z36" t="s">
        <v>82</v>
      </c>
      <c r="AA36" t="s">
        <v>82</v>
      </c>
      <c r="AB36" t="s">
        <v>82</v>
      </c>
      <c r="AC36" t="s">
        <v>82</v>
      </c>
      <c r="AD36" t="s">
        <v>82</v>
      </c>
      <c r="AE36" t="s">
        <v>82</v>
      </c>
      <c r="AF36" t="s">
        <v>82</v>
      </c>
      <c r="AG36" t="s">
        <v>82</v>
      </c>
      <c r="AH36" t="s">
        <v>82</v>
      </c>
      <c r="AI36" t="s">
        <v>82</v>
      </c>
      <c r="AJ36" t="s">
        <v>82</v>
      </c>
      <c r="AK36" t="s">
        <v>212</v>
      </c>
      <c r="AL36" t="s">
        <v>82</v>
      </c>
      <c r="AM36" t="s">
        <v>743</v>
      </c>
      <c r="AN36" t="s">
        <v>335</v>
      </c>
      <c r="AO36" t="s">
        <v>123</v>
      </c>
      <c r="AP36" t="s">
        <v>132</v>
      </c>
      <c r="AQ36" t="s">
        <v>744</v>
      </c>
      <c r="AR36" t="s">
        <v>745</v>
      </c>
      <c r="AS36" t="s">
        <v>746</v>
      </c>
      <c r="AT36" t="s">
        <v>747</v>
      </c>
      <c r="AU36" t="s">
        <v>81</v>
      </c>
      <c r="AV36" t="s">
        <v>82</v>
      </c>
      <c r="AW36" t="s">
        <v>81</v>
      </c>
      <c r="AX36" t="s">
        <v>81</v>
      </c>
      <c r="AY36" t="s">
        <v>81</v>
      </c>
      <c r="AZ36" t="s">
        <v>81</v>
      </c>
      <c r="BA36" t="s">
        <v>82</v>
      </c>
      <c r="BB36" s="1">
        <v>1</v>
      </c>
      <c r="BC36" t="s">
        <v>81</v>
      </c>
      <c r="BD36" t="s">
        <v>81</v>
      </c>
      <c r="BE36" t="s">
        <v>81</v>
      </c>
      <c r="BF36" t="s">
        <v>81</v>
      </c>
      <c r="BG36" t="s">
        <v>81</v>
      </c>
      <c r="BH36" t="s">
        <v>81</v>
      </c>
      <c r="BI36" t="s">
        <v>81</v>
      </c>
      <c r="BJ36" t="s">
        <v>82</v>
      </c>
      <c r="BK36" t="s">
        <v>82</v>
      </c>
      <c r="BL36" t="s">
        <v>81</v>
      </c>
      <c r="BM36" t="s">
        <v>137</v>
      </c>
      <c r="BN36" t="s">
        <v>81</v>
      </c>
      <c r="BO36" t="s">
        <v>81</v>
      </c>
      <c r="BP36" t="s">
        <v>81</v>
      </c>
      <c r="BQ36" t="s">
        <v>81</v>
      </c>
    </row>
    <row r="37" spans="1:69" x14ac:dyDescent="0.2">
      <c r="A37" s="5">
        <v>0</v>
      </c>
      <c r="B37" t="s">
        <v>748</v>
      </c>
      <c r="C37" t="s">
        <v>749</v>
      </c>
      <c r="D37" t="s">
        <v>750</v>
      </c>
      <c r="E37" t="s">
        <v>748</v>
      </c>
      <c r="F37" t="s">
        <v>73</v>
      </c>
      <c r="G37" t="s">
        <v>751</v>
      </c>
      <c r="H37" s="1">
        <v>43198</v>
      </c>
      <c r="I37" s="1">
        <v>44044</v>
      </c>
      <c r="J37" t="b">
        <v>0</v>
      </c>
      <c r="K37" t="s">
        <v>75</v>
      </c>
      <c r="L37" t="s">
        <v>752</v>
      </c>
      <c r="M37" t="s">
        <v>90</v>
      </c>
      <c r="N37">
        <v>30</v>
      </c>
      <c r="O37" t="s">
        <v>753</v>
      </c>
      <c r="P37" t="s">
        <v>365</v>
      </c>
      <c r="Q37" t="s">
        <v>754</v>
      </c>
      <c r="R37" t="s">
        <v>81</v>
      </c>
      <c r="S37" t="s">
        <v>82</v>
      </c>
      <c r="T37" s="1">
        <v>43198</v>
      </c>
      <c r="U37" t="s">
        <v>755</v>
      </c>
      <c r="V37" t="s">
        <v>605</v>
      </c>
      <c r="W37" s="2">
        <v>43993</v>
      </c>
      <c r="X37" t="s">
        <v>756</v>
      </c>
      <c r="Y37" t="s">
        <v>148</v>
      </c>
      <c r="Z37" t="s">
        <v>757</v>
      </c>
      <c r="AA37" t="s">
        <v>82</v>
      </c>
      <c r="AB37" t="s">
        <v>758</v>
      </c>
      <c r="AC37" t="s">
        <v>759</v>
      </c>
      <c r="AD37" t="s">
        <v>760</v>
      </c>
      <c r="AE37" t="s">
        <v>148</v>
      </c>
      <c r="AF37" t="s">
        <v>757</v>
      </c>
      <c r="AG37" t="s">
        <v>82</v>
      </c>
      <c r="AH37" t="s">
        <v>758</v>
      </c>
      <c r="AI37" t="s">
        <v>759</v>
      </c>
      <c r="AJ37" t="s">
        <v>760</v>
      </c>
      <c r="AK37" t="s">
        <v>153</v>
      </c>
      <c r="AL37" t="s">
        <v>82</v>
      </c>
      <c r="AM37" t="s">
        <v>88</v>
      </c>
      <c r="AN37" t="s">
        <v>154</v>
      </c>
      <c r="AO37" t="s">
        <v>231</v>
      </c>
      <c r="AP37" t="s">
        <v>91</v>
      </c>
      <c r="AQ37" t="s">
        <v>761</v>
      </c>
      <c r="AR37" t="s">
        <v>82</v>
      </c>
      <c r="AS37" t="s">
        <v>762</v>
      </c>
      <c r="AT37" t="s">
        <v>763</v>
      </c>
      <c r="AU37" t="s">
        <v>81</v>
      </c>
      <c r="AV37" t="s">
        <v>82</v>
      </c>
      <c r="AW37" t="s">
        <v>82</v>
      </c>
      <c r="AX37" t="s">
        <v>82</v>
      </c>
      <c r="AY37" t="s">
        <v>82</v>
      </c>
      <c r="AZ37" t="s">
        <v>82</v>
      </c>
      <c r="BA37" t="s">
        <v>82</v>
      </c>
      <c r="BB37" t="s">
        <v>82</v>
      </c>
      <c r="BC37" t="s">
        <v>82</v>
      </c>
      <c r="BD37" t="s">
        <v>82</v>
      </c>
      <c r="BE37" t="s">
        <v>82</v>
      </c>
      <c r="BF37" t="s">
        <v>82</v>
      </c>
      <c r="BG37" t="s">
        <v>82</v>
      </c>
      <c r="BH37" t="s">
        <v>82</v>
      </c>
      <c r="BI37" t="s">
        <v>82</v>
      </c>
      <c r="BJ37" t="s">
        <v>82</v>
      </c>
      <c r="BK37" t="s">
        <v>82</v>
      </c>
      <c r="BL37" t="s">
        <v>82</v>
      </c>
      <c r="BM37" t="s">
        <v>82</v>
      </c>
      <c r="BN37" t="s">
        <v>82</v>
      </c>
      <c r="BO37" t="s">
        <v>82</v>
      </c>
      <c r="BP37" t="s">
        <v>82</v>
      </c>
      <c r="BQ37" t="s">
        <v>82</v>
      </c>
    </row>
    <row r="38" spans="1:69" x14ac:dyDescent="0.2">
      <c r="A38" s="5">
        <v>1</v>
      </c>
      <c r="B38" t="s">
        <v>764</v>
      </c>
      <c r="C38" t="s">
        <v>765</v>
      </c>
      <c r="D38" t="s">
        <v>766</v>
      </c>
      <c r="E38" t="s">
        <v>767</v>
      </c>
      <c r="F38" t="s">
        <v>73</v>
      </c>
      <c r="G38" t="s">
        <v>768</v>
      </c>
      <c r="H38" s="1">
        <v>42607</v>
      </c>
      <c r="I38" s="1">
        <v>43800</v>
      </c>
      <c r="J38" t="b">
        <v>1</v>
      </c>
      <c r="K38" t="s">
        <v>75</v>
      </c>
      <c r="L38" t="s">
        <v>599</v>
      </c>
      <c r="M38" t="s">
        <v>90</v>
      </c>
      <c r="N38">
        <v>66</v>
      </c>
      <c r="O38" t="s">
        <v>769</v>
      </c>
      <c r="P38" t="s">
        <v>409</v>
      </c>
      <c r="Q38" t="s">
        <v>770</v>
      </c>
      <c r="R38" t="s">
        <v>81</v>
      </c>
      <c r="S38" t="s">
        <v>82</v>
      </c>
      <c r="T38" s="1">
        <v>42607</v>
      </c>
      <c r="U38" s="3">
        <v>43800</v>
      </c>
      <c r="V38" t="s">
        <v>411</v>
      </c>
      <c r="W38" s="2">
        <v>43773</v>
      </c>
      <c r="X38" t="s">
        <v>771</v>
      </c>
      <c r="Y38" t="s">
        <v>227</v>
      </c>
      <c r="Z38" t="s">
        <v>772</v>
      </c>
      <c r="AA38" t="s">
        <v>82</v>
      </c>
      <c r="AB38" t="s">
        <v>773</v>
      </c>
      <c r="AC38" t="s">
        <v>774</v>
      </c>
      <c r="AD38" t="s">
        <v>775</v>
      </c>
      <c r="AE38" t="s">
        <v>227</v>
      </c>
      <c r="AF38" t="s">
        <v>772</v>
      </c>
      <c r="AG38" t="s">
        <v>82</v>
      </c>
      <c r="AH38" t="s">
        <v>773</v>
      </c>
      <c r="AI38" t="s">
        <v>774</v>
      </c>
      <c r="AJ38" t="s">
        <v>775</v>
      </c>
      <c r="AK38" t="s">
        <v>153</v>
      </c>
      <c r="AL38" t="s">
        <v>82</v>
      </c>
      <c r="AM38" t="s">
        <v>88</v>
      </c>
      <c r="AN38" t="s">
        <v>154</v>
      </c>
      <c r="AO38" t="s">
        <v>90</v>
      </c>
      <c r="AP38" t="s">
        <v>91</v>
      </c>
      <c r="AQ38" t="s">
        <v>776</v>
      </c>
      <c r="AR38" t="s">
        <v>82</v>
      </c>
      <c r="AS38" t="s">
        <v>777</v>
      </c>
      <c r="AT38" t="s">
        <v>778</v>
      </c>
      <c r="AU38" t="s">
        <v>81</v>
      </c>
      <c r="AV38" t="s">
        <v>82</v>
      </c>
      <c r="AW38" t="s">
        <v>82</v>
      </c>
      <c r="AX38" t="s">
        <v>82</v>
      </c>
      <c r="AY38" t="s">
        <v>82</v>
      </c>
      <c r="AZ38" t="s">
        <v>82</v>
      </c>
      <c r="BA38" t="s">
        <v>82</v>
      </c>
      <c r="BB38" t="s">
        <v>82</v>
      </c>
      <c r="BC38" t="s">
        <v>82</v>
      </c>
      <c r="BD38" t="s">
        <v>82</v>
      </c>
      <c r="BE38" t="s">
        <v>82</v>
      </c>
      <c r="BF38" t="s">
        <v>82</v>
      </c>
      <c r="BG38" t="s">
        <v>82</v>
      </c>
      <c r="BH38" t="s">
        <v>82</v>
      </c>
      <c r="BI38" t="s">
        <v>82</v>
      </c>
      <c r="BJ38" t="s">
        <v>82</v>
      </c>
      <c r="BK38" t="s">
        <v>82</v>
      </c>
      <c r="BL38" t="s">
        <v>82</v>
      </c>
      <c r="BM38" t="s">
        <v>82</v>
      </c>
      <c r="BN38" t="s">
        <v>82</v>
      </c>
      <c r="BO38" t="s">
        <v>82</v>
      </c>
      <c r="BP38" t="s">
        <v>82</v>
      </c>
      <c r="BQ38" t="s">
        <v>82</v>
      </c>
    </row>
    <row r="39" spans="1:69" x14ac:dyDescent="0.2">
      <c r="A39" s="5">
        <v>0</v>
      </c>
      <c r="B39" t="s">
        <v>779</v>
      </c>
      <c r="C39" t="s">
        <v>780</v>
      </c>
      <c r="D39" t="s">
        <v>781</v>
      </c>
      <c r="E39" t="s">
        <v>782</v>
      </c>
      <c r="F39" t="s">
        <v>73</v>
      </c>
      <c r="G39" t="s">
        <v>783</v>
      </c>
      <c r="H39" s="1">
        <v>43283</v>
      </c>
      <c r="I39" s="1">
        <v>42719</v>
      </c>
      <c r="J39" t="b">
        <v>0</v>
      </c>
      <c r="K39" t="s">
        <v>75</v>
      </c>
      <c r="L39" t="s">
        <v>465</v>
      </c>
      <c r="M39" t="s">
        <v>90</v>
      </c>
      <c r="N39">
        <v>48</v>
      </c>
      <c r="O39" t="s">
        <v>784</v>
      </c>
      <c r="P39" t="s">
        <v>82</v>
      </c>
      <c r="Q39" t="s">
        <v>785</v>
      </c>
      <c r="R39" t="s">
        <v>81</v>
      </c>
      <c r="S39">
        <v>1</v>
      </c>
      <c r="T39" s="1">
        <v>43283</v>
      </c>
      <c r="U39" t="s">
        <v>786</v>
      </c>
      <c r="V39" t="s">
        <v>84</v>
      </c>
      <c r="W39" s="2">
        <v>43332</v>
      </c>
      <c r="X39" t="s">
        <v>787</v>
      </c>
      <c r="Y39" t="s">
        <v>82</v>
      </c>
      <c r="Z39" t="s">
        <v>82</v>
      </c>
      <c r="AA39" t="s">
        <v>82</v>
      </c>
      <c r="AB39" t="s">
        <v>82</v>
      </c>
      <c r="AC39" t="s">
        <v>82</v>
      </c>
      <c r="AD39" t="s">
        <v>82</v>
      </c>
      <c r="AE39" t="s">
        <v>82</v>
      </c>
      <c r="AF39" t="s">
        <v>82</v>
      </c>
      <c r="AG39" t="s">
        <v>82</v>
      </c>
      <c r="AH39" t="s">
        <v>82</v>
      </c>
      <c r="AI39" t="s">
        <v>82</v>
      </c>
      <c r="AJ39" t="s">
        <v>82</v>
      </c>
      <c r="AK39" t="s">
        <v>110</v>
      </c>
      <c r="AL39" t="s">
        <v>82</v>
      </c>
      <c r="AM39" t="s">
        <v>88</v>
      </c>
      <c r="AN39" t="s">
        <v>788</v>
      </c>
      <c r="AO39" t="s">
        <v>789</v>
      </c>
      <c r="AP39" t="s">
        <v>91</v>
      </c>
      <c r="AQ39" t="s">
        <v>790</v>
      </c>
      <c r="AR39" t="s">
        <v>82</v>
      </c>
      <c r="AS39" t="s">
        <v>791</v>
      </c>
      <c r="AT39" t="s">
        <v>792</v>
      </c>
      <c r="AU39" t="s">
        <v>81</v>
      </c>
      <c r="AV39" t="s">
        <v>82</v>
      </c>
      <c r="AW39" t="s">
        <v>82</v>
      </c>
      <c r="AX39" t="s">
        <v>82</v>
      </c>
      <c r="AY39" t="s">
        <v>82</v>
      </c>
      <c r="AZ39" t="s">
        <v>82</v>
      </c>
      <c r="BA39" t="s">
        <v>82</v>
      </c>
      <c r="BB39" t="s">
        <v>82</v>
      </c>
      <c r="BC39" t="s">
        <v>82</v>
      </c>
      <c r="BD39" t="s">
        <v>82</v>
      </c>
      <c r="BE39" t="s">
        <v>82</v>
      </c>
      <c r="BF39" t="s">
        <v>82</v>
      </c>
      <c r="BG39" t="s">
        <v>82</v>
      </c>
      <c r="BH39" t="s">
        <v>82</v>
      </c>
      <c r="BI39" t="s">
        <v>82</v>
      </c>
      <c r="BJ39" t="s">
        <v>82</v>
      </c>
      <c r="BK39" t="s">
        <v>82</v>
      </c>
      <c r="BL39" t="s">
        <v>82</v>
      </c>
      <c r="BM39" t="s">
        <v>82</v>
      </c>
      <c r="BN39" t="s">
        <v>82</v>
      </c>
      <c r="BO39" t="s">
        <v>82</v>
      </c>
      <c r="BP39" t="s">
        <v>82</v>
      </c>
      <c r="BQ39" t="s">
        <v>82</v>
      </c>
    </row>
    <row r="40" spans="1:69" x14ac:dyDescent="0.2">
      <c r="A40" s="5">
        <v>0</v>
      </c>
      <c r="B40" t="s">
        <v>793</v>
      </c>
      <c r="C40" t="s">
        <v>794</v>
      </c>
      <c r="D40" t="s">
        <v>795</v>
      </c>
      <c r="E40" t="s">
        <v>796</v>
      </c>
      <c r="F40" t="s">
        <v>73</v>
      </c>
      <c r="G40" t="s">
        <v>797</v>
      </c>
      <c r="H40" s="1">
        <v>42582</v>
      </c>
      <c r="I40" s="1">
        <v>42736</v>
      </c>
      <c r="J40" t="b">
        <v>1</v>
      </c>
      <c r="K40" t="s">
        <v>75</v>
      </c>
      <c r="L40" t="s">
        <v>465</v>
      </c>
      <c r="M40" t="s">
        <v>90</v>
      </c>
      <c r="N40">
        <v>336</v>
      </c>
      <c r="O40" t="s">
        <v>798</v>
      </c>
      <c r="P40" t="s">
        <v>409</v>
      </c>
      <c r="Q40" t="s">
        <v>799</v>
      </c>
      <c r="R40" t="s">
        <v>81</v>
      </c>
      <c r="S40" t="s">
        <v>82</v>
      </c>
      <c r="T40" s="1">
        <v>42582</v>
      </c>
      <c r="U40" s="3">
        <v>42736</v>
      </c>
      <c r="V40" t="s">
        <v>411</v>
      </c>
      <c r="W40" s="2">
        <v>44151</v>
      </c>
      <c r="X40" t="s">
        <v>800</v>
      </c>
      <c r="Y40" t="s">
        <v>81</v>
      </c>
      <c r="Z40" t="s">
        <v>801</v>
      </c>
      <c r="AA40" t="s">
        <v>82</v>
      </c>
      <c r="AB40" t="s">
        <v>81</v>
      </c>
      <c r="AC40" t="s">
        <v>81</v>
      </c>
      <c r="AD40" t="s">
        <v>798</v>
      </c>
      <c r="AE40" t="s">
        <v>81</v>
      </c>
      <c r="AF40" t="s">
        <v>801</v>
      </c>
      <c r="AG40" t="s">
        <v>82</v>
      </c>
      <c r="AH40" t="s">
        <v>81</v>
      </c>
      <c r="AI40" t="s">
        <v>81</v>
      </c>
      <c r="AJ40" t="s">
        <v>798</v>
      </c>
      <c r="AK40" t="s">
        <v>86</v>
      </c>
      <c r="AL40" t="s">
        <v>802</v>
      </c>
      <c r="AM40" t="s">
        <v>88</v>
      </c>
      <c r="AN40" t="s">
        <v>154</v>
      </c>
      <c r="AO40" t="s">
        <v>90</v>
      </c>
      <c r="AP40" t="s">
        <v>91</v>
      </c>
      <c r="AQ40" t="s">
        <v>803</v>
      </c>
      <c r="AR40" t="s">
        <v>82</v>
      </c>
      <c r="AS40" t="s">
        <v>804</v>
      </c>
      <c r="AT40" t="s">
        <v>805</v>
      </c>
      <c r="AU40" t="s">
        <v>81</v>
      </c>
      <c r="AV40" t="s">
        <v>82</v>
      </c>
      <c r="AW40" t="s">
        <v>82</v>
      </c>
      <c r="AX40" t="s">
        <v>82</v>
      </c>
      <c r="AY40" t="s">
        <v>82</v>
      </c>
      <c r="AZ40" t="s">
        <v>82</v>
      </c>
      <c r="BA40" t="s">
        <v>82</v>
      </c>
      <c r="BB40" t="s">
        <v>82</v>
      </c>
      <c r="BC40" t="s">
        <v>82</v>
      </c>
      <c r="BD40" t="s">
        <v>82</v>
      </c>
      <c r="BE40" t="s">
        <v>82</v>
      </c>
      <c r="BF40" t="s">
        <v>82</v>
      </c>
      <c r="BG40" t="s">
        <v>82</v>
      </c>
      <c r="BH40" t="s">
        <v>82</v>
      </c>
      <c r="BI40" t="s">
        <v>82</v>
      </c>
      <c r="BJ40" t="s">
        <v>82</v>
      </c>
      <c r="BK40" t="s">
        <v>82</v>
      </c>
      <c r="BL40" t="s">
        <v>82</v>
      </c>
      <c r="BM40" t="s">
        <v>82</v>
      </c>
      <c r="BN40" t="s">
        <v>82</v>
      </c>
      <c r="BO40" t="s">
        <v>82</v>
      </c>
      <c r="BP40" t="s">
        <v>82</v>
      </c>
      <c r="BQ40" t="s">
        <v>82</v>
      </c>
    </row>
    <row r="41" spans="1:69" x14ac:dyDescent="0.2">
      <c r="A41" s="5">
        <v>0</v>
      </c>
      <c r="B41" t="s">
        <v>806</v>
      </c>
      <c r="C41" t="s">
        <v>807</v>
      </c>
      <c r="D41" t="s">
        <v>808</v>
      </c>
      <c r="E41" t="s">
        <v>806</v>
      </c>
      <c r="F41" t="s">
        <v>553</v>
      </c>
      <c r="G41" t="s">
        <v>809</v>
      </c>
      <c r="H41" s="1">
        <v>43526</v>
      </c>
      <c r="I41" s="1">
        <v>43617</v>
      </c>
      <c r="J41" t="b">
        <v>0</v>
      </c>
      <c r="K41" t="s">
        <v>555</v>
      </c>
      <c r="L41" t="s">
        <v>556</v>
      </c>
      <c r="M41">
        <v>0</v>
      </c>
      <c r="N41" t="s">
        <v>810</v>
      </c>
      <c r="O41" t="s">
        <v>811</v>
      </c>
      <c r="P41" t="s">
        <v>365</v>
      </c>
      <c r="Q41" t="s">
        <v>812</v>
      </c>
      <c r="R41" t="s">
        <v>81</v>
      </c>
      <c r="S41" t="s">
        <v>82</v>
      </c>
      <c r="T41" s="1">
        <v>43526</v>
      </c>
      <c r="U41" s="1">
        <v>43617</v>
      </c>
      <c r="V41" t="s">
        <v>553</v>
      </c>
      <c r="W41" s="2">
        <v>43528</v>
      </c>
      <c r="X41" t="s">
        <v>82</v>
      </c>
      <c r="Y41" t="s">
        <v>813</v>
      </c>
      <c r="Z41" t="s">
        <v>81</v>
      </c>
      <c r="AA41" t="s">
        <v>814</v>
      </c>
      <c r="AB41" t="s">
        <v>815</v>
      </c>
      <c r="AC41" t="s">
        <v>816</v>
      </c>
      <c r="AD41" t="s">
        <v>817</v>
      </c>
      <c r="AE41" t="s">
        <v>818</v>
      </c>
      <c r="AF41" t="s">
        <v>81</v>
      </c>
      <c r="AG41" t="s">
        <v>814</v>
      </c>
      <c r="AH41" t="s">
        <v>819</v>
      </c>
      <c r="AI41" t="s">
        <v>820</v>
      </c>
      <c r="AJ41" t="s">
        <v>817</v>
      </c>
      <c r="AK41" t="s">
        <v>212</v>
      </c>
      <c r="AL41" t="s">
        <v>82</v>
      </c>
      <c r="AM41" t="s">
        <v>821</v>
      </c>
      <c r="AN41">
        <v>18</v>
      </c>
      <c r="AO41">
        <v>100</v>
      </c>
      <c r="AP41" t="s">
        <v>371</v>
      </c>
      <c r="AQ41" t="s">
        <v>822</v>
      </c>
      <c r="AR41" t="s">
        <v>823</v>
      </c>
      <c r="AS41" t="s">
        <v>824</v>
      </c>
      <c r="AT41" t="s">
        <v>82</v>
      </c>
      <c r="AU41" t="s">
        <v>81</v>
      </c>
      <c r="AV41" t="s">
        <v>82</v>
      </c>
      <c r="AW41" t="s">
        <v>81</v>
      </c>
      <c r="AX41" t="s">
        <v>81</v>
      </c>
      <c r="AY41" t="s">
        <v>81</v>
      </c>
      <c r="AZ41" t="s">
        <v>81</v>
      </c>
      <c r="BA41" t="s">
        <v>82</v>
      </c>
      <c r="BB41" s="1">
        <v>1</v>
      </c>
      <c r="BC41" t="s">
        <v>81</v>
      </c>
      <c r="BD41" t="s">
        <v>81</v>
      </c>
      <c r="BE41" t="s">
        <v>81</v>
      </c>
      <c r="BF41" t="s">
        <v>81</v>
      </c>
      <c r="BG41" t="s">
        <v>81</v>
      </c>
      <c r="BH41" t="s">
        <v>81</v>
      </c>
      <c r="BI41" t="s">
        <v>81</v>
      </c>
      <c r="BJ41" t="s">
        <v>82</v>
      </c>
      <c r="BK41" t="s">
        <v>82</v>
      </c>
      <c r="BL41" t="s">
        <v>825</v>
      </c>
      <c r="BM41" t="s">
        <v>826</v>
      </c>
      <c r="BN41" t="s">
        <v>81</v>
      </c>
      <c r="BO41" t="s">
        <v>81</v>
      </c>
      <c r="BP41" t="s">
        <v>81</v>
      </c>
      <c r="BQ41" t="s">
        <v>81</v>
      </c>
    </row>
    <row r="42" spans="1:69" x14ac:dyDescent="0.2">
      <c r="A42" s="5">
        <v>0</v>
      </c>
      <c r="B42" t="s">
        <v>827</v>
      </c>
      <c r="C42" t="s">
        <v>828</v>
      </c>
      <c r="D42" t="s">
        <v>829</v>
      </c>
      <c r="E42" t="s">
        <v>827</v>
      </c>
      <c r="F42" t="s">
        <v>73</v>
      </c>
      <c r="G42" t="s">
        <v>830</v>
      </c>
      <c r="H42" s="1">
        <v>43486</v>
      </c>
      <c r="I42" s="1">
        <v>43611</v>
      </c>
      <c r="J42" t="b">
        <v>0</v>
      </c>
      <c r="K42" t="s">
        <v>75</v>
      </c>
      <c r="L42" t="s">
        <v>831</v>
      </c>
      <c r="M42" t="s">
        <v>90</v>
      </c>
      <c r="N42">
        <v>44</v>
      </c>
      <c r="O42" t="s">
        <v>408</v>
      </c>
      <c r="P42" t="s">
        <v>409</v>
      </c>
      <c r="Q42" t="s">
        <v>832</v>
      </c>
      <c r="R42" t="s">
        <v>81</v>
      </c>
      <c r="S42" t="s">
        <v>82</v>
      </c>
      <c r="T42" s="1">
        <v>43486</v>
      </c>
      <c r="U42" t="s">
        <v>833</v>
      </c>
      <c r="V42" t="s">
        <v>834</v>
      </c>
      <c r="W42" s="2">
        <v>44025</v>
      </c>
      <c r="X42" t="s">
        <v>835</v>
      </c>
      <c r="Y42" t="s">
        <v>81</v>
      </c>
      <c r="Z42" t="s">
        <v>836</v>
      </c>
      <c r="AA42" t="s">
        <v>82</v>
      </c>
      <c r="AB42" t="s">
        <v>837</v>
      </c>
      <c r="AC42" t="s">
        <v>838</v>
      </c>
      <c r="AD42" t="s">
        <v>81</v>
      </c>
      <c r="AE42" t="s">
        <v>81</v>
      </c>
      <c r="AF42" t="s">
        <v>836</v>
      </c>
      <c r="AG42" t="s">
        <v>82</v>
      </c>
      <c r="AH42" t="s">
        <v>837</v>
      </c>
      <c r="AI42" t="s">
        <v>838</v>
      </c>
      <c r="AJ42" t="s">
        <v>81</v>
      </c>
      <c r="AK42" t="s">
        <v>296</v>
      </c>
      <c r="AL42" t="s">
        <v>82</v>
      </c>
      <c r="AM42" t="s">
        <v>88</v>
      </c>
      <c r="AN42" t="s">
        <v>154</v>
      </c>
      <c r="AO42" t="s">
        <v>90</v>
      </c>
      <c r="AP42" t="s">
        <v>91</v>
      </c>
      <c r="AQ42" t="s">
        <v>839</v>
      </c>
      <c r="AR42" t="s">
        <v>82</v>
      </c>
      <c r="AS42" t="s">
        <v>840</v>
      </c>
      <c r="AT42" t="s">
        <v>82</v>
      </c>
      <c r="AU42" t="s">
        <v>81</v>
      </c>
      <c r="AV42" t="s">
        <v>82</v>
      </c>
      <c r="AW42" t="s">
        <v>82</v>
      </c>
      <c r="AX42" t="s">
        <v>82</v>
      </c>
      <c r="AY42" t="s">
        <v>82</v>
      </c>
      <c r="AZ42" t="s">
        <v>82</v>
      </c>
      <c r="BA42" t="s">
        <v>82</v>
      </c>
      <c r="BB42" t="s">
        <v>82</v>
      </c>
      <c r="BC42" t="s">
        <v>82</v>
      </c>
      <c r="BD42" t="s">
        <v>82</v>
      </c>
      <c r="BE42" t="s">
        <v>82</v>
      </c>
      <c r="BF42" t="s">
        <v>82</v>
      </c>
      <c r="BG42" t="s">
        <v>82</v>
      </c>
      <c r="BH42" t="s">
        <v>82</v>
      </c>
      <c r="BI42" t="s">
        <v>82</v>
      </c>
      <c r="BJ42" t="s">
        <v>82</v>
      </c>
      <c r="BK42" t="s">
        <v>82</v>
      </c>
      <c r="BL42" t="s">
        <v>82</v>
      </c>
      <c r="BM42" t="s">
        <v>82</v>
      </c>
      <c r="BN42" t="s">
        <v>82</v>
      </c>
      <c r="BO42" t="s">
        <v>82</v>
      </c>
      <c r="BP42" t="s">
        <v>82</v>
      </c>
      <c r="BQ42" t="s">
        <v>82</v>
      </c>
    </row>
    <row r="43" spans="1:69" x14ac:dyDescent="0.2">
      <c r="A43" s="5">
        <v>1</v>
      </c>
      <c r="B43" t="s">
        <v>841</v>
      </c>
      <c r="C43" t="s">
        <v>842</v>
      </c>
      <c r="D43" t="s">
        <v>843</v>
      </c>
      <c r="E43" t="s">
        <v>844</v>
      </c>
      <c r="F43" t="s">
        <v>73</v>
      </c>
      <c r="G43" t="s">
        <v>845</v>
      </c>
      <c r="H43" s="1">
        <v>42514</v>
      </c>
      <c r="I43" s="1">
        <v>42678</v>
      </c>
      <c r="J43" t="b">
        <v>0</v>
      </c>
      <c r="K43" t="s">
        <v>75</v>
      </c>
      <c r="L43" t="s">
        <v>100</v>
      </c>
      <c r="M43" t="s">
        <v>164</v>
      </c>
      <c r="N43">
        <v>100</v>
      </c>
      <c r="O43" t="s">
        <v>846</v>
      </c>
      <c r="P43" t="s">
        <v>847</v>
      </c>
      <c r="Q43" t="s">
        <v>848</v>
      </c>
      <c r="R43" t="s">
        <v>81</v>
      </c>
      <c r="S43" t="s">
        <v>82</v>
      </c>
      <c r="T43" s="1">
        <v>42514</v>
      </c>
      <c r="U43" t="s">
        <v>849</v>
      </c>
      <c r="V43" t="s">
        <v>367</v>
      </c>
      <c r="W43" s="2">
        <v>43794</v>
      </c>
      <c r="X43" t="s">
        <v>850</v>
      </c>
      <c r="Y43" t="s">
        <v>227</v>
      </c>
      <c r="Z43" t="s">
        <v>851</v>
      </c>
      <c r="AA43" t="s">
        <v>82</v>
      </c>
      <c r="AB43" t="s">
        <v>227</v>
      </c>
      <c r="AC43" t="s">
        <v>227</v>
      </c>
      <c r="AD43" t="s">
        <v>852</v>
      </c>
      <c r="AE43" t="s">
        <v>227</v>
      </c>
      <c r="AF43" t="s">
        <v>851</v>
      </c>
      <c r="AG43" t="s">
        <v>82</v>
      </c>
      <c r="AH43" t="s">
        <v>227</v>
      </c>
      <c r="AI43" t="s">
        <v>227</v>
      </c>
      <c r="AJ43" t="s">
        <v>852</v>
      </c>
      <c r="AK43" t="s">
        <v>110</v>
      </c>
      <c r="AL43" t="s">
        <v>853</v>
      </c>
      <c r="AM43" t="s">
        <v>88</v>
      </c>
      <c r="AN43" t="s">
        <v>154</v>
      </c>
      <c r="AO43" t="s">
        <v>90</v>
      </c>
      <c r="AP43" t="s">
        <v>91</v>
      </c>
      <c r="AQ43" t="s">
        <v>854</v>
      </c>
      <c r="AR43" t="s">
        <v>82</v>
      </c>
      <c r="AS43" t="s">
        <v>855</v>
      </c>
      <c r="AT43" t="s">
        <v>856</v>
      </c>
      <c r="AU43" t="s">
        <v>81</v>
      </c>
      <c r="AV43" t="s">
        <v>82</v>
      </c>
      <c r="AW43" t="s">
        <v>82</v>
      </c>
      <c r="AX43" t="s">
        <v>82</v>
      </c>
      <c r="AY43" t="s">
        <v>857</v>
      </c>
      <c r="AZ43" t="s">
        <v>82</v>
      </c>
      <c r="BA43" s="1">
        <v>43787</v>
      </c>
      <c r="BB43" t="s">
        <v>82</v>
      </c>
      <c r="BC43" t="s">
        <v>82</v>
      </c>
      <c r="BD43" t="s">
        <v>82</v>
      </c>
      <c r="BE43" t="s">
        <v>82</v>
      </c>
      <c r="BF43" t="s">
        <v>82</v>
      </c>
      <c r="BG43" t="s">
        <v>82</v>
      </c>
      <c r="BH43" t="s">
        <v>82</v>
      </c>
      <c r="BI43" t="s">
        <v>82</v>
      </c>
      <c r="BJ43" t="s">
        <v>82</v>
      </c>
      <c r="BK43" t="s">
        <v>261</v>
      </c>
      <c r="BL43" t="s">
        <v>82</v>
      </c>
      <c r="BM43" t="s">
        <v>82</v>
      </c>
      <c r="BN43" t="s">
        <v>82</v>
      </c>
      <c r="BO43" t="s">
        <v>82</v>
      </c>
      <c r="BP43" t="s">
        <v>82</v>
      </c>
      <c r="BQ43" t="s">
        <v>82</v>
      </c>
    </row>
    <row r="44" spans="1:69" x14ac:dyDescent="0.2">
      <c r="A44" s="5">
        <v>1</v>
      </c>
      <c r="B44" t="s">
        <v>858</v>
      </c>
      <c r="C44" t="s">
        <v>859</v>
      </c>
      <c r="D44" t="s">
        <v>860</v>
      </c>
      <c r="E44" t="s">
        <v>861</v>
      </c>
      <c r="F44" t="s">
        <v>178</v>
      </c>
      <c r="G44" t="s">
        <v>862</v>
      </c>
      <c r="H44" s="1">
        <v>42871</v>
      </c>
      <c r="I44" s="1">
        <v>42914</v>
      </c>
      <c r="J44" t="b">
        <v>0</v>
      </c>
      <c r="K44" t="s">
        <v>180</v>
      </c>
      <c r="L44" t="s">
        <v>863</v>
      </c>
      <c r="M44" t="s">
        <v>346</v>
      </c>
      <c r="N44">
        <v>2000</v>
      </c>
      <c r="O44" t="s">
        <v>864</v>
      </c>
      <c r="P44" t="s">
        <v>865</v>
      </c>
      <c r="Q44" t="s">
        <v>866</v>
      </c>
      <c r="R44" t="s">
        <v>867</v>
      </c>
      <c r="S44" t="s">
        <v>82</v>
      </c>
      <c r="T44" s="1">
        <v>42871</v>
      </c>
      <c r="U44" s="1">
        <v>42914</v>
      </c>
      <c r="V44" t="s">
        <v>186</v>
      </c>
      <c r="W44" s="2">
        <v>43920</v>
      </c>
      <c r="X44" t="s">
        <v>868</v>
      </c>
      <c r="Y44" t="s">
        <v>869</v>
      </c>
      <c r="Z44" t="s">
        <v>81</v>
      </c>
      <c r="AA44" t="s">
        <v>870</v>
      </c>
      <c r="AB44" t="s">
        <v>871</v>
      </c>
      <c r="AC44" t="s">
        <v>872</v>
      </c>
      <c r="AD44" t="s">
        <v>873</v>
      </c>
      <c r="AE44" t="s">
        <v>869</v>
      </c>
      <c r="AF44" t="s">
        <v>81</v>
      </c>
      <c r="AG44" t="s">
        <v>870</v>
      </c>
      <c r="AH44" t="s">
        <v>871</v>
      </c>
      <c r="AI44" t="s">
        <v>872</v>
      </c>
      <c r="AJ44" t="s">
        <v>873</v>
      </c>
      <c r="AK44" t="s">
        <v>250</v>
      </c>
      <c r="AL44" t="s">
        <v>82</v>
      </c>
      <c r="AM44" t="s">
        <v>864</v>
      </c>
      <c r="AN44" t="s">
        <v>81</v>
      </c>
      <c r="AO44" t="s">
        <v>81</v>
      </c>
      <c r="AP44" t="s">
        <v>351</v>
      </c>
      <c r="AQ44" t="s">
        <v>874</v>
      </c>
      <c r="AR44" t="s">
        <v>875</v>
      </c>
      <c r="AS44" t="s">
        <v>876</v>
      </c>
      <c r="AT44" t="s">
        <v>877</v>
      </c>
      <c r="AU44" t="s">
        <v>197</v>
      </c>
      <c r="AV44" t="s">
        <v>82</v>
      </c>
      <c r="AW44" t="s">
        <v>198</v>
      </c>
      <c r="AX44" t="s">
        <v>81</v>
      </c>
      <c r="AY44" t="s">
        <v>81</v>
      </c>
      <c r="AZ44" t="s">
        <v>858</v>
      </c>
      <c r="BA44" t="s">
        <v>82</v>
      </c>
      <c r="BB44" s="1">
        <v>1</v>
      </c>
      <c r="BC44" t="s">
        <v>199</v>
      </c>
      <c r="BD44" t="s">
        <v>199</v>
      </c>
      <c r="BE44" t="s">
        <v>199</v>
      </c>
      <c r="BF44" t="s">
        <v>199</v>
      </c>
      <c r="BG44" t="s">
        <v>81</v>
      </c>
      <c r="BH44" t="s">
        <v>81</v>
      </c>
      <c r="BI44" t="s">
        <v>81</v>
      </c>
      <c r="BJ44" t="s">
        <v>82</v>
      </c>
      <c r="BK44" t="s">
        <v>82</v>
      </c>
      <c r="BL44" t="s">
        <v>200</v>
      </c>
      <c r="BM44" t="s">
        <v>878</v>
      </c>
      <c r="BN44" t="s">
        <v>81</v>
      </c>
      <c r="BO44" t="s">
        <v>81</v>
      </c>
      <c r="BP44" t="s">
        <v>81</v>
      </c>
      <c r="BQ44" t="s">
        <v>81</v>
      </c>
    </row>
    <row r="45" spans="1:69" x14ac:dyDescent="0.2">
      <c r="A45" s="5">
        <v>1</v>
      </c>
      <c r="B45" t="s">
        <v>879</v>
      </c>
      <c r="C45" t="s">
        <v>880</v>
      </c>
      <c r="D45" t="s">
        <v>881</v>
      </c>
      <c r="E45" t="s">
        <v>882</v>
      </c>
      <c r="F45" t="s">
        <v>73</v>
      </c>
      <c r="G45" t="s">
        <v>883</v>
      </c>
      <c r="H45" s="1">
        <v>42684</v>
      </c>
      <c r="I45" s="1">
        <v>42614</v>
      </c>
      <c r="J45" t="b">
        <v>1</v>
      </c>
      <c r="K45" t="s">
        <v>75</v>
      </c>
      <c r="L45" t="s">
        <v>581</v>
      </c>
      <c r="M45" t="s">
        <v>164</v>
      </c>
      <c r="N45">
        <v>162</v>
      </c>
      <c r="O45" t="s">
        <v>884</v>
      </c>
      <c r="P45" t="s">
        <v>885</v>
      </c>
      <c r="Q45" t="s">
        <v>886</v>
      </c>
      <c r="R45" t="s">
        <v>81</v>
      </c>
      <c r="S45" t="s">
        <v>82</v>
      </c>
      <c r="T45" s="1">
        <v>42684</v>
      </c>
      <c r="U45" s="3">
        <v>42614</v>
      </c>
      <c r="V45" t="s">
        <v>271</v>
      </c>
      <c r="W45" s="2">
        <v>43085</v>
      </c>
      <c r="X45" t="s">
        <v>887</v>
      </c>
      <c r="Y45" t="s">
        <v>587</v>
      </c>
      <c r="Z45" t="s">
        <v>888</v>
      </c>
      <c r="AA45" t="s">
        <v>82</v>
      </c>
      <c r="AB45" t="s">
        <v>589</v>
      </c>
      <c r="AC45" t="s">
        <v>589</v>
      </c>
      <c r="AD45" t="s">
        <v>889</v>
      </c>
      <c r="AE45" t="s">
        <v>587</v>
      </c>
      <c r="AF45" t="s">
        <v>888</v>
      </c>
      <c r="AG45" t="s">
        <v>82</v>
      </c>
      <c r="AH45" t="s">
        <v>589</v>
      </c>
      <c r="AI45" t="s">
        <v>589</v>
      </c>
      <c r="AJ45" t="s">
        <v>889</v>
      </c>
      <c r="AK45" t="s">
        <v>110</v>
      </c>
      <c r="AL45" t="s">
        <v>82</v>
      </c>
      <c r="AM45" t="s">
        <v>88</v>
      </c>
      <c r="AN45" t="s">
        <v>154</v>
      </c>
      <c r="AO45" t="s">
        <v>890</v>
      </c>
      <c r="AP45" t="s">
        <v>91</v>
      </c>
      <c r="AQ45" t="s">
        <v>891</v>
      </c>
      <c r="AR45" t="s">
        <v>82</v>
      </c>
      <c r="AS45" t="s">
        <v>892</v>
      </c>
      <c r="AT45" t="s">
        <v>893</v>
      </c>
      <c r="AU45" t="s">
        <v>81</v>
      </c>
      <c r="AV45" t="s">
        <v>82</v>
      </c>
      <c r="AW45" t="s">
        <v>82</v>
      </c>
      <c r="AX45" t="s">
        <v>82</v>
      </c>
      <c r="AY45" t="s">
        <v>82</v>
      </c>
      <c r="AZ45" t="s">
        <v>82</v>
      </c>
      <c r="BA45" t="s">
        <v>82</v>
      </c>
      <c r="BB45" t="s">
        <v>82</v>
      </c>
      <c r="BC45" t="s">
        <v>82</v>
      </c>
      <c r="BD45" t="s">
        <v>82</v>
      </c>
      <c r="BE45" t="s">
        <v>82</v>
      </c>
      <c r="BF45" t="s">
        <v>82</v>
      </c>
      <c r="BG45" t="s">
        <v>82</v>
      </c>
      <c r="BH45" t="s">
        <v>82</v>
      </c>
      <c r="BI45" t="s">
        <v>82</v>
      </c>
      <c r="BJ45" t="s">
        <v>82</v>
      </c>
      <c r="BK45" t="s">
        <v>82</v>
      </c>
      <c r="BL45" t="s">
        <v>82</v>
      </c>
      <c r="BM45" t="s">
        <v>82</v>
      </c>
      <c r="BN45" t="s">
        <v>82</v>
      </c>
      <c r="BO45" t="s">
        <v>82</v>
      </c>
      <c r="BP45" t="s">
        <v>82</v>
      </c>
      <c r="BQ45" t="s">
        <v>82</v>
      </c>
    </row>
    <row r="46" spans="1:69" x14ac:dyDescent="0.2">
      <c r="A46" s="5">
        <v>1</v>
      </c>
      <c r="B46" t="s">
        <v>894</v>
      </c>
      <c r="C46" t="s">
        <v>895</v>
      </c>
      <c r="D46" t="s">
        <v>896</v>
      </c>
      <c r="E46" t="s">
        <v>894</v>
      </c>
      <c r="F46" t="s">
        <v>73</v>
      </c>
      <c r="G46" t="s">
        <v>897</v>
      </c>
      <c r="H46" s="1">
        <v>42796</v>
      </c>
      <c r="I46" s="1">
        <v>42795</v>
      </c>
      <c r="J46" t="b">
        <v>0</v>
      </c>
      <c r="K46" t="s">
        <v>75</v>
      </c>
      <c r="L46" t="s">
        <v>898</v>
      </c>
      <c r="M46" t="s">
        <v>90</v>
      </c>
      <c r="N46">
        <v>30</v>
      </c>
      <c r="O46" t="s">
        <v>899</v>
      </c>
      <c r="P46" t="s">
        <v>900</v>
      </c>
      <c r="Q46" t="s">
        <v>901</v>
      </c>
      <c r="R46" t="s">
        <v>81</v>
      </c>
      <c r="S46" t="s">
        <v>82</v>
      </c>
      <c r="T46" s="1">
        <v>42796</v>
      </c>
      <c r="U46" t="s">
        <v>902</v>
      </c>
      <c r="V46" t="s">
        <v>503</v>
      </c>
      <c r="W46" s="2">
        <v>43085</v>
      </c>
      <c r="X46" t="s">
        <v>903</v>
      </c>
      <c r="Y46" t="s">
        <v>505</v>
      </c>
      <c r="Z46" t="s">
        <v>904</v>
      </c>
      <c r="AA46" t="s">
        <v>82</v>
      </c>
      <c r="AB46" t="s">
        <v>905</v>
      </c>
      <c r="AC46" t="s">
        <v>906</v>
      </c>
      <c r="AD46" t="s">
        <v>907</v>
      </c>
      <c r="AE46" t="s">
        <v>505</v>
      </c>
      <c r="AF46" t="s">
        <v>904</v>
      </c>
      <c r="AG46" t="s">
        <v>82</v>
      </c>
      <c r="AH46" t="s">
        <v>905</v>
      </c>
      <c r="AI46" t="s">
        <v>906</v>
      </c>
      <c r="AJ46" t="s">
        <v>907</v>
      </c>
      <c r="AK46" t="s">
        <v>296</v>
      </c>
      <c r="AL46" t="s">
        <v>82</v>
      </c>
      <c r="AM46" t="s">
        <v>88</v>
      </c>
      <c r="AN46" t="s">
        <v>154</v>
      </c>
      <c r="AO46" t="s">
        <v>90</v>
      </c>
      <c r="AP46" t="s">
        <v>91</v>
      </c>
      <c r="AQ46" t="s">
        <v>908</v>
      </c>
      <c r="AR46" t="s">
        <v>82</v>
      </c>
      <c r="AS46" t="s">
        <v>909</v>
      </c>
      <c r="AT46" t="s">
        <v>82</v>
      </c>
      <c r="AU46" t="s">
        <v>81</v>
      </c>
      <c r="AV46" t="s">
        <v>82</v>
      </c>
      <c r="AW46" t="s">
        <v>82</v>
      </c>
      <c r="AX46" t="s">
        <v>82</v>
      </c>
      <c r="AY46" t="s">
        <v>82</v>
      </c>
      <c r="AZ46" t="s">
        <v>82</v>
      </c>
      <c r="BA46" t="s">
        <v>82</v>
      </c>
      <c r="BB46" t="s">
        <v>82</v>
      </c>
      <c r="BC46" t="s">
        <v>82</v>
      </c>
      <c r="BD46" t="s">
        <v>82</v>
      </c>
      <c r="BE46" t="s">
        <v>82</v>
      </c>
      <c r="BF46" t="s">
        <v>82</v>
      </c>
      <c r="BG46" t="s">
        <v>82</v>
      </c>
      <c r="BH46" t="s">
        <v>82</v>
      </c>
      <c r="BI46" t="s">
        <v>82</v>
      </c>
      <c r="BJ46" t="s">
        <v>82</v>
      </c>
      <c r="BK46" t="s">
        <v>82</v>
      </c>
      <c r="BL46" t="s">
        <v>82</v>
      </c>
      <c r="BM46" t="s">
        <v>82</v>
      </c>
      <c r="BN46" t="s">
        <v>82</v>
      </c>
      <c r="BO46" t="s">
        <v>82</v>
      </c>
      <c r="BP46" t="s">
        <v>82</v>
      </c>
      <c r="BQ46" t="s">
        <v>82</v>
      </c>
    </row>
    <row r="47" spans="1:69" x14ac:dyDescent="0.2">
      <c r="A47" s="5">
        <v>1</v>
      </c>
      <c r="B47" t="s">
        <v>910</v>
      </c>
      <c r="C47" t="s">
        <v>911</v>
      </c>
      <c r="D47" t="s">
        <v>912</v>
      </c>
      <c r="E47" t="s">
        <v>913</v>
      </c>
      <c r="F47" t="s">
        <v>73</v>
      </c>
      <c r="G47" t="s">
        <v>914</v>
      </c>
      <c r="H47" s="1">
        <v>42885</v>
      </c>
      <c r="I47" s="1">
        <v>42519</v>
      </c>
      <c r="J47" t="b">
        <v>0</v>
      </c>
      <c r="K47" t="s">
        <v>75</v>
      </c>
      <c r="L47" t="s">
        <v>915</v>
      </c>
      <c r="M47" t="s">
        <v>77</v>
      </c>
      <c r="N47">
        <v>42</v>
      </c>
      <c r="O47" t="s">
        <v>916</v>
      </c>
      <c r="P47" t="s">
        <v>917</v>
      </c>
      <c r="Q47" t="s">
        <v>918</v>
      </c>
      <c r="R47" t="s">
        <v>81</v>
      </c>
      <c r="S47">
        <v>1</v>
      </c>
      <c r="T47" s="1">
        <v>42885</v>
      </c>
      <c r="U47" t="s">
        <v>919</v>
      </c>
      <c r="V47" t="s">
        <v>585</v>
      </c>
      <c r="W47" s="2">
        <v>43906</v>
      </c>
      <c r="X47" t="s">
        <v>920</v>
      </c>
      <c r="Y47" t="s">
        <v>148</v>
      </c>
      <c r="Z47" t="s">
        <v>921</v>
      </c>
      <c r="AA47" t="s">
        <v>82</v>
      </c>
      <c r="AB47" t="s">
        <v>922</v>
      </c>
      <c r="AC47" t="s">
        <v>923</v>
      </c>
      <c r="AD47" t="s">
        <v>924</v>
      </c>
      <c r="AE47" t="s">
        <v>148</v>
      </c>
      <c r="AF47" t="s">
        <v>921</v>
      </c>
      <c r="AG47" t="s">
        <v>82</v>
      </c>
      <c r="AH47" t="s">
        <v>922</v>
      </c>
      <c r="AI47" t="s">
        <v>923</v>
      </c>
      <c r="AJ47" t="s">
        <v>924</v>
      </c>
      <c r="AK47" t="s">
        <v>296</v>
      </c>
      <c r="AL47" t="s">
        <v>82</v>
      </c>
      <c r="AM47" t="s">
        <v>88</v>
      </c>
      <c r="AN47" t="s">
        <v>154</v>
      </c>
      <c r="AO47" t="s">
        <v>90</v>
      </c>
      <c r="AP47" t="s">
        <v>91</v>
      </c>
      <c r="AQ47" t="s">
        <v>925</v>
      </c>
      <c r="AR47" t="s">
        <v>82</v>
      </c>
      <c r="AS47" t="s">
        <v>926</v>
      </c>
      <c r="AT47" t="s">
        <v>927</v>
      </c>
      <c r="AU47" t="s">
        <v>81</v>
      </c>
      <c r="AV47" t="s">
        <v>82</v>
      </c>
      <c r="AW47" t="s">
        <v>82</v>
      </c>
      <c r="AX47" t="s">
        <v>82</v>
      </c>
      <c r="AY47" t="s">
        <v>82</v>
      </c>
      <c r="AZ47" t="s">
        <v>82</v>
      </c>
      <c r="BA47" t="s">
        <v>82</v>
      </c>
      <c r="BB47" t="s">
        <v>82</v>
      </c>
      <c r="BC47" t="s">
        <v>82</v>
      </c>
      <c r="BD47" t="s">
        <v>82</v>
      </c>
      <c r="BE47" t="s">
        <v>82</v>
      </c>
      <c r="BF47" t="s">
        <v>82</v>
      </c>
      <c r="BG47" t="s">
        <v>82</v>
      </c>
      <c r="BH47" t="s">
        <v>82</v>
      </c>
      <c r="BI47" t="s">
        <v>82</v>
      </c>
      <c r="BJ47" t="s">
        <v>82</v>
      </c>
      <c r="BK47" t="s">
        <v>82</v>
      </c>
      <c r="BL47" t="s">
        <v>82</v>
      </c>
      <c r="BM47" t="s">
        <v>82</v>
      </c>
      <c r="BN47" t="s">
        <v>82</v>
      </c>
      <c r="BO47" t="s">
        <v>82</v>
      </c>
      <c r="BP47" t="s">
        <v>82</v>
      </c>
      <c r="BQ47" t="s">
        <v>82</v>
      </c>
    </row>
    <row r="48" spans="1:69" x14ac:dyDescent="0.2">
      <c r="A48" s="5">
        <v>0</v>
      </c>
      <c r="B48" t="s">
        <v>928</v>
      </c>
      <c r="C48" t="s">
        <v>929</v>
      </c>
      <c r="D48" t="s">
        <v>930</v>
      </c>
      <c r="E48" t="s">
        <v>931</v>
      </c>
      <c r="F48" t="s">
        <v>73</v>
      </c>
      <c r="G48" t="s">
        <v>932</v>
      </c>
      <c r="H48" s="1">
        <v>43774</v>
      </c>
      <c r="I48" s="1">
        <v>42401</v>
      </c>
      <c r="J48" t="b">
        <v>0</v>
      </c>
      <c r="K48" t="s">
        <v>75</v>
      </c>
      <c r="L48" t="s">
        <v>933</v>
      </c>
      <c r="M48" t="s">
        <v>90</v>
      </c>
      <c r="N48">
        <v>1962</v>
      </c>
      <c r="O48" t="s">
        <v>934</v>
      </c>
      <c r="P48" t="s">
        <v>82</v>
      </c>
      <c r="Q48" t="s">
        <v>935</v>
      </c>
      <c r="R48" t="s">
        <v>81</v>
      </c>
      <c r="S48">
        <v>1</v>
      </c>
      <c r="T48" s="1">
        <v>43774</v>
      </c>
      <c r="U48" t="s">
        <v>936</v>
      </c>
      <c r="V48" t="s">
        <v>146</v>
      </c>
      <c r="W48" s="2">
        <v>43808</v>
      </c>
      <c r="X48">
        <v>6721</v>
      </c>
      <c r="Y48" t="s">
        <v>81</v>
      </c>
      <c r="Z48" t="s">
        <v>937</v>
      </c>
      <c r="AA48" t="s">
        <v>82</v>
      </c>
      <c r="AB48" t="s">
        <v>81</v>
      </c>
      <c r="AC48" t="s">
        <v>81</v>
      </c>
      <c r="AD48" t="s">
        <v>934</v>
      </c>
      <c r="AE48" t="s">
        <v>81</v>
      </c>
      <c r="AF48" t="s">
        <v>937</v>
      </c>
      <c r="AG48" t="s">
        <v>82</v>
      </c>
      <c r="AH48" t="s">
        <v>81</v>
      </c>
      <c r="AI48" t="s">
        <v>81</v>
      </c>
      <c r="AJ48" t="s">
        <v>934</v>
      </c>
      <c r="AK48" t="s">
        <v>110</v>
      </c>
      <c r="AL48" t="s">
        <v>938</v>
      </c>
      <c r="AM48" t="s">
        <v>88</v>
      </c>
      <c r="AN48" t="s">
        <v>939</v>
      </c>
      <c r="AO48" t="s">
        <v>90</v>
      </c>
      <c r="AP48" t="s">
        <v>91</v>
      </c>
      <c r="AQ48" t="s">
        <v>940</v>
      </c>
      <c r="AR48" t="s">
        <v>82</v>
      </c>
      <c r="AS48" t="s">
        <v>941</v>
      </c>
      <c r="AT48" t="s">
        <v>942</v>
      </c>
      <c r="AU48" t="s">
        <v>81</v>
      </c>
      <c r="AV48" t="s">
        <v>82</v>
      </c>
      <c r="AW48" t="s">
        <v>82</v>
      </c>
      <c r="AX48" t="s">
        <v>82</v>
      </c>
      <c r="AY48" t="s">
        <v>82</v>
      </c>
      <c r="AZ48" t="s">
        <v>82</v>
      </c>
      <c r="BA48" t="s">
        <v>82</v>
      </c>
      <c r="BB48" t="s">
        <v>82</v>
      </c>
      <c r="BC48" t="s">
        <v>82</v>
      </c>
      <c r="BD48" t="s">
        <v>82</v>
      </c>
      <c r="BE48" t="s">
        <v>82</v>
      </c>
      <c r="BF48" t="s">
        <v>82</v>
      </c>
      <c r="BG48" t="s">
        <v>82</v>
      </c>
      <c r="BH48" t="s">
        <v>82</v>
      </c>
      <c r="BI48" t="s">
        <v>82</v>
      </c>
      <c r="BJ48" t="s">
        <v>82</v>
      </c>
      <c r="BK48" t="s">
        <v>82</v>
      </c>
      <c r="BL48" t="s">
        <v>82</v>
      </c>
      <c r="BM48" t="s">
        <v>82</v>
      </c>
      <c r="BN48" t="s">
        <v>82</v>
      </c>
      <c r="BO48" t="s">
        <v>82</v>
      </c>
      <c r="BP48" t="s">
        <v>82</v>
      </c>
      <c r="BQ48" t="s">
        <v>82</v>
      </c>
    </row>
    <row r="49" spans="1:69" x14ac:dyDescent="0.2">
      <c r="A49" s="5">
        <v>1</v>
      </c>
      <c r="B49" t="s">
        <v>943</v>
      </c>
      <c r="C49" t="s">
        <v>944</v>
      </c>
      <c r="D49" t="s">
        <v>945</v>
      </c>
      <c r="E49" t="s">
        <v>946</v>
      </c>
      <c r="F49" t="s">
        <v>73</v>
      </c>
      <c r="G49" t="s">
        <v>947</v>
      </c>
      <c r="H49" s="1">
        <v>43438</v>
      </c>
      <c r="I49" s="1">
        <v>43538</v>
      </c>
      <c r="J49" t="b">
        <v>0</v>
      </c>
      <c r="K49" t="s">
        <v>75</v>
      </c>
      <c r="L49" t="s">
        <v>948</v>
      </c>
      <c r="M49" t="s">
        <v>77</v>
      </c>
      <c r="N49">
        <v>28</v>
      </c>
      <c r="O49" t="s">
        <v>949</v>
      </c>
      <c r="P49" t="s">
        <v>626</v>
      </c>
      <c r="Q49" t="s">
        <v>950</v>
      </c>
      <c r="R49" t="s">
        <v>81</v>
      </c>
      <c r="S49" t="s">
        <v>82</v>
      </c>
      <c r="T49" s="1">
        <v>43438</v>
      </c>
      <c r="U49" t="s">
        <v>951</v>
      </c>
      <c r="V49" t="s">
        <v>106</v>
      </c>
      <c r="W49" s="2">
        <v>43836</v>
      </c>
      <c r="X49" t="s">
        <v>952</v>
      </c>
      <c r="Y49" t="s">
        <v>81</v>
      </c>
      <c r="Z49" t="s">
        <v>953</v>
      </c>
      <c r="AA49" t="s">
        <v>82</v>
      </c>
      <c r="AB49" t="s">
        <v>81</v>
      </c>
      <c r="AC49" t="s">
        <v>81</v>
      </c>
      <c r="AD49" t="s">
        <v>949</v>
      </c>
      <c r="AE49" t="s">
        <v>81</v>
      </c>
      <c r="AF49" t="s">
        <v>953</v>
      </c>
      <c r="AG49" t="s">
        <v>82</v>
      </c>
      <c r="AH49" t="s">
        <v>81</v>
      </c>
      <c r="AI49" t="s">
        <v>81</v>
      </c>
      <c r="AJ49" t="s">
        <v>949</v>
      </c>
      <c r="AK49" t="s">
        <v>110</v>
      </c>
      <c r="AL49" t="s">
        <v>82</v>
      </c>
      <c r="AM49" t="s">
        <v>88</v>
      </c>
      <c r="AN49" t="s">
        <v>154</v>
      </c>
      <c r="AO49" t="s">
        <v>90</v>
      </c>
      <c r="AP49" t="s">
        <v>91</v>
      </c>
      <c r="AQ49" t="s">
        <v>954</v>
      </c>
      <c r="AR49" t="s">
        <v>82</v>
      </c>
      <c r="AS49" t="s">
        <v>955</v>
      </c>
      <c r="AT49" t="s">
        <v>82</v>
      </c>
      <c r="AU49" t="s">
        <v>81</v>
      </c>
      <c r="AV49" t="s">
        <v>82</v>
      </c>
      <c r="AW49" t="s">
        <v>82</v>
      </c>
      <c r="AX49" t="s">
        <v>82</v>
      </c>
      <c r="AY49" t="s">
        <v>82</v>
      </c>
      <c r="AZ49" t="s">
        <v>82</v>
      </c>
      <c r="BA49" t="s">
        <v>82</v>
      </c>
      <c r="BB49" t="s">
        <v>82</v>
      </c>
      <c r="BC49" t="s">
        <v>82</v>
      </c>
      <c r="BD49" t="s">
        <v>82</v>
      </c>
      <c r="BE49" t="s">
        <v>82</v>
      </c>
      <c r="BF49" t="s">
        <v>82</v>
      </c>
      <c r="BG49" t="s">
        <v>82</v>
      </c>
      <c r="BH49" t="s">
        <v>82</v>
      </c>
      <c r="BI49" t="s">
        <v>82</v>
      </c>
      <c r="BJ49" t="s">
        <v>82</v>
      </c>
      <c r="BK49" t="s">
        <v>82</v>
      </c>
      <c r="BL49" t="s">
        <v>82</v>
      </c>
      <c r="BM49" t="s">
        <v>82</v>
      </c>
      <c r="BN49" t="s">
        <v>82</v>
      </c>
      <c r="BO49" t="s">
        <v>82</v>
      </c>
      <c r="BP49" t="s">
        <v>82</v>
      </c>
      <c r="BQ49" t="s">
        <v>82</v>
      </c>
    </row>
    <row r="50" spans="1:69" x14ac:dyDescent="0.2">
      <c r="A50" s="5">
        <v>1</v>
      </c>
      <c r="B50" t="s">
        <v>956</v>
      </c>
      <c r="C50" t="s">
        <v>957</v>
      </c>
      <c r="D50" t="s">
        <v>958</v>
      </c>
      <c r="E50" t="s">
        <v>959</v>
      </c>
      <c r="F50" t="s">
        <v>178</v>
      </c>
      <c r="G50" t="s">
        <v>960</v>
      </c>
      <c r="H50" s="1">
        <v>42591</v>
      </c>
      <c r="I50" t="s">
        <v>81</v>
      </c>
      <c r="J50" t="b">
        <v>0</v>
      </c>
      <c r="K50" t="s">
        <v>180</v>
      </c>
      <c r="L50" t="s">
        <v>961</v>
      </c>
      <c r="M50" t="s">
        <v>962</v>
      </c>
      <c r="N50">
        <v>36</v>
      </c>
      <c r="O50" t="s">
        <v>963</v>
      </c>
      <c r="P50" t="s">
        <v>964</v>
      </c>
      <c r="Q50" t="s">
        <v>965</v>
      </c>
      <c r="R50" t="s">
        <v>966</v>
      </c>
      <c r="S50" t="s">
        <v>82</v>
      </c>
      <c r="T50" s="1">
        <v>42591</v>
      </c>
      <c r="U50" t="s">
        <v>81</v>
      </c>
      <c r="V50" t="s">
        <v>186</v>
      </c>
      <c r="W50" s="2">
        <v>42598</v>
      </c>
      <c r="X50" t="s">
        <v>967</v>
      </c>
      <c r="Y50" t="s">
        <v>968</v>
      </c>
      <c r="Z50" t="s">
        <v>81</v>
      </c>
      <c r="AA50" t="s">
        <v>189</v>
      </c>
      <c r="AB50" t="s">
        <v>969</v>
      </c>
      <c r="AC50">
        <v>41616878333</v>
      </c>
      <c r="AD50" t="s">
        <v>963</v>
      </c>
      <c r="AE50" t="s">
        <v>968</v>
      </c>
      <c r="AF50" t="s">
        <v>81</v>
      </c>
      <c r="AG50" t="s">
        <v>189</v>
      </c>
      <c r="AH50" t="s">
        <v>969</v>
      </c>
      <c r="AI50">
        <v>41616878333</v>
      </c>
      <c r="AJ50" t="s">
        <v>963</v>
      </c>
      <c r="AK50" t="s">
        <v>81</v>
      </c>
      <c r="AL50" t="s">
        <v>82</v>
      </c>
      <c r="AM50" t="s">
        <v>963</v>
      </c>
      <c r="AN50" t="s">
        <v>81</v>
      </c>
      <c r="AO50" t="s">
        <v>81</v>
      </c>
      <c r="AP50" t="s">
        <v>351</v>
      </c>
      <c r="AQ50" t="s">
        <v>970</v>
      </c>
      <c r="AR50" t="s">
        <v>971</v>
      </c>
      <c r="AS50" t="s">
        <v>972</v>
      </c>
      <c r="AT50" t="s">
        <v>973</v>
      </c>
      <c r="AU50" t="s">
        <v>197</v>
      </c>
      <c r="AV50" t="s">
        <v>82</v>
      </c>
      <c r="AW50" t="s">
        <v>81</v>
      </c>
      <c r="AX50" t="s">
        <v>82</v>
      </c>
      <c r="AY50" t="s">
        <v>82</v>
      </c>
      <c r="AZ50" t="s">
        <v>82</v>
      </c>
      <c r="BA50" t="s">
        <v>82</v>
      </c>
      <c r="BB50" t="s">
        <v>82</v>
      </c>
      <c r="BC50" t="s">
        <v>82</v>
      </c>
      <c r="BD50" t="s">
        <v>82</v>
      </c>
      <c r="BE50" t="s">
        <v>82</v>
      </c>
      <c r="BF50" t="s">
        <v>82</v>
      </c>
      <c r="BG50" t="s">
        <v>82</v>
      </c>
      <c r="BH50" t="s">
        <v>82</v>
      </c>
      <c r="BI50" t="s">
        <v>82</v>
      </c>
      <c r="BJ50" t="s">
        <v>82</v>
      </c>
      <c r="BK50" t="s">
        <v>82</v>
      </c>
      <c r="BL50" t="s">
        <v>82</v>
      </c>
      <c r="BM50" t="s">
        <v>82</v>
      </c>
      <c r="BN50" t="s">
        <v>82</v>
      </c>
      <c r="BO50" t="s">
        <v>82</v>
      </c>
      <c r="BP50" t="s">
        <v>82</v>
      </c>
      <c r="BQ50" t="s">
        <v>82</v>
      </c>
    </row>
    <row r="51" spans="1:69" x14ac:dyDescent="0.2">
      <c r="A51" s="5">
        <v>0</v>
      </c>
      <c r="B51" t="s">
        <v>974</v>
      </c>
      <c r="C51" t="s">
        <v>975</v>
      </c>
      <c r="D51" t="s">
        <v>976</v>
      </c>
      <c r="E51" t="s">
        <v>977</v>
      </c>
      <c r="F51" t="s">
        <v>73</v>
      </c>
      <c r="G51" t="s">
        <v>978</v>
      </c>
      <c r="H51" s="1">
        <v>42725</v>
      </c>
      <c r="I51" s="1">
        <v>43006</v>
      </c>
      <c r="J51" t="b">
        <v>0</v>
      </c>
      <c r="K51" t="s">
        <v>75</v>
      </c>
      <c r="L51" t="s">
        <v>979</v>
      </c>
      <c r="M51" t="s">
        <v>101</v>
      </c>
      <c r="N51">
        <v>142</v>
      </c>
      <c r="O51" t="s">
        <v>980</v>
      </c>
      <c r="P51" t="s">
        <v>79</v>
      </c>
      <c r="Q51" t="s">
        <v>80</v>
      </c>
      <c r="R51" t="s">
        <v>81</v>
      </c>
      <c r="S51" t="s">
        <v>82</v>
      </c>
      <c r="T51" s="1">
        <v>42725</v>
      </c>
      <c r="U51" t="s">
        <v>981</v>
      </c>
      <c r="V51" t="s">
        <v>503</v>
      </c>
      <c r="W51" s="2">
        <v>43521</v>
      </c>
      <c r="X51" t="s">
        <v>982</v>
      </c>
      <c r="Y51" t="s">
        <v>523</v>
      </c>
      <c r="Z51" t="s">
        <v>983</v>
      </c>
      <c r="AA51" t="s">
        <v>82</v>
      </c>
      <c r="AB51" t="s">
        <v>984</v>
      </c>
      <c r="AC51" t="s">
        <v>985</v>
      </c>
      <c r="AD51" t="s">
        <v>986</v>
      </c>
      <c r="AE51" t="s">
        <v>523</v>
      </c>
      <c r="AF51" t="s">
        <v>983</v>
      </c>
      <c r="AG51" t="s">
        <v>82</v>
      </c>
      <c r="AH51" t="s">
        <v>984</v>
      </c>
      <c r="AI51" t="s">
        <v>985</v>
      </c>
      <c r="AJ51" t="s">
        <v>986</v>
      </c>
      <c r="AK51" t="s">
        <v>296</v>
      </c>
      <c r="AL51" t="s">
        <v>987</v>
      </c>
      <c r="AM51" t="s">
        <v>88</v>
      </c>
      <c r="AN51" t="s">
        <v>154</v>
      </c>
      <c r="AO51" t="s">
        <v>90</v>
      </c>
      <c r="AP51" t="s">
        <v>91</v>
      </c>
      <c r="AQ51" t="s">
        <v>988</v>
      </c>
      <c r="AR51" t="s">
        <v>82</v>
      </c>
      <c r="AS51" t="s">
        <v>989</v>
      </c>
      <c r="AT51" t="s">
        <v>990</v>
      </c>
      <c r="AU51" t="s">
        <v>81</v>
      </c>
      <c r="AV51" t="s">
        <v>82</v>
      </c>
      <c r="AW51" t="s">
        <v>82</v>
      </c>
      <c r="AX51" t="s">
        <v>82</v>
      </c>
      <c r="AY51" t="s">
        <v>82</v>
      </c>
      <c r="AZ51" t="s">
        <v>82</v>
      </c>
      <c r="BA51" t="s">
        <v>82</v>
      </c>
      <c r="BB51" t="s">
        <v>82</v>
      </c>
      <c r="BC51" t="s">
        <v>82</v>
      </c>
      <c r="BD51" t="s">
        <v>82</v>
      </c>
      <c r="BE51" t="s">
        <v>82</v>
      </c>
      <c r="BF51" t="s">
        <v>82</v>
      </c>
      <c r="BG51" t="s">
        <v>82</v>
      </c>
      <c r="BH51" t="s">
        <v>82</v>
      </c>
      <c r="BI51" t="s">
        <v>82</v>
      </c>
      <c r="BJ51" t="s">
        <v>82</v>
      </c>
      <c r="BK51" t="s">
        <v>82</v>
      </c>
      <c r="BL51" t="s">
        <v>82</v>
      </c>
      <c r="BM51" t="s">
        <v>82</v>
      </c>
      <c r="BN51" t="s">
        <v>82</v>
      </c>
      <c r="BO51" t="s">
        <v>82</v>
      </c>
      <c r="BP51" t="s">
        <v>82</v>
      </c>
      <c r="BQ51" t="s">
        <v>82</v>
      </c>
    </row>
    <row r="52" spans="1:69" x14ac:dyDescent="0.2">
      <c r="A52" s="5">
        <v>1</v>
      </c>
      <c r="B52" t="s">
        <v>991</v>
      </c>
      <c r="C52" t="s">
        <v>992</v>
      </c>
      <c r="D52" t="s">
        <v>993</v>
      </c>
      <c r="E52" t="s">
        <v>994</v>
      </c>
      <c r="F52" t="s">
        <v>73</v>
      </c>
      <c r="G52" t="s">
        <v>995</v>
      </c>
      <c r="H52" s="1">
        <v>43555</v>
      </c>
      <c r="I52" s="1">
        <v>43487</v>
      </c>
      <c r="J52" t="b">
        <v>0</v>
      </c>
      <c r="K52" t="s">
        <v>75</v>
      </c>
      <c r="L52" t="s">
        <v>482</v>
      </c>
      <c r="M52" t="s">
        <v>90</v>
      </c>
      <c r="N52">
        <v>222</v>
      </c>
      <c r="O52" t="s">
        <v>996</v>
      </c>
      <c r="P52" t="s">
        <v>997</v>
      </c>
      <c r="Q52" t="s">
        <v>998</v>
      </c>
      <c r="R52" t="s">
        <v>81</v>
      </c>
      <c r="S52" t="s">
        <v>82</v>
      </c>
      <c r="T52" s="1">
        <v>43555</v>
      </c>
      <c r="U52" t="s">
        <v>999</v>
      </c>
      <c r="V52" t="s">
        <v>834</v>
      </c>
      <c r="W52" s="2">
        <v>44151</v>
      </c>
      <c r="X52" t="s">
        <v>1000</v>
      </c>
      <c r="Y52" t="s">
        <v>82</v>
      </c>
      <c r="Z52" t="s">
        <v>82</v>
      </c>
      <c r="AA52" t="s">
        <v>82</v>
      </c>
      <c r="AB52" t="s">
        <v>82</v>
      </c>
      <c r="AC52" t="s">
        <v>82</v>
      </c>
      <c r="AD52" t="s">
        <v>82</v>
      </c>
      <c r="AE52" t="s">
        <v>82</v>
      </c>
      <c r="AF52" t="s">
        <v>82</v>
      </c>
      <c r="AG52" t="s">
        <v>82</v>
      </c>
      <c r="AH52" t="s">
        <v>82</v>
      </c>
      <c r="AI52" t="s">
        <v>82</v>
      </c>
      <c r="AJ52" t="s">
        <v>82</v>
      </c>
      <c r="AK52" t="s">
        <v>110</v>
      </c>
      <c r="AL52" t="s">
        <v>82</v>
      </c>
      <c r="AM52" t="s">
        <v>88</v>
      </c>
      <c r="AN52" t="s">
        <v>154</v>
      </c>
      <c r="AO52" t="s">
        <v>90</v>
      </c>
      <c r="AP52" t="s">
        <v>91</v>
      </c>
      <c r="AQ52" t="s">
        <v>1001</v>
      </c>
      <c r="AR52" t="s">
        <v>82</v>
      </c>
      <c r="AS52" t="s">
        <v>1002</v>
      </c>
      <c r="AT52" t="s">
        <v>82</v>
      </c>
      <c r="AU52" t="s">
        <v>81</v>
      </c>
      <c r="AV52" t="s">
        <v>82</v>
      </c>
      <c r="AW52" t="s">
        <v>82</v>
      </c>
      <c r="AX52" t="s">
        <v>82</v>
      </c>
      <c r="AY52" t="s">
        <v>82</v>
      </c>
      <c r="AZ52" t="s">
        <v>82</v>
      </c>
      <c r="BA52" t="s">
        <v>82</v>
      </c>
      <c r="BB52" t="s">
        <v>82</v>
      </c>
      <c r="BC52" t="s">
        <v>82</v>
      </c>
      <c r="BD52" t="s">
        <v>82</v>
      </c>
      <c r="BE52" t="s">
        <v>82</v>
      </c>
      <c r="BF52" t="s">
        <v>82</v>
      </c>
      <c r="BG52" t="s">
        <v>82</v>
      </c>
      <c r="BH52" t="s">
        <v>82</v>
      </c>
      <c r="BI52" t="s">
        <v>82</v>
      </c>
      <c r="BJ52" t="s">
        <v>82</v>
      </c>
      <c r="BK52" t="s">
        <v>82</v>
      </c>
      <c r="BL52" t="s">
        <v>82</v>
      </c>
      <c r="BM52" t="s">
        <v>82</v>
      </c>
      <c r="BN52" t="s">
        <v>82</v>
      </c>
      <c r="BO52" t="s">
        <v>82</v>
      </c>
      <c r="BP52" t="s">
        <v>82</v>
      </c>
      <c r="BQ52" t="s">
        <v>82</v>
      </c>
    </row>
    <row r="53" spans="1:69" x14ac:dyDescent="0.2">
      <c r="A53" s="5">
        <v>0</v>
      </c>
      <c r="B53" t="s">
        <v>1003</v>
      </c>
      <c r="C53" t="s">
        <v>1004</v>
      </c>
      <c r="D53" t="s">
        <v>1005</v>
      </c>
      <c r="E53" t="s">
        <v>1006</v>
      </c>
      <c r="F53" t="s">
        <v>73</v>
      </c>
      <c r="G53" t="s">
        <v>1007</v>
      </c>
      <c r="H53" s="1">
        <v>43599</v>
      </c>
      <c r="I53" s="1">
        <v>43132</v>
      </c>
      <c r="J53" t="b">
        <v>0</v>
      </c>
      <c r="K53" t="s">
        <v>75</v>
      </c>
      <c r="L53" t="s">
        <v>1008</v>
      </c>
      <c r="M53" t="s">
        <v>90</v>
      </c>
      <c r="N53">
        <v>130</v>
      </c>
      <c r="O53" t="s">
        <v>1009</v>
      </c>
      <c r="P53" t="s">
        <v>1010</v>
      </c>
      <c r="Q53" t="s">
        <v>1011</v>
      </c>
      <c r="R53" t="s">
        <v>81</v>
      </c>
      <c r="S53">
        <v>1</v>
      </c>
      <c r="T53" s="1">
        <v>43599</v>
      </c>
      <c r="U53" t="s">
        <v>1012</v>
      </c>
      <c r="V53" t="s">
        <v>542</v>
      </c>
      <c r="W53" s="2">
        <v>43627</v>
      </c>
      <c r="X53" t="s">
        <v>1013</v>
      </c>
      <c r="Y53" t="s">
        <v>82</v>
      </c>
      <c r="Z53" t="s">
        <v>82</v>
      </c>
      <c r="AA53" t="s">
        <v>82</v>
      </c>
      <c r="AB53" t="s">
        <v>82</v>
      </c>
      <c r="AC53" t="s">
        <v>82</v>
      </c>
      <c r="AD53" t="s">
        <v>82</v>
      </c>
      <c r="AE53" t="s">
        <v>82</v>
      </c>
      <c r="AF53" t="s">
        <v>82</v>
      </c>
      <c r="AG53" t="s">
        <v>82</v>
      </c>
      <c r="AH53" t="s">
        <v>82</v>
      </c>
      <c r="AI53" t="s">
        <v>82</v>
      </c>
      <c r="AJ53" t="s">
        <v>82</v>
      </c>
      <c r="AK53" t="s">
        <v>86</v>
      </c>
      <c r="AL53" t="s">
        <v>82</v>
      </c>
      <c r="AM53" t="s">
        <v>88</v>
      </c>
      <c r="AN53" t="s">
        <v>154</v>
      </c>
      <c r="AO53" t="s">
        <v>90</v>
      </c>
      <c r="AP53" t="s">
        <v>91</v>
      </c>
      <c r="AQ53" t="s">
        <v>1014</v>
      </c>
      <c r="AR53" t="s">
        <v>82</v>
      </c>
      <c r="AS53" t="s">
        <v>1015</v>
      </c>
      <c r="AT53" t="s">
        <v>1016</v>
      </c>
      <c r="AU53" t="s">
        <v>81</v>
      </c>
      <c r="AV53" t="s">
        <v>82</v>
      </c>
      <c r="AW53" t="s">
        <v>82</v>
      </c>
      <c r="AX53" t="s">
        <v>82</v>
      </c>
      <c r="AY53" t="s">
        <v>82</v>
      </c>
      <c r="AZ53" t="s">
        <v>82</v>
      </c>
      <c r="BA53" t="s">
        <v>82</v>
      </c>
      <c r="BB53" t="s">
        <v>82</v>
      </c>
      <c r="BC53" t="s">
        <v>82</v>
      </c>
      <c r="BD53" t="s">
        <v>82</v>
      </c>
      <c r="BE53" t="s">
        <v>82</v>
      </c>
      <c r="BF53" t="s">
        <v>82</v>
      </c>
      <c r="BG53" t="s">
        <v>82</v>
      </c>
      <c r="BH53" t="s">
        <v>82</v>
      </c>
      <c r="BI53" t="s">
        <v>82</v>
      </c>
      <c r="BJ53" t="s">
        <v>82</v>
      </c>
      <c r="BK53" t="s">
        <v>82</v>
      </c>
      <c r="BL53" t="s">
        <v>82</v>
      </c>
      <c r="BM53" t="s">
        <v>82</v>
      </c>
      <c r="BN53" t="s">
        <v>82</v>
      </c>
      <c r="BO53" t="s">
        <v>82</v>
      </c>
      <c r="BP53" t="s">
        <v>82</v>
      </c>
      <c r="BQ53" t="s">
        <v>82</v>
      </c>
    </row>
    <row r="54" spans="1:69" x14ac:dyDescent="0.2">
      <c r="A54" s="5">
        <v>1</v>
      </c>
      <c r="B54" t="s">
        <v>1017</v>
      </c>
      <c r="C54" t="s">
        <v>1018</v>
      </c>
      <c r="D54" t="s">
        <v>1019</v>
      </c>
      <c r="E54" t="s">
        <v>1020</v>
      </c>
      <c r="F54" t="s">
        <v>73</v>
      </c>
      <c r="G54" t="s">
        <v>1021</v>
      </c>
      <c r="H54" s="1">
        <v>42606</v>
      </c>
      <c r="I54" s="1">
        <v>42461</v>
      </c>
      <c r="J54" t="b">
        <v>1</v>
      </c>
      <c r="K54" t="s">
        <v>75</v>
      </c>
      <c r="L54" t="s">
        <v>1022</v>
      </c>
      <c r="M54" t="s">
        <v>538</v>
      </c>
      <c r="N54">
        <v>823</v>
      </c>
      <c r="O54" t="s">
        <v>1023</v>
      </c>
      <c r="P54" t="s">
        <v>79</v>
      </c>
      <c r="Q54" t="s">
        <v>1024</v>
      </c>
      <c r="R54" t="s">
        <v>81</v>
      </c>
      <c r="S54" t="s">
        <v>82</v>
      </c>
      <c r="T54" s="1">
        <v>42606</v>
      </c>
      <c r="U54" s="3">
        <v>42461</v>
      </c>
      <c r="V54" t="s">
        <v>411</v>
      </c>
      <c r="W54" s="2">
        <v>44007</v>
      </c>
      <c r="X54" t="s">
        <v>1025</v>
      </c>
      <c r="Y54" t="s">
        <v>148</v>
      </c>
      <c r="Z54" t="s">
        <v>1026</v>
      </c>
      <c r="AA54" t="s">
        <v>82</v>
      </c>
      <c r="AB54" t="s">
        <v>675</v>
      </c>
      <c r="AC54" t="s">
        <v>675</v>
      </c>
      <c r="AD54" t="s">
        <v>1027</v>
      </c>
      <c r="AE54" t="s">
        <v>148</v>
      </c>
      <c r="AF54" t="s">
        <v>1026</v>
      </c>
      <c r="AG54" t="s">
        <v>82</v>
      </c>
      <c r="AH54" t="s">
        <v>675</v>
      </c>
      <c r="AI54" t="s">
        <v>675</v>
      </c>
      <c r="AJ54" t="s">
        <v>1027</v>
      </c>
      <c r="AK54" t="s">
        <v>86</v>
      </c>
      <c r="AL54" t="s">
        <v>1028</v>
      </c>
      <c r="AM54" t="s">
        <v>88</v>
      </c>
      <c r="AN54" t="s">
        <v>89</v>
      </c>
      <c r="AO54" t="s">
        <v>90</v>
      </c>
      <c r="AP54" t="s">
        <v>91</v>
      </c>
      <c r="AQ54" t="s">
        <v>1029</v>
      </c>
      <c r="AR54" t="s">
        <v>82</v>
      </c>
      <c r="AS54" t="s">
        <v>1030</v>
      </c>
      <c r="AT54" t="s">
        <v>1031</v>
      </c>
      <c r="AU54" t="s">
        <v>81</v>
      </c>
      <c r="AV54" t="s">
        <v>82</v>
      </c>
      <c r="AW54" t="s">
        <v>82</v>
      </c>
      <c r="AX54" t="s">
        <v>82</v>
      </c>
      <c r="AY54" t="s">
        <v>82</v>
      </c>
      <c r="AZ54" t="s">
        <v>82</v>
      </c>
      <c r="BA54" t="s">
        <v>82</v>
      </c>
      <c r="BB54" t="s">
        <v>82</v>
      </c>
      <c r="BC54" t="s">
        <v>82</v>
      </c>
      <c r="BD54" t="s">
        <v>82</v>
      </c>
      <c r="BE54" t="s">
        <v>82</v>
      </c>
      <c r="BF54" t="s">
        <v>82</v>
      </c>
      <c r="BG54" t="s">
        <v>82</v>
      </c>
      <c r="BH54" t="s">
        <v>82</v>
      </c>
      <c r="BI54" t="s">
        <v>82</v>
      </c>
      <c r="BJ54" t="s">
        <v>82</v>
      </c>
      <c r="BK54" t="s">
        <v>82</v>
      </c>
      <c r="BL54" t="s">
        <v>82</v>
      </c>
      <c r="BM54" t="s">
        <v>82</v>
      </c>
      <c r="BN54" t="s">
        <v>82</v>
      </c>
      <c r="BO54" t="s">
        <v>82</v>
      </c>
      <c r="BP54" t="s">
        <v>82</v>
      </c>
      <c r="BQ54" t="s">
        <v>82</v>
      </c>
    </row>
    <row r="55" spans="1:69" x14ac:dyDescent="0.2">
      <c r="A55" s="5">
        <v>1</v>
      </c>
      <c r="B55" t="s">
        <v>1032</v>
      </c>
      <c r="C55" t="s">
        <v>1033</v>
      </c>
      <c r="D55" t="s">
        <v>1034</v>
      </c>
      <c r="E55" t="s">
        <v>1035</v>
      </c>
      <c r="F55" t="s">
        <v>178</v>
      </c>
      <c r="G55" t="s">
        <v>1036</v>
      </c>
      <c r="H55" s="1">
        <v>43227</v>
      </c>
      <c r="I55" s="1">
        <v>43416</v>
      </c>
      <c r="J55" t="b">
        <v>0</v>
      </c>
      <c r="K55" t="s">
        <v>180</v>
      </c>
      <c r="L55" t="s">
        <v>1037</v>
      </c>
      <c r="M55" t="s">
        <v>346</v>
      </c>
      <c r="N55">
        <v>720</v>
      </c>
      <c r="O55" t="s">
        <v>1038</v>
      </c>
      <c r="P55" t="s">
        <v>1039</v>
      </c>
      <c r="Q55" t="s">
        <v>1040</v>
      </c>
      <c r="R55" t="s">
        <v>1041</v>
      </c>
      <c r="S55" t="s">
        <v>82</v>
      </c>
      <c r="T55" s="1">
        <v>43227</v>
      </c>
      <c r="U55" s="1">
        <v>43416</v>
      </c>
      <c r="V55" t="s">
        <v>186</v>
      </c>
      <c r="W55" s="2">
        <v>44123</v>
      </c>
      <c r="X55" t="s">
        <v>1042</v>
      </c>
      <c r="Y55" t="s">
        <v>1043</v>
      </c>
      <c r="Z55" t="s">
        <v>81</v>
      </c>
      <c r="AA55" t="s">
        <v>1044</v>
      </c>
      <c r="AB55" t="s">
        <v>1045</v>
      </c>
      <c r="AC55">
        <v>31715242166</v>
      </c>
      <c r="AD55" t="s">
        <v>1038</v>
      </c>
      <c r="AE55" t="s">
        <v>1043</v>
      </c>
      <c r="AF55" t="s">
        <v>81</v>
      </c>
      <c r="AG55" t="s">
        <v>1044</v>
      </c>
      <c r="AH55" t="s">
        <v>1045</v>
      </c>
      <c r="AI55">
        <v>31715242166</v>
      </c>
      <c r="AJ55" t="s">
        <v>1038</v>
      </c>
      <c r="AK55" t="s">
        <v>250</v>
      </c>
      <c r="AL55" t="s">
        <v>82</v>
      </c>
      <c r="AM55" t="s">
        <v>1046</v>
      </c>
      <c r="AN55" t="s">
        <v>81</v>
      </c>
      <c r="AO55" t="s">
        <v>81</v>
      </c>
      <c r="AP55" t="s">
        <v>351</v>
      </c>
      <c r="AQ55" t="s">
        <v>1047</v>
      </c>
      <c r="AR55" t="s">
        <v>1048</v>
      </c>
      <c r="AS55" t="s">
        <v>1049</v>
      </c>
      <c r="AT55" t="s">
        <v>1050</v>
      </c>
      <c r="AU55" t="s">
        <v>197</v>
      </c>
      <c r="AV55" t="s">
        <v>82</v>
      </c>
      <c r="AW55" t="s">
        <v>198</v>
      </c>
      <c r="AX55" t="s">
        <v>81</v>
      </c>
      <c r="AY55" t="s">
        <v>81</v>
      </c>
      <c r="AZ55" t="s">
        <v>1032</v>
      </c>
      <c r="BA55" t="s">
        <v>82</v>
      </c>
      <c r="BB55" s="1">
        <v>1</v>
      </c>
      <c r="BC55" t="s">
        <v>199</v>
      </c>
      <c r="BD55" t="s">
        <v>199</v>
      </c>
      <c r="BE55" t="s">
        <v>199</v>
      </c>
      <c r="BF55" t="s">
        <v>199</v>
      </c>
      <c r="BG55" t="s">
        <v>81</v>
      </c>
      <c r="BH55" t="s">
        <v>81</v>
      </c>
      <c r="BI55" t="s">
        <v>81</v>
      </c>
      <c r="BJ55" t="s">
        <v>82</v>
      </c>
      <c r="BK55" t="s">
        <v>82</v>
      </c>
      <c r="BL55" t="s">
        <v>200</v>
      </c>
      <c r="BM55" t="s">
        <v>1051</v>
      </c>
      <c r="BN55" t="s">
        <v>81</v>
      </c>
      <c r="BO55" t="s">
        <v>81</v>
      </c>
      <c r="BP55" t="s">
        <v>81</v>
      </c>
      <c r="BQ55" t="s">
        <v>81</v>
      </c>
    </row>
    <row r="56" spans="1:69" x14ac:dyDescent="0.2">
      <c r="A56" s="5">
        <v>1</v>
      </c>
      <c r="B56" t="s">
        <v>1052</v>
      </c>
      <c r="C56" t="s">
        <v>1053</v>
      </c>
      <c r="D56" t="s">
        <v>1054</v>
      </c>
      <c r="E56" t="s">
        <v>1055</v>
      </c>
      <c r="F56" t="s">
        <v>73</v>
      </c>
      <c r="G56" t="s">
        <v>1056</v>
      </c>
      <c r="H56" s="1">
        <v>42599</v>
      </c>
      <c r="I56" s="1">
        <v>42583</v>
      </c>
      <c r="J56" t="b">
        <v>1</v>
      </c>
      <c r="K56" t="s">
        <v>75</v>
      </c>
      <c r="L56" t="s">
        <v>465</v>
      </c>
      <c r="M56" t="s">
        <v>538</v>
      </c>
      <c r="N56">
        <v>82</v>
      </c>
      <c r="O56" t="s">
        <v>1057</v>
      </c>
      <c r="P56" t="s">
        <v>144</v>
      </c>
      <c r="Q56" t="s">
        <v>1058</v>
      </c>
      <c r="R56" t="s">
        <v>81</v>
      </c>
      <c r="S56" t="s">
        <v>82</v>
      </c>
      <c r="T56" s="1">
        <v>42599</v>
      </c>
      <c r="U56" s="3">
        <v>42583</v>
      </c>
      <c r="V56" t="s">
        <v>411</v>
      </c>
      <c r="W56" s="2">
        <v>43836</v>
      </c>
      <c r="X56" t="s">
        <v>1059</v>
      </c>
      <c r="Y56" t="s">
        <v>81</v>
      </c>
      <c r="Z56" t="s">
        <v>1060</v>
      </c>
      <c r="AA56" t="s">
        <v>82</v>
      </c>
      <c r="AB56" t="s">
        <v>81</v>
      </c>
      <c r="AC56" t="s">
        <v>81</v>
      </c>
      <c r="AD56" t="s">
        <v>1061</v>
      </c>
      <c r="AE56" t="s">
        <v>81</v>
      </c>
      <c r="AF56" t="s">
        <v>1060</v>
      </c>
      <c r="AG56" t="s">
        <v>82</v>
      </c>
      <c r="AH56" t="s">
        <v>81</v>
      </c>
      <c r="AI56" t="s">
        <v>81</v>
      </c>
      <c r="AJ56" t="s">
        <v>1061</v>
      </c>
      <c r="AK56" t="s">
        <v>86</v>
      </c>
      <c r="AL56" t="s">
        <v>82</v>
      </c>
      <c r="AM56" t="s">
        <v>88</v>
      </c>
      <c r="AN56" t="s">
        <v>1062</v>
      </c>
      <c r="AO56" t="s">
        <v>1063</v>
      </c>
      <c r="AP56" t="s">
        <v>91</v>
      </c>
      <c r="AQ56" t="s">
        <v>1064</v>
      </c>
      <c r="AR56" t="s">
        <v>82</v>
      </c>
      <c r="AS56" t="s">
        <v>1065</v>
      </c>
      <c r="AT56" t="s">
        <v>1066</v>
      </c>
      <c r="AU56" t="s">
        <v>81</v>
      </c>
      <c r="AV56" t="s">
        <v>82</v>
      </c>
      <c r="AW56" t="s">
        <v>82</v>
      </c>
      <c r="AX56" t="s">
        <v>82</v>
      </c>
      <c r="AY56" t="s">
        <v>82</v>
      </c>
      <c r="AZ56" t="s">
        <v>82</v>
      </c>
      <c r="BA56" t="s">
        <v>82</v>
      </c>
      <c r="BB56" t="s">
        <v>82</v>
      </c>
      <c r="BC56" t="s">
        <v>82</v>
      </c>
      <c r="BD56" t="s">
        <v>82</v>
      </c>
      <c r="BE56" t="s">
        <v>82</v>
      </c>
      <c r="BF56" t="s">
        <v>82</v>
      </c>
      <c r="BG56" t="s">
        <v>82</v>
      </c>
      <c r="BH56" t="s">
        <v>82</v>
      </c>
      <c r="BI56" t="s">
        <v>82</v>
      </c>
      <c r="BJ56" t="s">
        <v>82</v>
      </c>
      <c r="BK56" t="s">
        <v>82</v>
      </c>
      <c r="BL56" t="s">
        <v>82</v>
      </c>
      <c r="BM56" t="s">
        <v>82</v>
      </c>
      <c r="BN56" t="s">
        <v>82</v>
      </c>
      <c r="BO56" t="s">
        <v>82</v>
      </c>
      <c r="BP56" t="s">
        <v>82</v>
      </c>
      <c r="BQ56" t="s">
        <v>82</v>
      </c>
    </row>
    <row r="57" spans="1:69" x14ac:dyDescent="0.2">
      <c r="A57" s="5">
        <v>0</v>
      </c>
      <c r="B57" t="s">
        <v>81</v>
      </c>
      <c r="C57" t="s">
        <v>1067</v>
      </c>
      <c r="D57" t="s">
        <v>1068</v>
      </c>
      <c r="E57" t="s">
        <v>1069</v>
      </c>
      <c r="F57" t="s">
        <v>120</v>
      </c>
      <c r="G57" t="s">
        <v>1070</v>
      </c>
      <c r="H57" s="1">
        <v>42678</v>
      </c>
      <c r="I57" s="1">
        <v>42704</v>
      </c>
      <c r="J57" t="b">
        <v>0</v>
      </c>
      <c r="K57" t="s">
        <v>75</v>
      </c>
      <c r="L57" t="s">
        <v>329</v>
      </c>
      <c r="M57" t="s">
        <v>123</v>
      </c>
      <c r="N57">
        <v>30</v>
      </c>
      <c r="O57" t="s">
        <v>1071</v>
      </c>
      <c r="P57" t="s">
        <v>125</v>
      </c>
      <c r="Q57" t="s">
        <v>1072</v>
      </c>
      <c r="R57" t="s">
        <v>81</v>
      </c>
      <c r="S57" t="s">
        <v>82</v>
      </c>
      <c r="T57" s="1">
        <v>42678</v>
      </c>
      <c r="U57" s="1">
        <v>42704</v>
      </c>
      <c r="V57" t="s">
        <v>127</v>
      </c>
      <c r="W57" s="2">
        <v>43557</v>
      </c>
      <c r="X57" t="s">
        <v>82</v>
      </c>
      <c r="Y57" t="s">
        <v>82</v>
      </c>
      <c r="Z57" t="s">
        <v>82</v>
      </c>
      <c r="AA57" t="s">
        <v>82</v>
      </c>
      <c r="AB57" t="s">
        <v>82</v>
      </c>
      <c r="AC57" t="s">
        <v>82</v>
      </c>
      <c r="AD57" t="s">
        <v>82</v>
      </c>
      <c r="AE57" t="s">
        <v>82</v>
      </c>
      <c r="AF57" t="s">
        <v>82</v>
      </c>
      <c r="AG57" t="s">
        <v>82</v>
      </c>
      <c r="AH57" t="s">
        <v>82</v>
      </c>
      <c r="AI57" t="s">
        <v>82</v>
      </c>
      <c r="AJ57" t="s">
        <v>82</v>
      </c>
      <c r="AK57" t="s">
        <v>128</v>
      </c>
      <c r="AL57" t="s">
        <v>1073</v>
      </c>
      <c r="AM57" t="s">
        <v>1071</v>
      </c>
      <c r="AN57" t="s">
        <v>335</v>
      </c>
      <c r="AO57" t="s">
        <v>123</v>
      </c>
      <c r="AP57" t="s">
        <v>132</v>
      </c>
      <c r="AQ57" t="s">
        <v>1074</v>
      </c>
      <c r="AR57" t="s">
        <v>1075</v>
      </c>
      <c r="AS57" t="s">
        <v>1076</v>
      </c>
      <c r="AT57" t="s">
        <v>1077</v>
      </c>
      <c r="AU57" t="s">
        <v>81</v>
      </c>
      <c r="AV57" t="s">
        <v>82</v>
      </c>
      <c r="AW57" t="s">
        <v>81</v>
      </c>
      <c r="AX57" t="s">
        <v>81</v>
      </c>
      <c r="AY57" t="s">
        <v>81</v>
      </c>
      <c r="AZ57" t="s">
        <v>81</v>
      </c>
      <c r="BA57" t="s">
        <v>82</v>
      </c>
      <c r="BB57" s="1">
        <v>1</v>
      </c>
      <c r="BC57" t="s">
        <v>81</v>
      </c>
      <c r="BD57" t="s">
        <v>81</v>
      </c>
      <c r="BE57" t="s">
        <v>81</v>
      </c>
      <c r="BF57" t="s">
        <v>81</v>
      </c>
      <c r="BG57" t="s">
        <v>81</v>
      </c>
      <c r="BH57" t="s">
        <v>81</v>
      </c>
      <c r="BI57" t="s">
        <v>81</v>
      </c>
      <c r="BJ57" t="s">
        <v>82</v>
      </c>
      <c r="BK57" t="s">
        <v>82</v>
      </c>
      <c r="BL57" t="s">
        <v>81</v>
      </c>
      <c r="BM57" t="s">
        <v>137</v>
      </c>
      <c r="BN57" t="s">
        <v>81</v>
      </c>
      <c r="BO57" t="s">
        <v>81</v>
      </c>
      <c r="BP57" t="s">
        <v>81</v>
      </c>
      <c r="BQ57" t="s">
        <v>81</v>
      </c>
    </row>
    <row r="58" spans="1:69" x14ac:dyDescent="0.2">
      <c r="A58" s="5">
        <v>0</v>
      </c>
      <c r="B58" t="s">
        <v>1078</v>
      </c>
      <c r="C58" t="s">
        <v>1079</v>
      </c>
      <c r="D58" t="s">
        <v>1080</v>
      </c>
      <c r="E58" t="s">
        <v>1078</v>
      </c>
      <c r="F58" t="s">
        <v>73</v>
      </c>
      <c r="G58" t="s">
        <v>1081</v>
      </c>
      <c r="H58" s="1">
        <v>42502</v>
      </c>
      <c r="I58" s="1">
        <v>42736</v>
      </c>
      <c r="J58" t="b">
        <v>1</v>
      </c>
      <c r="K58" t="s">
        <v>75</v>
      </c>
      <c r="L58" t="s">
        <v>1022</v>
      </c>
      <c r="M58" t="s">
        <v>90</v>
      </c>
      <c r="N58">
        <v>200</v>
      </c>
      <c r="O58" t="s">
        <v>268</v>
      </c>
      <c r="P58" t="s">
        <v>409</v>
      </c>
      <c r="Q58" t="s">
        <v>1082</v>
      </c>
      <c r="R58" t="s">
        <v>81</v>
      </c>
      <c r="S58" t="s">
        <v>82</v>
      </c>
      <c r="T58" s="1">
        <v>42502</v>
      </c>
      <c r="U58" s="3">
        <v>42736</v>
      </c>
      <c r="V58" t="s">
        <v>367</v>
      </c>
      <c r="W58" s="2">
        <v>44151</v>
      </c>
      <c r="X58" t="s">
        <v>1083</v>
      </c>
      <c r="Y58" t="s">
        <v>82</v>
      </c>
      <c r="Z58" t="s">
        <v>82</v>
      </c>
      <c r="AA58" t="s">
        <v>82</v>
      </c>
      <c r="AB58" t="s">
        <v>82</v>
      </c>
      <c r="AC58" t="s">
        <v>82</v>
      </c>
      <c r="AD58" t="s">
        <v>82</v>
      </c>
      <c r="AE58" t="s">
        <v>82</v>
      </c>
      <c r="AF58" t="s">
        <v>82</v>
      </c>
      <c r="AG58" t="s">
        <v>82</v>
      </c>
      <c r="AH58" t="s">
        <v>82</v>
      </c>
      <c r="AI58" t="s">
        <v>82</v>
      </c>
      <c r="AJ58" t="s">
        <v>82</v>
      </c>
      <c r="AK58" t="s">
        <v>110</v>
      </c>
      <c r="AL58" t="s">
        <v>82</v>
      </c>
      <c r="AM58" t="s">
        <v>88</v>
      </c>
      <c r="AN58" t="s">
        <v>154</v>
      </c>
      <c r="AO58" t="s">
        <v>90</v>
      </c>
      <c r="AP58" t="s">
        <v>91</v>
      </c>
      <c r="AQ58" t="s">
        <v>1084</v>
      </c>
      <c r="AR58" t="s">
        <v>82</v>
      </c>
      <c r="AS58" t="s">
        <v>1085</v>
      </c>
      <c r="AT58" t="s">
        <v>1086</v>
      </c>
      <c r="AU58" t="s">
        <v>81</v>
      </c>
      <c r="AV58" t="s">
        <v>82</v>
      </c>
      <c r="AW58" t="s">
        <v>82</v>
      </c>
      <c r="AX58" t="s">
        <v>82</v>
      </c>
      <c r="AY58" t="s">
        <v>82</v>
      </c>
      <c r="AZ58" t="s">
        <v>82</v>
      </c>
      <c r="BA58" t="s">
        <v>82</v>
      </c>
      <c r="BB58" t="s">
        <v>82</v>
      </c>
      <c r="BC58" t="s">
        <v>82</v>
      </c>
      <c r="BD58" t="s">
        <v>82</v>
      </c>
      <c r="BE58" t="s">
        <v>82</v>
      </c>
      <c r="BF58" t="s">
        <v>82</v>
      </c>
      <c r="BG58" t="s">
        <v>82</v>
      </c>
      <c r="BH58" t="s">
        <v>82</v>
      </c>
      <c r="BI58" t="s">
        <v>82</v>
      </c>
      <c r="BJ58" t="s">
        <v>82</v>
      </c>
      <c r="BK58" t="s">
        <v>82</v>
      </c>
      <c r="BL58" t="s">
        <v>82</v>
      </c>
      <c r="BM58" t="s">
        <v>82</v>
      </c>
      <c r="BN58" t="s">
        <v>82</v>
      </c>
      <c r="BO58" t="s">
        <v>82</v>
      </c>
      <c r="BP58" t="s">
        <v>82</v>
      </c>
      <c r="BQ58" t="s">
        <v>82</v>
      </c>
    </row>
    <row r="59" spans="1:69" x14ac:dyDescent="0.2">
      <c r="A59" s="5">
        <v>1</v>
      </c>
      <c r="B59" t="s">
        <v>1087</v>
      </c>
      <c r="C59" t="s">
        <v>1088</v>
      </c>
      <c r="D59" t="s">
        <v>1089</v>
      </c>
      <c r="E59" t="s">
        <v>1090</v>
      </c>
      <c r="F59" t="s">
        <v>73</v>
      </c>
      <c r="G59" t="s">
        <v>1091</v>
      </c>
      <c r="H59" s="1">
        <v>43342</v>
      </c>
      <c r="I59" s="1">
        <v>43367</v>
      </c>
      <c r="J59" t="b">
        <v>0</v>
      </c>
      <c r="K59" t="s">
        <v>75</v>
      </c>
      <c r="L59" t="s">
        <v>1092</v>
      </c>
      <c r="M59" t="s">
        <v>538</v>
      </c>
      <c r="N59">
        <v>220</v>
      </c>
      <c r="O59" t="s">
        <v>438</v>
      </c>
      <c r="P59" t="s">
        <v>79</v>
      </c>
      <c r="Q59" t="s">
        <v>1093</v>
      </c>
      <c r="R59" t="s">
        <v>81</v>
      </c>
      <c r="S59" t="s">
        <v>82</v>
      </c>
      <c r="T59" s="1">
        <v>43342</v>
      </c>
      <c r="U59" t="s">
        <v>1094</v>
      </c>
      <c r="V59" t="s">
        <v>84</v>
      </c>
      <c r="W59" s="2">
        <v>44130</v>
      </c>
      <c r="X59" t="s">
        <v>1095</v>
      </c>
      <c r="Y59" t="s">
        <v>81</v>
      </c>
      <c r="Z59" t="s">
        <v>1096</v>
      </c>
      <c r="AA59" t="s">
        <v>82</v>
      </c>
      <c r="AB59" t="s">
        <v>1097</v>
      </c>
      <c r="AC59">
        <v>15852759477</v>
      </c>
      <c r="AD59" t="s">
        <v>81</v>
      </c>
      <c r="AE59" t="s">
        <v>81</v>
      </c>
      <c r="AF59" t="s">
        <v>1096</v>
      </c>
      <c r="AG59" t="s">
        <v>82</v>
      </c>
      <c r="AH59" t="s">
        <v>1097</v>
      </c>
      <c r="AI59">
        <v>15852759477</v>
      </c>
      <c r="AJ59" t="s">
        <v>81</v>
      </c>
      <c r="AK59" t="s">
        <v>296</v>
      </c>
      <c r="AL59" t="s">
        <v>82</v>
      </c>
      <c r="AM59" t="s">
        <v>88</v>
      </c>
      <c r="AN59" t="s">
        <v>1098</v>
      </c>
      <c r="AO59" t="s">
        <v>679</v>
      </c>
      <c r="AP59" t="s">
        <v>91</v>
      </c>
      <c r="AQ59" t="s">
        <v>1099</v>
      </c>
      <c r="AR59" t="s">
        <v>82</v>
      </c>
      <c r="AS59" t="s">
        <v>1100</v>
      </c>
      <c r="AT59" t="s">
        <v>1101</v>
      </c>
      <c r="AU59" t="s">
        <v>81</v>
      </c>
      <c r="AV59" t="s">
        <v>82</v>
      </c>
      <c r="AW59" t="s">
        <v>82</v>
      </c>
      <c r="AX59" t="s">
        <v>82</v>
      </c>
      <c r="AY59" t="s">
        <v>82</v>
      </c>
      <c r="AZ59" t="s">
        <v>82</v>
      </c>
      <c r="BA59" t="s">
        <v>82</v>
      </c>
      <c r="BB59" t="s">
        <v>82</v>
      </c>
      <c r="BC59" t="s">
        <v>82</v>
      </c>
      <c r="BD59" t="s">
        <v>82</v>
      </c>
      <c r="BE59" t="s">
        <v>82</v>
      </c>
      <c r="BF59" t="s">
        <v>82</v>
      </c>
      <c r="BG59" t="s">
        <v>82</v>
      </c>
      <c r="BH59" t="s">
        <v>82</v>
      </c>
      <c r="BI59" t="s">
        <v>82</v>
      </c>
      <c r="BJ59" t="s">
        <v>82</v>
      </c>
      <c r="BK59" t="s">
        <v>82</v>
      </c>
      <c r="BL59" t="s">
        <v>82</v>
      </c>
      <c r="BM59" t="s">
        <v>82</v>
      </c>
      <c r="BN59" t="s">
        <v>82</v>
      </c>
      <c r="BO59" t="s">
        <v>82</v>
      </c>
      <c r="BP59" t="s">
        <v>82</v>
      </c>
      <c r="BQ59" t="s">
        <v>82</v>
      </c>
    </row>
    <row r="60" spans="1:69" x14ac:dyDescent="0.2">
      <c r="A60" s="5">
        <v>1</v>
      </c>
      <c r="B60" t="s">
        <v>1102</v>
      </c>
      <c r="C60" t="s">
        <v>1103</v>
      </c>
      <c r="D60" t="s">
        <v>1104</v>
      </c>
      <c r="E60" t="s">
        <v>1105</v>
      </c>
      <c r="F60" t="s">
        <v>73</v>
      </c>
      <c r="G60" t="s">
        <v>1106</v>
      </c>
      <c r="H60" s="1">
        <v>42710</v>
      </c>
      <c r="I60" s="1">
        <v>42788</v>
      </c>
      <c r="J60" t="b">
        <v>0</v>
      </c>
      <c r="K60" t="s">
        <v>75</v>
      </c>
      <c r="L60" t="s">
        <v>482</v>
      </c>
      <c r="M60" t="s">
        <v>77</v>
      </c>
      <c r="N60">
        <v>20</v>
      </c>
      <c r="O60" t="s">
        <v>1107</v>
      </c>
      <c r="P60" t="s">
        <v>1108</v>
      </c>
      <c r="Q60" t="s">
        <v>1109</v>
      </c>
      <c r="R60" t="s">
        <v>81</v>
      </c>
      <c r="S60" t="s">
        <v>82</v>
      </c>
      <c r="T60" s="1">
        <v>42710</v>
      </c>
      <c r="U60" t="s">
        <v>1110</v>
      </c>
      <c r="V60" t="s">
        <v>271</v>
      </c>
      <c r="W60" s="2">
        <v>43262</v>
      </c>
      <c r="X60" t="s">
        <v>1111</v>
      </c>
      <c r="Y60" t="s">
        <v>82</v>
      </c>
      <c r="Z60" t="s">
        <v>82</v>
      </c>
      <c r="AA60" t="s">
        <v>82</v>
      </c>
      <c r="AB60" t="s">
        <v>82</v>
      </c>
      <c r="AC60" t="s">
        <v>82</v>
      </c>
      <c r="AD60" t="s">
        <v>82</v>
      </c>
      <c r="AE60" t="s">
        <v>82</v>
      </c>
      <c r="AF60" t="s">
        <v>82</v>
      </c>
      <c r="AG60" t="s">
        <v>82</v>
      </c>
      <c r="AH60" t="s">
        <v>82</v>
      </c>
      <c r="AI60" t="s">
        <v>82</v>
      </c>
      <c r="AJ60" t="s">
        <v>82</v>
      </c>
      <c r="AK60" t="s">
        <v>110</v>
      </c>
      <c r="AL60" t="s">
        <v>916</v>
      </c>
      <c r="AM60" t="s">
        <v>88</v>
      </c>
      <c r="AN60" t="s">
        <v>154</v>
      </c>
      <c r="AO60" t="s">
        <v>298</v>
      </c>
      <c r="AP60" t="s">
        <v>91</v>
      </c>
      <c r="AQ60" t="s">
        <v>1112</v>
      </c>
      <c r="AR60" t="s">
        <v>82</v>
      </c>
      <c r="AS60" t="s">
        <v>1113</v>
      </c>
      <c r="AT60" t="s">
        <v>1114</v>
      </c>
      <c r="AU60" t="s">
        <v>81</v>
      </c>
      <c r="AV60" t="s">
        <v>82</v>
      </c>
      <c r="AW60" t="s">
        <v>82</v>
      </c>
      <c r="AX60" t="s">
        <v>82</v>
      </c>
      <c r="AY60" t="s">
        <v>82</v>
      </c>
      <c r="AZ60" t="s">
        <v>82</v>
      </c>
      <c r="BA60" t="s">
        <v>82</v>
      </c>
      <c r="BB60" t="s">
        <v>82</v>
      </c>
      <c r="BC60" t="s">
        <v>82</v>
      </c>
      <c r="BD60" t="s">
        <v>82</v>
      </c>
      <c r="BE60" t="s">
        <v>82</v>
      </c>
      <c r="BF60" t="s">
        <v>82</v>
      </c>
      <c r="BG60" t="s">
        <v>82</v>
      </c>
      <c r="BH60" t="s">
        <v>82</v>
      </c>
      <c r="BI60" t="s">
        <v>82</v>
      </c>
      <c r="BJ60" t="s">
        <v>82</v>
      </c>
      <c r="BK60" t="s">
        <v>82</v>
      </c>
      <c r="BL60" t="s">
        <v>82</v>
      </c>
      <c r="BM60" t="s">
        <v>82</v>
      </c>
      <c r="BN60" t="s">
        <v>82</v>
      </c>
      <c r="BO60" t="s">
        <v>82</v>
      </c>
      <c r="BP60" t="s">
        <v>82</v>
      </c>
      <c r="BQ60" t="s">
        <v>82</v>
      </c>
    </row>
    <row r="61" spans="1:69" x14ac:dyDescent="0.2">
      <c r="A61" s="5">
        <v>0</v>
      </c>
      <c r="B61" t="s">
        <v>1115</v>
      </c>
      <c r="C61" t="s">
        <v>1116</v>
      </c>
      <c r="D61" t="s">
        <v>1117</v>
      </c>
      <c r="E61" t="s">
        <v>1118</v>
      </c>
      <c r="F61" t="s">
        <v>1119</v>
      </c>
      <c r="G61" t="s">
        <v>1120</v>
      </c>
      <c r="H61" s="1">
        <v>42518</v>
      </c>
      <c r="I61" s="1">
        <v>42339</v>
      </c>
      <c r="J61" t="b">
        <v>0</v>
      </c>
      <c r="K61" t="s">
        <v>1121</v>
      </c>
      <c r="L61" t="s">
        <v>1122</v>
      </c>
      <c r="M61" t="s">
        <v>90</v>
      </c>
      <c r="N61">
        <v>30</v>
      </c>
      <c r="O61" t="s">
        <v>1123</v>
      </c>
      <c r="P61" t="s">
        <v>1124</v>
      </c>
      <c r="Q61" t="s">
        <v>1125</v>
      </c>
      <c r="R61" t="s">
        <v>81</v>
      </c>
      <c r="S61">
        <v>1</v>
      </c>
      <c r="T61" s="1">
        <v>42518</v>
      </c>
      <c r="U61" s="1">
        <v>42339</v>
      </c>
      <c r="V61" t="s">
        <v>1126</v>
      </c>
      <c r="W61" s="2">
        <v>44139</v>
      </c>
      <c r="X61" t="s">
        <v>1127</v>
      </c>
      <c r="Y61" t="s">
        <v>1128</v>
      </c>
      <c r="Z61" t="s">
        <v>1129</v>
      </c>
      <c r="AA61" t="s">
        <v>1130</v>
      </c>
      <c r="AB61" t="s">
        <v>1131</v>
      </c>
      <c r="AC61" t="s">
        <v>1132</v>
      </c>
      <c r="AD61" t="s">
        <v>1133</v>
      </c>
      <c r="AE61" t="s">
        <v>1128</v>
      </c>
      <c r="AF61" t="s">
        <v>1129</v>
      </c>
      <c r="AG61" t="s">
        <v>1130</v>
      </c>
      <c r="AH61" t="s">
        <v>1131</v>
      </c>
      <c r="AI61" t="s">
        <v>1132</v>
      </c>
      <c r="AJ61" t="s">
        <v>1133</v>
      </c>
      <c r="AK61" t="s">
        <v>1134</v>
      </c>
      <c r="AL61" t="s">
        <v>1135</v>
      </c>
      <c r="AM61" t="s">
        <v>1135</v>
      </c>
      <c r="AN61" t="s">
        <v>1136</v>
      </c>
      <c r="AO61">
        <v>0</v>
      </c>
      <c r="AP61" t="s">
        <v>1137</v>
      </c>
      <c r="AQ61" t="s">
        <v>1138</v>
      </c>
      <c r="AR61" t="s">
        <v>1139</v>
      </c>
      <c r="AS61" t="s">
        <v>1140</v>
      </c>
      <c r="AT61" t="s">
        <v>1141</v>
      </c>
      <c r="AU61" t="s">
        <v>81</v>
      </c>
      <c r="AV61" t="s">
        <v>82</v>
      </c>
      <c r="AW61" t="s">
        <v>643</v>
      </c>
      <c r="AX61" t="s">
        <v>81</v>
      </c>
      <c r="AY61" t="s">
        <v>81</v>
      </c>
      <c r="AZ61" t="s">
        <v>81</v>
      </c>
      <c r="BA61" t="s">
        <v>82</v>
      </c>
      <c r="BB61" s="1">
        <v>1</v>
      </c>
      <c r="BC61" t="s">
        <v>81</v>
      </c>
      <c r="BD61" t="s">
        <v>81</v>
      </c>
      <c r="BE61" t="s">
        <v>81</v>
      </c>
      <c r="BF61" t="s">
        <v>81</v>
      </c>
      <c r="BG61" t="s">
        <v>81</v>
      </c>
      <c r="BH61" t="s">
        <v>81</v>
      </c>
      <c r="BI61" t="s">
        <v>81</v>
      </c>
      <c r="BJ61" t="s">
        <v>82</v>
      </c>
      <c r="BK61" t="s">
        <v>82</v>
      </c>
      <c r="BL61" t="s">
        <v>81</v>
      </c>
      <c r="BM61" t="s">
        <v>201</v>
      </c>
      <c r="BN61" t="s">
        <v>81</v>
      </c>
      <c r="BO61" t="s">
        <v>81</v>
      </c>
      <c r="BP61" t="s">
        <v>81</v>
      </c>
      <c r="BQ61" t="s">
        <v>81</v>
      </c>
    </row>
    <row r="62" spans="1:69" x14ac:dyDescent="0.2">
      <c r="A62" s="5">
        <v>1</v>
      </c>
      <c r="B62" t="s">
        <v>1142</v>
      </c>
      <c r="C62" t="s">
        <v>1143</v>
      </c>
      <c r="D62" t="s">
        <v>1144</v>
      </c>
      <c r="E62" t="s">
        <v>1145</v>
      </c>
      <c r="F62" t="s">
        <v>73</v>
      </c>
      <c r="G62" t="s">
        <v>1146</v>
      </c>
      <c r="H62" s="1">
        <v>42794</v>
      </c>
      <c r="I62" s="1">
        <v>42736</v>
      </c>
      <c r="J62" t="b">
        <v>0</v>
      </c>
      <c r="K62" t="s">
        <v>75</v>
      </c>
      <c r="L62" t="s">
        <v>1147</v>
      </c>
      <c r="M62" t="s">
        <v>538</v>
      </c>
      <c r="N62">
        <v>111</v>
      </c>
      <c r="O62" t="s">
        <v>1148</v>
      </c>
      <c r="P62" t="s">
        <v>670</v>
      </c>
      <c r="Q62" t="s">
        <v>1149</v>
      </c>
      <c r="R62" t="s">
        <v>81</v>
      </c>
      <c r="S62" t="s">
        <v>82</v>
      </c>
      <c r="T62" s="1">
        <v>42794</v>
      </c>
      <c r="U62" t="s">
        <v>1150</v>
      </c>
      <c r="V62" t="s">
        <v>585</v>
      </c>
      <c r="W62" s="2">
        <v>43143</v>
      </c>
      <c r="X62" t="s">
        <v>1151</v>
      </c>
      <c r="Y62" t="s">
        <v>81</v>
      </c>
      <c r="Z62" t="s">
        <v>1152</v>
      </c>
      <c r="AA62" t="s">
        <v>82</v>
      </c>
      <c r="AB62" t="s">
        <v>81</v>
      </c>
      <c r="AC62" t="s">
        <v>81</v>
      </c>
      <c r="AD62" t="s">
        <v>1153</v>
      </c>
      <c r="AE62" t="s">
        <v>81</v>
      </c>
      <c r="AF62" t="s">
        <v>1152</v>
      </c>
      <c r="AG62" t="s">
        <v>82</v>
      </c>
      <c r="AH62" t="s">
        <v>81</v>
      </c>
      <c r="AI62" t="s">
        <v>81</v>
      </c>
      <c r="AJ62" t="s">
        <v>1153</v>
      </c>
      <c r="AK62" t="s">
        <v>110</v>
      </c>
      <c r="AL62" t="s">
        <v>82</v>
      </c>
      <c r="AM62" t="s">
        <v>88</v>
      </c>
      <c r="AN62" t="s">
        <v>154</v>
      </c>
      <c r="AO62" t="s">
        <v>90</v>
      </c>
      <c r="AP62" t="s">
        <v>91</v>
      </c>
      <c r="AQ62" t="s">
        <v>1154</v>
      </c>
      <c r="AR62" t="s">
        <v>82</v>
      </c>
      <c r="AS62" t="s">
        <v>1155</v>
      </c>
      <c r="AT62" t="s">
        <v>1156</v>
      </c>
      <c r="AU62" t="s">
        <v>81</v>
      </c>
      <c r="AV62" t="s">
        <v>82</v>
      </c>
      <c r="AW62" t="s">
        <v>82</v>
      </c>
      <c r="AX62" t="s">
        <v>82</v>
      </c>
      <c r="AY62" t="s">
        <v>82</v>
      </c>
      <c r="AZ62" t="s">
        <v>82</v>
      </c>
      <c r="BA62" t="s">
        <v>82</v>
      </c>
      <c r="BB62" t="s">
        <v>82</v>
      </c>
      <c r="BC62" t="s">
        <v>82</v>
      </c>
      <c r="BD62" t="s">
        <v>82</v>
      </c>
      <c r="BE62" t="s">
        <v>82</v>
      </c>
      <c r="BF62" t="s">
        <v>82</v>
      </c>
      <c r="BG62" t="s">
        <v>82</v>
      </c>
      <c r="BH62" t="s">
        <v>82</v>
      </c>
      <c r="BI62" t="s">
        <v>82</v>
      </c>
      <c r="BJ62" t="s">
        <v>82</v>
      </c>
      <c r="BK62" t="s">
        <v>82</v>
      </c>
      <c r="BL62" t="s">
        <v>82</v>
      </c>
      <c r="BM62" t="s">
        <v>82</v>
      </c>
      <c r="BN62" t="s">
        <v>82</v>
      </c>
      <c r="BO62" t="s">
        <v>82</v>
      </c>
      <c r="BP62" t="s">
        <v>82</v>
      </c>
      <c r="BQ62" t="s">
        <v>82</v>
      </c>
    </row>
    <row r="63" spans="1:69" x14ac:dyDescent="0.2">
      <c r="A63" s="5">
        <v>0</v>
      </c>
      <c r="B63" t="s">
        <v>1157</v>
      </c>
      <c r="C63" t="s">
        <v>1158</v>
      </c>
      <c r="D63" t="s">
        <v>1159</v>
      </c>
      <c r="E63" t="s">
        <v>1160</v>
      </c>
      <c r="F63" t="s">
        <v>73</v>
      </c>
      <c r="G63" t="s">
        <v>1161</v>
      </c>
      <c r="H63" s="1">
        <v>43749</v>
      </c>
      <c r="I63" s="1">
        <v>43840</v>
      </c>
      <c r="J63" t="b">
        <v>0</v>
      </c>
      <c r="K63" t="s">
        <v>75</v>
      </c>
      <c r="L63" t="s">
        <v>1162</v>
      </c>
      <c r="M63" t="s">
        <v>90</v>
      </c>
      <c r="N63">
        <v>60</v>
      </c>
      <c r="O63" t="s">
        <v>1163</v>
      </c>
      <c r="P63" t="s">
        <v>79</v>
      </c>
      <c r="Q63" t="s">
        <v>1164</v>
      </c>
      <c r="R63" t="s">
        <v>81</v>
      </c>
      <c r="S63" t="s">
        <v>82</v>
      </c>
      <c r="T63" s="1">
        <v>43749</v>
      </c>
      <c r="U63" t="s">
        <v>1165</v>
      </c>
      <c r="V63" t="s">
        <v>146</v>
      </c>
      <c r="W63" s="2">
        <v>44081</v>
      </c>
      <c r="X63" t="s">
        <v>1166</v>
      </c>
      <c r="Y63" t="s">
        <v>81</v>
      </c>
      <c r="Z63" t="s">
        <v>1167</v>
      </c>
      <c r="AA63" t="s">
        <v>82</v>
      </c>
      <c r="AB63" t="s">
        <v>81</v>
      </c>
      <c r="AC63" t="s">
        <v>81</v>
      </c>
      <c r="AD63" t="s">
        <v>1168</v>
      </c>
      <c r="AE63" t="s">
        <v>81</v>
      </c>
      <c r="AF63" t="s">
        <v>1167</v>
      </c>
      <c r="AG63" t="s">
        <v>82</v>
      </c>
      <c r="AH63" t="s">
        <v>81</v>
      </c>
      <c r="AI63" t="s">
        <v>81</v>
      </c>
      <c r="AJ63" t="s">
        <v>1168</v>
      </c>
      <c r="AK63" t="s">
        <v>1169</v>
      </c>
      <c r="AL63" t="s">
        <v>82</v>
      </c>
      <c r="AM63" t="s">
        <v>88</v>
      </c>
      <c r="AN63" t="s">
        <v>154</v>
      </c>
      <c r="AO63" t="s">
        <v>90</v>
      </c>
      <c r="AP63" t="s">
        <v>91</v>
      </c>
      <c r="AQ63" t="s">
        <v>1170</v>
      </c>
      <c r="AR63" t="s">
        <v>82</v>
      </c>
      <c r="AS63" t="s">
        <v>1171</v>
      </c>
      <c r="AT63" t="s">
        <v>1172</v>
      </c>
      <c r="AU63" t="s">
        <v>81</v>
      </c>
      <c r="AV63" t="s">
        <v>82</v>
      </c>
      <c r="AW63" t="s">
        <v>82</v>
      </c>
      <c r="AX63" t="s">
        <v>82</v>
      </c>
      <c r="AY63" t="s">
        <v>82</v>
      </c>
      <c r="AZ63" t="s">
        <v>82</v>
      </c>
      <c r="BA63" t="s">
        <v>82</v>
      </c>
      <c r="BB63" t="s">
        <v>82</v>
      </c>
      <c r="BC63" t="s">
        <v>82</v>
      </c>
      <c r="BD63" t="s">
        <v>82</v>
      </c>
      <c r="BE63" t="s">
        <v>82</v>
      </c>
      <c r="BF63" t="s">
        <v>82</v>
      </c>
      <c r="BG63" t="s">
        <v>82</v>
      </c>
      <c r="BH63" t="s">
        <v>82</v>
      </c>
      <c r="BI63" t="s">
        <v>82</v>
      </c>
      <c r="BJ63" t="s">
        <v>82</v>
      </c>
      <c r="BK63" t="s">
        <v>82</v>
      </c>
      <c r="BL63" t="s">
        <v>82</v>
      </c>
      <c r="BM63" t="s">
        <v>82</v>
      </c>
      <c r="BN63" t="s">
        <v>82</v>
      </c>
      <c r="BO63" t="s">
        <v>82</v>
      </c>
      <c r="BP63" t="s">
        <v>82</v>
      </c>
      <c r="BQ63" t="s">
        <v>82</v>
      </c>
    </row>
    <row r="64" spans="1:69" x14ac:dyDescent="0.2">
      <c r="A64" s="5">
        <v>1</v>
      </c>
      <c r="B64" t="s">
        <v>1173</v>
      </c>
      <c r="C64" t="s">
        <v>1174</v>
      </c>
      <c r="D64" t="s">
        <v>1175</v>
      </c>
      <c r="E64" t="s">
        <v>1176</v>
      </c>
      <c r="F64" t="s">
        <v>178</v>
      </c>
      <c r="G64" t="s">
        <v>1177</v>
      </c>
      <c r="H64" s="1">
        <v>43651</v>
      </c>
      <c r="I64" s="1">
        <v>43684</v>
      </c>
      <c r="J64" t="b">
        <v>0</v>
      </c>
      <c r="K64" t="s">
        <v>180</v>
      </c>
      <c r="L64" t="s">
        <v>1178</v>
      </c>
      <c r="M64" t="s">
        <v>723</v>
      </c>
      <c r="N64">
        <v>1554</v>
      </c>
      <c r="O64" t="s">
        <v>1179</v>
      </c>
      <c r="P64" t="s">
        <v>1180</v>
      </c>
      <c r="Q64" t="s">
        <v>1181</v>
      </c>
      <c r="R64" t="s">
        <v>1182</v>
      </c>
      <c r="S64" t="s">
        <v>82</v>
      </c>
      <c r="T64" s="1">
        <v>43651</v>
      </c>
      <c r="U64" s="1">
        <v>43684</v>
      </c>
      <c r="V64" t="s">
        <v>186</v>
      </c>
      <c r="W64" s="2">
        <v>44102</v>
      </c>
      <c r="X64" t="s">
        <v>1183</v>
      </c>
      <c r="Y64" t="s">
        <v>1184</v>
      </c>
      <c r="Z64" t="s">
        <v>81</v>
      </c>
      <c r="AA64" t="s">
        <v>1185</v>
      </c>
      <c r="AB64" t="s">
        <v>1186</v>
      </c>
      <c r="AC64">
        <v>3224763101</v>
      </c>
      <c r="AD64" t="s">
        <v>1187</v>
      </c>
      <c r="AE64" t="s">
        <v>1184</v>
      </c>
      <c r="AF64" t="s">
        <v>81</v>
      </c>
      <c r="AG64" t="s">
        <v>1185</v>
      </c>
      <c r="AH64" t="s">
        <v>1186</v>
      </c>
      <c r="AI64">
        <v>3224763101</v>
      </c>
      <c r="AJ64" t="s">
        <v>1187</v>
      </c>
      <c r="AK64" t="s">
        <v>191</v>
      </c>
      <c r="AL64" t="s">
        <v>82</v>
      </c>
      <c r="AM64" t="s">
        <v>1188</v>
      </c>
      <c r="AN64" t="s">
        <v>81</v>
      </c>
      <c r="AO64" t="s">
        <v>81</v>
      </c>
      <c r="AP64" t="s">
        <v>351</v>
      </c>
      <c r="AQ64" t="s">
        <v>1189</v>
      </c>
      <c r="AR64" t="s">
        <v>1190</v>
      </c>
      <c r="AS64" t="s">
        <v>1191</v>
      </c>
      <c r="AT64" t="s">
        <v>1192</v>
      </c>
      <c r="AU64" t="s">
        <v>197</v>
      </c>
      <c r="AV64" t="s">
        <v>82</v>
      </c>
      <c r="AW64" t="s">
        <v>198</v>
      </c>
      <c r="AX64" t="s">
        <v>81</v>
      </c>
      <c r="AY64" t="s">
        <v>81</v>
      </c>
      <c r="AZ64" t="s">
        <v>1176</v>
      </c>
      <c r="BA64" t="s">
        <v>82</v>
      </c>
      <c r="BB64" s="1">
        <v>1</v>
      </c>
      <c r="BC64" t="s">
        <v>199</v>
      </c>
      <c r="BD64" t="s">
        <v>199</v>
      </c>
      <c r="BE64" t="s">
        <v>199</v>
      </c>
      <c r="BF64" t="s">
        <v>199</v>
      </c>
      <c r="BG64" t="s">
        <v>81</v>
      </c>
      <c r="BH64" t="s">
        <v>81</v>
      </c>
      <c r="BI64" t="s">
        <v>81</v>
      </c>
      <c r="BJ64" t="s">
        <v>82</v>
      </c>
      <c r="BK64" t="s">
        <v>82</v>
      </c>
      <c r="BL64" t="s">
        <v>200</v>
      </c>
      <c r="BM64" t="s">
        <v>1193</v>
      </c>
      <c r="BN64" t="s">
        <v>81</v>
      </c>
      <c r="BO64" t="s">
        <v>81</v>
      </c>
      <c r="BP64" t="s">
        <v>81</v>
      </c>
      <c r="BQ64" t="s">
        <v>81</v>
      </c>
    </row>
    <row r="65" spans="1:69" x14ac:dyDescent="0.2">
      <c r="A65" s="5">
        <v>0</v>
      </c>
      <c r="B65" t="s">
        <v>1194</v>
      </c>
      <c r="C65" t="s">
        <v>1195</v>
      </c>
      <c r="D65" t="s">
        <v>1196</v>
      </c>
      <c r="E65" t="s">
        <v>1194</v>
      </c>
      <c r="F65" t="s">
        <v>553</v>
      </c>
      <c r="G65" t="s">
        <v>1197</v>
      </c>
      <c r="H65" s="1">
        <v>43322</v>
      </c>
      <c r="I65" s="1">
        <v>43325</v>
      </c>
      <c r="J65" t="b">
        <v>0</v>
      </c>
      <c r="K65" t="s">
        <v>555</v>
      </c>
      <c r="L65" t="s">
        <v>1198</v>
      </c>
      <c r="M65" t="s">
        <v>1199</v>
      </c>
      <c r="N65" t="s">
        <v>1200</v>
      </c>
      <c r="O65" t="s">
        <v>1201</v>
      </c>
      <c r="P65" t="s">
        <v>365</v>
      </c>
      <c r="Q65" t="s">
        <v>1202</v>
      </c>
      <c r="R65" t="s">
        <v>81</v>
      </c>
      <c r="S65" t="s">
        <v>82</v>
      </c>
      <c r="T65" s="1">
        <v>43322</v>
      </c>
      <c r="U65" s="1">
        <v>43325</v>
      </c>
      <c r="V65" t="s">
        <v>553</v>
      </c>
      <c r="W65" s="2">
        <v>43332</v>
      </c>
      <c r="X65" t="s">
        <v>82</v>
      </c>
      <c r="Y65" t="s">
        <v>1203</v>
      </c>
      <c r="Z65" t="s">
        <v>81</v>
      </c>
      <c r="AA65" t="s">
        <v>1204</v>
      </c>
      <c r="AB65" t="s">
        <v>1205</v>
      </c>
      <c r="AC65" t="s">
        <v>1206</v>
      </c>
      <c r="AD65" t="s">
        <v>1201</v>
      </c>
      <c r="AE65" t="s">
        <v>1207</v>
      </c>
      <c r="AF65" t="s">
        <v>81</v>
      </c>
      <c r="AG65" t="s">
        <v>1204</v>
      </c>
      <c r="AH65" t="s">
        <v>1208</v>
      </c>
      <c r="AI65" t="s">
        <v>1209</v>
      </c>
      <c r="AJ65" t="s">
        <v>1201</v>
      </c>
      <c r="AK65" t="s">
        <v>296</v>
      </c>
      <c r="AL65" t="s">
        <v>82</v>
      </c>
      <c r="AM65" t="s">
        <v>1210</v>
      </c>
      <c r="AN65">
        <v>30</v>
      </c>
      <c r="AO65">
        <v>60</v>
      </c>
      <c r="AP65" t="s">
        <v>1211</v>
      </c>
      <c r="AQ65" t="s">
        <v>1212</v>
      </c>
      <c r="AR65" t="s">
        <v>1213</v>
      </c>
      <c r="AS65" t="s">
        <v>1214</v>
      </c>
      <c r="AT65" t="s">
        <v>1215</v>
      </c>
      <c r="AU65" t="s">
        <v>81</v>
      </c>
      <c r="AV65" t="s">
        <v>82</v>
      </c>
      <c r="AW65" t="s">
        <v>81</v>
      </c>
      <c r="AX65" t="s">
        <v>81</v>
      </c>
      <c r="AY65" t="s">
        <v>81</v>
      </c>
      <c r="AZ65" t="s">
        <v>81</v>
      </c>
      <c r="BA65" t="s">
        <v>82</v>
      </c>
      <c r="BB65" s="1">
        <v>1</v>
      </c>
      <c r="BC65" t="s">
        <v>81</v>
      </c>
      <c r="BD65" t="s">
        <v>81</v>
      </c>
      <c r="BE65" t="s">
        <v>81</v>
      </c>
      <c r="BF65" t="s">
        <v>81</v>
      </c>
      <c r="BG65" t="s">
        <v>81</v>
      </c>
      <c r="BH65" t="s">
        <v>81</v>
      </c>
      <c r="BI65" t="s">
        <v>81</v>
      </c>
      <c r="BJ65" t="s">
        <v>82</v>
      </c>
      <c r="BK65" t="s">
        <v>82</v>
      </c>
      <c r="BL65" t="s">
        <v>200</v>
      </c>
      <c r="BM65" t="s">
        <v>1216</v>
      </c>
      <c r="BN65" t="s">
        <v>81</v>
      </c>
      <c r="BO65" t="s">
        <v>1217</v>
      </c>
      <c r="BP65" t="s">
        <v>1218</v>
      </c>
      <c r="BQ65" t="s">
        <v>81</v>
      </c>
    </row>
    <row r="66" spans="1:69" x14ac:dyDescent="0.2">
      <c r="A66" s="5">
        <v>1</v>
      </c>
      <c r="B66" t="s">
        <v>1219</v>
      </c>
      <c r="C66" t="s">
        <v>1220</v>
      </c>
      <c r="D66" t="s">
        <v>1221</v>
      </c>
      <c r="E66" t="s">
        <v>1222</v>
      </c>
      <c r="F66" t="s">
        <v>178</v>
      </c>
      <c r="G66" t="s">
        <v>1223</v>
      </c>
      <c r="H66" s="1">
        <v>42703</v>
      </c>
      <c r="I66" s="1">
        <v>42762</v>
      </c>
      <c r="J66" t="b">
        <v>0</v>
      </c>
      <c r="K66" t="s">
        <v>180</v>
      </c>
      <c r="L66" t="s">
        <v>1224</v>
      </c>
      <c r="M66" t="s">
        <v>182</v>
      </c>
      <c r="N66">
        <v>250</v>
      </c>
      <c r="O66" t="s">
        <v>1225</v>
      </c>
      <c r="P66" t="s">
        <v>1226</v>
      </c>
      <c r="Q66" t="s">
        <v>1227</v>
      </c>
      <c r="R66" t="s">
        <v>81</v>
      </c>
      <c r="S66" t="s">
        <v>82</v>
      </c>
      <c r="T66" s="1">
        <v>42703</v>
      </c>
      <c r="U66" s="1">
        <v>42762</v>
      </c>
      <c r="V66" t="s">
        <v>186</v>
      </c>
      <c r="W66" s="2">
        <v>43524</v>
      </c>
      <c r="X66" t="s">
        <v>1228</v>
      </c>
      <c r="Y66" t="s">
        <v>1229</v>
      </c>
      <c r="Z66" t="s">
        <v>81</v>
      </c>
      <c r="AA66" t="s">
        <v>1230</v>
      </c>
      <c r="AB66" t="s">
        <v>1231</v>
      </c>
      <c r="AC66">
        <v>35317164593</v>
      </c>
      <c r="AD66" t="s">
        <v>1225</v>
      </c>
      <c r="AE66" t="s">
        <v>1229</v>
      </c>
      <c r="AF66" t="s">
        <v>81</v>
      </c>
      <c r="AG66" t="s">
        <v>1230</v>
      </c>
      <c r="AH66" t="s">
        <v>1231</v>
      </c>
      <c r="AI66">
        <v>35317164593</v>
      </c>
      <c r="AJ66" t="s">
        <v>1225</v>
      </c>
      <c r="AK66" t="s">
        <v>191</v>
      </c>
      <c r="AL66" t="s">
        <v>82</v>
      </c>
      <c r="AM66" t="s">
        <v>1232</v>
      </c>
      <c r="AN66" t="s">
        <v>81</v>
      </c>
      <c r="AO66" t="s">
        <v>81</v>
      </c>
      <c r="AP66" t="s">
        <v>192</v>
      </c>
      <c r="AQ66" t="s">
        <v>1233</v>
      </c>
      <c r="AR66" t="s">
        <v>1234</v>
      </c>
      <c r="AS66" t="s">
        <v>1235</v>
      </c>
      <c r="AT66" t="s">
        <v>1236</v>
      </c>
      <c r="AU66" t="s">
        <v>615</v>
      </c>
      <c r="AV66" t="s">
        <v>82</v>
      </c>
      <c r="AW66" t="s">
        <v>198</v>
      </c>
      <c r="AX66" t="s">
        <v>81</v>
      </c>
      <c r="AY66" t="s">
        <v>81</v>
      </c>
      <c r="AZ66" t="s">
        <v>1237</v>
      </c>
      <c r="BA66" t="s">
        <v>82</v>
      </c>
      <c r="BB66" s="1">
        <v>1</v>
      </c>
      <c r="BC66" t="s">
        <v>199</v>
      </c>
      <c r="BD66" t="s">
        <v>199</v>
      </c>
      <c r="BE66" t="s">
        <v>199</v>
      </c>
      <c r="BF66" t="s">
        <v>199</v>
      </c>
      <c r="BG66" t="s">
        <v>81</v>
      </c>
      <c r="BH66" t="s">
        <v>81</v>
      </c>
      <c r="BI66" t="s">
        <v>81</v>
      </c>
      <c r="BJ66" t="s">
        <v>82</v>
      </c>
      <c r="BK66" t="s">
        <v>82</v>
      </c>
      <c r="BL66" t="s">
        <v>200</v>
      </c>
      <c r="BM66" t="s">
        <v>201</v>
      </c>
      <c r="BN66" t="s">
        <v>81</v>
      </c>
      <c r="BO66" t="s">
        <v>81</v>
      </c>
      <c r="BP66" t="s">
        <v>81</v>
      </c>
      <c r="BQ66" t="s">
        <v>81</v>
      </c>
    </row>
    <row r="67" spans="1:69" x14ac:dyDescent="0.2">
      <c r="A67" s="5">
        <v>1</v>
      </c>
      <c r="B67" t="s">
        <v>1238</v>
      </c>
      <c r="C67" t="s">
        <v>1239</v>
      </c>
      <c r="D67" t="s">
        <v>1240</v>
      </c>
      <c r="E67" t="s">
        <v>1241</v>
      </c>
      <c r="F67" t="s">
        <v>73</v>
      </c>
      <c r="G67" t="s">
        <v>1242</v>
      </c>
      <c r="H67" s="1">
        <v>42788</v>
      </c>
      <c r="I67" s="1">
        <v>43081</v>
      </c>
      <c r="J67" t="b">
        <v>0</v>
      </c>
      <c r="K67" t="s">
        <v>75</v>
      </c>
      <c r="L67" t="s">
        <v>599</v>
      </c>
      <c r="M67" t="s">
        <v>101</v>
      </c>
      <c r="N67">
        <v>301</v>
      </c>
      <c r="O67" t="s">
        <v>1243</v>
      </c>
      <c r="P67" t="s">
        <v>1244</v>
      </c>
      <c r="Q67" t="s">
        <v>770</v>
      </c>
      <c r="R67" t="s">
        <v>1245</v>
      </c>
      <c r="S67" t="s">
        <v>82</v>
      </c>
      <c r="T67" s="1">
        <v>42788</v>
      </c>
      <c r="U67" t="s">
        <v>1246</v>
      </c>
      <c r="V67" t="s">
        <v>503</v>
      </c>
      <c r="W67" s="2">
        <v>44018</v>
      </c>
      <c r="X67" t="s">
        <v>1247</v>
      </c>
      <c r="Y67" t="s">
        <v>81</v>
      </c>
      <c r="Z67" t="s">
        <v>1248</v>
      </c>
      <c r="AA67" t="s">
        <v>82</v>
      </c>
      <c r="AB67" t="s">
        <v>81</v>
      </c>
      <c r="AC67" t="s">
        <v>81</v>
      </c>
      <c r="AD67" t="s">
        <v>1243</v>
      </c>
      <c r="AE67" t="s">
        <v>81</v>
      </c>
      <c r="AF67" t="s">
        <v>1248</v>
      </c>
      <c r="AG67" t="s">
        <v>82</v>
      </c>
      <c r="AH67" t="s">
        <v>81</v>
      </c>
      <c r="AI67" t="s">
        <v>81</v>
      </c>
      <c r="AJ67" t="s">
        <v>1243</v>
      </c>
      <c r="AK67" t="s">
        <v>110</v>
      </c>
      <c r="AL67" t="s">
        <v>82</v>
      </c>
      <c r="AM67" t="s">
        <v>88</v>
      </c>
      <c r="AN67" t="s">
        <v>154</v>
      </c>
      <c r="AO67" t="s">
        <v>90</v>
      </c>
      <c r="AP67" t="s">
        <v>91</v>
      </c>
      <c r="AQ67" t="s">
        <v>1249</v>
      </c>
      <c r="AR67" t="s">
        <v>82</v>
      </c>
      <c r="AS67" t="s">
        <v>1250</v>
      </c>
      <c r="AT67" t="s">
        <v>1251</v>
      </c>
      <c r="AU67" t="s">
        <v>615</v>
      </c>
      <c r="AV67" t="s">
        <v>1252</v>
      </c>
      <c r="AW67" t="s">
        <v>82</v>
      </c>
      <c r="AX67" t="s">
        <v>82</v>
      </c>
      <c r="AY67" t="s">
        <v>82</v>
      </c>
      <c r="AZ67" t="s">
        <v>82</v>
      </c>
      <c r="BA67" t="s">
        <v>82</v>
      </c>
      <c r="BB67" t="s">
        <v>82</v>
      </c>
      <c r="BC67" t="s">
        <v>82</v>
      </c>
      <c r="BD67" t="s">
        <v>82</v>
      </c>
      <c r="BE67" t="s">
        <v>82</v>
      </c>
      <c r="BF67" t="s">
        <v>82</v>
      </c>
      <c r="BG67" t="s">
        <v>82</v>
      </c>
      <c r="BH67" t="s">
        <v>82</v>
      </c>
      <c r="BI67" t="s">
        <v>82</v>
      </c>
      <c r="BJ67" t="s">
        <v>82</v>
      </c>
      <c r="BK67" t="s">
        <v>82</v>
      </c>
      <c r="BL67" t="s">
        <v>82</v>
      </c>
      <c r="BM67" t="s">
        <v>82</v>
      </c>
      <c r="BN67" t="s">
        <v>82</v>
      </c>
      <c r="BO67" t="s">
        <v>82</v>
      </c>
      <c r="BP67" t="s">
        <v>82</v>
      </c>
      <c r="BQ67" t="s">
        <v>82</v>
      </c>
    </row>
    <row r="68" spans="1:69" x14ac:dyDescent="0.2">
      <c r="A68" s="5">
        <v>0</v>
      </c>
      <c r="B68" t="s">
        <v>1253</v>
      </c>
      <c r="C68" t="s">
        <v>1254</v>
      </c>
      <c r="D68" t="s">
        <v>1255</v>
      </c>
      <c r="E68" t="s">
        <v>1253</v>
      </c>
      <c r="F68" t="s">
        <v>73</v>
      </c>
      <c r="G68" t="s">
        <v>1256</v>
      </c>
      <c r="H68" s="1">
        <v>42460</v>
      </c>
      <c r="I68" s="1">
        <v>42556</v>
      </c>
      <c r="J68" t="b">
        <v>0</v>
      </c>
      <c r="K68" t="s">
        <v>75</v>
      </c>
      <c r="L68" t="s">
        <v>537</v>
      </c>
      <c r="M68" t="s">
        <v>90</v>
      </c>
      <c r="N68">
        <v>120</v>
      </c>
      <c r="O68" t="s">
        <v>1257</v>
      </c>
      <c r="P68" t="s">
        <v>1258</v>
      </c>
      <c r="Q68" t="s">
        <v>1259</v>
      </c>
      <c r="R68" t="s">
        <v>81</v>
      </c>
      <c r="S68" t="s">
        <v>82</v>
      </c>
      <c r="T68" s="1">
        <v>42460</v>
      </c>
      <c r="U68" t="s">
        <v>1260</v>
      </c>
      <c r="V68" t="s">
        <v>367</v>
      </c>
      <c r="W68" s="2">
        <v>43605</v>
      </c>
      <c r="X68" t="s">
        <v>1261</v>
      </c>
      <c r="Y68" t="s">
        <v>81</v>
      </c>
      <c r="Z68" t="s">
        <v>1262</v>
      </c>
      <c r="AA68" t="s">
        <v>82</v>
      </c>
      <c r="AB68" t="s">
        <v>81</v>
      </c>
      <c r="AC68" t="s">
        <v>81</v>
      </c>
      <c r="AD68" t="s">
        <v>1257</v>
      </c>
      <c r="AE68" t="s">
        <v>81</v>
      </c>
      <c r="AF68" t="s">
        <v>1262</v>
      </c>
      <c r="AG68" t="s">
        <v>82</v>
      </c>
      <c r="AH68" t="s">
        <v>81</v>
      </c>
      <c r="AI68" t="s">
        <v>81</v>
      </c>
      <c r="AJ68" t="s">
        <v>1257</v>
      </c>
      <c r="AK68" t="s">
        <v>110</v>
      </c>
      <c r="AL68" t="s">
        <v>82</v>
      </c>
      <c r="AM68" t="s">
        <v>88</v>
      </c>
      <c r="AN68" t="s">
        <v>456</v>
      </c>
      <c r="AO68" t="s">
        <v>231</v>
      </c>
      <c r="AP68" t="s">
        <v>91</v>
      </c>
      <c r="AQ68" t="s">
        <v>1263</v>
      </c>
      <c r="AR68" t="s">
        <v>82</v>
      </c>
      <c r="AS68" t="s">
        <v>1264</v>
      </c>
      <c r="AT68" t="s">
        <v>1265</v>
      </c>
      <c r="AU68" t="s">
        <v>81</v>
      </c>
      <c r="AV68" t="s">
        <v>82</v>
      </c>
      <c r="AW68" t="s">
        <v>82</v>
      </c>
      <c r="AX68" t="s">
        <v>82</v>
      </c>
      <c r="AY68" t="s">
        <v>82</v>
      </c>
      <c r="AZ68" t="s">
        <v>82</v>
      </c>
      <c r="BA68" t="s">
        <v>82</v>
      </c>
      <c r="BB68" t="s">
        <v>82</v>
      </c>
      <c r="BC68" t="s">
        <v>82</v>
      </c>
      <c r="BD68" t="s">
        <v>82</v>
      </c>
      <c r="BE68" t="s">
        <v>82</v>
      </c>
      <c r="BF68" t="s">
        <v>82</v>
      </c>
      <c r="BG68" t="s">
        <v>82</v>
      </c>
      <c r="BH68" t="s">
        <v>82</v>
      </c>
      <c r="BI68" t="s">
        <v>82</v>
      </c>
      <c r="BJ68" t="s">
        <v>82</v>
      </c>
      <c r="BK68" t="s">
        <v>82</v>
      </c>
      <c r="BL68" t="s">
        <v>82</v>
      </c>
      <c r="BM68" t="s">
        <v>82</v>
      </c>
      <c r="BN68" t="s">
        <v>82</v>
      </c>
      <c r="BO68" t="s">
        <v>82</v>
      </c>
      <c r="BP68" t="s">
        <v>82</v>
      </c>
      <c r="BQ68" t="s">
        <v>82</v>
      </c>
    </row>
    <row r="69" spans="1:69" x14ac:dyDescent="0.2">
      <c r="A69" s="5">
        <v>0</v>
      </c>
      <c r="B69" t="s">
        <v>1266</v>
      </c>
      <c r="C69" t="s">
        <v>1267</v>
      </c>
      <c r="D69" t="s">
        <v>1268</v>
      </c>
      <c r="E69" t="s">
        <v>1269</v>
      </c>
      <c r="F69" t="s">
        <v>73</v>
      </c>
      <c r="G69" t="s">
        <v>1270</v>
      </c>
      <c r="H69" s="1">
        <v>43185</v>
      </c>
      <c r="I69" s="1">
        <v>43132</v>
      </c>
      <c r="J69" t="b">
        <v>0</v>
      </c>
      <c r="K69" t="s">
        <v>75</v>
      </c>
      <c r="L69" t="s">
        <v>1271</v>
      </c>
      <c r="M69" t="s">
        <v>90</v>
      </c>
      <c r="N69">
        <v>24</v>
      </c>
      <c r="O69" t="s">
        <v>1272</v>
      </c>
      <c r="P69" t="s">
        <v>449</v>
      </c>
      <c r="Q69" t="s">
        <v>1273</v>
      </c>
      <c r="R69" t="s">
        <v>81</v>
      </c>
      <c r="S69" t="s">
        <v>82</v>
      </c>
      <c r="T69" s="1">
        <v>43185</v>
      </c>
      <c r="U69" t="s">
        <v>1012</v>
      </c>
      <c r="V69" t="s">
        <v>605</v>
      </c>
      <c r="W69" s="2">
        <v>44116</v>
      </c>
      <c r="X69" t="s">
        <v>1274</v>
      </c>
      <c r="Y69" t="s">
        <v>82</v>
      </c>
      <c r="Z69" t="s">
        <v>82</v>
      </c>
      <c r="AA69" t="s">
        <v>82</v>
      </c>
      <c r="AB69" t="s">
        <v>82</v>
      </c>
      <c r="AC69" t="s">
        <v>82</v>
      </c>
      <c r="AD69" t="s">
        <v>82</v>
      </c>
      <c r="AE69" t="s">
        <v>82</v>
      </c>
      <c r="AF69" t="s">
        <v>82</v>
      </c>
      <c r="AG69" t="s">
        <v>82</v>
      </c>
      <c r="AH69" t="s">
        <v>82</v>
      </c>
      <c r="AI69" t="s">
        <v>82</v>
      </c>
      <c r="AJ69" t="s">
        <v>82</v>
      </c>
      <c r="AK69" t="s">
        <v>110</v>
      </c>
      <c r="AL69" t="s">
        <v>82</v>
      </c>
      <c r="AM69" t="s">
        <v>88</v>
      </c>
      <c r="AN69" t="s">
        <v>154</v>
      </c>
      <c r="AO69" t="s">
        <v>231</v>
      </c>
      <c r="AP69" t="s">
        <v>91</v>
      </c>
      <c r="AQ69" t="s">
        <v>1275</v>
      </c>
      <c r="AR69" t="s">
        <v>82</v>
      </c>
      <c r="AS69" t="s">
        <v>1276</v>
      </c>
      <c r="AT69" t="s">
        <v>1277</v>
      </c>
      <c r="AU69" t="s">
        <v>81</v>
      </c>
      <c r="AV69" t="s">
        <v>82</v>
      </c>
      <c r="AW69" t="s">
        <v>82</v>
      </c>
      <c r="AX69" t="s">
        <v>82</v>
      </c>
      <c r="AY69" t="s">
        <v>82</v>
      </c>
      <c r="AZ69" t="s">
        <v>82</v>
      </c>
      <c r="BA69" t="s">
        <v>82</v>
      </c>
      <c r="BB69" t="s">
        <v>82</v>
      </c>
      <c r="BC69" t="s">
        <v>82</v>
      </c>
      <c r="BD69" t="s">
        <v>82</v>
      </c>
      <c r="BE69" t="s">
        <v>82</v>
      </c>
      <c r="BF69" t="s">
        <v>82</v>
      </c>
      <c r="BG69" t="s">
        <v>82</v>
      </c>
      <c r="BH69" t="s">
        <v>82</v>
      </c>
      <c r="BI69" t="s">
        <v>82</v>
      </c>
      <c r="BJ69" t="s">
        <v>82</v>
      </c>
      <c r="BK69" t="s">
        <v>82</v>
      </c>
      <c r="BL69" t="s">
        <v>82</v>
      </c>
      <c r="BM69" t="s">
        <v>82</v>
      </c>
      <c r="BN69" t="s">
        <v>82</v>
      </c>
      <c r="BO69" t="s">
        <v>82</v>
      </c>
      <c r="BP69" t="s">
        <v>82</v>
      </c>
      <c r="BQ69" t="s">
        <v>82</v>
      </c>
    </row>
    <row r="70" spans="1:69" x14ac:dyDescent="0.2">
      <c r="A70" s="5">
        <v>1</v>
      </c>
      <c r="B70" t="s">
        <v>1278</v>
      </c>
      <c r="C70" t="s">
        <v>1279</v>
      </c>
      <c r="D70" t="s">
        <v>1280</v>
      </c>
      <c r="E70" t="s">
        <v>1281</v>
      </c>
      <c r="F70" t="s">
        <v>178</v>
      </c>
      <c r="G70" t="s">
        <v>1282</v>
      </c>
      <c r="H70" s="1">
        <v>42916</v>
      </c>
      <c r="I70" s="1">
        <v>43663</v>
      </c>
      <c r="J70" t="b">
        <v>0</v>
      </c>
      <c r="K70" t="s">
        <v>180</v>
      </c>
      <c r="L70" t="s">
        <v>1283</v>
      </c>
      <c r="M70" t="s">
        <v>182</v>
      </c>
      <c r="N70">
        <v>42</v>
      </c>
      <c r="O70" t="s">
        <v>1284</v>
      </c>
      <c r="P70" t="s">
        <v>409</v>
      </c>
      <c r="Q70" t="s">
        <v>1285</v>
      </c>
      <c r="R70" t="s">
        <v>1286</v>
      </c>
      <c r="S70" t="s">
        <v>82</v>
      </c>
      <c r="T70" s="1">
        <v>42916</v>
      </c>
      <c r="U70" s="1">
        <v>43663</v>
      </c>
      <c r="V70" t="s">
        <v>186</v>
      </c>
      <c r="W70" s="2">
        <v>43809</v>
      </c>
      <c r="X70" t="s">
        <v>1287</v>
      </c>
      <c r="Y70" t="s">
        <v>1288</v>
      </c>
      <c r="Z70" t="s">
        <v>81</v>
      </c>
      <c r="AA70" t="s">
        <v>1289</v>
      </c>
      <c r="AB70" t="s">
        <v>1290</v>
      </c>
      <c r="AC70" t="s">
        <v>1291</v>
      </c>
      <c r="AD70" t="s">
        <v>1292</v>
      </c>
      <c r="AE70" t="s">
        <v>1288</v>
      </c>
      <c r="AF70" t="s">
        <v>81</v>
      </c>
      <c r="AG70" t="s">
        <v>1289</v>
      </c>
      <c r="AH70" t="s">
        <v>1290</v>
      </c>
      <c r="AI70" t="s">
        <v>1291</v>
      </c>
      <c r="AJ70" t="s">
        <v>1292</v>
      </c>
      <c r="AK70" t="s">
        <v>191</v>
      </c>
      <c r="AL70" t="s">
        <v>82</v>
      </c>
      <c r="AM70" t="s">
        <v>1292</v>
      </c>
      <c r="AN70" t="s">
        <v>81</v>
      </c>
      <c r="AO70" t="s">
        <v>81</v>
      </c>
      <c r="AP70" t="s">
        <v>192</v>
      </c>
      <c r="AQ70" t="s">
        <v>1293</v>
      </c>
      <c r="AR70" t="s">
        <v>1294</v>
      </c>
      <c r="AS70" t="s">
        <v>1295</v>
      </c>
      <c r="AT70" t="s">
        <v>1296</v>
      </c>
      <c r="AU70" t="s">
        <v>615</v>
      </c>
      <c r="AV70" t="s">
        <v>82</v>
      </c>
      <c r="AW70" t="s">
        <v>198</v>
      </c>
      <c r="AX70" t="s">
        <v>81</v>
      </c>
      <c r="AY70" t="s">
        <v>81</v>
      </c>
      <c r="AZ70" t="s">
        <v>1281</v>
      </c>
      <c r="BA70" t="s">
        <v>82</v>
      </c>
      <c r="BB70" s="1">
        <v>1</v>
      </c>
      <c r="BC70" t="s">
        <v>199</v>
      </c>
      <c r="BD70" t="s">
        <v>199</v>
      </c>
      <c r="BE70" t="s">
        <v>199</v>
      </c>
      <c r="BF70" t="s">
        <v>199</v>
      </c>
      <c r="BG70" t="s">
        <v>81</v>
      </c>
      <c r="BH70" t="s">
        <v>81</v>
      </c>
      <c r="BI70" t="s">
        <v>81</v>
      </c>
      <c r="BJ70" t="s">
        <v>82</v>
      </c>
      <c r="BK70" t="s">
        <v>82</v>
      </c>
      <c r="BL70" t="s">
        <v>200</v>
      </c>
      <c r="BM70" t="s">
        <v>201</v>
      </c>
      <c r="BN70" t="s">
        <v>81</v>
      </c>
      <c r="BO70" t="s">
        <v>81</v>
      </c>
      <c r="BP70" t="s">
        <v>81</v>
      </c>
      <c r="BQ70" t="s">
        <v>81</v>
      </c>
    </row>
    <row r="71" spans="1:69" x14ac:dyDescent="0.2">
      <c r="A71" s="5">
        <v>1</v>
      </c>
      <c r="B71" t="s">
        <v>1297</v>
      </c>
      <c r="C71" t="s">
        <v>1298</v>
      </c>
      <c r="D71" t="s">
        <v>1299</v>
      </c>
      <c r="E71" t="s">
        <v>1297</v>
      </c>
      <c r="F71" t="s">
        <v>73</v>
      </c>
      <c r="G71" t="s">
        <v>1300</v>
      </c>
      <c r="H71" s="1">
        <v>43047</v>
      </c>
      <c r="I71" s="1">
        <v>43066</v>
      </c>
      <c r="J71" t="b">
        <v>0</v>
      </c>
      <c r="K71" t="s">
        <v>75</v>
      </c>
      <c r="L71" t="s">
        <v>465</v>
      </c>
      <c r="M71" t="s">
        <v>90</v>
      </c>
      <c r="N71">
        <v>76</v>
      </c>
      <c r="O71" t="s">
        <v>1301</v>
      </c>
      <c r="P71" t="s">
        <v>1302</v>
      </c>
      <c r="Q71" t="s">
        <v>1303</v>
      </c>
      <c r="R71" t="s">
        <v>81</v>
      </c>
      <c r="S71" t="s">
        <v>82</v>
      </c>
      <c r="T71" s="1">
        <v>43047</v>
      </c>
      <c r="U71" t="s">
        <v>1304</v>
      </c>
      <c r="V71" t="s">
        <v>1305</v>
      </c>
      <c r="W71" s="2">
        <v>43549</v>
      </c>
      <c r="X71" t="s">
        <v>1306</v>
      </c>
      <c r="Y71" t="s">
        <v>81</v>
      </c>
      <c r="Z71" t="s">
        <v>1307</v>
      </c>
      <c r="AA71" t="s">
        <v>82</v>
      </c>
      <c r="AB71" t="s">
        <v>81</v>
      </c>
      <c r="AC71" t="s">
        <v>81</v>
      </c>
      <c r="AD71" t="s">
        <v>1308</v>
      </c>
      <c r="AE71" t="s">
        <v>81</v>
      </c>
      <c r="AF71" t="s">
        <v>1307</v>
      </c>
      <c r="AG71" t="s">
        <v>82</v>
      </c>
      <c r="AH71" t="s">
        <v>81</v>
      </c>
      <c r="AI71" t="s">
        <v>81</v>
      </c>
      <c r="AJ71" t="s">
        <v>1308</v>
      </c>
      <c r="AK71" t="s">
        <v>110</v>
      </c>
      <c r="AL71" t="s">
        <v>82</v>
      </c>
      <c r="AM71" t="s">
        <v>88</v>
      </c>
      <c r="AN71" t="s">
        <v>154</v>
      </c>
      <c r="AO71" t="s">
        <v>90</v>
      </c>
      <c r="AP71" t="s">
        <v>91</v>
      </c>
      <c r="AQ71" t="s">
        <v>1309</v>
      </c>
      <c r="AR71" t="s">
        <v>82</v>
      </c>
      <c r="AS71" t="s">
        <v>1310</v>
      </c>
      <c r="AT71" t="s">
        <v>1311</v>
      </c>
      <c r="AU71" t="s">
        <v>81</v>
      </c>
      <c r="AV71" t="s">
        <v>82</v>
      </c>
      <c r="AW71" t="s">
        <v>82</v>
      </c>
      <c r="AX71" t="s">
        <v>82</v>
      </c>
      <c r="AY71" t="s">
        <v>82</v>
      </c>
      <c r="AZ71" t="s">
        <v>82</v>
      </c>
      <c r="BA71" t="s">
        <v>82</v>
      </c>
      <c r="BB71" t="s">
        <v>82</v>
      </c>
      <c r="BC71" t="s">
        <v>82</v>
      </c>
      <c r="BD71" t="s">
        <v>82</v>
      </c>
      <c r="BE71" t="s">
        <v>82</v>
      </c>
      <c r="BF71" t="s">
        <v>82</v>
      </c>
      <c r="BG71" t="s">
        <v>82</v>
      </c>
      <c r="BH71" t="s">
        <v>82</v>
      </c>
      <c r="BI71" t="s">
        <v>82</v>
      </c>
      <c r="BJ71" t="s">
        <v>82</v>
      </c>
      <c r="BK71" t="s">
        <v>82</v>
      </c>
      <c r="BL71" t="s">
        <v>82</v>
      </c>
      <c r="BM71" t="s">
        <v>82</v>
      </c>
      <c r="BN71" t="s">
        <v>82</v>
      </c>
      <c r="BO71" t="s">
        <v>82</v>
      </c>
      <c r="BP71" t="s">
        <v>82</v>
      </c>
      <c r="BQ71" t="s">
        <v>82</v>
      </c>
    </row>
    <row r="72" spans="1:69" x14ac:dyDescent="0.2">
      <c r="A72" s="5">
        <v>1</v>
      </c>
      <c r="B72" t="s">
        <v>1312</v>
      </c>
      <c r="C72" t="s">
        <v>1313</v>
      </c>
      <c r="D72" t="s">
        <v>1314</v>
      </c>
      <c r="E72" t="s">
        <v>1315</v>
      </c>
      <c r="F72" t="s">
        <v>1316</v>
      </c>
      <c r="G72" t="s">
        <v>1317</v>
      </c>
      <c r="H72" s="1">
        <v>42564</v>
      </c>
      <c r="I72" s="1">
        <v>41630</v>
      </c>
      <c r="J72" t="b">
        <v>0</v>
      </c>
      <c r="K72" t="s">
        <v>622</v>
      </c>
      <c r="L72" t="s">
        <v>1318</v>
      </c>
      <c r="M72">
        <v>3</v>
      </c>
      <c r="N72">
        <v>60</v>
      </c>
      <c r="O72" t="s">
        <v>1319</v>
      </c>
      <c r="P72" t="s">
        <v>1320</v>
      </c>
      <c r="Q72" t="s">
        <v>1321</v>
      </c>
      <c r="R72" t="s">
        <v>81</v>
      </c>
      <c r="S72">
        <v>1</v>
      </c>
      <c r="T72" s="1">
        <v>42564</v>
      </c>
      <c r="U72" s="1">
        <v>41630</v>
      </c>
      <c r="V72" t="s">
        <v>1322</v>
      </c>
      <c r="W72" s="2">
        <v>43153</v>
      </c>
      <c r="X72" t="s">
        <v>82</v>
      </c>
      <c r="Y72" t="s">
        <v>1323</v>
      </c>
      <c r="Z72" t="s">
        <v>81</v>
      </c>
      <c r="AA72" t="s">
        <v>1324</v>
      </c>
      <c r="AB72" t="s">
        <v>1325</v>
      </c>
      <c r="AC72" t="s">
        <v>1326</v>
      </c>
      <c r="AD72" t="s">
        <v>1327</v>
      </c>
      <c r="AE72" t="s">
        <v>1323</v>
      </c>
      <c r="AF72" t="s">
        <v>81</v>
      </c>
      <c r="AG72" t="s">
        <v>1324</v>
      </c>
      <c r="AH72" t="s">
        <v>1325</v>
      </c>
      <c r="AI72" t="s">
        <v>1326</v>
      </c>
      <c r="AJ72" t="s">
        <v>1327</v>
      </c>
      <c r="AK72" t="s">
        <v>1328</v>
      </c>
      <c r="AL72" t="s">
        <v>82</v>
      </c>
      <c r="AM72" t="s">
        <v>1319</v>
      </c>
      <c r="AN72" t="s">
        <v>1329</v>
      </c>
      <c r="AO72" t="s">
        <v>1330</v>
      </c>
      <c r="AP72" t="s">
        <v>371</v>
      </c>
      <c r="AQ72" t="s">
        <v>1331</v>
      </c>
      <c r="AR72" t="s">
        <v>1332</v>
      </c>
      <c r="AS72" t="s">
        <v>1333</v>
      </c>
      <c r="AT72" t="s">
        <v>82</v>
      </c>
      <c r="AU72" t="s">
        <v>81</v>
      </c>
      <c r="AV72" t="s">
        <v>82</v>
      </c>
      <c r="AW72" t="s">
        <v>1334</v>
      </c>
      <c r="AX72" t="s">
        <v>81</v>
      </c>
      <c r="AY72" t="s">
        <v>81</v>
      </c>
      <c r="AZ72" t="s">
        <v>81</v>
      </c>
      <c r="BA72" t="s">
        <v>82</v>
      </c>
      <c r="BB72" s="1">
        <v>1</v>
      </c>
      <c r="BC72" t="s">
        <v>81</v>
      </c>
      <c r="BD72" t="s">
        <v>81</v>
      </c>
      <c r="BE72" t="s">
        <v>81</v>
      </c>
      <c r="BF72" t="s">
        <v>81</v>
      </c>
      <c r="BG72" t="s">
        <v>81</v>
      </c>
      <c r="BH72" t="s">
        <v>81</v>
      </c>
      <c r="BI72" t="s">
        <v>81</v>
      </c>
      <c r="BJ72" t="s">
        <v>82</v>
      </c>
      <c r="BK72" t="s">
        <v>82</v>
      </c>
      <c r="BL72" t="s">
        <v>200</v>
      </c>
      <c r="BM72" t="s">
        <v>201</v>
      </c>
      <c r="BN72" t="s">
        <v>81</v>
      </c>
      <c r="BO72" t="s">
        <v>1335</v>
      </c>
      <c r="BP72" t="s">
        <v>81</v>
      </c>
      <c r="BQ72" t="s">
        <v>81</v>
      </c>
    </row>
    <row r="73" spans="1:69" x14ac:dyDescent="0.2">
      <c r="A73" s="5">
        <v>1</v>
      </c>
      <c r="B73" t="s">
        <v>1336</v>
      </c>
      <c r="C73" t="s">
        <v>1337</v>
      </c>
      <c r="D73" t="s">
        <v>1338</v>
      </c>
      <c r="E73" t="s">
        <v>1339</v>
      </c>
      <c r="F73" t="s">
        <v>73</v>
      </c>
      <c r="G73" t="s">
        <v>1340</v>
      </c>
      <c r="H73" s="1">
        <v>43446</v>
      </c>
      <c r="I73" s="1">
        <v>43577</v>
      </c>
      <c r="J73" t="b">
        <v>0</v>
      </c>
      <c r="K73" t="s">
        <v>75</v>
      </c>
      <c r="L73" t="s">
        <v>581</v>
      </c>
      <c r="M73" t="s">
        <v>538</v>
      </c>
      <c r="N73">
        <v>632</v>
      </c>
      <c r="O73" t="s">
        <v>1341</v>
      </c>
      <c r="P73" t="s">
        <v>1124</v>
      </c>
      <c r="Q73" t="s">
        <v>366</v>
      </c>
      <c r="R73" t="s">
        <v>81</v>
      </c>
      <c r="S73" t="s">
        <v>82</v>
      </c>
      <c r="T73" s="1">
        <v>43446</v>
      </c>
      <c r="U73" t="s">
        <v>1342</v>
      </c>
      <c r="V73" t="s">
        <v>106</v>
      </c>
      <c r="W73" s="2">
        <v>43668</v>
      </c>
      <c r="X73" t="s">
        <v>1343</v>
      </c>
      <c r="Y73" t="s">
        <v>81</v>
      </c>
      <c r="Z73" t="s">
        <v>1344</v>
      </c>
      <c r="AA73" t="s">
        <v>82</v>
      </c>
      <c r="AB73" t="s">
        <v>81</v>
      </c>
      <c r="AC73" t="s">
        <v>81</v>
      </c>
      <c r="AD73" t="s">
        <v>1345</v>
      </c>
      <c r="AE73" t="s">
        <v>81</v>
      </c>
      <c r="AF73" t="s">
        <v>1344</v>
      </c>
      <c r="AG73" t="s">
        <v>82</v>
      </c>
      <c r="AH73" t="s">
        <v>81</v>
      </c>
      <c r="AI73" t="s">
        <v>81</v>
      </c>
      <c r="AJ73" t="s">
        <v>1345</v>
      </c>
      <c r="AK73" t="s">
        <v>86</v>
      </c>
      <c r="AL73" t="s">
        <v>82</v>
      </c>
      <c r="AM73" t="s">
        <v>88</v>
      </c>
      <c r="AN73" t="s">
        <v>154</v>
      </c>
      <c r="AO73" t="s">
        <v>1346</v>
      </c>
      <c r="AP73" t="s">
        <v>91</v>
      </c>
      <c r="AQ73" t="s">
        <v>1347</v>
      </c>
      <c r="AR73" t="s">
        <v>82</v>
      </c>
      <c r="AS73" t="s">
        <v>1348</v>
      </c>
      <c r="AT73" t="s">
        <v>82</v>
      </c>
      <c r="AU73" t="s">
        <v>81</v>
      </c>
      <c r="AV73" t="s">
        <v>82</v>
      </c>
      <c r="AW73" t="s">
        <v>82</v>
      </c>
      <c r="AX73" t="s">
        <v>82</v>
      </c>
      <c r="AY73" t="s">
        <v>82</v>
      </c>
      <c r="AZ73" t="s">
        <v>82</v>
      </c>
      <c r="BA73" t="s">
        <v>82</v>
      </c>
      <c r="BB73" t="s">
        <v>82</v>
      </c>
      <c r="BC73" t="s">
        <v>82</v>
      </c>
      <c r="BD73" t="s">
        <v>82</v>
      </c>
      <c r="BE73" t="s">
        <v>82</v>
      </c>
      <c r="BF73" t="s">
        <v>82</v>
      </c>
      <c r="BG73" t="s">
        <v>82</v>
      </c>
      <c r="BH73" t="s">
        <v>82</v>
      </c>
      <c r="BI73" t="s">
        <v>82</v>
      </c>
      <c r="BJ73" t="s">
        <v>82</v>
      </c>
      <c r="BK73" t="s">
        <v>82</v>
      </c>
      <c r="BL73" t="s">
        <v>82</v>
      </c>
      <c r="BM73" t="s">
        <v>82</v>
      </c>
      <c r="BN73" t="s">
        <v>82</v>
      </c>
      <c r="BO73" t="s">
        <v>82</v>
      </c>
      <c r="BP73" t="s">
        <v>82</v>
      </c>
      <c r="BQ73" t="s">
        <v>82</v>
      </c>
    </row>
    <row r="74" spans="1:69" x14ac:dyDescent="0.2">
      <c r="A74" s="5">
        <v>1</v>
      </c>
      <c r="B74" t="s">
        <v>1349</v>
      </c>
      <c r="C74" t="s">
        <v>1350</v>
      </c>
      <c r="D74" t="s">
        <v>1351</v>
      </c>
      <c r="E74" t="s">
        <v>1352</v>
      </c>
      <c r="F74" t="s">
        <v>1316</v>
      </c>
      <c r="G74" t="s">
        <v>1353</v>
      </c>
      <c r="H74" s="1">
        <v>42847</v>
      </c>
      <c r="I74" s="1">
        <v>42248</v>
      </c>
      <c r="J74" t="b">
        <v>0</v>
      </c>
      <c r="K74" t="s">
        <v>622</v>
      </c>
      <c r="L74" t="s">
        <v>1354</v>
      </c>
      <c r="M74">
        <v>2</v>
      </c>
      <c r="N74">
        <v>50</v>
      </c>
      <c r="O74" t="s">
        <v>1355</v>
      </c>
      <c r="P74" t="s">
        <v>1356</v>
      </c>
      <c r="Q74" t="s">
        <v>1357</v>
      </c>
      <c r="R74" t="s">
        <v>81</v>
      </c>
      <c r="S74">
        <v>1</v>
      </c>
      <c r="T74" s="1">
        <v>42847</v>
      </c>
      <c r="U74" s="1">
        <v>42248</v>
      </c>
      <c r="V74" t="s">
        <v>1322</v>
      </c>
      <c r="W74" s="2">
        <v>43153</v>
      </c>
      <c r="X74" t="s">
        <v>82</v>
      </c>
      <c r="Y74" t="s">
        <v>1358</v>
      </c>
      <c r="Z74" t="s">
        <v>81</v>
      </c>
      <c r="AA74" t="s">
        <v>1359</v>
      </c>
      <c r="AB74" t="s">
        <v>1360</v>
      </c>
      <c r="AC74" t="s">
        <v>1361</v>
      </c>
      <c r="AD74" t="s">
        <v>1362</v>
      </c>
      <c r="AE74" t="s">
        <v>1363</v>
      </c>
      <c r="AF74" t="s">
        <v>81</v>
      </c>
      <c r="AG74" t="s">
        <v>1364</v>
      </c>
      <c r="AH74" t="s">
        <v>1360</v>
      </c>
      <c r="AI74" t="s">
        <v>1361</v>
      </c>
      <c r="AJ74" t="s">
        <v>1365</v>
      </c>
      <c r="AK74" t="s">
        <v>1328</v>
      </c>
      <c r="AL74" t="s">
        <v>82</v>
      </c>
      <c r="AM74" t="s">
        <v>1355</v>
      </c>
      <c r="AN74" t="s">
        <v>1329</v>
      </c>
      <c r="AO74" t="s">
        <v>1330</v>
      </c>
      <c r="AP74" t="s">
        <v>371</v>
      </c>
      <c r="AQ74" t="s">
        <v>1366</v>
      </c>
      <c r="AR74" t="s">
        <v>1332</v>
      </c>
      <c r="AS74" t="s">
        <v>1367</v>
      </c>
      <c r="AT74" t="s">
        <v>1368</v>
      </c>
      <c r="AU74" t="s">
        <v>81</v>
      </c>
      <c r="AV74" t="s">
        <v>82</v>
      </c>
      <c r="AW74" t="s">
        <v>1334</v>
      </c>
      <c r="AX74" t="s">
        <v>81</v>
      </c>
      <c r="AY74" t="s">
        <v>81</v>
      </c>
      <c r="AZ74" t="s">
        <v>81</v>
      </c>
      <c r="BA74" t="s">
        <v>82</v>
      </c>
      <c r="BB74" s="1">
        <v>1</v>
      </c>
      <c r="BC74" t="s">
        <v>81</v>
      </c>
      <c r="BD74" t="s">
        <v>81</v>
      </c>
      <c r="BE74" t="s">
        <v>81</v>
      </c>
      <c r="BF74" t="s">
        <v>81</v>
      </c>
      <c r="BG74" t="s">
        <v>81</v>
      </c>
      <c r="BH74" t="s">
        <v>81</v>
      </c>
      <c r="BI74" t="s">
        <v>81</v>
      </c>
      <c r="BJ74" t="s">
        <v>82</v>
      </c>
      <c r="BK74" t="s">
        <v>82</v>
      </c>
      <c r="BL74" t="s">
        <v>200</v>
      </c>
      <c r="BM74" t="s">
        <v>201</v>
      </c>
      <c r="BN74" t="s">
        <v>81</v>
      </c>
      <c r="BO74" t="s">
        <v>1369</v>
      </c>
      <c r="BP74" t="s">
        <v>81</v>
      </c>
      <c r="BQ74" t="s">
        <v>81</v>
      </c>
    </row>
    <row r="75" spans="1:69" x14ac:dyDescent="0.2">
      <c r="A75" s="5">
        <v>1</v>
      </c>
      <c r="B75" t="s">
        <v>1370</v>
      </c>
      <c r="C75" t="s">
        <v>1371</v>
      </c>
      <c r="D75" t="s">
        <v>1372</v>
      </c>
      <c r="E75" t="s">
        <v>1373</v>
      </c>
      <c r="F75" t="s">
        <v>73</v>
      </c>
      <c r="G75" t="s">
        <v>1374</v>
      </c>
      <c r="H75" s="1">
        <v>42639</v>
      </c>
      <c r="I75" s="1">
        <v>42653</v>
      </c>
      <c r="J75" t="b">
        <v>0</v>
      </c>
      <c r="K75" t="s">
        <v>75</v>
      </c>
      <c r="L75" t="s">
        <v>1375</v>
      </c>
      <c r="M75" t="s">
        <v>363</v>
      </c>
      <c r="N75">
        <v>274</v>
      </c>
      <c r="O75" t="s">
        <v>1376</v>
      </c>
      <c r="P75" t="s">
        <v>1377</v>
      </c>
      <c r="Q75" t="s">
        <v>886</v>
      </c>
      <c r="R75" t="s">
        <v>81</v>
      </c>
      <c r="S75" t="s">
        <v>82</v>
      </c>
      <c r="T75" s="1">
        <v>42639</v>
      </c>
      <c r="U75" t="s">
        <v>1378</v>
      </c>
      <c r="V75" t="s">
        <v>271</v>
      </c>
      <c r="W75" s="2">
        <v>43085</v>
      </c>
      <c r="X75" t="s">
        <v>1379</v>
      </c>
      <c r="Y75" t="s">
        <v>82</v>
      </c>
      <c r="Z75" t="s">
        <v>82</v>
      </c>
      <c r="AA75" t="s">
        <v>82</v>
      </c>
      <c r="AB75" t="s">
        <v>82</v>
      </c>
      <c r="AC75" t="s">
        <v>82</v>
      </c>
      <c r="AD75" t="s">
        <v>82</v>
      </c>
      <c r="AE75" t="s">
        <v>82</v>
      </c>
      <c r="AF75" t="s">
        <v>82</v>
      </c>
      <c r="AG75" t="s">
        <v>82</v>
      </c>
      <c r="AH75" t="s">
        <v>82</v>
      </c>
      <c r="AI75" t="s">
        <v>82</v>
      </c>
      <c r="AJ75" t="s">
        <v>82</v>
      </c>
      <c r="AK75" t="s">
        <v>110</v>
      </c>
      <c r="AL75" t="s">
        <v>82</v>
      </c>
      <c r="AM75" t="s">
        <v>88</v>
      </c>
      <c r="AN75" t="s">
        <v>89</v>
      </c>
      <c r="AO75" t="s">
        <v>90</v>
      </c>
      <c r="AP75" t="s">
        <v>91</v>
      </c>
      <c r="AQ75" t="s">
        <v>1380</v>
      </c>
      <c r="AR75" t="s">
        <v>82</v>
      </c>
      <c r="AS75" t="s">
        <v>1381</v>
      </c>
      <c r="AT75" t="s">
        <v>1382</v>
      </c>
      <c r="AU75" t="s">
        <v>81</v>
      </c>
      <c r="AV75" t="s">
        <v>82</v>
      </c>
      <c r="AW75" t="s">
        <v>82</v>
      </c>
      <c r="AX75" t="s">
        <v>82</v>
      </c>
      <c r="AY75" t="s">
        <v>82</v>
      </c>
      <c r="AZ75" t="s">
        <v>82</v>
      </c>
      <c r="BA75" t="s">
        <v>82</v>
      </c>
      <c r="BB75" t="s">
        <v>82</v>
      </c>
      <c r="BC75" t="s">
        <v>82</v>
      </c>
      <c r="BD75" t="s">
        <v>82</v>
      </c>
      <c r="BE75" t="s">
        <v>82</v>
      </c>
      <c r="BF75" t="s">
        <v>82</v>
      </c>
      <c r="BG75" t="s">
        <v>82</v>
      </c>
      <c r="BH75" t="s">
        <v>82</v>
      </c>
      <c r="BI75" t="s">
        <v>82</v>
      </c>
      <c r="BJ75" t="s">
        <v>82</v>
      </c>
      <c r="BK75" t="s">
        <v>82</v>
      </c>
      <c r="BL75" t="s">
        <v>82</v>
      </c>
      <c r="BM75" t="s">
        <v>82</v>
      </c>
      <c r="BN75" t="s">
        <v>82</v>
      </c>
      <c r="BO75" t="s">
        <v>82</v>
      </c>
      <c r="BP75" t="s">
        <v>82</v>
      </c>
      <c r="BQ75" t="s">
        <v>82</v>
      </c>
    </row>
    <row r="76" spans="1:69" x14ac:dyDescent="0.2">
      <c r="A76" s="5">
        <v>1</v>
      </c>
      <c r="B76" t="s">
        <v>1032</v>
      </c>
      <c r="C76" t="s">
        <v>1383</v>
      </c>
      <c r="D76" t="s">
        <v>1034</v>
      </c>
      <c r="E76" t="s">
        <v>1035</v>
      </c>
      <c r="F76" t="s">
        <v>178</v>
      </c>
      <c r="G76" t="s">
        <v>1384</v>
      </c>
      <c r="H76" s="1">
        <v>43271</v>
      </c>
      <c r="I76" s="1">
        <v>43336</v>
      </c>
      <c r="J76" t="b">
        <v>0</v>
      </c>
      <c r="K76" t="s">
        <v>180</v>
      </c>
      <c r="L76" t="s">
        <v>1385</v>
      </c>
      <c r="M76" t="s">
        <v>182</v>
      </c>
      <c r="N76">
        <v>720</v>
      </c>
      <c r="O76" t="s">
        <v>1038</v>
      </c>
      <c r="P76" t="s">
        <v>1386</v>
      </c>
      <c r="Q76" t="s">
        <v>1387</v>
      </c>
      <c r="R76" t="s">
        <v>1041</v>
      </c>
      <c r="S76" t="s">
        <v>82</v>
      </c>
      <c r="T76" s="1">
        <v>43271</v>
      </c>
      <c r="U76" s="1">
        <v>43336</v>
      </c>
      <c r="V76" t="s">
        <v>186</v>
      </c>
      <c r="W76" s="2">
        <v>43646</v>
      </c>
      <c r="X76" t="s">
        <v>1042</v>
      </c>
      <c r="Y76" t="s">
        <v>1043</v>
      </c>
      <c r="Z76" t="s">
        <v>81</v>
      </c>
      <c r="AA76" t="s">
        <v>1044</v>
      </c>
      <c r="AB76" t="s">
        <v>1045</v>
      </c>
      <c r="AC76">
        <v>31715242166</v>
      </c>
      <c r="AD76" t="s">
        <v>1038</v>
      </c>
      <c r="AE76" t="s">
        <v>1043</v>
      </c>
      <c r="AF76" t="s">
        <v>81</v>
      </c>
      <c r="AG76" t="s">
        <v>1044</v>
      </c>
      <c r="AH76" t="s">
        <v>1045</v>
      </c>
      <c r="AI76">
        <v>31715242166</v>
      </c>
      <c r="AJ76" t="s">
        <v>1038</v>
      </c>
      <c r="AK76" t="s">
        <v>191</v>
      </c>
      <c r="AL76" t="s">
        <v>82</v>
      </c>
      <c r="AM76" t="s">
        <v>1046</v>
      </c>
      <c r="AN76" t="s">
        <v>81</v>
      </c>
      <c r="AO76" t="s">
        <v>81</v>
      </c>
      <c r="AP76" t="s">
        <v>192</v>
      </c>
      <c r="AQ76" t="s">
        <v>1388</v>
      </c>
      <c r="AR76" t="s">
        <v>1389</v>
      </c>
      <c r="AS76" t="s">
        <v>1390</v>
      </c>
      <c r="AT76" t="s">
        <v>1391</v>
      </c>
      <c r="AU76" t="s">
        <v>197</v>
      </c>
      <c r="AV76" t="s">
        <v>82</v>
      </c>
      <c r="AW76" t="s">
        <v>198</v>
      </c>
      <c r="AX76" t="s">
        <v>81</v>
      </c>
      <c r="AY76" t="s">
        <v>81</v>
      </c>
      <c r="AZ76" t="s">
        <v>1032</v>
      </c>
      <c r="BA76" t="s">
        <v>82</v>
      </c>
      <c r="BB76" s="1">
        <v>1</v>
      </c>
      <c r="BC76" t="s">
        <v>199</v>
      </c>
      <c r="BD76" t="s">
        <v>199</v>
      </c>
      <c r="BE76" t="s">
        <v>199</v>
      </c>
      <c r="BF76" t="s">
        <v>199</v>
      </c>
      <c r="BG76" t="s">
        <v>81</v>
      </c>
      <c r="BH76" t="s">
        <v>81</v>
      </c>
      <c r="BI76" t="s">
        <v>81</v>
      </c>
      <c r="BJ76" t="s">
        <v>82</v>
      </c>
      <c r="BK76" t="s">
        <v>82</v>
      </c>
      <c r="BL76" t="s">
        <v>200</v>
      </c>
      <c r="BM76" t="s">
        <v>201</v>
      </c>
      <c r="BN76" t="s">
        <v>81</v>
      </c>
      <c r="BO76" t="s">
        <v>81</v>
      </c>
      <c r="BP76" t="s">
        <v>81</v>
      </c>
      <c r="BQ76" t="s">
        <v>81</v>
      </c>
    </row>
    <row r="77" spans="1:69" x14ac:dyDescent="0.2">
      <c r="A77" s="5">
        <v>0</v>
      </c>
      <c r="B77" t="s">
        <v>1392</v>
      </c>
      <c r="C77" t="s">
        <v>1393</v>
      </c>
      <c r="D77" t="s">
        <v>1394</v>
      </c>
      <c r="E77" t="s">
        <v>1395</v>
      </c>
      <c r="F77" t="s">
        <v>1316</v>
      </c>
      <c r="G77" t="s">
        <v>1396</v>
      </c>
      <c r="H77" s="1">
        <v>42924</v>
      </c>
      <c r="I77" s="1">
        <v>42744</v>
      </c>
      <c r="J77" t="b">
        <v>0</v>
      </c>
      <c r="K77" t="s">
        <v>622</v>
      </c>
      <c r="L77" t="s">
        <v>1397</v>
      </c>
      <c r="M77">
        <v>3</v>
      </c>
      <c r="N77">
        <v>70</v>
      </c>
      <c r="O77" t="s">
        <v>1398</v>
      </c>
      <c r="P77" t="s">
        <v>1320</v>
      </c>
      <c r="Q77" t="s">
        <v>1399</v>
      </c>
      <c r="R77" t="s">
        <v>81</v>
      </c>
      <c r="S77" t="s">
        <v>82</v>
      </c>
      <c r="T77" s="1">
        <v>42924</v>
      </c>
      <c r="U77" s="1">
        <v>42744</v>
      </c>
      <c r="V77" t="s">
        <v>1322</v>
      </c>
      <c r="W77" s="2">
        <v>43153</v>
      </c>
      <c r="X77" t="s">
        <v>82</v>
      </c>
      <c r="Y77" t="s">
        <v>1400</v>
      </c>
      <c r="Z77" t="s">
        <v>81</v>
      </c>
      <c r="AA77" t="s">
        <v>1401</v>
      </c>
      <c r="AB77" t="s">
        <v>1402</v>
      </c>
      <c r="AC77" t="s">
        <v>1403</v>
      </c>
      <c r="AD77" t="s">
        <v>1398</v>
      </c>
      <c r="AE77" t="s">
        <v>1404</v>
      </c>
      <c r="AF77" t="s">
        <v>81</v>
      </c>
      <c r="AG77" t="s">
        <v>1405</v>
      </c>
      <c r="AH77" t="s">
        <v>1406</v>
      </c>
      <c r="AI77" t="s">
        <v>1407</v>
      </c>
      <c r="AJ77" t="s">
        <v>1398</v>
      </c>
      <c r="AK77" t="s">
        <v>1328</v>
      </c>
      <c r="AL77" t="s">
        <v>1398</v>
      </c>
      <c r="AM77" t="s">
        <v>1408</v>
      </c>
      <c r="AN77" t="s">
        <v>1409</v>
      </c>
      <c r="AO77" t="s">
        <v>1410</v>
      </c>
      <c r="AP77" t="s">
        <v>371</v>
      </c>
      <c r="AQ77" t="s">
        <v>1411</v>
      </c>
      <c r="AR77" t="s">
        <v>1332</v>
      </c>
      <c r="AS77" t="s">
        <v>1412</v>
      </c>
      <c r="AT77" t="s">
        <v>1413</v>
      </c>
      <c r="AU77" t="s">
        <v>81</v>
      </c>
      <c r="AV77" t="s">
        <v>82</v>
      </c>
      <c r="AW77" t="s">
        <v>1334</v>
      </c>
      <c r="AX77" t="s">
        <v>81</v>
      </c>
      <c r="AY77" t="s">
        <v>81</v>
      </c>
      <c r="AZ77" t="s">
        <v>81</v>
      </c>
      <c r="BA77" t="s">
        <v>82</v>
      </c>
      <c r="BB77" s="1">
        <v>1</v>
      </c>
      <c r="BC77" t="s">
        <v>81</v>
      </c>
      <c r="BD77" t="s">
        <v>81</v>
      </c>
      <c r="BE77" t="s">
        <v>81</v>
      </c>
      <c r="BF77" t="s">
        <v>81</v>
      </c>
      <c r="BG77" t="s">
        <v>81</v>
      </c>
      <c r="BH77" t="s">
        <v>81</v>
      </c>
      <c r="BI77" t="s">
        <v>81</v>
      </c>
      <c r="BJ77" t="s">
        <v>82</v>
      </c>
      <c r="BK77" t="s">
        <v>82</v>
      </c>
      <c r="BL77" t="s">
        <v>200</v>
      </c>
      <c r="BM77" t="s">
        <v>201</v>
      </c>
      <c r="BN77" t="s">
        <v>81</v>
      </c>
      <c r="BO77" t="s">
        <v>1398</v>
      </c>
      <c r="BP77" t="s">
        <v>81</v>
      </c>
      <c r="BQ77" t="s">
        <v>81</v>
      </c>
    </row>
    <row r="78" spans="1:69" x14ac:dyDescent="0.2">
      <c r="A78" s="5">
        <v>1</v>
      </c>
      <c r="B78" t="s">
        <v>1414</v>
      </c>
      <c r="C78" t="s">
        <v>1415</v>
      </c>
      <c r="D78" t="s">
        <v>1416</v>
      </c>
      <c r="E78" t="s">
        <v>1417</v>
      </c>
      <c r="F78" t="s">
        <v>73</v>
      </c>
      <c r="G78" t="s">
        <v>1418</v>
      </c>
      <c r="H78" s="1">
        <v>43469</v>
      </c>
      <c r="I78" s="1">
        <v>43469</v>
      </c>
      <c r="J78" t="b">
        <v>0</v>
      </c>
      <c r="K78" t="s">
        <v>75</v>
      </c>
      <c r="L78" t="s">
        <v>1419</v>
      </c>
      <c r="M78" t="s">
        <v>77</v>
      </c>
      <c r="N78">
        <v>34</v>
      </c>
      <c r="O78" t="s">
        <v>1046</v>
      </c>
      <c r="P78" t="s">
        <v>79</v>
      </c>
      <c r="Q78" t="s">
        <v>1420</v>
      </c>
      <c r="R78" t="s">
        <v>81</v>
      </c>
      <c r="S78" t="s">
        <v>82</v>
      </c>
      <c r="T78" s="1">
        <v>43469</v>
      </c>
      <c r="U78" t="s">
        <v>1421</v>
      </c>
      <c r="V78" t="s">
        <v>106</v>
      </c>
      <c r="W78" s="2">
        <v>44060</v>
      </c>
      <c r="X78" t="s">
        <v>1422</v>
      </c>
      <c r="Y78" t="s">
        <v>81</v>
      </c>
      <c r="Z78" t="s">
        <v>1423</v>
      </c>
      <c r="AA78" t="s">
        <v>82</v>
      </c>
      <c r="AB78" t="s">
        <v>81</v>
      </c>
      <c r="AC78" t="s">
        <v>81</v>
      </c>
      <c r="AD78" t="s">
        <v>1046</v>
      </c>
      <c r="AE78" t="s">
        <v>81</v>
      </c>
      <c r="AF78" t="s">
        <v>1423</v>
      </c>
      <c r="AG78" t="s">
        <v>82</v>
      </c>
      <c r="AH78" t="s">
        <v>81</v>
      </c>
      <c r="AI78" t="s">
        <v>81</v>
      </c>
      <c r="AJ78" t="s">
        <v>1046</v>
      </c>
      <c r="AK78" t="s">
        <v>110</v>
      </c>
      <c r="AL78" t="s">
        <v>82</v>
      </c>
      <c r="AM78" t="s">
        <v>88</v>
      </c>
      <c r="AN78" t="s">
        <v>154</v>
      </c>
      <c r="AO78" t="s">
        <v>1424</v>
      </c>
      <c r="AP78" t="s">
        <v>91</v>
      </c>
      <c r="AQ78" t="s">
        <v>1425</v>
      </c>
      <c r="AR78" t="s">
        <v>82</v>
      </c>
      <c r="AS78" t="s">
        <v>1426</v>
      </c>
      <c r="AT78" t="s">
        <v>1427</v>
      </c>
      <c r="AU78" t="s">
        <v>81</v>
      </c>
      <c r="AV78" t="s">
        <v>82</v>
      </c>
      <c r="AW78" t="s">
        <v>82</v>
      </c>
      <c r="AX78" t="s">
        <v>82</v>
      </c>
      <c r="AY78" t="s">
        <v>82</v>
      </c>
      <c r="AZ78" t="s">
        <v>82</v>
      </c>
      <c r="BA78" t="s">
        <v>82</v>
      </c>
      <c r="BB78" t="s">
        <v>82</v>
      </c>
      <c r="BC78" t="s">
        <v>82</v>
      </c>
      <c r="BD78" t="s">
        <v>82</v>
      </c>
      <c r="BE78" t="s">
        <v>82</v>
      </c>
      <c r="BF78" t="s">
        <v>82</v>
      </c>
      <c r="BG78" t="s">
        <v>82</v>
      </c>
      <c r="BH78" t="s">
        <v>82</v>
      </c>
      <c r="BI78" t="s">
        <v>82</v>
      </c>
      <c r="BJ78" t="s">
        <v>82</v>
      </c>
      <c r="BK78" t="s">
        <v>82</v>
      </c>
      <c r="BL78" t="s">
        <v>82</v>
      </c>
      <c r="BM78" t="s">
        <v>82</v>
      </c>
      <c r="BN78" t="s">
        <v>82</v>
      </c>
      <c r="BO78" t="s">
        <v>82</v>
      </c>
      <c r="BP78" t="s">
        <v>82</v>
      </c>
      <c r="BQ78" t="s">
        <v>82</v>
      </c>
    </row>
    <row r="79" spans="1:69" x14ac:dyDescent="0.2">
      <c r="A79" s="5">
        <v>0</v>
      </c>
      <c r="B79" t="s">
        <v>1428</v>
      </c>
      <c r="C79" t="s">
        <v>1429</v>
      </c>
      <c r="D79" t="s">
        <v>1430</v>
      </c>
      <c r="E79" t="s">
        <v>1431</v>
      </c>
      <c r="F79" t="s">
        <v>1432</v>
      </c>
      <c r="G79" t="s">
        <v>1433</v>
      </c>
      <c r="H79" s="1">
        <v>42710</v>
      </c>
      <c r="I79" s="1">
        <v>42363</v>
      </c>
      <c r="J79" t="b">
        <v>0</v>
      </c>
      <c r="K79" t="s">
        <v>75</v>
      </c>
      <c r="L79" t="s">
        <v>1434</v>
      </c>
      <c r="M79" t="s">
        <v>1435</v>
      </c>
      <c r="N79">
        <v>176</v>
      </c>
      <c r="O79" t="s">
        <v>1436</v>
      </c>
      <c r="P79" t="s">
        <v>670</v>
      </c>
      <c r="Q79" t="s">
        <v>1437</v>
      </c>
      <c r="R79" t="s">
        <v>81</v>
      </c>
      <c r="S79">
        <v>1</v>
      </c>
      <c r="T79" s="1">
        <v>42710</v>
      </c>
      <c r="U79" s="1">
        <v>42363</v>
      </c>
      <c r="V79" t="s">
        <v>1438</v>
      </c>
      <c r="W79" s="2">
        <v>44139</v>
      </c>
      <c r="X79" t="s">
        <v>1439</v>
      </c>
      <c r="Y79" t="s">
        <v>1436</v>
      </c>
      <c r="Z79" t="s">
        <v>81</v>
      </c>
      <c r="AA79" t="s">
        <v>1440</v>
      </c>
      <c r="AB79" t="s">
        <v>1441</v>
      </c>
      <c r="AC79">
        <v>9840786836</v>
      </c>
      <c r="AD79" t="s">
        <v>1442</v>
      </c>
      <c r="AE79" t="s">
        <v>1443</v>
      </c>
      <c r="AF79" t="s">
        <v>81</v>
      </c>
      <c r="AG79" t="s">
        <v>1440</v>
      </c>
      <c r="AH79" t="s">
        <v>1441</v>
      </c>
      <c r="AI79">
        <v>9840786836</v>
      </c>
      <c r="AJ79" t="s">
        <v>1442</v>
      </c>
      <c r="AK79" t="s">
        <v>1444</v>
      </c>
      <c r="AL79" t="s">
        <v>82</v>
      </c>
      <c r="AM79" t="s">
        <v>1445</v>
      </c>
      <c r="AN79" t="s">
        <v>81</v>
      </c>
      <c r="AO79" t="s">
        <v>81</v>
      </c>
      <c r="AP79" t="s">
        <v>81</v>
      </c>
      <c r="AQ79" t="s">
        <v>1446</v>
      </c>
      <c r="AR79" t="s">
        <v>1447</v>
      </c>
      <c r="AS79" t="s">
        <v>1448</v>
      </c>
      <c r="AT79" t="s">
        <v>1449</v>
      </c>
      <c r="AU79" t="s">
        <v>81</v>
      </c>
      <c r="AV79" t="s">
        <v>82</v>
      </c>
      <c r="AW79" t="s">
        <v>81</v>
      </c>
      <c r="AX79" t="s">
        <v>81</v>
      </c>
      <c r="AY79" t="s">
        <v>81</v>
      </c>
      <c r="AZ79" t="s">
        <v>81</v>
      </c>
      <c r="BA79" t="s">
        <v>82</v>
      </c>
      <c r="BB79" s="1">
        <v>1</v>
      </c>
      <c r="BC79" t="s">
        <v>81</v>
      </c>
      <c r="BD79" t="s">
        <v>81</v>
      </c>
      <c r="BE79" t="s">
        <v>81</v>
      </c>
      <c r="BF79" t="s">
        <v>81</v>
      </c>
      <c r="BG79" t="s">
        <v>81</v>
      </c>
      <c r="BH79" t="s">
        <v>81</v>
      </c>
      <c r="BI79" t="s">
        <v>81</v>
      </c>
      <c r="BJ79" t="s">
        <v>82</v>
      </c>
      <c r="BK79" t="s">
        <v>82</v>
      </c>
      <c r="BL79" t="s">
        <v>200</v>
      </c>
      <c r="BM79" t="s">
        <v>1450</v>
      </c>
      <c r="BN79" t="s">
        <v>81</v>
      </c>
      <c r="BO79" t="s">
        <v>1451</v>
      </c>
      <c r="BP79" t="s">
        <v>81</v>
      </c>
      <c r="BQ79" t="s">
        <v>81</v>
      </c>
    </row>
    <row r="80" spans="1:69" x14ac:dyDescent="0.2">
      <c r="A80" s="5">
        <v>1</v>
      </c>
      <c r="B80" t="s">
        <v>1452</v>
      </c>
      <c r="C80" t="s">
        <v>1453</v>
      </c>
      <c r="D80" t="s">
        <v>1454</v>
      </c>
      <c r="E80" t="s">
        <v>1452</v>
      </c>
      <c r="F80" t="s">
        <v>120</v>
      </c>
      <c r="G80" t="s">
        <v>1455</v>
      </c>
      <c r="H80" s="1">
        <v>42654</v>
      </c>
      <c r="I80" s="1">
        <v>42622</v>
      </c>
      <c r="J80" t="b">
        <v>0</v>
      </c>
      <c r="K80" t="s">
        <v>1456</v>
      </c>
      <c r="L80" t="s">
        <v>1457</v>
      </c>
      <c r="M80">
        <v>3</v>
      </c>
      <c r="N80">
        <v>782</v>
      </c>
      <c r="O80" t="s">
        <v>1458</v>
      </c>
      <c r="P80" t="s">
        <v>82</v>
      </c>
      <c r="Q80" t="s">
        <v>1459</v>
      </c>
      <c r="R80" t="s">
        <v>81</v>
      </c>
      <c r="S80">
        <v>1</v>
      </c>
      <c r="T80" s="1">
        <v>42654</v>
      </c>
      <c r="U80" s="1">
        <v>42622</v>
      </c>
      <c r="V80" t="s">
        <v>1460</v>
      </c>
      <c r="W80" s="2">
        <v>43557</v>
      </c>
      <c r="X80" t="s">
        <v>82</v>
      </c>
      <c r="Y80" t="s">
        <v>1461</v>
      </c>
      <c r="Z80" t="s">
        <v>81</v>
      </c>
      <c r="AA80" t="s">
        <v>1462</v>
      </c>
      <c r="AB80" t="s">
        <v>81</v>
      </c>
      <c r="AC80" t="s">
        <v>81</v>
      </c>
      <c r="AD80" t="s">
        <v>81</v>
      </c>
      <c r="AE80" t="s">
        <v>81</v>
      </c>
      <c r="AF80" t="s">
        <v>81</v>
      </c>
      <c r="AG80" t="s">
        <v>81</v>
      </c>
      <c r="AH80" t="s">
        <v>81</v>
      </c>
      <c r="AI80" t="s">
        <v>81</v>
      </c>
      <c r="AJ80" t="s">
        <v>81</v>
      </c>
      <c r="AK80" t="s">
        <v>81</v>
      </c>
      <c r="AL80" t="s">
        <v>82</v>
      </c>
      <c r="AM80" t="s">
        <v>1463</v>
      </c>
      <c r="AN80">
        <v>2</v>
      </c>
      <c r="AO80">
        <v>18</v>
      </c>
      <c r="AP80" t="s">
        <v>1464</v>
      </c>
      <c r="AQ80" t="s">
        <v>1465</v>
      </c>
      <c r="AR80" t="s">
        <v>1466</v>
      </c>
      <c r="AS80" t="s">
        <v>1467</v>
      </c>
      <c r="AT80" t="s">
        <v>1468</v>
      </c>
      <c r="AU80" t="s">
        <v>81</v>
      </c>
      <c r="AV80" t="s">
        <v>82</v>
      </c>
      <c r="AW80" t="s">
        <v>643</v>
      </c>
      <c r="AX80" t="s">
        <v>81</v>
      </c>
      <c r="AY80" t="s">
        <v>81</v>
      </c>
      <c r="AZ80" t="s">
        <v>81</v>
      </c>
      <c r="BA80" t="s">
        <v>82</v>
      </c>
      <c r="BB80" s="1">
        <v>1</v>
      </c>
      <c r="BC80" t="s">
        <v>81</v>
      </c>
      <c r="BD80" t="s">
        <v>81</v>
      </c>
      <c r="BE80" t="s">
        <v>81</v>
      </c>
      <c r="BF80" t="s">
        <v>81</v>
      </c>
      <c r="BG80" t="s">
        <v>81</v>
      </c>
      <c r="BH80" t="s">
        <v>81</v>
      </c>
      <c r="BI80" t="s">
        <v>81</v>
      </c>
      <c r="BJ80" t="s">
        <v>82</v>
      </c>
      <c r="BK80" t="s">
        <v>82</v>
      </c>
      <c r="BL80" t="s">
        <v>81</v>
      </c>
      <c r="BM80" t="s">
        <v>137</v>
      </c>
      <c r="BN80" t="s">
        <v>81</v>
      </c>
      <c r="BO80" t="s">
        <v>81</v>
      </c>
      <c r="BP80" t="s">
        <v>81</v>
      </c>
      <c r="BQ80" t="s">
        <v>81</v>
      </c>
    </row>
    <row r="81" spans="1:69" x14ac:dyDescent="0.2">
      <c r="A81" s="5">
        <v>0</v>
      </c>
      <c r="B81" t="s">
        <v>1469</v>
      </c>
      <c r="C81" t="s">
        <v>1470</v>
      </c>
      <c r="D81" t="s">
        <v>1471</v>
      </c>
      <c r="E81" t="s">
        <v>1472</v>
      </c>
      <c r="F81" t="s">
        <v>73</v>
      </c>
      <c r="G81" t="s">
        <v>1473</v>
      </c>
      <c r="H81" s="1">
        <v>43139</v>
      </c>
      <c r="I81" s="1">
        <v>43167</v>
      </c>
      <c r="J81" t="b">
        <v>0</v>
      </c>
      <c r="K81" t="s">
        <v>75</v>
      </c>
      <c r="L81" t="s">
        <v>1474</v>
      </c>
      <c r="M81" t="s">
        <v>90</v>
      </c>
      <c r="N81">
        <v>30</v>
      </c>
      <c r="O81" t="s">
        <v>1475</v>
      </c>
      <c r="P81" t="s">
        <v>1476</v>
      </c>
      <c r="Q81" t="s">
        <v>1477</v>
      </c>
      <c r="R81" t="s">
        <v>81</v>
      </c>
      <c r="S81" t="s">
        <v>82</v>
      </c>
      <c r="T81" s="1">
        <v>43139</v>
      </c>
      <c r="U81" t="s">
        <v>1478</v>
      </c>
      <c r="V81" t="s">
        <v>452</v>
      </c>
      <c r="W81" s="2">
        <v>43262</v>
      </c>
      <c r="X81" t="s">
        <v>1479</v>
      </c>
      <c r="Y81" t="s">
        <v>82</v>
      </c>
      <c r="Z81" t="s">
        <v>82</v>
      </c>
      <c r="AA81" t="s">
        <v>82</v>
      </c>
      <c r="AB81" t="s">
        <v>82</v>
      </c>
      <c r="AC81" t="s">
        <v>82</v>
      </c>
      <c r="AD81" t="s">
        <v>82</v>
      </c>
      <c r="AE81" t="s">
        <v>82</v>
      </c>
      <c r="AF81" t="s">
        <v>82</v>
      </c>
      <c r="AG81" t="s">
        <v>82</v>
      </c>
      <c r="AH81" t="s">
        <v>82</v>
      </c>
      <c r="AI81" t="s">
        <v>82</v>
      </c>
      <c r="AJ81" t="s">
        <v>82</v>
      </c>
      <c r="AK81" t="s">
        <v>1169</v>
      </c>
      <c r="AL81" t="s">
        <v>1480</v>
      </c>
      <c r="AM81" t="s">
        <v>88</v>
      </c>
      <c r="AN81" t="s">
        <v>112</v>
      </c>
      <c r="AO81" t="s">
        <v>231</v>
      </c>
      <c r="AP81" t="s">
        <v>91</v>
      </c>
      <c r="AQ81" t="s">
        <v>1481</v>
      </c>
      <c r="AR81" t="s">
        <v>82</v>
      </c>
      <c r="AS81" t="s">
        <v>1482</v>
      </c>
      <c r="AT81" t="s">
        <v>1483</v>
      </c>
      <c r="AU81" t="s">
        <v>81</v>
      </c>
      <c r="AV81" t="s">
        <v>82</v>
      </c>
      <c r="AW81" t="s">
        <v>82</v>
      </c>
      <c r="AX81" t="s">
        <v>82</v>
      </c>
      <c r="AY81" t="s">
        <v>82</v>
      </c>
      <c r="AZ81" t="s">
        <v>82</v>
      </c>
      <c r="BA81" t="s">
        <v>82</v>
      </c>
      <c r="BB81" t="s">
        <v>82</v>
      </c>
      <c r="BC81" t="s">
        <v>82</v>
      </c>
      <c r="BD81" t="s">
        <v>82</v>
      </c>
      <c r="BE81" t="s">
        <v>82</v>
      </c>
      <c r="BF81" t="s">
        <v>82</v>
      </c>
      <c r="BG81" t="s">
        <v>82</v>
      </c>
      <c r="BH81" t="s">
        <v>82</v>
      </c>
      <c r="BI81" t="s">
        <v>82</v>
      </c>
      <c r="BJ81" t="s">
        <v>82</v>
      </c>
      <c r="BK81" t="s">
        <v>82</v>
      </c>
      <c r="BL81" t="s">
        <v>82</v>
      </c>
      <c r="BM81" t="s">
        <v>82</v>
      </c>
      <c r="BN81" t="s">
        <v>82</v>
      </c>
      <c r="BO81" t="s">
        <v>82</v>
      </c>
      <c r="BP81" t="s">
        <v>82</v>
      </c>
      <c r="BQ81" t="s">
        <v>82</v>
      </c>
    </row>
    <row r="82" spans="1:69" x14ac:dyDescent="0.2">
      <c r="A82" s="5">
        <v>1</v>
      </c>
      <c r="B82" t="s">
        <v>1484</v>
      </c>
      <c r="C82" t="s">
        <v>1485</v>
      </c>
      <c r="D82" t="s">
        <v>1486</v>
      </c>
      <c r="E82" t="s">
        <v>1487</v>
      </c>
      <c r="F82" t="s">
        <v>178</v>
      </c>
      <c r="G82" t="s">
        <v>1488</v>
      </c>
      <c r="H82" s="1">
        <v>43146</v>
      </c>
      <c r="I82" s="1">
        <v>43199</v>
      </c>
      <c r="J82" t="b">
        <v>0</v>
      </c>
      <c r="K82" t="s">
        <v>180</v>
      </c>
      <c r="L82" t="s">
        <v>1489</v>
      </c>
      <c r="M82" t="s">
        <v>1490</v>
      </c>
      <c r="N82">
        <v>50</v>
      </c>
      <c r="O82" t="s">
        <v>1491</v>
      </c>
      <c r="P82" t="s">
        <v>1492</v>
      </c>
      <c r="Q82" t="s">
        <v>1493</v>
      </c>
      <c r="R82" t="s">
        <v>1494</v>
      </c>
      <c r="S82" t="s">
        <v>82</v>
      </c>
      <c r="T82" s="1">
        <v>43146</v>
      </c>
      <c r="U82" s="1">
        <v>43199</v>
      </c>
      <c r="V82" t="s">
        <v>186</v>
      </c>
      <c r="W82" s="2">
        <v>43862</v>
      </c>
      <c r="X82" t="s">
        <v>1495</v>
      </c>
      <c r="Y82" t="s">
        <v>1496</v>
      </c>
      <c r="Z82" t="s">
        <v>81</v>
      </c>
      <c r="AA82" t="s">
        <v>1497</v>
      </c>
      <c r="AB82" t="s">
        <v>1498</v>
      </c>
      <c r="AC82">
        <v>349133688258825</v>
      </c>
      <c r="AD82" t="s">
        <v>1491</v>
      </c>
      <c r="AE82" t="s">
        <v>1496</v>
      </c>
      <c r="AF82" t="s">
        <v>81</v>
      </c>
      <c r="AG82" t="s">
        <v>1497</v>
      </c>
      <c r="AH82" t="s">
        <v>1498</v>
      </c>
      <c r="AI82">
        <v>349133688258825</v>
      </c>
      <c r="AJ82" t="s">
        <v>1491</v>
      </c>
      <c r="AK82" t="s">
        <v>250</v>
      </c>
      <c r="AL82" t="s">
        <v>82</v>
      </c>
      <c r="AM82" t="s">
        <v>1499</v>
      </c>
      <c r="AN82" t="s">
        <v>81</v>
      </c>
      <c r="AO82" t="s">
        <v>81</v>
      </c>
      <c r="AP82" t="s">
        <v>192</v>
      </c>
      <c r="AQ82" t="s">
        <v>1500</v>
      </c>
      <c r="AR82" t="s">
        <v>1501</v>
      </c>
      <c r="AS82" t="s">
        <v>1502</v>
      </c>
      <c r="AT82" t="s">
        <v>1503</v>
      </c>
      <c r="AU82" t="s">
        <v>615</v>
      </c>
      <c r="AV82" t="s">
        <v>82</v>
      </c>
      <c r="AW82" t="s">
        <v>198</v>
      </c>
      <c r="AX82" t="s">
        <v>81</v>
      </c>
      <c r="AY82" t="s">
        <v>81</v>
      </c>
      <c r="AZ82" t="s">
        <v>1504</v>
      </c>
      <c r="BA82" t="s">
        <v>82</v>
      </c>
      <c r="BB82" s="1">
        <v>1</v>
      </c>
      <c r="BC82" t="s">
        <v>199</v>
      </c>
      <c r="BD82" t="s">
        <v>199</v>
      </c>
      <c r="BE82" t="s">
        <v>199</v>
      </c>
      <c r="BF82" t="s">
        <v>199</v>
      </c>
      <c r="BG82" t="s">
        <v>81</v>
      </c>
      <c r="BH82" t="s">
        <v>81</v>
      </c>
      <c r="BI82" t="s">
        <v>81</v>
      </c>
      <c r="BJ82" t="s">
        <v>82</v>
      </c>
      <c r="BK82" t="s">
        <v>82</v>
      </c>
      <c r="BL82" t="s">
        <v>200</v>
      </c>
      <c r="BM82" t="s">
        <v>1505</v>
      </c>
      <c r="BN82" t="s">
        <v>81</v>
      </c>
      <c r="BO82" t="s">
        <v>81</v>
      </c>
      <c r="BP82" t="s">
        <v>81</v>
      </c>
      <c r="BQ82" t="s">
        <v>81</v>
      </c>
    </row>
    <row r="83" spans="1:69" x14ac:dyDescent="0.2">
      <c r="A83" s="5">
        <v>1</v>
      </c>
      <c r="B83" t="s">
        <v>1506</v>
      </c>
      <c r="C83" t="s">
        <v>1507</v>
      </c>
      <c r="D83" t="s">
        <v>1508</v>
      </c>
      <c r="E83" t="s">
        <v>1506</v>
      </c>
      <c r="F83" t="s">
        <v>553</v>
      </c>
      <c r="G83" t="s">
        <v>1509</v>
      </c>
      <c r="H83" s="1">
        <v>43728</v>
      </c>
      <c r="I83" s="1">
        <v>43739</v>
      </c>
      <c r="J83" t="b">
        <v>0</v>
      </c>
      <c r="K83" t="s">
        <v>555</v>
      </c>
      <c r="L83" t="s">
        <v>556</v>
      </c>
      <c r="M83">
        <v>4</v>
      </c>
      <c r="N83" t="s">
        <v>1510</v>
      </c>
      <c r="O83" t="s">
        <v>1511</v>
      </c>
      <c r="P83" t="s">
        <v>365</v>
      </c>
      <c r="Q83" t="s">
        <v>1512</v>
      </c>
      <c r="R83" t="s">
        <v>81</v>
      </c>
      <c r="S83" t="s">
        <v>82</v>
      </c>
      <c r="T83" s="1">
        <v>43728</v>
      </c>
      <c r="U83" s="1">
        <v>43739</v>
      </c>
      <c r="V83" t="s">
        <v>553</v>
      </c>
      <c r="W83" s="2">
        <v>43969</v>
      </c>
      <c r="X83" t="s">
        <v>82</v>
      </c>
      <c r="Y83" t="s">
        <v>1513</v>
      </c>
      <c r="Z83" t="s">
        <v>81</v>
      </c>
      <c r="AA83" t="s">
        <v>1514</v>
      </c>
      <c r="AB83" t="s">
        <v>1515</v>
      </c>
      <c r="AC83" t="s">
        <v>1516</v>
      </c>
      <c r="AD83" t="s">
        <v>81</v>
      </c>
      <c r="AE83" t="s">
        <v>1517</v>
      </c>
      <c r="AF83" t="s">
        <v>81</v>
      </c>
      <c r="AG83" t="s">
        <v>1514</v>
      </c>
      <c r="AH83" t="s">
        <v>1515</v>
      </c>
      <c r="AI83" t="s">
        <v>1516</v>
      </c>
      <c r="AJ83" t="s">
        <v>1511</v>
      </c>
      <c r="AK83" t="s">
        <v>296</v>
      </c>
      <c r="AL83" t="s">
        <v>82</v>
      </c>
      <c r="AM83" t="s">
        <v>1518</v>
      </c>
      <c r="AN83">
        <v>18</v>
      </c>
      <c r="AO83">
        <v>80</v>
      </c>
      <c r="AP83" t="s">
        <v>371</v>
      </c>
      <c r="AQ83" t="s">
        <v>1519</v>
      </c>
      <c r="AR83" t="s">
        <v>1520</v>
      </c>
      <c r="AS83" t="s">
        <v>1521</v>
      </c>
      <c r="AT83" t="s">
        <v>1522</v>
      </c>
      <c r="AU83" t="s">
        <v>81</v>
      </c>
      <c r="AV83" t="s">
        <v>82</v>
      </c>
      <c r="AW83" t="s">
        <v>81</v>
      </c>
      <c r="AX83" t="s">
        <v>81</v>
      </c>
      <c r="AY83" t="s">
        <v>81</v>
      </c>
      <c r="AZ83" t="s">
        <v>81</v>
      </c>
      <c r="BA83" t="s">
        <v>82</v>
      </c>
      <c r="BB83" s="1">
        <v>1</v>
      </c>
      <c r="BC83" t="s">
        <v>81</v>
      </c>
      <c r="BD83" t="s">
        <v>81</v>
      </c>
      <c r="BE83" t="s">
        <v>81</v>
      </c>
      <c r="BF83" t="s">
        <v>81</v>
      </c>
      <c r="BG83" t="s">
        <v>81</v>
      </c>
      <c r="BH83" t="s">
        <v>81</v>
      </c>
      <c r="BI83" t="s">
        <v>81</v>
      </c>
      <c r="BJ83" t="s">
        <v>82</v>
      </c>
      <c r="BK83" t="s">
        <v>82</v>
      </c>
      <c r="BL83" t="s">
        <v>200</v>
      </c>
      <c r="BM83" t="s">
        <v>1523</v>
      </c>
      <c r="BN83" t="s">
        <v>1524</v>
      </c>
      <c r="BO83" t="s">
        <v>1525</v>
      </c>
      <c r="BP83" t="s">
        <v>1526</v>
      </c>
      <c r="BQ83" t="s">
        <v>1524</v>
      </c>
    </row>
    <row r="84" spans="1:69" x14ac:dyDescent="0.2">
      <c r="A84" s="5">
        <v>0</v>
      </c>
      <c r="B84" t="s">
        <v>1527</v>
      </c>
      <c r="C84" t="s">
        <v>1528</v>
      </c>
      <c r="D84" t="s">
        <v>1529</v>
      </c>
      <c r="E84" t="s">
        <v>1527</v>
      </c>
      <c r="F84" t="s">
        <v>553</v>
      </c>
      <c r="G84" t="s">
        <v>1530</v>
      </c>
      <c r="H84" s="1">
        <v>42674</v>
      </c>
      <c r="I84" s="1">
        <v>41640</v>
      </c>
      <c r="J84" t="b">
        <v>0</v>
      </c>
      <c r="K84" t="s">
        <v>555</v>
      </c>
      <c r="L84" t="s">
        <v>1531</v>
      </c>
      <c r="M84" t="s">
        <v>1199</v>
      </c>
      <c r="N84" t="s">
        <v>1532</v>
      </c>
      <c r="O84" t="s">
        <v>1533</v>
      </c>
      <c r="P84" t="s">
        <v>365</v>
      </c>
      <c r="Q84" t="s">
        <v>1534</v>
      </c>
      <c r="R84" t="s">
        <v>81</v>
      </c>
      <c r="S84">
        <v>1</v>
      </c>
      <c r="T84" s="1">
        <v>42674</v>
      </c>
      <c r="U84" s="1">
        <v>41640</v>
      </c>
      <c r="V84" t="s">
        <v>553</v>
      </c>
      <c r="W84" s="2">
        <v>42843</v>
      </c>
      <c r="X84" t="s">
        <v>82</v>
      </c>
      <c r="Y84" t="s">
        <v>1535</v>
      </c>
      <c r="Z84" t="s">
        <v>81</v>
      </c>
      <c r="AA84" t="s">
        <v>1536</v>
      </c>
      <c r="AB84" t="s">
        <v>1537</v>
      </c>
      <c r="AC84" t="s">
        <v>1538</v>
      </c>
      <c r="AD84" t="s">
        <v>1539</v>
      </c>
      <c r="AE84" t="s">
        <v>1535</v>
      </c>
      <c r="AF84" t="s">
        <v>81</v>
      </c>
      <c r="AG84" t="s">
        <v>1536</v>
      </c>
      <c r="AH84" t="s">
        <v>1537</v>
      </c>
      <c r="AI84" t="s">
        <v>1538</v>
      </c>
      <c r="AJ84" t="s">
        <v>1539</v>
      </c>
      <c r="AK84" t="s">
        <v>110</v>
      </c>
      <c r="AL84" t="s">
        <v>82</v>
      </c>
      <c r="AM84" t="s">
        <v>1540</v>
      </c>
      <c r="AN84">
        <v>18</v>
      </c>
      <c r="AO84">
        <v>93</v>
      </c>
      <c r="AP84" t="s">
        <v>371</v>
      </c>
      <c r="AQ84" t="s">
        <v>1541</v>
      </c>
      <c r="AR84" t="s">
        <v>1542</v>
      </c>
      <c r="AS84" t="s">
        <v>1543</v>
      </c>
      <c r="AT84" t="s">
        <v>82</v>
      </c>
      <c r="AU84" t="s">
        <v>81</v>
      </c>
      <c r="AV84" t="s">
        <v>82</v>
      </c>
      <c r="AW84" t="s">
        <v>81</v>
      </c>
      <c r="AX84" t="s">
        <v>82</v>
      </c>
      <c r="AY84" t="s">
        <v>82</v>
      </c>
      <c r="AZ84" t="s">
        <v>82</v>
      </c>
      <c r="BA84" t="s">
        <v>82</v>
      </c>
      <c r="BB84" t="s">
        <v>82</v>
      </c>
      <c r="BC84" t="s">
        <v>82</v>
      </c>
      <c r="BD84" t="s">
        <v>82</v>
      </c>
      <c r="BE84" t="s">
        <v>82</v>
      </c>
      <c r="BF84" t="s">
        <v>82</v>
      </c>
      <c r="BG84" t="s">
        <v>82</v>
      </c>
      <c r="BH84" t="s">
        <v>82</v>
      </c>
      <c r="BI84" t="s">
        <v>82</v>
      </c>
      <c r="BJ84" t="s">
        <v>82</v>
      </c>
      <c r="BK84" t="s">
        <v>82</v>
      </c>
      <c r="BL84" t="s">
        <v>82</v>
      </c>
      <c r="BM84" t="s">
        <v>82</v>
      </c>
      <c r="BN84" t="s">
        <v>82</v>
      </c>
      <c r="BO84" t="s">
        <v>82</v>
      </c>
      <c r="BP84" t="s">
        <v>82</v>
      </c>
      <c r="BQ84" t="s">
        <v>82</v>
      </c>
    </row>
    <row r="85" spans="1:69" x14ac:dyDescent="0.2">
      <c r="A85" s="5">
        <v>0</v>
      </c>
      <c r="B85" t="s">
        <v>1544</v>
      </c>
      <c r="C85" t="s">
        <v>1545</v>
      </c>
      <c r="D85" t="s">
        <v>1546</v>
      </c>
      <c r="E85" t="s">
        <v>1547</v>
      </c>
      <c r="F85" t="s">
        <v>73</v>
      </c>
      <c r="G85" t="s">
        <v>1548</v>
      </c>
      <c r="H85" s="1">
        <v>42376</v>
      </c>
      <c r="I85" s="1">
        <v>42370</v>
      </c>
      <c r="J85" t="b">
        <v>1</v>
      </c>
      <c r="K85" t="s">
        <v>75</v>
      </c>
      <c r="L85" t="s">
        <v>1549</v>
      </c>
      <c r="M85" t="s">
        <v>90</v>
      </c>
      <c r="N85">
        <v>350</v>
      </c>
      <c r="O85" t="s">
        <v>1550</v>
      </c>
      <c r="P85" t="s">
        <v>79</v>
      </c>
      <c r="Q85" t="s">
        <v>1551</v>
      </c>
      <c r="R85" t="s">
        <v>81</v>
      </c>
      <c r="S85" t="s">
        <v>82</v>
      </c>
      <c r="T85" s="1">
        <v>42376</v>
      </c>
      <c r="U85" s="3">
        <v>42370</v>
      </c>
      <c r="V85" t="s">
        <v>1552</v>
      </c>
      <c r="W85" s="2">
        <v>44137</v>
      </c>
      <c r="X85" t="s">
        <v>1553</v>
      </c>
      <c r="Y85" t="s">
        <v>227</v>
      </c>
      <c r="Z85" t="s">
        <v>1554</v>
      </c>
      <c r="AA85" t="s">
        <v>82</v>
      </c>
      <c r="AB85" t="s">
        <v>227</v>
      </c>
      <c r="AC85" t="s">
        <v>1555</v>
      </c>
      <c r="AD85" t="s">
        <v>1556</v>
      </c>
      <c r="AE85" t="s">
        <v>227</v>
      </c>
      <c r="AF85" t="s">
        <v>1554</v>
      </c>
      <c r="AG85" t="s">
        <v>82</v>
      </c>
      <c r="AH85" t="s">
        <v>227</v>
      </c>
      <c r="AI85" t="s">
        <v>1555</v>
      </c>
      <c r="AJ85" t="s">
        <v>1556</v>
      </c>
      <c r="AK85" t="s">
        <v>296</v>
      </c>
      <c r="AL85" t="s">
        <v>1557</v>
      </c>
      <c r="AM85" t="s">
        <v>88</v>
      </c>
      <c r="AN85" t="s">
        <v>154</v>
      </c>
      <c r="AO85" t="s">
        <v>90</v>
      </c>
      <c r="AP85" t="s">
        <v>91</v>
      </c>
      <c r="AQ85" t="s">
        <v>1558</v>
      </c>
      <c r="AR85" t="s">
        <v>82</v>
      </c>
      <c r="AS85" t="s">
        <v>1559</v>
      </c>
      <c r="AT85" t="s">
        <v>82</v>
      </c>
      <c r="AU85" t="s">
        <v>81</v>
      </c>
      <c r="AV85" t="s">
        <v>82</v>
      </c>
      <c r="AW85" t="s">
        <v>82</v>
      </c>
      <c r="AX85" t="s">
        <v>82</v>
      </c>
      <c r="AY85" t="s">
        <v>82</v>
      </c>
      <c r="AZ85" t="s">
        <v>82</v>
      </c>
      <c r="BA85" t="s">
        <v>82</v>
      </c>
      <c r="BB85" t="s">
        <v>82</v>
      </c>
      <c r="BC85" t="s">
        <v>82</v>
      </c>
      <c r="BD85" t="s">
        <v>82</v>
      </c>
      <c r="BE85" t="s">
        <v>82</v>
      </c>
      <c r="BF85" t="s">
        <v>82</v>
      </c>
      <c r="BG85" t="s">
        <v>82</v>
      </c>
      <c r="BH85" t="s">
        <v>82</v>
      </c>
      <c r="BI85" t="s">
        <v>82</v>
      </c>
      <c r="BJ85" t="s">
        <v>82</v>
      </c>
      <c r="BK85" t="s">
        <v>82</v>
      </c>
      <c r="BL85" t="s">
        <v>82</v>
      </c>
      <c r="BM85" t="s">
        <v>82</v>
      </c>
      <c r="BN85" t="s">
        <v>82</v>
      </c>
      <c r="BO85" t="s">
        <v>82</v>
      </c>
      <c r="BP85" t="s">
        <v>82</v>
      </c>
      <c r="BQ85" t="s">
        <v>82</v>
      </c>
    </row>
    <row r="86" spans="1:69" x14ac:dyDescent="0.2">
      <c r="A86" s="5">
        <v>0</v>
      </c>
      <c r="B86" t="s">
        <v>1560</v>
      </c>
      <c r="C86" t="s">
        <v>1561</v>
      </c>
      <c r="D86" t="s">
        <v>1562</v>
      </c>
      <c r="E86" t="s">
        <v>1563</v>
      </c>
      <c r="F86" t="s">
        <v>73</v>
      </c>
      <c r="G86" t="s">
        <v>1564</v>
      </c>
      <c r="H86" s="1">
        <v>43812</v>
      </c>
      <c r="I86" s="1">
        <v>43850</v>
      </c>
      <c r="J86" t="b">
        <v>0</v>
      </c>
      <c r="K86" t="s">
        <v>75</v>
      </c>
      <c r="L86" t="s">
        <v>1565</v>
      </c>
      <c r="M86" t="s">
        <v>90</v>
      </c>
      <c r="N86">
        <v>80</v>
      </c>
      <c r="O86" t="s">
        <v>1566</v>
      </c>
      <c r="P86" t="s">
        <v>1567</v>
      </c>
      <c r="Q86" t="s">
        <v>1568</v>
      </c>
      <c r="R86" t="s">
        <v>81</v>
      </c>
      <c r="S86" t="s">
        <v>82</v>
      </c>
      <c r="T86" s="1">
        <v>43812</v>
      </c>
      <c r="U86" t="s">
        <v>1569</v>
      </c>
      <c r="V86" t="s">
        <v>1570</v>
      </c>
      <c r="W86" s="2">
        <v>44004</v>
      </c>
      <c r="X86" t="s">
        <v>1571</v>
      </c>
      <c r="Y86" t="s">
        <v>148</v>
      </c>
      <c r="Z86" t="s">
        <v>1572</v>
      </c>
      <c r="AA86" t="s">
        <v>82</v>
      </c>
      <c r="AB86" t="s">
        <v>1573</v>
      </c>
      <c r="AC86" t="s">
        <v>1574</v>
      </c>
      <c r="AD86" t="s">
        <v>1575</v>
      </c>
      <c r="AE86" t="s">
        <v>148</v>
      </c>
      <c r="AF86" t="s">
        <v>1572</v>
      </c>
      <c r="AG86" t="s">
        <v>82</v>
      </c>
      <c r="AH86" t="s">
        <v>1573</v>
      </c>
      <c r="AI86" t="s">
        <v>1574</v>
      </c>
      <c r="AJ86" t="s">
        <v>1575</v>
      </c>
      <c r="AK86" t="s">
        <v>296</v>
      </c>
      <c r="AL86" t="s">
        <v>82</v>
      </c>
      <c r="AM86" t="s">
        <v>88</v>
      </c>
      <c r="AN86" t="s">
        <v>154</v>
      </c>
      <c r="AO86" t="s">
        <v>277</v>
      </c>
      <c r="AP86" t="s">
        <v>91</v>
      </c>
      <c r="AQ86" t="s">
        <v>1576</v>
      </c>
      <c r="AR86" t="s">
        <v>82</v>
      </c>
      <c r="AS86" t="s">
        <v>1577</v>
      </c>
      <c r="AT86" t="s">
        <v>82</v>
      </c>
      <c r="AU86" t="s">
        <v>81</v>
      </c>
      <c r="AV86" t="s">
        <v>82</v>
      </c>
      <c r="AW86" t="s">
        <v>82</v>
      </c>
      <c r="AX86" t="s">
        <v>82</v>
      </c>
      <c r="AY86" t="s">
        <v>82</v>
      </c>
      <c r="AZ86" t="s">
        <v>82</v>
      </c>
      <c r="BA86" t="s">
        <v>82</v>
      </c>
      <c r="BB86" t="s">
        <v>82</v>
      </c>
      <c r="BC86" t="s">
        <v>82</v>
      </c>
      <c r="BD86" t="s">
        <v>82</v>
      </c>
      <c r="BE86" t="s">
        <v>82</v>
      </c>
      <c r="BF86" t="s">
        <v>82</v>
      </c>
      <c r="BG86" t="s">
        <v>82</v>
      </c>
      <c r="BH86" t="s">
        <v>82</v>
      </c>
      <c r="BI86" t="s">
        <v>82</v>
      </c>
      <c r="BJ86" t="s">
        <v>82</v>
      </c>
      <c r="BK86" t="s">
        <v>82</v>
      </c>
      <c r="BL86" t="s">
        <v>82</v>
      </c>
      <c r="BM86" t="s">
        <v>82</v>
      </c>
      <c r="BN86" t="s">
        <v>82</v>
      </c>
      <c r="BO86" t="s">
        <v>82</v>
      </c>
      <c r="BP86" t="s">
        <v>82</v>
      </c>
      <c r="BQ86" t="s">
        <v>82</v>
      </c>
    </row>
    <row r="87" spans="1:69" x14ac:dyDescent="0.2">
      <c r="A87" s="5">
        <v>0</v>
      </c>
      <c r="B87" t="s">
        <v>1578</v>
      </c>
      <c r="C87" t="s">
        <v>1579</v>
      </c>
      <c r="D87" t="s">
        <v>1580</v>
      </c>
      <c r="E87" t="s">
        <v>1581</v>
      </c>
      <c r="F87" t="s">
        <v>73</v>
      </c>
      <c r="G87" t="s">
        <v>1582</v>
      </c>
      <c r="H87" s="1">
        <v>42977</v>
      </c>
      <c r="I87" s="1">
        <v>42948</v>
      </c>
      <c r="J87" t="b">
        <v>0</v>
      </c>
      <c r="K87" t="s">
        <v>75</v>
      </c>
      <c r="L87" t="s">
        <v>1583</v>
      </c>
      <c r="M87" t="s">
        <v>90</v>
      </c>
      <c r="N87">
        <v>10</v>
      </c>
      <c r="O87" t="s">
        <v>1584</v>
      </c>
      <c r="P87" t="s">
        <v>1010</v>
      </c>
      <c r="Q87" t="s">
        <v>1585</v>
      </c>
      <c r="R87" t="s">
        <v>81</v>
      </c>
      <c r="S87" t="s">
        <v>82</v>
      </c>
      <c r="T87" s="1">
        <v>42977</v>
      </c>
      <c r="U87" t="s">
        <v>1586</v>
      </c>
      <c r="V87" t="s">
        <v>146</v>
      </c>
      <c r="W87" s="2">
        <v>43773</v>
      </c>
      <c r="X87" t="s">
        <v>1587</v>
      </c>
      <c r="Y87" t="s">
        <v>82</v>
      </c>
      <c r="Z87" t="s">
        <v>82</v>
      </c>
      <c r="AA87" t="s">
        <v>82</v>
      </c>
      <c r="AB87" t="s">
        <v>82</v>
      </c>
      <c r="AC87" t="s">
        <v>82</v>
      </c>
      <c r="AD87" t="s">
        <v>82</v>
      </c>
      <c r="AE87" t="s">
        <v>82</v>
      </c>
      <c r="AF87" t="s">
        <v>82</v>
      </c>
      <c r="AG87" t="s">
        <v>82</v>
      </c>
      <c r="AH87" t="s">
        <v>82</v>
      </c>
      <c r="AI87" t="s">
        <v>82</v>
      </c>
      <c r="AJ87" t="s">
        <v>82</v>
      </c>
      <c r="AK87" t="s">
        <v>545</v>
      </c>
      <c r="AL87" t="s">
        <v>82</v>
      </c>
      <c r="AM87" t="s">
        <v>88</v>
      </c>
      <c r="AN87" t="s">
        <v>154</v>
      </c>
      <c r="AO87" t="s">
        <v>90</v>
      </c>
      <c r="AP87" t="s">
        <v>91</v>
      </c>
      <c r="AQ87" t="s">
        <v>1588</v>
      </c>
      <c r="AR87" t="s">
        <v>82</v>
      </c>
      <c r="AS87" t="s">
        <v>1589</v>
      </c>
      <c r="AT87" t="s">
        <v>1590</v>
      </c>
      <c r="AU87" t="s">
        <v>81</v>
      </c>
      <c r="AV87" t="s">
        <v>82</v>
      </c>
      <c r="AW87" t="s">
        <v>82</v>
      </c>
      <c r="AX87" t="s">
        <v>82</v>
      </c>
      <c r="AY87" t="s">
        <v>82</v>
      </c>
      <c r="AZ87" t="s">
        <v>82</v>
      </c>
      <c r="BA87" t="s">
        <v>82</v>
      </c>
      <c r="BB87" t="s">
        <v>82</v>
      </c>
      <c r="BC87" t="s">
        <v>82</v>
      </c>
      <c r="BD87" t="s">
        <v>82</v>
      </c>
      <c r="BE87" t="s">
        <v>82</v>
      </c>
      <c r="BF87" t="s">
        <v>82</v>
      </c>
      <c r="BG87" t="s">
        <v>82</v>
      </c>
      <c r="BH87" t="s">
        <v>82</v>
      </c>
      <c r="BI87" t="s">
        <v>82</v>
      </c>
      <c r="BJ87" t="s">
        <v>82</v>
      </c>
      <c r="BK87" t="s">
        <v>82</v>
      </c>
      <c r="BL87" t="s">
        <v>82</v>
      </c>
      <c r="BM87" t="s">
        <v>82</v>
      </c>
      <c r="BN87" t="s">
        <v>82</v>
      </c>
      <c r="BO87" t="s">
        <v>82</v>
      </c>
      <c r="BP87" t="s">
        <v>82</v>
      </c>
      <c r="BQ87" t="s">
        <v>82</v>
      </c>
    </row>
    <row r="88" spans="1:69" x14ac:dyDescent="0.2">
      <c r="A88" s="5">
        <v>0</v>
      </c>
      <c r="B88" t="s">
        <v>1591</v>
      </c>
      <c r="C88" t="s">
        <v>1592</v>
      </c>
      <c r="D88" t="s">
        <v>1593</v>
      </c>
      <c r="E88" t="s">
        <v>1591</v>
      </c>
      <c r="F88" t="s">
        <v>553</v>
      </c>
      <c r="G88" t="s">
        <v>1594</v>
      </c>
      <c r="H88" s="1">
        <v>43363</v>
      </c>
      <c r="I88" s="1">
        <v>43367</v>
      </c>
      <c r="J88" t="b">
        <v>0</v>
      </c>
      <c r="K88" t="s">
        <v>555</v>
      </c>
      <c r="L88" t="s">
        <v>1531</v>
      </c>
      <c r="M88" t="s">
        <v>1595</v>
      </c>
      <c r="N88" t="s">
        <v>1596</v>
      </c>
      <c r="O88" t="s">
        <v>1597</v>
      </c>
      <c r="P88" t="s">
        <v>365</v>
      </c>
      <c r="Q88" t="s">
        <v>1598</v>
      </c>
      <c r="R88" t="s">
        <v>81</v>
      </c>
      <c r="S88" t="s">
        <v>82</v>
      </c>
      <c r="T88" s="1">
        <v>43363</v>
      </c>
      <c r="U88" s="1">
        <v>43367</v>
      </c>
      <c r="V88" t="s">
        <v>553</v>
      </c>
      <c r="W88" s="2">
        <v>43367</v>
      </c>
      <c r="X88" t="s">
        <v>82</v>
      </c>
      <c r="Y88" t="s">
        <v>1599</v>
      </c>
      <c r="Z88" t="s">
        <v>81</v>
      </c>
      <c r="AA88" t="s">
        <v>1600</v>
      </c>
      <c r="AB88" t="s">
        <v>1601</v>
      </c>
      <c r="AC88" t="s">
        <v>1602</v>
      </c>
      <c r="AD88" t="s">
        <v>1603</v>
      </c>
      <c r="AE88" t="s">
        <v>1604</v>
      </c>
      <c r="AF88" t="s">
        <v>81</v>
      </c>
      <c r="AG88" t="s">
        <v>1605</v>
      </c>
      <c r="AH88" t="s">
        <v>1606</v>
      </c>
      <c r="AI88" t="s">
        <v>1607</v>
      </c>
      <c r="AJ88" t="s">
        <v>1608</v>
      </c>
      <c r="AK88" t="s">
        <v>296</v>
      </c>
      <c r="AL88" t="s">
        <v>82</v>
      </c>
      <c r="AM88" t="s">
        <v>1597</v>
      </c>
      <c r="AN88">
        <v>3</v>
      </c>
      <c r="AO88">
        <v>14</v>
      </c>
      <c r="AP88" t="s">
        <v>371</v>
      </c>
      <c r="AQ88" t="s">
        <v>1609</v>
      </c>
      <c r="AR88" t="s">
        <v>1610</v>
      </c>
      <c r="AS88" t="s">
        <v>1611</v>
      </c>
      <c r="AT88" t="s">
        <v>82</v>
      </c>
      <c r="AU88" t="s">
        <v>81</v>
      </c>
      <c r="AV88" t="s">
        <v>82</v>
      </c>
      <c r="AW88" t="s">
        <v>81</v>
      </c>
      <c r="AX88" t="s">
        <v>81</v>
      </c>
      <c r="AY88" t="s">
        <v>81</v>
      </c>
      <c r="AZ88" t="s">
        <v>81</v>
      </c>
      <c r="BA88" t="s">
        <v>82</v>
      </c>
      <c r="BB88" s="1">
        <v>1</v>
      </c>
      <c r="BC88" t="s">
        <v>81</v>
      </c>
      <c r="BD88" t="s">
        <v>81</v>
      </c>
      <c r="BE88" t="s">
        <v>81</v>
      </c>
      <c r="BF88" t="s">
        <v>81</v>
      </c>
      <c r="BG88" t="s">
        <v>81</v>
      </c>
      <c r="BH88" t="s">
        <v>81</v>
      </c>
      <c r="BI88" t="s">
        <v>81</v>
      </c>
      <c r="BJ88" t="s">
        <v>82</v>
      </c>
      <c r="BK88" t="s">
        <v>82</v>
      </c>
      <c r="BL88" t="s">
        <v>200</v>
      </c>
      <c r="BM88" t="s">
        <v>137</v>
      </c>
      <c r="BN88" t="s">
        <v>81</v>
      </c>
      <c r="BO88" t="s">
        <v>1612</v>
      </c>
      <c r="BP88" t="s">
        <v>81</v>
      </c>
      <c r="BQ88" t="s">
        <v>81</v>
      </c>
    </row>
    <row r="89" spans="1:69" x14ac:dyDescent="0.2">
      <c r="A89" s="5">
        <v>0</v>
      </c>
      <c r="B89" t="s">
        <v>1613</v>
      </c>
      <c r="C89" t="s">
        <v>1614</v>
      </c>
      <c r="D89" t="s">
        <v>1615</v>
      </c>
      <c r="E89" t="s">
        <v>1616</v>
      </c>
      <c r="F89" t="s">
        <v>1617</v>
      </c>
      <c r="G89" t="s">
        <v>1618</v>
      </c>
      <c r="H89" s="1">
        <v>42594</v>
      </c>
      <c r="I89" s="1">
        <v>42948</v>
      </c>
      <c r="J89" t="b">
        <v>0</v>
      </c>
      <c r="K89" t="s">
        <v>75</v>
      </c>
      <c r="L89" t="s">
        <v>1619</v>
      </c>
      <c r="M89" t="s">
        <v>1620</v>
      </c>
      <c r="N89">
        <v>120</v>
      </c>
      <c r="O89" t="s">
        <v>1621</v>
      </c>
      <c r="P89" t="s">
        <v>1622</v>
      </c>
      <c r="Q89" t="s">
        <v>1623</v>
      </c>
      <c r="R89" t="s">
        <v>81</v>
      </c>
      <c r="S89" t="s">
        <v>82</v>
      </c>
      <c r="T89" s="1">
        <v>42594</v>
      </c>
      <c r="U89" s="1">
        <v>42948</v>
      </c>
      <c r="V89" t="s">
        <v>1617</v>
      </c>
      <c r="W89" s="2">
        <v>44060</v>
      </c>
      <c r="X89" t="s">
        <v>1624</v>
      </c>
      <c r="Y89" t="s">
        <v>1625</v>
      </c>
      <c r="Z89" t="s">
        <v>1626</v>
      </c>
      <c r="AA89" t="s">
        <v>1627</v>
      </c>
      <c r="AB89" t="s">
        <v>1628</v>
      </c>
      <c r="AC89" t="s">
        <v>1629</v>
      </c>
      <c r="AD89" t="s">
        <v>81</v>
      </c>
      <c r="AE89" t="s">
        <v>1630</v>
      </c>
      <c r="AF89" t="s">
        <v>1631</v>
      </c>
      <c r="AG89" t="s">
        <v>1627</v>
      </c>
      <c r="AH89" t="s">
        <v>81</v>
      </c>
      <c r="AI89" t="s">
        <v>81</v>
      </c>
      <c r="AJ89" t="s">
        <v>81</v>
      </c>
      <c r="AK89" t="s">
        <v>110</v>
      </c>
      <c r="AL89" t="s">
        <v>82</v>
      </c>
      <c r="AM89" t="s">
        <v>1632</v>
      </c>
      <c r="AN89" t="s">
        <v>81</v>
      </c>
      <c r="AO89" t="s">
        <v>81</v>
      </c>
      <c r="AP89" t="s">
        <v>371</v>
      </c>
      <c r="AQ89" t="s">
        <v>1633</v>
      </c>
      <c r="AR89" t="s">
        <v>1634</v>
      </c>
      <c r="AS89" t="s">
        <v>1635</v>
      </c>
      <c r="AT89" t="s">
        <v>1636</v>
      </c>
      <c r="AU89" t="s">
        <v>81</v>
      </c>
      <c r="AV89" t="s">
        <v>82</v>
      </c>
      <c r="AW89" t="s">
        <v>1637</v>
      </c>
      <c r="AX89">
        <v>77</v>
      </c>
      <c r="AY89" t="s">
        <v>81</v>
      </c>
      <c r="AZ89" t="s">
        <v>1638</v>
      </c>
      <c r="BA89" t="s">
        <v>82</v>
      </c>
      <c r="BB89" s="1">
        <v>1</v>
      </c>
      <c r="BC89" t="s">
        <v>81</v>
      </c>
      <c r="BD89" t="s">
        <v>81</v>
      </c>
      <c r="BE89" t="s">
        <v>81</v>
      </c>
      <c r="BF89" t="s">
        <v>81</v>
      </c>
      <c r="BG89" t="s">
        <v>81</v>
      </c>
      <c r="BH89" t="s">
        <v>1639</v>
      </c>
      <c r="BI89" t="s">
        <v>1640</v>
      </c>
      <c r="BJ89" s="1">
        <v>43524</v>
      </c>
      <c r="BK89" t="s">
        <v>82</v>
      </c>
      <c r="BL89" t="s">
        <v>81</v>
      </c>
      <c r="BM89" t="s">
        <v>201</v>
      </c>
      <c r="BN89" t="s">
        <v>81</v>
      </c>
      <c r="BO89" t="s">
        <v>1641</v>
      </c>
      <c r="BP89" t="s">
        <v>81</v>
      </c>
      <c r="BQ89" t="s">
        <v>81</v>
      </c>
    </row>
    <row r="90" spans="1:69" x14ac:dyDescent="0.2">
      <c r="A90" s="5">
        <v>1</v>
      </c>
      <c r="B90" t="s">
        <v>1642</v>
      </c>
      <c r="C90" t="s">
        <v>1643</v>
      </c>
      <c r="D90" t="s">
        <v>1644</v>
      </c>
      <c r="E90" t="s">
        <v>1645</v>
      </c>
      <c r="F90" t="s">
        <v>178</v>
      </c>
      <c r="G90" t="s">
        <v>1646</v>
      </c>
      <c r="H90" s="1">
        <v>42976</v>
      </c>
      <c r="I90" s="1">
        <v>43146</v>
      </c>
      <c r="J90" t="b">
        <v>0</v>
      </c>
      <c r="K90" t="s">
        <v>180</v>
      </c>
      <c r="L90" t="s">
        <v>1647</v>
      </c>
      <c r="M90" t="s">
        <v>723</v>
      </c>
      <c r="N90">
        <v>200</v>
      </c>
      <c r="O90" t="s">
        <v>1648</v>
      </c>
      <c r="P90" t="s">
        <v>1649</v>
      </c>
      <c r="Q90" t="s">
        <v>1650</v>
      </c>
      <c r="R90" t="s">
        <v>1651</v>
      </c>
      <c r="S90" t="s">
        <v>82</v>
      </c>
      <c r="T90" s="1">
        <v>42976</v>
      </c>
      <c r="U90" s="1">
        <v>43146</v>
      </c>
      <c r="V90" t="s">
        <v>186</v>
      </c>
      <c r="W90" s="2">
        <v>43955</v>
      </c>
      <c r="X90" t="s">
        <v>1652</v>
      </c>
      <c r="Y90" t="s">
        <v>314</v>
      </c>
      <c r="Z90" t="s">
        <v>81</v>
      </c>
      <c r="AA90" t="s">
        <v>1653</v>
      </c>
      <c r="AB90" t="s">
        <v>1654</v>
      </c>
      <c r="AC90">
        <v>436649639345</v>
      </c>
      <c r="AD90" t="s">
        <v>1648</v>
      </c>
      <c r="AE90" t="s">
        <v>314</v>
      </c>
      <c r="AF90" t="s">
        <v>81</v>
      </c>
      <c r="AG90" t="s">
        <v>1653</v>
      </c>
      <c r="AH90" t="s">
        <v>1654</v>
      </c>
      <c r="AI90">
        <v>436649639345</v>
      </c>
      <c r="AJ90" t="s">
        <v>1648</v>
      </c>
      <c r="AK90" t="s">
        <v>191</v>
      </c>
      <c r="AL90" t="s">
        <v>82</v>
      </c>
      <c r="AM90" t="s">
        <v>1648</v>
      </c>
      <c r="AN90" t="s">
        <v>81</v>
      </c>
      <c r="AO90" t="s">
        <v>81</v>
      </c>
      <c r="AP90" t="s">
        <v>351</v>
      </c>
      <c r="AQ90" t="s">
        <v>1655</v>
      </c>
      <c r="AR90" t="s">
        <v>1656</v>
      </c>
      <c r="AS90" t="s">
        <v>1657</v>
      </c>
      <c r="AT90" t="s">
        <v>1658</v>
      </c>
      <c r="AU90" t="s">
        <v>197</v>
      </c>
      <c r="AV90" t="s">
        <v>82</v>
      </c>
      <c r="AW90" t="s">
        <v>198</v>
      </c>
      <c r="AX90" t="s">
        <v>81</v>
      </c>
      <c r="AY90" t="s">
        <v>81</v>
      </c>
      <c r="AZ90" t="s">
        <v>1659</v>
      </c>
      <c r="BA90" t="s">
        <v>82</v>
      </c>
      <c r="BB90" s="1">
        <v>1</v>
      </c>
      <c r="BC90" t="s">
        <v>199</v>
      </c>
      <c r="BD90" t="s">
        <v>199</v>
      </c>
      <c r="BE90" t="s">
        <v>199</v>
      </c>
      <c r="BF90" t="s">
        <v>199</v>
      </c>
      <c r="BG90" t="s">
        <v>81</v>
      </c>
      <c r="BH90" t="s">
        <v>81</v>
      </c>
      <c r="BI90" t="s">
        <v>81</v>
      </c>
      <c r="BJ90" t="s">
        <v>82</v>
      </c>
      <c r="BK90" t="s">
        <v>82</v>
      </c>
      <c r="BL90" t="s">
        <v>200</v>
      </c>
      <c r="BM90" t="s">
        <v>1660</v>
      </c>
      <c r="BN90" t="s">
        <v>81</v>
      </c>
      <c r="BO90" t="s">
        <v>81</v>
      </c>
      <c r="BP90" t="s">
        <v>81</v>
      </c>
      <c r="BQ90" t="s">
        <v>81</v>
      </c>
    </row>
    <row r="91" spans="1:69" x14ac:dyDescent="0.2">
      <c r="A91" s="5">
        <v>1</v>
      </c>
      <c r="B91" t="s">
        <v>1661</v>
      </c>
      <c r="C91" t="s">
        <v>1662</v>
      </c>
      <c r="D91" t="s">
        <v>1663</v>
      </c>
      <c r="E91" t="s">
        <v>1664</v>
      </c>
      <c r="F91" t="s">
        <v>178</v>
      </c>
      <c r="G91" t="s">
        <v>1665</v>
      </c>
      <c r="H91" s="1">
        <v>42810</v>
      </c>
      <c r="I91" s="1">
        <v>42830</v>
      </c>
      <c r="J91" t="b">
        <v>0</v>
      </c>
      <c r="K91" t="s">
        <v>180</v>
      </c>
      <c r="L91" t="s">
        <v>1666</v>
      </c>
      <c r="M91" t="s">
        <v>723</v>
      </c>
      <c r="N91">
        <v>729</v>
      </c>
      <c r="O91" t="s">
        <v>1667</v>
      </c>
      <c r="P91" t="s">
        <v>1668</v>
      </c>
      <c r="Q91" t="s">
        <v>1669</v>
      </c>
      <c r="R91" t="s">
        <v>81</v>
      </c>
      <c r="S91" t="s">
        <v>82</v>
      </c>
      <c r="T91" s="1">
        <v>42810</v>
      </c>
      <c r="U91" s="1">
        <v>42830</v>
      </c>
      <c r="V91" t="s">
        <v>186</v>
      </c>
      <c r="W91" s="2">
        <v>43304</v>
      </c>
      <c r="X91" t="s">
        <v>1670</v>
      </c>
      <c r="Y91" t="s">
        <v>1671</v>
      </c>
      <c r="Z91" t="s">
        <v>81</v>
      </c>
      <c r="AA91" t="s">
        <v>1672</v>
      </c>
      <c r="AB91" t="s">
        <v>1673</v>
      </c>
      <c r="AC91" t="s">
        <v>1674</v>
      </c>
      <c r="AD91" t="s">
        <v>1667</v>
      </c>
      <c r="AE91" t="s">
        <v>1671</v>
      </c>
      <c r="AF91" t="s">
        <v>81</v>
      </c>
      <c r="AG91" t="s">
        <v>1672</v>
      </c>
      <c r="AH91" t="s">
        <v>1673</v>
      </c>
      <c r="AI91" t="s">
        <v>1674</v>
      </c>
      <c r="AJ91" t="s">
        <v>1667</v>
      </c>
      <c r="AK91" t="s">
        <v>250</v>
      </c>
      <c r="AL91" t="s">
        <v>82</v>
      </c>
      <c r="AM91" t="s">
        <v>1667</v>
      </c>
      <c r="AN91" t="s">
        <v>81</v>
      </c>
      <c r="AO91" t="s">
        <v>81</v>
      </c>
      <c r="AP91" t="s">
        <v>1675</v>
      </c>
      <c r="AQ91" t="s">
        <v>1676</v>
      </c>
      <c r="AR91" t="s">
        <v>1677</v>
      </c>
      <c r="AS91" t="s">
        <v>1678</v>
      </c>
      <c r="AT91" t="s">
        <v>1679</v>
      </c>
      <c r="AU91" t="s">
        <v>81</v>
      </c>
      <c r="AV91" t="s">
        <v>82</v>
      </c>
      <c r="AW91" t="s">
        <v>198</v>
      </c>
      <c r="AX91" t="s">
        <v>81</v>
      </c>
      <c r="AY91" t="s">
        <v>82</v>
      </c>
      <c r="AZ91" t="s">
        <v>82</v>
      </c>
      <c r="BA91" t="s">
        <v>82</v>
      </c>
      <c r="BB91" t="s">
        <v>82</v>
      </c>
      <c r="BC91" t="s">
        <v>82</v>
      </c>
      <c r="BD91" t="s">
        <v>82</v>
      </c>
      <c r="BE91" t="s">
        <v>82</v>
      </c>
      <c r="BF91" t="s">
        <v>82</v>
      </c>
      <c r="BG91" t="s">
        <v>82</v>
      </c>
      <c r="BH91" t="s">
        <v>82</v>
      </c>
      <c r="BI91" t="s">
        <v>82</v>
      </c>
      <c r="BJ91" t="s">
        <v>82</v>
      </c>
      <c r="BK91" t="s">
        <v>82</v>
      </c>
      <c r="BL91" t="s">
        <v>82</v>
      </c>
      <c r="BM91" t="s">
        <v>82</v>
      </c>
      <c r="BN91" t="s">
        <v>82</v>
      </c>
      <c r="BO91" t="s">
        <v>82</v>
      </c>
      <c r="BP91" t="s">
        <v>82</v>
      </c>
      <c r="BQ91" t="s">
        <v>82</v>
      </c>
    </row>
    <row r="92" spans="1:69" x14ac:dyDescent="0.2">
      <c r="A92" s="5">
        <v>1</v>
      </c>
      <c r="B92" t="s">
        <v>1680</v>
      </c>
      <c r="C92" t="s">
        <v>1681</v>
      </c>
      <c r="D92" t="s">
        <v>1682</v>
      </c>
      <c r="E92" t="s">
        <v>1683</v>
      </c>
      <c r="F92" t="s">
        <v>178</v>
      </c>
      <c r="G92" t="s">
        <v>1684</v>
      </c>
      <c r="H92" s="1">
        <v>42527</v>
      </c>
      <c r="I92" s="1">
        <v>42562</v>
      </c>
      <c r="J92" t="b">
        <v>0</v>
      </c>
      <c r="K92" t="s">
        <v>180</v>
      </c>
      <c r="L92" t="s">
        <v>1685</v>
      </c>
      <c r="M92" t="s">
        <v>962</v>
      </c>
      <c r="N92">
        <v>45</v>
      </c>
      <c r="O92" t="s">
        <v>1686</v>
      </c>
      <c r="P92" t="s">
        <v>1687</v>
      </c>
      <c r="Q92" t="s">
        <v>1688</v>
      </c>
      <c r="R92" t="s">
        <v>1689</v>
      </c>
      <c r="S92" t="s">
        <v>82</v>
      </c>
      <c r="T92" s="1">
        <v>42527</v>
      </c>
      <c r="U92" s="1">
        <v>42562</v>
      </c>
      <c r="V92" t="s">
        <v>186</v>
      </c>
      <c r="W92" s="2">
        <v>44032</v>
      </c>
      <c r="X92" t="s">
        <v>1690</v>
      </c>
      <c r="Y92" t="s">
        <v>1691</v>
      </c>
      <c r="Z92" t="s">
        <v>81</v>
      </c>
      <c r="AA92" t="s">
        <v>1692</v>
      </c>
      <c r="AB92" t="s">
        <v>1693</v>
      </c>
      <c r="AC92" t="s">
        <v>1694</v>
      </c>
      <c r="AD92" t="s">
        <v>1686</v>
      </c>
      <c r="AE92" t="s">
        <v>1691</v>
      </c>
      <c r="AF92" t="s">
        <v>81</v>
      </c>
      <c r="AG92" t="s">
        <v>1692</v>
      </c>
      <c r="AH92" t="s">
        <v>1693</v>
      </c>
      <c r="AI92" t="s">
        <v>1694</v>
      </c>
      <c r="AJ92" t="s">
        <v>1686</v>
      </c>
      <c r="AK92" t="s">
        <v>250</v>
      </c>
      <c r="AL92" t="s">
        <v>82</v>
      </c>
      <c r="AM92" t="s">
        <v>1686</v>
      </c>
      <c r="AN92" t="s">
        <v>81</v>
      </c>
      <c r="AO92" t="s">
        <v>81</v>
      </c>
      <c r="AP92" t="s">
        <v>351</v>
      </c>
      <c r="AQ92" t="s">
        <v>1695</v>
      </c>
      <c r="AR92" t="s">
        <v>1696</v>
      </c>
      <c r="AS92" t="s">
        <v>1697</v>
      </c>
      <c r="AT92" t="s">
        <v>1698</v>
      </c>
      <c r="AU92" t="s">
        <v>197</v>
      </c>
      <c r="AV92" t="s">
        <v>82</v>
      </c>
      <c r="AW92" t="s">
        <v>198</v>
      </c>
      <c r="AX92" t="s">
        <v>81</v>
      </c>
      <c r="AY92" t="s">
        <v>81</v>
      </c>
      <c r="AZ92" t="s">
        <v>1680</v>
      </c>
      <c r="BA92" t="s">
        <v>82</v>
      </c>
      <c r="BB92" s="1">
        <v>1</v>
      </c>
      <c r="BC92" t="s">
        <v>199</v>
      </c>
      <c r="BD92" t="s">
        <v>199</v>
      </c>
      <c r="BE92" t="s">
        <v>199</v>
      </c>
      <c r="BF92" t="s">
        <v>199</v>
      </c>
      <c r="BG92" t="s">
        <v>81</v>
      </c>
      <c r="BH92" t="s">
        <v>81</v>
      </c>
      <c r="BI92" t="s">
        <v>81</v>
      </c>
      <c r="BJ92" t="s">
        <v>82</v>
      </c>
      <c r="BK92" t="s">
        <v>82</v>
      </c>
      <c r="BL92" t="s">
        <v>200</v>
      </c>
      <c r="BM92" t="s">
        <v>1699</v>
      </c>
      <c r="BN92" t="s">
        <v>81</v>
      </c>
      <c r="BO92" t="s">
        <v>81</v>
      </c>
      <c r="BP92" t="s">
        <v>81</v>
      </c>
      <c r="BQ92" t="s">
        <v>81</v>
      </c>
    </row>
    <row r="93" spans="1:69" x14ac:dyDescent="0.2">
      <c r="A93" s="5">
        <v>1</v>
      </c>
      <c r="B93" t="s">
        <v>1700</v>
      </c>
      <c r="C93" t="s">
        <v>1701</v>
      </c>
      <c r="D93" t="s">
        <v>1702</v>
      </c>
      <c r="E93" t="s">
        <v>1703</v>
      </c>
      <c r="F93" t="s">
        <v>73</v>
      </c>
      <c r="G93" t="s">
        <v>1704</v>
      </c>
      <c r="H93" s="1">
        <v>43379</v>
      </c>
      <c r="I93" s="1">
        <v>43384</v>
      </c>
      <c r="J93" t="b">
        <v>0</v>
      </c>
      <c r="K93" t="s">
        <v>75</v>
      </c>
      <c r="L93" t="s">
        <v>831</v>
      </c>
      <c r="M93" t="s">
        <v>538</v>
      </c>
      <c r="N93">
        <v>12</v>
      </c>
      <c r="O93" t="s">
        <v>1705</v>
      </c>
      <c r="P93" t="s">
        <v>79</v>
      </c>
      <c r="Q93" t="s">
        <v>1706</v>
      </c>
      <c r="R93" t="s">
        <v>81</v>
      </c>
      <c r="S93" t="s">
        <v>82</v>
      </c>
      <c r="T93" s="1">
        <v>43379</v>
      </c>
      <c r="U93" t="s">
        <v>1707</v>
      </c>
      <c r="V93" t="s">
        <v>106</v>
      </c>
      <c r="W93" s="2">
        <v>43906</v>
      </c>
      <c r="X93" t="s">
        <v>1708</v>
      </c>
      <c r="Y93" t="s">
        <v>81</v>
      </c>
      <c r="Z93" t="s">
        <v>1709</v>
      </c>
      <c r="AA93" t="s">
        <v>82</v>
      </c>
      <c r="AB93" t="s">
        <v>81</v>
      </c>
      <c r="AC93" t="s">
        <v>81</v>
      </c>
      <c r="AD93" t="s">
        <v>1705</v>
      </c>
      <c r="AE93" t="s">
        <v>81</v>
      </c>
      <c r="AF93" t="s">
        <v>1709</v>
      </c>
      <c r="AG93" t="s">
        <v>82</v>
      </c>
      <c r="AH93" t="s">
        <v>81</v>
      </c>
      <c r="AI93" t="s">
        <v>81</v>
      </c>
      <c r="AJ93" t="s">
        <v>1705</v>
      </c>
      <c r="AK93" t="s">
        <v>110</v>
      </c>
      <c r="AL93" t="s">
        <v>438</v>
      </c>
      <c r="AM93" t="s">
        <v>88</v>
      </c>
      <c r="AN93" t="s">
        <v>90</v>
      </c>
      <c r="AO93" t="s">
        <v>90</v>
      </c>
      <c r="AP93" t="s">
        <v>91</v>
      </c>
      <c r="AQ93" t="s">
        <v>1710</v>
      </c>
      <c r="AR93" t="s">
        <v>82</v>
      </c>
      <c r="AS93" t="s">
        <v>1711</v>
      </c>
      <c r="AT93" t="s">
        <v>1712</v>
      </c>
      <c r="AU93" t="s">
        <v>81</v>
      </c>
      <c r="AV93" t="s">
        <v>82</v>
      </c>
      <c r="AW93" t="s">
        <v>82</v>
      </c>
      <c r="AX93" t="s">
        <v>82</v>
      </c>
      <c r="AY93" t="s">
        <v>1713</v>
      </c>
      <c r="AZ93" t="s">
        <v>82</v>
      </c>
      <c r="BA93" s="1">
        <v>43879</v>
      </c>
      <c r="BB93" t="s">
        <v>82</v>
      </c>
      <c r="BC93" t="s">
        <v>82</v>
      </c>
      <c r="BD93" t="s">
        <v>82</v>
      </c>
      <c r="BE93" t="s">
        <v>82</v>
      </c>
      <c r="BF93" t="s">
        <v>82</v>
      </c>
      <c r="BG93" t="s">
        <v>82</v>
      </c>
      <c r="BH93" t="s">
        <v>82</v>
      </c>
      <c r="BI93" t="s">
        <v>82</v>
      </c>
      <c r="BJ93" t="s">
        <v>82</v>
      </c>
      <c r="BK93" t="s">
        <v>261</v>
      </c>
      <c r="BL93" t="s">
        <v>82</v>
      </c>
      <c r="BM93" t="s">
        <v>82</v>
      </c>
      <c r="BN93" t="s">
        <v>82</v>
      </c>
      <c r="BO93" t="s">
        <v>82</v>
      </c>
      <c r="BP93" t="s">
        <v>82</v>
      </c>
      <c r="BQ93" t="s">
        <v>82</v>
      </c>
    </row>
    <row r="94" spans="1:69" x14ac:dyDescent="0.2">
      <c r="A94" s="5">
        <v>0</v>
      </c>
      <c r="B94" t="s">
        <v>1714</v>
      </c>
      <c r="C94" t="s">
        <v>1715</v>
      </c>
      <c r="D94" t="s">
        <v>1716</v>
      </c>
      <c r="E94" t="s">
        <v>1714</v>
      </c>
      <c r="F94" t="s">
        <v>553</v>
      </c>
      <c r="G94" t="s">
        <v>1717</v>
      </c>
      <c r="H94" s="1">
        <v>43208</v>
      </c>
      <c r="I94" s="1">
        <v>43221</v>
      </c>
      <c r="J94" t="b">
        <v>0</v>
      </c>
      <c r="K94" t="s">
        <v>555</v>
      </c>
      <c r="L94" t="s">
        <v>1531</v>
      </c>
      <c r="M94" t="s">
        <v>1199</v>
      </c>
      <c r="N94" t="s">
        <v>1718</v>
      </c>
      <c r="O94" t="s">
        <v>1719</v>
      </c>
      <c r="P94" t="s">
        <v>365</v>
      </c>
      <c r="Q94" t="s">
        <v>1720</v>
      </c>
      <c r="R94" t="s">
        <v>81</v>
      </c>
      <c r="S94" t="s">
        <v>82</v>
      </c>
      <c r="T94" s="1">
        <v>43208</v>
      </c>
      <c r="U94" s="1">
        <v>43221</v>
      </c>
      <c r="V94" t="s">
        <v>553</v>
      </c>
      <c r="W94" s="2">
        <v>43220</v>
      </c>
      <c r="X94" t="s">
        <v>82</v>
      </c>
      <c r="Y94" t="s">
        <v>1721</v>
      </c>
      <c r="Z94" t="s">
        <v>81</v>
      </c>
      <c r="AA94" t="s">
        <v>1722</v>
      </c>
      <c r="AB94" t="s">
        <v>1723</v>
      </c>
      <c r="AC94" t="s">
        <v>1724</v>
      </c>
      <c r="AD94" t="s">
        <v>1725</v>
      </c>
      <c r="AE94" t="s">
        <v>1726</v>
      </c>
      <c r="AF94" t="s">
        <v>81</v>
      </c>
      <c r="AG94" t="s">
        <v>1722</v>
      </c>
      <c r="AH94" t="s">
        <v>1727</v>
      </c>
      <c r="AI94" t="s">
        <v>1728</v>
      </c>
      <c r="AJ94" t="s">
        <v>1719</v>
      </c>
      <c r="AK94" t="s">
        <v>110</v>
      </c>
      <c r="AL94" t="s">
        <v>82</v>
      </c>
      <c r="AM94" t="s">
        <v>1729</v>
      </c>
      <c r="AN94">
        <v>1</v>
      </c>
      <c r="AO94">
        <v>12</v>
      </c>
      <c r="AP94" t="s">
        <v>371</v>
      </c>
      <c r="AQ94" t="s">
        <v>1730</v>
      </c>
      <c r="AR94" t="s">
        <v>1731</v>
      </c>
      <c r="AS94" t="s">
        <v>1732</v>
      </c>
      <c r="AT94" t="s">
        <v>82</v>
      </c>
      <c r="AU94" t="s">
        <v>81</v>
      </c>
      <c r="AV94" t="s">
        <v>82</v>
      </c>
      <c r="AW94" t="s">
        <v>81</v>
      </c>
      <c r="AX94" t="s">
        <v>81</v>
      </c>
      <c r="AY94" t="s">
        <v>81</v>
      </c>
      <c r="AZ94" t="s">
        <v>81</v>
      </c>
      <c r="BA94" t="s">
        <v>82</v>
      </c>
      <c r="BB94" s="1">
        <v>1</v>
      </c>
      <c r="BC94" t="s">
        <v>81</v>
      </c>
      <c r="BD94" t="s">
        <v>81</v>
      </c>
      <c r="BE94" t="s">
        <v>81</v>
      </c>
      <c r="BF94" t="s">
        <v>81</v>
      </c>
      <c r="BG94" t="s">
        <v>81</v>
      </c>
      <c r="BH94" t="s">
        <v>81</v>
      </c>
      <c r="BI94" t="s">
        <v>81</v>
      </c>
      <c r="BJ94" t="s">
        <v>82</v>
      </c>
      <c r="BK94" t="s">
        <v>82</v>
      </c>
      <c r="BL94" t="s">
        <v>200</v>
      </c>
      <c r="BM94" t="s">
        <v>137</v>
      </c>
      <c r="BN94" t="s">
        <v>81</v>
      </c>
      <c r="BO94" t="s">
        <v>1733</v>
      </c>
      <c r="BP94" t="s">
        <v>81</v>
      </c>
      <c r="BQ94" t="s">
        <v>81</v>
      </c>
    </row>
    <row r="95" spans="1:69" x14ac:dyDescent="0.2">
      <c r="A95" s="5">
        <v>0</v>
      </c>
      <c r="B95" t="s">
        <v>1734</v>
      </c>
      <c r="C95" t="s">
        <v>1735</v>
      </c>
      <c r="D95" t="s">
        <v>1736</v>
      </c>
      <c r="E95" t="s">
        <v>1737</v>
      </c>
      <c r="F95" t="s">
        <v>73</v>
      </c>
      <c r="G95" t="s">
        <v>1738</v>
      </c>
      <c r="H95" s="1">
        <v>43735</v>
      </c>
      <c r="I95" s="1">
        <v>43756</v>
      </c>
      <c r="J95" t="b">
        <v>0</v>
      </c>
      <c r="K95" t="s">
        <v>75</v>
      </c>
      <c r="L95" t="s">
        <v>1739</v>
      </c>
      <c r="M95" t="s">
        <v>90</v>
      </c>
      <c r="N95">
        <v>430636</v>
      </c>
      <c r="O95" t="s">
        <v>432</v>
      </c>
      <c r="P95" t="s">
        <v>79</v>
      </c>
      <c r="Q95" t="s">
        <v>1740</v>
      </c>
      <c r="R95" t="s">
        <v>81</v>
      </c>
      <c r="S95" t="s">
        <v>82</v>
      </c>
      <c r="T95" s="1">
        <v>43735</v>
      </c>
      <c r="U95" t="s">
        <v>1741</v>
      </c>
      <c r="V95" t="s">
        <v>146</v>
      </c>
      <c r="W95" s="2">
        <v>44144</v>
      </c>
      <c r="X95" t="s">
        <v>1742</v>
      </c>
      <c r="Y95" t="s">
        <v>82</v>
      </c>
      <c r="Z95" t="s">
        <v>82</v>
      </c>
      <c r="AA95" t="s">
        <v>82</v>
      </c>
      <c r="AB95" t="s">
        <v>82</v>
      </c>
      <c r="AC95" t="s">
        <v>82</v>
      </c>
      <c r="AD95" t="s">
        <v>82</v>
      </c>
      <c r="AE95" t="s">
        <v>82</v>
      </c>
      <c r="AF95" t="s">
        <v>82</v>
      </c>
      <c r="AG95" t="s">
        <v>82</v>
      </c>
      <c r="AH95" t="s">
        <v>82</v>
      </c>
      <c r="AI95" t="s">
        <v>82</v>
      </c>
      <c r="AJ95" t="s">
        <v>82</v>
      </c>
      <c r="AK95" t="s">
        <v>110</v>
      </c>
      <c r="AL95" t="s">
        <v>82</v>
      </c>
      <c r="AM95" t="s">
        <v>88</v>
      </c>
      <c r="AN95" t="s">
        <v>1743</v>
      </c>
      <c r="AO95" t="s">
        <v>90</v>
      </c>
      <c r="AP95" t="s">
        <v>91</v>
      </c>
      <c r="AQ95" t="s">
        <v>1744</v>
      </c>
      <c r="AR95" t="s">
        <v>82</v>
      </c>
      <c r="AS95" t="s">
        <v>1745</v>
      </c>
      <c r="AT95" t="s">
        <v>1746</v>
      </c>
      <c r="AU95" t="s">
        <v>81</v>
      </c>
      <c r="AV95" t="s">
        <v>82</v>
      </c>
      <c r="AW95" t="s">
        <v>82</v>
      </c>
      <c r="AX95" t="s">
        <v>82</v>
      </c>
      <c r="AY95" t="s">
        <v>82</v>
      </c>
      <c r="AZ95" t="s">
        <v>82</v>
      </c>
      <c r="BA95" t="s">
        <v>82</v>
      </c>
      <c r="BB95" t="s">
        <v>82</v>
      </c>
      <c r="BC95" t="s">
        <v>82</v>
      </c>
      <c r="BD95" t="s">
        <v>82</v>
      </c>
      <c r="BE95" t="s">
        <v>82</v>
      </c>
      <c r="BF95" t="s">
        <v>82</v>
      </c>
      <c r="BG95" t="s">
        <v>82</v>
      </c>
      <c r="BH95" t="s">
        <v>82</v>
      </c>
      <c r="BI95" t="s">
        <v>82</v>
      </c>
      <c r="BJ95" t="s">
        <v>82</v>
      </c>
      <c r="BK95" t="s">
        <v>82</v>
      </c>
      <c r="BL95" t="s">
        <v>82</v>
      </c>
      <c r="BM95" t="s">
        <v>82</v>
      </c>
      <c r="BN95" t="s">
        <v>82</v>
      </c>
      <c r="BO95" t="s">
        <v>82</v>
      </c>
      <c r="BP95" t="s">
        <v>82</v>
      </c>
      <c r="BQ95" t="s">
        <v>82</v>
      </c>
    </row>
    <row r="96" spans="1:69" x14ac:dyDescent="0.2">
      <c r="A96" s="5">
        <v>0</v>
      </c>
      <c r="B96" t="s">
        <v>1747</v>
      </c>
      <c r="C96" t="s">
        <v>1748</v>
      </c>
      <c r="D96" t="s">
        <v>1749</v>
      </c>
      <c r="E96" t="s">
        <v>1747</v>
      </c>
      <c r="F96" t="s">
        <v>553</v>
      </c>
      <c r="G96" t="s">
        <v>1750</v>
      </c>
      <c r="H96" s="1">
        <v>43348</v>
      </c>
      <c r="I96" s="1">
        <v>43374</v>
      </c>
      <c r="J96" t="b">
        <v>0</v>
      </c>
      <c r="K96" t="s">
        <v>555</v>
      </c>
      <c r="L96" t="s">
        <v>1531</v>
      </c>
      <c r="M96" t="s">
        <v>1751</v>
      </c>
      <c r="N96" t="s">
        <v>1752</v>
      </c>
      <c r="O96" t="s">
        <v>1753</v>
      </c>
      <c r="P96" t="s">
        <v>365</v>
      </c>
      <c r="Q96" t="s">
        <v>1754</v>
      </c>
      <c r="R96" t="s">
        <v>81</v>
      </c>
      <c r="S96" t="s">
        <v>82</v>
      </c>
      <c r="T96" s="1">
        <v>43348</v>
      </c>
      <c r="U96" s="1">
        <v>43374</v>
      </c>
      <c r="V96" t="s">
        <v>553</v>
      </c>
      <c r="W96" s="2">
        <v>43353</v>
      </c>
      <c r="X96" t="s">
        <v>82</v>
      </c>
      <c r="Y96" t="s">
        <v>1755</v>
      </c>
      <c r="Z96" t="s">
        <v>81</v>
      </c>
      <c r="AA96" t="s">
        <v>1756</v>
      </c>
      <c r="AB96" t="s">
        <v>1757</v>
      </c>
      <c r="AC96" t="s">
        <v>1758</v>
      </c>
      <c r="AD96" t="s">
        <v>1753</v>
      </c>
      <c r="AE96" t="s">
        <v>1759</v>
      </c>
      <c r="AF96" t="s">
        <v>81</v>
      </c>
      <c r="AG96" t="s">
        <v>1756</v>
      </c>
      <c r="AH96" t="s">
        <v>1760</v>
      </c>
      <c r="AI96" t="s">
        <v>1758</v>
      </c>
      <c r="AJ96" t="s">
        <v>1753</v>
      </c>
      <c r="AK96" t="s">
        <v>296</v>
      </c>
      <c r="AL96" t="s">
        <v>82</v>
      </c>
      <c r="AM96" t="s">
        <v>1761</v>
      </c>
      <c r="AN96">
        <v>18</v>
      </c>
      <c r="AO96">
        <v>75</v>
      </c>
      <c r="AP96" t="s">
        <v>371</v>
      </c>
      <c r="AQ96" t="s">
        <v>1762</v>
      </c>
      <c r="AR96" t="s">
        <v>1763</v>
      </c>
      <c r="AS96" t="s">
        <v>1764</v>
      </c>
      <c r="AT96" t="s">
        <v>1765</v>
      </c>
      <c r="AU96" t="s">
        <v>81</v>
      </c>
      <c r="AV96" t="s">
        <v>82</v>
      </c>
      <c r="AW96" t="s">
        <v>81</v>
      </c>
      <c r="AX96" t="s">
        <v>81</v>
      </c>
      <c r="AY96" t="s">
        <v>81</v>
      </c>
      <c r="AZ96" t="s">
        <v>81</v>
      </c>
      <c r="BA96" t="s">
        <v>82</v>
      </c>
      <c r="BB96" s="1">
        <v>1</v>
      </c>
      <c r="BC96" t="s">
        <v>81</v>
      </c>
      <c r="BD96" t="s">
        <v>81</v>
      </c>
      <c r="BE96" t="s">
        <v>81</v>
      </c>
      <c r="BF96" t="s">
        <v>81</v>
      </c>
      <c r="BG96" t="s">
        <v>81</v>
      </c>
      <c r="BH96" t="s">
        <v>81</v>
      </c>
      <c r="BI96" t="s">
        <v>81</v>
      </c>
      <c r="BJ96" t="s">
        <v>82</v>
      </c>
      <c r="BK96" t="s">
        <v>82</v>
      </c>
      <c r="BL96" t="s">
        <v>200</v>
      </c>
      <c r="BM96" t="s">
        <v>1766</v>
      </c>
      <c r="BN96" t="s">
        <v>81</v>
      </c>
      <c r="BO96" t="s">
        <v>1767</v>
      </c>
      <c r="BP96" t="s">
        <v>81</v>
      </c>
      <c r="BQ96" t="s">
        <v>81</v>
      </c>
    </row>
    <row r="97" spans="1:69" x14ac:dyDescent="0.2">
      <c r="A97" s="5">
        <v>1</v>
      </c>
      <c r="B97" t="s">
        <v>1768</v>
      </c>
      <c r="C97" t="s">
        <v>1769</v>
      </c>
      <c r="D97" t="s">
        <v>1770</v>
      </c>
      <c r="E97" t="s">
        <v>1771</v>
      </c>
      <c r="F97" t="s">
        <v>553</v>
      </c>
      <c r="G97" t="s">
        <v>1772</v>
      </c>
      <c r="H97" s="1">
        <v>42486</v>
      </c>
      <c r="I97" s="1">
        <v>41306</v>
      </c>
      <c r="J97" t="b">
        <v>0</v>
      </c>
      <c r="K97" t="s">
        <v>555</v>
      </c>
      <c r="L97" t="s">
        <v>1773</v>
      </c>
      <c r="M97" t="s">
        <v>1774</v>
      </c>
      <c r="N97" t="s">
        <v>1775</v>
      </c>
      <c r="O97" t="s">
        <v>1776</v>
      </c>
      <c r="P97" t="s">
        <v>365</v>
      </c>
      <c r="Q97" t="s">
        <v>1777</v>
      </c>
      <c r="R97" t="s">
        <v>81</v>
      </c>
      <c r="S97">
        <v>1</v>
      </c>
      <c r="T97" s="1">
        <v>42486</v>
      </c>
      <c r="U97" s="1">
        <v>41306</v>
      </c>
      <c r="V97" t="s">
        <v>553</v>
      </c>
      <c r="W97" s="2">
        <v>42843</v>
      </c>
      <c r="X97" t="s">
        <v>82</v>
      </c>
      <c r="Y97" t="s">
        <v>1778</v>
      </c>
      <c r="Z97" t="s">
        <v>81</v>
      </c>
      <c r="AA97" t="s">
        <v>1779</v>
      </c>
      <c r="AB97" t="s">
        <v>1780</v>
      </c>
      <c r="AC97" t="s">
        <v>1781</v>
      </c>
      <c r="AD97" t="s">
        <v>1776</v>
      </c>
      <c r="AE97" t="s">
        <v>1782</v>
      </c>
      <c r="AF97" t="s">
        <v>81</v>
      </c>
      <c r="AG97" t="s">
        <v>1779</v>
      </c>
      <c r="AH97" t="s">
        <v>1783</v>
      </c>
      <c r="AI97" t="s">
        <v>1784</v>
      </c>
      <c r="AJ97" t="s">
        <v>1776</v>
      </c>
      <c r="AK97" t="s">
        <v>296</v>
      </c>
      <c r="AL97" t="s">
        <v>82</v>
      </c>
      <c r="AM97" t="s">
        <v>1785</v>
      </c>
      <c r="AN97">
        <v>2</v>
      </c>
      <c r="AO97">
        <v>14</v>
      </c>
      <c r="AP97" t="s">
        <v>371</v>
      </c>
      <c r="AQ97" t="s">
        <v>1786</v>
      </c>
      <c r="AR97" t="s">
        <v>1787</v>
      </c>
      <c r="AS97" t="s">
        <v>1788</v>
      </c>
      <c r="AT97" t="s">
        <v>82</v>
      </c>
      <c r="AU97" t="s">
        <v>81</v>
      </c>
      <c r="AV97" t="s">
        <v>82</v>
      </c>
      <c r="AW97" t="s">
        <v>81</v>
      </c>
      <c r="AX97" t="s">
        <v>82</v>
      </c>
      <c r="AY97" t="s">
        <v>82</v>
      </c>
      <c r="AZ97" t="s">
        <v>82</v>
      </c>
      <c r="BA97" t="s">
        <v>82</v>
      </c>
      <c r="BB97" t="s">
        <v>82</v>
      </c>
      <c r="BC97" t="s">
        <v>82</v>
      </c>
      <c r="BD97" t="s">
        <v>82</v>
      </c>
      <c r="BE97" t="s">
        <v>82</v>
      </c>
      <c r="BF97" t="s">
        <v>82</v>
      </c>
      <c r="BG97" t="s">
        <v>82</v>
      </c>
      <c r="BH97" t="s">
        <v>82</v>
      </c>
      <c r="BI97" t="s">
        <v>82</v>
      </c>
      <c r="BJ97" t="s">
        <v>82</v>
      </c>
      <c r="BK97" t="s">
        <v>82</v>
      </c>
      <c r="BL97" t="s">
        <v>82</v>
      </c>
      <c r="BM97" t="s">
        <v>82</v>
      </c>
      <c r="BN97" t="s">
        <v>82</v>
      </c>
      <c r="BO97" t="s">
        <v>82</v>
      </c>
      <c r="BP97" t="s">
        <v>82</v>
      </c>
      <c r="BQ97" t="s">
        <v>82</v>
      </c>
    </row>
    <row r="98" spans="1:69" x14ac:dyDescent="0.2">
      <c r="A98" s="5">
        <v>1</v>
      </c>
      <c r="B98" t="s">
        <v>1789</v>
      </c>
      <c r="C98" t="s">
        <v>1790</v>
      </c>
      <c r="D98" t="s">
        <v>1791</v>
      </c>
      <c r="E98" t="s">
        <v>1792</v>
      </c>
      <c r="F98" t="s">
        <v>73</v>
      </c>
      <c r="G98" t="s">
        <v>1793</v>
      </c>
      <c r="H98" s="1">
        <v>43125</v>
      </c>
      <c r="I98" s="1">
        <v>43136</v>
      </c>
      <c r="J98" t="b">
        <v>0</v>
      </c>
      <c r="K98" t="s">
        <v>75</v>
      </c>
      <c r="L98" t="s">
        <v>1794</v>
      </c>
      <c r="M98" t="s">
        <v>101</v>
      </c>
      <c r="N98">
        <v>140</v>
      </c>
      <c r="O98" t="s">
        <v>1795</v>
      </c>
      <c r="P98" t="s">
        <v>79</v>
      </c>
      <c r="Q98" t="s">
        <v>1796</v>
      </c>
      <c r="R98" t="s">
        <v>81</v>
      </c>
      <c r="S98" t="s">
        <v>82</v>
      </c>
      <c r="T98" s="1">
        <v>43125</v>
      </c>
      <c r="U98" t="s">
        <v>1797</v>
      </c>
      <c r="V98" t="s">
        <v>452</v>
      </c>
      <c r="W98" s="2">
        <v>43724</v>
      </c>
      <c r="X98" t="s">
        <v>1798</v>
      </c>
      <c r="Y98" t="s">
        <v>82</v>
      </c>
      <c r="Z98" t="s">
        <v>82</v>
      </c>
      <c r="AA98" t="s">
        <v>82</v>
      </c>
      <c r="AB98" t="s">
        <v>82</v>
      </c>
      <c r="AC98" t="s">
        <v>82</v>
      </c>
      <c r="AD98" t="s">
        <v>82</v>
      </c>
      <c r="AE98" t="s">
        <v>82</v>
      </c>
      <c r="AF98" t="s">
        <v>82</v>
      </c>
      <c r="AG98" t="s">
        <v>82</v>
      </c>
      <c r="AH98" t="s">
        <v>82</v>
      </c>
      <c r="AI98" t="s">
        <v>82</v>
      </c>
      <c r="AJ98" t="s">
        <v>82</v>
      </c>
      <c r="AK98" t="s">
        <v>110</v>
      </c>
      <c r="AL98" t="s">
        <v>82</v>
      </c>
      <c r="AM98" t="s">
        <v>88</v>
      </c>
      <c r="AN98" t="s">
        <v>154</v>
      </c>
      <c r="AO98" t="s">
        <v>90</v>
      </c>
      <c r="AP98" t="s">
        <v>91</v>
      </c>
      <c r="AQ98" t="s">
        <v>1799</v>
      </c>
      <c r="AR98" t="s">
        <v>82</v>
      </c>
      <c r="AS98" t="s">
        <v>1800</v>
      </c>
      <c r="AT98" t="s">
        <v>1801</v>
      </c>
      <c r="AU98" t="s">
        <v>81</v>
      </c>
      <c r="AV98" t="s">
        <v>82</v>
      </c>
      <c r="AW98" t="s">
        <v>82</v>
      </c>
      <c r="AX98" t="s">
        <v>82</v>
      </c>
      <c r="AY98" t="s">
        <v>82</v>
      </c>
      <c r="AZ98" t="s">
        <v>82</v>
      </c>
      <c r="BA98" t="s">
        <v>82</v>
      </c>
      <c r="BB98" t="s">
        <v>82</v>
      </c>
      <c r="BC98" t="s">
        <v>82</v>
      </c>
      <c r="BD98" t="s">
        <v>82</v>
      </c>
      <c r="BE98" t="s">
        <v>82</v>
      </c>
      <c r="BF98" t="s">
        <v>82</v>
      </c>
      <c r="BG98" t="s">
        <v>82</v>
      </c>
      <c r="BH98" t="s">
        <v>82</v>
      </c>
      <c r="BI98" t="s">
        <v>82</v>
      </c>
      <c r="BJ98" t="s">
        <v>82</v>
      </c>
      <c r="BK98" t="s">
        <v>82</v>
      </c>
      <c r="BL98" t="s">
        <v>82</v>
      </c>
      <c r="BM98" t="s">
        <v>82</v>
      </c>
      <c r="BN98" t="s">
        <v>82</v>
      </c>
      <c r="BO98" t="s">
        <v>82</v>
      </c>
      <c r="BP98" t="s">
        <v>82</v>
      </c>
      <c r="BQ98" t="s">
        <v>82</v>
      </c>
    </row>
    <row r="99" spans="1:69" x14ac:dyDescent="0.2">
      <c r="A99" s="5">
        <v>0</v>
      </c>
      <c r="B99" t="s">
        <v>1802</v>
      </c>
      <c r="C99" t="s">
        <v>1803</v>
      </c>
      <c r="D99" t="s">
        <v>1804</v>
      </c>
      <c r="E99" t="s">
        <v>1805</v>
      </c>
      <c r="F99" t="s">
        <v>1119</v>
      </c>
      <c r="G99" t="s">
        <v>1806</v>
      </c>
      <c r="H99" s="1">
        <v>42396</v>
      </c>
      <c r="I99" s="1">
        <v>41556</v>
      </c>
      <c r="J99" t="b">
        <v>0</v>
      </c>
      <c r="K99" t="s">
        <v>1121</v>
      </c>
      <c r="L99" t="s">
        <v>1807</v>
      </c>
      <c r="M99" t="s">
        <v>90</v>
      </c>
      <c r="N99">
        <v>50</v>
      </c>
      <c r="O99" t="s">
        <v>1808</v>
      </c>
      <c r="P99" t="s">
        <v>1124</v>
      </c>
      <c r="Q99" t="s">
        <v>1809</v>
      </c>
      <c r="R99" t="s">
        <v>81</v>
      </c>
      <c r="S99">
        <v>1</v>
      </c>
      <c r="T99" s="1">
        <v>42396</v>
      </c>
      <c r="U99" s="1">
        <v>41556</v>
      </c>
      <c r="V99" t="s">
        <v>1810</v>
      </c>
      <c r="W99" s="2">
        <v>44139</v>
      </c>
      <c r="X99" t="s">
        <v>1811</v>
      </c>
      <c r="Y99" t="s">
        <v>1812</v>
      </c>
      <c r="Z99" t="s">
        <v>1813</v>
      </c>
      <c r="AA99" t="s">
        <v>1814</v>
      </c>
      <c r="AB99" t="s">
        <v>1815</v>
      </c>
      <c r="AC99" t="s">
        <v>1816</v>
      </c>
      <c r="AD99" t="s">
        <v>1817</v>
      </c>
      <c r="AE99" t="s">
        <v>1812</v>
      </c>
      <c r="AF99" t="s">
        <v>1813</v>
      </c>
      <c r="AG99" t="s">
        <v>1814</v>
      </c>
      <c r="AH99" t="s">
        <v>1815</v>
      </c>
      <c r="AI99" t="s">
        <v>1816</v>
      </c>
      <c r="AJ99" t="s">
        <v>1817</v>
      </c>
      <c r="AK99" t="s">
        <v>296</v>
      </c>
      <c r="AL99" t="s">
        <v>1818</v>
      </c>
      <c r="AM99" t="s">
        <v>1819</v>
      </c>
      <c r="AN99" t="s">
        <v>1820</v>
      </c>
      <c r="AO99" t="s">
        <v>1821</v>
      </c>
      <c r="AP99" t="s">
        <v>1137</v>
      </c>
      <c r="AQ99" t="s">
        <v>1822</v>
      </c>
      <c r="AR99" t="s">
        <v>1823</v>
      </c>
      <c r="AS99" t="s">
        <v>1824</v>
      </c>
      <c r="AT99" t="s">
        <v>1825</v>
      </c>
      <c r="AU99" t="s">
        <v>81</v>
      </c>
      <c r="AV99" t="s">
        <v>82</v>
      </c>
      <c r="AW99" t="s">
        <v>643</v>
      </c>
      <c r="AX99" t="s">
        <v>81</v>
      </c>
      <c r="AY99" t="s">
        <v>81</v>
      </c>
      <c r="AZ99" t="s">
        <v>81</v>
      </c>
      <c r="BA99" t="s">
        <v>82</v>
      </c>
      <c r="BB99" s="1">
        <v>1</v>
      </c>
      <c r="BC99" t="s">
        <v>81</v>
      </c>
      <c r="BD99" t="s">
        <v>81</v>
      </c>
      <c r="BE99" t="s">
        <v>81</v>
      </c>
      <c r="BF99" t="s">
        <v>81</v>
      </c>
      <c r="BG99" t="s">
        <v>81</v>
      </c>
      <c r="BH99" t="s">
        <v>81</v>
      </c>
      <c r="BI99" t="s">
        <v>81</v>
      </c>
      <c r="BJ99" t="s">
        <v>82</v>
      </c>
      <c r="BK99" t="s">
        <v>82</v>
      </c>
      <c r="BL99" t="s">
        <v>81</v>
      </c>
      <c r="BM99" t="s">
        <v>201</v>
      </c>
      <c r="BN99" t="s">
        <v>81</v>
      </c>
      <c r="BO99" t="s">
        <v>81</v>
      </c>
      <c r="BP99" t="s">
        <v>81</v>
      </c>
      <c r="BQ99" t="s">
        <v>81</v>
      </c>
    </row>
    <row r="100" spans="1:69" x14ac:dyDescent="0.2">
      <c r="A100" s="5">
        <v>0</v>
      </c>
      <c r="B100" t="s">
        <v>81</v>
      </c>
      <c r="C100" t="s">
        <v>1826</v>
      </c>
      <c r="D100" t="s">
        <v>1827</v>
      </c>
      <c r="E100" t="s">
        <v>1828</v>
      </c>
      <c r="F100" t="s">
        <v>120</v>
      </c>
      <c r="G100" t="s">
        <v>1829</v>
      </c>
      <c r="H100" s="1">
        <v>43200</v>
      </c>
      <c r="I100" s="1">
        <v>43160</v>
      </c>
      <c r="J100" t="b">
        <v>0</v>
      </c>
      <c r="K100" t="s">
        <v>75</v>
      </c>
      <c r="L100" t="s">
        <v>122</v>
      </c>
      <c r="M100" t="s">
        <v>1830</v>
      </c>
      <c r="N100">
        <v>40</v>
      </c>
      <c r="O100" t="s">
        <v>1831</v>
      </c>
      <c r="P100" t="s">
        <v>125</v>
      </c>
      <c r="Q100" t="s">
        <v>1832</v>
      </c>
      <c r="R100" t="s">
        <v>81</v>
      </c>
      <c r="S100">
        <v>1</v>
      </c>
      <c r="T100" s="1">
        <v>43200</v>
      </c>
      <c r="U100" s="1">
        <v>43160</v>
      </c>
      <c r="V100" t="s">
        <v>127</v>
      </c>
      <c r="W100" s="2">
        <v>43557</v>
      </c>
      <c r="X100" t="s">
        <v>82</v>
      </c>
      <c r="Y100" t="s">
        <v>82</v>
      </c>
      <c r="Z100" t="s">
        <v>82</v>
      </c>
      <c r="AA100" t="s">
        <v>82</v>
      </c>
      <c r="AB100" t="s">
        <v>82</v>
      </c>
      <c r="AC100" t="s">
        <v>82</v>
      </c>
      <c r="AD100" t="s">
        <v>82</v>
      </c>
      <c r="AE100" t="s">
        <v>82</v>
      </c>
      <c r="AF100" t="s">
        <v>82</v>
      </c>
      <c r="AG100" t="s">
        <v>82</v>
      </c>
      <c r="AH100" t="s">
        <v>82</v>
      </c>
      <c r="AI100" t="s">
        <v>82</v>
      </c>
      <c r="AJ100" t="s">
        <v>82</v>
      </c>
      <c r="AK100" t="s">
        <v>296</v>
      </c>
      <c r="AL100" t="s">
        <v>82</v>
      </c>
      <c r="AM100" t="s">
        <v>1831</v>
      </c>
      <c r="AN100" t="s">
        <v>123</v>
      </c>
      <c r="AO100" t="s">
        <v>123</v>
      </c>
      <c r="AP100" t="s">
        <v>132</v>
      </c>
      <c r="AQ100" t="s">
        <v>1833</v>
      </c>
      <c r="AR100" t="s">
        <v>1834</v>
      </c>
      <c r="AS100" t="s">
        <v>1835</v>
      </c>
      <c r="AT100" t="s">
        <v>1836</v>
      </c>
      <c r="AU100" t="s">
        <v>81</v>
      </c>
      <c r="AV100" t="s">
        <v>82</v>
      </c>
      <c r="AW100" t="s">
        <v>81</v>
      </c>
      <c r="AX100" t="s">
        <v>81</v>
      </c>
      <c r="AY100" t="s">
        <v>81</v>
      </c>
      <c r="AZ100" t="s">
        <v>81</v>
      </c>
      <c r="BA100" t="s">
        <v>82</v>
      </c>
      <c r="BB100" s="1">
        <v>1</v>
      </c>
      <c r="BC100" t="s">
        <v>81</v>
      </c>
      <c r="BD100" t="s">
        <v>81</v>
      </c>
      <c r="BE100" t="s">
        <v>81</v>
      </c>
      <c r="BF100" t="s">
        <v>81</v>
      </c>
      <c r="BG100" t="s">
        <v>81</v>
      </c>
      <c r="BH100" t="s">
        <v>81</v>
      </c>
      <c r="BI100" t="s">
        <v>81</v>
      </c>
      <c r="BJ100" t="s">
        <v>82</v>
      </c>
      <c r="BK100" t="s">
        <v>82</v>
      </c>
      <c r="BL100" t="s">
        <v>81</v>
      </c>
      <c r="BM100" t="s">
        <v>137</v>
      </c>
      <c r="BN100" t="s">
        <v>81</v>
      </c>
      <c r="BO100" t="s">
        <v>81</v>
      </c>
      <c r="BP100" t="s">
        <v>81</v>
      </c>
      <c r="BQ100" t="s">
        <v>81</v>
      </c>
    </row>
    <row r="101" spans="1:69" x14ac:dyDescent="0.2">
      <c r="A101" s="5">
        <v>0</v>
      </c>
      <c r="B101" t="s">
        <v>1837</v>
      </c>
      <c r="C101" t="s">
        <v>1838</v>
      </c>
      <c r="D101" t="s">
        <v>1839</v>
      </c>
      <c r="E101" t="s">
        <v>1840</v>
      </c>
      <c r="F101" t="s">
        <v>73</v>
      </c>
      <c r="G101" t="s">
        <v>1841</v>
      </c>
      <c r="H101" s="1">
        <v>43300</v>
      </c>
      <c r="I101" s="1">
        <v>43374</v>
      </c>
      <c r="J101" t="b">
        <v>0</v>
      </c>
      <c r="K101" t="s">
        <v>75</v>
      </c>
      <c r="L101" t="s">
        <v>1842</v>
      </c>
      <c r="M101" t="s">
        <v>90</v>
      </c>
      <c r="N101">
        <v>115</v>
      </c>
      <c r="O101" t="s">
        <v>1843</v>
      </c>
      <c r="P101" t="s">
        <v>409</v>
      </c>
      <c r="Q101" t="s">
        <v>1844</v>
      </c>
      <c r="R101" t="s">
        <v>81</v>
      </c>
      <c r="S101" t="s">
        <v>82</v>
      </c>
      <c r="T101" s="1">
        <v>43300</v>
      </c>
      <c r="U101" t="s">
        <v>83</v>
      </c>
      <c r="V101" t="s">
        <v>84</v>
      </c>
      <c r="W101" s="2">
        <v>44081</v>
      </c>
      <c r="X101" t="s">
        <v>1845</v>
      </c>
      <c r="Y101" t="s">
        <v>148</v>
      </c>
      <c r="Z101" t="s">
        <v>1846</v>
      </c>
      <c r="AA101" t="s">
        <v>82</v>
      </c>
      <c r="AB101" t="s">
        <v>1847</v>
      </c>
      <c r="AC101" t="s">
        <v>1848</v>
      </c>
      <c r="AD101" t="s">
        <v>1849</v>
      </c>
      <c r="AE101" t="s">
        <v>148</v>
      </c>
      <c r="AF101" t="s">
        <v>1846</v>
      </c>
      <c r="AG101" t="s">
        <v>82</v>
      </c>
      <c r="AH101" t="s">
        <v>1847</v>
      </c>
      <c r="AI101" t="s">
        <v>1848</v>
      </c>
      <c r="AJ101" t="s">
        <v>1849</v>
      </c>
      <c r="AK101" t="s">
        <v>296</v>
      </c>
      <c r="AL101" t="s">
        <v>82</v>
      </c>
      <c r="AM101" t="s">
        <v>88</v>
      </c>
      <c r="AN101" t="s">
        <v>154</v>
      </c>
      <c r="AO101" t="s">
        <v>90</v>
      </c>
      <c r="AP101" t="s">
        <v>91</v>
      </c>
      <c r="AQ101" t="s">
        <v>1850</v>
      </c>
      <c r="AR101" t="s">
        <v>82</v>
      </c>
      <c r="AS101" t="s">
        <v>1851</v>
      </c>
      <c r="AT101" t="s">
        <v>1852</v>
      </c>
      <c r="AU101" t="s">
        <v>81</v>
      </c>
      <c r="AV101" t="s">
        <v>82</v>
      </c>
      <c r="AW101" t="s">
        <v>82</v>
      </c>
      <c r="AX101" t="s">
        <v>82</v>
      </c>
      <c r="AY101" t="s">
        <v>82</v>
      </c>
      <c r="AZ101" t="s">
        <v>82</v>
      </c>
      <c r="BA101" t="s">
        <v>82</v>
      </c>
      <c r="BB101" t="s">
        <v>82</v>
      </c>
      <c r="BC101" t="s">
        <v>82</v>
      </c>
      <c r="BD101" t="s">
        <v>82</v>
      </c>
      <c r="BE101" t="s">
        <v>82</v>
      </c>
      <c r="BF101" t="s">
        <v>82</v>
      </c>
      <c r="BG101" t="s">
        <v>82</v>
      </c>
      <c r="BH101" t="s">
        <v>82</v>
      </c>
      <c r="BI101" t="s">
        <v>82</v>
      </c>
      <c r="BJ101" t="s">
        <v>82</v>
      </c>
      <c r="BK101" t="s">
        <v>82</v>
      </c>
      <c r="BL101" t="s">
        <v>82</v>
      </c>
      <c r="BM101" t="s">
        <v>82</v>
      </c>
      <c r="BN101" t="s">
        <v>82</v>
      </c>
      <c r="BO101" t="s">
        <v>82</v>
      </c>
      <c r="BP101" t="s">
        <v>82</v>
      </c>
      <c r="BQ101" t="s">
        <v>82</v>
      </c>
    </row>
    <row r="102" spans="1:69" x14ac:dyDescent="0.2">
      <c r="A102" s="5">
        <v>1</v>
      </c>
      <c r="B102" t="s">
        <v>1853</v>
      </c>
      <c r="C102" t="s">
        <v>1854</v>
      </c>
      <c r="D102" t="s">
        <v>1855</v>
      </c>
      <c r="E102" t="s">
        <v>1856</v>
      </c>
      <c r="F102" t="s">
        <v>1316</v>
      </c>
      <c r="G102" t="s">
        <v>1857</v>
      </c>
      <c r="H102" s="1">
        <v>43154</v>
      </c>
      <c r="I102" s="1">
        <v>43135</v>
      </c>
      <c r="J102" t="b">
        <v>0</v>
      </c>
      <c r="K102" t="s">
        <v>622</v>
      </c>
      <c r="L102" t="s">
        <v>1858</v>
      </c>
      <c r="M102" t="s">
        <v>90</v>
      </c>
      <c r="N102">
        <v>100</v>
      </c>
      <c r="O102" t="s">
        <v>1859</v>
      </c>
      <c r="P102" t="s">
        <v>1356</v>
      </c>
      <c r="Q102" t="s">
        <v>1860</v>
      </c>
      <c r="R102" t="s">
        <v>81</v>
      </c>
      <c r="S102" t="s">
        <v>82</v>
      </c>
      <c r="T102" s="1">
        <v>43154</v>
      </c>
      <c r="U102" s="1">
        <v>43135</v>
      </c>
      <c r="V102" t="s">
        <v>1322</v>
      </c>
      <c r="W102" s="2">
        <v>43185</v>
      </c>
      <c r="X102" t="s">
        <v>82</v>
      </c>
      <c r="Y102" t="s">
        <v>1861</v>
      </c>
      <c r="Z102" t="s">
        <v>81</v>
      </c>
      <c r="AA102" t="s">
        <v>1862</v>
      </c>
      <c r="AB102" t="s">
        <v>1863</v>
      </c>
      <c r="AC102" t="s">
        <v>1864</v>
      </c>
      <c r="AD102" t="s">
        <v>1859</v>
      </c>
      <c r="AE102" t="s">
        <v>1865</v>
      </c>
      <c r="AF102" t="s">
        <v>81</v>
      </c>
      <c r="AG102" t="s">
        <v>1862</v>
      </c>
      <c r="AH102" t="s">
        <v>1866</v>
      </c>
      <c r="AI102" t="s">
        <v>1864</v>
      </c>
      <c r="AJ102" t="s">
        <v>1859</v>
      </c>
      <c r="AK102" t="s">
        <v>296</v>
      </c>
      <c r="AL102" t="s">
        <v>82</v>
      </c>
      <c r="AM102" t="s">
        <v>1859</v>
      </c>
      <c r="AN102" t="s">
        <v>1329</v>
      </c>
      <c r="AO102" t="s">
        <v>1330</v>
      </c>
      <c r="AP102" t="s">
        <v>371</v>
      </c>
      <c r="AQ102" t="s">
        <v>1867</v>
      </c>
      <c r="AR102" t="s">
        <v>1868</v>
      </c>
      <c r="AS102" t="s">
        <v>1869</v>
      </c>
      <c r="AT102" t="s">
        <v>1870</v>
      </c>
      <c r="AU102" t="s">
        <v>81</v>
      </c>
      <c r="AV102" t="s">
        <v>82</v>
      </c>
      <c r="AW102" t="s">
        <v>1334</v>
      </c>
      <c r="AX102" t="s">
        <v>81</v>
      </c>
      <c r="AY102" t="s">
        <v>81</v>
      </c>
      <c r="AZ102" t="s">
        <v>81</v>
      </c>
      <c r="BA102" t="s">
        <v>82</v>
      </c>
      <c r="BB102" s="1">
        <v>1</v>
      </c>
      <c r="BC102" t="s">
        <v>81</v>
      </c>
      <c r="BD102" t="s">
        <v>81</v>
      </c>
      <c r="BE102" t="s">
        <v>81</v>
      </c>
      <c r="BF102" t="s">
        <v>81</v>
      </c>
      <c r="BG102" t="s">
        <v>81</v>
      </c>
      <c r="BH102" t="s">
        <v>1871</v>
      </c>
      <c r="BI102" t="s">
        <v>1872</v>
      </c>
      <c r="BJ102" t="s">
        <v>82</v>
      </c>
      <c r="BK102" t="s">
        <v>82</v>
      </c>
      <c r="BL102" t="s">
        <v>200</v>
      </c>
      <c r="BM102" t="s">
        <v>201</v>
      </c>
      <c r="BN102" t="s">
        <v>81</v>
      </c>
      <c r="BO102" t="s">
        <v>1873</v>
      </c>
      <c r="BP102" t="s">
        <v>81</v>
      </c>
      <c r="BQ102" t="s">
        <v>81</v>
      </c>
    </row>
    <row r="103" spans="1:69" x14ac:dyDescent="0.2">
      <c r="A103" s="5">
        <v>0</v>
      </c>
      <c r="B103" t="s">
        <v>1874</v>
      </c>
      <c r="C103" t="s">
        <v>1875</v>
      </c>
      <c r="D103" t="s">
        <v>1876</v>
      </c>
      <c r="E103" t="s">
        <v>1874</v>
      </c>
      <c r="F103" t="s">
        <v>1617</v>
      </c>
      <c r="G103" t="s">
        <v>1877</v>
      </c>
      <c r="H103" s="1">
        <v>43507</v>
      </c>
      <c r="I103" s="1">
        <v>43282</v>
      </c>
      <c r="J103" t="b">
        <v>0</v>
      </c>
      <c r="K103" t="s">
        <v>75</v>
      </c>
      <c r="L103" t="s">
        <v>1878</v>
      </c>
      <c r="M103" t="s">
        <v>703</v>
      </c>
      <c r="N103">
        <v>7500</v>
      </c>
      <c r="O103" t="s">
        <v>1879</v>
      </c>
      <c r="P103" t="s">
        <v>1880</v>
      </c>
      <c r="Q103" t="s">
        <v>1881</v>
      </c>
      <c r="R103" t="s">
        <v>81</v>
      </c>
      <c r="S103">
        <v>1</v>
      </c>
      <c r="T103" s="1">
        <v>43507</v>
      </c>
      <c r="U103" s="1">
        <v>43282</v>
      </c>
      <c r="V103" t="s">
        <v>1617</v>
      </c>
      <c r="W103" s="2">
        <v>43920</v>
      </c>
      <c r="X103" t="s">
        <v>1882</v>
      </c>
      <c r="Y103" t="s">
        <v>1883</v>
      </c>
      <c r="Z103" t="s">
        <v>1884</v>
      </c>
      <c r="AA103" t="s">
        <v>1885</v>
      </c>
      <c r="AB103" t="s">
        <v>1886</v>
      </c>
      <c r="AC103" t="s">
        <v>1887</v>
      </c>
      <c r="AD103" t="s">
        <v>227</v>
      </c>
      <c r="AE103" t="s">
        <v>82</v>
      </c>
      <c r="AF103" t="s">
        <v>82</v>
      </c>
      <c r="AG103" t="s">
        <v>82</v>
      </c>
      <c r="AH103" t="s">
        <v>82</v>
      </c>
      <c r="AI103" t="s">
        <v>82</v>
      </c>
      <c r="AJ103" t="s">
        <v>82</v>
      </c>
      <c r="AK103" t="s">
        <v>1888</v>
      </c>
      <c r="AL103" t="s">
        <v>82</v>
      </c>
      <c r="AM103" t="s">
        <v>1879</v>
      </c>
      <c r="AN103" t="s">
        <v>81</v>
      </c>
      <c r="AO103" t="s">
        <v>81</v>
      </c>
      <c r="AP103" t="s">
        <v>371</v>
      </c>
      <c r="AQ103" t="s">
        <v>1889</v>
      </c>
      <c r="AR103" t="s">
        <v>1890</v>
      </c>
      <c r="AS103" t="s">
        <v>1891</v>
      </c>
      <c r="AT103" t="s">
        <v>1892</v>
      </c>
      <c r="AU103" t="s">
        <v>81</v>
      </c>
      <c r="AV103" t="s">
        <v>1893</v>
      </c>
      <c r="AW103" t="s">
        <v>1637</v>
      </c>
      <c r="AX103">
        <v>5183</v>
      </c>
      <c r="AY103" t="s">
        <v>81</v>
      </c>
      <c r="AZ103" t="s">
        <v>81</v>
      </c>
      <c r="BA103" t="s">
        <v>82</v>
      </c>
      <c r="BB103" s="1">
        <v>1</v>
      </c>
      <c r="BC103" t="s">
        <v>81</v>
      </c>
      <c r="BD103" t="s">
        <v>81</v>
      </c>
      <c r="BE103" t="s">
        <v>81</v>
      </c>
      <c r="BF103" t="s">
        <v>81</v>
      </c>
      <c r="BG103" t="s">
        <v>81</v>
      </c>
      <c r="BH103" t="s">
        <v>1894</v>
      </c>
      <c r="BI103" t="s">
        <v>1895</v>
      </c>
      <c r="BJ103" s="1">
        <v>44012</v>
      </c>
      <c r="BK103" t="s">
        <v>82</v>
      </c>
      <c r="BL103" t="s">
        <v>81</v>
      </c>
      <c r="BM103" t="s">
        <v>201</v>
      </c>
      <c r="BN103" t="s">
        <v>81</v>
      </c>
      <c r="BO103" t="s">
        <v>1896</v>
      </c>
      <c r="BP103" t="s">
        <v>81</v>
      </c>
      <c r="BQ103" t="s">
        <v>81</v>
      </c>
    </row>
    <row r="104" spans="1:69" x14ac:dyDescent="0.2">
      <c r="A104" s="5">
        <v>0</v>
      </c>
      <c r="B104" t="s">
        <v>1897</v>
      </c>
      <c r="C104" t="s">
        <v>1898</v>
      </c>
      <c r="D104" t="s">
        <v>1899</v>
      </c>
      <c r="E104" t="s">
        <v>1900</v>
      </c>
      <c r="F104" t="s">
        <v>700</v>
      </c>
      <c r="G104" t="s">
        <v>1901</v>
      </c>
      <c r="H104" s="1">
        <v>42691</v>
      </c>
      <c r="I104" s="1">
        <v>42583</v>
      </c>
      <c r="J104" t="b">
        <v>0</v>
      </c>
      <c r="K104" t="s">
        <v>75</v>
      </c>
      <c r="L104" t="s">
        <v>1902</v>
      </c>
      <c r="M104" t="s">
        <v>703</v>
      </c>
      <c r="N104">
        <v>20</v>
      </c>
      <c r="O104" t="s">
        <v>1903</v>
      </c>
      <c r="P104" t="s">
        <v>705</v>
      </c>
      <c r="Q104" t="s">
        <v>1904</v>
      </c>
      <c r="R104" t="s">
        <v>81</v>
      </c>
      <c r="S104">
        <v>1</v>
      </c>
      <c r="T104" s="1">
        <v>42691</v>
      </c>
      <c r="U104" s="1">
        <v>42583</v>
      </c>
      <c r="V104" t="s">
        <v>707</v>
      </c>
      <c r="W104" s="2">
        <v>43843</v>
      </c>
      <c r="X104" t="s">
        <v>1905</v>
      </c>
      <c r="Y104" t="s">
        <v>82</v>
      </c>
      <c r="Z104" t="s">
        <v>82</v>
      </c>
      <c r="AA104" t="s">
        <v>82</v>
      </c>
      <c r="AB104" t="s">
        <v>82</v>
      </c>
      <c r="AC104" t="s">
        <v>82</v>
      </c>
      <c r="AD104" t="s">
        <v>82</v>
      </c>
      <c r="AE104" t="s">
        <v>82</v>
      </c>
      <c r="AF104" t="s">
        <v>82</v>
      </c>
      <c r="AG104" t="s">
        <v>82</v>
      </c>
      <c r="AH104" t="s">
        <v>82</v>
      </c>
      <c r="AI104" t="s">
        <v>82</v>
      </c>
      <c r="AJ104" t="s">
        <v>82</v>
      </c>
      <c r="AK104" t="s">
        <v>110</v>
      </c>
      <c r="AL104" t="s">
        <v>82</v>
      </c>
      <c r="AM104" t="s">
        <v>1903</v>
      </c>
      <c r="AN104" t="s">
        <v>154</v>
      </c>
      <c r="AO104" t="s">
        <v>709</v>
      </c>
      <c r="AP104" t="s">
        <v>710</v>
      </c>
      <c r="AQ104" t="s">
        <v>1906</v>
      </c>
      <c r="AR104" t="s">
        <v>1907</v>
      </c>
      <c r="AS104" t="s">
        <v>1908</v>
      </c>
      <c r="AT104" t="s">
        <v>1909</v>
      </c>
      <c r="AU104" t="s">
        <v>81</v>
      </c>
      <c r="AV104" t="s">
        <v>82</v>
      </c>
      <c r="AW104" t="s">
        <v>217</v>
      </c>
      <c r="AX104" t="s">
        <v>81</v>
      </c>
      <c r="AY104" t="s">
        <v>81</v>
      </c>
      <c r="AZ104" t="s">
        <v>81</v>
      </c>
      <c r="BA104" t="s">
        <v>82</v>
      </c>
      <c r="BB104" s="1">
        <v>1</v>
      </c>
      <c r="BC104" t="s">
        <v>81</v>
      </c>
      <c r="BD104" t="s">
        <v>81</v>
      </c>
      <c r="BE104" t="s">
        <v>81</v>
      </c>
      <c r="BF104" t="s">
        <v>81</v>
      </c>
      <c r="BG104" t="s">
        <v>81</v>
      </c>
      <c r="BH104" t="s">
        <v>81</v>
      </c>
      <c r="BI104" t="s">
        <v>81</v>
      </c>
      <c r="BJ104" t="s">
        <v>82</v>
      </c>
      <c r="BK104" t="s">
        <v>82</v>
      </c>
      <c r="BL104" t="s">
        <v>200</v>
      </c>
      <c r="BM104" t="s">
        <v>201</v>
      </c>
      <c r="BN104" t="s">
        <v>81</v>
      </c>
      <c r="BO104" t="s">
        <v>1910</v>
      </c>
      <c r="BP104" t="s">
        <v>81</v>
      </c>
      <c r="BQ104" t="s">
        <v>81</v>
      </c>
    </row>
    <row r="105" spans="1:69" x14ac:dyDescent="0.2">
      <c r="A105" s="5">
        <v>1</v>
      </c>
      <c r="B105" t="s">
        <v>1911</v>
      </c>
      <c r="C105" t="s">
        <v>1912</v>
      </c>
      <c r="D105" t="s">
        <v>1913</v>
      </c>
      <c r="E105" t="s">
        <v>1914</v>
      </c>
      <c r="F105" t="s">
        <v>73</v>
      </c>
      <c r="G105" t="s">
        <v>1915</v>
      </c>
      <c r="H105" s="1">
        <v>43795</v>
      </c>
      <c r="I105" s="1">
        <v>43839</v>
      </c>
      <c r="J105" t="b">
        <v>0</v>
      </c>
      <c r="K105" t="s">
        <v>75</v>
      </c>
      <c r="L105" t="s">
        <v>1916</v>
      </c>
      <c r="M105" t="s">
        <v>363</v>
      </c>
      <c r="N105">
        <v>6134</v>
      </c>
      <c r="O105" t="s">
        <v>1917</v>
      </c>
      <c r="P105" t="s">
        <v>365</v>
      </c>
      <c r="Q105" t="s">
        <v>366</v>
      </c>
      <c r="R105" t="s">
        <v>81</v>
      </c>
      <c r="S105" t="s">
        <v>82</v>
      </c>
      <c r="T105" s="1">
        <v>43795</v>
      </c>
      <c r="U105" t="s">
        <v>1918</v>
      </c>
      <c r="V105" t="s">
        <v>1570</v>
      </c>
      <c r="W105" s="2">
        <v>44046</v>
      </c>
      <c r="X105" t="s">
        <v>1919</v>
      </c>
      <c r="Y105" t="s">
        <v>227</v>
      </c>
      <c r="Z105" t="s">
        <v>1920</v>
      </c>
      <c r="AA105" t="s">
        <v>82</v>
      </c>
      <c r="AB105" t="s">
        <v>1921</v>
      </c>
      <c r="AC105" t="s">
        <v>1922</v>
      </c>
      <c r="AD105" t="s">
        <v>1923</v>
      </c>
      <c r="AE105" t="s">
        <v>227</v>
      </c>
      <c r="AF105" t="s">
        <v>1920</v>
      </c>
      <c r="AG105" t="s">
        <v>82</v>
      </c>
      <c r="AH105" t="s">
        <v>1921</v>
      </c>
      <c r="AI105" t="s">
        <v>1922</v>
      </c>
      <c r="AJ105" t="s">
        <v>1923</v>
      </c>
      <c r="AK105" t="s">
        <v>296</v>
      </c>
      <c r="AL105" t="s">
        <v>82</v>
      </c>
      <c r="AM105" t="s">
        <v>88</v>
      </c>
      <c r="AN105" t="s">
        <v>439</v>
      </c>
      <c r="AO105" t="s">
        <v>90</v>
      </c>
      <c r="AP105" t="s">
        <v>91</v>
      </c>
      <c r="AQ105" t="s">
        <v>1924</v>
      </c>
      <c r="AR105" t="s">
        <v>82</v>
      </c>
      <c r="AS105" t="s">
        <v>1925</v>
      </c>
      <c r="AT105" t="s">
        <v>1926</v>
      </c>
      <c r="AU105" t="s">
        <v>81</v>
      </c>
      <c r="AV105" t="s">
        <v>82</v>
      </c>
      <c r="AW105" t="s">
        <v>82</v>
      </c>
      <c r="AX105" t="s">
        <v>82</v>
      </c>
      <c r="AY105" t="s">
        <v>82</v>
      </c>
      <c r="AZ105" t="s">
        <v>82</v>
      </c>
      <c r="BA105" t="s">
        <v>82</v>
      </c>
      <c r="BB105" t="s">
        <v>82</v>
      </c>
      <c r="BC105" t="s">
        <v>82</v>
      </c>
      <c r="BD105" t="s">
        <v>82</v>
      </c>
      <c r="BE105" t="s">
        <v>82</v>
      </c>
      <c r="BF105" t="s">
        <v>82</v>
      </c>
      <c r="BG105" t="s">
        <v>82</v>
      </c>
      <c r="BH105" t="s">
        <v>82</v>
      </c>
      <c r="BI105" t="s">
        <v>82</v>
      </c>
      <c r="BJ105" t="s">
        <v>82</v>
      </c>
      <c r="BK105" t="s">
        <v>82</v>
      </c>
      <c r="BL105" t="s">
        <v>82</v>
      </c>
      <c r="BM105" t="s">
        <v>82</v>
      </c>
      <c r="BN105" t="s">
        <v>82</v>
      </c>
      <c r="BO105" t="s">
        <v>82</v>
      </c>
      <c r="BP105" t="s">
        <v>82</v>
      </c>
      <c r="BQ105" t="s">
        <v>82</v>
      </c>
    </row>
    <row r="106" spans="1:69" x14ac:dyDescent="0.2">
      <c r="A106" s="5">
        <v>0</v>
      </c>
      <c r="B106" t="s">
        <v>1927</v>
      </c>
      <c r="C106" t="s">
        <v>1928</v>
      </c>
      <c r="D106" t="s">
        <v>1929</v>
      </c>
      <c r="E106" t="s">
        <v>1930</v>
      </c>
      <c r="F106" t="s">
        <v>1316</v>
      </c>
      <c r="G106" t="s">
        <v>1931</v>
      </c>
      <c r="H106" s="1">
        <v>43422</v>
      </c>
      <c r="I106" s="1">
        <v>43375</v>
      </c>
      <c r="J106" t="b">
        <v>0</v>
      </c>
      <c r="K106" t="s">
        <v>622</v>
      </c>
      <c r="L106" t="s">
        <v>1932</v>
      </c>
      <c r="M106" t="s">
        <v>90</v>
      </c>
      <c r="N106">
        <v>60</v>
      </c>
      <c r="O106" t="s">
        <v>1933</v>
      </c>
      <c r="P106" t="s">
        <v>1356</v>
      </c>
      <c r="Q106" t="s">
        <v>1934</v>
      </c>
      <c r="R106" t="s">
        <v>81</v>
      </c>
      <c r="S106">
        <v>1</v>
      </c>
      <c r="T106" s="1">
        <v>43422</v>
      </c>
      <c r="U106" s="1">
        <v>43375</v>
      </c>
      <c r="V106" t="s">
        <v>1322</v>
      </c>
      <c r="W106" s="2">
        <v>43479</v>
      </c>
      <c r="X106" t="s">
        <v>82</v>
      </c>
      <c r="Y106" t="s">
        <v>1935</v>
      </c>
      <c r="Z106" t="s">
        <v>81</v>
      </c>
      <c r="AA106" t="s">
        <v>1936</v>
      </c>
      <c r="AB106" t="s">
        <v>1937</v>
      </c>
      <c r="AC106" t="s">
        <v>1938</v>
      </c>
      <c r="AD106" t="s">
        <v>1933</v>
      </c>
      <c r="AE106" t="s">
        <v>1935</v>
      </c>
      <c r="AF106" t="s">
        <v>81</v>
      </c>
      <c r="AG106" t="s">
        <v>1936</v>
      </c>
      <c r="AH106" t="s">
        <v>1937</v>
      </c>
      <c r="AI106" t="s">
        <v>1938</v>
      </c>
      <c r="AJ106" t="s">
        <v>1933</v>
      </c>
      <c r="AK106" t="s">
        <v>296</v>
      </c>
      <c r="AL106" t="s">
        <v>82</v>
      </c>
      <c r="AM106" t="s">
        <v>1933</v>
      </c>
      <c r="AN106" t="s">
        <v>1329</v>
      </c>
      <c r="AO106" t="s">
        <v>1939</v>
      </c>
      <c r="AP106" t="s">
        <v>371</v>
      </c>
      <c r="AQ106" t="s">
        <v>1940</v>
      </c>
      <c r="AR106" t="s">
        <v>1941</v>
      </c>
      <c r="AS106" t="s">
        <v>1942</v>
      </c>
      <c r="AT106" t="s">
        <v>82</v>
      </c>
      <c r="AU106" t="s">
        <v>81</v>
      </c>
      <c r="AV106" t="s">
        <v>82</v>
      </c>
      <c r="AW106" t="s">
        <v>1334</v>
      </c>
      <c r="AX106" t="s">
        <v>81</v>
      </c>
      <c r="AY106" t="s">
        <v>81</v>
      </c>
      <c r="AZ106" t="s">
        <v>81</v>
      </c>
      <c r="BA106" t="s">
        <v>82</v>
      </c>
      <c r="BB106" s="1">
        <v>1</v>
      </c>
      <c r="BC106" t="s">
        <v>81</v>
      </c>
      <c r="BD106" t="s">
        <v>81</v>
      </c>
      <c r="BE106" t="s">
        <v>81</v>
      </c>
      <c r="BF106" t="s">
        <v>81</v>
      </c>
      <c r="BG106" t="s">
        <v>81</v>
      </c>
      <c r="BH106" t="s">
        <v>1943</v>
      </c>
      <c r="BI106" t="s">
        <v>1944</v>
      </c>
      <c r="BJ106" t="s">
        <v>82</v>
      </c>
      <c r="BK106" t="s">
        <v>82</v>
      </c>
      <c r="BL106" t="s">
        <v>200</v>
      </c>
      <c r="BM106" t="s">
        <v>201</v>
      </c>
      <c r="BN106" t="s">
        <v>81</v>
      </c>
      <c r="BO106" t="s">
        <v>1945</v>
      </c>
      <c r="BP106" t="s">
        <v>81</v>
      </c>
      <c r="BQ106" t="s">
        <v>81</v>
      </c>
    </row>
    <row r="107" spans="1:69" x14ac:dyDescent="0.2">
      <c r="A107" s="5">
        <v>0</v>
      </c>
      <c r="B107" t="s">
        <v>1946</v>
      </c>
      <c r="C107" t="s">
        <v>1947</v>
      </c>
      <c r="D107" t="s">
        <v>1948</v>
      </c>
      <c r="E107" t="s">
        <v>1949</v>
      </c>
      <c r="F107" t="s">
        <v>73</v>
      </c>
      <c r="G107" t="s">
        <v>1950</v>
      </c>
      <c r="H107" s="1">
        <v>43389</v>
      </c>
      <c r="I107" s="1">
        <v>43572</v>
      </c>
      <c r="J107" t="b">
        <v>0</v>
      </c>
      <c r="K107" t="s">
        <v>75</v>
      </c>
      <c r="L107" t="s">
        <v>1951</v>
      </c>
      <c r="M107" t="s">
        <v>90</v>
      </c>
      <c r="N107">
        <v>950</v>
      </c>
      <c r="O107" t="s">
        <v>1952</v>
      </c>
      <c r="P107" t="s">
        <v>79</v>
      </c>
      <c r="Q107" t="s">
        <v>1953</v>
      </c>
      <c r="R107" t="s">
        <v>81</v>
      </c>
      <c r="S107" t="s">
        <v>82</v>
      </c>
      <c r="T107" s="1">
        <v>43389</v>
      </c>
      <c r="U107" t="s">
        <v>1954</v>
      </c>
      <c r="V107" t="s">
        <v>106</v>
      </c>
      <c r="W107" s="2">
        <v>44151</v>
      </c>
      <c r="X107" t="s">
        <v>1955</v>
      </c>
      <c r="Y107" t="s">
        <v>227</v>
      </c>
      <c r="Z107" t="s">
        <v>1956</v>
      </c>
      <c r="AA107" t="s">
        <v>82</v>
      </c>
      <c r="AB107" t="s">
        <v>1957</v>
      </c>
      <c r="AC107" t="s">
        <v>1958</v>
      </c>
      <c r="AD107" t="s">
        <v>1959</v>
      </c>
      <c r="AE107" t="s">
        <v>227</v>
      </c>
      <c r="AF107" t="s">
        <v>1956</v>
      </c>
      <c r="AG107" t="s">
        <v>82</v>
      </c>
      <c r="AH107" t="s">
        <v>1957</v>
      </c>
      <c r="AI107" t="s">
        <v>1958</v>
      </c>
      <c r="AJ107" t="s">
        <v>1959</v>
      </c>
      <c r="AK107" t="s">
        <v>296</v>
      </c>
      <c r="AL107" t="s">
        <v>82</v>
      </c>
      <c r="AM107" t="s">
        <v>88</v>
      </c>
      <c r="AN107" t="s">
        <v>154</v>
      </c>
      <c r="AO107" t="s">
        <v>90</v>
      </c>
      <c r="AP107" t="s">
        <v>91</v>
      </c>
      <c r="AQ107" t="s">
        <v>1960</v>
      </c>
      <c r="AR107" t="s">
        <v>82</v>
      </c>
      <c r="AS107" t="s">
        <v>1961</v>
      </c>
      <c r="AT107" t="s">
        <v>1962</v>
      </c>
      <c r="AU107" t="s">
        <v>81</v>
      </c>
      <c r="AV107" t="s">
        <v>82</v>
      </c>
      <c r="AW107" t="s">
        <v>82</v>
      </c>
      <c r="AX107" t="s">
        <v>82</v>
      </c>
      <c r="AY107" t="s">
        <v>82</v>
      </c>
      <c r="AZ107" t="s">
        <v>82</v>
      </c>
      <c r="BA107" t="s">
        <v>82</v>
      </c>
      <c r="BB107" t="s">
        <v>82</v>
      </c>
      <c r="BC107" t="s">
        <v>82</v>
      </c>
      <c r="BD107" t="s">
        <v>82</v>
      </c>
      <c r="BE107" t="s">
        <v>82</v>
      </c>
      <c r="BF107" t="s">
        <v>82</v>
      </c>
      <c r="BG107" t="s">
        <v>82</v>
      </c>
      <c r="BH107" t="s">
        <v>82</v>
      </c>
      <c r="BI107" t="s">
        <v>82</v>
      </c>
      <c r="BJ107" t="s">
        <v>82</v>
      </c>
      <c r="BK107" t="s">
        <v>82</v>
      </c>
      <c r="BL107" t="s">
        <v>82</v>
      </c>
      <c r="BM107" t="s">
        <v>82</v>
      </c>
      <c r="BN107" t="s">
        <v>82</v>
      </c>
      <c r="BO107" t="s">
        <v>82</v>
      </c>
      <c r="BP107" t="s">
        <v>82</v>
      </c>
      <c r="BQ107" t="s">
        <v>82</v>
      </c>
    </row>
    <row r="108" spans="1:69" x14ac:dyDescent="0.2">
      <c r="A108" s="5">
        <v>0</v>
      </c>
      <c r="B108" t="s">
        <v>1963</v>
      </c>
      <c r="C108" t="s">
        <v>1964</v>
      </c>
      <c r="D108" t="s">
        <v>1965</v>
      </c>
      <c r="E108" t="s">
        <v>1963</v>
      </c>
      <c r="F108" t="s">
        <v>73</v>
      </c>
      <c r="G108" t="s">
        <v>1966</v>
      </c>
      <c r="H108" s="1">
        <v>42821</v>
      </c>
      <c r="I108" s="1">
        <v>42840</v>
      </c>
      <c r="J108" t="b">
        <v>0</v>
      </c>
      <c r="K108" t="s">
        <v>75</v>
      </c>
      <c r="L108" t="s">
        <v>1967</v>
      </c>
      <c r="M108" t="s">
        <v>90</v>
      </c>
      <c r="N108">
        <v>384</v>
      </c>
      <c r="O108" t="s">
        <v>1968</v>
      </c>
      <c r="P108" t="s">
        <v>79</v>
      </c>
      <c r="Q108" t="s">
        <v>1969</v>
      </c>
      <c r="R108" t="s">
        <v>81</v>
      </c>
      <c r="S108" t="s">
        <v>82</v>
      </c>
      <c r="T108" s="1">
        <v>42821</v>
      </c>
      <c r="U108" t="s">
        <v>1970</v>
      </c>
      <c r="V108" t="s">
        <v>585</v>
      </c>
      <c r="W108" s="2">
        <v>44095</v>
      </c>
      <c r="X108" t="s">
        <v>1971</v>
      </c>
      <c r="Y108" t="s">
        <v>81</v>
      </c>
      <c r="Z108" t="s">
        <v>1972</v>
      </c>
      <c r="AA108" t="s">
        <v>82</v>
      </c>
      <c r="AB108" t="s">
        <v>1973</v>
      </c>
      <c r="AC108" t="s">
        <v>1974</v>
      </c>
      <c r="AD108" t="s">
        <v>81</v>
      </c>
      <c r="AE108" t="s">
        <v>81</v>
      </c>
      <c r="AF108" t="s">
        <v>1972</v>
      </c>
      <c r="AG108" t="s">
        <v>82</v>
      </c>
      <c r="AH108" t="s">
        <v>1973</v>
      </c>
      <c r="AI108" t="s">
        <v>1974</v>
      </c>
      <c r="AJ108" t="s">
        <v>81</v>
      </c>
      <c r="AK108" t="s">
        <v>296</v>
      </c>
      <c r="AL108" t="s">
        <v>519</v>
      </c>
      <c r="AM108" t="s">
        <v>88</v>
      </c>
      <c r="AN108" t="s">
        <v>1975</v>
      </c>
      <c r="AO108" t="s">
        <v>90</v>
      </c>
      <c r="AP108" t="s">
        <v>91</v>
      </c>
      <c r="AQ108" t="s">
        <v>1976</v>
      </c>
      <c r="AR108" t="s">
        <v>82</v>
      </c>
      <c r="AS108" t="s">
        <v>1977</v>
      </c>
      <c r="AT108" t="s">
        <v>1978</v>
      </c>
      <c r="AU108" t="s">
        <v>81</v>
      </c>
      <c r="AV108" t="s">
        <v>82</v>
      </c>
      <c r="AW108" t="s">
        <v>82</v>
      </c>
      <c r="AX108" t="s">
        <v>82</v>
      </c>
      <c r="AY108" t="s">
        <v>82</v>
      </c>
      <c r="AZ108" t="s">
        <v>82</v>
      </c>
      <c r="BA108" t="s">
        <v>82</v>
      </c>
      <c r="BB108" t="s">
        <v>82</v>
      </c>
      <c r="BC108" t="s">
        <v>82</v>
      </c>
      <c r="BD108" t="s">
        <v>82</v>
      </c>
      <c r="BE108" t="s">
        <v>82</v>
      </c>
      <c r="BF108" t="s">
        <v>82</v>
      </c>
      <c r="BG108" t="s">
        <v>82</v>
      </c>
      <c r="BH108" t="s">
        <v>82</v>
      </c>
      <c r="BI108" t="s">
        <v>82</v>
      </c>
      <c r="BJ108" t="s">
        <v>82</v>
      </c>
      <c r="BK108" t="s">
        <v>82</v>
      </c>
      <c r="BL108" t="s">
        <v>82</v>
      </c>
      <c r="BM108" t="s">
        <v>82</v>
      </c>
      <c r="BN108" t="s">
        <v>82</v>
      </c>
      <c r="BO108" t="s">
        <v>82</v>
      </c>
      <c r="BP108" t="s">
        <v>82</v>
      </c>
      <c r="BQ108" t="s">
        <v>82</v>
      </c>
    </row>
    <row r="109" spans="1:69" x14ac:dyDescent="0.2">
      <c r="A109" s="5">
        <v>1</v>
      </c>
      <c r="B109" t="s">
        <v>1979</v>
      </c>
      <c r="C109" t="s">
        <v>1980</v>
      </c>
      <c r="D109" t="s">
        <v>1981</v>
      </c>
      <c r="E109" t="s">
        <v>1982</v>
      </c>
      <c r="F109" t="s">
        <v>73</v>
      </c>
      <c r="G109" t="s">
        <v>1983</v>
      </c>
      <c r="H109" s="1">
        <v>43042</v>
      </c>
      <c r="I109" s="1">
        <v>43523</v>
      </c>
      <c r="J109" t="b">
        <v>0</v>
      </c>
      <c r="K109" t="s">
        <v>75</v>
      </c>
      <c r="L109" t="s">
        <v>100</v>
      </c>
      <c r="M109" t="s">
        <v>363</v>
      </c>
      <c r="N109">
        <v>1200</v>
      </c>
      <c r="O109" t="s">
        <v>1984</v>
      </c>
      <c r="P109" t="s">
        <v>79</v>
      </c>
      <c r="Q109" t="s">
        <v>1985</v>
      </c>
      <c r="R109" t="s">
        <v>81</v>
      </c>
      <c r="S109" t="s">
        <v>82</v>
      </c>
      <c r="T109" s="1">
        <v>43042</v>
      </c>
      <c r="U109" t="s">
        <v>1986</v>
      </c>
      <c r="V109" t="s">
        <v>1305</v>
      </c>
      <c r="W109" s="2">
        <v>44095</v>
      </c>
      <c r="X109" t="s">
        <v>1987</v>
      </c>
      <c r="Y109" t="s">
        <v>227</v>
      </c>
      <c r="Z109" t="s">
        <v>1988</v>
      </c>
      <c r="AA109" t="s">
        <v>82</v>
      </c>
      <c r="AB109" t="s">
        <v>1989</v>
      </c>
      <c r="AC109" t="s">
        <v>1990</v>
      </c>
      <c r="AD109" t="s">
        <v>1991</v>
      </c>
      <c r="AE109" t="s">
        <v>227</v>
      </c>
      <c r="AF109" t="s">
        <v>1988</v>
      </c>
      <c r="AG109" t="s">
        <v>82</v>
      </c>
      <c r="AH109" t="s">
        <v>1989</v>
      </c>
      <c r="AI109" t="s">
        <v>1990</v>
      </c>
      <c r="AJ109" t="s">
        <v>1991</v>
      </c>
      <c r="AK109" t="s">
        <v>296</v>
      </c>
      <c r="AL109" t="s">
        <v>1992</v>
      </c>
      <c r="AM109" t="s">
        <v>88</v>
      </c>
      <c r="AN109" t="s">
        <v>1993</v>
      </c>
      <c r="AO109" t="s">
        <v>1994</v>
      </c>
      <c r="AP109" t="s">
        <v>91</v>
      </c>
      <c r="AQ109" t="s">
        <v>1995</v>
      </c>
      <c r="AR109" t="s">
        <v>82</v>
      </c>
      <c r="AS109" t="s">
        <v>1996</v>
      </c>
      <c r="AT109" t="s">
        <v>1997</v>
      </c>
      <c r="AU109" t="s">
        <v>81</v>
      </c>
      <c r="AV109" t="s">
        <v>82</v>
      </c>
      <c r="AW109" t="s">
        <v>82</v>
      </c>
      <c r="AX109" t="s">
        <v>82</v>
      </c>
      <c r="AY109" t="s">
        <v>82</v>
      </c>
      <c r="AZ109" t="s">
        <v>82</v>
      </c>
      <c r="BA109" t="s">
        <v>82</v>
      </c>
      <c r="BB109" t="s">
        <v>82</v>
      </c>
      <c r="BC109" t="s">
        <v>82</v>
      </c>
      <c r="BD109" t="s">
        <v>82</v>
      </c>
      <c r="BE109" t="s">
        <v>82</v>
      </c>
      <c r="BF109" t="s">
        <v>82</v>
      </c>
      <c r="BG109" t="s">
        <v>82</v>
      </c>
      <c r="BH109" t="s">
        <v>82</v>
      </c>
      <c r="BI109" t="s">
        <v>82</v>
      </c>
      <c r="BJ109" t="s">
        <v>82</v>
      </c>
      <c r="BK109" t="s">
        <v>82</v>
      </c>
      <c r="BL109" t="s">
        <v>82</v>
      </c>
      <c r="BM109" t="s">
        <v>82</v>
      </c>
      <c r="BN109" t="s">
        <v>82</v>
      </c>
      <c r="BO109" t="s">
        <v>82</v>
      </c>
      <c r="BP109" t="s">
        <v>82</v>
      </c>
      <c r="BQ109" t="s">
        <v>82</v>
      </c>
    </row>
    <row r="110" spans="1:69" x14ac:dyDescent="0.2">
      <c r="A110" s="5">
        <v>0</v>
      </c>
      <c r="B110" t="s">
        <v>1998</v>
      </c>
      <c r="C110" t="s">
        <v>1999</v>
      </c>
      <c r="D110" t="s">
        <v>2000</v>
      </c>
      <c r="E110" t="s">
        <v>2001</v>
      </c>
      <c r="F110" t="s">
        <v>73</v>
      </c>
      <c r="G110" t="s">
        <v>2002</v>
      </c>
      <c r="H110" s="1">
        <v>43004</v>
      </c>
      <c r="I110" s="1">
        <v>42949</v>
      </c>
      <c r="J110" t="b">
        <v>0</v>
      </c>
      <c r="K110" t="s">
        <v>75</v>
      </c>
      <c r="L110" t="s">
        <v>2003</v>
      </c>
      <c r="M110" t="s">
        <v>90</v>
      </c>
      <c r="N110">
        <v>60</v>
      </c>
      <c r="O110" t="s">
        <v>2004</v>
      </c>
      <c r="P110" t="s">
        <v>2005</v>
      </c>
      <c r="Q110" t="s">
        <v>2006</v>
      </c>
      <c r="R110" t="s">
        <v>81</v>
      </c>
      <c r="S110" t="s">
        <v>82</v>
      </c>
      <c r="T110" s="1">
        <v>43004</v>
      </c>
      <c r="U110" t="s">
        <v>2007</v>
      </c>
      <c r="V110" t="s">
        <v>168</v>
      </c>
      <c r="W110" s="2">
        <v>43085</v>
      </c>
      <c r="X110" t="s">
        <v>2008</v>
      </c>
      <c r="Y110" t="s">
        <v>505</v>
      </c>
      <c r="Z110" t="s">
        <v>2009</v>
      </c>
      <c r="AA110" t="s">
        <v>82</v>
      </c>
      <c r="AB110" t="s">
        <v>2010</v>
      </c>
      <c r="AC110" t="s">
        <v>2011</v>
      </c>
      <c r="AD110" t="s">
        <v>2012</v>
      </c>
      <c r="AE110" t="s">
        <v>505</v>
      </c>
      <c r="AF110" t="s">
        <v>2009</v>
      </c>
      <c r="AG110" t="s">
        <v>82</v>
      </c>
      <c r="AH110" t="s">
        <v>2010</v>
      </c>
      <c r="AI110" t="s">
        <v>2011</v>
      </c>
      <c r="AJ110" t="s">
        <v>2012</v>
      </c>
      <c r="AK110" t="s">
        <v>296</v>
      </c>
      <c r="AL110" t="s">
        <v>82</v>
      </c>
      <c r="AM110" t="s">
        <v>88</v>
      </c>
      <c r="AN110" t="s">
        <v>154</v>
      </c>
      <c r="AO110" t="s">
        <v>90</v>
      </c>
      <c r="AP110" t="s">
        <v>91</v>
      </c>
      <c r="AQ110" t="s">
        <v>2013</v>
      </c>
      <c r="AR110" t="s">
        <v>82</v>
      </c>
      <c r="AS110" t="s">
        <v>2014</v>
      </c>
      <c r="AT110" t="s">
        <v>82</v>
      </c>
      <c r="AU110" t="s">
        <v>81</v>
      </c>
      <c r="AV110" t="s">
        <v>82</v>
      </c>
      <c r="AW110" t="s">
        <v>82</v>
      </c>
      <c r="AX110" t="s">
        <v>82</v>
      </c>
      <c r="AY110" t="s">
        <v>82</v>
      </c>
      <c r="AZ110" t="s">
        <v>82</v>
      </c>
      <c r="BA110" t="s">
        <v>82</v>
      </c>
      <c r="BB110" t="s">
        <v>82</v>
      </c>
      <c r="BC110" t="s">
        <v>82</v>
      </c>
      <c r="BD110" t="s">
        <v>82</v>
      </c>
      <c r="BE110" t="s">
        <v>82</v>
      </c>
      <c r="BF110" t="s">
        <v>82</v>
      </c>
      <c r="BG110" t="s">
        <v>82</v>
      </c>
      <c r="BH110" t="s">
        <v>82</v>
      </c>
      <c r="BI110" t="s">
        <v>82</v>
      </c>
      <c r="BJ110" t="s">
        <v>82</v>
      </c>
      <c r="BK110" t="s">
        <v>82</v>
      </c>
      <c r="BL110" t="s">
        <v>82</v>
      </c>
      <c r="BM110" t="s">
        <v>82</v>
      </c>
      <c r="BN110" t="s">
        <v>82</v>
      </c>
      <c r="BO110" t="s">
        <v>82</v>
      </c>
      <c r="BP110" t="s">
        <v>82</v>
      </c>
      <c r="BQ110" t="s">
        <v>82</v>
      </c>
    </row>
    <row r="111" spans="1:69" x14ac:dyDescent="0.2">
      <c r="A111" s="5">
        <v>1</v>
      </c>
      <c r="B111" t="s">
        <v>2015</v>
      </c>
      <c r="C111" t="s">
        <v>2016</v>
      </c>
      <c r="D111" t="s">
        <v>2017</v>
      </c>
      <c r="E111" t="s">
        <v>2018</v>
      </c>
      <c r="F111" t="s">
        <v>73</v>
      </c>
      <c r="G111" t="s">
        <v>2019</v>
      </c>
      <c r="H111" s="1">
        <v>43195</v>
      </c>
      <c r="I111" s="1">
        <v>43800</v>
      </c>
      <c r="J111" t="b">
        <v>0</v>
      </c>
      <c r="K111" t="s">
        <v>75</v>
      </c>
      <c r="L111" t="s">
        <v>419</v>
      </c>
      <c r="M111" t="s">
        <v>101</v>
      </c>
      <c r="N111">
        <v>120</v>
      </c>
      <c r="O111" t="s">
        <v>2020</v>
      </c>
      <c r="P111" t="s">
        <v>2021</v>
      </c>
      <c r="Q111" t="s">
        <v>770</v>
      </c>
      <c r="R111" t="s">
        <v>81</v>
      </c>
      <c r="S111" t="s">
        <v>82</v>
      </c>
      <c r="T111" s="1">
        <v>43195</v>
      </c>
      <c r="U111" t="s">
        <v>167</v>
      </c>
      <c r="V111" t="s">
        <v>452</v>
      </c>
      <c r="W111" s="2">
        <v>43794</v>
      </c>
      <c r="X111" t="s">
        <v>2022</v>
      </c>
      <c r="Y111" t="s">
        <v>227</v>
      </c>
      <c r="Z111" t="s">
        <v>2023</v>
      </c>
      <c r="AA111" t="s">
        <v>82</v>
      </c>
      <c r="AB111" t="s">
        <v>2024</v>
      </c>
      <c r="AC111" t="s">
        <v>2025</v>
      </c>
      <c r="AD111" t="s">
        <v>2026</v>
      </c>
      <c r="AE111" t="s">
        <v>227</v>
      </c>
      <c r="AF111" t="s">
        <v>2023</v>
      </c>
      <c r="AG111" t="s">
        <v>82</v>
      </c>
      <c r="AH111" t="s">
        <v>2024</v>
      </c>
      <c r="AI111" t="s">
        <v>2025</v>
      </c>
      <c r="AJ111" t="s">
        <v>2026</v>
      </c>
      <c r="AK111" t="s">
        <v>153</v>
      </c>
      <c r="AL111" t="s">
        <v>82</v>
      </c>
      <c r="AM111" t="s">
        <v>88</v>
      </c>
      <c r="AN111" t="s">
        <v>154</v>
      </c>
      <c r="AO111" t="s">
        <v>90</v>
      </c>
      <c r="AP111" t="s">
        <v>91</v>
      </c>
      <c r="AQ111" t="s">
        <v>2027</v>
      </c>
      <c r="AR111" t="s">
        <v>82</v>
      </c>
      <c r="AS111" t="s">
        <v>2028</v>
      </c>
      <c r="AT111" t="s">
        <v>82</v>
      </c>
      <c r="AU111" t="s">
        <v>81</v>
      </c>
      <c r="AV111" t="s">
        <v>82</v>
      </c>
      <c r="AW111" t="s">
        <v>82</v>
      </c>
      <c r="AX111" t="s">
        <v>82</v>
      </c>
      <c r="AY111" t="s">
        <v>82</v>
      </c>
      <c r="AZ111" t="s">
        <v>82</v>
      </c>
      <c r="BA111" t="s">
        <v>82</v>
      </c>
      <c r="BB111" t="s">
        <v>82</v>
      </c>
      <c r="BC111" t="s">
        <v>82</v>
      </c>
      <c r="BD111" t="s">
        <v>82</v>
      </c>
      <c r="BE111" t="s">
        <v>82</v>
      </c>
      <c r="BF111" t="s">
        <v>82</v>
      </c>
      <c r="BG111" t="s">
        <v>82</v>
      </c>
      <c r="BH111" t="s">
        <v>82</v>
      </c>
      <c r="BI111" t="s">
        <v>82</v>
      </c>
      <c r="BJ111" t="s">
        <v>82</v>
      </c>
      <c r="BK111" t="s">
        <v>82</v>
      </c>
      <c r="BL111" t="s">
        <v>82</v>
      </c>
      <c r="BM111" t="s">
        <v>82</v>
      </c>
      <c r="BN111" t="s">
        <v>82</v>
      </c>
      <c r="BO111" t="s">
        <v>82</v>
      </c>
      <c r="BP111" t="s">
        <v>82</v>
      </c>
      <c r="BQ111" t="s">
        <v>82</v>
      </c>
    </row>
    <row r="112" spans="1:69" x14ac:dyDescent="0.2">
      <c r="A112" s="5">
        <v>1</v>
      </c>
      <c r="B112" t="s">
        <v>2029</v>
      </c>
      <c r="C112" t="s">
        <v>2030</v>
      </c>
      <c r="D112" t="s">
        <v>2031</v>
      </c>
      <c r="E112" t="s">
        <v>2032</v>
      </c>
      <c r="F112" t="s">
        <v>73</v>
      </c>
      <c r="G112" t="s">
        <v>2033</v>
      </c>
      <c r="H112" s="1">
        <v>42752</v>
      </c>
      <c r="I112" s="1">
        <v>42823</v>
      </c>
      <c r="J112" t="b">
        <v>0</v>
      </c>
      <c r="K112" t="s">
        <v>75</v>
      </c>
      <c r="L112" t="s">
        <v>100</v>
      </c>
      <c r="M112" t="s">
        <v>101</v>
      </c>
      <c r="N112">
        <v>158</v>
      </c>
      <c r="O112" t="s">
        <v>2034</v>
      </c>
      <c r="P112" t="s">
        <v>2035</v>
      </c>
      <c r="Q112" t="s">
        <v>2036</v>
      </c>
      <c r="R112" t="s">
        <v>2037</v>
      </c>
      <c r="S112" t="s">
        <v>82</v>
      </c>
      <c r="T112" s="1">
        <v>42752</v>
      </c>
      <c r="U112" t="s">
        <v>2038</v>
      </c>
      <c r="V112" t="s">
        <v>503</v>
      </c>
      <c r="W112" s="2">
        <v>43794</v>
      </c>
      <c r="X112" t="s">
        <v>2039</v>
      </c>
      <c r="Y112" t="s">
        <v>81</v>
      </c>
      <c r="Z112" t="s">
        <v>2040</v>
      </c>
      <c r="AA112" t="s">
        <v>82</v>
      </c>
      <c r="AB112" t="s">
        <v>81</v>
      </c>
      <c r="AC112" t="s">
        <v>81</v>
      </c>
      <c r="AD112" t="s">
        <v>2041</v>
      </c>
      <c r="AE112" t="s">
        <v>81</v>
      </c>
      <c r="AF112" t="s">
        <v>2040</v>
      </c>
      <c r="AG112" t="s">
        <v>82</v>
      </c>
      <c r="AH112" t="s">
        <v>81</v>
      </c>
      <c r="AI112" t="s">
        <v>81</v>
      </c>
      <c r="AJ112" t="s">
        <v>2041</v>
      </c>
      <c r="AK112" t="s">
        <v>110</v>
      </c>
      <c r="AL112" t="s">
        <v>82</v>
      </c>
      <c r="AM112" t="s">
        <v>88</v>
      </c>
      <c r="AN112" t="s">
        <v>154</v>
      </c>
      <c r="AO112" t="s">
        <v>90</v>
      </c>
      <c r="AP112" t="s">
        <v>91</v>
      </c>
      <c r="AQ112" t="s">
        <v>2042</v>
      </c>
      <c r="AR112" t="s">
        <v>82</v>
      </c>
      <c r="AS112" t="s">
        <v>2043</v>
      </c>
      <c r="AT112" t="s">
        <v>2044</v>
      </c>
      <c r="AU112" t="s">
        <v>615</v>
      </c>
      <c r="AV112" t="s">
        <v>2045</v>
      </c>
      <c r="AW112" t="s">
        <v>82</v>
      </c>
      <c r="AX112" t="s">
        <v>82</v>
      </c>
      <c r="AY112" t="s">
        <v>82</v>
      </c>
      <c r="AZ112" t="s">
        <v>82</v>
      </c>
      <c r="BA112" t="s">
        <v>82</v>
      </c>
      <c r="BB112" t="s">
        <v>82</v>
      </c>
      <c r="BC112" t="s">
        <v>82</v>
      </c>
      <c r="BD112" t="s">
        <v>82</v>
      </c>
      <c r="BE112" t="s">
        <v>82</v>
      </c>
      <c r="BF112" t="s">
        <v>82</v>
      </c>
      <c r="BG112" t="s">
        <v>82</v>
      </c>
      <c r="BH112" t="s">
        <v>82</v>
      </c>
      <c r="BI112" t="s">
        <v>82</v>
      </c>
      <c r="BJ112" t="s">
        <v>82</v>
      </c>
      <c r="BK112" t="s">
        <v>82</v>
      </c>
      <c r="BL112" t="s">
        <v>82</v>
      </c>
      <c r="BM112" t="s">
        <v>82</v>
      </c>
      <c r="BN112" t="s">
        <v>82</v>
      </c>
      <c r="BO112" t="s">
        <v>82</v>
      </c>
      <c r="BP112" t="s">
        <v>82</v>
      </c>
      <c r="BQ112" t="s">
        <v>82</v>
      </c>
    </row>
    <row r="113" spans="1:69" x14ac:dyDescent="0.2">
      <c r="A113" s="5">
        <v>1</v>
      </c>
      <c r="B113" t="s">
        <v>2046</v>
      </c>
      <c r="C113" t="s">
        <v>2047</v>
      </c>
      <c r="D113" t="s">
        <v>2048</v>
      </c>
      <c r="E113" t="s">
        <v>2049</v>
      </c>
      <c r="F113" t="s">
        <v>73</v>
      </c>
      <c r="G113" t="s">
        <v>2050</v>
      </c>
      <c r="H113" s="1">
        <v>42872</v>
      </c>
      <c r="I113" s="1">
        <v>42880</v>
      </c>
      <c r="J113" t="b">
        <v>0</v>
      </c>
      <c r="K113" t="s">
        <v>75</v>
      </c>
      <c r="L113" t="s">
        <v>581</v>
      </c>
      <c r="M113" t="s">
        <v>363</v>
      </c>
      <c r="N113">
        <v>4514</v>
      </c>
      <c r="O113" t="s">
        <v>2051</v>
      </c>
      <c r="P113" t="s">
        <v>2052</v>
      </c>
      <c r="Q113" t="s">
        <v>998</v>
      </c>
      <c r="R113" t="s">
        <v>81</v>
      </c>
      <c r="S113" t="s">
        <v>82</v>
      </c>
      <c r="T113" s="1">
        <v>42872</v>
      </c>
      <c r="U113" t="s">
        <v>2053</v>
      </c>
      <c r="V113" t="s">
        <v>585</v>
      </c>
      <c r="W113" s="2">
        <v>44137</v>
      </c>
      <c r="X113" t="s">
        <v>2054</v>
      </c>
      <c r="Y113" t="s">
        <v>81</v>
      </c>
      <c r="Z113" t="s">
        <v>2055</v>
      </c>
      <c r="AA113" t="s">
        <v>82</v>
      </c>
      <c r="AB113" t="s">
        <v>81</v>
      </c>
      <c r="AC113" t="s">
        <v>81</v>
      </c>
      <c r="AD113" t="s">
        <v>2051</v>
      </c>
      <c r="AE113" t="s">
        <v>81</v>
      </c>
      <c r="AF113" t="s">
        <v>2055</v>
      </c>
      <c r="AG113" t="s">
        <v>82</v>
      </c>
      <c r="AH113" t="s">
        <v>81</v>
      </c>
      <c r="AI113" t="s">
        <v>81</v>
      </c>
      <c r="AJ113" t="s">
        <v>2051</v>
      </c>
      <c r="AK113" t="s">
        <v>110</v>
      </c>
      <c r="AL113" t="s">
        <v>82</v>
      </c>
      <c r="AM113" t="s">
        <v>88</v>
      </c>
      <c r="AN113" t="s">
        <v>2056</v>
      </c>
      <c r="AO113" t="s">
        <v>2057</v>
      </c>
      <c r="AP113" t="s">
        <v>91</v>
      </c>
      <c r="AQ113" t="s">
        <v>2058</v>
      </c>
      <c r="AR113" t="s">
        <v>82</v>
      </c>
      <c r="AS113" t="s">
        <v>2059</v>
      </c>
      <c r="AT113" t="s">
        <v>2060</v>
      </c>
      <c r="AU113" t="s">
        <v>81</v>
      </c>
      <c r="AV113" t="s">
        <v>2061</v>
      </c>
      <c r="AW113" t="s">
        <v>82</v>
      </c>
      <c r="AX113" t="s">
        <v>82</v>
      </c>
      <c r="AY113" t="s">
        <v>2062</v>
      </c>
      <c r="AZ113" t="s">
        <v>82</v>
      </c>
      <c r="BA113" s="1">
        <v>44126</v>
      </c>
      <c r="BB113" t="s">
        <v>82</v>
      </c>
      <c r="BC113" t="s">
        <v>82</v>
      </c>
      <c r="BD113" t="s">
        <v>82</v>
      </c>
      <c r="BE113" t="s">
        <v>82</v>
      </c>
      <c r="BF113" t="s">
        <v>82</v>
      </c>
      <c r="BG113" t="s">
        <v>82</v>
      </c>
      <c r="BH113" t="s">
        <v>82</v>
      </c>
      <c r="BI113" t="s">
        <v>82</v>
      </c>
      <c r="BJ113" t="s">
        <v>82</v>
      </c>
      <c r="BK113" t="s">
        <v>261</v>
      </c>
      <c r="BL113" t="s">
        <v>82</v>
      </c>
      <c r="BM113" t="s">
        <v>82</v>
      </c>
      <c r="BN113" t="s">
        <v>82</v>
      </c>
      <c r="BO113" t="s">
        <v>82</v>
      </c>
      <c r="BP113" t="s">
        <v>82</v>
      </c>
      <c r="BQ113" t="s">
        <v>82</v>
      </c>
    </row>
    <row r="114" spans="1:69" x14ac:dyDescent="0.2">
      <c r="A114" s="5">
        <v>1</v>
      </c>
      <c r="B114" t="s">
        <v>2063</v>
      </c>
      <c r="C114" t="s">
        <v>2064</v>
      </c>
      <c r="D114" t="s">
        <v>2065</v>
      </c>
      <c r="E114" t="s">
        <v>2066</v>
      </c>
      <c r="F114" t="s">
        <v>178</v>
      </c>
      <c r="G114" t="s">
        <v>2067</v>
      </c>
      <c r="H114" s="1">
        <v>42515</v>
      </c>
      <c r="I114" s="1">
        <v>42597</v>
      </c>
      <c r="J114" t="b">
        <v>0</v>
      </c>
      <c r="K114" t="s">
        <v>180</v>
      </c>
      <c r="L114" t="s">
        <v>2068</v>
      </c>
      <c r="M114" t="s">
        <v>182</v>
      </c>
      <c r="N114">
        <v>10692</v>
      </c>
      <c r="O114" t="s">
        <v>2069</v>
      </c>
      <c r="P114" t="s">
        <v>2070</v>
      </c>
      <c r="Q114" t="s">
        <v>2071</v>
      </c>
      <c r="R114" t="s">
        <v>2072</v>
      </c>
      <c r="S114" t="s">
        <v>82</v>
      </c>
      <c r="T114" s="1">
        <v>42515</v>
      </c>
      <c r="U114" s="1">
        <v>42597</v>
      </c>
      <c r="V114" t="s">
        <v>186</v>
      </c>
      <c r="W114" s="2">
        <v>43646</v>
      </c>
      <c r="X114" t="s">
        <v>2073</v>
      </c>
      <c r="Y114" t="s">
        <v>2074</v>
      </c>
      <c r="Z114" t="s">
        <v>81</v>
      </c>
      <c r="AA114" t="s">
        <v>2075</v>
      </c>
      <c r="AB114" t="s">
        <v>2076</v>
      </c>
      <c r="AC114">
        <v>31205640518</v>
      </c>
      <c r="AD114" t="s">
        <v>2051</v>
      </c>
      <c r="AE114" t="s">
        <v>2074</v>
      </c>
      <c r="AF114" t="s">
        <v>81</v>
      </c>
      <c r="AG114" t="s">
        <v>2075</v>
      </c>
      <c r="AH114" t="s">
        <v>2076</v>
      </c>
      <c r="AI114">
        <v>31205640518</v>
      </c>
      <c r="AJ114" t="s">
        <v>2051</v>
      </c>
      <c r="AK114" t="s">
        <v>250</v>
      </c>
      <c r="AL114" t="s">
        <v>82</v>
      </c>
      <c r="AM114" t="s">
        <v>2069</v>
      </c>
      <c r="AN114" t="s">
        <v>81</v>
      </c>
      <c r="AO114" t="s">
        <v>81</v>
      </c>
      <c r="AP114" t="s">
        <v>192</v>
      </c>
      <c r="AQ114" t="s">
        <v>2077</v>
      </c>
      <c r="AR114" t="s">
        <v>2078</v>
      </c>
      <c r="AS114" t="s">
        <v>2079</v>
      </c>
      <c r="AT114" t="s">
        <v>2080</v>
      </c>
      <c r="AU114" t="s">
        <v>615</v>
      </c>
      <c r="AV114" t="s">
        <v>2072</v>
      </c>
      <c r="AW114" t="s">
        <v>198</v>
      </c>
      <c r="AX114">
        <v>6790</v>
      </c>
      <c r="AY114" t="s">
        <v>2081</v>
      </c>
      <c r="AZ114" t="s">
        <v>2082</v>
      </c>
      <c r="BA114" s="1">
        <v>43730</v>
      </c>
      <c r="BB114" s="1">
        <v>1</v>
      </c>
      <c r="BC114" t="s">
        <v>2083</v>
      </c>
      <c r="BD114" t="s">
        <v>2084</v>
      </c>
      <c r="BE114" t="s">
        <v>2085</v>
      </c>
      <c r="BF114" t="s">
        <v>2086</v>
      </c>
      <c r="BG114" t="s">
        <v>81</v>
      </c>
      <c r="BH114" t="s">
        <v>81</v>
      </c>
      <c r="BI114" t="s">
        <v>81</v>
      </c>
      <c r="BJ114" s="1">
        <v>43348</v>
      </c>
      <c r="BK114" t="s">
        <v>261</v>
      </c>
      <c r="BL114" t="s">
        <v>200</v>
      </c>
      <c r="BM114" t="s">
        <v>201</v>
      </c>
      <c r="BN114" t="s">
        <v>81</v>
      </c>
      <c r="BO114" t="s">
        <v>81</v>
      </c>
      <c r="BP114" t="s">
        <v>81</v>
      </c>
      <c r="BQ114" t="s">
        <v>81</v>
      </c>
    </row>
    <row r="115" spans="1:69" x14ac:dyDescent="0.2">
      <c r="A115" s="5">
        <v>0</v>
      </c>
      <c r="B115" t="s">
        <v>2087</v>
      </c>
      <c r="C115" t="s">
        <v>2088</v>
      </c>
      <c r="D115" t="s">
        <v>2089</v>
      </c>
      <c r="E115" t="s">
        <v>2090</v>
      </c>
      <c r="F115" t="s">
        <v>73</v>
      </c>
      <c r="G115" t="s">
        <v>2091</v>
      </c>
      <c r="H115" s="1">
        <v>42612</v>
      </c>
      <c r="I115" s="1">
        <v>42278</v>
      </c>
      <c r="J115" t="b">
        <v>1</v>
      </c>
      <c r="K115" t="s">
        <v>75</v>
      </c>
      <c r="L115" t="s">
        <v>2003</v>
      </c>
      <c r="M115" t="s">
        <v>90</v>
      </c>
      <c r="N115">
        <v>2817</v>
      </c>
      <c r="O115" t="s">
        <v>2092</v>
      </c>
      <c r="P115" t="s">
        <v>2093</v>
      </c>
      <c r="Q115" t="s">
        <v>2094</v>
      </c>
      <c r="R115" t="s">
        <v>81</v>
      </c>
      <c r="S115">
        <v>1</v>
      </c>
      <c r="T115" s="1">
        <v>42612</v>
      </c>
      <c r="U115" s="3">
        <v>42278</v>
      </c>
      <c r="V115" t="s">
        <v>411</v>
      </c>
      <c r="W115" s="2">
        <v>44151</v>
      </c>
      <c r="X115" t="s">
        <v>2095</v>
      </c>
      <c r="Y115" t="s">
        <v>81</v>
      </c>
      <c r="Z115" t="s">
        <v>2096</v>
      </c>
      <c r="AA115" t="s">
        <v>82</v>
      </c>
      <c r="AB115" t="s">
        <v>81</v>
      </c>
      <c r="AC115" t="s">
        <v>81</v>
      </c>
      <c r="AD115" t="s">
        <v>2097</v>
      </c>
      <c r="AE115" t="s">
        <v>81</v>
      </c>
      <c r="AF115" t="s">
        <v>2096</v>
      </c>
      <c r="AG115" t="s">
        <v>82</v>
      </c>
      <c r="AH115" t="s">
        <v>81</v>
      </c>
      <c r="AI115" t="s">
        <v>81</v>
      </c>
      <c r="AJ115" t="s">
        <v>2097</v>
      </c>
      <c r="AK115" t="s">
        <v>110</v>
      </c>
      <c r="AL115" t="s">
        <v>2098</v>
      </c>
      <c r="AM115" t="s">
        <v>88</v>
      </c>
      <c r="AN115" t="s">
        <v>439</v>
      </c>
      <c r="AO115" t="s">
        <v>2099</v>
      </c>
      <c r="AP115" t="s">
        <v>91</v>
      </c>
      <c r="AQ115" t="s">
        <v>2100</v>
      </c>
      <c r="AR115" t="s">
        <v>82</v>
      </c>
      <c r="AS115" t="s">
        <v>2101</v>
      </c>
      <c r="AT115" t="s">
        <v>82</v>
      </c>
      <c r="AU115" t="s">
        <v>81</v>
      </c>
      <c r="AV115" t="s">
        <v>82</v>
      </c>
      <c r="AW115" t="s">
        <v>82</v>
      </c>
      <c r="AX115" t="s">
        <v>82</v>
      </c>
      <c r="AY115" t="s">
        <v>82</v>
      </c>
      <c r="AZ115" t="s">
        <v>82</v>
      </c>
      <c r="BA115" t="s">
        <v>82</v>
      </c>
      <c r="BB115" t="s">
        <v>82</v>
      </c>
      <c r="BC115" t="s">
        <v>82</v>
      </c>
      <c r="BD115" t="s">
        <v>82</v>
      </c>
      <c r="BE115" t="s">
        <v>82</v>
      </c>
      <c r="BF115" t="s">
        <v>82</v>
      </c>
      <c r="BG115" t="s">
        <v>82</v>
      </c>
      <c r="BH115" t="s">
        <v>82</v>
      </c>
      <c r="BI115" t="s">
        <v>82</v>
      </c>
      <c r="BJ115" t="s">
        <v>82</v>
      </c>
      <c r="BK115" t="s">
        <v>82</v>
      </c>
      <c r="BL115" t="s">
        <v>82</v>
      </c>
      <c r="BM115" t="s">
        <v>82</v>
      </c>
      <c r="BN115" t="s">
        <v>82</v>
      </c>
      <c r="BO115" t="s">
        <v>82</v>
      </c>
      <c r="BP115" t="s">
        <v>82</v>
      </c>
      <c r="BQ115" t="s">
        <v>82</v>
      </c>
    </row>
    <row r="116" spans="1:69" x14ac:dyDescent="0.2">
      <c r="A116" s="5">
        <v>0</v>
      </c>
      <c r="B116" t="s">
        <v>2102</v>
      </c>
      <c r="C116" t="s">
        <v>2103</v>
      </c>
      <c r="D116" t="s">
        <v>2104</v>
      </c>
      <c r="E116" t="s">
        <v>2105</v>
      </c>
      <c r="F116" t="s">
        <v>120</v>
      </c>
      <c r="G116" t="s">
        <v>2106</v>
      </c>
      <c r="H116" s="1">
        <v>43622</v>
      </c>
      <c r="I116" s="1">
        <v>43575</v>
      </c>
      <c r="J116" t="b">
        <v>0</v>
      </c>
      <c r="K116" t="s">
        <v>75</v>
      </c>
      <c r="L116" t="s">
        <v>122</v>
      </c>
      <c r="M116" t="s">
        <v>1830</v>
      </c>
      <c r="N116">
        <v>45</v>
      </c>
      <c r="O116" t="s">
        <v>2107</v>
      </c>
      <c r="P116" t="s">
        <v>125</v>
      </c>
      <c r="Q116" t="s">
        <v>2108</v>
      </c>
      <c r="R116" t="s">
        <v>81</v>
      </c>
      <c r="S116">
        <v>1</v>
      </c>
      <c r="T116" s="1">
        <v>43622</v>
      </c>
      <c r="U116" s="1">
        <v>43575</v>
      </c>
      <c r="V116" t="s">
        <v>127</v>
      </c>
      <c r="W116" s="2">
        <v>43662</v>
      </c>
      <c r="X116" t="s">
        <v>82</v>
      </c>
      <c r="Y116" t="s">
        <v>2109</v>
      </c>
      <c r="Z116" t="s">
        <v>2110</v>
      </c>
      <c r="AA116" t="s">
        <v>2111</v>
      </c>
      <c r="AB116" t="s">
        <v>2112</v>
      </c>
      <c r="AC116">
        <v>473609642</v>
      </c>
      <c r="AD116" t="s">
        <v>2113</v>
      </c>
      <c r="AE116" t="s">
        <v>2114</v>
      </c>
      <c r="AF116" t="s">
        <v>383</v>
      </c>
      <c r="AG116" t="s">
        <v>2111</v>
      </c>
      <c r="AH116" t="s">
        <v>2112</v>
      </c>
      <c r="AI116">
        <v>473609642</v>
      </c>
      <c r="AJ116" t="s">
        <v>2113</v>
      </c>
      <c r="AK116" t="s">
        <v>296</v>
      </c>
      <c r="AL116" t="s">
        <v>82</v>
      </c>
      <c r="AM116" t="s">
        <v>2107</v>
      </c>
      <c r="AN116" t="s">
        <v>335</v>
      </c>
      <c r="AO116" t="s">
        <v>2115</v>
      </c>
      <c r="AP116" t="s">
        <v>132</v>
      </c>
      <c r="AQ116" t="s">
        <v>395</v>
      </c>
      <c r="AR116" t="s">
        <v>2116</v>
      </c>
      <c r="AS116" t="s">
        <v>2117</v>
      </c>
      <c r="AT116" t="s">
        <v>82</v>
      </c>
      <c r="AU116" t="s">
        <v>81</v>
      </c>
      <c r="AV116" t="s">
        <v>82</v>
      </c>
      <c r="AW116" t="s">
        <v>81</v>
      </c>
      <c r="AX116" t="s">
        <v>81</v>
      </c>
      <c r="AY116" t="s">
        <v>81</v>
      </c>
      <c r="AZ116" t="s">
        <v>81</v>
      </c>
      <c r="BA116" t="s">
        <v>82</v>
      </c>
      <c r="BB116" s="1">
        <v>1</v>
      </c>
      <c r="BC116" t="s">
        <v>81</v>
      </c>
      <c r="BD116" t="s">
        <v>81</v>
      </c>
      <c r="BE116" t="s">
        <v>81</v>
      </c>
      <c r="BF116" t="s">
        <v>81</v>
      </c>
      <c r="BG116" t="s">
        <v>81</v>
      </c>
      <c r="BH116" t="s">
        <v>81</v>
      </c>
      <c r="BI116" t="s">
        <v>81</v>
      </c>
      <c r="BJ116" s="1">
        <v>44135</v>
      </c>
      <c r="BK116" t="s">
        <v>82</v>
      </c>
      <c r="BL116" t="s">
        <v>399</v>
      </c>
      <c r="BM116" t="s">
        <v>201</v>
      </c>
      <c r="BN116" t="s">
        <v>2112</v>
      </c>
      <c r="BO116" t="s">
        <v>2107</v>
      </c>
      <c r="BP116">
        <v>473609642</v>
      </c>
      <c r="BQ116" t="s">
        <v>2112</v>
      </c>
    </row>
    <row r="117" spans="1:69" x14ac:dyDescent="0.2">
      <c r="A117" s="5">
        <v>1</v>
      </c>
      <c r="B117" t="s">
        <v>2118</v>
      </c>
      <c r="C117" t="s">
        <v>2119</v>
      </c>
      <c r="D117" t="s">
        <v>2120</v>
      </c>
      <c r="E117" t="s">
        <v>2121</v>
      </c>
      <c r="F117" t="s">
        <v>178</v>
      </c>
      <c r="G117" t="s">
        <v>2122</v>
      </c>
      <c r="H117" s="1">
        <v>43423</v>
      </c>
      <c r="I117" s="1">
        <v>43539</v>
      </c>
      <c r="J117" t="b">
        <v>0</v>
      </c>
      <c r="K117" t="s">
        <v>180</v>
      </c>
      <c r="L117" t="s">
        <v>2123</v>
      </c>
      <c r="M117" t="s">
        <v>723</v>
      </c>
      <c r="N117">
        <v>6800</v>
      </c>
      <c r="O117" t="s">
        <v>2124</v>
      </c>
      <c r="P117" t="s">
        <v>2125</v>
      </c>
      <c r="Q117" t="s">
        <v>2126</v>
      </c>
      <c r="R117" t="s">
        <v>2127</v>
      </c>
      <c r="S117" t="s">
        <v>82</v>
      </c>
      <c r="T117" s="1">
        <v>43423</v>
      </c>
      <c r="U117" s="1">
        <v>43539</v>
      </c>
      <c r="V117" t="s">
        <v>186</v>
      </c>
      <c r="W117" s="2">
        <v>44102</v>
      </c>
      <c r="X117" t="s">
        <v>2128</v>
      </c>
      <c r="Y117" t="s">
        <v>2129</v>
      </c>
      <c r="Z117" t="s">
        <v>81</v>
      </c>
      <c r="AA117" t="s">
        <v>2130</v>
      </c>
      <c r="AB117" t="s">
        <v>2131</v>
      </c>
      <c r="AC117" t="s">
        <v>2132</v>
      </c>
      <c r="AD117" t="s">
        <v>2124</v>
      </c>
      <c r="AE117" t="s">
        <v>2129</v>
      </c>
      <c r="AF117" t="s">
        <v>81</v>
      </c>
      <c r="AG117" t="s">
        <v>2130</v>
      </c>
      <c r="AH117" t="s">
        <v>2131</v>
      </c>
      <c r="AI117" t="s">
        <v>2132</v>
      </c>
      <c r="AJ117" t="s">
        <v>2124</v>
      </c>
      <c r="AK117" t="s">
        <v>191</v>
      </c>
      <c r="AL117" t="s">
        <v>82</v>
      </c>
      <c r="AM117" t="s">
        <v>2133</v>
      </c>
      <c r="AN117" t="s">
        <v>81</v>
      </c>
      <c r="AO117" t="s">
        <v>81</v>
      </c>
      <c r="AP117" t="s">
        <v>351</v>
      </c>
      <c r="AQ117" t="s">
        <v>2134</v>
      </c>
      <c r="AR117" t="s">
        <v>2135</v>
      </c>
      <c r="AS117" t="s">
        <v>2136</v>
      </c>
      <c r="AT117" t="s">
        <v>2137</v>
      </c>
      <c r="AU117" t="s">
        <v>197</v>
      </c>
      <c r="AV117" t="s">
        <v>82</v>
      </c>
      <c r="AW117" t="s">
        <v>198</v>
      </c>
      <c r="AX117" t="s">
        <v>81</v>
      </c>
      <c r="AY117" t="s">
        <v>81</v>
      </c>
      <c r="AZ117" t="s">
        <v>2138</v>
      </c>
      <c r="BA117" t="s">
        <v>82</v>
      </c>
      <c r="BB117" s="1">
        <v>1</v>
      </c>
      <c r="BC117" t="s">
        <v>199</v>
      </c>
      <c r="BD117" t="s">
        <v>199</v>
      </c>
      <c r="BE117" t="s">
        <v>199</v>
      </c>
      <c r="BF117" t="s">
        <v>199</v>
      </c>
      <c r="BG117" t="s">
        <v>81</v>
      </c>
      <c r="BH117" t="s">
        <v>81</v>
      </c>
      <c r="BI117" t="s">
        <v>81</v>
      </c>
      <c r="BJ117" t="s">
        <v>82</v>
      </c>
      <c r="BK117" t="s">
        <v>82</v>
      </c>
      <c r="BL117" t="s">
        <v>200</v>
      </c>
      <c r="BM117" t="s">
        <v>2139</v>
      </c>
      <c r="BN117" t="s">
        <v>81</v>
      </c>
      <c r="BO117" t="s">
        <v>81</v>
      </c>
      <c r="BP117" t="s">
        <v>81</v>
      </c>
      <c r="BQ117" t="s">
        <v>81</v>
      </c>
    </row>
    <row r="118" spans="1:69" x14ac:dyDescent="0.2">
      <c r="A118" s="5">
        <v>1</v>
      </c>
      <c r="B118" t="s">
        <v>2140</v>
      </c>
      <c r="C118" t="s">
        <v>2141</v>
      </c>
      <c r="D118" t="s">
        <v>2142</v>
      </c>
      <c r="E118" t="s">
        <v>2143</v>
      </c>
      <c r="F118" t="s">
        <v>1316</v>
      </c>
      <c r="G118" t="s">
        <v>2144</v>
      </c>
      <c r="H118" s="1">
        <v>42869</v>
      </c>
      <c r="I118" s="1">
        <v>42525</v>
      </c>
      <c r="J118" t="b">
        <v>0</v>
      </c>
      <c r="K118" t="s">
        <v>622</v>
      </c>
      <c r="L118" t="s">
        <v>2145</v>
      </c>
      <c r="M118">
        <v>2</v>
      </c>
      <c r="N118">
        <v>200</v>
      </c>
      <c r="O118" t="s">
        <v>2146</v>
      </c>
      <c r="P118" t="s">
        <v>1356</v>
      </c>
      <c r="Q118" t="s">
        <v>2147</v>
      </c>
      <c r="R118" t="s">
        <v>81</v>
      </c>
      <c r="S118">
        <v>1</v>
      </c>
      <c r="T118" s="1">
        <v>42869</v>
      </c>
      <c r="U118" s="1">
        <v>42525</v>
      </c>
      <c r="V118" t="s">
        <v>1322</v>
      </c>
      <c r="W118" s="2">
        <v>43153</v>
      </c>
      <c r="X118" t="s">
        <v>82</v>
      </c>
      <c r="Y118" t="s">
        <v>2148</v>
      </c>
      <c r="Z118" t="s">
        <v>81</v>
      </c>
      <c r="AA118" t="s">
        <v>2149</v>
      </c>
      <c r="AB118" t="s">
        <v>2150</v>
      </c>
      <c r="AC118" t="s">
        <v>2151</v>
      </c>
      <c r="AD118" t="s">
        <v>1859</v>
      </c>
      <c r="AE118" t="s">
        <v>2152</v>
      </c>
      <c r="AF118" t="s">
        <v>81</v>
      </c>
      <c r="AG118" t="s">
        <v>2153</v>
      </c>
      <c r="AH118" t="s">
        <v>2154</v>
      </c>
      <c r="AI118" t="s">
        <v>2155</v>
      </c>
      <c r="AJ118" t="s">
        <v>1859</v>
      </c>
      <c r="AK118" t="s">
        <v>1328</v>
      </c>
      <c r="AL118" t="s">
        <v>82</v>
      </c>
      <c r="AM118" t="s">
        <v>2146</v>
      </c>
      <c r="AN118" t="s">
        <v>1329</v>
      </c>
      <c r="AO118" t="s">
        <v>1409</v>
      </c>
      <c r="AP118" t="s">
        <v>371</v>
      </c>
      <c r="AQ118" t="s">
        <v>2156</v>
      </c>
      <c r="AR118" t="s">
        <v>1332</v>
      </c>
      <c r="AS118" t="s">
        <v>2157</v>
      </c>
      <c r="AT118" t="s">
        <v>82</v>
      </c>
      <c r="AU118" t="s">
        <v>81</v>
      </c>
      <c r="AV118" t="s">
        <v>82</v>
      </c>
      <c r="AW118" t="s">
        <v>1334</v>
      </c>
      <c r="AX118" t="s">
        <v>81</v>
      </c>
      <c r="AY118" t="s">
        <v>81</v>
      </c>
      <c r="AZ118" t="s">
        <v>81</v>
      </c>
      <c r="BA118" t="s">
        <v>82</v>
      </c>
      <c r="BB118" s="1">
        <v>1</v>
      </c>
      <c r="BC118" t="s">
        <v>81</v>
      </c>
      <c r="BD118" t="s">
        <v>81</v>
      </c>
      <c r="BE118" t="s">
        <v>81</v>
      </c>
      <c r="BF118" t="s">
        <v>81</v>
      </c>
      <c r="BG118" t="s">
        <v>81</v>
      </c>
      <c r="BH118" t="s">
        <v>81</v>
      </c>
      <c r="BI118" t="s">
        <v>81</v>
      </c>
      <c r="BJ118" t="s">
        <v>82</v>
      </c>
      <c r="BK118" t="s">
        <v>82</v>
      </c>
      <c r="BL118" t="s">
        <v>200</v>
      </c>
      <c r="BM118" t="s">
        <v>201</v>
      </c>
      <c r="BN118" t="s">
        <v>81</v>
      </c>
      <c r="BO118" t="s">
        <v>2158</v>
      </c>
      <c r="BP118" t="s">
        <v>81</v>
      </c>
      <c r="BQ118" t="s">
        <v>81</v>
      </c>
    </row>
    <row r="119" spans="1:69" x14ac:dyDescent="0.2">
      <c r="A119" s="5">
        <v>0</v>
      </c>
      <c r="B119" t="s">
        <v>2159</v>
      </c>
      <c r="C119" t="s">
        <v>2160</v>
      </c>
      <c r="D119" t="s">
        <v>2161</v>
      </c>
      <c r="E119" t="s">
        <v>2162</v>
      </c>
      <c r="F119" t="s">
        <v>73</v>
      </c>
      <c r="G119" t="s">
        <v>2163</v>
      </c>
      <c r="H119" s="1">
        <v>43368</v>
      </c>
      <c r="I119" s="1">
        <v>43272</v>
      </c>
      <c r="J119" t="b">
        <v>0</v>
      </c>
      <c r="K119" t="s">
        <v>75</v>
      </c>
      <c r="L119" t="s">
        <v>2164</v>
      </c>
      <c r="M119" t="s">
        <v>90</v>
      </c>
      <c r="N119">
        <v>104</v>
      </c>
      <c r="O119" t="s">
        <v>2165</v>
      </c>
      <c r="P119" t="s">
        <v>365</v>
      </c>
      <c r="Q119" t="s">
        <v>950</v>
      </c>
      <c r="R119" t="s">
        <v>81</v>
      </c>
      <c r="S119" t="s">
        <v>82</v>
      </c>
      <c r="T119" s="1">
        <v>43368</v>
      </c>
      <c r="U119" t="s">
        <v>2166</v>
      </c>
      <c r="V119" t="s">
        <v>106</v>
      </c>
      <c r="W119" s="2">
        <v>43452</v>
      </c>
      <c r="X119" t="s">
        <v>82</v>
      </c>
      <c r="Y119" t="s">
        <v>81</v>
      </c>
      <c r="Z119" t="s">
        <v>2167</v>
      </c>
      <c r="AA119" t="s">
        <v>82</v>
      </c>
      <c r="AB119" t="s">
        <v>81</v>
      </c>
      <c r="AC119" t="s">
        <v>81</v>
      </c>
      <c r="AD119" t="s">
        <v>2165</v>
      </c>
      <c r="AE119" t="s">
        <v>81</v>
      </c>
      <c r="AF119" t="s">
        <v>2167</v>
      </c>
      <c r="AG119" t="s">
        <v>82</v>
      </c>
      <c r="AH119" t="s">
        <v>81</v>
      </c>
      <c r="AI119" t="s">
        <v>81</v>
      </c>
      <c r="AJ119" t="s">
        <v>2165</v>
      </c>
      <c r="AK119" t="s">
        <v>110</v>
      </c>
      <c r="AL119" t="s">
        <v>82</v>
      </c>
      <c r="AM119" t="s">
        <v>88</v>
      </c>
      <c r="AN119" t="s">
        <v>370</v>
      </c>
      <c r="AO119" t="s">
        <v>154</v>
      </c>
      <c r="AP119" t="s">
        <v>91</v>
      </c>
      <c r="AQ119" t="s">
        <v>2168</v>
      </c>
      <c r="AR119" t="s">
        <v>82</v>
      </c>
      <c r="AS119" t="s">
        <v>2169</v>
      </c>
      <c r="AT119" t="s">
        <v>2170</v>
      </c>
      <c r="AU119" t="s">
        <v>81</v>
      </c>
      <c r="AV119" t="s">
        <v>82</v>
      </c>
      <c r="AW119" t="s">
        <v>82</v>
      </c>
      <c r="AX119" t="s">
        <v>82</v>
      </c>
      <c r="AY119" t="s">
        <v>82</v>
      </c>
      <c r="AZ119" t="s">
        <v>82</v>
      </c>
      <c r="BA119" t="s">
        <v>82</v>
      </c>
      <c r="BB119" t="s">
        <v>82</v>
      </c>
      <c r="BC119" t="s">
        <v>82</v>
      </c>
      <c r="BD119" t="s">
        <v>82</v>
      </c>
      <c r="BE119" t="s">
        <v>82</v>
      </c>
      <c r="BF119" t="s">
        <v>82</v>
      </c>
      <c r="BG119" t="s">
        <v>82</v>
      </c>
      <c r="BH119" t="s">
        <v>82</v>
      </c>
      <c r="BI119" t="s">
        <v>82</v>
      </c>
      <c r="BJ119" t="s">
        <v>82</v>
      </c>
      <c r="BK119" t="s">
        <v>82</v>
      </c>
      <c r="BL119" t="s">
        <v>82</v>
      </c>
      <c r="BM119" t="s">
        <v>82</v>
      </c>
      <c r="BN119" t="s">
        <v>82</v>
      </c>
      <c r="BO119" t="s">
        <v>82</v>
      </c>
      <c r="BP119" t="s">
        <v>82</v>
      </c>
      <c r="BQ119" t="s">
        <v>82</v>
      </c>
    </row>
    <row r="120" spans="1:69" x14ac:dyDescent="0.2">
      <c r="A120" s="5">
        <v>0</v>
      </c>
      <c r="B120" t="s">
        <v>2171</v>
      </c>
      <c r="C120" t="s">
        <v>2172</v>
      </c>
      <c r="D120" t="s">
        <v>2173</v>
      </c>
      <c r="E120" t="s">
        <v>2174</v>
      </c>
      <c r="F120" t="s">
        <v>73</v>
      </c>
      <c r="G120" t="s">
        <v>2175</v>
      </c>
      <c r="H120" s="1">
        <v>43819</v>
      </c>
      <c r="I120" s="1">
        <v>43746</v>
      </c>
      <c r="J120" t="b">
        <v>0</v>
      </c>
      <c r="K120" t="s">
        <v>75</v>
      </c>
      <c r="L120" t="s">
        <v>100</v>
      </c>
      <c r="M120" t="s">
        <v>363</v>
      </c>
      <c r="N120">
        <v>372</v>
      </c>
      <c r="O120" t="s">
        <v>2176</v>
      </c>
      <c r="P120" t="s">
        <v>365</v>
      </c>
      <c r="Q120" t="s">
        <v>2177</v>
      </c>
      <c r="R120" t="s">
        <v>81</v>
      </c>
      <c r="S120" t="s">
        <v>82</v>
      </c>
      <c r="T120" s="1">
        <v>43819</v>
      </c>
      <c r="U120" t="s">
        <v>2178</v>
      </c>
      <c r="V120" t="s">
        <v>1570</v>
      </c>
      <c r="W120" s="2">
        <v>43850</v>
      </c>
      <c r="X120" t="s">
        <v>2179</v>
      </c>
      <c r="Y120" t="s">
        <v>81</v>
      </c>
      <c r="Z120" t="s">
        <v>2180</v>
      </c>
      <c r="AA120" t="s">
        <v>82</v>
      </c>
      <c r="AB120" t="s">
        <v>81</v>
      </c>
      <c r="AC120" t="s">
        <v>81</v>
      </c>
      <c r="AD120" t="s">
        <v>2181</v>
      </c>
      <c r="AE120" t="s">
        <v>81</v>
      </c>
      <c r="AF120" t="s">
        <v>2180</v>
      </c>
      <c r="AG120" t="s">
        <v>82</v>
      </c>
      <c r="AH120" t="s">
        <v>81</v>
      </c>
      <c r="AI120" t="s">
        <v>81</v>
      </c>
      <c r="AJ120" t="s">
        <v>2181</v>
      </c>
      <c r="AK120" t="s">
        <v>1169</v>
      </c>
      <c r="AL120" t="s">
        <v>2182</v>
      </c>
      <c r="AM120" t="s">
        <v>88</v>
      </c>
      <c r="AN120" t="s">
        <v>2183</v>
      </c>
      <c r="AO120" t="s">
        <v>231</v>
      </c>
      <c r="AP120" t="s">
        <v>91</v>
      </c>
      <c r="AQ120" t="s">
        <v>2184</v>
      </c>
      <c r="AR120" t="s">
        <v>82</v>
      </c>
      <c r="AS120" t="s">
        <v>2185</v>
      </c>
      <c r="AT120" t="s">
        <v>2186</v>
      </c>
      <c r="AU120" t="s">
        <v>81</v>
      </c>
      <c r="AV120" t="s">
        <v>82</v>
      </c>
      <c r="AW120" t="s">
        <v>82</v>
      </c>
      <c r="AX120" t="s">
        <v>82</v>
      </c>
      <c r="AY120" t="s">
        <v>82</v>
      </c>
      <c r="AZ120" t="s">
        <v>82</v>
      </c>
      <c r="BA120" t="s">
        <v>82</v>
      </c>
      <c r="BB120" t="s">
        <v>82</v>
      </c>
      <c r="BC120" t="s">
        <v>82</v>
      </c>
      <c r="BD120" t="s">
        <v>82</v>
      </c>
      <c r="BE120" t="s">
        <v>82</v>
      </c>
      <c r="BF120" t="s">
        <v>82</v>
      </c>
      <c r="BG120" t="s">
        <v>82</v>
      </c>
      <c r="BH120" t="s">
        <v>82</v>
      </c>
      <c r="BI120" t="s">
        <v>82</v>
      </c>
      <c r="BJ120" t="s">
        <v>82</v>
      </c>
      <c r="BK120" t="s">
        <v>82</v>
      </c>
      <c r="BL120" t="s">
        <v>82</v>
      </c>
      <c r="BM120" t="s">
        <v>82</v>
      </c>
      <c r="BN120" t="s">
        <v>82</v>
      </c>
      <c r="BO120" t="s">
        <v>82</v>
      </c>
      <c r="BP120" t="s">
        <v>82</v>
      </c>
      <c r="BQ120" t="s">
        <v>82</v>
      </c>
    </row>
    <row r="121" spans="1:69" x14ac:dyDescent="0.2">
      <c r="A121" s="5">
        <v>1</v>
      </c>
      <c r="B121" t="s">
        <v>2187</v>
      </c>
      <c r="C121" t="s">
        <v>2188</v>
      </c>
      <c r="D121" t="s">
        <v>2189</v>
      </c>
      <c r="E121" t="s">
        <v>2190</v>
      </c>
      <c r="F121" t="s">
        <v>73</v>
      </c>
      <c r="G121" t="s">
        <v>2191</v>
      </c>
      <c r="H121" s="1">
        <v>42810</v>
      </c>
      <c r="I121" s="1">
        <v>42767</v>
      </c>
      <c r="J121" t="b">
        <v>0</v>
      </c>
      <c r="K121" t="s">
        <v>75</v>
      </c>
      <c r="L121" t="s">
        <v>2192</v>
      </c>
      <c r="M121" t="s">
        <v>538</v>
      </c>
      <c r="N121">
        <v>88</v>
      </c>
      <c r="O121" t="s">
        <v>2193</v>
      </c>
      <c r="P121" t="s">
        <v>79</v>
      </c>
      <c r="Q121" t="s">
        <v>2194</v>
      </c>
      <c r="R121" t="s">
        <v>81</v>
      </c>
      <c r="S121" t="s">
        <v>82</v>
      </c>
      <c r="T121" s="1">
        <v>42810</v>
      </c>
      <c r="U121" t="s">
        <v>2195</v>
      </c>
      <c r="V121" t="s">
        <v>503</v>
      </c>
      <c r="W121" s="2">
        <v>43703</v>
      </c>
      <c r="X121" t="s">
        <v>2196</v>
      </c>
      <c r="Y121" t="s">
        <v>227</v>
      </c>
      <c r="Z121" t="s">
        <v>2197</v>
      </c>
      <c r="AA121" t="s">
        <v>82</v>
      </c>
      <c r="AB121" t="s">
        <v>2198</v>
      </c>
      <c r="AC121" t="s">
        <v>2199</v>
      </c>
      <c r="AD121" t="s">
        <v>2200</v>
      </c>
      <c r="AE121" t="s">
        <v>227</v>
      </c>
      <c r="AF121" t="s">
        <v>2197</v>
      </c>
      <c r="AG121" t="s">
        <v>82</v>
      </c>
      <c r="AH121" t="s">
        <v>2198</v>
      </c>
      <c r="AI121" t="s">
        <v>2199</v>
      </c>
      <c r="AJ121" t="s">
        <v>2200</v>
      </c>
      <c r="AK121" t="s">
        <v>296</v>
      </c>
      <c r="AL121" t="s">
        <v>2201</v>
      </c>
      <c r="AM121" t="s">
        <v>88</v>
      </c>
      <c r="AN121" t="s">
        <v>90</v>
      </c>
      <c r="AO121" t="s">
        <v>2202</v>
      </c>
      <c r="AP121" t="s">
        <v>91</v>
      </c>
      <c r="AQ121" t="s">
        <v>2203</v>
      </c>
      <c r="AR121" t="s">
        <v>82</v>
      </c>
      <c r="AS121" t="s">
        <v>2204</v>
      </c>
      <c r="AT121" t="s">
        <v>2205</v>
      </c>
      <c r="AU121" t="s">
        <v>81</v>
      </c>
      <c r="AV121" t="s">
        <v>82</v>
      </c>
      <c r="AW121" t="s">
        <v>82</v>
      </c>
      <c r="AX121" t="s">
        <v>82</v>
      </c>
      <c r="AY121" t="s">
        <v>82</v>
      </c>
      <c r="AZ121" t="s">
        <v>82</v>
      </c>
      <c r="BA121" t="s">
        <v>82</v>
      </c>
      <c r="BB121" t="s">
        <v>82</v>
      </c>
      <c r="BC121" t="s">
        <v>82</v>
      </c>
      <c r="BD121" t="s">
        <v>82</v>
      </c>
      <c r="BE121" t="s">
        <v>82</v>
      </c>
      <c r="BF121" t="s">
        <v>82</v>
      </c>
      <c r="BG121" t="s">
        <v>82</v>
      </c>
      <c r="BH121" t="s">
        <v>82</v>
      </c>
      <c r="BI121" t="s">
        <v>82</v>
      </c>
      <c r="BJ121" t="s">
        <v>82</v>
      </c>
      <c r="BK121" t="s">
        <v>82</v>
      </c>
      <c r="BL121" t="s">
        <v>82</v>
      </c>
      <c r="BM121" t="s">
        <v>82</v>
      </c>
      <c r="BN121" t="s">
        <v>82</v>
      </c>
      <c r="BO121" t="s">
        <v>82</v>
      </c>
      <c r="BP121" t="s">
        <v>82</v>
      </c>
      <c r="BQ121" t="s">
        <v>82</v>
      </c>
    </row>
    <row r="122" spans="1:69" x14ac:dyDescent="0.2">
      <c r="A122" s="5">
        <v>1</v>
      </c>
      <c r="B122" t="s">
        <v>2206</v>
      </c>
      <c r="C122" t="s">
        <v>2207</v>
      </c>
      <c r="D122" t="s">
        <v>2208</v>
      </c>
      <c r="E122" t="s">
        <v>2209</v>
      </c>
      <c r="F122" t="s">
        <v>1432</v>
      </c>
      <c r="G122" t="s">
        <v>2210</v>
      </c>
      <c r="H122" s="1">
        <v>43378</v>
      </c>
      <c r="I122" s="1">
        <v>43381</v>
      </c>
      <c r="J122" t="b">
        <v>0</v>
      </c>
      <c r="K122" t="s">
        <v>75</v>
      </c>
      <c r="L122" t="s">
        <v>2211</v>
      </c>
      <c r="M122" t="s">
        <v>2212</v>
      </c>
      <c r="N122">
        <v>30</v>
      </c>
      <c r="O122" t="s">
        <v>2213</v>
      </c>
      <c r="P122" t="s">
        <v>670</v>
      </c>
      <c r="Q122" t="s">
        <v>2214</v>
      </c>
      <c r="R122" t="s">
        <v>81</v>
      </c>
      <c r="S122" t="s">
        <v>82</v>
      </c>
      <c r="T122" s="1">
        <v>43378</v>
      </c>
      <c r="U122" s="1">
        <v>43381</v>
      </c>
      <c r="V122" t="s">
        <v>1438</v>
      </c>
      <c r="W122" s="2">
        <v>44139</v>
      </c>
      <c r="X122" t="s">
        <v>1439</v>
      </c>
      <c r="Y122" t="s">
        <v>2215</v>
      </c>
      <c r="Z122" t="s">
        <v>81</v>
      </c>
      <c r="AA122" t="s">
        <v>2216</v>
      </c>
      <c r="AB122" t="s">
        <v>2217</v>
      </c>
      <c r="AC122">
        <v>9873531192</v>
      </c>
      <c r="AD122" t="s">
        <v>2218</v>
      </c>
      <c r="AE122" t="s">
        <v>2215</v>
      </c>
      <c r="AF122" t="s">
        <v>81</v>
      </c>
      <c r="AG122" t="s">
        <v>2216</v>
      </c>
      <c r="AH122" t="s">
        <v>2217</v>
      </c>
      <c r="AI122">
        <v>9873531192</v>
      </c>
      <c r="AJ122" t="s">
        <v>2218</v>
      </c>
      <c r="AK122" t="s">
        <v>2219</v>
      </c>
      <c r="AL122" t="s">
        <v>82</v>
      </c>
      <c r="AM122" t="s">
        <v>2220</v>
      </c>
      <c r="AN122" t="s">
        <v>81</v>
      </c>
      <c r="AO122" t="s">
        <v>81</v>
      </c>
      <c r="AP122" t="s">
        <v>81</v>
      </c>
      <c r="AQ122" t="s">
        <v>2221</v>
      </c>
      <c r="AR122" t="s">
        <v>2222</v>
      </c>
      <c r="AS122" t="s">
        <v>2223</v>
      </c>
      <c r="AT122" t="s">
        <v>2224</v>
      </c>
      <c r="AU122" t="s">
        <v>81</v>
      </c>
      <c r="AV122" t="s">
        <v>82</v>
      </c>
      <c r="AW122" t="s">
        <v>81</v>
      </c>
      <c r="AX122">
        <v>0</v>
      </c>
      <c r="AY122" t="s">
        <v>81</v>
      </c>
      <c r="AZ122" t="s">
        <v>81</v>
      </c>
      <c r="BA122" t="s">
        <v>82</v>
      </c>
      <c r="BB122" s="1">
        <v>1</v>
      </c>
      <c r="BC122" t="s">
        <v>81</v>
      </c>
      <c r="BD122" t="s">
        <v>81</v>
      </c>
      <c r="BE122" t="s">
        <v>81</v>
      </c>
      <c r="BF122" t="s">
        <v>81</v>
      </c>
      <c r="BG122" t="s">
        <v>81</v>
      </c>
      <c r="BH122" t="s">
        <v>81</v>
      </c>
      <c r="BI122" t="s">
        <v>81</v>
      </c>
      <c r="BJ122" t="s">
        <v>82</v>
      </c>
      <c r="BK122" t="s">
        <v>82</v>
      </c>
      <c r="BL122" t="s">
        <v>200</v>
      </c>
      <c r="BM122" t="s">
        <v>2225</v>
      </c>
      <c r="BN122" t="s">
        <v>81</v>
      </c>
      <c r="BO122" t="s">
        <v>2226</v>
      </c>
      <c r="BP122" t="s">
        <v>81</v>
      </c>
      <c r="BQ122" t="s">
        <v>81</v>
      </c>
    </row>
    <row r="123" spans="1:69" x14ac:dyDescent="0.2">
      <c r="A123" s="5">
        <v>0</v>
      </c>
      <c r="B123" t="s">
        <v>2227</v>
      </c>
      <c r="C123" t="s">
        <v>2228</v>
      </c>
      <c r="D123" t="s">
        <v>2229</v>
      </c>
      <c r="E123" t="s">
        <v>2230</v>
      </c>
      <c r="F123" t="s">
        <v>73</v>
      </c>
      <c r="G123" t="s">
        <v>2231</v>
      </c>
      <c r="H123" s="1">
        <v>42405</v>
      </c>
      <c r="I123" s="1">
        <v>42370</v>
      </c>
      <c r="J123" t="b">
        <v>1</v>
      </c>
      <c r="K123" t="s">
        <v>75</v>
      </c>
      <c r="L123" t="s">
        <v>419</v>
      </c>
      <c r="M123" t="s">
        <v>90</v>
      </c>
      <c r="N123">
        <v>20</v>
      </c>
      <c r="O123" t="s">
        <v>2232</v>
      </c>
      <c r="P123" t="s">
        <v>626</v>
      </c>
      <c r="Q123" t="s">
        <v>2233</v>
      </c>
      <c r="R123" t="s">
        <v>81</v>
      </c>
      <c r="S123" t="s">
        <v>82</v>
      </c>
      <c r="T123" s="1">
        <v>42405</v>
      </c>
      <c r="U123" s="3">
        <v>42370</v>
      </c>
      <c r="V123" t="s">
        <v>367</v>
      </c>
      <c r="W123" s="2">
        <v>43584</v>
      </c>
      <c r="X123" t="s">
        <v>2234</v>
      </c>
      <c r="Y123" t="s">
        <v>82</v>
      </c>
      <c r="Z123" t="s">
        <v>82</v>
      </c>
      <c r="AA123" t="s">
        <v>82</v>
      </c>
      <c r="AB123" t="s">
        <v>82</v>
      </c>
      <c r="AC123" t="s">
        <v>82</v>
      </c>
      <c r="AD123" t="s">
        <v>82</v>
      </c>
      <c r="AE123" t="s">
        <v>82</v>
      </c>
      <c r="AF123" t="s">
        <v>82</v>
      </c>
      <c r="AG123" t="s">
        <v>82</v>
      </c>
      <c r="AH123" t="s">
        <v>82</v>
      </c>
      <c r="AI123" t="s">
        <v>82</v>
      </c>
      <c r="AJ123" t="s">
        <v>82</v>
      </c>
      <c r="AK123" t="s">
        <v>110</v>
      </c>
      <c r="AL123" t="s">
        <v>82</v>
      </c>
      <c r="AM123" t="s">
        <v>88</v>
      </c>
      <c r="AN123" t="s">
        <v>154</v>
      </c>
      <c r="AO123" t="s">
        <v>90</v>
      </c>
      <c r="AP123" t="s">
        <v>91</v>
      </c>
      <c r="AQ123" t="s">
        <v>2235</v>
      </c>
      <c r="AR123" t="s">
        <v>82</v>
      </c>
      <c r="AS123" t="s">
        <v>2236</v>
      </c>
      <c r="AT123" t="s">
        <v>2237</v>
      </c>
      <c r="AU123" t="s">
        <v>81</v>
      </c>
      <c r="AV123" t="s">
        <v>82</v>
      </c>
      <c r="AW123" t="s">
        <v>82</v>
      </c>
      <c r="AX123" t="s">
        <v>82</v>
      </c>
      <c r="AY123" t="s">
        <v>82</v>
      </c>
      <c r="AZ123" t="s">
        <v>82</v>
      </c>
      <c r="BA123" t="s">
        <v>82</v>
      </c>
      <c r="BB123" t="s">
        <v>82</v>
      </c>
      <c r="BC123" t="s">
        <v>82</v>
      </c>
      <c r="BD123" t="s">
        <v>82</v>
      </c>
      <c r="BE123" t="s">
        <v>82</v>
      </c>
      <c r="BF123" t="s">
        <v>82</v>
      </c>
      <c r="BG123" t="s">
        <v>82</v>
      </c>
      <c r="BH123" t="s">
        <v>82</v>
      </c>
      <c r="BI123" t="s">
        <v>82</v>
      </c>
      <c r="BJ123" t="s">
        <v>82</v>
      </c>
      <c r="BK123" t="s">
        <v>82</v>
      </c>
      <c r="BL123" t="s">
        <v>82</v>
      </c>
      <c r="BM123" t="s">
        <v>82</v>
      </c>
      <c r="BN123" t="s">
        <v>82</v>
      </c>
      <c r="BO123" t="s">
        <v>82</v>
      </c>
      <c r="BP123" t="s">
        <v>82</v>
      </c>
      <c r="BQ123" t="s">
        <v>82</v>
      </c>
    </row>
    <row r="124" spans="1:69" x14ac:dyDescent="0.2">
      <c r="A124" s="5">
        <v>0</v>
      </c>
      <c r="B124" t="s">
        <v>2238</v>
      </c>
      <c r="C124" t="s">
        <v>1254</v>
      </c>
      <c r="D124" t="s">
        <v>2239</v>
      </c>
      <c r="E124" t="s">
        <v>2240</v>
      </c>
      <c r="F124" t="s">
        <v>73</v>
      </c>
      <c r="G124" t="s">
        <v>2241</v>
      </c>
      <c r="H124" s="1">
        <v>42880</v>
      </c>
      <c r="I124" s="1">
        <v>42555</v>
      </c>
      <c r="J124" t="b">
        <v>0</v>
      </c>
      <c r="K124" t="s">
        <v>75</v>
      </c>
      <c r="L124" t="s">
        <v>2242</v>
      </c>
      <c r="M124" t="s">
        <v>90</v>
      </c>
      <c r="N124">
        <v>150</v>
      </c>
      <c r="O124" t="s">
        <v>2243</v>
      </c>
      <c r="P124" t="s">
        <v>2244</v>
      </c>
      <c r="Q124" t="s">
        <v>2245</v>
      </c>
      <c r="R124" t="s">
        <v>81</v>
      </c>
      <c r="S124">
        <v>1</v>
      </c>
      <c r="T124" s="1">
        <v>42880</v>
      </c>
      <c r="U124" t="s">
        <v>2246</v>
      </c>
      <c r="V124" t="s">
        <v>585</v>
      </c>
      <c r="W124" s="2">
        <v>43549</v>
      </c>
      <c r="X124" t="s">
        <v>2247</v>
      </c>
      <c r="Y124" t="s">
        <v>148</v>
      </c>
      <c r="Z124" t="s">
        <v>2248</v>
      </c>
      <c r="AA124" t="s">
        <v>82</v>
      </c>
      <c r="AB124" t="s">
        <v>2249</v>
      </c>
      <c r="AC124" t="s">
        <v>2250</v>
      </c>
      <c r="AD124" t="s">
        <v>2251</v>
      </c>
      <c r="AE124" t="s">
        <v>148</v>
      </c>
      <c r="AF124" t="s">
        <v>2248</v>
      </c>
      <c r="AG124" t="s">
        <v>82</v>
      </c>
      <c r="AH124" t="s">
        <v>2249</v>
      </c>
      <c r="AI124" t="s">
        <v>2250</v>
      </c>
      <c r="AJ124" t="s">
        <v>2251</v>
      </c>
      <c r="AK124" t="s">
        <v>296</v>
      </c>
      <c r="AL124" t="s">
        <v>82</v>
      </c>
      <c r="AM124" t="s">
        <v>88</v>
      </c>
      <c r="AN124" t="s">
        <v>2252</v>
      </c>
      <c r="AO124" t="s">
        <v>939</v>
      </c>
      <c r="AP124" t="s">
        <v>91</v>
      </c>
      <c r="AQ124" t="s">
        <v>2253</v>
      </c>
      <c r="AR124" t="s">
        <v>82</v>
      </c>
      <c r="AS124" t="s">
        <v>2254</v>
      </c>
      <c r="AT124" t="s">
        <v>2255</v>
      </c>
      <c r="AU124" t="s">
        <v>81</v>
      </c>
      <c r="AV124" t="s">
        <v>82</v>
      </c>
      <c r="AW124" t="s">
        <v>82</v>
      </c>
      <c r="AX124" t="s">
        <v>82</v>
      </c>
      <c r="AY124" t="s">
        <v>82</v>
      </c>
      <c r="AZ124" t="s">
        <v>82</v>
      </c>
      <c r="BA124" t="s">
        <v>82</v>
      </c>
      <c r="BB124" t="s">
        <v>82</v>
      </c>
      <c r="BC124" t="s">
        <v>82</v>
      </c>
      <c r="BD124" t="s">
        <v>82</v>
      </c>
      <c r="BE124" t="s">
        <v>82</v>
      </c>
      <c r="BF124" t="s">
        <v>82</v>
      </c>
      <c r="BG124" t="s">
        <v>82</v>
      </c>
      <c r="BH124" t="s">
        <v>82</v>
      </c>
      <c r="BI124" t="s">
        <v>82</v>
      </c>
      <c r="BJ124" t="s">
        <v>82</v>
      </c>
      <c r="BK124" t="s">
        <v>82</v>
      </c>
      <c r="BL124" t="s">
        <v>82</v>
      </c>
      <c r="BM124" t="s">
        <v>82</v>
      </c>
      <c r="BN124" t="s">
        <v>82</v>
      </c>
      <c r="BO124" t="s">
        <v>82</v>
      </c>
      <c r="BP124" t="s">
        <v>82</v>
      </c>
      <c r="BQ124" t="s">
        <v>82</v>
      </c>
    </row>
    <row r="125" spans="1:69" x14ac:dyDescent="0.2">
      <c r="A125" s="5">
        <v>0</v>
      </c>
      <c r="B125" t="s">
        <v>2256</v>
      </c>
      <c r="C125" t="s">
        <v>2257</v>
      </c>
      <c r="D125" t="s">
        <v>2258</v>
      </c>
      <c r="E125" t="s">
        <v>2256</v>
      </c>
      <c r="F125" t="s">
        <v>553</v>
      </c>
      <c r="G125" t="s">
        <v>2259</v>
      </c>
      <c r="H125" s="1">
        <v>42663</v>
      </c>
      <c r="I125" s="1">
        <v>42705</v>
      </c>
      <c r="J125" t="b">
        <v>0</v>
      </c>
      <c r="K125" t="s">
        <v>555</v>
      </c>
      <c r="L125" t="s">
        <v>1531</v>
      </c>
      <c r="M125" t="s">
        <v>1751</v>
      </c>
      <c r="N125" t="s">
        <v>2260</v>
      </c>
      <c r="O125" t="s">
        <v>2261</v>
      </c>
      <c r="P125" t="s">
        <v>365</v>
      </c>
      <c r="Q125" t="s">
        <v>2262</v>
      </c>
      <c r="R125" t="s">
        <v>81</v>
      </c>
      <c r="S125" t="s">
        <v>82</v>
      </c>
      <c r="T125" s="1">
        <v>42663</v>
      </c>
      <c r="U125" s="1">
        <v>42705</v>
      </c>
      <c r="V125" t="s">
        <v>553</v>
      </c>
      <c r="W125" s="2">
        <v>42843</v>
      </c>
      <c r="X125" t="s">
        <v>82</v>
      </c>
      <c r="Y125" t="s">
        <v>2263</v>
      </c>
      <c r="Z125" t="s">
        <v>81</v>
      </c>
      <c r="AA125" t="s">
        <v>2264</v>
      </c>
      <c r="AB125" t="s">
        <v>2265</v>
      </c>
      <c r="AC125" t="s">
        <v>2266</v>
      </c>
      <c r="AD125" t="s">
        <v>2261</v>
      </c>
      <c r="AE125" t="s">
        <v>2263</v>
      </c>
      <c r="AF125" t="s">
        <v>81</v>
      </c>
      <c r="AG125" t="s">
        <v>2264</v>
      </c>
      <c r="AH125" t="s">
        <v>2265</v>
      </c>
      <c r="AI125" t="s">
        <v>2266</v>
      </c>
      <c r="AJ125" t="s">
        <v>2261</v>
      </c>
      <c r="AK125" t="s">
        <v>212</v>
      </c>
      <c r="AL125" t="s">
        <v>82</v>
      </c>
      <c r="AM125" t="s">
        <v>2267</v>
      </c>
      <c r="AN125">
        <v>65</v>
      </c>
      <c r="AO125" t="s">
        <v>81</v>
      </c>
      <c r="AP125" t="s">
        <v>371</v>
      </c>
      <c r="AQ125" t="s">
        <v>2268</v>
      </c>
      <c r="AR125" t="s">
        <v>2269</v>
      </c>
      <c r="AS125" t="s">
        <v>2270</v>
      </c>
      <c r="AT125" t="s">
        <v>2271</v>
      </c>
      <c r="AU125" t="s">
        <v>81</v>
      </c>
      <c r="AV125" t="s">
        <v>82</v>
      </c>
      <c r="AW125" t="s">
        <v>81</v>
      </c>
      <c r="AX125" t="s">
        <v>82</v>
      </c>
      <c r="AY125" t="s">
        <v>82</v>
      </c>
      <c r="AZ125" t="s">
        <v>82</v>
      </c>
      <c r="BA125" t="s">
        <v>82</v>
      </c>
      <c r="BB125" t="s">
        <v>82</v>
      </c>
      <c r="BC125" t="s">
        <v>82</v>
      </c>
      <c r="BD125" t="s">
        <v>82</v>
      </c>
      <c r="BE125" t="s">
        <v>82</v>
      </c>
      <c r="BF125" t="s">
        <v>82</v>
      </c>
      <c r="BG125" t="s">
        <v>82</v>
      </c>
      <c r="BH125" t="s">
        <v>82</v>
      </c>
      <c r="BI125" t="s">
        <v>82</v>
      </c>
      <c r="BJ125" t="s">
        <v>82</v>
      </c>
      <c r="BK125" t="s">
        <v>82</v>
      </c>
      <c r="BL125" t="s">
        <v>82</v>
      </c>
      <c r="BM125" t="s">
        <v>82</v>
      </c>
      <c r="BN125" t="s">
        <v>82</v>
      </c>
      <c r="BO125" t="s">
        <v>82</v>
      </c>
      <c r="BP125" t="s">
        <v>82</v>
      </c>
      <c r="BQ125" t="s">
        <v>82</v>
      </c>
    </row>
    <row r="126" spans="1:69" x14ac:dyDescent="0.2">
      <c r="A126" s="5">
        <v>0</v>
      </c>
      <c r="B126" t="s">
        <v>2272</v>
      </c>
      <c r="C126" t="s">
        <v>2273</v>
      </c>
      <c r="D126" t="s">
        <v>2274</v>
      </c>
      <c r="E126" t="s">
        <v>2272</v>
      </c>
      <c r="F126" t="s">
        <v>73</v>
      </c>
      <c r="G126" t="s">
        <v>2275</v>
      </c>
      <c r="H126" s="1">
        <v>42678</v>
      </c>
      <c r="I126" s="1">
        <v>42370</v>
      </c>
      <c r="J126" t="b">
        <v>1</v>
      </c>
      <c r="K126" t="s">
        <v>75</v>
      </c>
      <c r="L126" t="s">
        <v>2276</v>
      </c>
      <c r="M126" t="s">
        <v>90</v>
      </c>
      <c r="N126">
        <v>100</v>
      </c>
      <c r="O126" t="s">
        <v>2277</v>
      </c>
      <c r="P126" t="s">
        <v>2278</v>
      </c>
      <c r="Q126" t="s">
        <v>770</v>
      </c>
      <c r="R126" t="s">
        <v>81</v>
      </c>
      <c r="S126" t="s">
        <v>82</v>
      </c>
      <c r="T126" s="1">
        <v>42678</v>
      </c>
      <c r="U126" s="3">
        <v>42370</v>
      </c>
      <c r="V126" t="s">
        <v>271</v>
      </c>
      <c r="W126" s="2">
        <v>42695</v>
      </c>
      <c r="X126" t="s">
        <v>2279</v>
      </c>
      <c r="Y126" t="s">
        <v>148</v>
      </c>
      <c r="Z126" t="s">
        <v>2280</v>
      </c>
      <c r="AA126" t="s">
        <v>82</v>
      </c>
      <c r="AB126" t="s">
        <v>2281</v>
      </c>
      <c r="AC126" t="s">
        <v>2282</v>
      </c>
      <c r="AD126" t="s">
        <v>2283</v>
      </c>
      <c r="AE126" t="s">
        <v>148</v>
      </c>
      <c r="AF126" t="s">
        <v>2280</v>
      </c>
      <c r="AG126" t="s">
        <v>82</v>
      </c>
      <c r="AH126" t="s">
        <v>2281</v>
      </c>
      <c r="AI126" t="s">
        <v>2282</v>
      </c>
      <c r="AJ126" t="s">
        <v>2283</v>
      </c>
      <c r="AK126" t="s">
        <v>296</v>
      </c>
      <c r="AL126" t="s">
        <v>82</v>
      </c>
      <c r="AM126" t="s">
        <v>88</v>
      </c>
      <c r="AN126" t="s">
        <v>2284</v>
      </c>
      <c r="AO126" t="s">
        <v>611</v>
      </c>
      <c r="AP126" t="s">
        <v>371</v>
      </c>
      <c r="AQ126" t="s">
        <v>2285</v>
      </c>
      <c r="AR126" t="s">
        <v>82</v>
      </c>
      <c r="AS126" t="s">
        <v>2286</v>
      </c>
      <c r="AT126" t="s">
        <v>2287</v>
      </c>
      <c r="AU126" t="s">
        <v>81</v>
      </c>
      <c r="AV126" t="s">
        <v>82</v>
      </c>
      <c r="AW126" t="s">
        <v>82</v>
      </c>
      <c r="AX126" t="s">
        <v>82</v>
      </c>
      <c r="AY126" t="s">
        <v>82</v>
      </c>
      <c r="AZ126" t="s">
        <v>82</v>
      </c>
      <c r="BA126" t="s">
        <v>82</v>
      </c>
      <c r="BB126" t="s">
        <v>82</v>
      </c>
      <c r="BC126" t="s">
        <v>82</v>
      </c>
      <c r="BD126" t="s">
        <v>82</v>
      </c>
      <c r="BE126" t="s">
        <v>82</v>
      </c>
      <c r="BF126" t="s">
        <v>82</v>
      </c>
      <c r="BG126" t="s">
        <v>82</v>
      </c>
      <c r="BH126" t="s">
        <v>82</v>
      </c>
      <c r="BI126" t="s">
        <v>82</v>
      </c>
      <c r="BJ126" t="s">
        <v>82</v>
      </c>
      <c r="BK126" t="s">
        <v>82</v>
      </c>
      <c r="BL126" t="s">
        <v>82</v>
      </c>
      <c r="BM126" t="s">
        <v>82</v>
      </c>
      <c r="BN126" t="s">
        <v>82</v>
      </c>
      <c r="BO126" t="s">
        <v>82</v>
      </c>
      <c r="BP126" t="s">
        <v>82</v>
      </c>
      <c r="BQ126" t="s">
        <v>82</v>
      </c>
    </row>
    <row r="127" spans="1:69" x14ac:dyDescent="0.2">
      <c r="A127" s="5">
        <v>1</v>
      </c>
      <c r="B127" t="s">
        <v>2288</v>
      </c>
      <c r="C127" t="s">
        <v>2289</v>
      </c>
      <c r="D127" t="s">
        <v>2290</v>
      </c>
      <c r="E127" t="s">
        <v>2288</v>
      </c>
      <c r="F127" t="s">
        <v>73</v>
      </c>
      <c r="G127" t="s">
        <v>2291</v>
      </c>
      <c r="H127" s="1">
        <v>43554</v>
      </c>
      <c r="I127" s="1">
        <v>43617</v>
      </c>
      <c r="J127" t="b">
        <v>1</v>
      </c>
      <c r="K127" t="s">
        <v>75</v>
      </c>
      <c r="L127" t="s">
        <v>518</v>
      </c>
      <c r="M127" t="s">
        <v>538</v>
      </c>
      <c r="N127">
        <v>40</v>
      </c>
      <c r="O127" t="s">
        <v>519</v>
      </c>
      <c r="P127" t="s">
        <v>82</v>
      </c>
      <c r="Q127" t="s">
        <v>366</v>
      </c>
      <c r="R127" t="s">
        <v>81</v>
      </c>
      <c r="S127" t="s">
        <v>82</v>
      </c>
      <c r="T127" s="1">
        <v>43554</v>
      </c>
      <c r="U127" s="3">
        <v>43617</v>
      </c>
      <c r="V127" t="s">
        <v>834</v>
      </c>
      <c r="W127" s="2">
        <v>43570</v>
      </c>
      <c r="X127" t="s">
        <v>2292</v>
      </c>
      <c r="Y127" t="s">
        <v>81</v>
      </c>
      <c r="Z127" t="s">
        <v>2293</v>
      </c>
      <c r="AA127" t="s">
        <v>82</v>
      </c>
      <c r="AB127" t="s">
        <v>2294</v>
      </c>
      <c r="AC127">
        <v>6507239443</v>
      </c>
      <c r="AD127" t="s">
        <v>81</v>
      </c>
      <c r="AE127" t="s">
        <v>81</v>
      </c>
      <c r="AF127" t="s">
        <v>2293</v>
      </c>
      <c r="AG127" t="s">
        <v>82</v>
      </c>
      <c r="AH127" t="s">
        <v>2294</v>
      </c>
      <c r="AI127">
        <v>6507239443</v>
      </c>
      <c r="AJ127" t="s">
        <v>81</v>
      </c>
      <c r="AK127" t="s">
        <v>153</v>
      </c>
      <c r="AL127" t="s">
        <v>2295</v>
      </c>
      <c r="AM127" t="s">
        <v>88</v>
      </c>
      <c r="AN127" t="s">
        <v>2056</v>
      </c>
      <c r="AO127" t="s">
        <v>456</v>
      </c>
      <c r="AP127" t="s">
        <v>91</v>
      </c>
      <c r="AQ127" t="s">
        <v>2296</v>
      </c>
      <c r="AR127" t="s">
        <v>82</v>
      </c>
      <c r="AS127" t="s">
        <v>2297</v>
      </c>
      <c r="AT127" t="s">
        <v>82</v>
      </c>
      <c r="AU127" t="s">
        <v>81</v>
      </c>
      <c r="AV127" t="s">
        <v>82</v>
      </c>
      <c r="AW127" t="s">
        <v>82</v>
      </c>
      <c r="AX127" t="s">
        <v>82</v>
      </c>
      <c r="AY127" t="s">
        <v>82</v>
      </c>
      <c r="AZ127" t="s">
        <v>82</v>
      </c>
      <c r="BA127" t="s">
        <v>82</v>
      </c>
      <c r="BB127" t="s">
        <v>82</v>
      </c>
      <c r="BC127" t="s">
        <v>82</v>
      </c>
      <c r="BD127" t="s">
        <v>82</v>
      </c>
      <c r="BE127" t="s">
        <v>82</v>
      </c>
      <c r="BF127" t="s">
        <v>82</v>
      </c>
      <c r="BG127" t="s">
        <v>82</v>
      </c>
      <c r="BH127" t="s">
        <v>82</v>
      </c>
      <c r="BI127" t="s">
        <v>82</v>
      </c>
      <c r="BJ127" t="s">
        <v>82</v>
      </c>
      <c r="BK127" t="s">
        <v>82</v>
      </c>
      <c r="BL127" t="s">
        <v>82</v>
      </c>
      <c r="BM127" t="s">
        <v>82</v>
      </c>
      <c r="BN127" t="s">
        <v>82</v>
      </c>
      <c r="BO127" t="s">
        <v>82</v>
      </c>
      <c r="BP127" t="s">
        <v>82</v>
      </c>
      <c r="BQ127" t="s">
        <v>82</v>
      </c>
    </row>
    <row r="128" spans="1:69" x14ac:dyDescent="0.2">
      <c r="A128" s="5">
        <v>0</v>
      </c>
      <c r="B128" t="s">
        <v>2298</v>
      </c>
      <c r="C128" t="s">
        <v>2299</v>
      </c>
      <c r="D128" t="s">
        <v>2300</v>
      </c>
      <c r="E128" t="s">
        <v>2298</v>
      </c>
      <c r="F128" t="s">
        <v>205</v>
      </c>
      <c r="G128" t="s">
        <v>2301</v>
      </c>
      <c r="H128" s="1">
        <v>43810</v>
      </c>
      <c r="I128" s="1">
        <v>43810</v>
      </c>
      <c r="J128" t="b">
        <v>0</v>
      </c>
      <c r="K128" t="s">
        <v>75</v>
      </c>
      <c r="L128" t="s">
        <v>2302</v>
      </c>
      <c r="M128" t="s">
        <v>81</v>
      </c>
      <c r="N128">
        <v>20</v>
      </c>
      <c r="O128" t="s">
        <v>2303</v>
      </c>
      <c r="P128" t="s">
        <v>209</v>
      </c>
      <c r="Q128" t="s">
        <v>2304</v>
      </c>
      <c r="R128" t="s">
        <v>81</v>
      </c>
      <c r="S128" t="s">
        <v>82</v>
      </c>
      <c r="T128" s="1">
        <v>43810</v>
      </c>
      <c r="U128" s="1">
        <v>43810</v>
      </c>
      <c r="V128" t="s">
        <v>2301</v>
      </c>
      <c r="W128" s="2">
        <v>44151</v>
      </c>
      <c r="X128" t="s">
        <v>82</v>
      </c>
      <c r="Y128" t="s">
        <v>2305</v>
      </c>
      <c r="Z128" t="s">
        <v>2306</v>
      </c>
      <c r="AA128" t="s">
        <v>81</v>
      </c>
      <c r="AB128" t="s">
        <v>2307</v>
      </c>
      <c r="AC128" t="s">
        <v>2308</v>
      </c>
      <c r="AD128" t="s">
        <v>81</v>
      </c>
      <c r="AE128" t="s">
        <v>2305</v>
      </c>
      <c r="AF128" t="s">
        <v>2306</v>
      </c>
      <c r="AG128" t="s">
        <v>81</v>
      </c>
      <c r="AH128" t="s">
        <v>2307</v>
      </c>
      <c r="AI128" t="s">
        <v>2308</v>
      </c>
      <c r="AJ128" t="s">
        <v>81</v>
      </c>
      <c r="AK128" t="s">
        <v>296</v>
      </c>
      <c r="AL128" t="s">
        <v>82</v>
      </c>
      <c r="AM128" t="s">
        <v>1905</v>
      </c>
      <c r="AN128" t="s">
        <v>81</v>
      </c>
      <c r="AO128" t="s">
        <v>81</v>
      </c>
      <c r="AP128" t="s">
        <v>81</v>
      </c>
      <c r="AQ128" t="s">
        <v>2309</v>
      </c>
      <c r="AR128" t="s">
        <v>2310</v>
      </c>
      <c r="AS128" t="s">
        <v>2311</v>
      </c>
      <c r="AT128" t="s">
        <v>2312</v>
      </c>
      <c r="AU128" t="s">
        <v>81</v>
      </c>
      <c r="AV128" t="s">
        <v>82</v>
      </c>
      <c r="AW128" t="s">
        <v>217</v>
      </c>
      <c r="AX128" t="s">
        <v>81</v>
      </c>
      <c r="AY128" t="s">
        <v>81</v>
      </c>
      <c r="AZ128" t="s">
        <v>81</v>
      </c>
      <c r="BA128" t="s">
        <v>82</v>
      </c>
      <c r="BB128" s="1">
        <v>1</v>
      </c>
      <c r="BC128" t="s">
        <v>81</v>
      </c>
      <c r="BD128" t="s">
        <v>81</v>
      </c>
      <c r="BE128" t="s">
        <v>81</v>
      </c>
      <c r="BF128" t="s">
        <v>81</v>
      </c>
      <c r="BG128" t="s">
        <v>81</v>
      </c>
      <c r="BH128" t="s">
        <v>81</v>
      </c>
      <c r="BI128" t="s">
        <v>81</v>
      </c>
      <c r="BJ128" t="s">
        <v>82</v>
      </c>
      <c r="BK128" t="s">
        <v>82</v>
      </c>
      <c r="BL128" t="s">
        <v>81</v>
      </c>
      <c r="BM128" t="s">
        <v>201</v>
      </c>
      <c r="BN128" t="s">
        <v>81</v>
      </c>
      <c r="BO128" t="s">
        <v>81</v>
      </c>
      <c r="BP128" t="s">
        <v>81</v>
      </c>
      <c r="BQ128" t="s">
        <v>81</v>
      </c>
    </row>
    <row r="129" spans="1:69" x14ac:dyDescent="0.2">
      <c r="A129" s="5">
        <v>0</v>
      </c>
      <c r="B129" t="s">
        <v>2313</v>
      </c>
      <c r="C129" t="s">
        <v>2314</v>
      </c>
      <c r="D129" t="s">
        <v>2315</v>
      </c>
      <c r="E129" t="s">
        <v>2313</v>
      </c>
      <c r="F129" t="s">
        <v>73</v>
      </c>
      <c r="G129" t="s">
        <v>2316</v>
      </c>
      <c r="H129" s="1">
        <v>43794</v>
      </c>
      <c r="I129" s="1">
        <v>44158</v>
      </c>
      <c r="J129" t="b">
        <v>0</v>
      </c>
      <c r="K129" t="s">
        <v>75</v>
      </c>
      <c r="L129" t="s">
        <v>979</v>
      </c>
      <c r="M129" t="s">
        <v>90</v>
      </c>
      <c r="N129">
        <v>250</v>
      </c>
      <c r="O129" t="s">
        <v>2317</v>
      </c>
      <c r="P129" t="s">
        <v>79</v>
      </c>
      <c r="Q129" t="s">
        <v>2318</v>
      </c>
      <c r="R129" t="s">
        <v>81</v>
      </c>
      <c r="S129" t="s">
        <v>82</v>
      </c>
      <c r="T129" s="1">
        <v>43794</v>
      </c>
      <c r="U129" t="s">
        <v>2319</v>
      </c>
      <c r="V129" t="s">
        <v>146</v>
      </c>
      <c r="W129" s="2">
        <v>44151</v>
      </c>
      <c r="X129" t="s">
        <v>2320</v>
      </c>
      <c r="Y129" t="s">
        <v>227</v>
      </c>
      <c r="Z129" t="s">
        <v>2321</v>
      </c>
      <c r="AA129" t="s">
        <v>82</v>
      </c>
      <c r="AB129" t="s">
        <v>2322</v>
      </c>
      <c r="AC129" t="s">
        <v>2323</v>
      </c>
      <c r="AD129" t="s">
        <v>2324</v>
      </c>
      <c r="AE129" t="s">
        <v>227</v>
      </c>
      <c r="AF129" t="s">
        <v>2321</v>
      </c>
      <c r="AG129" t="s">
        <v>82</v>
      </c>
      <c r="AH129" t="s">
        <v>2322</v>
      </c>
      <c r="AI129" t="s">
        <v>2323</v>
      </c>
      <c r="AJ129" t="s">
        <v>2324</v>
      </c>
      <c r="AK129" t="s">
        <v>153</v>
      </c>
      <c r="AL129" t="s">
        <v>82</v>
      </c>
      <c r="AM129" t="s">
        <v>88</v>
      </c>
      <c r="AN129" t="s">
        <v>2325</v>
      </c>
      <c r="AO129" t="s">
        <v>90</v>
      </c>
      <c r="AP129" t="s">
        <v>91</v>
      </c>
      <c r="AQ129" t="s">
        <v>2326</v>
      </c>
      <c r="AR129" t="s">
        <v>82</v>
      </c>
      <c r="AS129" t="s">
        <v>2327</v>
      </c>
      <c r="AT129" t="s">
        <v>2328</v>
      </c>
      <c r="AU129" t="s">
        <v>81</v>
      </c>
      <c r="AV129" t="s">
        <v>82</v>
      </c>
      <c r="AW129" t="s">
        <v>82</v>
      </c>
      <c r="AX129" t="s">
        <v>82</v>
      </c>
      <c r="AY129" t="s">
        <v>82</v>
      </c>
      <c r="AZ129" t="s">
        <v>82</v>
      </c>
      <c r="BA129" t="s">
        <v>82</v>
      </c>
      <c r="BB129" t="s">
        <v>82</v>
      </c>
      <c r="BC129" t="s">
        <v>82</v>
      </c>
      <c r="BD129" t="s">
        <v>82</v>
      </c>
      <c r="BE129" t="s">
        <v>82</v>
      </c>
      <c r="BF129" t="s">
        <v>82</v>
      </c>
      <c r="BG129" t="s">
        <v>82</v>
      </c>
      <c r="BH129" t="s">
        <v>82</v>
      </c>
      <c r="BI129" t="s">
        <v>82</v>
      </c>
      <c r="BJ129" t="s">
        <v>82</v>
      </c>
      <c r="BK129" t="s">
        <v>82</v>
      </c>
      <c r="BL129" t="s">
        <v>82</v>
      </c>
      <c r="BM129" t="s">
        <v>82</v>
      </c>
      <c r="BN129" t="s">
        <v>82</v>
      </c>
      <c r="BO129" t="s">
        <v>82</v>
      </c>
      <c r="BP129" t="s">
        <v>82</v>
      </c>
      <c r="BQ129" t="s">
        <v>82</v>
      </c>
    </row>
    <row r="130" spans="1:69" x14ac:dyDescent="0.2">
      <c r="A130" s="5">
        <v>1</v>
      </c>
      <c r="B130" t="s">
        <v>2329</v>
      </c>
      <c r="C130" t="s">
        <v>2330</v>
      </c>
      <c r="D130" t="s">
        <v>2331</v>
      </c>
      <c r="E130" t="s">
        <v>2332</v>
      </c>
      <c r="F130" t="s">
        <v>178</v>
      </c>
      <c r="G130" t="s">
        <v>2333</v>
      </c>
      <c r="H130" s="1">
        <v>42525</v>
      </c>
      <c r="I130" t="s">
        <v>81</v>
      </c>
      <c r="J130" t="b">
        <v>0</v>
      </c>
      <c r="K130" t="s">
        <v>180</v>
      </c>
      <c r="L130" t="s">
        <v>2334</v>
      </c>
      <c r="M130" t="s">
        <v>2335</v>
      </c>
      <c r="N130">
        <v>185</v>
      </c>
      <c r="O130" t="s">
        <v>724</v>
      </c>
      <c r="P130" t="s">
        <v>2336</v>
      </c>
      <c r="Q130" t="s">
        <v>2337</v>
      </c>
      <c r="R130" t="s">
        <v>2338</v>
      </c>
      <c r="S130" t="s">
        <v>82</v>
      </c>
      <c r="T130" s="1">
        <v>42525</v>
      </c>
      <c r="U130" t="s">
        <v>81</v>
      </c>
      <c r="V130" t="s">
        <v>186</v>
      </c>
      <c r="W130" s="2">
        <v>42604</v>
      </c>
      <c r="X130">
        <v>116938</v>
      </c>
      <c r="Y130" t="s">
        <v>729</v>
      </c>
      <c r="Z130" t="s">
        <v>81</v>
      </c>
      <c r="AA130" t="s">
        <v>2339</v>
      </c>
      <c r="AB130" t="s">
        <v>731</v>
      </c>
      <c r="AC130">
        <v>442089904466</v>
      </c>
      <c r="AD130" t="s">
        <v>724</v>
      </c>
      <c r="AE130" t="s">
        <v>729</v>
      </c>
      <c r="AF130" t="s">
        <v>81</v>
      </c>
      <c r="AG130" t="s">
        <v>2339</v>
      </c>
      <c r="AH130" t="s">
        <v>731</v>
      </c>
      <c r="AI130">
        <v>442089904466</v>
      </c>
      <c r="AJ130" t="s">
        <v>724</v>
      </c>
      <c r="AK130" t="s">
        <v>81</v>
      </c>
      <c r="AL130" t="s">
        <v>82</v>
      </c>
      <c r="AM130" t="s">
        <v>2340</v>
      </c>
      <c r="AN130" t="s">
        <v>81</v>
      </c>
      <c r="AO130" t="s">
        <v>81</v>
      </c>
      <c r="AP130" t="s">
        <v>351</v>
      </c>
      <c r="AQ130" t="s">
        <v>2341</v>
      </c>
      <c r="AR130" t="s">
        <v>2342</v>
      </c>
      <c r="AS130" t="s">
        <v>2343</v>
      </c>
      <c r="AT130" t="s">
        <v>2344</v>
      </c>
      <c r="AU130" t="s">
        <v>197</v>
      </c>
      <c r="AV130" t="s">
        <v>82</v>
      </c>
      <c r="AW130" t="s">
        <v>81</v>
      </c>
      <c r="AX130" t="s">
        <v>82</v>
      </c>
      <c r="AY130" t="s">
        <v>82</v>
      </c>
      <c r="AZ130" t="s">
        <v>82</v>
      </c>
      <c r="BA130" t="s">
        <v>82</v>
      </c>
      <c r="BB130" t="s">
        <v>82</v>
      </c>
      <c r="BC130" t="s">
        <v>82</v>
      </c>
      <c r="BD130" t="s">
        <v>82</v>
      </c>
      <c r="BE130" t="s">
        <v>82</v>
      </c>
      <c r="BF130" t="s">
        <v>82</v>
      </c>
      <c r="BG130" t="s">
        <v>82</v>
      </c>
      <c r="BH130" t="s">
        <v>82</v>
      </c>
      <c r="BI130" t="s">
        <v>82</v>
      </c>
      <c r="BJ130" t="s">
        <v>82</v>
      </c>
      <c r="BK130" t="s">
        <v>82</v>
      </c>
      <c r="BL130" t="s">
        <v>82</v>
      </c>
      <c r="BM130" t="s">
        <v>82</v>
      </c>
      <c r="BN130" t="s">
        <v>82</v>
      </c>
      <c r="BO130" t="s">
        <v>82</v>
      </c>
      <c r="BP130" t="s">
        <v>82</v>
      </c>
      <c r="BQ130" t="s">
        <v>82</v>
      </c>
    </row>
    <row r="131" spans="1:69" x14ac:dyDescent="0.2">
      <c r="A131" s="5">
        <v>1</v>
      </c>
      <c r="B131" t="s">
        <v>2345</v>
      </c>
      <c r="C131" t="s">
        <v>2346</v>
      </c>
      <c r="D131" t="s">
        <v>2347</v>
      </c>
      <c r="E131" t="s">
        <v>2348</v>
      </c>
      <c r="F131" t="s">
        <v>1432</v>
      </c>
      <c r="G131" t="s">
        <v>2349</v>
      </c>
      <c r="H131" s="1">
        <v>43585</v>
      </c>
      <c r="I131" s="1">
        <v>43606</v>
      </c>
      <c r="J131" t="b">
        <v>0</v>
      </c>
      <c r="K131" t="s">
        <v>75</v>
      </c>
      <c r="L131" t="s">
        <v>2350</v>
      </c>
      <c r="M131" t="s">
        <v>90</v>
      </c>
      <c r="N131">
        <v>60</v>
      </c>
      <c r="O131" t="s">
        <v>2351</v>
      </c>
      <c r="P131" t="s">
        <v>670</v>
      </c>
      <c r="Q131" t="s">
        <v>2352</v>
      </c>
      <c r="R131" t="s">
        <v>81</v>
      </c>
      <c r="S131" t="s">
        <v>82</v>
      </c>
      <c r="T131" s="1">
        <v>43585</v>
      </c>
      <c r="U131" s="1">
        <v>43606</v>
      </c>
      <c r="V131" t="s">
        <v>1438</v>
      </c>
      <c r="W131" s="2">
        <v>44139</v>
      </c>
      <c r="X131" t="s">
        <v>1439</v>
      </c>
      <c r="Y131" t="s">
        <v>2353</v>
      </c>
      <c r="Z131" t="s">
        <v>81</v>
      </c>
      <c r="AA131" t="s">
        <v>2354</v>
      </c>
      <c r="AB131" t="s">
        <v>2355</v>
      </c>
      <c r="AC131">
        <v>9442528402</v>
      </c>
      <c r="AD131" t="s">
        <v>2356</v>
      </c>
      <c r="AE131" t="s">
        <v>2357</v>
      </c>
      <c r="AF131" t="s">
        <v>81</v>
      </c>
      <c r="AG131" t="s">
        <v>2354</v>
      </c>
      <c r="AH131" t="s">
        <v>2355</v>
      </c>
      <c r="AI131">
        <v>9442528402</v>
      </c>
      <c r="AJ131" t="s">
        <v>2356</v>
      </c>
      <c r="AK131" t="s">
        <v>2219</v>
      </c>
      <c r="AL131" t="s">
        <v>82</v>
      </c>
      <c r="AM131" t="s">
        <v>2358</v>
      </c>
      <c r="AN131" t="s">
        <v>81</v>
      </c>
      <c r="AO131" t="s">
        <v>81</v>
      </c>
      <c r="AP131" t="s">
        <v>81</v>
      </c>
      <c r="AQ131" t="s">
        <v>2359</v>
      </c>
      <c r="AR131" t="s">
        <v>2360</v>
      </c>
      <c r="AS131" t="s">
        <v>2361</v>
      </c>
      <c r="AT131" t="s">
        <v>2362</v>
      </c>
      <c r="AU131" t="s">
        <v>81</v>
      </c>
      <c r="AV131" t="s">
        <v>82</v>
      </c>
      <c r="AW131" t="s">
        <v>81</v>
      </c>
      <c r="AX131">
        <v>0</v>
      </c>
      <c r="AY131" t="s">
        <v>81</v>
      </c>
      <c r="AZ131" t="s">
        <v>81</v>
      </c>
      <c r="BA131" t="s">
        <v>82</v>
      </c>
      <c r="BB131" s="1">
        <v>1</v>
      </c>
      <c r="BC131" t="s">
        <v>81</v>
      </c>
      <c r="BD131" t="s">
        <v>81</v>
      </c>
      <c r="BE131" t="s">
        <v>81</v>
      </c>
      <c r="BF131" t="s">
        <v>81</v>
      </c>
      <c r="BG131" t="s">
        <v>81</v>
      </c>
      <c r="BH131" t="s">
        <v>81</v>
      </c>
      <c r="BI131" t="s">
        <v>81</v>
      </c>
      <c r="BJ131" t="s">
        <v>82</v>
      </c>
      <c r="BK131" t="s">
        <v>82</v>
      </c>
      <c r="BL131" t="s">
        <v>200</v>
      </c>
      <c r="BM131" t="s">
        <v>2363</v>
      </c>
      <c r="BN131" t="s">
        <v>81</v>
      </c>
      <c r="BO131" t="s">
        <v>2364</v>
      </c>
      <c r="BP131" t="s">
        <v>81</v>
      </c>
      <c r="BQ131" t="s">
        <v>81</v>
      </c>
    </row>
    <row r="132" spans="1:69" x14ac:dyDescent="0.2">
      <c r="A132" s="5">
        <v>1</v>
      </c>
      <c r="B132" t="s">
        <v>2365</v>
      </c>
      <c r="C132" t="s">
        <v>2366</v>
      </c>
      <c r="D132" t="s">
        <v>2367</v>
      </c>
      <c r="E132" t="s">
        <v>2368</v>
      </c>
      <c r="F132" t="s">
        <v>73</v>
      </c>
      <c r="G132" t="s">
        <v>2369</v>
      </c>
      <c r="H132" s="1">
        <v>42682</v>
      </c>
      <c r="I132" s="1">
        <v>42675</v>
      </c>
      <c r="J132" t="b">
        <v>1</v>
      </c>
      <c r="K132" t="s">
        <v>75</v>
      </c>
      <c r="L132" t="s">
        <v>482</v>
      </c>
      <c r="M132" t="s">
        <v>101</v>
      </c>
      <c r="N132">
        <v>70</v>
      </c>
      <c r="O132" t="s">
        <v>2370</v>
      </c>
      <c r="P132" t="s">
        <v>2371</v>
      </c>
      <c r="Q132" t="s">
        <v>2372</v>
      </c>
      <c r="R132" t="s">
        <v>81</v>
      </c>
      <c r="S132" t="s">
        <v>82</v>
      </c>
      <c r="T132" s="1">
        <v>42682</v>
      </c>
      <c r="U132" s="3">
        <v>42675</v>
      </c>
      <c r="V132" t="s">
        <v>271</v>
      </c>
      <c r="W132" s="2">
        <v>43085</v>
      </c>
      <c r="X132" t="s">
        <v>2373</v>
      </c>
      <c r="Y132" t="s">
        <v>587</v>
      </c>
      <c r="Z132" t="s">
        <v>2374</v>
      </c>
      <c r="AA132" t="s">
        <v>82</v>
      </c>
      <c r="AB132" t="s">
        <v>589</v>
      </c>
      <c r="AC132" t="s">
        <v>589</v>
      </c>
      <c r="AD132" t="s">
        <v>2375</v>
      </c>
      <c r="AE132" t="s">
        <v>587</v>
      </c>
      <c r="AF132" t="s">
        <v>2374</v>
      </c>
      <c r="AG132" t="s">
        <v>82</v>
      </c>
      <c r="AH132" t="s">
        <v>589</v>
      </c>
      <c r="AI132" t="s">
        <v>589</v>
      </c>
      <c r="AJ132" t="s">
        <v>2375</v>
      </c>
      <c r="AK132" t="s">
        <v>110</v>
      </c>
      <c r="AL132" t="s">
        <v>82</v>
      </c>
      <c r="AM132" t="s">
        <v>88</v>
      </c>
      <c r="AN132" t="s">
        <v>154</v>
      </c>
      <c r="AO132" t="s">
        <v>90</v>
      </c>
      <c r="AP132" t="s">
        <v>91</v>
      </c>
      <c r="AQ132" t="s">
        <v>2376</v>
      </c>
      <c r="AR132" t="s">
        <v>82</v>
      </c>
      <c r="AS132" t="s">
        <v>2377</v>
      </c>
      <c r="AT132" t="s">
        <v>2378</v>
      </c>
      <c r="AU132" t="s">
        <v>81</v>
      </c>
      <c r="AV132" t="s">
        <v>82</v>
      </c>
      <c r="AW132" t="s">
        <v>82</v>
      </c>
      <c r="AX132" t="s">
        <v>82</v>
      </c>
      <c r="AY132" t="s">
        <v>82</v>
      </c>
      <c r="AZ132" t="s">
        <v>82</v>
      </c>
      <c r="BA132" t="s">
        <v>82</v>
      </c>
      <c r="BB132" t="s">
        <v>82</v>
      </c>
      <c r="BC132" t="s">
        <v>82</v>
      </c>
      <c r="BD132" t="s">
        <v>82</v>
      </c>
      <c r="BE132" t="s">
        <v>82</v>
      </c>
      <c r="BF132" t="s">
        <v>82</v>
      </c>
      <c r="BG132" t="s">
        <v>82</v>
      </c>
      <c r="BH132" t="s">
        <v>82</v>
      </c>
      <c r="BI132" t="s">
        <v>82</v>
      </c>
      <c r="BJ132" t="s">
        <v>82</v>
      </c>
      <c r="BK132" t="s">
        <v>82</v>
      </c>
      <c r="BL132" t="s">
        <v>82</v>
      </c>
      <c r="BM132" t="s">
        <v>82</v>
      </c>
      <c r="BN132" t="s">
        <v>82</v>
      </c>
      <c r="BO132" t="s">
        <v>82</v>
      </c>
      <c r="BP132" t="s">
        <v>82</v>
      </c>
      <c r="BQ132" t="s">
        <v>82</v>
      </c>
    </row>
    <row r="133" spans="1:69" x14ac:dyDescent="0.2">
      <c r="A133" s="5">
        <v>0</v>
      </c>
      <c r="B133" t="s">
        <v>2379</v>
      </c>
      <c r="C133" t="s">
        <v>2380</v>
      </c>
      <c r="D133" t="s">
        <v>2381</v>
      </c>
      <c r="E133" t="s">
        <v>2382</v>
      </c>
      <c r="F133" t="s">
        <v>73</v>
      </c>
      <c r="G133" t="s">
        <v>2383</v>
      </c>
      <c r="H133" s="1">
        <v>43121</v>
      </c>
      <c r="I133" s="1">
        <v>43178</v>
      </c>
      <c r="J133" t="b">
        <v>0</v>
      </c>
      <c r="K133" t="s">
        <v>75</v>
      </c>
      <c r="L133" t="s">
        <v>979</v>
      </c>
      <c r="M133" t="s">
        <v>90</v>
      </c>
      <c r="N133">
        <v>96</v>
      </c>
      <c r="O133" t="s">
        <v>2384</v>
      </c>
      <c r="P133" t="s">
        <v>79</v>
      </c>
      <c r="Q133" t="s">
        <v>2385</v>
      </c>
      <c r="R133" t="s">
        <v>81</v>
      </c>
      <c r="S133" t="s">
        <v>82</v>
      </c>
      <c r="T133" s="1">
        <v>43121</v>
      </c>
      <c r="U133" t="s">
        <v>2386</v>
      </c>
      <c r="V133" t="s">
        <v>452</v>
      </c>
      <c r="W133" s="2">
        <v>44007</v>
      </c>
      <c r="X133">
        <v>828198</v>
      </c>
      <c r="Y133" t="s">
        <v>523</v>
      </c>
      <c r="Z133" t="s">
        <v>2387</v>
      </c>
      <c r="AA133" t="s">
        <v>82</v>
      </c>
      <c r="AB133" t="s">
        <v>2388</v>
      </c>
      <c r="AC133" t="s">
        <v>2389</v>
      </c>
      <c r="AD133" t="s">
        <v>2390</v>
      </c>
      <c r="AE133" t="s">
        <v>523</v>
      </c>
      <c r="AF133" t="s">
        <v>2387</v>
      </c>
      <c r="AG133" t="s">
        <v>82</v>
      </c>
      <c r="AH133" t="s">
        <v>2388</v>
      </c>
      <c r="AI133" t="s">
        <v>2389</v>
      </c>
      <c r="AJ133" t="s">
        <v>2390</v>
      </c>
      <c r="AK133" t="s">
        <v>296</v>
      </c>
      <c r="AL133" t="s">
        <v>82</v>
      </c>
      <c r="AM133" t="s">
        <v>88</v>
      </c>
      <c r="AN133" t="s">
        <v>154</v>
      </c>
      <c r="AO133" t="s">
        <v>89</v>
      </c>
      <c r="AP133" t="s">
        <v>91</v>
      </c>
      <c r="AQ133" t="s">
        <v>2391</v>
      </c>
      <c r="AR133" t="s">
        <v>82</v>
      </c>
      <c r="AS133" t="s">
        <v>2392</v>
      </c>
      <c r="AT133" t="s">
        <v>2393</v>
      </c>
      <c r="AU133" t="s">
        <v>81</v>
      </c>
      <c r="AV133" t="s">
        <v>82</v>
      </c>
      <c r="AW133" t="s">
        <v>82</v>
      </c>
      <c r="AX133" t="s">
        <v>82</v>
      </c>
      <c r="AY133" t="s">
        <v>82</v>
      </c>
      <c r="AZ133" t="s">
        <v>82</v>
      </c>
      <c r="BA133" t="s">
        <v>82</v>
      </c>
      <c r="BB133" t="s">
        <v>82</v>
      </c>
      <c r="BC133" t="s">
        <v>82</v>
      </c>
      <c r="BD133" t="s">
        <v>82</v>
      </c>
      <c r="BE133" t="s">
        <v>82</v>
      </c>
      <c r="BF133" t="s">
        <v>82</v>
      </c>
      <c r="BG133" t="s">
        <v>82</v>
      </c>
      <c r="BH133" t="s">
        <v>82</v>
      </c>
      <c r="BI133" t="s">
        <v>82</v>
      </c>
      <c r="BJ133" t="s">
        <v>82</v>
      </c>
      <c r="BK133" t="s">
        <v>82</v>
      </c>
      <c r="BL133" t="s">
        <v>82</v>
      </c>
      <c r="BM133" t="s">
        <v>82</v>
      </c>
      <c r="BN133" t="s">
        <v>82</v>
      </c>
      <c r="BO133" t="s">
        <v>82</v>
      </c>
      <c r="BP133" t="s">
        <v>82</v>
      </c>
      <c r="BQ133" t="s">
        <v>82</v>
      </c>
    </row>
    <row r="134" spans="1:69" x14ac:dyDescent="0.2">
      <c r="A134" s="5">
        <v>0</v>
      </c>
      <c r="B134" t="s">
        <v>2394</v>
      </c>
      <c r="C134" t="s">
        <v>2395</v>
      </c>
      <c r="D134" t="s">
        <v>2396</v>
      </c>
      <c r="E134" t="s">
        <v>2397</v>
      </c>
      <c r="F134" t="s">
        <v>73</v>
      </c>
      <c r="G134" t="s">
        <v>2398</v>
      </c>
      <c r="H134" s="1">
        <v>42897</v>
      </c>
      <c r="I134" s="1">
        <v>43080</v>
      </c>
      <c r="J134" t="b">
        <v>0</v>
      </c>
      <c r="K134" t="s">
        <v>75</v>
      </c>
      <c r="L134" t="s">
        <v>2399</v>
      </c>
      <c r="M134" t="s">
        <v>90</v>
      </c>
      <c r="N134">
        <v>75</v>
      </c>
      <c r="O134" t="s">
        <v>1550</v>
      </c>
      <c r="P134" t="s">
        <v>79</v>
      </c>
      <c r="Q134" t="s">
        <v>950</v>
      </c>
      <c r="R134" t="s">
        <v>81</v>
      </c>
      <c r="S134" t="s">
        <v>82</v>
      </c>
      <c r="T134" s="1">
        <v>42897</v>
      </c>
      <c r="U134" t="s">
        <v>2400</v>
      </c>
      <c r="V134" t="s">
        <v>585</v>
      </c>
      <c r="W134" s="2">
        <v>44081</v>
      </c>
      <c r="X134">
        <v>170755</v>
      </c>
      <c r="Y134" t="s">
        <v>148</v>
      </c>
      <c r="Z134" t="s">
        <v>2401</v>
      </c>
      <c r="AA134" t="s">
        <v>82</v>
      </c>
      <c r="AB134" t="s">
        <v>2402</v>
      </c>
      <c r="AC134" t="s">
        <v>2403</v>
      </c>
      <c r="AD134" t="s">
        <v>1556</v>
      </c>
      <c r="AE134" t="s">
        <v>148</v>
      </c>
      <c r="AF134" t="s">
        <v>2401</v>
      </c>
      <c r="AG134" t="s">
        <v>82</v>
      </c>
      <c r="AH134" t="s">
        <v>2402</v>
      </c>
      <c r="AI134" t="s">
        <v>2403</v>
      </c>
      <c r="AJ134" t="s">
        <v>1556</v>
      </c>
      <c r="AK134" t="s">
        <v>296</v>
      </c>
      <c r="AL134" t="s">
        <v>82</v>
      </c>
      <c r="AM134" t="s">
        <v>88</v>
      </c>
      <c r="AN134" t="s">
        <v>154</v>
      </c>
      <c r="AO134" t="s">
        <v>90</v>
      </c>
      <c r="AP134" t="s">
        <v>91</v>
      </c>
      <c r="AQ134" t="s">
        <v>2404</v>
      </c>
      <c r="AR134" t="s">
        <v>82</v>
      </c>
      <c r="AS134" t="s">
        <v>2405</v>
      </c>
      <c r="AT134" t="s">
        <v>2406</v>
      </c>
      <c r="AU134" t="s">
        <v>81</v>
      </c>
      <c r="AV134" t="s">
        <v>82</v>
      </c>
      <c r="AW134" t="s">
        <v>82</v>
      </c>
      <c r="AX134" t="s">
        <v>82</v>
      </c>
      <c r="AY134" t="s">
        <v>82</v>
      </c>
      <c r="AZ134" t="s">
        <v>82</v>
      </c>
      <c r="BA134" t="s">
        <v>82</v>
      </c>
      <c r="BB134" t="s">
        <v>82</v>
      </c>
      <c r="BC134" t="s">
        <v>82</v>
      </c>
      <c r="BD134" t="s">
        <v>82</v>
      </c>
      <c r="BE134" t="s">
        <v>82</v>
      </c>
      <c r="BF134" t="s">
        <v>82</v>
      </c>
      <c r="BG134" t="s">
        <v>82</v>
      </c>
      <c r="BH134" t="s">
        <v>82</v>
      </c>
      <c r="BI134" t="s">
        <v>82</v>
      </c>
      <c r="BJ134" t="s">
        <v>82</v>
      </c>
      <c r="BK134" t="s">
        <v>82</v>
      </c>
      <c r="BL134" t="s">
        <v>82</v>
      </c>
      <c r="BM134" t="s">
        <v>82</v>
      </c>
      <c r="BN134" t="s">
        <v>82</v>
      </c>
      <c r="BO134" t="s">
        <v>82</v>
      </c>
      <c r="BP134" t="s">
        <v>82</v>
      </c>
      <c r="BQ134" t="s">
        <v>82</v>
      </c>
    </row>
    <row r="135" spans="1:69" x14ac:dyDescent="0.2">
      <c r="A135" s="5">
        <v>0</v>
      </c>
      <c r="B135" t="s">
        <v>2407</v>
      </c>
      <c r="C135" t="s">
        <v>2408</v>
      </c>
      <c r="D135" t="s">
        <v>2409</v>
      </c>
      <c r="E135" t="s">
        <v>2410</v>
      </c>
      <c r="F135" t="s">
        <v>1432</v>
      </c>
      <c r="G135" t="s">
        <v>2411</v>
      </c>
      <c r="H135" s="1">
        <v>43014</v>
      </c>
      <c r="I135" s="1">
        <v>42213</v>
      </c>
      <c r="J135" t="b">
        <v>0</v>
      </c>
      <c r="K135" t="s">
        <v>75</v>
      </c>
      <c r="L135" t="s">
        <v>2412</v>
      </c>
      <c r="M135" t="s">
        <v>90</v>
      </c>
      <c r="N135">
        <v>212</v>
      </c>
      <c r="O135" t="s">
        <v>2413</v>
      </c>
      <c r="P135" t="s">
        <v>670</v>
      </c>
      <c r="Q135" t="s">
        <v>2414</v>
      </c>
      <c r="R135" t="s">
        <v>81</v>
      </c>
      <c r="S135">
        <v>1</v>
      </c>
      <c r="T135" s="1">
        <v>43014</v>
      </c>
      <c r="U135" s="1">
        <v>42213</v>
      </c>
      <c r="V135" t="s">
        <v>1438</v>
      </c>
      <c r="W135" s="2">
        <v>44139</v>
      </c>
      <c r="X135" t="s">
        <v>1439</v>
      </c>
      <c r="Y135" t="s">
        <v>2415</v>
      </c>
      <c r="Z135" t="s">
        <v>81</v>
      </c>
      <c r="AA135" t="s">
        <v>2416</v>
      </c>
      <c r="AB135" t="s">
        <v>2417</v>
      </c>
      <c r="AC135">
        <v>7373739142</v>
      </c>
      <c r="AD135" t="s">
        <v>2418</v>
      </c>
      <c r="AE135" t="s">
        <v>2419</v>
      </c>
      <c r="AF135" t="s">
        <v>81</v>
      </c>
      <c r="AG135" t="s">
        <v>2416</v>
      </c>
      <c r="AH135" t="s">
        <v>2417</v>
      </c>
      <c r="AI135">
        <v>7373739142</v>
      </c>
      <c r="AJ135" t="s">
        <v>2418</v>
      </c>
      <c r="AK135" t="s">
        <v>110</v>
      </c>
      <c r="AL135" t="s">
        <v>82</v>
      </c>
      <c r="AM135" t="s">
        <v>2420</v>
      </c>
      <c r="AN135" t="s">
        <v>81</v>
      </c>
      <c r="AO135" t="s">
        <v>81</v>
      </c>
      <c r="AP135" t="s">
        <v>81</v>
      </c>
      <c r="AQ135" t="s">
        <v>2421</v>
      </c>
      <c r="AR135" t="s">
        <v>2422</v>
      </c>
      <c r="AS135" t="s">
        <v>2423</v>
      </c>
      <c r="AT135" t="s">
        <v>2424</v>
      </c>
      <c r="AU135" t="s">
        <v>81</v>
      </c>
      <c r="AV135" t="s">
        <v>82</v>
      </c>
      <c r="AW135" t="s">
        <v>81</v>
      </c>
      <c r="AX135">
        <v>110</v>
      </c>
      <c r="AY135" t="s">
        <v>81</v>
      </c>
      <c r="AZ135" t="s">
        <v>81</v>
      </c>
      <c r="BA135" t="s">
        <v>82</v>
      </c>
      <c r="BB135" s="1">
        <v>1</v>
      </c>
      <c r="BC135" t="s">
        <v>81</v>
      </c>
      <c r="BD135" t="s">
        <v>81</v>
      </c>
      <c r="BE135" t="s">
        <v>81</v>
      </c>
      <c r="BF135" t="s">
        <v>81</v>
      </c>
      <c r="BG135" t="s">
        <v>81</v>
      </c>
      <c r="BH135" t="s">
        <v>81</v>
      </c>
      <c r="BI135" t="s">
        <v>81</v>
      </c>
      <c r="BJ135" s="1">
        <v>42916</v>
      </c>
      <c r="BK135" t="s">
        <v>82</v>
      </c>
      <c r="BL135" t="s">
        <v>200</v>
      </c>
      <c r="BM135" t="s">
        <v>2425</v>
      </c>
      <c r="BN135" t="s">
        <v>81</v>
      </c>
      <c r="BO135" t="s">
        <v>2426</v>
      </c>
      <c r="BP135" t="s">
        <v>81</v>
      </c>
      <c r="BQ135" t="s">
        <v>81</v>
      </c>
    </row>
    <row r="136" spans="1:69" x14ac:dyDescent="0.2">
      <c r="A136" s="5">
        <v>1</v>
      </c>
      <c r="B136" t="s">
        <v>2427</v>
      </c>
      <c r="C136" t="s">
        <v>2428</v>
      </c>
      <c r="D136" t="s">
        <v>2429</v>
      </c>
      <c r="E136" t="s">
        <v>2430</v>
      </c>
      <c r="F136" t="s">
        <v>73</v>
      </c>
      <c r="G136" t="s">
        <v>2431</v>
      </c>
      <c r="H136" s="1">
        <v>43395</v>
      </c>
      <c r="I136" s="1">
        <v>43403</v>
      </c>
      <c r="J136" t="b">
        <v>0</v>
      </c>
      <c r="K136" t="s">
        <v>75</v>
      </c>
      <c r="L136" t="s">
        <v>482</v>
      </c>
      <c r="M136" t="s">
        <v>363</v>
      </c>
      <c r="N136">
        <v>842</v>
      </c>
      <c r="O136" t="s">
        <v>2432</v>
      </c>
      <c r="P136" t="s">
        <v>449</v>
      </c>
      <c r="Q136" t="s">
        <v>366</v>
      </c>
      <c r="R136" t="s">
        <v>81</v>
      </c>
      <c r="S136" t="s">
        <v>82</v>
      </c>
      <c r="T136" s="1">
        <v>43395</v>
      </c>
      <c r="U136" t="s">
        <v>2433</v>
      </c>
      <c r="V136" t="s">
        <v>106</v>
      </c>
      <c r="W136" s="2">
        <v>43703</v>
      </c>
      <c r="X136" t="s">
        <v>2434</v>
      </c>
      <c r="Y136" t="s">
        <v>81</v>
      </c>
      <c r="Z136" t="s">
        <v>2435</v>
      </c>
      <c r="AA136" t="s">
        <v>82</v>
      </c>
      <c r="AB136" t="s">
        <v>81</v>
      </c>
      <c r="AC136" t="s">
        <v>81</v>
      </c>
      <c r="AD136" t="s">
        <v>2436</v>
      </c>
      <c r="AE136" t="s">
        <v>81</v>
      </c>
      <c r="AF136" t="s">
        <v>2435</v>
      </c>
      <c r="AG136" t="s">
        <v>82</v>
      </c>
      <c r="AH136" t="s">
        <v>81</v>
      </c>
      <c r="AI136" t="s">
        <v>81</v>
      </c>
      <c r="AJ136" t="s">
        <v>2436</v>
      </c>
      <c r="AK136" t="s">
        <v>110</v>
      </c>
      <c r="AL136" t="s">
        <v>82</v>
      </c>
      <c r="AM136" t="s">
        <v>88</v>
      </c>
      <c r="AN136" t="s">
        <v>456</v>
      </c>
      <c r="AO136" t="s">
        <v>2437</v>
      </c>
      <c r="AP136" t="s">
        <v>91</v>
      </c>
      <c r="AQ136" t="s">
        <v>2438</v>
      </c>
      <c r="AR136" t="s">
        <v>82</v>
      </c>
      <c r="AS136" t="s">
        <v>2439</v>
      </c>
      <c r="AT136" t="s">
        <v>82</v>
      </c>
      <c r="AU136" t="s">
        <v>81</v>
      </c>
      <c r="AV136" t="s">
        <v>82</v>
      </c>
      <c r="AW136" t="s">
        <v>82</v>
      </c>
      <c r="AX136" t="s">
        <v>82</v>
      </c>
      <c r="AY136" t="s">
        <v>82</v>
      </c>
      <c r="AZ136" t="s">
        <v>82</v>
      </c>
      <c r="BA136" t="s">
        <v>82</v>
      </c>
      <c r="BB136" t="s">
        <v>82</v>
      </c>
      <c r="BC136" t="s">
        <v>82</v>
      </c>
      <c r="BD136" t="s">
        <v>82</v>
      </c>
      <c r="BE136" t="s">
        <v>82</v>
      </c>
      <c r="BF136" t="s">
        <v>82</v>
      </c>
      <c r="BG136" t="s">
        <v>82</v>
      </c>
      <c r="BH136" t="s">
        <v>82</v>
      </c>
      <c r="BI136" t="s">
        <v>82</v>
      </c>
      <c r="BJ136" t="s">
        <v>82</v>
      </c>
      <c r="BK136" t="s">
        <v>82</v>
      </c>
      <c r="BL136" t="s">
        <v>82</v>
      </c>
      <c r="BM136" t="s">
        <v>82</v>
      </c>
      <c r="BN136" t="s">
        <v>82</v>
      </c>
      <c r="BO136" t="s">
        <v>82</v>
      </c>
      <c r="BP136" t="s">
        <v>82</v>
      </c>
      <c r="BQ136" t="s">
        <v>82</v>
      </c>
    </row>
    <row r="137" spans="1:69" x14ac:dyDescent="0.2">
      <c r="A137" s="5">
        <v>1</v>
      </c>
      <c r="B137" t="s">
        <v>2440</v>
      </c>
      <c r="C137" t="s">
        <v>2441</v>
      </c>
      <c r="D137" t="s">
        <v>2442</v>
      </c>
      <c r="E137" t="s">
        <v>2443</v>
      </c>
      <c r="F137" t="s">
        <v>73</v>
      </c>
      <c r="G137" t="s">
        <v>2444</v>
      </c>
      <c r="H137" s="1">
        <v>43564</v>
      </c>
      <c r="I137" s="1">
        <v>43414</v>
      </c>
      <c r="J137" t="b">
        <v>0</v>
      </c>
      <c r="K137" t="s">
        <v>75</v>
      </c>
      <c r="L137" t="s">
        <v>465</v>
      </c>
      <c r="M137" t="s">
        <v>90</v>
      </c>
      <c r="N137">
        <v>100</v>
      </c>
      <c r="O137" t="s">
        <v>2436</v>
      </c>
      <c r="P137" t="s">
        <v>449</v>
      </c>
      <c r="Q137" t="s">
        <v>2445</v>
      </c>
      <c r="R137" t="s">
        <v>81</v>
      </c>
      <c r="S137">
        <v>1</v>
      </c>
      <c r="T137" s="1">
        <v>43564</v>
      </c>
      <c r="U137" t="s">
        <v>2446</v>
      </c>
      <c r="V137" t="s">
        <v>542</v>
      </c>
      <c r="W137" s="2">
        <v>43578</v>
      </c>
      <c r="X137" t="s">
        <v>2447</v>
      </c>
      <c r="Y137" t="s">
        <v>81</v>
      </c>
      <c r="Z137" t="s">
        <v>2448</v>
      </c>
      <c r="AA137" t="s">
        <v>82</v>
      </c>
      <c r="AB137" t="s">
        <v>2449</v>
      </c>
      <c r="AC137" t="s">
        <v>2450</v>
      </c>
      <c r="AD137" t="s">
        <v>81</v>
      </c>
      <c r="AE137" t="s">
        <v>81</v>
      </c>
      <c r="AF137" t="s">
        <v>2448</v>
      </c>
      <c r="AG137" t="s">
        <v>82</v>
      </c>
      <c r="AH137" t="s">
        <v>2449</v>
      </c>
      <c r="AI137" t="s">
        <v>2450</v>
      </c>
      <c r="AJ137" t="s">
        <v>81</v>
      </c>
      <c r="AK137" t="s">
        <v>296</v>
      </c>
      <c r="AL137" t="s">
        <v>82</v>
      </c>
      <c r="AM137" t="s">
        <v>88</v>
      </c>
      <c r="AN137" t="s">
        <v>90</v>
      </c>
      <c r="AO137" t="s">
        <v>154</v>
      </c>
      <c r="AP137" t="s">
        <v>91</v>
      </c>
      <c r="AQ137" t="s">
        <v>2451</v>
      </c>
      <c r="AR137" t="s">
        <v>82</v>
      </c>
      <c r="AS137" t="s">
        <v>2452</v>
      </c>
      <c r="AT137" t="s">
        <v>2453</v>
      </c>
      <c r="AU137" t="s">
        <v>81</v>
      </c>
      <c r="AV137" t="s">
        <v>82</v>
      </c>
      <c r="AW137" t="s">
        <v>82</v>
      </c>
      <c r="AX137" t="s">
        <v>82</v>
      </c>
      <c r="AY137" t="s">
        <v>82</v>
      </c>
      <c r="AZ137" t="s">
        <v>82</v>
      </c>
      <c r="BA137" t="s">
        <v>82</v>
      </c>
      <c r="BB137" t="s">
        <v>82</v>
      </c>
      <c r="BC137" t="s">
        <v>82</v>
      </c>
      <c r="BD137" t="s">
        <v>82</v>
      </c>
      <c r="BE137" t="s">
        <v>82</v>
      </c>
      <c r="BF137" t="s">
        <v>82</v>
      </c>
      <c r="BG137" t="s">
        <v>82</v>
      </c>
      <c r="BH137" t="s">
        <v>82</v>
      </c>
      <c r="BI137" t="s">
        <v>82</v>
      </c>
      <c r="BJ137" t="s">
        <v>82</v>
      </c>
      <c r="BK137" t="s">
        <v>82</v>
      </c>
      <c r="BL137" t="s">
        <v>82</v>
      </c>
      <c r="BM137" t="s">
        <v>82</v>
      </c>
      <c r="BN137" t="s">
        <v>82</v>
      </c>
      <c r="BO137" t="s">
        <v>82</v>
      </c>
      <c r="BP137" t="s">
        <v>82</v>
      </c>
      <c r="BQ137" t="s">
        <v>82</v>
      </c>
    </row>
    <row r="138" spans="1:69" x14ac:dyDescent="0.2">
      <c r="A138" s="5">
        <v>1</v>
      </c>
      <c r="B138" t="s">
        <v>2454</v>
      </c>
      <c r="C138" t="s">
        <v>2455</v>
      </c>
      <c r="D138" t="s">
        <v>2456</v>
      </c>
      <c r="E138" t="s">
        <v>2457</v>
      </c>
      <c r="F138" t="s">
        <v>178</v>
      </c>
      <c r="G138" t="s">
        <v>2458</v>
      </c>
      <c r="H138" s="1">
        <v>43553</v>
      </c>
      <c r="I138" s="1">
        <v>43566</v>
      </c>
      <c r="J138" t="b">
        <v>0</v>
      </c>
      <c r="K138" t="s">
        <v>180</v>
      </c>
      <c r="L138" t="s">
        <v>2459</v>
      </c>
      <c r="M138" t="s">
        <v>346</v>
      </c>
      <c r="N138">
        <v>308</v>
      </c>
      <c r="O138" t="s">
        <v>2460</v>
      </c>
      <c r="P138" t="s">
        <v>2461</v>
      </c>
      <c r="Q138" t="s">
        <v>2462</v>
      </c>
      <c r="R138" t="s">
        <v>2463</v>
      </c>
      <c r="S138" t="s">
        <v>82</v>
      </c>
      <c r="T138" s="1">
        <v>43553</v>
      </c>
      <c r="U138" s="1">
        <v>43566</v>
      </c>
      <c r="V138" t="s">
        <v>186</v>
      </c>
      <c r="W138" s="2">
        <v>44061</v>
      </c>
      <c r="X138" t="s">
        <v>2464</v>
      </c>
      <c r="Y138" t="s">
        <v>2465</v>
      </c>
      <c r="Z138" t="s">
        <v>81</v>
      </c>
      <c r="AA138" t="s">
        <v>2466</v>
      </c>
      <c r="AB138" t="s">
        <v>2467</v>
      </c>
      <c r="AC138" t="s">
        <v>2468</v>
      </c>
      <c r="AD138" t="s">
        <v>2469</v>
      </c>
      <c r="AE138" t="s">
        <v>2465</v>
      </c>
      <c r="AF138" t="s">
        <v>81</v>
      </c>
      <c r="AG138" t="s">
        <v>2466</v>
      </c>
      <c r="AH138" t="s">
        <v>2467</v>
      </c>
      <c r="AI138" t="s">
        <v>2468</v>
      </c>
      <c r="AJ138" t="s">
        <v>2469</v>
      </c>
      <c r="AK138" t="s">
        <v>191</v>
      </c>
      <c r="AL138" t="s">
        <v>82</v>
      </c>
      <c r="AM138" t="s">
        <v>2460</v>
      </c>
      <c r="AN138" t="s">
        <v>81</v>
      </c>
      <c r="AO138" t="s">
        <v>81</v>
      </c>
      <c r="AP138" t="s">
        <v>351</v>
      </c>
      <c r="AQ138" t="s">
        <v>2470</v>
      </c>
      <c r="AR138" t="s">
        <v>2471</v>
      </c>
      <c r="AS138" t="s">
        <v>2472</v>
      </c>
      <c r="AT138" t="s">
        <v>2473</v>
      </c>
      <c r="AU138" t="s">
        <v>197</v>
      </c>
      <c r="AV138" t="s">
        <v>2474</v>
      </c>
      <c r="AW138" t="s">
        <v>198</v>
      </c>
      <c r="AX138" t="s">
        <v>81</v>
      </c>
      <c r="AY138" t="s">
        <v>81</v>
      </c>
      <c r="AZ138" t="s">
        <v>2454</v>
      </c>
      <c r="BA138" t="s">
        <v>82</v>
      </c>
      <c r="BB138" s="1">
        <v>1</v>
      </c>
      <c r="BC138" t="s">
        <v>199</v>
      </c>
      <c r="BD138" t="s">
        <v>199</v>
      </c>
      <c r="BE138" t="s">
        <v>199</v>
      </c>
      <c r="BF138" t="s">
        <v>199</v>
      </c>
      <c r="BG138" t="s">
        <v>81</v>
      </c>
      <c r="BH138" t="s">
        <v>81</v>
      </c>
      <c r="BI138" t="s">
        <v>81</v>
      </c>
      <c r="BJ138" t="s">
        <v>82</v>
      </c>
      <c r="BK138" t="s">
        <v>82</v>
      </c>
      <c r="BL138" t="s">
        <v>200</v>
      </c>
      <c r="BM138" t="s">
        <v>2475</v>
      </c>
      <c r="BN138" t="s">
        <v>81</v>
      </c>
      <c r="BO138" t="s">
        <v>81</v>
      </c>
      <c r="BP138" t="s">
        <v>81</v>
      </c>
      <c r="BQ138" t="s">
        <v>81</v>
      </c>
    </row>
    <row r="139" spans="1:69" x14ac:dyDescent="0.2">
      <c r="A139" s="5">
        <v>1</v>
      </c>
      <c r="B139" t="s">
        <v>2476</v>
      </c>
      <c r="C139" t="s">
        <v>2477</v>
      </c>
      <c r="D139" t="s">
        <v>2478</v>
      </c>
      <c r="E139" t="s">
        <v>2479</v>
      </c>
      <c r="F139" t="s">
        <v>73</v>
      </c>
      <c r="G139" t="s">
        <v>2480</v>
      </c>
      <c r="H139" s="1">
        <v>43163</v>
      </c>
      <c r="I139" s="1">
        <v>43181</v>
      </c>
      <c r="J139" t="b">
        <v>0</v>
      </c>
      <c r="K139" t="s">
        <v>75</v>
      </c>
      <c r="L139" t="s">
        <v>2481</v>
      </c>
      <c r="M139" t="s">
        <v>363</v>
      </c>
      <c r="N139">
        <v>1556</v>
      </c>
      <c r="O139" t="s">
        <v>2482</v>
      </c>
      <c r="P139" t="s">
        <v>2244</v>
      </c>
      <c r="Q139" t="s">
        <v>998</v>
      </c>
      <c r="R139" t="s">
        <v>81</v>
      </c>
      <c r="S139" t="s">
        <v>82</v>
      </c>
      <c r="T139" s="1">
        <v>43163</v>
      </c>
      <c r="U139" t="s">
        <v>2483</v>
      </c>
      <c r="V139" t="s">
        <v>452</v>
      </c>
      <c r="W139" s="2">
        <v>43794</v>
      </c>
      <c r="X139" t="s">
        <v>2484</v>
      </c>
      <c r="Y139" t="s">
        <v>81</v>
      </c>
      <c r="Z139" t="s">
        <v>2485</v>
      </c>
      <c r="AA139" t="s">
        <v>82</v>
      </c>
      <c r="AB139" t="s">
        <v>81</v>
      </c>
      <c r="AC139" t="s">
        <v>81</v>
      </c>
      <c r="AD139" t="s">
        <v>2486</v>
      </c>
      <c r="AE139" t="s">
        <v>81</v>
      </c>
      <c r="AF139" t="s">
        <v>2485</v>
      </c>
      <c r="AG139" t="s">
        <v>82</v>
      </c>
      <c r="AH139" t="s">
        <v>81</v>
      </c>
      <c r="AI139" t="s">
        <v>81</v>
      </c>
      <c r="AJ139" t="s">
        <v>2486</v>
      </c>
      <c r="AK139" t="s">
        <v>110</v>
      </c>
      <c r="AL139" t="s">
        <v>2487</v>
      </c>
      <c r="AM139" t="s">
        <v>88</v>
      </c>
      <c r="AN139" t="s">
        <v>370</v>
      </c>
      <c r="AO139" t="s">
        <v>2057</v>
      </c>
      <c r="AP139" t="s">
        <v>91</v>
      </c>
      <c r="AQ139" t="s">
        <v>2488</v>
      </c>
      <c r="AR139" t="s">
        <v>82</v>
      </c>
      <c r="AS139" t="s">
        <v>2489</v>
      </c>
      <c r="AT139" t="s">
        <v>82</v>
      </c>
      <c r="AU139" t="s">
        <v>81</v>
      </c>
      <c r="AV139" t="s">
        <v>82</v>
      </c>
      <c r="AW139" t="s">
        <v>82</v>
      </c>
      <c r="AX139" t="s">
        <v>82</v>
      </c>
      <c r="AY139" t="s">
        <v>82</v>
      </c>
      <c r="AZ139" t="s">
        <v>82</v>
      </c>
      <c r="BA139" t="s">
        <v>82</v>
      </c>
      <c r="BB139" t="s">
        <v>82</v>
      </c>
      <c r="BC139" t="s">
        <v>82</v>
      </c>
      <c r="BD139" t="s">
        <v>82</v>
      </c>
      <c r="BE139" t="s">
        <v>82</v>
      </c>
      <c r="BF139" t="s">
        <v>82</v>
      </c>
      <c r="BG139" t="s">
        <v>82</v>
      </c>
      <c r="BH139" t="s">
        <v>82</v>
      </c>
      <c r="BI139" t="s">
        <v>82</v>
      </c>
      <c r="BJ139" t="s">
        <v>82</v>
      </c>
      <c r="BK139" t="s">
        <v>82</v>
      </c>
      <c r="BL139" t="s">
        <v>82</v>
      </c>
      <c r="BM139" t="s">
        <v>82</v>
      </c>
      <c r="BN139" t="s">
        <v>82</v>
      </c>
      <c r="BO139" t="s">
        <v>82</v>
      </c>
      <c r="BP139" t="s">
        <v>82</v>
      </c>
      <c r="BQ139" t="s">
        <v>82</v>
      </c>
    </row>
    <row r="140" spans="1:69" x14ac:dyDescent="0.2">
      <c r="A140" s="5">
        <v>1</v>
      </c>
      <c r="B140" t="s">
        <v>2490</v>
      </c>
      <c r="C140" t="s">
        <v>2491</v>
      </c>
      <c r="D140" t="s">
        <v>2492</v>
      </c>
      <c r="E140" t="s">
        <v>2493</v>
      </c>
      <c r="F140" t="s">
        <v>73</v>
      </c>
      <c r="G140" t="s">
        <v>2494</v>
      </c>
      <c r="H140" s="1">
        <v>42621</v>
      </c>
      <c r="I140" s="1">
        <v>42629</v>
      </c>
      <c r="J140" t="b">
        <v>0</v>
      </c>
      <c r="K140" t="s">
        <v>75</v>
      </c>
      <c r="L140" t="s">
        <v>518</v>
      </c>
      <c r="M140" t="s">
        <v>2495</v>
      </c>
      <c r="N140">
        <v>77</v>
      </c>
      <c r="O140" t="s">
        <v>2496</v>
      </c>
      <c r="P140" t="s">
        <v>2497</v>
      </c>
      <c r="Q140" t="s">
        <v>2498</v>
      </c>
      <c r="R140" t="s">
        <v>81</v>
      </c>
      <c r="S140" t="s">
        <v>82</v>
      </c>
      <c r="T140" s="1">
        <v>42621</v>
      </c>
      <c r="U140" t="s">
        <v>2499</v>
      </c>
      <c r="V140" t="s">
        <v>411</v>
      </c>
      <c r="W140" s="2">
        <v>43382</v>
      </c>
      <c r="X140">
        <v>201605158</v>
      </c>
      <c r="Y140" t="s">
        <v>227</v>
      </c>
      <c r="Z140" t="s">
        <v>2500</v>
      </c>
      <c r="AA140" t="s">
        <v>82</v>
      </c>
      <c r="AB140" t="s">
        <v>227</v>
      </c>
      <c r="AC140" t="s">
        <v>227</v>
      </c>
      <c r="AD140" t="s">
        <v>2501</v>
      </c>
      <c r="AE140" t="s">
        <v>227</v>
      </c>
      <c r="AF140" t="s">
        <v>2500</v>
      </c>
      <c r="AG140" t="s">
        <v>82</v>
      </c>
      <c r="AH140" t="s">
        <v>227</v>
      </c>
      <c r="AI140" t="s">
        <v>227</v>
      </c>
      <c r="AJ140" t="s">
        <v>2501</v>
      </c>
      <c r="AK140" t="s">
        <v>110</v>
      </c>
      <c r="AL140" t="s">
        <v>82</v>
      </c>
      <c r="AM140" t="s">
        <v>88</v>
      </c>
      <c r="AN140" t="s">
        <v>154</v>
      </c>
      <c r="AO140" t="s">
        <v>1424</v>
      </c>
      <c r="AP140" t="s">
        <v>91</v>
      </c>
      <c r="AQ140" t="s">
        <v>2502</v>
      </c>
      <c r="AR140" t="s">
        <v>82</v>
      </c>
      <c r="AS140" t="s">
        <v>2503</v>
      </c>
      <c r="AT140" t="s">
        <v>82</v>
      </c>
      <c r="AU140" t="s">
        <v>81</v>
      </c>
      <c r="AV140" t="s">
        <v>82</v>
      </c>
      <c r="AW140" t="s">
        <v>82</v>
      </c>
      <c r="AX140" t="s">
        <v>82</v>
      </c>
      <c r="AY140" t="s">
        <v>82</v>
      </c>
      <c r="AZ140" t="s">
        <v>82</v>
      </c>
      <c r="BA140" t="s">
        <v>82</v>
      </c>
      <c r="BB140" t="s">
        <v>82</v>
      </c>
      <c r="BC140" t="s">
        <v>82</v>
      </c>
      <c r="BD140" t="s">
        <v>82</v>
      </c>
      <c r="BE140" t="s">
        <v>82</v>
      </c>
      <c r="BF140" t="s">
        <v>82</v>
      </c>
      <c r="BG140" t="s">
        <v>82</v>
      </c>
      <c r="BH140" t="s">
        <v>82</v>
      </c>
      <c r="BI140" t="s">
        <v>82</v>
      </c>
      <c r="BJ140" t="s">
        <v>82</v>
      </c>
      <c r="BK140" t="s">
        <v>82</v>
      </c>
      <c r="BL140" t="s">
        <v>82</v>
      </c>
      <c r="BM140" t="s">
        <v>82</v>
      </c>
      <c r="BN140" t="s">
        <v>82</v>
      </c>
      <c r="BO140" t="s">
        <v>82</v>
      </c>
      <c r="BP140" t="s">
        <v>82</v>
      </c>
      <c r="BQ140" t="s">
        <v>82</v>
      </c>
    </row>
    <row r="141" spans="1:69" x14ac:dyDescent="0.2">
      <c r="A141" s="5">
        <v>0</v>
      </c>
      <c r="B141" t="s">
        <v>2504</v>
      </c>
      <c r="C141" t="s">
        <v>2505</v>
      </c>
      <c r="D141" t="s">
        <v>2506</v>
      </c>
      <c r="E141" t="s">
        <v>2504</v>
      </c>
      <c r="F141" t="s">
        <v>73</v>
      </c>
      <c r="G141" t="s">
        <v>2507</v>
      </c>
      <c r="H141" s="1">
        <v>43337</v>
      </c>
      <c r="I141" s="1">
        <v>43337</v>
      </c>
      <c r="J141" t="b">
        <v>0</v>
      </c>
      <c r="K141" t="s">
        <v>75</v>
      </c>
      <c r="L141" t="s">
        <v>2508</v>
      </c>
      <c r="M141" t="s">
        <v>90</v>
      </c>
      <c r="N141">
        <v>54</v>
      </c>
      <c r="O141" t="s">
        <v>2509</v>
      </c>
      <c r="P141" t="s">
        <v>2510</v>
      </c>
      <c r="Q141" t="s">
        <v>2511</v>
      </c>
      <c r="R141" t="s">
        <v>81</v>
      </c>
      <c r="S141" t="s">
        <v>82</v>
      </c>
      <c r="T141" s="1">
        <v>43337</v>
      </c>
      <c r="U141" t="s">
        <v>2512</v>
      </c>
      <c r="V141" t="s">
        <v>84</v>
      </c>
      <c r="W141" s="2">
        <v>43382</v>
      </c>
      <c r="X141" t="s">
        <v>2513</v>
      </c>
      <c r="Y141" t="s">
        <v>82</v>
      </c>
      <c r="Z141" t="s">
        <v>82</v>
      </c>
      <c r="AA141" t="s">
        <v>82</v>
      </c>
      <c r="AB141" t="s">
        <v>82</v>
      </c>
      <c r="AC141" t="s">
        <v>82</v>
      </c>
      <c r="AD141" t="s">
        <v>82</v>
      </c>
      <c r="AE141" t="s">
        <v>82</v>
      </c>
      <c r="AF141" t="s">
        <v>82</v>
      </c>
      <c r="AG141" t="s">
        <v>82</v>
      </c>
      <c r="AH141" t="s">
        <v>82</v>
      </c>
      <c r="AI141" t="s">
        <v>82</v>
      </c>
      <c r="AJ141" t="s">
        <v>82</v>
      </c>
      <c r="AK141" t="s">
        <v>110</v>
      </c>
      <c r="AL141" t="s">
        <v>82</v>
      </c>
      <c r="AM141" t="s">
        <v>88</v>
      </c>
      <c r="AN141" t="s">
        <v>154</v>
      </c>
      <c r="AO141" t="s">
        <v>89</v>
      </c>
      <c r="AP141" t="s">
        <v>91</v>
      </c>
      <c r="AQ141" t="s">
        <v>2514</v>
      </c>
      <c r="AR141" t="s">
        <v>82</v>
      </c>
      <c r="AS141" t="s">
        <v>2515</v>
      </c>
      <c r="AT141" t="s">
        <v>2516</v>
      </c>
      <c r="AU141" t="s">
        <v>81</v>
      </c>
      <c r="AV141" t="s">
        <v>82</v>
      </c>
      <c r="AW141" t="s">
        <v>82</v>
      </c>
      <c r="AX141" t="s">
        <v>82</v>
      </c>
      <c r="AY141" t="s">
        <v>82</v>
      </c>
      <c r="AZ141" t="s">
        <v>82</v>
      </c>
      <c r="BA141" t="s">
        <v>82</v>
      </c>
      <c r="BB141" t="s">
        <v>82</v>
      </c>
      <c r="BC141" t="s">
        <v>82</v>
      </c>
      <c r="BD141" t="s">
        <v>82</v>
      </c>
      <c r="BE141" t="s">
        <v>82</v>
      </c>
      <c r="BF141" t="s">
        <v>82</v>
      </c>
      <c r="BG141" t="s">
        <v>82</v>
      </c>
      <c r="BH141" t="s">
        <v>82</v>
      </c>
      <c r="BI141" t="s">
        <v>82</v>
      </c>
      <c r="BJ141" t="s">
        <v>82</v>
      </c>
      <c r="BK141" t="s">
        <v>82</v>
      </c>
      <c r="BL141" t="s">
        <v>82</v>
      </c>
      <c r="BM141" t="s">
        <v>82</v>
      </c>
      <c r="BN141" t="s">
        <v>82</v>
      </c>
      <c r="BO141" t="s">
        <v>82</v>
      </c>
      <c r="BP141" t="s">
        <v>82</v>
      </c>
      <c r="BQ141" t="s">
        <v>82</v>
      </c>
    </row>
    <row r="142" spans="1:69" x14ac:dyDescent="0.2">
      <c r="A142" s="5">
        <v>1</v>
      </c>
      <c r="B142" t="s">
        <v>2517</v>
      </c>
      <c r="C142" t="s">
        <v>2518</v>
      </c>
      <c r="D142" t="s">
        <v>2519</v>
      </c>
      <c r="E142" t="s">
        <v>2520</v>
      </c>
      <c r="F142" t="s">
        <v>73</v>
      </c>
      <c r="G142" t="s">
        <v>2521</v>
      </c>
      <c r="H142" s="1">
        <v>43157</v>
      </c>
      <c r="I142" s="1">
        <v>42877</v>
      </c>
      <c r="J142" t="b">
        <v>0</v>
      </c>
      <c r="K142" t="s">
        <v>75</v>
      </c>
      <c r="L142" t="s">
        <v>2522</v>
      </c>
      <c r="M142" t="s">
        <v>77</v>
      </c>
      <c r="N142">
        <v>32</v>
      </c>
      <c r="O142" t="s">
        <v>2523</v>
      </c>
      <c r="P142" t="s">
        <v>2524</v>
      </c>
      <c r="Q142" t="s">
        <v>2525</v>
      </c>
      <c r="R142" t="s">
        <v>81</v>
      </c>
      <c r="S142">
        <v>1</v>
      </c>
      <c r="T142" s="1">
        <v>43157</v>
      </c>
      <c r="U142" t="s">
        <v>2526</v>
      </c>
      <c r="V142" t="s">
        <v>452</v>
      </c>
      <c r="W142" s="2">
        <v>43262</v>
      </c>
      <c r="X142" t="s">
        <v>2527</v>
      </c>
      <c r="Y142" t="s">
        <v>82</v>
      </c>
      <c r="Z142" t="s">
        <v>82</v>
      </c>
      <c r="AA142" t="s">
        <v>82</v>
      </c>
      <c r="AB142" t="s">
        <v>82</v>
      </c>
      <c r="AC142" t="s">
        <v>82</v>
      </c>
      <c r="AD142" t="s">
        <v>82</v>
      </c>
      <c r="AE142" t="s">
        <v>82</v>
      </c>
      <c r="AF142" t="s">
        <v>82</v>
      </c>
      <c r="AG142" t="s">
        <v>82</v>
      </c>
      <c r="AH142" t="s">
        <v>82</v>
      </c>
      <c r="AI142" t="s">
        <v>82</v>
      </c>
      <c r="AJ142" t="s">
        <v>82</v>
      </c>
      <c r="AK142" t="s">
        <v>110</v>
      </c>
      <c r="AL142" t="s">
        <v>82</v>
      </c>
      <c r="AM142" t="s">
        <v>88</v>
      </c>
      <c r="AN142" t="s">
        <v>154</v>
      </c>
      <c r="AO142" t="s">
        <v>170</v>
      </c>
      <c r="AP142" t="s">
        <v>1211</v>
      </c>
      <c r="AQ142" t="s">
        <v>2528</v>
      </c>
      <c r="AR142" t="s">
        <v>82</v>
      </c>
      <c r="AS142" t="s">
        <v>2529</v>
      </c>
      <c r="AT142" t="s">
        <v>2530</v>
      </c>
      <c r="AU142" t="s">
        <v>81</v>
      </c>
      <c r="AV142" t="s">
        <v>82</v>
      </c>
      <c r="AW142" t="s">
        <v>82</v>
      </c>
      <c r="AX142" t="s">
        <v>82</v>
      </c>
      <c r="AY142" t="s">
        <v>82</v>
      </c>
      <c r="AZ142" t="s">
        <v>82</v>
      </c>
      <c r="BA142" t="s">
        <v>82</v>
      </c>
      <c r="BB142" t="s">
        <v>82</v>
      </c>
      <c r="BC142" t="s">
        <v>82</v>
      </c>
      <c r="BD142" t="s">
        <v>82</v>
      </c>
      <c r="BE142" t="s">
        <v>82</v>
      </c>
      <c r="BF142" t="s">
        <v>82</v>
      </c>
      <c r="BG142" t="s">
        <v>82</v>
      </c>
      <c r="BH142" t="s">
        <v>82</v>
      </c>
      <c r="BI142" t="s">
        <v>82</v>
      </c>
      <c r="BJ142" t="s">
        <v>82</v>
      </c>
      <c r="BK142" t="s">
        <v>82</v>
      </c>
      <c r="BL142" t="s">
        <v>82</v>
      </c>
      <c r="BM142" t="s">
        <v>82</v>
      </c>
      <c r="BN142" t="s">
        <v>82</v>
      </c>
      <c r="BO142" t="s">
        <v>82</v>
      </c>
      <c r="BP142" t="s">
        <v>82</v>
      </c>
      <c r="BQ142" t="s">
        <v>82</v>
      </c>
    </row>
    <row r="143" spans="1:69" x14ac:dyDescent="0.2">
      <c r="A143" s="5">
        <v>0</v>
      </c>
      <c r="B143" t="s">
        <v>2531</v>
      </c>
      <c r="C143" t="s">
        <v>2532</v>
      </c>
      <c r="D143" t="s">
        <v>2533</v>
      </c>
      <c r="E143" t="s">
        <v>2534</v>
      </c>
      <c r="F143" t="s">
        <v>120</v>
      </c>
      <c r="G143" t="s">
        <v>2535</v>
      </c>
      <c r="H143" s="1">
        <v>43647</v>
      </c>
      <c r="I143" s="1">
        <v>43770</v>
      </c>
      <c r="J143" t="b">
        <v>0</v>
      </c>
      <c r="K143" t="s">
        <v>75</v>
      </c>
      <c r="L143" t="s">
        <v>329</v>
      </c>
      <c r="M143" t="s">
        <v>1830</v>
      </c>
      <c r="N143">
        <v>250</v>
      </c>
      <c r="O143" t="s">
        <v>2536</v>
      </c>
      <c r="P143" t="s">
        <v>125</v>
      </c>
      <c r="Q143" t="s">
        <v>2537</v>
      </c>
      <c r="R143" t="s">
        <v>81</v>
      </c>
      <c r="S143" t="s">
        <v>82</v>
      </c>
      <c r="T143" s="1">
        <v>43647</v>
      </c>
      <c r="U143" s="1">
        <v>43770</v>
      </c>
      <c r="V143" t="s">
        <v>127</v>
      </c>
      <c r="W143" s="2">
        <v>43668</v>
      </c>
      <c r="X143" t="s">
        <v>82</v>
      </c>
      <c r="Y143" t="s">
        <v>2538</v>
      </c>
      <c r="Z143" t="s">
        <v>2539</v>
      </c>
      <c r="AA143" t="s">
        <v>2540</v>
      </c>
      <c r="AB143" t="s">
        <v>2541</v>
      </c>
      <c r="AC143" t="s">
        <v>2542</v>
      </c>
      <c r="AD143" t="s">
        <v>2543</v>
      </c>
      <c r="AE143" t="s">
        <v>2544</v>
      </c>
      <c r="AF143" t="s">
        <v>2545</v>
      </c>
      <c r="AG143" t="s">
        <v>2540</v>
      </c>
      <c r="AH143" t="s">
        <v>2546</v>
      </c>
      <c r="AI143">
        <v>335881111</v>
      </c>
      <c r="AJ143" t="s">
        <v>2543</v>
      </c>
      <c r="AK143" t="s">
        <v>212</v>
      </c>
      <c r="AL143" t="s">
        <v>82</v>
      </c>
      <c r="AM143" t="s">
        <v>2547</v>
      </c>
      <c r="AN143" t="s">
        <v>335</v>
      </c>
      <c r="AO143" t="s">
        <v>123</v>
      </c>
      <c r="AP143" t="s">
        <v>132</v>
      </c>
      <c r="AQ143" t="s">
        <v>395</v>
      </c>
      <c r="AR143" t="s">
        <v>2548</v>
      </c>
      <c r="AS143" t="s">
        <v>2549</v>
      </c>
      <c r="AT143" t="s">
        <v>82</v>
      </c>
      <c r="AU143" t="s">
        <v>81</v>
      </c>
      <c r="AV143" t="s">
        <v>82</v>
      </c>
      <c r="AW143" t="s">
        <v>81</v>
      </c>
      <c r="AX143" t="s">
        <v>81</v>
      </c>
      <c r="AY143" t="s">
        <v>81</v>
      </c>
      <c r="AZ143" t="s">
        <v>81</v>
      </c>
      <c r="BA143" t="s">
        <v>82</v>
      </c>
      <c r="BB143" s="1">
        <v>1</v>
      </c>
      <c r="BC143" t="s">
        <v>81</v>
      </c>
      <c r="BD143" t="s">
        <v>81</v>
      </c>
      <c r="BE143" t="s">
        <v>81</v>
      </c>
      <c r="BF143" t="s">
        <v>81</v>
      </c>
      <c r="BG143" t="s">
        <v>81</v>
      </c>
      <c r="BH143" t="s">
        <v>81</v>
      </c>
      <c r="BI143" t="s">
        <v>81</v>
      </c>
      <c r="BJ143" s="1">
        <v>44377</v>
      </c>
      <c r="BK143" t="s">
        <v>82</v>
      </c>
      <c r="BL143" t="s">
        <v>399</v>
      </c>
      <c r="BM143" t="s">
        <v>137</v>
      </c>
      <c r="BN143" t="s">
        <v>2541</v>
      </c>
      <c r="BO143" t="s">
        <v>2536</v>
      </c>
      <c r="BP143">
        <v>333581111</v>
      </c>
      <c r="BQ143" t="s">
        <v>2541</v>
      </c>
    </row>
    <row r="144" spans="1:69" x14ac:dyDescent="0.2">
      <c r="A144" s="5">
        <v>0</v>
      </c>
      <c r="B144" t="s">
        <v>2550</v>
      </c>
      <c r="C144" t="s">
        <v>2551</v>
      </c>
      <c r="D144" t="s">
        <v>2552</v>
      </c>
      <c r="E144" t="s">
        <v>2553</v>
      </c>
      <c r="F144" t="s">
        <v>1316</v>
      </c>
      <c r="G144" t="s">
        <v>2554</v>
      </c>
      <c r="H144" s="1">
        <v>43110</v>
      </c>
      <c r="I144" s="1">
        <v>43066</v>
      </c>
      <c r="J144" t="b">
        <v>0</v>
      </c>
      <c r="K144" t="s">
        <v>622</v>
      </c>
      <c r="L144" t="s">
        <v>2555</v>
      </c>
      <c r="M144" t="s">
        <v>90</v>
      </c>
      <c r="N144">
        <v>80</v>
      </c>
      <c r="O144" t="s">
        <v>2556</v>
      </c>
      <c r="P144" t="s">
        <v>1356</v>
      </c>
      <c r="Q144" t="s">
        <v>2557</v>
      </c>
      <c r="R144" t="s">
        <v>81</v>
      </c>
      <c r="S144">
        <v>1</v>
      </c>
      <c r="T144" s="1">
        <v>43110</v>
      </c>
      <c r="U144" s="1">
        <v>43066</v>
      </c>
      <c r="V144" t="s">
        <v>1322</v>
      </c>
      <c r="W144" s="2">
        <v>43153</v>
      </c>
      <c r="X144" t="s">
        <v>82</v>
      </c>
      <c r="Y144" t="s">
        <v>2558</v>
      </c>
      <c r="Z144" t="s">
        <v>81</v>
      </c>
      <c r="AA144" t="s">
        <v>2559</v>
      </c>
      <c r="AB144" t="s">
        <v>2560</v>
      </c>
      <c r="AC144" t="s">
        <v>2561</v>
      </c>
      <c r="AD144" t="s">
        <v>2562</v>
      </c>
      <c r="AE144" t="s">
        <v>2563</v>
      </c>
      <c r="AF144" t="s">
        <v>81</v>
      </c>
      <c r="AG144" t="s">
        <v>2564</v>
      </c>
      <c r="AH144" t="s">
        <v>2565</v>
      </c>
      <c r="AI144" t="s">
        <v>2566</v>
      </c>
      <c r="AJ144" t="s">
        <v>1933</v>
      </c>
      <c r="AK144" t="s">
        <v>1328</v>
      </c>
      <c r="AL144" t="s">
        <v>82</v>
      </c>
      <c r="AM144" t="s">
        <v>2556</v>
      </c>
      <c r="AN144" t="s">
        <v>2567</v>
      </c>
      <c r="AO144" t="s">
        <v>2568</v>
      </c>
      <c r="AP144" t="s">
        <v>371</v>
      </c>
      <c r="AQ144" t="s">
        <v>2569</v>
      </c>
      <c r="AR144" t="s">
        <v>2570</v>
      </c>
      <c r="AS144" t="s">
        <v>2571</v>
      </c>
      <c r="AT144" t="s">
        <v>82</v>
      </c>
      <c r="AU144" t="s">
        <v>81</v>
      </c>
      <c r="AV144" t="s">
        <v>82</v>
      </c>
      <c r="AW144" t="s">
        <v>1334</v>
      </c>
      <c r="AX144" t="s">
        <v>81</v>
      </c>
      <c r="AY144" t="s">
        <v>81</v>
      </c>
      <c r="AZ144" t="s">
        <v>81</v>
      </c>
      <c r="BA144" t="s">
        <v>82</v>
      </c>
      <c r="BB144" s="1">
        <v>1</v>
      </c>
      <c r="BC144" t="s">
        <v>81</v>
      </c>
      <c r="BD144" t="s">
        <v>81</v>
      </c>
      <c r="BE144" t="s">
        <v>81</v>
      </c>
      <c r="BF144" t="s">
        <v>81</v>
      </c>
      <c r="BG144" t="s">
        <v>81</v>
      </c>
      <c r="BH144" t="s">
        <v>1943</v>
      </c>
      <c r="BI144" t="s">
        <v>2572</v>
      </c>
      <c r="BJ144" t="s">
        <v>82</v>
      </c>
      <c r="BK144" t="s">
        <v>82</v>
      </c>
      <c r="BL144" t="s">
        <v>200</v>
      </c>
      <c r="BM144" t="s">
        <v>201</v>
      </c>
      <c r="BN144" t="s">
        <v>81</v>
      </c>
      <c r="BO144" t="s">
        <v>2573</v>
      </c>
      <c r="BP144" t="s">
        <v>81</v>
      </c>
      <c r="BQ144" t="s">
        <v>81</v>
      </c>
    </row>
    <row r="145" spans="1:69" x14ac:dyDescent="0.2">
      <c r="A145" s="5">
        <v>1</v>
      </c>
      <c r="B145" t="s">
        <v>858</v>
      </c>
      <c r="C145" t="s">
        <v>859</v>
      </c>
      <c r="D145" t="s">
        <v>860</v>
      </c>
      <c r="E145" t="s">
        <v>861</v>
      </c>
      <c r="F145" t="s">
        <v>178</v>
      </c>
      <c r="G145" t="s">
        <v>2574</v>
      </c>
      <c r="H145" s="1">
        <v>42849</v>
      </c>
      <c r="I145" s="1">
        <v>42985</v>
      </c>
      <c r="J145" t="b">
        <v>0</v>
      </c>
      <c r="K145" t="s">
        <v>180</v>
      </c>
      <c r="L145" t="s">
        <v>863</v>
      </c>
      <c r="M145" t="s">
        <v>346</v>
      </c>
      <c r="N145">
        <v>2000</v>
      </c>
      <c r="O145" t="s">
        <v>864</v>
      </c>
      <c r="P145" t="s">
        <v>865</v>
      </c>
      <c r="Q145" t="s">
        <v>866</v>
      </c>
      <c r="R145" t="s">
        <v>2575</v>
      </c>
      <c r="S145" t="s">
        <v>82</v>
      </c>
      <c r="T145" s="1">
        <v>42849</v>
      </c>
      <c r="U145" s="1">
        <v>42985</v>
      </c>
      <c r="V145" t="s">
        <v>186</v>
      </c>
      <c r="W145" s="2">
        <v>43962</v>
      </c>
      <c r="X145" t="s">
        <v>2576</v>
      </c>
      <c r="Y145" t="s">
        <v>869</v>
      </c>
      <c r="Z145" t="s">
        <v>81</v>
      </c>
      <c r="AA145" t="s">
        <v>870</v>
      </c>
      <c r="AB145" t="s">
        <v>871</v>
      </c>
      <c r="AC145" t="s">
        <v>872</v>
      </c>
      <c r="AD145" t="s">
        <v>873</v>
      </c>
      <c r="AE145" t="s">
        <v>869</v>
      </c>
      <c r="AF145" t="s">
        <v>81</v>
      </c>
      <c r="AG145" t="s">
        <v>870</v>
      </c>
      <c r="AH145" t="s">
        <v>871</v>
      </c>
      <c r="AI145" t="s">
        <v>872</v>
      </c>
      <c r="AJ145" t="s">
        <v>873</v>
      </c>
      <c r="AK145" t="s">
        <v>250</v>
      </c>
      <c r="AL145" t="s">
        <v>82</v>
      </c>
      <c r="AM145" t="s">
        <v>864</v>
      </c>
      <c r="AN145" t="s">
        <v>81</v>
      </c>
      <c r="AO145" t="s">
        <v>81</v>
      </c>
      <c r="AP145" t="s">
        <v>351</v>
      </c>
      <c r="AQ145" t="s">
        <v>874</v>
      </c>
      <c r="AR145" t="s">
        <v>875</v>
      </c>
      <c r="AS145" t="s">
        <v>876</v>
      </c>
      <c r="AT145" t="s">
        <v>877</v>
      </c>
      <c r="AU145" t="s">
        <v>615</v>
      </c>
      <c r="AV145" t="s">
        <v>2577</v>
      </c>
      <c r="AW145" t="s">
        <v>198</v>
      </c>
      <c r="AX145" t="s">
        <v>81</v>
      </c>
      <c r="AY145" t="s">
        <v>81</v>
      </c>
      <c r="AZ145" t="s">
        <v>858</v>
      </c>
      <c r="BA145" t="s">
        <v>82</v>
      </c>
      <c r="BB145" s="1">
        <v>1</v>
      </c>
      <c r="BC145" t="s">
        <v>199</v>
      </c>
      <c r="BD145" t="s">
        <v>199</v>
      </c>
      <c r="BE145" t="s">
        <v>199</v>
      </c>
      <c r="BF145" t="s">
        <v>199</v>
      </c>
      <c r="BG145" t="s">
        <v>81</v>
      </c>
      <c r="BH145" t="s">
        <v>81</v>
      </c>
      <c r="BI145" t="s">
        <v>81</v>
      </c>
      <c r="BJ145" t="s">
        <v>82</v>
      </c>
      <c r="BK145" t="s">
        <v>82</v>
      </c>
      <c r="BL145" t="s">
        <v>200</v>
      </c>
      <c r="BM145" t="s">
        <v>2578</v>
      </c>
      <c r="BN145" t="s">
        <v>81</v>
      </c>
      <c r="BO145" t="s">
        <v>81</v>
      </c>
      <c r="BP145" t="s">
        <v>81</v>
      </c>
      <c r="BQ145" t="s">
        <v>81</v>
      </c>
    </row>
    <row r="146" spans="1:69" x14ac:dyDescent="0.2">
      <c r="A146" s="5">
        <v>0</v>
      </c>
      <c r="B146" t="s">
        <v>2579</v>
      </c>
      <c r="C146" t="s">
        <v>2580</v>
      </c>
      <c r="D146" t="s">
        <v>2581</v>
      </c>
      <c r="E146" t="s">
        <v>2582</v>
      </c>
      <c r="F146" t="s">
        <v>1119</v>
      </c>
      <c r="G146" t="s">
        <v>2583</v>
      </c>
      <c r="H146" s="1">
        <v>42432</v>
      </c>
      <c r="I146" s="1">
        <v>42217</v>
      </c>
      <c r="J146" t="b">
        <v>0</v>
      </c>
      <c r="K146" t="s">
        <v>1121</v>
      </c>
      <c r="L146" t="s">
        <v>2584</v>
      </c>
      <c r="M146" t="s">
        <v>90</v>
      </c>
      <c r="N146">
        <v>15</v>
      </c>
      <c r="O146" t="s">
        <v>2585</v>
      </c>
      <c r="P146" t="s">
        <v>1124</v>
      </c>
      <c r="Q146" t="s">
        <v>2586</v>
      </c>
      <c r="R146" t="s">
        <v>81</v>
      </c>
      <c r="S146">
        <v>1</v>
      </c>
      <c r="T146" s="1">
        <v>42432</v>
      </c>
      <c r="U146" s="1">
        <v>42217</v>
      </c>
      <c r="V146" t="s">
        <v>2587</v>
      </c>
      <c r="W146" s="2">
        <v>44139</v>
      </c>
      <c r="X146" t="s">
        <v>2588</v>
      </c>
      <c r="Y146" t="s">
        <v>2589</v>
      </c>
      <c r="Z146" t="s">
        <v>2590</v>
      </c>
      <c r="AA146" t="s">
        <v>2591</v>
      </c>
      <c r="AB146" t="s">
        <v>2592</v>
      </c>
      <c r="AC146" t="s">
        <v>2593</v>
      </c>
      <c r="AD146" t="s">
        <v>2594</v>
      </c>
      <c r="AE146" t="s">
        <v>2589</v>
      </c>
      <c r="AF146" t="s">
        <v>2590</v>
      </c>
      <c r="AG146" t="s">
        <v>2591</v>
      </c>
      <c r="AH146" t="s">
        <v>2595</v>
      </c>
      <c r="AI146" t="s">
        <v>2593</v>
      </c>
      <c r="AJ146" t="s">
        <v>2594</v>
      </c>
      <c r="AK146" t="s">
        <v>296</v>
      </c>
      <c r="AL146" t="s">
        <v>2596</v>
      </c>
      <c r="AM146" t="s">
        <v>2585</v>
      </c>
      <c r="AN146" t="s">
        <v>1136</v>
      </c>
      <c r="AO146" t="s">
        <v>1821</v>
      </c>
      <c r="AP146" t="s">
        <v>1137</v>
      </c>
      <c r="AQ146" t="s">
        <v>2597</v>
      </c>
      <c r="AR146" t="s">
        <v>2598</v>
      </c>
      <c r="AS146" t="s">
        <v>2599</v>
      </c>
      <c r="AT146" t="s">
        <v>2600</v>
      </c>
      <c r="AU146" t="s">
        <v>81</v>
      </c>
      <c r="AV146" t="s">
        <v>82</v>
      </c>
      <c r="AW146" t="s">
        <v>643</v>
      </c>
      <c r="AX146" t="s">
        <v>81</v>
      </c>
      <c r="AY146" t="s">
        <v>81</v>
      </c>
      <c r="AZ146" t="s">
        <v>81</v>
      </c>
      <c r="BA146" t="s">
        <v>82</v>
      </c>
      <c r="BB146" s="1">
        <v>1</v>
      </c>
      <c r="BC146" t="s">
        <v>81</v>
      </c>
      <c r="BD146" t="s">
        <v>81</v>
      </c>
      <c r="BE146" t="s">
        <v>81</v>
      </c>
      <c r="BF146" t="s">
        <v>81</v>
      </c>
      <c r="BG146" t="s">
        <v>81</v>
      </c>
      <c r="BH146" t="s">
        <v>81</v>
      </c>
      <c r="BI146" t="s">
        <v>81</v>
      </c>
      <c r="BJ146" t="s">
        <v>82</v>
      </c>
      <c r="BK146" t="s">
        <v>82</v>
      </c>
      <c r="BL146" t="s">
        <v>81</v>
      </c>
      <c r="BM146" t="s">
        <v>201</v>
      </c>
      <c r="BN146" t="s">
        <v>81</v>
      </c>
      <c r="BO146" t="s">
        <v>81</v>
      </c>
      <c r="BP146" t="s">
        <v>81</v>
      </c>
      <c r="BQ146" t="s">
        <v>81</v>
      </c>
    </row>
    <row r="147" spans="1:69" x14ac:dyDescent="0.2">
      <c r="A147" s="5">
        <v>0</v>
      </c>
      <c r="B147" t="s">
        <v>2601</v>
      </c>
      <c r="C147" t="s">
        <v>2602</v>
      </c>
      <c r="D147" t="s">
        <v>2603</v>
      </c>
      <c r="E147" t="s">
        <v>2604</v>
      </c>
      <c r="F147" t="s">
        <v>73</v>
      </c>
      <c r="G147" t="s">
        <v>2605</v>
      </c>
      <c r="H147" s="1">
        <v>43055</v>
      </c>
      <c r="I147" s="1">
        <v>43070</v>
      </c>
      <c r="J147" t="b">
        <v>0</v>
      </c>
      <c r="K147" t="s">
        <v>75</v>
      </c>
      <c r="L147" t="s">
        <v>2606</v>
      </c>
      <c r="M147" t="s">
        <v>90</v>
      </c>
      <c r="N147">
        <v>50</v>
      </c>
      <c r="O147" t="s">
        <v>769</v>
      </c>
      <c r="P147" t="s">
        <v>82</v>
      </c>
      <c r="Q147" t="s">
        <v>2607</v>
      </c>
      <c r="R147" t="s">
        <v>81</v>
      </c>
      <c r="S147" t="s">
        <v>82</v>
      </c>
      <c r="T147" s="1">
        <v>43055</v>
      </c>
      <c r="U147" t="s">
        <v>2608</v>
      </c>
      <c r="V147" t="s">
        <v>1305</v>
      </c>
      <c r="W147" s="2">
        <v>43085</v>
      </c>
      <c r="X147" t="s">
        <v>2609</v>
      </c>
      <c r="Y147" t="s">
        <v>2610</v>
      </c>
      <c r="Z147" t="s">
        <v>2611</v>
      </c>
      <c r="AA147" t="s">
        <v>82</v>
      </c>
      <c r="AB147" t="s">
        <v>2612</v>
      </c>
      <c r="AC147" t="s">
        <v>2613</v>
      </c>
      <c r="AD147" t="s">
        <v>2614</v>
      </c>
      <c r="AE147" t="s">
        <v>2610</v>
      </c>
      <c r="AF147" t="s">
        <v>2611</v>
      </c>
      <c r="AG147" t="s">
        <v>82</v>
      </c>
      <c r="AH147" t="s">
        <v>2612</v>
      </c>
      <c r="AI147" t="s">
        <v>2613</v>
      </c>
      <c r="AJ147" t="s">
        <v>2614</v>
      </c>
      <c r="AK147" t="s">
        <v>153</v>
      </c>
      <c r="AL147" t="s">
        <v>82</v>
      </c>
      <c r="AM147" t="s">
        <v>88</v>
      </c>
      <c r="AN147" t="s">
        <v>154</v>
      </c>
      <c r="AO147" t="s">
        <v>89</v>
      </c>
      <c r="AP147" t="s">
        <v>91</v>
      </c>
      <c r="AQ147" t="s">
        <v>2615</v>
      </c>
      <c r="AR147" t="s">
        <v>82</v>
      </c>
      <c r="AS147" t="s">
        <v>2616</v>
      </c>
      <c r="AT147" t="s">
        <v>2617</v>
      </c>
      <c r="AU147" t="s">
        <v>81</v>
      </c>
      <c r="AV147" t="s">
        <v>82</v>
      </c>
      <c r="AW147" t="s">
        <v>82</v>
      </c>
      <c r="AX147" t="s">
        <v>82</v>
      </c>
      <c r="AY147" t="s">
        <v>82</v>
      </c>
      <c r="AZ147" t="s">
        <v>82</v>
      </c>
      <c r="BA147" t="s">
        <v>82</v>
      </c>
      <c r="BB147" t="s">
        <v>82</v>
      </c>
      <c r="BC147" t="s">
        <v>82</v>
      </c>
      <c r="BD147" t="s">
        <v>82</v>
      </c>
      <c r="BE147" t="s">
        <v>82</v>
      </c>
      <c r="BF147" t="s">
        <v>82</v>
      </c>
      <c r="BG147" t="s">
        <v>82</v>
      </c>
      <c r="BH147" t="s">
        <v>82</v>
      </c>
      <c r="BI147" t="s">
        <v>82</v>
      </c>
      <c r="BJ147" t="s">
        <v>82</v>
      </c>
      <c r="BK147" t="s">
        <v>82</v>
      </c>
      <c r="BL147" t="s">
        <v>82</v>
      </c>
      <c r="BM147" t="s">
        <v>82</v>
      </c>
      <c r="BN147" t="s">
        <v>82</v>
      </c>
      <c r="BO147" t="s">
        <v>82</v>
      </c>
      <c r="BP147" t="s">
        <v>82</v>
      </c>
      <c r="BQ147" t="s">
        <v>82</v>
      </c>
    </row>
    <row r="148" spans="1:69" x14ac:dyDescent="0.2">
      <c r="A148" s="5">
        <v>1</v>
      </c>
      <c r="B148" t="s">
        <v>2618</v>
      </c>
      <c r="C148" t="s">
        <v>2619</v>
      </c>
      <c r="D148" t="s">
        <v>2620</v>
      </c>
      <c r="E148" t="s">
        <v>2618</v>
      </c>
      <c r="F148" t="s">
        <v>2621</v>
      </c>
      <c r="G148" t="s">
        <v>2622</v>
      </c>
      <c r="H148" s="1">
        <v>43340</v>
      </c>
      <c r="I148" s="1">
        <v>43369</v>
      </c>
      <c r="J148" t="b">
        <v>0</v>
      </c>
      <c r="K148" t="s">
        <v>75</v>
      </c>
      <c r="L148" t="s">
        <v>2623</v>
      </c>
      <c r="M148" t="s">
        <v>101</v>
      </c>
      <c r="N148">
        <v>60</v>
      </c>
      <c r="O148" t="s">
        <v>2624</v>
      </c>
      <c r="P148" t="s">
        <v>1302</v>
      </c>
      <c r="Q148" t="s">
        <v>2625</v>
      </c>
      <c r="R148" t="s">
        <v>81</v>
      </c>
      <c r="S148" t="s">
        <v>82</v>
      </c>
      <c r="T148" s="1">
        <v>43340</v>
      </c>
      <c r="U148" s="1">
        <v>43369</v>
      </c>
      <c r="V148" t="s">
        <v>2626</v>
      </c>
      <c r="W148" s="2">
        <v>44139</v>
      </c>
      <c r="X148" t="s">
        <v>82</v>
      </c>
      <c r="Y148" t="s">
        <v>2627</v>
      </c>
      <c r="Z148" t="s">
        <v>2628</v>
      </c>
      <c r="AA148" t="s">
        <v>2629</v>
      </c>
      <c r="AB148" t="s">
        <v>2630</v>
      </c>
      <c r="AC148">
        <v>819170125</v>
      </c>
      <c r="AD148" t="s">
        <v>2631</v>
      </c>
      <c r="AE148" t="s">
        <v>2627</v>
      </c>
      <c r="AF148" t="s">
        <v>2628</v>
      </c>
      <c r="AG148" t="s">
        <v>2629</v>
      </c>
      <c r="AH148" t="s">
        <v>2630</v>
      </c>
      <c r="AI148">
        <v>819170125</v>
      </c>
      <c r="AJ148" t="s">
        <v>2631</v>
      </c>
      <c r="AK148" t="s">
        <v>296</v>
      </c>
      <c r="AL148" t="s">
        <v>82</v>
      </c>
      <c r="AM148" t="s">
        <v>2624</v>
      </c>
      <c r="AN148" t="s">
        <v>154</v>
      </c>
      <c r="AO148" t="s">
        <v>231</v>
      </c>
      <c r="AP148" t="s">
        <v>371</v>
      </c>
      <c r="AQ148" t="s">
        <v>2632</v>
      </c>
      <c r="AR148" t="s">
        <v>2633</v>
      </c>
      <c r="AS148" t="s">
        <v>2634</v>
      </c>
      <c r="AT148" t="s">
        <v>2635</v>
      </c>
      <c r="AU148" t="s">
        <v>81</v>
      </c>
      <c r="AV148" t="s">
        <v>82</v>
      </c>
      <c r="AW148" t="s">
        <v>1637</v>
      </c>
      <c r="AX148" t="s">
        <v>81</v>
      </c>
      <c r="AY148" t="s">
        <v>81</v>
      </c>
      <c r="AZ148" t="s">
        <v>81</v>
      </c>
      <c r="BA148" t="s">
        <v>82</v>
      </c>
      <c r="BB148" s="1">
        <v>1</v>
      </c>
      <c r="BC148" t="s">
        <v>81</v>
      </c>
      <c r="BD148" t="s">
        <v>81</v>
      </c>
      <c r="BE148" t="s">
        <v>81</v>
      </c>
      <c r="BF148" t="s">
        <v>81</v>
      </c>
      <c r="BG148" t="s">
        <v>81</v>
      </c>
      <c r="BH148" t="s">
        <v>81</v>
      </c>
      <c r="BI148" t="s">
        <v>81</v>
      </c>
      <c r="BJ148" s="1">
        <v>43764</v>
      </c>
      <c r="BK148" t="s">
        <v>82</v>
      </c>
      <c r="BL148" t="s">
        <v>81</v>
      </c>
      <c r="BM148" t="s">
        <v>201</v>
      </c>
      <c r="BN148" t="s">
        <v>81</v>
      </c>
      <c r="BO148" t="s">
        <v>81</v>
      </c>
      <c r="BP148" t="s">
        <v>81</v>
      </c>
      <c r="BQ148" t="s">
        <v>81</v>
      </c>
    </row>
    <row r="149" spans="1:69" x14ac:dyDescent="0.2">
      <c r="A149" s="5">
        <v>0</v>
      </c>
      <c r="B149" t="s">
        <v>2636</v>
      </c>
      <c r="C149" t="s">
        <v>2637</v>
      </c>
      <c r="D149" t="s">
        <v>2638</v>
      </c>
      <c r="E149" t="s">
        <v>2639</v>
      </c>
      <c r="F149" t="s">
        <v>73</v>
      </c>
      <c r="G149" t="s">
        <v>2640</v>
      </c>
      <c r="H149" s="1">
        <v>43509</v>
      </c>
      <c r="I149" s="1">
        <v>43741</v>
      </c>
      <c r="J149" t="b">
        <v>0</v>
      </c>
      <c r="K149" t="s">
        <v>75</v>
      </c>
      <c r="L149" t="s">
        <v>465</v>
      </c>
      <c r="M149" t="s">
        <v>90</v>
      </c>
      <c r="N149">
        <v>200</v>
      </c>
      <c r="O149" t="s">
        <v>2641</v>
      </c>
      <c r="P149" t="s">
        <v>1622</v>
      </c>
      <c r="Q149" t="s">
        <v>2642</v>
      </c>
      <c r="R149" t="s">
        <v>81</v>
      </c>
      <c r="S149" t="s">
        <v>82</v>
      </c>
      <c r="T149" s="1">
        <v>43509</v>
      </c>
      <c r="U149" t="s">
        <v>2643</v>
      </c>
      <c r="V149" t="s">
        <v>834</v>
      </c>
      <c r="W149" s="2">
        <v>43878</v>
      </c>
      <c r="X149" t="s">
        <v>2644</v>
      </c>
      <c r="Y149" t="s">
        <v>227</v>
      </c>
      <c r="Z149" t="s">
        <v>2645</v>
      </c>
      <c r="AA149" t="s">
        <v>82</v>
      </c>
      <c r="AB149" t="s">
        <v>2646</v>
      </c>
      <c r="AC149" t="s">
        <v>2647</v>
      </c>
      <c r="AD149" t="s">
        <v>81</v>
      </c>
      <c r="AE149" t="s">
        <v>227</v>
      </c>
      <c r="AF149" t="s">
        <v>2645</v>
      </c>
      <c r="AG149" t="s">
        <v>82</v>
      </c>
      <c r="AH149" t="s">
        <v>2646</v>
      </c>
      <c r="AI149" t="s">
        <v>2647</v>
      </c>
      <c r="AJ149" t="s">
        <v>81</v>
      </c>
      <c r="AK149" t="s">
        <v>296</v>
      </c>
      <c r="AL149" t="s">
        <v>82</v>
      </c>
      <c r="AM149" t="s">
        <v>88</v>
      </c>
      <c r="AN149" t="s">
        <v>154</v>
      </c>
      <c r="AO149" t="s">
        <v>1063</v>
      </c>
      <c r="AP149" t="s">
        <v>91</v>
      </c>
      <c r="AQ149" t="s">
        <v>2648</v>
      </c>
      <c r="AR149" t="s">
        <v>82</v>
      </c>
      <c r="AS149" t="s">
        <v>2649</v>
      </c>
      <c r="AT149" t="s">
        <v>2650</v>
      </c>
      <c r="AU149" t="s">
        <v>81</v>
      </c>
      <c r="AV149" t="s">
        <v>82</v>
      </c>
      <c r="AW149" t="s">
        <v>82</v>
      </c>
      <c r="AX149" t="s">
        <v>82</v>
      </c>
      <c r="AY149" t="s">
        <v>82</v>
      </c>
      <c r="AZ149" t="s">
        <v>82</v>
      </c>
      <c r="BA149" t="s">
        <v>82</v>
      </c>
      <c r="BB149" t="s">
        <v>82</v>
      </c>
      <c r="BC149" t="s">
        <v>82</v>
      </c>
      <c r="BD149" t="s">
        <v>82</v>
      </c>
      <c r="BE149" t="s">
        <v>82</v>
      </c>
      <c r="BF149" t="s">
        <v>82</v>
      </c>
      <c r="BG149" t="s">
        <v>82</v>
      </c>
      <c r="BH149" t="s">
        <v>82</v>
      </c>
      <c r="BI149" t="s">
        <v>82</v>
      </c>
      <c r="BJ149" t="s">
        <v>82</v>
      </c>
      <c r="BK149" t="s">
        <v>82</v>
      </c>
      <c r="BL149" t="s">
        <v>82</v>
      </c>
      <c r="BM149" t="s">
        <v>82</v>
      </c>
      <c r="BN149" t="s">
        <v>82</v>
      </c>
      <c r="BO149" t="s">
        <v>82</v>
      </c>
      <c r="BP149" t="s">
        <v>82</v>
      </c>
      <c r="BQ149" t="s">
        <v>82</v>
      </c>
    </row>
    <row r="150" spans="1:69" x14ac:dyDescent="0.2">
      <c r="A150" s="5">
        <v>0</v>
      </c>
      <c r="B150" t="s">
        <v>2651</v>
      </c>
      <c r="C150" t="s">
        <v>2652</v>
      </c>
      <c r="D150" t="s">
        <v>2653</v>
      </c>
      <c r="E150" t="s">
        <v>2654</v>
      </c>
      <c r="F150" t="s">
        <v>73</v>
      </c>
      <c r="G150" t="s">
        <v>2655</v>
      </c>
      <c r="H150" s="1">
        <v>43131</v>
      </c>
      <c r="I150" s="1">
        <v>43187</v>
      </c>
      <c r="J150" t="b">
        <v>0</v>
      </c>
      <c r="K150" t="s">
        <v>75</v>
      </c>
      <c r="L150" t="s">
        <v>581</v>
      </c>
      <c r="M150" t="s">
        <v>90</v>
      </c>
      <c r="N150">
        <v>60</v>
      </c>
      <c r="O150" t="s">
        <v>2656</v>
      </c>
      <c r="P150" t="s">
        <v>2657</v>
      </c>
      <c r="Q150" t="s">
        <v>2658</v>
      </c>
      <c r="R150" t="s">
        <v>81</v>
      </c>
      <c r="S150" t="s">
        <v>82</v>
      </c>
      <c r="T150" s="1">
        <v>43131</v>
      </c>
      <c r="U150" t="s">
        <v>2659</v>
      </c>
      <c r="V150" t="s">
        <v>605</v>
      </c>
      <c r="W150" s="2">
        <v>43452</v>
      </c>
      <c r="X150" t="s">
        <v>2660</v>
      </c>
      <c r="Y150" t="s">
        <v>82</v>
      </c>
      <c r="Z150" t="s">
        <v>82</v>
      </c>
      <c r="AA150" t="s">
        <v>82</v>
      </c>
      <c r="AB150" t="s">
        <v>82</v>
      </c>
      <c r="AC150" t="s">
        <v>82</v>
      </c>
      <c r="AD150" t="s">
        <v>82</v>
      </c>
      <c r="AE150" t="s">
        <v>82</v>
      </c>
      <c r="AF150" t="s">
        <v>82</v>
      </c>
      <c r="AG150" t="s">
        <v>82</v>
      </c>
      <c r="AH150" t="s">
        <v>82</v>
      </c>
      <c r="AI150" t="s">
        <v>82</v>
      </c>
      <c r="AJ150" t="s">
        <v>82</v>
      </c>
      <c r="AK150" t="s">
        <v>110</v>
      </c>
      <c r="AL150" t="s">
        <v>2661</v>
      </c>
      <c r="AM150" t="s">
        <v>88</v>
      </c>
      <c r="AN150" t="s">
        <v>2662</v>
      </c>
      <c r="AO150" t="s">
        <v>89</v>
      </c>
      <c r="AP150" t="s">
        <v>91</v>
      </c>
      <c r="AQ150" t="s">
        <v>2663</v>
      </c>
      <c r="AR150" t="s">
        <v>82</v>
      </c>
      <c r="AS150" t="s">
        <v>2664</v>
      </c>
      <c r="AT150" t="s">
        <v>2665</v>
      </c>
      <c r="AU150" t="s">
        <v>81</v>
      </c>
      <c r="AV150" t="s">
        <v>82</v>
      </c>
      <c r="AW150" t="s">
        <v>82</v>
      </c>
      <c r="AX150" t="s">
        <v>82</v>
      </c>
      <c r="AY150" t="s">
        <v>82</v>
      </c>
      <c r="AZ150" t="s">
        <v>82</v>
      </c>
      <c r="BA150" t="s">
        <v>82</v>
      </c>
      <c r="BB150" t="s">
        <v>82</v>
      </c>
      <c r="BC150" t="s">
        <v>82</v>
      </c>
      <c r="BD150" t="s">
        <v>82</v>
      </c>
      <c r="BE150" t="s">
        <v>82</v>
      </c>
      <c r="BF150" t="s">
        <v>82</v>
      </c>
      <c r="BG150" t="s">
        <v>82</v>
      </c>
      <c r="BH150" t="s">
        <v>82</v>
      </c>
      <c r="BI150" t="s">
        <v>82</v>
      </c>
      <c r="BJ150" t="s">
        <v>82</v>
      </c>
      <c r="BK150" t="s">
        <v>82</v>
      </c>
      <c r="BL150" t="s">
        <v>82</v>
      </c>
      <c r="BM150" t="s">
        <v>82</v>
      </c>
      <c r="BN150" t="s">
        <v>82</v>
      </c>
      <c r="BO150" t="s">
        <v>82</v>
      </c>
      <c r="BP150" t="s">
        <v>82</v>
      </c>
      <c r="BQ150" t="s">
        <v>82</v>
      </c>
    </row>
    <row r="151" spans="1:69" x14ac:dyDescent="0.2">
      <c r="A151" s="5">
        <v>1</v>
      </c>
      <c r="B151" t="s">
        <v>2666</v>
      </c>
      <c r="C151" t="s">
        <v>2667</v>
      </c>
      <c r="D151" t="s">
        <v>2668</v>
      </c>
      <c r="E151" t="s">
        <v>2669</v>
      </c>
      <c r="F151" t="s">
        <v>73</v>
      </c>
      <c r="G151" t="s">
        <v>2670</v>
      </c>
      <c r="H151" s="1">
        <v>42529</v>
      </c>
      <c r="I151" s="1">
        <v>42614</v>
      </c>
      <c r="J151" t="b">
        <v>1</v>
      </c>
      <c r="K151" t="s">
        <v>75</v>
      </c>
      <c r="L151" t="s">
        <v>465</v>
      </c>
      <c r="M151" t="s">
        <v>363</v>
      </c>
      <c r="N151">
        <v>204</v>
      </c>
      <c r="O151" t="s">
        <v>2671</v>
      </c>
      <c r="P151" t="s">
        <v>1302</v>
      </c>
      <c r="Q151" t="s">
        <v>2672</v>
      </c>
      <c r="R151" t="s">
        <v>81</v>
      </c>
      <c r="S151" t="s">
        <v>82</v>
      </c>
      <c r="T151" s="1">
        <v>42529</v>
      </c>
      <c r="U151" s="3">
        <v>42614</v>
      </c>
      <c r="V151" t="s">
        <v>411</v>
      </c>
      <c r="W151" s="2">
        <v>43332</v>
      </c>
      <c r="X151" t="s">
        <v>2673</v>
      </c>
      <c r="Y151" t="s">
        <v>81</v>
      </c>
      <c r="Z151" t="s">
        <v>2674</v>
      </c>
      <c r="AA151" t="s">
        <v>82</v>
      </c>
      <c r="AB151" t="s">
        <v>81</v>
      </c>
      <c r="AC151" t="s">
        <v>81</v>
      </c>
      <c r="AD151" t="s">
        <v>2671</v>
      </c>
      <c r="AE151" t="s">
        <v>81</v>
      </c>
      <c r="AF151" t="s">
        <v>2674</v>
      </c>
      <c r="AG151" t="s">
        <v>82</v>
      </c>
      <c r="AH151" t="s">
        <v>81</v>
      </c>
      <c r="AI151" t="s">
        <v>81</v>
      </c>
      <c r="AJ151" t="s">
        <v>2671</v>
      </c>
      <c r="AK151" t="s">
        <v>488</v>
      </c>
      <c r="AL151" t="s">
        <v>82</v>
      </c>
      <c r="AM151" t="s">
        <v>88</v>
      </c>
      <c r="AN151" t="s">
        <v>90</v>
      </c>
      <c r="AO151" t="s">
        <v>2675</v>
      </c>
      <c r="AP151" t="s">
        <v>91</v>
      </c>
      <c r="AQ151" t="s">
        <v>2676</v>
      </c>
      <c r="AR151" t="s">
        <v>82</v>
      </c>
      <c r="AS151" t="s">
        <v>2677</v>
      </c>
      <c r="AT151" t="s">
        <v>2678</v>
      </c>
      <c r="AU151" t="s">
        <v>81</v>
      </c>
      <c r="AV151" t="s">
        <v>82</v>
      </c>
      <c r="AW151" t="s">
        <v>82</v>
      </c>
      <c r="AX151" t="s">
        <v>82</v>
      </c>
      <c r="AY151" t="s">
        <v>82</v>
      </c>
      <c r="AZ151" t="s">
        <v>82</v>
      </c>
      <c r="BA151" t="s">
        <v>82</v>
      </c>
      <c r="BB151" t="s">
        <v>82</v>
      </c>
      <c r="BC151" t="s">
        <v>82</v>
      </c>
      <c r="BD151" t="s">
        <v>82</v>
      </c>
      <c r="BE151" t="s">
        <v>82</v>
      </c>
      <c r="BF151" t="s">
        <v>82</v>
      </c>
      <c r="BG151" t="s">
        <v>82</v>
      </c>
      <c r="BH151" t="s">
        <v>82</v>
      </c>
      <c r="BI151" t="s">
        <v>82</v>
      </c>
      <c r="BJ151" t="s">
        <v>82</v>
      </c>
      <c r="BK151" t="s">
        <v>82</v>
      </c>
      <c r="BL151" t="s">
        <v>82</v>
      </c>
      <c r="BM151" t="s">
        <v>82</v>
      </c>
      <c r="BN151" t="s">
        <v>82</v>
      </c>
      <c r="BO151" t="s">
        <v>82</v>
      </c>
      <c r="BP151" t="s">
        <v>82</v>
      </c>
      <c r="BQ151" t="s">
        <v>82</v>
      </c>
    </row>
    <row r="152" spans="1:69" x14ac:dyDescent="0.2">
      <c r="A152" s="5">
        <v>0</v>
      </c>
      <c r="B152" t="s">
        <v>2679</v>
      </c>
      <c r="C152" t="s">
        <v>2680</v>
      </c>
      <c r="D152" t="s">
        <v>2681</v>
      </c>
      <c r="E152" t="s">
        <v>2682</v>
      </c>
      <c r="F152" t="s">
        <v>73</v>
      </c>
      <c r="G152" t="s">
        <v>2683</v>
      </c>
      <c r="H152" s="1">
        <v>43563</v>
      </c>
      <c r="I152" s="1">
        <v>43587</v>
      </c>
      <c r="J152" t="b">
        <v>0</v>
      </c>
      <c r="K152" t="s">
        <v>75</v>
      </c>
      <c r="L152" t="s">
        <v>2684</v>
      </c>
      <c r="M152" t="s">
        <v>90</v>
      </c>
      <c r="N152">
        <v>50</v>
      </c>
      <c r="O152" t="s">
        <v>2685</v>
      </c>
      <c r="P152" t="s">
        <v>2686</v>
      </c>
      <c r="Q152" t="s">
        <v>2687</v>
      </c>
      <c r="R152" t="s">
        <v>81</v>
      </c>
      <c r="S152" t="s">
        <v>82</v>
      </c>
      <c r="T152" s="1">
        <v>43563</v>
      </c>
      <c r="U152" t="s">
        <v>2688</v>
      </c>
      <c r="V152" t="s">
        <v>542</v>
      </c>
      <c r="W152" s="2">
        <v>44011</v>
      </c>
      <c r="X152">
        <v>1972</v>
      </c>
      <c r="Y152" t="s">
        <v>81</v>
      </c>
      <c r="Z152" t="s">
        <v>2689</v>
      </c>
      <c r="AA152" t="s">
        <v>82</v>
      </c>
      <c r="AB152" t="s">
        <v>2690</v>
      </c>
      <c r="AC152">
        <v>87475339215</v>
      </c>
      <c r="AD152" t="s">
        <v>81</v>
      </c>
      <c r="AE152" t="s">
        <v>81</v>
      </c>
      <c r="AF152" t="s">
        <v>2689</v>
      </c>
      <c r="AG152" t="s">
        <v>82</v>
      </c>
      <c r="AH152" t="s">
        <v>2690</v>
      </c>
      <c r="AI152">
        <v>87475339215</v>
      </c>
      <c r="AJ152" t="s">
        <v>81</v>
      </c>
      <c r="AK152" t="s">
        <v>296</v>
      </c>
      <c r="AL152" t="s">
        <v>82</v>
      </c>
      <c r="AM152" t="s">
        <v>88</v>
      </c>
      <c r="AN152" t="s">
        <v>154</v>
      </c>
      <c r="AO152" t="s">
        <v>90</v>
      </c>
      <c r="AP152" t="s">
        <v>91</v>
      </c>
      <c r="AQ152" t="s">
        <v>2691</v>
      </c>
      <c r="AR152" t="s">
        <v>82</v>
      </c>
      <c r="AS152" t="s">
        <v>2692</v>
      </c>
      <c r="AT152" t="s">
        <v>82</v>
      </c>
      <c r="AU152" t="s">
        <v>81</v>
      </c>
      <c r="AV152" t="s">
        <v>82</v>
      </c>
      <c r="AW152" t="s">
        <v>82</v>
      </c>
      <c r="AX152" t="s">
        <v>82</v>
      </c>
      <c r="AY152" t="s">
        <v>82</v>
      </c>
      <c r="AZ152" t="s">
        <v>82</v>
      </c>
      <c r="BA152" t="s">
        <v>82</v>
      </c>
      <c r="BB152" t="s">
        <v>82</v>
      </c>
      <c r="BC152" t="s">
        <v>82</v>
      </c>
      <c r="BD152" t="s">
        <v>82</v>
      </c>
      <c r="BE152" t="s">
        <v>82</v>
      </c>
      <c r="BF152" t="s">
        <v>82</v>
      </c>
      <c r="BG152" t="s">
        <v>82</v>
      </c>
      <c r="BH152" t="s">
        <v>82</v>
      </c>
      <c r="BI152" t="s">
        <v>82</v>
      </c>
      <c r="BJ152" t="s">
        <v>82</v>
      </c>
      <c r="BK152" t="s">
        <v>82</v>
      </c>
      <c r="BL152" t="s">
        <v>82</v>
      </c>
      <c r="BM152" t="s">
        <v>82</v>
      </c>
      <c r="BN152" t="s">
        <v>82</v>
      </c>
      <c r="BO152" t="s">
        <v>82</v>
      </c>
      <c r="BP152" t="s">
        <v>82</v>
      </c>
      <c r="BQ152" t="s">
        <v>82</v>
      </c>
    </row>
    <row r="153" spans="1:69" x14ac:dyDescent="0.2">
      <c r="A153" s="5">
        <v>0</v>
      </c>
      <c r="B153" t="s">
        <v>2693</v>
      </c>
      <c r="C153" t="s">
        <v>2694</v>
      </c>
      <c r="D153" t="s">
        <v>2695</v>
      </c>
      <c r="E153" t="s">
        <v>2696</v>
      </c>
      <c r="F153" t="s">
        <v>73</v>
      </c>
      <c r="G153" t="s">
        <v>2697</v>
      </c>
      <c r="H153" s="1">
        <v>43812</v>
      </c>
      <c r="I153" s="1">
        <v>43891</v>
      </c>
      <c r="J153" t="b">
        <v>0</v>
      </c>
      <c r="K153" t="s">
        <v>75</v>
      </c>
      <c r="L153" t="s">
        <v>1951</v>
      </c>
      <c r="M153" t="s">
        <v>90</v>
      </c>
      <c r="N153">
        <v>170</v>
      </c>
      <c r="O153" t="s">
        <v>2698</v>
      </c>
      <c r="P153" t="s">
        <v>2699</v>
      </c>
      <c r="Q153" t="s">
        <v>2700</v>
      </c>
      <c r="R153" t="s">
        <v>81</v>
      </c>
      <c r="S153" t="s">
        <v>82</v>
      </c>
      <c r="T153" s="1">
        <v>43812</v>
      </c>
      <c r="U153" t="s">
        <v>2701</v>
      </c>
      <c r="V153" t="s">
        <v>1570</v>
      </c>
      <c r="W153" s="2">
        <v>43927</v>
      </c>
      <c r="X153" t="s">
        <v>2702</v>
      </c>
      <c r="Y153" t="s">
        <v>148</v>
      </c>
      <c r="Z153" t="s">
        <v>2703</v>
      </c>
      <c r="AA153" t="s">
        <v>82</v>
      </c>
      <c r="AB153" t="s">
        <v>2704</v>
      </c>
      <c r="AC153" t="s">
        <v>2705</v>
      </c>
      <c r="AD153" t="s">
        <v>2706</v>
      </c>
      <c r="AE153" t="s">
        <v>148</v>
      </c>
      <c r="AF153" t="s">
        <v>2703</v>
      </c>
      <c r="AG153" t="s">
        <v>82</v>
      </c>
      <c r="AH153" t="s">
        <v>2704</v>
      </c>
      <c r="AI153" t="s">
        <v>2705</v>
      </c>
      <c r="AJ153" t="s">
        <v>2706</v>
      </c>
      <c r="AK153" t="s">
        <v>296</v>
      </c>
      <c r="AL153" t="s">
        <v>82</v>
      </c>
      <c r="AM153" t="s">
        <v>88</v>
      </c>
      <c r="AN153" t="s">
        <v>939</v>
      </c>
      <c r="AO153" t="s">
        <v>90</v>
      </c>
      <c r="AP153" t="s">
        <v>91</v>
      </c>
      <c r="AQ153" t="s">
        <v>2707</v>
      </c>
      <c r="AR153" t="s">
        <v>82</v>
      </c>
      <c r="AS153" t="s">
        <v>2708</v>
      </c>
      <c r="AT153" t="s">
        <v>2709</v>
      </c>
      <c r="AU153" t="s">
        <v>81</v>
      </c>
      <c r="AV153" t="s">
        <v>82</v>
      </c>
      <c r="AW153" t="s">
        <v>82</v>
      </c>
      <c r="AX153" t="s">
        <v>82</v>
      </c>
      <c r="AY153" t="s">
        <v>82</v>
      </c>
      <c r="AZ153" t="s">
        <v>82</v>
      </c>
      <c r="BA153" t="s">
        <v>82</v>
      </c>
      <c r="BB153" t="s">
        <v>82</v>
      </c>
      <c r="BC153" t="s">
        <v>82</v>
      </c>
      <c r="BD153" t="s">
        <v>82</v>
      </c>
      <c r="BE153" t="s">
        <v>82</v>
      </c>
      <c r="BF153" t="s">
        <v>82</v>
      </c>
      <c r="BG153" t="s">
        <v>82</v>
      </c>
      <c r="BH153" t="s">
        <v>82</v>
      </c>
      <c r="BI153" t="s">
        <v>82</v>
      </c>
      <c r="BJ153" t="s">
        <v>82</v>
      </c>
      <c r="BK153" t="s">
        <v>82</v>
      </c>
      <c r="BL153" t="s">
        <v>82</v>
      </c>
      <c r="BM153" t="s">
        <v>82</v>
      </c>
      <c r="BN153" t="s">
        <v>82</v>
      </c>
      <c r="BO153" t="s">
        <v>82</v>
      </c>
      <c r="BP153" t="s">
        <v>82</v>
      </c>
      <c r="BQ153" t="s">
        <v>82</v>
      </c>
    </row>
    <row r="154" spans="1:69" x14ac:dyDescent="0.2">
      <c r="A154" s="5">
        <v>1</v>
      </c>
      <c r="B154" t="s">
        <v>2710</v>
      </c>
      <c r="C154" t="s">
        <v>2711</v>
      </c>
      <c r="D154" t="s">
        <v>2712</v>
      </c>
      <c r="E154" t="s">
        <v>2713</v>
      </c>
      <c r="F154" t="s">
        <v>620</v>
      </c>
      <c r="G154" t="s">
        <v>2714</v>
      </c>
      <c r="H154" s="1">
        <v>42809</v>
      </c>
      <c r="I154" s="1">
        <v>42835</v>
      </c>
      <c r="J154" t="b">
        <v>0</v>
      </c>
      <c r="K154" t="s">
        <v>622</v>
      </c>
      <c r="L154" t="s">
        <v>2715</v>
      </c>
      <c r="M154" t="s">
        <v>90</v>
      </c>
      <c r="N154">
        <v>12</v>
      </c>
      <c r="O154" t="s">
        <v>2716</v>
      </c>
      <c r="P154" t="s">
        <v>626</v>
      </c>
      <c r="Q154" t="s">
        <v>2717</v>
      </c>
      <c r="R154" t="s">
        <v>81</v>
      </c>
      <c r="S154" t="s">
        <v>82</v>
      </c>
      <c r="T154" s="1">
        <v>42809</v>
      </c>
      <c r="U154" s="1">
        <v>42835</v>
      </c>
      <c r="V154" t="s">
        <v>628</v>
      </c>
      <c r="W154" s="2">
        <v>44137</v>
      </c>
      <c r="X154" t="s">
        <v>2718</v>
      </c>
      <c r="Y154" t="s">
        <v>2719</v>
      </c>
      <c r="Z154" t="s">
        <v>2720</v>
      </c>
      <c r="AA154" t="s">
        <v>2721</v>
      </c>
      <c r="AB154" t="s">
        <v>2722</v>
      </c>
      <c r="AC154">
        <v>75318011451</v>
      </c>
      <c r="AD154" t="s">
        <v>2716</v>
      </c>
      <c r="AE154" t="s">
        <v>2719</v>
      </c>
      <c r="AF154" t="s">
        <v>2720</v>
      </c>
      <c r="AG154" t="s">
        <v>2721</v>
      </c>
      <c r="AH154" t="s">
        <v>2722</v>
      </c>
      <c r="AI154">
        <v>75318011451</v>
      </c>
      <c r="AJ154" t="s">
        <v>2716</v>
      </c>
      <c r="AK154" t="s">
        <v>128</v>
      </c>
      <c r="AL154" t="s">
        <v>82</v>
      </c>
      <c r="AM154" t="s">
        <v>2716</v>
      </c>
      <c r="AN154" t="s">
        <v>154</v>
      </c>
      <c r="AO154" t="s">
        <v>637</v>
      </c>
      <c r="AP154" t="s">
        <v>638</v>
      </c>
      <c r="AQ154" t="s">
        <v>2723</v>
      </c>
      <c r="AR154" t="s">
        <v>2724</v>
      </c>
      <c r="AS154" t="s">
        <v>2725</v>
      </c>
      <c r="AT154" t="s">
        <v>2726</v>
      </c>
      <c r="AU154" t="s">
        <v>81</v>
      </c>
      <c r="AV154" t="s">
        <v>82</v>
      </c>
      <c r="AW154" t="s">
        <v>643</v>
      </c>
      <c r="AX154" t="s">
        <v>81</v>
      </c>
      <c r="AY154" t="s">
        <v>81</v>
      </c>
      <c r="AZ154" t="s">
        <v>81</v>
      </c>
      <c r="BA154" t="s">
        <v>82</v>
      </c>
      <c r="BB154" s="1">
        <v>1</v>
      </c>
      <c r="BC154" t="s">
        <v>81</v>
      </c>
      <c r="BD154" t="s">
        <v>81</v>
      </c>
      <c r="BE154" t="s">
        <v>81</v>
      </c>
      <c r="BF154" t="s">
        <v>81</v>
      </c>
      <c r="BG154" t="s">
        <v>81</v>
      </c>
      <c r="BH154" t="s">
        <v>81</v>
      </c>
      <c r="BI154" t="s">
        <v>81</v>
      </c>
      <c r="BJ154" s="1">
        <v>44074</v>
      </c>
      <c r="BK154" t="s">
        <v>82</v>
      </c>
      <c r="BL154" t="s">
        <v>644</v>
      </c>
      <c r="BM154" t="s">
        <v>2727</v>
      </c>
      <c r="BN154" t="s">
        <v>81</v>
      </c>
      <c r="BO154" t="s">
        <v>2728</v>
      </c>
      <c r="BP154" t="s">
        <v>81</v>
      </c>
      <c r="BQ154" t="s">
        <v>81</v>
      </c>
    </row>
    <row r="155" spans="1:69" x14ac:dyDescent="0.2">
      <c r="A155" s="5">
        <v>1</v>
      </c>
      <c r="B155" t="s">
        <v>2729</v>
      </c>
      <c r="C155" t="s">
        <v>2730</v>
      </c>
      <c r="D155" t="s">
        <v>2731</v>
      </c>
      <c r="E155" t="s">
        <v>2732</v>
      </c>
      <c r="F155" t="s">
        <v>553</v>
      </c>
      <c r="G155" t="s">
        <v>2733</v>
      </c>
      <c r="H155" s="1">
        <v>43701</v>
      </c>
      <c r="I155" s="1">
        <v>44124</v>
      </c>
      <c r="J155" t="b">
        <v>0</v>
      </c>
      <c r="K155" t="s">
        <v>555</v>
      </c>
      <c r="L155" t="s">
        <v>556</v>
      </c>
      <c r="M155">
        <v>0</v>
      </c>
      <c r="N155" t="s">
        <v>2734</v>
      </c>
      <c r="O155" t="s">
        <v>2735</v>
      </c>
      <c r="P155" t="s">
        <v>365</v>
      </c>
      <c r="Q155" t="s">
        <v>2736</v>
      </c>
      <c r="R155" t="s">
        <v>81</v>
      </c>
      <c r="S155" t="s">
        <v>82</v>
      </c>
      <c r="T155" s="1">
        <v>43701</v>
      </c>
      <c r="U155" s="1">
        <v>44124</v>
      </c>
      <c r="V155" t="s">
        <v>553</v>
      </c>
      <c r="W155" s="2">
        <v>43752</v>
      </c>
      <c r="X155" t="s">
        <v>82</v>
      </c>
      <c r="Y155" t="s">
        <v>2737</v>
      </c>
      <c r="Z155" t="s">
        <v>81</v>
      </c>
      <c r="AA155" t="s">
        <v>2738</v>
      </c>
      <c r="AB155" t="s">
        <v>2739</v>
      </c>
      <c r="AC155" t="s">
        <v>2740</v>
      </c>
      <c r="AD155" t="s">
        <v>2735</v>
      </c>
      <c r="AE155" t="s">
        <v>2741</v>
      </c>
      <c r="AF155" t="s">
        <v>81</v>
      </c>
      <c r="AG155" t="s">
        <v>2738</v>
      </c>
      <c r="AH155" t="s">
        <v>2742</v>
      </c>
      <c r="AI155" t="s">
        <v>2740</v>
      </c>
      <c r="AJ155" t="s">
        <v>2735</v>
      </c>
      <c r="AK155" t="s">
        <v>212</v>
      </c>
      <c r="AL155" t="s">
        <v>82</v>
      </c>
      <c r="AM155" t="s">
        <v>2743</v>
      </c>
      <c r="AN155">
        <v>1</v>
      </c>
      <c r="AO155">
        <v>5</v>
      </c>
      <c r="AP155" t="s">
        <v>371</v>
      </c>
      <c r="AQ155" t="s">
        <v>2744</v>
      </c>
      <c r="AR155" t="s">
        <v>2745</v>
      </c>
      <c r="AS155" t="s">
        <v>2746</v>
      </c>
      <c r="AT155" t="s">
        <v>2747</v>
      </c>
      <c r="AU155" t="s">
        <v>81</v>
      </c>
      <c r="AV155" t="s">
        <v>82</v>
      </c>
      <c r="AW155" t="s">
        <v>81</v>
      </c>
      <c r="AX155" t="s">
        <v>81</v>
      </c>
      <c r="AY155" t="s">
        <v>81</v>
      </c>
      <c r="AZ155" t="s">
        <v>81</v>
      </c>
      <c r="BA155" t="s">
        <v>82</v>
      </c>
      <c r="BB155" s="1">
        <v>1</v>
      </c>
      <c r="BC155" t="s">
        <v>81</v>
      </c>
      <c r="BD155" t="s">
        <v>81</v>
      </c>
      <c r="BE155" t="s">
        <v>81</v>
      </c>
      <c r="BF155" t="s">
        <v>81</v>
      </c>
      <c r="BG155" t="s">
        <v>81</v>
      </c>
      <c r="BH155" t="s">
        <v>81</v>
      </c>
      <c r="BI155" t="s">
        <v>81</v>
      </c>
      <c r="BJ155" t="s">
        <v>82</v>
      </c>
      <c r="BK155" t="s">
        <v>82</v>
      </c>
      <c r="BL155" t="s">
        <v>200</v>
      </c>
      <c r="BM155" t="s">
        <v>2748</v>
      </c>
      <c r="BN155" t="s">
        <v>81</v>
      </c>
      <c r="BO155" t="s">
        <v>2749</v>
      </c>
      <c r="BP155" t="s">
        <v>81</v>
      </c>
      <c r="BQ155" t="s">
        <v>81</v>
      </c>
    </row>
    <row r="156" spans="1:69" x14ac:dyDescent="0.2">
      <c r="A156" s="5">
        <v>0</v>
      </c>
      <c r="B156" t="s">
        <v>2750</v>
      </c>
      <c r="C156" t="s">
        <v>2751</v>
      </c>
      <c r="D156" t="s">
        <v>2752</v>
      </c>
      <c r="E156" t="s">
        <v>2753</v>
      </c>
      <c r="F156" t="s">
        <v>1617</v>
      </c>
      <c r="G156" t="s">
        <v>2754</v>
      </c>
      <c r="H156" s="1">
        <v>43679</v>
      </c>
      <c r="I156" s="1">
        <v>43525</v>
      </c>
      <c r="J156" t="b">
        <v>0</v>
      </c>
      <c r="K156" t="s">
        <v>75</v>
      </c>
      <c r="L156" t="s">
        <v>2755</v>
      </c>
      <c r="M156" t="s">
        <v>703</v>
      </c>
      <c r="N156">
        <v>2900</v>
      </c>
      <c r="O156" t="s">
        <v>2756</v>
      </c>
      <c r="P156" t="s">
        <v>1622</v>
      </c>
      <c r="Q156" t="s">
        <v>2757</v>
      </c>
      <c r="R156" t="s">
        <v>81</v>
      </c>
      <c r="S156">
        <v>1</v>
      </c>
      <c r="T156" s="1">
        <v>43679</v>
      </c>
      <c r="U156" s="1">
        <v>43525</v>
      </c>
      <c r="V156" t="s">
        <v>1617</v>
      </c>
      <c r="W156" s="2">
        <v>43767</v>
      </c>
      <c r="X156" t="s">
        <v>2758</v>
      </c>
      <c r="Y156" t="s">
        <v>2759</v>
      </c>
      <c r="Z156" t="s">
        <v>2760</v>
      </c>
      <c r="AA156" t="s">
        <v>2761</v>
      </c>
      <c r="AB156" t="s">
        <v>2762</v>
      </c>
      <c r="AC156" t="s">
        <v>2763</v>
      </c>
      <c r="AD156" t="s">
        <v>81</v>
      </c>
      <c r="AE156" t="s">
        <v>81</v>
      </c>
      <c r="AF156" t="s">
        <v>81</v>
      </c>
      <c r="AG156" t="s">
        <v>81</v>
      </c>
      <c r="AH156" t="s">
        <v>81</v>
      </c>
      <c r="AI156" t="s">
        <v>81</v>
      </c>
      <c r="AJ156" t="s">
        <v>81</v>
      </c>
      <c r="AK156" t="s">
        <v>1888</v>
      </c>
      <c r="AL156" t="s">
        <v>82</v>
      </c>
      <c r="AM156" t="s">
        <v>2756</v>
      </c>
      <c r="AN156" t="s">
        <v>81</v>
      </c>
      <c r="AO156" t="s">
        <v>81</v>
      </c>
      <c r="AP156" t="s">
        <v>371</v>
      </c>
      <c r="AQ156" t="s">
        <v>2764</v>
      </c>
      <c r="AR156" t="s">
        <v>2765</v>
      </c>
      <c r="AS156" t="s">
        <v>2766</v>
      </c>
      <c r="AT156" t="s">
        <v>2767</v>
      </c>
      <c r="AU156" t="s">
        <v>81</v>
      </c>
      <c r="AV156" t="s">
        <v>82</v>
      </c>
      <c r="AW156" t="s">
        <v>1637</v>
      </c>
      <c r="AX156" t="s">
        <v>81</v>
      </c>
      <c r="AY156" t="s">
        <v>81</v>
      </c>
      <c r="AZ156" t="s">
        <v>81</v>
      </c>
      <c r="BA156" t="s">
        <v>82</v>
      </c>
      <c r="BB156" s="1">
        <v>1</v>
      </c>
      <c r="BC156" t="s">
        <v>81</v>
      </c>
      <c r="BD156" t="s">
        <v>81</v>
      </c>
      <c r="BE156" t="s">
        <v>81</v>
      </c>
      <c r="BF156" t="s">
        <v>81</v>
      </c>
      <c r="BG156" t="s">
        <v>81</v>
      </c>
      <c r="BH156" t="s">
        <v>1639</v>
      </c>
      <c r="BI156" t="s">
        <v>2768</v>
      </c>
      <c r="BJ156" s="1">
        <v>44196</v>
      </c>
      <c r="BK156" t="s">
        <v>82</v>
      </c>
      <c r="BL156" t="s">
        <v>81</v>
      </c>
      <c r="BM156" t="s">
        <v>137</v>
      </c>
      <c r="BN156" t="s">
        <v>81</v>
      </c>
      <c r="BO156" t="s">
        <v>2769</v>
      </c>
      <c r="BP156" t="s">
        <v>81</v>
      </c>
      <c r="BQ156" t="s">
        <v>81</v>
      </c>
    </row>
    <row r="157" spans="1:69" x14ac:dyDescent="0.2">
      <c r="A157" s="5">
        <v>1</v>
      </c>
      <c r="B157" t="s">
        <v>2770</v>
      </c>
      <c r="C157" t="s">
        <v>2771</v>
      </c>
      <c r="D157" t="s">
        <v>2772</v>
      </c>
      <c r="E157" t="s">
        <v>2773</v>
      </c>
      <c r="F157" t="s">
        <v>73</v>
      </c>
      <c r="G157" t="s">
        <v>2774</v>
      </c>
      <c r="H157" s="1">
        <v>43630</v>
      </c>
      <c r="I157" s="1">
        <v>43636</v>
      </c>
      <c r="J157" t="b">
        <v>0</v>
      </c>
      <c r="K157" t="s">
        <v>75</v>
      </c>
      <c r="L157" t="s">
        <v>465</v>
      </c>
      <c r="M157" t="s">
        <v>101</v>
      </c>
      <c r="N157">
        <v>40</v>
      </c>
      <c r="O157" t="s">
        <v>2775</v>
      </c>
      <c r="P157" t="s">
        <v>2776</v>
      </c>
      <c r="Q157" t="s">
        <v>770</v>
      </c>
      <c r="R157" t="s">
        <v>81</v>
      </c>
      <c r="S157" t="s">
        <v>82</v>
      </c>
      <c r="T157" s="1">
        <v>43630</v>
      </c>
      <c r="U157" t="s">
        <v>2777</v>
      </c>
      <c r="V157" t="s">
        <v>542</v>
      </c>
      <c r="W157" s="2">
        <v>43661</v>
      </c>
      <c r="X157" t="s">
        <v>2778</v>
      </c>
      <c r="Y157" t="s">
        <v>148</v>
      </c>
      <c r="Z157" t="s">
        <v>2779</v>
      </c>
      <c r="AA157" t="s">
        <v>82</v>
      </c>
      <c r="AB157" t="s">
        <v>2780</v>
      </c>
      <c r="AC157" t="s">
        <v>2781</v>
      </c>
      <c r="AD157" t="s">
        <v>2782</v>
      </c>
      <c r="AE157" t="s">
        <v>148</v>
      </c>
      <c r="AF157" t="s">
        <v>2779</v>
      </c>
      <c r="AG157" t="s">
        <v>82</v>
      </c>
      <c r="AH157" t="s">
        <v>2780</v>
      </c>
      <c r="AI157" t="s">
        <v>2781</v>
      </c>
      <c r="AJ157" t="s">
        <v>2782</v>
      </c>
      <c r="AK157" t="s">
        <v>296</v>
      </c>
      <c r="AL157" t="s">
        <v>82</v>
      </c>
      <c r="AM157" t="s">
        <v>88</v>
      </c>
      <c r="AN157" t="s">
        <v>154</v>
      </c>
      <c r="AO157" t="s">
        <v>90</v>
      </c>
      <c r="AP157" t="s">
        <v>91</v>
      </c>
      <c r="AQ157" t="s">
        <v>2783</v>
      </c>
      <c r="AR157" t="s">
        <v>82</v>
      </c>
      <c r="AS157" t="s">
        <v>2784</v>
      </c>
      <c r="AT157" t="s">
        <v>2785</v>
      </c>
      <c r="AU157" t="s">
        <v>81</v>
      </c>
      <c r="AV157" t="s">
        <v>82</v>
      </c>
      <c r="AW157" t="s">
        <v>82</v>
      </c>
      <c r="AX157" t="s">
        <v>82</v>
      </c>
      <c r="AY157" t="s">
        <v>82</v>
      </c>
      <c r="AZ157" t="s">
        <v>82</v>
      </c>
      <c r="BA157" t="s">
        <v>82</v>
      </c>
      <c r="BB157" t="s">
        <v>82</v>
      </c>
      <c r="BC157" t="s">
        <v>82</v>
      </c>
      <c r="BD157" t="s">
        <v>82</v>
      </c>
      <c r="BE157" t="s">
        <v>82</v>
      </c>
      <c r="BF157" t="s">
        <v>82</v>
      </c>
      <c r="BG157" t="s">
        <v>82</v>
      </c>
      <c r="BH157" t="s">
        <v>82</v>
      </c>
      <c r="BI157" t="s">
        <v>82</v>
      </c>
      <c r="BJ157" t="s">
        <v>82</v>
      </c>
      <c r="BK157" t="s">
        <v>82</v>
      </c>
      <c r="BL157" t="s">
        <v>82</v>
      </c>
      <c r="BM157" t="s">
        <v>82</v>
      </c>
      <c r="BN157" t="s">
        <v>82</v>
      </c>
      <c r="BO157" t="s">
        <v>82</v>
      </c>
      <c r="BP157" t="s">
        <v>82</v>
      </c>
      <c r="BQ157" t="s">
        <v>82</v>
      </c>
    </row>
    <row r="158" spans="1:69" x14ac:dyDescent="0.2">
      <c r="A158" s="5">
        <v>0</v>
      </c>
      <c r="B158" t="s">
        <v>2786</v>
      </c>
      <c r="C158" t="s">
        <v>2787</v>
      </c>
      <c r="D158" t="s">
        <v>2788</v>
      </c>
      <c r="E158" t="s">
        <v>2789</v>
      </c>
      <c r="F158" t="s">
        <v>73</v>
      </c>
      <c r="G158" t="s">
        <v>2790</v>
      </c>
      <c r="H158" s="1">
        <v>43493</v>
      </c>
      <c r="I158" s="1">
        <v>43565</v>
      </c>
      <c r="J158" t="b">
        <v>0</v>
      </c>
      <c r="K158" t="s">
        <v>75</v>
      </c>
      <c r="L158" t="s">
        <v>2791</v>
      </c>
      <c r="M158" t="s">
        <v>90</v>
      </c>
      <c r="N158">
        <v>26</v>
      </c>
      <c r="O158" t="s">
        <v>2792</v>
      </c>
      <c r="P158" t="s">
        <v>144</v>
      </c>
      <c r="Q158" t="s">
        <v>2793</v>
      </c>
      <c r="R158" t="s">
        <v>81</v>
      </c>
      <c r="S158" t="s">
        <v>82</v>
      </c>
      <c r="T158" s="1">
        <v>43493</v>
      </c>
      <c r="U158" t="s">
        <v>2794</v>
      </c>
      <c r="V158" t="s">
        <v>834</v>
      </c>
      <c r="W158" s="2">
        <v>43773</v>
      </c>
      <c r="X158">
        <v>27112018</v>
      </c>
      <c r="Y158" t="s">
        <v>81</v>
      </c>
      <c r="Z158" t="s">
        <v>2795</v>
      </c>
      <c r="AA158" t="s">
        <v>82</v>
      </c>
      <c r="AB158" t="s">
        <v>81</v>
      </c>
      <c r="AC158" t="s">
        <v>81</v>
      </c>
      <c r="AD158" t="s">
        <v>2792</v>
      </c>
      <c r="AE158" t="s">
        <v>81</v>
      </c>
      <c r="AF158" t="s">
        <v>2795</v>
      </c>
      <c r="AG158" t="s">
        <v>82</v>
      </c>
      <c r="AH158" t="s">
        <v>81</v>
      </c>
      <c r="AI158" t="s">
        <v>81</v>
      </c>
      <c r="AJ158" t="s">
        <v>2792</v>
      </c>
      <c r="AK158" t="s">
        <v>110</v>
      </c>
      <c r="AL158" t="s">
        <v>82</v>
      </c>
      <c r="AM158" t="s">
        <v>88</v>
      </c>
      <c r="AN158" t="s">
        <v>89</v>
      </c>
      <c r="AO158" t="s">
        <v>90</v>
      </c>
      <c r="AP158" t="s">
        <v>2796</v>
      </c>
      <c r="AQ158" t="s">
        <v>2797</v>
      </c>
      <c r="AR158" t="s">
        <v>82</v>
      </c>
      <c r="AS158" t="s">
        <v>2798</v>
      </c>
      <c r="AT158" t="s">
        <v>2799</v>
      </c>
      <c r="AU158" t="s">
        <v>81</v>
      </c>
      <c r="AV158" t="s">
        <v>82</v>
      </c>
      <c r="AW158" t="s">
        <v>82</v>
      </c>
      <c r="AX158" t="s">
        <v>82</v>
      </c>
      <c r="AY158" t="s">
        <v>82</v>
      </c>
      <c r="AZ158" t="s">
        <v>82</v>
      </c>
      <c r="BA158" t="s">
        <v>82</v>
      </c>
      <c r="BB158" t="s">
        <v>82</v>
      </c>
      <c r="BC158" t="s">
        <v>82</v>
      </c>
      <c r="BD158" t="s">
        <v>82</v>
      </c>
      <c r="BE158" t="s">
        <v>82</v>
      </c>
      <c r="BF158" t="s">
        <v>82</v>
      </c>
      <c r="BG158" t="s">
        <v>82</v>
      </c>
      <c r="BH158" t="s">
        <v>82</v>
      </c>
      <c r="BI158" t="s">
        <v>82</v>
      </c>
      <c r="BJ158" t="s">
        <v>82</v>
      </c>
      <c r="BK158" t="s">
        <v>82</v>
      </c>
      <c r="BL158" t="s">
        <v>82</v>
      </c>
      <c r="BM158" t="s">
        <v>82</v>
      </c>
      <c r="BN158" t="s">
        <v>82</v>
      </c>
      <c r="BO158" t="s">
        <v>82</v>
      </c>
      <c r="BP158" t="s">
        <v>82</v>
      </c>
      <c r="BQ158" t="s">
        <v>82</v>
      </c>
    </row>
    <row r="159" spans="1:69" x14ac:dyDescent="0.2">
      <c r="A159" s="5">
        <v>0</v>
      </c>
      <c r="B159" t="s">
        <v>2800</v>
      </c>
      <c r="C159" t="s">
        <v>2801</v>
      </c>
      <c r="D159" t="s">
        <v>2802</v>
      </c>
      <c r="E159" t="s">
        <v>2803</v>
      </c>
      <c r="F159" t="s">
        <v>1432</v>
      </c>
      <c r="G159" t="s">
        <v>2804</v>
      </c>
      <c r="H159" s="1">
        <v>43704</v>
      </c>
      <c r="I159" s="1">
        <v>43715</v>
      </c>
      <c r="J159" t="b">
        <v>0</v>
      </c>
      <c r="K159" t="s">
        <v>75</v>
      </c>
      <c r="L159" t="s">
        <v>2805</v>
      </c>
      <c r="M159" t="s">
        <v>90</v>
      </c>
      <c r="N159">
        <v>75</v>
      </c>
      <c r="O159" t="s">
        <v>2806</v>
      </c>
      <c r="P159" t="s">
        <v>670</v>
      </c>
      <c r="Q159" t="s">
        <v>2807</v>
      </c>
      <c r="R159" t="s">
        <v>81</v>
      </c>
      <c r="S159" t="s">
        <v>82</v>
      </c>
      <c r="T159" s="1">
        <v>43704</v>
      </c>
      <c r="U159" s="1">
        <v>43715</v>
      </c>
      <c r="V159" t="s">
        <v>1438</v>
      </c>
      <c r="W159" s="2">
        <v>44139</v>
      </c>
      <c r="X159" t="s">
        <v>1439</v>
      </c>
      <c r="Y159" t="s">
        <v>2806</v>
      </c>
      <c r="Z159" t="s">
        <v>81</v>
      </c>
      <c r="AA159" t="s">
        <v>2808</v>
      </c>
      <c r="AB159" t="s">
        <v>2809</v>
      </c>
      <c r="AC159">
        <v>9427066624</v>
      </c>
      <c r="AD159" t="s">
        <v>2810</v>
      </c>
      <c r="AE159" t="s">
        <v>2811</v>
      </c>
      <c r="AF159" t="s">
        <v>81</v>
      </c>
      <c r="AG159" t="s">
        <v>2812</v>
      </c>
      <c r="AH159" t="s">
        <v>2809</v>
      </c>
      <c r="AI159">
        <v>9427066624</v>
      </c>
      <c r="AJ159" t="s">
        <v>2810</v>
      </c>
      <c r="AK159" t="s">
        <v>1444</v>
      </c>
      <c r="AL159" t="s">
        <v>82</v>
      </c>
      <c r="AM159" t="s">
        <v>2813</v>
      </c>
      <c r="AN159" t="s">
        <v>81</v>
      </c>
      <c r="AO159" t="s">
        <v>81</v>
      </c>
      <c r="AP159" t="s">
        <v>81</v>
      </c>
      <c r="AQ159" t="s">
        <v>2814</v>
      </c>
      <c r="AR159" t="s">
        <v>2815</v>
      </c>
      <c r="AS159" t="s">
        <v>2816</v>
      </c>
      <c r="AT159" t="s">
        <v>2817</v>
      </c>
      <c r="AU159" t="s">
        <v>81</v>
      </c>
      <c r="AV159" t="s">
        <v>82</v>
      </c>
      <c r="AW159" t="s">
        <v>81</v>
      </c>
      <c r="AX159">
        <v>0</v>
      </c>
      <c r="AY159" t="s">
        <v>81</v>
      </c>
      <c r="AZ159" t="s">
        <v>81</v>
      </c>
      <c r="BA159" t="s">
        <v>82</v>
      </c>
      <c r="BB159" s="1">
        <v>1</v>
      </c>
      <c r="BC159" t="s">
        <v>81</v>
      </c>
      <c r="BD159" t="s">
        <v>81</v>
      </c>
      <c r="BE159" t="s">
        <v>81</v>
      </c>
      <c r="BF159" t="s">
        <v>81</v>
      </c>
      <c r="BG159" t="s">
        <v>81</v>
      </c>
      <c r="BH159" t="s">
        <v>81</v>
      </c>
      <c r="BI159" t="s">
        <v>81</v>
      </c>
      <c r="BJ159" t="s">
        <v>82</v>
      </c>
      <c r="BK159" t="s">
        <v>82</v>
      </c>
      <c r="BL159" t="s">
        <v>200</v>
      </c>
      <c r="BM159" t="s">
        <v>2818</v>
      </c>
      <c r="BN159" t="s">
        <v>81</v>
      </c>
      <c r="BO159" t="s">
        <v>2819</v>
      </c>
      <c r="BP159" t="s">
        <v>81</v>
      </c>
      <c r="BQ159" t="s">
        <v>81</v>
      </c>
    </row>
    <row r="160" spans="1:69" x14ac:dyDescent="0.2">
      <c r="A160" s="5">
        <v>1</v>
      </c>
      <c r="B160" t="s">
        <v>2820</v>
      </c>
      <c r="C160" t="s">
        <v>2821</v>
      </c>
      <c r="D160" t="s">
        <v>2822</v>
      </c>
      <c r="E160" t="s">
        <v>2823</v>
      </c>
      <c r="F160" t="s">
        <v>178</v>
      </c>
      <c r="G160" t="s">
        <v>2824</v>
      </c>
      <c r="H160" s="1">
        <v>42572</v>
      </c>
      <c r="I160" s="1">
        <v>42619</v>
      </c>
      <c r="J160" t="b">
        <v>0</v>
      </c>
      <c r="K160" t="s">
        <v>180</v>
      </c>
      <c r="L160" t="s">
        <v>2825</v>
      </c>
      <c r="M160" t="s">
        <v>182</v>
      </c>
      <c r="N160">
        <v>8618</v>
      </c>
      <c r="O160" t="s">
        <v>2826</v>
      </c>
      <c r="P160" t="s">
        <v>2827</v>
      </c>
      <c r="Q160" t="s">
        <v>2828</v>
      </c>
      <c r="R160" t="s">
        <v>81</v>
      </c>
      <c r="S160" t="s">
        <v>82</v>
      </c>
      <c r="T160" s="1">
        <v>42572</v>
      </c>
      <c r="U160" s="1">
        <v>42619</v>
      </c>
      <c r="V160" t="s">
        <v>186</v>
      </c>
      <c r="W160" s="2">
        <v>43815</v>
      </c>
      <c r="X160" t="s">
        <v>2829</v>
      </c>
      <c r="Y160" t="s">
        <v>2830</v>
      </c>
      <c r="Z160" t="s">
        <v>81</v>
      </c>
      <c r="AA160" t="s">
        <v>2831</v>
      </c>
      <c r="AB160" t="s">
        <v>2832</v>
      </c>
      <c r="AC160">
        <v>13015915042</v>
      </c>
      <c r="AD160" t="s">
        <v>2826</v>
      </c>
      <c r="AE160" t="s">
        <v>2830</v>
      </c>
      <c r="AF160" t="s">
        <v>81</v>
      </c>
      <c r="AG160" t="s">
        <v>2831</v>
      </c>
      <c r="AH160" t="s">
        <v>2832</v>
      </c>
      <c r="AI160">
        <v>13015915042</v>
      </c>
      <c r="AJ160" t="s">
        <v>2826</v>
      </c>
      <c r="AK160" t="s">
        <v>250</v>
      </c>
      <c r="AL160" t="s">
        <v>82</v>
      </c>
      <c r="AM160" t="s">
        <v>2833</v>
      </c>
      <c r="AN160" t="s">
        <v>81</v>
      </c>
      <c r="AO160" t="s">
        <v>81</v>
      </c>
      <c r="AP160" t="s">
        <v>192</v>
      </c>
      <c r="AQ160" t="s">
        <v>2834</v>
      </c>
      <c r="AR160" t="s">
        <v>2835</v>
      </c>
      <c r="AS160" t="s">
        <v>2836</v>
      </c>
      <c r="AT160" t="s">
        <v>2837</v>
      </c>
      <c r="AU160" t="s">
        <v>81</v>
      </c>
      <c r="AV160" t="s">
        <v>82</v>
      </c>
      <c r="AW160" t="s">
        <v>198</v>
      </c>
      <c r="AX160" t="s">
        <v>81</v>
      </c>
      <c r="AY160" t="s">
        <v>81</v>
      </c>
      <c r="AZ160" t="s">
        <v>2820</v>
      </c>
      <c r="BA160" t="s">
        <v>82</v>
      </c>
      <c r="BB160" s="1">
        <v>1</v>
      </c>
      <c r="BC160" t="s">
        <v>199</v>
      </c>
      <c r="BD160" t="s">
        <v>199</v>
      </c>
      <c r="BE160" t="s">
        <v>199</v>
      </c>
      <c r="BF160" t="s">
        <v>199</v>
      </c>
      <c r="BG160" t="s">
        <v>81</v>
      </c>
      <c r="BH160" t="s">
        <v>81</v>
      </c>
      <c r="BI160" t="s">
        <v>81</v>
      </c>
      <c r="BJ160" t="s">
        <v>82</v>
      </c>
      <c r="BK160" t="s">
        <v>82</v>
      </c>
      <c r="BL160" t="s">
        <v>200</v>
      </c>
      <c r="BM160" t="s">
        <v>201</v>
      </c>
      <c r="BN160" t="s">
        <v>81</v>
      </c>
      <c r="BO160" t="s">
        <v>81</v>
      </c>
      <c r="BP160" t="s">
        <v>81</v>
      </c>
      <c r="BQ160" t="s">
        <v>81</v>
      </c>
    </row>
    <row r="161" spans="1:69" x14ac:dyDescent="0.2">
      <c r="A161" s="5">
        <v>1</v>
      </c>
      <c r="B161" t="s">
        <v>1219</v>
      </c>
      <c r="C161" t="s">
        <v>1220</v>
      </c>
      <c r="D161" t="s">
        <v>1221</v>
      </c>
      <c r="E161" t="s">
        <v>1222</v>
      </c>
      <c r="F161" t="s">
        <v>178</v>
      </c>
      <c r="G161" t="s">
        <v>2838</v>
      </c>
      <c r="H161" s="1">
        <v>43322</v>
      </c>
      <c r="I161" s="1">
        <v>43362</v>
      </c>
      <c r="J161" t="b">
        <v>0</v>
      </c>
      <c r="K161" t="s">
        <v>180</v>
      </c>
      <c r="L161" t="s">
        <v>2839</v>
      </c>
      <c r="M161" t="s">
        <v>182</v>
      </c>
      <c r="N161">
        <v>250</v>
      </c>
      <c r="O161" t="s">
        <v>1225</v>
      </c>
      <c r="P161" t="s">
        <v>1226</v>
      </c>
      <c r="Q161" t="s">
        <v>2840</v>
      </c>
      <c r="R161" t="s">
        <v>2841</v>
      </c>
      <c r="S161" t="s">
        <v>82</v>
      </c>
      <c r="T161" s="1">
        <v>43322</v>
      </c>
      <c r="U161" s="1">
        <v>43362</v>
      </c>
      <c r="V161" t="s">
        <v>186</v>
      </c>
      <c r="W161" s="2">
        <v>43646</v>
      </c>
      <c r="X161" t="s">
        <v>2842</v>
      </c>
      <c r="Y161" t="s">
        <v>2843</v>
      </c>
      <c r="Z161" t="s">
        <v>81</v>
      </c>
      <c r="AA161" t="s">
        <v>2844</v>
      </c>
      <c r="AB161" t="s">
        <v>2845</v>
      </c>
      <c r="AC161" t="s">
        <v>2846</v>
      </c>
      <c r="AD161" t="s">
        <v>2847</v>
      </c>
      <c r="AE161" t="s">
        <v>2843</v>
      </c>
      <c r="AF161" t="s">
        <v>81</v>
      </c>
      <c r="AG161" t="s">
        <v>2844</v>
      </c>
      <c r="AH161" t="s">
        <v>2845</v>
      </c>
      <c r="AI161" t="s">
        <v>2846</v>
      </c>
      <c r="AJ161" t="s">
        <v>2847</v>
      </c>
      <c r="AK161" t="s">
        <v>191</v>
      </c>
      <c r="AL161" t="s">
        <v>82</v>
      </c>
      <c r="AM161" t="s">
        <v>1232</v>
      </c>
      <c r="AN161" t="s">
        <v>81</v>
      </c>
      <c r="AO161" t="s">
        <v>81</v>
      </c>
      <c r="AP161" t="s">
        <v>192</v>
      </c>
      <c r="AQ161" t="s">
        <v>1233</v>
      </c>
      <c r="AR161" t="s">
        <v>2848</v>
      </c>
      <c r="AS161" t="s">
        <v>2849</v>
      </c>
      <c r="AT161" t="s">
        <v>2850</v>
      </c>
      <c r="AU161" t="s">
        <v>615</v>
      </c>
      <c r="AV161" t="s">
        <v>2851</v>
      </c>
      <c r="AW161" t="s">
        <v>198</v>
      </c>
      <c r="AX161" t="s">
        <v>81</v>
      </c>
      <c r="AY161" t="s">
        <v>81</v>
      </c>
      <c r="AZ161" t="s">
        <v>1237</v>
      </c>
      <c r="BA161" t="s">
        <v>82</v>
      </c>
      <c r="BB161" s="1">
        <v>1</v>
      </c>
      <c r="BC161" t="s">
        <v>199</v>
      </c>
      <c r="BD161" t="s">
        <v>199</v>
      </c>
      <c r="BE161" t="s">
        <v>199</v>
      </c>
      <c r="BF161" t="s">
        <v>199</v>
      </c>
      <c r="BG161" t="s">
        <v>81</v>
      </c>
      <c r="BH161" t="s">
        <v>81</v>
      </c>
      <c r="BI161" t="s">
        <v>81</v>
      </c>
      <c r="BJ161" t="s">
        <v>82</v>
      </c>
      <c r="BK161" t="s">
        <v>82</v>
      </c>
      <c r="BL161" t="s">
        <v>200</v>
      </c>
      <c r="BM161" t="s">
        <v>201</v>
      </c>
      <c r="BN161" t="s">
        <v>81</v>
      </c>
      <c r="BO161" t="s">
        <v>81</v>
      </c>
      <c r="BP161" t="s">
        <v>81</v>
      </c>
      <c r="BQ161" t="s">
        <v>81</v>
      </c>
    </row>
    <row r="162" spans="1:69" x14ac:dyDescent="0.2">
      <c r="A162" s="5">
        <v>0</v>
      </c>
      <c r="B162" t="s">
        <v>2852</v>
      </c>
      <c r="C162" t="s">
        <v>2853</v>
      </c>
      <c r="D162" t="s">
        <v>2854</v>
      </c>
      <c r="E162" t="s">
        <v>2852</v>
      </c>
      <c r="F162" t="s">
        <v>73</v>
      </c>
      <c r="G162" t="s">
        <v>2855</v>
      </c>
      <c r="H162" s="1">
        <v>42546</v>
      </c>
      <c r="I162" s="1">
        <v>42522</v>
      </c>
      <c r="J162" t="b">
        <v>1</v>
      </c>
      <c r="K162" t="s">
        <v>75</v>
      </c>
      <c r="L162" t="s">
        <v>419</v>
      </c>
      <c r="M162" t="s">
        <v>90</v>
      </c>
      <c r="N162">
        <v>6</v>
      </c>
      <c r="O162" t="s">
        <v>78</v>
      </c>
      <c r="P162" t="s">
        <v>501</v>
      </c>
      <c r="Q162" t="s">
        <v>2856</v>
      </c>
      <c r="R162" t="s">
        <v>81</v>
      </c>
      <c r="S162" t="s">
        <v>82</v>
      </c>
      <c r="T162" s="1">
        <v>42546</v>
      </c>
      <c r="U162" s="3">
        <v>42522</v>
      </c>
      <c r="V162" t="s">
        <v>411</v>
      </c>
      <c r="W162" s="2">
        <v>43085</v>
      </c>
      <c r="X162" t="s">
        <v>2857</v>
      </c>
      <c r="Y162" t="s">
        <v>82</v>
      </c>
      <c r="Z162" t="s">
        <v>82</v>
      </c>
      <c r="AA162" t="s">
        <v>82</v>
      </c>
      <c r="AB162" t="s">
        <v>82</v>
      </c>
      <c r="AC162" t="s">
        <v>82</v>
      </c>
      <c r="AD162" t="s">
        <v>82</v>
      </c>
      <c r="AE162" t="s">
        <v>82</v>
      </c>
      <c r="AF162" t="s">
        <v>82</v>
      </c>
      <c r="AG162" t="s">
        <v>82</v>
      </c>
      <c r="AH162" t="s">
        <v>82</v>
      </c>
      <c r="AI162" t="s">
        <v>82</v>
      </c>
      <c r="AJ162" t="s">
        <v>82</v>
      </c>
      <c r="AK162" t="s">
        <v>110</v>
      </c>
      <c r="AL162" t="s">
        <v>82</v>
      </c>
      <c r="AM162" t="s">
        <v>88</v>
      </c>
      <c r="AN162" t="s">
        <v>154</v>
      </c>
      <c r="AO162" t="s">
        <v>90</v>
      </c>
      <c r="AP162" t="s">
        <v>91</v>
      </c>
      <c r="AQ162" t="s">
        <v>2858</v>
      </c>
      <c r="AR162" t="s">
        <v>82</v>
      </c>
      <c r="AS162" t="s">
        <v>2859</v>
      </c>
      <c r="AT162" t="s">
        <v>82</v>
      </c>
      <c r="AU162" t="s">
        <v>81</v>
      </c>
      <c r="AV162" t="s">
        <v>82</v>
      </c>
      <c r="AW162" t="s">
        <v>82</v>
      </c>
      <c r="AX162" t="s">
        <v>82</v>
      </c>
      <c r="AY162" t="s">
        <v>82</v>
      </c>
      <c r="AZ162" t="s">
        <v>82</v>
      </c>
      <c r="BA162" t="s">
        <v>82</v>
      </c>
      <c r="BB162" t="s">
        <v>82</v>
      </c>
      <c r="BC162" t="s">
        <v>82</v>
      </c>
      <c r="BD162" t="s">
        <v>82</v>
      </c>
      <c r="BE162" t="s">
        <v>82</v>
      </c>
      <c r="BF162" t="s">
        <v>82</v>
      </c>
      <c r="BG162" t="s">
        <v>82</v>
      </c>
      <c r="BH162" t="s">
        <v>82</v>
      </c>
      <c r="BI162" t="s">
        <v>82</v>
      </c>
      <c r="BJ162" t="s">
        <v>82</v>
      </c>
      <c r="BK162" t="s">
        <v>82</v>
      </c>
      <c r="BL162" t="s">
        <v>82</v>
      </c>
      <c r="BM162" t="s">
        <v>82</v>
      </c>
      <c r="BN162" t="s">
        <v>82</v>
      </c>
      <c r="BO162" t="s">
        <v>82</v>
      </c>
      <c r="BP162" t="s">
        <v>82</v>
      </c>
      <c r="BQ162" t="s">
        <v>82</v>
      </c>
    </row>
    <row r="163" spans="1:69" x14ac:dyDescent="0.2">
      <c r="A163" s="5">
        <v>0</v>
      </c>
      <c r="B163" t="s">
        <v>2860</v>
      </c>
      <c r="C163" t="s">
        <v>2861</v>
      </c>
      <c r="D163" t="s">
        <v>2862</v>
      </c>
      <c r="E163" t="s">
        <v>2860</v>
      </c>
      <c r="F163" t="s">
        <v>620</v>
      </c>
      <c r="G163" t="s">
        <v>2863</v>
      </c>
      <c r="H163" s="1">
        <v>42788</v>
      </c>
      <c r="I163" s="1">
        <v>40452</v>
      </c>
      <c r="J163" t="b">
        <v>0</v>
      </c>
      <c r="K163" t="s">
        <v>622</v>
      </c>
      <c r="L163" t="s">
        <v>2864</v>
      </c>
      <c r="M163" t="s">
        <v>90</v>
      </c>
      <c r="N163">
        <v>100</v>
      </c>
      <c r="O163" t="s">
        <v>2865</v>
      </c>
      <c r="P163" t="s">
        <v>917</v>
      </c>
      <c r="Q163" t="s">
        <v>2866</v>
      </c>
      <c r="R163" t="s">
        <v>81</v>
      </c>
      <c r="S163">
        <v>1</v>
      </c>
      <c r="T163" s="1">
        <v>42788</v>
      </c>
      <c r="U163" s="1">
        <v>40452</v>
      </c>
      <c r="V163" t="s">
        <v>628</v>
      </c>
      <c r="W163" s="2">
        <v>44137</v>
      </c>
      <c r="X163" t="s">
        <v>2867</v>
      </c>
      <c r="Y163" t="s">
        <v>2868</v>
      </c>
      <c r="Z163" t="s">
        <v>2869</v>
      </c>
      <c r="AA163" t="s">
        <v>2870</v>
      </c>
      <c r="AB163" t="s">
        <v>2871</v>
      </c>
      <c r="AC163">
        <f>43-512-504-81390</f>
        <v>-82363</v>
      </c>
      <c r="AD163" t="s">
        <v>2865</v>
      </c>
      <c r="AE163" t="s">
        <v>2868</v>
      </c>
      <c r="AF163" t="s">
        <v>2869</v>
      </c>
      <c r="AG163" t="s">
        <v>2870</v>
      </c>
      <c r="AH163" t="s">
        <v>2871</v>
      </c>
      <c r="AI163">
        <f>43-512-504-81390</f>
        <v>-82363</v>
      </c>
      <c r="AJ163" t="s">
        <v>2865</v>
      </c>
      <c r="AK163" t="s">
        <v>128</v>
      </c>
      <c r="AL163" t="s">
        <v>82</v>
      </c>
      <c r="AM163" t="s">
        <v>2865</v>
      </c>
      <c r="AN163" t="s">
        <v>154</v>
      </c>
      <c r="AO163" t="s">
        <v>611</v>
      </c>
      <c r="AP163" t="s">
        <v>638</v>
      </c>
      <c r="AQ163" t="s">
        <v>2872</v>
      </c>
      <c r="AR163" t="s">
        <v>2873</v>
      </c>
      <c r="AS163" t="s">
        <v>2874</v>
      </c>
      <c r="AT163" t="s">
        <v>2875</v>
      </c>
      <c r="AU163" t="s">
        <v>81</v>
      </c>
      <c r="AV163" t="s">
        <v>82</v>
      </c>
      <c r="AW163" t="s">
        <v>643</v>
      </c>
      <c r="AX163" t="s">
        <v>81</v>
      </c>
      <c r="AY163" t="s">
        <v>81</v>
      </c>
      <c r="AZ163" t="s">
        <v>81</v>
      </c>
      <c r="BA163" t="s">
        <v>82</v>
      </c>
      <c r="BB163" s="1">
        <v>1</v>
      </c>
      <c r="BC163" t="s">
        <v>81</v>
      </c>
      <c r="BD163" t="s">
        <v>81</v>
      </c>
      <c r="BE163" t="s">
        <v>81</v>
      </c>
      <c r="BF163" t="s">
        <v>81</v>
      </c>
      <c r="BG163" t="s">
        <v>81</v>
      </c>
      <c r="BH163" t="s">
        <v>81</v>
      </c>
      <c r="BI163" t="s">
        <v>81</v>
      </c>
      <c r="BJ163" s="1">
        <v>41197</v>
      </c>
      <c r="BK163" t="s">
        <v>82</v>
      </c>
      <c r="BL163" t="s">
        <v>644</v>
      </c>
      <c r="BM163" t="s">
        <v>2876</v>
      </c>
      <c r="BN163" t="s">
        <v>81</v>
      </c>
      <c r="BO163" t="s">
        <v>2877</v>
      </c>
      <c r="BP163" t="s">
        <v>81</v>
      </c>
      <c r="BQ163" t="s">
        <v>81</v>
      </c>
    </row>
    <row r="164" spans="1:69" x14ac:dyDescent="0.2">
      <c r="A164" s="5">
        <v>0</v>
      </c>
      <c r="B164" t="s">
        <v>2878</v>
      </c>
      <c r="C164" t="s">
        <v>2879</v>
      </c>
      <c r="D164" t="s">
        <v>2880</v>
      </c>
      <c r="E164" t="s">
        <v>2878</v>
      </c>
      <c r="F164" t="s">
        <v>553</v>
      </c>
      <c r="G164" t="s">
        <v>2881</v>
      </c>
      <c r="H164" s="1">
        <v>43308</v>
      </c>
      <c r="I164" s="1">
        <v>43374</v>
      </c>
      <c r="J164" t="b">
        <v>0</v>
      </c>
      <c r="K164" t="s">
        <v>555</v>
      </c>
      <c r="L164" t="s">
        <v>1531</v>
      </c>
      <c r="M164" t="s">
        <v>1751</v>
      </c>
      <c r="N164" t="s">
        <v>2882</v>
      </c>
      <c r="O164" t="s">
        <v>2883</v>
      </c>
      <c r="P164" t="s">
        <v>365</v>
      </c>
      <c r="Q164" t="s">
        <v>2884</v>
      </c>
      <c r="R164" t="s">
        <v>81</v>
      </c>
      <c r="S164" t="s">
        <v>82</v>
      </c>
      <c r="T164" s="1">
        <v>43308</v>
      </c>
      <c r="U164" s="1">
        <v>43374</v>
      </c>
      <c r="V164" t="s">
        <v>553</v>
      </c>
      <c r="W164" s="2">
        <v>43312</v>
      </c>
      <c r="X164" t="s">
        <v>82</v>
      </c>
      <c r="Y164" t="s">
        <v>2885</v>
      </c>
      <c r="Z164" t="s">
        <v>81</v>
      </c>
      <c r="AA164" t="s">
        <v>2886</v>
      </c>
      <c r="AB164" t="s">
        <v>2887</v>
      </c>
      <c r="AC164" t="s">
        <v>2888</v>
      </c>
      <c r="AD164" t="s">
        <v>2883</v>
      </c>
      <c r="AE164" t="s">
        <v>2889</v>
      </c>
      <c r="AF164" t="s">
        <v>81</v>
      </c>
      <c r="AG164" t="s">
        <v>2886</v>
      </c>
      <c r="AH164" t="s">
        <v>2890</v>
      </c>
      <c r="AI164" t="s">
        <v>2891</v>
      </c>
      <c r="AJ164" t="s">
        <v>2883</v>
      </c>
      <c r="AK164" t="s">
        <v>212</v>
      </c>
      <c r="AL164" t="s">
        <v>82</v>
      </c>
      <c r="AM164" t="s">
        <v>2892</v>
      </c>
      <c r="AN164">
        <v>19</v>
      </c>
      <c r="AO164">
        <v>64</v>
      </c>
      <c r="AP164" t="s">
        <v>371</v>
      </c>
      <c r="AQ164" t="s">
        <v>2893</v>
      </c>
      <c r="AR164" t="s">
        <v>2894</v>
      </c>
      <c r="AS164" t="s">
        <v>2895</v>
      </c>
      <c r="AT164" t="s">
        <v>82</v>
      </c>
      <c r="AU164" t="s">
        <v>81</v>
      </c>
      <c r="AV164" t="s">
        <v>82</v>
      </c>
      <c r="AW164" t="s">
        <v>81</v>
      </c>
      <c r="AX164" t="s">
        <v>81</v>
      </c>
      <c r="AY164" t="s">
        <v>81</v>
      </c>
      <c r="AZ164" t="s">
        <v>81</v>
      </c>
      <c r="BA164" t="s">
        <v>82</v>
      </c>
      <c r="BB164" s="1">
        <v>1</v>
      </c>
      <c r="BC164" t="s">
        <v>81</v>
      </c>
      <c r="BD164" t="s">
        <v>81</v>
      </c>
      <c r="BE164" t="s">
        <v>81</v>
      </c>
      <c r="BF164" t="s">
        <v>81</v>
      </c>
      <c r="BG164" t="s">
        <v>81</v>
      </c>
      <c r="BH164" t="s">
        <v>81</v>
      </c>
      <c r="BI164" t="s">
        <v>81</v>
      </c>
      <c r="BJ164" t="s">
        <v>82</v>
      </c>
      <c r="BK164" t="s">
        <v>82</v>
      </c>
      <c r="BL164" t="s">
        <v>200</v>
      </c>
      <c r="BM164" t="s">
        <v>2896</v>
      </c>
      <c r="BN164" t="s">
        <v>81</v>
      </c>
      <c r="BO164" t="s">
        <v>2897</v>
      </c>
      <c r="BP164" t="s">
        <v>81</v>
      </c>
      <c r="BQ164" t="s">
        <v>81</v>
      </c>
    </row>
    <row r="165" spans="1:69" x14ac:dyDescent="0.2">
      <c r="A165" s="5">
        <v>0</v>
      </c>
      <c r="B165" t="s">
        <v>2898</v>
      </c>
      <c r="C165" t="s">
        <v>2899</v>
      </c>
      <c r="D165" t="s">
        <v>2900</v>
      </c>
      <c r="E165" t="s">
        <v>2901</v>
      </c>
      <c r="F165" t="s">
        <v>700</v>
      </c>
      <c r="G165" t="s">
        <v>2902</v>
      </c>
      <c r="H165" s="1">
        <v>42996</v>
      </c>
      <c r="I165" s="1">
        <v>43347</v>
      </c>
      <c r="J165" t="b">
        <v>0</v>
      </c>
      <c r="K165" t="s">
        <v>75</v>
      </c>
      <c r="L165" t="s">
        <v>2903</v>
      </c>
      <c r="M165" t="s">
        <v>703</v>
      </c>
      <c r="N165">
        <v>140</v>
      </c>
      <c r="O165" t="s">
        <v>2904</v>
      </c>
      <c r="P165" t="s">
        <v>421</v>
      </c>
      <c r="Q165" t="s">
        <v>2905</v>
      </c>
      <c r="R165" t="s">
        <v>81</v>
      </c>
      <c r="S165" t="s">
        <v>82</v>
      </c>
      <c r="T165" s="1">
        <v>42996</v>
      </c>
      <c r="U165" s="1">
        <v>43347</v>
      </c>
      <c r="V165" t="s">
        <v>707</v>
      </c>
      <c r="W165" s="2">
        <v>43703</v>
      </c>
      <c r="X165" t="s">
        <v>2906</v>
      </c>
      <c r="Y165" t="s">
        <v>82</v>
      </c>
      <c r="Z165" t="s">
        <v>82</v>
      </c>
      <c r="AA165" t="s">
        <v>82</v>
      </c>
      <c r="AB165" t="s">
        <v>82</v>
      </c>
      <c r="AC165" t="s">
        <v>82</v>
      </c>
      <c r="AD165" t="s">
        <v>82</v>
      </c>
      <c r="AE165" t="s">
        <v>82</v>
      </c>
      <c r="AF165" t="s">
        <v>82</v>
      </c>
      <c r="AG165" t="s">
        <v>82</v>
      </c>
      <c r="AH165" t="s">
        <v>82</v>
      </c>
      <c r="AI165" t="s">
        <v>82</v>
      </c>
      <c r="AJ165" t="s">
        <v>82</v>
      </c>
      <c r="AK165" t="s">
        <v>2907</v>
      </c>
      <c r="AL165" t="s">
        <v>82</v>
      </c>
      <c r="AM165" t="s">
        <v>2904</v>
      </c>
      <c r="AN165" t="s">
        <v>154</v>
      </c>
      <c r="AO165" t="s">
        <v>1063</v>
      </c>
      <c r="AP165" t="s">
        <v>710</v>
      </c>
      <c r="AQ165" t="s">
        <v>2908</v>
      </c>
      <c r="AR165" t="s">
        <v>2909</v>
      </c>
      <c r="AS165" t="s">
        <v>2910</v>
      </c>
      <c r="AT165" t="s">
        <v>2911</v>
      </c>
      <c r="AU165" t="s">
        <v>81</v>
      </c>
      <c r="AV165" t="s">
        <v>82</v>
      </c>
      <c r="AW165" t="s">
        <v>217</v>
      </c>
      <c r="AX165" t="s">
        <v>81</v>
      </c>
      <c r="AY165" t="s">
        <v>81</v>
      </c>
      <c r="AZ165" t="s">
        <v>81</v>
      </c>
      <c r="BA165" t="s">
        <v>82</v>
      </c>
      <c r="BB165" s="1">
        <v>1</v>
      </c>
      <c r="BC165" t="s">
        <v>81</v>
      </c>
      <c r="BD165" t="s">
        <v>81</v>
      </c>
      <c r="BE165" t="s">
        <v>81</v>
      </c>
      <c r="BF165" t="s">
        <v>81</v>
      </c>
      <c r="BG165" t="s">
        <v>81</v>
      </c>
      <c r="BH165" t="s">
        <v>81</v>
      </c>
      <c r="BI165" t="s">
        <v>81</v>
      </c>
      <c r="BJ165" t="s">
        <v>82</v>
      </c>
      <c r="BK165" t="s">
        <v>82</v>
      </c>
      <c r="BL165" t="s">
        <v>200</v>
      </c>
      <c r="BM165" t="s">
        <v>201</v>
      </c>
      <c r="BN165" t="s">
        <v>81</v>
      </c>
      <c r="BO165" t="s">
        <v>2912</v>
      </c>
      <c r="BP165" t="s">
        <v>81</v>
      </c>
      <c r="BQ165" t="s">
        <v>81</v>
      </c>
    </row>
    <row r="166" spans="1:69" x14ac:dyDescent="0.2">
      <c r="A166" s="5">
        <v>1</v>
      </c>
      <c r="B166" t="s">
        <v>2913</v>
      </c>
      <c r="C166" t="s">
        <v>2914</v>
      </c>
      <c r="D166" t="s">
        <v>2915</v>
      </c>
      <c r="E166" t="s">
        <v>2916</v>
      </c>
      <c r="F166" t="s">
        <v>73</v>
      </c>
      <c r="G166" t="s">
        <v>2917</v>
      </c>
      <c r="H166" s="1">
        <v>43158</v>
      </c>
      <c r="I166" s="1">
        <v>41912</v>
      </c>
      <c r="J166" t="b">
        <v>0</v>
      </c>
      <c r="K166" t="s">
        <v>75</v>
      </c>
      <c r="L166" t="s">
        <v>831</v>
      </c>
      <c r="M166" t="s">
        <v>77</v>
      </c>
      <c r="N166">
        <v>80</v>
      </c>
      <c r="O166" t="s">
        <v>519</v>
      </c>
      <c r="P166" t="s">
        <v>79</v>
      </c>
      <c r="Q166" t="s">
        <v>520</v>
      </c>
      <c r="R166" t="s">
        <v>81</v>
      </c>
      <c r="S166">
        <v>1</v>
      </c>
      <c r="T166" s="1">
        <v>43158</v>
      </c>
      <c r="U166" t="s">
        <v>2918</v>
      </c>
      <c r="V166" t="s">
        <v>452</v>
      </c>
      <c r="W166" s="2">
        <v>43885</v>
      </c>
      <c r="X166" t="s">
        <v>2919</v>
      </c>
      <c r="Y166" t="s">
        <v>148</v>
      </c>
      <c r="Z166" t="s">
        <v>2920</v>
      </c>
      <c r="AA166" t="s">
        <v>82</v>
      </c>
      <c r="AB166" t="s">
        <v>675</v>
      </c>
      <c r="AC166" t="s">
        <v>675</v>
      </c>
      <c r="AD166" t="s">
        <v>2921</v>
      </c>
      <c r="AE166" t="s">
        <v>148</v>
      </c>
      <c r="AF166" t="s">
        <v>2920</v>
      </c>
      <c r="AG166" t="s">
        <v>82</v>
      </c>
      <c r="AH166" t="s">
        <v>675</v>
      </c>
      <c r="AI166" t="s">
        <v>675</v>
      </c>
      <c r="AJ166" t="s">
        <v>2921</v>
      </c>
      <c r="AK166" t="s">
        <v>110</v>
      </c>
      <c r="AL166" t="s">
        <v>438</v>
      </c>
      <c r="AM166" t="s">
        <v>88</v>
      </c>
      <c r="AN166" t="s">
        <v>439</v>
      </c>
      <c r="AO166" t="s">
        <v>2922</v>
      </c>
      <c r="AP166" t="s">
        <v>91</v>
      </c>
      <c r="AQ166" t="s">
        <v>2923</v>
      </c>
      <c r="AR166" t="s">
        <v>82</v>
      </c>
      <c r="AS166" t="s">
        <v>2924</v>
      </c>
      <c r="AT166" t="s">
        <v>2925</v>
      </c>
      <c r="AU166" t="s">
        <v>81</v>
      </c>
      <c r="AV166" t="s">
        <v>82</v>
      </c>
      <c r="AW166" t="s">
        <v>82</v>
      </c>
      <c r="AX166" t="s">
        <v>82</v>
      </c>
      <c r="AY166" t="s">
        <v>82</v>
      </c>
      <c r="AZ166" t="s">
        <v>82</v>
      </c>
      <c r="BA166" t="s">
        <v>82</v>
      </c>
      <c r="BB166" t="s">
        <v>82</v>
      </c>
      <c r="BC166" t="s">
        <v>82</v>
      </c>
      <c r="BD166" t="s">
        <v>82</v>
      </c>
      <c r="BE166" t="s">
        <v>82</v>
      </c>
      <c r="BF166" t="s">
        <v>82</v>
      </c>
      <c r="BG166" t="s">
        <v>82</v>
      </c>
      <c r="BH166" t="s">
        <v>82</v>
      </c>
      <c r="BI166" t="s">
        <v>82</v>
      </c>
      <c r="BJ166" t="s">
        <v>82</v>
      </c>
      <c r="BK166" t="s">
        <v>82</v>
      </c>
      <c r="BL166" t="s">
        <v>82</v>
      </c>
      <c r="BM166" t="s">
        <v>82</v>
      </c>
      <c r="BN166" t="s">
        <v>82</v>
      </c>
      <c r="BO166" t="s">
        <v>82</v>
      </c>
      <c r="BP166" t="s">
        <v>82</v>
      </c>
      <c r="BQ166" t="s">
        <v>82</v>
      </c>
    </row>
    <row r="167" spans="1:69" x14ac:dyDescent="0.2">
      <c r="A167" s="5">
        <v>0</v>
      </c>
      <c r="B167" t="s">
        <v>2926</v>
      </c>
      <c r="C167" t="s">
        <v>2927</v>
      </c>
      <c r="D167" t="s">
        <v>2928</v>
      </c>
      <c r="E167" t="s">
        <v>2267</v>
      </c>
      <c r="F167" t="s">
        <v>553</v>
      </c>
      <c r="G167" t="s">
        <v>2929</v>
      </c>
      <c r="H167" s="1">
        <v>42657</v>
      </c>
      <c r="I167" s="1">
        <v>42675</v>
      </c>
      <c r="J167" t="b">
        <v>0</v>
      </c>
      <c r="K167" t="s">
        <v>555</v>
      </c>
      <c r="L167" t="s">
        <v>1531</v>
      </c>
      <c r="M167" t="s">
        <v>1199</v>
      </c>
      <c r="N167" t="s">
        <v>2930</v>
      </c>
      <c r="O167" t="s">
        <v>2931</v>
      </c>
      <c r="P167" t="s">
        <v>365</v>
      </c>
      <c r="Q167" t="s">
        <v>2932</v>
      </c>
      <c r="R167" t="s">
        <v>81</v>
      </c>
      <c r="S167" t="s">
        <v>82</v>
      </c>
      <c r="T167" s="1">
        <v>42657</v>
      </c>
      <c r="U167" s="1">
        <v>42675</v>
      </c>
      <c r="V167" t="s">
        <v>553</v>
      </c>
      <c r="W167" s="2">
        <v>42843</v>
      </c>
      <c r="X167" t="s">
        <v>82</v>
      </c>
      <c r="Y167" t="s">
        <v>2933</v>
      </c>
      <c r="Z167" t="s">
        <v>81</v>
      </c>
      <c r="AA167" t="s">
        <v>2934</v>
      </c>
      <c r="AB167" t="s">
        <v>2935</v>
      </c>
      <c r="AC167" t="s">
        <v>2936</v>
      </c>
      <c r="AD167" t="s">
        <v>2931</v>
      </c>
      <c r="AE167" t="s">
        <v>2937</v>
      </c>
      <c r="AF167" t="s">
        <v>81</v>
      </c>
      <c r="AG167" t="s">
        <v>2934</v>
      </c>
      <c r="AH167" t="s">
        <v>2935</v>
      </c>
      <c r="AI167" t="s">
        <v>2938</v>
      </c>
      <c r="AJ167" t="s">
        <v>2931</v>
      </c>
      <c r="AK167" t="s">
        <v>212</v>
      </c>
      <c r="AL167" t="s">
        <v>82</v>
      </c>
      <c r="AM167" t="s">
        <v>2267</v>
      </c>
      <c r="AN167" t="s">
        <v>81</v>
      </c>
      <c r="AO167" t="s">
        <v>81</v>
      </c>
      <c r="AP167" t="s">
        <v>371</v>
      </c>
      <c r="AQ167" t="s">
        <v>2939</v>
      </c>
      <c r="AR167" t="s">
        <v>2940</v>
      </c>
      <c r="AS167" t="s">
        <v>2941</v>
      </c>
      <c r="AT167" t="s">
        <v>2942</v>
      </c>
      <c r="AU167" t="s">
        <v>81</v>
      </c>
      <c r="AV167" t="s">
        <v>82</v>
      </c>
      <c r="AW167" t="s">
        <v>81</v>
      </c>
      <c r="AX167" t="s">
        <v>82</v>
      </c>
      <c r="AY167" t="s">
        <v>82</v>
      </c>
      <c r="AZ167" t="s">
        <v>82</v>
      </c>
      <c r="BA167" t="s">
        <v>82</v>
      </c>
      <c r="BB167" t="s">
        <v>82</v>
      </c>
      <c r="BC167" t="s">
        <v>82</v>
      </c>
      <c r="BD167" t="s">
        <v>82</v>
      </c>
      <c r="BE167" t="s">
        <v>82</v>
      </c>
      <c r="BF167" t="s">
        <v>82</v>
      </c>
      <c r="BG167" t="s">
        <v>82</v>
      </c>
      <c r="BH167" t="s">
        <v>82</v>
      </c>
      <c r="BI167" t="s">
        <v>82</v>
      </c>
      <c r="BJ167" t="s">
        <v>82</v>
      </c>
      <c r="BK167" t="s">
        <v>82</v>
      </c>
      <c r="BL167" t="s">
        <v>82</v>
      </c>
      <c r="BM167" t="s">
        <v>82</v>
      </c>
      <c r="BN167" t="s">
        <v>82</v>
      </c>
      <c r="BO167" t="s">
        <v>82</v>
      </c>
      <c r="BP167" t="s">
        <v>82</v>
      </c>
      <c r="BQ167" t="s">
        <v>82</v>
      </c>
    </row>
    <row r="168" spans="1:69" x14ac:dyDescent="0.2">
      <c r="A168" s="5">
        <v>1</v>
      </c>
      <c r="B168" t="s">
        <v>2943</v>
      </c>
      <c r="C168" t="s">
        <v>2944</v>
      </c>
      <c r="D168" t="s">
        <v>2945</v>
      </c>
      <c r="E168" t="s">
        <v>2946</v>
      </c>
      <c r="F168" t="s">
        <v>73</v>
      </c>
      <c r="G168" t="s">
        <v>2947</v>
      </c>
      <c r="H168" s="1">
        <v>43656</v>
      </c>
      <c r="I168" s="1">
        <v>43806</v>
      </c>
      <c r="J168" t="b">
        <v>0</v>
      </c>
      <c r="K168" t="s">
        <v>75</v>
      </c>
      <c r="L168" t="s">
        <v>100</v>
      </c>
      <c r="M168" t="s">
        <v>101</v>
      </c>
      <c r="N168">
        <v>172</v>
      </c>
      <c r="O168" t="s">
        <v>2948</v>
      </c>
      <c r="P168" t="s">
        <v>365</v>
      </c>
      <c r="Q168" t="s">
        <v>2949</v>
      </c>
      <c r="R168" t="s">
        <v>81</v>
      </c>
      <c r="S168" t="s">
        <v>82</v>
      </c>
      <c r="T168" s="1">
        <v>43656</v>
      </c>
      <c r="U168" t="s">
        <v>2950</v>
      </c>
      <c r="V168" t="s">
        <v>468</v>
      </c>
      <c r="W168" s="2">
        <v>43997</v>
      </c>
      <c r="X168" t="s">
        <v>2951</v>
      </c>
      <c r="Y168" t="s">
        <v>82</v>
      </c>
      <c r="Z168" t="s">
        <v>82</v>
      </c>
      <c r="AA168" t="s">
        <v>82</v>
      </c>
      <c r="AB168" t="s">
        <v>82</v>
      </c>
      <c r="AC168" t="s">
        <v>82</v>
      </c>
      <c r="AD168" t="s">
        <v>82</v>
      </c>
      <c r="AE168" t="s">
        <v>82</v>
      </c>
      <c r="AF168" t="s">
        <v>82</v>
      </c>
      <c r="AG168" t="s">
        <v>82</v>
      </c>
      <c r="AH168" t="s">
        <v>82</v>
      </c>
      <c r="AI168" t="s">
        <v>82</v>
      </c>
      <c r="AJ168" t="s">
        <v>82</v>
      </c>
      <c r="AK168" t="s">
        <v>110</v>
      </c>
      <c r="AL168" t="s">
        <v>82</v>
      </c>
      <c r="AM168" t="s">
        <v>88</v>
      </c>
      <c r="AN168" t="s">
        <v>154</v>
      </c>
      <c r="AO168" t="s">
        <v>89</v>
      </c>
      <c r="AP168" t="s">
        <v>91</v>
      </c>
      <c r="AQ168" t="s">
        <v>2952</v>
      </c>
      <c r="AR168" t="s">
        <v>82</v>
      </c>
      <c r="AS168" t="s">
        <v>2953</v>
      </c>
      <c r="AT168" t="s">
        <v>2954</v>
      </c>
      <c r="AU168" t="s">
        <v>81</v>
      </c>
      <c r="AV168" t="s">
        <v>82</v>
      </c>
      <c r="AW168" t="s">
        <v>82</v>
      </c>
      <c r="AX168" t="s">
        <v>82</v>
      </c>
      <c r="AY168" t="s">
        <v>82</v>
      </c>
      <c r="AZ168" t="s">
        <v>82</v>
      </c>
      <c r="BA168" t="s">
        <v>82</v>
      </c>
      <c r="BB168" t="s">
        <v>82</v>
      </c>
      <c r="BC168" t="s">
        <v>82</v>
      </c>
      <c r="BD168" t="s">
        <v>82</v>
      </c>
      <c r="BE168" t="s">
        <v>82</v>
      </c>
      <c r="BF168" t="s">
        <v>82</v>
      </c>
      <c r="BG168" t="s">
        <v>82</v>
      </c>
      <c r="BH168" t="s">
        <v>82</v>
      </c>
      <c r="BI168" t="s">
        <v>82</v>
      </c>
      <c r="BJ168" t="s">
        <v>82</v>
      </c>
      <c r="BK168" t="s">
        <v>82</v>
      </c>
      <c r="BL168" t="s">
        <v>82</v>
      </c>
      <c r="BM168" t="s">
        <v>82</v>
      </c>
      <c r="BN168" t="s">
        <v>82</v>
      </c>
      <c r="BO168" t="s">
        <v>82</v>
      </c>
      <c r="BP168" t="s">
        <v>82</v>
      </c>
      <c r="BQ168" t="s">
        <v>82</v>
      </c>
    </row>
    <row r="169" spans="1:69" x14ac:dyDescent="0.2">
      <c r="A169" s="5">
        <v>0</v>
      </c>
      <c r="B169" t="s">
        <v>2955</v>
      </c>
      <c r="C169" t="s">
        <v>2956</v>
      </c>
      <c r="D169" t="s">
        <v>2957</v>
      </c>
      <c r="E169" t="s">
        <v>2958</v>
      </c>
      <c r="F169" t="s">
        <v>73</v>
      </c>
      <c r="G169" t="s">
        <v>2959</v>
      </c>
      <c r="H169" s="1">
        <v>43453</v>
      </c>
      <c r="I169" s="1">
        <v>43749</v>
      </c>
      <c r="J169" t="b">
        <v>0</v>
      </c>
      <c r="K169" t="s">
        <v>75</v>
      </c>
      <c r="L169" t="s">
        <v>465</v>
      </c>
      <c r="M169" t="s">
        <v>90</v>
      </c>
      <c r="N169">
        <v>428</v>
      </c>
      <c r="O169" t="s">
        <v>2960</v>
      </c>
      <c r="P169" t="s">
        <v>2961</v>
      </c>
      <c r="Q169" t="s">
        <v>2385</v>
      </c>
      <c r="R169" t="s">
        <v>81</v>
      </c>
      <c r="S169" t="s">
        <v>82</v>
      </c>
      <c r="T169" s="1">
        <v>43453</v>
      </c>
      <c r="U169" t="s">
        <v>2962</v>
      </c>
      <c r="V169" t="s">
        <v>834</v>
      </c>
      <c r="W169" s="2">
        <v>43878</v>
      </c>
      <c r="X169">
        <v>658</v>
      </c>
      <c r="Y169" t="s">
        <v>81</v>
      </c>
      <c r="Z169" t="s">
        <v>2963</v>
      </c>
      <c r="AA169" t="s">
        <v>82</v>
      </c>
      <c r="AB169" t="s">
        <v>81</v>
      </c>
      <c r="AC169" t="s">
        <v>81</v>
      </c>
      <c r="AD169" t="s">
        <v>2960</v>
      </c>
      <c r="AE169" t="s">
        <v>81</v>
      </c>
      <c r="AF169" t="s">
        <v>2963</v>
      </c>
      <c r="AG169" t="s">
        <v>82</v>
      </c>
      <c r="AH169" t="s">
        <v>81</v>
      </c>
      <c r="AI169" t="s">
        <v>81</v>
      </c>
      <c r="AJ169" t="s">
        <v>2960</v>
      </c>
      <c r="AK169" t="s">
        <v>86</v>
      </c>
      <c r="AL169" t="s">
        <v>2964</v>
      </c>
      <c r="AM169" t="s">
        <v>88</v>
      </c>
      <c r="AN169" t="s">
        <v>154</v>
      </c>
      <c r="AO169" t="s">
        <v>611</v>
      </c>
      <c r="AP169" t="s">
        <v>91</v>
      </c>
      <c r="AQ169" t="s">
        <v>2965</v>
      </c>
      <c r="AR169" t="s">
        <v>82</v>
      </c>
      <c r="AS169" t="s">
        <v>2966</v>
      </c>
      <c r="AT169" t="s">
        <v>2967</v>
      </c>
      <c r="AU169" t="s">
        <v>81</v>
      </c>
      <c r="AV169" t="s">
        <v>82</v>
      </c>
      <c r="AW169" t="s">
        <v>82</v>
      </c>
      <c r="AX169" t="s">
        <v>82</v>
      </c>
      <c r="AY169" t="s">
        <v>82</v>
      </c>
      <c r="AZ169" t="s">
        <v>82</v>
      </c>
      <c r="BA169" t="s">
        <v>82</v>
      </c>
      <c r="BB169" t="s">
        <v>82</v>
      </c>
      <c r="BC169" t="s">
        <v>82</v>
      </c>
      <c r="BD169" t="s">
        <v>82</v>
      </c>
      <c r="BE169" t="s">
        <v>82</v>
      </c>
      <c r="BF169" t="s">
        <v>82</v>
      </c>
      <c r="BG169" t="s">
        <v>82</v>
      </c>
      <c r="BH169" t="s">
        <v>82</v>
      </c>
      <c r="BI169" t="s">
        <v>82</v>
      </c>
      <c r="BJ169" t="s">
        <v>82</v>
      </c>
      <c r="BK169" t="s">
        <v>82</v>
      </c>
      <c r="BL169" t="s">
        <v>82</v>
      </c>
      <c r="BM169" t="s">
        <v>82</v>
      </c>
      <c r="BN169" t="s">
        <v>82</v>
      </c>
      <c r="BO169" t="s">
        <v>82</v>
      </c>
      <c r="BP169" t="s">
        <v>82</v>
      </c>
      <c r="BQ169" t="s">
        <v>82</v>
      </c>
    </row>
    <row r="170" spans="1:69" x14ac:dyDescent="0.2">
      <c r="A170" s="5">
        <v>1</v>
      </c>
      <c r="B170" t="s">
        <v>2968</v>
      </c>
      <c r="C170" t="s">
        <v>2969</v>
      </c>
      <c r="D170" t="s">
        <v>2970</v>
      </c>
      <c r="E170" t="s">
        <v>2971</v>
      </c>
      <c r="F170" t="s">
        <v>178</v>
      </c>
      <c r="G170" t="s">
        <v>2972</v>
      </c>
      <c r="H170" s="1">
        <v>42571</v>
      </c>
      <c r="I170" s="1">
        <v>42573</v>
      </c>
      <c r="J170" t="b">
        <v>0</v>
      </c>
      <c r="K170" t="s">
        <v>180</v>
      </c>
      <c r="L170" t="s">
        <v>2973</v>
      </c>
      <c r="M170" t="s">
        <v>2335</v>
      </c>
      <c r="N170">
        <v>222</v>
      </c>
      <c r="O170" t="s">
        <v>2974</v>
      </c>
      <c r="P170" t="s">
        <v>2975</v>
      </c>
      <c r="Q170" t="s">
        <v>2976</v>
      </c>
      <c r="R170" t="s">
        <v>2977</v>
      </c>
      <c r="S170" t="s">
        <v>82</v>
      </c>
      <c r="T170" s="1">
        <v>42571</v>
      </c>
      <c r="U170" s="1">
        <v>42573</v>
      </c>
      <c r="V170" t="s">
        <v>186</v>
      </c>
      <c r="W170" s="2">
        <v>42590</v>
      </c>
      <c r="X170" t="s">
        <v>2978</v>
      </c>
      <c r="Y170" t="s">
        <v>2979</v>
      </c>
      <c r="Z170" t="s">
        <v>81</v>
      </c>
      <c r="AA170" t="s">
        <v>2980</v>
      </c>
      <c r="AB170" t="s">
        <v>81</v>
      </c>
      <c r="AC170" t="s">
        <v>2981</v>
      </c>
      <c r="AD170" t="s">
        <v>2974</v>
      </c>
      <c r="AE170" t="s">
        <v>2979</v>
      </c>
      <c r="AF170" t="s">
        <v>81</v>
      </c>
      <c r="AG170" t="s">
        <v>2980</v>
      </c>
      <c r="AH170" t="s">
        <v>81</v>
      </c>
      <c r="AI170" t="s">
        <v>2981</v>
      </c>
      <c r="AJ170" t="s">
        <v>2974</v>
      </c>
      <c r="AK170" t="s">
        <v>191</v>
      </c>
      <c r="AL170" t="s">
        <v>82</v>
      </c>
      <c r="AM170" t="s">
        <v>2982</v>
      </c>
      <c r="AN170" t="s">
        <v>81</v>
      </c>
      <c r="AO170" t="s">
        <v>81</v>
      </c>
      <c r="AP170" t="s">
        <v>351</v>
      </c>
      <c r="AQ170" t="s">
        <v>2983</v>
      </c>
      <c r="AR170" t="s">
        <v>2984</v>
      </c>
      <c r="AS170" t="s">
        <v>2985</v>
      </c>
      <c r="AT170" t="s">
        <v>2986</v>
      </c>
      <c r="AU170" t="s">
        <v>615</v>
      </c>
      <c r="AV170" t="s">
        <v>82</v>
      </c>
      <c r="AW170" t="s">
        <v>198</v>
      </c>
      <c r="AX170" t="s">
        <v>82</v>
      </c>
      <c r="AY170" t="s">
        <v>82</v>
      </c>
      <c r="AZ170" t="s">
        <v>82</v>
      </c>
      <c r="BA170" t="s">
        <v>82</v>
      </c>
      <c r="BB170" t="s">
        <v>82</v>
      </c>
      <c r="BC170" t="s">
        <v>82</v>
      </c>
      <c r="BD170" t="s">
        <v>82</v>
      </c>
      <c r="BE170" t="s">
        <v>82</v>
      </c>
      <c r="BF170" t="s">
        <v>82</v>
      </c>
      <c r="BG170" t="s">
        <v>82</v>
      </c>
      <c r="BH170" t="s">
        <v>82</v>
      </c>
      <c r="BI170" t="s">
        <v>82</v>
      </c>
      <c r="BJ170" t="s">
        <v>82</v>
      </c>
      <c r="BK170" t="s">
        <v>82</v>
      </c>
      <c r="BL170" t="s">
        <v>82</v>
      </c>
      <c r="BM170" t="s">
        <v>82</v>
      </c>
      <c r="BN170" t="s">
        <v>82</v>
      </c>
      <c r="BO170" t="s">
        <v>82</v>
      </c>
      <c r="BP170" t="s">
        <v>82</v>
      </c>
      <c r="BQ170" t="s">
        <v>82</v>
      </c>
    </row>
    <row r="171" spans="1:69" x14ac:dyDescent="0.2">
      <c r="A171" s="5">
        <v>0</v>
      </c>
      <c r="B171" t="s">
        <v>2987</v>
      </c>
      <c r="C171" t="s">
        <v>2988</v>
      </c>
      <c r="D171" t="s">
        <v>2989</v>
      </c>
      <c r="E171" t="s">
        <v>2990</v>
      </c>
      <c r="F171" t="s">
        <v>620</v>
      </c>
      <c r="G171" t="s">
        <v>2991</v>
      </c>
      <c r="H171" s="1">
        <v>43272</v>
      </c>
      <c r="I171" s="1">
        <v>43229</v>
      </c>
      <c r="J171" t="b">
        <v>0</v>
      </c>
      <c r="K171" t="s">
        <v>622</v>
      </c>
      <c r="L171" t="s">
        <v>2992</v>
      </c>
      <c r="M171" t="s">
        <v>90</v>
      </c>
      <c r="N171">
        <v>50</v>
      </c>
      <c r="O171" t="s">
        <v>2993</v>
      </c>
      <c r="P171" t="s">
        <v>626</v>
      </c>
      <c r="Q171" t="s">
        <v>2994</v>
      </c>
      <c r="R171" t="s">
        <v>81</v>
      </c>
      <c r="S171">
        <v>1</v>
      </c>
      <c r="T171" s="1">
        <v>43272</v>
      </c>
      <c r="U171" s="1">
        <v>43229</v>
      </c>
      <c r="V171" t="s">
        <v>628</v>
      </c>
      <c r="W171" s="2">
        <v>44137</v>
      </c>
      <c r="X171" t="s">
        <v>2995</v>
      </c>
      <c r="Y171" t="s">
        <v>2996</v>
      </c>
      <c r="Z171" t="s">
        <v>2997</v>
      </c>
      <c r="AA171" t="s">
        <v>2998</v>
      </c>
      <c r="AB171" t="s">
        <v>2999</v>
      </c>
      <c r="AC171" t="s">
        <v>3000</v>
      </c>
      <c r="AD171" t="s">
        <v>3001</v>
      </c>
      <c r="AE171" t="s">
        <v>3002</v>
      </c>
      <c r="AF171" t="s">
        <v>3003</v>
      </c>
      <c r="AG171" t="s">
        <v>3004</v>
      </c>
      <c r="AH171" t="s">
        <v>3005</v>
      </c>
      <c r="AI171" t="s">
        <v>3006</v>
      </c>
      <c r="AJ171" t="s">
        <v>3007</v>
      </c>
      <c r="AK171" t="s">
        <v>296</v>
      </c>
      <c r="AL171" t="s">
        <v>82</v>
      </c>
      <c r="AM171" t="s">
        <v>2993</v>
      </c>
      <c r="AN171" t="s">
        <v>154</v>
      </c>
      <c r="AO171" t="s">
        <v>457</v>
      </c>
      <c r="AP171" t="s">
        <v>638</v>
      </c>
      <c r="AQ171" t="s">
        <v>3008</v>
      </c>
      <c r="AR171" t="s">
        <v>3009</v>
      </c>
      <c r="AS171" t="s">
        <v>3010</v>
      </c>
      <c r="AT171" t="s">
        <v>3011</v>
      </c>
      <c r="AU171" t="s">
        <v>81</v>
      </c>
      <c r="AV171" t="s">
        <v>82</v>
      </c>
      <c r="AW171" t="s">
        <v>643</v>
      </c>
      <c r="AX171" t="s">
        <v>81</v>
      </c>
      <c r="AY171" t="s">
        <v>81</v>
      </c>
      <c r="AZ171" t="s">
        <v>81</v>
      </c>
      <c r="BA171" t="s">
        <v>82</v>
      </c>
      <c r="BB171" s="1">
        <v>1</v>
      </c>
      <c r="BC171" t="s">
        <v>81</v>
      </c>
      <c r="BD171" t="s">
        <v>81</v>
      </c>
      <c r="BE171" t="s">
        <v>81</v>
      </c>
      <c r="BF171" t="s">
        <v>81</v>
      </c>
      <c r="BG171" t="s">
        <v>81</v>
      </c>
      <c r="BH171" t="s">
        <v>81</v>
      </c>
      <c r="BI171" t="s">
        <v>81</v>
      </c>
      <c r="BJ171" t="s">
        <v>82</v>
      </c>
      <c r="BK171" t="s">
        <v>82</v>
      </c>
      <c r="BL171" t="s">
        <v>644</v>
      </c>
      <c r="BM171" t="s">
        <v>3012</v>
      </c>
      <c r="BN171" t="s">
        <v>81</v>
      </c>
      <c r="BO171" t="s">
        <v>3013</v>
      </c>
      <c r="BP171" t="s">
        <v>81</v>
      </c>
      <c r="BQ171" t="s">
        <v>81</v>
      </c>
    </row>
    <row r="172" spans="1:69" x14ac:dyDescent="0.2">
      <c r="A172" s="5">
        <v>0</v>
      </c>
      <c r="B172" t="s">
        <v>3014</v>
      </c>
      <c r="C172" t="s">
        <v>3015</v>
      </c>
      <c r="D172" t="s">
        <v>3016</v>
      </c>
      <c r="E172" t="s">
        <v>3017</v>
      </c>
      <c r="F172" t="s">
        <v>1316</v>
      </c>
      <c r="G172" t="s">
        <v>3018</v>
      </c>
      <c r="H172" s="1">
        <v>43471</v>
      </c>
      <c r="I172" s="1">
        <v>43410</v>
      </c>
      <c r="J172" t="b">
        <v>0</v>
      </c>
      <c r="K172" t="s">
        <v>622</v>
      </c>
      <c r="L172" t="s">
        <v>3019</v>
      </c>
      <c r="M172" t="s">
        <v>90</v>
      </c>
      <c r="N172">
        <v>90</v>
      </c>
      <c r="O172" t="s">
        <v>3020</v>
      </c>
      <c r="P172" t="s">
        <v>1356</v>
      </c>
      <c r="Q172" t="s">
        <v>3021</v>
      </c>
      <c r="R172" t="s">
        <v>81</v>
      </c>
      <c r="S172">
        <v>1</v>
      </c>
      <c r="T172" s="1">
        <v>43471</v>
      </c>
      <c r="U172" s="1">
        <v>43410</v>
      </c>
      <c r="V172" t="s">
        <v>1322</v>
      </c>
      <c r="W172" s="2">
        <v>43494</v>
      </c>
      <c r="X172" t="s">
        <v>82</v>
      </c>
      <c r="Y172" t="s">
        <v>3022</v>
      </c>
      <c r="Z172" t="s">
        <v>81</v>
      </c>
      <c r="AA172" t="s">
        <v>3023</v>
      </c>
      <c r="AB172" t="s">
        <v>3024</v>
      </c>
      <c r="AC172" t="s">
        <v>3025</v>
      </c>
      <c r="AD172" t="s">
        <v>3020</v>
      </c>
      <c r="AE172" t="s">
        <v>3026</v>
      </c>
      <c r="AF172" t="s">
        <v>81</v>
      </c>
      <c r="AG172" t="s">
        <v>3023</v>
      </c>
      <c r="AH172" t="s">
        <v>3027</v>
      </c>
      <c r="AI172" t="s">
        <v>3025</v>
      </c>
      <c r="AJ172" t="s">
        <v>3020</v>
      </c>
      <c r="AK172" t="s">
        <v>296</v>
      </c>
      <c r="AL172" t="s">
        <v>82</v>
      </c>
      <c r="AM172" t="s">
        <v>3020</v>
      </c>
      <c r="AN172" t="s">
        <v>1329</v>
      </c>
      <c r="AO172" t="s">
        <v>3028</v>
      </c>
      <c r="AP172" t="s">
        <v>2796</v>
      </c>
      <c r="AQ172" t="s">
        <v>3029</v>
      </c>
      <c r="AR172" t="s">
        <v>3030</v>
      </c>
      <c r="AS172" t="s">
        <v>3031</v>
      </c>
      <c r="AT172" t="s">
        <v>82</v>
      </c>
      <c r="AU172" t="s">
        <v>81</v>
      </c>
      <c r="AV172" t="s">
        <v>82</v>
      </c>
      <c r="AW172" t="s">
        <v>1334</v>
      </c>
      <c r="AX172" t="s">
        <v>81</v>
      </c>
      <c r="AY172" t="s">
        <v>81</v>
      </c>
      <c r="AZ172" t="s">
        <v>81</v>
      </c>
      <c r="BA172" t="s">
        <v>82</v>
      </c>
      <c r="BB172" s="1">
        <v>1</v>
      </c>
      <c r="BC172" t="s">
        <v>81</v>
      </c>
      <c r="BD172" t="s">
        <v>81</v>
      </c>
      <c r="BE172" t="s">
        <v>81</v>
      </c>
      <c r="BF172" t="s">
        <v>81</v>
      </c>
      <c r="BG172" t="s">
        <v>81</v>
      </c>
      <c r="BH172" t="s">
        <v>1871</v>
      </c>
      <c r="BI172" t="s">
        <v>3032</v>
      </c>
      <c r="BJ172" t="s">
        <v>82</v>
      </c>
      <c r="BK172" t="s">
        <v>82</v>
      </c>
      <c r="BL172" t="s">
        <v>200</v>
      </c>
      <c r="BM172" t="s">
        <v>201</v>
      </c>
      <c r="BN172" t="s">
        <v>81</v>
      </c>
      <c r="BO172" t="s">
        <v>3033</v>
      </c>
      <c r="BP172" t="s">
        <v>81</v>
      </c>
      <c r="BQ172" t="s">
        <v>81</v>
      </c>
    </row>
    <row r="173" spans="1:69" x14ac:dyDescent="0.2">
      <c r="A173" s="5">
        <v>0</v>
      </c>
      <c r="B173" t="s">
        <v>3034</v>
      </c>
      <c r="C173" t="s">
        <v>3035</v>
      </c>
      <c r="D173" t="s">
        <v>3036</v>
      </c>
      <c r="E173" t="s">
        <v>3037</v>
      </c>
      <c r="F173" t="s">
        <v>73</v>
      </c>
      <c r="G173" t="s">
        <v>3038</v>
      </c>
      <c r="H173" s="1">
        <v>43151</v>
      </c>
      <c r="I173" s="1">
        <v>43185</v>
      </c>
      <c r="J173" t="b">
        <v>0</v>
      </c>
      <c r="K173" t="s">
        <v>75</v>
      </c>
      <c r="L173" t="s">
        <v>465</v>
      </c>
      <c r="M173" t="s">
        <v>90</v>
      </c>
      <c r="N173">
        <v>120</v>
      </c>
      <c r="O173" t="s">
        <v>3039</v>
      </c>
      <c r="P173" t="s">
        <v>365</v>
      </c>
      <c r="Q173" t="s">
        <v>3040</v>
      </c>
      <c r="R173" t="s">
        <v>81</v>
      </c>
      <c r="S173" t="s">
        <v>82</v>
      </c>
      <c r="T173" s="1">
        <v>43151</v>
      </c>
      <c r="U173" t="s">
        <v>3041</v>
      </c>
      <c r="V173" t="s">
        <v>452</v>
      </c>
      <c r="W173" s="2">
        <v>43164</v>
      </c>
      <c r="X173">
        <v>2018006</v>
      </c>
      <c r="Y173" t="s">
        <v>148</v>
      </c>
      <c r="Z173" t="s">
        <v>3042</v>
      </c>
      <c r="AA173" t="s">
        <v>82</v>
      </c>
      <c r="AB173" t="s">
        <v>3043</v>
      </c>
      <c r="AC173" t="s">
        <v>3044</v>
      </c>
      <c r="AD173" t="s">
        <v>3045</v>
      </c>
      <c r="AE173" t="s">
        <v>148</v>
      </c>
      <c r="AF173" t="s">
        <v>3042</v>
      </c>
      <c r="AG173" t="s">
        <v>82</v>
      </c>
      <c r="AH173" t="s">
        <v>3043</v>
      </c>
      <c r="AI173" t="s">
        <v>3044</v>
      </c>
      <c r="AJ173" t="s">
        <v>3045</v>
      </c>
      <c r="AK173" t="s">
        <v>153</v>
      </c>
      <c r="AL173" t="s">
        <v>82</v>
      </c>
      <c r="AM173" t="s">
        <v>88</v>
      </c>
      <c r="AN173" t="s">
        <v>154</v>
      </c>
      <c r="AO173" t="s">
        <v>231</v>
      </c>
      <c r="AP173" t="s">
        <v>91</v>
      </c>
      <c r="AQ173" t="s">
        <v>3046</v>
      </c>
      <c r="AR173" t="s">
        <v>82</v>
      </c>
      <c r="AS173" t="s">
        <v>3047</v>
      </c>
      <c r="AT173" t="s">
        <v>82</v>
      </c>
      <c r="AU173" t="s">
        <v>81</v>
      </c>
      <c r="AV173" t="s">
        <v>82</v>
      </c>
      <c r="AW173" t="s">
        <v>82</v>
      </c>
      <c r="AX173" t="s">
        <v>82</v>
      </c>
      <c r="AY173" t="s">
        <v>82</v>
      </c>
      <c r="AZ173" t="s">
        <v>82</v>
      </c>
      <c r="BA173" t="s">
        <v>82</v>
      </c>
      <c r="BB173" t="s">
        <v>82</v>
      </c>
      <c r="BC173" t="s">
        <v>82</v>
      </c>
      <c r="BD173" t="s">
        <v>82</v>
      </c>
      <c r="BE173" t="s">
        <v>82</v>
      </c>
      <c r="BF173" t="s">
        <v>82</v>
      </c>
      <c r="BG173" t="s">
        <v>82</v>
      </c>
      <c r="BH173" t="s">
        <v>82</v>
      </c>
      <c r="BI173" t="s">
        <v>82</v>
      </c>
      <c r="BJ173" t="s">
        <v>82</v>
      </c>
      <c r="BK173" t="s">
        <v>82</v>
      </c>
      <c r="BL173" t="s">
        <v>82</v>
      </c>
      <c r="BM173" t="s">
        <v>82</v>
      </c>
      <c r="BN173" t="s">
        <v>82</v>
      </c>
      <c r="BO173" t="s">
        <v>82</v>
      </c>
      <c r="BP173" t="s">
        <v>82</v>
      </c>
      <c r="BQ173" t="s">
        <v>82</v>
      </c>
    </row>
    <row r="174" spans="1:69" x14ac:dyDescent="0.2">
      <c r="A174" s="5">
        <v>1</v>
      </c>
      <c r="B174" t="s">
        <v>3048</v>
      </c>
      <c r="C174" t="s">
        <v>3049</v>
      </c>
      <c r="D174" t="s">
        <v>3050</v>
      </c>
      <c r="E174" t="s">
        <v>3051</v>
      </c>
      <c r="F174" t="s">
        <v>1316</v>
      </c>
      <c r="G174" t="s">
        <v>3052</v>
      </c>
      <c r="H174" s="1">
        <v>42890</v>
      </c>
      <c r="I174" s="1">
        <v>42404</v>
      </c>
      <c r="J174" t="b">
        <v>0</v>
      </c>
      <c r="K174" t="s">
        <v>622</v>
      </c>
      <c r="L174" t="s">
        <v>3053</v>
      </c>
      <c r="M174">
        <v>3</v>
      </c>
      <c r="N174">
        <v>120</v>
      </c>
      <c r="O174" t="s">
        <v>3054</v>
      </c>
      <c r="P174" t="s">
        <v>3055</v>
      </c>
      <c r="Q174" t="s">
        <v>3056</v>
      </c>
      <c r="R174" t="s">
        <v>81</v>
      </c>
      <c r="S174">
        <v>1</v>
      </c>
      <c r="T174" s="1">
        <v>42890</v>
      </c>
      <c r="U174" s="1">
        <v>42404</v>
      </c>
      <c r="V174" t="s">
        <v>1322</v>
      </c>
      <c r="W174" s="2">
        <v>43153</v>
      </c>
      <c r="X174" t="s">
        <v>82</v>
      </c>
      <c r="Y174" t="s">
        <v>3057</v>
      </c>
      <c r="Z174" t="s">
        <v>81</v>
      </c>
      <c r="AA174" t="s">
        <v>3058</v>
      </c>
      <c r="AB174" t="s">
        <v>3059</v>
      </c>
      <c r="AC174" t="s">
        <v>3060</v>
      </c>
      <c r="AD174" t="s">
        <v>3061</v>
      </c>
      <c r="AE174" t="s">
        <v>3057</v>
      </c>
      <c r="AF174" t="s">
        <v>81</v>
      </c>
      <c r="AG174" t="s">
        <v>3058</v>
      </c>
      <c r="AH174" t="s">
        <v>3059</v>
      </c>
      <c r="AI174" t="s">
        <v>3060</v>
      </c>
      <c r="AJ174" t="s">
        <v>3061</v>
      </c>
      <c r="AK174" t="s">
        <v>1328</v>
      </c>
      <c r="AL174" t="s">
        <v>82</v>
      </c>
      <c r="AM174" t="s">
        <v>3054</v>
      </c>
      <c r="AN174" t="s">
        <v>1329</v>
      </c>
      <c r="AO174" t="s">
        <v>3062</v>
      </c>
      <c r="AP174" t="s">
        <v>371</v>
      </c>
      <c r="AQ174" t="s">
        <v>3063</v>
      </c>
      <c r="AR174" t="s">
        <v>1332</v>
      </c>
      <c r="AS174" t="s">
        <v>3064</v>
      </c>
      <c r="AT174" t="s">
        <v>3065</v>
      </c>
      <c r="AU174" t="s">
        <v>81</v>
      </c>
      <c r="AV174" t="s">
        <v>82</v>
      </c>
      <c r="AW174" t="s">
        <v>1334</v>
      </c>
      <c r="AX174" t="s">
        <v>81</v>
      </c>
      <c r="AY174" t="s">
        <v>81</v>
      </c>
      <c r="AZ174" t="s">
        <v>81</v>
      </c>
      <c r="BA174" t="s">
        <v>82</v>
      </c>
      <c r="BB174" s="1">
        <v>1</v>
      </c>
      <c r="BC174" t="s">
        <v>81</v>
      </c>
      <c r="BD174" t="s">
        <v>81</v>
      </c>
      <c r="BE174" t="s">
        <v>81</v>
      </c>
      <c r="BF174" t="s">
        <v>81</v>
      </c>
      <c r="BG174" t="s">
        <v>81</v>
      </c>
      <c r="BH174" t="s">
        <v>81</v>
      </c>
      <c r="BI174" t="s">
        <v>81</v>
      </c>
      <c r="BJ174" t="s">
        <v>82</v>
      </c>
      <c r="BK174" t="s">
        <v>82</v>
      </c>
      <c r="BL174" t="s">
        <v>200</v>
      </c>
      <c r="BM174" t="s">
        <v>201</v>
      </c>
      <c r="BN174" t="s">
        <v>81</v>
      </c>
      <c r="BO174" t="s">
        <v>3066</v>
      </c>
      <c r="BP174" t="s">
        <v>81</v>
      </c>
      <c r="BQ174" t="s">
        <v>81</v>
      </c>
    </row>
    <row r="175" spans="1:69" x14ac:dyDescent="0.2">
      <c r="A175" s="5">
        <v>1</v>
      </c>
      <c r="B175" t="s">
        <v>3067</v>
      </c>
      <c r="C175" t="s">
        <v>3068</v>
      </c>
      <c r="D175" t="s">
        <v>3069</v>
      </c>
      <c r="E175" t="s">
        <v>3070</v>
      </c>
      <c r="F175" t="s">
        <v>73</v>
      </c>
      <c r="G175" t="s">
        <v>3071</v>
      </c>
      <c r="H175" s="1">
        <v>43488</v>
      </c>
      <c r="I175" s="1">
        <v>43556</v>
      </c>
      <c r="J175" t="b">
        <v>0</v>
      </c>
      <c r="K175" t="s">
        <v>75</v>
      </c>
      <c r="L175" t="s">
        <v>1092</v>
      </c>
      <c r="M175" t="s">
        <v>77</v>
      </c>
      <c r="N175">
        <v>52</v>
      </c>
      <c r="O175" t="s">
        <v>438</v>
      </c>
      <c r="P175" t="s">
        <v>79</v>
      </c>
      <c r="Q175" t="s">
        <v>366</v>
      </c>
      <c r="R175" t="s">
        <v>81</v>
      </c>
      <c r="S175" t="s">
        <v>82</v>
      </c>
      <c r="T175" s="1">
        <v>43488</v>
      </c>
      <c r="U175" t="s">
        <v>3072</v>
      </c>
      <c r="V175" t="s">
        <v>834</v>
      </c>
      <c r="W175" s="2">
        <v>44137</v>
      </c>
      <c r="X175" t="s">
        <v>3073</v>
      </c>
      <c r="Y175" t="s">
        <v>81</v>
      </c>
      <c r="Z175" t="s">
        <v>3074</v>
      </c>
      <c r="AA175" t="s">
        <v>82</v>
      </c>
      <c r="AB175" t="s">
        <v>81</v>
      </c>
      <c r="AC175" t="s">
        <v>81</v>
      </c>
      <c r="AD175" t="s">
        <v>438</v>
      </c>
      <c r="AE175" t="s">
        <v>81</v>
      </c>
      <c r="AF175" t="s">
        <v>3074</v>
      </c>
      <c r="AG175" t="s">
        <v>82</v>
      </c>
      <c r="AH175" t="s">
        <v>81</v>
      </c>
      <c r="AI175" t="s">
        <v>81</v>
      </c>
      <c r="AJ175" t="s">
        <v>438</v>
      </c>
      <c r="AK175" t="s">
        <v>86</v>
      </c>
      <c r="AL175" t="s">
        <v>82</v>
      </c>
      <c r="AM175" t="s">
        <v>88</v>
      </c>
      <c r="AN175" t="s">
        <v>154</v>
      </c>
      <c r="AO175" t="s">
        <v>1424</v>
      </c>
      <c r="AP175" t="s">
        <v>91</v>
      </c>
      <c r="AQ175" t="s">
        <v>3075</v>
      </c>
      <c r="AR175" t="s">
        <v>82</v>
      </c>
      <c r="AS175" t="s">
        <v>3076</v>
      </c>
      <c r="AT175" t="s">
        <v>3077</v>
      </c>
      <c r="AU175" t="s">
        <v>81</v>
      </c>
      <c r="AV175" t="s">
        <v>82</v>
      </c>
      <c r="AW175" t="s">
        <v>82</v>
      </c>
      <c r="AX175" t="s">
        <v>82</v>
      </c>
      <c r="AY175" t="s">
        <v>82</v>
      </c>
      <c r="AZ175" t="s">
        <v>82</v>
      </c>
      <c r="BA175" t="s">
        <v>82</v>
      </c>
      <c r="BB175" t="s">
        <v>82</v>
      </c>
      <c r="BC175" t="s">
        <v>82</v>
      </c>
      <c r="BD175" t="s">
        <v>82</v>
      </c>
      <c r="BE175" t="s">
        <v>82</v>
      </c>
      <c r="BF175" t="s">
        <v>82</v>
      </c>
      <c r="BG175" t="s">
        <v>82</v>
      </c>
      <c r="BH175" t="s">
        <v>82</v>
      </c>
      <c r="BI175" t="s">
        <v>82</v>
      </c>
      <c r="BJ175" t="s">
        <v>82</v>
      </c>
      <c r="BK175" t="s">
        <v>82</v>
      </c>
      <c r="BL175" t="s">
        <v>82</v>
      </c>
      <c r="BM175" t="s">
        <v>82</v>
      </c>
      <c r="BN175" t="s">
        <v>82</v>
      </c>
      <c r="BO175" t="s">
        <v>82</v>
      </c>
      <c r="BP175" t="s">
        <v>82</v>
      </c>
      <c r="BQ175" t="s">
        <v>82</v>
      </c>
    </row>
    <row r="176" spans="1:69" x14ac:dyDescent="0.2">
      <c r="A176" s="5">
        <v>0</v>
      </c>
      <c r="B176" t="s">
        <v>3078</v>
      </c>
      <c r="C176" t="s">
        <v>3079</v>
      </c>
      <c r="D176" t="s">
        <v>3080</v>
      </c>
      <c r="E176" t="s">
        <v>3078</v>
      </c>
      <c r="F176" t="s">
        <v>73</v>
      </c>
      <c r="G176" t="s">
        <v>3081</v>
      </c>
      <c r="H176" s="1">
        <v>43738</v>
      </c>
      <c r="I176" s="1">
        <v>43706</v>
      </c>
      <c r="J176" t="b">
        <v>0</v>
      </c>
      <c r="K176" t="s">
        <v>75</v>
      </c>
      <c r="L176" t="s">
        <v>1794</v>
      </c>
      <c r="M176" t="s">
        <v>90</v>
      </c>
      <c r="N176">
        <v>120</v>
      </c>
      <c r="O176" t="s">
        <v>3082</v>
      </c>
      <c r="P176" t="s">
        <v>3083</v>
      </c>
      <c r="Q176" t="s">
        <v>3084</v>
      </c>
      <c r="R176" t="s">
        <v>81</v>
      </c>
      <c r="S176" t="s">
        <v>82</v>
      </c>
      <c r="T176" s="1">
        <v>43738</v>
      </c>
      <c r="U176" t="s">
        <v>3085</v>
      </c>
      <c r="V176" t="s">
        <v>146</v>
      </c>
      <c r="W176" s="2">
        <v>43760</v>
      </c>
      <c r="X176" t="s">
        <v>3086</v>
      </c>
      <c r="Y176" t="s">
        <v>148</v>
      </c>
      <c r="Z176" t="s">
        <v>3087</v>
      </c>
      <c r="AA176" t="s">
        <v>82</v>
      </c>
      <c r="AB176" t="s">
        <v>3088</v>
      </c>
      <c r="AC176" t="s">
        <v>3089</v>
      </c>
      <c r="AD176" t="s">
        <v>3090</v>
      </c>
      <c r="AE176" t="s">
        <v>148</v>
      </c>
      <c r="AF176" t="s">
        <v>3087</v>
      </c>
      <c r="AG176" t="s">
        <v>82</v>
      </c>
      <c r="AH176" t="s">
        <v>3088</v>
      </c>
      <c r="AI176" t="s">
        <v>3089</v>
      </c>
      <c r="AJ176" t="s">
        <v>3090</v>
      </c>
      <c r="AK176" t="s">
        <v>296</v>
      </c>
      <c r="AL176" t="s">
        <v>3091</v>
      </c>
      <c r="AM176" t="s">
        <v>88</v>
      </c>
      <c r="AN176" t="s">
        <v>3092</v>
      </c>
      <c r="AO176" t="s">
        <v>3093</v>
      </c>
      <c r="AP176" t="s">
        <v>91</v>
      </c>
      <c r="AQ176" t="s">
        <v>3094</v>
      </c>
      <c r="AR176" t="s">
        <v>82</v>
      </c>
      <c r="AS176" t="s">
        <v>3095</v>
      </c>
      <c r="AT176" t="s">
        <v>3096</v>
      </c>
      <c r="AU176" t="s">
        <v>81</v>
      </c>
      <c r="AV176" t="s">
        <v>82</v>
      </c>
      <c r="AW176" t="s">
        <v>82</v>
      </c>
      <c r="AX176" t="s">
        <v>82</v>
      </c>
      <c r="AY176" t="s">
        <v>82</v>
      </c>
      <c r="AZ176" t="s">
        <v>82</v>
      </c>
      <c r="BA176" t="s">
        <v>82</v>
      </c>
      <c r="BB176" t="s">
        <v>82</v>
      </c>
      <c r="BC176" t="s">
        <v>82</v>
      </c>
      <c r="BD176" t="s">
        <v>82</v>
      </c>
      <c r="BE176" t="s">
        <v>82</v>
      </c>
      <c r="BF176" t="s">
        <v>82</v>
      </c>
      <c r="BG176" t="s">
        <v>82</v>
      </c>
      <c r="BH176" t="s">
        <v>82</v>
      </c>
      <c r="BI176" t="s">
        <v>82</v>
      </c>
      <c r="BJ176" t="s">
        <v>82</v>
      </c>
      <c r="BK176" t="s">
        <v>82</v>
      </c>
      <c r="BL176" t="s">
        <v>82</v>
      </c>
      <c r="BM176" t="s">
        <v>82</v>
      </c>
      <c r="BN176" t="s">
        <v>82</v>
      </c>
      <c r="BO176" t="s">
        <v>82</v>
      </c>
      <c r="BP176" t="s">
        <v>82</v>
      </c>
      <c r="BQ176" t="s">
        <v>82</v>
      </c>
    </row>
    <row r="177" spans="1:69" x14ac:dyDescent="0.2">
      <c r="A177" s="5">
        <v>1</v>
      </c>
      <c r="B177" t="s">
        <v>3097</v>
      </c>
      <c r="C177" t="s">
        <v>3098</v>
      </c>
      <c r="D177" t="s">
        <v>3099</v>
      </c>
      <c r="E177" t="s">
        <v>3100</v>
      </c>
      <c r="F177" t="s">
        <v>700</v>
      </c>
      <c r="G177" t="s">
        <v>3101</v>
      </c>
      <c r="H177" s="1">
        <v>43168</v>
      </c>
      <c r="I177" s="1">
        <v>43231</v>
      </c>
      <c r="J177" t="b">
        <v>0</v>
      </c>
      <c r="K177" t="s">
        <v>75</v>
      </c>
      <c r="L177" t="s">
        <v>3102</v>
      </c>
      <c r="M177" t="s">
        <v>101</v>
      </c>
      <c r="N177">
        <v>300</v>
      </c>
      <c r="O177" t="s">
        <v>3103</v>
      </c>
      <c r="P177" t="s">
        <v>421</v>
      </c>
      <c r="Q177" t="s">
        <v>3104</v>
      </c>
      <c r="R177" t="s">
        <v>81</v>
      </c>
      <c r="S177" t="s">
        <v>82</v>
      </c>
      <c r="T177" s="1">
        <v>43168</v>
      </c>
      <c r="U177" s="1">
        <v>43231</v>
      </c>
      <c r="V177" t="s">
        <v>707</v>
      </c>
      <c r="W177" s="2">
        <v>43885</v>
      </c>
      <c r="X177" t="s">
        <v>3105</v>
      </c>
      <c r="Y177" t="s">
        <v>82</v>
      </c>
      <c r="Z177" t="s">
        <v>82</v>
      </c>
      <c r="AA177" t="s">
        <v>82</v>
      </c>
      <c r="AB177" t="s">
        <v>82</v>
      </c>
      <c r="AC177" t="s">
        <v>82</v>
      </c>
      <c r="AD177" t="s">
        <v>82</v>
      </c>
      <c r="AE177" t="s">
        <v>82</v>
      </c>
      <c r="AF177" t="s">
        <v>82</v>
      </c>
      <c r="AG177" t="s">
        <v>82</v>
      </c>
      <c r="AH177" t="s">
        <v>82</v>
      </c>
      <c r="AI177" t="s">
        <v>82</v>
      </c>
      <c r="AJ177" t="s">
        <v>82</v>
      </c>
      <c r="AK177" t="s">
        <v>110</v>
      </c>
      <c r="AL177" t="s">
        <v>82</v>
      </c>
      <c r="AM177" t="s">
        <v>3103</v>
      </c>
      <c r="AN177" t="s">
        <v>89</v>
      </c>
      <c r="AO177" t="s">
        <v>709</v>
      </c>
      <c r="AP177" t="s">
        <v>710</v>
      </c>
      <c r="AQ177" t="s">
        <v>3106</v>
      </c>
      <c r="AR177" t="s">
        <v>3107</v>
      </c>
      <c r="AS177" t="s">
        <v>3108</v>
      </c>
      <c r="AT177" t="s">
        <v>3109</v>
      </c>
      <c r="AU177" t="s">
        <v>81</v>
      </c>
      <c r="AV177" t="s">
        <v>82</v>
      </c>
      <c r="AW177" t="s">
        <v>217</v>
      </c>
      <c r="AX177">
        <v>253</v>
      </c>
      <c r="AY177" t="s">
        <v>81</v>
      </c>
      <c r="AZ177" t="s">
        <v>3110</v>
      </c>
      <c r="BA177" s="1">
        <v>43406</v>
      </c>
      <c r="BB177" s="1">
        <v>1</v>
      </c>
      <c r="BC177" t="s">
        <v>3111</v>
      </c>
      <c r="BD177" t="s">
        <v>3111</v>
      </c>
      <c r="BE177" t="s">
        <v>3111</v>
      </c>
      <c r="BF177" t="s">
        <v>3111</v>
      </c>
      <c r="BG177" t="s">
        <v>3111</v>
      </c>
      <c r="BH177" t="s">
        <v>715</v>
      </c>
      <c r="BI177" t="s">
        <v>81</v>
      </c>
      <c r="BJ177" s="1">
        <v>43332</v>
      </c>
      <c r="BK177" t="s">
        <v>261</v>
      </c>
      <c r="BL177" t="s">
        <v>200</v>
      </c>
      <c r="BM177" t="s">
        <v>3112</v>
      </c>
      <c r="BN177" t="s">
        <v>81</v>
      </c>
      <c r="BO177" t="s">
        <v>3113</v>
      </c>
      <c r="BP177" t="s">
        <v>81</v>
      </c>
      <c r="BQ177" t="s">
        <v>81</v>
      </c>
    </row>
    <row r="178" spans="1:69" x14ac:dyDescent="0.2">
      <c r="A178" s="5">
        <v>1</v>
      </c>
      <c r="B178" t="s">
        <v>3114</v>
      </c>
      <c r="C178" t="s">
        <v>3115</v>
      </c>
      <c r="D178" t="s">
        <v>3116</v>
      </c>
      <c r="E178" t="s">
        <v>3117</v>
      </c>
      <c r="F178" t="s">
        <v>73</v>
      </c>
      <c r="G178" t="s">
        <v>3118</v>
      </c>
      <c r="H178" s="1">
        <v>42806</v>
      </c>
      <c r="I178" s="1">
        <v>42835</v>
      </c>
      <c r="J178" t="b">
        <v>0</v>
      </c>
      <c r="K178" t="s">
        <v>75</v>
      </c>
      <c r="L178" t="s">
        <v>581</v>
      </c>
      <c r="M178" t="s">
        <v>90</v>
      </c>
      <c r="N178">
        <v>840</v>
      </c>
      <c r="O178" t="s">
        <v>3119</v>
      </c>
      <c r="P178" t="s">
        <v>365</v>
      </c>
      <c r="Q178" t="s">
        <v>3120</v>
      </c>
      <c r="R178" t="s">
        <v>81</v>
      </c>
      <c r="S178" t="s">
        <v>82</v>
      </c>
      <c r="T178" s="1">
        <v>42806</v>
      </c>
      <c r="U178" t="s">
        <v>3121</v>
      </c>
      <c r="V178" t="s">
        <v>503</v>
      </c>
      <c r="W178" s="2">
        <v>43374</v>
      </c>
      <c r="X178" t="s">
        <v>3122</v>
      </c>
      <c r="Y178" t="s">
        <v>227</v>
      </c>
      <c r="Z178" t="s">
        <v>3123</v>
      </c>
      <c r="AA178" t="s">
        <v>82</v>
      </c>
      <c r="AB178" t="s">
        <v>3124</v>
      </c>
      <c r="AC178" t="s">
        <v>227</v>
      </c>
      <c r="AD178" t="s">
        <v>3125</v>
      </c>
      <c r="AE178" t="s">
        <v>227</v>
      </c>
      <c r="AF178" t="s">
        <v>3123</v>
      </c>
      <c r="AG178" t="s">
        <v>82</v>
      </c>
      <c r="AH178" t="s">
        <v>3124</v>
      </c>
      <c r="AI178" t="s">
        <v>227</v>
      </c>
      <c r="AJ178" t="s">
        <v>3125</v>
      </c>
      <c r="AK178" t="s">
        <v>296</v>
      </c>
      <c r="AL178" t="s">
        <v>3126</v>
      </c>
      <c r="AM178" t="s">
        <v>88</v>
      </c>
      <c r="AN178" t="s">
        <v>154</v>
      </c>
      <c r="AO178" t="s">
        <v>90</v>
      </c>
      <c r="AP178" t="s">
        <v>91</v>
      </c>
      <c r="AQ178" t="s">
        <v>3127</v>
      </c>
      <c r="AR178" t="s">
        <v>82</v>
      </c>
      <c r="AS178" t="s">
        <v>3128</v>
      </c>
      <c r="AT178" t="s">
        <v>3129</v>
      </c>
      <c r="AU178" t="s">
        <v>81</v>
      </c>
      <c r="AV178" t="s">
        <v>82</v>
      </c>
      <c r="AW178" t="s">
        <v>82</v>
      </c>
      <c r="AX178" t="s">
        <v>82</v>
      </c>
      <c r="AY178" t="s">
        <v>82</v>
      </c>
      <c r="AZ178" t="s">
        <v>82</v>
      </c>
      <c r="BA178" t="s">
        <v>82</v>
      </c>
      <c r="BB178" t="s">
        <v>82</v>
      </c>
      <c r="BC178" t="s">
        <v>82</v>
      </c>
      <c r="BD178" t="s">
        <v>82</v>
      </c>
      <c r="BE178" t="s">
        <v>82</v>
      </c>
      <c r="BF178" t="s">
        <v>82</v>
      </c>
      <c r="BG178" t="s">
        <v>82</v>
      </c>
      <c r="BH178" t="s">
        <v>82</v>
      </c>
      <c r="BI178" t="s">
        <v>82</v>
      </c>
      <c r="BJ178" t="s">
        <v>82</v>
      </c>
      <c r="BK178" t="s">
        <v>82</v>
      </c>
      <c r="BL178" t="s">
        <v>82</v>
      </c>
      <c r="BM178" t="s">
        <v>82</v>
      </c>
      <c r="BN178" t="s">
        <v>82</v>
      </c>
      <c r="BO178" t="s">
        <v>82</v>
      </c>
      <c r="BP178" t="s">
        <v>82</v>
      </c>
      <c r="BQ178" t="s">
        <v>82</v>
      </c>
    </row>
    <row r="179" spans="1:69" x14ac:dyDescent="0.2">
      <c r="A179" s="5">
        <v>1</v>
      </c>
      <c r="B179" t="s">
        <v>3130</v>
      </c>
      <c r="C179" t="s">
        <v>3131</v>
      </c>
      <c r="D179" t="s">
        <v>3132</v>
      </c>
      <c r="E179" t="s">
        <v>3133</v>
      </c>
      <c r="F179" t="s">
        <v>73</v>
      </c>
      <c r="G179" t="s">
        <v>3134</v>
      </c>
      <c r="H179" s="1">
        <v>42831</v>
      </c>
      <c r="I179" s="1">
        <v>42644</v>
      </c>
      <c r="J179" t="b">
        <v>1</v>
      </c>
      <c r="K179" t="s">
        <v>75</v>
      </c>
      <c r="L179" t="s">
        <v>1916</v>
      </c>
      <c r="M179" t="s">
        <v>363</v>
      </c>
      <c r="N179">
        <v>172</v>
      </c>
      <c r="O179" t="s">
        <v>3135</v>
      </c>
      <c r="P179" t="s">
        <v>2657</v>
      </c>
      <c r="Q179" t="s">
        <v>3136</v>
      </c>
      <c r="R179" t="s">
        <v>81</v>
      </c>
      <c r="S179">
        <v>1</v>
      </c>
      <c r="T179" s="1">
        <v>42831</v>
      </c>
      <c r="U179" s="3">
        <v>42644</v>
      </c>
      <c r="V179" t="s">
        <v>585</v>
      </c>
      <c r="W179" s="2">
        <v>44137</v>
      </c>
      <c r="X179" t="s">
        <v>3137</v>
      </c>
      <c r="Y179" t="s">
        <v>81</v>
      </c>
      <c r="Z179" t="s">
        <v>3138</v>
      </c>
      <c r="AA179" t="s">
        <v>82</v>
      </c>
      <c r="AB179" t="s">
        <v>81</v>
      </c>
      <c r="AC179" t="s">
        <v>81</v>
      </c>
      <c r="AD179" t="s">
        <v>3135</v>
      </c>
      <c r="AE179" t="s">
        <v>81</v>
      </c>
      <c r="AF179" t="s">
        <v>3138</v>
      </c>
      <c r="AG179" t="s">
        <v>82</v>
      </c>
      <c r="AH179" t="s">
        <v>81</v>
      </c>
      <c r="AI179" t="s">
        <v>81</v>
      </c>
      <c r="AJ179" t="s">
        <v>3135</v>
      </c>
      <c r="AK179" t="s">
        <v>110</v>
      </c>
      <c r="AL179" t="s">
        <v>82</v>
      </c>
      <c r="AM179" t="s">
        <v>88</v>
      </c>
      <c r="AN179" t="s">
        <v>154</v>
      </c>
      <c r="AO179" t="s">
        <v>90</v>
      </c>
      <c r="AP179" t="s">
        <v>91</v>
      </c>
      <c r="AQ179" t="s">
        <v>3139</v>
      </c>
      <c r="AR179" t="s">
        <v>82</v>
      </c>
      <c r="AS179" t="s">
        <v>3140</v>
      </c>
      <c r="AT179" t="s">
        <v>3141</v>
      </c>
      <c r="AU179" t="s">
        <v>81</v>
      </c>
      <c r="AV179" t="s">
        <v>82</v>
      </c>
      <c r="AW179" t="s">
        <v>82</v>
      </c>
      <c r="AX179" t="s">
        <v>82</v>
      </c>
      <c r="AY179" t="s">
        <v>82</v>
      </c>
      <c r="AZ179" t="s">
        <v>82</v>
      </c>
      <c r="BA179" t="s">
        <v>82</v>
      </c>
      <c r="BB179" t="s">
        <v>82</v>
      </c>
      <c r="BC179" t="s">
        <v>82</v>
      </c>
      <c r="BD179" t="s">
        <v>82</v>
      </c>
      <c r="BE179" t="s">
        <v>82</v>
      </c>
      <c r="BF179" t="s">
        <v>82</v>
      </c>
      <c r="BG179" t="s">
        <v>82</v>
      </c>
      <c r="BH179" t="s">
        <v>82</v>
      </c>
      <c r="BI179" t="s">
        <v>82</v>
      </c>
      <c r="BJ179" t="s">
        <v>82</v>
      </c>
      <c r="BK179" t="s">
        <v>82</v>
      </c>
      <c r="BL179" t="s">
        <v>82</v>
      </c>
      <c r="BM179" t="s">
        <v>82</v>
      </c>
      <c r="BN179" t="s">
        <v>82</v>
      </c>
      <c r="BO179" t="s">
        <v>82</v>
      </c>
      <c r="BP179" t="s">
        <v>82</v>
      </c>
      <c r="BQ179" t="s">
        <v>82</v>
      </c>
    </row>
    <row r="180" spans="1:69" x14ac:dyDescent="0.2">
      <c r="A180" s="5">
        <v>0</v>
      </c>
      <c r="B180" t="s">
        <v>3142</v>
      </c>
      <c r="C180" t="s">
        <v>3143</v>
      </c>
      <c r="D180" t="s">
        <v>3144</v>
      </c>
      <c r="E180" t="s">
        <v>3145</v>
      </c>
      <c r="F180" t="s">
        <v>1119</v>
      </c>
      <c r="G180" t="s">
        <v>3146</v>
      </c>
      <c r="H180" s="1">
        <v>42537</v>
      </c>
      <c r="I180" s="1">
        <v>42309</v>
      </c>
      <c r="J180" t="b">
        <v>0</v>
      </c>
      <c r="K180" t="s">
        <v>1121</v>
      </c>
      <c r="L180" t="s">
        <v>3147</v>
      </c>
      <c r="M180" t="s">
        <v>90</v>
      </c>
      <c r="N180">
        <v>25</v>
      </c>
      <c r="O180" t="s">
        <v>3148</v>
      </c>
      <c r="P180" t="s">
        <v>1124</v>
      </c>
      <c r="Q180" t="s">
        <v>3149</v>
      </c>
      <c r="R180" t="s">
        <v>81</v>
      </c>
      <c r="S180">
        <v>1</v>
      </c>
      <c r="T180" s="1">
        <v>42537</v>
      </c>
      <c r="U180" s="1">
        <v>42309</v>
      </c>
      <c r="V180" t="s">
        <v>3150</v>
      </c>
      <c r="W180" s="2">
        <v>44139</v>
      </c>
      <c r="X180" t="s">
        <v>3151</v>
      </c>
      <c r="Y180" t="s">
        <v>3152</v>
      </c>
      <c r="Z180" t="s">
        <v>1129</v>
      </c>
      <c r="AA180" t="s">
        <v>3153</v>
      </c>
      <c r="AB180" t="s">
        <v>3154</v>
      </c>
      <c r="AC180" t="s">
        <v>3155</v>
      </c>
      <c r="AD180" t="s">
        <v>3156</v>
      </c>
      <c r="AE180" t="s">
        <v>3152</v>
      </c>
      <c r="AF180" t="s">
        <v>1129</v>
      </c>
      <c r="AG180" t="s">
        <v>3153</v>
      </c>
      <c r="AH180" t="s">
        <v>3154</v>
      </c>
      <c r="AI180" t="s">
        <v>3155</v>
      </c>
      <c r="AJ180" t="s">
        <v>3156</v>
      </c>
      <c r="AK180" t="s">
        <v>1134</v>
      </c>
      <c r="AL180" t="s">
        <v>3157</v>
      </c>
      <c r="AM180" t="s">
        <v>3158</v>
      </c>
      <c r="AN180" t="s">
        <v>3159</v>
      </c>
      <c r="AO180" t="s">
        <v>3160</v>
      </c>
      <c r="AP180" t="s">
        <v>1137</v>
      </c>
      <c r="AQ180" t="s">
        <v>3161</v>
      </c>
      <c r="AR180" t="s">
        <v>3162</v>
      </c>
      <c r="AS180" t="s">
        <v>3163</v>
      </c>
      <c r="AT180" t="s">
        <v>3164</v>
      </c>
      <c r="AU180" t="s">
        <v>81</v>
      </c>
      <c r="AV180" t="s">
        <v>82</v>
      </c>
      <c r="AW180" t="s">
        <v>643</v>
      </c>
      <c r="AX180" t="s">
        <v>81</v>
      </c>
      <c r="AY180" t="s">
        <v>81</v>
      </c>
      <c r="AZ180" t="s">
        <v>81</v>
      </c>
      <c r="BA180" t="s">
        <v>82</v>
      </c>
      <c r="BB180" s="1">
        <v>1</v>
      </c>
      <c r="BC180" t="s">
        <v>81</v>
      </c>
      <c r="BD180" t="s">
        <v>81</v>
      </c>
      <c r="BE180" t="s">
        <v>81</v>
      </c>
      <c r="BF180" t="s">
        <v>81</v>
      </c>
      <c r="BG180" t="s">
        <v>81</v>
      </c>
      <c r="BH180" t="s">
        <v>81</v>
      </c>
      <c r="BI180" t="s">
        <v>81</v>
      </c>
      <c r="BJ180" t="s">
        <v>82</v>
      </c>
      <c r="BK180" t="s">
        <v>82</v>
      </c>
      <c r="BL180" t="s">
        <v>81</v>
      </c>
      <c r="BM180" t="s">
        <v>201</v>
      </c>
      <c r="BN180" t="s">
        <v>81</v>
      </c>
      <c r="BO180" t="s">
        <v>81</v>
      </c>
      <c r="BP180" t="s">
        <v>81</v>
      </c>
      <c r="BQ180" t="s">
        <v>81</v>
      </c>
    </row>
    <row r="181" spans="1:69" x14ac:dyDescent="0.2">
      <c r="A181" s="5">
        <v>0</v>
      </c>
      <c r="B181" t="s">
        <v>3165</v>
      </c>
      <c r="C181" t="s">
        <v>3166</v>
      </c>
      <c r="D181" t="s">
        <v>3167</v>
      </c>
      <c r="E181" t="s">
        <v>3168</v>
      </c>
      <c r="F181" t="s">
        <v>73</v>
      </c>
      <c r="G181" t="s">
        <v>3169</v>
      </c>
      <c r="H181" s="1">
        <v>43153</v>
      </c>
      <c r="I181" s="1">
        <v>43236</v>
      </c>
      <c r="J181" t="b">
        <v>0</v>
      </c>
      <c r="K181" t="s">
        <v>75</v>
      </c>
      <c r="L181" t="s">
        <v>915</v>
      </c>
      <c r="M181" t="s">
        <v>90</v>
      </c>
      <c r="N181">
        <v>40</v>
      </c>
      <c r="O181" t="s">
        <v>3170</v>
      </c>
      <c r="P181" t="s">
        <v>3171</v>
      </c>
      <c r="Q181" t="s">
        <v>3172</v>
      </c>
      <c r="R181" t="s">
        <v>81</v>
      </c>
      <c r="S181" t="s">
        <v>82</v>
      </c>
      <c r="T181" s="1">
        <v>43153</v>
      </c>
      <c r="U181" t="s">
        <v>3173</v>
      </c>
      <c r="V181" t="s">
        <v>452</v>
      </c>
      <c r="W181" s="2">
        <v>43892</v>
      </c>
      <c r="X181" t="s">
        <v>3174</v>
      </c>
      <c r="Y181" t="s">
        <v>81</v>
      </c>
      <c r="Z181" t="s">
        <v>3175</v>
      </c>
      <c r="AA181" t="s">
        <v>82</v>
      </c>
      <c r="AB181" t="s">
        <v>81</v>
      </c>
      <c r="AC181" t="s">
        <v>81</v>
      </c>
      <c r="AD181" t="s">
        <v>3176</v>
      </c>
      <c r="AE181" t="s">
        <v>81</v>
      </c>
      <c r="AF181" t="s">
        <v>3175</v>
      </c>
      <c r="AG181" t="s">
        <v>82</v>
      </c>
      <c r="AH181" t="s">
        <v>81</v>
      </c>
      <c r="AI181" t="s">
        <v>81</v>
      </c>
      <c r="AJ181" t="s">
        <v>3176</v>
      </c>
      <c r="AK181" t="s">
        <v>110</v>
      </c>
      <c r="AL181" t="s">
        <v>82</v>
      </c>
      <c r="AM181" t="s">
        <v>88</v>
      </c>
      <c r="AN181" t="s">
        <v>154</v>
      </c>
      <c r="AO181" t="s">
        <v>90</v>
      </c>
      <c r="AP181" t="s">
        <v>91</v>
      </c>
      <c r="AQ181" t="s">
        <v>3177</v>
      </c>
      <c r="AR181" t="s">
        <v>82</v>
      </c>
      <c r="AS181" t="s">
        <v>3178</v>
      </c>
      <c r="AT181" t="s">
        <v>3179</v>
      </c>
      <c r="AU181" t="s">
        <v>81</v>
      </c>
      <c r="AV181" t="s">
        <v>82</v>
      </c>
      <c r="AW181" t="s">
        <v>82</v>
      </c>
      <c r="AX181" t="s">
        <v>82</v>
      </c>
      <c r="AY181" t="s">
        <v>82</v>
      </c>
      <c r="AZ181" t="s">
        <v>82</v>
      </c>
      <c r="BA181" t="s">
        <v>82</v>
      </c>
      <c r="BB181" t="s">
        <v>82</v>
      </c>
      <c r="BC181" t="s">
        <v>82</v>
      </c>
      <c r="BD181" t="s">
        <v>82</v>
      </c>
      <c r="BE181" t="s">
        <v>82</v>
      </c>
      <c r="BF181" t="s">
        <v>82</v>
      </c>
      <c r="BG181" t="s">
        <v>82</v>
      </c>
      <c r="BH181" t="s">
        <v>82</v>
      </c>
      <c r="BI181" t="s">
        <v>82</v>
      </c>
      <c r="BJ181" t="s">
        <v>82</v>
      </c>
      <c r="BK181" t="s">
        <v>82</v>
      </c>
      <c r="BL181" t="s">
        <v>82</v>
      </c>
      <c r="BM181" t="s">
        <v>82</v>
      </c>
      <c r="BN181" t="s">
        <v>82</v>
      </c>
      <c r="BO181" t="s">
        <v>82</v>
      </c>
      <c r="BP181" t="s">
        <v>82</v>
      </c>
      <c r="BQ181" t="s">
        <v>82</v>
      </c>
    </row>
    <row r="182" spans="1:69" x14ac:dyDescent="0.2">
      <c r="A182" s="5">
        <v>1</v>
      </c>
      <c r="B182" t="s">
        <v>3180</v>
      </c>
      <c r="C182" t="s">
        <v>3181</v>
      </c>
      <c r="D182" t="s">
        <v>3182</v>
      </c>
      <c r="E182" t="s">
        <v>3183</v>
      </c>
      <c r="F182" t="s">
        <v>178</v>
      </c>
      <c r="G182" t="s">
        <v>3184</v>
      </c>
      <c r="H182" s="1">
        <v>42571</v>
      </c>
      <c r="I182" s="1">
        <v>42604</v>
      </c>
      <c r="J182" t="b">
        <v>0</v>
      </c>
      <c r="K182" t="s">
        <v>180</v>
      </c>
      <c r="L182" t="s">
        <v>181</v>
      </c>
      <c r="M182" t="s">
        <v>182</v>
      </c>
      <c r="N182">
        <v>5000</v>
      </c>
      <c r="O182" t="s">
        <v>1038</v>
      </c>
      <c r="P182" t="s">
        <v>3185</v>
      </c>
      <c r="Q182" t="s">
        <v>3186</v>
      </c>
      <c r="R182" t="s">
        <v>81</v>
      </c>
      <c r="S182" t="s">
        <v>82</v>
      </c>
      <c r="T182" s="1">
        <v>42571</v>
      </c>
      <c r="U182" s="1">
        <v>42604</v>
      </c>
      <c r="V182" t="s">
        <v>186</v>
      </c>
      <c r="W182" s="2">
        <v>43524</v>
      </c>
      <c r="X182" t="s">
        <v>3187</v>
      </c>
      <c r="Y182" t="s">
        <v>3188</v>
      </c>
      <c r="Z182" t="s">
        <v>81</v>
      </c>
      <c r="AA182" t="s">
        <v>3189</v>
      </c>
      <c r="AB182" t="s">
        <v>3190</v>
      </c>
      <c r="AC182" t="s">
        <v>3191</v>
      </c>
      <c r="AD182" t="s">
        <v>3192</v>
      </c>
      <c r="AE182" t="s">
        <v>3188</v>
      </c>
      <c r="AF182" t="s">
        <v>81</v>
      </c>
      <c r="AG182" t="s">
        <v>3189</v>
      </c>
      <c r="AH182" t="s">
        <v>3190</v>
      </c>
      <c r="AI182" t="s">
        <v>3191</v>
      </c>
      <c r="AJ182" t="s">
        <v>3192</v>
      </c>
      <c r="AK182" t="s">
        <v>250</v>
      </c>
      <c r="AL182" t="s">
        <v>82</v>
      </c>
      <c r="AM182" t="s">
        <v>3193</v>
      </c>
      <c r="AN182" t="s">
        <v>81</v>
      </c>
      <c r="AO182" t="s">
        <v>81</v>
      </c>
      <c r="AP182" t="s">
        <v>192</v>
      </c>
      <c r="AQ182" t="s">
        <v>3194</v>
      </c>
      <c r="AR182" t="s">
        <v>3195</v>
      </c>
      <c r="AS182" t="s">
        <v>3196</v>
      </c>
      <c r="AT182" t="s">
        <v>3197</v>
      </c>
      <c r="AU182" t="s">
        <v>197</v>
      </c>
      <c r="AV182" t="s">
        <v>82</v>
      </c>
      <c r="AW182" t="s">
        <v>198</v>
      </c>
      <c r="AX182">
        <v>5022</v>
      </c>
      <c r="AY182" t="s">
        <v>3198</v>
      </c>
      <c r="AZ182" t="s">
        <v>3199</v>
      </c>
      <c r="BA182" s="1">
        <v>43589</v>
      </c>
      <c r="BB182" s="1">
        <v>1</v>
      </c>
      <c r="BC182" t="s">
        <v>3200</v>
      </c>
      <c r="BD182" t="s">
        <v>3201</v>
      </c>
      <c r="BE182" t="s">
        <v>3202</v>
      </c>
      <c r="BF182" t="s">
        <v>3203</v>
      </c>
      <c r="BG182" t="s">
        <v>81</v>
      </c>
      <c r="BH182" t="s">
        <v>81</v>
      </c>
      <c r="BI182" t="s">
        <v>81</v>
      </c>
      <c r="BJ182" s="1">
        <v>43222</v>
      </c>
      <c r="BK182" t="s">
        <v>261</v>
      </c>
      <c r="BL182" t="s">
        <v>200</v>
      </c>
      <c r="BM182" t="s">
        <v>201</v>
      </c>
      <c r="BN182" t="s">
        <v>81</v>
      </c>
      <c r="BO182" t="s">
        <v>81</v>
      </c>
      <c r="BP182" t="s">
        <v>81</v>
      </c>
      <c r="BQ182" t="s">
        <v>81</v>
      </c>
    </row>
    <row r="183" spans="1:69" x14ac:dyDescent="0.2">
      <c r="A183" s="5">
        <v>1</v>
      </c>
      <c r="B183" t="s">
        <v>3204</v>
      </c>
      <c r="C183" t="s">
        <v>3205</v>
      </c>
      <c r="D183" t="s">
        <v>3206</v>
      </c>
      <c r="E183" t="s">
        <v>3207</v>
      </c>
      <c r="F183" t="s">
        <v>178</v>
      </c>
      <c r="G183" t="s">
        <v>3208</v>
      </c>
      <c r="H183" s="1">
        <v>43382</v>
      </c>
      <c r="I183" s="1">
        <v>43452</v>
      </c>
      <c r="J183" t="b">
        <v>0</v>
      </c>
      <c r="K183" t="s">
        <v>180</v>
      </c>
      <c r="L183" t="s">
        <v>3209</v>
      </c>
      <c r="M183" t="s">
        <v>3210</v>
      </c>
      <c r="N183">
        <v>176</v>
      </c>
      <c r="O183" t="s">
        <v>724</v>
      </c>
      <c r="P183" t="s">
        <v>3211</v>
      </c>
      <c r="Q183" t="s">
        <v>3212</v>
      </c>
      <c r="R183" t="s">
        <v>3213</v>
      </c>
      <c r="S183" t="s">
        <v>82</v>
      </c>
      <c r="T183" s="1">
        <v>43382</v>
      </c>
      <c r="U183" s="1">
        <v>43452</v>
      </c>
      <c r="V183" t="s">
        <v>186</v>
      </c>
      <c r="W183" s="2">
        <v>43472</v>
      </c>
      <c r="X183">
        <v>204894</v>
      </c>
      <c r="Y183" t="s">
        <v>729</v>
      </c>
      <c r="Z183" t="s">
        <v>81</v>
      </c>
      <c r="AA183" t="s">
        <v>2339</v>
      </c>
      <c r="AB183" t="s">
        <v>731</v>
      </c>
      <c r="AC183">
        <v>442089904466</v>
      </c>
      <c r="AD183" t="s">
        <v>724</v>
      </c>
      <c r="AE183" t="s">
        <v>729</v>
      </c>
      <c r="AF183" t="s">
        <v>81</v>
      </c>
      <c r="AG183" t="s">
        <v>2339</v>
      </c>
      <c r="AH183" t="s">
        <v>731</v>
      </c>
      <c r="AI183">
        <v>442089904466</v>
      </c>
      <c r="AJ183" t="s">
        <v>724</v>
      </c>
      <c r="AK183" t="s">
        <v>191</v>
      </c>
      <c r="AL183" t="s">
        <v>82</v>
      </c>
      <c r="AM183" t="s">
        <v>724</v>
      </c>
      <c r="AN183" t="s">
        <v>81</v>
      </c>
      <c r="AO183" t="s">
        <v>81</v>
      </c>
      <c r="AP183" t="s">
        <v>351</v>
      </c>
      <c r="AQ183" t="s">
        <v>3214</v>
      </c>
      <c r="AR183" t="s">
        <v>3215</v>
      </c>
      <c r="AS183" t="s">
        <v>3216</v>
      </c>
      <c r="AT183" t="s">
        <v>3217</v>
      </c>
      <c r="AU183" t="s">
        <v>197</v>
      </c>
      <c r="AV183" t="s">
        <v>82</v>
      </c>
      <c r="AW183" t="s">
        <v>198</v>
      </c>
      <c r="AX183" t="s">
        <v>81</v>
      </c>
      <c r="AY183" t="s">
        <v>82</v>
      </c>
      <c r="AZ183" t="s">
        <v>82</v>
      </c>
      <c r="BA183" t="s">
        <v>82</v>
      </c>
      <c r="BB183" t="s">
        <v>82</v>
      </c>
      <c r="BC183" t="s">
        <v>82</v>
      </c>
      <c r="BD183" t="s">
        <v>82</v>
      </c>
      <c r="BE183" t="s">
        <v>82</v>
      </c>
      <c r="BF183" t="s">
        <v>82</v>
      </c>
      <c r="BG183" t="s">
        <v>82</v>
      </c>
      <c r="BH183" t="s">
        <v>82</v>
      </c>
      <c r="BI183" t="s">
        <v>82</v>
      </c>
      <c r="BJ183" t="s">
        <v>82</v>
      </c>
      <c r="BK183" t="s">
        <v>82</v>
      </c>
      <c r="BL183" t="s">
        <v>82</v>
      </c>
      <c r="BM183" t="s">
        <v>82</v>
      </c>
      <c r="BN183" t="s">
        <v>82</v>
      </c>
      <c r="BO183" t="s">
        <v>82</v>
      </c>
      <c r="BP183" t="s">
        <v>82</v>
      </c>
      <c r="BQ183" t="s">
        <v>82</v>
      </c>
    </row>
    <row r="184" spans="1:69" x14ac:dyDescent="0.2">
      <c r="A184" s="5">
        <v>1</v>
      </c>
      <c r="B184" t="s">
        <v>3218</v>
      </c>
      <c r="C184" t="s">
        <v>3219</v>
      </c>
      <c r="D184" t="s">
        <v>3220</v>
      </c>
      <c r="E184" t="s">
        <v>3221</v>
      </c>
      <c r="F184" t="s">
        <v>178</v>
      </c>
      <c r="G184" t="s">
        <v>3222</v>
      </c>
      <c r="H184" s="1">
        <v>43612</v>
      </c>
      <c r="I184" s="1">
        <v>43676</v>
      </c>
      <c r="J184" t="b">
        <v>0</v>
      </c>
      <c r="K184" t="s">
        <v>180</v>
      </c>
      <c r="L184" t="s">
        <v>3223</v>
      </c>
      <c r="M184" t="s">
        <v>346</v>
      </c>
      <c r="N184">
        <v>1540</v>
      </c>
      <c r="O184" t="s">
        <v>1667</v>
      </c>
      <c r="P184" t="s">
        <v>3224</v>
      </c>
      <c r="Q184" t="s">
        <v>3225</v>
      </c>
      <c r="R184" t="s">
        <v>3226</v>
      </c>
      <c r="S184" t="s">
        <v>82</v>
      </c>
      <c r="T184" s="1">
        <v>43612</v>
      </c>
      <c r="U184" s="1">
        <v>43676</v>
      </c>
      <c r="V184" t="s">
        <v>186</v>
      </c>
      <c r="W184" s="2">
        <v>44018</v>
      </c>
      <c r="X184" t="s">
        <v>3227</v>
      </c>
      <c r="Y184" t="s">
        <v>3228</v>
      </c>
      <c r="Z184" t="s">
        <v>81</v>
      </c>
      <c r="AA184" t="s">
        <v>3229</v>
      </c>
      <c r="AB184" t="s">
        <v>3230</v>
      </c>
      <c r="AC184" t="s">
        <v>3231</v>
      </c>
      <c r="AD184" t="s">
        <v>1667</v>
      </c>
      <c r="AE184" t="s">
        <v>3228</v>
      </c>
      <c r="AF184" t="s">
        <v>81</v>
      </c>
      <c r="AG184" t="s">
        <v>3229</v>
      </c>
      <c r="AH184" t="s">
        <v>3230</v>
      </c>
      <c r="AI184" t="s">
        <v>3231</v>
      </c>
      <c r="AJ184" t="s">
        <v>1667</v>
      </c>
      <c r="AK184" t="s">
        <v>250</v>
      </c>
      <c r="AL184" t="s">
        <v>82</v>
      </c>
      <c r="AM184" t="s">
        <v>1667</v>
      </c>
      <c r="AN184" t="s">
        <v>81</v>
      </c>
      <c r="AO184" t="s">
        <v>81</v>
      </c>
      <c r="AP184" t="s">
        <v>351</v>
      </c>
      <c r="AQ184" t="s">
        <v>3232</v>
      </c>
      <c r="AR184" t="s">
        <v>3233</v>
      </c>
      <c r="AS184" t="s">
        <v>3234</v>
      </c>
      <c r="AT184" t="s">
        <v>3235</v>
      </c>
      <c r="AU184" t="s">
        <v>197</v>
      </c>
      <c r="AV184" t="s">
        <v>3236</v>
      </c>
      <c r="AW184" t="s">
        <v>198</v>
      </c>
      <c r="AX184" t="s">
        <v>81</v>
      </c>
      <c r="AY184" t="s">
        <v>81</v>
      </c>
      <c r="AZ184" t="s">
        <v>3218</v>
      </c>
      <c r="BA184" t="s">
        <v>82</v>
      </c>
      <c r="BB184" s="1">
        <v>1</v>
      </c>
      <c r="BC184" t="s">
        <v>199</v>
      </c>
      <c r="BD184" t="s">
        <v>199</v>
      </c>
      <c r="BE184" t="s">
        <v>199</v>
      </c>
      <c r="BF184" t="s">
        <v>199</v>
      </c>
      <c r="BG184" t="s">
        <v>81</v>
      </c>
      <c r="BH184" t="s">
        <v>81</v>
      </c>
      <c r="BI184" t="s">
        <v>81</v>
      </c>
      <c r="BJ184" t="s">
        <v>82</v>
      </c>
      <c r="BK184" t="s">
        <v>82</v>
      </c>
      <c r="BL184" t="s">
        <v>200</v>
      </c>
      <c r="BM184" t="s">
        <v>3237</v>
      </c>
      <c r="BN184" t="s">
        <v>81</v>
      </c>
      <c r="BO184" t="s">
        <v>81</v>
      </c>
      <c r="BP184" t="s">
        <v>81</v>
      </c>
      <c r="BQ184" t="s">
        <v>81</v>
      </c>
    </row>
    <row r="185" spans="1:69" x14ac:dyDescent="0.2">
      <c r="A185" s="5">
        <v>1</v>
      </c>
      <c r="B185" t="s">
        <v>3238</v>
      </c>
      <c r="C185" t="s">
        <v>3239</v>
      </c>
      <c r="D185" t="s">
        <v>3240</v>
      </c>
      <c r="E185" t="s">
        <v>3241</v>
      </c>
      <c r="F185" t="s">
        <v>73</v>
      </c>
      <c r="G185" t="s">
        <v>3242</v>
      </c>
      <c r="H185" s="1">
        <v>43771</v>
      </c>
      <c r="I185" s="1">
        <v>43770</v>
      </c>
      <c r="J185" t="b">
        <v>0</v>
      </c>
      <c r="K185" t="s">
        <v>75</v>
      </c>
      <c r="L185" t="s">
        <v>581</v>
      </c>
      <c r="M185" t="s">
        <v>90</v>
      </c>
      <c r="N185">
        <v>60</v>
      </c>
      <c r="O185" t="s">
        <v>3243</v>
      </c>
      <c r="P185" t="s">
        <v>2776</v>
      </c>
      <c r="Q185" t="s">
        <v>690</v>
      </c>
      <c r="R185" t="s">
        <v>81</v>
      </c>
      <c r="S185" t="s">
        <v>82</v>
      </c>
      <c r="T185" s="1">
        <v>43771</v>
      </c>
      <c r="U185" t="s">
        <v>3244</v>
      </c>
      <c r="V185" t="s">
        <v>146</v>
      </c>
      <c r="W185" s="2">
        <v>43927</v>
      </c>
      <c r="X185">
        <v>17300323</v>
      </c>
      <c r="Y185" t="s">
        <v>81</v>
      </c>
      <c r="Z185" t="s">
        <v>3245</v>
      </c>
      <c r="AA185" t="s">
        <v>82</v>
      </c>
      <c r="AB185" t="s">
        <v>3246</v>
      </c>
      <c r="AC185">
        <v>882413201</v>
      </c>
      <c r="AD185" t="s">
        <v>82</v>
      </c>
      <c r="AE185" t="s">
        <v>81</v>
      </c>
      <c r="AF185" t="s">
        <v>3245</v>
      </c>
      <c r="AG185" t="s">
        <v>82</v>
      </c>
      <c r="AH185" t="s">
        <v>3246</v>
      </c>
      <c r="AI185">
        <v>882413201</v>
      </c>
      <c r="AJ185" t="s">
        <v>82</v>
      </c>
      <c r="AK185" t="s">
        <v>296</v>
      </c>
      <c r="AL185" t="s">
        <v>3247</v>
      </c>
      <c r="AM185" t="s">
        <v>88</v>
      </c>
      <c r="AN185" t="s">
        <v>456</v>
      </c>
      <c r="AO185" t="s">
        <v>3248</v>
      </c>
      <c r="AP185" t="s">
        <v>2796</v>
      </c>
      <c r="AQ185" t="s">
        <v>3249</v>
      </c>
      <c r="AR185" t="s">
        <v>82</v>
      </c>
      <c r="AS185" t="s">
        <v>3250</v>
      </c>
      <c r="AT185" t="s">
        <v>82</v>
      </c>
      <c r="AU185" t="s">
        <v>81</v>
      </c>
      <c r="AV185" t="s">
        <v>82</v>
      </c>
      <c r="AW185" t="s">
        <v>82</v>
      </c>
      <c r="AX185" t="s">
        <v>82</v>
      </c>
      <c r="AY185" t="s">
        <v>82</v>
      </c>
      <c r="AZ185" t="s">
        <v>82</v>
      </c>
      <c r="BA185" t="s">
        <v>82</v>
      </c>
      <c r="BB185" t="s">
        <v>82</v>
      </c>
      <c r="BC185" t="s">
        <v>82</v>
      </c>
      <c r="BD185" t="s">
        <v>82</v>
      </c>
      <c r="BE185" t="s">
        <v>82</v>
      </c>
      <c r="BF185" t="s">
        <v>82</v>
      </c>
      <c r="BG185" t="s">
        <v>82</v>
      </c>
      <c r="BH185" t="s">
        <v>82</v>
      </c>
      <c r="BI185" t="s">
        <v>82</v>
      </c>
      <c r="BJ185" t="s">
        <v>82</v>
      </c>
      <c r="BK185" t="s">
        <v>82</v>
      </c>
      <c r="BL185" t="s">
        <v>82</v>
      </c>
      <c r="BM185" t="s">
        <v>82</v>
      </c>
      <c r="BN185" t="s">
        <v>82</v>
      </c>
      <c r="BO185" t="s">
        <v>82</v>
      </c>
      <c r="BP185" t="s">
        <v>82</v>
      </c>
      <c r="BQ185" t="s">
        <v>82</v>
      </c>
    </row>
    <row r="186" spans="1:69" x14ac:dyDescent="0.2">
      <c r="A186" s="5">
        <v>0</v>
      </c>
      <c r="B186" t="s">
        <v>3251</v>
      </c>
      <c r="C186" t="s">
        <v>3252</v>
      </c>
      <c r="D186" t="s">
        <v>3253</v>
      </c>
      <c r="E186" t="s">
        <v>3254</v>
      </c>
      <c r="F186" t="s">
        <v>1316</v>
      </c>
      <c r="G186" t="s">
        <v>3255</v>
      </c>
      <c r="H186" s="1">
        <v>43268</v>
      </c>
      <c r="I186" s="1">
        <v>43001</v>
      </c>
      <c r="J186" t="b">
        <v>0</v>
      </c>
      <c r="K186" t="s">
        <v>622</v>
      </c>
      <c r="L186" t="s">
        <v>3256</v>
      </c>
      <c r="M186" t="s">
        <v>90</v>
      </c>
      <c r="N186">
        <v>334</v>
      </c>
      <c r="O186" t="s">
        <v>3257</v>
      </c>
      <c r="P186" t="s">
        <v>1356</v>
      </c>
      <c r="Q186" t="s">
        <v>3258</v>
      </c>
      <c r="R186" t="s">
        <v>81</v>
      </c>
      <c r="S186">
        <v>1</v>
      </c>
      <c r="T186" s="1">
        <v>43268</v>
      </c>
      <c r="U186" s="1">
        <v>43001</v>
      </c>
      <c r="V186" t="s">
        <v>1322</v>
      </c>
      <c r="W186" s="2">
        <v>43297</v>
      </c>
      <c r="X186" t="s">
        <v>82</v>
      </c>
      <c r="Y186" t="s">
        <v>3259</v>
      </c>
      <c r="Z186" t="s">
        <v>81</v>
      </c>
      <c r="AA186" t="s">
        <v>3260</v>
      </c>
      <c r="AB186" t="s">
        <v>3261</v>
      </c>
      <c r="AC186" t="s">
        <v>3262</v>
      </c>
      <c r="AD186" t="s">
        <v>3257</v>
      </c>
      <c r="AE186" t="s">
        <v>3263</v>
      </c>
      <c r="AF186" t="s">
        <v>81</v>
      </c>
      <c r="AG186" t="s">
        <v>3264</v>
      </c>
      <c r="AH186" t="s">
        <v>3265</v>
      </c>
      <c r="AI186" t="s">
        <v>3266</v>
      </c>
      <c r="AJ186" t="s">
        <v>3257</v>
      </c>
      <c r="AK186" t="s">
        <v>1328</v>
      </c>
      <c r="AL186" t="s">
        <v>82</v>
      </c>
      <c r="AM186" t="s">
        <v>3257</v>
      </c>
      <c r="AN186" t="s">
        <v>2567</v>
      </c>
      <c r="AO186" t="s">
        <v>2568</v>
      </c>
      <c r="AP186" t="s">
        <v>371</v>
      </c>
      <c r="AQ186" t="s">
        <v>3267</v>
      </c>
      <c r="AR186" t="s">
        <v>3268</v>
      </c>
      <c r="AS186" t="s">
        <v>3269</v>
      </c>
      <c r="AT186" t="s">
        <v>82</v>
      </c>
      <c r="AU186" t="s">
        <v>81</v>
      </c>
      <c r="AV186" t="s">
        <v>82</v>
      </c>
      <c r="AW186" t="s">
        <v>1334</v>
      </c>
      <c r="AX186" t="s">
        <v>81</v>
      </c>
      <c r="AY186" t="s">
        <v>81</v>
      </c>
      <c r="AZ186" t="s">
        <v>81</v>
      </c>
      <c r="BA186" t="s">
        <v>82</v>
      </c>
      <c r="BB186" s="1">
        <v>1</v>
      </c>
      <c r="BC186" t="s">
        <v>81</v>
      </c>
      <c r="BD186" t="s">
        <v>81</v>
      </c>
      <c r="BE186" t="s">
        <v>81</v>
      </c>
      <c r="BF186" t="s">
        <v>81</v>
      </c>
      <c r="BG186" t="s">
        <v>81</v>
      </c>
      <c r="BH186" t="s">
        <v>1943</v>
      </c>
      <c r="BI186" t="s">
        <v>3270</v>
      </c>
      <c r="BJ186" t="s">
        <v>82</v>
      </c>
      <c r="BK186" t="s">
        <v>82</v>
      </c>
      <c r="BL186" t="s">
        <v>200</v>
      </c>
      <c r="BM186" t="s">
        <v>201</v>
      </c>
      <c r="BN186" t="s">
        <v>81</v>
      </c>
      <c r="BO186" t="s">
        <v>3271</v>
      </c>
      <c r="BP186" t="s">
        <v>81</v>
      </c>
      <c r="BQ186" t="s">
        <v>81</v>
      </c>
    </row>
    <row r="187" spans="1:69" x14ac:dyDescent="0.2">
      <c r="A187" s="5">
        <v>0</v>
      </c>
      <c r="B187" t="s">
        <v>3272</v>
      </c>
      <c r="C187" t="s">
        <v>3273</v>
      </c>
      <c r="D187" t="s">
        <v>3274</v>
      </c>
      <c r="E187" t="s">
        <v>3275</v>
      </c>
      <c r="F187" t="s">
        <v>73</v>
      </c>
      <c r="G187" t="s">
        <v>3276</v>
      </c>
      <c r="H187" s="1">
        <v>43830</v>
      </c>
      <c r="I187" s="1">
        <v>43840</v>
      </c>
      <c r="J187" t="b">
        <v>0</v>
      </c>
      <c r="K187" t="s">
        <v>75</v>
      </c>
      <c r="L187" t="s">
        <v>979</v>
      </c>
      <c r="M187" t="s">
        <v>3277</v>
      </c>
      <c r="N187">
        <v>130</v>
      </c>
      <c r="O187" t="s">
        <v>3278</v>
      </c>
      <c r="P187" t="s">
        <v>79</v>
      </c>
      <c r="Q187" t="s">
        <v>3279</v>
      </c>
      <c r="R187" t="s">
        <v>81</v>
      </c>
      <c r="S187" t="s">
        <v>82</v>
      </c>
      <c r="T187" s="1">
        <v>43830</v>
      </c>
      <c r="U187" t="s">
        <v>1165</v>
      </c>
      <c r="V187" t="s">
        <v>1570</v>
      </c>
      <c r="W187" s="2">
        <v>43906</v>
      </c>
      <c r="X187" t="s">
        <v>3280</v>
      </c>
      <c r="Y187" t="s">
        <v>227</v>
      </c>
      <c r="Z187" t="s">
        <v>3281</v>
      </c>
      <c r="AA187" t="s">
        <v>82</v>
      </c>
      <c r="AB187" t="s">
        <v>3282</v>
      </c>
      <c r="AC187" t="s">
        <v>3283</v>
      </c>
      <c r="AD187" t="s">
        <v>81</v>
      </c>
      <c r="AE187" t="s">
        <v>227</v>
      </c>
      <c r="AF187" t="s">
        <v>3281</v>
      </c>
      <c r="AG187" t="s">
        <v>82</v>
      </c>
      <c r="AH187" t="s">
        <v>3282</v>
      </c>
      <c r="AI187" t="s">
        <v>3283</v>
      </c>
      <c r="AJ187" t="s">
        <v>81</v>
      </c>
      <c r="AK187" t="s">
        <v>296</v>
      </c>
      <c r="AL187" t="s">
        <v>3284</v>
      </c>
      <c r="AM187" t="s">
        <v>88</v>
      </c>
      <c r="AN187" t="s">
        <v>90</v>
      </c>
      <c r="AO187" t="s">
        <v>3285</v>
      </c>
      <c r="AP187" t="s">
        <v>91</v>
      </c>
      <c r="AQ187" t="s">
        <v>3286</v>
      </c>
      <c r="AR187" t="s">
        <v>82</v>
      </c>
      <c r="AS187" t="s">
        <v>3287</v>
      </c>
      <c r="AT187" t="s">
        <v>3288</v>
      </c>
      <c r="AU187" t="s">
        <v>81</v>
      </c>
      <c r="AV187" t="s">
        <v>82</v>
      </c>
      <c r="AW187" t="s">
        <v>82</v>
      </c>
      <c r="AX187" t="s">
        <v>82</v>
      </c>
      <c r="AY187" t="s">
        <v>82</v>
      </c>
      <c r="AZ187" t="s">
        <v>82</v>
      </c>
      <c r="BA187" t="s">
        <v>82</v>
      </c>
      <c r="BB187" t="s">
        <v>82</v>
      </c>
      <c r="BC187" t="s">
        <v>82</v>
      </c>
      <c r="BD187" t="s">
        <v>82</v>
      </c>
      <c r="BE187" t="s">
        <v>82</v>
      </c>
      <c r="BF187" t="s">
        <v>82</v>
      </c>
      <c r="BG187" t="s">
        <v>82</v>
      </c>
      <c r="BH187" t="s">
        <v>82</v>
      </c>
      <c r="BI187" t="s">
        <v>82</v>
      </c>
      <c r="BJ187" t="s">
        <v>82</v>
      </c>
      <c r="BK187" t="s">
        <v>82</v>
      </c>
      <c r="BL187" t="s">
        <v>82</v>
      </c>
      <c r="BM187" t="s">
        <v>82</v>
      </c>
      <c r="BN187" t="s">
        <v>82</v>
      </c>
      <c r="BO187" t="s">
        <v>82</v>
      </c>
      <c r="BP187" t="s">
        <v>82</v>
      </c>
      <c r="BQ187" t="s">
        <v>82</v>
      </c>
    </row>
    <row r="188" spans="1:69" x14ac:dyDescent="0.2">
      <c r="A188" s="5">
        <v>1</v>
      </c>
      <c r="B188" t="s">
        <v>3289</v>
      </c>
      <c r="C188" t="s">
        <v>3290</v>
      </c>
      <c r="D188" t="s">
        <v>3291</v>
      </c>
      <c r="E188" t="s">
        <v>3289</v>
      </c>
      <c r="F188" t="s">
        <v>73</v>
      </c>
      <c r="G188" t="s">
        <v>3292</v>
      </c>
      <c r="H188" s="1">
        <v>43377</v>
      </c>
      <c r="I188" s="1">
        <v>43382</v>
      </c>
      <c r="J188" t="b">
        <v>0</v>
      </c>
      <c r="K188" t="s">
        <v>75</v>
      </c>
      <c r="L188" t="s">
        <v>3293</v>
      </c>
      <c r="M188" t="s">
        <v>101</v>
      </c>
      <c r="N188">
        <v>664</v>
      </c>
      <c r="O188" t="s">
        <v>1917</v>
      </c>
      <c r="P188" t="s">
        <v>3294</v>
      </c>
      <c r="Q188" t="s">
        <v>366</v>
      </c>
      <c r="R188" t="s">
        <v>81</v>
      </c>
      <c r="S188" t="s">
        <v>82</v>
      </c>
      <c r="T188" s="1">
        <v>43377</v>
      </c>
      <c r="U188" t="s">
        <v>3295</v>
      </c>
      <c r="V188" t="s">
        <v>84</v>
      </c>
      <c r="W188" s="2">
        <v>43794</v>
      </c>
      <c r="X188" t="s">
        <v>3296</v>
      </c>
      <c r="Y188" t="s">
        <v>81</v>
      </c>
      <c r="Z188" t="s">
        <v>3297</v>
      </c>
      <c r="AA188" t="s">
        <v>82</v>
      </c>
      <c r="AB188" t="s">
        <v>81</v>
      </c>
      <c r="AC188" t="s">
        <v>81</v>
      </c>
      <c r="AD188" t="s">
        <v>1917</v>
      </c>
      <c r="AE188" t="s">
        <v>81</v>
      </c>
      <c r="AF188" t="s">
        <v>3297</v>
      </c>
      <c r="AG188" t="s">
        <v>82</v>
      </c>
      <c r="AH188" t="s">
        <v>81</v>
      </c>
      <c r="AI188" t="s">
        <v>81</v>
      </c>
      <c r="AJ188" t="s">
        <v>1917</v>
      </c>
      <c r="AK188" t="s">
        <v>110</v>
      </c>
      <c r="AL188" t="s">
        <v>82</v>
      </c>
      <c r="AM188" t="s">
        <v>88</v>
      </c>
      <c r="AN188" t="s">
        <v>439</v>
      </c>
      <c r="AO188" t="s">
        <v>2057</v>
      </c>
      <c r="AP188" t="s">
        <v>91</v>
      </c>
      <c r="AQ188" t="s">
        <v>3298</v>
      </c>
      <c r="AR188" t="s">
        <v>82</v>
      </c>
      <c r="AS188" t="s">
        <v>3299</v>
      </c>
      <c r="AT188" t="s">
        <v>82</v>
      </c>
      <c r="AU188" t="s">
        <v>81</v>
      </c>
      <c r="AV188" t="s">
        <v>82</v>
      </c>
      <c r="AW188" t="s">
        <v>82</v>
      </c>
      <c r="AX188" t="s">
        <v>82</v>
      </c>
      <c r="AY188" t="s">
        <v>82</v>
      </c>
      <c r="AZ188" t="s">
        <v>82</v>
      </c>
      <c r="BA188" t="s">
        <v>82</v>
      </c>
      <c r="BB188" t="s">
        <v>82</v>
      </c>
      <c r="BC188" t="s">
        <v>82</v>
      </c>
      <c r="BD188" t="s">
        <v>82</v>
      </c>
      <c r="BE188" t="s">
        <v>82</v>
      </c>
      <c r="BF188" t="s">
        <v>82</v>
      </c>
      <c r="BG188" t="s">
        <v>82</v>
      </c>
      <c r="BH188" t="s">
        <v>82</v>
      </c>
      <c r="BI188" t="s">
        <v>82</v>
      </c>
      <c r="BJ188" t="s">
        <v>82</v>
      </c>
      <c r="BK188" t="s">
        <v>82</v>
      </c>
      <c r="BL188" t="s">
        <v>82</v>
      </c>
      <c r="BM188" t="s">
        <v>82</v>
      </c>
      <c r="BN188" t="s">
        <v>82</v>
      </c>
      <c r="BO188" t="s">
        <v>82</v>
      </c>
      <c r="BP188" t="s">
        <v>82</v>
      </c>
      <c r="BQ188" t="s">
        <v>82</v>
      </c>
    </row>
    <row r="189" spans="1:69" x14ac:dyDescent="0.2">
      <c r="A189" s="5">
        <v>1</v>
      </c>
      <c r="B189" t="s">
        <v>3300</v>
      </c>
      <c r="C189" t="s">
        <v>3301</v>
      </c>
      <c r="D189" t="s">
        <v>3302</v>
      </c>
      <c r="E189" t="s">
        <v>3300</v>
      </c>
      <c r="F189" t="s">
        <v>178</v>
      </c>
      <c r="G189" t="s">
        <v>3303</v>
      </c>
      <c r="H189" s="1">
        <v>42824</v>
      </c>
      <c r="I189" s="1">
        <v>42909</v>
      </c>
      <c r="J189" t="b">
        <v>0</v>
      </c>
      <c r="K189" t="s">
        <v>180</v>
      </c>
      <c r="L189" t="s">
        <v>3304</v>
      </c>
      <c r="M189" t="s">
        <v>3305</v>
      </c>
      <c r="N189">
        <v>154</v>
      </c>
      <c r="O189" t="s">
        <v>2034</v>
      </c>
      <c r="P189" t="s">
        <v>3306</v>
      </c>
      <c r="Q189" t="s">
        <v>3307</v>
      </c>
      <c r="R189" t="s">
        <v>2033</v>
      </c>
      <c r="S189" t="s">
        <v>82</v>
      </c>
      <c r="T189" s="1">
        <v>42824</v>
      </c>
      <c r="U189" s="1">
        <v>42909</v>
      </c>
      <c r="V189" t="s">
        <v>186</v>
      </c>
      <c r="W189" s="2">
        <v>43646</v>
      </c>
      <c r="X189" t="s">
        <v>3308</v>
      </c>
      <c r="Y189" t="s">
        <v>3309</v>
      </c>
      <c r="Z189" t="s">
        <v>81</v>
      </c>
      <c r="AA189" t="s">
        <v>3310</v>
      </c>
      <c r="AB189" t="s">
        <v>3311</v>
      </c>
      <c r="AC189" t="s">
        <v>3312</v>
      </c>
      <c r="AD189" t="s">
        <v>2034</v>
      </c>
      <c r="AE189" t="s">
        <v>3309</v>
      </c>
      <c r="AF189" t="s">
        <v>81</v>
      </c>
      <c r="AG189" t="s">
        <v>3310</v>
      </c>
      <c r="AH189" t="s">
        <v>3311</v>
      </c>
      <c r="AI189" t="s">
        <v>3312</v>
      </c>
      <c r="AJ189" t="s">
        <v>2034</v>
      </c>
      <c r="AK189" t="s">
        <v>250</v>
      </c>
      <c r="AL189" t="s">
        <v>82</v>
      </c>
      <c r="AM189" t="s">
        <v>2034</v>
      </c>
      <c r="AN189" t="s">
        <v>81</v>
      </c>
      <c r="AO189" t="s">
        <v>81</v>
      </c>
      <c r="AP189" t="s">
        <v>192</v>
      </c>
      <c r="AQ189" t="s">
        <v>3313</v>
      </c>
      <c r="AR189" t="s">
        <v>3314</v>
      </c>
      <c r="AS189" t="s">
        <v>3315</v>
      </c>
      <c r="AT189" t="s">
        <v>3316</v>
      </c>
      <c r="AU189" t="s">
        <v>197</v>
      </c>
      <c r="AV189" t="s">
        <v>82</v>
      </c>
      <c r="AW189" t="s">
        <v>198</v>
      </c>
      <c r="AX189" t="s">
        <v>81</v>
      </c>
      <c r="AY189" t="s">
        <v>81</v>
      </c>
      <c r="AZ189" t="s">
        <v>3317</v>
      </c>
      <c r="BA189" t="s">
        <v>82</v>
      </c>
      <c r="BB189" s="1">
        <v>1</v>
      </c>
      <c r="BC189" t="s">
        <v>199</v>
      </c>
      <c r="BD189" t="s">
        <v>199</v>
      </c>
      <c r="BE189" t="s">
        <v>199</v>
      </c>
      <c r="BF189" t="s">
        <v>199</v>
      </c>
      <c r="BG189" t="s">
        <v>81</v>
      </c>
      <c r="BH189" t="s">
        <v>81</v>
      </c>
      <c r="BI189" t="s">
        <v>81</v>
      </c>
      <c r="BJ189" t="s">
        <v>82</v>
      </c>
      <c r="BK189" t="s">
        <v>82</v>
      </c>
      <c r="BL189" t="s">
        <v>200</v>
      </c>
      <c r="BM189" t="s">
        <v>201</v>
      </c>
      <c r="BN189" t="s">
        <v>81</v>
      </c>
      <c r="BO189" t="s">
        <v>81</v>
      </c>
      <c r="BP189" t="s">
        <v>81</v>
      </c>
      <c r="BQ189" t="s">
        <v>81</v>
      </c>
    </row>
    <row r="190" spans="1:69" x14ac:dyDescent="0.2">
      <c r="A190" s="5">
        <v>0</v>
      </c>
      <c r="B190" t="s">
        <v>3318</v>
      </c>
      <c r="C190" t="s">
        <v>3319</v>
      </c>
      <c r="D190" t="s">
        <v>3320</v>
      </c>
      <c r="E190" t="s">
        <v>3321</v>
      </c>
      <c r="F190" t="s">
        <v>1316</v>
      </c>
      <c r="G190" t="s">
        <v>3322</v>
      </c>
      <c r="H190" s="1">
        <v>42719</v>
      </c>
      <c r="I190" s="1">
        <v>42695</v>
      </c>
      <c r="J190" t="b">
        <v>0</v>
      </c>
      <c r="K190" t="s">
        <v>622</v>
      </c>
      <c r="L190" t="s">
        <v>1354</v>
      </c>
      <c r="M190" t="s">
        <v>90</v>
      </c>
      <c r="N190">
        <v>180</v>
      </c>
      <c r="O190" t="s">
        <v>3323</v>
      </c>
      <c r="P190" t="s">
        <v>1356</v>
      </c>
      <c r="Q190" t="s">
        <v>3324</v>
      </c>
      <c r="R190" t="s">
        <v>81</v>
      </c>
      <c r="S190" t="s">
        <v>82</v>
      </c>
      <c r="T190" s="1">
        <v>42719</v>
      </c>
      <c r="U190" s="1">
        <v>42695</v>
      </c>
      <c r="V190" t="s">
        <v>1322</v>
      </c>
      <c r="W190" s="2">
        <v>43153</v>
      </c>
      <c r="X190" t="s">
        <v>82</v>
      </c>
      <c r="Y190" t="s">
        <v>3325</v>
      </c>
      <c r="Z190" t="s">
        <v>81</v>
      </c>
      <c r="AA190" t="s">
        <v>3326</v>
      </c>
      <c r="AB190" t="s">
        <v>3327</v>
      </c>
      <c r="AC190" t="s">
        <v>3328</v>
      </c>
      <c r="AD190" t="s">
        <v>3323</v>
      </c>
      <c r="AE190" t="s">
        <v>3329</v>
      </c>
      <c r="AF190" t="s">
        <v>81</v>
      </c>
      <c r="AG190" t="s">
        <v>3330</v>
      </c>
      <c r="AH190" t="s">
        <v>3331</v>
      </c>
      <c r="AI190" t="s">
        <v>3328</v>
      </c>
      <c r="AJ190" t="s">
        <v>3332</v>
      </c>
      <c r="AK190" t="s">
        <v>1328</v>
      </c>
      <c r="AL190" t="s">
        <v>82</v>
      </c>
      <c r="AM190" t="s">
        <v>3323</v>
      </c>
      <c r="AN190" t="s">
        <v>1409</v>
      </c>
      <c r="AO190" t="s">
        <v>1409</v>
      </c>
      <c r="AP190" t="s">
        <v>371</v>
      </c>
      <c r="AQ190" t="s">
        <v>3333</v>
      </c>
      <c r="AR190" t="s">
        <v>1332</v>
      </c>
      <c r="AS190" t="s">
        <v>3334</v>
      </c>
      <c r="AT190" t="s">
        <v>82</v>
      </c>
      <c r="AU190" t="s">
        <v>81</v>
      </c>
      <c r="AV190" t="s">
        <v>82</v>
      </c>
      <c r="AW190" t="s">
        <v>1334</v>
      </c>
      <c r="AX190" t="s">
        <v>81</v>
      </c>
      <c r="AY190" t="s">
        <v>81</v>
      </c>
      <c r="AZ190" t="s">
        <v>81</v>
      </c>
      <c r="BA190" t="s">
        <v>82</v>
      </c>
      <c r="BB190" s="1">
        <v>1</v>
      </c>
      <c r="BC190" t="s">
        <v>81</v>
      </c>
      <c r="BD190" t="s">
        <v>81</v>
      </c>
      <c r="BE190" t="s">
        <v>81</v>
      </c>
      <c r="BF190" t="s">
        <v>81</v>
      </c>
      <c r="BG190" t="s">
        <v>81</v>
      </c>
      <c r="BH190" t="s">
        <v>81</v>
      </c>
      <c r="BI190" t="s">
        <v>81</v>
      </c>
      <c r="BJ190" t="s">
        <v>82</v>
      </c>
      <c r="BK190" t="s">
        <v>82</v>
      </c>
      <c r="BL190" t="s">
        <v>200</v>
      </c>
      <c r="BM190" t="s">
        <v>201</v>
      </c>
      <c r="BN190" t="s">
        <v>81</v>
      </c>
      <c r="BO190" t="s">
        <v>3335</v>
      </c>
      <c r="BP190" t="s">
        <v>81</v>
      </c>
      <c r="BQ190" t="s">
        <v>81</v>
      </c>
    </row>
    <row r="191" spans="1:69" x14ac:dyDescent="0.2">
      <c r="A191" s="5">
        <v>0</v>
      </c>
      <c r="B191" t="s">
        <v>3336</v>
      </c>
      <c r="C191" t="s">
        <v>1254</v>
      </c>
      <c r="D191" t="s">
        <v>3337</v>
      </c>
      <c r="E191" t="s">
        <v>3338</v>
      </c>
      <c r="F191" t="s">
        <v>73</v>
      </c>
      <c r="G191" t="s">
        <v>3339</v>
      </c>
      <c r="H191" s="1">
        <v>43732</v>
      </c>
      <c r="I191" s="1">
        <v>43556</v>
      </c>
      <c r="J191" t="b">
        <v>0</v>
      </c>
      <c r="K191" t="s">
        <v>75</v>
      </c>
      <c r="L191" t="s">
        <v>1162</v>
      </c>
      <c r="M191" t="s">
        <v>90</v>
      </c>
      <c r="N191">
        <v>50</v>
      </c>
      <c r="O191" t="s">
        <v>3340</v>
      </c>
      <c r="P191" t="s">
        <v>144</v>
      </c>
      <c r="Q191" t="s">
        <v>950</v>
      </c>
      <c r="R191" t="s">
        <v>81</v>
      </c>
      <c r="S191" t="s">
        <v>82</v>
      </c>
      <c r="T191" s="1">
        <v>43732</v>
      </c>
      <c r="U191" t="s">
        <v>3072</v>
      </c>
      <c r="V191" t="s">
        <v>146</v>
      </c>
      <c r="W191" s="2">
        <v>44102</v>
      </c>
      <c r="X191" t="s">
        <v>3341</v>
      </c>
      <c r="Y191" t="s">
        <v>81</v>
      </c>
      <c r="Z191" t="s">
        <v>3342</v>
      </c>
      <c r="AA191" t="s">
        <v>82</v>
      </c>
      <c r="AB191" t="s">
        <v>81</v>
      </c>
      <c r="AC191" t="s">
        <v>81</v>
      </c>
      <c r="AD191" t="s">
        <v>3340</v>
      </c>
      <c r="AE191" t="s">
        <v>81</v>
      </c>
      <c r="AF191" t="s">
        <v>3342</v>
      </c>
      <c r="AG191" t="s">
        <v>82</v>
      </c>
      <c r="AH191" t="s">
        <v>81</v>
      </c>
      <c r="AI191" t="s">
        <v>81</v>
      </c>
      <c r="AJ191" t="s">
        <v>3340</v>
      </c>
      <c r="AK191" t="s">
        <v>110</v>
      </c>
      <c r="AL191" t="s">
        <v>3343</v>
      </c>
      <c r="AM191" t="s">
        <v>88</v>
      </c>
      <c r="AN191" t="s">
        <v>154</v>
      </c>
      <c r="AO191" t="s">
        <v>90</v>
      </c>
      <c r="AP191" t="s">
        <v>91</v>
      </c>
      <c r="AQ191" t="s">
        <v>3344</v>
      </c>
      <c r="AR191" t="s">
        <v>82</v>
      </c>
      <c r="AS191" t="s">
        <v>3345</v>
      </c>
      <c r="AT191" t="s">
        <v>3346</v>
      </c>
      <c r="AU191" t="s">
        <v>81</v>
      </c>
      <c r="AV191" t="s">
        <v>82</v>
      </c>
      <c r="AW191" t="s">
        <v>82</v>
      </c>
      <c r="AX191" t="s">
        <v>82</v>
      </c>
      <c r="AY191" t="s">
        <v>82</v>
      </c>
      <c r="AZ191" t="s">
        <v>82</v>
      </c>
      <c r="BA191" t="s">
        <v>82</v>
      </c>
      <c r="BB191" t="s">
        <v>82</v>
      </c>
      <c r="BC191" t="s">
        <v>82</v>
      </c>
      <c r="BD191" t="s">
        <v>82</v>
      </c>
      <c r="BE191" t="s">
        <v>82</v>
      </c>
      <c r="BF191" t="s">
        <v>82</v>
      </c>
      <c r="BG191" t="s">
        <v>82</v>
      </c>
      <c r="BH191" t="s">
        <v>82</v>
      </c>
      <c r="BI191" t="s">
        <v>82</v>
      </c>
      <c r="BJ191" t="s">
        <v>82</v>
      </c>
      <c r="BK191" t="s">
        <v>82</v>
      </c>
      <c r="BL191" t="s">
        <v>82</v>
      </c>
      <c r="BM191" t="s">
        <v>82</v>
      </c>
      <c r="BN191" t="s">
        <v>82</v>
      </c>
      <c r="BO191" t="s">
        <v>82</v>
      </c>
      <c r="BP191" t="s">
        <v>82</v>
      </c>
      <c r="BQ191" t="s">
        <v>82</v>
      </c>
    </row>
    <row r="192" spans="1:69" x14ac:dyDescent="0.2">
      <c r="A192" s="5">
        <v>1</v>
      </c>
      <c r="B192" t="s">
        <v>3347</v>
      </c>
      <c r="C192" t="s">
        <v>3348</v>
      </c>
      <c r="D192" t="s">
        <v>3349</v>
      </c>
      <c r="E192" t="s">
        <v>3350</v>
      </c>
      <c r="F192" t="s">
        <v>73</v>
      </c>
      <c r="G192" t="s">
        <v>3351</v>
      </c>
      <c r="H192" s="1">
        <v>42859</v>
      </c>
      <c r="I192" s="1">
        <v>42863</v>
      </c>
      <c r="J192" t="b">
        <v>0</v>
      </c>
      <c r="K192" t="s">
        <v>75</v>
      </c>
      <c r="L192" t="s">
        <v>581</v>
      </c>
      <c r="M192" t="s">
        <v>538</v>
      </c>
      <c r="N192">
        <v>200</v>
      </c>
      <c r="O192" t="s">
        <v>3352</v>
      </c>
      <c r="P192" t="s">
        <v>501</v>
      </c>
      <c r="Q192" t="s">
        <v>3353</v>
      </c>
      <c r="R192" t="s">
        <v>81</v>
      </c>
      <c r="S192" t="s">
        <v>82</v>
      </c>
      <c r="T192" s="1">
        <v>42859</v>
      </c>
      <c r="U192" t="s">
        <v>3354</v>
      </c>
      <c r="V192" t="s">
        <v>585</v>
      </c>
      <c r="W192" s="2">
        <v>43085</v>
      </c>
      <c r="X192" t="s">
        <v>3355</v>
      </c>
      <c r="Y192" t="s">
        <v>82</v>
      </c>
      <c r="Z192" t="s">
        <v>82</v>
      </c>
      <c r="AA192" t="s">
        <v>82</v>
      </c>
      <c r="AB192" t="s">
        <v>82</v>
      </c>
      <c r="AC192" t="s">
        <v>82</v>
      </c>
      <c r="AD192" t="s">
        <v>82</v>
      </c>
      <c r="AE192" t="s">
        <v>82</v>
      </c>
      <c r="AF192" t="s">
        <v>82</v>
      </c>
      <c r="AG192" t="s">
        <v>82</v>
      </c>
      <c r="AH192" t="s">
        <v>82</v>
      </c>
      <c r="AI192" t="s">
        <v>82</v>
      </c>
      <c r="AJ192" t="s">
        <v>82</v>
      </c>
      <c r="AK192" t="s">
        <v>110</v>
      </c>
      <c r="AL192" t="s">
        <v>3356</v>
      </c>
      <c r="AM192" t="s">
        <v>88</v>
      </c>
      <c r="AN192" t="s">
        <v>3093</v>
      </c>
      <c r="AO192" t="s">
        <v>3357</v>
      </c>
      <c r="AP192" t="s">
        <v>91</v>
      </c>
      <c r="AQ192" t="s">
        <v>3358</v>
      </c>
      <c r="AR192" t="s">
        <v>82</v>
      </c>
      <c r="AS192" t="s">
        <v>3359</v>
      </c>
      <c r="AT192" t="s">
        <v>3360</v>
      </c>
      <c r="AU192" t="s">
        <v>81</v>
      </c>
      <c r="AV192" t="s">
        <v>82</v>
      </c>
      <c r="AW192" t="s">
        <v>82</v>
      </c>
      <c r="AX192" t="s">
        <v>82</v>
      </c>
      <c r="AY192" t="s">
        <v>82</v>
      </c>
      <c r="AZ192" t="s">
        <v>82</v>
      </c>
      <c r="BA192" t="s">
        <v>82</v>
      </c>
      <c r="BB192" t="s">
        <v>82</v>
      </c>
      <c r="BC192" t="s">
        <v>82</v>
      </c>
      <c r="BD192" t="s">
        <v>82</v>
      </c>
      <c r="BE192" t="s">
        <v>82</v>
      </c>
      <c r="BF192" t="s">
        <v>82</v>
      </c>
      <c r="BG192" t="s">
        <v>82</v>
      </c>
      <c r="BH192" t="s">
        <v>82</v>
      </c>
      <c r="BI192" t="s">
        <v>82</v>
      </c>
      <c r="BJ192" t="s">
        <v>82</v>
      </c>
      <c r="BK192" t="s">
        <v>82</v>
      </c>
      <c r="BL192" t="s">
        <v>82</v>
      </c>
      <c r="BM192" t="s">
        <v>82</v>
      </c>
      <c r="BN192" t="s">
        <v>82</v>
      </c>
      <c r="BO192" t="s">
        <v>82</v>
      </c>
      <c r="BP192" t="s">
        <v>82</v>
      </c>
      <c r="BQ192" t="s">
        <v>82</v>
      </c>
    </row>
    <row r="193" spans="1:69" x14ac:dyDescent="0.2">
      <c r="A193" s="5">
        <v>1</v>
      </c>
      <c r="B193" t="s">
        <v>3361</v>
      </c>
      <c r="C193" t="s">
        <v>3362</v>
      </c>
      <c r="D193" t="s">
        <v>3363</v>
      </c>
      <c r="E193" t="s">
        <v>3364</v>
      </c>
      <c r="F193" t="s">
        <v>73</v>
      </c>
      <c r="G193" t="s">
        <v>3365</v>
      </c>
      <c r="H193" s="1">
        <v>43622</v>
      </c>
      <c r="I193" s="1">
        <v>43728</v>
      </c>
      <c r="J193" t="b">
        <v>0</v>
      </c>
      <c r="K193" t="s">
        <v>75</v>
      </c>
      <c r="L193" t="s">
        <v>482</v>
      </c>
      <c r="M193" t="s">
        <v>538</v>
      </c>
      <c r="N193">
        <v>479</v>
      </c>
      <c r="O193" t="s">
        <v>3366</v>
      </c>
      <c r="P193" t="s">
        <v>79</v>
      </c>
      <c r="Q193" t="s">
        <v>3367</v>
      </c>
      <c r="R193" t="s">
        <v>81</v>
      </c>
      <c r="S193" t="s">
        <v>82</v>
      </c>
      <c r="T193" s="1">
        <v>43622</v>
      </c>
      <c r="U193" t="s">
        <v>3368</v>
      </c>
      <c r="V193" t="s">
        <v>542</v>
      </c>
      <c r="W193" s="2">
        <v>44102</v>
      </c>
      <c r="X193" t="s">
        <v>3369</v>
      </c>
      <c r="Y193" t="s">
        <v>227</v>
      </c>
      <c r="Z193" t="s">
        <v>3370</v>
      </c>
      <c r="AA193" t="s">
        <v>82</v>
      </c>
      <c r="AB193" t="s">
        <v>3371</v>
      </c>
      <c r="AC193" t="s">
        <v>3372</v>
      </c>
      <c r="AD193" t="s">
        <v>3373</v>
      </c>
      <c r="AE193" t="s">
        <v>227</v>
      </c>
      <c r="AF193" t="s">
        <v>3370</v>
      </c>
      <c r="AG193" t="s">
        <v>82</v>
      </c>
      <c r="AH193" t="s">
        <v>3371</v>
      </c>
      <c r="AI193" t="s">
        <v>3372</v>
      </c>
      <c r="AJ193" t="s">
        <v>3373</v>
      </c>
      <c r="AK193" t="s">
        <v>296</v>
      </c>
      <c r="AL193" t="s">
        <v>934</v>
      </c>
      <c r="AM193" t="s">
        <v>88</v>
      </c>
      <c r="AN193" t="s">
        <v>2252</v>
      </c>
      <c r="AO193" t="s">
        <v>1975</v>
      </c>
      <c r="AP193" t="s">
        <v>91</v>
      </c>
      <c r="AQ193" t="s">
        <v>3374</v>
      </c>
      <c r="AR193" t="s">
        <v>82</v>
      </c>
      <c r="AS193" t="s">
        <v>3375</v>
      </c>
      <c r="AT193" t="s">
        <v>3376</v>
      </c>
      <c r="AU193" t="s">
        <v>81</v>
      </c>
      <c r="AV193" t="s">
        <v>82</v>
      </c>
      <c r="AW193" t="s">
        <v>82</v>
      </c>
      <c r="AX193" t="s">
        <v>82</v>
      </c>
      <c r="AY193" t="s">
        <v>82</v>
      </c>
      <c r="AZ193" t="s">
        <v>82</v>
      </c>
      <c r="BA193" t="s">
        <v>82</v>
      </c>
      <c r="BB193" t="s">
        <v>82</v>
      </c>
      <c r="BC193" t="s">
        <v>82</v>
      </c>
      <c r="BD193" t="s">
        <v>82</v>
      </c>
      <c r="BE193" t="s">
        <v>82</v>
      </c>
      <c r="BF193" t="s">
        <v>82</v>
      </c>
      <c r="BG193" t="s">
        <v>82</v>
      </c>
      <c r="BH193" t="s">
        <v>82</v>
      </c>
      <c r="BI193" t="s">
        <v>82</v>
      </c>
      <c r="BJ193" t="s">
        <v>82</v>
      </c>
      <c r="BK193" t="s">
        <v>82</v>
      </c>
      <c r="BL193" t="s">
        <v>82</v>
      </c>
      <c r="BM193" t="s">
        <v>82</v>
      </c>
      <c r="BN193" t="s">
        <v>82</v>
      </c>
      <c r="BO193" t="s">
        <v>82</v>
      </c>
      <c r="BP193" t="s">
        <v>82</v>
      </c>
      <c r="BQ193" t="s">
        <v>82</v>
      </c>
    </row>
    <row r="194" spans="1:69" x14ac:dyDescent="0.2">
      <c r="A194" s="5">
        <v>1</v>
      </c>
      <c r="B194" t="s">
        <v>3377</v>
      </c>
      <c r="C194" t="s">
        <v>3378</v>
      </c>
      <c r="D194" t="s">
        <v>3379</v>
      </c>
      <c r="E194" t="s">
        <v>3380</v>
      </c>
      <c r="F194" t="s">
        <v>73</v>
      </c>
      <c r="G194" t="s">
        <v>3381</v>
      </c>
      <c r="H194" s="1">
        <v>42703</v>
      </c>
      <c r="I194" s="1">
        <v>43023</v>
      </c>
      <c r="J194" t="b">
        <v>0</v>
      </c>
      <c r="K194" t="s">
        <v>75</v>
      </c>
      <c r="L194" t="s">
        <v>1916</v>
      </c>
      <c r="M194" t="s">
        <v>363</v>
      </c>
      <c r="N194">
        <v>50</v>
      </c>
      <c r="O194" t="s">
        <v>3382</v>
      </c>
      <c r="P194" t="s">
        <v>2657</v>
      </c>
      <c r="Q194" t="s">
        <v>3383</v>
      </c>
      <c r="R194" t="s">
        <v>81</v>
      </c>
      <c r="S194" t="s">
        <v>82</v>
      </c>
      <c r="T194" s="1">
        <v>42703</v>
      </c>
      <c r="U194" t="s">
        <v>3384</v>
      </c>
      <c r="V194" t="s">
        <v>271</v>
      </c>
      <c r="W194" s="2">
        <v>43948</v>
      </c>
      <c r="X194" t="s">
        <v>3385</v>
      </c>
      <c r="Y194" t="s">
        <v>148</v>
      </c>
      <c r="Z194" t="s">
        <v>3386</v>
      </c>
      <c r="AA194" t="s">
        <v>82</v>
      </c>
      <c r="AB194" t="s">
        <v>3387</v>
      </c>
      <c r="AC194" t="s">
        <v>3388</v>
      </c>
      <c r="AD194" t="s">
        <v>3389</v>
      </c>
      <c r="AE194" t="s">
        <v>148</v>
      </c>
      <c r="AF194" t="s">
        <v>3386</v>
      </c>
      <c r="AG194" t="s">
        <v>82</v>
      </c>
      <c r="AH194" t="s">
        <v>3387</v>
      </c>
      <c r="AI194" t="s">
        <v>3388</v>
      </c>
      <c r="AJ194" t="s">
        <v>3389</v>
      </c>
      <c r="AK194" t="s">
        <v>296</v>
      </c>
      <c r="AL194" t="s">
        <v>82</v>
      </c>
      <c r="AM194" t="s">
        <v>88</v>
      </c>
      <c r="AN194" t="s">
        <v>90</v>
      </c>
      <c r="AO194" t="s">
        <v>527</v>
      </c>
      <c r="AP194" t="s">
        <v>91</v>
      </c>
      <c r="AQ194" t="s">
        <v>3390</v>
      </c>
      <c r="AR194" t="s">
        <v>82</v>
      </c>
      <c r="AS194" t="s">
        <v>3391</v>
      </c>
      <c r="AT194" t="s">
        <v>3392</v>
      </c>
      <c r="AU194" t="s">
        <v>81</v>
      </c>
      <c r="AV194" t="s">
        <v>82</v>
      </c>
      <c r="AW194" t="s">
        <v>82</v>
      </c>
      <c r="AX194" t="s">
        <v>82</v>
      </c>
      <c r="AY194" t="s">
        <v>82</v>
      </c>
      <c r="AZ194" t="s">
        <v>82</v>
      </c>
      <c r="BA194" t="s">
        <v>82</v>
      </c>
      <c r="BB194" t="s">
        <v>82</v>
      </c>
      <c r="BC194" t="s">
        <v>82</v>
      </c>
      <c r="BD194" t="s">
        <v>82</v>
      </c>
      <c r="BE194" t="s">
        <v>82</v>
      </c>
      <c r="BF194" t="s">
        <v>82</v>
      </c>
      <c r="BG194" t="s">
        <v>82</v>
      </c>
      <c r="BH194" t="s">
        <v>82</v>
      </c>
      <c r="BI194" t="s">
        <v>82</v>
      </c>
      <c r="BJ194" t="s">
        <v>82</v>
      </c>
      <c r="BK194" t="s">
        <v>82</v>
      </c>
      <c r="BL194" t="s">
        <v>82</v>
      </c>
      <c r="BM194" t="s">
        <v>82</v>
      </c>
      <c r="BN194" t="s">
        <v>82</v>
      </c>
      <c r="BO194" t="s">
        <v>82</v>
      </c>
      <c r="BP194" t="s">
        <v>82</v>
      </c>
      <c r="BQ194" t="s">
        <v>82</v>
      </c>
    </row>
    <row r="195" spans="1:69" x14ac:dyDescent="0.2">
      <c r="A195" s="5">
        <v>0</v>
      </c>
      <c r="B195" t="s">
        <v>3393</v>
      </c>
      <c r="C195" t="s">
        <v>3394</v>
      </c>
      <c r="D195" t="s">
        <v>3395</v>
      </c>
      <c r="E195" t="s">
        <v>3396</v>
      </c>
      <c r="F195" t="s">
        <v>120</v>
      </c>
      <c r="G195" t="s">
        <v>3397</v>
      </c>
      <c r="H195" s="1">
        <v>42873</v>
      </c>
      <c r="I195" s="1">
        <v>42873</v>
      </c>
      <c r="J195" t="b">
        <v>0</v>
      </c>
      <c r="K195" t="s">
        <v>75</v>
      </c>
      <c r="L195" t="s">
        <v>3398</v>
      </c>
      <c r="M195" t="s">
        <v>1830</v>
      </c>
      <c r="N195">
        <v>30</v>
      </c>
      <c r="O195" t="s">
        <v>3399</v>
      </c>
      <c r="P195" t="s">
        <v>125</v>
      </c>
      <c r="Q195" t="s">
        <v>2108</v>
      </c>
      <c r="R195" t="s">
        <v>81</v>
      </c>
      <c r="S195" t="s">
        <v>82</v>
      </c>
      <c r="T195" s="1">
        <v>42873</v>
      </c>
      <c r="U195" s="1">
        <v>42873</v>
      </c>
      <c r="V195" t="s">
        <v>127</v>
      </c>
      <c r="W195" s="2">
        <v>43802</v>
      </c>
      <c r="X195" t="s">
        <v>82</v>
      </c>
      <c r="Y195" t="s">
        <v>3400</v>
      </c>
      <c r="Z195" t="s">
        <v>3401</v>
      </c>
      <c r="AA195" t="s">
        <v>3402</v>
      </c>
      <c r="AB195" t="s">
        <v>3403</v>
      </c>
      <c r="AC195" t="s">
        <v>3404</v>
      </c>
      <c r="AD195" t="s">
        <v>3405</v>
      </c>
      <c r="AE195" t="s">
        <v>3400</v>
      </c>
      <c r="AF195" t="s">
        <v>3401</v>
      </c>
      <c r="AG195" t="s">
        <v>3402</v>
      </c>
      <c r="AH195" t="s">
        <v>3403</v>
      </c>
      <c r="AI195" t="s">
        <v>3404</v>
      </c>
      <c r="AJ195" t="s">
        <v>3405</v>
      </c>
      <c r="AK195" t="s">
        <v>128</v>
      </c>
      <c r="AL195" t="s">
        <v>82</v>
      </c>
      <c r="AM195" t="s">
        <v>3406</v>
      </c>
      <c r="AN195" t="s">
        <v>335</v>
      </c>
      <c r="AO195" t="s">
        <v>123</v>
      </c>
      <c r="AP195" t="s">
        <v>132</v>
      </c>
      <c r="AQ195" t="s">
        <v>395</v>
      </c>
      <c r="AR195" t="s">
        <v>3407</v>
      </c>
      <c r="AS195" t="s">
        <v>3408</v>
      </c>
      <c r="AT195" t="s">
        <v>3409</v>
      </c>
      <c r="AU195" t="s">
        <v>81</v>
      </c>
      <c r="AV195" t="s">
        <v>82</v>
      </c>
      <c r="AW195" t="s">
        <v>81</v>
      </c>
      <c r="AX195">
        <v>12</v>
      </c>
      <c r="AY195" t="s">
        <v>81</v>
      </c>
      <c r="AZ195" t="s">
        <v>81</v>
      </c>
      <c r="BA195" t="s">
        <v>82</v>
      </c>
      <c r="BB195" s="1">
        <v>1</v>
      </c>
      <c r="BC195" t="s">
        <v>81</v>
      </c>
      <c r="BD195" t="s">
        <v>81</v>
      </c>
      <c r="BE195" t="s">
        <v>81</v>
      </c>
      <c r="BF195" t="s">
        <v>81</v>
      </c>
      <c r="BG195" t="s">
        <v>81</v>
      </c>
      <c r="BH195" t="s">
        <v>81</v>
      </c>
      <c r="BI195" t="s">
        <v>81</v>
      </c>
      <c r="BJ195" s="1">
        <v>43793</v>
      </c>
      <c r="BK195" t="s">
        <v>82</v>
      </c>
      <c r="BL195" t="s">
        <v>3410</v>
      </c>
      <c r="BM195" t="s">
        <v>201</v>
      </c>
      <c r="BN195" t="s">
        <v>3403</v>
      </c>
      <c r="BO195" t="s">
        <v>3399</v>
      </c>
      <c r="BP195" t="s">
        <v>3404</v>
      </c>
      <c r="BQ195" t="s">
        <v>3403</v>
      </c>
    </row>
    <row r="196" spans="1:69" x14ac:dyDescent="0.2">
      <c r="A196" s="5">
        <v>0</v>
      </c>
      <c r="B196" t="s">
        <v>3411</v>
      </c>
      <c r="C196" t="s">
        <v>3412</v>
      </c>
      <c r="D196" t="s">
        <v>3413</v>
      </c>
      <c r="E196" t="s">
        <v>3414</v>
      </c>
      <c r="F196" t="s">
        <v>1316</v>
      </c>
      <c r="G196" t="s">
        <v>3415</v>
      </c>
      <c r="H196" s="1">
        <v>42413</v>
      </c>
      <c r="I196" s="1">
        <v>42208</v>
      </c>
      <c r="J196" t="b">
        <v>0</v>
      </c>
      <c r="K196" t="s">
        <v>622</v>
      </c>
      <c r="L196" t="s">
        <v>3416</v>
      </c>
      <c r="M196" t="s">
        <v>90</v>
      </c>
      <c r="N196">
        <v>30</v>
      </c>
      <c r="O196" t="s">
        <v>3417</v>
      </c>
      <c r="P196" t="s">
        <v>1356</v>
      </c>
      <c r="Q196" t="s">
        <v>3418</v>
      </c>
      <c r="R196" t="s">
        <v>81</v>
      </c>
      <c r="S196">
        <v>1</v>
      </c>
      <c r="T196" s="1">
        <v>42413</v>
      </c>
      <c r="U196" s="1">
        <v>42208</v>
      </c>
      <c r="V196" t="s">
        <v>1322</v>
      </c>
      <c r="W196" s="2">
        <v>43153</v>
      </c>
      <c r="X196" t="s">
        <v>82</v>
      </c>
      <c r="Y196" t="s">
        <v>3419</v>
      </c>
      <c r="Z196" t="s">
        <v>81</v>
      </c>
      <c r="AA196" t="s">
        <v>3420</v>
      </c>
      <c r="AB196" t="s">
        <v>3421</v>
      </c>
      <c r="AC196" t="s">
        <v>3422</v>
      </c>
      <c r="AD196" t="s">
        <v>3423</v>
      </c>
      <c r="AE196" t="s">
        <v>3424</v>
      </c>
      <c r="AF196" t="s">
        <v>81</v>
      </c>
      <c r="AG196" t="s">
        <v>3425</v>
      </c>
      <c r="AH196" t="s">
        <v>3426</v>
      </c>
      <c r="AI196" t="s">
        <v>3427</v>
      </c>
      <c r="AJ196" t="s">
        <v>1933</v>
      </c>
      <c r="AK196" t="s">
        <v>1328</v>
      </c>
      <c r="AL196" t="s">
        <v>82</v>
      </c>
      <c r="AM196" t="s">
        <v>3417</v>
      </c>
      <c r="AN196" t="s">
        <v>3428</v>
      </c>
      <c r="AO196" t="s">
        <v>3428</v>
      </c>
      <c r="AP196" t="s">
        <v>371</v>
      </c>
      <c r="AQ196" t="s">
        <v>3429</v>
      </c>
      <c r="AR196" t="s">
        <v>1332</v>
      </c>
      <c r="AS196" t="s">
        <v>3430</v>
      </c>
      <c r="AT196" t="s">
        <v>82</v>
      </c>
      <c r="AU196" t="s">
        <v>81</v>
      </c>
      <c r="AV196" t="s">
        <v>82</v>
      </c>
      <c r="AW196" t="s">
        <v>1334</v>
      </c>
      <c r="AX196" t="s">
        <v>81</v>
      </c>
      <c r="AY196" t="s">
        <v>81</v>
      </c>
      <c r="AZ196" t="s">
        <v>81</v>
      </c>
      <c r="BA196" t="s">
        <v>82</v>
      </c>
      <c r="BB196" s="1">
        <v>1</v>
      </c>
      <c r="BC196" t="s">
        <v>81</v>
      </c>
      <c r="BD196" t="s">
        <v>81</v>
      </c>
      <c r="BE196" t="s">
        <v>81</v>
      </c>
      <c r="BF196" t="s">
        <v>81</v>
      </c>
      <c r="BG196" t="s">
        <v>81</v>
      </c>
      <c r="BH196" t="s">
        <v>81</v>
      </c>
      <c r="BI196" t="s">
        <v>81</v>
      </c>
      <c r="BJ196" t="s">
        <v>82</v>
      </c>
      <c r="BK196" t="s">
        <v>82</v>
      </c>
      <c r="BL196" t="s">
        <v>200</v>
      </c>
      <c r="BM196" t="s">
        <v>201</v>
      </c>
      <c r="BN196" t="s">
        <v>81</v>
      </c>
      <c r="BO196" t="s">
        <v>3431</v>
      </c>
      <c r="BP196" t="s">
        <v>81</v>
      </c>
      <c r="BQ196" t="s">
        <v>81</v>
      </c>
    </row>
    <row r="197" spans="1:69" x14ac:dyDescent="0.2">
      <c r="A197" s="5">
        <v>0</v>
      </c>
      <c r="B197" t="s">
        <v>3432</v>
      </c>
      <c r="C197" t="s">
        <v>3433</v>
      </c>
      <c r="D197" t="s">
        <v>3434</v>
      </c>
      <c r="E197" t="s">
        <v>3435</v>
      </c>
      <c r="F197" t="s">
        <v>73</v>
      </c>
      <c r="G197" t="s">
        <v>3436</v>
      </c>
      <c r="H197" s="1">
        <v>43137</v>
      </c>
      <c r="I197" s="1">
        <v>43161</v>
      </c>
      <c r="J197" t="b">
        <v>0</v>
      </c>
      <c r="K197" t="s">
        <v>75</v>
      </c>
      <c r="L197" t="s">
        <v>979</v>
      </c>
      <c r="M197" t="s">
        <v>90</v>
      </c>
      <c r="N197">
        <v>54</v>
      </c>
      <c r="O197" t="s">
        <v>3437</v>
      </c>
      <c r="P197" t="s">
        <v>79</v>
      </c>
      <c r="Q197" t="s">
        <v>3438</v>
      </c>
      <c r="R197" t="s">
        <v>81</v>
      </c>
      <c r="S197" t="s">
        <v>82</v>
      </c>
      <c r="T197" s="1">
        <v>43137</v>
      </c>
      <c r="U197" t="s">
        <v>3439</v>
      </c>
      <c r="V197" t="s">
        <v>452</v>
      </c>
      <c r="W197" s="2">
        <v>43948</v>
      </c>
      <c r="X197" t="s">
        <v>3440</v>
      </c>
      <c r="Y197" t="s">
        <v>227</v>
      </c>
      <c r="Z197" t="s">
        <v>3441</v>
      </c>
      <c r="AA197" t="s">
        <v>82</v>
      </c>
      <c r="AB197" t="s">
        <v>3442</v>
      </c>
      <c r="AC197" t="s">
        <v>3443</v>
      </c>
      <c r="AD197" t="s">
        <v>3444</v>
      </c>
      <c r="AE197" t="s">
        <v>227</v>
      </c>
      <c r="AF197" t="s">
        <v>3441</v>
      </c>
      <c r="AG197" t="s">
        <v>82</v>
      </c>
      <c r="AH197" t="s">
        <v>3442</v>
      </c>
      <c r="AI197" t="s">
        <v>3443</v>
      </c>
      <c r="AJ197" t="s">
        <v>3444</v>
      </c>
      <c r="AK197" t="s">
        <v>296</v>
      </c>
      <c r="AL197" t="s">
        <v>3445</v>
      </c>
      <c r="AM197" t="s">
        <v>88</v>
      </c>
      <c r="AN197" t="s">
        <v>154</v>
      </c>
      <c r="AO197" t="s">
        <v>3446</v>
      </c>
      <c r="AP197" t="s">
        <v>91</v>
      </c>
      <c r="AQ197" t="s">
        <v>3447</v>
      </c>
      <c r="AR197" t="s">
        <v>82</v>
      </c>
      <c r="AS197" t="s">
        <v>3448</v>
      </c>
      <c r="AT197" t="s">
        <v>3449</v>
      </c>
      <c r="AU197" t="s">
        <v>81</v>
      </c>
      <c r="AV197" t="s">
        <v>82</v>
      </c>
      <c r="AW197" t="s">
        <v>82</v>
      </c>
      <c r="AX197" t="s">
        <v>82</v>
      </c>
      <c r="AY197" t="s">
        <v>82</v>
      </c>
      <c r="AZ197" t="s">
        <v>82</v>
      </c>
      <c r="BA197" t="s">
        <v>82</v>
      </c>
      <c r="BB197" t="s">
        <v>82</v>
      </c>
      <c r="BC197" t="s">
        <v>82</v>
      </c>
      <c r="BD197" t="s">
        <v>82</v>
      </c>
      <c r="BE197" t="s">
        <v>82</v>
      </c>
      <c r="BF197" t="s">
        <v>82</v>
      </c>
      <c r="BG197" t="s">
        <v>82</v>
      </c>
      <c r="BH197" t="s">
        <v>82</v>
      </c>
      <c r="BI197" t="s">
        <v>82</v>
      </c>
      <c r="BJ197" t="s">
        <v>82</v>
      </c>
      <c r="BK197" t="s">
        <v>82</v>
      </c>
      <c r="BL197" t="s">
        <v>82</v>
      </c>
      <c r="BM197" t="s">
        <v>82</v>
      </c>
      <c r="BN197" t="s">
        <v>82</v>
      </c>
      <c r="BO197" t="s">
        <v>82</v>
      </c>
      <c r="BP197" t="s">
        <v>82</v>
      </c>
      <c r="BQ197" t="s">
        <v>82</v>
      </c>
    </row>
    <row r="198" spans="1:69" x14ac:dyDescent="0.2">
      <c r="A198" s="5">
        <v>0</v>
      </c>
      <c r="B198" t="s">
        <v>3450</v>
      </c>
      <c r="C198" t="s">
        <v>3451</v>
      </c>
      <c r="D198" t="s">
        <v>3452</v>
      </c>
      <c r="E198" t="s">
        <v>3453</v>
      </c>
      <c r="F198" t="s">
        <v>73</v>
      </c>
      <c r="G198" t="s">
        <v>3454</v>
      </c>
      <c r="H198" s="1">
        <v>42397</v>
      </c>
      <c r="I198" s="1">
        <v>42217</v>
      </c>
      <c r="J198" t="b">
        <v>1</v>
      </c>
      <c r="K198" t="s">
        <v>75</v>
      </c>
      <c r="L198" t="s">
        <v>3455</v>
      </c>
      <c r="M198" t="s">
        <v>538</v>
      </c>
      <c r="N198">
        <v>16</v>
      </c>
      <c r="O198" t="s">
        <v>3456</v>
      </c>
      <c r="P198" t="s">
        <v>3457</v>
      </c>
      <c r="Q198" t="s">
        <v>950</v>
      </c>
      <c r="R198" t="s">
        <v>81</v>
      </c>
      <c r="S198">
        <v>1</v>
      </c>
      <c r="T198" s="1">
        <v>42397</v>
      </c>
      <c r="U198" s="3">
        <v>42217</v>
      </c>
      <c r="V198" t="s">
        <v>1552</v>
      </c>
      <c r="W198" s="2">
        <v>42604</v>
      </c>
      <c r="X198" t="s">
        <v>3458</v>
      </c>
      <c r="Y198" t="s">
        <v>523</v>
      </c>
      <c r="Z198" t="s">
        <v>3459</v>
      </c>
      <c r="AA198" t="s">
        <v>82</v>
      </c>
      <c r="AB198" t="s">
        <v>525</v>
      </c>
      <c r="AC198" t="s">
        <v>525</v>
      </c>
      <c r="AD198" t="s">
        <v>3460</v>
      </c>
      <c r="AE198" t="s">
        <v>523</v>
      </c>
      <c r="AF198" t="s">
        <v>3459</v>
      </c>
      <c r="AG198" t="s">
        <v>82</v>
      </c>
      <c r="AH198" t="s">
        <v>525</v>
      </c>
      <c r="AI198" t="s">
        <v>525</v>
      </c>
      <c r="AJ198" t="s">
        <v>3460</v>
      </c>
      <c r="AK198" t="s">
        <v>488</v>
      </c>
      <c r="AL198" t="s">
        <v>82</v>
      </c>
      <c r="AM198" t="s">
        <v>88</v>
      </c>
      <c r="AN198" t="s">
        <v>1975</v>
      </c>
      <c r="AO198" t="s">
        <v>90</v>
      </c>
      <c r="AP198" t="s">
        <v>371</v>
      </c>
      <c r="AQ198" t="s">
        <v>3461</v>
      </c>
      <c r="AR198" t="s">
        <v>82</v>
      </c>
      <c r="AS198" t="s">
        <v>3462</v>
      </c>
      <c r="AT198" t="s">
        <v>3463</v>
      </c>
      <c r="AU198" t="s">
        <v>81</v>
      </c>
      <c r="AV198" t="s">
        <v>82</v>
      </c>
      <c r="AW198" t="s">
        <v>82</v>
      </c>
      <c r="AX198" t="s">
        <v>82</v>
      </c>
      <c r="AY198" t="s">
        <v>82</v>
      </c>
      <c r="AZ198" t="s">
        <v>82</v>
      </c>
      <c r="BA198" t="s">
        <v>82</v>
      </c>
      <c r="BB198" t="s">
        <v>82</v>
      </c>
      <c r="BC198" t="s">
        <v>82</v>
      </c>
      <c r="BD198" t="s">
        <v>82</v>
      </c>
      <c r="BE198" t="s">
        <v>82</v>
      </c>
      <c r="BF198" t="s">
        <v>82</v>
      </c>
      <c r="BG198" t="s">
        <v>82</v>
      </c>
      <c r="BH198" t="s">
        <v>82</v>
      </c>
      <c r="BI198" t="s">
        <v>82</v>
      </c>
      <c r="BJ198" t="s">
        <v>82</v>
      </c>
      <c r="BK198" t="s">
        <v>82</v>
      </c>
      <c r="BL198" t="s">
        <v>82</v>
      </c>
      <c r="BM198" t="s">
        <v>82</v>
      </c>
      <c r="BN198" t="s">
        <v>82</v>
      </c>
      <c r="BO198" t="s">
        <v>82</v>
      </c>
      <c r="BP198" t="s">
        <v>82</v>
      </c>
      <c r="BQ198" t="s">
        <v>82</v>
      </c>
    </row>
    <row r="199" spans="1:69" x14ac:dyDescent="0.2">
      <c r="A199" s="5">
        <v>1</v>
      </c>
      <c r="B199" t="s">
        <v>3464</v>
      </c>
      <c r="C199" t="s">
        <v>3465</v>
      </c>
      <c r="D199" t="s">
        <v>3466</v>
      </c>
      <c r="E199" t="s">
        <v>3467</v>
      </c>
      <c r="F199" t="s">
        <v>73</v>
      </c>
      <c r="G199" t="s">
        <v>3468</v>
      </c>
      <c r="H199" s="1">
        <v>43397</v>
      </c>
      <c r="I199" s="1">
        <v>43522</v>
      </c>
      <c r="J199" t="b">
        <v>0</v>
      </c>
      <c r="K199" t="s">
        <v>75</v>
      </c>
      <c r="L199" t="s">
        <v>3469</v>
      </c>
      <c r="M199" t="s">
        <v>538</v>
      </c>
      <c r="N199">
        <v>60</v>
      </c>
      <c r="O199" t="s">
        <v>1952</v>
      </c>
      <c r="P199" t="s">
        <v>79</v>
      </c>
      <c r="Q199" t="s">
        <v>3470</v>
      </c>
      <c r="R199" t="s">
        <v>81</v>
      </c>
      <c r="S199" t="s">
        <v>82</v>
      </c>
      <c r="T199" s="1">
        <v>43397</v>
      </c>
      <c r="U199" t="s">
        <v>3471</v>
      </c>
      <c r="V199" t="s">
        <v>106</v>
      </c>
      <c r="W199" s="2">
        <v>43535</v>
      </c>
      <c r="X199" t="s">
        <v>3472</v>
      </c>
      <c r="Y199" t="s">
        <v>148</v>
      </c>
      <c r="Z199" t="s">
        <v>3473</v>
      </c>
      <c r="AA199" t="s">
        <v>82</v>
      </c>
      <c r="AB199" t="s">
        <v>3474</v>
      </c>
      <c r="AC199" t="s">
        <v>3475</v>
      </c>
      <c r="AD199" t="s">
        <v>1959</v>
      </c>
      <c r="AE199" t="s">
        <v>148</v>
      </c>
      <c r="AF199" t="s">
        <v>3473</v>
      </c>
      <c r="AG199" t="s">
        <v>82</v>
      </c>
      <c r="AH199" t="s">
        <v>3474</v>
      </c>
      <c r="AI199" t="s">
        <v>3475</v>
      </c>
      <c r="AJ199" t="s">
        <v>1959</v>
      </c>
      <c r="AK199" t="s">
        <v>296</v>
      </c>
      <c r="AL199" t="s">
        <v>3356</v>
      </c>
      <c r="AM199" t="s">
        <v>88</v>
      </c>
      <c r="AN199" t="s">
        <v>154</v>
      </c>
      <c r="AO199" t="s">
        <v>90</v>
      </c>
      <c r="AP199" t="s">
        <v>91</v>
      </c>
      <c r="AQ199" t="s">
        <v>3476</v>
      </c>
      <c r="AR199" t="s">
        <v>82</v>
      </c>
      <c r="AS199" t="s">
        <v>3477</v>
      </c>
      <c r="AT199" t="s">
        <v>3478</v>
      </c>
      <c r="AU199" t="s">
        <v>81</v>
      </c>
      <c r="AV199" t="s">
        <v>82</v>
      </c>
      <c r="AW199" t="s">
        <v>82</v>
      </c>
      <c r="AX199" t="s">
        <v>82</v>
      </c>
      <c r="AY199" t="s">
        <v>82</v>
      </c>
      <c r="AZ199" t="s">
        <v>82</v>
      </c>
      <c r="BA199" t="s">
        <v>82</v>
      </c>
      <c r="BB199" t="s">
        <v>82</v>
      </c>
      <c r="BC199" t="s">
        <v>82</v>
      </c>
      <c r="BD199" t="s">
        <v>82</v>
      </c>
      <c r="BE199" t="s">
        <v>82</v>
      </c>
      <c r="BF199" t="s">
        <v>82</v>
      </c>
      <c r="BG199" t="s">
        <v>82</v>
      </c>
      <c r="BH199" t="s">
        <v>82</v>
      </c>
      <c r="BI199" t="s">
        <v>82</v>
      </c>
      <c r="BJ199" t="s">
        <v>82</v>
      </c>
      <c r="BK199" t="s">
        <v>82</v>
      </c>
      <c r="BL199" t="s">
        <v>82</v>
      </c>
      <c r="BM199" t="s">
        <v>82</v>
      </c>
      <c r="BN199" t="s">
        <v>82</v>
      </c>
      <c r="BO199" t="s">
        <v>82</v>
      </c>
      <c r="BP199" t="s">
        <v>82</v>
      </c>
      <c r="BQ199" t="s">
        <v>82</v>
      </c>
    </row>
    <row r="200" spans="1:69" x14ac:dyDescent="0.2">
      <c r="A200" s="5">
        <v>0</v>
      </c>
      <c r="B200" t="s">
        <v>3479</v>
      </c>
      <c r="C200" t="s">
        <v>3480</v>
      </c>
      <c r="D200" t="s">
        <v>3481</v>
      </c>
      <c r="E200" t="s">
        <v>3479</v>
      </c>
      <c r="F200" t="s">
        <v>553</v>
      </c>
      <c r="G200" t="s">
        <v>3482</v>
      </c>
      <c r="H200" s="1">
        <v>42870</v>
      </c>
      <c r="I200" s="1">
        <v>42887</v>
      </c>
      <c r="J200" t="b">
        <v>0</v>
      </c>
      <c r="K200" t="s">
        <v>555</v>
      </c>
      <c r="L200" t="s">
        <v>1531</v>
      </c>
      <c r="M200" t="s">
        <v>1751</v>
      </c>
      <c r="N200" t="s">
        <v>3483</v>
      </c>
      <c r="O200" t="s">
        <v>3484</v>
      </c>
      <c r="P200" t="s">
        <v>365</v>
      </c>
      <c r="Q200" t="s">
        <v>3485</v>
      </c>
      <c r="R200" t="s">
        <v>81</v>
      </c>
      <c r="S200" t="s">
        <v>82</v>
      </c>
      <c r="T200" s="1">
        <v>42870</v>
      </c>
      <c r="U200" s="1">
        <v>42887</v>
      </c>
      <c r="V200" t="s">
        <v>553</v>
      </c>
      <c r="W200" s="2">
        <v>42877</v>
      </c>
      <c r="X200" t="s">
        <v>82</v>
      </c>
      <c r="Y200" t="s">
        <v>3486</v>
      </c>
      <c r="Z200" t="s">
        <v>81</v>
      </c>
      <c r="AA200" t="s">
        <v>3487</v>
      </c>
      <c r="AB200" t="s">
        <v>3488</v>
      </c>
      <c r="AC200" t="s">
        <v>3489</v>
      </c>
      <c r="AD200" t="s">
        <v>3490</v>
      </c>
      <c r="AE200" t="s">
        <v>3491</v>
      </c>
      <c r="AF200" t="s">
        <v>81</v>
      </c>
      <c r="AG200" t="s">
        <v>3487</v>
      </c>
      <c r="AH200" t="s">
        <v>3492</v>
      </c>
      <c r="AI200" t="s">
        <v>3493</v>
      </c>
      <c r="AJ200" t="s">
        <v>3490</v>
      </c>
      <c r="AK200" t="s">
        <v>212</v>
      </c>
      <c r="AL200" t="s">
        <v>82</v>
      </c>
      <c r="AM200" t="s">
        <v>3494</v>
      </c>
      <c r="AN200" t="s">
        <v>81</v>
      </c>
      <c r="AO200" t="s">
        <v>81</v>
      </c>
      <c r="AP200" t="s">
        <v>371</v>
      </c>
      <c r="AQ200" t="s">
        <v>3495</v>
      </c>
      <c r="AR200" t="s">
        <v>3496</v>
      </c>
      <c r="AS200" t="s">
        <v>3497</v>
      </c>
      <c r="AT200" t="s">
        <v>82</v>
      </c>
      <c r="AU200" t="s">
        <v>81</v>
      </c>
      <c r="AV200" t="s">
        <v>82</v>
      </c>
      <c r="AW200" t="s">
        <v>81</v>
      </c>
      <c r="AX200" t="s">
        <v>82</v>
      </c>
      <c r="AY200" t="s">
        <v>82</v>
      </c>
      <c r="AZ200" t="s">
        <v>82</v>
      </c>
      <c r="BA200" t="s">
        <v>82</v>
      </c>
      <c r="BB200" t="s">
        <v>82</v>
      </c>
      <c r="BC200" t="s">
        <v>82</v>
      </c>
      <c r="BD200" t="s">
        <v>82</v>
      </c>
      <c r="BE200" t="s">
        <v>82</v>
      </c>
      <c r="BF200" t="s">
        <v>82</v>
      </c>
      <c r="BG200" t="s">
        <v>82</v>
      </c>
      <c r="BH200" t="s">
        <v>82</v>
      </c>
      <c r="BI200" t="s">
        <v>82</v>
      </c>
      <c r="BJ200" t="s">
        <v>82</v>
      </c>
      <c r="BK200" t="s">
        <v>82</v>
      </c>
      <c r="BL200" t="s">
        <v>82</v>
      </c>
      <c r="BM200" t="s">
        <v>82</v>
      </c>
      <c r="BN200" t="s">
        <v>82</v>
      </c>
      <c r="BO200" t="s">
        <v>82</v>
      </c>
      <c r="BP200" t="s">
        <v>82</v>
      </c>
      <c r="BQ200" t="s">
        <v>82</v>
      </c>
    </row>
    <row r="201" spans="1:69" x14ac:dyDescent="0.2">
      <c r="A201" s="5">
        <v>0</v>
      </c>
      <c r="B201" t="s">
        <v>3498</v>
      </c>
      <c r="C201" t="s">
        <v>3499</v>
      </c>
      <c r="D201" t="s">
        <v>3500</v>
      </c>
      <c r="E201" t="s">
        <v>3501</v>
      </c>
      <c r="F201" t="s">
        <v>73</v>
      </c>
      <c r="G201" t="s">
        <v>3502</v>
      </c>
      <c r="H201" s="1">
        <v>42584</v>
      </c>
      <c r="I201" s="1">
        <v>42583</v>
      </c>
      <c r="J201" t="b">
        <v>0</v>
      </c>
      <c r="K201" t="s">
        <v>75</v>
      </c>
      <c r="L201" t="s">
        <v>465</v>
      </c>
      <c r="M201" t="s">
        <v>90</v>
      </c>
      <c r="N201">
        <v>56</v>
      </c>
      <c r="O201" t="s">
        <v>3503</v>
      </c>
      <c r="P201" t="s">
        <v>3504</v>
      </c>
      <c r="Q201" t="s">
        <v>3505</v>
      </c>
      <c r="R201" t="s">
        <v>81</v>
      </c>
      <c r="S201" t="s">
        <v>82</v>
      </c>
      <c r="T201" s="1">
        <v>42584</v>
      </c>
      <c r="U201" t="s">
        <v>3506</v>
      </c>
      <c r="V201" t="s">
        <v>411</v>
      </c>
      <c r="W201" s="2">
        <v>43108</v>
      </c>
      <c r="X201" t="s">
        <v>3507</v>
      </c>
      <c r="Y201" t="s">
        <v>523</v>
      </c>
      <c r="Z201" t="s">
        <v>3508</v>
      </c>
      <c r="AA201" t="s">
        <v>82</v>
      </c>
      <c r="AB201" t="s">
        <v>525</v>
      </c>
      <c r="AC201" t="s">
        <v>525</v>
      </c>
      <c r="AD201" t="s">
        <v>3509</v>
      </c>
      <c r="AE201" t="s">
        <v>523</v>
      </c>
      <c r="AF201" t="s">
        <v>3508</v>
      </c>
      <c r="AG201" t="s">
        <v>82</v>
      </c>
      <c r="AH201" t="s">
        <v>525</v>
      </c>
      <c r="AI201" t="s">
        <v>525</v>
      </c>
      <c r="AJ201" t="s">
        <v>3509</v>
      </c>
      <c r="AK201" t="s">
        <v>110</v>
      </c>
      <c r="AL201" t="s">
        <v>82</v>
      </c>
      <c r="AM201" t="s">
        <v>88</v>
      </c>
      <c r="AN201" t="s">
        <v>90</v>
      </c>
      <c r="AO201" t="s">
        <v>90</v>
      </c>
      <c r="AP201" t="s">
        <v>91</v>
      </c>
      <c r="AQ201" t="s">
        <v>3510</v>
      </c>
      <c r="AR201" t="s">
        <v>82</v>
      </c>
      <c r="AS201" t="s">
        <v>3511</v>
      </c>
      <c r="AT201" t="s">
        <v>3512</v>
      </c>
      <c r="AU201" t="s">
        <v>81</v>
      </c>
      <c r="AV201" t="s">
        <v>82</v>
      </c>
      <c r="AW201" t="s">
        <v>82</v>
      </c>
      <c r="AX201" t="s">
        <v>82</v>
      </c>
      <c r="AY201" t="s">
        <v>82</v>
      </c>
      <c r="AZ201" t="s">
        <v>82</v>
      </c>
      <c r="BA201" t="s">
        <v>82</v>
      </c>
      <c r="BB201" t="s">
        <v>82</v>
      </c>
      <c r="BC201" t="s">
        <v>82</v>
      </c>
      <c r="BD201" t="s">
        <v>82</v>
      </c>
      <c r="BE201" t="s">
        <v>82</v>
      </c>
      <c r="BF201" t="s">
        <v>82</v>
      </c>
      <c r="BG201" t="s">
        <v>82</v>
      </c>
      <c r="BH201" t="s">
        <v>82</v>
      </c>
      <c r="BI201" t="s">
        <v>82</v>
      </c>
      <c r="BJ201" t="s">
        <v>82</v>
      </c>
      <c r="BK201" t="s">
        <v>82</v>
      </c>
      <c r="BL201" t="s">
        <v>82</v>
      </c>
      <c r="BM201" t="s">
        <v>82</v>
      </c>
      <c r="BN201" t="s">
        <v>82</v>
      </c>
      <c r="BO201" t="s">
        <v>82</v>
      </c>
      <c r="BP201" t="s">
        <v>82</v>
      </c>
      <c r="BQ201" t="s">
        <v>82</v>
      </c>
    </row>
    <row r="202" spans="1:69" x14ac:dyDescent="0.2">
      <c r="A202" s="5">
        <v>1</v>
      </c>
      <c r="B202" t="s">
        <v>3513</v>
      </c>
      <c r="C202" t="s">
        <v>3514</v>
      </c>
      <c r="D202" t="s">
        <v>3515</v>
      </c>
      <c r="E202" t="s">
        <v>3516</v>
      </c>
      <c r="F202" t="s">
        <v>1316</v>
      </c>
      <c r="G202" t="s">
        <v>3517</v>
      </c>
      <c r="H202" s="1">
        <v>42740</v>
      </c>
      <c r="I202" s="1">
        <v>42130</v>
      </c>
      <c r="J202" t="b">
        <v>0</v>
      </c>
      <c r="K202" t="s">
        <v>622</v>
      </c>
      <c r="L202" t="s">
        <v>3518</v>
      </c>
      <c r="M202" t="s">
        <v>90</v>
      </c>
      <c r="N202">
        <v>40</v>
      </c>
      <c r="O202" t="s">
        <v>3519</v>
      </c>
      <c r="P202" t="s">
        <v>1356</v>
      </c>
      <c r="Q202" t="s">
        <v>3520</v>
      </c>
      <c r="R202" t="s">
        <v>81</v>
      </c>
      <c r="S202">
        <v>1</v>
      </c>
      <c r="T202" s="1">
        <v>42740</v>
      </c>
      <c r="U202" s="1">
        <v>42130</v>
      </c>
      <c r="V202" t="s">
        <v>1322</v>
      </c>
      <c r="W202" s="2">
        <v>43153</v>
      </c>
      <c r="X202" t="s">
        <v>82</v>
      </c>
      <c r="Y202" t="s">
        <v>3521</v>
      </c>
      <c r="Z202" t="s">
        <v>81</v>
      </c>
      <c r="AA202" t="s">
        <v>3522</v>
      </c>
      <c r="AB202" t="s">
        <v>3523</v>
      </c>
      <c r="AC202">
        <v>0</v>
      </c>
      <c r="AD202" t="s">
        <v>3524</v>
      </c>
      <c r="AE202" t="s">
        <v>3525</v>
      </c>
      <c r="AF202" t="s">
        <v>81</v>
      </c>
      <c r="AG202" t="s">
        <v>3522</v>
      </c>
      <c r="AH202" t="s">
        <v>3526</v>
      </c>
      <c r="AI202">
        <v>0</v>
      </c>
      <c r="AJ202" t="s">
        <v>3524</v>
      </c>
      <c r="AK202" t="s">
        <v>1328</v>
      </c>
      <c r="AL202" t="s">
        <v>82</v>
      </c>
      <c r="AM202" t="s">
        <v>3519</v>
      </c>
      <c r="AN202" t="s">
        <v>3428</v>
      </c>
      <c r="AO202" t="s">
        <v>1410</v>
      </c>
      <c r="AP202" t="s">
        <v>371</v>
      </c>
      <c r="AQ202" t="s">
        <v>3527</v>
      </c>
      <c r="AR202" t="s">
        <v>1332</v>
      </c>
      <c r="AS202" t="s">
        <v>3528</v>
      </c>
      <c r="AT202" t="s">
        <v>3529</v>
      </c>
      <c r="AU202" t="s">
        <v>81</v>
      </c>
      <c r="AV202" t="s">
        <v>82</v>
      </c>
      <c r="AW202" t="s">
        <v>1334</v>
      </c>
      <c r="AX202" t="s">
        <v>81</v>
      </c>
      <c r="AY202" t="s">
        <v>81</v>
      </c>
      <c r="AZ202" t="s">
        <v>81</v>
      </c>
      <c r="BA202" t="s">
        <v>82</v>
      </c>
      <c r="BB202" s="1">
        <v>1</v>
      </c>
      <c r="BC202" t="s">
        <v>81</v>
      </c>
      <c r="BD202" t="s">
        <v>81</v>
      </c>
      <c r="BE202" t="s">
        <v>81</v>
      </c>
      <c r="BF202" t="s">
        <v>81</v>
      </c>
      <c r="BG202" t="s">
        <v>81</v>
      </c>
      <c r="BH202" t="s">
        <v>81</v>
      </c>
      <c r="BI202" t="s">
        <v>81</v>
      </c>
      <c r="BJ202" t="s">
        <v>82</v>
      </c>
      <c r="BK202" t="s">
        <v>82</v>
      </c>
      <c r="BL202" t="s">
        <v>200</v>
      </c>
      <c r="BM202" t="s">
        <v>201</v>
      </c>
      <c r="BN202" t="s">
        <v>81</v>
      </c>
      <c r="BO202" t="s">
        <v>3530</v>
      </c>
      <c r="BP202" t="s">
        <v>81</v>
      </c>
      <c r="BQ202" t="s">
        <v>81</v>
      </c>
    </row>
    <row r="203" spans="1:69" x14ac:dyDescent="0.2">
      <c r="A203" s="5">
        <v>1</v>
      </c>
      <c r="B203" t="s">
        <v>3531</v>
      </c>
      <c r="C203" t="s">
        <v>1033</v>
      </c>
      <c r="D203" t="s">
        <v>3532</v>
      </c>
      <c r="E203" t="s">
        <v>3533</v>
      </c>
      <c r="F203" t="s">
        <v>178</v>
      </c>
      <c r="G203" t="s">
        <v>3534</v>
      </c>
      <c r="H203" s="1">
        <v>43179</v>
      </c>
      <c r="I203" s="1">
        <v>43311</v>
      </c>
      <c r="J203" t="b">
        <v>0</v>
      </c>
      <c r="K203" t="s">
        <v>180</v>
      </c>
      <c r="L203" t="s">
        <v>1037</v>
      </c>
      <c r="M203" t="s">
        <v>346</v>
      </c>
      <c r="N203">
        <v>600</v>
      </c>
      <c r="O203" t="s">
        <v>1038</v>
      </c>
      <c r="P203" t="s">
        <v>3535</v>
      </c>
      <c r="Q203" t="s">
        <v>1040</v>
      </c>
      <c r="R203" t="s">
        <v>3536</v>
      </c>
      <c r="S203" t="s">
        <v>82</v>
      </c>
      <c r="T203" s="1">
        <v>43179</v>
      </c>
      <c r="U203" s="1">
        <v>43311</v>
      </c>
      <c r="V203" t="s">
        <v>186</v>
      </c>
      <c r="W203" s="2">
        <v>44089</v>
      </c>
      <c r="X203" t="s">
        <v>3537</v>
      </c>
      <c r="Y203" t="s">
        <v>1043</v>
      </c>
      <c r="Z203" t="s">
        <v>81</v>
      </c>
      <c r="AA203" t="s">
        <v>1044</v>
      </c>
      <c r="AB203" t="s">
        <v>1045</v>
      </c>
      <c r="AC203">
        <v>31715242166</v>
      </c>
      <c r="AD203" t="s">
        <v>1038</v>
      </c>
      <c r="AE203" t="s">
        <v>1043</v>
      </c>
      <c r="AF203" t="s">
        <v>81</v>
      </c>
      <c r="AG203" t="s">
        <v>1044</v>
      </c>
      <c r="AH203" t="s">
        <v>1045</v>
      </c>
      <c r="AI203">
        <v>31715242166</v>
      </c>
      <c r="AJ203" t="s">
        <v>1038</v>
      </c>
      <c r="AK203" t="s">
        <v>250</v>
      </c>
      <c r="AL203" t="s">
        <v>82</v>
      </c>
      <c r="AM203" t="s">
        <v>1046</v>
      </c>
      <c r="AN203" t="s">
        <v>81</v>
      </c>
      <c r="AO203" t="s">
        <v>81</v>
      </c>
      <c r="AP203" t="s">
        <v>351</v>
      </c>
      <c r="AQ203" t="s">
        <v>3538</v>
      </c>
      <c r="AR203" t="s">
        <v>3539</v>
      </c>
      <c r="AS203" t="s">
        <v>3540</v>
      </c>
      <c r="AT203" t="s">
        <v>3541</v>
      </c>
      <c r="AU203" t="s">
        <v>197</v>
      </c>
      <c r="AV203" t="s">
        <v>82</v>
      </c>
      <c r="AW203" t="s">
        <v>198</v>
      </c>
      <c r="AX203" t="s">
        <v>81</v>
      </c>
      <c r="AY203" t="s">
        <v>81</v>
      </c>
      <c r="AZ203" t="s">
        <v>3531</v>
      </c>
      <c r="BA203" t="s">
        <v>82</v>
      </c>
      <c r="BB203" s="1">
        <v>1</v>
      </c>
      <c r="BC203" t="s">
        <v>199</v>
      </c>
      <c r="BD203" t="s">
        <v>199</v>
      </c>
      <c r="BE203" t="s">
        <v>199</v>
      </c>
      <c r="BF203" t="s">
        <v>199</v>
      </c>
      <c r="BG203" t="s">
        <v>81</v>
      </c>
      <c r="BH203" t="s">
        <v>81</v>
      </c>
      <c r="BI203" t="s">
        <v>81</v>
      </c>
      <c r="BJ203" t="s">
        <v>82</v>
      </c>
      <c r="BK203" t="s">
        <v>82</v>
      </c>
      <c r="BL203" t="s">
        <v>200</v>
      </c>
      <c r="BM203" t="s">
        <v>3542</v>
      </c>
      <c r="BN203" t="s">
        <v>81</v>
      </c>
      <c r="BO203" t="s">
        <v>81</v>
      </c>
      <c r="BP203" t="s">
        <v>81</v>
      </c>
      <c r="BQ203" t="s">
        <v>81</v>
      </c>
    </row>
    <row r="204" spans="1:69" x14ac:dyDescent="0.2">
      <c r="A204" s="5">
        <v>1</v>
      </c>
      <c r="B204" t="s">
        <v>3543</v>
      </c>
      <c r="C204" t="s">
        <v>3544</v>
      </c>
      <c r="D204" t="s">
        <v>1644</v>
      </c>
      <c r="E204" t="s">
        <v>1645</v>
      </c>
      <c r="F204" t="s">
        <v>178</v>
      </c>
      <c r="G204" t="s">
        <v>3545</v>
      </c>
      <c r="H204" s="1">
        <v>43787</v>
      </c>
      <c r="I204" s="1">
        <v>43874</v>
      </c>
      <c r="J204" t="b">
        <v>0</v>
      </c>
      <c r="K204" t="s">
        <v>180</v>
      </c>
      <c r="L204" t="s">
        <v>3546</v>
      </c>
      <c r="M204" t="s">
        <v>723</v>
      </c>
      <c r="N204">
        <v>200</v>
      </c>
      <c r="O204" t="s">
        <v>1648</v>
      </c>
      <c r="P204" t="s">
        <v>1649</v>
      </c>
      <c r="Q204" t="s">
        <v>1650</v>
      </c>
      <c r="R204" t="s">
        <v>1651</v>
      </c>
      <c r="S204" t="s">
        <v>82</v>
      </c>
      <c r="T204" s="1">
        <v>43787</v>
      </c>
      <c r="U204" s="1">
        <v>43874</v>
      </c>
      <c r="V204" t="s">
        <v>186</v>
      </c>
      <c r="W204" s="2">
        <v>43927</v>
      </c>
      <c r="X204" t="s">
        <v>1652</v>
      </c>
      <c r="Y204" t="s">
        <v>314</v>
      </c>
      <c r="Z204" t="s">
        <v>81</v>
      </c>
      <c r="AA204" t="s">
        <v>1653</v>
      </c>
      <c r="AB204" t="s">
        <v>1654</v>
      </c>
      <c r="AC204">
        <v>436649639345</v>
      </c>
      <c r="AD204" t="s">
        <v>1648</v>
      </c>
      <c r="AE204" t="s">
        <v>314</v>
      </c>
      <c r="AF204" t="s">
        <v>81</v>
      </c>
      <c r="AG204" t="s">
        <v>1653</v>
      </c>
      <c r="AH204" t="s">
        <v>1654</v>
      </c>
      <c r="AI204">
        <v>436649639345</v>
      </c>
      <c r="AJ204" t="s">
        <v>1648</v>
      </c>
      <c r="AK204" t="s">
        <v>191</v>
      </c>
      <c r="AL204" t="s">
        <v>82</v>
      </c>
      <c r="AM204" t="s">
        <v>1648</v>
      </c>
      <c r="AN204" t="s">
        <v>81</v>
      </c>
      <c r="AO204" t="s">
        <v>81</v>
      </c>
      <c r="AP204" t="s">
        <v>351</v>
      </c>
      <c r="AQ204" t="s">
        <v>3547</v>
      </c>
      <c r="AR204" t="s">
        <v>1656</v>
      </c>
      <c r="AS204" t="s">
        <v>3548</v>
      </c>
      <c r="AT204" t="s">
        <v>3549</v>
      </c>
      <c r="AU204" t="s">
        <v>197</v>
      </c>
      <c r="AV204" t="s">
        <v>82</v>
      </c>
      <c r="AW204" t="s">
        <v>198</v>
      </c>
      <c r="AX204" t="s">
        <v>81</v>
      </c>
      <c r="AY204" t="s">
        <v>81</v>
      </c>
      <c r="AZ204" t="s">
        <v>3550</v>
      </c>
      <c r="BA204" t="s">
        <v>82</v>
      </c>
      <c r="BB204" s="1">
        <v>1</v>
      </c>
      <c r="BC204" t="s">
        <v>199</v>
      </c>
      <c r="BD204" t="s">
        <v>199</v>
      </c>
      <c r="BE204" t="s">
        <v>199</v>
      </c>
      <c r="BF204" t="s">
        <v>199</v>
      </c>
      <c r="BG204" t="s">
        <v>81</v>
      </c>
      <c r="BH204" t="s">
        <v>81</v>
      </c>
      <c r="BI204" t="s">
        <v>81</v>
      </c>
      <c r="BJ204" t="s">
        <v>82</v>
      </c>
      <c r="BK204" t="s">
        <v>82</v>
      </c>
      <c r="BL204" t="s">
        <v>200</v>
      </c>
      <c r="BM204" t="s">
        <v>3551</v>
      </c>
      <c r="BN204" t="s">
        <v>81</v>
      </c>
      <c r="BO204" t="s">
        <v>81</v>
      </c>
      <c r="BP204" t="s">
        <v>81</v>
      </c>
      <c r="BQ204" t="s">
        <v>81</v>
      </c>
    </row>
    <row r="205" spans="1:69" x14ac:dyDescent="0.2">
      <c r="A205" s="5">
        <v>1</v>
      </c>
      <c r="B205" t="s">
        <v>3552</v>
      </c>
      <c r="C205" t="s">
        <v>3553</v>
      </c>
      <c r="D205" t="s">
        <v>3554</v>
      </c>
      <c r="E205" t="s">
        <v>3552</v>
      </c>
      <c r="F205" t="s">
        <v>73</v>
      </c>
      <c r="G205" t="s">
        <v>3555</v>
      </c>
      <c r="H205" s="1">
        <v>42387</v>
      </c>
      <c r="I205" s="1">
        <v>42430</v>
      </c>
      <c r="J205" t="b">
        <v>1</v>
      </c>
      <c r="K205" t="s">
        <v>75</v>
      </c>
      <c r="L205" t="s">
        <v>3556</v>
      </c>
      <c r="M205" t="s">
        <v>101</v>
      </c>
      <c r="N205">
        <v>48</v>
      </c>
      <c r="O205" t="s">
        <v>539</v>
      </c>
      <c r="P205" t="s">
        <v>79</v>
      </c>
      <c r="Q205" t="s">
        <v>3557</v>
      </c>
      <c r="R205" t="s">
        <v>81</v>
      </c>
      <c r="S205" t="s">
        <v>82</v>
      </c>
      <c r="T205" s="1">
        <v>42387</v>
      </c>
      <c r="U205" s="3">
        <v>42430</v>
      </c>
      <c r="V205" t="s">
        <v>271</v>
      </c>
      <c r="W205" s="2">
        <v>44039</v>
      </c>
      <c r="X205" t="s">
        <v>3558</v>
      </c>
      <c r="Y205" t="s">
        <v>81</v>
      </c>
      <c r="Z205" t="s">
        <v>3559</v>
      </c>
      <c r="AA205" t="s">
        <v>82</v>
      </c>
      <c r="AB205" t="s">
        <v>81</v>
      </c>
      <c r="AC205" t="s">
        <v>81</v>
      </c>
      <c r="AD205" t="s">
        <v>539</v>
      </c>
      <c r="AE205" t="s">
        <v>81</v>
      </c>
      <c r="AF205" t="s">
        <v>3559</v>
      </c>
      <c r="AG205" t="s">
        <v>82</v>
      </c>
      <c r="AH205" t="s">
        <v>81</v>
      </c>
      <c r="AI205" t="s">
        <v>81</v>
      </c>
      <c r="AJ205" t="s">
        <v>539</v>
      </c>
      <c r="AK205" t="s">
        <v>110</v>
      </c>
      <c r="AL205" t="s">
        <v>3560</v>
      </c>
      <c r="AM205" t="s">
        <v>88</v>
      </c>
      <c r="AN205" t="s">
        <v>154</v>
      </c>
      <c r="AO205" t="s">
        <v>90</v>
      </c>
      <c r="AP205" t="s">
        <v>91</v>
      </c>
      <c r="AQ205" t="s">
        <v>3561</v>
      </c>
      <c r="AR205" t="s">
        <v>82</v>
      </c>
      <c r="AS205" t="s">
        <v>3562</v>
      </c>
      <c r="AT205" t="s">
        <v>3563</v>
      </c>
      <c r="AU205" t="s">
        <v>81</v>
      </c>
      <c r="AV205" t="s">
        <v>82</v>
      </c>
      <c r="AW205" t="s">
        <v>82</v>
      </c>
      <c r="AX205" t="s">
        <v>82</v>
      </c>
      <c r="AY205" t="s">
        <v>82</v>
      </c>
      <c r="AZ205" t="s">
        <v>82</v>
      </c>
      <c r="BA205" t="s">
        <v>82</v>
      </c>
      <c r="BB205" t="s">
        <v>82</v>
      </c>
      <c r="BC205" t="s">
        <v>82</v>
      </c>
      <c r="BD205" t="s">
        <v>82</v>
      </c>
      <c r="BE205" t="s">
        <v>82</v>
      </c>
      <c r="BF205" t="s">
        <v>82</v>
      </c>
      <c r="BG205" t="s">
        <v>82</v>
      </c>
      <c r="BH205" t="s">
        <v>82</v>
      </c>
      <c r="BI205" t="s">
        <v>82</v>
      </c>
      <c r="BJ205" t="s">
        <v>82</v>
      </c>
      <c r="BK205" t="s">
        <v>82</v>
      </c>
      <c r="BL205" t="s">
        <v>82</v>
      </c>
      <c r="BM205" t="s">
        <v>82</v>
      </c>
      <c r="BN205" t="s">
        <v>82</v>
      </c>
      <c r="BO205" t="s">
        <v>82</v>
      </c>
      <c r="BP205" t="s">
        <v>82</v>
      </c>
      <c r="BQ205" t="s">
        <v>82</v>
      </c>
    </row>
    <row r="206" spans="1:69" x14ac:dyDescent="0.2">
      <c r="A206" s="5">
        <v>1</v>
      </c>
      <c r="B206" t="s">
        <v>3564</v>
      </c>
      <c r="C206" t="s">
        <v>3565</v>
      </c>
      <c r="D206" t="s">
        <v>3566</v>
      </c>
      <c r="E206" t="s">
        <v>3564</v>
      </c>
      <c r="F206" t="s">
        <v>73</v>
      </c>
      <c r="G206" t="s">
        <v>3567</v>
      </c>
      <c r="H206" s="1">
        <v>42916</v>
      </c>
      <c r="I206" s="1">
        <v>42989</v>
      </c>
      <c r="J206" t="b">
        <v>0</v>
      </c>
      <c r="K206" t="s">
        <v>75</v>
      </c>
      <c r="L206" t="s">
        <v>1583</v>
      </c>
      <c r="M206" t="s">
        <v>77</v>
      </c>
      <c r="N206">
        <v>50</v>
      </c>
      <c r="O206" t="s">
        <v>3568</v>
      </c>
      <c r="P206" t="s">
        <v>1622</v>
      </c>
      <c r="Q206" t="s">
        <v>2949</v>
      </c>
      <c r="R206" t="s">
        <v>81</v>
      </c>
      <c r="S206" t="s">
        <v>82</v>
      </c>
      <c r="T206" s="1">
        <v>42916</v>
      </c>
      <c r="U206" t="s">
        <v>3569</v>
      </c>
      <c r="V206" t="s">
        <v>168</v>
      </c>
      <c r="W206" s="2">
        <v>43297</v>
      </c>
      <c r="X206" t="s">
        <v>3570</v>
      </c>
      <c r="Y206" t="s">
        <v>81</v>
      </c>
      <c r="Z206" t="s">
        <v>3571</v>
      </c>
      <c r="AA206" t="s">
        <v>82</v>
      </c>
      <c r="AB206" t="s">
        <v>81</v>
      </c>
      <c r="AC206" t="s">
        <v>81</v>
      </c>
      <c r="AD206" t="s">
        <v>3572</v>
      </c>
      <c r="AE206" t="s">
        <v>81</v>
      </c>
      <c r="AF206" t="s">
        <v>3571</v>
      </c>
      <c r="AG206" t="s">
        <v>82</v>
      </c>
      <c r="AH206" t="s">
        <v>81</v>
      </c>
      <c r="AI206" t="s">
        <v>81</v>
      </c>
      <c r="AJ206" t="s">
        <v>3572</v>
      </c>
      <c r="AK206" t="s">
        <v>1169</v>
      </c>
      <c r="AL206" t="s">
        <v>3573</v>
      </c>
      <c r="AM206" t="s">
        <v>88</v>
      </c>
      <c r="AN206" t="s">
        <v>154</v>
      </c>
      <c r="AO206" t="s">
        <v>3574</v>
      </c>
      <c r="AP206" t="s">
        <v>91</v>
      </c>
      <c r="AQ206" t="s">
        <v>3575</v>
      </c>
      <c r="AR206" t="s">
        <v>82</v>
      </c>
      <c r="AS206" t="s">
        <v>3576</v>
      </c>
      <c r="AT206" t="s">
        <v>3577</v>
      </c>
      <c r="AU206" t="s">
        <v>81</v>
      </c>
      <c r="AV206" t="s">
        <v>82</v>
      </c>
      <c r="AW206" t="s">
        <v>82</v>
      </c>
      <c r="AX206" t="s">
        <v>82</v>
      </c>
      <c r="AY206" t="s">
        <v>82</v>
      </c>
      <c r="AZ206" t="s">
        <v>82</v>
      </c>
      <c r="BA206" t="s">
        <v>82</v>
      </c>
      <c r="BB206" t="s">
        <v>82</v>
      </c>
      <c r="BC206" t="s">
        <v>82</v>
      </c>
      <c r="BD206" t="s">
        <v>82</v>
      </c>
      <c r="BE206" t="s">
        <v>82</v>
      </c>
      <c r="BF206" t="s">
        <v>82</v>
      </c>
      <c r="BG206" t="s">
        <v>82</v>
      </c>
      <c r="BH206" t="s">
        <v>82</v>
      </c>
      <c r="BI206" t="s">
        <v>82</v>
      </c>
      <c r="BJ206" t="s">
        <v>82</v>
      </c>
      <c r="BK206" t="s">
        <v>82</v>
      </c>
      <c r="BL206" t="s">
        <v>82</v>
      </c>
      <c r="BM206" t="s">
        <v>82</v>
      </c>
      <c r="BN206" t="s">
        <v>82</v>
      </c>
      <c r="BO206" t="s">
        <v>82</v>
      </c>
      <c r="BP206" t="s">
        <v>82</v>
      </c>
      <c r="BQ206" t="s">
        <v>82</v>
      </c>
    </row>
    <row r="207" spans="1:69" x14ac:dyDescent="0.2">
      <c r="A207" s="5">
        <v>0</v>
      </c>
      <c r="B207" t="s">
        <v>3578</v>
      </c>
      <c r="C207" t="s">
        <v>3579</v>
      </c>
      <c r="D207" t="s">
        <v>3580</v>
      </c>
      <c r="E207" t="s">
        <v>3578</v>
      </c>
      <c r="F207" t="s">
        <v>73</v>
      </c>
      <c r="G207" t="s">
        <v>3581</v>
      </c>
      <c r="H207" s="1">
        <v>43532</v>
      </c>
      <c r="I207" s="1">
        <v>43133</v>
      </c>
      <c r="J207" t="b">
        <v>0</v>
      </c>
      <c r="K207" t="s">
        <v>75</v>
      </c>
      <c r="L207" t="s">
        <v>668</v>
      </c>
      <c r="M207" t="s">
        <v>90</v>
      </c>
      <c r="N207">
        <v>860</v>
      </c>
      <c r="O207" t="s">
        <v>3582</v>
      </c>
      <c r="P207" t="s">
        <v>1622</v>
      </c>
      <c r="Q207" t="s">
        <v>3583</v>
      </c>
      <c r="R207" t="s">
        <v>3584</v>
      </c>
      <c r="S207">
        <v>1</v>
      </c>
      <c r="T207" s="1">
        <v>43532</v>
      </c>
      <c r="U207" t="s">
        <v>3585</v>
      </c>
      <c r="V207" t="s">
        <v>834</v>
      </c>
      <c r="W207" s="2">
        <v>44046</v>
      </c>
      <c r="X207" t="s">
        <v>3586</v>
      </c>
      <c r="Y207" t="s">
        <v>81</v>
      </c>
      <c r="Z207" t="s">
        <v>3587</v>
      </c>
      <c r="AA207" t="s">
        <v>82</v>
      </c>
      <c r="AB207" t="s">
        <v>81</v>
      </c>
      <c r="AC207" t="s">
        <v>81</v>
      </c>
      <c r="AD207" t="s">
        <v>3582</v>
      </c>
      <c r="AE207" t="s">
        <v>81</v>
      </c>
      <c r="AF207" t="s">
        <v>3587</v>
      </c>
      <c r="AG207" t="s">
        <v>82</v>
      </c>
      <c r="AH207" t="s">
        <v>81</v>
      </c>
      <c r="AI207" t="s">
        <v>81</v>
      </c>
      <c r="AJ207" t="s">
        <v>3582</v>
      </c>
      <c r="AK207" t="s">
        <v>86</v>
      </c>
      <c r="AL207" t="s">
        <v>3588</v>
      </c>
      <c r="AM207" t="s">
        <v>88</v>
      </c>
      <c r="AN207" t="s">
        <v>154</v>
      </c>
      <c r="AO207" t="s">
        <v>90</v>
      </c>
      <c r="AP207" t="s">
        <v>91</v>
      </c>
      <c r="AQ207" t="s">
        <v>3589</v>
      </c>
      <c r="AR207" t="s">
        <v>82</v>
      </c>
      <c r="AS207" t="s">
        <v>613</v>
      </c>
      <c r="AT207" t="s">
        <v>3590</v>
      </c>
      <c r="AU207" t="s">
        <v>197</v>
      </c>
      <c r="AV207" t="s">
        <v>82</v>
      </c>
      <c r="AW207" t="s">
        <v>82</v>
      </c>
      <c r="AX207" t="s">
        <v>82</v>
      </c>
      <c r="AY207" t="s">
        <v>82</v>
      </c>
      <c r="AZ207" t="s">
        <v>82</v>
      </c>
      <c r="BA207" t="s">
        <v>82</v>
      </c>
      <c r="BB207" t="s">
        <v>82</v>
      </c>
      <c r="BC207" t="s">
        <v>82</v>
      </c>
      <c r="BD207" t="s">
        <v>82</v>
      </c>
      <c r="BE207" t="s">
        <v>82</v>
      </c>
      <c r="BF207" t="s">
        <v>82</v>
      </c>
      <c r="BG207" t="s">
        <v>82</v>
      </c>
      <c r="BH207" t="s">
        <v>82</v>
      </c>
      <c r="BI207" t="s">
        <v>82</v>
      </c>
      <c r="BJ207" t="s">
        <v>82</v>
      </c>
      <c r="BK207" t="s">
        <v>82</v>
      </c>
      <c r="BL207" t="s">
        <v>82</v>
      </c>
      <c r="BM207" t="s">
        <v>82</v>
      </c>
      <c r="BN207" t="s">
        <v>82</v>
      </c>
      <c r="BO207" t="s">
        <v>82</v>
      </c>
      <c r="BP207" t="s">
        <v>82</v>
      </c>
      <c r="BQ207" t="s">
        <v>82</v>
      </c>
    </row>
    <row r="208" spans="1:69" x14ac:dyDescent="0.2">
      <c r="A208" s="5">
        <v>1</v>
      </c>
      <c r="B208" t="s">
        <v>3591</v>
      </c>
      <c r="C208" t="s">
        <v>3592</v>
      </c>
      <c r="D208" t="s">
        <v>3593</v>
      </c>
      <c r="E208" t="s">
        <v>3594</v>
      </c>
      <c r="F208" t="s">
        <v>178</v>
      </c>
      <c r="G208" t="s">
        <v>3595</v>
      </c>
      <c r="H208" s="1">
        <v>43174</v>
      </c>
      <c r="I208" s="1">
        <v>43227</v>
      </c>
      <c r="J208" t="b">
        <v>0</v>
      </c>
      <c r="K208" t="s">
        <v>180</v>
      </c>
      <c r="L208" t="s">
        <v>3596</v>
      </c>
      <c r="M208" t="s">
        <v>1490</v>
      </c>
      <c r="N208">
        <v>440</v>
      </c>
      <c r="O208" t="s">
        <v>3597</v>
      </c>
      <c r="P208" t="s">
        <v>2093</v>
      </c>
      <c r="Q208" t="s">
        <v>3598</v>
      </c>
      <c r="R208" t="s">
        <v>3599</v>
      </c>
      <c r="S208" t="s">
        <v>82</v>
      </c>
      <c r="T208" s="1">
        <v>43174</v>
      </c>
      <c r="U208" s="1">
        <v>43227</v>
      </c>
      <c r="V208" t="s">
        <v>186</v>
      </c>
      <c r="W208" s="2">
        <v>43646</v>
      </c>
      <c r="X208" t="s">
        <v>3600</v>
      </c>
      <c r="Y208" t="s">
        <v>3601</v>
      </c>
      <c r="Z208" t="s">
        <v>81</v>
      </c>
      <c r="AA208" t="s">
        <v>3602</v>
      </c>
      <c r="AB208" t="s">
        <v>3603</v>
      </c>
      <c r="AC208" t="s">
        <v>3604</v>
      </c>
      <c r="AD208" t="s">
        <v>3597</v>
      </c>
      <c r="AE208" t="s">
        <v>3601</v>
      </c>
      <c r="AF208" t="s">
        <v>81</v>
      </c>
      <c r="AG208" t="s">
        <v>3602</v>
      </c>
      <c r="AH208" t="s">
        <v>3603</v>
      </c>
      <c r="AI208" t="s">
        <v>3604</v>
      </c>
      <c r="AJ208" t="s">
        <v>3597</v>
      </c>
      <c r="AK208" t="s">
        <v>191</v>
      </c>
      <c r="AL208" t="s">
        <v>82</v>
      </c>
      <c r="AM208" t="s">
        <v>3605</v>
      </c>
      <c r="AN208" t="s">
        <v>81</v>
      </c>
      <c r="AO208" t="s">
        <v>81</v>
      </c>
      <c r="AP208" t="s">
        <v>192</v>
      </c>
      <c r="AQ208" t="s">
        <v>3606</v>
      </c>
      <c r="AR208" t="s">
        <v>3607</v>
      </c>
      <c r="AS208" t="s">
        <v>3608</v>
      </c>
      <c r="AT208" t="s">
        <v>3609</v>
      </c>
      <c r="AU208" t="s">
        <v>615</v>
      </c>
      <c r="AV208" t="s">
        <v>82</v>
      </c>
      <c r="AW208" t="s">
        <v>198</v>
      </c>
      <c r="AX208" t="s">
        <v>81</v>
      </c>
      <c r="AY208" t="s">
        <v>81</v>
      </c>
      <c r="AZ208" t="s">
        <v>3610</v>
      </c>
      <c r="BA208" t="s">
        <v>82</v>
      </c>
      <c r="BB208" s="1">
        <v>1</v>
      </c>
      <c r="BC208" t="s">
        <v>199</v>
      </c>
      <c r="BD208" t="s">
        <v>199</v>
      </c>
      <c r="BE208" t="s">
        <v>199</v>
      </c>
      <c r="BF208" t="s">
        <v>199</v>
      </c>
      <c r="BG208" t="s">
        <v>81</v>
      </c>
      <c r="BH208" t="s">
        <v>81</v>
      </c>
      <c r="BI208" t="s">
        <v>81</v>
      </c>
      <c r="BJ208" t="s">
        <v>82</v>
      </c>
      <c r="BK208" t="s">
        <v>82</v>
      </c>
      <c r="BL208" t="s">
        <v>200</v>
      </c>
      <c r="BM208" t="s">
        <v>201</v>
      </c>
      <c r="BN208" t="s">
        <v>81</v>
      </c>
      <c r="BO208" t="s">
        <v>81</v>
      </c>
      <c r="BP208" t="s">
        <v>81</v>
      </c>
      <c r="BQ208" t="s">
        <v>81</v>
      </c>
    </row>
    <row r="209" spans="1:69" x14ac:dyDescent="0.2">
      <c r="A209" s="5">
        <v>1</v>
      </c>
      <c r="B209" t="s">
        <v>1032</v>
      </c>
      <c r="C209" t="s">
        <v>1033</v>
      </c>
      <c r="D209" t="s">
        <v>1034</v>
      </c>
      <c r="E209" t="s">
        <v>1035</v>
      </c>
      <c r="F209" t="s">
        <v>178</v>
      </c>
      <c r="G209" t="s">
        <v>3611</v>
      </c>
      <c r="H209" s="1">
        <v>43285</v>
      </c>
      <c r="I209" s="1">
        <v>43329</v>
      </c>
      <c r="J209" t="b">
        <v>0</v>
      </c>
      <c r="K209" t="s">
        <v>180</v>
      </c>
      <c r="L209" t="s">
        <v>1037</v>
      </c>
      <c r="M209" t="s">
        <v>346</v>
      </c>
      <c r="N209">
        <v>720</v>
      </c>
      <c r="O209" t="s">
        <v>1038</v>
      </c>
      <c r="P209" t="s">
        <v>3612</v>
      </c>
      <c r="Q209" t="s">
        <v>1040</v>
      </c>
      <c r="R209" t="s">
        <v>1041</v>
      </c>
      <c r="S209" t="s">
        <v>82</v>
      </c>
      <c r="T209" s="1">
        <v>43285</v>
      </c>
      <c r="U209" s="1">
        <v>43329</v>
      </c>
      <c r="V209" t="s">
        <v>186</v>
      </c>
      <c r="W209" s="2">
        <v>44095</v>
      </c>
      <c r="X209" t="s">
        <v>1042</v>
      </c>
      <c r="Y209" t="s">
        <v>1043</v>
      </c>
      <c r="Z209" t="s">
        <v>81</v>
      </c>
      <c r="AA209" t="s">
        <v>1044</v>
      </c>
      <c r="AB209" t="s">
        <v>1045</v>
      </c>
      <c r="AC209">
        <v>31715242166</v>
      </c>
      <c r="AD209" t="s">
        <v>1038</v>
      </c>
      <c r="AE209" t="s">
        <v>1043</v>
      </c>
      <c r="AF209" t="s">
        <v>81</v>
      </c>
      <c r="AG209" t="s">
        <v>1044</v>
      </c>
      <c r="AH209" t="s">
        <v>1045</v>
      </c>
      <c r="AI209">
        <v>31715242166</v>
      </c>
      <c r="AJ209" t="s">
        <v>1038</v>
      </c>
      <c r="AK209" t="s">
        <v>250</v>
      </c>
      <c r="AL209" t="s">
        <v>82</v>
      </c>
      <c r="AM209" t="s">
        <v>1046</v>
      </c>
      <c r="AN209" t="s">
        <v>81</v>
      </c>
      <c r="AO209" t="s">
        <v>81</v>
      </c>
      <c r="AP209" t="s">
        <v>351</v>
      </c>
      <c r="AQ209" t="s">
        <v>3613</v>
      </c>
      <c r="AR209" t="s">
        <v>3614</v>
      </c>
      <c r="AS209" t="s">
        <v>3615</v>
      </c>
      <c r="AT209" t="s">
        <v>3616</v>
      </c>
      <c r="AU209" t="s">
        <v>197</v>
      </c>
      <c r="AV209" t="s">
        <v>82</v>
      </c>
      <c r="AW209" t="s">
        <v>198</v>
      </c>
      <c r="AX209" t="s">
        <v>81</v>
      </c>
      <c r="AY209" t="s">
        <v>81</v>
      </c>
      <c r="AZ209" t="s">
        <v>1032</v>
      </c>
      <c r="BA209" t="s">
        <v>82</v>
      </c>
      <c r="BB209" s="1">
        <v>1</v>
      </c>
      <c r="BC209" t="s">
        <v>199</v>
      </c>
      <c r="BD209" t="s">
        <v>199</v>
      </c>
      <c r="BE209" t="s">
        <v>199</v>
      </c>
      <c r="BF209" t="s">
        <v>199</v>
      </c>
      <c r="BG209" t="s">
        <v>81</v>
      </c>
      <c r="BH209" t="s">
        <v>81</v>
      </c>
      <c r="BI209" t="s">
        <v>81</v>
      </c>
      <c r="BJ209" t="s">
        <v>82</v>
      </c>
      <c r="BK209" t="s">
        <v>82</v>
      </c>
      <c r="BL209" t="s">
        <v>200</v>
      </c>
      <c r="BM209" t="s">
        <v>3617</v>
      </c>
      <c r="BN209" t="s">
        <v>81</v>
      </c>
      <c r="BO209" t="s">
        <v>81</v>
      </c>
      <c r="BP209" t="s">
        <v>81</v>
      </c>
      <c r="BQ209" t="s">
        <v>81</v>
      </c>
    </row>
    <row r="210" spans="1:69" x14ac:dyDescent="0.2">
      <c r="A210" s="5">
        <v>1</v>
      </c>
      <c r="B210" t="s">
        <v>3618</v>
      </c>
      <c r="C210" t="s">
        <v>3619</v>
      </c>
      <c r="D210" t="s">
        <v>3620</v>
      </c>
      <c r="E210" t="s">
        <v>3621</v>
      </c>
      <c r="F210" t="s">
        <v>73</v>
      </c>
      <c r="G210" t="s">
        <v>3622</v>
      </c>
      <c r="H210" s="1">
        <v>43236</v>
      </c>
      <c r="I210" s="1">
        <v>43798</v>
      </c>
      <c r="J210" t="b">
        <v>0</v>
      </c>
      <c r="K210" t="s">
        <v>75</v>
      </c>
      <c r="L210" t="s">
        <v>948</v>
      </c>
      <c r="M210" t="s">
        <v>363</v>
      </c>
      <c r="N210">
        <v>70</v>
      </c>
      <c r="O210" t="s">
        <v>268</v>
      </c>
      <c r="P210" t="s">
        <v>409</v>
      </c>
      <c r="Q210" t="s">
        <v>1420</v>
      </c>
      <c r="R210" t="s">
        <v>81</v>
      </c>
      <c r="S210" t="s">
        <v>82</v>
      </c>
      <c r="T210" s="1">
        <v>43236</v>
      </c>
      <c r="U210" t="s">
        <v>3623</v>
      </c>
      <c r="V210" t="s">
        <v>605</v>
      </c>
      <c r="W210" s="2">
        <v>43864</v>
      </c>
      <c r="X210" t="s">
        <v>3624</v>
      </c>
      <c r="Y210" t="s">
        <v>81</v>
      </c>
      <c r="Z210" t="s">
        <v>3625</v>
      </c>
      <c r="AA210" t="s">
        <v>82</v>
      </c>
      <c r="AB210" t="s">
        <v>3626</v>
      </c>
      <c r="AC210" t="s">
        <v>3627</v>
      </c>
      <c r="AD210" t="s">
        <v>81</v>
      </c>
      <c r="AE210" t="s">
        <v>81</v>
      </c>
      <c r="AF210" t="s">
        <v>3625</v>
      </c>
      <c r="AG210" t="s">
        <v>82</v>
      </c>
      <c r="AH210" t="s">
        <v>3626</v>
      </c>
      <c r="AI210" t="s">
        <v>3627</v>
      </c>
      <c r="AJ210" t="s">
        <v>81</v>
      </c>
      <c r="AK210" t="s">
        <v>296</v>
      </c>
      <c r="AL210" t="s">
        <v>3628</v>
      </c>
      <c r="AM210" t="s">
        <v>88</v>
      </c>
      <c r="AN210" t="s">
        <v>170</v>
      </c>
      <c r="AO210" t="s">
        <v>1063</v>
      </c>
      <c r="AP210" t="s">
        <v>91</v>
      </c>
      <c r="AQ210" t="s">
        <v>3629</v>
      </c>
      <c r="AR210" t="s">
        <v>82</v>
      </c>
      <c r="AS210" t="s">
        <v>3630</v>
      </c>
      <c r="AT210" t="s">
        <v>3631</v>
      </c>
      <c r="AU210" t="s">
        <v>81</v>
      </c>
      <c r="AV210" t="s">
        <v>82</v>
      </c>
      <c r="AW210" t="s">
        <v>82</v>
      </c>
      <c r="AX210" t="s">
        <v>82</v>
      </c>
      <c r="AY210" t="s">
        <v>82</v>
      </c>
      <c r="AZ210" t="s">
        <v>82</v>
      </c>
      <c r="BA210" t="s">
        <v>82</v>
      </c>
      <c r="BB210" t="s">
        <v>82</v>
      </c>
      <c r="BC210" t="s">
        <v>82</v>
      </c>
      <c r="BD210" t="s">
        <v>82</v>
      </c>
      <c r="BE210" t="s">
        <v>82</v>
      </c>
      <c r="BF210" t="s">
        <v>82</v>
      </c>
      <c r="BG210" t="s">
        <v>82</v>
      </c>
      <c r="BH210" t="s">
        <v>82</v>
      </c>
      <c r="BI210" t="s">
        <v>82</v>
      </c>
      <c r="BJ210" t="s">
        <v>82</v>
      </c>
      <c r="BK210" t="s">
        <v>82</v>
      </c>
      <c r="BL210" t="s">
        <v>82</v>
      </c>
      <c r="BM210" t="s">
        <v>82</v>
      </c>
      <c r="BN210" t="s">
        <v>82</v>
      </c>
      <c r="BO210" t="s">
        <v>82</v>
      </c>
      <c r="BP210" t="s">
        <v>82</v>
      </c>
      <c r="BQ210" t="s">
        <v>82</v>
      </c>
    </row>
    <row r="211" spans="1:69" x14ac:dyDescent="0.2">
      <c r="A211" s="5">
        <v>0</v>
      </c>
      <c r="B211" t="s">
        <v>3632</v>
      </c>
      <c r="C211" t="s">
        <v>3633</v>
      </c>
      <c r="D211" t="s">
        <v>3634</v>
      </c>
      <c r="E211" t="s">
        <v>3632</v>
      </c>
      <c r="F211" t="s">
        <v>73</v>
      </c>
      <c r="G211" t="s">
        <v>3635</v>
      </c>
      <c r="H211" s="1">
        <v>43433</v>
      </c>
      <c r="I211" s="1">
        <v>43410</v>
      </c>
      <c r="J211" t="b">
        <v>0</v>
      </c>
      <c r="K211" t="s">
        <v>75</v>
      </c>
      <c r="L211" t="s">
        <v>2192</v>
      </c>
      <c r="M211" t="s">
        <v>90</v>
      </c>
      <c r="N211">
        <v>67</v>
      </c>
      <c r="O211" t="s">
        <v>3636</v>
      </c>
      <c r="P211" t="s">
        <v>2657</v>
      </c>
      <c r="Q211" t="s">
        <v>3637</v>
      </c>
      <c r="R211" t="s">
        <v>81</v>
      </c>
      <c r="S211" t="s">
        <v>82</v>
      </c>
      <c r="T211" s="1">
        <v>43433</v>
      </c>
      <c r="U211" t="s">
        <v>3638</v>
      </c>
      <c r="V211" t="s">
        <v>834</v>
      </c>
      <c r="W211" s="2">
        <v>43878</v>
      </c>
      <c r="X211" t="s">
        <v>3639</v>
      </c>
      <c r="Y211" t="s">
        <v>81</v>
      </c>
      <c r="Z211" t="s">
        <v>3640</v>
      </c>
      <c r="AA211" t="s">
        <v>82</v>
      </c>
      <c r="AB211" t="s">
        <v>81</v>
      </c>
      <c r="AC211" t="s">
        <v>81</v>
      </c>
      <c r="AD211" t="s">
        <v>3636</v>
      </c>
      <c r="AE211" t="s">
        <v>81</v>
      </c>
      <c r="AF211" t="s">
        <v>3640</v>
      </c>
      <c r="AG211" t="s">
        <v>82</v>
      </c>
      <c r="AH211" t="s">
        <v>81</v>
      </c>
      <c r="AI211" t="s">
        <v>81</v>
      </c>
      <c r="AJ211" t="s">
        <v>3636</v>
      </c>
      <c r="AK211" t="s">
        <v>86</v>
      </c>
      <c r="AL211" t="s">
        <v>82</v>
      </c>
      <c r="AM211" t="s">
        <v>88</v>
      </c>
      <c r="AN211" t="s">
        <v>298</v>
      </c>
      <c r="AO211" t="s">
        <v>89</v>
      </c>
      <c r="AP211" t="s">
        <v>91</v>
      </c>
      <c r="AQ211" t="s">
        <v>3641</v>
      </c>
      <c r="AR211" t="s">
        <v>82</v>
      </c>
      <c r="AS211" t="s">
        <v>3642</v>
      </c>
      <c r="AT211" t="s">
        <v>3643</v>
      </c>
      <c r="AU211" t="s">
        <v>81</v>
      </c>
      <c r="AV211" t="s">
        <v>82</v>
      </c>
      <c r="AW211" t="s">
        <v>82</v>
      </c>
      <c r="AX211" t="s">
        <v>82</v>
      </c>
      <c r="AY211" t="s">
        <v>82</v>
      </c>
      <c r="AZ211" t="s">
        <v>82</v>
      </c>
      <c r="BA211" t="s">
        <v>82</v>
      </c>
      <c r="BB211" t="s">
        <v>82</v>
      </c>
      <c r="BC211" t="s">
        <v>82</v>
      </c>
      <c r="BD211" t="s">
        <v>82</v>
      </c>
      <c r="BE211" t="s">
        <v>82</v>
      </c>
      <c r="BF211" t="s">
        <v>82</v>
      </c>
      <c r="BG211" t="s">
        <v>82</v>
      </c>
      <c r="BH211" t="s">
        <v>82</v>
      </c>
      <c r="BI211" t="s">
        <v>82</v>
      </c>
      <c r="BJ211" t="s">
        <v>82</v>
      </c>
      <c r="BK211" t="s">
        <v>82</v>
      </c>
      <c r="BL211" t="s">
        <v>82</v>
      </c>
      <c r="BM211" t="s">
        <v>82</v>
      </c>
      <c r="BN211" t="s">
        <v>82</v>
      </c>
      <c r="BO211" t="s">
        <v>82</v>
      </c>
      <c r="BP211" t="s">
        <v>82</v>
      </c>
      <c r="BQ211" t="s">
        <v>82</v>
      </c>
    </row>
    <row r="212" spans="1:69" x14ac:dyDescent="0.2">
      <c r="A212" s="5">
        <v>0</v>
      </c>
      <c r="B212" t="s">
        <v>3644</v>
      </c>
      <c r="C212" t="s">
        <v>3645</v>
      </c>
      <c r="D212" t="s">
        <v>3646</v>
      </c>
      <c r="E212" t="s">
        <v>3647</v>
      </c>
      <c r="F212" t="s">
        <v>73</v>
      </c>
      <c r="G212" t="s">
        <v>3648</v>
      </c>
      <c r="H212" s="1">
        <v>42810</v>
      </c>
      <c r="I212" s="1">
        <v>42688</v>
      </c>
      <c r="J212" t="b">
        <v>0</v>
      </c>
      <c r="K212" t="s">
        <v>75</v>
      </c>
      <c r="L212" t="s">
        <v>267</v>
      </c>
      <c r="M212" t="s">
        <v>90</v>
      </c>
      <c r="N212">
        <v>12</v>
      </c>
      <c r="O212" t="s">
        <v>268</v>
      </c>
      <c r="P212" t="s">
        <v>2371</v>
      </c>
      <c r="Q212" t="s">
        <v>3649</v>
      </c>
      <c r="R212" t="s">
        <v>81</v>
      </c>
      <c r="S212">
        <v>1</v>
      </c>
      <c r="T212" s="1">
        <v>42810</v>
      </c>
      <c r="U212" t="s">
        <v>3650</v>
      </c>
      <c r="V212" t="s">
        <v>503</v>
      </c>
      <c r="W212" s="2">
        <v>43085</v>
      </c>
      <c r="X212" t="s">
        <v>3651</v>
      </c>
      <c r="Y212" t="s">
        <v>587</v>
      </c>
      <c r="Z212" t="s">
        <v>3652</v>
      </c>
      <c r="AA212" t="s">
        <v>82</v>
      </c>
      <c r="AB212" t="s">
        <v>3653</v>
      </c>
      <c r="AC212" t="s">
        <v>3654</v>
      </c>
      <c r="AD212" t="s">
        <v>589</v>
      </c>
      <c r="AE212" t="s">
        <v>587</v>
      </c>
      <c r="AF212" t="s">
        <v>3652</v>
      </c>
      <c r="AG212" t="s">
        <v>82</v>
      </c>
      <c r="AH212" t="s">
        <v>3653</v>
      </c>
      <c r="AI212" t="s">
        <v>3654</v>
      </c>
      <c r="AJ212" t="s">
        <v>589</v>
      </c>
      <c r="AK212" t="s">
        <v>296</v>
      </c>
      <c r="AL212" t="s">
        <v>3655</v>
      </c>
      <c r="AM212" t="s">
        <v>88</v>
      </c>
      <c r="AN212" t="s">
        <v>154</v>
      </c>
      <c r="AO212" t="s">
        <v>90</v>
      </c>
      <c r="AP212" t="s">
        <v>91</v>
      </c>
      <c r="AQ212" t="s">
        <v>3656</v>
      </c>
      <c r="AR212" t="s">
        <v>82</v>
      </c>
      <c r="AS212" t="s">
        <v>3657</v>
      </c>
      <c r="AT212" t="s">
        <v>3658</v>
      </c>
      <c r="AU212" t="s">
        <v>81</v>
      </c>
      <c r="AV212" t="s">
        <v>82</v>
      </c>
      <c r="AW212" t="s">
        <v>82</v>
      </c>
      <c r="AX212" t="s">
        <v>82</v>
      </c>
      <c r="AY212" t="s">
        <v>82</v>
      </c>
      <c r="AZ212" t="s">
        <v>82</v>
      </c>
      <c r="BA212" t="s">
        <v>82</v>
      </c>
      <c r="BB212" t="s">
        <v>82</v>
      </c>
      <c r="BC212" t="s">
        <v>82</v>
      </c>
      <c r="BD212" t="s">
        <v>82</v>
      </c>
      <c r="BE212" t="s">
        <v>82</v>
      </c>
      <c r="BF212" t="s">
        <v>82</v>
      </c>
      <c r="BG212" t="s">
        <v>82</v>
      </c>
      <c r="BH212" t="s">
        <v>82</v>
      </c>
      <c r="BI212" t="s">
        <v>82</v>
      </c>
      <c r="BJ212" t="s">
        <v>82</v>
      </c>
      <c r="BK212" t="s">
        <v>82</v>
      </c>
      <c r="BL212" t="s">
        <v>82</v>
      </c>
      <c r="BM212" t="s">
        <v>82</v>
      </c>
      <c r="BN212" t="s">
        <v>82</v>
      </c>
      <c r="BO212" t="s">
        <v>82</v>
      </c>
      <c r="BP212" t="s">
        <v>82</v>
      </c>
      <c r="BQ212" t="s">
        <v>82</v>
      </c>
    </row>
    <row r="213" spans="1:69" x14ac:dyDescent="0.2">
      <c r="A213" s="5">
        <v>0</v>
      </c>
      <c r="B213" t="s">
        <v>3659</v>
      </c>
      <c r="C213" t="s">
        <v>3660</v>
      </c>
      <c r="D213" t="s">
        <v>3661</v>
      </c>
      <c r="E213" t="s">
        <v>3662</v>
      </c>
      <c r="F213" t="s">
        <v>73</v>
      </c>
      <c r="G213" t="s">
        <v>3663</v>
      </c>
      <c r="H213" s="1">
        <v>42675</v>
      </c>
      <c r="I213" s="1">
        <v>43395</v>
      </c>
      <c r="J213" t="b">
        <v>0</v>
      </c>
      <c r="K213" t="s">
        <v>75</v>
      </c>
      <c r="L213" t="s">
        <v>3469</v>
      </c>
      <c r="M213" t="s">
        <v>90</v>
      </c>
      <c r="N213">
        <v>1000</v>
      </c>
      <c r="O213" t="s">
        <v>3664</v>
      </c>
      <c r="P213" t="s">
        <v>79</v>
      </c>
      <c r="Q213" t="s">
        <v>3665</v>
      </c>
      <c r="R213" t="s">
        <v>81</v>
      </c>
      <c r="S213" t="s">
        <v>82</v>
      </c>
      <c r="T213" s="1">
        <v>42675</v>
      </c>
      <c r="U213" t="s">
        <v>3666</v>
      </c>
      <c r="V213" t="s">
        <v>503</v>
      </c>
      <c r="W213" s="2">
        <v>44102</v>
      </c>
      <c r="X213" t="s">
        <v>3667</v>
      </c>
      <c r="Y213" t="s">
        <v>81</v>
      </c>
      <c r="Z213" t="s">
        <v>3668</v>
      </c>
      <c r="AA213" t="s">
        <v>82</v>
      </c>
      <c r="AB213" t="s">
        <v>81</v>
      </c>
      <c r="AC213" t="s">
        <v>81</v>
      </c>
      <c r="AD213" t="s">
        <v>3664</v>
      </c>
      <c r="AE213" t="s">
        <v>81</v>
      </c>
      <c r="AF213" t="s">
        <v>3668</v>
      </c>
      <c r="AG213" t="s">
        <v>82</v>
      </c>
      <c r="AH213" t="s">
        <v>81</v>
      </c>
      <c r="AI213" t="s">
        <v>81</v>
      </c>
      <c r="AJ213" t="s">
        <v>3664</v>
      </c>
      <c r="AK213" t="s">
        <v>86</v>
      </c>
      <c r="AL213" t="s">
        <v>82</v>
      </c>
      <c r="AM213" t="s">
        <v>88</v>
      </c>
      <c r="AN213" t="s">
        <v>154</v>
      </c>
      <c r="AO213" t="s">
        <v>90</v>
      </c>
      <c r="AP213" t="s">
        <v>91</v>
      </c>
      <c r="AQ213" t="s">
        <v>3669</v>
      </c>
      <c r="AR213" t="s">
        <v>82</v>
      </c>
      <c r="AS213" t="s">
        <v>3670</v>
      </c>
      <c r="AT213" t="s">
        <v>3671</v>
      </c>
      <c r="AU213" t="s">
        <v>81</v>
      </c>
      <c r="AV213" t="s">
        <v>82</v>
      </c>
      <c r="AW213" t="s">
        <v>82</v>
      </c>
      <c r="AX213" t="s">
        <v>82</v>
      </c>
      <c r="AY213" t="s">
        <v>82</v>
      </c>
      <c r="AZ213" t="s">
        <v>82</v>
      </c>
      <c r="BA213" t="s">
        <v>82</v>
      </c>
      <c r="BB213" t="s">
        <v>82</v>
      </c>
      <c r="BC213" t="s">
        <v>82</v>
      </c>
      <c r="BD213" t="s">
        <v>82</v>
      </c>
      <c r="BE213" t="s">
        <v>82</v>
      </c>
      <c r="BF213" t="s">
        <v>82</v>
      </c>
      <c r="BG213" t="s">
        <v>82</v>
      </c>
      <c r="BH213" t="s">
        <v>82</v>
      </c>
      <c r="BI213" t="s">
        <v>82</v>
      </c>
      <c r="BJ213" t="s">
        <v>82</v>
      </c>
      <c r="BK213" t="s">
        <v>82</v>
      </c>
      <c r="BL213" t="s">
        <v>82</v>
      </c>
      <c r="BM213" t="s">
        <v>82</v>
      </c>
      <c r="BN213" t="s">
        <v>82</v>
      </c>
      <c r="BO213" t="s">
        <v>82</v>
      </c>
      <c r="BP213" t="s">
        <v>82</v>
      </c>
      <c r="BQ213" t="s">
        <v>82</v>
      </c>
    </row>
    <row r="214" spans="1:69" x14ac:dyDescent="0.2">
      <c r="A214" s="5">
        <v>1</v>
      </c>
      <c r="B214" t="s">
        <v>3672</v>
      </c>
      <c r="C214" t="s">
        <v>3673</v>
      </c>
      <c r="D214" t="s">
        <v>3674</v>
      </c>
      <c r="E214" t="s">
        <v>3675</v>
      </c>
      <c r="F214" t="s">
        <v>73</v>
      </c>
      <c r="G214" t="s">
        <v>3676</v>
      </c>
      <c r="H214" s="1">
        <v>42654</v>
      </c>
      <c r="I214" s="1">
        <v>42779</v>
      </c>
      <c r="J214" t="b">
        <v>0</v>
      </c>
      <c r="K214" t="s">
        <v>75</v>
      </c>
      <c r="L214" t="s">
        <v>100</v>
      </c>
      <c r="M214" t="s">
        <v>77</v>
      </c>
      <c r="N214">
        <v>45</v>
      </c>
      <c r="O214" t="s">
        <v>3677</v>
      </c>
      <c r="P214" t="s">
        <v>79</v>
      </c>
      <c r="Q214" t="s">
        <v>1420</v>
      </c>
      <c r="R214" t="s">
        <v>81</v>
      </c>
      <c r="S214" t="s">
        <v>82</v>
      </c>
      <c r="T214" s="1">
        <v>42654</v>
      </c>
      <c r="U214" t="s">
        <v>3678</v>
      </c>
      <c r="V214" t="s">
        <v>271</v>
      </c>
      <c r="W214" s="2">
        <v>43972</v>
      </c>
      <c r="X214" t="s">
        <v>3679</v>
      </c>
      <c r="Y214" t="s">
        <v>81</v>
      </c>
      <c r="Z214" t="s">
        <v>3680</v>
      </c>
      <c r="AA214" t="s">
        <v>82</v>
      </c>
      <c r="AB214" t="s">
        <v>81</v>
      </c>
      <c r="AC214" t="s">
        <v>81</v>
      </c>
      <c r="AD214" t="s">
        <v>3681</v>
      </c>
      <c r="AE214" t="s">
        <v>81</v>
      </c>
      <c r="AF214" t="s">
        <v>3680</v>
      </c>
      <c r="AG214" t="s">
        <v>82</v>
      </c>
      <c r="AH214" t="s">
        <v>81</v>
      </c>
      <c r="AI214" t="s">
        <v>81</v>
      </c>
      <c r="AJ214" t="s">
        <v>3681</v>
      </c>
      <c r="AK214" t="s">
        <v>545</v>
      </c>
      <c r="AL214" t="s">
        <v>82</v>
      </c>
      <c r="AM214" t="s">
        <v>88</v>
      </c>
      <c r="AN214" t="s">
        <v>154</v>
      </c>
      <c r="AO214" t="s">
        <v>90</v>
      </c>
      <c r="AP214" t="s">
        <v>91</v>
      </c>
      <c r="AQ214" t="s">
        <v>3682</v>
      </c>
      <c r="AR214" t="s">
        <v>82</v>
      </c>
      <c r="AS214" t="s">
        <v>3683</v>
      </c>
      <c r="AT214" t="s">
        <v>3684</v>
      </c>
      <c r="AU214" t="s">
        <v>81</v>
      </c>
      <c r="AV214" t="s">
        <v>82</v>
      </c>
      <c r="AW214" t="s">
        <v>82</v>
      </c>
      <c r="AX214" t="s">
        <v>82</v>
      </c>
      <c r="AY214" t="s">
        <v>82</v>
      </c>
      <c r="AZ214" t="s">
        <v>82</v>
      </c>
      <c r="BA214" t="s">
        <v>82</v>
      </c>
      <c r="BB214" t="s">
        <v>82</v>
      </c>
      <c r="BC214" t="s">
        <v>82</v>
      </c>
      <c r="BD214" t="s">
        <v>82</v>
      </c>
      <c r="BE214" t="s">
        <v>82</v>
      </c>
      <c r="BF214" t="s">
        <v>82</v>
      </c>
      <c r="BG214" t="s">
        <v>82</v>
      </c>
      <c r="BH214" t="s">
        <v>82</v>
      </c>
      <c r="BI214" t="s">
        <v>82</v>
      </c>
      <c r="BJ214" t="s">
        <v>82</v>
      </c>
      <c r="BK214" t="s">
        <v>82</v>
      </c>
      <c r="BL214" t="s">
        <v>82</v>
      </c>
      <c r="BM214" t="s">
        <v>82</v>
      </c>
      <c r="BN214" t="s">
        <v>82</v>
      </c>
      <c r="BO214" t="s">
        <v>82</v>
      </c>
      <c r="BP214" t="s">
        <v>82</v>
      </c>
      <c r="BQ214" t="s">
        <v>82</v>
      </c>
    </row>
    <row r="215" spans="1:69" x14ac:dyDescent="0.2">
      <c r="A215" s="5">
        <v>1</v>
      </c>
      <c r="B215" t="s">
        <v>3685</v>
      </c>
      <c r="C215" t="s">
        <v>3686</v>
      </c>
      <c r="D215" t="s">
        <v>3687</v>
      </c>
      <c r="E215" t="s">
        <v>3688</v>
      </c>
      <c r="F215" t="s">
        <v>178</v>
      </c>
      <c r="G215" t="s">
        <v>3689</v>
      </c>
      <c r="H215" s="1">
        <v>43420</v>
      </c>
      <c r="I215" s="1">
        <v>43487</v>
      </c>
      <c r="J215" t="b">
        <v>0</v>
      </c>
      <c r="K215" t="s">
        <v>180</v>
      </c>
      <c r="L215" t="s">
        <v>3690</v>
      </c>
      <c r="M215" t="s">
        <v>2335</v>
      </c>
      <c r="N215">
        <v>20</v>
      </c>
      <c r="O215" t="s">
        <v>3691</v>
      </c>
      <c r="P215" t="s">
        <v>144</v>
      </c>
      <c r="Q215" t="s">
        <v>3692</v>
      </c>
      <c r="R215" t="s">
        <v>81</v>
      </c>
      <c r="S215" t="s">
        <v>82</v>
      </c>
      <c r="T215" s="1">
        <v>43420</v>
      </c>
      <c r="U215" s="1">
        <v>43487</v>
      </c>
      <c r="V215" t="s">
        <v>186</v>
      </c>
      <c r="W215" s="2">
        <v>43997</v>
      </c>
      <c r="X215" t="s">
        <v>3693</v>
      </c>
      <c r="Y215" t="s">
        <v>3694</v>
      </c>
      <c r="Z215" t="s">
        <v>81</v>
      </c>
      <c r="AA215" t="s">
        <v>3695</v>
      </c>
      <c r="AB215" t="s">
        <v>3696</v>
      </c>
      <c r="AC215">
        <f>34-977295818</f>
        <v>-977295784</v>
      </c>
      <c r="AD215" t="s">
        <v>3697</v>
      </c>
      <c r="AE215" t="s">
        <v>3694</v>
      </c>
      <c r="AF215" t="s">
        <v>81</v>
      </c>
      <c r="AG215" t="s">
        <v>3695</v>
      </c>
      <c r="AH215" t="s">
        <v>3696</v>
      </c>
      <c r="AI215">
        <f>34-977295818</f>
        <v>-977295784</v>
      </c>
      <c r="AJ215" t="s">
        <v>3697</v>
      </c>
      <c r="AK215" t="s">
        <v>191</v>
      </c>
      <c r="AL215" t="s">
        <v>82</v>
      </c>
      <c r="AM215" t="s">
        <v>3698</v>
      </c>
      <c r="AN215" t="s">
        <v>81</v>
      </c>
      <c r="AO215" t="s">
        <v>81</v>
      </c>
      <c r="AP215" t="s">
        <v>351</v>
      </c>
      <c r="AQ215" t="s">
        <v>3699</v>
      </c>
      <c r="AR215" t="s">
        <v>3700</v>
      </c>
      <c r="AS215" t="s">
        <v>3701</v>
      </c>
      <c r="AT215" t="s">
        <v>3702</v>
      </c>
      <c r="AU215" t="s">
        <v>81</v>
      </c>
      <c r="AV215" t="s">
        <v>82</v>
      </c>
      <c r="AW215" t="s">
        <v>198</v>
      </c>
      <c r="AX215" t="s">
        <v>81</v>
      </c>
      <c r="AY215" t="s">
        <v>81</v>
      </c>
      <c r="AZ215" t="s">
        <v>3703</v>
      </c>
      <c r="BA215" t="s">
        <v>82</v>
      </c>
      <c r="BB215" s="1">
        <v>1</v>
      </c>
      <c r="BC215" t="s">
        <v>199</v>
      </c>
      <c r="BD215" t="s">
        <v>199</v>
      </c>
      <c r="BE215" t="s">
        <v>199</v>
      </c>
      <c r="BF215" t="s">
        <v>199</v>
      </c>
      <c r="BG215" t="s">
        <v>81</v>
      </c>
      <c r="BH215" t="s">
        <v>81</v>
      </c>
      <c r="BI215" t="s">
        <v>81</v>
      </c>
      <c r="BJ215" t="s">
        <v>82</v>
      </c>
      <c r="BK215" t="s">
        <v>82</v>
      </c>
      <c r="BL215" t="s">
        <v>200</v>
      </c>
      <c r="BM215" t="s">
        <v>3704</v>
      </c>
      <c r="BN215" t="s">
        <v>81</v>
      </c>
      <c r="BO215" t="s">
        <v>81</v>
      </c>
      <c r="BP215" t="s">
        <v>81</v>
      </c>
      <c r="BQ215" t="s">
        <v>81</v>
      </c>
    </row>
    <row r="216" spans="1:69" x14ac:dyDescent="0.2">
      <c r="A216" s="5">
        <v>0</v>
      </c>
      <c r="B216" t="s">
        <v>3705</v>
      </c>
      <c r="C216" t="s">
        <v>3706</v>
      </c>
      <c r="D216" t="s">
        <v>3707</v>
      </c>
      <c r="E216" t="s">
        <v>3705</v>
      </c>
      <c r="F216" t="s">
        <v>73</v>
      </c>
      <c r="G216" t="s">
        <v>3708</v>
      </c>
      <c r="H216" s="1">
        <v>42465</v>
      </c>
      <c r="I216" s="1">
        <v>41699</v>
      </c>
      <c r="J216" t="b">
        <v>1</v>
      </c>
      <c r="K216" t="s">
        <v>75</v>
      </c>
      <c r="L216" t="s">
        <v>3709</v>
      </c>
      <c r="M216" t="s">
        <v>90</v>
      </c>
      <c r="N216">
        <v>225</v>
      </c>
      <c r="O216" t="s">
        <v>3710</v>
      </c>
      <c r="P216" t="s">
        <v>79</v>
      </c>
      <c r="Q216" t="s">
        <v>3711</v>
      </c>
      <c r="R216" t="s">
        <v>81</v>
      </c>
      <c r="S216">
        <v>1</v>
      </c>
      <c r="T216" s="1">
        <v>42465</v>
      </c>
      <c r="U216" s="3">
        <v>41699</v>
      </c>
      <c r="V216" t="s">
        <v>367</v>
      </c>
      <c r="W216" s="2">
        <v>42478</v>
      </c>
      <c r="X216" t="s">
        <v>3712</v>
      </c>
      <c r="Y216" t="s">
        <v>81</v>
      </c>
      <c r="Z216" t="s">
        <v>3713</v>
      </c>
      <c r="AA216" t="s">
        <v>82</v>
      </c>
      <c r="AB216" t="s">
        <v>81</v>
      </c>
      <c r="AC216" t="s">
        <v>81</v>
      </c>
      <c r="AD216" t="s">
        <v>3714</v>
      </c>
      <c r="AE216" t="s">
        <v>81</v>
      </c>
      <c r="AF216" t="s">
        <v>3713</v>
      </c>
      <c r="AG216" t="s">
        <v>82</v>
      </c>
      <c r="AH216" t="s">
        <v>81</v>
      </c>
      <c r="AI216" t="s">
        <v>81</v>
      </c>
      <c r="AJ216" t="s">
        <v>3714</v>
      </c>
      <c r="AK216" t="s">
        <v>110</v>
      </c>
      <c r="AL216" t="s">
        <v>82</v>
      </c>
      <c r="AM216" t="s">
        <v>88</v>
      </c>
      <c r="AN216" t="s">
        <v>2437</v>
      </c>
      <c r="AO216" t="s">
        <v>90</v>
      </c>
      <c r="AP216" t="s">
        <v>371</v>
      </c>
      <c r="AQ216" t="s">
        <v>3715</v>
      </c>
      <c r="AR216" t="s">
        <v>82</v>
      </c>
      <c r="AS216" t="s">
        <v>3716</v>
      </c>
      <c r="AT216" t="s">
        <v>82</v>
      </c>
      <c r="AU216" t="s">
        <v>81</v>
      </c>
      <c r="AV216" t="s">
        <v>82</v>
      </c>
      <c r="AW216" t="s">
        <v>82</v>
      </c>
      <c r="AX216" t="s">
        <v>82</v>
      </c>
      <c r="AY216" t="s">
        <v>82</v>
      </c>
      <c r="AZ216" t="s">
        <v>82</v>
      </c>
      <c r="BA216" t="s">
        <v>82</v>
      </c>
      <c r="BB216" t="s">
        <v>82</v>
      </c>
      <c r="BC216" t="s">
        <v>82</v>
      </c>
      <c r="BD216" t="s">
        <v>82</v>
      </c>
      <c r="BE216" t="s">
        <v>82</v>
      </c>
      <c r="BF216" t="s">
        <v>82</v>
      </c>
      <c r="BG216" t="s">
        <v>82</v>
      </c>
      <c r="BH216" t="s">
        <v>82</v>
      </c>
      <c r="BI216" t="s">
        <v>82</v>
      </c>
      <c r="BJ216" t="s">
        <v>82</v>
      </c>
      <c r="BK216" t="s">
        <v>82</v>
      </c>
      <c r="BL216" t="s">
        <v>82</v>
      </c>
      <c r="BM216" t="s">
        <v>82</v>
      </c>
      <c r="BN216" t="s">
        <v>82</v>
      </c>
      <c r="BO216" t="s">
        <v>82</v>
      </c>
      <c r="BP216" t="s">
        <v>82</v>
      </c>
      <c r="BQ216" t="s">
        <v>82</v>
      </c>
    </row>
    <row r="217" spans="1:69" x14ac:dyDescent="0.2">
      <c r="A217" s="5">
        <v>0</v>
      </c>
      <c r="B217" t="s">
        <v>3717</v>
      </c>
      <c r="C217" t="s">
        <v>3718</v>
      </c>
      <c r="D217" t="s">
        <v>3719</v>
      </c>
      <c r="E217" t="s">
        <v>3720</v>
      </c>
      <c r="F217" t="s">
        <v>73</v>
      </c>
      <c r="G217" t="s">
        <v>3721</v>
      </c>
      <c r="H217" s="1">
        <v>43062</v>
      </c>
      <c r="I217" s="1">
        <v>43191</v>
      </c>
      <c r="J217" t="b">
        <v>1</v>
      </c>
      <c r="K217" t="s">
        <v>75</v>
      </c>
      <c r="L217" t="s">
        <v>419</v>
      </c>
      <c r="M217" t="s">
        <v>90</v>
      </c>
      <c r="N217">
        <v>10</v>
      </c>
      <c r="O217" t="s">
        <v>1475</v>
      </c>
      <c r="P217" t="s">
        <v>1476</v>
      </c>
      <c r="Q217" t="s">
        <v>1477</v>
      </c>
      <c r="R217" t="s">
        <v>81</v>
      </c>
      <c r="S217" t="s">
        <v>82</v>
      </c>
      <c r="T217" s="1">
        <v>43062</v>
      </c>
      <c r="U217" s="3">
        <v>43191</v>
      </c>
      <c r="V217" t="s">
        <v>1305</v>
      </c>
      <c r="W217" s="2">
        <v>43262</v>
      </c>
      <c r="X217" t="s">
        <v>3722</v>
      </c>
      <c r="Y217" t="s">
        <v>3723</v>
      </c>
      <c r="Z217" t="s">
        <v>3724</v>
      </c>
      <c r="AA217" t="s">
        <v>82</v>
      </c>
      <c r="AB217" t="s">
        <v>3725</v>
      </c>
      <c r="AC217" t="s">
        <v>3726</v>
      </c>
      <c r="AD217" t="s">
        <v>3727</v>
      </c>
      <c r="AE217" t="s">
        <v>3723</v>
      </c>
      <c r="AF217" t="s">
        <v>3724</v>
      </c>
      <c r="AG217" t="s">
        <v>82</v>
      </c>
      <c r="AH217" t="s">
        <v>3725</v>
      </c>
      <c r="AI217" t="s">
        <v>3726</v>
      </c>
      <c r="AJ217" t="s">
        <v>3727</v>
      </c>
      <c r="AK217" t="s">
        <v>153</v>
      </c>
      <c r="AL217" t="s">
        <v>82</v>
      </c>
      <c r="AM217" t="s">
        <v>88</v>
      </c>
      <c r="AN217" t="s">
        <v>2662</v>
      </c>
      <c r="AO217" t="s">
        <v>89</v>
      </c>
      <c r="AP217" t="s">
        <v>91</v>
      </c>
      <c r="AQ217" t="s">
        <v>3728</v>
      </c>
      <c r="AR217" t="s">
        <v>82</v>
      </c>
      <c r="AS217" t="s">
        <v>3729</v>
      </c>
      <c r="AT217" t="s">
        <v>3730</v>
      </c>
      <c r="AU217" t="s">
        <v>81</v>
      </c>
      <c r="AV217" t="s">
        <v>82</v>
      </c>
      <c r="AW217" t="s">
        <v>82</v>
      </c>
      <c r="AX217" t="s">
        <v>82</v>
      </c>
      <c r="AY217" t="s">
        <v>82</v>
      </c>
      <c r="AZ217" t="s">
        <v>82</v>
      </c>
      <c r="BA217" t="s">
        <v>82</v>
      </c>
      <c r="BB217" t="s">
        <v>82</v>
      </c>
      <c r="BC217" t="s">
        <v>82</v>
      </c>
      <c r="BD217" t="s">
        <v>82</v>
      </c>
      <c r="BE217" t="s">
        <v>82</v>
      </c>
      <c r="BF217" t="s">
        <v>82</v>
      </c>
      <c r="BG217" t="s">
        <v>82</v>
      </c>
      <c r="BH217" t="s">
        <v>82</v>
      </c>
      <c r="BI217" t="s">
        <v>82</v>
      </c>
      <c r="BJ217" t="s">
        <v>82</v>
      </c>
      <c r="BK217" t="s">
        <v>82</v>
      </c>
      <c r="BL217" t="s">
        <v>82</v>
      </c>
      <c r="BM217" t="s">
        <v>82</v>
      </c>
      <c r="BN217" t="s">
        <v>82</v>
      </c>
      <c r="BO217" t="s">
        <v>82</v>
      </c>
      <c r="BP217" t="s">
        <v>82</v>
      </c>
      <c r="BQ217" t="s">
        <v>82</v>
      </c>
    </row>
    <row r="218" spans="1:69" x14ac:dyDescent="0.2">
      <c r="A218" s="5">
        <v>0</v>
      </c>
      <c r="B218" t="s">
        <v>3731</v>
      </c>
      <c r="C218" t="s">
        <v>3732</v>
      </c>
      <c r="D218" t="s">
        <v>3733</v>
      </c>
      <c r="E218" t="s">
        <v>3734</v>
      </c>
      <c r="F218" t="s">
        <v>73</v>
      </c>
      <c r="G218" t="s">
        <v>3735</v>
      </c>
      <c r="H218" s="1">
        <v>43136</v>
      </c>
      <c r="I218" s="1">
        <v>40686</v>
      </c>
      <c r="J218" t="b">
        <v>0</v>
      </c>
      <c r="K218" t="s">
        <v>75</v>
      </c>
      <c r="L218" t="s">
        <v>465</v>
      </c>
      <c r="M218" t="s">
        <v>90</v>
      </c>
      <c r="N218">
        <v>48</v>
      </c>
      <c r="O218" t="s">
        <v>3736</v>
      </c>
      <c r="P218" t="s">
        <v>82</v>
      </c>
      <c r="Q218" t="s">
        <v>3737</v>
      </c>
      <c r="R218" t="s">
        <v>81</v>
      </c>
      <c r="S218">
        <v>1</v>
      </c>
      <c r="T218" s="1">
        <v>43136</v>
      </c>
      <c r="U218" t="s">
        <v>3738</v>
      </c>
      <c r="V218" t="s">
        <v>452</v>
      </c>
      <c r="W218" s="2">
        <v>43157</v>
      </c>
      <c r="X218" t="s">
        <v>3739</v>
      </c>
      <c r="Y218" t="s">
        <v>148</v>
      </c>
      <c r="Z218" t="s">
        <v>3740</v>
      </c>
      <c r="AA218" t="s">
        <v>82</v>
      </c>
      <c r="AB218" t="s">
        <v>675</v>
      </c>
      <c r="AC218" t="s">
        <v>675</v>
      </c>
      <c r="AD218" t="s">
        <v>3741</v>
      </c>
      <c r="AE218" t="s">
        <v>148</v>
      </c>
      <c r="AF218" t="s">
        <v>3740</v>
      </c>
      <c r="AG218" t="s">
        <v>82</v>
      </c>
      <c r="AH218" t="s">
        <v>675</v>
      </c>
      <c r="AI218" t="s">
        <v>675</v>
      </c>
      <c r="AJ218" t="s">
        <v>3741</v>
      </c>
      <c r="AK218" t="s">
        <v>110</v>
      </c>
      <c r="AL218" t="s">
        <v>3742</v>
      </c>
      <c r="AM218" t="s">
        <v>88</v>
      </c>
      <c r="AN218" t="s">
        <v>90</v>
      </c>
      <c r="AO218" t="s">
        <v>90</v>
      </c>
      <c r="AP218" t="s">
        <v>91</v>
      </c>
      <c r="AQ218" t="s">
        <v>3743</v>
      </c>
      <c r="AR218" t="s">
        <v>82</v>
      </c>
      <c r="AS218" t="s">
        <v>3744</v>
      </c>
      <c r="AT218" t="s">
        <v>3745</v>
      </c>
      <c r="AU218" t="s">
        <v>81</v>
      </c>
      <c r="AV218" t="s">
        <v>82</v>
      </c>
      <c r="AW218" t="s">
        <v>82</v>
      </c>
      <c r="AX218" t="s">
        <v>82</v>
      </c>
      <c r="AY218" t="s">
        <v>82</v>
      </c>
      <c r="AZ218" t="s">
        <v>82</v>
      </c>
      <c r="BA218" t="s">
        <v>82</v>
      </c>
      <c r="BB218" t="s">
        <v>82</v>
      </c>
      <c r="BC218" t="s">
        <v>82</v>
      </c>
      <c r="BD218" t="s">
        <v>82</v>
      </c>
      <c r="BE218" t="s">
        <v>82</v>
      </c>
      <c r="BF218" t="s">
        <v>82</v>
      </c>
      <c r="BG218" t="s">
        <v>82</v>
      </c>
      <c r="BH218" t="s">
        <v>82</v>
      </c>
      <c r="BI218" t="s">
        <v>82</v>
      </c>
      <c r="BJ218" t="s">
        <v>82</v>
      </c>
      <c r="BK218" t="s">
        <v>82</v>
      </c>
      <c r="BL218" t="s">
        <v>82</v>
      </c>
      <c r="BM218" t="s">
        <v>82</v>
      </c>
      <c r="BN218" t="s">
        <v>82</v>
      </c>
      <c r="BO218" t="s">
        <v>82</v>
      </c>
      <c r="BP218" t="s">
        <v>82</v>
      </c>
      <c r="BQ218" t="s">
        <v>82</v>
      </c>
    </row>
    <row r="219" spans="1:69" x14ac:dyDescent="0.2">
      <c r="A219" s="5">
        <v>1</v>
      </c>
      <c r="B219" t="s">
        <v>3746</v>
      </c>
      <c r="C219" t="s">
        <v>3747</v>
      </c>
      <c r="D219" t="s">
        <v>3748</v>
      </c>
      <c r="E219" t="s">
        <v>3749</v>
      </c>
      <c r="F219" t="s">
        <v>178</v>
      </c>
      <c r="G219" t="s">
        <v>3750</v>
      </c>
      <c r="H219" s="1">
        <v>42710</v>
      </c>
      <c r="I219" s="1">
        <v>42754</v>
      </c>
      <c r="J219" t="b">
        <v>0</v>
      </c>
      <c r="K219" t="s">
        <v>180</v>
      </c>
      <c r="L219" t="s">
        <v>3751</v>
      </c>
      <c r="M219" t="s">
        <v>2335</v>
      </c>
      <c r="N219">
        <v>354</v>
      </c>
      <c r="O219" t="s">
        <v>3752</v>
      </c>
      <c r="P219" t="s">
        <v>3753</v>
      </c>
      <c r="Q219" t="s">
        <v>3754</v>
      </c>
      <c r="R219" t="s">
        <v>3755</v>
      </c>
      <c r="S219" t="s">
        <v>82</v>
      </c>
      <c r="T219" s="1">
        <v>42710</v>
      </c>
      <c r="U219" s="1">
        <v>42754</v>
      </c>
      <c r="V219" t="s">
        <v>186</v>
      </c>
      <c r="W219" s="2">
        <v>43332</v>
      </c>
      <c r="X219" t="s">
        <v>3756</v>
      </c>
      <c r="Y219" t="s">
        <v>3757</v>
      </c>
      <c r="Z219" t="s">
        <v>81</v>
      </c>
      <c r="AA219" t="s">
        <v>3758</v>
      </c>
      <c r="AB219" t="s">
        <v>2467</v>
      </c>
      <c r="AC219">
        <v>4202515514664160</v>
      </c>
      <c r="AD219" t="s">
        <v>3759</v>
      </c>
      <c r="AE219" t="s">
        <v>3757</v>
      </c>
      <c r="AF219" t="s">
        <v>81</v>
      </c>
      <c r="AG219" t="s">
        <v>3758</v>
      </c>
      <c r="AH219" t="s">
        <v>2467</v>
      </c>
      <c r="AI219">
        <v>4202515514664160</v>
      </c>
      <c r="AJ219" t="s">
        <v>3759</v>
      </c>
      <c r="AK219" t="s">
        <v>250</v>
      </c>
      <c r="AL219" t="s">
        <v>82</v>
      </c>
      <c r="AM219" t="s">
        <v>3752</v>
      </c>
      <c r="AN219" t="s">
        <v>81</v>
      </c>
      <c r="AO219" t="s">
        <v>81</v>
      </c>
      <c r="AP219" t="s">
        <v>351</v>
      </c>
      <c r="AQ219" t="s">
        <v>3760</v>
      </c>
      <c r="AR219" t="s">
        <v>3761</v>
      </c>
      <c r="AS219" t="s">
        <v>3762</v>
      </c>
      <c r="AT219" t="s">
        <v>3763</v>
      </c>
      <c r="AU219" t="s">
        <v>197</v>
      </c>
      <c r="AV219" t="s">
        <v>82</v>
      </c>
      <c r="AW219" t="s">
        <v>198</v>
      </c>
      <c r="AX219" t="s">
        <v>81</v>
      </c>
      <c r="AY219" t="s">
        <v>82</v>
      </c>
      <c r="AZ219" t="s">
        <v>82</v>
      </c>
      <c r="BA219" t="s">
        <v>82</v>
      </c>
      <c r="BB219" t="s">
        <v>82</v>
      </c>
      <c r="BC219" t="s">
        <v>82</v>
      </c>
      <c r="BD219" t="s">
        <v>82</v>
      </c>
      <c r="BE219" t="s">
        <v>82</v>
      </c>
      <c r="BF219" t="s">
        <v>82</v>
      </c>
      <c r="BG219" t="s">
        <v>82</v>
      </c>
      <c r="BH219" t="s">
        <v>82</v>
      </c>
      <c r="BI219" t="s">
        <v>82</v>
      </c>
      <c r="BJ219" t="s">
        <v>82</v>
      </c>
      <c r="BK219" t="s">
        <v>82</v>
      </c>
      <c r="BL219" t="s">
        <v>82</v>
      </c>
      <c r="BM219" t="s">
        <v>82</v>
      </c>
      <c r="BN219" t="s">
        <v>82</v>
      </c>
      <c r="BO219" t="s">
        <v>82</v>
      </c>
      <c r="BP219" t="s">
        <v>82</v>
      </c>
      <c r="BQ219" t="s">
        <v>82</v>
      </c>
    </row>
    <row r="220" spans="1:69" x14ac:dyDescent="0.2">
      <c r="A220" s="5">
        <v>1</v>
      </c>
      <c r="B220" t="s">
        <v>3764</v>
      </c>
      <c r="C220" t="s">
        <v>3765</v>
      </c>
      <c r="D220" t="s">
        <v>3766</v>
      </c>
      <c r="E220" t="s">
        <v>3767</v>
      </c>
      <c r="F220" t="s">
        <v>73</v>
      </c>
      <c r="G220" t="s">
        <v>3768</v>
      </c>
      <c r="H220" s="1">
        <v>43371</v>
      </c>
      <c r="I220" s="1">
        <v>41913</v>
      </c>
      <c r="J220" t="b">
        <v>1</v>
      </c>
      <c r="K220" t="s">
        <v>75</v>
      </c>
      <c r="L220" t="s">
        <v>3769</v>
      </c>
      <c r="M220" t="s">
        <v>538</v>
      </c>
      <c r="N220">
        <v>910</v>
      </c>
      <c r="O220" t="s">
        <v>3770</v>
      </c>
      <c r="P220" t="s">
        <v>3771</v>
      </c>
      <c r="Q220" t="s">
        <v>3772</v>
      </c>
      <c r="R220" t="s">
        <v>81</v>
      </c>
      <c r="S220">
        <v>1</v>
      </c>
      <c r="T220" s="1">
        <v>43371</v>
      </c>
      <c r="U220" s="3">
        <v>41913</v>
      </c>
      <c r="V220" t="s">
        <v>84</v>
      </c>
      <c r="W220" s="2">
        <v>43382</v>
      </c>
      <c r="X220" t="s">
        <v>3773</v>
      </c>
      <c r="Y220" t="s">
        <v>227</v>
      </c>
      <c r="Z220" t="s">
        <v>3774</v>
      </c>
      <c r="AA220" t="s">
        <v>82</v>
      </c>
      <c r="AB220" t="s">
        <v>227</v>
      </c>
      <c r="AC220" t="s">
        <v>227</v>
      </c>
      <c r="AD220" t="s">
        <v>3775</v>
      </c>
      <c r="AE220" t="s">
        <v>227</v>
      </c>
      <c r="AF220" t="s">
        <v>3774</v>
      </c>
      <c r="AG220" t="s">
        <v>82</v>
      </c>
      <c r="AH220" t="s">
        <v>227</v>
      </c>
      <c r="AI220" t="s">
        <v>227</v>
      </c>
      <c r="AJ220" t="s">
        <v>3775</v>
      </c>
      <c r="AK220" t="s">
        <v>110</v>
      </c>
      <c r="AL220" t="s">
        <v>82</v>
      </c>
      <c r="AM220" t="s">
        <v>88</v>
      </c>
      <c r="AN220" t="s">
        <v>2325</v>
      </c>
      <c r="AO220" t="s">
        <v>611</v>
      </c>
      <c r="AP220" t="s">
        <v>91</v>
      </c>
      <c r="AQ220" t="s">
        <v>3776</v>
      </c>
      <c r="AR220" t="s">
        <v>82</v>
      </c>
      <c r="AS220" t="s">
        <v>3777</v>
      </c>
      <c r="AT220" t="s">
        <v>3778</v>
      </c>
      <c r="AU220" t="s">
        <v>81</v>
      </c>
      <c r="AV220" t="s">
        <v>82</v>
      </c>
      <c r="AW220" t="s">
        <v>82</v>
      </c>
      <c r="AX220" t="s">
        <v>82</v>
      </c>
      <c r="AY220" t="s">
        <v>82</v>
      </c>
      <c r="AZ220" t="s">
        <v>82</v>
      </c>
      <c r="BA220" t="s">
        <v>82</v>
      </c>
      <c r="BB220" t="s">
        <v>82</v>
      </c>
      <c r="BC220" t="s">
        <v>82</v>
      </c>
      <c r="BD220" t="s">
        <v>82</v>
      </c>
      <c r="BE220" t="s">
        <v>82</v>
      </c>
      <c r="BF220" t="s">
        <v>82</v>
      </c>
      <c r="BG220" t="s">
        <v>82</v>
      </c>
      <c r="BH220" t="s">
        <v>82</v>
      </c>
      <c r="BI220" t="s">
        <v>82</v>
      </c>
      <c r="BJ220" t="s">
        <v>82</v>
      </c>
      <c r="BK220" t="s">
        <v>82</v>
      </c>
      <c r="BL220" t="s">
        <v>82</v>
      </c>
      <c r="BM220" t="s">
        <v>82</v>
      </c>
      <c r="BN220" t="s">
        <v>82</v>
      </c>
      <c r="BO220" t="s">
        <v>82</v>
      </c>
      <c r="BP220" t="s">
        <v>82</v>
      </c>
      <c r="BQ220" t="s">
        <v>82</v>
      </c>
    </row>
    <row r="221" spans="1:69" x14ac:dyDescent="0.2">
      <c r="A221" s="5">
        <v>1</v>
      </c>
      <c r="B221" t="s">
        <v>3779</v>
      </c>
      <c r="C221" t="s">
        <v>3780</v>
      </c>
      <c r="D221" t="s">
        <v>3781</v>
      </c>
      <c r="E221" t="s">
        <v>3782</v>
      </c>
      <c r="F221" t="s">
        <v>73</v>
      </c>
      <c r="G221" t="s">
        <v>3783</v>
      </c>
      <c r="H221" s="1">
        <v>43221</v>
      </c>
      <c r="I221" s="1">
        <v>43521</v>
      </c>
      <c r="J221" t="b">
        <v>0</v>
      </c>
      <c r="K221" t="s">
        <v>75</v>
      </c>
      <c r="L221" t="s">
        <v>3784</v>
      </c>
      <c r="M221" t="s">
        <v>363</v>
      </c>
      <c r="N221">
        <v>1875</v>
      </c>
      <c r="O221" t="s">
        <v>3785</v>
      </c>
      <c r="P221" t="s">
        <v>3786</v>
      </c>
      <c r="Q221" t="s">
        <v>3787</v>
      </c>
      <c r="R221" t="s">
        <v>81</v>
      </c>
      <c r="S221" t="s">
        <v>82</v>
      </c>
      <c r="T221" s="1">
        <v>43221</v>
      </c>
      <c r="U221" t="s">
        <v>3788</v>
      </c>
      <c r="V221" t="s">
        <v>605</v>
      </c>
      <c r="W221" s="2">
        <v>43906</v>
      </c>
      <c r="X221">
        <v>15232</v>
      </c>
      <c r="Y221" t="s">
        <v>148</v>
      </c>
      <c r="Z221" t="s">
        <v>3789</v>
      </c>
      <c r="AA221" t="s">
        <v>82</v>
      </c>
      <c r="AB221" t="s">
        <v>3790</v>
      </c>
      <c r="AC221" t="s">
        <v>3791</v>
      </c>
      <c r="AD221" t="s">
        <v>3792</v>
      </c>
      <c r="AE221" t="s">
        <v>148</v>
      </c>
      <c r="AF221" t="s">
        <v>3789</v>
      </c>
      <c r="AG221" t="s">
        <v>82</v>
      </c>
      <c r="AH221" t="s">
        <v>3790</v>
      </c>
      <c r="AI221" t="s">
        <v>3791</v>
      </c>
      <c r="AJ221" t="s">
        <v>3792</v>
      </c>
      <c r="AK221" t="s">
        <v>296</v>
      </c>
      <c r="AL221" t="s">
        <v>3793</v>
      </c>
      <c r="AM221" t="s">
        <v>88</v>
      </c>
      <c r="AN221" t="s">
        <v>154</v>
      </c>
      <c r="AO221" t="s">
        <v>90</v>
      </c>
      <c r="AP221" t="s">
        <v>91</v>
      </c>
      <c r="AQ221" t="s">
        <v>3794</v>
      </c>
      <c r="AR221" t="s">
        <v>82</v>
      </c>
      <c r="AS221" t="s">
        <v>3795</v>
      </c>
      <c r="AT221" t="s">
        <v>3796</v>
      </c>
      <c r="AU221" t="s">
        <v>81</v>
      </c>
      <c r="AV221" t="s">
        <v>82</v>
      </c>
      <c r="AW221" t="s">
        <v>82</v>
      </c>
      <c r="AX221" t="s">
        <v>82</v>
      </c>
      <c r="AY221" t="s">
        <v>82</v>
      </c>
      <c r="AZ221" t="s">
        <v>82</v>
      </c>
      <c r="BA221" t="s">
        <v>82</v>
      </c>
      <c r="BB221" t="s">
        <v>82</v>
      </c>
      <c r="BC221" t="s">
        <v>82</v>
      </c>
      <c r="BD221" t="s">
        <v>82</v>
      </c>
      <c r="BE221" t="s">
        <v>82</v>
      </c>
      <c r="BF221" t="s">
        <v>82</v>
      </c>
      <c r="BG221" t="s">
        <v>82</v>
      </c>
      <c r="BH221" t="s">
        <v>82</v>
      </c>
      <c r="BI221" t="s">
        <v>82</v>
      </c>
      <c r="BJ221" t="s">
        <v>82</v>
      </c>
      <c r="BK221" t="s">
        <v>82</v>
      </c>
      <c r="BL221" t="s">
        <v>82</v>
      </c>
      <c r="BM221" t="s">
        <v>82</v>
      </c>
      <c r="BN221" t="s">
        <v>82</v>
      </c>
      <c r="BO221" t="s">
        <v>82</v>
      </c>
      <c r="BP221" t="s">
        <v>82</v>
      </c>
      <c r="BQ221" t="s">
        <v>82</v>
      </c>
    </row>
    <row r="222" spans="1:69" x14ac:dyDescent="0.2">
      <c r="A222" s="5">
        <v>1</v>
      </c>
      <c r="B222" t="s">
        <v>3797</v>
      </c>
      <c r="C222" t="s">
        <v>3798</v>
      </c>
      <c r="D222" t="s">
        <v>3799</v>
      </c>
      <c r="E222" t="s">
        <v>3800</v>
      </c>
      <c r="F222" t="s">
        <v>178</v>
      </c>
      <c r="G222" t="s">
        <v>3801</v>
      </c>
      <c r="H222" s="1">
        <v>43195</v>
      </c>
      <c r="I222" s="1">
        <v>43195</v>
      </c>
      <c r="J222" t="b">
        <v>0</v>
      </c>
      <c r="K222" t="s">
        <v>180</v>
      </c>
      <c r="L222" t="s">
        <v>3802</v>
      </c>
      <c r="M222" t="s">
        <v>2335</v>
      </c>
      <c r="N222">
        <v>180</v>
      </c>
      <c r="O222" t="s">
        <v>3803</v>
      </c>
      <c r="P222" t="s">
        <v>3804</v>
      </c>
      <c r="Q222" t="s">
        <v>3805</v>
      </c>
      <c r="R222" t="s">
        <v>3806</v>
      </c>
      <c r="S222" t="s">
        <v>82</v>
      </c>
      <c r="T222" s="1">
        <v>43195</v>
      </c>
      <c r="U222" s="1">
        <v>43195</v>
      </c>
      <c r="V222" t="s">
        <v>186</v>
      </c>
      <c r="W222" s="2">
        <v>44144</v>
      </c>
      <c r="X222" t="s">
        <v>3807</v>
      </c>
      <c r="Y222" t="s">
        <v>3808</v>
      </c>
      <c r="Z222" t="s">
        <v>81</v>
      </c>
      <c r="AA222" t="s">
        <v>3809</v>
      </c>
      <c r="AB222" t="s">
        <v>3810</v>
      </c>
      <c r="AC222" t="s">
        <v>3811</v>
      </c>
      <c r="AD222" t="s">
        <v>3812</v>
      </c>
      <c r="AE222" t="s">
        <v>3808</v>
      </c>
      <c r="AF222" t="s">
        <v>81</v>
      </c>
      <c r="AG222" t="s">
        <v>3809</v>
      </c>
      <c r="AH222" t="s">
        <v>3810</v>
      </c>
      <c r="AI222" t="s">
        <v>3811</v>
      </c>
      <c r="AJ222" t="s">
        <v>3812</v>
      </c>
      <c r="AK222" t="s">
        <v>250</v>
      </c>
      <c r="AL222" t="s">
        <v>82</v>
      </c>
      <c r="AM222" t="s">
        <v>3813</v>
      </c>
      <c r="AN222" t="s">
        <v>81</v>
      </c>
      <c r="AO222" t="s">
        <v>81</v>
      </c>
      <c r="AP222" t="s">
        <v>351</v>
      </c>
      <c r="AQ222" t="s">
        <v>3814</v>
      </c>
      <c r="AR222" t="s">
        <v>3815</v>
      </c>
      <c r="AS222" t="s">
        <v>3816</v>
      </c>
      <c r="AT222" t="s">
        <v>3817</v>
      </c>
      <c r="AU222" t="s">
        <v>197</v>
      </c>
      <c r="AV222" t="s">
        <v>82</v>
      </c>
      <c r="AW222" t="s">
        <v>198</v>
      </c>
      <c r="AX222" t="s">
        <v>81</v>
      </c>
      <c r="AY222" t="s">
        <v>81</v>
      </c>
      <c r="AZ222" t="s">
        <v>3818</v>
      </c>
      <c r="BA222" t="s">
        <v>82</v>
      </c>
      <c r="BB222" s="1">
        <v>1</v>
      </c>
      <c r="BC222" t="s">
        <v>199</v>
      </c>
      <c r="BD222" t="s">
        <v>199</v>
      </c>
      <c r="BE222" t="s">
        <v>199</v>
      </c>
      <c r="BF222" t="s">
        <v>199</v>
      </c>
      <c r="BG222" t="s">
        <v>81</v>
      </c>
      <c r="BH222" t="s">
        <v>81</v>
      </c>
      <c r="BI222" t="s">
        <v>81</v>
      </c>
      <c r="BJ222" t="s">
        <v>82</v>
      </c>
      <c r="BK222" t="s">
        <v>82</v>
      </c>
      <c r="BL222" t="s">
        <v>200</v>
      </c>
      <c r="BM222" t="s">
        <v>3819</v>
      </c>
      <c r="BN222" t="s">
        <v>81</v>
      </c>
      <c r="BO222" t="s">
        <v>81</v>
      </c>
      <c r="BP222" t="s">
        <v>81</v>
      </c>
      <c r="BQ222" t="s">
        <v>81</v>
      </c>
    </row>
    <row r="223" spans="1:69" x14ac:dyDescent="0.2">
      <c r="A223" s="5">
        <v>0</v>
      </c>
      <c r="B223" t="s">
        <v>3820</v>
      </c>
      <c r="C223" t="s">
        <v>3821</v>
      </c>
      <c r="D223" t="s">
        <v>3822</v>
      </c>
      <c r="E223" t="s">
        <v>3820</v>
      </c>
      <c r="F223" t="s">
        <v>73</v>
      </c>
      <c r="G223" t="s">
        <v>3823</v>
      </c>
      <c r="H223" s="1">
        <v>43544</v>
      </c>
      <c r="I223" s="1">
        <v>43761</v>
      </c>
      <c r="J223" t="b">
        <v>0</v>
      </c>
      <c r="K223" t="s">
        <v>75</v>
      </c>
      <c r="L223" t="s">
        <v>3824</v>
      </c>
      <c r="M223" t="s">
        <v>90</v>
      </c>
      <c r="N223">
        <v>40</v>
      </c>
      <c r="O223" t="s">
        <v>1272</v>
      </c>
      <c r="P223" t="s">
        <v>449</v>
      </c>
      <c r="Q223" t="s">
        <v>3825</v>
      </c>
      <c r="R223" t="s">
        <v>81</v>
      </c>
      <c r="S223" t="s">
        <v>82</v>
      </c>
      <c r="T223" s="1">
        <v>43544</v>
      </c>
      <c r="U223" t="s">
        <v>3826</v>
      </c>
      <c r="V223" t="s">
        <v>146</v>
      </c>
      <c r="W223" s="2">
        <v>43773</v>
      </c>
      <c r="X223" t="s">
        <v>3827</v>
      </c>
      <c r="Y223" t="s">
        <v>81</v>
      </c>
      <c r="Z223" t="s">
        <v>3828</v>
      </c>
      <c r="AA223" t="s">
        <v>82</v>
      </c>
      <c r="AB223" t="s">
        <v>3829</v>
      </c>
      <c r="AC223">
        <v>24313131</v>
      </c>
      <c r="AD223" t="s">
        <v>81</v>
      </c>
      <c r="AE223" t="s">
        <v>81</v>
      </c>
      <c r="AF223" t="s">
        <v>3828</v>
      </c>
      <c r="AG223" t="s">
        <v>82</v>
      </c>
      <c r="AH223" t="s">
        <v>3829</v>
      </c>
      <c r="AI223">
        <v>24313131</v>
      </c>
      <c r="AJ223" t="s">
        <v>81</v>
      </c>
      <c r="AK223" t="s">
        <v>153</v>
      </c>
      <c r="AL223" t="s">
        <v>82</v>
      </c>
      <c r="AM223" t="s">
        <v>88</v>
      </c>
      <c r="AN223" t="s">
        <v>456</v>
      </c>
      <c r="AO223" t="s">
        <v>231</v>
      </c>
      <c r="AP223" t="s">
        <v>91</v>
      </c>
      <c r="AQ223" t="s">
        <v>3830</v>
      </c>
      <c r="AR223" t="s">
        <v>82</v>
      </c>
      <c r="AS223" t="s">
        <v>3831</v>
      </c>
      <c r="AT223" t="s">
        <v>3832</v>
      </c>
      <c r="AU223" t="s">
        <v>81</v>
      </c>
      <c r="AV223" t="s">
        <v>82</v>
      </c>
      <c r="AW223" t="s">
        <v>82</v>
      </c>
      <c r="AX223" t="s">
        <v>82</v>
      </c>
      <c r="AY223" t="s">
        <v>82</v>
      </c>
      <c r="AZ223" t="s">
        <v>82</v>
      </c>
      <c r="BA223" t="s">
        <v>82</v>
      </c>
      <c r="BB223" t="s">
        <v>82</v>
      </c>
      <c r="BC223" t="s">
        <v>82</v>
      </c>
      <c r="BD223" t="s">
        <v>82</v>
      </c>
      <c r="BE223" t="s">
        <v>82</v>
      </c>
      <c r="BF223" t="s">
        <v>82</v>
      </c>
      <c r="BG223" t="s">
        <v>82</v>
      </c>
      <c r="BH223" t="s">
        <v>82</v>
      </c>
      <c r="BI223" t="s">
        <v>82</v>
      </c>
      <c r="BJ223" t="s">
        <v>82</v>
      </c>
      <c r="BK223" t="s">
        <v>82</v>
      </c>
      <c r="BL223" t="s">
        <v>82</v>
      </c>
      <c r="BM223" t="s">
        <v>82</v>
      </c>
      <c r="BN223" t="s">
        <v>82</v>
      </c>
      <c r="BO223" t="s">
        <v>82</v>
      </c>
      <c r="BP223" t="s">
        <v>82</v>
      </c>
      <c r="BQ223" t="s">
        <v>82</v>
      </c>
    </row>
    <row r="224" spans="1:69" x14ac:dyDescent="0.2">
      <c r="A224" s="5">
        <v>1</v>
      </c>
      <c r="B224" t="s">
        <v>3833</v>
      </c>
      <c r="C224" t="s">
        <v>3834</v>
      </c>
      <c r="D224" t="s">
        <v>3835</v>
      </c>
      <c r="E224" t="s">
        <v>3836</v>
      </c>
      <c r="F224" t="s">
        <v>73</v>
      </c>
      <c r="G224" t="s">
        <v>3837</v>
      </c>
      <c r="H224" s="1">
        <v>43175</v>
      </c>
      <c r="I224" s="1">
        <v>43390</v>
      </c>
      <c r="J224" t="b">
        <v>0</v>
      </c>
      <c r="K224" t="s">
        <v>75</v>
      </c>
      <c r="L224" t="s">
        <v>100</v>
      </c>
      <c r="M224" t="s">
        <v>363</v>
      </c>
      <c r="N224">
        <v>700</v>
      </c>
      <c r="O224" t="s">
        <v>3838</v>
      </c>
      <c r="P224" t="s">
        <v>3839</v>
      </c>
      <c r="Q224" t="s">
        <v>3840</v>
      </c>
      <c r="R224" t="s">
        <v>81</v>
      </c>
      <c r="S224" t="s">
        <v>82</v>
      </c>
      <c r="T224" s="1">
        <v>43175</v>
      </c>
      <c r="U224" t="s">
        <v>3841</v>
      </c>
      <c r="V224" t="s">
        <v>452</v>
      </c>
      <c r="W224" s="2">
        <v>44137</v>
      </c>
      <c r="X224" t="s">
        <v>3842</v>
      </c>
      <c r="Y224" t="s">
        <v>227</v>
      </c>
      <c r="Z224" t="s">
        <v>3843</v>
      </c>
      <c r="AA224" t="s">
        <v>82</v>
      </c>
      <c r="AB224" t="s">
        <v>3844</v>
      </c>
      <c r="AC224" t="s">
        <v>3845</v>
      </c>
      <c r="AD224" t="s">
        <v>3846</v>
      </c>
      <c r="AE224" t="s">
        <v>227</v>
      </c>
      <c r="AF224" t="s">
        <v>3843</v>
      </c>
      <c r="AG224" t="s">
        <v>82</v>
      </c>
      <c r="AH224" t="s">
        <v>3844</v>
      </c>
      <c r="AI224" t="s">
        <v>3845</v>
      </c>
      <c r="AJ224" t="s">
        <v>3846</v>
      </c>
      <c r="AK224" t="s">
        <v>296</v>
      </c>
      <c r="AL224" t="s">
        <v>3847</v>
      </c>
      <c r="AM224" t="s">
        <v>88</v>
      </c>
      <c r="AN224" t="s">
        <v>3848</v>
      </c>
      <c r="AO224" t="s">
        <v>2922</v>
      </c>
      <c r="AP224" t="s">
        <v>91</v>
      </c>
      <c r="AQ224" t="s">
        <v>3849</v>
      </c>
      <c r="AR224" t="s">
        <v>82</v>
      </c>
      <c r="AS224" t="s">
        <v>3850</v>
      </c>
      <c r="AT224" t="s">
        <v>82</v>
      </c>
      <c r="AU224" t="s">
        <v>81</v>
      </c>
      <c r="AV224" t="s">
        <v>82</v>
      </c>
      <c r="AW224" t="s">
        <v>82</v>
      </c>
      <c r="AX224" t="s">
        <v>82</v>
      </c>
      <c r="AY224" t="s">
        <v>82</v>
      </c>
      <c r="AZ224" t="s">
        <v>82</v>
      </c>
      <c r="BA224" t="s">
        <v>82</v>
      </c>
      <c r="BB224" t="s">
        <v>82</v>
      </c>
      <c r="BC224" t="s">
        <v>82</v>
      </c>
      <c r="BD224" t="s">
        <v>82</v>
      </c>
      <c r="BE224" t="s">
        <v>82</v>
      </c>
      <c r="BF224" t="s">
        <v>82</v>
      </c>
      <c r="BG224" t="s">
        <v>82</v>
      </c>
      <c r="BH224" t="s">
        <v>82</v>
      </c>
      <c r="BI224" t="s">
        <v>82</v>
      </c>
      <c r="BJ224" t="s">
        <v>82</v>
      </c>
      <c r="BK224" t="s">
        <v>82</v>
      </c>
      <c r="BL224" t="s">
        <v>82</v>
      </c>
      <c r="BM224" t="s">
        <v>82</v>
      </c>
      <c r="BN224" t="s">
        <v>82</v>
      </c>
      <c r="BO224" t="s">
        <v>82</v>
      </c>
      <c r="BP224" t="s">
        <v>82</v>
      </c>
      <c r="BQ224" t="s">
        <v>82</v>
      </c>
    </row>
    <row r="225" spans="1:69" x14ac:dyDescent="0.2">
      <c r="A225" s="5">
        <v>1</v>
      </c>
      <c r="B225" t="s">
        <v>3851</v>
      </c>
      <c r="C225" t="s">
        <v>3852</v>
      </c>
      <c r="D225" t="s">
        <v>3853</v>
      </c>
      <c r="E225" t="s">
        <v>3854</v>
      </c>
      <c r="F225" t="s">
        <v>73</v>
      </c>
      <c r="G225" t="s">
        <v>3855</v>
      </c>
      <c r="H225" s="1">
        <v>42907</v>
      </c>
      <c r="I225" s="1">
        <v>42907</v>
      </c>
      <c r="J225" t="b">
        <v>0</v>
      </c>
      <c r="K225" t="s">
        <v>75</v>
      </c>
      <c r="L225" t="s">
        <v>581</v>
      </c>
      <c r="M225" t="s">
        <v>363</v>
      </c>
      <c r="N225">
        <v>2250</v>
      </c>
      <c r="O225" t="s">
        <v>3856</v>
      </c>
      <c r="P225" t="s">
        <v>3857</v>
      </c>
      <c r="Q225" t="s">
        <v>3858</v>
      </c>
      <c r="R225" t="s">
        <v>81</v>
      </c>
      <c r="S225" t="s">
        <v>82</v>
      </c>
      <c r="T225" s="1">
        <v>42907</v>
      </c>
      <c r="U225" t="s">
        <v>3859</v>
      </c>
      <c r="V225" t="s">
        <v>585</v>
      </c>
      <c r="W225" s="2">
        <v>43913</v>
      </c>
      <c r="X225" t="s">
        <v>3860</v>
      </c>
      <c r="Y225" t="s">
        <v>81</v>
      </c>
      <c r="Z225" t="s">
        <v>3861</v>
      </c>
      <c r="AA225" t="s">
        <v>82</v>
      </c>
      <c r="AB225" t="s">
        <v>81</v>
      </c>
      <c r="AC225" t="s">
        <v>81</v>
      </c>
      <c r="AD225" t="s">
        <v>3862</v>
      </c>
      <c r="AE225" t="s">
        <v>81</v>
      </c>
      <c r="AF225" t="s">
        <v>3861</v>
      </c>
      <c r="AG225" t="s">
        <v>82</v>
      </c>
      <c r="AH225" t="s">
        <v>81</v>
      </c>
      <c r="AI225" t="s">
        <v>81</v>
      </c>
      <c r="AJ225" t="s">
        <v>3862</v>
      </c>
      <c r="AK225" t="s">
        <v>110</v>
      </c>
      <c r="AL225" t="s">
        <v>82</v>
      </c>
      <c r="AM225" t="s">
        <v>88</v>
      </c>
      <c r="AN225" t="s">
        <v>3863</v>
      </c>
      <c r="AO225" t="s">
        <v>3864</v>
      </c>
      <c r="AP225" t="s">
        <v>91</v>
      </c>
      <c r="AQ225" t="s">
        <v>3865</v>
      </c>
      <c r="AR225" t="s">
        <v>82</v>
      </c>
      <c r="AS225" t="s">
        <v>3866</v>
      </c>
      <c r="AT225" t="s">
        <v>3867</v>
      </c>
      <c r="AU225" t="s">
        <v>81</v>
      </c>
      <c r="AV225" t="s">
        <v>82</v>
      </c>
      <c r="AW225" t="s">
        <v>82</v>
      </c>
      <c r="AX225" t="s">
        <v>82</v>
      </c>
      <c r="AY225" t="s">
        <v>3868</v>
      </c>
      <c r="AZ225" t="s">
        <v>82</v>
      </c>
      <c r="BA225" s="1">
        <v>43719</v>
      </c>
      <c r="BB225" t="s">
        <v>82</v>
      </c>
      <c r="BC225" t="s">
        <v>82</v>
      </c>
      <c r="BD225" t="s">
        <v>82</v>
      </c>
      <c r="BE225" t="s">
        <v>82</v>
      </c>
      <c r="BF225" t="s">
        <v>82</v>
      </c>
      <c r="BG225" t="s">
        <v>82</v>
      </c>
      <c r="BH225" t="s">
        <v>82</v>
      </c>
      <c r="BI225" t="s">
        <v>82</v>
      </c>
      <c r="BJ225" t="s">
        <v>82</v>
      </c>
      <c r="BK225" t="s">
        <v>261</v>
      </c>
      <c r="BL225" t="s">
        <v>82</v>
      </c>
      <c r="BM225" t="s">
        <v>82</v>
      </c>
      <c r="BN225" t="s">
        <v>82</v>
      </c>
      <c r="BO225" t="s">
        <v>82</v>
      </c>
      <c r="BP225" t="s">
        <v>82</v>
      </c>
      <c r="BQ225" t="s">
        <v>82</v>
      </c>
    </row>
    <row r="226" spans="1:69" x14ac:dyDescent="0.2">
      <c r="A226" s="5">
        <v>1</v>
      </c>
      <c r="B226" t="s">
        <v>3869</v>
      </c>
      <c r="C226" t="s">
        <v>3870</v>
      </c>
      <c r="D226" t="s">
        <v>3871</v>
      </c>
      <c r="E226" t="s">
        <v>3872</v>
      </c>
      <c r="F226" t="s">
        <v>178</v>
      </c>
      <c r="G226" t="s">
        <v>3873</v>
      </c>
      <c r="H226" s="1">
        <v>43230</v>
      </c>
      <c r="I226" s="1">
        <v>43339</v>
      </c>
      <c r="J226" t="b">
        <v>0</v>
      </c>
      <c r="K226" t="s">
        <v>180</v>
      </c>
      <c r="L226" t="s">
        <v>3874</v>
      </c>
      <c r="M226" t="s">
        <v>182</v>
      </c>
      <c r="N226">
        <v>536</v>
      </c>
      <c r="O226" t="s">
        <v>600</v>
      </c>
      <c r="P226" t="s">
        <v>3875</v>
      </c>
      <c r="Q226" t="s">
        <v>3876</v>
      </c>
      <c r="R226" t="s">
        <v>3877</v>
      </c>
      <c r="S226" t="s">
        <v>82</v>
      </c>
      <c r="T226" s="1">
        <v>43230</v>
      </c>
      <c r="U226" s="1">
        <v>43339</v>
      </c>
      <c r="V226" t="s">
        <v>186</v>
      </c>
      <c r="W226" s="2">
        <v>43646</v>
      </c>
      <c r="X226" t="s">
        <v>3878</v>
      </c>
      <c r="Y226" t="s">
        <v>3879</v>
      </c>
      <c r="Z226" t="s">
        <v>81</v>
      </c>
      <c r="AA226" t="s">
        <v>3880</v>
      </c>
      <c r="AB226" t="s">
        <v>3881</v>
      </c>
      <c r="AC226">
        <v>17325944948</v>
      </c>
      <c r="AD226" t="s">
        <v>600</v>
      </c>
      <c r="AE226" t="s">
        <v>3879</v>
      </c>
      <c r="AF226" t="s">
        <v>81</v>
      </c>
      <c r="AG226" t="s">
        <v>3880</v>
      </c>
      <c r="AH226" t="s">
        <v>3881</v>
      </c>
      <c r="AI226">
        <v>17325944948</v>
      </c>
      <c r="AJ226" t="s">
        <v>600</v>
      </c>
      <c r="AK226" t="s">
        <v>250</v>
      </c>
      <c r="AL226" t="s">
        <v>82</v>
      </c>
      <c r="AM226" t="s">
        <v>600</v>
      </c>
      <c r="AN226" t="s">
        <v>81</v>
      </c>
      <c r="AO226" t="s">
        <v>81</v>
      </c>
      <c r="AP226" t="s">
        <v>192</v>
      </c>
      <c r="AQ226" t="s">
        <v>3882</v>
      </c>
      <c r="AR226" t="s">
        <v>3883</v>
      </c>
      <c r="AS226" t="s">
        <v>3884</v>
      </c>
      <c r="AT226" t="s">
        <v>3885</v>
      </c>
      <c r="AU226" t="s">
        <v>197</v>
      </c>
      <c r="AV226" t="s">
        <v>82</v>
      </c>
      <c r="AW226" t="s">
        <v>198</v>
      </c>
      <c r="AX226" t="s">
        <v>81</v>
      </c>
      <c r="AY226" t="s">
        <v>81</v>
      </c>
      <c r="AZ226" t="s">
        <v>3886</v>
      </c>
      <c r="BA226" t="s">
        <v>82</v>
      </c>
      <c r="BB226" s="1">
        <v>1</v>
      </c>
      <c r="BC226" t="s">
        <v>199</v>
      </c>
      <c r="BD226" t="s">
        <v>199</v>
      </c>
      <c r="BE226" t="s">
        <v>199</v>
      </c>
      <c r="BF226" t="s">
        <v>199</v>
      </c>
      <c r="BG226" t="s">
        <v>81</v>
      </c>
      <c r="BH226" t="s">
        <v>81</v>
      </c>
      <c r="BI226" t="s">
        <v>81</v>
      </c>
      <c r="BJ226" t="s">
        <v>82</v>
      </c>
      <c r="BK226" t="s">
        <v>82</v>
      </c>
      <c r="BL226" t="s">
        <v>200</v>
      </c>
      <c r="BM226" t="s">
        <v>201</v>
      </c>
      <c r="BN226" t="s">
        <v>81</v>
      </c>
      <c r="BO226" t="s">
        <v>81</v>
      </c>
      <c r="BP226" t="s">
        <v>81</v>
      </c>
      <c r="BQ226" t="s">
        <v>81</v>
      </c>
    </row>
    <row r="227" spans="1:69" x14ac:dyDescent="0.2">
      <c r="A227" s="5">
        <v>1</v>
      </c>
      <c r="B227" t="s">
        <v>3887</v>
      </c>
      <c r="C227" t="s">
        <v>3888</v>
      </c>
      <c r="D227" t="s">
        <v>3889</v>
      </c>
      <c r="E227" t="s">
        <v>3890</v>
      </c>
      <c r="F227" t="s">
        <v>73</v>
      </c>
      <c r="G227" t="s">
        <v>3891</v>
      </c>
      <c r="H227" s="1">
        <v>43003</v>
      </c>
      <c r="I227" s="1">
        <v>43009</v>
      </c>
      <c r="J227" t="b">
        <v>0</v>
      </c>
      <c r="K227" t="s">
        <v>75</v>
      </c>
      <c r="L227" t="s">
        <v>100</v>
      </c>
      <c r="M227" t="s">
        <v>90</v>
      </c>
      <c r="N227">
        <v>100</v>
      </c>
      <c r="O227" t="s">
        <v>3892</v>
      </c>
      <c r="P227" t="s">
        <v>365</v>
      </c>
      <c r="Q227" t="s">
        <v>3893</v>
      </c>
      <c r="R227" t="s">
        <v>81</v>
      </c>
      <c r="S227" t="s">
        <v>82</v>
      </c>
      <c r="T227" s="1">
        <v>43003</v>
      </c>
      <c r="U227" t="s">
        <v>3894</v>
      </c>
      <c r="V227" t="s">
        <v>168</v>
      </c>
      <c r="W227" s="2">
        <v>43850</v>
      </c>
      <c r="X227">
        <v>201732</v>
      </c>
      <c r="Y227" t="s">
        <v>148</v>
      </c>
      <c r="Z227" t="s">
        <v>3895</v>
      </c>
      <c r="AA227" t="s">
        <v>82</v>
      </c>
      <c r="AB227" t="s">
        <v>3896</v>
      </c>
      <c r="AC227" t="s">
        <v>3897</v>
      </c>
      <c r="AD227" t="s">
        <v>3898</v>
      </c>
      <c r="AE227" t="s">
        <v>148</v>
      </c>
      <c r="AF227" t="s">
        <v>3895</v>
      </c>
      <c r="AG227" t="s">
        <v>82</v>
      </c>
      <c r="AH227" t="s">
        <v>3896</v>
      </c>
      <c r="AI227" t="s">
        <v>3897</v>
      </c>
      <c r="AJ227" t="s">
        <v>3898</v>
      </c>
      <c r="AK227" t="s">
        <v>296</v>
      </c>
      <c r="AL227" t="s">
        <v>82</v>
      </c>
      <c r="AM227" t="s">
        <v>88</v>
      </c>
      <c r="AN227" t="s">
        <v>90</v>
      </c>
      <c r="AO227" t="s">
        <v>3092</v>
      </c>
      <c r="AP227" t="s">
        <v>91</v>
      </c>
      <c r="AQ227" t="s">
        <v>3899</v>
      </c>
      <c r="AR227" t="s">
        <v>82</v>
      </c>
      <c r="AS227" t="s">
        <v>3900</v>
      </c>
      <c r="AT227" t="s">
        <v>82</v>
      </c>
      <c r="AU227" t="s">
        <v>81</v>
      </c>
      <c r="AV227" t="s">
        <v>82</v>
      </c>
      <c r="AW227" t="s">
        <v>82</v>
      </c>
      <c r="AX227" t="s">
        <v>82</v>
      </c>
      <c r="AY227" t="s">
        <v>82</v>
      </c>
      <c r="AZ227" t="s">
        <v>82</v>
      </c>
      <c r="BA227" t="s">
        <v>82</v>
      </c>
      <c r="BB227" t="s">
        <v>82</v>
      </c>
      <c r="BC227" t="s">
        <v>82</v>
      </c>
      <c r="BD227" t="s">
        <v>82</v>
      </c>
      <c r="BE227" t="s">
        <v>82</v>
      </c>
      <c r="BF227" t="s">
        <v>82</v>
      </c>
      <c r="BG227" t="s">
        <v>82</v>
      </c>
      <c r="BH227" t="s">
        <v>82</v>
      </c>
      <c r="BI227" t="s">
        <v>82</v>
      </c>
      <c r="BJ227" t="s">
        <v>82</v>
      </c>
      <c r="BK227" t="s">
        <v>82</v>
      </c>
      <c r="BL227" t="s">
        <v>82</v>
      </c>
      <c r="BM227" t="s">
        <v>82</v>
      </c>
      <c r="BN227" t="s">
        <v>82</v>
      </c>
      <c r="BO227" t="s">
        <v>82</v>
      </c>
      <c r="BP227" t="s">
        <v>82</v>
      </c>
      <c r="BQ227" t="s">
        <v>82</v>
      </c>
    </row>
    <row r="228" spans="1:69" x14ac:dyDescent="0.2">
      <c r="A228" s="5">
        <v>0</v>
      </c>
      <c r="B228" t="s">
        <v>3901</v>
      </c>
      <c r="C228" t="s">
        <v>3902</v>
      </c>
      <c r="D228" t="s">
        <v>3903</v>
      </c>
      <c r="E228" t="s">
        <v>3904</v>
      </c>
      <c r="F228" t="s">
        <v>73</v>
      </c>
      <c r="G228" t="s">
        <v>3905</v>
      </c>
      <c r="H228" s="1">
        <v>43503</v>
      </c>
      <c r="I228" s="1">
        <v>43600</v>
      </c>
      <c r="J228" t="b">
        <v>0</v>
      </c>
      <c r="K228" t="s">
        <v>75</v>
      </c>
      <c r="L228" t="s">
        <v>142</v>
      </c>
      <c r="M228" t="s">
        <v>90</v>
      </c>
      <c r="N228">
        <v>1600</v>
      </c>
      <c r="O228" t="s">
        <v>3906</v>
      </c>
      <c r="P228" t="s">
        <v>288</v>
      </c>
      <c r="Q228" t="s">
        <v>3583</v>
      </c>
      <c r="R228" t="s">
        <v>81</v>
      </c>
      <c r="S228" t="s">
        <v>82</v>
      </c>
      <c r="T228" s="1">
        <v>43503</v>
      </c>
      <c r="U228" t="s">
        <v>3907</v>
      </c>
      <c r="V228" t="s">
        <v>834</v>
      </c>
      <c r="W228" s="2">
        <v>43612</v>
      </c>
      <c r="X228" t="s">
        <v>3904</v>
      </c>
      <c r="Y228" t="s">
        <v>148</v>
      </c>
      <c r="Z228" t="s">
        <v>3908</v>
      </c>
      <c r="AA228" t="s">
        <v>82</v>
      </c>
      <c r="AB228" t="s">
        <v>3909</v>
      </c>
      <c r="AC228" t="s">
        <v>3910</v>
      </c>
      <c r="AD228" t="s">
        <v>3911</v>
      </c>
      <c r="AE228" t="s">
        <v>148</v>
      </c>
      <c r="AF228" t="s">
        <v>3908</v>
      </c>
      <c r="AG228" t="s">
        <v>82</v>
      </c>
      <c r="AH228" t="s">
        <v>3909</v>
      </c>
      <c r="AI228" t="s">
        <v>3910</v>
      </c>
      <c r="AJ228" t="s">
        <v>3911</v>
      </c>
      <c r="AK228" t="s">
        <v>296</v>
      </c>
      <c r="AL228" t="s">
        <v>3912</v>
      </c>
      <c r="AM228" t="s">
        <v>88</v>
      </c>
      <c r="AN228" t="s">
        <v>3913</v>
      </c>
      <c r="AO228" t="s">
        <v>90</v>
      </c>
      <c r="AP228" t="s">
        <v>91</v>
      </c>
      <c r="AQ228" t="s">
        <v>3914</v>
      </c>
      <c r="AR228" t="s">
        <v>82</v>
      </c>
      <c r="AS228" t="s">
        <v>3915</v>
      </c>
      <c r="AT228" t="s">
        <v>3916</v>
      </c>
      <c r="AU228" t="s">
        <v>81</v>
      </c>
      <c r="AV228" t="s">
        <v>82</v>
      </c>
      <c r="AW228" t="s">
        <v>82</v>
      </c>
      <c r="AX228" t="s">
        <v>82</v>
      </c>
      <c r="AY228" t="s">
        <v>82</v>
      </c>
      <c r="AZ228" t="s">
        <v>82</v>
      </c>
      <c r="BA228" t="s">
        <v>82</v>
      </c>
      <c r="BB228" t="s">
        <v>82</v>
      </c>
      <c r="BC228" t="s">
        <v>82</v>
      </c>
      <c r="BD228" t="s">
        <v>82</v>
      </c>
      <c r="BE228" t="s">
        <v>82</v>
      </c>
      <c r="BF228" t="s">
        <v>82</v>
      </c>
      <c r="BG228" t="s">
        <v>82</v>
      </c>
      <c r="BH228" t="s">
        <v>82</v>
      </c>
      <c r="BI228" t="s">
        <v>82</v>
      </c>
      <c r="BJ228" t="s">
        <v>82</v>
      </c>
      <c r="BK228" t="s">
        <v>82</v>
      </c>
      <c r="BL228" t="s">
        <v>82</v>
      </c>
      <c r="BM228" t="s">
        <v>82</v>
      </c>
      <c r="BN228" t="s">
        <v>82</v>
      </c>
      <c r="BO228" t="s">
        <v>82</v>
      </c>
      <c r="BP228" t="s">
        <v>82</v>
      </c>
      <c r="BQ228" t="s">
        <v>82</v>
      </c>
    </row>
    <row r="229" spans="1:69" x14ac:dyDescent="0.2">
      <c r="A229" s="5">
        <v>0</v>
      </c>
      <c r="B229" t="s">
        <v>3917</v>
      </c>
      <c r="C229" t="s">
        <v>3918</v>
      </c>
      <c r="D229" t="s">
        <v>3919</v>
      </c>
      <c r="E229" t="s">
        <v>3920</v>
      </c>
      <c r="F229" t="s">
        <v>73</v>
      </c>
      <c r="G229" t="s">
        <v>3921</v>
      </c>
      <c r="H229" s="1">
        <v>42842</v>
      </c>
      <c r="I229" s="1">
        <v>42675</v>
      </c>
      <c r="J229" t="b">
        <v>0</v>
      </c>
      <c r="K229" t="s">
        <v>75</v>
      </c>
      <c r="L229" t="s">
        <v>3922</v>
      </c>
      <c r="M229" t="s">
        <v>90</v>
      </c>
      <c r="N229">
        <v>20</v>
      </c>
      <c r="O229" t="s">
        <v>3923</v>
      </c>
      <c r="P229" t="s">
        <v>2657</v>
      </c>
      <c r="Q229" t="s">
        <v>3924</v>
      </c>
      <c r="R229" t="s">
        <v>81</v>
      </c>
      <c r="S229">
        <v>1</v>
      </c>
      <c r="T229" s="1">
        <v>42842</v>
      </c>
      <c r="U229" t="s">
        <v>434</v>
      </c>
      <c r="V229" t="s">
        <v>585</v>
      </c>
      <c r="W229" s="2">
        <v>43374</v>
      </c>
      <c r="X229" t="s">
        <v>3925</v>
      </c>
      <c r="Y229" t="s">
        <v>148</v>
      </c>
      <c r="Z229" t="s">
        <v>3926</v>
      </c>
      <c r="AA229" t="s">
        <v>82</v>
      </c>
      <c r="AB229" t="s">
        <v>3927</v>
      </c>
      <c r="AC229" t="s">
        <v>3928</v>
      </c>
      <c r="AD229" t="s">
        <v>3929</v>
      </c>
      <c r="AE229" t="s">
        <v>148</v>
      </c>
      <c r="AF229" t="s">
        <v>3926</v>
      </c>
      <c r="AG229" t="s">
        <v>82</v>
      </c>
      <c r="AH229" t="s">
        <v>3927</v>
      </c>
      <c r="AI229" t="s">
        <v>3928</v>
      </c>
      <c r="AJ229" t="s">
        <v>3929</v>
      </c>
      <c r="AK229" t="s">
        <v>296</v>
      </c>
      <c r="AL229" t="s">
        <v>82</v>
      </c>
      <c r="AM229" t="s">
        <v>88</v>
      </c>
      <c r="AN229" t="s">
        <v>3930</v>
      </c>
      <c r="AO229" t="s">
        <v>3931</v>
      </c>
      <c r="AP229" t="s">
        <v>91</v>
      </c>
      <c r="AQ229" t="s">
        <v>3932</v>
      </c>
      <c r="AR229" t="s">
        <v>82</v>
      </c>
      <c r="AS229" t="s">
        <v>3933</v>
      </c>
      <c r="AT229" t="s">
        <v>3934</v>
      </c>
      <c r="AU229" t="s">
        <v>81</v>
      </c>
      <c r="AV229" t="s">
        <v>82</v>
      </c>
      <c r="AW229" t="s">
        <v>82</v>
      </c>
      <c r="AX229" t="s">
        <v>82</v>
      </c>
      <c r="AY229" t="s">
        <v>82</v>
      </c>
      <c r="AZ229" t="s">
        <v>82</v>
      </c>
      <c r="BA229" t="s">
        <v>82</v>
      </c>
      <c r="BB229" t="s">
        <v>82</v>
      </c>
      <c r="BC229" t="s">
        <v>82</v>
      </c>
      <c r="BD229" t="s">
        <v>82</v>
      </c>
      <c r="BE229" t="s">
        <v>82</v>
      </c>
      <c r="BF229" t="s">
        <v>82</v>
      </c>
      <c r="BG229" t="s">
        <v>82</v>
      </c>
      <c r="BH229" t="s">
        <v>82</v>
      </c>
      <c r="BI229" t="s">
        <v>82</v>
      </c>
      <c r="BJ229" t="s">
        <v>82</v>
      </c>
      <c r="BK229" t="s">
        <v>82</v>
      </c>
      <c r="BL229" t="s">
        <v>82</v>
      </c>
      <c r="BM229" t="s">
        <v>82</v>
      </c>
      <c r="BN229" t="s">
        <v>82</v>
      </c>
      <c r="BO229" t="s">
        <v>82</v>
      </c>
      <c r="BP229" t="s">
        <v>82</v>
      </c>
      <c r="BQ229" t="s">
        <v>82</v>
      </c>
    </row>
    <row r="230" spans="1:69" x14ac:dyDescent="0.2">
      <c r="A230" s="5">
        <v>0</v>
      </c>
      <c r="B230" t="s">
        <v>3935</v>
      </c>
      <c r="C230" t="s">
        <v>3936</v>
      </c>
      <c r="D230" t="s">
        <v>3937</v>
      </c>
      <c r="E230" t="s">
        <v>3938</v>
      </c>
      <c r="F230" t="s">
        <v>73</v>
      </c>
      <c r="G230" t="s">
        <v>3939</v>
      </c>
      <c r="H230" s="1">
        <v>42831</v>
      </c>
      <c r="I230" s="1">
        <v>42471</v>
      </c>
      <c r="J230" t="b">
        <v>0</v>
      </c>
      <c r="K230" t="s">
        <v>75</v>
      </c>
      <c r="L230" t="s">
        <v>419</v>
      </c>
      <c r="M230" t="s">
        <v>164</v>
      </c>
      <c r="N230">
        <v>12</v>
      </c>
      <c r="O230" t="s">
        <v>2384</v>
      </c>
      <c r="P230" t="s">
        <v>79</v>
      </c>
      <c r="Q230" t="s">
        <v>3940</v>
      </c>
      <c r="R230" t="s">
        <v>81</v>
      </c>
      <c r="S230">
        <v>1</v>
      </c>
      <c r="T230" s="1">
        <v>42831</v>
      </c>
      <c r="U230" t="s">
        <v>3941</v>
      </c>
      <c r="V230" t="s">
        <v>585</v>
      </c>
      <c r="W230" s="2">
        <v>43675</v>
      </c>
      <c r="X230">
        <v>824236</v>
      </c>
      <c r="Y230" t="s">
        <v>81</v>
      </c>
      <c r="Z230" t="s">
        <v>3942</v>
      </c>
      <c r="AA230" t="s">
        <v>82</v>
      </c>
      <c r="AB230" t="s">
        <v>81</v>
      </c>
      <c r="AC230" t="s">
        <v>81</v>
      </c>
      <c r="AD230" t="s">
        <v>2384</v>
      </c>
      <c r="AE230" t="s">
        <v>81</v>
      </c>
      <c r="AF230" t="s">
        <v>3942</v>
      </c>
      <c r="AG230" t="s">
        <v>82</v>
      </c>
      <c r="AH230" t="s">
        <v>81</v>
      </c>
      <c r="AI230" t="s">
        <v>81</v>
      </c>
      <c r="AJ230" t="s">
        <v>2384</v>
      </c>
      <c r="AK230" t="s">
        <v>488</v>
      </c>
      <c r="AL230" t="s">
        <v>3943</v>
      </c>
      <c r="AM230" t="s">
        <v>88</v>
      </c>
      <c r="AN230" t="s">
        <v>90</v>
      </c>
      <c r="AO230" t="s">
        <v>3944</v>
      </c>
      <c r="AP230" t="s">
        <v>91</v>
      </c>
      <c r="AQ230" t="s">
        <v>3945</v>
      </c>
      <c r="AR230" t="s">
        <v>82</v>
      </c>
      <c r="AS230" t="s">
        <v>3946</v>
      </c>
      <c r="AT230" t="s">
        <v>3947</v>
      </c>
      <c r="AU230" t="s">
        <v>81</v>
      </c>
      <c r="AV230" t="s">
        <v>82</v>
      </c>
      <c r="AW230" t="s">
        <v>82</v>
      </c>
      <c r="AX230" t="s">
        <v>82</v>
      </c>
      <c r="AY230" t="s">
        <v>82</v>
      </c>
      <c r="AZ230" t="s">
        <v>82</v>
      </c>
      <c r="BA230" t="s">
        <v>82</v>
      </c>
      <c r="BB230" t="s">
        <v>82</v>
      </c>
      <c r="BC230" t="s">
        <v>82</v>
      </c>
      <c r="BD230" t="s">
        <v>82</v>
      </c>
      <c r="BE230" t="s">
        <v>82</v>
      </c>
      <c r="BF230" t="s">
        <v>82</v>
      </c>
      <c r="BG230" t="s">
        <v>82</v>
      </c>
      <c r="BH230" t="s">
        <v>82</v>
      </c>
      <c r="BI230" t="s">
        <v>82</v>
      </c>
      <c r="BJ230" t="s">
        <v>82</v>
      </c>
      <c r="BK230" t="s">
        <v>82</v>
      </c>
      <c r="BL230" t="s">
        <v>82</v>
      </c>
      <c r="BM230" t="s">
        <v>82</v>
      </c>
      <c r="BN230" t="s">
        <v>82</v>
      </c>
      <c r="BO230" t="s">
        <v>82</v>
      </c>
      <c r="BP230" t="s">
        <v>82</v>
      </c>
      <c r="BQ230" t="s">
        <v>82</v>
      </c>
    </row>
    <row r="231" spans="1:69" x14ac:dyDescent="0.2">
      <c r="A231" s="5">
        <v>1</v>
      </c>
      <c r="B231" t="s">
        <v>3531</v>
      </c>
      <c r="C231" t="s">
        <v>1383</v>
      </c>
      <c r="D231" t="s">
        <v>3532</v>
      </c>
      <c r="E231" t="s">
        <v>3533</v>
      </c>
      <c r="F231" t="s">
        <v>178</v>
      </c>
      <c r="G231" t="s">
        <v>3948</v>
      </c>
      <c r="H231" s="1">
        <v>43188</v>
      </c>
      <c r="I231" s="1">
        <v>43363</v>
      </c>
      <c r="J231" t="b">
        <v>0</v>
      </c>
      <c r="K231" t="s">
        <v>180</v>
      </c>
      <c r="L231" t="s">
        <v>3949</v>
      </c>
      <c r="M231" t="s">
        <v>182</v>
      </c>
      <c r="N231">
        <v>600</v>
      </c>
      <c r="O231" t="s">
        <v>1038</v>
      </c>
      <c r="P231" t="s">
        <v>3950</v>
      </c>
      <c r="Q231" t="s">
        <v>1387</v>
      </c>
      <c r="R231" t="s">
        <v>81</v>
      </c>
      <c r="S231" t="s">
        <v>82</v>
      </c>
      <c r="T231" s="1">
        <v>43188</v>
      </c>
      <c r="U231" s="1">
        <v>43363</v>
      </c>
      <c r="V231" t="s">
        <v>186</v>
      </c>
      <c r="W231" s="2">
        <v>43524</v>
      </c>
      <c r="X231" t="s">
        <v>3951</v>
      </c>
      <c r="Y231" t="s">
        <v>1043</v>
      </c>
      <c r="Z231" t="s">
        <v>81</v>
      </c>
      <c r="AA231" t="s">
        <v>1044</v>
      </c>
      <c r="AB231" t="s">
        <v>1045</v>
      </c>
      <c r="AC231">
        <v>31715242166</v>
      </c>
      <c r="AD231" t="s">
        <v>1038</v>
      </c>
      <c r="AE231" t="s">
        <v>1043</v>
      </c>
      <c r="AF231" t="s">
        <v>81</v>
      </c>
      <c r="AG231" t="s">
        <v>1044</v>
      </c>
      <c r="AH231" t="s">
        <v>1045</v>
      </c>
      <c r="AI231">
        <v>31715242166</v>
      </c>
      <c r="AJ231" t="s">
        <v>1038</v>
      </c>
      <c r="AK231" t="s">
        <v>191</v>
      </c>
      <c r="AL231" t="s">
        <v>82</v>
      </c>
      <c r="AM231" t="s">
        <v>1046</v>
      </c>
      <c r="AN231" t="s">
        <v>81</v>
      </c>
      <c r="AO231" t="s">
        <v>81</v>
      </c>
      <c r="AP231" t="s">
        <v>192</v>
      </c>
      <c r="AQ231" t="s">
        <v>3952</v>
      </c>
      <c r="AR231" t="s">
        <v>3953</v>
      </c>
      <c r="AS231" t="s">
        <v>3954</v>
      </c>
      <c r="AT231" t="s">
        <v>3955</v>
      </c>
      <c r="AU231" t="s">
        <v>615</v>
      </c>
      <c r="AV231" t="s">
        <v>82</v>
      </c>
      <c r="AW231" t="s">
        <v>198</v>
      </c>
      <c r="AX231" t="s">
        <v>81</v>
      </c>
      <c r="AY231" t="s">
        <v>81</v>
      </c>
      <c r="AZ231" t="s">
        <v>3531</v>
      </c>
      <c r="BA231" t="s">
        <v>82</v>
      </c>
      <c r="BB231" s="1">
        <v>1</v>
      </c>
      <c r="BC231" t="s">
        <v>199</v>
      </c>
      <c r="BD231" t="s">
        <v>199</v>
      </c>
      <c r="BE231" t="s">
        <v>199</v>
      </c>
      <c r="BF231" t="s">
        <v>199</v>
      </c>
      <c r="BG231" t="s">
        <v>81</v>
      </c>
      <c r="BH231" t="s">
        <v>81</v>
      </c>
      <c r="BI231" t="s">
        <v>81</v>
      </c>
      <c r="BJ231" t="s">
        <v>82</v>
      </c>
      <c r="BK231" t="s">
        <v>82</v>
      </c>
      <c r="BL231" t="s">
        <v>200</v>
      </c>
      <c r="BM231" t="s">
        <v>201</v>
      </c>
      <c r="BN231" t="s">
        <v>81</v>
      </c>
      <c r="BO231" t="s">
        <v>81</v>
      </c>
      <c r="BP231" t="s">
        <v>81</v>
      </c>
      <c r="BQ231" t="s">
        <v>81</v>
      </c>
    </row>
    <row r="232" spans="1:69" x14ac:dyDescent="0.2">
      <c r="A232" s="5">
        <v>1</v>
      </c>
      <c r="B232" t="s">
        <v>3956</v>
      </c>
      <c r="C232" t="s">
        <v>3957</v>
      </c>
      <c r="D232" t="s">
        <v>3958</v>
      </c>
      <c r="E232" t="s">
        <v>3959</v>
      </c>
      <c r="F232" t="s">
        <v>73</v>
      </c>
      <c r="G232" t="s">
        <v>3960</v>
      </c>
      <c r="H232" s="1">
        <v>42906</v>
      </c>
      <c r="I232" s="1">
        <v>40909</v>
      </c>
      <c r="J232" t="b">
        <v>1</v>
      </c>
      <c r="K232" t="s">
        <v>75</v>
      </c>
      <c r="L232" t="s">
        <v>100</v>
      </c>
      <c r="M232" t="s">
        <v>363</v>
      </c>
      <c r="N232">
        <v>161</v>
      </c>
      <c r="O232" t="s">
        <v>3961</v>
      </c>
      <c r="P232" t="s">
        <v>3962</v>
      </c>
      <c r="Q232" t="s">
        <v>3963</v>
      </c>
      <c r="R232" t="s">
        <v>81</v>
      </c>
      <c r="S232">
        <v>1</v>
      </c>
      <c r="T232" s="1">
        <v>42906</v>
      </c>
      <c r="U232" s="3">
        <v>40909</v>
      </c>
      <c r="V232" t="s">
        <v>168</v>
      </c>
      <c r="W232" s="2">
        <v>43085</v>
      </c>
      <c r="X232" t="s">
        <v>3964</v>
      </c>
      <c r="Y232" t="s">
        <v>587</v>
      </c>
      <c r="Z232" t="s">
        <v>3965</v>
      </c>
      <c r="AA232" t="s">
        <v>82</v>
      </c>
      <c r="AB232" t="s">
        <v>589</v>
      </c>
      <c r="AC232" t="s">
        <v>589</v>
      </c>
      <c r="AD232" t="s">
        <v>3966</v>
      </c>
      <c r="AE232" t="s">
        <v>587</v>
      </c>
      <c r="AF232" t="s">
        <v>3965</v>
      </c>
      <c r="AG232" t="s">
        <v>82</v>
      </c>
      <c r="AH232" t="s">
        <v>589</v>
      </c>
      <c r="AI232" t="s">
        <v>589</v>
      </c>
      <c r="AJ232" t="s">
        <v>3966</v>
      </c>
      <c r="AK232" t="s">
        <v>110</v>
      </c>
      <c r="AL232" t="s">
        <v>82</v>
      </c>
      <c r="AM232" t="s">
        <v>88</v>
      </c>
      <c r="AN232" t="s">
        <v>3967</v>
      </c>
      <c r="AO232" t="s">
        <v>2057</v>
      </c>
      <c r="AP232" t="s">
        <v>91</v>
      </c>
      <c r="AQ232" t="s">
        <v>3968</v>
      </c>
      <c r="AR232" t="s">
        <v>82</v>
      </c>
      <c r="AS232" t="s">
        <v>3969</v>
      </c>
      <c r="AT232" t="s">
        <v>3970</v>
      </c>
      <c r="AU232" t="s">
        <v>81</v>
      </c>
      <c r="AV232" t="s">
        <v>82</v>
      </c>
      <c r="AW232" t="s">
        <v>82</v>
      </c>
      <c r="AX232" t="s">
        <v>82</v>
      </c>
      <c r="AY232" t="s">
        <v>82</v>
      </c>
      <c r="AZ232" t="s">
        <v>82</v>
      </c>
      <c r="BA232" t="s">
        <v>82</v>
      </c>
      <c r="BB232" t="s">
        <v>82</v>
      </c>
      <c r="BC232" t="s">
        <v>82</v>
      </c>
      <c r="BD232" t="s">
        <v>82</v>
      </c>
      <c r="BE232" t="s">
        <v>82</v>
      </c>
      <c r="BF232" t="s">
        <v>82</v>
      </c>
      <c r="BG232" t="s">
        <v>82</v>
      </c>
      <c r="BH232" t="s">
        <v>82</v>
      </c>
      <c r="BI232" t="s">
        <v>82</v>
      </c>
      <c r="BJ232" t="s">
        <v>82</v>
      </c>
      <c r="BK232" t="s">
        <v>82</v>
      </c>
      <c r="BL232" t="s">
        <v>82</v>
      </c>
      <c r="BM232" t="s">
        <v>82</v>
      </c>
      <c r="BN232" t="s">
        <v>82</v>
      </c>
      <c r="BO232" t="s">
        <v>82</v>
      </c>
      <c r="BP232" t="s">
        <v>82</v>
      </c>
      <c r="BQ232" t="s">
        <v>82</v>
      </c>
    </row>
    <row r="233" spans="1:69" x14ac:dyDescent="0.2">
      <c r="A233" s="5">
        <v>0</v>
      </c>
      <c r="B233" t="s">
        <v>3971</v>
      </c>
      <c r="C233" t="s">
        <v>3972</v>
      </c>
      <c r="D233" t="s">
        <v>3973</v>
      </c>
      <c r="E233" t="s">
        <v>3974</v>
      </c>
      <c r="F233" t="s">
        <v>553</v>
      </c>
      <c r="G233" t="s">
        <v>3975</v>
      </c>
      <c r="H233" s="1">
        <v>42813</v>
      </c>
      <c r="I233" s="1">
        <v>42887</v>
      </c>
      <c r="J233" t="b">
        <v>0</v>
      </c>
      <c r="K233" t="s">
        <v>555</v>
      </c>
      <c r="L233" t="s">
        <v>1531</v>
      </c>
      <c r="M233" t="s">
        <v>1751</v>
      </c>
      <c r="N233" t="s">
        <v>3976</v>
      </c>
      <c r="O233" t="s">
        <v>3977</v>
      </c>
      <c r="P233" t="s">
        <v>365</v>
      </c>
      <c r="Q233" t="s">
        <v>1534</v>
      </c>
      <c r="R233" t="s">
        <v>81</v>
      </c>
      <c r="S233" t="s">
        <v>82</v>
      </c>
      <c r="T233" s="1">
        <v>42813</v>
      </c>
      <c r="U233" s="1">
        <v>42887</v>
      </c>
      <c r="V233" t="s">
        <v>553</v>
      </c>
      <c r="W233" s="2">
        <v>42843</v>
      </c>
      <c r="X233" t="s">
        <v>82</v>
      </c>
      <c r="Y233" t="s">
        <v>3978</v>
      </c>
      <c r="Z233" t="s">
        <v>81</v>
      </c>
      <c r="AA233" t="s">
        <v>3979</v>
      </c>
      <c r="AB233" t="s">
        <v>3980</v>
      </c>
      <c r="AC233" t="s">
        <v>3981</v>
      </c>
      <c r="AD233" t="s">
        <v>3977</v>
      </c>
      <c r="AE233" t="s">
        <v>3978</v>
      </c>
      <c r="AF233" t="s">
        <v>81</v>
      </c>
      <c r="AG233" t="s">
        <v>3979</v>
      </c>
      <c r="AH233" t="s">
        <v>3980</v>
      </c>
      <c r="AI233" t="s">
        <v>3981</v>
      </c>
      <c r="AJ233" t="s">
        <v>3977</v>
      </c>
      <c r="AK233" t="s">
        <v>212</v>
      </c>
      <c r="AL233" t="s">
        <v>82</v>
      </c>
      <c r="AM233" t="s">
        <v>3982</v>
      </c>
      <c r="AN233">
        <v>18</v>
      </c>
      <c r="AO233">
        <v>80</v>
      </c>
      <c r="AP233" t="s">
        <v>371</v>
      </c>
      <c r="AQ233" t="s">
        <v>3983</v>
      </c>
      <c r="AR233" t="s">
        <v>3984</v>
      </c>
      <c r="AS233" t="s">
        <v>3985</v>
      </c>
      <c r="AT233" t="s">
        <v>3986</v>
      </c>
      <c r="AU233" t="s">
        <v>81</v>
      </c>
      <c r="AV233" t="s">
        <v>82</v>
      </c>
      <c r="AW233" t="s">
        <v>81</v>
      </c>
      <c r="AX233" t="s">
        <v>82</v>
      </c>
      <c r="AY233" t="s">
        <v>82</v>
      </c>
      <c r="AZ233" t="s">
        <v>82</v>
      </c>
      <c r="BA233" t="s">
        <v>82</v>
      </c>
      <c r="BB233" t="s">
        <v>82</v>
      </c>
      <c r="BC233" t="s">
        <v>82</v>
      </c>
      <c r="BD233" t="s">
        <v>82</v>
      </c>
      <c r="BE233" t="s">
        <v>82</v>
      </c>
      <c r="BF233" t="s">
        <v>82</v>
      </c>
      <c r="BG233" t="s">
        <v>82</v>
      </c>
      <c r="BH233" t="s">
        <v>82</v>
      </c>
      <c r="BI233" t="s">
        <v>82</v>
      </c>
      <c r="BJ233" t="s">
        <v>82</v>
      </c>
      <c r="BK233" t="s">
        <v>82</v>
      </c>
      <c r="BL233" t="s">
        <v>82</v>
      </c>
      <c r="BM233" t="s">
        <v>82</v>
      </c>
      <c r="BN233" t="s">
        <v>82</v>
      </c>
      <c r="BO233" t="s">
        <v>82</v>
      </c>
      <c r="BP233" t="s">
        <v>82</v>
      </c>
      <c r="BQ233" t="s">
        <v>82</v>
      </c>
    </row>
    <row r="234" spans="1:69" x14ac:dyDescent="0.2">
      <c r="A234" s="5">
        <v>0</v>
      </c>
      <c r="B234" t="s">
        <v>3987</v>
      </c>
      <c r="C234" t="s">
        <v>3988</v>
      </c>
      <c r="D234" t="s">
        <v>3989</v>
      </c>
      <c r="E234" t="s">
        <v>3990</v>
      </c>
      <c r="F234" t="s">
        <v>73</v>
      </c>
      <c r="G234" t="s">
        <v>3991</v>
      </c>
      <c r="H234" s="1">
        <v>43296</v>
      </c>
      <c r="I234" s="1">
        <v>43319</v>
      </c>
      <c r="J234" t="b">
        <v>0</v>
      </c>
      <c r="K234" t="s">
        <v>75</v>
      </c>
      <c r="L234" t="s">
        <v>1092</v>
      </c>
      <c r="M234" t="s">
        <v>90</v>
      </c>
      <c r="N234">
        <v>50</v>
      </c>
      <c r="O234" t="s">
        <v>3992</v>
      </c>
      <c r="P234" t="s">
        <v>79</v>
      </c>
      <c r="Q234" t="s">
        <v>3993</v>
      </c>
      <c r="R234" t="s">
        <v>81</v>
      </c>
      <c r="S234" t="s">
        <v>82</v>
      </c>
      <c r="T234" s="1">
        <v>43296</v>
      </c>
      <c r="U234" t="s">
        <v>3994</v>
      </c>
      <c r="V234" t="s">
        <v>605</v>
      </c>
      <c r="W234" s="2">
        <v>43955</v>
      </c>
      <c r="X234" t="s">
        <v>3995</v>
      </c>
      <c r="Y234" t="s">
        <v>81</v>
      </c>
      <c r="Z234" t="s">
        <v>3996</v>
      </c>
      <c r="AA234" t="s">
        <v>82</v>
      </c>
      <c r="AB234" t="s">
        <v>81</v>
      </c>
      <c r="AC234" t="s">
        <v>81</v>
      </c>
      <c r="AD234" t="s">
        <v>3992</v>
      </c>
      <c r="AE234" t="s">
        <v>81</v>
      </c>
      <c r="AF234" t="s">
        <v>3996</v>
      </c>
      <c r="AG234" t="s">
        <v>82</v>
      </c>
      <c r="AH234" t="s">
        <v>81</v>
      </c>
      <c r="AI234" t="s">
        <v>81</v>
      </c>
      <c r="AJ234" t="s">
        <v>3992</v>
      </c>
      <c r="AK234" t="s">
        <v>545</v>
      </c>
      <c r="AL234" t="s">
        <v>82</v>
      </c>
      <c r="AM234" t="s">
        <v>88</v>
      </c>
      <c r="AN234" t="s">
        <v>154</v>
      </c>
      <c r="AO234" t="s">
        <v>90</v>
      </c>
      <c r="AP234" t="s">
        <v>91</v>
      </c>
      <c r="AQ234" t="s">
        <v>3997</v>
      </c>
      <c r="AR234" t="s">
        <v>82</v>
      </c>
      <c r="AS234" t="s">
        <v>3998</v>
      </c>
      <c r="AT234" t="s">
        <v>3999</v>
      </c>
      <c r="AU234" t="s">
        <v>81</v>
      </c>
      <c r="AV234" t="s">
        <v>82</v>
      </c>
      <c r="AW234" t="s">
        <v>82</v>
      </c>
      <c r="AX234" t="s">
        <v>82</v>
      </c>
      <c r="AY234" t="s">
        <v>82</v>
      </c>
      <c r="AZ234" t="s">
        <v>82</v>
      </c>
      <c r="BA234" t="s">
        <v>82</v>
      </c>
      <c r="BB234" t="s">
        <v>82</v>
      </c>
      <c r="BC234" t="s">
        <v>82</v>
      </c>
      <c r="BD234" t="s">
        <v>82</v>
      </c>
      <c r="BE234" t="s">
        <v>82</v>
      </c>
      <c r="BF234" t="s">
        <v>82</v>
      </c>
      <c r="BG234" t="s">
        <v>82</v>
      </c>
      <c r="BH234" t="s">
        <v>82</v>
      </c>
      <c r="BI234" t="s">
        <v>82</v>
      </c>
      <c r="BJ234" t="s">
        <v>82</v>
      </c>
      <c r="BK234" t="s">
        <v>82</v>
      </c>
      <c r="BL234" t="s">
        <v>82</v>
      </c>
      <c r="BM234" t="s">
        <v>82</v>
      </c>
      <c r="BN234" t="s">
        <v>82</v>
      </c>
      <c r="BO234" t="s">
        <v>82</v>
      </c>
      <c r="BP234" t="s">
        <v>82</v>
      </c>
      <c r="BQ234" t="s">
        <v>82</v>
      </c>
    </row>
    <row r="235" spans="1:69" x14ac:dyDescent="0.2">
      <c r="A235" s="5">
        <v>1</v>
      </c>
      <c r="B235" t="s">
        <v>4000</v>
      </c>
      <c r="C235" t="s">
        <v>4001</v>
      </c>
      <c r="D235" t="s">
        <v>4002</v>
      </c>
      <c r="E235" t="s">
        <v>4003</v>
      </c>
      <c r="F235" t="s">
        <v>73</v>
      </c>
      <c r="G235" t="s">
        <v>4004</v>
      </c>
      <c r="H235" s="1">
        <v>43637</v>
      </c>
      <c r="I235" s="1">
        <v>43661</v>
      </c>
      <c r="J235" t="b">
        <v>0</v>
      </c>
      <c r="K235" t="s">
        <v>75</v>
      </c>
      <c r="L235" t="s">
        <v>2684</v>
      </c>
      <c r="M235" t="s">
        <v>90</v>
      </c>
      <c r="N235">
        <v>450</v>
      </c>
      <c r="O235" t="s">
        <v>1257</v>
      </c>
      <c r="P235" t="s">
        <v>1258</v>
      </c>
      <c r="Q235" t="s">
        <v>4005</v>
      </c>
      <c r="R235" t="s">
        <v>81</v>
      </c>
      <c r="S235" t="s">
        <v>82</v>
      </c>
      <c r="T235" s="1">
        <v>43637</v>
      </c>
      <c r="U235" t="s">
        <v>4006</v>
      </c>
      <c r="V235" t="s">
        <v>468</v>
      </c>
      <c r="W235" s="2">
        <v>43955</v>
      </c>
      <c r="X235" t="s">
        <v>4007</v>
      </c>
      <c r="Y235" t="s">
        <v>227</v>
      </c>
      <c r="Z235" t="s">
        <v>4008</v>
      </c>
      <c r="AA235" t="s">
        <v>82</v>
      </c>
      <c r="AB235" t="s">
        <v>4009</v>
      </c>
      <c r="AC235" t="s">
        <v>4010</v>
      </c>
      <c r="AD235" t="s">
        <v>4011</v>
      </c>
      <c r="AE235" t="s">
        <v>227</v>
      </c>
      <c r="AF235" t="s">
        <v>4008</v>
      </c>
      <c r="AG235" t="s">
        <v>82</v>
      </c>
      <c r="AH235" t="s">
        <v>4009</v>
      </c>
      <c r="AI235" t="s">
        <v>4010</v>
      </c>
      <c r="AJ235" t="s">
        <v>4011</v>
      </c>
      <c r="AK235" t="s">
        <v>296</v>
      </c>
      <c r="AL235" t="s">
        <v>82</v>
      </c>
      <c r="AM235" t="s">
        <v>88</v>
      </c>
      <c r="AN235" t="s">
        <v>90</v>
      </c>
      <c r="AO235" t="s">
        <v>90</v>
      </c>
      <c r="AP235" t="s">
        <v>91</v>
      </c>
      <c r="AQ235" t="s">
        <v>4012</v>
      </c>
      <c r="AR235" t="s">
        <v>82</v>
      </c>
      <c r="AS235" t="s">
        <v>4013</v>
      </c>
      <c r="AT235" t="s">
        <v>4014</v>
      </c>
      <c r="AU235" t="s">
        <v>81</v>
      </c>
      <c r="AV235" t="s">
        <v>82</v>
      </c>
      <c r="AW235" t="s">
        <v>82</v>
      </c>
      <c r="AX235" t="s">
        <v>82</v>
      </c>
      <c r="AY235" t="s">
        <v>82</v>
      </c>
      <c r="AZ235" t="s">
        <v>82</v>
      </c>
      <c r="BA235" t="s">
        <v>82</v>
      </c>
      <c r="BB235" t="s">
        <v>82</v>
      </c>
      <c r="BC235" t="s">
        <v>82</v>
      </c>
      <c r="BD235" t="s">
        <v>82</v>
      </c>
      <c r="BE235" t="s">
        <v>82</v>
      </c>
      <c r="BF235" t="s">
        <v>82</v>
      </c>
      <c r="BG235" t="s">
        <v>82</v>
      </c>
      <c r="BH235" t="s">
        <v>82</v>
      </c>
      <c r="BI235" t="s">
        <v>82</v>
      </c>
      <c r="BJ235" t="s">
        <v>82</v>
      </c>
      <c r="BK235" t="s">
        <v>82</v>
      </c>
      <c r="BL235" t="s">
        <v>82</v>
      </c>
      <c r="BM235" t="s">
        <v>82</v>
      </c>
      <c r="BN235" t="s">
        <v>82</v>
      </c>
      <c r="BO235" t="s">
        <v>82</v>
      </c>
      <c r="BP235" t="s">
        <v>82</v>
      </c>
      <c r="BQ235" t="s">
        <v>82</v>
      </c>
    </row>
    <row r="236" spans="1:69" x14ac:dyDescent="0.2">
      <c r="A236" s="5">
        <v>1</v>
      </c>
      <c r="B236" t="s">
        <v>4015</v>
      </c>
      <c r="C236" t="s">
        <v>4016</v>
      </c>
      <c r="D236" t="s">
        <v>4017</v>
      </c>
      <c r="E236" t="s">
        <v>4018</v>
      </c>
      <c r="F236" t="s">
        <v>73</v>
      </c>
      <c r="G236" t="s">
        <v>4019</v>
      </c>
      <c r="H236" s="1">
        <v>42870</v>
      </c>
      <c r="I236" s="1">
        <v>42903</v>
      </c>
      <c r="J236" t="b">
        <v>0</v>
      </c>
      <c r="K236" t="s">
        <v>75</v>
      </c>
      <c r="L236" t="s">
        <v>599</v>
      </c>
      <c r="M236" t="s">
        <v>90</v>
      </c>
      <c r="N236">
        <v>80</v>
      </c>
      <c r="O236" t="s">
        <v>4020</v>
      </c>
      <c r="P236" t="s">
        <v>4021</v>
      </c>
      <c r="Q236" t="s">
        <v>4022</v>
      </c>
      <c r="R236" t="s">
        <v>81</v>
      </c>
      <c r="S236" t="s">
        <v>82</v>
      </c>
      <c r="T236" s="1">
        <v>42870</v>
      </c>
      <c r="U236" t="s">
        <v>4023</v>
      </c>
      <c r="V236" t="s">
        <v>585</v>
      </c>
      <c r="W236" s="2">
        <v>43085</v>
      </c>
      <c r="X236">
        <v>2017002</v>
      </c>
      <c r="Y236" t="s">
        <v>587</v>
      </c>
      <c r="Z236" t="s">
        <v>4024</v>
      </c>
      <c r="AA236" t="s">
        <v>82</v>
      </c>
      <c r="AB236" t="s">
        <v>4025</v>
      </c>
      <c r="AC236" t="s">
        <v>4026</v>
      </c>
      <c r="AD236" t="s">
        <v>82</v>
      </c>
      <c r="AE236" t="s">
        <v>587</v>
      </c>
      <c r="AF236" t="s">
        <v>4024</v>
      </c>
      <c r="AG236" t="s">
        <v>82</v>
      </c>
      <c r="AH236" t="s">
        <v>4025</v>
      </c>
      <c r="AI236" t="s">
        <v>4026</v>
      </c>
      <c r="AJ236" t="s">
        <v>82</v>
      </c>
      <c r="AK236" t="s">
        <v>296</v>
      </c>
      <c r="AL236" t="s">
        <v>82</v>
      </c>
      <c r="AM236" t="s">
        <v>88</v>
      </c>
      <c r="AN236" t="s">
        <v>154</v>
      </c>
      <c r="AO236" t="s">
        <v>90</v>
      </c>
      <c r="AP236" t="s">
        <v>91</v>
      </c>
      <c r="AQ236" t="s">
        <v>4027</v>
      </c>
      <c r="AR236" t="s">
        <v>82</v>
      </c>
      <c r="AS236" t="s">
        <v>4028</v>
      </c>
      <c r="AT236" t="s">
        <v>4029</v>
      </c>
      <c r="AU236" t="s">
        <v>81</v>
      </c>
      <c r="AV236" t="s">
        <v>82</v>
      </c>
      <c r="AW236" t="s">
        <v>82</v>
      </c>
      <c r="AX236" t="s">
        <v>82</v>
      </c>
      <c r="AY236" t="s">
        <v>82</v>
      </c>
      <c r="AZ236" t="s">
        <v>82</v>
      </c>
      <c r="BA236" t="s">
        <v>82</v>
      </c>
      <c r="BB236" t="s">
        <v>82</v>
      </c>
      <c r="BC236" t="s">
        <v>82</v>
      </c>
      <c r="BD236" t="s">
        <v>82</v>
      </c>
      <c r="BE236" t="s">
        <v>82</v>
      </c>
      <c r="BF236" t="s">
        <v>82</v>
      </c>
      <c r="BG236" t="s">
        <v>82</v>
      </c>
      <c r="BH236" t="s">
        <v>82</v>
      </c>
      <c r="BI236" t="s">
        <v>82</v>
      </c>
      <c r="BJ236" t="s">
        <v>82</v>
      </c>
      <c r="BK236" t="s">
        <v>82</v>
      </c>
      <c r="BL236" t="s">
        <v>82</v>
      </c>
      <c r="BM236" t="s">
        <v>82</v>
      </c>
      <c r="BN236" t="s">
        <v>82</v>
      </c>
      <c r="BO236" t="s">
        <v>82</v>
      </c>
      <c r="BP236" t="s">
        <v>82</v>
      </c>
      <c r="BQ236" t="s">
        <v>82</v>
      </c>
    </row>
    <row r="237" spans="1:69" x14ac:dyDescent="0.2">
      <c r="A237" s="5">
        <v>0</v>
      </c>
      <c r="B237" t="s">
        <v>81</v>
      </c>
      <c r="C237" t="s">
        <v>4030</v>
      </c>
      <c r="D237" t="s">
        <v>4031</v>
      </c>
      <c r="E237" t="s">
        <v>4032</v>
      </c>
      <c r="F237" t="s">
        <v>120</v>
      </c>
      <c r="G237" t="s">
        <v>4033</v>
      </c>
      <c r="H237" s="1">
        <v>42877</v>
      </c>
      <c r="I237" s="1">
        <v>42492</v>
      </c>
      <c r="J237" t="b">
        <v>0</v>
      </c>
      <c r="K237" t="s">
        <v>75</v>
      </c>
      <c r="L237" t="s">
        <v>329</v>
      </c>
      <c r="M237" t="s">
        <v>1830</v>
      </c>
      <c r="N237">
        <v>325</v>
      </c>
      <c r="O237" t="s">
        <v>4034</v>
      </c>
      <c r="P237" t="s">
        <v>125</v>
      </c>
      <c r="Q237" t="s">
        <v>4035</v>
      </c>
      <c r="R237" t="s">
        <v>81</v>
      </c>
      <c r="S237">
        <v>1</v>
      </c>
      <c r="T237" s="1">
        <v>42877</v>
      </c>
      <c r="U237" s="1">
        <v>42492</v>
      </c>
      <c r="V237" t="s">
        <v>127</v>
      </c>
      <c r="W237" s="2">
        <v>43557</v>
      </c>
      <c r="X237" t="s">
        <v>82</v>
      </c>
      <c r="Y237" t="s">
        <v>82</v>
      </c>
      <c r="Z237" t="s">
        <v>82</v>
      </c>
      <c r="AA237" t="s">
        <v>82</v>
      </c>
      <c r="AB237" t="s">
        <v>82</v>
      </c>
      <c r="AC237" t="s">
        <v>82</v>
      </c>
      <c r="AD237" t="s">
        <v>82</v>
      </c>
      <c r="AE237" t="s">
        <v>82</v>
      </c>
      <c r="AF237" t="s">
        <v>82</v>
      </c>
      <c r="AG237" t="s">
        <v>82</v>
      </c>
      <c r="AH237" t="s">
        <v>82</v>
      </c>
      <c r="AI237" t="s">
        <v>82</v>
      </c>
      <c r="AJ237" t="s">
        <v>82</v>
      </c>
      <c r="AK237" t="s">
        <v>392</v>
      </c>
      <c r="AL237" t="s">
        <v>82</v>
      </c>
      <c r="AM237" t="s">
        <v>4036</v>
      </c>
      <c r="AN237" t="s">
        <v>4037</v>
      </c>
      <c r="AO237" t="s">
        <v>123</v>
      </c>
      <c r="AP237" t="s">
        <v>132</v>
      </c>
      <c r="AQ237" t="s">
        <v>4038</v>
      </c>
      <c r="AR237" t="s">
        <v>4039</v>
      </c>
      <c r="AS237" t="s">
        <v>4040</v>
      </c>
      <c r="AT237" t="s">
        <v>82</v>
      </c>
      <c r="AU237" t="s">
        <v>81</v>
      </c>
      <c r="AV237" t="s">
        <v>82</v>
      </c>
      <c r="AW237" t="s">
        <v>81</v>
      </c>
      <c r="AX237" t="s">
        <v>81</v>
      </c>
      <c r="AY237" t="s">
        <v>81</v>
      </c>
      <c r="AZ237" t="s">
        <v>81</v>
      </c>
      <c r="BA237" t="s">
        <v>82</v>
      </c>
      <c r="BB237" s="1">
        <v>1</v>
      </c>
      <c r="BC237" t="s">
        <v>81</v>
      </c>
      <c r="BD237" t="s">
        <v>81</v>
      </c>
      <c r="BE237" t="s">
        <v>81</v>
      </c>
      <c r="BF237" t="s">
        <v>81</v>
      </c>
      <c r="BG237" t="s">
        <v>81</v>
      </c>
      <c r="BH237" t="s">
        <v>81</v>
      </c>
      <c r="BI237" t="s">
        <v>81</v>
      </c>
      <c r="BJ237" t="s">
        <v>82</v>
      </c>
      <c r="BK237" t="s">
        <v>82</v>
      </c>
      <c r="BL237" t="s">
        <v>81</v>
      </c>
      <c r="BM237" t="s">
        <v>137</v>
      </c>
      <c r="BN237" t="s">
        <v>81</v>
      </c>
      <c r="BO237" t="s">
        <v>81</v>
      </c>
      <c r="BP237" t="s">
        <v>81</v>
      </c>
      <c r="BQ237" t="s">
        <v>81</v>
      </c>
    </row>
    <row r="238" spans="1:69" x14ac:dyDescent="0.2">
      <c r="A238" s="5">
        <v>1</v>
      </c>
      <c r="B238" t="s">
        <v>4041</v>
      </c>
      <c r="C238" t="s">
        <v>4042</v>
      </c>
      <c r="D238" t="s">
        <v>4043</v>
      </c>
      <c r="E238" t="s">
        <v>4044</v>
      </c>
      <c r="F238" t="s">
        <v>178</v>
      </c>
      <c r="G238" t="s">
        <v>4045</v>
      </c>
      <c r="H238" s="1">
        <v>42860</v>
      </c>
      <c r="I238" s="1">
        <v>42762</v>
      </c>
      <c r="J238" t="b">
        <v>0</v>
      </c>
      <c r="K238" t="s">
        <v>180</v>
      </c>
      <c r="L238" t="s">
        <v>345</v>
      </c>
      <c r="M238" t="s">
        <v>346</v>
      </c>
      <c r="N238" t="s">
        <v>81</v>
      </c>
      <c r="O238" t="s">
        <v>4046</v>
      </c>
      <c r="P238" t="s">
        <v>409</v>
      </c>
      <c r="Q238" t="s">
        <v>4047</v>
      </c>
      <c r="R238" t="s">
        <v>81</v>
      </c>
      <c r="S238" t="s">
        <v>82</v>
      </c>
      <c r="T238" s="1">
        <v>42860</v>
      </c>
      <c r="U238" s="1">
        <v>42762</v>
      </c>
      <c r="V238" t="s">
        <v>186</v>
      </c>
      <c r="W238" s="2">
        <v>42877</v>
      </c>
      <c r="X238" t="s">
        <v>4048</v>
      </c>
      <c r="Y238" t="s">
        <v>4049</v>
      </c>
      <c r="Z238" t="s">
        <v>81</v>
      </c>
      <c r="AA238" t="s">
        <v>4050</v>
      </c>
      <c r="AB238" t="s">
        <v>4051</v>
      </c>
      <c r="AC238">
        <v>247474664</v>
      </c>
      <c r="AD238" t="s">
        <v>4046</v>
      </c>
      <c r="AE238" t="s">
        <v>4049</v>
      </c>
      <c r="AF238" t="s">
        <v>81</v>
      </c>
      <c r="AG238" t="s">
        <v>4050</v>
      </c>
      <c r="AH238" t="s">
        <v>4051</v>
      </c>
      <c r="AI238">
        <v>247474664</v>
      </c>
      <c r="AJ238" t="s">
        <v>4046</v>
      </c>
      <c r="AK238" t="s">
        <v>191</v>
      </c>
      <c r="AL238" t="s">
        <v>82</v>
      </c>
      <c r="AM238" t="s">
        <v>4046</v>
      </c>
      <c r="AN238" t="s">
        <v>81</v>
      </c>
      <c r="AO238" t="s">
        <v>81</v>
      </c>
      <c r="AP238" t="s">
        <v>351</v>
      </c>
      <c r="AQ238" t="s">
        <v>4052</v>
      </c>
      <c r="AR238" t="s">
        <v>4053</v>
      </c>
      <c r="AS238" t="s">
        <v>4054</v>
      </c>
      <c r="AT238" t="s">
        <v>4055</v>
      </c>
      <c r="AU238" t="s">
        <v>81</v>
      </c>
      <c r="AV238" t="s">
        <v>82</v>
      </c>
      <c r="AW238" t="s">
        <v>198</v>
      </c>
      <c r="AX238" t="s">
        <v>82</v>
      </c>
      <c r="AY238" t="s">
        <v>82</v>
      </c>
      <c r="AZ238" t="s">
        <v>82</v>
      </c>
      <c r="BA238" t="s">
        <v>82</v>
      </c>
      <c r="BB238" t="s">
        <v>82</v>
      </c>
      <c r="BC238" t="s">
        <v>82</v>
      </c>
      <c r="BD238" t="s">
        <v>82</v>
      </c>
      <c r="BE238" t="s">
        <v>82</v>
      </c>
      <c r="BF238" t="s">
        <v>82</v>
      </c>
      <c r="BG238" t="s">
        <v>82</v>
      </c>
      <c r="BH238" t="s">
        <v>82</v>
      </c>
      <c r="BI238" t="s">
        <v>82</v>
      </c>
      <c r="BJ238" t="s">
        <v>82</v>
      </c>
      <c r="BK238" t="s">
        <v>82</v>
      </c>
      <c r="BL238" t="s">
        <v>82</v>
      </c>
      <c r="BM238" t="s">
        <v>82</v>
      </c>
      <c r="BN238" t="s">
        <v>82</v>
      </c>
      <c r="BO238" t="s">
        <v>82</v>
      </c>
      <c r="BP238" t="s">
        <v>82</v>
      </c>
      <c r="BQ238" t="s">
        <v>82</v>
      </c>
    </row>
    <row r="239" spans="1:69" x14ac:dyDescent="0.2">
      <c r="A239" s="5">
        <v>1</v>
      </c>
      <c r="B239" t="s">
        <v>4056</v>
      </c>
      <c r="C239" t="s">
        <v>4057</v>
      </c>
      <c r="D239" t="s">
        <v>4058</v>
      </c>
      <c r="E239" t="s">
        <v>4056</v>
      </c>
      <c r="F239" t="s">
        <v>73</v>
      </c>
      <c r="G239" t="s">
        <v>4059</v>
      </c>
      <c r="H239" s="1">
        <v>43045</v>
      </c>
      <c r="I239" s="1">
        <v>43308</v>
      </c>
      <c r="J239" t="b">
        <v>0</v>
      </c>
      <c r="K239" t="s">
        <v>75</v>
      </c>
      <c r="L239" t="s">
        <v>599</v>
      </c>
      <c r="M239" t="s">
        <v>538</v>
      </c>
      <c r="N239">
        <v>40</v>
      </c>
      <c r="O239" t="s">
        <v>2004</v>
      </c>
      <c r="P239" t="s">
        <v>409</v>
      </c>
      <c r="Q239" t="s">
        <v>770</v>
      </c>
      <c r="R239" t="s">
        <v>81</v>
      </c>
      <c r="S239" t="s">
        <v>82</v>
      </c>
      <c r="T239" s="1">
        <v>43045</v>
      </c>
      <c r="U239" t="s">
        <v>4060</v>
      </c>
      <c r="V239" t="s">
        <v>1305</v>
      </c>
      <c r="W239" s="2">
        <v>43444</v>
      </c>
      <c r="X239" t="s">
        <v>4061</v>
      </c>
      <c r="Y239" t="s">
        <v>148</v>
      </c>
      <c r="Z239" t="s">
        <v>4062</v>
      </c>
      <c r="AA239" t="s">
        <v>82</v>
      </c>
      <c r="AB239" t="s">
        <v>4063</v>
      </c>
      <c r="AC239" t="s">
        <v>675</v>
      </c>
      <c r="AD239" t="s">
        <v>4064</v>
      </c>
      <c r="AE239" t="s">
        <v>148</v>
      </c>
      <c r="AF239" t="s">
        <v>4062</v>
      </c>
      <c r="AG239" t="s">
        <v>82</v>
      </c>
      <c r="AH239" t="s">
        <v>4063</v>
      </c>
      <c r="AI239" t="s">
        <v>675</v>
      </c>
      <c r="AJ239" t="s">
        <v>4064</v>
      </c>
      <c r="AK239" t="s">
        <v>296</v>
      </c>
      <c r="AL239" t="s">
        <v>82</v>
      </c>
      <c r="AM239" t="s">
        <v>88</v>
      </c>
      <c r="AN239" t="s">
        <v>154</v>
      </c>
      <c r="AO239" t="s">
        <v>90</v>
      </c>
      <c r="AP239" t="s">
        <v>91</v>
      </c>
      <c r="AQ239" t="s">
        <v>4065</v>
      </c>
      <c r="AR239" t="s">
        <v>82</v>
      </c>
      <c r="AS239" t="s">
        <v>4066</v>
      </c>
      <c r="AT239" t="s">
        <v>4067</v>
      </c>
      <c r="AU239" t="s">
        <v>81</v>
      </c>
      <c r="AV239" t="s">
        <v>82</v>
      </c>
      <c r="AW239" t="s">
        <v>82</v>
      </c>
      <c r="AX239" t="s">
        <v>82</v>
      </c>
      <c r="AY239" t="s">
        <v>82</v>
      </c>
      <c r="AZ239" t="s">
        <v>82</v>
      </c>
      <c r="BA239" t="s">
        <v>82</v>
      </c>
      <c r="BB239" t="s">
        <v>82</v>
      </c>
      <c r="BC239" t="s">
        <v>82</v>
      </c>
      <c r="BD239" t="s">
        <v>82</v>
      </c>
      <c r="BE239" t="s">
        <v>82</v>
      </c>
      <c r="BF239" t="s">
        <v>82</v>
      </c>
      <c r="BG239" t="s">
        <v>82</v>
      </c>
      <c r="BH239" t="s">
        <v>82</v>
      </c>
      <c r="BI239" t="s">
        <v>82</v>
      </c>
      <c r="BJ239" t="s">
        <v>82</v>
      </c>
      <c r="BK239" t="s">
        <v>82</v>
      </c>
      <c r="BL239" t="s">
        <v>82</v>
      </c>
      <c r="BM239" t="s">
        <v>82</v>
      </c>
      <c r="BN239" t="s">
        <v>82</v>
      </c>
      <c r="BO239" t="s">
        <v>82</v>
      </c>
      <c r="BP239" t="s">
        <v>82</v>
      </c>
      <c r="BQ239" t="s">
        <v>82</v>
      </c>
    </row>
    <row r="240" spans="1:69" x14ac:dyDescent="0.2">
      <c r="A240" s="5">
        <v>1</v>
      </c>
      <c r="B240" t="s">
        <v>4068</v>
      </c>
      <c r="C240" t="s">
        <v>4069</v>
      </c>
      <c r="D240" t="s">
        <v>4070</v>
      </c>
      <c r="E240" t="s">
        <v>4071</v>
      </c>
      <c r="F240" t="s">
        <v>1316</v>
      </c>
      <c r="G240" t="s">
        <v>4072</v>
      </c>
      <c r="H240" s="1">
        <v>43521</v>
      </c>
      <c r="I240" s="1">
        <v>43304</v>
      </c>
      <c r="J240" t="b">
        <v>0</v>
      </c>
      <c r="K240" t="s">
        <v>622</v>
      </c>
      <c r="L240" t="s">
        <v>4073</v>
      </c>
      <c r="M240">
        <v>3</v>
      </c>
      <c r="N240">
        <v>66</v>
      </c>
      <c r="O240" t="s">
        <v>4074</v>
      </c>
      <c r="P240" t="s">
        <v>1320</v>
      </c>
      <c r="Q240" t="s">
        <v>4075</v>
      </c>
      <c r="R240" t="s">
        <v>81</v>
      </c>
      <c r="S240">
        <v>1</v>
      </c>
      <c r="T240" s="1">
        <v>43521</v>
      </c>
      <c r="U240" s="1">
        <v>43304</v>
      </c>
      <c r="V240" t="s">
        <v>1322</v>
      </c>
      <c r="W240" s="2">
        <v>43549</v>
      </c>
      <c r="X240" t="s">
        <v>82</v>
      </c>
      <c r="Y240" t="s">
        <v>4076</v>
      </c>
      <c r="Z240" t="s">
        <v>81</v>
      </c>
      <c r="AA240" t="s">
        <v>4077</v>
      </c>
      <c r="AB240" t="s">
        <v>4078</v>
      </c>
      <c r="AC240" t="s">
        <v>4079</v>
      </c>
      <c r="AD240" t="s">
        <v>4074</v>
      </c>
      <c r="AE240" t="s">
        <v>4076</v>
      </c>
      <c r="AF240" t="s">
        <v>81</v>
      </c>
      <c r="AG240" t="s">
        <v>4080</v>
      </c>
      <c r="AH240" t="s">
        <v>4078</v>
      </c>
      <c r="AI240" t="s">
        <v>4079</v>
      </c>
      <c r="AJ240" t="s">
        <v>4074</v>
      </c>
      <c r="AK240" t="s">
        <v>296</v>
      </c>
      <c r="AL240" t="s">
        <v>82</v>
      </c>
      <c r="AM240" t="s">
        <v>4074</v>
      </c>
      <c r="AN240" t="s">
        <v>1329</v>
      </c>
      <c r="AO240" t="s">
        <v>1409</v>
      </c>
      <c r="AP240" t="s">
        <v>371</v>
      </c>
      <c r="AQ240" t="s">
        <v>4081</v>
      </c>
      <c r="AR240" t="s">
        <v>4082</v>
      </c>
      <c r="AS240" t="s">
        <v>4083</v>
      </c>
      <c r="AT240" t="s">
        <v>4084</v>
      </c>
      <c r="AU240" t="s">
        <v>81</v>
      </c>
      <c r="AV240" t="s">
        <v>82</v>
      </c>
      <c r="AW240" t="s">
        <v>1334</v>
      </c>
      <c r="AX240" t="s">
        <v>81</v>
      </c>
      <c r="AY240" t="s">
        <v>81</v>
      </c>
      <c r="AZ240" t="s">
        <v>81</v>
      </c>
      <c r="BA240" t="s">
        <v>82</v>
      </c>
      <c r="BB240" s="1">
        <v>1</v>
      </c>
      <c r="BC240" t="s">
        <v>81</v>
      </c>
      <c r="BD240" t="s">
        <v>81</v>
      </c>
      <c r="BE240" t="s">
        <v>81</v>
      </c>
      <c r="BF240" t="s">
        <v>81</v>
      </c>
      <c r="BG240" t="s">
        <v>81</v>
      </c>
      <c r="BH240" t="s">
        <v>1871</v>
      </c>
      <c r="BI240" t="s">
        <v>4085</v>
      </c>
      <c r="BJ240" t="s">
        <v>82</v>
      </c>
      <c r="BK240" t="s">
        <v>82</v>
      </c>
      <c r="BL240" t="s">
        <v>200</v>
      </c>
      <c r="BM240" t="s">
        <v>201</v>
      </c>
      <c r="BN240" t="s">
        <v>81</v>
      </c>
      <c r="BO240" t="s">
        <v>4086</v>
      </c>
      <c r="BP240" t="s">
        <v>81</v>
      </c>
      <c r="BQ240" t="s">
        <v>81</v>
      </c>
    </row>
    <row r="241" spans="1:69" x14ac:dyDescent="0.2">
      <c r="A241" s="5">
        <v>1</v>
      </c>
      <c r="B241" t="s">
        <v>4087</v>
      </c>
      <c r="C241" t="s">
        <v>4088</v>
      </c>
      <c r="D241" t="s">
        <v>4089</v>
      </c>
      <c r="E241" t="s">
        <v>4090</v>
      </c>
      <c r="F241" t="s">
        <v>1316</v>
      </c>
      <c r="G241" t="s">
        <v>4091</v>
      </c>
      <c r="H241" s="1">
        <v>42433</v>
      </c>
      <c r="I241" s="1">
        <v>42409</v>
      </c>
      <c r="J241" t="b">
        <v>0</v>
      </c>
      <c r="K241" t="s">
        <v>622</v>
      </c>
      <c r="L241" t="s">
        <v>4092</v>
      </c>
      <c r="M241" t="s">
        <v>90</v>
      </c>
      <c r="N241">
        <v>60</v>
      </c>
      <c r="O241" t="s">
        <v>4093</v>
      </c>
      <c r="P241" t="s">
        <v>1356</v>
      </c>
      <c r="Q241" t="s">
        <v>4094</v>
      </c>
      <c r="R241" t="s">
        <v>81</v>
      </c>
      <c r="S241" t="s">
        <v>82</v>
      </c>
      <c r="T241" s="1">
        <v>42433</v>
      </c>
      <c r="U241" s="1">
        <v>42409</v>
      </c>
      <c r="V241" t="s">
        <v>1322</v>
      </c>
      <c r="W241" s="2">
        <v>43153</v>
      </c>
      <c r="X241" t="s">
        <v>82</v>
      </c>
      <c r="Y241" t="s">
        <v>4095</v>
      </c>
      <c r="Z241" t="s">
        <v>81</v>
      </c>
      <c r="AA241" t="s">
        <v>4096</v>
      </c>
      <c r="AB241" t="s">
        <v>4097</v>
      </c>
      <c r="AC241" t="s">
        <v>4098</v>
      </c>
      <c r="AD241" t="s">
        <v>4099</v>
      </c>
      <c r="AE241" t="s">
        <v>4100</v>
      </c>
      <c r="AF241" t="s">
        <v>81</v>
      </c>
      <c r="AG241" t="s">
        <v>4101</v>
      </c>
      <c r="AH241" t="s">
        <v>4102</v>
      </c>
      <c r="AI241" t="s">
        <v>4103</v>
      </c>
      <c r="AJ241" t="s">
        <v>4099</v>
      </c>
      <c r="AK241" t="s">
        <v>1328</v>
      </c>
      <c r="AL241" t="s">
        <v>82</v>
      </c>
      <c r="AM241" t="s">
        <v>4093</v>
      </c>
      <c r="AN241" t="s">
        <v>4104</v>
      </c>
      <c r="AO241" t="s">
        <v>4105</v>
      </c>
      <c r="AP241" t="s">
        <v>371</v>
      </c>
      <c r="AQ241" t="s">
        <v>4106</v>
      </c>
      <c r="AR241" t="s">
        <v>1332</v>
      </c>
      <c r="AS241" t="s">
        <v>4107</v>
      </c>
      <c r="AT241" t="s">
        <v>82</v>
      </c>
      <c r="AU241" t="s">
        <v>81</v>
      </c>
      <c r="AV241" t="s">
        <v>82</v>
      </c>
      <c r="AW241" t="s">
        <v>1334</v>
      </c>
      <c r="AX241" t="s">
        <v>81</v>
      </c>
      <c r="AY241" t="s">
        <v>81</v>
      </c>
      <c r="AZ241" t="s">
        <v>81</v>
      </c>
      <c r="BA241" t="s">
        <v>82</v>
      </c>
      <c r="BB241" s="1">
        <v>1</v>
      </c>
      <c r="BC241" t="s">
        <v>81</v>
      </c>
      <c r="BD241" t="s">
        <v>81</v>
      </c>
      <c r="BE241" t="s">
        <v>81</v>
      </c>
      <c r="BF241" t="s">
        <v>81</v>
      </c>
      <c r="BG241" t="s">
        <v>81</v>
      </c>
      <c r="BH241" t="s">
        <v>81</v>
      </c>
      <c r="BI241" t="s">
        <v>81</v>
      </c>
      <c r="BJ241" t="s">
        <v>82</v>
      </c>
      <c r="BK241" t="s">
        <v>82</v>
      </c>
      <c r="BL241" t="s">
        <v>200</v>
      </c>
      <c r="BM241" t="s">
        <v>201</v>
      </c>
      <c r="BN241" t="s">
        <v>81</v>
      </c>
      <c r="BO241" t="s">
        <v>4099</v>
      </c>
      <c r="BP241" t="s">
        <v>81</v>
      </c>
      <c r="BQ241" t="s">
        <v>81</v>
      </c>
    </row>
    <row r="242" spans="1:69" x14ac:dyDescent="0.2">
      <c r="A242" s="5">
        <v>0</v>
      </c>
      <c r="B242" t="s">
        <v>4108</v>
      </c>
      <c r="C242" t="s">
        <v>4109</v>
      </c>
      <c r="D242" t="s">
        <v>4110</v>
      </c>
      <c r="E242" t="s">
        <v>4108</v>
      </c>
      <c r="F242" t="s">
        <v>73</v>
      </c>
      <c r="G242" t="s">
        <v>4111</v>
      </c>
      <c r="H242" s="1">
        <v>43124</v>
      </c>
      <c r="I242" s="1">
        <v>42998</v>
      </c>
      <c r="J242" t="b">
        <v>0</v>
      </c>
      <c r="K242" t="s">
        <v>75</v>
      </c>
      <c r="L242" t="s">
        <v>1008</v>
      </c>
      <c r="M242" t="s">
        <v>90</v>
      </c>
      <c r="N242">
        <v>12531</v>
      </c>
      <c r="O242" t="s">
        <v>4112</v>
      </c>
      <c r="P242" t="s">
        <v>483</v>
      </c>
      <c r="Q242" t="s">
        <v>4113</v>
      </c>
      <c r="R242" t="s">
        <v>81</v>
      </c>
      <c r="S242">
        <v>1</v>
      </c>
      <c r="T242" s="1">
        <v>43124</v>
      </c>
      <c r="U242" t="s">
        <v>4114</v>
      </c>
      <c r="V242" t="s">
        <v>605</v>
      </c>
      <c r="W242" s="2">
        <v>43262</v>
      </c>
      <c r="X242" t="s">
        <v>4115</v>
      </c>
      <c r="Y242" t="s">
        <v>273</v>
      </c>
      <c r="Z242" t="s">
        <v>4116</v>
      </c>
      <c r="AA242" t="s">
        <v>82</v>
      </c>
      <c r="AB242" t="s">
        <v>275</v>
      </c>
      <c r="AC242" t="s">
        <v>275</v>
      </c>
      <c r="AD242" t="s">
        <v>4117</v>
      </c>
      <c r="AE242" t="s">
        <v>273</v>
      </c>
      <c r="AF242" t="s">
        <v>4116</v>
      </c>
      <c r="AG242" t="s">
        <v>82</v>
      </c>
      <c r="AH242" t="s">
        <v>275</v>
      </c>
      <c r="AI242" t="s">
        <v>275</v>
      </c>
      <c r="AJ242" t="s">
        <v>4117</v>
      </c>
      <c r="AK242" t="s">
        <v>110</v>
      </c>
      <c r="AL242" t="s">
        <v>4118</v>
      </c>
      <c r="AM242" t="s">
        <v>88</v>
      </c>
      <c r="AN242" t="s">
        <v>154</v>
      </c>
      <c r="AO242" t="s">
        <v>3446</v>
      </c>
      <c r="AP242" t="s">
        <v>91</v>
      </c>
      <c r="AQ242" t="s">
        <v>4119</v>
      </c>
      <c r="AR242" t="s">
        <v>82</v>
      </c>
      <c r="AS242" t="s">
        <v>4120</v>
      </c>
      <c r="AT242" t="s">
        <v>4121</v>
      </c>
      <c r="AU242" t="s">
        <v>81</v>
      </c>
      <c r="AV242" t="s">
        <v>82</v>
      </c>
      <c r="AW242" t="s">
        <v>82</v>
      </c>
      <c r="AX242" t="s">
        <v>82</v>
      </c>
      <c r="AY242" t="s">
        <v>82</v>
      </c>
      <c r="AZ242" t="s">
        <v>82</v>
      </c>
      <c r="BA242" t="s">
        <v>82</v>
      </c>
      <c r="BB242" t="s">
        <v>82</v>
      </c>
      <c r="BC242" t="s">
        <v>82</v>
      </c>
      <c r="BD242" t="s">
        <v>82</v>
      </c>
      <c r="BE242" t="s">
        <v>82</v>
      </c>
      <c r="BF242" t="s">
        <v>82</v>
      </c>
      <c r="BG242" t="s">
        <v>82</v>
      </c>
      <c r="BH242" t="s">
        <v>82</v>
      </c>
      <c r="BI242" t="s">
        <v>82</v>
      </c>
      <c r="BJ242" t="s">
        <v>82</v>
      </c>
      <c r="BK242" t="s">
        <v>82</v>
      </c>
      <c r="BL242" t="s">
        <v>82</v>
      </c>
      <c r="BM242" t="s">
        <v>82</v>
      </c>
      <c r="BN242" t="s">
        <v>82</v>
      </c>
      <c r="BO242" t="s">
        <v>82</v>
      </c>
      <c r="BP242" t="s">
        <v>82</v>
      </c>
      <c r="BQ242" t="s">
        <v>82</v>
      </c>
    </row>
    <row r="243" spans="1:69" x14ac:dyDescent="0.2">
      <c r="A243" s="5">
        <v>0</v>
      </c>
      <c r="B243" t="s">
        <v>4122</v>
      </c>
      <c r="C243" t="s">
        <v>1267</v>
      </c>
      <c r="D243" t="s">
        <v>4123</v>
      </c>
      <c r="E243" t="s">
        <v>4124</v>
      </c>
      <c r="F243" t="s">
        <v>73</v>
      </c>
      <c r="G243" t="s">
        <v>4125</v>
      </c>
      <c r="H243" s="1">
        <v>42834</v>
      </c>
      <c r="I243" s="1">
        <v>43023</v>
      </c>
      <c r="J243" t="b">
        <v>0</v>
      </c>
      <c r="K243" t="s">
        <v>75</v>
      </c>
      <c r="L243" t="s">
        <v>4126</v>
      </c>
      <c r="M243" t="s">
        <v>90</v>
      </c>
      <c r="N243">
        <v>460</v>
      </c>
      <c r="O243" t="s">
        <v>2384</v>
      </c>
      <c r="P243" t="s">
        <v>79</v>
      </c>
      <c r="Q243" t="s">
        <v>4127</v>
      </c>
      <c r="R243" t="s">
        <v>81</v>
      </c>
      <c r="S243" t="s">
        <v>82</v>
      </c>
      <c r="T243" s="1">
        <v>42834</v>
      </c>
      <c r="U243" t="s">
        <v>3384</v>
      </c>
      <c r="V243" t="s">
        <v>585</v>
      </c>
      <c r="W243" s="2">
        <v>44053</v>
      </c>
      <c r="X243" t="s">
        <v>4128</v>
      </c>
      <c r="Y243" t="s">
        <v>523</v>
      </c>
      <c r="Z243" t="s">
        <v>4129</v>
      </c>
      <c r="AA243" t="s">
        <v>82</v>
      </c>
      <c r="AB243" t="s">
        <v>4130</v>
      </c>
      <c r="AC243" t="s">
        <v>4131</v>
      </c>
      <c r="AD243" t="s">
        <v>4132</v>
      </c>
      <c r="AE243" t="s">
        <v>523</v>
      </c>
      <c r="AF243" t="s">
        <v>4129</v>
      </c>
      <c r="AG243" t="s">
        <v>82</v>
      </c>
      <c r="AH243" t="s">
        <v>4130</v>
      </c>
      <c r="AI243" t="s">
        <v>4131</v>
      </c>
      <c r="AJ243" t="s">
        <v>4132</v>
      </c>
      <c r="AK243" t="s">
        <v>296</v>
      </c>
      <c r="AL243" t="s">
        <v>4133</v>
      </c>
      <c r="AM243" t="s">
        <v>88</v>
      </c>
      <c r="AN243" t="s">
        <v>3574</v>
      </c>
      <c r="AO243" t="s">
        <v>277</v>
      </c>
      <c r="AP243" t="s">
        <v>91</v>
      </c>
      <c r="AQ243" t="s">
        <v>4134</v>
      </c>
      <c r="AR243" t="s">
        <v>82</v>
      </c>
      <c r="AS243" t="s">
        <v>4135</v>
      </c>
      <c r="AT243" t="s">
        <v>4136</v>
      </c>
      <c r="AU243" t="s">
        <v>81</v>
      </c>
      <c r="AV243" t="s">
        <v>82</v>
      </c>
      <c r="AW243" t="s">
        <v>82</v>
      </c>
      <c r="AX243" t="s">
        <v>82</v>
      </c>
      <c r="AY243" t="s">
        <v>82</v>
      </c>
      <c r="AZ243" t="s">
        <v>82</v>
      </c>
      <c r="BA243" t="s">
        <v>82</v>
      </c>
      <c r="BB243" t="s">
        <v>82</v>
      </c>
      <c r="BC243" t="s">
        <v>82</v>
      </c>
      <c r="BD243" t="s">
        <v>82</v>
      </c>
      <c r="BE243" t="s">
        <v>82</v>
      </c>
      <c r="BF243" t="s">
        <v>82</v>
      </c>
      <c r="BG243" t="s">
        <v>82</v>
      </c>
      <c r="BH243" t="s">
        <v>82</v>
      </c>
      <c r="BI243" t="s">
        <v>82</v>
      </c>
      <c r="BJ243" t="s">
        <v>82</v>
      </c>
      <c r="BK243" t="s">
        <v>82</v>
      </c>
      <c r="BL243" t="s">
        <v>82</v>
      </c>
      <c r="BM243" t="s">
        <v>82</v>
      </c>
      <c r="BN243" t="s">
        <v>82</v>
      </c>
      <c r="BO243" t="s">
        <v>82</v>
      </c>
      <c r="BP243" t="s">
        <v>82</v>
      </c>
      <c r="BQ243" t="s">
        <v>82</v>
      </c>
    </row>
    <row r="244" spans="1:69" x14ac:dyDescent="0.2">
      <c r="A244" s="5">
        <v>0</v>
      </c>
      <c r="B244" t="s">
        <v>4137</v>
      </c>
      <c r="C244" t="s">
        <v>4138</v>
      </c>
      <c r="D244" t="s">
        <v>4139</v>
      </c>
      <c r="E244" t="s">
        <v>4137</v>
      </c>
      <c r="F244" t="s">
        <v>73</v>
      </c>
      <c r="G244" t="s">
        <v>4140</v>
      </c>
      <c r="H244" s="1">
        <v>43788</v>
      </c>
      <c r="I244" s="1">
        <v>43801</v>
      </c>
      <c r="J244" t="b">
        <v>0</v>
      </c>
      <c r="K244" t="s">
        <v>75</v>
      </c>
      <c r="L244" t="s">
        <v>267</v>
      </c>
      <c r="M244" t="s">
        <v>90</v>
      </c>
      <c r="N244">
        <v>107</v>
      </c>
      <c r="O244" t="s">
        <v>4141</v>
      </c>
      <c r="P244" t="s">
        <v>79</v>
      </c>
      <c r="Q244" t="s">
        <v>4142</v>
      </c>
      <c r="R244" t="s">
        <v>81</v>
      </c>
      <c r="S244" t="s">
        <v>82</v>
      </c>
      <c r="T244" s="1">
        <v>43788</v>
      </c>
      <c r="U244" t="s">
        <v>4143</v>
      </c>
      <c r="V244" t="s">
        <v>146</v>
      </c>
      <c r="W244" s="2">
        <v>43878</v>
      </c>
      <c r="X244" t="s">
        <v>4144</v>
      </c>
      <c r="Y244" t="s">
        <v>81</v>
      </c>
      <c r="Z244" t="s">
        <v>4145</v>
      </c>
      <c r="AA244" t="s">
        <v>82</v>
      </c>
      <c r="AB244" t="s">
        <v>81</v>
      </c>
      <c r="AC244" t="s">
        <v>81</v>
      </c>
      <c r="AD244" t="s">
        <v>4141</v>
      </c>
      <c r="AE244" t="s">
        <v>81</v>
      </c>
      <c r="AF244" t="s">
        <v>4145</v>
      </c>
      <c r="AG244" t="s">
        <v>82</v>
      </c>
      <c r="AH244" t="s">
        <v>81</v>
      </c>
      <c r="AI244" t="s">
        <v>81</v>
      </c>
      <c r="AJ244" t="s">
        <v>4141</v>
      </c>
      <c r="AK244" t="s">
        <v>110</v>
      </c>
      <c r="AL244" t="s">
        <v>82</v>
      </c>
      <c r="AM244" t="s">
        <v>88</v>
      </c>
      <c r="AN244" t="s">
        <v>3967</v>
      </c>
      <c r="AO244" t="s">
        <v>90</v>
      </c>
      <c r="AP244" t="s">
        <v>91</v>
      </c>
      <c r="AQ244" t="s">
        <v>4146</v>
      </c>
      <c r="AR244" t="s">
        <v>82</v>
      </c>
      <c r="AS244" t="s">
        <v>4147</v>
      </c>
      <c r="AT244" t="s">
        <v>82</v>
      </c>
      <c r="AU244" t="s">
        <v>81</v>
      </c>
      <c r="AV244" t="s">
        <v>82</v>
      </c>
      <c r="AW244" t="s">
        <v>82</v>
      </c>
      <c r="AX244" t="s">
        <v>82</v>
      </c>
      <c r="AY244" t="s">
        <v>82</v>
      </c>
      <c r="AZ244" t="s">
        <v>82</v>
      </c>
      <c r="BA244" t="s">
        <v>82</v>
      </c>
      <c r="BB244" t="s">
        <v>82</v>
      </c>
      <c r="BC244" t="s">
        <v>82</v>
      </c>
      <c r="BD244" t="s">
        <v>82</v>
      </c>
      <c r="BE244" t="s">
        <v>82</v>
      </c>
      <c r="BF244" t="s">
        <v>82</v>
      </c>
      <c r="BG244" t="s">
        <v>82</v>
      </c>
      <c r="BH244" t="s">
        <v>82</v>
      </c>
      <c r="BI244" t="s">
        <v>82</v>
      </c>
      <c r="BJ244" t="s">
        <v>82</v>
      </c>
      <c r="BK244" t="s">
        <v>82</v>
      </c>
      <c r="BL244" t="s">
        <v>82</v>
      </c>
      <c r="BM244" t="s">
        <v>82</v>
      </c>
      <c r="BN244" t="s">
        <v>82</v>
      </c>
      <c r="BO244" t="s">
        <v>82</v>
      </c>
      <c r="BP244" t="s">
        <v>82</v>
      </c>
      <c r="BQ244" t="s">
        <v>82</v>
      </c>
    </row>
    <row r="245" spans="1:69" x14ac:dyDescent="0.2">
      <c r="A245" s="5">
        <v>0</v>
      </c>
      <c r="B245" t="s">
        <v>4148</v>
      </c>
      <c r="C245" t="s">
        <v>4149</v>
      </c>
      <c r="D245" t="s">
        <v>4150</v>
      </c>
      <c r="E245" t="s">
        <v>4148</v>
      </c>
      <c r="F245" t="s">
        <v>205</v>
      </c>
      <c r="G245" t="s">
        <v>4151</v>
      </c>
      <c r="H245" s="1">
        <v>43795</v>
      </c>
      <c r="I245" s="1">
        <v>43801</v>
      </c>
      <c r="J245" t="b">
        <v>0</v>
      </c>
      <c r="K245" t="s">
        <v>75</v>
      </c>
      <c r="L245" t="s">
        <v>4152</v>
      </c>
      <c r="M245" t="s">
        <v>81</v>
      </c>
      <c r="N245">
        <v>210</v>
      </c>
      <c r="O245" t="s">
        <v>4153</v>
      </c>
      <c r="P245" t="s">
        <v>209</v>
      </c>
      <c r="Q245" t="s">
        <v>4154</v>
      </c>
      <c r="R245" t="s">
        <v>81</v>
      </c>
      <c r="S245" t="s">
        <v>82</v>
      </c>
      <c r="T245" s="1">
        <v>43795</v>
      </c>
      <c r="U245" s="1">
        <v>43801</v>
      </c>
      <c r="V245" t="s">
        <v>4151</v>
      </c>
      <c r="W245" s="2">
        <v>44151</v>
      </c>
      <c r="X245" t="s">
        <v>82</v>
      </c>
      <c r="Y245" t="s">
        <v>4155</v>
      </c>
      <c r="Z245" t="s">
        <v>4156</v>
      </c>
      <c r="AA245" t="s">
        <v>81</v>
      </c>
      <c r="AB245" t="s">
        <v>4157</v>
      </c>
      <c r="AC245" t="s">
        <v>4158</v>
      </c>
      <c r="AD245" t="s">
        <v>81</v>
      </c>
      <c r="AE245" t="s">
        <v>4155</v>
      </c>
      <c r="AF245" t="s">
        <v>4156</v>
      </c>
      <c r="AG245" t="s">
        <v>81</v>
      </c>
      <c r="AH245" t="s">
        <v>4157</v>
      </c>
      <c r="AI245" t="s">
        <v>4158</v>
      </c>
      <c r="AJ245" t="s">
        <v>81</v>
      </c>
      <c r="AK245" t="s">
        <v>212</v>
      </c>
      <c r="AL245" t="s">
        <v>82</v>
      </c>
      <c r="AM245" t="s">
        <v>4159</v>
      </c>
      <c r="AN245" t="s">
        <v>81</v>
      </c>
      <c r="AO245" t="s">
        <v>81</v>
      </c>
      <c r="AP245" t="s">
        <v>81</v>
      </c>
      <c r="AQ245" t="s">
        <v>4160</v>
      </c>
      <c r="AR245" t="s">
        <v>4161</v>
      </c>
      <c r="AS245" t="s">
        <v>4162</v>
      </c>
      <c r="AT245" t="s">
        <v>4163</v>
      </c>
      <c r="AU245" t="s">
        <v>81</v>
      </c>
      <c r="AV245" t="s">
        <v>82</v>
      </c>
      <c r="AW245" t="s">
        <v>217</v>
      </c>
      <c r="AX245" t="s">
        <v>81</v>
      </c>
      <c r="AY245" t="s">
        <v>81</v>
      </c>
      <c r="AZ245" t="s">
        <v>81</v>
      </c>
      <c r="BA245" t="s">
        <v>82</v>
      </c>
      <c r="BB245" s="1">
        <v>1</v>
      </c>
      <c r="BC245" t="s">
        <v>81</v>
      </c>
      <c r="BD245" t="s">
        <v>81</v>
      </c>
      <c r="BE245" t="s">
        <v>81</v>
      </c>
      <c r="BF245" t="s">
        <v>81</v>
      </c>
      <c r="BG245" t="s">
        <v>81</v>
      </c>
      <c r="BH245" t="s">
        <v>81</v>
      </c>
      <c r="BI245" t="s">
        <v>81</v>
      </c>
      <c r="BJ245" t="s">
        <v>82</v>
      </c>
      <c r="BK245" t="s">
        <v>82</v>
      </c>
      <c r="BL245" t="s">
        <v>81</v>
      </c>
      <c r="BM245" t="s">
        <v>201</v>
      </c>
      <c r="BN245" t="s">
        <v>81</v>
      </c>
      <c r="BO245" t="s">
        <v>81</v>
      </c>
      <c r="BP245" t="s">
        <v>81</v>
      </c>
      <c r="BQ245" t="s">
        <v>81</v>
      </c>
    </row>
    <row r="246" spans="1:69" x14ac:dyDescent="0.2">
      <c r="A246" s="5">
        <v>0</v>
      </c>
      <c r="B246" t="s">
        <v>4164</v>
      </c>
      <c r="C246" t="s">
        <v>4165</v>
      </c>
      <c r="D246" t="s">
        <v>4166</v>
      </c>
      <c r="E246" t="s">
        <v>4167</v>
      </c>
      <c r="F246" t="s">
        <v>1316</v>
      </c>
      <c r="G246" t="s">
        <v>4168</v>
      </c>
      <c r="H246" s="1">
        <v>42835</v>
      </c>
      <c r="I246" s="1">
        <v>42846</v>
      </c>
      <c r="J246" t="b">
        <v>0</v>
      </c>
      <c r="K246" t="s">
        <v>622</v>
      </c>
      <c r="L246" t="s">
        <v>4169</v>
      </c>
      <c r="M246" t="s">
        <v>90</v>
      </c>
      <c r="N246">
        <v>40</v>
      </c>
      <c r="O246" t="s">
        <v>4170</v>
      </c>
      <c r="P246" t="s">
        <v>1356</v>
      </c>
      <c r="Q246" t="s">
        <v>4171</v>
      </c>
      <c r="R246" t="s">
        <v>81</v>
      </c>
      <c r="S246" t="s">
        <v>82</v>
      </c>
      <c r="T246" s="1">
        <v>42835</v>
      </c>
      <c r="U246" s="1">
        <v>42846</v>
      </c>
      <c r="V246" t="s">
        <v>1322</v>
      </c>
      <c r="W246" s="2">
        <v>43153</v>
      </c>
      <c r="X246" t="s">
        <v>82</v>
      </c>
      <c r="Y246" t="s">
        <v>4172</v>
      </c>
      <c r="Z246" t="s">
        <v>81</v>
      </c>
      <c r="AA246" t="s">
        <v>4173</v>
      </c>
      <c r="AB246" t="s">
        <v>4174</v>
      </c>
      <c r="AC246" t="s">
        <v>4175</v>
      </c>
      <c r="AD246" t="s">
        <v>4176</v>
      </c>
      <c r="AE246" t="s">
        <v>4177</v>
      </c>
      <c r="AF246" t="s">
        <v>81</v>
      </c>
      <c r="AG246" t="s">
        <v>4173</v>
      </c>
      <c r="AH246" t="s">
        <v>4178</v>
      </c>
      <c r="AI246" t="s">
        <v>4175</v>
      </c>
      <c r="AJ246" t="s">
        <v>4176</v>
      </c>
      <c r="AK246" t="s">
        <v>296</v>
      </c>
      <c r="AL246" t="s">
        <v>82</v>
      </c>
      <c r="AM246" t="s">
        <v>4170</v>
      </c>
      <c r="AN246" t="s">
        <v>4179</v>
      </c>
      <c r="AO246" t="s">
        <v>4180</v>
      </c>
      <c r="AP246" t="s">
        <v>371</v>
      </c>
      <c r="AQ246" t="s">
        <v>4181</v>
      </c>
      <c r="AR246" t="s">
        <v>1332</v>
      </c>
      <c r="AS246" t="s">
        <v>4182</v>
      </c>
      <c r="AT246" t="s">
        <v>4183</v>
      </c>
      <c r="AU246" t="s">
        <v>81</v>
      </c>
      <c r="AV246" t="s">
        <v>82</v>
      </c>
      <c r="AW246" t="s">
        <v>1334</v>
      </c>
      <c r="AX246" t="s">
        <v>81</v>
      </c>
      <c r="AY246" t="s">
        <v>81</v>
      </c>
      <c r="AZ246" t="s">
        <v>81</v>
      </c>
      <c r="BA246" t="s">
        <v>82</v>
      </c>
      <c r="BB246" s="1">
        <v>1</v>
      </c>
      <c r="BC246" t="s">
        <v>81</v>
      </c>
      <c r="BD246" t="s">
        <v>81</v>
      </c>
      <c r="BE246" t="s">
        <v>81</v>
      </c>
      <c r="BF246" t="s">
        <v>81</v>
      </c>
      <c r="BG246" t="s">
        <v>81</v>
      </c>
      <c r="BH246" t="s">
        <v>81</v>
      </c>
      <c r="BI246" t="s">
        <v>81</v>
      </c>
      <c r="BJ246" t="s">
        <v>82</v>
      </c>
      <c r="BK246" t="s">
        <v>82</v>
      </c>
      <c r="BL246" t="s">
        <v>200</v>
      </c>
      <c r="BM246" t="s">
        <v>201</v>
      </c>
      <c r="BN246" t="s">
        <v>81</v>
      </c>
      <c r="BO246" t="s">
        <v>4184</v>
      </c>
      <c r="BP246" t="s">
        <v>81</v>
      </c>
      <c r="BQ246" t="s">
        <v>81</v>
      </c>
    </row>
    <row r="247" spans="1:69" x14ac:dyDescent="0.2">
      <c r="A247" s="5">
        <v>1</v>
      </c>
      <c r="B247" t="s">
        <v>4185</v>
      </c>
      <c r="C247" t="s">
        <v>4186</v>
      </c>
      <c r="D247" t="s">
        <v>4187</v>
      </c>
      <c r="E247" t="s">
        <v>4188</v>
      </c>
      <c r="F247" t="s">
        <v>178</v>
      </c>
      <c r="G247" t="s">
        <v>4189</v>
      </c>
      <c r="H247" s="1">
        <v>43390</v>
      </c>
      <c r="I247" s="1">
        <v>43479</v>
      </c>
      <c r="J247" t="b">
        <v>0</v>
      </c>
      <c r="K247" t="s">
        <v>180</v>
      </c>
      <c r="L247" t="s">
        <v>4190</v>
      </c>
      <c r="M247" t="s">
        <v>3210</v>
      </c>
      <c r="N247">
        <v>500</v>
      </c>
      <c r="O247" t="s">
        <v>724</v>
      </c>
      <c r="P247" t="s">
        <v>4191</v>
      </c>
      <c r="Q247" t="s">
        <v>4192</v>
      </c>
      <c r="R247" t="s">
        <v>4193</v>
      </c>
      <c r="S247" t="s">
        <v>82</v>
      </c>
      <c r="T247" s="1">
        <v>43390</v>
      </c>
      <c r="U247" s="1">
        <v>43479</v>
      </c>
      <c r="V247" t="s">
        <v>186</v>
      </c>
      <c r="W247" s="2">
        <v>43815</v>
      </c>
      <c r="X247" t="s">
        <v>4194</v>
      </c>
      <c r="Y247" t="s">
        <v>729</v>
      </c>
      <c r="Z247" t="s">
        <v>81</v>
      </c>
      <c r="AA247" t="s">
        <v>4195</v>
      </c>
      <c r="AB247" t="s">
        <v>731</v>
      </c>
      <c r="AC247">
        <v>4420899904466</v>
      </c>
      <c r="AD247" t="s">
        <v>724</v>
      </c>
      <c r="AE247" t="s">
        <v>729</v>
      </c>
      <c r="AF247" t="s">
        <v>81</v>
      </c>
      <c r="AG247" t="s">
        <v>4195</v>
      </c>
      <c r="AH247" t="s">
        <v>731</v>
      </c>
      <c r="AI247">
        <v>4420899904466</v>
      </c>
      <c r="AJ247" t="s">
        <v>724</v>
      </c>
      <c r="AK247" t="s">
        <v>250</v>
      </c>
      <c r="AL247" t="s">
        <v>82</v>
      </c>
      <c r="AM247" t="s">
        <v>724</v>
      </c>
      <c r="AN247" t="s">
        <v>81</v>
      </c>
      <c r="AO247" t="s">
        <v>81</v>
      </c>
      <c r="AP247" t="s">
        <v>1675</v>
      </c>
      <c r="AQ247" t="s">
        <v>4196</v>
      </c>
      <c r="AR247" t="s">
        <v>4197</v>
      </c>
      <c r="AS247" t="s">
        <v>4198</v>
      </c>
      <c r="AT247" t="s">
        <v>4199</v>
      </c>
      <c r="AU247" t="s">
        <v>197</v>
      </c>
      <c r="AV247" t="s">
        <v>82</v>
      </c>
      <c r="AW247" t="s">
        <v>198</v>
      </c>
      <c r="AX247" t="s">
        <v>81</v>
      </c>
      <c r="AY247" t="s">
        <v>81</v>
      </c>
      <c r="AZ247" t="s">
        <v>4200</v>
      </c>
      <c r="BA247" t="s">
        <v>82</v>
      </c>
      <c r="BB247" s="1">
        <v>1</v>
      </c>
      <c r="BC247" t="s">
        <v>199</v>
      </c>
      <c r="BD247" t="s">
        <v>199</v>
      </c>
      <c r="BE247" t="s">
        <v>199</v>
      </c>
      <c r="BF247" t="s">
        <v>199</v>
      </c>
      <c r="BG247" t="s">
        <v>81</v>
      </c>
      <c r="BH247" t="s">
        <v>81</v>
      </c>
      <c r="BI247" t="s">
        <v>81</v>
      </c>
      <c r="BJ247" t="s">
        <v>82</v>
      </c>
      <c r="BK247" t="s">
        <v>82</v>
      </c>
      <c r="BL247" t="s">
        <v>200</v>
      </c>
      <c r="BM247" t="s">
        <v>201</v>
      </c>
      <c r="BN247" t="s">
        <v>81</v>
      </c>
      <c r="BO247" t="s">
        <v>81</v>
      </c>
      <c r="BP247" t="s">
        <v>81</v>
      </c>
      <c r="BQ247" t="s">
        <v>81</v>
      </c>
    </row>
    <row r="248" spans="1:69" x14ac:dyDescent="0.2">
      <c r="A248" s="5">
        <v>1</v>
      </c>
      <c r="B248" t="s">
        <v>4201</v>
      </c>
      <c r="C248" t="s">
        <v>4202</v>
      </c>
      <c r="D248" t="s">
        <v>4203</v>
      </c>
      <c r="E248" t="s">
        <v>4204</v>
      </c>
      <c r="F248" t="s">
        <v>205</v>
      </c>
      <c r="G248" t="s">
        <v>4205</v>
      </c>
      <c r="H248" s="1">
        <v>43292</v>
      </c>
      <c r="I248" s="1">
        <v>43374</v>
      </c>
      <c r="J248" t="b">
        <v>0</v>
      </c>
      <c r="K248" t="s">
        <v>75</v>
      </c>
      <c r="L248" t="s">
        <v>4206</v>
      </c>
      <c r="M248" t="s">
        <v>81</v>
      </c>
      <c r="N248">
        <v>160</v>
      </c>
      <c r="O248" t="s">
        <v>4207</v>
      </c>
      <c r="P248" t="s">
        <v>209</v>
      </c>
      <c r="Q248" t="s">
        <v>4208</v>
      </c>
      <c r="R248" t="s">
        <v>81</v>
      </c>
      <c r="S248" t="s">
        <v>82</v>
      </c>
      <c r="T248" s="1">
        <v>43292</v>
      </c>
      <c r="U248" s="1">
        <v>43374</v>
      </c>
      <c r="V248" t="s">
        <v>4209</v>
      </c>
      <c r="W248" s="2">
        <v>44151</v>
      </c>
      <c r="X248" t="s">
        <v>82</v>
      </c>
      <c r="Y248" t="s">
        <v>4210</v>
      </c>
      <c r="Z248" t="s">
        <v>4211</v>
      </c>
      <c r="AA248" t="s">
        <v>81</v>
      </c>
      <c r="AB248" t="s">
        <v>4212</v>
      </c>
      <c r="AC248" t="s">
        <v>81</v>
      </c>
      <c r="AD248" t="s">
        <v>81</v>
      </c>
      <c r="AE248" t="s">
        <v>4210</v>
      </c>
      <c r="AF248" t="s">
        <v>4211</v>
      </c>
      <c r="AG248" t="s">
        <v>81</v>
      </c>
      <c r="AH248" t="s">
        <v>4212</v>
      </c>
      <c r="AI248" t="s">
        <v>81</v>
      </c>
      <c r="AJ248" t="s">
        <v>81</v>
      </c>
      <c r="AK248" t="s">
        <v>212</v>
      </c>
      <c r="AL248" t="s">
        <v>82</v>
      </c>
      <c r="AM248" t="s">
        <v>4213</v>
      </c>
      <c r="AN248" t="s">
        <v>81</v>
      </c>
      <c r="AO248" t="s">
        <v>81</v>
      </c>
      <c r="AP248" t="s">
        <v>81</v>
      </c>
      <c r="AQ248" t="s">
        <v>4214</v>
      </c>
      <c r="AR248" t="s">
        <v>4215</v>
      </c>
      <c r="AS248" t="s">
        <v>4216</v>
      </c>
      <c r="AT248" t="s">
        <v>4217</v>
      </c>
      <c r="AU248" t="s">
        <v>81</v>
      </c>
      <c r="AV248" t="s">
        <v>82</v>
      </c>
      <c r="AW248" t="s">
        <v>217</v>
      </c>
      <c r="AX248" t="s">
        <v>81</v>
      </c>
      <c r="AY248" t="s">
        <v>81</v>
      </c>
      <c r="AZ248" t="s">
        <v>81</v>
      </c>
      <c r="BA248" t="s">
        <v>82</v>
      </c>
      <c r="BB248" s="1">
        <v>1</v>
      </c>
      <c r="BC248" t="s">
        <v>81</v>
      </c>
      <c r="BD248" t="s">
        <v>81</v>
      </c>
      <c r="BE248" t="s">
        <v>81</v>
      </c>
      <c r="BF248" t="s">
        <v>81</v>
      </c>
      <c r="BG248" t="s">
        <v>81</v>
      </c>
      <c r="BH248" t="s">
        <v>81</v>
      </c>
      <c r="BI248" t="s">
        <v>81</v>
      </c>
      <c r="BJ248" t="s">
        <v>82</v>
      </c>
      <c r="BK248" t="s">
        <v>82</v>
      </c>
      <c r="BL248" t="s">
        <v>81</v>
      </c>
      <c r="BM248" t="s">
        <v>201</v>
      </c>
      <c r="BN248" t="s">
        <v>81</v>
      </c>
      <c r="BO248" t="s">
        <v>81</v>
      </c>
      <c r="BP248" t="s">
        <v>81</v>
      </c>
      <c r="BQ248" t="s">
        <v>81</v>
      </c>
    </row>
    <row r="249" spans="1:69" x14ac:dyDescent="0.2">
      <c r="A249" s="5">
        <v>0</v>
      </c>
      <c r="B249" t="s">
        <v>4218</v>
      </c>
      <c r="C249" t="s">
        <v>4219</v>
      </c>
      <c r="D249" t="s">
        <v>4220</v>
      </c>
      <c r="E249" t="s">
        <v>4221</v>
      </c>
      <c r="F249" t="s">
        <v>553</v>
      </c>
      <c r="G249" t="s">
        <v>4222</v>
      </c>
      <c r="H249" s="1">
        <v>43487</v>
      </c>
      <c r="I249" s="1">
        <v>43487</v>
      </c>
      <c r="J249" t="b">
        <v>0</v>
      </c>
      <c r="K249" t="s">
        <v>555</v>
      </c>
      <c r="L249" t="s">
        <v>1531</v>
      </c>
      <c r="M249" t="s">
        <v>4223</v>
      </c>
      <c r="N249" t="s">
        <v>4224</v>
      </c>
      <c r="O249" t="s">
        <v>4225</v>
      </c>
      <c r="P249" t="s">
        <v>365</v>
      </c>
      <c r="Q249" t="s">
        <v>366</v>
      </c>
      <c r="R249" t="s">
        <v>81</v>
      </c>
      <c r="S249" t="s">
        <v>82</v>
      </c>
      <c r="T249" s="1">
        <v>43487</v>
      </c>
      <c r="U249" s="1">
        <v>43487</v>
      </c>
      <c r="V249" t="s">
        <v>553</v>
      </c>
      <c r="W249" s="2">
        <v>43493</v>
      </c>
      <c r="X249" t="s">
        <v>82</v>
      </c>
      <c r="Y249" t="s">
        <v>4226</v>
      </c>
      <c r="Z249" t="s">
        <v>81</v>
      </c>
      <c r="AA249" t="s">
        <v>4227</v>
      </c>
      <c r="AB249" t="s">
        <v>4228</v>
      </c>
      <c r="AC249" t="s">
        <v>4229</v>
      </c>
      <c r="AD249" t="s">
        <v>4230</v>
      </c>
      <c r="AE249" t="s">
        <v>4231</v>
      </c>
      <c r="AF249" t="s">
        <v>81</v>
      </c>
      <c r="AG249" t="s">
        <v>4232</v>
      </c>
      <c r="AH249" t="s">
        <v>4233</v>
      </c>
      <c r="AI249" t="s">
        <v>4234</v>
      </c>
      <c r="AJ249" t="s">
        <v>4235</v>
      </c>
      <c r="AK249" t="s">
        <v>296</v>
      </c>
      <c r="AL249" t="s">
        <v>82</v>
      </c>
      <c r="AM249" t="s">
        <v>4236</v>
      </c>
      <c r="AN249">
        <v>18</v>
      </c>
      <c r="AO249">
        <v>65</v>
      </c>
      <c r="AP249" t="s">
        <v>371</v>
      </c>
      <c r="AQ249" t="s">
        <v>4237</v>
      </c>
      <c r="AR249" t="s">
        <v>4238</v>
      </c>
      <c r="AS249" t="s">
        <v>4239</v>
      </c>
      <c r="AT249" t="s">
        <v>4240</v>
      </c>
      <c r="AU249" t="s">
        <v>81</v>
      </c>
      <c r="AV249" t="s">
        <v>82</v>
      </c>
      <c r="AW249" t="s">
        <v>81</v>
      </c>
      <c r="AX249" t="s">
        <v>81</v>
      </c>
      <c r="AY249" t="s">
        <v>81</v>
      </c>
      <c r="AZ249" t="s">
        <v>81</v>
      </c>
      <c r="BA249" t="s">
        <v>82</v>
      </c>
      <c r="BB249" s="1">
        <v>1</v>
      </c>
      <c r="BC249" t="s">
        <v>81</v>
      </c>
      <c r="BD249" t="s">
        <v>81</v>
      </c>
      <c r="BE249" t="s">
        <v>81</v>
      </c>
      <c r="BF249" t="s">
        <v>81</v>
      </c>
      <c r="BG249" t="s">
        <v>81</v>
      </c>
      <c r="BH249" t="s">
        <v>81</v>
      </c>
      <c r="BI249" t="s">
        <v>81</v>
      </c>
      <c r="BJ249" t="s">
        <v>82</v>
      </c>
      <c r="BK249" t="s">
        <v>82</v>
      </c>
      <c r="BL249" t="s">
        <v>200</v>
      </c>
      <c r="BM249" t="s">
        <v>4241</v>
      </c>
      <c r="BN249" t="s">
        <v>4242</v>
      </c>
      <c r="BO249" t="s">
        <v>4243</v>
      </c>
      <c r="BP249" t="s">
        <v>4244</v>
      </c>
      <c r="BQ249" t="s">
        <v>4242</v>
      </c>
    </row>
    <row r="250" spans="1:69" x14ac:dyDescent="0.2">
      <c r="A250" s="5">
        <v>1</v>
      </c>
      <c r="B250" t="s">
        <v>4245</v>
      </c>
      <c r="C250" t="s">
        <v>4246</v>
      </c>
      <c r="D250" t="s">
        <v>4247</v>
      </c>
      <c r="E250" t="s">
        <v>4248</v>
      </c>
      <c r="F250" t="s">
        <v>73</v>
      </c>
      <c r="G250" t="s">
        <v>4249</v>
      </c>
      <c r="H250" s="1">
        <v>43506</v>
      </c>
      <c r="I250" s="1">
        <v>42096</v>
      </c>
      <c r="J250" t="b">
        <v>0</v>
      </c>
      <c r="K250" t="s">
        <v>75</v>
      </c>
      <c r="L250" t="s">
        <v>4250</v>
      </c>
      <c r="M250" t="s">
        <v>538</v>
      </c>
      <c r="N250">
        <v>70</v>
      </c>
      <c r="O250" t="s">
        <v>4251</v>
      </c>
      <c r="P250" t="s">
        <v>82</v>
      </c>
      <c r="Q250" t="s">
        <v>4252</v>
      </c>
      <c r="R250" t="s">
        <v>81</v>
      </c>
      <c r="S250">
        <v>1</v>
      </c>
      <c r="T250" s="1">
        <v>43506</v>
      </c>
      <c r="U250" t="s">
        <v>4253</v>
      </c>
      <c r="V250" t="s">
        <v>834</v>
      </c>
      <c r="W250" s="2">
        <v>43521</v>
      </c>
      <c r="X250" t="s">
        <v>4254</v>
      </c>
      <c r="Y250" t="s">
        <v>82</v>
      </c>
      <c r="Z250" t="s">
        <v>82</v>
      </c>
      <c r="AA250" t="s">
        <v>82</v>
      </c>
      <c r="AB250" t="s">
        <v>82</v>
      </c>
      <c r="AC250" t="s">
        <v>82</v>
      </c>
      <c r="AD250" t="s">
        <v>82</v>
      </c>
      <c r="AE250" t="s">
        <v>82</v>
      </c>
      <c r="AF250" t="s">
        <v>82</v>
      </c>
      <c r="AG250" t="s">
        <v>82</v>
      </c>
      <c r="AH250" t="s">
        <v>82</v>
      </c>
      <c r="AI250" t="s">
        <v>82</v>
      </c>
      <c r="AJ250" t="s">
        <v>82</v>
      </c>
      <c r="AK250" t="s">
        <v>110</v>
      </c>
      <c r="AL250" t="s">
        <v>82</v>
      </c>
      <c r="AM250" t="s">
        <v>88</v>
      </c>
      <c r="AN250" t="s">
        <v>154</v>
      </c>
      <c r="AO250" t="s">
        <v>90</v>
      </c>
      <c r="AP250" t="s">
        <v>91</v>
      </c>
      <c r="AQ250" t="s">
        <v>4255</v>
      </c>
      <c r="AR250" t="s">
        <v>82</v>
      </c>
      <c r="AS250" t="s">
        <v>4256</v>
      </c>
      <c r="AT250" t="s">
        <v>4257</v>
      </c>
      <c r="AU250" t="s">
        <v>81</v>
      </c>
      <c r="AV250" t="s">
        <v>82</v>
      </c>
      <c r="AW250" t="s">
        <v>82</v>
      </c>
      <c r="AX250" t="s">
        <v>82</v>
      </c>
      <c r="AY250" t="s">
        <v>82</v>
      </c>
      <c r="AZ250" t="s">
        <v>82</v>
      </c>
      <c r="BA250" t="s">
        <v>82</v>
      </c>
      <c r="BB250" t="s">
        <v>82</v>
      </c>
      <c r="BC250" t="s">
        <v>82</v>
      </c>
      <c r="BD250" t="s">
        <v>82</v>
      </c>
      <c r="BE250" t="s">
        <v>82</v>
      </c>
      <c r="BF250" t="s">
        <v>82</v>
      </c>
      <c r="BG250" t="s">
        <v>82</v>
      </c>
      <c r="BH250" t="s">
        <v>82</v>
      </c>
      <c r="BI250" t="s">
        <v>82</v>
      </c>
      <c r="BJ250" t="s">
        <v>82</v>
      </c>
      <c r="BK250" t="s">
        <v>82</v>
      </c>
      <c r="BL250" t="s">
        <v>82</v>
      </c>
      <c r="BM250" t="s">
        <v>82</v>
      </c>
      <c r="BN250" t="s">
        <v>82</v>
      </c>
      <c r="BO250" t="s">
        <v>82</v>
      </c>
      <c r="BP250" t="s">
        <v>82</v>
      </c>
      <c r="BQ250" t="s">
        <v>82</v>
      </c>
    </row>
    <row r="251" spans="1:69" x14ac:dyDescent="0.2">
      <c r="A251" s="5">
        <v>1</v>
      </c>
      <c r="B251" t="s">
        <v>4258</v>
      </c>
      <c r="C251" t="s">
        <v>4259</v>
      </c>
      <c r="D251" t="s">
        <v>4260</v>
      </c>
      <c r="E251" t="s">
        <v>4261</v>
      </c>
      <c r="F251" t="s">
        <v>73</v>
      </c>
      <c r="G251" t="s">
        <v>4262</v>
      </c>
      <c r="H251" s="1">
        <v>43411</v>
      </c>
      <c r="I251" s="1">
        <v>44105</v>
      </c>
      <c r="J251" t="b">
        <v>1</v>
      </c>
      <c r="K251" t="s">
        <v>75</v>
      </c>
      <c r="L251" t="s">
        <v>668</v>
      </c>
      <c r="M251" t="s">
        <v>538</v>
      </c>
      <c r="N251">
        <v>3790</v>
      </c>
      <c r="O251" t="s">
        <v>4263</v>
      </c>
      <c r="P251" t="s">
        <v>82</v>
      </c>
      <c r="Q251" t="s">
        <v>4264</v>
      </c>
      <c r="R251" t="s">
        <v>81</v>
      </c>
      <c r="S251" t="s">
        <v>82</v>
      </c>
      <c r="T251" s="1">
        <v>43411</v>
      </c>
      <c r="U251" s="3">
        <v>44105</v>
      </c>
      <c r="V251" t="s">
        <v>834</v>
      </c>
      <c r="W251" s="2">
        <v>43976</v>
      </c>
      <c r="X251" t="s">
        <v>4265</v>
      </c>
      <c r="Y251" t="s">
        <v>148</v>
      </c>
      <c r="Z251" t="s">
        <v>4266</v>
      </c>
      <c r="AA251" t="s">
        <v>82</v>
      </c>
      <c r="AB251" t="s">
        <v>4267</v>
      </c>
      <c r="AC251" t="s">
        <v>4268</v>
      </c>
      <c r="AD251" t="s">
        <v>4269</v>
      </c>
      <c r="AE251" t="s">
        <v>148</v>
      </c>
      <c r="AF251" t="s">
        <v>4266</v>
      </c>
      <c r="AG251" t="s">
        <v>82</v>
      </c>
      <c r="AH251" t="s">
        <v>4267</v>
      </c>
      <c r="AI251" t="s">
        <v>4268</v>
      </c>
      <c r="AJ251" t="s">
        <v>4269</v>
      </c>
      <c r="AK251" t="s">
        <v>153</v>
      </c>
      <c r="AL251" t="s">
        <v>4270</v>
      </c>
      <c r="AM251" t="s">
        <v>88</v>
      </c>
      <c r="AN251" t="s">
        <v>154</v>
      </c>
      <c r="AO251" t="s">
        <v>90</v>
      </c>
      <c r="AP251" t="s">
        <v>91</v>
      </c>
      <c r="AQ251" t="s">
        <v>4271</v>
      </c>
      <c r="AR251" t="s">
        <v>82</v>
      </c>
      <c r="AS251" t="s">
        <v>4272</v>
      </c>
      <c r="AT251" t="s">
        <v>4273</v>
      </c>
      <c r="AU251" t="s">
        <v>81</v>
      </c>
      <c r="AV251" t="s">
        <v>82</v>
      </c>
      <c r="AW251" t="s">
        <v>82</v>
      </c>
      <c r="AX251" t="s">
        <v>82</v>
      </c>
      <c r="AY251" t="s">
        <v>82</v>
      </c>
      <c r="AZ251" t="s">
        <v>82</v>
      </c>
      <c r="BA251" t="s">
        <v>82</v>
      </c>
      <c r="BB251" t="s">
        <v>82</v>
      </c>
      <c r="BC251" t="s">
        <v>82</v>
      </c>
      <c r="BD251" t="s">
        <v>82</v>
      </c>
      <c r="BE251" t="s">
        <v>82</v>
      </c>
      <c r="BF251" t="s">
        <v>82</v>
      </c>
      <c r="BG251" t="s">
        <v>82</v>
      </c>
      <c r="BH251" t="s">
        <v>82</v>
      </c>
      <c r="BI251" t="s">
        <v>82</v>
      </c>
      <c r="BJ251" t="s">
        <v>82</v>
      </c>
      <c r="BK251" t="s">
        <v>82</v>
      </c>
      <c r="BL251" t="s">
        <v>82</v>
      </c>
      <c r="BM251" t="s">
        <v>82</v>
      </c>
      <c r="BN251" t="s">
        <v>82</v>
      </c>
      <c r="BO251" t="s">
        <v>82</v>
      </c>
      <c r="BP251" t="s">
        <v>82</v>
      </c>
      <c r="BQ251" t="s">
        <v>82</v>
      </c>
    </row>
    <row r="252" spans="1:69" x14ac:dyDescent="0.2">
      <c r="A252" s="5">
        <v>0</v>
      </c>
      <c r="B252" t="s">
        <v>4274</v>
      </c>
      <c r="C252" t="s">
        <v>4275</v>
      </c>
      <c r="D252" t="s">
        <v>4276</v>
      </c>
      <c r="E252" t="s">
        <v>4274</v>
      </c>
      <c r="F252" t="s">
        <v>73</v>
      </c>
      <c r="G252" t="s">
        <v>4277</v>
      </c>
      <c r="H252" s="1">
        <v>43038</v>
      </c>
      <c r="I252" s="1">
        <v>43042</v>
      </c>
      <c r="J252" t="b">
        <v>0</v>
      </c>
      <c r="K252" t="s">
        <v>75</v>
      </c>
      <c r="L252" t="s">
        <v>1162</v>
      </c>
      <c r="M252" t="s">
        <v>90</v>
      </c>
      <c r="N252">
        <v>44</v>
      </c>
      <c r="O252" t="s">
        <v>420</v>
      </c>
      <c r="P252" t="s">
        <v>79</v>
      </c>
      <c r="Q252" t="s">
        <v>950</v>
      </c>
      <c r="R252" t="s">
        <v>81</v>
      </c>
      <c r="S252" t="s">
        <v>82</v>
      </c>
      <c r="T252" s="1">
        <v>43038</v>
      </c>
      <c r="U252" t="s">
        <v>4278</v>
      </c>
      <c r="V252" t="s">
        <v>1305</v>
      </c>
      <c r="W252" s="2">
        <v>44032</v>
      </c>
      <c r="X252" t="s">
        <v>4279</v>
      </c>
      <c r="Y252" t="s">
        <v>81</v>
      </c>
      <c r="Z252" t="s">
        <v>4280</v>
      </c>
      <c r="AA252" t="s">
        <v>82</v>
      </c>
      <c r="AB252" t="s">
        <v>81</v>
      </c>
      <c r="AC252" t="s">
        <v>81</v>
      </c>
      <c r="AD252" t="s">
        <v>4281</v>
      </c>
      <c r="AE252" t="s">
        <v>81</v>
      </c>
      <c r="AF252" t="s">
        <v>4280</v>
      </c>
      <c r="AG252" t="s">
        <v>82</v>
      </c>
      <c r="AH252" t="s">
        <v>81</v>
      </c>
      <c r="AI252" t="s">
        <v>81</v>
      </c>
      <c r="AJ252" t="s">
        <v>4281</v>
      </c>
      <c r="AK252" t="s">
        <v>110</v>
      </c>
      <c r="AL252" t="s">
        <v>82</v>
      </c>
      <c r="AM252" t="s">
        <v>88</v>
      </c>
      <c r="AN252" t="s">
        <v>4282</v>
      </c>
      <c r="AO252" t="s">
        <v>90</v>
      </c>
      <c r="AP252" t="s">
        <v>91</v>
      </c>
      <c r="AQ252" t="s">
        <v>4283</v>
      </c>
      <c r="AR252" t="s">
        <v>82</v>
      </c>
      <c r="AS252" t="s">
        <v>4284</v>
      </c>
      <c r="AT252" t="s">
        <v>4285</v>
      </c>
      <c r="AU252" t="s">
        <v>81</v>
      </c>
      <c r="AV252" t="s">
        <v>82</v>
      </c>
      <c r="AW252" t="s">
        <v>82</v>
      </c>
      <c r="AX252" t="s">
        <v>82</v>
      </c>
      <c r="AY252" t="s">
        <v>82</v>
      </c>
      <c r="AZ252" t="s">
        <v>82</v>
      </c>
      <c r="BA252" t="s">
        <v>82</v>
      </c>
      <c r="BB252" t="s">
        <v>82</v>
      </c>
      <c r="BC252" t="s">
        <v>82</v>
      </c>
      <c r="BD252" t="s">
        <v>82</v>
      </c>
      <c r="BE252" t="s">
        <v>82</v>
      </c>
      <c r="BF252" t="s">
        <v>82</v>
      </c>
      <c r="BG252" t="s">
        <v>82</v>
      </c>
      <c r="BH252" t="s">
        <v>82</v>
      </c>
      <c r="BI252" t="s">
        <v>82</v>
      </c>
      <c r="BJ252" t="s">
        <v>82</v>
      </c>
      <c r="BK252" t="s">
        <v>82</v>
      </c>
      <c r="BL252" t="s">
        <v>82</v>
      </c>
      <c r="BM252" t="s">
        <v>82</v>
      </c>
      <c r="BN252" t="s">
        <v>82</v>
      </c>
      <c r="BO252" t="s">
        <v>82</v>
      </c>
      <c r="BP252" t="s">
        <v>82</v>
      </c>
      <c r="BQ252" t="s">
        <v>82</v>
      </c>
    </row>
    <row r="253" spans="1:69" x14ac:dyDescent="0.2">
      <c r="A253" s="5">
        <v>0</v>
      </c>
      <c r="B253" t="s">
        <v>4286</v>
      </c>
      <c r="C253" t="s">
        <v>4287</v>
      </c>
      <c r="D253" t="s">
        <v>4288</v>
      </c>
      <c r="E253" t="s">
        <v>4289</v>
      </c>
      <c r="F253" t="s">
        <v>73</v>
      </c>
      <c r="G253" t="s">
        <v>4290</v>
      </c>
      <c r="H253" s="1">
        <v>42652</v>
      </c>
      <c r="I253" s="1">
        <v>42614</v>
      </c>
      <c r="J253" t="b">
        <v>1</v>
      </c>
      <c r="K253" t="s">
        <v>75</v>
      </c>
      <c r="L253" t="s">
        <v>4291</v>
      </c>
      <c r="M253" t="s">
        <v>90</v>
      </c>
      <c r="N253">
        <v>50</v>
      </c>
      <c r="O253" t="s">
        <v>4292</v>
      </c>
      <c r="P253" t="s">
        <v>626</v>
      </c>
      <c r="Q253" t="s">
        <v>2793</v>
      </c>
      <c r="R253" t="s">
        <v>81</v>
      </c>
      <c r="S253" t="s">
        <v>82</v>
      </c>
      <c r="T253" s="1">
        <v>42652</v>
      </c>
      <c r="U253" s="3">
        <v>42614</v>
      </c>
      <c r="V253" t="s">
        <v>271</v>
      </c>
      <c r="W253" s="2">
        <v>43332</v>
      </c>
      <c r="X253" t="s">
        <v>4293</v>
      </c>
      <c r="Y253" t="s">
        <v>81</v>
      </c>
      <c r="Z253" t="s">
        <v>4294</v>
      </c>
      <c r="AA253" t="s">
        <v>82</v>
      </c>
      <c r="AB253" t="s">
        <v>81</v>
      </c>
      <c r="AC253" t="s">
        <v>81</v>
      </c>
      <c r="AD253" t="s">
        <v>4295</v>
      </c>
      <c r="AE253" t="s">
        <v>81</v>
      </c>
      <c r="AF253" t="s">
        <v>4294</v>
      </c>
      <c r="AG253" t="s">
        <v>82</v>
      </c>
      <c r="AH253" t="s">
        <v>81</v>
      </c>
      <c r="AI253" t="s">
        <v>81</v>
      </c>
      <c r="AJ253" t="s">
        <v>4295</v>
      </c>
      <c r="AK253" t="s">
        <v>110</v>
      </c>
      <c r="AL253" t="s">
        <v>82</v>
      </c>
      <c r="AM253" t="s">
        <v>88</v>
      </c>
      <c r="AN253" t="s">
        <v>489</v>
      </c>
      <c r="AO253" t="s">
        <v>154</v>
      </c>
      <c r="AP253" t="s">
        <v>91</v>
      </c>
      <c r="AQ253" t="s">
        <v>4296</v>
      </c>
      <c r="AR253" t="s">
        <v>82</v>
      </c>
      <c r="AS253" t="s">
        <v>4297</v>
      </c>
      <c r="AT253" t="s">
        <v>4298</v>
      </c>
      <c r="AU253" t="s">
        <v>81</v>
      </c>
      <c r="AV253" t="s">
        <v>82</v>
      </c>
      <c r="AW253" t="s">
        <v>82</v>
      </c>
      <c r="AX253" t="s">
        <v>82</v>
      </c>
      <c r="AY253" t="s">
        <v>82</v>
      </c>
      <c r="AZ253" t="s">
        <v>82</v>
      </c>
      <c r="BA253" t="s">
        <v>82</v>
      </c>
      <c r="BB253" t="s">
        <v>82</v>
      </c>
      <c r="BC253" t="s">
        <v>82</v>
      </c>
      <c r="BD253" t="s">
        <v>82</v>
      </c>
      <c r="BE253" t="s">
        <v>82</v>
      </c>
      <c r="BF253" t="s">
        <v>82</v>
      </c>
      <c r="BG253" t="s">
        <v>82</v>
      </c>
      <c r="BH253" t="s">
        <v>82</v>
      </c>
      <c r="BI253" t="s">
        <v>82</v>
      </c>
      <c r="BJ253" t="s">
        <v>82</v>
      </c>
      <c r="BK253" t="s">
        <v>82</v>
      </c>
      <c r="BL253" t="s">
        <v>82</v>
      </c>
      <c r="BM253" t="s">
        <v>82</v>
      </c>
      <c r="BN253" t="s">
        <v>82</v>
      </c>
      <c r="BO253" t="s">
        <v>82</v>
      </c>
      <c r="BP253" t="s">
        <v>82</v>
      </c>
      <c r="BQ253" t="s">
        <v>82</v>
      </c>
    </row>
    <row r="254" spans="1:69" x14ac:dyDescent="0.2">
      <c r="A254" s="5">
        <v>0</v>
      </c>
      <c r="B254" t="s">
        <v>4299</v>
      </c>
      <c r="C254" t="s">
        <v>4300</v>
      </c>
      <c r="D254" t="s">
        <v>4301</v>
      </c>
      <c r="E254" t="s">
        <v>4302</v>
      </c>
      <c r="F254" t="s">
        <v>73</v>
      </c>
      <c r="G254" t="s">
        <v>4303</v>
      </c>
      <c r="H254" s="1">
        <v>42745</v>
      </c>
      <c r="I254" s="1">
        <v>42750</v>
      </c>
      <c r="J254" t="b">
        <v>0</v>
      </c>
      <c r="K254" t="s">
        <v>75</v>
      </c>
      <c r="L254" t="s">
        <v>100</v>
      </c>
      <c r="M254" t="s">
        <v>90</v>
      </c>
      <c r="N254">
        <v>200</v>
      </c>
      <c r="O254" t="s">
        <v>4304</v>
      </c>
      <c r="P254" t="s">
        <v>4305</v>
      </c>
      <c r="Q254" t="s">
        <v>4306</v>
      </c>
      <c r="R254" t="s">
        <v>81</v>
      </c>
      <c r="S254" t="s">
        <v>82</v>
      </c>
      <c r="T254" s="1">
        <v>42745</v>
      </c>
      <c r="U254" t="s">
        <v>4307</v>
      </c>
      <c r="V254" t="s">
        <v>503</v>
      </c>
      <c r="W254" s="2">
        <v>43430</v>
      </c>
      <c r="X254">
        <v>2016670</v>
      </c>
      <c r="Y254" t="s">
        <v>81</v>
      </c>
      <c r="Z254" t="s">
        <v>4308</v>
      </c>
      <c r="AA254" t="s">
        <v>82</v>
      </c>
      <c r="AB254" t="s">
        <v>81</v>
      </c>
      <c r="AC254" t="s">
        <v>81</v>
      </c>
      <c r="AD254" t="s">
        <v>4309</v>
      </c>
      <c r="AE254" t="s">
        <v>81</v>
      </c>
      <c r="AF254" t="s">
        <v>4308</v>
      </c>
      <c r="AG254" t="s">
        <v>82</v>
      </c>
      <c r="AH254" t="s">
        <v>81</v>
      </c>
      <c r="AI254" t="s">
        <v>81</v>
      </c>
      <c r="AJ254" t="s">
        <v>4309</v>
      </c>
      <c r="AK254" t="s">
        <v>110</v>
      </c>
      <c r="AL254" t="s">
        <v>82</v>
      </c>
      <c r="AM254" t="s">
        <v>88</v>
      </c>
      <c r="AN254" t="s">
        <v>154</v>
      </c>
      <c r="AO254" t="s">
        <v>90</v>
      </c>
      <c r="AP254" t="s">
        <v>91</v>
      </c>
      <c r="AQ254" t="s">
        <v>4310</v>
      </c>
      <c r="AR254" t="s">
        <v>82</v>
      </c>
      <c r="AS254" t="s">
        <v>4311</v>
      </c>
      <c r="AT254" t="s">
        <v>4312</v>
      </c>
      <c r="AU254" t="s">
        <v>81</v>
      </c>
      <c r="AV254" t="s">
        <v>82</v>
      </c>
      <c r="AW254" t="s">
        <v>82</v>
      </c>
      <c r="AX254" t="s">
        <v>82</v>
      </c>
      <c r="AY254" t="s">
        <v>82</v>
      </c>
      <c r="AZ254" t="s">
        <v>82</v>
      </c>
      <c r="BA254" t="s">
        <v>82</v>
      </c>
      <c r="BB254" t="s">
        <v>82</v>
      </c>
      <c r="BC254" t="s">
        <v>82</v>
      </c>
      <c r="BD254" t="s">
        <v>82</v>
      </c>
      <c r="BE254" t="s">
        <v>82</v>
      </c>
      <c r="BF254" t="s">
        <v>82</v>
      </c>
      <c r="BG254" t="s">
        <v>82</v>
      </c>
      <c r="BH254" t="s">
        <v>82</v>
      </c>
      <c r="BI254" t="s">
        <v>82</v>
      </c>
      <c r="BJ254" t="s">
        <v>82</v>
      </c>
      <c r="BK254" t="s">
        <v>82</v>
      </c>
      <c r="BL254" t="s">
        <v>82</v>
      </c>
      <c r="BM254" t="s">
        <v>82</v>
      </c>
      <c r="BN254" t="s">
        <v>82</v>
      </c>
      <c r="BO254" t="s">
        <v>82</v>
      </c>
      <c r="BP254" t="s">
        <v>82</v>
      </c>
      <c r="BQ254" t="s">
        <v>82</v>
      </c>
    </row>
    <row r="255" spans="1:69" x14ac:dyDescent="0.2">
      <c r="A255" s="5">
        <v>1</v>
      </c>
      <c r="B255" t="s">
        <v>4313</v>
      </c>
      <c r="C255" t="s">
        <v>4314</v>
      </c>
      <c r="D255" t="s">
        <v>4315</v>
      </c>
      <c r="E255" t="s">
        <v>4316</v>
      </c>
      <c r="F255" t="s">
        <v>553</v>
      </c>
      <c r="G255" t="s">
        <v>4317</v>
      </c>
      <c r="H255" s="1">
        <v>43494</v>
      </c>
      <c r="I255" s="1">
        <v>43493</v>
      </c>
      <c r="J255" t="b">
        <v>0</v>
      </c>
      <c r="K255" t="s">
        <v>555</v>
      </c>
      <c r="L255" t="s">
        <v>1531</v>
      </c>
      <c r="M255" t="s">
        <v>4318</v>
      </c>
      <c r="N255" t="s">
        <v>4319</v>
      </c>
      <c r="O255" t="s">
        <v>4320</v>
      </c>
      <c r="P255" t="s">
        <v>365</v>
      </c>
      <c r="Q255" t="s">
        <v>4321</v>
      </c>
      <c r="R255" t="s">
        <v>81</v>
      </c>
      <c r="S255">
        <v>1</v>
      </c>
      <c r="T255" s="1">
        <v>43494</v>
      </c>
      <c r="U255" s="1">
        <v>43493</v>
      </c>
      <c r="V255" t="s">
        <v>553</v>
      </c>
      <c r="W255" s="2">
        <v>43500</v>
      </c>
      <c r="X255" t="s">
        <v>82</v>
      </c>
      <c r="Y255" t="s">
        <v>4322</v>
      </c>
      <c r="Z255" t="s">
        <v>81</v>
      </c>
      <c r="AA255" t="s">
        <v>4323</v>
      </c>
      <c r="AB255" t="s">
        <v>4324</v>
      </c>
      <c r="AC255" t="s">
        <v>4325</v>
      </c>
      <c r="AD255" t="s">
        <v>4320</v>
      </c>
      <c r="AE255" t="s">
        <v>4322</v>
      </c>
      <c r="AF255" t="s">
        <v>81</v>
      </c>
      <c r="AG255" t="s">
        <v>4323</v>
      </c>
      <c r="AH255" t="s">
        <v>4324</v>
      </c>
      <c r="AI255" t="s">
        <v>4325</v>
      </c>
      <c r="AJ255" t="s">
        <v>4320</v>
      </c>
      <c r="AK255" t="s">
        <v>296</v>
      </c>
      <c r="AL255" t="s">
        <v>82</v>
      </c>
      <c r="AM255" t="s">
        <v>4326</v>
      </c>
      <c r="AN255">
        <v>18</v>
      </c>
      <c r="AO255">
        <v>90</v>
      </c>
      <c r="AP255" t="s">
        <v>371</v>
      </c>
      <c r="AQ255" t="s">
        <v>4327</v>
      </c>
      <c r="AR255" t="s">
        <v>4328</v>
      </c>
      <c r="AS255" t="s">
        <v>4329</v>
      </c>
      <c r="AT255" t="s">
        <v>4330</v>
      </c>
      <c r="AU255" t="s">
        <v>81</v>
      </c>
      <c r="AV255" t="s">
        <v>82</v>
      </c>
      <c r="AW255" t="s">
        <v>81</v>
      </c>
      <c r="AX255" t="s">
        <v>81</v>
      </c>
      <c r="AY255" t="s">
        <v>81</v>
      </c>
      <c r="AZ255" t="s">
        <v>81</v>
      </c>
      <c r="BA255" t="s">
        <v>82</v>
      </c>
      <c r="BB255" s="1">
        <v>1</v>
      </c>
      <c r="BC255" t="s">
        <v>81</v>
      </c>
      <c r="BD255" t="s">
        <v>81</v>
      </c>
      <c r="BE255" t="s">
        <v>81</v>
      </c>
      <c r="BF255" t="s">
        <v>81</v>
      </c>
      <c r="BG255" t="s">
        <v>81</v>
      </c>
      <c r="BH255" t="s">
        <v>81</v>
      </c>
      <c r="BI255" t="s">
        <v>81</v>
      </c>
      <c r="BJ255" t="s">
        <v>82</v>
      </c>
      <c r="BK255" t="s">
        <v>82</v>
      </c>
      <c r="BL255" t="s">
        <v>200</v>
      </c>
      <c r="BM255" t="s">
        <v>4331</v>
      </c>
      <c r="BN255" t="s">
        <v>81</v>
      </c>
      <c r="BO255" t="s">
        <v>4332</v>
      </c>
      <c r="BP255" t="s">
        <v>81</v>
      </c>
      <c r="BQ255" t="s">
        <v>81</v>
      </c>
    </row>
    <row r="256" spans="1:69" x14ac:dyDescent="0.2">
      <c r="A256" s="5">
        <v>1</v>
      </c>
      <c r="B256" t="s">
        <v>4333</v>
      </c>
      <c r="C256" t="s">
        <v>4334</v>
      </c>
      <c r="D256" t="s">
        <v>4335</v>
      </c>
      <c r="E256" t="s">
        <v>4336</v>
      </c>
      <c r="F256" t="s">
        <v>178</v>
      </c>
      <c r="G256" t="s">
        <v>4337</v>
      </c>
      <c r="H256" s="1">
        <v>42522</v>
      </c>
      <c r="I256" s="1">
        <v>42625</v>
      </c>
      <c r="J256" t="b">
        <v>0</v>
      </c>
      <c r="K256" t="s">
        <v>180</v>
      </c>
      <c r="L256" t="s">
        <v>4338</v>
      </c>
      <c r="M256" t="s">
        <v>346</v>
      </c>
      <c r="N256">
        <v>860</v>
      </c>
      <c r="O256" t="s">
        <v>4339</v>
      </c>
      <c r="P256" t="s">
        <v>4340</v>
      </c>
      <c r="Q256" t="s">
        <v>4341</v>
      </c>
      <c r="R256" t="s">
        <v>4342</v>
      </c>
      <c r="S256" t="s">
        <v>82</v>
      </c>
      <c r="T256" s="1">
        <v>42522</v>
      </c>
      <c r="U256" s="1">
        <v>42625</v>
      </c>
      <c r="V256" t="s">
        <v>186</v>
      </c>
      <c r="W256" s="2">
        <v>43353</v>
      </c>
      <c r="X256" t="s">
        <v>4343</v>
      </c>
      <c r="Y256" t="s">
        <v>4344</v>
      </c>
      <c r="Z256" t="s">
        <v>81</v>
      </c>
      <c r="AA256" t="s">
        <v>4345</v>
      </c>
      <c r="AB256" t="s">
        <v>4346</v>
      </c>
      <c r="AC256" t="s">
        <v>4347</v>
      </c>
      <c r="AD256" t="s">
        <v>4339</v>
      </c>
      <c r="AE256" t="s">
        <v>4344</v>
      </c>
      <c r="AF256" t="s">
        <v>81</v>
      </c>
      <c r="AG256" t="s">
        <v>4345</v>
      </c>
      <c r="AH256" t="s">
        <v>4346</v>
      </c>
      <c r="AI256" t="s">
        <v>4347</v>
      </c>
      <c r="AJ256" t="s">
        <v>4339</v>
      </c>
      <c r="AK256" t="s">
        <v>250</v>
      </c>
      <c r="AL256" t="s">
        <v>82</v>
      </c>
      <c r="AM256" t="s">
        <v>4339</v>
      </c>
      <c r="AN256" t="s">
        <v>81</v>
      </c>
      <c r="AO256" t="s">
        <v>81</v>
      </c>
      <c r="AP256" t="s">
        <v>351</v>
      </c>
      <c r="AQ256" t="s">
        <v>4348</v>
      </c>
      <c r="AR256" t="s">
        <v>4349</v>
      </c>
      <c r="AS256" t="s">
        <v>4350</v>
      </c>
      <c r="AT256" t="s">
        <v>4351</v>
      </c>
      <c r="AU256" t="s">
        <v>197</v>
      </c>
      <c r="AV256" t="s">
        <v>82</v>
      </c>
      <c r="AW256" t="s">
        <v>198</v>
      </c>
      <c r="AX256" t="s">
        <v>81</v>
      </c>
      <c r="AY256" t="s">
        <v>82</v>
      </c>
      <c r="AZ256" t="s">
        <v>82</v>
      </c>
      <c r="BA256" t="s">
        <v>82</v>
      </c>
      <c r="BB256" t="s">
        <v>82</v>
      </c>
      <c r="BC256" t="s">
        <v>82</v>
      </c>
      <c r="BD256" t="s">
        <v>82</v>
      </c>
      <c r="BE256" t="s">
        <v>82</v>
      </c>
      <c r="BF256" t="s">
        <v>82</v>
      </c>
      <c r="BG256" t="s">
        <v>82</v>
      </c>
      <c r="BH256" t="s">
        <v>82</v>
      </c>
      <c r="BI256" t="s">
        <v>82</v>
      </c>
      <c r="BJ256" t="s">
        <v>82</v>
      </c>
      <c r="BK256" t="s">
        <v>82</v>
      </c>
      <c r="BL256" t="s">
        <v>82</v>
      </c>
      <c r="BM256" t="s">
        <v>82</v>
      </c>
      <c r="BN256" t="s">
        <v>82</v>
      </c>
      <c r="BO256" t="s">
        <v>82</v>
      </c>
      <c r="BP256" t="s">
        <v>82</v>
      </c>
      <c r="BQ256" t="s">
        <v>82</v>
      </c>
    </row>
    <row r="257" spans="1:69" x14ac:dyDescent="0.2">
      <c r="A257" s="5">
        <v>0</v>
      </c>
      <c r="B257" t="s">
        <v>4352</v>
      </c>
      <c r="C257" t="s">
        <v>4353</v>
      </c>
      <c r="D257" t="s">
        <v>4354</v>
      </c>
      <c r="E257" t="s">
        <v>4352</v>
      </c>
      <c r="F257" t="s">
        <v>73</v>
      </c>
      <c r="G257" t="s">
        <v>4355</v>
      </c>
      <c r="H257" s="1">
        <v>42584</v>
      </c>
      <c r="I257" s="1">
        <v>42278</v>
      </c>
      <c r="J257" t="b">
        <v>1</v>
      </c>
      <c r="K257" t="s">
        <v>75</v>
      </c>
      <c r="L257" t="s">
        <v>4291</v>
      </c>
      <c r="M257" t="s">
        <v>90</v>
      </c>
      <c r="N257">
        <v>160</v>
      </c>
      <c r="O257" t="s">
        <v>4356</v>
      </c>
      <c r="P257" t="s">
        <v>82</v>
      </c>
      <c r="Q257" t="s">
        <v>4357</v>
      </c>
      <c r="R257" t="s">
        <v>81</v>
      </c>
      <c r="S257">
        <v>1</v>
      </c>
      <c r="T257" s="1">
        <v>42584</v>
      </c>
      <c r="U257" s="3">
        <v>42278</v>
      </c>
      <c r="V257" t="s">
        <v>503</v>
      </c>
      <c r="W257" s="2">
        <v>43085</v>
      </c>
      <c r="X257" t="s">
        <v>4358</v>
      </c>
      <c r="Y257" t="s">
        <v>587</v>
      </c>
      <c r="Z257" t="s">
        <v>4359</v>
      </c>
      <c r="AA257" t="s">
        <v>82</v>
      </c>
      <c r="AB257" t="s">
        <v>589</v>
      </c>
      <c r="AC257" t="s">
        <v>589</v>
      </c>
      <c r="AD257" t="s">
        <v>4360</v>
      </c>
      <c r="AE257" t="s">
        <v>587</v>
      </c>
      <c r="AF257" t="s">
        <v>4359</v>
      </c>
      <c r="AG257" t="s">
        <v>82</v>
      </c>
      <c r="AH257" t="s">
        <v>589</v>
      </c>
      <c r="AI257" t="s">
        <v>589</v>
      </c>
      <c r="AJ257" t="s">
        <v>4360</v>
      </c>
      <c r="AK257" t="s">
        <v>110</v>
      </c>
      <c r="AL257" t="s">
        <v>82</v>
      </c>
      <c r="AM257" t="s">
        <v>88</v>
      </c>
      <c r="AN257" t="s">
        <v>4361</v>
      </c>
      <c r="AO257" t="s">
        <v>3931</v>
      </c>
      <c r="AP257" t="s">
        <v>91</v>
      </c>
      <c r="AQ257" t="s">
        <v>4362</v>
      </c>
      <c r="AR257" t="s">
        <v>82</v>
      </c>
      <c r="AS257" t="s">
        <v>4363</v>
      </c>
      <c r="AT257" t="s">
        <v>4364</v>
      </c>
      <c r="AU257" t="s">
        <v>81</v>
      </c>
      <c r="AV257" t="s">
        <v>82</v>
      </c>
      <c r="AW257" t="s">
        <v>82</v>
      </c>
      <c r="AX257" t="s">
        <v>82</v>
      </c>
      <c r="AY257" t="s">
        <v>82</v>
      </c>
      <c r="AZ257" t="s">
        <v>82</v>
      </c>
      <c r="BA257" t="s">
        <v>82</v>
      </c>
      <c r="BB257" t="s">
        <v>82</v>
      </c>
      <c r="BC257" t="s">
        <v>82</v>
      </c>
      <c r="BD257" t="s">
        <v>82</v>
      </c>
      <c r="BE257" t="s">
        <v>82</v>
      </c>
      <c r="BF257" t="s">
        <v>82</v>
      </c>
      <c r="BG257" t="s">
        <v>82</v>
      </c>
      <c r="BH257" t="s">
        <v>82</v>
      </c>
      <c r="BI257" t="s">
        <v>82</v>
      </c>
      <c r="BJ257" t="s">
        <v>82</v>
      </c>
      <c r="BK257" t="s">
        <v>82</v>
      </c>
      <c r="BL257" t="s">
        <v>82</v>
      </c>
      <c r="BM257" t="s">
        <v>82</v>
      </c>
      <c r="BN257" t="s">
        <v>82</v>
      </c>
      <c r="BO257" t="s">
        <v>82</v>
      </c>
      <c r="BP257" t="s">
        <v>82</v>
      </c>
      <c r="BQ257" t="s">
        <v>82</v>
      </c>
    </row>
    <row r="258" spans="1:69" x14ac:dyDescent="0.2">
      <c r="A258" s="5">
        <v>1</v>
      </c>
      <c r="B258" t="s">
        <v>4365</v>
      </c>
      <c r="C258" t="s">
        <v>4366</v>
      </c>
      <c r="D258" t="s">
        <v>4367</v>
      </c>
      <c r="E258" t="s">
        <v>4368</v>
      </c>
      <c r="F258" t="s">
        <v>73</v>
      </c>
      <c r="G258" t="s">
        <v>4369</v>
      </c>
      <c r="H258" s="1">
        <v>43317</v>
      </c>
      <c r="I258" s="1">
        <v>43255</v>
      </c>
      <c r="J258" t="b">
        <v>0</v>
      </c>
      <c r="K258" t="s">
        <v>75</v>
      </c>
      <c r="L258" t="s">
        <v>419</v>
      </c>
      <c r="M258" t="s">
        <v>101</v>
      </c>
      <c r="N258">
        <v>30</v>
      </c>
      <c r="O258" t="s">
        <v>4370</v>
      </c>
      <c r="P258" t="s">
        <v>689</v>
      </c>
      <c r="Q258" t="s">
        <v>950</v>
      </c>
      <c r="R258" t="s">
        <v>81</v>
      </c>
      <c r="S258" t="s">
        <v>82</v>
      </c>
      <c r="T258" s="1">
        <v>43317</v>
      </c>
      <c r="U258" t="s">
        <v>4371</v>
      </c>
      <c r="V258" t="s">
        <v>84</v>
      </c>
      <c r="W258" s="2">
        <v>43346</v>
      </c>
      <c r="X258" t="s">
        <v>4372</v>
      </c>
      <c r="Y258" t="s">
        <v>227</v>
      </c>
      <c r="Z258" t="s">
        <v>4373</v>
      </c>
      <c r="AA258" t="s">
        <v>82</v>
      </c>
      <c r="AB258" t="s">
        <v>4374</v>
      </c>
      <c r="AC258" t="s">
        <v>4375</v>
      </c>
      <c r="AD258" t="s">
        <v>81</v>
      </c>
      <c r="AE258" t="s">
        <v>227</v>
      </c>
      <c r="AF258" t="s">
        <v>4373</v>
      </c>
      <c r="AG258" t="s">
        <v>82</v>
      </c>
      <c r="AH258" t="s">
        <v>4374</v>
      </c>
      <c r="AI258" t="s">
        <v>4375</v>
      </c>
      <c r="AJ258" t="s">
        <v>81</v>
      </c>
      <c r="AK258" t="s">
        <v>296</v>
      </c>
      <c r="AL258" t="s">
        <v>82</v>
      </c>
      <c r="AM258" t="s">
        <v>88</v>
      </c>
      <c r="AN258" t="s">
        <v>456</v>
      </c>
      <c r="AO258" t="s">
        <v>89</v>
      </c>
      <c r="AP258" t="s">
        <v>91</v>
      </c>
      <c r="AQ258" t="s">
        <v>4376</v>
      </c>
      <c r="AR258" t="s">
        <v>82</v>
      </c>
      <c r="AS258" t="s">
        <v>4377</v>
      </c>
      <c r="AT258" t="s">
        <v>4378</v>
      </c>
      <c r="AU258" t="s">
        <v>81</v>
      </c>
      <c r="AV258" t="s">
        <v>82</v>
      </c>
      <c r="AW258" t="s">
        <v>82</v>
      </c>
      <c r="AX258" t="s">
        <v>82</v>
      </c>
      <c r="AY258" t="s">
        <v>82</v>
      </c>
      <c r="AZ258" t="s">
        <v>82</v>
      </c>
      <c r="BA258" t="s">
        <v>82</v>
      </c>
      <c r="BB258" t="s">
        <v>82</v>
      </c>
      <c r="BC258" t="s">
        <v>82</v>
      </c>
      <c r="BD258" t="s">
        <v>82</v>
      </c>
      <c r="BE258" t="s">
        <v>82</v>
      </c>
      <c r="BF258" t="s">
        <v>82</v>
      </c>
      <c r="BG258" t="s">
        <v>82</v>
      </c>
      <c r="BH258" t="s">
        <v>82</v>
      </c>
      <c r="BI258" t="s">
        <v>82</v>
      </c>
      <c r="BJ258" t="s">
        <v>82</v>
      </c>
      <c r="BK258" t="s">
        <v>82</v>
      </c>
      <c r="BL258" t="s">
        <v>82</v>
      </c>
      <c r="BM258" t="s">
        <v>82</v>
      </c>
      <c r="BN258" t="s">
        <v>82</v>
      </c>
      <c r="BO258" t="s">
        <v>82</v>
      </c>
      <c r="BP258" t="s">
        <v>82</v>
      </c>
      <c r="BQ258" t="s">
        <v>82</v>
      </c>
    </row>
    <row r="259" spans="1:69" x14ac:dyDescent="0.2">
      <c r="A259" s="5">
        <v>0</v>
      </c>
      <c r="B259" t="s">
        <v>4379</v>
      </c>
      <c r="C259" t="s">
        <v>4380</v>
      </c>
      <c r="D259" t="s">
        <v>4381</v>
      </c>
      <c r="E259" t="s">
        <v>4382</v>
      </c>
      <c r="F259" t="s">
        <v>1119</v>
      </c>
      <c r="G259" t="s">
        <v>4383</v>
      </c>
      <c r="H259" s="1">
        <v>43391</v>
      </c>
      <c r="I259" s="1">
        <v>43222</v>
      </c>
      <c r="J259" t="b">
        <v>0</v>
      </c>
      <c r="K259" t="s">
        <v>1121</v>
      </c>
      <c r="L259" t="s">
        <v>4384</v>
      </c>
      <c r="M259" t="s">
        <v>90</v>
      </c>
      <c r="N259">
        <v>90</v>
      </c>
      <c r="O259" t="s">
        <v>4385</v>
      </c>
      <c r="P259" t="s">
        <v>1124</v>
      </c>
      <c r="Q259" t="s">
        <v>4386</v>
      </c>
      <c r="R259" t="s">
        <v>81</v>
      </c>
      <c r="S259">
        <v>1</v>
      </c>
      <c r="T259" s="1">
        <v>43391</v>
      </c>
      <c r="U259" s="1">
        <v>43222</v>
      </c>
      <c r="V259" t="s">
        <v>4387</v>
      </c>
      <c r="W259" s="2">
        <v>44139</v>
      </c>
      <c r="X259" t="s">
        <v>4388</v>
      </c>
      <c r="Y259" t="s">
        <v>4389</v>
      </c>
      <c r="Z259" t="s">
        <v>4390</v>
      </c>
      <c r="AA259" t="s">
        <v>4391</v>
      </c>
      <c r="AB259" t="s">
        <v>4392</v>
      </c>
      <c r="AC259">
        <f>55-82-999803853</f>
        <v>-999803880</v>
      </c>
      <c r="AD259" t="s">
        <v>4393</v>
      </c>
      <c r="AE259" t="s">
        <v>4389</v>
      </c>
      <c r="AF259" t="s">
        <v>4390</v>
      </c>
      <c r="AG259" t="s">
        <v>4391</v>
      </c>
      <c r="AH259" t="s">
        <v>4392</v>
      </c>
      <c r="AI259">
        <f>55-82-999803853</f>
        <v>-999803880</v>
      </c>
      <c r="AJ259" t="s">
        <v>4393</v>
      </c>
      <c r="AK259" t="s">
        <v>296</v>
      </c>
      <c r="AL259" t="s">
        <v>4394</v>
      </c>
      <c r="AM259" t="s">
        <v>4395</v>
      </c>
      <c r="AN259" t="s">
        <v>4396</v>
      </c>
      <c r="AO259" t="s">
        <v>4397</v>
      </c>
      <c r="AP259" t="s">
        <v>1137</v>
      </c>
      <c r="AQ259" t="s">
        <v>4398</v>
      </c>
      <c r="AR259" t="s">
        <v>4399</v>
      </c>
      <c r="AS259" t="s">
        <v>4400</v>
      </c>
      <c r="AT259" t="s">
        <v>4401</v>
      </c>
      <c r="AU259" t="s">
        <v>81</v>
      </c>
      <c r="AV259" t="s">
        <v>82</v>
      </c>
      <c r="AW259" t="s">
        <v>643</v>
      </c>
      <c r="AX259" t="s">
        <v>81</v>
      </c>
      <c r="AY259" t="s">
        <v>81</v>
      </c>
      <c r="AZ259" t="s">
        <v>81</v>
      </c>
      <c r="BA259" t="s">
        <v>82</v>
      </c>
      <c r="BB259" s="1">
        <v>1</v>
      </c>
      <c r="BC259" t="s">
        <v>81</v>
      </c>
      <c r="BD259" t="s">
        <v>81</v>
      </c>
      <c r="BE259" t="s">
        <v>81</v>
      </c>
      <c r="BF259" t="s">
        <v>81</v>
      </c>
      <c r="BG259" t="s">
        <v>81</v>
      </c>
      <c r="BH259" t="s">
        <v>81</v>
      </c>
      <c r="BI259" t="s">
        <v>81</v>
      </c>
      <c r="BJ259" t="s">
        <v>82</v>
      </c>
      <c r="BK259" t="s">
        <v>82</v>
      </c>
      <c r="BL259" t="s">
        <v>81</v>
      </c>
      <c r="BM259" t="s">
        <v>201</v>
      </c>
      <c r="BN259" t="s">
        <v>81</v>
      </c>
      <c r="BO259" t="s">
        <v>81</v>
      </c>
      <c r="BP259" t="s">
        <v>81</v>
      </c>
      <c r="BQ259" t="s">
        <v>81</v>
      </c>
    </row>
    <row r="260" spans="1:69" x14ac:dyDescent="0.2">
      <c r="A260" s="5">
        <v>1</v>
      </c>
      <c r="B260" t="s">
        <v>4402</v>
      </c>
      <c r="C260" t="s">
        <v>4403</v>
      </c>
      <c r="D260" t="s">
        <v>4404</v>
      </c>
      <c r="E260" t="s">
        <v>4405</v>
      </c>
      <c r="F260" t="s">
        <v>73</v>
      </c>
      <c r="G260" t="s">
        <v>4406</v>
      </c>
      <c r="H260" s="1">
        <v>43006</v>
      </c>
      <c r="I260" s="1">
        <v>42989</v>
      </c>
      <c r="J260" t="b">
        <v>0</v>
      </c>
      <c r="K260" t="s">
        <v>75</v>
      </c>
      <c r="L260" t="s">
        <v>1092</v>
      </c>
      <c r="M260" t="s">
        <v>538</v>
      </c>
      <c r="N260">
        <v>240</v>
      </c>
      <c r="O260" t="s">
        <v>1917</v>
      </c>
      <c r="P260" t="s">
        <v>4407</v>
      </c>
      <c r="Q260" t="s">
        <v>4408</v>
      </c>
      <c r="R260" t="s">
        <v>81</v>
      </c>
      <c r="S260" t="s">
        <v>82</v>
      </c>
      <c r="T260" s="1">
        <v>43006</v>
      </c>
      <c r="U260" t="s">
        <v>3569</v>
      </c>
      <c r="V260" t="s">
        <v>1305</v>
      </c>
      <c r="W260" s="2">
        <v>43108</v>
      </c>
      <c r="X260" t="s">
        <v>4409</v>
      </c>
      <c r="Y260" t="s">
        <v>523</v>
      </c>
      <c r="Z260" t="s">
        <v>4410</v>
      </c>
      <c r="AA260" t="s">
        <v>82</v>
      </c>
      <c r="AB260" t="s">
        <v>525</v>
      </c>
      <c r="AC260" t="s">
        <v>525</v>
      </c>
      <c r="AD260" t="s">
        <v>4411</v>
      </c>
      <c r="AE260" t="s">
        <v>523</v>
      </c>
      <c r="AF260" t="s">
        <v>4410</v>
      </c>
      <c r="AG260" t="s">
        <v>82</v>
      </c>
      <c r="AH260" t="s">
        <v>525</v>
      </c>
      <c r="AI260" t="s">
        <v>525</v>
      </c>
      <c r="AJ260" t="s">
        <v>4411</v>
      </c>
      <c r="AK260" t="s">
        <v>110</v>
      </c>
      <c r="AL260" t="s">
        <v>82</v>
      </c>
      <c r="AM260" t="s">
        <v>88</v>
      </c>
      <c r="AN260" t="s">
        <v>439</v>
      </c>
      <c r="AO260" t="s">
        <v>90</v>
      </c>
      <c r="AP260" t="s">
        <v>91</v>
      </c>
      <c r="AQ260" t="s">
        <v>4412</v>
      </c>
      <c r="AR260" t="s">
        <v>82</v>
      </c>
      <c r="AS260" t="s">
        <v>4413</v>
      </c>
      <c r="AT260" t="s">
        <v>82</v>
      </c>
      <c r="AU260" t="s">
        <v>81</v>
      </c>
      <c r="AV260" t="s">
        <v>82</v>
      </c>
      <c r="AW260" t="s">
        <v>82</v>
      </c>
      <c r="AX260" t="s">
        <v>82</v>
      </c>
      <c r="AY260" t="s">
        <v>82</v>
      </c>
      <c r="AZ260" t="s">
        <v>82</v>
      </c>
      <c r="BA260" t="s">
        <v>82</v>
      </c>
      <c r="BB260" t="s">
        <v>82</v>
      </c>
      <c r="BC260" t="s">
        <v>82</v>
      </c>
      <c r="BD260" t="s">
        <v>82</v>
      </c>
      <c r="BE260" t="s">
        <v>82</v>
      </c>
      <c r="BF260" t="s">
        <v>82</v>
      </c>
      <c r="BG260" t="s">
        <v>82</v>
      </c>
      <c r="BH260" t="s">
        <v>82</v>
      </c>
      <c r="BI260" t="s">
        <v>82</v>
      </c>
      <c r="BJ260" t="s">
        <v>82</v>
      </c>
      <c r="BK260" t="s">
        <v>82</v>
      </c>
      <c r="BL260" t="s">
        <v>82</v>
      </c>
      <c r="BM260" t="s">
        <v>82</v>
      </c>
      <c r="BN260" t="s">
        <v>82</v>
      </c>
      <c r="BO260" t="s">
        <v>82</v>
      </c>
      <c r="BP260" t="s">
        <v>82</v>
      </c>
      <c r="BQ260" t="s">
        <v>82</v>
      </c>
    </row>
    <row r="261" spans="1:69" x14ac:dyDescent="0.2">
      <c r="A261" s="5">
        <v>0</v>
      </c>
      <c r="B261" t="s">
        <v>4414</v>
      </c>
      <c r="C261" t="s">
        <v>4415</v>
      </c>
      <c r="D261" t="s">
        <v>4416</v>
      </c>
      <c r="E261" t="s">
        <v>4414</v>
      </c>
      <c r="F261" t="s">
        <v>2621</v>
      </c>
      <c r="G261" t="s">
        <v>4417</v>
      </c>
      <c r="H261" s="1">
        <v>42394</v>
      </c>
      <c r="I261" s="1">
        <v>41643</v>
      </c>
      <c r="J261" t="b">
        <v>0</v>
      </c>
      <c r="K261" t="s">
        <v>75</v>
      </c>
      <c r="L261" t="s">
        <v>2623</v>
      </c>
      <c r="M261" t="s">
        <v>101</v>
      </c>
      <c r="N261">
        <v>34</v>
      </c>
      <c r="O261" t="s">
        <v>1445</v>
      </c>
      <c r="P261" t="s">
        <v>1302</v>
      </c>
      <c r="Q261" t="s">
        <v>4418</v>
      </c>
      <c r="R261" t="s">
        <v>81</v>
      </c>
      <c r="S261">
        <v>1</v>
      </c>
      <c r="T261" s="1">
        <v>42394</v>
      </c>
      <c r="U261" s="1">
        <v>41643</v>
      </c>
      <c r="V261" t="s">
        <v>2626</v>
      </c>
      <c r="W261" s="2">
        <v>44139</v>
      </c>
      <c r="X261" t="s">
        <v>82</v>
      </c>
      <c r="Y261" t="s">
        <v>4419</v>
      </c>
      <c r="Z261" t="s">
        <v>4420</v>
      </c>
      <c r="AA261" t="s">
        <v>4421</v>
      </c>
      <c r="AB261" t="s">
        <v>4422</v>
      </c>
      <c r="AC261">
        <v>815990583</v>
      </c>
      <c r="AD261" t="s">
        <v>4423</v>
      </c>
      <c r="AE261" t="s">
        <v>4419</v>
      </c>
      <c r="AF261" t="s">
        <v>4420</v>
      </c>
      <c r="AG261" t="s">
        <v>4421</v>
      </c>
      <c r="AH261" t="s">
        <v>4422</v>
      </c>
      <c r="AI261">
        <v>815990583</v>
      </c>
      <c r="AJ261" t="s">
        <v>4423</v>
      </c>
      <c r="AK261" t="s">
        <v>110</v>
      </c>
      <c r="AL261" t="s">
        <v>82</v>
      </c>
      <c r="AM261" t="s">
        <v>1445</v>
      </c>
      <c r="AN261" t="s">
        <v>154</v>
      </c>
      <c r="AO261" t="s">
        <v>3446</v>
      </c>
      <c r="AP261" t="s">
        <v>371</v>
      </c>
      <c r="AQ261" t="s">
        <v>4424</v>
      </c>
      <c r="AR261" t="s">
        <v>4425</v>
      </c>
      <c r="AS261" t="s">
        <v>4426</v>
      </c>
      <c r="AT261" t="s">
        <v>4427</v>
      </c>
      <c r="AU261" t="s">
        <v>81</v>
      </c>
      <c r="AV261" t="s">
        <v>82</v>
      </c>
      <c r="AW261" t="s">
        <v>217</v>
      </c>
      <c r="AX261" t="s">
        <v>81</v>
      </c>
      <c r="AY261" t="s">
        <v>81</v>
      </c>
      <c r="AZ261" t="s">
        <v>81</v>
      </c>
      <c r="BA261" t="s">
        <v>82</v>
      </c>
      <c r="BB261" s="1">
        <v>1</v>
      </c>
      <c r="BC261" t="s">
        <v>81</v>
      </c>
      <c r="BD261" t="s">
        <v>81</v>
      </c>
      <c r="BE261" t="s">
        <v>81</v>
      </c>
      <c r="BF261" t="s">
        <v>81</v>
      </c>
      <c r="BG261" t="s">
        <v>81</v>
      </c>
      <c r="BH261" t="s">
        <v>81</v>
      </c>
      <c r="BI261" t="s">
        <v>81</v>
      </c>
      <c r="BJ261" s="1">
        <v>42035</v>
      </c>
      <c r="BK261" t="s">
        <v>82</v>
      </c>
      <c r="BL261" t="s">
        <v>81</v>
      </c>
      <c r="BM261" t="s">
        <v>201</v>
      </c>
      <c r="BN261" t="s">
        <v>81</v>
      </c>
      <c r="BO261" t="s">
        <v>81</v>
      </c>
      <c r="BP261" t="s">
        <v>81</v>
      </c>
      <c r="BQ261" t="s">
        <v>81</v>
      </c>
    </row>
    <row r="262" spans="1:69" x14ac:dyDescent="0.2">
      <c r="A262" s="5">
        <v>0</v>
      </c>
      <c r="B262" t="s">
        <v>81</v>
      </c>
      <c r="C262" t="s">
        <v>4428</v>
      </c>
      <c r="D262" t="s">
        <v>4429</v>
      </c>
      <c r="E262" t="s">
        <v>4430</v>
      </c>
      <c r="F262" t="s">
        <v>120</v>
      </c>
      <c r="G262" t="s">
        <v>4431</v>
      </c>
      <c r="H262" s="1">
        <v>43075</v>
      </c>
      <c r="I262" s="1">
        <v>43075</v>
      </c>
      <c r="J262" t="b">
        <v>0</v>
      </c>
      <c r="K262" t="s">
        <v>75</v>
      </c>
      <c r="L262" t="s">
        <v>4432</v>
      </c>
      <c r="M262" t="s">
        <v>1830</v>
      </c>
      <c r="N262">
        <v>90</v>
      </c>
      <c r="O262" t="s">
        <v>4433</v>
      </c>
      <c r="P262" t="s">
        <v>125</v>
      </c>
      <c r="Q262" t="s">
        <v>4434</v>
      </c>
      <c r="R262" t="s">
        <v>81</v>
      </c>
      <c r="S262" t="s">
        <v>82</v>
      </c>
      <c r="T262" s="1">
        <v>43075</v>
      </c>
      <c r="U262" s="1">
        <v>43075</v>
      </c>
      <c r="V262" t="s">
        <v>127</v>
      </c>
      <c r="W262" s="2">
        <v>43557</v>
      </c>
      <c r="X262" t="s">
        <v>82</v>
      </c>
      <c r="Y262" t="s">
        <v>82</v>
      </c>
      <c r="Z262" t="s">
        <v>82</v>
      </c>
      <c r="AA262" t="s">
        <v>82</v>
      </c>
      <c r="AB262" t="s">
        <v>82</v>
      </c>
      <c r="AC262" t="s">
        <v>82</v>
      </c>
      <c r="AD262" t="s">
        <v>82</v>
      </c>
      <c r="AE262" t="s">
        <v>82</v>
      </c>
      <c r="AF262" t="s">
        <v>82</v>
      </c>
      <c r="AG262" t="s">
        <v>82</v>
      </c>
      <c r="AH262" t="s">
        <v>82</v>
      </c>
      <c r="AI262" t="s">
        <v>82</v>
      </c>
      <c r="AJ262" t="s">
        <v>82</v>
      </c>
      <c r="AK262" t="s">
        <v>296</v>
      </c>
      <c r="AL262" t="s">
        <v>82</v>
      </c>
      <c r="AM262" t="s">
        <v>4433</v>
      </c>
      <c r="AN262" t="s">
        <v>335</v>
      </c>
      <c r="AO262" t="s">
        <v>2115</v>
      </c>
      <c r="AP262" t="s">
        <v>132</v>
      </c>
      <c r="AQ262" t="s">
        <v>4435</v>
      </c>
      <c r="AR262" t="s">
        <v>4436</v>
      </c>
      <c r="AS262" t="s">
        <v>4437</v>
      </c>
      <c r="AT262" t="s">
        <v>82</v>
      </c>
      <c r="AU262" t="s">
        <v>81</v>
      </c>
      <c r="AV262" t="s">
        <v>82</v>
      </c>
      <c r="AW262" t="s">
        <v>81</v>
      </c>
      <c r="AX262" t="s">
        <v>81</v>
      </c>
      <c r="AY262" t="s">
        <v>81</v>
      </c>
      <c r="AZ262" t="s">
        <v>81</v>
      </c>
      <c r="BA262" t="s">
        <v>82</v>
      </c>
      <c r="BB262" s="1">
        <v>1</v>
      </c>
      <c r="BC262" t="s">
        <v>81</v>
      </c>
      <c r="BD262" t="s">
        <v>81</v>
      </c>
      <c r="BE262" t="s">
        <v>81</v>
      </c>
      <c r="BF262" t="s">
        <v>81</v>
      </c>
      <c r="BG262" t="s">
        <v>81</v>
      </c>
      <c r="BH262" t="s">
        <v>81</v>
      </c>
      <c r="BI262" t="s">
        <v>81</v>
      </c>
      <c r="BJ262" t="s">
        <v>82</v>
      </c>
      <c r="BK262" t="s">
        <v>82</v>
      </c>
      <c r="BL262" t="s">
        <v>81</v>
      </c>
      <c r="BM262" t="s">
        <v>137</v>
      </c>
      <c r="BN262" t="s">
        <v>81</v>
      </c>
      <c r="BO262" t="s">
        <v>81</v>
      </c>
      <c r="BP262" t="s">
        <v>81</v>
      </c>
      <c r="BQ262" t="s">
        <v>81</v>
      </c>
    </row>
    <row r="263" spans="1:69" x14ac:dyDescent="0.2">
      <c r="A263" s="5">
        <v>1</v>
      </c>
      <c r="B263" t="s">
        <v>4438</v>
      </c>
      <c r="C263" t="s">
        <v>4439</v>
      </c>
      <c r="D263" t="s">
        <v>4440</v>
      </c>
      <c r="E263" t="s">
        <v>4441</v>
      </c>
      <c r="F263" t="s">
        <v>178</v>
      </c>
      <c r="G263" t="s">
        <v>4442</v>
      </c>
      <c r="H263" s="1">
        <v>42459</v>
      </c>
      <c r="I263" s="1">
        <v>42506</v>
      </c>
      <c r="J263" t="b">
        <v>0</v>
      </c>
      <c r="K263" t="s">
        <v>180</v>
      </c>
      <c r="L263" t="s">
        <v>2825</v>
      </c>
      <c r="M263" t="s">
        <v>182</v>
      </c>
      <c r="N263">
        <v>6000</v>
      </c>
      <c r="O263" t="s">
        <v>4443</v>
      </c>
      <c r="P263" t="s">
        <v>4444</v>
      </c>
      <c r="Q263" t="s">
        <v>4445</v>
      </c>
      <c r="R263" t="s">
        <v>81</v>
      </c>
      <c r="S263" t="s">
        <v>82</v>
      </c>
      <c r="T263" s="1">
        <v>42459</v>
      </c>
      <c r="U263" s="1">
        <v>42506</v>
      </c>
      <c r="V263" t="s">
        <v>186</v>
      </c>
      <c r="W263" s="2">
        <v>43524</v>
      </c>
      <c r="X263" t="s">
        <v>4446</v>
      </c>
      <c r="Y263" t="s">
        <v>4447</v>
      </c>
      <c r="Z263" t="s">
        <v>81</v>
      </c>
      <c r="AA263" t="s">
        <v>4448</v>
      </c>
      <c r="AB263" t="s">
        <v>4449</v>
      </c>
      <c r="AC263" t="s">
        <v>4450</v>
      </c>
      <c r="AD263" t="s">
        <v>4451</v>
      </c>
      <c r="AE263" t="s">
        <v>4447</v>
      </c>
      <c r="AF263" t="s">
        <v>81</v>
      </c>
      <c r="AG263" t="s">
        <v>4448</v>
      </c>
      <c r="AH263" t="s">
        <v>4449</v>
      </c>
      <c r="AI263" t="s">
        <v>4450</v>
      </c>
      <c r="AJ263" t="s">
        <v>4451</v>
      </c>
      <c r="AK263" t="s">
        <v>191</v>
      </c>
      <c r="AL263" t="s">
        <v>82</v>
      </c>
      <c r="AM263" t="s">
        <v>4452</v>
      </c>
      <c r="AN263" t="s">
        <v>81</v>
      </c>
      <c r="AO263" t="s">
        <v>81</v>
      </c>
      <c r="AP263" t="s">
        <v>192</v>
      </c>
      <c r="AQ263" t="s">
        <v>4453</v>
      </c>
      <c r="AR263" t="s">
        <v>4454</v>
      </c>
      <c r="AS263" t="s">
        <v>4455</v>
      </c>
      <c r="AT263" t="s">
        <v>4456</v>
      </c>
      <c r="AU263" t="s">
        <v>615</v>
      </c>
      <c r="AV263" t="s">
        <v>82</v>
      </c>
      <c r="AW263" t="s">
        <v>198</v>
      </c>
      <c r="AX263" t="s">
        <v>81</v>
      </c>
      <c r="AY263" t="s">
        <v>81</v>
      </c>
      <c r="AZ263" t="s">
        <v>4457</v>
      </c>
      <c r="BA263" t="s">
        <v>82</v>
      </c>
      <c r="BB263" s="1">
        <v>1</v>
      </c>
      <c r="BC263" t="s">
        <v>199</v>
      </c>
      <c r="BD263" t="s">
        <v>199</v>
      </c>
      <c r="BE263" t="s">
        <v>199</v>
      </c>
      <c r="BF263" t="s">
        <v>199</v>
      </c>
      <c r="BG263" t="s">
        <v>81</v>
      </c>
      <c r="BH263" t="s">
        <v>81</v>
      </c>
      <c r="BI263" t="s">
        <v>81</v>
      </c>
      <c r="BJ263" t="s">
        <v>82</v>
      </c>
      <c r="BK263" t="s">
        <v>82</v>
      </c>
      <c r="BL263" t="s">
        <v>200</v>
      </c>
      <c r="BM263" t="s">
        <v>201</v>
      </c>
      <c r="BN263" t="s">
        <v>81</v>
      </c>
      <c r="BO263" t="s">
        <v>81</v>
      </c>
      <c r="BP263" t="s">
        <v>81</v>
      </c>
      <c r="BQ263" t="s">
        <v>81</v>
      </c>
    </row>
    <row r="264" spans="1:69" x14ac:dyDescent="0.2">
      <c r="A264" s="5">
        <v>0</v>
      </c>
      <c r="B264" t="s">
        <v>4458</v>
      </c>
      <c r="C264" t="s">
        <v>4459</v>
      </c>
      <c r="D264" t="s">
        <v>4460</v>
      </c>
      <c r="E264" t="s">
        <v>4461</v>
      </c>
      <c r="F264" t="s">
        <v>73</v>
      </c>
      <c r="G264" t="s">
        <v>4462</v>
      </c>
      <c r="H264" s="1">
        <v>42471</v>
      </c>
      <c r="I264" s="1">
        <v>41275</v>
      </c>
      <c r="J264" t="b">
        <v>1</v>
      </c>
      <c r="K264" t="s">
        <v>75</v>
      </c>
      <c r="L264" t="s">
        <v>4463</v>
      </c>
      <c r="M264" t="s">
        <v>90</v>
      </c>
      <c r="N264">
        <v>800</v>
      </c>
      <c r="O264" t="s">
        <v>4464</v>
      </c>
      <c r="P264" t="s">
        <v>82</v>
      </c>
      <c r="Q264" t="s">
        <v>4465</v>
      </c>
      <c r="R264" t="s">
        <v>81</v>
      </c>
      <c r="S264">
        <v>1</v>
      </c>
      <c r="T264" s="1">
        <v>42471</v>
      </c>
      <c r="U264" s="3">
        <v>41275</v>
      </c>
      <c r="V264" t="s">
        <v>367</v>
      </c>
      <c r="W264" s="2">
        <v>42492</v>
      </c>
      <c r="X264" t="s">
        <v>4466</v>
      </c>
      <c r="Y264" t="s">
        <v>82</v>
      </c>
      <c r="Z264" t="s">
        <v>82</v>
      </c>
      <c r="AA264" t="s">
        <v>82</v>
      </c>
      <c r="AB264" t="s">
        <v>82</v>
      </c>
      <c r="AC264" t="s">
        <v>82</v>
      </c>
      <c r="AD264" t="s">
        <v>82</v>
      </c>
      <c r="AE264" t="s">
        <v>82</v>
      </c>
      <c r="AF264" t="s">
        <v>82</v>
      </c>
      <c r="AG264" t="s">
        <v>82</v>
      </c>
      <c r="AH264" t="s">
        <v>82</v>
      </c>
      <c r="AI264" t="s">
        <v>82</v>
      </c>
      <c r="AJ264" t="s">
        <v>82</v>
      </c>
      <c r="AK264" t="s">
        <v>110</v>
      </c>
      <c r="AL264" t="s">
        <v>82</v>
      </c>
      <c r="AM264" t="s">
        <v>88</v>
      </c>
      <c r="AN264" t="s">
        <v>154</v>
      </c>
      <c r="AO264" t="s">
        <v>90</v>
      </c>
      <c r="AP264" t="s">
        <v>371</v>
      </c>
      <c r="AQ264" t="s">
        <v>4467</v>
      </c>
      <c r="AR264" t="s">
        <v>82</v>
      </c>
      <c r="AS264" t="s">
        <v>4468</v>
      </c>
      <c r="AT264" t="s">
        <v>82</v>
      </c>
      <c r="AU264" t="s">
        <v>81</v>
      </c>
      <c r="AV264" t="s">
        <v>82</v>
      </c>
      <c r="AW264" t="s">
        <v>82</v>
      </c>
      <c r="AX264" t="s">
        <v>82</v>
      </c>
      <c r="AY264" t="s">
        <v>82</v>
      </c>
      <c r="AZ264" t="s">
        <v>82</v>
      </c>
      <c r="BA264" t="s">
        <v>82</v>
      </c>
      <c r="BB264" t="s">
        <v>82</v>
      </c>
      <c r="BC264" t="s">
        <v>82</v>
      </c>
      <c r="BD264" t="s">
        <v>82</v>
      </c>
      <c r="BE264" t="s">
        <v>82</v>
      </c>
      <c r="BF264" t="s">
        <v>82</v>
      </c>
      <c r="BG264" t="s">
        <v>82</v>
      </c>
      <c r="BH264" t="s">
        <v>82</v>
      </c>
      <c r="BI264" t="s">
        <v>82</v>
      </c>
      <c r="BJ264" t="s">
        <v>82</v>
      </c>
      <c r="BK264" t="s">
        <v>82</v>
      </c>
      <c r="BL264" t="s">
        <v>82</v>
      </c>
      <c r="BM264" t="s">
        <v>82</v>
      </c>
      <c r="BN264" t="s">
        <v>82</v>
      </c>
      <c r="BO264" t="s">
        <v>82</v>
      </c>
      <c r="BP264" t="s">
        <v>82</v>
      </c>
      <c r="BQ264" t="s">
        <v>82</v>
      </c>
    </row>
    <row r="265" spans="1:69" x14ac:dyDescent="0.2">
      <c r="A265" s="5">
        <v>0</v>
      </c>
      <c r="B265" t="s">
        <v>4469</v>
      </c>
      <c r="C265" t="s">
        <v>4470</v>
      </c>
      <c r="D265" t="s">
        <v>4471</v>
      </c>
      <c r="E265" t="s">
        <v>4472</v>
      </c>
      <c r="F265" t="s">
        <v>620</v>
      </c>
      <c r="G265" t="s">
        <v>4473</v>
      </c>
      <c r="H265" s="1">
        <v>43227</v>
      </c>
      <c r="I265" s="1">
        <v>43347</v>
      </c>
      <c r="J265" t="b">
        <v>0</v>
      </c>
      <c r="K265" t="s">
        <v>622</v>
      </c>
      <c r="L265" t="s">
        <v>4474</v>
      </c>
      <c r="M265" t="s">
        <v>90</v>
      </c>
      <c r="N265">
        <v>30</v>
      </c>
      <c r="O265" t="s">
        <v>4475</v>
      </c>
      <c r="P265" t="s">
        <v>626</v>
      </c>
      <c r="Q265" t="s">
        <v>4476</v>
      </c>
      <c r="R265" t="s">
        <v>81</v>
      </c>
      <c r="S265" t="s">
        <v>82</v>
      </c>
      <c r="T265" s="1">
        <v>43227</v>
      </c>
      <c r="U265" s="1">
        <v>43347</v>
      </c>
      <c r="V265" t="s">
        <v>628</v>
      </c>
      <c r="W265" s="2">
        <v>44137</v>
      </c>
      <c r="X265">
        <v>20177240</v>
      </c>
      <c r="Y265" t="s">
        <v>4477</v>
      </c>
      <c r="Z265" t="s">
        <v>4478</v>
      </c>
      <c r="AA265" t="s">
        <v>4479</v>
      </c>
      <c r="AB265" t="s">
        <v>4480</v>
      </c>
      <c r="AC265">
        <v>4922828714036</v>
      </c>
      <c r="AD265" t="s">
        <v>4481</v>
      </c>
      <c r="AE265" t="s">
        <v>4477</v>
      </c>
      <c r="AF265" t="s">
        <v>4478</v>
      </c>
      <c r="AG265" t="s">
        <v>4479</v>
      </c>
      <c r="AH265" t="s">
        <v>4480</v>
      </c>
      <c r="AI265">
        <v>4922828714036</v>
      </c>
      <c r="AJ265" t="s">
        <v>4481</v>
      </c>
      <c r="AK265" t="s">
        <v>128</v>
      </c>
      <c r="AL265" t="s">
        <v>82</v>
      </c>
      <c r="AM265" t="s">
        <v>4482</v>
      </c>
      <c r="AN265" t="s">
        <v>89</v>
      </c>
      <c r="AO265" t="s">
        <v>637</v>
      </c>
      <c r="AP265" t="s">
        <v>638</v>
      </c>
      <c r="AQ265" t="s">
        <v>4483</v>
      </c>
      <c r="AR265" t="s">
        <v>4484</v>
      </c>
      <c r="AS265" t="s">
        <v>4485</v>
      </c>
      <c r="AT265" t="s">
        <v>4486</v>
      </c>
      <c r="AU265" t="s">
        <v>81</v>
      </c>
      <c r="AV265" t="s">
        <v>82</v>
      </c>
      <c r="AW265" t="s">
        <v>643</v>
      </c>
      <c r="AX265" t="s">
        <v>81</v>
      </c>
      <c r="AY265" t="s">
        <v>81</v>
      </c>
      <c r="AZ265" t="s">
        <v>81</v>
      </c>
      <c r="BA265" t="s">
        <v>82</v>
      </c>
      <c r="BB265" s="1">
        <v>1</v>
      </c>
      <c r="BC265" t="s">
        <v>81</v>
      </c>
      <c r="BD265" t="s">
        <v>81</v>
      </c>
      <c r="BE265" t="s">
        <v>81</v>
      </c>
      <c r="BF265" t="s">
        <v>81</v>
      </c>
      <c r="BG265" t="s">
        <v>81</v>
      </c>
      <c r="BH265" t="s">
        <v>81</v>
      </c>
      <c r="BI265" t="s">
        <v>81</v>
      </c>
      <c r="BJ265" s="1">
        <v>43412</v>
      </c>
      <c r="BK265" t="s">
        <v>82</v>
      </c>
      <c r="BL265" t="s">
        <v>644</v>
      </c>
      <c r="BM265" t="s">
        <v>4487</v>
      </c>
      <c r="BN265" t="s">
        <v>81</v>
      </c>
      <c r="BO265" t="s">
        <v>4488</v>
      </c>
      <c r="BP265" t="s">
        <v>81</v>
      </c>
      <c r="BQ265" t="s">
        <v>81</v>
      </c>
    </row>
    <row r="266" spans="1:69" x14ac:dyDescent="0.2">
      <c r="A266" s="5">
        <v>0</v>
      </c>
      <c r="B266" t="s">
        <v>4489</v>
      </c>
      <c r="C266" t="s">
        <v>4490</v>
      </c>
      <c r="D266" t="s">
        <v>4491</v>
      </c>
      <c r="E266" t="s">
        <v>4492</v>
      </c>
      <c r="F266" t="s">
        <v>1432</v>
      </c>
      <c r="G266" t="s">
        <v>4493</v>
      </c>
      <c r="H266" s="1">
        <v>42976</v>
      </c>
      <c r="I266" s="1">
        <v>42709</v>
      </c>
      <c r="J266" t="b">
        <v>0</v>
      </c>
      <c r="K266" t="s">
        <v>75</v>
      </c>
      <c r="L266" t="s">
        <v>2805</v>
      </c>
      <c r="M266" t="s">
        <v>2212</v>
      </c>
      <c r="N266">
        <v>118</v>
      </c>
      <c r="O266" t="s">
        <v>4494</v>
      </c>
      <c r="P266" t="s">
        <v>670</v>
      </c>
      <c r="Q266" t="s">
        <v>4495</v>
      </c>
      <c r="R266" t="s">
        <v>81</v>
      </c>
      <c r="S266">
        <v>1</v>
      </c>
      <c r="T266" s="1">
        <v>42976</v>
      </c>
      <c r="U266" s="1">
        <v>42709</v>
      </c>
      <c r="V266" t="s">
        <v>1438</v>
      </c>
      <c r="W266" s="2">
        <v>44139</v>
      </c>
      <c r="X266" t="s">
        <v>1439</v>
      </c>
      <c r="Y266" t="s">
        <v>4496</v>
      </c>
      <c r="Z266" t="s">
        <v>81</v>
      </c>
      <c r="AA266" t="s">
        <v>4497</v>
      </c>
      <c r="AB266" t="s">
        <v>4498</v>
      </c>
      <c r="AC266">
        <v>9480980246</v>
      </c>
      <c r="AD266" t="s">
        <v>4494</v>
      </c>
      <c r="AE266" t="s">
        <v>4496</v>
      </c>
      <c r="AF266" t="s">
        <v>81</v>
      </c>
      <c r="AG266" t="s">
        <v>4497</v>
      </c>
      <c r="AH266" t="s">
        <v>4498</v>
      </c>
      <c r="AI266">
        <v>9480980246</v>
      </c>
      <c r="AJ266" t="s">
        <v>4494</v>
      </c>
      <c r="AK266" t="s">
        <v>2219</v>
      </c>
      <c r="AL266" t="s">
        <v>82</v>
      </c>
      <c r="AM266" t="s">
        <v>4499</v>
      </c>
      <c r="AN266" t="s">
        <v>81</v>
      </c>
      <c r="AO266" t="s">
        <v>81</v>
      </c>
      <c r="AP266" t="s">
        <v>81</v>
      </c>
      <c r="AQ266" t="s">
        <v>4500</v>
      </c>
      <c r="AR266" t="s">
        <v>4501</v>
      </c>
      <c r="AS266" t="s">
        <v>4502</v>
      </c>
      <c r="AT266" t="s">
        <v>4503</v>
      </c>
      <c r="AU266" t="s">
        <v>81</v>
      </c>
      <c r="AV266" t="s">
        <v>82</v>
      </c>
      <c r="AW266" t="s">
        <v>81</v>
      </c>
      <c r="AX266">
        <v>0</v>
      </c>
      <c r="AY266" t="s">
        <v>81</v>
      </c>
      <c r="AZ266" t="s">
        <v>81</v>
      </c>
      <c r="BA266" t="s">
        <v>82</v>
      </c>
      <c r="BB266" s="1">
        <v>1</v>
      </c>
      <c r="BC266" t="s">
        <v>81</v>
      </c>
      <c r="BD266" t="s">
        <v>81</v>
      </c>
      <c r="BE266" t="s">
        <v>81</v>
      </c>
      <c r="BF266" t="s">
        <v>81</v>
      </c>
      <c r="BG266" t="s">
        <v>81</v>
      </c>
      <c r="BH266" t="s">
        <v>81</v>
      </c>
      <c r="BI266" t="s">
        <v>81</v>
      </c>
      <c r="BJ266" t="s">
        <v>82</v>
      </c>
      <c r="BK266" t="s">
        <v>82</v>
      </c>
      <c r="BL266" t="s">
        <v>200</v>
      </c>
      <c r="BM266" t="s">
        <v>4504</v>
      </c>
      <c r="BN266" t="s">
        <v>81</v>
      </c>
      <c r="BO266" t="s">
        <v>4505</v>
      </c>
      <c r="BP266" t="s">
        <v>81</v>
      </c>
      <c r="BQ266" t="s">
        <v>81</v>
      </c>
    </row>
    <row r="267" spans="1:69" x14ac:dyDescent="0.2">
      <c r="A267" s="5">
        <v>1</v>
      </c>
      <c r="B267" t="s">
        <v>4506</v>
      </c>
      <c r="C267" t="s">
        <v>4507</v>
      </c>
      <c r="D267" t="s">
        <v>4508</v>
      </c>
      <c r="E267" t="s">
        <v>4509</v>
      </c>
      <c r="F267" t="s">
        <v>73</v>
      </c>
      <c r="G267" t="s">
        <v>4510</v>
      </c>
      <c r="H267" s="1">
        <v>43277</v>
      </c>
      <c r="I267" s="1">
        <v>43363</v>
      </c>
      <c r="J267" t="b">
        <v>0</v>
      </c>
      <c r="K267" t="s">
        <v>75</v>
      </c>
      <c r="L267" t="s">
        <v>465</v>
      </c>
      <c r="M267" t="s">
        <v>363</v>
      </c>
      <c r="N267">
        <v>80</v>
      </c>
      <c r="O267" t="s">
        <v>1843</v>
      </c>
      <c r="P267" t="s">
        <v>409</v>
      </c>
      <c r="Q267" t="s">
        <v>4511</v>
      </c>
      <c r="R267" t="s">
        <v>81</v>
      </c>
      <c r="S267" t="s">
        <v>82</v>
      </c>
      <c r="T267" s="1">
        <v>43277</v>
      </c>
      <c r="U267" t="s">
        <v>4512</v>
      </c>
      <c r="V267" t="s">
        <v>605</v>
      </c>
      <c r="W267" s="2">
        <v>43941</v>
      </c>
      <c r="X267" t="s">
        <v>4513</v>
      </c>
      <c r="Y267" t="s">
        <v>148</v>
      </c>
      <c r="Z267" t="s">
        <v>4514</v>
      </c>
      <c r="AA267" t="s">
        <v>82</v>
      </c>
      <c r="AB267" t="s">
        <v>4515</v>
      </c>
      <c r="AC267" t="s">
        <v>4516</v>
      </c>
      <c r="AD267" t="s">
        <v>4517</v>
      </c>
      <c r="AE267" t="s">
        <v>148</v>
      </c>
      <c r="AF267" t="s">
        <v>4514</v>
      </c>
      <c r="AG267" t="s">
        <v>82</v>
      </c>
      <c r="AH267" t="s">
        <v>4515</v>
      </c>
      <c r="AI267" t="s">
        <v>4516</v>
      </c>
      <c r="AJ267" t="s">
        <v>4517</v>
      </c>
      <c r="AK267" t="s">
        <v>296</v>
      </c>
      <c r="AL267" t="s">
        <v>82</v>
      </c>
      <c r="AM267" t="s">
        <v>88</v>
      </c>
      <c r="AN267" t="s">
        <v>154</v>
      </c>
      <c r="AO267" t="s">
        <v>90</v>
      </c>
      <c r="AP267" t="s">
        <v>91</v>
      </c>
      <c r="AQ267" t="s">
        <v>4518</v>
      </c>
      <c r="AR267" t="s">
        <v>82</v>
      </c>
      <c r="AS267" t="s">
        <v>4519</v>
      </c>
      <c r="AT267" t="s">
        <v>4520</v>
      </c>
      <c r="AU267" t="s">
        <v>81</v>
      </c>
      <c r="AV267" t="s">
        <v>82</v>
      </c>
      <c r="AW267" t="s">
        <v>82</v>
      </c>
      <c r="AX267" t="s">
        <v>82</v>
      </c>
      <c r="AY267" t="s">
        <v>82</v>
      </c>
      <c r="AZ267" t="s">
        <v>82</v>
      </c>
      <c r="BA267" t="s">
        <v>82</v>
      </c>
      <c r="BB267" t="s">
        <v>82</v>
      </c>
      <c r="BC267" t="s">
        <v>82</v>
      </c>
      <c r="BD267" t="s">
        <v>82</v>
      </c>
      <c r="BE267" t="s">
        <v>82</v>
      </c>
      <c r="BF267" t="s">
        <v>82</v>
      </c>
      <c r="BG267" t="s">
        <v>82</v>
      </c>
      <c r="BH267" t="s">
        <v>82</v>
      </c>
      <c r="BI267" t="s">
        <v>82</v>
      </c>
      <c r="BJ267" t="s">
        <v>82</v>
      </c>
      <c r="BK267" t="s">
        <v>82</v>
      </c>
      <c r="BL267" t="s">
        <v>82</v>
      </c>
      <c r="BM267" t="s">
        <v>82</v>
      </c>
      <c r="BN267" t="s">
        <v>82</v>
      </c>
      <c r="BO267" t="s">
        <v>82</v>
      </c>
      <c r="BP267" t="s">
        <v>82</v>
      </c>
      <c r="BQ267" t="s">
        <v>82</v>
      </c>
    </row>
    <row r="268" spans="1:69" x14ac:dyDescent="0.2">
      <c r="A268" s="5">
        <v>1</v>
      </c>
      <c r="B268" t="s">
        <v>4521</v>
      </c>
      <c r="C268" t="s">
        <v>4522</v>
      </c>
      <c r="D268" t="s">
        <v>4523</v>
      </c>
      <c r="E268" t="s">
        <v>4524</v>
      </c>
      <c r="F268" t="s">
        <v>73</v>
      </c>
      <c r="G268" t="s">
        <v>4525</v>
      </c>
      <c r="H268" s="1">
        <v>42656</v>
      </c>
      <c r="I268" s="1">
        <v>42702</v>
      </c>
      <c r="J268" t="b">
        <v>0</v>
      </c>
      <c r="K268" t="s">
        <v>75</v>
      </c>
      <c r="L268" t="s">
        <v>1916</v>
      </c>
      <c r="M268" t="s">
        <v>363</v>
      </c>
      <c r="N268">
        <v>476</v>
      </c>
      <c r="O268" t="s">
        <v>4526</v>
      </c>
      <c r="P268" t="s">
        <v>4527</v>
      </c>
      <c r="Q268" t="s">
        <v>4528</v>
      </c>
      <c r="R268" t="s">
        <v>81</v>
      </c>
      <c r="S268" t="s">
        <v>82</v>
      </c>
      <c r="T268" s="1">
        <v>42656</v>
      </c>
      <c r="U268" t="s">
        <v>4529</v>
      </c>
      <c r="V268" t="s">
        <v>271</v>
      </c>
      <c r="W268" s="2">
        <v>43085</v>
      </c>
      <c r="X268" t="s">
        <v>4530</v>
      </c>
      <c r="Y268" t="s">
        <v>587</v>
      </c>
      <c r="Z268" t="s">
        <v>4531</v>
      </c>
      <c r="AA268" t="s">
        <v>82</v>
      </c>
      <c r="AB268" t="s">
        <v>589</v>
      </c>
      <c r="AC268" t="s">
        <v>589</v>
      </c>
      <c r="AD268" t="s">
        <v>4532</v>
      </c>
      <c r="AE268" t="s">
        <v>587</v>
      </c>
      <c r="AF268" t="s">
        <v>4531</v>
      </c>
      <c r="AG268" t="s">
        <v>82</v>
      </c>
      <c r="AH268" t="s">
        <v>589</v>
      </c>
      <c r="AI268" t="s">
        <v>589</v>
      </c>
      <c r="AJ268" t="s">
        <v>4532</v>
      </c>
      <c r="AK268" t="s">
        <v>110</v>
      </c>
      <c r="AL268" t="s">
        <v>4533</v>
      </c>
      <c r="AM268" t="s">
        <v>88</v>
      </c>
      <c r="AN268" t="s">
        <v>154</v>
      </c>
      <c r="AO268" t="s">
        <v>89</v>
      </c>
      <c r="AP268" t="s">
        <v>91</v>
      </c>
      <c r="AQ268" t="s">
        <v>4534</v>
      </c>
      <c r="AR268" t="s">
        <v>82</v>
      </c>
      <c r="AS268" t="s">
        <v>4535</v>
      </c>
      <c r="AT268" t="s">
        <v>82</v>
      </c>
      <c r="AU268" t="s">
        <v>81</v>
      </c>
      <c r="AV268" t="s">
        <v>82</v>
      </c>
      <c r="AW268" t="s">
        <v>82</v>
      </c>
      <c r="AX268" t="s">
        <v>82</v>
      </c>
      <c r="AY268" t="s">
        <v>82</v>
      </c>
      <c r="AZ268" t="s">
        <v>82</v>
      </c>
      <c r="BA268" t="s">
        <v>82</v>
      </c>
      <c r="BB268" t="s">
        <v>82</v>
      </c>
      <c r="BC268" t="s">
        <v>82</v>
      </c>
      <c r="BD268" t="s">
        <v>82</v>
      </c>
      <c r="BE268" t="s">
        <v>82</v>
      </c>
      <c r="BF268" t="s">
        <v>82</v>
      </c>
      <c r="BG268" t="s">
        <v>82</v>
      </c>
      <c r="BH268" t="s">
        <v>82</v>
      </c>
      <c r="BI268" t="s">
        <v>82</v>
      </c>
      <c r="BJ268" t="s">
        <v>82</v>
      </c>
      <c r="BK268" t="s">
        <v>82</v>
      </c>
      <c r="BL268" t="s">
        <v>82</v>
      </c>
      <c r="BM268" t="s">
        <v>82</v>
      </c>
      <c r="BN268" t="s">
        <v>82</v>
      </c>
      <c r="BO268" t="s">
        <v>82</v>
      </c>
      <c r="BP268" t="s">
        <v>82</v>
      </c>
      <c r="BQ268" t="s">
        <v>82</v>
      </c>
    </row>
    <row r="269" spans="1:69" x14ac:dyDescent="0.2">
      <c r="A269" s="5">
        <v>0</v>
      </c>
      <c r="B269" t="s">
        <v>4536</v>
      </c>
      <c r="C269" t="s">
        <v>4537</v>
      </c>
      <c r="D269" t="s">
        <v>4538</v>
      </c>
      <c r="E269" t="s">
        <v>4539</v>
      </c>
      <c r="F269" t="s">
        <v>1119</v>
      </c>
      <c r="G269" t="s">
        <v>4540</v>
      </c>
      <c r="H269" s="1">
        <v>42738</v>
      </c>
      <c r="I269" s="1">
        <v>41183</v>
      </c>
      <c r="J269" t="b">
        <v>0</v>
      </c>
      <c r="K269" t="s">
        <v>1121</v>
      </c>
      <c r="L269" t="s">
        <v>4541</v>
      </c>
      <c r="M269" t="s">
        <v>90</v>
      </c>
      <c r="N269">
        <v>19</v>
      </c>
      <c r="O269" t="s">
        <v>4542</v>
      </c>
      <c r="P269" t="s">
        <v>1124</v>
      </c>
      <c r="Q269" t="s">
        <v>4543</v>
      </c>
      <c r="R269" t="s">
        <v>81</v>
      </c>
      <c r="S269">
        <v>1</v>
      </c>
      <c r="T269" s="1">
        <v>42738</v>
      </c>
      <c r="U269" s="1">
        <v>41183</v>
      </c>
      <c r="V269" t="s">
        <v>4544</v>
      </c>
      <c r="W269" s="2">
        <v>44139</v>
      </c>
      <c r="X269" t="s">
        <v>4545</v>
      </c>
      <c r="Y269" t="s">
        <v>4546</v>
      </c>
      <c r="Z269" t="s">
        <v>4547</v>
      </c>
      <c r="AA269" t="s">
        <v>4548</v>
      </c>
      <c r="AB269" t="s">
        <v>4549</v>
      </c>
      <c r="AC269" t="s">
        <v>4550</v>
      </c>
      <c r="AD269" t="s">
        <v>4551</v>
      </c>
      <c r="AE269" t="s">
        <v>4546</v>
      </c>
      <c r="AF269" t="s">
        <v>4547</v>
      </c>
      <c r="AG269" t="s">
        <v>4548</v>
      </c>
      <c r="AH269" t="s">
        <v>4549</v>
      </c>
      <c r="AI269" t="s">
        <v>4550</v>
      </c>
      <c r="AJ269" t="s">
        <v>4551</v>
      </c>
      <c r="AK269" t="s">
        <v>1134</v>
      </c>
      <c r="AL269" t="s">
        <v>4542</v>
      </c>
      <c r="AM269" t="s">
        <v>4552</v>
      </c>
      <c r="AN269" t="s">
        <v>1136</v>
      </c>
      <c r="AO269" t="s">
        <v>4553</v>
      </c>
      <c r="AP269" t="s">
        <v>1137</v>
      </c>
      <c r="AQ269" t="s">
        <v>4554</v>
      </c>
      <c r="AR269" t="s">
        <v>4555</v>
      </c>
      <c r="AS269" t="s">
        <v>4556</v>
      </c>
      <c r="AT269" t="s">
        <v>4557</v>
      </c>
      <c r="AU269" t="s">
        <v>81</v>
      </c>
      <c r="AV269" t="s">
        <v>82</v>
      </c>
      <c r="AW269" t="s">
        <v>643</v>
      </c>
      <c r="AX269" t="s">
        <v>81</v>
      </c>
      <c r="AY269" t="s">
        <v>81</v>
      </c>
      <c r="AZ269" t="s">
        <v>81</v>
      </c>
      <c r="BA269" t="s">
        <v>82</v>
      </c>
      <c r="BB269" s="1">
        <v>1</v>
      </c>
      <c r="BC269" t="s">
        <v>81</v>
      </c>
      <c r="BD269" t="s">
        <v>81</v>
      </c>
      <c r="BE269" t="s">
        <v>81</v>
      </c>
      <c r="BF269" t="s">
        <v>81</v>
      </c>
      <c r="BG269" t="s">
        <v>81</v>
      </c>
      <c r="BH269" t="s">
        <v>81</v>
      </c>
      <c r="BI269" t="s">
        <v>81</v>
      </c>
      <c r="BJ269" t="s">
        <v>82</v>
      </c>
      <c r="BK269" t="s">
        <v>82</v>
      </c>
      <c r="BL269" t="s">
        <v>81</v>
      </c>
      <c r="BM269" t="s">
        <v>201</v>
      </c>
      <c r="BN269" t="s">
        <v>81</v>
      </c>
      <c r="BO269" t="s">
        <v>81</v>
      </c>
      <c r="BP269" t="s">
        <v>81</v>
      </c>
      <c r="BQ269" t="s">
        <v>81</v>
      </c>
    </row>
    <row r="270" spans="1:69" x14ac:dyDescent="0.2">
      <c r="A270" s="5">
        <v>1</v>
      </c>
      <c r="B270" t="s">
        <v>4558</v>
      </c>
      <c r="C270" t="s">
        <v>4559</v>
      </c>
      <c r="D270" t="s">
        <v>4560</v>
      </c>
      <c r="E270" t="s">
        <v>4561</v>
      </c>
      <c r="F270" t="s">
        <v>1316</v>
      </c>
      <c r="G270" t="s">
        <v>4562</v>
      </c>
      <c r="H270" s="1">
        <v>43677</v>
      </c>
      <c r="I270" s="1">
        <v>42846</v>
      </c>
      <c r="J270" t="b">
        <v>0</v>
      </c>
      <c r="K270" t="s">
        <v>622</v>
      </c>
      <c r="L270" t="s">
        <v>4563</v>
      </c>
      <c r="M270">
        <v>3</v>
      </c>
      <c r="N270">
        <v>60</v>
      </c>
      <c r="O270" t="s">
        <v>4564</v>
      </c>
      <c r="P270" t="s">
        <v>1356</v>
      </c>
      <c r="Q270" t="s">
        <v>4565</v>
      </c>
      <c r="R270" t="s">
        <v>81</v>
      </c>
      <c r="S270">
        <v>1</v>
      </c>
      <c r="T270" s="1">
        <v>43677</v>
      </c>
      <c r="U270" s="1">
        <v>42846</v>
      </c>
      <c r="V270" t="s">
        <v>1322</v>
      </c>
      <c r="W270" s="2">
        <v>43745</v>
      </c>
      <c r="X270" t="s">
        <v>82</v>
      </c>
      <c r="Y270" t="s">
        <v>4566</v>
      </c>
      <c r="Z270" t="s">
        <v>81</v>
      </c>
      <c r="AA270" t="s">
        <v>4567</v>
      </c>
      <c r="AB270" t="s">
        <v>4568</v>
      </c>
      <c r="AC270" t="s">
        <v>4569</v>
      </c>
      <c r="AD270" t="s">
        <v>4564</v>
      </c>
      <c r="AE270" t="s">
        <v>4566</v>
      </c>
      <c r="AF270" t="s">
        <v>81</v>
      </c>
      <c r="AG270" t="s">
        <v>4567</v>
      </c>
      <c r="AH270" t="s">
        <v>4568</v>
      </c>
      <c r="AI270" t="s">
        <v>4569</v>
      </c>
      <c r="AJ270" t="s">
        <v>4564</v>
      </c>
      <c r="AK270" t="s">
        <v>1328</v>
      </c>
      <c r="AL270" t="s">
        <v>82</v>
      </c>
      <c r="AM270" t="s">
        <v>4564</v>
      </c>
      <c r="AN270" t="s">
        <v>1329</v>
      </c>
      <c r="AO270" t="s">
        <v>1409</v>
      </c>
      <c r="AP270" t="s">
        <v>371</v>
      </c>
      <c r="AQ270" t="s">
        <v>4570</v>
      </c>
      <c r="AR270" t="s">
        <v>4571</v>
      </c>
      <c r="AS270" t="s">
        <v>4572</v>
      </c>
      <c r="AT270" t="s">
        <v>82</v>
      </c>
      <c r="AU270" t="s">
        <v>81</v>
      </c>
      <c r="AV270" t="s">
        <v>82</v>
      </c>
      <c r="AW270" t="s">
        <v>1334</v>
      </c>
      <c r="AX270" t="s">
        <v>81</v>
      </c>
      <c r="AY270" t="s">
        <v>81</v>
      </c>
      <c r="AZ270" t="s">
        <v>81</v>
      </c>
      <c r="BA270" t="s">
        <v>82</v>
      </c>
      <c r="BB270" s="1">
        <v>1</v>
      </c>
      <c r="BC270" t="s">
        <v>81</v>
      </c>
      <c r="BD270" t="s">
        <v>81</v>
      </c>
      <c r="BE270" t="s">
        <v>81</v>
      </c>
      <c r="BF270" t="s">
        <v>81</v>
      </c>
      <c r="BG270" t="s">
        <v>81</v>
      </c>
      <c r="BH270" t="s">
        <v>1871</v>
      </c>
      <c r="BI270" t="s">
        <v>4573</v>
      </c>
      <c r="BJ270" t="s">
        <v>82</v>
      </c>
      <c r="BK270" t="s">
        <v>82</v>
      </c>
      <c r="BL270" t="s">
        <v>200</v>
      </c>
      <c r="BM270" t="s">
        <v>201</v>
      </c>
      <c r="BN270" t="s">
        <v>81</v>
      </c>
      <c r="BO270" t="s">
        <v>4574</v>
      </c>
      <c r="BP270" t="s">
        <v>81</v>
      </c>
      <c r="BQ270" t="s">
        <v>81</v>
      </c>
    </row>
    <row r="271" spans="1:69" x14ac:dyDescent="0.2">
      <c r="A271" s="5">
        <v>1</v>
      </c>
      <c r="B271" t="s">
        <v>4575</v>
      </c>
      <c r="C271" t="s">
        <v>4576</v>
      </c>
      <c r="D271" t="s">
        <v>4577</v>
      </c>
      <c r="E271" t="s">
        <v>4575</v>
      </c>
      <c r="F271" t="s">
        <v>1316</v>
      </c>
      <c r="G271" t="s">
        <v>4578</v>
      </c>
      <c r="H271" s="1">
        <v>43613</v>
      </c>
      <c r="I271" s="1">
        <v>43470</v>
      </c>
      <c r="J271" t="b">
        <v>0</v>
      </c>
      <c r="K271" t="s">
        <v>622</v>
      </c>
      <c r="L271" t="s">
        <v>4579</v>
      </c>
      <c r="M271" s="4">
        <v>44257</v>
      </c>
      <c r="N271">
        <v>90</v>
      </c>
      <c r="O271" t="s">
        <v>4580</v>
      </c>
      <c r="P271" t="s">
        <v>1356</v>
      </c>
      <c r="Q271" t="s">
        <v>4581</v>
      </c>
      <c r="R271" t="s">
        <v>81</v>
      </c>
      <c r="S271">
        <v>1</v>
      </c>
      <c r="T271" s="1">
        <v>43613</v>
      </c>
      <c r="U271" s="1">
        <v>43470</v>
      </c>
      <c r="V271" t="s">
        <v>1322</v>
      </c>
      <c r="W271" s="2">
        <v>43703</v>
      </c>
      <c r="X271" t="s">
        <v>82</v>
      </c>
      <c r="Y271" t="s">
        <v>4582</v>
      </c>
      <c r="Z271" t="s">
        <v>81</v>
      </c>
      <c r="AA271" t="s">
        <v>4583</v>
      </c>
      <c r="AB271" t="s">
        <v>4584</v>
      </c>
      <c r="AC271" t="s">
        <v>4585</v>
      </c>
      <c r="AD271" t="s">
        <v>4580</v>
      </c>
      <c r="AE271" t="s">
        <v>4582</v>
      </c>
      <c r="AF271" t="s">
        <v>81</v>
      </c>
      <c r="AG271" t="s">
        <v>4583</v>
      </c>
      <c r="AH271" t="s">
        <v>4584</v>
      </c>
      <c r="AI271" t="s">
        <v>4585</v>
      </c>
      <c r="AJ271" t="s">
        <v>4580</v>
      </c>
      <c r="AK271" t="s">
        <v>296</v>
      </c>
      <c r="AL271" t="s">
        <v>82</v>
      </c>
      <c r="AM271" t="s">
        <v>4580</v>
      </c>
      <c r="AN271" t="s">
        <v>1329</v>
      </c>
      <c r="AO271" t="s">
        <v>1409</v>
      </c>
      <c r="AP271" t="s">
        <v>371</v>
      </c>
      <c r="AQ271" t="s">
        <v>4586</v>
      </c>
      <c r="AR271" t="s">
        <v>4587</v>
      </c>
      <c r="AS271" t="s">
        <v>4588</v>
      </c>
      <c r="AT271" t="s">
        <v>82</v>
      </c>
      <c r="AU271" t="s">
        <v>81</v>
      </c>
      <c r="AV271" t="s">
        <v>82</v>
      </c>
      <c r="AW271" t="s">
        <v>1334</v>
      </c>
      <c r="AX271" t="s">
        <v>81</v>
      </c>
      <c r="AY271" t="s">
        <v>81</v>
      </c>
      <c r="AZ271" t="s">
        <v>81</v>
      </c>
      <c r="BA271" t="s">
        <v>82</v>
      </c>
      <c r="BB271" s="1">
        <v>1</v>
      </c>
      <c r="BC271" t="s">
        <v>81</v>
      </c>
      <c r="BD271" t="s">
        <v>81</v>
      </c>
      <c r="BE271" t="s">
        <v>81</v>
      </c>
      <c r="BF271" t="s">
        <v>81</v>
      </c>
      <c r="BG271" t="s">
        <v>81</v>
      </c>
      <c r="BH271" t="s">
        <v>1943</v>
      </c>
      <c r="BI271" t="s">
        <v>4589</v>
      </c>
      <c r="BJ271" t="s">
        <v>82</v>
      </c>
      <c r="BK271" t="s">
        <v>82</v>
      </c>
      <c r="BL271" t="s">
        <v>200</v>
      </c>
      <c r="BM271" t="s">
        <v>201</v>
      </c>
      <c r="BN271" t="s">
        <v>81</v>
      </c>
      <c r="BO271" t="s">
        <v>4590</v>
      </c>
      <c r="BP271" t="s">
        <v>81</v>
      </c>
      <c r="BQ271" t="s">
        <v>81</v>
      </c>
    </row>
    <row r="272" spans="1:69" x14ac:dyDescent="0.2">
      <c r="A272" s="5">
        <v>1</v>
      </c>
      <c r="B272" t="s">
        <v>4591</v>
      </c>
      <c r="C272" t="s">
        <v>4592</v>
      </c>
      <c r="D272" t="s">
        <v>4593</v>
      </c>
      <c r="E272" t="s">
        <v>4594</v>
      </c>
      <c r="F272" t="s">
        <v>178</v>
      </c>
      <c r="G272" t="s">
        <v>4595</v>
      </c>
      <c r="H272" s="1">
        <v>42418</v>
      </c>
      <c r="I272" s="1">
        <v>42450</v>
      </c>
      <c r="J272" t="b">
        <v>0</v>
      </c>
      <c r="K272" t="s">
        <v>180</v>
      </c>
      <c r="L272" t="s">
        <v>4596</v>
      </c>
      <c r="M272" t="s">
        <v>346</v>
      </c>
      <c r="N272">
        <v>760</v>
      </c>
      <c r="O272" t="s">
        <v>4597</v>
      </c>
      <c r="P272" t="s">
        <v>1668</v>
      </c>
      <c r="Q272" t="s">
        <v>4598</v>
      </c>
      <c r="R272" t="s">
        <v>4599</v>
      </c>
      <c r="S272" t="s">
        <v>82</v>
      </c>
      <c r="T272" s="1">
        <v>42418</v>
      </c>
      <c r="U272" s="1">
        <v>42450</v>
      </c>
      <c r="V272" t="s">
        <v>186</v>
      </c>
      <c r="W272" s="2">
        <v>42877</v>
      </c>
      <c r="X272" t="s">
        <v>4600</v>
      </c>
      <c r="Y272" t="s">
        <v>4601</v>
      </c>
      <c r="Z272" t="s">
        <v>81</v>
      </c>
      <c r="AA272" t="s">
        <v>4602</v>
      </c>
      <c r="AB272" t="s">
        <v>4603</v>
      </c>
      <c r="AC272" t="s">
        <v>4604</v>
      </c>
      <c r="AD272" t="s">
        <v>4605</v>
      </c>
      <c r="AE272" t="s">
        <v>4601</v>
      </c>
      <c r="AF272" t="s">
        <v>81</v>
      </c>
      <c r="AG272" t="s">
        <v>4602</v>
      </c>
      <c r="AH272" t="s">
        <v>4603</v>
      </c>
      <c r="AI272" t="s">
        <v>4604</v>
      </c>
      <c r="AJ272" t="s">
        <v>4605</v>
      </c>
      <c r="AK272" t="s">
        <v>250</v>
      </c>
      <c r="AL272" t="s">
        <v>82</v>
      </c>
      <c r="AM272" t="s">
        <v>4606</v>
      </c>
      <c r="AN272" t="s">
        <v>81</v>
      </c>
      <c r="AO272" t="s">
        <v>81</v>
      </c>
      <c r="AP272" t="s">
        <v>351</v>
      </c>
      <c r="AQ272" t="s">
        <v>4607</v>
      </c>
      <c r="AR272" t="s">
        <v>4608</v>
      </c>
      <c r="AS272" t="s">
        <v>4609</v>
      </c>
      <c r="AT272" t="s">
        <v>4610</v>
      </c>
      <c r="AU272" t="s">
        <v>615</v>
      </c>
      <c r="AV272" t="s">
        <v>82</v>
      </c>
      <c r="AW272" t="s">
        <v>198</v>
      </c>
      <c r="AX272" t="s">
        <v>82</v>
      </c>
      <c r="AY272" t="s">
        <v>82</v>
      </c>
      <c r="AZ272" t="s">
        <v>82</v>
      </c>
      <c r="BA272" t="s">
        <v>82</v>
      </c>
      <c r="BB272" t="s">
        <v>82</v>
      </c>
      <c r="BC272" t="s">
        <v>82</v>
      </c>
      <c r="BD272" t="s">
        <v>82</v>
      </c>
      <c r="BE272" t="s">
        <v>82</v>
      </c>
      <c r="BF272" t="s">
        <v>82</v>
      </c>
      <c r="BG272" t="s">
        <v>82</v>
      </c>
      <c r="BH272" t="s">
        <v>82</v>
      </c>
      <c r="BI272" t="s">
        <v>82</v>
      </c>
      <c r="BJ272" t="s">
        <v>82</v>
      </c>
      <c r="BK272" t="s">
        <v>82</v>
      </c>
      <c r="BL272" t="s">
        <v>82</v>
      </c>
      <c r="BM272" t="s">
        <v>82</v>
      </c>
      <c r="BN272" t="s">
        <v>82</v>
      </c>
      <c r="BO272" t="s">
        <v>82</v>
      </c>
      <c r="BP272" t="s">
        <v>82</v>
      </c>
      <c r="BQ272" t="s">
        <v>82</v>
      </c>
    </row>
    <row r="273" spans="1:69" x14ac:dyDescent="0.2">
      <c r="A273" s="5">
        <v>1</v>
      </c>
      <c r="B273" t="s">
        <v>4438</v>
      </c>
      <c r="C273" t="s">
        <v>4611</v>
      </c>
      <c r="D273" t="s">
        <v>4440</v>
      </c>
      <c r="E273" t="s">
        <v>4441</v>
      </c>
      <c r="F273" t="s">
        <v>178</v>
      </c>
      <c r="G273" t="s">
        <v>4612</v>
      </c>
      <c r="H273" s="1">
        <v>42481</v>
      </c>
      <c r="I273" s="1">
        <v>42527</v>
      </c>
      <c r="J273" t="b">
        <v>0</v>
      </c>
      <c r="K273" t="s">
        <v>180</v>
      </c>
      <c r="L273" t="s">
        <v>3751</v>
      </c>
      <c r="M273" t="s">
        <v>346</v>
      </c>
      <c r="N273">
        <v>6000</v>
      </c>
      <c r="O273" t="s">
        <v>4613</v>
      </c>
      <c r="P273" t="s">
        <v>4614</v>
      </c>
      <c r="Q273" t="s">
        <v>4615</v>
      </c>
      <c r="R273" t="s">
        <v>4616</v>
      </c>
      <c r="S273" t="s">
        <v>82</v>
      </c>
      <c r="T273" s="1">
        <v>42481</v>
      </c>
      <c r="U273" s="1">
        <v>42527</v>
      </c>
      <c r="V273" t="s">
        <v>186</v>
      </c>
      <c r="W273" s="2">
        <v>43332</v>
      </c>
      <c r="X273" t="s">
        <v>4446</v>
      </c>
      <c r="Y273" t="s">
        <v>4447</v>
      </c>
      <c r="Z273" t="s">
        <v>81</v>
      </c>
      <c r="AA273" t="s">
        <v>4448</v>
      </c>
      <c r="AB273" t="s">
        <v>4449</v>
      </c>
      <c r="AC273" t="s">
        <v>4450</v>
      </c>
      <c r="AD273" t="s">
        <v>4451</v>
      </c>
      <c r="AE273" t="s">
        <v>4447</v>
      </c>
      <c r="AF273" t="s">
        <v>81</v>
      </c>
      <c r="AG273" t="s">
        <v>4448</v>
      </c>
      <c r="AH273" t="s">
        <v>4449</v>
      </c>
      <c r="AI273" t="s">
        <v>4450</v>
      </c>
      <c r="AJ273" t="s">
        <v>4451</v>
      </c>
      <c r="AK273" t="s">
        <v>191</v>
      </c>
      <c r="AL273" t="s">
        <v>82</v>
      </c>
      <c r="AM273" t="s">
        <v>4452</v>
      </c>
      <c r="AN273" t="s">
        <v>81</v>
      </c>
      <c r="AO273" t="s">
        <v>81</v>
      </c>
      <c r="AP273" t="s">
        <v>351</v>
      </c>
      <c r="AQ273" t="s">
        <v>4617</v>
      </c>
      <c r="AR273" t="s">
        <v>4618</v>
      </c>
      <c r="AS273" t="s">
        <v>4619</v>
      </c>
      <c r="AT273" t="s">
        <v>4620</v>
      </c>
      <c r="AU273" t="s">
        <v>197</v>
      </c>
      <c r="AV273" t="s">
        <v>82</v>
      </c>
      <c r="AW273" t="s">
        <v>198</v>
      </c>
      <c r="AX273" t="s">
        <v>81</v>
      </c>
      <c r="AY273" t="s">
        <v>82</v>
      </c>
      <c r="AZ273" t="s">
        <v>82</v>
      </c>
      <c r="BA273" t="s">
        <v>82</v>
      </c>
      <c r="BB273" t="s">
        <v>82</v>
      </c>
      <c r="BC273" t="s">
        <v>82</v>
      </c>
      <c r="BD273" t="s">
        <v>82</v>
      </c>
      <c r="BE273" t="s">
        <v>82</v>
      </c>
      <c r="BF273" t="s">
        <v>82</v>
      </c>
      <c r="BG273" t="s">
        <v>82</v>
      </c>
      <c r="BH273" t="s">
        <v>82</v>
      </c>
      <c r="BI273" t="s">
        <v>82</v>
      </c>
      <c r="BJ273" t="s">
        <v>82</v>
      </c>
      <c r="BK273" t="s">
        <v>82</v>
      </c>
      <c r="BL273" t="s">
        <v>82</v>
      </c>
      <c r="BM273" t="s">
        <v>82</v>
      </c>
      <c r="BN273" t="s">
        <v>82</v>
      </c>
      <c r="BO273" t="s">
        <v>82</v>
      </c>
      <c r="BP273" t="s">
        <v>82</v>
      </c>
      <c r="BQ273" t="s">
        <v>82</v>
      </c>
    </row>
    <row r="274" spans="1:69" x14ac:dyDescent="0.2">
      <c r="A274" s="5">
        <v>1</v>
      </c>
      <c r="B274" t="s">
        <v>4621</v>
      </c>
      <c r="C274" t="s">
        <v>4622</v>
      </c>
      <c r="D274" t="s">
        <v>4623</v>
      </c>
      <c r="E274" t="s">
        <v>4624</v>
      </c>
      <c r="F274" t="s">
        <v>73</v>
      </c>
      <c r="G274" t="s">
        <v>4625</v>
      </c>
      <c r="H274" s="1">
        <v>43096</v>
      </c>
      <c r="I274" s="1">
        <v>43140</v>
      </c>
      <c r="J274" t="b">
        <v>0</v>
      </c>
      <c r="K274" t="s">
        <v>75</v>
      </c>
      <c r="L274" t="s">
        <v>100</v>
      </c>
      <c r="M274" t="s">
        <v>3277</v>
      </c>
      <c r="N274">
        <v>200</v>
      </c>
      <c r="O274" t="s">
        <v>539</v>
      </c>
      <c r="P274" t="s">
        <v>79</v>
      </c>
      <c r="Q274" t="s">
        <v>4626</v>
      </c>
      <c r="R274" t="s">
        <v>81</v>
      </c>
      <c r="S274" t="s">
        <v>82</v>
      </c>
      <c r="T274" s="1">
        <v>43096</v>
      </c>
      <c r="U274" t="s">
        <v>4627</v>
      </c>
      <c r="V274" t="s">
        <v>1305</v>
      </c>
      <c r="W274" s="2">
        <v>44039</v>
      </c>
      <c r="X274" t="s">
        <v>4628</v>
      </c>
      <c r="Y274" t="s">
        <v>81</v>
      </c>
      <c r="Z274" t="s">
        <v>3559</v>
      </c>
      <c r="AA274" t="s">
        <v>82</v>
      </c>
      <c r="AB274" t="s">
        <v>81</v>
      </c>
      <c r="AC274" t="s">
        <v>81</v>
      </c>
      <c r="AD274" t="s">
        <v>539</v>
      </c>
      <c r="AE274" t="s">
        <v>81</v>
      </c>
      <c r="AF274" t="s">
        <v>3559</v>
      </c>
      <c r="AG274" t="s">
        <v>82</v>
      </c>
      <c r="AH274" t="s">
        <v>81</v>
      </c>
      <c r="AI274" t="s">
        <v>81</v>
      </c>
      <c r="AJ274" t="s">
        <v>539</v>
      </c>
      <c r="AK274" t="s">
        <v>110</v>
      </c>
      <c r="AL274" t="s">
        <v>4629</v>
      </c>
      <c r="AM274" t="s">
        <v>88</v>
      </c>
      <c r="AN274" t="s">
        <v>154</v>
      </c>
      <c r="AO274" t="s">
        <v>90</v>
      </c>
      <c r="AP274" t="s">
        <v>91</v>
      </c>
      <c r="AQ274" t="s">
        <v>4630</v>
      </c>
      <c r="AR274" t="s">
        <v>82</v>
      </c>
      <c r="AS274" t="s">
        <v>4631</v>
      </c>
      <c r="AT274" t="s">
        <v>4632</v>
      </c>
      <c r="AU274" t="s">
        <v>81</v>
      </c>
      <c r="AV274" t="s">
        <v>82</v>
      </c>
      <c r="AW274" t="s">
        <v>82</v>
      </c>
      <c r="AX274" t="s">
        <v>82</v>
      </c>
      <c r="AY274" t="s">
        <v>82</v>
      </c>
      <c r="AZ274" t="s">
        <v>82</v>
      </c>
      <c r="BA274" t="s">
        <v>82</v>
      </c>
      <c r="BB274" t="s">
        <v>82</v>
      </c>
      <c r="BC274" t="s">
        <v>82</v>
      </c>
      <c r="BD274" t="s">
        <v>82</v>
      </c>
      <c r="BE274" t="s">
        <v>82</v>
      </c>
      <c r="BF274" t="s">
        <v>82</v>
      </c>
      <c r="BG274" t="s">
        <v>82</v>
      </c>
      <c r="BH274" t="s">
        <v>82</v>
      </c>
      <c r="BI274" t="s">
        <v>82</v>
      </c>
      <c r="BJ274" t="s">
        <v>82</v>
      </c>
      <c r="BK274" t="s">
        <v>82</v>
      </c>
      <c r="BL274" t="s">
        <v>82</v>
      </c>
      <c r="BM274" t="s">
        <v>82</v>
      </c>
      <c r="BN274" t="s">
        <v>82</v>
      </c>
      <c r="BO274" t="s">
        <v>82</v>
      </c>
      <c r="BP274" t="s">
        <v>82</v>
      </c>
      <c r="BQ274" t="s">
        <v>82</v>
      </c>
    </row>
    <row r="275" spans="1:69" x14ac:dyDescent="0.2">
      <c r="A275" s="5">
        <v>0</v>
      </c>
      <c r="B275" t="s">
        <v>4633</v>
      </c>
      <c r="C275" t="s">
        <v>4634</v>
      </c>
      <c r="D275" t="s">
        <v>4635</v>
      </c>
      <c r="E275" t="s">
        <v>4636</v>
      </c>
      <c r="F275" t="s">
        <v>73</v>
      </c>
      <c r="G275" t="s">
        <v>4637</v>
      </c>
      <c r="H275" s="1">
        <v>43262</v>
      </c>
      <c r="I275" s="1">
        <v>43160</v>
      </c>
      <c r="J275" t="b">
        <v>0</v>
      </c>
      <c r="K275" t="s">
        <v>75</v>
      </c>
      <c r="L275" t="s">
        <v>4638</v>
      </c>
      <c r="M275" t="s">
        <v>90</v>
      </c>
      <c r="N275">
        <v>22</v>
      </c>
      <c r="O275" t="s">
        <v>4639</v>
      </c>
      <c r="P275" t="s">
        <v>1124</v>
      </c>
      <c r="Q275" t="s">
        <v>950</v>
      </c>
      <c r="R275" t="s">
        <v>81</v>
      </c>
      <c r="S275" t="s">
        <v>82</v>
      </c>
      <c r="T275" s="1">
        <v>43262</v>
      </c>
      <c r="U275" t="s">
        <v>4640</v>
      </c>
      <c r="V275" t="s">
        <v>605</v>
      </c>
      <c r="W275" s="2">
        <v>43935</v>
      </c>
      <c r="X275" t="s">
        <v>4641</v>
      </c>
      <c r="Y275" t="s">
        <v>81</v>
      </c>
      <c r="Z275" t="s">
        <v>4642</v>
      </c>
      <c r="AA275" t="s">
        <v>82</v>
      </c>
      <c r="AB275" t="s">
        <v>81</v>
      </c>
      <c r="AC275" t="s">
        <v>81</v>
      </c>
      <c r="AD275" t="s">
        <v>4643</v>
      </c>
      <c r="AE275" t="s">
        <v>81</v>
      </c>
      <c r="AF275" t="s">
        <v>4642</v>
      </c>
      <c r="AG275" t="s">
        <v>82</v>
      </c>
      <c r="AH275" t="s">
        <v>81</v>
      </c>
      <c r="AI275" t="s">
        <v>81</v>
      </c>
      <c r="AJ275" t="s">
        <v>4643</v>
      </c>
      <c r="AK275" t="s">
        <v>110</v>
      </c>
      <c r="AL275" t="s">
        <v>82</v>
      </c>
      <c r="AM275" t="s">
        <v>88</v>
      </c>
      <c r="AN275" t="s">
        <v>2437</v>
      </c>
      <c r="AO275" t="s">
        <v>231</v>
      </c>
      <c r="AP275" t="s">
        <v>91</v>
      </c>
      <c r="AQ275" t="s">
        <v>4644</v>
      </c>
      <c r="AR275" t="s">
        <v>82</v>
      </c>
      <c r="AS275" t="s">
        <v>4645</v>
      </c>
      <c r="AT275" t="s">
        <v>4646</v>
      </c>
      <c r="AU275" t="s">
        <v>81</v>
      </c>
      <c r="AV275" t="s">
        <v>82</v>
      </c>
      <c r="AW275" t="s">
        <v>82</v>
      </c>
      <c r="AX275" t="s">
        <v>82</v>
      </c>
      <c r="AY275" t="s">
        <v>82</v>
      </c>
      <c r="AZ275" t="s">
        <v>82</v>
      </c>
      <c r="BA275" t="s">
        <v>82</v>
      </c>
      <c r="BB275" t="s">
        <v>82</v>
      </c>
      <c r="BC275" t="s">
        <v>82</v>
      </c>
      <c r="BD275" t="s">
        <v>82</v>
      </c>
      <c r="BE275" t="s">
        <v>82</v>
      </c>
      <c r="BF275" t="s">
        <v>82</v>
      </c>
      <c r="BG275" t="s">
        <v>82</v>
      </c>
      <c r="BH275" t="s">
        <v>82</v>
      </c>
      <c r="BI275" t="s">
        <v>82</v>
      </c>
      <c r="BJ275" t="s">
        <v>82</v>
      </c>
      <c r="BK275" t="s">
        <v>82</v>
      </c>
      <c r="BL275" t="s">
        <v>82</v>
      </c>
      <c r="BM275" t="s">
        <v>82</v>
      </c>
      <c r="BN275" t="s">
        <v>82</v>
      </c>
      <c r="BO275" t="s">
        <v>82</v>
      </c>
      <c r="BP275" t="s">
        <v>82</v>
      </c>
      <c r="BQ275" t="s">
        <v>82</v>
      </c>
    </row>
    <row r="276" spans="1:69" x14ac:dyDescent="0.2">
      <c r="A276" s="5">
        <v>1</v>
      </c>
      <c r="B276" t="s">
        <v>4647</v>
      </c>
      <c r="C276" t="s">
        <v>4648</v>
      </c>
      <c r="D276" t="s">
        <v>4649</v>
      </c>
      <c r="E276" t="s">
        <v>4650</v>
      </c>
      <c r="F276" t="s">
        <v>73</v>
      </c>
      <c r="G276" t="s">
        <v>4651</v>
      </c>
      <c r="H276" s="1">
        <v>43536</v>
      </c>
      <c r="I276" s="1">
        <v>43759</v>
      </c>
      <c r="J276" t="b">
        <v>0</v>
      </c>
      <c r="K276" t="s">
        <v>75</v>
      </c>
      <c r="L276" t="s">
        <v>465</v>
      </c>
      <c r="M276" t="s">
        <v>164</v>
      </c>
      <c r="N276">
        <v>68</v>
      </c>
      <c r="O276" t="s">
        <v>4652</v>
      </c>
      <c r="P276" t="s">
        <v>79</v>
      </c>
      <c r="Q276" t="s">
        <v>4653</v>
      </c>
      <c r="R276" t="s">
        <v>81</v>
      </c>
      <c r="S276" t="s">
        <v>82</v>
      </c>
      <c r="T276" s="1">
        <v>43536</v>
      </c>
      <c r="U276" t="s">
        <v>4654</v>
      </c>
      <c r="V276" t="s">
        <v>146</v>
      </c>
      <c r="W276" s="2">
        <v>44053</v>
      </c>
      <c r="X276">
        <v>36127</v>
      </c>
      <c r="Y276" t="s">
        <v>148</v>
      </c>
      <c r="Z276" t="s">
        <v>4655</v>
      </c>
      <c r="AA276" t="s">
        <v>82</v>
      </c>
      <c r="AB276" t="s">
        <v>4656</v>
      </c>
      <c r="AC276" t="s">
        <v>4657</v>
      </c>
      <c r="AD276" t="s">
        <v>4658</v>
      </c>
      <c r="AE276" t="s">
        <v>148</v>
      </c>
      <c r="AF276" t="s">
        <v>4655</v>
      </c>
      <c r="AG276" t="s">
        <v>82</v>
      </c>
      <c r="AH276" t="s">
        <v>4656</v>
      </c>
      <c r="AI276" t="s">
        <v>4657</v>
      </c>
      <c r="AJ276" t="s">
        <v>4658</v>
      </c>
      <c r="AK276" t="s">
        <v>296</v>
      </c>
      <c r="AL276" t="s">
        <v>82</v>
      </c>
      <c r="AM276" t="s">
        <v>88</v>
      </c>
      <c r="AN276" t="s">
        <v>154</v>
      </c>
      <c r="AO276" t="s">
        <v>90</v>
      </c>
      <c r="AP276" t="s">
        <v>91</v>
      </c>
      <c r="AQ276" t="s">
        <v>4659</v>
      </c>
      <c r="AR276" t="s">
        <v>82</v>
      </c>
      <c r="AS276" t="s">
        <v>4660</v>
      </c>
      <c r="AT276" t="s">
        <v>4661</v>
      </c>
      <c r="AU276" t="s">
        <v>81</v>
      </c>
      <c r="AV276" t="s">
        <v>82</v>
      </c>
      <c r="AW276" t="s">
        <v>82</v>
      </c>
      <c r="AX276" t="s">
        <v>82</v>
      </c>
      <c r="AY276" t="s">
        <v>82</v>
      </c>
      <c r="AZ276" t="s">
        <v>82</v>
      </c>
      <c r="BA276" t="s">
        <v>82</v>
      </c>
      <c r="BB276" t="s">
        <v>82</v>
      </c>
      <c r="BC276" t="s">
        <v>82</v>
      </c>
      <c r="BD276" t="s">
        <v>82</v>
      </c>
      <c r="BE276" t="s">
        <v>82</v>
      </c>
      <c r="BF276" t="s">
        <v>82</v>
      </c>
      <c r="BG276" t="s">
        <v>82</v>
      </c>
      <c r="BH276" t="s">
        <v>82</v>
      </c>
      <c r="BI276" t="s">
        <v>82</v>
      </c>
      <c r="BJ276" t="s">
        <v>82</v>
      </c>
      <c r="BK276" t="s">
        <v>82</v>
      </c>
      <c r="BL276" t="s">
        <v>82</v>
      </c>
      <c r="BM276" t="s">
        <v>82</v>
      </c>
      <c r="BN276" t="s">
        <v>82</v>
      </c>
      <c r="BO276" t="s">
        <v>82</v>
      </c>
      <c r="BP276" t="s">
        <v>82</v>
      </c>
      <c r="BQ276" t="s">
        <v>82</v>
      </c>
    </row>
    <row r="277" spans="1:69" x14ac:dyDescent="0.2">
      <c r="A277" s="5">
        <v>0</v>
      </c>
      <c r="B277" t="s">
        <v>4662</v>
      </c>
      <c r="C277" t="s">
        <v>4663</v>
      </c>
      <c r="D277" t="s">
        <v>4664</v>
      </c>
      <c r="E277" t="s">
        <v>4665</v>
      </c>
      <c r="F277" t="s">
        <v>1316</v>
      </c>
      <c r="G277" t="s">
        <v>4666</v>
      </c>
      <c r="H277" s="1">
        <v>42725</v>
      </c>
      <c r="I277" s="1">
        <v>42448</v>
      </c>
      <c r="J277" t="b">
        <v>0</v>
      </c>
      <c r="K277" t="s">
        <v>622</v>
      </c>
      <c r="L277" t="s">
        <v>4667</v>
      </c>
      <c r="M277" t="s">
        <v>90</v>
      </c>
      <c r="N277">
        <v>64</v>
      </c>
      <c r="O277" t="s">
        <v>4668</v>
      </c>
      <c r="P277" t="s">
        <v>1356</v>
      </c>
      <c r="Q277" t="s">
        <v>4669</v>
      </c>
      <c r="R277" t="s">
        <v>81</v>
      </c>
      <c r="S277" t="s">
        <v>82</v>
      </c>
      <c r="T277" s="1">
        <v>42725</v>
      </c>
      <c r="U277" s="1">
        <v>42448</v>
      </c>
      <c r="V277" t="s">
        <v>1322</v>
      </c>
      <c r="W277" s="2">
        <v>43153</v>
      </c>
      <c r="X277" t="s">
        <v>82</v>
      </c>
      <c r="Y277" t="s">
        <v>4670</v>
      </c>
      <c r="Z277" t="s">
        <v>81</v>
      </c>
      <c r="AA277" t="s">
        <v>4671</v>
      </c>
      <c r="AB277" t="s">
        <v>4672</v>
      </c>
      <c r="AC277" t="s">
        <v>4673</v>
      </c>
      <c r="AD277" t="s">
        <v>1327</v>
      </c>
      <c r="AE277" t="s">
        <v>4674</v>
      </c>
      <c r="AF277" t="s">
        <v>81</v>
      </c>
      <c r="AG277" t="s">
        <v>4675</v>
      </c>
      <c r="AH277" t="s">
        <v>4676</v>
      </c>
      <c r="AI277" t="s">
        <v>4673</v>
      </c>
      <c r="AJ277" t="s">
        <v>1327</v>
      </c>
      <c r="AK277" t="s">
        <v>1328</v>
      </c>
      <c r="AL277" t="s">
        <v>82</v>
      </c>
      <c r="AM277" t="s">
        <v>4668</v>
      </c>
      <c r="AN277" t="s">
        <v>2567</v>
      </c>
      <c r="AO277" t="s">
        <v>4104</v>
      </c>
      <c r="AP277" t="s">
        <v>371</v>
      </c>
      <c r="AQ277" t="s">
        <v>4677</v>
      </c>
      <c r="AR277" t="s">
        <v>1332</v>
      </c>
      <c r="AS277" t="s">
        <v>4678</v>
      </c>
      <c r="AT277" t="s">
        <v>4679</v>
      </c>
      <c r="AU277" t="s">
        <v>81</v>
      </c>
      <c r="AV277" t="s">
        <v>82</v>
      </c>
      <c r="AW277" t="s">
        <v>1334</v>
      </c>
      <c r="AX277" t="s">
        <v>81</v>
      </c>
      <c r="AY277" t="s">
        <v>81</v>
      </c>
      <c r="AZ277" t="s">
        <v>81</v>
      </c>
      <c r="BA277" t="s">
        <v>82</v>
      </c>
      <c r="BB277" s="1">
        <v>1</v>
      </c>
      <c r="BC277" t="s">
        <v>81</v>
      </c>
      <c r="BD277" t="s">
        <v>81</v>
      </c>
      <c r="BE277" t="s">
        <v>81</v>
      </c>
      <c r="BF277" t="s">
        <v>81</v>
      </c>
      <c r="BG277" t="s">
        <v>81</v>
      </c>
      <c r="BH277" t="s">
        <v>81</v>
      </c>
      <c r="BI277" t="s">
        <v>81</v>
      </c>
      <c r="BJ277" t="s">
        <v>82</v>
      </c>
      <c r="BK277" t="s">
        <v>82</v>
      </c>
      <c r="BL277" t="s">
        <v>200</v>
      </c>
      <c r="BM277" t="s">
        <v>201</v>
      </c>
      <c r="BN277" t="s">
        <v>81</v>
      </c>
      <c r="BO277" t="s">
        <v>1327</v>
      </c>
      <c r="BP277" t="s">
        <v>81</v>
      </c>
      <c r="BQ277" t="s">
        <v>81</v>
      </c>
    </row>
    <row r="278" spans="1:69" x14ac:dyDescent="0.2">
      <c r="A278" s="5">
        <v>1</v>
      </c>
      <c r="B278" t="s">
        <v>4680</v>
      </c>
      <c r="C278" t="s">
        <v>4681</v>
      </c>
      <c r="D278" t="s">
        <v>4682</v>
      </c>
      <c r="E278" t="s">
        <v>4683</v>
      </c>
      <c r="F278" t="s">
        <v>178</v>
      </c>
      <c r="G278" t="s">
        <v>4684</v>
      </c>
      <c r="H278" s="1">
        <v>43445</v>
      </c>
      <c r="I278" s="1">
        <v>43537</v>
      </c>
      <c r="J278" t="b">
        <v>0</v>
      </c>
      <c r="K278" t="s">
        <v>180</v>
      </c>
      <c r="L278" t="s">
        <v>4685</v>
      </c>
      <c r="M278" t="s">
        <v>346</v>
      </c>
      <c r="N278">
        <v>3830</v>
      </c>
      <c r="O278" t="s">
        <v>2069</v>
      </c>
      <c r="P278" t="s">
        <v>4686</v>
      </c>
      <c r="Q278" t="s">
        <v>4687</v>
      </c>
      <c r="R278" t="s">
        <v>4688</v>
      </c>
      <c r="S278" t="s">
        <v>82</v>
      </c>
      <c r="T278" s="1">
        <v>43445</v>
      </c>
      <c r="U278" s="1">
        <v>43537</v>
      </c>
      <c r="V278" t="s">
        <v>186</v>
      </c>
      <c r="W278" s="2">
        <v>44095</v>
      </c>
      <c r="X278" t="s">
        <v>4689</v>
      </c>
      <c r="Y278" t="s">
        <v>4690</v>
      </c>
      <c r="Z278" t="s">
        <v>81</v>
      </c>
      <c r="AA278" t="s">
        <v>4691</v>
      </c>
      <c r="AB278" t="s">
        <v>4692</v>
      </c>
      <c r="AC278" t="s">
        <v>81</v>
      </c>
      <c r="AD278" t="s">
        <v>2069</v>
      </c>
      <c r="AE278" t="s">
        <v>4690</v>
      </c>
      <c r="AF278" t="s">
        <v>81</v>
      </c>
      <c r="AG278" t="s">
        <v>4691</v>
      </c>
      <c r="AH278" t="s">
        <v>4692</v>
      </c>
      <c r="AI278" t="s">
        <v>81</v>
      </c>
      <c r="AJ278" t="s">
        <v>2069</v>
      </c>
      <c r="AK278" t="s">
        <v>191</v>
      </c>
      <c r="AL278" t="s">
        <v>82</v>
      </c>
      <c r="AM278" t="s">
        <v>2069</v>
      </c>
      <c r="AN278" t="s">
        <v>81</v>
      </c>
      <c r="AO278" t="s">
        <v>81</v>
      </c>
      <c r="AP278" t="s">
        <v>351</v>
      </c>
      <c r="AQ278" t="s">
        <v>4693</v>
      </c>
      <c r="AR278" t="s">
        <v>4694</v>
      </c>
      <c r="AS278" t="s">
        <v>4695</v>
      </c>
      <c r="AT278" t="s">
        <v>4696</v>
      </c>
      <c r="AU278" t="s">
        <v>615</v>
      </c>
      <c r="AV278" t="s">
        <v>4697</v>
      </c>
      <c r="AW278" t="s">
        <v>198</v>
      </c>
      <c r="AX278" t="s">
        <v>81</v>
      </c>
      <c r="AY278" t="s">
        <v>81</v>
      </c>
      <c r="AZ278" t="s">
        <v>4680</v>
      </c>
      <c r="BA278" t="s">
        <v>82</v>
      </c>
      <c r="BB278" s="1">
        <v>1</v>
      </c>
      <c r="BC278" t="s">
        <v>199</v>
      </c>
      <c r="BD278" t="s">
        <v>199</v>
      </c>
      <c r="BE278" t="s">
        <v>199</v>
      </c>
      <c r="BF278" t="s">
        <v>199</v>
      </c>
      <c r="BG278" t="s">
        <v>81</v>
      </c>
      <c r="BH278" t="s">
        <v>81</v>
      </c>
      <c r="BI278" t="s">
        <v>81</v>
      </c>
      <c r="BJ278" t="s">
        <v>82</v>
      </c>
      <c r="BK278" t="s">
        <v>82</v>
      </c>
      <c r="BL278" t="s">
        <v>200</v>
      </c>
      <c r="BM278" t="s">
        <v>4698</v>
      </c>
      <c r="BN278" t="s">
        <v>81</v>
      </c>
      <c r="BO278" t="s">
        <v>81</v>
      </c>
      <c r="BP278" t="s">
        <v>81</v>
      </c>
      <c r="BQ278" t="s">
        <v>81</v>
      </c>
    </row>
    <row r="279" spans="1:69" x14ac:dyDescent="0.2">
      <c r="A279" s="5">
        <v>0</v>
      </c>
      <c r="B279" t="s">
        <v>4699</v>
      </c>
      <c r="C279" t="s">
        <v>4700</v>
      </c>
      <c r="D279" t="s">
        <v>4701</v>
      </c>
      <c r="E279" t="s">
        <v>4699</v>
      </c>
      <c r="F279" t="s">
        <v>553</v>
      </c>
      <c r="G279" t="s">
        <v>4702</v>
      </c>
      <c r="H279" s="1">
        <v>43473</v>
      </c>
      <c r="I279" s="1">
        <v>43466</v>
      </c>
      <c r="J279" t="b">
        <v>0</v>
      </c>
      <c r="K279" t="s">
        <v>4703</v>
      </c>
      <c r="L279" t="s">
        <v>4704</v>
      </c>
      <c r="M279" t="s">
        <v>4223</v>
      </c>
      <c r="N279" t="s">
        <v>4705</v>
      </c>
      <c r="O279" t="s">
        <v>4706</v>
      </c>
      <c r="P279" t="s">
        <v>365</v>
      </c>
      <c r="Q279" t="s">
        <v>4707</v>
      </c>
      <c r="R279" t="s">
        <v>81</v>
      </c>
      <c r="S279">
        <v>1</v>
      </c>
      <c r="T279" s="1">
        <v>43473</v>
      </c>
      <c r="U279" s="1">
        <v>43466</v>
      </c>
      <c r="V279" t="s">
        <v>553</v>
      </c>
      <c r="W279" s="2">
        <v>43479</v>
      </c>
      <c r="X279" t="s">
        <v>82</v>
      </c>
      <c r="Y279" t="s">
        <v>4706</v>
      </c>
      <c r="Z279" t="s">
        <v>81</v>
      </c>
      <c r="AA279" t="s">
        <v>4708</v>
      </c>
      <c r="AB279" t="s">
        <v>4709</v>
      </c>
      <c r="AC279" t="s">
        <v>4710</v>
      </c>
      <c r="AD279" t="s">
        <v>4711</v>
      </c>
      <c r="AE279" t="s">
        <v>4706</v>
      </c>
      <c r="AF279" t="s">
        <v>81</v>
      </c>
      <c r="AG279" t="s">
        <v>4708</v>
      </c>
      <c r="AH279" t="s">
        <v>4709</v>
      </c>
      <c r="AI279" t="s">
        <v>4710</v>
      </c>
      <c r="AJ279" t="s">
        <v>4711</v>
      </c>
      <c r="AK279" t="s">
        <v>296</v>
      </c>
      <c r="AL279" t="s">
        <v>82</v>
      </c>
      <c r="AM279" t="s">
        <v>4712</v>
      </c>
      <c r="AN279">
        <v>20</v>
      </c>
      <c r="AO279">
        <v>85</v>
      </c>
      <c r="AP279" t="s">
        <v>371</v>
      </c>
      <c r="AQ279" t="s">
        <v>4713</v>
      </c>
      <c r="AR279" t="s">
        <v>4714</v>
      </c>
      <c r="AS279" t="s">
        <v>4715</v>
      </c>
      <c r="AT279" t="s">
        <v>4716</v>
      </c>
      <c r="AU279" t="s">
        <v>81</v>
      </c>
      <c r="AV279" t="s">
        <v>82</v>
      </c>
      <c r="AW279" t="s">
        <v>81</v>
      </c>
      <c r="AX279" t="s">
        <v>81</v>
      </c>
      <c r="AY279" t="s">
        <v>81</v>
      </c>
      <c r="AZ279" t="s">
        <v>81</v>
      </c>
      <c r="BA279" t="s">
        <v>82</v>
      </c>
      <c r="BB279" s="1">
        <v>1</v>
      </c>
      <c r="BC279" t="s">
        <v>81</v>
      </c>
      <c r="BD279" t="s">
        <v>81</v>
      </c>
      <c r="BE279" t="s">
        <v>81</v>
      </c>
      <c r="BF279" t="s">
        <v>81</v>
      </c>
      <c r="BG279" t="s">
        <v>81</v>
      </c>
      <c r="BH279" t="s">
        <v>81</v>
      </c>
      <c r="BI279" t="s">
        <v>81</v>
      </c>
      <c r="BJ279" t="s">
        <v>82</v>
      </c>
      <c r="BK279" t="s">
        <v>82</v>
      </c>
      <c r="BL279" t="s">
        <v>200</v>
      </c>
      <c r="BM279" t="s">
        <v>826</v>
      </c>
      <c r="BN279" t="s">
        <v>81</v>
      </c>
      <c r="BO279" t="s">
        <v>4717</v>
      </c>
      <c r="BP279" t="s">
        <v>81</v>
      </c>
      <c r="BQ279" t="s">
        <v>81</v>
      </c>
    </row>
    <row r="280" spans="1:69" x14ac:dyDescent="0.2">
      <c r="A280" s="5">
        <v>0</v>
      </c>
      <c r="B280" t="s">
        <v>4718</v>
      </c>
      <c r="C280" t="s">
        <v>4719</v>
      </c>
      <c r="D280" t="s">
        <v>4720</v>
      </c>
      <c r="E280" t="s">
        <v>4721</v>
      </c>
      <c r="F280" t="s">
        <v>205</v>
      </c>
      <c r="G280" t="s">
        <v>4722</v>
      </c>
      <c r="H280" s="1">
        <v>43096</v>
      </c>
      <c r="I280" s="1">
        <v>43132</v>
      </c>
      <c r="J280" t="b">
        <v>0</v>
      </c>
      <c r="K280" t="s">
        <v>75</v>
      </c>
      <c r="L280" t="s">
        <v>4152</v>
      </c>
      <c r="M280" t="s">
        <v>81</v>
      </c>
      <c r="N280">
        <v>40</v>
      </c>
      <c r="O280" t="s">
        <v>4723</v>
      </c>
      <c r="P280" t="s">
        <v>209</v>
      </c>
      <c r="Q280" t="s">
        <v>4724</v>
      </c>
      <c r="R280" t="s">
        <v>81</v>
      </c>
      <c r="S280" t="s">
        <v>82</v>
      </c>
      <c r="T280" s="1">
        <v>43096</v>
      </c>
      <c r="U280" s="1">
        <v>43132</v>
      </c>
      <c r="V280" t="s">
        <v>4725</v>
      </c>
      <c r="W280" s="2">
        <v>44151</v>
      </c>
      <c r="X280" t="s">
        <v>82</v>
      </c>
      <c r="Y280" t="s">
        <v>4210</v>
      </c>
      <c r="Z280" t="s">
        <v>4726</v>
      </c>
      <c r="AA280" t="s">
        <v>81</v>
      </c>
      <c r="AB280" t="s">
        <v>4727</v>
      </c>
      <c r="AC280" t="s">
        <v>4728</v>
      </c>
      <c r="AD280" t="s">
        <v>81</v>
      </c>
      <c r="AE280" t="s">
        <v>4210</v>
      </c>
      <c r="AF280" t="s">
        <v>4726</v>
      </c>
      <c r="AG280" t="s">
        <v>81</v>
      </c>
      <c r="AH280" t="s">
        <v>4727</v>
      </c>
      <c r="AI280" t="s">
        <v>4728</v>
      </c>
      <c r="AJ280" t="s">
        <v>81</v>
      </c>
      <c r="AK280" t="s">
        <v>212</v>
      </c>
      <c r="AL280" t="s">
        <v>82</v>
      </c>
      <c r="AM280" t="s">
        <v>4729</v>
      </c>
      <c r="AN280" t="s">
        <v>81</v>
      </c>
      <c r="AO280" t="s">
        <v>81</v>
      </c>
      <c r="AP280" t="s">
        <v>81</v>
      </c>
      <c r="AQ280" t="s">
        <v>4730</v>
      </c>
      <c r="AR280" t="s">
        <v>4731</v>
      </c>
      <c r="AS280" t="s">
        <v>4732</v>
      </c>
      <c r="AT280" t="s">
        <v>4733</v>
      </c>
      <c r="AU280" t="s">
        <v>81</v>
      </c>
      <c r="AV280" t="s">
        <v>82</v>
      </c>
      <c r="AW280" t="s">
        <v>217</v>
      </c>
      <c r="AX280" t="s">
        <v>81</v>
      </c>
      <c r="AY280" t="s">
        <v>81</v>
      </c>
      <c r="AZ280" t="s">
        <v>81</v>
      </c>
      <c r="BA280" t="s">
        <v>82</v>
      </c>
      <c r="BB280" s="1">
        <v>1</v>
      </c>
      <c r="BC280" t="s">
        <v>81</v>
      </c>
      <c r="BD280" t="s">
        <v>81</v>
      </c>
      <c r="BE280" t="s">
        <v>81</v>
      </c>
      <c r="BF280" t="s">
        <v>81</v>
      </c>
      <c r="BG280" t="s">
        <v>81</v>
      </c>
      <c r="BH280" t="s">
        <v>81</v>
      </c>
      <c r="BI280" t="s">
        <v>81</v>
      </c>
      <c r="BJ280" t="s">
        <v>82</v>
      </c>
      <c r="BK280" t="s">
        <v>82</v>
      </c>
      <c r="BL280" t="s">
        <v>81</v>
      </c>
      <c r="BM280" t="s">
        <v>201</v>
      </c>
      <c r="BN280" t="s">
        <v>81</v>
      </c>
      <c r="BO280" t="s">
        <v>81</v>
      </c>
      <c r="BP280" t="s">
        <v>81</v>
      </c>
      <c r="BQ280" t="s">
        <v>81</v>
      </c>
    </row>
    <row r="281" spans="1:69" x14ac:dyDescent="0.2">
      <c r="A281" s="5">
        <v>1</v>
      </c>
      <c r="B281" t="s">
        <v>3204</v>
      </c>
      <c r="C281" t="s">
        <v>4734</v>
      </c>
      <c r="D281" t="s">
        <v>3206</v>
      </c>
      <c r="E281" t="s">
        <v>3207</v>
      </c>
      <c r="F281" t="s">
        <v>178</v>
      </c>
      <c r="G281" t="s">
        <v>4735</v>
      </c>
      <c r="H281" s="1">
        <v>43507</v>
      </c>
      <c r="I281" t="s">
        <v>81</v>
      </c>
      <c r="J281" t="b">
        <v>0</v>
      </c>
      <c r="K281" t="s">
        <v>180</v>
      </c>
      <c r="L281" t="s">
        <v>4736</v>
      </c>
      <c r="M281" t="s">
        <v>4737</v>
      </c>
      <c r="N281">
        <v>176</v>
      </c>
      <c r="O281" t="s">
        <v>724</v>
      </c>
      <c r="P281" t="s">
        <v>3211</v>
      </c>
      <c r="Q281" t="s">
        <v>3212</v>
      </c>
      <c r="R281" t="s">
        <v>3213</v>
      </c>
      <c r="S281" t="s">
        <v>82</v>
      </c>
      <c r="T281" s="1">
        <v>43507</v>
      </c>
      <c r="U281" t="s">
        <v>81</v>
      </c>
      <c r="V281" t="s">
        <v>186</v>
      </c>
      <c r="W281" s="2">
        <v>43815</v>
      </c>
      <c r="X281" t="s">
        <v>4738</v>
      </c>
      <c r="Y281" t="s">
        <v>729</v>
      </c>
      <c r="Z281" t="s">
        <v>81</v>
      </c>
      <c r="AA281" t="s">
        <v>2339</v>
      </c>
      <c r="AB281" t="s">
        <v>731</v>
      </c>
      <c r="AC281">
        <v>442089904466</v>
      </c>
      <c r="AD281" t="s">
        <v>724</v>
      </c>
      <c r="AE281" t="s">
        <v>729</v>
      </c>
      <c r="AF281" t="s">
        <v>81</v>
      </c>
      <c r="AG281" t="s">
        <v>2339</v>
      </c>
      <c r="AH281" t="s">
        <v>731</v>
      </c>
      <c r="AI281">
        <v>442089904466</v>
      </c>
      <c r="AJ281" t="s">
        <v>724</v>
      </c>
      <c r="AK281" t="s">
        <v>81</v>
      </c>
      <c r="AL281" t="s">
        <v>82</v>
      </c>
      <c r="AM281" t="s">
        <v>724</v>
      </c>
      <c r="AN281" t="s">
        <v>81</v>
      </c>
      <c r="AO281" t="s">
        <v>81</v>
      </c>
      <c r="AP281" t="s">
        <v>192</v>
      </c>
      <c r="AQ281" t="s">
        <v>4739</v>
      </c>
      <c r="AR281" t="s">
        <v>4740</v>
      </c>
      <c r="AS281" t="s">
        <v>4741</v>
      </c>
      <c r="AT281" t="s">
        <v>4742</v>
      </c>
      <c r="AU281" t="s">
        <v>197</v>
      </c>
      <c r="AV281" t="s">
        <v>82</v>
      </c>
      <c r="AW281" t="s">
        <v>81</v>
      </c>
      <c r="AX281" t="s">
        <v>81</v>
      </c>
      <c r="AY281" t="s">
        <v>81</v>
      </c>
      <c r="AZ281" t="s">
        <v>3204</v>
      </c>
      <c r="BA281" t="s">
        <v>82</v>
      </c>
      <c r="BB281" s="1">
        <v>1</v>
      </c>
      <c r="BC281" t="s">
        <v>199</v>
      </c>
      <c r="BD281" t="s">
        <v>199</v>
      </c>
      <c r="BE281" t="s">
        <v>199</v>
      </c>
      <c r="BF281" t="s">
        <v>199</v>
      </c>
      <c r="BG281" t="s">
        <v>81</v>
      </c>
      <c r="BH281" t="s">
        <v>81</v>
      </c>
      <c r="BI281" t="s">
        <v>81</v>
      </c>
      <c r="BJ281" t="s">
        <v>82</v>
      </c>
      <c r="BK281" t="s">
        <v>82</v>
      </c>
      <c r="BL281" t="s">
        <v>81</v>
      </c>
      <c r="BM281" t="s">
        <v>137</v>
      </c>
      <c r="BN281" t="s">
        <v>81</v>
      </c>
      <c r="BO281" t="s">
        <v>81</v>
      </c>
      <c r="BP281" t="s">
        <v>81</v>
      </c>
      <c r="BQ281" t="s">
        <v>81</v>
      </c>
    </row>
    <row r="282" spans="1:69" x14ac:dyDescent="0.2">
      <c r="A282" s="5">
        <v>1</v>
      </c>
      <c r="B282" t="s">
        <v>4743</v>
      </c>
      <c r="C282" t="s">
        <v>4744</v>
      </c>
      <c r="D282" t="s">
        <v>4745</v>
      </c>
      <c r="E282" t="s">
        <v>4746</v>
      </c>
      <c r="F282" t="s">
        <v>73</v>
      </c>
      <c r="G282" t="s">
        <v>4747</v>
      </c>
      <c r="H282" s="1">
        <v>42558</v>
      </c>
      <c r="I282" s="1">
        <v>42644</v>
      </c>
      <c r="J282" t="b">
        <v>1</v>
      </c>
      <c r="K282" t="s">
        <v>75</v>
      </c>
      <c r="L282" t="s">
        <v>100</v>
      </c>
      <c r="M282" t="s">
        <v>538</v>
      </c>
      <c r="N282">
        <v>2573</v>
      </c>
      <c r="O282" t="s">
        <v>4748</v>
      </c>
      <c r="P282" t="s">
        <v>4749</v>
      </c>
      <c r="Q282" t="s">
        <v>4750</v>
      </c>
      <c r="R282" t="s">
        <v>4751</v>
      </c>
      <c r="S282" t="s">
        <v>82</v>
      </c>
      <c r="T282" s="1">
        <v>42558</v>
      </c>
      <c r="U282" s="3">
        <v>42644</v>
      </c>
      <c r="V282" t="s">
        <v>411</v>
      </c>
      <c r="W282" s="2">
        <v>44039</v>
      </c>
      <c r="X282" t="s">
        <v>4752</v>
      </c>
      <c r="Y282" t="s">
        <v>82</v>
      </c>
      <c r="Z282" t="s">
        <v>82</v>
      </c>
      <c r="AA282" t="s">
        <v>82</v>
      </c>
      <c r="AB282" t="s">
        <v>82</v>
      </c>
      <c r="AC282" t="s">
        <v>82</v>
      </c>
      <c r="AD282" t="s">
        <v>82</v>
      </c>
      <c r="AE282" t="s">
        <v>82</v>
      </c>
      <c r="AF282" t="s">
        <v>82</v>
      </c>
      <c r="AG282" t="s">
        <v>82</v>
      </c>
      <c r="AH282" t="s">
        <v>82</v>
      </c>
      <c r="AI282" t="s">
        <v>82</v>
      </c>
      <c r="AJ282" t="s">
        <v>82</v>
      </c>
      <c r="AK282" t="s">
        <v>86</v>
      </c>
      <c r="AL282" t="s">
        <v>4753</v>
      </c>
      <c r="AM282" t="s">
        <v>88</v>
      </c>
      <c r="AN282" t="s">
        <v>154</v>
      </c>
      <c r="AO282" t="s">
        <v>90</v>
      </c>
      <c r="AP282" t="s">
        <v>91</v>
      </c>
      <c r="AQ282" t="s">
        <v>4754</v>
      </c>
      <c r="AR282" t="s">
        <v>82</v>
      </c>
      <c r="AS282" t="s">
        <v>4755</v>
      </c>
      <c r="AT282" t="s">
        <v>4756</v>
      </c>
      <c r="AU282" t="s">
        <v>197</v>
      </c>
      <c r="AV282" t="s">
        <v>82</v>
      </c>
      <c r="AW282" t="s">
        <v>82</v>
      </c>
      <c r="AX282" t="s">
        <v>82</v>
      </c>
      <c r="AY282" t="s">
        <v>82</v>
      </c>
      <c r="AZ282" t="s">
        <v>82</v>
      </c>
      <c r="BA282" t="s">
        <v>82</v>
      </c>
      <c r="BB282" t="s">
        <v>82</v>
      </c>
      <c r="BC282" t="s">
        <v>82</v>
      </c>
      <c r="BD282" t="s">
        <v>82</v>
      </c>
      <c r="BE282" t="s">
        <v>82</v>
      </c>
      <c r="BF282" t="s">
        <v>82</v>
      </c>
      <c r="BG282" t="s">
        <v>82</v>
      </c>
      <c r="BH282" t="s">
        <v>82</v>
      </c>
      <c r="BI282" t="s">
        <v>82</v>
      </c>
      <c r="BJ282" t="s">
        <v>82</v>
      </c>
      <c r="BK282" t="s">
        <v>82</v>
      </c>
      <c r="BL282" t="s">
        <v>82</v>
      </c>
      <c r="BM282" t="s">
        <v>82</v>
      </c>
      <c r="BN282" t="s">
        <v>82</v>
      </c>
      <c r="BO282" t="s">
        <v>82</v>
      </c>
      <c r="BP282" t="s">
        <v>82</v>
      </c>
      <c r="BQ282" t="s">
        <v>82</v>
      </c>
    </row>
    <row r="283" spans="1:69" x14ac:dyDescent="0.2">
      <c r="A283" s="5">
        <v>1</v>
      </c>
      <c r="B283" t="s">
        <v>4757</v>
      </c>
      <c r="C283" t="s">
        <v>4758</v>
      </c>
      <c r="D283" t="s">
        <v>4759</v>
      </c>
      <c r="E283" t="s">
        <v>4760</v>
      </c>
      <c r="F283" t="s">
        <v>120</v>
      </c>
      <c r="G283" t="s">
        <v>4761</v>
      </c>
      <c r="H283" s="1">
        <v>43546</v>
      </c>
      <c r="I283" s="1">
        <v>43581</v>
      </c>
      <c r="J283" t="b">
        <v>0</v>
      </c>
      <c r="K283" t="s">
        <v>75</v>
      </c>
      <c r="L283" t="s">
        <v>4762</v>
      </c>
      <c r="M283">
        <v>2</v>
      </c>
      <c r="N283">
        <v>50</v>
      </c>
      <c r="O283" t="s">
        <v>4763</v>
      </c>
      <c r="P283" t="s">
        <v>125</v>
      </c>
      <c r="Q283" t="s">
        <v>1832</v>
      </c>
      <c r="R283" t="s">
        <v>81</v>
      </c>
      <c r="S283" t="s">
        <v>82</v>
      </c>
      <c r="T283" s="1">
        <v>43546</v>
      </c>
      <c r="U283" s="1">
        <v>43581</v>
      </c>
      <c r="V283" t="s">
        <v>4764</v>
      </c>
      <c r="W283" s="2">
        <v>43886</v>
      </c>
      <c r="X283" t="s">
        <v>4765</v>
      </c>
      <c r="Y283" t="s">
        <v>4766</v>
      </c>
      <c r="Z283" t="s">
        <v>4767</v>
      </c>
      <c r="AA283" t="s">
        <v>4768</v>
      </c>
      <c r="AB283" t="s">
        <v>4769</v>
      </c>
      <c r="AC283">
        <f>81-88-633-7169</f>
        <v>-7809</v>
      </c>
      <c r="AD283" t="s">
        <v>4770</v>
      </c>
      <c r="AE283" t="s">
        <v>4766</v>
      </c>
      <c r="AF283" t="s">
        <v>4767</v>
      </c>
      <c r="AG283" t="s">
        <v>4768</v>
      </c>
      <c r="AH283" t="s">
        <v>4769</v>
      </c>
      <c r="AI283">
        <f>81-88-633-7169</f>
        <v>-7809</v>
      </c>
      <c r="AJ283" t="s">
        <v>4770</v>
      </c>
      <c r="AK283" t="s">
        <v>296</v>
      </c>
      <c r="AL283" t="s">
        <v>82</v>
      </c>
      <c r="AM283" t="s">
        <v>82</v>
      </c>
      <c r="AN283" t="s">
        <v>4771</v>
      </c>
      <c r="AO283" t="s">
        <v>4772</v>
      </c>
      <c r="AP283" t="s">
        <v>371</v>
      </c>
      <c r="AQ283" t="s">
        <v>4773</v>
      </c>
      <c r="AR283" t="s">
        <v>4774</v>
      </c>
      <c r="AS283" t="s">
        <v>4775</v>
      </c>
      <c r="AT283" t="s">
        <v>4776</v>
      </c>
      <c r="AU283" t="s">
        <v>81</v>
      </c>
      <c r="AV283" t="s">
        <v>82</v>
      </c>
      <c r="AW283" t="s">
        <v>643</v>
      </c>
      <c r="AX283" t="s">
        <v>81</v>
      </c>
      <c r="AY283" t="s">
        <v>81</v>
      </c>
      <c r="AZ283" t="s">
        <v>81</v>
      </c>
      <c r="BA283" t="s">
        <v>82</v>
      </c>
      <c r="BB283" s="1">
        <v>1</v>
      </c>
      <c r="BC283" t="s">
        <v>81</v>
      </c>
      <c r="BD283" t="s">
        <v>81</v>
      </c>
      <c r="BE283" t="s">
        <v>81</v>
      </c>
      <c r="BF283" t="s">
        <v>81</v>
      </c>
      <c r="BG283" t="s">
        <v>81</v>
      </c>
      <c r="BH283" t="s">
        <v>81</v>
      </c>
      <c r="BI283" t="s">
        <v>81</v>
      </c>
      <c r="BJ283" t="s">
        <v>82</v>
      </c>
      <c r="BK283" t="s">
        <v>82</v>
      </c>
      <c r="BL283" t="s">
        <v>4777</v>
      </c>
      <c r="BM283" t="s">
        <v>2139</v>
      </c>
      <c r="BN283" t="s">
        <v>4778</v>
      </c>
      <c r="BO283" t="s">
        <v>4779</v>
      </c>
      <c r="BP283">
        <f>81-88-633-7958</f>
        <v>-8598</v>
      </c>
      <c r="BQ283" t="s">
        <v>4778</v>
      </c>
    </row>
    <row r="284" spans="1:69" x14ac:dyDescent="0.2">
      <c r="A284" s="5">
        <v>1</v>
      </c>
      <c r="B284" t="s">
        <v>4780</v>
      </c>
      <c r="C284" t="s">
        <v>4781</v>
      </c>
      <c r="D284" t="s">
        <v>4782</v>
      </c>
      <c r="E284" t="s">
        <v>4780</v>
      </c>
      <c r="F284" t="s">
        <v>553</v>
      </c>
      <c r="G284" t="s">
        <v>4783</v>
      </c>
      <c r="H284" s="1">
        <v>43487</v>
      </c>
      <c r="I284" s="1">
        <v>43480</v>
      </c>
      <c r="J284" t="b">
        <v>0</v>
      </c>
      <c r="K284" t="s">
        <v>555</v>
      </c>
      <c r="L284" t="s">
        <v>1531</v>
      </c>
      <c r="M284" t="s">
        <v>4784</v>
      </c>
      <c r="N284" t="s">
        <v>4785</v>
      </c>
      <c r="O284" t="s">
        <v>4786</v>
      </c>
      <c r="P284" t="s">
        <v>365</v>
      </c>
      <c r="Q284" t="s">
        <v>4787</v>
      </c>
      <c r="R284" t="s">
        <v>81</v>
      </c>
      <c r="S284">
        <v>1</v>
      </c>
      <c r="T284" s="1">
        <v>43487</v>
      </c>
      <c r="U284" s="1">
        <v>43480</v>
      </c>
      <c r="V284" t="s">
        <v>553</v>
      </c>
      <c r="W284" s="2">
        <v>43493</v>
      </c>
      <c r="X284" t="s">
        <v>82</v>
      </c>
      <c r="Y284" t="s">
        <v>4226</v>
      </c>
      <c r="Z284" t="s">
        <v>81</v>
      </c>
      <c r="AA284" t="s">
        <v>4227</v>
      </c>
      <c r="AB284" t="s">
        <v>4788</v>
      </c>
      <c r="AC284" t="s">
        <v>4229</v>
      </c>
      <c r="AD284" t="s">
        <v>4786</v>
      </c>
      <c r="AE284" t="s">
        <v>4789</v>
      </c>
      <c r="AF284" t="s">
        <v>81</v>
      </c>
      <c r="AG284" t="s">
        <v>4790</v>
      </c>
      <c r="AH284" t="s">
        <v>4791</v>
      </c>
      <c r="AI284" t="s">
        <v>4792</v>
      </c>
      <c r="AJ284" t="s">
        <v>4793</v>
      </c>
      <c r="AK284" t="s">
        <v>212</v>
      </c>
      <c r="AL284" t="s">
        <v>82</v>
      </c>
      <c r="AM284" t="s">
        <v>4793</v>
      </c>
      <c r="AN284">
        <v>18</v>
      </c>
      <c r="AO284">
        <v>65</v>
      </c>
      <c r="AP284" t="s">
        <v>371</v>
      </c>
      <c r="AQ284" t="s">
        <v>4794</v>
      </c>
      <c r="AR284" t="s">
        <v>4795</v>
      </c>
      <c r="AS284" t="s">
        <v>4796</v>
      </c>
      <c r="AT284" t="s">
        <v>4797</v>
      </c>
      <c r="AU284" t="s">
        <v>81</v>
      </c>
      <c r="AV284" t="s">
        <v>82</v>
      </c>
      <c r="AW284" t="s">
        <v>81</v>
      </c>
      <c r="AX284" t="s">
        <v>81</v>
      </c>
      <c r="AY284" t="s">
        <v>81</v>
      </c>
      <c r="AZ284" t="s">
        <v>81</v>
      </c>
      <c r="BA284" t="s">
        <v>82</v>
      </c>
      <c r="BB284" s="1">
        <v>1</v>
      </c>
      <c r="BC284" t="s">
        <v>81</v>
      </c>
      <c r="BD284" t="s">
        <v>81</v>
      </c>
      <c r="BE284" t="s">
        <v>81</v>
      </c>
      <c r="BF284" t="s">
        <v>81</v>
      </c>
      <c r="BG284" t="s">
        <v>81</v>
      </c>
      <c r="BH284" t="s">
        <v>81</v>
      </c>
      <c r="BI284" t="s">
        <v>81</v>
      </c>
      <c r="BJ284" t="s">
        <v>82</v>
      </c>
      <c r="BK284" t="s">
        <v>82</v>
      </c>
      <c r="BL284" t="s">
        <v>200</v>
      </c>
      <c r="BM284" t="s">
        <v>4798</v>
      </c>
      <c r="BN284" t="s">
        <v>4242</v>
      </c>
      <c r="BO284" t="s">
        <v>4243</v>
      </c>
      <c r="BP284" t="s">
        <v>4244</v>
      </c>
      <c r="BQ284" t="s">
        <v>4242</v>
      </c>
    </row>
    <row r="285" spans="1:69" x14ac:dyDescent="0.2">
      <c r="A285" s="5">
        <v>1</v>
      </c>
      <c r="B285" t="s">
        <v>4799</v>
      </c>
      <c r="C285" t="s">
        <v>4800</v>
      </c>
      <c r="D285" t="s">
        <v>4801</v>
      </c>
      <c r="E285" t="s">
        <v>4799</v>
      </c>
      <c r="F285" t="s">
        <v>120</v>
      </c>
      <c r="G285" t="s">
        <v>4802</v>
      </c>
      <c r="H285" s="1">
        <v>43419</v>
      </c>
      <c r="I285" t="s">
        <v>81</v>
      </c>
      <c r="J285" t="b">
        <v>0</v>
      </c>
      <c r="K285" t="s">
        <v>1456</v>
      </c>
      <c r="L285" t="s">
        <v>4803</v>
      </c>
      <c r="M285">
        <v>3</v>
      </c>
      <c r="N285" t="s">
        <v>81</v>
      </c>
      <c r="O285" t="s">
        <v>4804</v>
      </c>
      <c r="P285" t="s">
        <v>82</v>
      </c>
      <c r="Q285" t="s">
        <v>4805</v>
      </c>
      <c r="R285" t="s">
        <v>81</v>
      </c>
      <c r="S285" t="s">
        <v>82</v>
      </c>
      <c r="T285" s="1">
        <v>43419</v>
      </c>
      <c r="U285" t="s">
        <v>81</v>
      </c>
      <c r="V285" t="s">
        <v>1460</v>
      </c>
      <c r="W285" s="2">
        <v>43662</v>
      </c>
      <c r="X285" t="s">
        <v>82</v>
      </c>
      <c r="Y285" t="s">
        <v>4806</v>
      </c>
      <c r="Z285" t="s">
        <v>81</v>
      </c>
      <c r="AA285" t="s">
        <v>4807</v>
      </c>
      <c r="AB285" t="s">
        <v>81</v>
      </c>
      <c r="AC285" t="s">
        <v>81</v>
      </c>
      <c r="AD285" t="s">
        <v>81</v>
      </c>
      <c r="AE285" t="s">
        <v>81</v>
      </c>
      <c r="AF285" t="s">
        <v>81</v>
      </c>
      <c r="AG285" t="s">
        <v>81</v>
      </c>
      <c r="AH285" t="s">
        <v>81</v>
      </c>
      <c r="AI285" t="s">
        <v>81</v>
      </c>
      <c r="AJ285" t="s">
        <v>81</v>
      </c>
      <c r="AK285" t="s">
        <v>4808</v>
      </c>
      <c r="AL285" t="s">
        <v>82</v>
      </c>
      <c r="AM285" t="s">
        <v>1463</v>
      </c>
      <c r="AN285">
        <v>12</v>
      </c>
      <c r="AO285" t="s">
        <v>81</v>
      </c>
      <c r="AP285" t="s">
        <v>1464</v>
      </c>
      <c r="AQ285" t="s">
        <v>4809</v>
      </c>
      <c r="AR285" t="s">
        <v>4810</v>
      </c>
      <c r="AS285" t="s">
        <v>4811</v>
      </c>
      <c r="AT285" t="s">
        <v>82</v>
      </c>
      <c r="AU285" t="s">
        <v>81</v>
      </c>
      <c r="AV285" t="s">
        <v>82</v>
      </c>
      <c r="AW285" t="s">
        <v>81</v>
      </c>
      <c r="AX285" t="s">
        <v>81</v>
      </c>
      <c r="AY285" t="s">
        <v>81</v>
      </c>
      <c r="AZ285" t="s">
        <v>81</v>
      </c>
      <c r="BA285" t="s">
        <v>82</v>
      </c>
      <c r="BB285" s="1">
        <v>1</v>
      </c>
      <c r="BC285" t="s">
        <v>81</v>
      </c>
      <c r="BD285" t="s">
        <v>81</v>
      </c>
      <c r="BE285" t="s">
        <v>81</v>
      </c>
      <c r="BF285" t="s">
        <v>81</v>
      </c>
      <c r="BG285" t="s">
        <v>81</v>
      </c>
      <c r="BH285" t="s">
        <v>81</v>
      </c>
      <c r="BI285" t="s">
        <v>81</v>
      </c>
      <c r="BJ285" t="s">
        <v>82</v>
      </c>
      <c r="BK285" t="s">
        <v>82</v>
      </c>
      <c r="BL285" t="s">
        <v>81</v>
      </c>
      <c r="BM285" t="s">
        <v>137</v>
      </c>
      <c r="BN285" t="s">
        <v>81</v>
      </c>
      <c r="BO285" t="s">
        <v>81</v>
      </c>
      <c r="BP285" t="s">
        <v>81</v>
      </c>
      <c r="BQ285" t="s">
        <v>81</v>
      </c>
    </row>
    <row r="286" spans="1:69" x14ac:dyDescent="0.2">
      <c r="A286" s="5">
        <v>0</v>
      </c>
      <c r="B286" t="s">
        <v>4812</v>
      </c>
      <c r="C286" t="s">
        <v>4813</v>
      </c>
      <c r="D286" t="s">
        <v>4814</v>
      </c>
      <c r="E286" t="s">
        <v>4815</v>
      </c>
      <c r="F286" t="s">
        <v>553</v>
      </c>
      <c r="G286" t="s">
        <v>4816</v>
      </c>
      <c r="H286" s="1">
        <v>43639</v>
      </c>
      <c r="I286" s="1">
        <v>43647</v>
      </c>
      <c r="J286" t="b">
        <v>0</v>
      </c>
      <c r="K286" t="s">
        <v>555</v>
      </c>
      <c r="L286" t="s">
        <v>4817</v>
      </c>
      <c r="M286">
        <v>0</v>
      </c>
      <c r="N286" t="s">
        <v>4818</v>
      </c>
      <c r="O286" t="s">
        <v>4819</v>
      </c>
      <c r="P286" t="s">
        <v>365</v>
      </c>
      <c r="Q286" t="s">
        <v>4820</v>
      </c>
      <c r="R286" t="s">
        <v>81</v>
      </c>
      <c r="S286" t="s">
        <v>82</v>
      </c>
      <c r="T286" s="1">
        <v>43639</v>
      </c>
      <c r="U286" s="1">
        <v>43647</v>
      </c>
      <c r="V286" t="s">
        <v>553</v>
      </c>
      <c r="W286" s="2">
        <v>43642</v>
      </c>
      <c r="X286" t="s">
        <v>82</v>
      </c>
      <c r="Y286" t="s">
        <v>4821</v>
      </c>
      <c r="Z286" t="s">
        <v>81</v>
      </c>
      <c r="AA286" t="s">
        <v>4822</v>
      </c>
      <c r="AB286" t="s">
        <v>4823</v>
      </c>
      <c r="AC286" t="s">
        <v>4824</v>
      </c>
      <c r="AD286" t="s">
        <v>4819</v>
      </c>
      <c r="AE286" t="s">
        <v>4821</v>
      </c>
      <c r="AF286" t="s">
        <v>81</v>
      </c>
      <c r="AG286" t="s">
        <v>4822</v>
      </c>
      <c r="AH286" t="s">
        <v>4823</v>
      </c>
      <c r="AI286" t="s">
        <v>4824</v>
      </c>
      <c r="AJ286" t="s">
        <v>4819</v>
      </c>
      <c r="AK286" t="s">
        <v>212</v>
      </c>
      <c r="AL286" t="s">
        <v>82</v>
      </c>
      <c r="AM286" t="s">
        <v>4825</v>
      </c>
      <c r="AN286">
        <v>18</v>
      </c>
      <c r="AO286">
        <v>80</v>
      </c>
      <c r="AP286" t="s">
        <v>371</v>
      </c>
      <c r="AQ286" t="s">
        <v>4826</v>
      </c>
      <c r="AR286" t="s">
        <v>4827</v>
      </c>
      <c r="AS286" t="s">
        <v>4828</v>
      </c>
      <c r="AT286" t="s">
        <v>4829</v>
      </c>
      <c r="AU286" t="s">
        <v>81</v>
      </c>
      <c r="AV286" t="s">
        <v>82</v>
      </c>
      <c r="AW286" t="s">
        <v>81</v>
      </c>
      <c r="AX286" t="s">
        <v>81</v>
      </c>
      <c r="AY286" t="s">
        <v>81</v>
      </c>
      <c r="AZ286" t="s">
        <v>81</v>
      </c>
      <c r="BA286" t="s">
        <v>82</v>
      </c>
      <c r="BB286" s="1">
        <v>1</v>
      </c>
      <c r="BC286" t="s">
        <v>81</v>
      </c>
      <c r="BD286" t="s">
        <v>81</v>
      </c>
      <c r="BE286" t="s">
        <v>81</v>
      </c>
      <c r="BF286" t="s">
        <v>81</v>
      </c>
      <c r="BG286" t="s">
        <v>81</v>
      </c>
      <c r="BH286" t="s">
        <v>81</v>
      </c>
      <c r="BI286" t="s">
        <v>81</v>
      </c>
      <c r="BJ286" t="s">
        <v>82</v>
      </c>
      <c r="BK286" t="s">
        <v>82</v>
      </c>
      <c r="BL286" t="s">
        <v>200</v>
      </c>
      <c r="BM286" t="s">
        <v>4830</v>
      </c>
      <c r="BN286" t="s">
        <v>81</v>
      </c>
      <c r="BO286" t="s">
        <v>4831</v>
      </c>
      <c r="BP286" t="s">
        <v>4832</v>
      </c>
      <c r="BQ286" t="s">
        <v>81</v>
      </c>
    </row>
    <row r="287" spans="1:69" x14ac:dyDescent="0.2">
      <c r="A287" s="5">
        <v>0</v>
      </c>
      <c r="B287" t="s">
        <v>81</v>
      </c>
      <c r="C287" t="s">
        <v>4833</v>
      </c>
      <c r="D287" t="s">
        <v>4834</v>
      </c>
      <c r="E287" t="s">
        <v>4835</v>
      </c>
      <c r="F287" t="s">
        <v>120</v>
      </c>
      <c r="G287" t="s">
        <v>4836</v>
      </c>
      <c r="H287" s="1">
        <v>42807</v>
      </c>
      <c r="I287" s="1">
        <v>41852</v>
      </c>
      <c r="J287" t="b">
        <v>0</v>
      </c>
      <c r="K287" t="s">
        <v>75</v>
      </c>
      <c r="L287" t="s">
        <v>122</v>
      </c>
      <c r="M287" t="s">
        <v>123</v>
      </c>
      <c r="N287">
        <v>100</v>
      </c>
      <c r="O287" t="s">
        <v>4837</v>
      </c>
      <c r="P287" t="s">
        <v>125</v>
      </c>
      <c r="Q287" t="s">
        <v>1534</v>
      </c>
      <c r="R287" t="s">
        <v>81</v>
      </c>
      <c r="S287">
        <v>1</v>
      </c>
      <c r="T287" s="1">
        <v>42807</v>
      </c>
      <c r="U287" s="1">
        <v>41852</v>
      </c>
      <c r="V287" t="s">
        <v>127</v>
      </c>
      <c r="W287" s="2">
        <v>43557</v>
      </c>
      <c r="X287" t="s">
        <v>82</v>
      </c>
      <c r="Y287" t="s">
        <v>82</v>
      </c>
      <c r="Z287" t="s">
        <v>82</v>
      </c>
      <c r="AA287" t="s">
        <v>82</v>
      </c>
      <c r="AB287" t="s">
        <v>82</v>
      </c>
      <c r="AC287" t="s">
        <v>82</v>
      </c>
      <c r="AD287" t="s">
        <v>82</v>
      </c>
      <c r="AE287" t="s">
        <v>82</v>
      </c>
      <c r="AF287" t="s">
        <v>82</v>
      </c>
      <c r="AG287" t="s">
        <v>82</v>
      </c>
      <c r="AH287" t="s">
        <v>82</v>
      </c>
      <c r="AI287" t="s">
        <v>82</v>
      </c>
      <c r="AJ287" t="s">
        <v>82</v>
      </c>
      <c r="AK287" t="s">
        <v>392</v>
      </c>
      <c r="AL287" t="s">
        <v>82</v>
      </c>
      <c r="AM287" t="s">
        <v>4838</v>
      </c>
      <c r="AN287" t="s">
        <v>335</v>
      </c>
      <c r="AO287" t="s">
        <v>4839</v>
      </c>
      <c r="AP287" t="s">
        <v>132</v>
      </c>
      <c r="AQ287" t="s">
        <v>4840</v>
      </c>
      <c r="AR287" t="s">
        <v>4841</v>
      </c>
      <c r="AS287" t="s">
        <v>4842</v>
      </c>
      <c r="AT287" t="s">
        <v>82</v>
      </c>
      <c r="AU287" t="s">
        <v>81</v>
      </c>
      <c r="AV287" t="s">
        <v>82</v>
      </c>
      <c r="AW287" t="s">
        <v>81</v>
      </c>
      <c r="AX287" t="s">
        <v>81</v>
      </c>
      <c r="AY287" t="s">
        <v>81</v>
      </c>
      <c r="AZ287" t="s">
        <v>81</v>
      </c>
      <c r="BA287" t="s">
        <v>82</v>
      </c>
      <c r="BB287" s="1">
        <v>1</v>
      </c>
      <c r="BC287" t="s">
        <v>81</v>
      </c>
      <c r="BD287" t="s">
        <v>81</v>
      </c>
      <c r="BE287" t="s">
        <v>81</v>
      </c>
      <c r="BF287" t="s">
        <v>81</v>
      </c>
      <c r="BG287" t="s">
        <v>81</v>
      </c>
      <c r="BH287" t="s">
        <v>81</v>
      </c>
      <c r="BI287" t="s">
        <v>81</v>
      </c>
      <c r="BJ287" t="s">
        <v>82</v>
      </c>
      <c r="BK287" t="s">
        <v>82</v>
      </c>
      <c r="BL287" t="s">
        <v>81</v>
      </c>
      <c r="BM287" t="s">
        <v>137</v>
      </c>
      <c r="BN287" t="s">
        <v>81</v>
      </c>
      <c r="BO287" t="s">
        <v>81</v>
      </c>
      <c r="BP287" t="s">
        <v>81</v>
      </c>
      <c r="BQ287" t="s">
        <v>81</v>
      </c>
    </row>
    <row r="288" spans="1:69" x14ac:dyDescent="0.2">
      <c r="A288" s="5">
        <v>0</v>
      </c>
      <c r="B288" t="s">
        <v>4843</v>
      </c>
      <c r="C288" t="s">
        <v>4844</v>
      </c>
      <c r="D288" t="s">
        <v>4845</v>
      </c>
      <c r="E288" t="s">
        <v>4843</v>
      </c>
      <c r="F288" t="s">
        <v>73</v>
      </c>
      <c r="G288" t="s">
        <v>4846</v>
      </c>
      <c r="H288" s="1">
        <v>42467</v>
      </c>
      <c r="I288" s="1">
        <v>42125</v>
      </c>
      <c r="J288" t="b">
        <v>1</v>
      </c>
      <c r="K288" t="s">
        <v>75</v>
      </c>
      <c r="L288" t="s">
        <v>4847</v>
      </c>
      <c r="M288" t="s">
        <v>90</v>
      </c>
      <c r="N288">
        <v>36</v>
      </c>
      <c r="O288" t="s">
        <v>4848</v>
      </c>
      <c r="P288" t="s">
        <v>626</v>
      </c>
      <c r="Q288" t="s">
        <v>4849</v>
      </c>
      <c r="R288" t="s">
        <v>81</v>
      </c>
      <c r="S288">
        <v>1</v>
      </c>
      <c r="T288" s="1">
        <v>42467</v>
      </c>
      <c r="U288" s="3">
        <v>42125</v>
      </c>
      <c r="V288" t="s">
        <v>367</v>
      </c>
      <c r="W288" s="2">
        <v>42485</v>
      </c>
      <c r="X288" t="s">
        <v>4850</v>
      </c>
      <c r="Y288" t="s">
        <v>227</v>
      </c>
      <c r="Z288" t="s">
        <v>4851</v>
      </c>
      <c r="AA288" t="s">
        <v>82</v>
      </c>
      <c r="AB288" t="s">
        <v>4852</v>
      </c>
      <c r="AC288" t="s">
        <v>4853</v>
      </c>
      <c r="AD288" t="s">
        <v>81</v>
      </c>
      <c r="AE288" t="s">
        <v>227</v>
      </c>
      <c r="AF288" t="s">
        <v>4851</v>
      </c>
      <c r="AG288" t="s">
        <v>82</v>
      </c>
      <c r="AH288" t="s">
        <v>4852</v>
      </c>
      <c r="AI288" t="s">
        <v>4853</v>
      </c>
      <c r="AJ288" t="s">
        <v>81</v>
      </c>
      <c r="AK288" t="s">
        <v>296</v>
      </c>
      <c r="AL288" t="s">
        <v>82</v>
      </c>
      <c r="AM288" t="s">
        <v>88</v>
      </c>
      <c r="AN288" t="s">
        <v>90</v>
      </c>
      <c r="AO288" t="s">
        <v>4854</v>
      </c>
      <c r="AP288" t="s">
        <v>371</v>
      </c>
      <c r="AQ288" t="s">
        <v>4855</v>
      </c>
      <c r="AR288" t="s">
        <v>82</v>
      </c>
      <c r="AS288" t="s">
        <v>4856</v>
      </c>
      <c r="AT288" t="s">
        <v>4857</v>
      </c>
      <c r="AU288" t="s">
        <v>81</v>
      </c>
      <c r="AV288" t="s">
        <v>82</v>
      </c>
      <c r="AW288" t="s">
        <v>82</v>
      </c>
      <c r="AX288" t="s">
        <v>82</v>
      </c>
      <c r="AY288" t="s">
        <v>82</v>
      </c>
      <c r="AZ288" t="s">
        <v>82</v>
      </c>
      <c r="BA288" t="s">
        <v>82</v>
      </c>
      <c r="BB288" t="s">
        <v>82</v>
      </c>
      <c r="BC288" t="s">
        <v>82</v>
      </c>
      <c r="BD288" t="s">
        <v>82</v>
      </c>
      <c r="BE288" t="s">
        <v>82</v>
      </c>
      <c r="BF288" t="s">
        <v>82</v>
      </c>
      <c r="BG288" t="s">
        <v>82</v>
      </c>
      <c r="BH288" t="s">
        <v>82</v>
      </c>
      <c r="BI288" t="s">
        <v>82</v>
      </c>
      <c r="BJ288" t="s">
        <v>82</v>
      </c>
      <c r="BK288" t="s">
        <v>82</v>
      </c>
      <c r="BL288" t="s">
        <v>82</v>
      </c>
      <c r="BM288" t="s">
        <v>82</v>
      </c>
      <c r="BN288" t="s">
        <v>82</v>
      </c>
      <c r="BO288" t="s">
        <v>82</v>
      </c>
      <c r="BP288" t="s">
        <v>82</v>
      </c>
      <c r="BQ288" t="s">
        <v>82</v>
      </c>
    </row>
    <row r="289" spans="1:69" x14ac:dyDescent="0.2">
      <c r="A289" s="5">
        <v>1</v>
      </c>
      <c r="B289" t="s">
        <v>4858</v>
      </c>
      <c r="C289" t="s">
        <v>4859</v>
      </c>
      <c r="D289" t="s">
        <v>4860</v>
      </c>
      <c r="E289" t="s">
        <v>4861</v>
      </c>
      <c r="F289" t="s">
        <v>178</v>
      </c>
      <c r="G289" t="s">
        <v>4862</v>
      </c>
      <c r="H289" s="1">
        <v>43479</v>
      </c>
      <c r="I289" s="1">
        <v>43560</v>
      </c>
      <c r="J289" t="b">
        <v>0</v>
      </c>
      <c r="K289" t="s">
        <v>180</v>
      </c>
      <c r="L289" t="s">
        <v>4863</v>
      </c>
      <c r="M289" t="s">
        <v>182</v>
      </c>
      <c r="N289">
        <v>1436</v>
      </c>
      <c r="O289" t="s">
        <v>4864</v>
      </c>
      <c r="P289" t="s">
        <v>4865</v>
      </c>
      <c r="Q289" t="s">
        <v>4866</v>
      </c>
      <c r="R289" t="s">
        <v>81</v>
      </c>
      <c r="S289" t="s">
        <v>82</v>
      </c>
      <c r="T289" s="1">
        <v>43479</v>
      </c>
      <c r="U289" s="1">
        <v>43560</v>
      </c>
      <c r="V289" t="s">
        <v>186</v>
      </c>
      <c r="W289" s="2">
        <v>43646</v>
      </c>
      <c r="X289" t="s">
        <v>4867</v>
      </c>
      <c r="Y289" t="s">
        <v>4868</v>
      </c>
      <c r="Z289" t="s">
        <v>81</v>
      </c>
      <c r="AA289" t="s">
        <v>4869</v>
      </c>
      <c r="AB289" t="s">
        <v>4870</v>
      </c>
      <c r="AC289">
        <v>17163327200</v>
      </c>
      <c r="AD289" t="s">
        <v>4864</v>
      </c>
      <c r="AE289" t="s">
        <v>4868</v>
      </c>
      <c r="AF289" t="s">
        <v>81</v>
      </c>
      <c r="AG289" t="s">
        <v>4869</v>
      </c>
      <c r="AH289" t="s">
        <v>4870</v>
      </c>
      <c r="AI289">
        <v>17163327200</v>
      </c>
      <c r="AJ289" t="s">
        <v>4864</v>
      </c>
      <c r="AK289" t="s">
        <v>191</v>
      </c>
      <c r="AL289" t="s">
        <v>82</v>
      </c>
      <c r="AM289" t="s">
        <v>4864</v>
      </c>
      <c r="AN289" t="s">
        <v>81</v>
      </c>
      <c r="AO289" t="s">
        <v>81</v>
      </c>
      <c r="AP289" t="s">
        <v>192</v>
      </c>
      <c r="AQ289" t="s">
        <v>4871</v>
      </c>
      <c r="AR289" t="s">
        <v>4872</v>
      </c>
      <c r="AS289" t="s">
        <v>4873</v>
      </c>
      <c r="AT289" t="s">
        <v>4874</v>
      </c>
      <c r="AU289" t="s">
        <v>81</v>
      </c>
      <c r="AV289" t="s">
        <v>82</v>
      </c>
      <c r="AW289" t="s">
        <v>198</v>
      </c>
      <c r="AX289" t="s">
        <v>81</v>
      </c>
      <c r="AY289" t="s">
        <v>81</v>
      </c>
      <c r="AZ289" t="s">
        <v>4875</v>
      </c>
      <c r="BA289" t="s">
        <v>82</v>
      </c>
      <c r="BB289" s="1">
        <v>1</v>
      </c>
      <c r="BC289" t="s">
        <v>199</v>
      </c>
      <c r="BD289" t="s">
        <v>199</v>
      </c>
      <c r="BE289" t="s">
        <v>199</v>
      </c>
      <c r="BF289" t="s">
        <v>199</v>
      </c>
      <c r="BG289" t="s">
        <v>81</v>
      </c>
      <c r="BH289" t="s">
        <v>81</v>
      </c>
      <c r="BI289" t="s">
        <v>81</v>
      </c>
      <c r="BJ289" t="s">
        <v>82</v>
      </c>
      <c r="BK289" t="s">
        <v>82</v>
      </c>
      <c r="BL289" t="s">
        <v>200</v>
      </c>
      <c r="BM289" t="s">
        <v>201</v>
      </c>
      <c r="BN289" t="s">
        <v>81</v>
      </c>
      <c r="BO289" t="s">
        <v>81</v>
      </c>
      <c r="BP289" t="s">
        <v>81</v>
      </c>
      <c r="BQ289" t="s">
        <v>81</v>
      </c>
    </row>
    <row r="290" spans="1:69" x14ac:dyDescent="0.2">
      <c r="A290" s="5">
        <v>0</v>
      </c>
      <c r="B290" t="s">
        <v>4876</v>
      </c>
      <c r="C290" t="s">
        <v>4877</v>
      </c>
      <c r="D290" t="s">
        <v>4878</v>
      </c>
      <c r="E290" t="s">
        <v>4879</v>
      </c>
      <c r="F290" t="s">
        <v>120</v>
      </c>
      <c r="G290" t="s">
        <v>4880</v>
      </c>
      <c r="H290" s="1">
        <v>43554</v>
      </c>
      <c r="I290" s="1">
        <v>43126</v>
      </c>
      <c r="J290" t="b">
        <v>0</v>
      </c>
      <c r="K290" t="s">
        <v>75</v>
      </c>
      <c r="L290" t="s">
        <v>4881</v>
      </c>
      <c r="M290">
        <v>3</v>
      </c>
      <c r="N290">
        <v>104</v>
      </c>
      <c r="O290" t="s">
        <v>4882</v>
      </c>
      <c r="P290" t="s">
        <v>125</v>
      </c>
      <c r="Q290" t="s">
        <v>4883</v>
      </c>
      <c r="R290" t="s">
        <v>81</v>
      </c>
      <c r="S290">
        <v>1</v>
      </c>
      <c r="T290" s="1">
        <v>43554</v>
      </c>
      <c r="U290" s="1">
        <v>43126</v>
      </c>
      <c r="V290" t="s">
        <v>4764</v>
      </c>
      <c r="W290" s="2">
        <v>43886</v>
      </c>
      <c r="X290" t="s">
        <v>4884</v>
      </c>
      <c r="Y290" t="s">
        <v>4885</v>
      </c>
      <c r="Z290" t="s">
        <v>4886</v>
      </c>
      <c r="AA290" t="s">
        <v>4887</v>
      </c>
      <c r="AB290" t="s">
        <v>4888</v>
      </c>
      <c r="AC290">
        <f>81-78-302-4321</f>
        <v>-4620</v>
      </c>
      <c r="AD290" t="s">
        <v>4889</v>
      </c>
      <c r="AE290" t="s">
        <v>4890</v>
      </c>
      <c r="AF290" t="s">
        <v>4891</v>
      </c>
      <c r="AG290" t="s">
        <v>4887</v>
      </c>
      <c r="AH290" t="s">
        <v>4892</v>
      </c>
      <c r="AI290">
        <f>81-78-302-4321</f>
        <v>-4620</v>
      </c>
      <c r="AJ290" t="s">
        <v>4889</v>
      </c>
      <c r="AK290" t="s">
        <v>296</v>
      </c>
      <c r="AL290" t="s">
        <v>82</v>
      </c>
      <c r="AM290" t="s">
        <v>4893</v>
      </c>
      <c r="AN290" t="s">
        <v>4894</v>
      </c>
      <c r="AO290" t="s">
        <v>123</v>
      </c>
      <c r="AP290" t="s">
        <v>371</v>
      </c>
      <c r="AQ290" t="s">
        <v>4895</v>
      </c>
      <c r="AR290" t="s">
        <v>4896</v>
      </c>
      <c r="AS290" t="s">
        <v>4897</v>
      </c>
      <c r="AT290" t="s">
        <v>4898</v>
      </c>
      <c r="AU290" t="s">
        <v>81</v>
      </c>
      <c r="AV290" t="s">
        <v>82</v>
      </c>
      <c r="AW290" t="s">
        <v>643</v>
      </c>
      <c r="AX290" t="s">
        <v>81</v>
      </c>
      <c r="AY290" t="s">
        <v>81</v>
      </c>
      <c r="AZ290" t="s">
        <v>81</v>
      </c>
      <c r="BA290" t="s">
        <v>82</v>
      </c>
      <c r="BB290" s="1">
        <v>1</v>
      </c>
      <c r="BC290" t="s">
        <v>81</v>
      </c>
      <c r="BD290" t="s">
        <v>81</v>
      </c>
      <c r="BE290" t="s">
        <v>81</v>
      </c>
      <c r="BF290" t="s">
        <v>81</v>
      </c>
      <c r="BG290" t="s">
        <v>81</v>
      </c>
      <c r="BH290" t="s">
        <v>81</v>
      </c>
      <c r="BI290" t="s">
        <v>81</v>
      </c>
      <c r="BJ290" t="s">
        <v>82</v>
      </c>
      <c r="BK290" t="s">
        <v>82</v>
      </c>
      <c r="BL290" t="s">
        <v>4777</v>
      </c>
      <c r="BM290" t="s">
        <v>4899</v>
      </c>
      <c r="BN290" t="s">
        <v>4900</v>
      </c>
      <c r="BO290" t="s">
        <v>4901</v>
      </c>
      <c r="BP290">
        <f>81-78-382-6669</f>
        <v>-7048</v>
      </c>
      <c r="BQ290" t="s">
        <v>4900</v>
      </c>
    </row>
    <row r="291" spans="1:69" x14ac:dyDescent="0.2">
      <c r="A291" s="5">
        <v>1</v>
      </c>
      <c r="B291" t="s">
        <v>4902</v>
      </c>
      <c r="C291" t="s">
        <v>4903</v>
      </c>
      <c r="D291" t="s">
        <v>4904</v>
      </c>
      <c r="E291" t="s">
        <v>4905</v>
      </c>
      <c r="F291" t="s">
        <v>73</v>
      </c>
      <c r="G291" t="s">
        <v>4906</v>
      </c>
      <c r="H291" s="1">
        <v>43020</v>
      </c>
      <c r="I291" s="1">
        <v>43145</v>
      </c>
      <c r="J291" t="b">
        <v>0</v>
      </c>
      <c r="K291" t="s">
        <v>75</v>
      </c>
      <c r="L291" t="s">
        <v>2242</v>
      </c>
      <c r="M291" t="s">
        <v>101</v>
      </c>
      <c r="N291">
        <v>720</v>
      </c>
      <c r="O291" t="s">
        <v>438</v>
      </c>
      <c r="P291" t="s">
        <v>79</v>
      </c>
      <c r="Q291" t="s">
        <v>4907</v>
      </c>
      <c r="R291" t="s">
        <v>81</v>
      </c>
      <c r="S291" t="s">
        <v>82</v>
      </c>
      <c r="T291" s="1">
        <v>43020</v>
      </c>
      <c r="U291" t="s">
        <v>4908</v>
      </c>
      <c r="V291" t="s">
        <v>1305</v>
      </c>
      <c r="W291" s="2">
        <v>43920</v>
      </c>
      <c r="X291" t="s">
        <v>4909</v>
      </c>
      <c r="Y291" t="s">
        <v>82</v>
      </c>
      <c r="Z291" t="s">
        <v>82</v>
      </c>
      <c r="AA291" t="s">
        <v>82</v>
      </c>
      <c r="AB291" t="s">
        <v>82</v>
      </c>
      <c r="AC291" t="s">
        <v>82</v>
      </c>
      <c r="AD291" t="s">
        <v>82</v>
      </c>
      <c r="AE291" t="s">
        <v>82</v>
      </c>
      <c r="AF291" t="s">
        <v>82</v>
      </c>
      <c r="AG291" t="s">
        <v>82</v>
      </c>
      <c r="AH291" t="s">
        <v>82</v>
      </c>
      <c r="AI291" t="s">
        <v>82</v>
      </c>
      <c r="AJ291" t="s">
        <v>82</v>
      </c>
      <c r="AK291" t="s">
        <v>110</v>
      </c>
      <c r="AL291" t="s">
        <v>82</v>
      </c>
      <c r="AM291" t="s">
        <v>88</v>
      </c>
      <c r="AN291" t="s">
        <v>112</v>
      </c>
      <c r="AO291" t="s">
        <v>457</v>
      </c>
      <c r="AP291" t="s">
        <v>91</v>
      </c>
      <c r="AQ291" t="s">
        <v>4910</v>
      </c>
      <c r="AR291" t="s">
        <v>82</v>
      </c>
      <c r="AS291" t="s">
        <v>4911</v>
      </c>
      <c r="AT291" t="s">
        <v>4912</v>
      </c>
      <c r="AU291" t="s">
        <v>81</v>
      </c>
      <c r="AV291" t="s">
        <v>82</v>
      </c>
      <c r="AW291" t="s">
        <v>82</v>
      </c>
      <c r="AX291" t="s">
        <v>82</v>
      </c>
      <c r="AY291" t="s">
        <v>82</v>
      </c>
      <c r="AZ291" t="s">
        <v>82</v>
      </c>
      <c r="BA291" t="s">
        <v>82</v>
      </c>
      <c r="BB291" t="s">
        <v>82</v>
      </c>
      <c r="BC291" t="s">
        <v>82</v>
      </c>
      <c r="BD291" t="s">
        <v>82</v>
      </c>
      <c r="BE291" t="s">
        <v>82</v>
      </c>
      <c r="BF291" t="s">
        <v>82</v>
      </c>
      <c r="BG291" t="s">
        <v>82</v>
      </c>
      <c r="BH291" t="s">
        <v>82</v>
      </c>
      <c r="BI291" t="s">
        <v>82</v>
      </c>
      <c r="BJ291" t="s">
        <v>82</v>
      </c>
      <c r="BK291" t="s">
        <v>82</v>
      </c>
      <c r="BL291" t="s">
        <v>82</v>
      </c>
      <c r="BM291" t="s">
        <v>82</v>
      </c>
      <c r="BN291" t="s">
        <v>82</v>
      </c>
      <c r="BO291" t="s">
        <v>82</v>
      </c>
      <c r="BP291" t="s">
        <v>82</v>
      </c>
      <c r="BQ291" t="s">
        <v>82</v>
      </c>
    </row>
    <row r="292" spans="1:69" x14ac:dyDescent="0.2">
      <c r="A292" s="5">
        <v>0</v>
      </c>
      <c r="B292" t="s">
        <v>4913</v>
      </c>
      <c r="C292" t="s">
        <v>4914</v>
      </c>
      <c r="D292" t="s">
        <v>4915</v>
      </c>
      <c r="E292" t="s">
        <v>4916</v>
      </c>
      <c r="F292" t="s">
        <v>73</v>
      </c>
      <c r="G292" t="s">
        <v>4917</v>
      </c>
      <c r="H292" s="1">
        <v>43692</v>
      </c>
      <c r="I292" s="1">
        <v>43601</v>
      </c>
      <c r="J292" t="b">
        <v>0</v>
      </c>
      <c r="K292" t="s">
        <v>75</v>
      </c>
      <c r="L292" t="s">
        <v>1008</v>
      </c>
      <c r="M292" t="s">
        <v>90</v>
      </c>
      <c r="N292">
        <v>135</v>
      </c>
      <c r="O292" t="s">
        <v>4918</v>
      </c>
      <c r="P292" t="s">
        <v>4919</v>
      </c>
      <c r="Q292" t="s">
        <v>4920</v>
      </c>
      <c r="R292" t="s">
        <v>81</v>
      </c>
      <c r="S292" t="s">
        <v>82</v>
      </c>
      <c r="T292" s="1">
        <v>43692</v>
      </c>
      <c r="U292" t="s">
        <v>4921</v>
      </c>
      <c r="V292" t="s">
        <v>468</v>
      </c>
      <c r="W292" s="2">
        <v>43766</v>
      </c>
      <c r="X292" t="s">
        <v>4922</v>
      </c>
      <c r="Y292" t="s">
        <v>81</v>
      </c>
      <c r="Z292" t="s">
        <v>4923</v>
      </c>
      <c r="AA292" t="s">
        <v>82</v>
      </c>
      <c r="AB292" t="s">
        <v>4924</v>
      </c>
      <c r="AC292">
        <v>905534853871</v>
      </c>
      <c r="AD292" t="s">
        <v>82</v>
      </c>
      <c r="AE292" t="s">
        <v>81</v>
      </c>
      <c r="AF292" t="s">
        <v>4923</v>
      </c>
      <c r="AG292" t="s">
        <v>82</v>
      </c>
      <c r="AH292" t="s">
        <v>4924</v>
      </c>
      <c r="AI292">
        <v>905534853871</v>
      </c>
      <c r="AJ292" t="s">
        <v>82</v>
      </c>
      <c r="AK292" t="s">
        <v>296</v>
      </c>
      <c r="AL292" t="s">
        <v>4925</v>
      </c>
      <c r="AM292" t="s">
        <v>88</v>
      </c>
      <c r="AN292" t="s">
        <v>154</v>
      </c>
      <c r="AO292" t="s">
        <v>90</v>
      </c>
      <c r="AP292" t="s">
        <v>91</v>
      </c>
      <c r="AQ292" t="s">
        <v>4926</v>
      </c>
      <c r="AR292" t="s">
        <v>82</v>
      </c>
      <c r="AS292" t="s">
        <v>4927</v>
      </c>
      <c r="AT292" t="s">
        <v>82</v>
      </c>
      <c r="AU292" t="s">
        <v>81</v>
      </c>
      <c r="AV292" t="s">
        <v>82</v>
      </c>
      <c r="AW292" t="s">
        <v>82</v>
      </c>
      <c r="AX292" t="s">
        <v>82</v>
      </c>
      <c r="AY292" t="s">
        <v>82</v>
      </c>
      <c r="AZ292" t="s">
        <v>82</v>
      </c>
      <c r="BA292" t="s">
        <v>82</v>
      </c>
      <c r="BB292" t="s">
        <v>82</v>
      </c>
      <c r="BC292" t="s">
        <v>82</v>
      </c>
      <c r="BD292" t="s">
        <v>82</v>
      </c>
      <c r="BE292" t="s">
        <v>82</v>
      </c>
      <c r="BF292" t="s">
        <v>82</v>
      </c>
      <c r="BG292" t="s">
        <v>82</v>
      </c>
      <c r="BH292" t="s">
        <v>82</v>
      </c>
      <c r="BI292" t="s">
        <v>82</v>
      </c>
      <c r="BJ292" t="s">
        <v>82</v>
      </c>
      <c r="BK292" t="s">
        <v>82</v>
      </c>
      <c r="BL292" t="s">
        <v>82</v>
      </c>
      <c r="BM292" t="s">
        <v>82</v>
      </c>
      <c r="BN292" t="s">
        <v>82</v>
      </c>
      <c r="BO292" t="s">
        <v>82</v>
      </c>
      <c r="BP292" t="s">
        <v>82</v>
      </c>
      <c r="BQ292" t="s">
        <v>82</v>
      </c>
    </row>
    <row r="293" spans="1:69" x14ac:dyDescent="0.2">
      <c r="A293" s="5">
        <v>0</v>
      </c>
      <c r="B293" t="s">
        <v>4928</v>
      </c>
      <c r="C293" t="s">
        <v>4929</v>
      </c>
      <c r="D293" t="s">
        <v>4930</v>
      </c>
      <c r="E293" t="s">
        <v>4931</v>
      </c>
      <c r="F293" t="s">
        <v>700</v>
      </c>
      <c r="G293" t="s">
        <v>4932</v>
      </c>
      <c r="H293" s="1">
        <v>43655</v>
      </c>
      <c r="I293" s="1">
        <v>43662</v>
      </c>
      <c r="J293" t="b">
        <v>0</v>
      </c>
      <c r="K293" t="s">
        <v>75</v>
      </c>
      <c r="L293" t="s">
        <v>4933</v>
      </c>
      <c r="M293" t="s">
        <v>703</v>
      </c>
      <c r="N293">
        <v>40</v>
      </c>
      <c r="O293" t="s">
        <v>4934</v>
      </c>
      <c r="P293" t="s">
        <v>705</v>
      </c>
      <c r="Q293" t="s">
        <v>4935</v>
      </c>
      <c r="R293" t="s">
        <v>81</v>
      </c>
      <c r="S293" t="s">
        <v>82</v>
      </c>
      <c r="T293" s="1">
        <v>43655</v>
      </c>
      <c r="U293" s="1">
        <v>43662</v>
      </c>
      <c r="V293" t="s">
        <v>707</v>
      </c>
      <c r="W293" s="2">
        <v>43668</v>
      </c>
      <c r="X293" t="s">
        <v>1905</v>
      </c>
      <c r="Y293" t="s">
        <v>82</v>
      </c>
      <c r="Z293" t="s">
        <v>82</v>
      </c>
      <c r="AA293" t="s">
        <v>82</v>
      </c>
      <c r="AB293" t="s">
        <v>82</v>
      </c>
      <c r="AC293" t="s">
        <v>82</v>
      </c>
      <c r="AD293" t="s">
        <v>82</v>
      </c>
      <c r="AE293" t="s">
        <v>82</v>
      </c>
      <c r="AF293" t="s">
        <v>82</v>
      </c>
      <c r="AG293" t="s">
        <v>82</v>
      </c>
      <c r="AH293" t="s">
        <v>82</v>
      </c>
      <c r="AI293" t="s">
        <v>82</v>
      </c>
      <c r="AJ293" t="s">
        <v>82</v>
      </c>
      <c r="AK293" t="s">
        <v>153</v>
      </c>
      <c r="AL293" t="s">
        <v>4936</v>
      </c>
      <c r="AM293" t="s">
        <v>4937</v>
      </c>
      <c r="AN293" t="s">
        <v>2284</v>
      </c>
      <c r="AO293" t="s">
        <v>709</v>
      </c>
      <c r="AP293" t="s">
        <v>710</v>
      </c>
      <c r="AQ293" t="s">
        <v>4938</v>
      </c>
      <c r="AR293" t="s">
        <v>4939</v>
      </c>
      <c r="AS293" t="s">
        <v>4940</v>
      </c>
      <c r="AT293" t="s">
        <v>4941</v>
      </c>
      <c r="AU293" t="s">
        <v>81</v>
      </c>
      <c r="AV293" t="s">
        <v>82</v>
      </c>
      <c r="AW293" t="s">
        <v>1637</v>
      </c>
      <c r="AX293" t="s">
        <v>81</v>
      </c>
      <c r="AY293" t="s">
        <v>81</v>
      </c>
      <c r="AZ293" t="s">
        <v>81</v>
      </c>
      <c r="BA293" t="s">
        <v>82</v>
      </c>
      <c r="BB293" s="1">
        <v>1</v>
      </c>
      <c r="BC293" t="s">
        <v>81</v>
      </c>
      <c r="BD293" t="s">
        <v>81</v>
      </c>
      <c r="BE293" t="s">
        <v>81</v>
      </c>
      <c r="BF293" t="s">
        <v>81</v>
      </c>
      <c r="BG293" t="s">
        <v>81</v>
      </c>
      <c r="BH293" t="s">
        <v>715</v>
      </c>
      <c r="BI293" t="s">
        <v>81</v>
      </c>
      <c r="BJ293" t="s">
        <v>82</v>
      </c>
      <c r="BK293" t="s">
        <v>82</v>
      </c>
      <c r="BL293" t="s">
        <v>200</v>
      </c>
      <c r="BM293" t="s">
        <v>201</v>
      </c>
      <c r="BN293" t="s">
        <v>81</v>
      </c>
      <c r="BO293" t="s">
        <v>4942</v>
      </c>
      <c r="BP293" t="s">
        <v>81</v>
      </c>
      <c r="BQ293" t="s">
        <v>81</v>
      </c>
    </row>
    <row r="294" spans="1:69" x14ac:dyDescent="0.2">
      <c r="A294" s="5">
        <v>1</v>
      </c>
      <c r="B294" t="s">
        <v>4943</v>
      </c>
      <c r="C294" t="s">
        <v>4944</v>
      </c>
      <c r="D294" t="s">
        <v>4945</v>
      </c>
      <c r="E294" t="s">
        <v>4943</v>
      </c>
      <c r="F294" t="s">
        <v>73</v>
      </c>
      <c r="G294" t="s">
        <v>4946</v>
      </c>
      <c r="H294" s="1">
        <v>42822</v>
      </c>
      <c r="I294" s="1">
        <v>42879</v>
      </c>
      <c r="J294" t="b">
        <v>0</v>
      </c>
      <c r="K294" t="s">
        <v>75</v>
      </c>
      <c r="L294" t="s">
        <v>948</v>
      </c>
      <c r="M294" t="s">
        <v>538</v>
      </c>
      <c r="N294">
        <v>42</v>
      </c>
      <c r="O294" t="s">
        <v>4947</v>
      </c>
      <c r="P294" t="s">
        <v>2657</v>
      </c>
      <c r="Q294" t="s">
        <v>4948</v>
      </c>
      <c r="R294" t="s">
        <v>81</v>
      </c>
      <c r="S294" t="s">
        <v>82</v>
      </c>
      <c r="T294" s="1">
        <v>42822</v>
      </c>
      <c r="U294" t="s">
        <v>4949</v>
      </c>
      <c r="V294" t="s">
        <v>585</v>
      </c>
      <c r="W294" s="2">
        <v>44053</v>
      </c>
      <c r="X294" t="s">
        <v>4950</v>
      </c>
      <c r="Y294" t="s">
        <v>148</v>
      </c>
      <c r="Z294" t="s">
        <v>4951</v>
      </c>
      <c r="AA294" t="s">
        <v>82</v>
      </c>
      <c r="AB294" t="s">
        <v>4952</v>
      </c>
      <c r="AC294" t="s">
        <v>4953</v>
      </c>
      <c r="AD294" t="s">
        <v>4954</v>
      </c>
      <c r="AE294" t="s">
        <v>148</v>
      </c>
      <c r="AF294" t="s">
        <v>4951</v>
      </c>
      <c r="AG294" t="s">
        <v>82</v>
      </c>
      <c r="AH294" t="s">
        <v>4952</v>
      </c>
      <c r="AI294" t="s">
        <v>4953</v>
      </c>
      <c r="AJ294" t="s">
        <v>4954</v>
      </c>
      <c r="AK294" t="s">
        <v>296</v>
      </c>
      <c r="AL294" t="s">
        <v>4955</v>
      </c>
      <c r="AM294" t="s">
        <v>88</v>
      </c>
      <c r="AN294" t="s">
        <v>154</v>
      </c>
      <c r="AO294" t="s">
        <v>90</v>
      </c>
      <c r="AP294" t="s">
        <v>91</v>
      </c>
      <c r="AQ294" t="s">
        <v>4956</v>
      </c>
      <c r="AR294" t="s">
        <v>82</v>
      </c>
      <c r="AS294" t="s">
        <v>4957</v>
      </c>
      <c r="AT294" t="s">
        <v>4958</v>
      </c>
      <c r="AU294" t="s">
        <v>81</v>
      </c>
      <c r="AV294" t="s">
        <v>82</v>
      </c>
      <c r="AW294" t="s">
        <v>82</v>
      </c>
      <c r="AX294" t="s">
        <v>82</v>
      </c>
      <c r="AY294" t="s">
        <v>82</v>
      </c>
      <c r="AZ294" t="s">
        <v>82</v>
      </c>
      <c r="BA294" t="s">
        <v>82</v>
      </c>
      <c r="BB294" t="s">
        <v>82</v>
      </c>
      <c r="BC294" t="s">
        <v>82</v>
      </c>
      <c r="BD294" t="s">
        <v>82</v>
      </c>
      <c r="BE294" t="s">
        <v>82</v>
      </c>
      <c r="BF294" t="s">
        <v>82</v>
      </c>
      <c r="BG294" t="s">
        <v>82</v>
      </c>
      <c r="BH294" t="s">
        <v>82</v>
      </c>
      <c r="BI294" t="s">
        <v>82</v>
      </c>
      <c r="BJ294" t="s">
        <v>82</v>
      </c>
      <c r="BK294" t="s">
        <v>82</v>
      </c>
      <c r="BL294" t="s">
        <v>82</v>
      </c>
      <c r="BM294" t="s">
        <v>82</v>
      </c>
      <c r="BN294" t="s">
        <v>82</v>
      </c>
      <c r="BO294" t="s">
        <v>82</v>
      </c>
      <c r="BP294" t="s">
        <v>82</v>
      </c>
      <c r="BQ294" t="s">
        <v>82</v>
      </c>
    </row>
    <row r="295" spans="1:69" x14ac:dyDescent="0.2">
      <c r="A295" s="5">
        <v>1</v>
      </c>
      <c r="B295" t="s">
        <v>4959</v>
      </c>
      <c r="C295" t="s">
        <v>4960</v>
      </c>
      <c r="D295" t="s">
        <v>4961</v>
      </c>
      <c r="E295" t="s">
        <v>4962</v>
      </c>
      <c r="F295" t="s">
        <v>73</v>
      </c>
      <c r="G295" t="s">
        <v>4963</v>
      </c>
      <c r="H295" s="1">
        <v>42874</v>
      </c>
      <c r="I295" s="1">
        <v>42863</v>
      </c>
      <c r="J295" t="b">
        <v>0</v>
      </c>
      <c r="K295" t="s">
        <v>75</v>
      </c>
      <c r="L295" t="s">
        <v>267</v>
      </c>
      <c r="M295" t="s">
        <v>538</v>
      </c>
      <c r="N295">
        <v>20</v>
      </c>
      <c r="O295" t="s">
        <v>4964</v>
      </c>
      <c r="P295" t="s">
        <v>483</v>
      </c>
      <c r="Q295" t="s">
        <v>484</v>
      </c>
      <c r="R295" t="s">
        <v>81</v>
      </c>
      <c r="S295" t="s">
        <v>82</v>
      </c>
      <c r="T295" s="1">
        <v>42874</v>
      </c>
      <c r="U295" t="s">
        <v>3354</v>
      </c>
      <c r="V295" t="s">
        <v>585</v>
      </c>
      <c r="W295" s="2">
        <v>43262</v>
      </c>
      <c r="X295" t="s">
        <v>4965</v>
      </c>
      <c r="Y295" t="s">
        <v>273</v>
      </c>
      <c r="Z295" t="s">
        <v>4966</v>
      </c>
      <c r="AA295" t="s">
        <v>82</v>
      </c>
      <c r="AB295" t="s">
        <v>275</v>
      </c>
      <c r="AC295" t="s">
        <v>275</v>
      </c>
      <c r="AD295" t="s">
        <v>4967</v>
      </c>
      <c r="AE295" t="s">
        <v>273</v>
      </c>
      <c r="AF295" t="s">
        <v>4966</v>
      </c>
      <c r="AG295" t="s">
        <v>82</v>
      </c>
      <c r="AH295" t="s">
        <v>275</v>
      </c>
      <c r="AI295" t="s">
        <v>275</v>
      </c>
      <c r="AJ295" t="s">
        <v>4967</v>
      </c>
      <c r="AK295" t="s">
        <v>86</v>
      </c>
      <c r="AL295" t="s">
        <v>4968</v>
      </c>
      <c r="AM295" t="s">
        <v>88</v>
      </c>
      <c r="AN295" t="s">
        <v>154</v>
      </c>
      <c r="AO295" t="s">
        <v>2437</v>
      </c>
      <c r="AP295" t="s">
        <v>91</v>
      </c>
      <c r="AQ295" t="s">
        <v>4969</v>
      </c>
      <c r="AR295" t="s">
        <v>82</v>
      </c>
      <c r="AS295" t="s">
        <v>4970</v>
      </c>
      <c r="AT295" t="s">
        <v>4971</v>
      </c>
      <c r="AU295" t="s">
        <v>81</v>
      </c>
      <c r="AV295" t="s">
        <v>82</v>
      </c>
      <c r="AW295" t="s">
        <v>82</v>
      </c>
      <c r="AX295" t="s">
        <v>82</v>
      </c>
      <c r="AY295" t="s">
        <v>82</v>
      </c>
      <c r="AZ295" t="s">
        <v>82</v>
      </c>
      <c r="BA295" t="s">
        <v>82</v>
      </c>
      <c r="BB295" t="s">
        <v>82</v>
      </c>
      <c r="BC295" t="s">
        <v>82</v>
      </c>
      <c r="BD295" t="s">
        <v>82</v>
      </c>
      <c r="BE295" t="s">
        <v>82</v>
      </c>
      <c r="BF295" t="s">
        <v>82</v>
      </c>
      <c r="BG295" t="s">
        <v>82</v>
      </c>
      <c r="BH295" t="s">
        <v>82</v>
      </c>
      <c r="BI295" t="s">
        <v>82</v>
      </c>
      <c r="BJ295" t="s">
        <v>82</v>
      </c>
      <c r="BK295" t="s">
        <v>82</v>
      </c>
      <c r="BL295" t="s">
        <v>82</v>
      </c>
      <c r="BM295" t="s">
        <v>82</v>
      </c>
      <c r="BN295" t="s">
        <v>82</v>
      </c>
      <c r="BO295" t="s">
        <v>82</v>
      </c>
      <c r="BP295" t="s">
        <v>82</v>
      </c>
      <c r="BQ295" t="s">
        <v>82</v>
      </c>
    </row>
    <row r="296" spans="1:69" x14ac:dyDescent="0.2">
      <c r="A296" s="5">
        <v>1</v>
      </c>
      <c r="B296" t="s">
        <v>4972</v>
      </c>
      <c r="C296" t="s">
        <v>4973</v>
      </c>
      <c r="D296" t="s">
        <v>4974</v>
      </c>
      <c r="E296" t="s">
        <v>4975</v>
      </c>
      <c r="F296" t="s">
        <v>73</v>
      </c>
      <c r="G296" t="s">
        <v>4976</v>
      </c>
      <c r="H296" s="1">
        <v>43791</v>
      </c>
      <c r="I296" s="1">
        <v>43800</v>
      </c>
      <c r="J296" t="b">
        <v>0</v>
      </c>
      <c r="K296" t="s">
        <v>75</v>
      </c>
      <c r="L296" t="s">
        <v>599</v>
      </c>
      <c r="M296" t="s">
        <v>538</v>
      </c>
      <c r="N296">
        <v>240</v>
      </c>
      <c r="O296" t="s">
        <v>4977</v>
      </c>
      <c r="P296" t="s">
        <v>82</v>
      </c>
      <c r="Q296" t="s">
        <v>4978</v>
      </c>
      <c r="R296" t="s">
        <v>81</v>
      </c>
      <c r="S296" t="s">
        <v>82</v>
      </c>
      <c r="T296" s="1">
        <v>43791</v>
      </c>
      <c r="U296" t="s">
        <v>167</v>
      </c>
      <c r="V296" t="s">
        <v>146</v>
      </c>
      <c r="W296" s="2">
        <v>43836</v>
      </c>
      <c r="X296" t="s">
        <v>4979</v>
      </c>
      <c r="Y296" t="s">
        <v>227</v>
      </c>
      <c r="Z296" t="s">
        <v>4980</v>
      </c>
      <c r="AA296" t="s">
        <v>82</v>
      </c>
      <c r="AB296" t="s">
        <v>4981</v>
      </c>
      <c r="AC296" t="s">
        <v>4982</v>
      </c>
      <c r="AD296" t="s">
        <v>4983</v>
      </c>
      <c r="AE296" t="s">
        <v>227</v>
      </c>
      <c r="AF296" t="s">
        <v>4980</v>
      </c>
      <c r="AG296" t="s">
        <v>82</v>
      </c>
      <c r="AH296" t="s">
        <v>4981</v>
      </c>
      <c r="AI296" t="s">
        <v>4982</v>
      </c>
      <c r="AJ296" t="s">
        <v>4983</v>
      </c>
      <c r="AK296" t="s">
        <v>153</v>
      </c>
      <c r="AL296" t="s">
        <v>4984</v>
      </c>
      <c r="AM296" t="s">
        <v>88</v>
      </c>
      <c r="AN296" t="s">
        <v>2056</v>
      </c>
      <c r="AO296" t="s">
        <v>939</v>
      </c>
      <c r="AP296" t="s">
        <v>91</v>
      </c>
      <c r="AQ296" t="s">
        <v>4985</v>
      </c>
      <c r="AR296" t="s">
        <v>82</v>
      </c>
      <c r="AS296" t="s">
        <v>4986</v>
      </c>
      <c r="AT296" t="s">
        <v>4987</v>
      </c>
      <c r="AU296" t="s">
        <v>81</v>
      </c>
      <c r="AV296" t="s">
        <v>82</v>
      </c>
      <c r="AW296" t="s">
        <v>82</v>
      </c>
      <c r="AX296" t="s">
        <v>82</v>
      </c>
      <c r="AY296" t="s">
        <v>82</v>
      </c>
      <c r="AZ296" t="s">
        <v>82</v>
      </c>
      <c r="BA296" t="s">
        <v>82</v>
      </c>
      <c r="BB296" t="s">
        <v>82</v>
      </c>
      <c r="BC296" t="s">
        <v>82</v>
      </c>
      <c r="BD296" t="s">
        <v>82</v>
      </c>
      <c r="BE296" t="s">
        <v>82</v>
      </c>
      <c r="BF296" t="s">
        <v>82</v>
      </c>
      <c r="BG296" t="s">
        <v>82</v>
      </c>
      <c r="BH296" t="s">
        <v>82</v>
      </c>
      <c r="BI296" t="s">
        <v>82</v>
      </c>
      <c r="BJ296" t="s">
        <v>82</v>
      </c>
      <c r="BK296" t="s">
        <v>82</v>
      </c>
      <c r="BL296" t="s">
        <v>82</v>
      </c>
      <c r="BM296" t="s">
        <v>82</v>
      </c>
      <c r="BN296" t="s">
        <v>82</v>
      </c>
      <c r="BO296" t="s">
        <v>82</v>
      </c>
      <c r="BP296" t="s">
        <v>82</v>
      </c>
      <c r="BQ296" t="s">
        <v>82</v>
      </c>
    </row>
    <row r="297" spans="1:69" x14ac:dyDescent="0.2">
      <c r="A297" s="5">
        <v>0</v>
      </c>
      <c r="B297" t="s">
        <v>4988</v>
      </c>
      <c r="C297" t="s">
        <v>4989</v>
      </c>
      <c r="D297" t="s">
        <v>4990</v>
      </c>
      <c r="E297" t="s">
        <v>4988</v>
      </c>
      <c r="F297" t="s">
        <v>73</v>
      </c>
      <c r="G297" t="s">
        <v>4991</v>
      </c>
      <c r="H297" s="1">
        <v>43122</v>
      </c>
      <c r="I297" s="1">
        <v>43143</v>
      </c>
      <c r="J297" t="b">
        <v>0</v>
      </c>
      <c r="K297" t="s">
        <v>75</v>
      </c>
      <c r="L297" t="s">
        <v>419</v>
      </c>
      <c r="M297" t="s">
        <v>90</v>
      </c>
      <c r="N297">
        <v>30</v>
      </c>
      <c r="O297" t="s">
        <v>420</v>
      </c>
      <c r="P297" t="s">
        <v>4992</v>
      </c>
      <c r="Q297" t="s">
        <v>1477</v>
      </c>
      <c r="R297" t="s">
        <v>81</v>
      </c>
      <c r="S297" t="s">
        <v>82</v>
      </c>
      <c r="T297" s="1">
        <v>43122</v>
      </c>
      <c r="U297" t="s">
        <v>4993</v>
      </c>
      <c r="V297" t="s">
        <v>452</v>
      </c>
      <c r="W297" s="2">
        <v>43262</v>
      </c>
      <c r="X297" t="s">
        <v>4994</v>
      </c>
      <c r="Y297" t="s">
        <v>273</v>
      </c>
      <c r="Z297" t="s">
        <v>4995</v>
      </c>
      <c r="AA297" t="s">
        <v>82</v>
      </c>
      <c r="AB297" t="s">
        <v>275</v>
      </c>
      <c r="AC297" t="s">
        <v>275</v>
      </c>
      <c r="AD297" t="s">
        <v>4996</v>
      </c>
      <c r="AE297" t="s">
        <v>273</v>
      </c>
      <c r="AF297" t="s">
        <v>4995</v>
      </c>
      <c r="AG297" t="s">
        <v>82</v>
      </c>
      <c r="AH297" t="s">
        <v>275</v>
      </c>
      <c r="AI297" t="s">
        <v>275</v>
      </c>
      <c r="AJ297" t="s">
        <v>4996</v>
      </c>
      <c r="AK297" t="s">
        <v>110</v>
      </c>
      <c r="AL297" t="s">
        <v>82</v>
      </c>
      <c r="AM297" t="s">
        <v>88</v>
      </c>
      <c r="AN297" t="s">
        <v>154</v>
      </c>
      <c r="AO297" t="s">
        <v>90</v>
      </c>
      <c r="AP297" t="s">
        <v>91</v>
      </c>
      <c r="AQ297" t="s">
        <v>4997</v>
      </c>
      <c r="AR297" t="s">
        <v>82</v>
      </c>
      <c r="AS297" t="s">
        <v>4998</v>
      </c>
      <c r="AT297" t="s">
        <v>4999</v>
      </c>
      <c r="AU297" t="s">
        <v>81</v>
      </c>
      <c r="AV297" t="s">
        <v>82</v>
      </c>
      <c r="AW297" t="s">
        <v>82</v>
      </c>
      <c r="AX297" t="s">
        <v>82</v>
      </c>
      <c r="AY297" t="s">
        <v>82</v>
      </c>
      <c r="AZ297" t="s">
        <v>82</v>
      </c>
      <c r="BA297" t="s">
        <v>82</v>
      </c>
      <c r="BB297" t="s">
        <v>82</v>
      </c>
      <c r="BC297" t="s">
        <v>82</v>
      </c>
      <c r="BD297" t="s">
        <v>82</v>
      </c>
      <c r="BE297" t="s">
        <v>82</v>
      </c>
      <c r="BF297" t="s">
        <v>82</v>
      </c>
      <c r="BG297" t="s">
        <v>82</v>
      </c>
      <c r="BH297" t="s">
        <v>82</v>
      </c>
      <c r="BI297" t="s">
        <v>82</v>
      </c>
      <c r="BJ297" t="s">
        <v>82</v>
      </c>
      <c r="BK297" t="s">
        <v>82</v>
      </c>
      <c r="BL297" t="s">
        <v>82</v>
      </c>
      <c r="BM297" t="s">
        <v>82</v>
      </c>
      <c r="BN297" t="s">
        <v>82</v>
      </c>
      <c r="BO297" t="s">
        <v>82</v>
      </c>
      <c r="BP297" t="s">
        <v>82</v>
      </c>
      <c r="BQ297" t="s">
        <v>82</v>
      </c>
    </row>
    <row r="298" spans="1:69" x14ac:dyDescent="0.2">
      <c r="A298" s="5">
        <v>0</v>
      </c>
      <c r="B298" t="s">
        <v>5000</v>
      </c>
      <c r="C298" t="s">
        <v>5001</v>
      </c>
      <c r="D298" t="s">
        <v>5002</v>
      </c>
      <c r="E298" t="s">
        <v>5000</v>
      </c>
      <c r="F298" t="s">
        <v>73</v>
      </c>
      <c r="G298" t="s">
        <v>5003</v>
      </c>
      <c r="H298" s="1">
        <v>43715</v>
      </c>
      <c r="I298" s="1">
        <v>43787</v>
      </c>
      <c r="J298" t="b">
        <v>0</v>
      </c>
      <c r="K298" t="s">
        <v>75</v>
      </c>
      <c r="L298" t="s">
        <v>5004</v>
      </c>
      <c r="M298" t="s">
        <v>363</v>
      </c>
      <c r="N298">
        <v>104</v>
      </c>
      <c r="O298" t="s">
        <v>2496</v>
      </c>
      <c r="P298" t="s">
        <v>79</v>
      </c>
      <c r="Q298" t="s">
        <v>5005</v>
      </c>
      <c r="R298" t="s">
        <v>81</v>
      </c>
      <c r="S298" t="s">
        <v>82</v>
      </c>
      <c r="T298" s="1">
        <v>43715</v>
      </c>
      <c r="U298" t="s">
        <v>5006</v>
      </c>
      <c r="V298" t="s">
        <v>468</v>
      </c>
      <c r="W298" s="2">
        <v>44025</v>
      </c>
      <c r="X298">
        <v>201908162</v>
      </c>
      <c r="Y298" t="s">
        <v>227</v>
      </c>
      <c r="Z298" t="s">
        <v>5007</v>
      </c>
      <c r="AA298" t="s">
        <v>82</v>
      </c>
      <c r="AB298" t="s">
        <v>5008</v>
      </c>
      <c r="AC298" t="s">
        <v>5009</v>
      </c>
      <c r="AD298" t="s">
        <v>5010</v>
      </c>
      <c r="AE298" t="s">
        <v>227</v>
      </c>
      <c r="AF298" t="s">
        <v>5007</v>
      </c>
      <c r="AG298" t="s">
        <v>82</v>
      </c>
      <c r="AH298" t="s">
        <v>5008</v>
      </c>
      <c r="AI298" t="s">
        <v>5009</v>
      </c>
      <c r="AJ298" t="s">
        <v>5010</v>
      </c>
      <c r="AK298" t="s">
        <v>296</v>
      </c>
      <c r="AL298" t="s">
        <v>5011</v>
      </c>
      <c r="AM298" t="s">
        <v>88</v>
      </c>
      <c r="AN298" t="s">
        <v>154</v>
      </c>
      <c r="AO298" t="s">
        <v>2437</v>
      </c>
      <c r="AP298" t="s">
        <v>2796</v>
      </c>
      <c r="AQ298" t="s">
        <v>5012</v>
      </c>
      <c r="AR298" t="s">
        <v>82</v>
      </c>
      <c r="AS298" t="s">
        <v>5013</v>
      </c>
      <c r="AT298" t="s">
        <v>5014</v>
      </c>
      <c r="AU298" t="s">
        <v>81</v>
      </c>
      <c r="AV298" t="s">
        <v>82</v>
      </c>
      <c r="AW298" t="s">
        <v>82</v>
      </c>
      <c r="AX298" t="s">
        <v>82</v>
      </c>
      <c r="AY298" t="s">
        <v>82</v>
      </c>
      <c r="AZ298" t="s">
        <v>82</v>
      </c>
      <c r="BA298" t="s">
        <v>82</v>
      </c>
      <c r="BB298" t="s">
        <v>82</v>
      </c>
      <c r="BC298" t="s">
        <v>82</v>
      </c>
      <c r="BD298" t="s">
        <v>82</v>
      </c>
      <c r="BE298" t="s">
        <v>82</v>
      </c>
      <c r="BF298" t="s">
        <v>82</v>
      </c>
      <c r="BG298" t="s">
        <v>82</v>
      </c>
      <c r="BH298" t="s">
        <v>82</v>
      </c>
      <c r="BI298" t="s">
        <v>82</v>
      </c>
      <c r="BJ298" t="s">
        <v>82</v>
      </c>
      <c r="BK298" t="s">
        <v>82</v>
      </c>
      <c r="BL298" t="s">
        <v>82</v>
      </c>
      <c r="BM298" t="s">
        <v>82</v>
      </c>
      <c r="BN298" t="s">
        <v>82</v>
      </c>
      <c r="BO298" t="s">
        <v>82</v>
      </c>
      <c r="BP298" t="s">
        <v>82</v>
      </c>
      <c r="BQ298" t="s">
        <v>82</v>
      </c>
    </row>
    <row r="299" spans="1:69" x14ac:dyDescent="0.2">
      <c r="A299" s="5">
        <v>1</v>
      </c>
      <c r="B299" t="s">
        <v>5015</v>
      </c>
      <c r="C299" t="s">
        <v>5016</v>
      </c>
      <c r="D299" t="s">
        <v>5017</v>
      </c>
      <c r="E299" t="s">
        <v>5018</v>
      </c>
      <c r="F299" t="s">
        <v>73</v>
      </c>
      <c r="G299" t="s">
        <v>5019</v>
      </c>
      <c r="H299" s="1">
        <v>42906</v>
      </c>
      <c r="I299" s="1">
        <v>42952</v>
      </c>
      <c r="J299" t="b">
        <v>0</v>
      </c>
      <c r="K299" t="s">
        <v>75</v>
      </c>
      <c r="L299" t="s">
        <v>100</v>
      </c>
      <c r="M299" t="s">
        <v>101</v>
      </c>
      <c r="N299">
        <v>38</v>
      </c>
      <c r="O299" t="s">
        <v>5020</v>
      </c>
      <c r="P299" t="s">
        <v>79</v>
      </c>
      <c r="Q299" t="s">
        <v>5021</v>
      </c>
      <c r="R299" t="s">
        <v>81</v>
      </c>
      <c r="S299" t="s">
        <v>82</v>
      </c>
      <c r="T299" s="1">
        <v>42906</v>
      </c>
      <c r="U299" t="s">
        <v>5022</v>
      </c>
      <c r="V299" t="s">
        <v>168</v>
      </c>
      <c r="W299" s="2">
        <v>44018</v>
      </c>
      <c r="X299" t="s">
        <v>5023</v>
      </c>
      <c r="Y299" t="s">
        <v>81</v>
      </c>
      <c r="Z299" t="s">
        <v>5024</v>
      </c>
      <c r="AA299" t="s">
        <v>82</v>
      </c>
      <c r="AB299" t="s">
        <v>81</v>
      </c>
      <c r="AC299" t="s">
        <v>81</v>
      </c>
      <c r="AD299" t="s">
        <v>5025</v>
      </c>
      <c r="AE299" t="s">
        <v>81</v>
      </c>
      <c r="AF299" t="s">
        <v>5024</v>
      </c>
      <c r="AG299" t="s">
        <v>82</v>
      </c>
      <c r="AH299" t="s">
        <v>81</v>
      </c>
      <c r="AI299" t="s">
        <v>81</v>
      </c>
      <c r="AJ299" t="s">
        <v>5025</v>
      </c>
      <c r="AK299" t="s">
        <v>110</v>
      </c>
      <c r="AL299" t="s">
        <v>82</v>
      </c>
      <c r="AM299" t="s">
        <v>88</v>
      </c>
      <c r="AN299" t="s">
        <v>154</v>
      </c>
      <c r="AO299" t="s">
        <v>1063</v>
      </c>
      <c r="AP299" t="s">
        <v>91</v>
      </c>
      <c r="AQ299" t="s">
        <v>5026</v>
      </c>
      <c r="AR299" t="s">
        <v>82</v>
      </c>
      <c r="AS299" t="s">
        <v>5027</v>
      </c>
      <c r="AT299" t="s">
        <v>5028</v>
      </c>
      <c r="AU299" t="s">
        <v>81</v>
      </c>
      <c r="AV299" t="s">
        <v>82</v>
      </c>
      <c r="AW299" t="s">
        <v>82</v>
      </c>
      <c r="AX299" t="s">
        <v>82</v>
      </c>
      <c r="AY299" t="s">
        <v>82</v>
      </c>
      <c r="AZ299" t="s">
        <v>82</v>
      </c>
      <c r="BA299" t="s">
        <v>82</v>
      </c>
      <c r="BB299" t="s">
        <v>82</v>
      </c>
      <c r="BC299" t="s">
        <v>82</v>
      </c>
      <c r="BD299" t="s">
        <v>82</v>
      </c>
      <c r="BE299" t="s">
        <v>82</v>
      </c>
      <c r="BF299" t="s">
        <v>82</v>
      </c>
      <c r="BG299" t="s">
        <v>82</v>
      </c>
      <c r="BH299" t="s">
        <v>82</v>
      </c>
      <c r="BI299" t="s">
        <v>82</v>
      </c>
      <c r="BJ299" t="s">
        <v>82</v>
      </c>
      <c r="BK299" t="s">
        <v>82</v>
      </c>
      <c r="BL299" t="s">
        <v>82</v>
      </c>
      <c r="BM299" t="s">
        <v>82</v>
      </c>
      <c r="BN299" t="s">
        <v>82</v>
      </c>
      <c r="BO299" t="s">
        <v>82</v>
      </c>
      <c r="BP299" t="s">
        <v>82</v>
      </c>
      <c r="BQ299" t="s">
        <v>82</v>
      </c>
    </row>
    <row r="300" spans="1:69" x14ac:dyDescent="0.2">
      <c r="A300" s="5">
        <v>0</v>
      </c>
      <c r="B300" t="s">
        <v>5029</v>
      </c>
      <c r="C300" t="s">
        <v>5030</v>
      </c>
      <c r="D300" t="s">
        <v>5031</v>
      </c>
      <c r="E300" t="s">
        <v>5032</v>
      </c>
      <c r="F300" t="s">
        <v>700</v>
      </c>
      <c r="G300" t="s">
        <v>5033</v>
      </c>
      <c r="H300" s="1">
        <v>43643</v>
      </c>
      <c r="I300" s="1">
        <v>43738</v>
      </c>
      <c r="J300" t="b">
        <v>0</v>
      </c>
      <c r="K300" t="s">
        <v>75</v>
      </c>
      <c r="L300" t="s">
        <v>5034</v>
      </c>
      <c r="M300" t="s">
        <v>703</v>
      </c>
      <c r="N300">
        <v>30</v>
      </c>
      <c r="O300" t="s">
        <v>5035</v>
      </c>
      <c r="P300" t="s">
        <v>705</v>
      </c>
      <c r="Q300" t="s">
        <v>5036</v>
      </c>
      <c r="R300" t="s">
        <v>81</v>
      </c>
      <c r="S300" t="s">
        <v>82</v>
      </c>
      <c r="T300" s="1">
        <v>43643</v>
      </c>
      <c r="U300" s="1">
        <v>43738</v>
      </c>
      <c r="V300" t="s">
        <v>707</v>
      </c>
      <c r="W300" s="2">
        <v>43738</v>
      </c>
      <c r="X300" t="s">
        <v>1905</v>
      </c>
      <c r="Y300" t="s">
        <v>82</v>
      </c>
      <c r="Z300" t="s">
        <v>82</v>
      </c>
      <c r="AA300" t="s">
        <v>82</v>
      </c>
      <c r="AB300" t="s">
        <v>82</v>
      </c>
      <c r="AC300" t="s">
        <v>82</v>
      </c>
      <c r="AD300" t="s">
        <v>82</v>
      </c>
      <c r="AE300" t="s">
        <v>82</v>
      </c>
      <c r="AF300" t="s">
        <v>82</v>
      </c>
      <c r="AG300" t="s">
        <v>82</v>
      </c>
      <c r="AH300" t="s">
        <v>82</v>
      </c>
      <c r="AI300" t="s">
        <v>82</v>
      </c>
      <c r="AJ300" t="s">
        <v>82</v>
      </c>
      <c r="AK300" t="s">
        <v>153</v>
      </c>
      <c r="AL300" t="s">
        <v>82</v>
      </c>
      <c r="AM300" t="s">
        <v>5035</v>
      </c>
      <c r="AN300" t="s">
        <v>154</v>
      </c>
      <c r="AO300" t="s">
        <v>709</v>
      </c>
      <c r="AP300" t="s">
        <v>710</v>
      </c>
      <c r="AQ300" t="s">
        <v>5037</v>
      </c>
      <c r="AR300" t="s">
        <v>5038</v>
      </c>
      <c r="AS300" t="s">
        <v>5039</v>
      </c>
      <c r="AT300" t="s">
        <v>5040</v>
      </c>
      <c r="AU300" t="s">
        <v>81</v>
      </c>
      <c r="AV300" t="s">
        <v>82</v>
      </c>
      <c r="AW300" t="s">
        <v>1637</v>
      </c>
      <c r="AX300" t="s">
        <v>81</v>
      </c>
      <c r="AY300" t="s">
        <v>81</v>
      </c>
      <c r="AZ300" t="s">
        <v>81</v>
      </c>
      <c r="BA300" t="s">
        <v>82</v>
      </c>
      <c r="BB300" s="1">
        <v>1</v>
      </c>
      <c r="BC300" t="s">
        <v>81</v>
      </c>
      <c r="BD300" t="s">
        <v>81</v>
      </c>
      <c r="BE300" t="s">
        <v>81</v>
      </c>
      <c r="BF300" t="s">
        <v>81</v>
      </c>
      <c r="BG300" t="s">
        <v>81</v>
      </c>
      <c r="BH300" t="s">
        <v>715</v>
      </c>
      <c r="BI300" t="s">
        <v>81</v>
      </c>
      <c r="BJ300" t="s">
        <v>82</v>
      </c>
      <c r="BK300" t="s">
        <v>82</v>
      </c>
      <c r="BL300" t="s">
        <v>200</v>
      </c>
      <c r="BM300" t="s">
        <v>201</v>
      </c>
      <c r="BN300" t="s">
        <v>81</v>
      </c>
      <c r="BO300" t="s">
        <v>5041</v>
      </c>
      <c r="BP300" t="s">
        <v>81</v>
      </c>
      <c r="BQ300" t="s">
        <v>81</v>
      </c>
    </row>
    <row r="301" spans="1:69" x14ac:dyDescent="0.2">
      <c r="A301" s="5">
        <v>0</v>
      </c>
      <c r="B301" t="s">
        <v>5042</v>
      </c>
      <c r="C301" t="s">
        <v>5043</v>
      </c>
      <c r="D301" t="s">
        <v>5044</v>
      </c>
      <c r="E301" t="s">
        <v>5045</v>
      </c>
      <c r="F301" t="s">
        <v>73</v>
      </c>
      <c r="G301" t="s">
        <v>5046</v>
      </c>
      <c r="H301" s="1">
        <v>43346</v>
      </c>
      <c r="I301" s="1">
        <v>43347</v>
      </c>
      <c r="J301" t="b">
        <v>0</v>
      </c>
      <c r="K301" t="s">
        <v>75</v>
      </c>
      <c r="L301" t="s">
        <v>223</v>
      </c>
      <c r="M301" t="s">
        <v>90</v>
      </c>
      <c r="N301">
        <v>30</v>
      </c>
      <c r="O301" t="s">
        <v>5047</v>
      </c>
      <c r="P301" t="s">
        <v>1124</v>
      </c>
      <c r="Q301" t="s">
        <v>5021</v>
      </c>
      <c r="R301" t="s">
        <v>81</v>
      </c>
      <c r="S301" t="s">
        <v>82</v>
      </c>
      <c r="T301" s="1">
        <v>43346</v>
      </c>
      <c r="U301" t="s">
        <v>5048</v>
      </c>
      <c r="V301" t="s">
        <v>106</v>
      </c>
      <c r="W301" s="2">
        <v>44067</v>
      </c>
      <c r="X301" t="s">
        <v>5049</v>
      </c>
      <c r="Y301" t="s">
        <v>82</v>
      </c>
      <c r="Z301" t="s">
        <v>82</v>
      </c>
      <c r="AA301" t="s">
        <v>82</v>
      </c>
      <c r="AB301" t="s">
        <v>82</v>
      </c>
      <c r="AC301" t="s">
        <v>82</v>
      </c>
      <c r="AD301" t="s">
        <v>82</v>
      </c>
      <c r="AE301" t="s">
        <v>82</v>
      </c>
      <c r="AF301" t="s">
        <v>82</v>
      </c>
      <c r="AG301" t="s">
        <v>82</v>
      </c>
      <c r="AH301" t="s">
        <v>82</v>
      </c>
      <c r="AI301" t="s">
        <v>82</v>
      </c>
      <c r="AJ301" t="s">
        <v>82</v>
      </c>
      <c r="AK301" t="s">
        <v>110</v>
      </c>
      <c r="AL301" t="s">
        <v>5050</v>
      </c>
      <c r="AM301" t="s">
        <v>88</v>
      </c>
      <c r="AN301" t="s">
        <v>2325</v>
      </c>
      <c r="AO301" t="s">
        <v>231</v>
      </c>
      <c r="AP301" t="s">
        <v>91</v>
      </c>
      <c r="AQ301" t="s">
        <v>5051</v>
      </c>
      <c r="AR301" t="s">
        <v>82</v>
      </c>
      <c r="AS301" t="s">
        <v>5052</v>
      </c>
      <c r="AT301" t="s">
        <v>82</v>
      </c>
      <c r="AU301" t="s">
        <v>81</v>
      </c>
      <c r="AV301" t="s">
        <v>82</v>
      </c>
      <c r="AW301" t="s">
        <v>82</v>
      </c>
      <c r="AX301" t="s">
        <v>82</v>
      </c>
      <c r="AY301" t="s">
        <v>82</v>
      </c>
      <c r="AZ301" t="s">
        <v>82</v>
      </c>
      <c r="BA301" t="s">
        <v>82</v>
      </c>
      <c r="BB301" t="s">
        <v>82</v>
      </c>
      <c r="BC301" t="s">
        <v>82</v>
      </c>
      <c r="BD301" t="s">
        <v>82</v>
      </c>
      <c r="BE301" t="s">
        <v>82</v>
      </c>
      <c r="BF301" t="s">
        <v>82</v>
      </c>
      <c r="BG301" t="s">
        <v>82</v>
      </c>
      <c r="BH301" t="s">
        <v>82</v>
      </c>
      <c r="BI301" t="s">
        <v>82</v>
      </c>
      <c r="BJ301" t="s">
        <v>82</v>
      </c>
      <c r="BK301" t="s">
        <v>82</v>
      </c>
      <c r="BL301" t="s">
        <v>82</v>
      </c>
      <c r="BM301" t="s">
        <v>82</v>
      </c>
      <c r="BN301" t="s">
        <v>82</v>
      </c>
      <c r="BO301" t="s">
        <v>82</v>
      </c>
      <c r="BP301" t="s">
        <v>82</v>
      </c>
      <c r="BQ301" t="s">
        <v>82</v>
      </c>
    </row>
    <row r="302" spans="1:69" x14ac:dyDescent="0.2">
      <c r="A302" s="5">
        <v>0</v>
      </c>
      <c r="B302" t="s">
        <v>5053</v>
      </c>
      <c r="C302" t="s">
        <v>5054</v>
      </c>
      <c r="D302" t="s">
        <v>5055</v>
      </c>
      <c r="E302" t="s">
        <v>5056</v>
      </c>
      <c r="F302" t="s">
        <v>73</v>
      </c>
      <c r="G302" t="s">
        <v>5057</v>
      </c>
      <c r="H302" s="1">
        <v>42848</v>
      </c>
      <c r="I302" s="1">
        <v>42885</v>
      </c>
      <c r="J302" t="b">
        <v>0</v>
      </c>
      <c r="K302" t="s">
        <v>75</v>
      </c>
      <c r="L302" t="s">
        <v>419</v>
      </c>
      <c r="M302" t="s">
        <v>90</v>
      </c>
      <c r="N302">
        <v>61</v>
      </c>
      <c r="O302" t="s">
        <v>420</v>
      </c>
      <c r="P302" t="s">
        <v>79</v>
      </c>
      <c r="Q302" t="s">
        <v>950</v>
      </c>
      <c r="R302" t="s">
        <v>81</v>
      </c>
      <c r="S302" t="s">
        <v>82</v>
      </c>
      <c r="T302" s="1">
        <v>42848</v>
      </c>
      <c r="U302" t="s">
        <v>5058</v>
      </c>
      <c r="V302" t="s">
        <v>585</v>
      </c>
      <c r="W302" s="2">
        <v>43556</v>
      </c>
      <c r="X302" t="s">
        <v>5059</v>
      </c>
      <c r="Y302" t="s">
        <v>81</v>
      </c>
      <c r="Z302" t="s">
        <v>4280</v>
      </c>
      <c r="AA302" t="s">
        <v>82</v>
      </c>
      <c r="AB302" t="s">
        <v>81</v>
      </c>
      <c r="AC302" t="s">
        <v>81</v>
      </c>
      <c r="AD302" t="s">
        <v>4281</v>
      </c>
      <c r="AE302" t="s">
        <v>81</v>
      </c>
      <c r="AF302" t="s">
        <v>4280</v>
      </c>
      <c r="AG302" t="s">
        <v>82</v>
      </c>
      <c r="AH302" t="s">
        <v>81</v>
      </c>
      <c r="AI302" t="s">
        <v>81</v>
      </c>
      <c r="AJ302" t="s">
        <v>4281</v>
      </c>
      <c r="AK302" t="s">
        <v>110</v>
      </c>
      <c r="AL302" t="s">
        <v>5060</v>
      </c>
      <c r="AM302" t="s">
        <v>88</v>
      </c>
      <c r="AN302" t="s">
        <v>4282</v>
      </c>
      <c r="AO302" t="s">
        <v>90</v>
      </c>
      <c r="AP302" t="s">
        <v>91</v>
      </c>
      <c r="AQ302" t="s">
        <v>5061</v>
      </c>
      <c r="AR302" t="s">
        <v>82</v>
      </c>
      <c r="AS302" t="s">
        <v>5062</v>
      </c>
      <c r="AT302" t="s">
        <v>5063</v>
      </c>
      <c r="AU302" t="s">
        <v>81</v>
      </c>
      <c r="AV302" t="s">
        <v>82</v>
      </c>
      <c r="AW302" t="s">
        <v>82</v>
      </c>
      <c r="AX302" t="s">
        <v>82</v>
      </c>
      <c r="AY302" t="s">
        <v>82</v>
      </c>
      <c r="AZ302" t="s">
        <v>82</v>
      </c>
      <c r="BA302" t="s">
        <v>82</v>
      </c>
      <c r="BB302" t="s">
        <v>82</v>
      </c>
      <c r="BC302" t="s">
        <v>82</v>
      </c>
      <c r="BD302" t="s">
        <v>82</v>
      </c>
      <c r="BE302" t="s">
        <v>82</v>
      </c>
      <c r="BF302" t="s">
        <v>82</v>
      </c>
      <c r="BG302" t="s">
        <v>82</v>
      </c>
      <c r="BH302" t="s">
        <v>82</v>
      </c>
      <c r="BI302" t="s">
        <v>82</v>
      </c>
      <c r="BJ302" t="s">
        <v>82</v>
      </c>
      <c r="BK302" t="s">
        <v>82</v>
      </c>
      <c r="BL302" t="s">
        <v>82</v>
      </c>
      <c r="BM302" t="s">
        <v>82</v>
      </c>
      <c r="BN302" t="s">
        <v>82</v>
      </c>
      <c r="BO302" t="s">
        <v>82</v>
      </c>
      <c r="BP302" t="s">
        <v>82</v>
      </c>
      <c r="BQ302" t="s">
        <v>82</v>
      </c>
    </row>
    <row r="303" spans="1:69" x14ac:dyDescent="0.2">
      <c r="A303" s="5">
        <v>1</v>
      </c>
      <c r="B303" t="s">
        <v>5064</v>
      </c>
      <c r="C303" t="s">
        <v>5065</v>
      </c>
      <c r="D303" t="s">
        <v>5066</v>
      </c>
      <c r="E303" t="s">
        <v>5067</v>
      </c>
      <c r="F303" t="s">
        <v>1617</v>
      </c>
      <c r="G303" t="s">
        <v>5068</v>
      </c>
      <c r="H303" s="1">
        <v>43419</v>
      </c>
      <c r="I303" s="1">
        <v>43419</v>
      </c>
      <c r="J303" t="b">
        <v>0</v>
      </c>
      <c r="K303" t="s">
        <v>75</v>
      </c>
      <c r="L303" t="s">
        <v>5069</v>
      </c>
      <c r="M303" t="s">
        <v>5070</v>
      </c>
      <c r="N303">
        <v>50000</v>
      </c>
      <c r="O303" t="s">
        <v>5071</v>
      </c>
      <c r="P303" t="s">
        <v>3857</v>
      </c>
      <c r="Q303" t="s">
        <v>5072</v>
      </c>
      <c r="R303" t="s">
        <v>81</v>
      </c>
      <c r="S303" t="s">
        <v>82</v>
      </c>
      <c r="T303" s="1">
        <v>43419</v>
      </c>
      <c r="U303" s="1">
        <v>43419</v>
      </c>
      <c r="V303" t="s">
        <v>1617</v>
      </c>
      <c r="W303" s="2">
        <v>44032</v>
      </c>
      <c r="X303" t="s">
        <v>5073</v>
      </c>
      <c r="Y303" t="s">
        <v>81</v>
      </c>
      <c r="Z303" t="s">
        <v>81</v>
      </c>
      <c r="AA303" t="s">
        <v>81</v>
      </c>
      <c r="AB303" t="s">
        <v>81</v>
      </c>
      <c r="AC303" t="s">
        <v>81</v>
      </c>
      <c r="AD303" t="s">
        <v>81</v>
      </c>
      <c r="AE303" t="s">
        <v>5074</v>
      </c>
      <c r="AF303" t="s">
        <v>5075</v>
      </c>
      <c r="AG303" t="s">
        <v>5076</v>
      </c>
      <c r="AH303" t="s">
        <v>5077</v>
      </c>
      <c r="AI303" t="s">
        <v>5078</v>
      </c>
      <c r="AJ303" t="s">
        <v>81</v>
      </c>
      <c r="AK303" t="s">
        <v>1888</v>
      </c>
      <c r="AL303" t="s">
        <v>82</v>
      </c>
      <c r="AM303" t="s">
        <v>5079</v>
      </c>
      <c r="AN303" t="s">
        <v>81</v>
      </c>
      <c r="AO303" t="s">
        <v>81</v>
      </c>
      <c r="AP303" t="s">
        <v>371</v>
      </c>
      <c r="AQ303" t="s">
        <v>5080</v>
      </c>
      <c r="AR303" t="s">
        <v>5081</v>
      </c>
      <c r="AS303" t="s">
        <v>5082</v>
      </c>
      <c r="AT303" t="s">
        <v>5083</v>
      </c>
      <c r="AU303" t="s">
        <v>81</v>
      </c>
      <c r="AV303" t="s">
        <v>82</v>
      </c>
      <c r="AW303" t="s">
        <v>1637</v>
      </c>
      <c r="AX303" t="s">
        <v>81</v>
      </c>
      <c r="AY303" t="s">
        <v>81</v>
      </c>
      <c r="AZ303" t="s">
        <v>81</v>
      </c>
      <c r="BA303" t="s">
        <v>82</v>
      </c>
      <c r="BB303" s="1">
        <v>1</v>
      </c>
      <c r="BC303" t="s">
        <v>81</v>
      </c>
      <c r="BD303" t="s">
        <v>81</v>
      </c>
      <c r="BE303" t="s">
        <v>81</v>
      </c>
      <c r="BF303" t="s">
        <v>81</v>
      </c>
      <c r="BG303" t="s">
        <v>81</v>
      </c>
      <c r="BH303" t="s">
        <v>1894</v>
      </c>
      <c r="BI303" t="s">
        <v>5084</v>
      </c>
      <c r="BJ303" s="1">
        <v>44926</v>
      </c>
      <c r="BK303" t="s">
        <v>82</v>
      </c>
      <c r="BL303" t="s">
        <v>81</v>
      </c>
      <c r="BM303" t="s">
        <v>201</v>
      </c>
      <c r="BN303" t="s">
        <v>81</v>
      </c>
      <c r="BO303" t="s">
        <v>5085</v>
      </c>
      <c r="BP303" t="s">
        <v>81</v>
      </c>
      <c r="BQ303" t="s">
        <v>81</v>
      </c>
    </row>
    <row r="304" spans="1:69" x14ac:dyDescent="0.2">
      <c r="A304" s="5">
        <v>0</v>
      </c>
      <c r="B304" t="s">
        <v>5086</v>
      </c>
      <c r="C304" t="s">
        <v>5087</v>
      </c>
      <c r="D304" t="s">
        <v>5088</v>
      </c>
      <c r="E304" t="s">
        <v>5089</v>
      </c>
      <c r="F304" t="s">
        <v>700</v>
      </c>
      <c r="G304" t="s">
        <v>5090</v>
      </c>
      <c r="H304" s="1">
        <v>42660</v>
      </c>
      <c r="I304" s="1">
        <v>42461</v>
      </c>
      <c r="J304" t="b">
        <v>0</v>
      </c>
      <c r="K304" t="s">
        <v>75</v>
      </c>
      <c r="L304" t="s">
        <v>5091</v>
      </c>
      <c r="M304" t="s">
        <v>703</v>
      </c>
      <c r="N304">
        <v>60</v>
      </c>
      <c r="O304" t="s">
        <v>5092</v>
      </c>
      <c r="P304" t="s">
        <v>3083</v>
      </c>
      <c r="Q304" t="s">
        <v>5093</v>
      </c>
      <c r="R304" t="s">
        <v>81</v>
      </c>
      <c r="S304">
        <v>1</v>
      </c>
      <c r="T304" s="1">
        <v>42660</v>
      </c>
      <c r="U304" s="1">
        <v>42461</v>
      </c>
      <c r="V304" t="s">
        <v>707</v>
      </c>
      <c r="W304" s="2">
        <v>43843</v>
      </c>
      <c r="X304" t="s">
        <v>5094</v>
      </c>
      <c r="Y304" t="s">
        <v>82</v>
      </c>
      <c r="Z304" t="s">
        <v>82</v>
      </c>
      <c r="AA304" t="s">
        <v>82</v>
      </c>
      <c r="AB304" t="s">
        <v>82</v>
      </c>
      <c r="AC304" t="s">
        <v>82</v>
      </c>
      <c r="AD304" t="s">
        <v>82</v>
      </c>
      <c r="AE304" t="s">
        <v>82</v>
      </c>
      <c r="AF304" t="s">
        <v>82</v>
      </c>
      <c r="AG304" t="s">
        <v>82</v>
      </c>
      <c r="AH304" t="s">
        <v>82</v>
      </c>
      <c r="AI304" t="s">
        <v>82</v>
      </c>
      <c r="AJ304" t="s">
        <v>82</v>
      </c>
      <c r="AK304" t="s">
        <v>296</v>
      </c>
      <c r="AL304" t="s">
        <v>82</v>
      </c>
      <c r="AM304" t="s">
        <v>5095</v>
      </c>
      <c r="AN304" t="s">
        <v>154</v>
      </c>
      <c r="AO304" t="s">
        <v>709</v>
      </c>
      <c r="AP304" t="s">
        <v>710</v>
      </c>
      <c r="AQ304" t="s">
        <v>5096</v>
      </c>
      <c r="AR304" t="s">
        <v>5097</v>
      </c>
      <c r="AS304" t="s">
        <v>5098</v>
      </c>
      <c r="AT304" t="s">
        <v>5099</v>
      </c>
      <c r="AU304" t="s">
        <v>81</v>
      </c>
      <c r="AV304" t="s">
        <v>82</v>
      </c>
      <c r="AW304" t="s">
        <v>217</v>
      </c>
      <c r="AX304" t="s">
        <v>81</v>
      </c>
      <c r="AY304" t="s">
        <v>81</v>
      </c>
      <c r="AZ304" t="s">
        <v>81</v>
      </c>
      <c r="BA304" t="s">
        <v>82</v>
      </c>
      <c r="BB304" s="1">
        <v>1</v>
      </c>
      <c r="BC304" t="s">
        <v>81</v>
      </c>
      <c r="BD304" t="s">
        <v>81</v>
      </c>
      <c r="BE304" t="s">
        <v>81</v>
      </c>
      <c r="BF304" t="s">
        <v>81</v>
      </c>
      <c r="BG304" t="s">
        <v>81</v>
      </c>
      <c r="BH304" t="s">
        <v>81</v>
      </c>
      <c r="BI304" t="s">
        <v>81</v>
      </c>
      <c r="BJ304" t="s">
        <v>82</v>
      </c>
      <c r="BK304" t="s">
        <v>82</v>
      </c>
      <c r="BL304" t="s">
        <v>200</v>
      </c>
      <c r="BM304" t="s">
        <v>201</v>
      </c>
      <c r="BN304" t="s">
        <v>81</v>
      </c>
      <c r="BO304" t="s">
        <v>5100</v>
      </c>
      <c r="BP304" t="s">
        <v>81</v>
      </c>
      <c r="BQ304" t="s">
        <v>81</v>
      </c>
    </row>
    <row r="305" spans="1:69" x14ac:dyDescent="0.2">
      <c r="A305" s="5">
        <v>0</v>
      </c>
      <c r="B305" t="s">
        <v>5101</v>
      </c>
      <c r="C305" t="s">
        <v>5102</v>
      </c>
      <c r="D305" t="s">
        <v>5103</v>
      </c>
      <c r="E305" t="s">
        <v>5104</v>
      </c>
      <c r="F305" t="s">
        <v>120</v>
      </c>
      <c r="G305" t="s">
        <v>5105</v>
      </c>
      <c r="H305" s="1">
        <v>42736</v>
      </c>
      <c r="I305" s="1">
        <v>42426</v>
      </c>
      <c r="J305" t="b">
        <v>0</v>
      </c>
      <c r="K305" t="s">
        <v>75</v>
      </c>
      <c r="L305" t="s">
        <v>122</v>
      </c>
      <c r="M305" t="s">
        <v>1830</v>
      </c>
      <c r="N305">
        <v>14</v>
      </c>
      <c r="O305" t="s">
        <v>5106</v>
      </c>
      <c r="P305" t="s">
        <v>125</v>
      </c>
      <c r="Q305" t="s">
        <v>5107</v>
      </c>
      <c r="R305" t="s">
        <v>81</v>
      </c>
      <c r="S305">
        <v>1</v>
      </c>
      <c r="T305" s="1">
        <v>42736</v>
      </c>
      <c r="U305" s="1">
        <v>42426</v>
      </c>
      <c r="V305" t="s">
        <v>127</v>
      </c>
      <c r="W305" s="2">
        <v>43718</v>
      </c>
      <c r="X305" t="s">
        <v>82</v>
      </c>
      <c r="Y305" t="s">
        <v>81</v>
      </c>
      <c r="Z305" t="s">
        <v>5108</v>
      </c>
      <c r="AA305" t="s">
        <v>5109</v>
      </c>
      <c r="AB305" t="s">
        <v>5110</v>
      </c>
      <c r="AC305" t="s">
        <v>5111</v>
      </c>
      <c r="AD305" t="s">
        <v>5112</v>
      </c>
      <c r="AE305" t="s">
        <v>81</v>
      </c>
      <c r="AF305" t="s">
        <v>5108</v>
      </c>
      <c r="AG305" t="s">
        <v>5109</v>
      </c>
      <c r="AH305" t="s">
        <v>5110</v>
      </c>
      <c r="AI305" t="s">
        <v>5111</v>
      </c>
      <c r="AJ305" t="s">
        <v>5112</v>
      </c>
      <c r="AK305" t="s">
        <v>128</v>
      </c>
      <c r="AL305" t="s">
        <v>82</v>
      </c>
      <c r="AM305" t="s">
        <v>5113</v>
      </c>
      <c r="AN305" t="s">
        <v>335</v>
      </c>
      <c r="AO305" t="s">
        <v>123</v>
      </c>
      <c r="AP305" t="s">
        <v>132</v>
      </c>
      <c r="AQ305" t="s">
        <v>395</v>
      </c>
      <c r="AR305" t="s">
        <v>5114</v>
      </c>
      <c r="AS305" t="s">
        <v>5115</v>
      </c>
      <c r="AT305" t="s">
        <v>5116</v>
      </c>
      <c r="AU305" t="s">
        <v>81</v>
      </c>
      <c r="AV305" t="s">
        <v>82</v>
      </c>
      <c r="AW305" t="s">
        <v>81</v>
      </c>
      <c r="AX305" t="s">
        <v>81</v>
      </c>
      <c r="AY305" t="s">
        <v>81</v>
      </c>
      <c r="AZ305" t="s">
        <v>81</v>
      </c>
      <c r="BA305" t="s">
        <v>82</v>
      </c>
      <c r="BB305" s="1">
        <v>1</v>
      </c>
      <c r="BC305" t="s">
        <v>81</v>
      </c>
      <c r="BD305" t="s">
        <v>81</v>
      </c>
      <c r="BE305" t="s">
        <v>81</v>
      </c>
      <c r="BF305" t="s">
        <v>81</v>
      </c>
      <c r="BG305" t="s">
        <v>81</v>
      </c>
      <c r="BH305" t="s">
        <v>81</v>
      </c>
      <c r="BI305" t="s">
        <v>81</v>
      </c>
      <c r="BJ305" s="1">
        <v>43318</v>
      </c>
      <c r="BK305" t="s">
        <v>82</v>
      </c>
      <c r="BL305" t="s">
        <v>399</v>
      </c>
      <c r="BM305" t="s">
        <v>201</v>
      </c>
      <c r="BN305" t="s">
        <v>81</v>
      </c>
      <c r="BO305" t="s">
        <v>81</v>
      </c>
      <c r="BP305" t="s">
        <v>81</v>
      </c>
      <c r="BQ305" t="s">
        <v>81</v>
      </c>
    </row>
    <row r="306" spans="1:69" x14ac:dyDescent="0.2">
      <c r="A306" s="5">
        <v>0</v>
      </c>
      <c r="B306" t="s">
        <v>5117</v>
      </c>
      <c r="C306" t="s">
        <v>5118</v>
      </c>
      <c r="D306" t="s">
        <v>5119</v>
      </c>
      <c r="E306" t="s">
        <v>5120</v>
      </c>
      <c r="F306" t="s">
        <v>73</v>
      </c>
      <c r="G306" t="s">
        <v>5121</v>
      </c>
      <c r="H306" s="1">
        <v>42899</v>
      </c>
      <c r="I306" s="1">
        <v>42947</v>
      </c>
      <c r="J306" t="b">
        <v>0</v>
      </c>
      <c r="K306" t="s">
        <v>75</v>
      </c>
      <c r="L306" t="s">
        <v>1794</v>
      </c>
      <c r="M306" t="s">
        <v>101</v>
      </c>
      <c r="N306">
        <v>110</v>
      </c>
      <c r="O306" t="s">
        <v>5122</v>
      </c>
      <c r="P306" t="s">
        <v>1377</v>
      </c>
      <c r="Q306" t="s">
        <v>5123</v>
      </c>
      <c r="R306" t="s">
        <v>81</v>
      </c>
      <c r="S306" t="s">
        <v>82</v>
      </c>
      <c r="T306" s="1">
        <v>42899</v>
      </c>
      <c r="U306" t="s">
        <v>5124</v>
      </c>
      <c r="V306" t="s">
        <v>585</v>
      </c>
      <c r="W306" s="2">
        <v>43085</v>
      </c>
      <c r="X306" t="s">
        <v>5125</v>
      </c>
      <c r="Y306" t="s">
        <v>505</v>
      </c>
      <c r="Z306" t="s">
        <v>5126</v>
      </c>
      <c r="AA306" t="s">
        <v>82</v>
      </c>
      <c r="AB306" t="s">
        <v>5127</v>
      </c>
      <c r="AC306" t="s">
        <v>5128</v>
      </c>
      <c r="AD306" t="s">
        <v>5129</v>
      </c>
      <c r="AE306" t="s">
        <v>505</v>
      </c>
      <c r="AF306" t="s">
        <v>5126</v>
      </c>
      <c r="AG306" t="s">
        <v>82</v>
      </c>
      <c r="AH306" t="s">
        <v>5127</v>
      </c>
      <c r="AI306" t="s">
        <v>5128</v>
      </c>
      <c r="AJ306" t="s">
        <v>5129</v>
      </c>
      <c r="AK306" t="s">
        <v>296</v>
      </c>
      <c r="AL306" t="s">
        <v>82</v>
      </c>
      <c r="AM306" t="s">
        <v>88</v>
      </c>
      <c r="AN306" t="s">
        <v>154</v>
      </c>
      <c r="AO306" t="s">
        <v>90</v>
      </c>
      <c r="AP306" t="s">
        <v>91</v>
      </c>
      <c r="AQ306" t="s">
        <v>5130</v>
      </c>
      <c r="AR306" t="s">
        <v>82</v>
      </c>
      <c r="AS306" t="s">
        <v>5131</v>
      </c>
      <c r="AT306" t="s">
        <v>5132</v>
      </c>
      <c r="AU306" t="s">
        <v>81</v>
      </c>
      <c r="AV306" t="s">
        <v>82</v>
      </c>
      <c r="AW306" t="s">
        <v>82</v>
      </c>
      <c r="AX306" t="s">
        <v>82</v>
      </c>
      <c r="AY306" t="s">
        <v>82</v>
      </c>
      <c r="AZ306" t="s">
        <v>82</v>
      </c>
      <c r="BA306" t="s">
        <v>82</v>
      </c>
      <c r="BB306" t="s">
        <v>82</v>
      </c>
      <c r="BC306" t="s">
        <v>82</v>
      </c>
      <c r="BD306" t="s">
        <v>82</v>
      </c>
      <c r="BE306" t="s">
        <v>82</v>
      </c>
      <c r="BF306" t="s">
        <v>82</v>
      </c>
      <c r="BG306" t="s">
        <v>82</v>
      </c>
      <c r="BH306" t="s">
        <v>82</v>
      </c>
      <c r="BI306" t="s">
        <v>82</v>
      </c>
      <c r="BJ306" t="s">
        <v>82</v>
      </c>
      <c r="BK306" t="s">
        <v>82</v>
      </c>
      <c r="BL306" t="s">
        <v>82</v>
      </c>
      <c r="BM306" t="s">
        <v>82</v>
      </c>
      <c r="BN306" t="s">
        <v>82</v>
      </c>
      <c r="BO306" t="s">
        <v>82</v>
      </c>
      <c r="BP306" t="s">
        <v>82</v>
      </c>
      <c r="BQ306" t="s">
        <v>82</v>
      </c>
    </row>
    <row r="307" spans="1:69" x14ac:dyDescent="0.2">
      <c r="A307" s="5">
        <v>0</v>
      </c>
      <c r="B307" t="s">
        <v>5133</v>
      </c>
      <c r="C307" t="s">
        <v>5134</v>
      </c>
      <c r="D307" t="s">
        <v>5135</v>
      </c>
      <c r="E307" t="s">
        <v>5133</v>
      </c>
      <c r="F307" t="s">
        <v>73</v>
      </c>
      <c r="G307" t="s">
        <v>5136</v>
      </c>
      <c r="H307" s="1">
        <v>43401</v>
      </c>
      <c r="I307" s="1">
        <v>43430</v>
      </c>
      <c r="J307" t="b">
        <v>0</v>
      </c>
      <c r="K307" t="s">
        <v>75</v>
      </c>
      <c r="L307" t="s">
        <v>419</v>
      </c>
      <c r="M307" t="s">
        <v>90</v>
      </c>
      <c r="N307">
        <v>38</v>
      </c>
      <c r="O307" t="s">
        <v>420</v>
      </c>
      <c r="P307" t="s">
        <v>79</v>
      </c>
      <c r="Q307" t="s">
        <v>950</v>
      </c>
      <c r="R307" t="s">
        <v>81</v>
      </c>
      <c r="S307" t="s">
        <v>82</v>
      </c>
      <c r="T307" s="1">
        <v>43401</v>
      </c>
      <c r="U307" t="s">
        <v>5137</v>
      </c>
      <c r="V307" t="s">
        <v>106</v>
      </c>
      <c r="W307" s="2">
        <v>43935</v>
      </c>
      <c r="X307" t="s">
        <v>5138</v>
      </c>
      <c r="Y307" t="s">
        <v>227</v>
      </c>
      <c r="Z307" t="s">
        <v>5139</v>
      </c>
      <c r="AA307" t="s">
        <v>82</v>
      </c>
      <c r="AB307" t="s">
        <v>227</v>
      </c>
      <c r="AC307" t="s">
        <v>227</v>
      </c>
      <c r="AD307" t="s">
        <v>5140</v>
      </c>
      <c r="AE307" t="s">
        <v>227</v>
      </c>
      <c r="AF307" t="s">
        <v>5139</v>
      </c>
      <c r="AG307" t="s">
        <v>82</v>
      </c>
      <c r="AH307" t="s">
        <v>227</v>
      </c>
      <c r="AI307" t="s">
        <v>227</v>
      </c>
      <c r="AJ307" t="s">
        <v>5140</v>
      </c>
      <c r="AK307" t="s">
        <v>110</v>
      </c>
      <c r="AL307" t="s">
        <v>82</v>
      </c>
      <c r="AM307" t="s">
        <v>88</v>
      </c>
      <c r="AN307" t="s">
        <v>4282</v>
      </c>
      <c r="AO307" t="s">
        <v>90</v>
      </c>
      <c r="AP307" t="s">
        <v>91</v>
      </c>
      <c r="AQ307" t="s">
        <v>5141</v>
      </c>
      <c r="AR307" t="s">
        <v>82</v>
      </c>
      <c r="AS307" t="s">
        <v>5142</v>
      </c>
      <c r="AT307" t="s">
        <v>5143</v>
      </c>
      <c r="AU307" t="s">
        <v>81</v>
      </c>
      <c r="AV307" t="s">
        <v>82</v>
      </c>
      <c r="AW307" t="s">
        <v>82</v>
      </c>
      <c r="AX307" t="s">
        <v>82</v>
      </c>
      <c r="AY307" t="s">
        <v>82</v>
      </c>
      <c r="AZ307" t="s">
        <v>82</v>
      </c>
      <c r="BA307" t="s">
        <v>82</v>
      </c>
      <c r="BB307" t="s">
        <v>82</v>
      </c>
      <c r="BC307" t="s">
        <v>82</v>
      </c>
      <c r="BD307" t="s">
        <v>82</v>
      </c>
      <c r="BE307" t="s">
        <v>82</v>
      </c>
      <c r="BF307" t="s">
        <v>82</v>
      </c>
      <c r="BG307" t="s">
        <v>82</v>
      </c>
      <c r="BH307" t="s">
        <v>82</v>
      </c>
      <c r="BI307" t="s">
        <v>82</v>
      </c>
      <c r="BJ307" t="s">
        <v>82</v>
      </c>
      <c r="BK307" t="s">
        <v>82</v>
      </c>
      <c r="BL307" t="s">
        <v>82</v>
      </c>
      <c r="BM307" t="s">
        <v>82</v>
      </c>
      <c r="BN307" t="s">
        <v>82</v>
      </c>
      <c r="BO307" t="s">
        <v>82</v>
      </c>
      <c r="BP307" t="s">
        <v>82</v>
      </c>
      <c r="BQ307" t="s">
        <v>82</v>
      </c>
    </row>
    <row r="308" spans="1:69" x14ac:dyDescent="0.2">
      <c r="A308" s="5">
        <v>1</v>
      </c>
      <c r="B308" t="s">
        <v>5144</v>
      </c>
      <c r="C308" t="s">
        <v>5145</v>
      </c>
      <c r="D308" t="s">
        <v>5146</v>
      </c>
      <c r="E308" t="s">
        <v>5144</v>
      </c>
      <c r="F308" t="s">
        <v>620</v>
      </c>
      <c r="G308" t="s">
        <v>5147</v>
      </c>
      <c r="H308" s="1">
        <v>42474</v>
      </c>
      <c r="I308" s="1">
        <v>42460</v>
      </c>
      <c r="J308" t="b">
        <v>0</v>
      </c>
      <c r="K308" t="s">
        <v>622</v>
      </c>
      <c r="L308" t="s">
        <v>623</v>
      </c>
      <c r="M308" t="s">
        <v>5148</v>
      </c>
      <c r="N308">
        <v>150</v>
      </c>
      <c r="O308" t="s">
        <v>5149</v>
      </c>
      <c r="P308" t="s">
        <v>5150</v>
      </c>
      <c r="Q308" t="s">
        <v>5151</v>
      </c>
      <c r="R308" t="s">
        <v>81</v>
      </c>
      <c r="S308">
        <v>1</v>
      </c>
      <c r="T308" s="1">
        <v>42474</v>
      </c>
      <c r="U308" s="1">
        <v>42460</v>
      </c>
      <c r="V308" t="s">
        <v>628</v>
      </c>
      <c r="W308" s="2">
        <v>44137</v>
      </c>
      <c r="X308" t="s">
        <v>5152</v>
      </c>
      <c r="Y308" t="s">
        <v>81</v>
      </c>
      <c r="Z308" t="s">
        <v>5153</v>
      </c>
      <c r="AA308" t="s">
        <v>81</v>
      </c>
      <c r="AB308" t="s">
        <v>5154</v>
      </c>
      <c r="AC308" t="s">
        <v>5155</v>
      </c>
      <c r="AD308" t="s">
        <v>81</v>
      </c>
      <c r="AE308" t="s">
        <v>81</v>
      </c>
      <c r="AF308" t="s">
        <v>5153</v>
      </c>
      <c r="AG308" t="s">
        <v>81</v>
      </c>
      <c r="AH308" t="s">
        <v>81</v>
      </c>
      <c r="AI308" t="s">
        <v>81</v>
      </c>
      <c r="AJ308" t="s">
        <v>5149</v>
      </c>
      <c r="AK308" t="s">
        <v>212</v>
      </c>
      <c r="AL308" t="s">
        <v>82</v>
      </c>
      <c r="AM308" t="s">
        <v>5156</v>
      </c>
      <c r="AN308" t="s">
        <v>154</v>
      </c>
      <c r="AO308" t="s">
        <v>637</v>
      </c>
      <c r="AP308" t="s">
        <v>638</v>
      </c>
      <c r="AQ308" t="s">
        <v>5157</v>
      </c>
      <c r="AR308" t="s">
        <v>5158</v>
      </c>
      <c r="AS308" t="s">
        <v>5159</v>
      </c>
      <c r="AT308" t="s">
        <v>5160</v>
      </c>
      <c r="AU308" t="s">
        <v>81</v>
      </c>
      <c r="AV308" t="s">
        <v>82</v>
      </c>
      <c r="AW308" t="s">
        <v>81</v>
      </c>
      <c r="AX308" t="s">
        <v>81</v>
      </c>
      <c r="AY308" t="s">
        <v>81</v>
      </c>
      <c r="AZ308" t="s">
        <v>81</v>
      </c>
      <c r="BA308" t="s">
        <v>82</v>
      </c>
      <c r="BB308" s="1">
        <v>1</v>
      </c>
      <c r="BC308" t="s">
        <v>81</v>
      </c>
      <c r="BD308" t="s">
        <v>81</v>
      </c>
      <c r="BE308" t="s">
        <v>81</v>
      </c>
      <c r="BF308" t="s">
        <v>81</v>
      </c>
      <c r="BG308" t="s">
        <v>81</v>
      </c>
      <c r="BH308" t="s">
        <v>81</v>
      </c>
      <c r="BI308" t="s">
        <v>81</v>
      </c>
      <c r="BJ308" t="s">
        <v>82</v>
      </c>
      <c r="BK308" t="s">
        <v>82</v>
      </c>
      <c r="BL308" t="s">
        <v>81</v>
      </c>
      <c r="BM308" t="s">
        <v>201</v>
      </c>
      <c r="BN308" t="s">
        <v>81</v>
      </c>
      <c r="BO308" t="s">
        <v>81</v>
      </c>
      <c r="BP308" t="s">
        <v>81</v>
      </c>
      <c r="BQ308" t="s">
        <v>81</v>
      </c>
    </row>
    <row r="309" spans="1:69" x14ac:dyDescent="0.2">
      <c r="A309" s="5">
        <v>1</v>
      </c>
      <c r="B309" t="s">
        <v>3746</v>
      </c>
      <c r="C309" t="s">
        <v>3747</v>
      </c>
      <c r="D309" t="s">
        <v>3748</v>
      </c>
      <c r="E309" t="s">
        <v>3749</v>
      </c>
      <c r="F309" t="s">
        <v>178</v>
      </c>
      <c r="G309" t="s">
        <v>5161</v>
      </c>
      <c r="H309" s="1">
        <v>42705</v>
      </c>
      <c r="I309" s="1">
        <v>43000</v>
      </c>
      <c r="J309" t="b">
        <v>0</v>
      </c>
      <c r="K309" t="s">
        <v>180</v>
      </c>
      <c r="L309" t="s">
        <v>3751</v>
      </c>
      <c r="M309" t="s">
        <v>2335</v>
      </c>
      <c r="N309">
        <v>354</v>
      </c>
      <c r="O309" t="s">
        <v>3752</v>
      </c>
      <c r="P309" t="s">
        <v>5162</v>
      </c>
      <c r="Q309" t="s">
        <v>3754</v>
      </c>
      <c r="R309" t="s">
        <v>3755</v>
      </c>
      <c r="S309" t="s">
        <v>82</v>
      </c>
      <c r="T309" s="1">
        <v>42705</v>
      </c>
      <c r="U309" s="1">
        <v>43000</v>
      </c>
      <c r="V309" t="s">
        <v>186</v>
      </c>
      <c r="W309" s="2">
        <v>43178</v>
      </c>
      <c r="X309" t="s">
        <v>5163</v>
      </c>
      <c r="Y309" t="s">
        <v>3757</v>
      </c>
      <c r="Z309" t="s">
        <v>81</v>
      </c>
      <c r="AA309" t="s">
        <v>3758</v>
      </c>
      <c r="AB309" t="s">
        <v>2467</v>
      </c>
      <c r="AC309">
        <v>4202515514664160</v>
      </c>
      <c r="AD309" t="s">
        <v>3759</v>
      </c>
      <c r="AE309" t="s">
        <v>3757</v>
      </c>
      <c r="AF309" t="s">
        <v>81</v>
      </c>
      <c r="AG309" t="s">
        <v>3758</v>
      </c>
      <c r="AH309" t="s">
        <v>2467</v>
      </c>
      <c r="AI309">
        <v>4202515514664160</v>
      </c>
      <c r="AJ309" t="s">
        <v>3759</v>
      </c>
      <c r="AK309" t="s">
        <v>191</v>
      </c>
      <c r="AL309" t="s">
        <v>82</v>
      </c>
      <c r="AM309" t="s">
        <v>3752</v>
      </c>
      <c r="AN309" t="s">
        <v>81</v>
      </c>
      <c r="AO309" t="s">
        <v>81</v>
      </c>
      <c r="AP309" t="s">
        <v>351</v>
      </c>
      <c r="AQ309" t="s">
        <v>5164</v>
      </c>
      <c r="AR309" t="s">
        <v>5165</v>
      </c>
      <c r="AS309" t="s">
        <v>5166</v>
      </c>
      <c r="AT309" t="s">
        <v>5167</v>
      </c>
      <c r="AU309" t="s">
        <v>197</v>
      </c>
      <c r="AV309" t="s">
        <v>82</v>
      </c>
      <c r="AW309" t="s">
        <v>198</v>
      </c>
      <c r="AX309" t="s">
        <v>81</v>
      </c>
      <c r="AY309" t="s">
        <v>82</v>
      </c>
      <c r="AZ309" t="s">
        <v>82</v>
      </c>
      <c r="BA309" t="s">
        <v>82</v>
      </c>
      <c r="BB309" t="s">
        <v>82</v>
      </c>
      <c r="BC309" t="s">
        <v>82</v>
      </c>
      <c r="BD309" t="s">
        <v>82</v>
      </c>
      <c r="BE309" t="s">
        <v>82</v>
      </c>
      <c r="BF309" t="s">
        <v>82</v>
      </c>
      <c r="BG309" t="s">
        <v>82</v>
      </c>
      <c r="BH309" t="s">
        <v>82</v>
      </c>
      <c r="BI309" t="s">
        <v>82</v>
      </c>
      <c r="BJ309" t="s">
        <v>82</v>
      </c>
      <c r="BK309" t="s">
        <v>82</v>
      </c>
      <c r="BL309" t="s">
        <v>82</v>
      </c>
      <c r="BM309" t="s">
        <v>82</v>
      </c>
      <c r="BN309" t="s">
        <v>82</v>
      </c>
      <c r="BO309" t="s">
        <v>82</v>
      </c>
      <c r="BP309" t="s">
        <v>82</v>
      </c>
      <c r="BQ309" t="s">
        <v>82</v>
      </c>
    </row>
    <row r="310" spans="1:69" x14ac:dyDescent="0.2">
      <c r="A310" s="5">
        <v>0</v>
      </c>
      <c r="B310" t="s">
        <v>5168</v>
      </c>
      <c r="C310" t="s">
        <v>5169</v>
      </c>
      <c r="D310" t="s">
        <v>5170</v>
      </c>
      <c r="E310" t="s">
        <v>5171</v>
      </c>
      <c r="F310" t="s">
        <v>73</v>
      </c>
      <c r="G310" t="s">
        <v>5172</v>
      </c>
      <c r="H310" s="1">
        <v>43698</v>
      </c>
      <c r="I310" s="1">
        <v>42795</v>
      </c>
      <c r="J310" t="b">
        <v>0</v>
      </c>
      <c r="K310" t="s">
        <v>75</v>
      </c>
      <c r="L310" t="s">
        <v>465</v>
      </c>
      <c r="M310" t="s">
        <v>90</v>
      </c>
      <c r="N310">
        <v>131</v>
      </c>
      <c r="O310" t="s">
        <v>510</v>
      </c>
      <c r="P310" t="s">
        <v>79</v>
      </c>
      <c r="Q310" t="s">
        <v>4142</v>
      </c>
      <c r="R310" t="s">
        <v>81</v>
      </c>
      <c r="S310">
        <v>1</v>
      </c>
      <c r="T310" s="1">
        <v>43698</v>
      </c>
      <c r="U310" t="s">
        <v>902</v>
      </c>
      <c r="V310" t="s">
        <v>468</v>
      </c>
      <c r="W310" s="2">
        <v>43710</v>
      </c>
      <c r="X310" t="s">
        <v>5173</v>
      </c>
      <c r="Y310" t="s">
        <v>82</v>
      </c>
      <c r="Z310" t="s">
        <v>82</v>
      </c>
      <c r="AA310" t="s">
        <v>82</v>
      </c>
      <c r="AB310" t="s">
        <v>82</v>
      </c>
      <c r="AC310" t="s">
        <v>82</v>
      </c>
      <c r="AD310" t="s">
        <v>82</v>
      </c>
      <c r="AE310" t="s">
        <v>82</v>
      </c>
      <c r="AF310" t="s">
        <v>82</v>
      </c>
      <c r="AG310" t="s">
        <v>82</v>
      </c>
      <c r="AH310" t="s">
        <v>82</v>
      </c>
      <c r="AI310" t="s">
        <v>82</v>
      </c>
      <c r="AJ310" t="s">
        <v>82</v>
      </c>
      <c r="AK310" t="s">
        <v>110</v>
      </c>
      <c r="AL310" t="s">
        <v>82</v>
      </c>
      <c r="AM310" t="s">
        <v>88</v>
      </c>
      <c r="AN310" t="s">
        <v>154</v>
      </c>
      <c r="AO310" t="s">
        <v>90</v>
      </c>
      <c r="AP310" t="s">
        <v>91</v>
      </c>
      <c r="AQ310" t="s">
        <v>5174</v>
      </c>
      <c r="AR310" t="s">
        <v>82</v>
      </c>
      <c r="AS310" t="s">
        <v>5175</v>
      </c>
      <c r="AT310" t="s">
        <v>5176</v>
      </c>
      <c r="AU310" t="s">
        <v>81</v>
      </c>
      <c r="AV310" t="s">
        <v>82</v>
      </c>
      <c r="AW310" t="s">
        <v>82</v>
      </c>
      <c r="AX310" t="s">
        <v>82</v>
      </c>
      <c r="AY310" t="s">
        <v>82</v>
      </c>
      <c r="AZ310" t="s">
        <v>82</v>
      </c>
      <c r="BA310" t="s">
        <v>82</v>
      </c>
      <c r="BB310" t="s">
        <v>82</v>
      </c>
      <c r="BC310" t="s">
        <v>82</v>
      </c>
      <c r="BD310" t="s">
        <v>82</v>
      </c>
      <c r="BE310" t="s">
        <v>82</v>
      </c>
      <c r="BF310" t="s">
        <v>82</v>
      </c>
      <c r="BG310" t="s">
        <v>82</v>
      </c>
      <c r="BH310" t="s">
        <v>82</v>
      </c>
      <c r="BI310" t="s">
        <v>82</v>
      </c>
      <c r="BJ310" t="s">
        <v>82</v>
      </c>
      <c r="BK310" t="s">
        <v>82</v>
      </c>
      <c r="BL310" t="s">
        <v>82</v>
      </c>
      <c r="BM310" t="s">
        <v>82</v>
      </c>
      <c r="BN310" t="s">
        <v>82</v>
      </c>
      <c r="BO310" t="s">
        <v>82</v>
      </c>
      <c r="BP310" t="s">
        <v>82</v>
      </c>
      <c r="BQ310" t="s">
        <v>82</v>
      </c>
    </row>
    <row r="311" spans="1:69" x14ac:dyDescent="0.2">
      <c r="A311" s="5">
        <v>1</v>
      </c>
      <c r="B311" t="s">
        <v>5177</v>
      </c>
      <c r="C311" t="s">
        <v>5178</v>
      </c>
      <c r="D311" t="s">
        <v>5179</v>
      </c>
      <c r="E311" t="s">
        <v>5180</v>
      </c>
      <c r="F311" t="s">
        <v>1119</v>
      </c>
      <c r="G311" t="s">
        <v>5181</v>
      </c>
      <c r="H311" s="1">
        <v>42495</v>
      </c>
      <c r="I311" s="1">
        <v>42324</v>
      </c>
      <c r="J311" t="b">
        <v>0</v>
      </c>
      <c r="K311" t="s">
        <v>1121</v>
      </c>
      <c r="L311" t="s">
        <v>5182</v>
      </c>
      <c r="M311" s="4">
        <v>44257</v>
      </c>
      <c r="N311">
        <v>40</v>
      </c>
      <c r="O311" t="s">
        <v>5183</v>
      </c>
      <c r="P311" t="s">
        <v>1124</v>
      </c>
      <c r="Q311" t="s">
        <v>5184</v>
      </c>
      <c r="R311" t="s">
        <v>81</v>
      </c>
      <c r="S311">
        <v>1</v>
      </c>
      <c r="T311" s="1">
        <v>42495</v>
      </c>
      <c r="U311" s="1">
        <v>42324</v>
      </c>
      <c r="V311" t="s">
        <v>5185</v>
      </c>
      <c r="W311" s="2">
        <v>44139</v>
      </c>
      <c r="X311" t="s">
        <v>5186</v>
      </c>
      <c r="Y311" t="s">
        <v>5187</v>
      </c>
      <c r="Z311" t="s">
        <v>5188</v>
      </c>
      <c r="AA311" t="s">
        <v>5189</v>
      </c>
      <c r="AB311" t="s">
        <v>5190</v>
      </c>
      <c r="AC311">
        <v>555181822674</v>
      </c>
      <c r="AD311" t="s">
        <v>5191</v>
      </c>
      <c r="AE311" t="s">
        <v>5187</v>
      </c>
      <c r="AF311" t="s">
        <v>5188</v>
      </c>
      <c r="AG311" t="s">
        <v>5189</v>
      </c>
      <c r="AH311" t="s">
        <v>5190</v>
      </c>
      <c r="AI311">
        <v>555181822674</v>
      </c>
      <c r="AJ311" t="s">
        <v>5191</v>
      </c>
      <c r="AK311" t="s">
        <v>296</v>
      </c>
      <c r="AL311" t="s">
        <v>5183</v>
      </c>
      <c r="AM311" t="s">
        <v>5183</v>
      </c>
      <c r="AN311" t="s">
        <v>5192</v>
      </c>
      <c r="AO311" t="s">
        <v>5193</v>
      </c>
      <c r="AP311" t="s">
        <v>1137</v>
      </c>
      <c r="AQ311" t="s">
        <v>5194</v>
      </c>
      <c r="AR311" t="s">
        <v>5195</v>
      </c>
      <c r="AS311" t="s">
        <v>5196</v>
      </c>
      <c r="AT311" t="s">
        <v>5197</v>
      </c>
      <c r="AU311" t="s">
        <v>81</v>
      </c>
      <c r="AV311" t="s">
        <v>82</v>
      </c>
      <c r="AW311" t="s">
        <v>643</v>
      </c>
      <c r="AX311" t="s">
        <v>81</v>
      </c>
      <c r="AY311" t="s">
        <v>81</v>
      </c>
      <c r="AZ311" t="s">
        <v>81</v>
      </c>
      <c r="BA311" t="s">
        <v>82</v>
      </c>
      <c r="BB311" s="1">
        <v>1</v>
      </c>
      <c r="BC311" t="s">
        <v>81</v>
      </c>
      <c r="BD311" t="s">
        <v>81</v>
      </c>
      <c r="BE311" t="s">
        <v>81</v>
      </c>
      <c r="BF311" t="s">
        <v>81</v>
      </c>
      <c r="BG311" t="s">
        <v>81</v>
      </c>
      <c r="BH311" t="s">
        <v>81</v>
      </c>
      <c r="BI311" t="s">
        <v>81</v>
      </c>
      <c r="BJ311" t="s">
        <v>82</v>
      </c>
      <c r="BK311" t="s">
        <v>82</v>
      </c>
      <c r="BL311" t="s">
        <v>81</v>
      </c>
      <c r="BM311" t="s">
        <v>201</v>
      </c>
      <c r="BN311" t="s">
        <v>81</v>
      </c>
      <c r="BO311" t="s">
        <v>81</v>
      </c>
      <c r="BP311" t="s">
        <v>81</v>
      </c>
      <c r="BQ311" t="s">
        <v>81</v>
      </c>
    </row>
    <row r="312" spans="1:69" x14ac:dyDescent="0.2">
      <c r="A312" s="5">
        <v>1</v>
      </c>
      <c r="B312" t="s">
        <v>5198</v>
      </c>
      <c r="C312" t="s">
        <v>5199</v>
      </c>
      <c r="D312" t="s">
        <v>5200</v>
      </c>
      <c r="E312" t="s">
        <v>5201</v>
      </c>
      <c r="F312" t="s">
        <v>178</v>
      </c>
      <c r="G312" t="s">
        <v>5202</v>
      </c>
      <c r="H312" s="1">
        <v>43774</v>
      </c>
      <c r="I312" s="1">
        <v>43836</v>
      </c>
      <c r="J312" t="b">
        <v>0</v>
      </c>
      <c r="K312" t="s">
        <v>180</v>
      </c>
      <c r="L312" t="s">
        <v>5203</v>
      </c>
      <c r="M312" t="s">
        <v>5204</v>
      </c>
      <c r="N312">
        <v>32</v>
      </c>
      <c r="O312" t="s">
        <v>5205</v>
      </c>
      <c r="P312" t="s">
        <v>5206</v>
      </c>
      <c r="Q312" t="s">
        <v>5207</v>
      </c>
      <c r="R312" t="s">
        <v>5208</v>
      </c>
      <c r="S312" t="s">
        <v>82</v>
      </c>
      <c r="T312" s="1">
        <v>43774</v>
      </c>
      <c r="U312" s="1">
        <v>43836</v>
      </c>
      <c r="V312" t="s">
        <v>186</v>
      </c>
      <c r="W312" s="2">
        <v>43862</v>
      </c>
      <c r="X312" t="s">
        <v>5209</v>
      </c>
      <c r="Y312" t="s">
        <v>5210</v>
      </c>
      <c r="Z312" t="s">
        <v>81</v>
      </c>
      <c r="AA312" t="s">
        <v>5211</v>
      </c>
      <c r="AB312" t="s">
        <v>5212</v>
      </c>
      <c r="AC312">
        <v>18007181021</v>
      </c>
      <c r="AD312" t="s">
        <v>5213</v>
      </c>
      <c r="AE312" t="s">
        <v>5210</v>
      </c>
      <c r="AF312" t="s">
        <v>81</v>
      </c>
      <c r="AG312" t="s">
        <v>5211</v>
      </c>
      <c r="AH312" t="s">
        <v>5212</v>
      </c>
      <c r="AI312">
        <v>18007181021</v>
      </c>
      <c r="AJ312" t="s">
        <v>5213</v>
      </c>
      <c r="AK312" t="s">
        <v>191</v>
      </c>
      <c r="AL312" t="s">
        <v>82</v>
      </c>
      <c r="AM312" t="s">
        <v>5213</v>
      </c>
      <c r="AN312" t="s">
        <v>81</v>
      </c>
      <c r="AO312" t="s">
        <v>81</v>
      </c>
      <c r="AP312" t="s">
        <v>192</v>
      </c>
      <c r="AQ312" t="s">
        <v>5214</v>
      </c>
      <c r="AR312" t="s">
        <v>5215</v>
      </c>
      <c r="AS312" t="s">
        <v>5216</v>
      </c>
      <c r="AT312" t="s">
        <v>5217</v>
      </c>
      <c r="AU312" t="s">
        <v>197</v>
      </c>
      <c r="AV312" t="s">
        <v>82</v>
      </c>
      <c r="AW312" t="s">
        <v>198</v>
      </c>
      <c r="AX312" t="s">
        <v>81</v>
      </c>
      <c r="AY312" t="s">
        <v>81</v>
      </c>
      <c r="AZ312" t="s">
        <v>5198</v>
      </c>
      <c r="BA312" t="s">
        <v>82</v>
      </c>
      <c r="BB312" s="1">
        <v>1</v>
      </c>
      <c r="BC312" t="s">
        <v>199</v>
      </c>
      <c r="BD312" t="s">
        <v>199</v>
      </c>
      <c r="BE312" t="s">
        <v>199</v>
      </c>
      <c r="BF312" t="s">
        <v>199</v>
      </c>
      <c r="BG312" t="s">
        <v>81</v>
      </c>
      <c r="BH312" t="s">
        <v>81</v>
      </c>
      <c r="BI312" t="s">
        <v>81</v>
      </c>
      <c r="BJ312" t="s">
        <v>82</v>
      </c>
      <c r="BK312" t="s">
        <v>82</v>
      </c>
      <c r="BL312" t="s">
        <v>200</v>
      </c>
      <c r="BM312" t="s">
        <v>5218</v>
      </c>
      <c r="BN312" t="s">
        <v>81</v>
      </c>
      <c r="BO312" t="s">
        <v>81</v>
      </c>
      <c r="BP312" t="s">
        <v>81</v>
      </c>
      <c r="BQ312" t="s">
        <v>81</v>
      </c>
    </row>
    <row r="313" spans="1:69" x14ac:dyDescent="0.2">
      <c r="A313" s="5">
        <v>0</v>
      </c>
      <c r="B313" t="s">
        <v>5219</v>
      </c>
      <c r="C313" t="s">
        <v>5220</v>
      </c>
      <c r="D313" t="s">
        <v>5221</v>
      </c>
      <c r="E313" t="s">
        <v>5222</v>
      </c>
      <c r="F313" t="s">
        <v>73</v>
      </c>
      <c r="G313" t="s">
        <v>5223</v>
      </c>
      <c r="H313" s="1">
        <v>42944</v>
      </c>
      <c r="I313" s="1">
        <v>42962</v>
      </c>
      <c r="J313" t="b">
        <v>0</v>
      </c>
      <c r="K313" t="s">
        <v>75</v>
      </c>
      <c r="L313" t="s">
        <v>100</v>
      </c>
      <c r="M313" t="s">
        <v>90</v>
      </c>
      <c r="N313">
        <v>300</v>
      </c>
      <c r="O313" t="s">
        <v>3892</v>
      </c>
      <c r="P313" t="s">
        <v>365</v>
      </c>
      <c r="Q313" t="s">
        <v>5224</v>
      </c>
      <c r="R313" t="s">
        <v>81</v>
      </c>
      <c r="S313" t="s">
        <v>82</v>
      </c>
      <c r="T313" s="1">
        <v>42944</v>
      </c>
      <c r="U313" t="s">
        <v>5225</v>
      </c>
      <c r="V313" t="s">
        <v>168</v>
      </c>
      <c r="W313" s="2">
        <v>43850</v>
      </c>
      <c r="X313" t="s">
        <v>5226</v>
      </c>
      <c r="Y313" t="s">
        <v>148</v>
      </c>
      <c r="Z313" t="s">
        <v>5227</v>
      </c>
      <c r="AA313" t="s">
        <v>82</v>
      </c>
      <c r="AB313" t="s">
        <v>5228</v>
      </c>
      <c r="AC313" t="s">
        <v>5229</v>
      </c>
      <c r="AD313" t="s">
        <v>3898</v>
      </c>
      <c r="AE313" t="s">
        <v>148</v>
      </c>
      <c r="AF313" t="s">
        <v>5227</v>
      </c>
      <c r="AG313" t="s">
        <v>82</v>
      </c>
      <c r="AH313" t="s">
        <v>5228</v>
      </c>
      <c r="AI313" t="s">
        <v>5229</v>
      </c>
      <c r="AJ313" t="s">
        <v>3898</v>
      </c>
      <c r="AK313" t="s">
        <v>296</v>
      </c>
      <c r="AL313" t="s">
        <v>82</v>
      </c>
      <c r="AM313" t="s">
        <v>88</v>
      </c>
      <c r="AN313" t="s">
        <v>90</v>
      </c>
      <c r="AO313" t="s">
        <v>5230</v>
      </c>
      <c r="AP313" t="s">
        <v>91</v>
      </c>
      <c r="AQ313" t="s">
        <v>5231</v>
      </c>
      <c r="AR313" t="s">
        <v>82</v>
      </c>
      <c r="AS313" t="s">
        <v>5232</v>
      </c>
      <c r="AT313" t="s">
        <v>82</v>
      </c>
      <c r="AU313" t="s">
        <v>81</v>
      </c>
      <c r="AV313" t="s">
        <v>82</v>
      </c>
      <c r="AW313" t="s">
        <v>82</v>
      </c>
      <c r="AX313" t="s">
        <v>82</v>
      </c>
      <c r="AY313" t="s">
        <v>82</v>
      </c>
      <c r="AZ313" t="s">
        <v>82</v>
      </c>
      <c r="BA313" t="s">
        <v>82</v>
      </c>
      <c r="BB313" t="s">
        <v>82</v>
      </c>
      <c r="BC313" t="s">
        <v>82</v>
      </c>
      <c r="BD313" t="s">
        <v>82</v>
      </c>
      <c r="BE313" t="s">
        <v>82</v>
      </c>
      <c r="BF313" t="s">
        <v>82</v>
      </c>
      <c r="BG313" t="s">
        <v>82</v>
      </c>
      <c r="BH313" t="s">
        <v>82</v>
      </c>
      <c r="BI313" t="s">
        <v>82</v>
      </c>
      <c r="BJ313" t="s">
        <v>82</v>
      </c>
      <c r="BK313" t="s">
        <v>82</v>
      </c>
      <c r="BL313" t="s">
        <v>82</v>
      </c>
      <c r="BM313" t="s">
        <v>82</v>
      </c>
      <c r="BN313" t="s">
        <v>82</v>
      </c>
      <c r="BO313" t="s">
        <v>82</v>
      </c>
      <c r="BP313" t="s">
        <v>82</v>
      </c>
      <c r="BQ313" t="s">
        <v>82</v>
      </c>
    </row>
    <row r="314" spans="1:69" x14ac:dyDescent="0.2">
      <c r="A314" s="5">
        <v>1</v>
      </c>
      <c r="B314" t="s">
        <v>5233</v>
      </c>
      <c r="C314" t="s">
        <v>5234</v>
      </c>
      <c r="D314" t="s">
        <v>5235</v>
      </c>
      <c r="E314" t="s">
        <v>5236</v>
      </c>
      <c r="F314" t="s">
        <v>73</v>
      </c>
      <c r="G314" t="s">
        <v>5237</v>
      </c>
      <c r="H314" s="1">
        <v>43218</v>
      </c>
      <c r="I314" s="1">
        <v>43101</v>
      </c>
      <c r="J314" t="b">
        <v>0</v>
      </c>
      <c r="K314" t="s">
        <v>75</v>
      </c>
      <c r="L314" t="s">
        <v>2192</v>
      </c>
      <c r="M314" t="s">
        <v>538</v>
      </c>
      <c r="N314">
        <v>108</v>
      </c>
      <c r="O314" t="s">
        <v>5238</v>
      </c>
      <c r="P314" t="s">
        <v>2244</v>
      </c>
      <c r="Q314" t="s">
        <v>5239</v>
      </c>
      <c r="R314" t="s">
        <v>81</v>
      </c>
      <c r="S314" t="s">
        <v>82</v>
      </c>
      <c r="T314" s="1">
        <v>43218</v>
      </c>
      <c r="U314" t="s">
        <v>5240</v>
      </c>
      <c r="V314" t="s">
        <v>605</v>
      </c>
      <c r="W314" s="2">
        <v>43703</v>
      </c>
      <c r="X314" t="s">
        <v>5241</v>
      </c>
      <c r="Y314" t="s">
        <v>148</v>
      </c>
      <c r="Z314" t="s">
        <v>5242</v>
      </c>
      <c r="AA314" t="s">
        <v>82</v>
      </c>
      <c r="AB314" t="s">
        <v>5243</v>
      </c>
      <c r="AC314" t="s">
        <v>5244</v>
      </c>
      <c r="AD314" t="s">
        <v>5245</v>
      </c>
      <c r="AE314" t="s">
        <v>148</v>
      </c>
      <c r="AF314" t="s">
        <v>5242</v>
      </c>
      <c r="AG314" t="s">
        <v>82</v>
      </c>
      <c r="AH314" t="s">
        <v>5243</v>
      </c>
      <c r="AI314" t="s">
        <v>5244</v>
      </c>
      <c r="AJ314" t="s">
        <v>5245</v>
      </c>
      <c r="AK314" t="s">
        <v>296</v>
      </c>
      <c r="AL314" t="s">
        <v>5246</v>
      </c>
      <c r="AM314" t="s">
        <v>88</v>
      </c>
      <c r="AN314" t="s">
        <v>90</v>
      </c>
      <c r="AO314" t="s">
        <v>5247</v>
      </c>
      <c r="AP314" t="s">
        <v>91</v>
      </c>
      <c r="AQ314" t="s">
        <v>5248</v>
      </c>
      <c r="AR314" t="s">
        <v>82</v>
      </c>
      <c r="AS314" t="s">
        <v>5249</v>
      </c>
      <c r="AT314" t="s">
        <v>82</v>
      </c>
      <c r="AU314" t="s">
        <v>81</v>
      </c>
      <c r="AV314" t="s">
        <v>82</v>
      </c>
      <c r="AW314" t="s">
        <v>82</v>
      </c>
      <c r="AX314" t="s">
        <v>82</v>
      </c>
      <c r="AY314" t="s">
        <v>82</v>
      </c>
      <c r="AZ314" t="s">
        <v>82</v>
      </c>
      <c r="BA314" t="s">
        <v>82</v>
      </c>
      <c r="BB314" t="s">
        <v>82</v>
      </c>
      <c r="BC314" t="s">
        <v>82</v>
      </c>
      <c r="BD314" t="s">
        <v>82</v>
      </c>
      <c r="BE314" t="s">
        <v>82</v>
      </c>
      <c r="BF314" t="s">
        <v>82</v>
      </c>
      <c r="BG314" t="s">
        <v>82</v>
      </c>
      <c r="BH314" t="s">
        <v>82</v>
      </c>
      <c r="BI314" t="s">
        <v>82</v>
      </c>
      <c r="BJ314" t="s">
        <v>82</v>
      </c>
      <c r="BK314" t="s">
        <v>82</v>
      </c>
      <c r="BL314" t="s">
        <v>82</v>
      </c>
      <c r="BM314" t="s">
        <v>82</v>
      </c>
      <c r="BN314" t="s">
        <v>82</v>
      </c>
      <c r="BO314" t="s">
        <v>82</v>
      </c>
      <c r="BP314" t="s">
        <v>82</v>
      </c>
      <c r="BQ314" t="s">
        <v>82</v>
      </c>
    </row>
    <row r="315" spans="1:69" x14ac:dyDescent="0.2">
      <c r="A315" s="5">
        <v>1</v>
      </c>
      <c r="B315" t="s">
        <v>5250</v>
      </c>
      <c r="C315" t="s">
        <v>5251</v>
      </c>
      <c r="D315" t="s">
        <v>5252</v>
      </c>
      <c r="E315" t="s">
        <v>5253</v>
      </c>
      <c r="F315" t="s">
        <v>73</v>
      </c>
      <c r="G315" t="s">
        <v>5254</v>
      </c>
      <c r="H315" s="1">
        <v>43524</v>
      </c>
      <c r="I315" s="1">
        <v>43137</v>
      </c>
      <c r="J315" t="b">
        <v>0</v>
      </c>
      <c r="K315" t="s">
        <v>75</v>
      </c>
      <c r="L315" t="s">
        <v>2242</v>
      </c>
      <c r="M315" t="s">
        <v>363</v>
      </c>
      <c r="N315">
        <v>2340</v>
      </c>
      <c r="O315" t="s">
        <v>5255</v>
      </c>
      <c r="P315" t="s">
        <v>365</v>
      </c>
      <c r="Q315" t="s">
        <v>5256</v>
      </c>
      <c r="R315" t="s">
        <v>81</v>
      </c>
      <c r="S315">
        <v>1</v>
      </c>
      <c r="T315" s="1">
        <v>43524</v>
      </c>
      <c r="U315" t="s">
        <v>5257</v>
      </c>
      <c r="V315" t="s">
        <v>834</v>
      </c>
      <c r="W315" s="2">
        <v>43535</v>
      </c>
      <c r="X315" t="s">
        <v>5258</v>
      </c>
      <c r="Y315" t="s">
        <v>81</v>
      </c>
      <c r="Z315" t="s">
        <v>5259</v>
      </c>
      <c r="AA315" t="s">
        <v>82</v>
      </c>
      <c r="AB315" t="s">
        <v>81</v>
      </c>
      <c r="AC315" t="s">
        <v>81</v>
      </c>
      <c r="AD315" t="s">
        <v>5260</v>
      </c>
      <c r="AE315" t="s">
        <v>81</v>
      </c>
      <c r="AF315" t="s">
        <v>5259</v>
      </c>
      <c r="AG315" t="s">
        <v>82</v>
      </c>
      <c r="AH315" t="s">
        <v>81</v>
      </c>
      <c r="AI315" t="s">
        <v>81</v>
      </c>
      <c r="AJ315" t="s">
        <v>5260</v>
      </c>
      <c r="AK315" t="s">
        <v>110</v>
      </c>
      <c r="AL315" t="s">
        <v>82</v>
      </c>
      <c r="AM315" t="s">
        <v>88</v>
      </c>
      <c r="AN315" t="s">
        <v>439</v>
      </c>
      <c r="AO315" t="s">
        <v>5261</v>
      </c>
      <c r="AP315" t="s">
        <v>91</v>
      </c>
      <c r="AQ315" t="s">
        <v>5262</v>
      </c>
      <c r="AR315" t="s">
        <v>82</v>
      </c>
      <c r="AS315" t="s">
        <v>5263</v>
      </c>
      <c r="AT315" t="s">
        <v>5264</v>
      </c>
      <c r="AU315" t="s">
        <v>81</v>
      </c>
      <c r="AV315" t="s">
        <v>82</v>
      </c>
      <c r="AW315" t="s">
        <v>82</v>
      </c>
      <c r="AX315" t="s">
        <v>82</v>
      </c>
      <c r="AY315" t="s">
        <v>82</v>
      </c>
      <c r="AZ315" t="s">
        <v>82</v>
      </c>
      <c r="BA315" t="s">
        <v>82</v>
      </c>
      <c r="BB315" t="s">
        <v>82</v>
      </c>
      <c r="BC315" t="s">
        <v>82</v>
      </c>
      <c r="BD315" t="s">
        <v>82</v>
      </c>
      <c r="BE315" t="s">
        <v>82</v>
      </c>
      <c r="BF315" t="s">
        <v>82</v>
      </c>
      <c r="BG315" t="s">
        <v>82</v>
      </c>
      <c r="BH315" t="s">
        <v>82</v>
      </c>
      <c r="BI315" t="s">
        <v>82</v>
      </c>
      <c r="BJ315" t="s">
        <v>82</v>
      </c>
      <c r="BK315" t="s">
        <v>82</v>
      </c>
      <c r="BL315" t="s">
        <v>82</v>
      </c>
      <c r="BM315" t="s">
        <v>82</v>
      </c>
      <c r="BN315" t="s">
        <v>82</v>
      </c>
      <c r="BO315" t="s">
        <v>82</v>
      </c>
      <c r="BP315" t="s">
        <v>82</v>
      </c>
      <c r="BQ315" t="s">
        <v>82</v>
      </c>
    </row>
    <row r="316" spans="1:69" x14ac:dyDescent="0.2">
      <c r="A316" s="5">
        <v>1</v>
      </c>
      <c r="B316" t="s">
        <v>5265</v>
      </c>
      <c r="C316" t="s">
        <v>5266</v>
      </c>
      <c r="D316" t="s">
        <v>5267</v>
      </c>
      <c r="E316" t="s">
        <v>5265</v>
      </c>
      <c r="F316" t="s">
        <v>73</v>
      </c>
      <c r="G316" t="s">
        <v>5268</v>
      </c>
      <c r="H316" s="1">
        <v>43304</v>
      </c>
      <c r="I316" s="1">
        <v>43511</v>
      </c>
      <c r="J316" t="b">
        <v>0</v>
      </c>
      <c r="K316" t="s">
        <v>75</v>
      </c>
      <c r="L316" t="s">
        <v>1794</v>
      </c>
      <c r="M316" t="s">
        <v>538</v>
      </c>
      <c r="N316">
        <v>424</v>
      </c>
      <c r="O316" t="s">
        <v>5269</v>
      </c>
      <c r="P316" t="s">
        <v>144</v>
      </c>
      <c r="Q316" t="s">
        <v>3840</v>
      </c>
      <c r="R316" t="s">
        <v>81</v>
      </c>
      <c r="S316" t="s">
        <v>82</v>
      </c>
      <c r="T316" s="1">
        <v>43304</v>
      </c>
      <c r="U316" t="s">
        <v>5270</v>
      </c>
      <c r="V316" t="s">
        <v>84</v>
      </c>
      <c r="W316" s="2">
        <v>43836</v>
      </c>
      <c r="X316" t="s">
        <v>5271</v>
      </c>
      <c r="Y316" t="s">
        <v>81</v>
      </c>
      <c r="Z316" t="s">
        <v>5272</v>
      </c>
      <c r="AA316" t="s">
        <v>82</v>
      </c>
      <c r="AB316" t="s">
        <v>5273</v>
      </c>
      <c r="AC316" t="s">
        <v>5274</v>
      </c>
      <c r="AD316" t="s">
        <v>81</v>
      </c>
      <c r="AE316" t="s">
        <v>81</v>
      </c>
      <c r="AF316" t="s">
        <v>5272</v>
      </c>
      <c r="AG316" t="s">
        <v>82</v>
      </c>
      <c r="AH316" t="s">
        <v>5273</v>
      </c>
      <c r="AI316" t="s">
        <v>5274</v>
      </c>
      <c r="AJ316" t="s">
        <v>81</v>
      </c>
      <c r="AK316" t="s">
        <v>296</v>
      </c>
      <c r="AL316" t="s">
        <v>5275</v>
      </c>
      <c r="AM316" t="s">
        <v>88</v>
      </c>
      <c r="AN316" t="s">
        <v>154</v>
      </c>
      <c r="AO316" t="s">
        <v>90</v>
      </c>
      <c r="AP316" t="s">
        <v>91</v>
      </c>
      <c r="AQ316" t="s">
        <v>5276</v>
      </c>
      <c r="AR316" t="s">
        <v>82</v>
      </c>
      <c r="AS316" t="s">
        <v>5277</v>
      </c>
      <c r="AT316" t="s">
        <v>5278</v>
      </c>
      <c r="AU316" t="s">
        <v>81</v>
      </c>
      <c r="AV316" t="s">
        <v>82</v>
      </c>
      <c r="AW316" t="s">
        <v>82</v>
      </c>
      <c r="AX316" t="s">
        <v>82</v>
      </c>
      <c r="AY316" t="s">
        <v>82</v>
      </c>
      <c r="AZ316" t="s">
        <v>82</v>
      </c>
      <c r="BA316" t="s">
        <v>82</v>
      </c>
      <c r="BB316" t="s">
        <v>82</v>
      </c>
      <c r="BC316" t="s">
        <v>82</v>
      </c>
      <c r="BD316" t="s">
        <v>82</v>
      </c>
      <c r="BE316" t="s">
        <v>82</v>
      </c>
      <c r="BF316" t="s">
        <v>82</v>
      </c>
      <c r="BG316" t="s">
        <v>82</v>
      </c>
      <c r="BH316" t="s">
        <v>82</v>
      </c>
      <c r="BI316" t="s">
        <v>82</v>
      </c>
      <c r="BJ316" t="s">
        <v>82</v>
      </c>
      <c r="BK316" t="s">
        <v>82</v>
      </c>
      <c r="BL316" t="s">
        <v>82</v>
      </c>
      <c r="BM316" t="s">
        <v>82</v>
      </c>
      <c r="BN316" t="s">
        <v>82</v>
      </c>
      <c r="BO316" t="s">
        <v>82</v>
      </c>
      <c r="BP316" t="s">
        <v>82</v>
      </c>
      <c r="BQ316" t="s">
        <v>82</v>
      </c>
    </row>
    <row r="317" spans="1:69" x14ac:dyDescent="0.2">
      <c r="A317" s="5">
        <v>0</v>
      </c>
      <c r="B317" t="s">
        <v>5279</v>
      </c>
      <c r="C317" t="s">
        <v>5280</v>
      </c>
      <c r="D317" t="s">
        <v>5281</v>
      </c>
      <c r="E317" t="s">
        <v>5282</v>
      </c>
      <c r="F317" t="s">
        <v>120</v>
      </c>
      <c r="G317" t="s">
        <v>5283</v>
      </c>
      <c r="H317" s="1">
        <v>43374</v>
      </c>
      <c r="I317" s="1">
        <v>43405</v>
      </c>
      <c r="J317" t="b">
        <v>0</v>
      </c>
      <c r="K317" t="s">
        <v>75</v>
      </c>
      <c r="L317" t="s">
        <v>122</v>
      </c>
      <c r="M317" t="s">
        <v>123</v>
      </c>
      <c r="N317">
        <v>140</v>
      </c>
      <c r="O317" t="s">
        <v>5284</v>
      </c>
      <c r="P317" t="s">
        <v>125</v>
      </c>
      <c r="Q317" t="s">
        <v>5285</v>
      </c>
      <c r="R317" t="s">
        <v>81</v>
      </c>
      <c r="S317" t="s">
        <v>82</v>
      </c>
      <c r="T317" s="1">
        <v>43374</v>
      </c>
      <c r="U317" s="1">
        <v>43405</v>
      </c>
      <c r="V317" t="s">
        <v>127</v>
      </c>
      <c r="W317" s="2">
        <v>43886</v>
      </c>
      <c r="X317" t="s">
        <v>82</v>
      </c>
      <c r="Y317" t="s">
        <v>5286</v>
      </c>
      <c r="Z317" t="s">
        <v>5287</v>
      </c>
      <c r="AA317" t="s">
        <v>5288</v>
      </c>
      <c r="AB317" t="s">
        <v>5289</v>
      </c>
      <c r="AC317" t="s">
        <v>5290</v>
      </c>
      <c r="AD317" t="s">
        <v>5291</v>
      </c>
      <c r="AE317" t="s">
        <v>5292</v>
      </c>
      <c r="AF317" t="s">
        <v>5293</v>
      </c>
      <c r="AG317" t="s">
        <v>5288</v>
      </c>
      <c r="AH317" t="s">
        <v>5289</v>
      </c>
      <c r="AI317" t="s">
        <v>5290</v>
      </c>
      <c r="AJ317" t="s">
        <v>5291</v>
      </c>
      <c r="AK317" t="s">
        <v>392</v>
      </c>
      <c r="AL317" t="s">
        <v>5294</v>
      </c>
      <c r="AM317" t="s">
        <v>5295</v>
      </c>
      <c r="AN317" t="s">
        <v>335</v>
      </c>
      <c r="AO317" t="s">
        <v>123</v>
      </c>
      <c r="AP317" t="s">
        <v>132</v>
      </c>
      <c r="AQ317" t="s">
        <v>395</v>
      </c>
      <c r="AR317" t="s">
        <v>5296</v>
      </c>
      <c r="AS317" t="s">
        <v>5297</v>
      </c>
      <c r="AT317" t="s">
        <v>5298</v>
      </c>
      <c r="AU317" t="s">
        <v>81</v>
      </c>
      <c r="AV317" t="s">
        <v>82</v>
      </c>
      <c r="AW317" t="s">
        <v>81</v>
      </c>
      <c r="AX317">
        <v>168</v>
      </c>
      <c r="AY317" t="s">
        <v>81</v>
      </c>
      <c r="AZ317" t="s">
        <v>81</v>
      </c>
      <c r="BA317" t="s">
        <v>82</v>
      </c>
      <c r="BB317" s="1">
        <v>1</v>
      </c>
      <c r="BC317" t="s">
        <v>81</v>
      </c>
      <c r="BD317" t="s">
        <v>81</v>
      </c>
      <c r="BE317" t="s">
        <v>81</v>
      </c>
      <c r="BF317" t="s">
        <v>81</v>
      </c>
      <c r="BG317" t="s">
        <v>81</v>
      </c>
      <c r="BH317" t="s">
        <v>81</v>
      </c>
      <c r="BI317" t="s">
        <v>81</v>
      </c>
      <c r="BJ317" s="1">
        <v>44286</v>
      </c>
      <c r="BK317" t="s">
        <v>82</v>
      </c>
      <c r="BL317" t="s">
        <v>399</v>
      </c>
      <c r="BM317" t="s">
        <v>5299</v>
      </c>
      <c r="BN317" t="s">
        <v>5300</v>
      </c>
      <c r="BO317" t="s">
        <v>5301</v>
      </c>
      <c r="BP317" t="s">
        <v>5302</v>
      </c>
      <c r="BQ317" t="s">
        <v>5300</v>
      </c>
    </row>
    <row r="318" spans="1:69" x14ac:dyDescent="0.2">
      <c r="A318" s="5">
        <v>1</v>
      </c>
      <c r="B318" t="s">
        <v>5303</v>
      </c>
      <c r="C318" t="s">
        <v>1033</v>
      </c>
      <c r="D318" t="s">
        <v>1034</v>
      </c>
      <c r="E318" t="s">
        <v>1035</v>
      </c>
      <c r="F318" t="s">
        <v>178</v>
      </c>
      <c r="G318" t="s">
        <v>5304</v>
      </c>
      <c r="H318" s="1">
        <v>43089</v>
      </c>
      <c r="I318" s="1">
        <v>43341</v>
      </c>
      <c r="J318" t="b">
        <v>0</v>
      </c>
      <c r="K318" t="s">
        <v>180</v>
      </c>
      <c r="L318" t="s">
        <v>1037</v>
      </c>
      <c r="M318" t="s">
        <v>346</v>
      </c>
      <c r="N318">
        <v>720</v>
      </c>
      <c r="O318" t="s">
        <v>1038</v>
      </c>
      <c r="P318" t="s">
        <v>5305</v>
      </c>
      <c r="Q318" t="s">
        <v>1040</v>
      </c>
      <c r="R318" t="s">
        <v>1041</v>
      </c>
      <c r="S318" t="s">
        <v>82</v>
      </c>
      <c r="T318" s="1">
        <v>43089</v>
      </c>
      <c r="U318" s="1">
        <v>43341</v>
      </c>
      <c r="V318" t="s">
        <v>186</v>
      </c>
      <c r="W318" s="2">
        <v>44117</v>
      </c>
      <c r="X318" t="s">
        <v>1042</v>
      </c>
      <c r="Y318" t="s">
        <v>1043</v>
      </c>
      <c r="Z318" t="s">
        <v>81</v>
      </c>
      <c r="AA318" t="s">
        <v>1044</v>
      </c>
      <c r="AB318" t="s">
        <v>1045</v>
      </c>
      <c r="AC318" t="s">
        <v>5306</v>
      </c>
      <c r="AD318" t="s">
        <v>1038</v>
      </c>
      <c r="AE318" t="s">
        <v>1043</v>
      </c>
      <c r="AF318" t="s">
        <v>81</v>
      </c>
      <c r="AG318" t="s">
        <v>1044</v>
      </c>
      <c r="AH318" t="s">
        <v>1045</v>
      </c>
      <c r="AI318" t="s">
        <v>5306</v>
      </c>
      <c r="AJ318" t="s">
        <v>1038</v>
      </c>
      <c r="AK318" t="s">
        <v>250</v>
      </c>
      <c r="AL318" t="s">
        <v>82</v>
      </c>
      <c r="AM318" t="s">
        <v>1046</v>
      </c>
      <c r="AN318" t="s">
        <v>81</v>
      </c>
      <c r="AO318" t="s">
        <v>81</v>
      </c>
      <c r="AP318" t="s">
        <v>351</v>
      </c>
      <c r="AQ318" t="s">
        <v>5307</v>
      </c>
      <c r="AR318" t="s">
        <v>5308</v>
      </c>
      <c r="AS318" t="s">
        <v>5309</v>
      </c>
      <c r="AT318" t="s">
        <v>5310</v>
      </c>
      <c r="AU318" t="s">
        <v>197</v>
      </c>
      <c r="AV318" t="s">
        <v>82</v>
      </c>
      <c r="AW318" t="s">
        <v>198</v>
      </c>
      <c r="AX318" t="s">
        <v>81</v>
      </c>
      <c r="AY318" t="s">
        <v>81</v>
      </c>
      <c r="AZ318" t="s">
        <v>1032</v>
      </c>
      <c r="BA318" t="s">
        <v>82</v>
      </c>
      <c r="BB318" s="1">
        <v>1</v>
      </c>
      <c r="BC318" t="s">
        <v>199</v>
      </c>
      <c r="BD318" t="s">
        <v>199</v>
      </c>
      <c r="BE318" t="s">
        <v>199</v>
      </c>
      <c r="BF318" t="s">
        <v>199</v>
      </c>
      <c r="BG318" t="s">
        <v>81</v>
      </c>
      <c r="BH318" t="s">
        <v>81</v>
      </c>
      <c r="BI318" t="s">
        <v>81</v>
      </c>
      <c r="BJ318" t="s">
        <v>82</v>
      </c>
      <c r="BK318" t="s">
        <v>82</v>
      </c>
      <c r="BL318" t="s">
        <v>200</v>
      </c>
      <c r="BM318" t="s">
        <v>5311</v>
      </c>
      <c r="BN318" t="s">
        <v>81</v>
      </c>
      <c r="BO318" t="s">
        <v>81</v>
      </c>
      <c r="BP318" t="s">
        <v>81</v>
      </c>
      <c r="BQ318" t="s">
        <v>81</v>
      </c>
    </row>
    <row r="319" spans="1:69" x14ac:dyDescent="0.2">
      <c r="A319" s="5">
        <v>0</v>
      </c>
      <c r="B319" t="s">
        <v>5312</v>
      </c>
      <c r="C319" t="s">
        <v>5313</v>
      </c>
      <c r="D319" t="s">
        <v>5314</v>
      </c>
      <c r="E319" t="s">
        <v>5312</v>
      </c>
      <c r="F319" t="s">
        <v>1316</v>
      </c>
      <c r="G319" t="s">
        <v>5315</v>
      </c>
      <c r="H319" s="1">
        <v>43695</v>
      </c>
      <c r="I319" s="1">
        <v>43745</v>
      </c>
      <c r="J319" t="b">
        <v>0</v>
      </c>
      <c r="K319" t="s">
        <v>622</v>
      </c>
      <c r="L319" t="s">
        <v>5316</v>
      </c>
      <c r="M319">
        <v>3</v>
      </c>
      <c r="N319">
        <v>15</v>
      </c>
      <c r="O319" t="s">
        <v>5317</v>
      </c>
      <c r="P319" t="s">
        <v>1320</v>
      </c>
      <c r="Q319" t="s">
        <v>5318</v>
      </c>
      <c r="R319" t="s">
        <v>81</v>
      </c>
      <c r="S319" t="s">
        <v>82</v>
      </c>
      <c r="T319" s="1">
        <v>43695</v>
      </c>
      <c r="U319" s="1">
        <v>43745</v>
      </c>
      <c r="V319" t="s">
        <v>1322</v>
      </c>
      <c r="W319" s="2">
        <v>43745</v>
      </c>
      <c r="X319" t="s">
        <v>82</v>
      </c>
      <c r="Y319" t="s">
        <v>5319</v>
      </c>
      <c r="Z319" t="s">
        <v>81</v>
      </c>
      <c r="AA319" t="s">
        <v>5320</v>
      </c>
      <c r="AB319" t="s">
        <v>5321</v>
      </c>
      <c r="AC319" t="s">
        <v>5322</v>
      </c>
      <c r="AD319" t="s">
        <v>5323</v>
      </c>
      <c r="AE319" t="s">
        <v>5319</v>
      </c>
      <c r="AF319" t="s">
        <v>81</v>
      </c>
      <c r="AG319" t="s">
        <v>5324</v>
      </c>
      <c r="AH319" t="s">
        <v>5321</v>
      </c>
      <c r="AI319" t="s">
        <v>5325</v>
      </c>
      <c r="AJ319" t="s">
        <v>5323</v>
      </c>
      <c r="AK319" t="s">
        <v>296</v>
      </c>
      <c r="AL319" t="s">
        <v>5326</v>
      </c>
      <c r="AM319" t="s">
        <v>5327</v>
      </c>
      <c r="AN319" t="s">
        <v>5328</v>
      </c>
      <c r="AO319" t="s">
        <v>5329</v>
      </c>
      <c r="AP319" t="s">
        <v>1211</v>
      </c>
      <c r="AQ319" t="s">
        <v>5330</v>
      </c>
      <c r="AR319" t="s">
        <v>5331</v>
      </c>
      <c r="AS319" t="s">
        <v>5332</v>
      </c>
      <c r="AT319" t="s">
        <v>5333</v>
      </c>
      <c r="AU319" t="s">
        <v>81</v>
      </c>
      <c r="AV319" t="s">
        <v>82</v>
      </c>
      <c r="AW319" t="s">
        <v>1334</v>
      </c>
      <c r="AX319" t="s">
        <v>81</v>
      </c>
      <c r="AY319" t="s">
        <v>81</v>
      </c>
      <c r="AZ319" t="s">
        <v>81</v>
      </c>
      <c r="BA319" t="s">
        <v>82</v>
      </c>
      <c r="BB319" s="1">
        <v>1</v>
      </c>
      <c r="BC319" t="s">
        <v>81</v>
      </c>
      <c r="BD319" t="s">
        <v>81</v>
      </c>
      <c r="BE319" t="s">
        <v>81</v>
      </c>
      <c r="BF319" t="s">
        <v>81</v>
      </c>
      <c r="BG319" t="s">
        <v>81</v>
      </c>
      <c r="BH319" t="s">
        <v>1871</v>
      </c>
      <c r="BI319" t="s">
        <v>5334</v>
      </c>
      <c r="BJ319" t="s">
        <v>82</v>
      </c>
      <c r="BK319" t="s">
        <v>82</v>
      </c>
      <c r="BL319" t="s">
        <v>200</v>
      </c>
      <c r="BM319" t="s">
        <v>201</v>
      </c>
      <c r="BN319" t="s">
        <v>81</v>
      </c>
      <c r="BO319" t="s">
        <v>5335</v>
      </c>
      <c r="BP319" t="s">
        <v>81</v>
      </c>
      <c r="BQ319" t="s">
        <v>81</v>
      </c>
    </row>
    <row r="320" spans="1:69" x14ac:dyDescent="0.2">
      <c r="A320" s="5">
        <v>0</v>
      </c>
      <c r="B320" t="s">
        <v>5336</v>
      </c>
      <c r="C320" t="s">
        <v>5337</v>
      </c>
      <c r="D320" t="s">
        <v>5338</v>
      </c>
      <c r="E320" t="s">
        <v>5339</v>
      </c>
      <c r="F320" t="s">
        <v>73</v>
      </c>
      <c r="G320" t="s">
        <v>5340</v>
      </c>
      <c r="H320" s="1">
        <v>43825</v>
      </c>
      <c r="I320" s="1">
        <v>43997</v>
      </c>
      <c r="J320" t="b">
        <v>0</v>
      </c>
      <c r="K320" t="s">
        <v>75</v>
      </c>
      <c r="L320" t="s">
        <v>465</v>
      </c>
      <c r="M320" t="s">
        <v>90</v>
      </c>
      <c r="N320">
        <v>90</v>
      </c>
      <c r="O320" t="s">
        <v>268</v>
      </c>
      <c r="P320" t="s">
        <v>409</v>
      </c>
      <c r="Q320" t="s">
        <v>5341</v>
      </c>
      <c r="R320" t="s">
        <v>81</v>
      </c>
      <c r="S320" t="s">
        <v>82</v>
      </c>
      <c r="T320" s="1">
        <v>43825</v>
      </c>
      <c r="U320" t="s">
        <v>5342</v>
      </c>
      <c r="V320" t="s">
        <v>5343</v>
      </c>
      <c r="W320" s="2">
        <v>44039</v>
      </c>
      <c r="X320" t="s">
        <v>5344</v>
      </c>
      <c r="Y320" t="s">
        <v>148</v>
      </c>
      <c r="Z320" t="s">
        <v>5345</v>
      </c>
      <c r="AA320" t="s">
        <v>82</v>
      </c>
      <c r="AB320" t="s">
        <v>5346</v>
      </c>
      <c r="AC320" t="s">
        <v>5347</v>
      </c>
      <c r="AD320" t="s">
        <v>5348</v>
      </c>
      <c r="AE320" t="s">
        <v>148</v>
      </c>
      <c r="AF320" t="s">
        <v>5345</v>
      </c>
      <c r="AG320" t="s">
        <v>82</v>
      </c>
      <c r="AH320" t="s">
        <v>5346</v>
      </c>
      <c r="AI320" t="s">
        <v>5347</v>
      </c>
      <c r="AJ320" t="s">
        <v>5348</v>
      </c>
      <c r="AK320" t="s">
        <v>296</v>
      </c>
      <c r="AL320" t="s">
        <v>82</v>
      </c>
      <c r="AM320" t="s">
        <v>88</v>
      </c>
      <c r="AN320" t="s">
        <v>154</v>
      </c>
      <c r="AO320" t="s">
        <v>90</v>
      </c>
      <c r="AP320" t="s">
        <v>91</v>
      </c>
      <c r="AQ320" t="s">
        <v>5349</v>
      </c>
      <c r="AR320" t="s">
        <v>82</v>
      </c>
      <c r="AS320" t="s">
        <v>5350</v>
      </c>
      <c r="AT320" t="s">
        <v>5351</v>
      </c>
      <c r="AU320" t="s">
        <v>81</v>
      </c>
      <c r="AV320" t="s">
        <v>82</v>
      </c>
      <c r="AW320" t="s">
        <v>82</v>
      </c>
      <c r="AX320" t="s">
        <v>82</v>
      </c>
      <c r="AY320" t="s">
        <v>82</v>
      </c>
      <c r="AZ320" t="s">
        <v>82</v>
      </c>
      <c r="BA320" t="s">
        <v>82</v>
      </c>
      <c r="BB320" t="s">
        <v>82</v>
      </c>
      <c r="BC320" t="s">
        <v>82</v>
      </c>
      <c r="BD320" t="s">
        <v>82</v>
      </c>
      <c r="BE320" t="s">
        <v>82</v>
      </c>
      <c r="BF320" t="s">
        <v>82</v>
      </c>
      <c r="BG320" t="s">
        <v>82</v>
      </c>
      <c r="BH320" t="s">
        <v>82</v>
      </c>
      <c r="BI320" t="s">
        <v>82</v>
      </c>
      <c r="BJ320" t="s">
        <v>82</v>
      </c>
      <c r="BK320" t="s">
        <v>82</v>
      </c>
      <c r="BL320" t="s">
        <v>82</v>
      </c>
      <c r="BM320" t="s">
        <v>82</v>
      </c>
      <c r="BN320" t="s">
        <v>82</v>
      </c>
      <c r="BO320" t="s">
        <v>82</v>
      </c>
      <c r="BP320" t="s">
        <v>82</v>
      </c>
      <c r="BQ320" t="s">
        <v>82</v>
      </c>
    </row>
    <row r="321" spans="1:69" x14ac:dyDescent="0.2">
      <c r="A321" s="5">
        <v>1</v>
      </c>
      <c r="B321" t="s">
        <v>5352</v>
      </c>
      <c r="C321" t="s">
        <v>5353</v>
      </c>
      <c r="D321" t="s">
        <v>5354</v>
      </c>
      <c r="E321" t="s">
        <v>5355</v>
      </c>
      <c r="F321" t="s">
        <v>1316</v>
      </c>
      <c r="G321" t="s">
        <v>5356</v>
      </c>
      <c r="H321" s="1">
        <v>43217</v>
      </c>
      <c r="I321" s="1">
        <v>43211</v>
      </c>
      <c r="J321" t="b">
        <v>0</v>
      </c>
      <c r="K321" t="s">
        <v>622</v>
      </c>
      <c r="L321" t="s">
        <v>5357</v>
      </c>
      <c r="M321">
        <v>3</v>
      </c>
      <c r="N321">
        <v>62</v>
      </c>
      <c r="O321" t="s">
        <v>4074</v>
      </c>
      <c r="P321" t="s">
        <v>1356</v>
      </c>
      <c r="Q321" t="s">
        <v>5358</v>
      </c>
      <c r="R321" t="s">
        <v>81</v>
      </c>
      <c r="S321" t="s">
        <v>82</v>
      </c>
      <c r="T321" s="1">
        <v>43217</v>
      </c>
      <c r="U321" s="1">
        <v>43211</v>
      </c>
      <c r="V321" t="s">
        <v>1322</v>
      </c>
      <c r="W321" s="2">
        <v>43241</v>
      </c>
      <c r="X321" t="s">
        <v>82</v>
      </c>
      <c r="Y321" t="s">
        <v>4076</v>
      </c>
      <c r="Z321" t="s">
        <v>81</v>
      </c>
      <c r="AA321" t="s">
        <v>5359</v>
      </c>
      <c r="AB321" t="s">
        <v>4078</v>
      </c>
      <c r="AC321" t="s">
        <v>4079</v>
      </c>
      <c r="AD321" t="s">
        <v>4074</v>
      </c>
      <c r="AE321" t="s">
        <v>4076</v>
      </c>
      <c r="AF321" t="s">
        <v>81</v>
      </c>
      <c r="AG321" t="s">
        <v>5359</v>
      </c>
      <c r="AH321" t="s">
        <v>4078</v>
      </c>
      <c r="AI321" t="s">
        <v>4079</v>
      </c>
      <c r="AJ321" t="s">
        <v>4074</v>
      </c>
      <c r="AK321" t="s">
        <v>296</v>
      </c>
      <c r="AL321" t="s">
        <v>82</v>
      </c>
      <c r="AM321" t="s">
        <v>4074</v>
      </c>
      <c r="AN321" t="s">
        <v>1329</v>
      </c>
      <c r="AO321" t="s">
        <v>4105</v>
      </c>
      <c r="AP321" t="s">
        <v>371</v>
      </c>
      <c r="AQ321" t="s">
        <v>5360</v>
      </c>
      <c r="AR321" t="s">
        <v>5361</v>
      </c>
      <c r="AS321" t="s">
        <v>5362</v>
      </c>
      <c r="AT321" t="s">
        <v>5363</v>
      </c>
      <c r="AU321" t="s">
        <v>81</v>
      </c>
      <c r="AV321" t="s">
        <v>82</v>
      </c>
      <c r="AW321" t="s">
        <v>1334</v>
      </c>
      <c r="AX321" t="s">
        <v>81</v>
      </c>
      <c r="AY321" t="s">
        <v>81</v>
      </c>
      <c r="AZ321" t="s">
        <v>81</v>
      </c>
      <c r="BA321" t="s">
        <v>82</v>
      </c>
      <c r="BB321" s="1">
        <v>1</v>
      </c>
      <c r="BC321" t="s">
        <v>81</v>
      </c>
      <c r="BD321" t="s">
        <v>81</v>
      </c>
      <c r="BE321" t="s">
        <v>81</v>
      </c>
      <c r="BF321" t="s">
        <v>81</v>
      </c>
      <c r="BG321" t="s">
        <v>81</v>
      </c>
      <c r="BH321" t="s">
        <v>1871</v>
      </c>
      <c r="BI321" t="s">
        <v>4085</v>
      </c>
      <c r="BJ321" t="s">
        <v>82</v>
      </c>
      <c r="BK321" t="s">
        <v>82</v>
      </c>
      <c r="BL321" t="s">
        <v>200</v>
      </c>
      <c r="BM321" t="s">
        <v>201</v>
      </c>
      <c r="BN321" t="s">
        <v>81</v>
      </c>
      <c r="BO321" t="s">
        <v>5364</v>
      </c>
      <c r="BP321" t="s">
        <v>81</v>
      </c>
      <c r="BQ321" t="s">
        <v>81</v>
      </c>
    </row>
    <row r="322" spans="1:69" x14ac:dyDescent="0.2">
      <c r="A322" s="5">
        <v>1</v>
      </c>
      <c r="B322" t="s">
        <v>5365</v>
      </c>
      <c r="C322" t="s">
        <v>5366</v>
      </c>
      <c r="D322" t="s">
        <v>5367</v>
      </c>
      <c r="E322" t="s">
        <v>5368</v>
      </c>
      <c r="F322" t="s">
        <v>178</v>
      </c>
      <c r="G322" t="s">
        <v>5369</v>
      </c>
      <c r="H322" s="1">
        <v>43789</v>
      </c>
      <c r="I322" s="1">
        <v>43816</v>
      </c>
      <c r="J322" t="b">
        <v>0</v>
      </c>
      <c r="K322" t="s">
        <v>180</v>
      </c>
      <c r="L322" t="s">
        <v>5370</v>
      </c>
      <c r="M322" t="s">
        <v>2335</v>
      </c>
      <c r="N322">
        <v>450</v>
      </c>
      <c r="O322" t="s">
        <v>5371</v>
      </c>
      <c r="P322" t="s">
        <v>5372</v>
      </c>
      <c r="Q322" t="s">
        <v>5373</v>
      </c>
      <c r="R322" t="s">
        <v>5374</v>
      </c>
      <c r="S322" t="s">
        <v>82</v>
      </c>
      <c r="T322" s="1">
        <v>43789</v>
      </c>
      <c r="U322" s="1">
        <v>43816</v>
      </c>
      <c r="V322" t="s">
        <v>186</v>
      </c>
      <c r="W322" s="2">
        <v>43990</v>
      </c>
      <c r="X322" t="s">
        <v>5375</v>
      </c>
      <c r="Y322" t="s">
        <v>5376</v>
      </c>
      <c r="Z322" t="s">
        <v>81</v>
      </c>
      <c r="AA322" t="s">
        <v>5377</v>
      </c>
      <c r="AB322" t="s">
        <v>5378</v>
      </c>
      <c r="AC322" t="s">
        <v>5379</v>
      </c>
      <c r="AD322" t="s">
        <v>5371</v>
      </c>
      <c r="AE322" t="s">
        <v>5376</v>
      </c>
      <c r="AF322" t="s">
        <v>81</v>
      </c>
      <c r="AG322" t="s">
        <v>5377</v>
      </c>
      <c r="AH322" t="s">
        <v>5378</v>
      </c>
      <c r="AI322" t="s">
        <v>5379</v>
      </c>
      <c r="AJ322" t="s">
        <v>5371</v>
      </c>
      <c r="AK322" t="s">
        <v>191</v>
      </c>
      <c r="AL322" t="s">
        <v>82</v>
      </c>
      <c r="AM322" t="s">
        <v>5371</v>
      </c>
      <c r="AN322" t="s">
        <v>81</v>
      </c>
      <c r="AO322" t="s">
        <v>81</v>
      </c>
      <c r="AP322" t="s">
        <v>351</v>
      </c>
      <c r="AQ322" t="s">
        <v>5380</v>
      </c>
      <c r="AR322" t="s">
        <v>5381</v>
      </c>
      <c r="AS322" t="s">
        <v>5382</v>
      </c>
      <c r="AT322" t="s">
        <v>5383</v>
      </c>
      <c r="AU322" t="s">
        <v>197</v>
      </c>
      <c r="AV322" t="s">
        <v>82</v>
      </c>
      <c r="AW322" t="s">
        <v>198</v>
      </c>
      <c r="AX322" t="s">
        <v>81</v>
      </c>
      <c r="AY322" t="s">
        <v>81</v>
      </c>
      <c r="AZ322" t="s">
        <v>5384</v>
      </c>
      <c r="BA322" t="s">
        <v>82</v>
      </c>
      <c r="BB322" s="1">
        <v>1</v>
      </c>
      <c r="BC322" t="s">
        <v>199</v>
      </c>
      <c r="BD322" t="s">
        <v>199</v>
      </c>
      <c r="BE322" t="s">
        <v>199</v>
      </c>
      <c r="BF322" t="s">
        <v>199</v>
      </c>
      <c r="BG322" t="s">
        <v>81</v>
      </c>
      <c r="BH322" t="s">
        <v>81</v>
      </c>
      <c r="BI322" t="s">
        <v>81</v>
      </c>
      <c r="BJ322" t="s">
        <v>82</v>
      </c>
      <c r="BK322" t="s">
        <v>82</v>
      </c>
      <c r="BL322" t="s">
        <v>200</v>
      </c>
      <c r="BM322" t="s">
        <v>5385</v>
      </c>
      <c r="BN322" t="s">
        <v>81</v>
      </c>
      <c r="BO322" t="s">
        <v>81</v>
      </c>
      <c r="BP322" t="s">
        <v>81</v>
      </c>
      <c r="BQ322" t="s">
        <v>81</v>
      </c>
    </row>
    <row r="323" spans="1:69" x14ac:dyDescent="0.2">
      <c r="A323" s="5">
        <v>0</v>
      </c>
      <c r="B323" t="s">
        <v>5386</v>
      </c>
      <c r="C323" t="s">
        <v>5387</v>
      </c>
      <c r="D323" t="s">
        <v>5388</v>
      </c>
      <c r="E323" t="s">
        <v>5389</v>
      </c>
      <c r="F323" t="s">
        <v>73</v>
      </c>
      <c r="G323" t="s">
        <v>5390</v>
      </c>
      <c r="H323" s="1">
        <v>42928</v>
      </c>
      <c r="I323" s="1">
        <v>42948</v>
      </c>
      <c r="J323" t="b">
        <v>0</v>
      </c>
      <c r="K323" t="s">
        <v>75</v>
      </c>
      <c r="L323" t="s">
        <v>100</v>
      </c>
      <c r="M323" t="s">
        <v>90</v>
      </c>
      <c r="N323">
        <v>200</v>
      </c>
      <c r="O323" t="s">
        <v>3892</v>
      </c>
      <c r="P323" t="s">
        <v>365</v>
      </c>
      <c r="Q323" t="s">
        <v>2233</v>
      </c>
      <c r="R323" t="s">
        <v>81</v>
      </c>
      <c r="S323" t="s">
        <v>82</v>
      </c>
      <c r="T323" s="1">
        <v>42928</v>
      </c>
      <c r="U323" t="s">
        <v>1586</v>
      </c>
      <c r="V323" t="s">
        <v>168</v>
      </c>
      <c r="W323" s="2">
        <v>43745</v>
      </c>
      <c r="X323" t="s">
        <v>5391</v>
      </c>
      <c r="Y323" t="s">
        <v>148</v>
      </c>
      <c r="Z323" t="s">
        <v>5227</v>
      </c>
      <c r="AA323" t="s">
        <v>82</v>
      </c>
      <c r="AB323" t="s">
        <v>5228</v>
      </c>
      <c r="AC323" t="s">
        <v>5229</v>
      </c>
      <c r="AD323" t="s">
        <v>3898</v>
      </c>
      <c r="AE323" t="s">
        <v>148</v>
      </c>
      <c r="AF323" t="s">
        <v>5227</v>
      </c>
      <c r="AG323" t="s">
        <v>82</v>
      </c>
      <c r="AH323" t="s">
        <v>5228</v>
      </c>
      <c r="AI323" t="s">
        <v>5229</v>
      </c>
      <c r="AJ323" t="s">
        <v>3898</v>
      </c>
      <c r="AK323" t="s">
        <v>296</v>
      </c>
      <c r="AL323" t="s">
        <v>82</v>
      </c>
      <c r="AM323" t="s">
        <v>88</v>
      </c>
      <c r="AN323" t="s">
        <v>90</v>
      </c>
      <c r="AO323" t="s">
        <v>3944</v>
      </c>
      <c r="AP323" t="s">
        <v>91</v>
      </c>
      <c r="AQ323" t="s">
        <v>5392</v>
      </c>
      <c r="AR323" t="s">
        <v>82</v>
      </c>
      <c r="AS323" t="s">
        <v>5393</v>
      </c>
      <c r="AT323" t="s">
        <v>5394</v>
      </c>
      <c r="AU323" t="s">
        <v>81</v>
      </c>
      <c r="AV323" t="s">
        <v>82</v>
      </c>
      <c r="AW323" t="s">
        <v>82</v>
      </c>
      <c r="AX323" t="s">
        <v>82</v>
      </c>
      <c r="AY323" t="s">
        <v>82</v>
      </c>
      <c r="AZ323" t="s">
        <v>82</v>
      </c>
      <c r="BA323" t="s">
        <v>82</v>
      </c>
      <c r="BB323" t="s">
        <v>82</v>
      </c>
      <c r="BC323" t="s">
        <v>82</v>
      </c>
      <c r="BD323" t="s">
        <v>82</v>
      </c>
      <c r="BE323" t="s">
        <v>82</v>
      </c>
      <c r="BF323" t="s">
        <v>82</v>
      </c>
      <c r="BG323" t="s">
        <v>82</v>
      </c>
      <c r="BH323" t="s">
        <v>82</v>
      </c>
      <c r="BI323" t="s">
        <v>82</v>
      </c>
      <c r="BJ323" t="s">
        <v>82</v>
      </c>
      <c r="BK323" t="s">
        <v>82</v>
      </c>
      <c r="BL323" t="s">
        <v>82</v>
      </c>
      <c r="BM323" t="s">
        <v>82</v>
      </c>
      <c r="BN323" t="s">
        <v>82</v>
      </c>
      <c r="BO323" t="s">
        <v>82</v>
      </c>
      <c r="BP323" t="s">
        <v>82</v>
      </c>
      <c r="BQ323" t="s">
        <v>82</v>
      </c>
    </row>
    <row r="324" spans="1:69" x14ac:dyDescent="0.2">
      <c r="A324" s="5">
        <v>0</v>
      </c>
      <c r="B324" t="s">
        <v>5395</v>
      </c>
      <c r="C324" t="s">
        <v>5396</v>
      </c>
      <c r="D324" t="s">
        <v>5397</v>
      </c>
      <c r="E324" t="s">
        <v>5398</v>
      </c>
      <c r="F324" t="s">
        <v>73</v>
      </c>
      <c r="G324" t="s">
        <v>5399</v>
      </c>
      <c r="H324" s="1">
        <v>42417</v>
      </c>
      <c r="I324" s="1">
        <v>42391</v>
      </c>
      <c r="J324" t="b">
        <v>0</v>
      </c>
      <c r="K324" t="s">
        <v>75</v>
      </c>
      <c r="L324" t="s">
        <v>5400</v>
      </c>
      <c r="M324" t="s">
        <v>90</v>
      </c>
      <c r="N324">
        <v>63</v>
      </c>
      <c r="O324" t="s">
        <v>5401</v>
      </c>
      <c r="P324" t="s">
        <v>5402</v>
      </c>
      <c r="Q324" t="s">
        <v>5403</v>
      </c>
      <c r="R324" t="s">
        <v>81</v>
      </c>
      <c r="S324" t="s">
        <v>82</v>
      </c>
      <c r="T324" s="1">
        <v>42417</v>
      </c>
      <c r="U324" t="s">
        <v>5404</v>
      </c>
      <c r="V324" t="s">
        <v>1552</v>
      </c>
      <c r="W324" s="2">
        <v>43920</v>
      </c>
      <c r="X324" t="s">
        <v>5405</v>
      </c>
      <c r="Y324" t="s">
        <v>227</v>
      </c>
      <c r="Z324" t="s">
        <v>5406</v>
      </c>
      <c r="AA324" t="s">
        <v>82</v>
      </c>
      <c r="AB324" t="s">
        <v>5407</v>
      </c>
      <c r="AC324" t="s">
        <v>227</v>
      </c>
      <c r="AD324" t="s">
        <v>5408</v>
      </c>
      <c r="AE324" t="s">
        <v>227</v>
      </c>
      <c r="AF324" t="s">
        <v>5406</v>
      </c>
      <c r="AG324" t="s">
        <v>82</v>
      </c>
      <c r="AH324" t="s">
        <v>5407</v>
      </c>
      <c r="AI324" t="s">
        <v>227</v>
      </c>
      <c r="AJ324" t="s">
        <v>5408</v>
      </c>
      <c r="AK324" t="s">
        <v>296</v>
      </c>
      <c r="AL324" t="s">
        <v>82</v>
      </c>
      <c r="AM324" t="s">
        <v>88</v>
      </c>
      <c r="AN324" t="s">
        <v>154</v>
      </c>
      <c r="AO324" t="s">
        <v>89</v>
      </c>
      <c r="AP324" t="s">
        <v>91</v>
      </c>
      <c r="AQ324" t="s">
        <v>5409</v>
      </c>
      <c r="AR324" t="s">
        <v>82</v>
      </c>
      <c r="AS324" t="s">
        <v>5410</v>
      </c>
      <c r="AT324" t="s">
        <v>5411</v>
      </c>
      <c r="AU324" t="s">
        <v>81</v>
      </c>
      <c r="AV324" t="s">
        <v>82</v>
      </c>
      <c r="AW324" t="s">
        <v>82</v>
      </c>
      <c r="AX324" t="s">
        <v>82</v>
      </c>
      <c r="AY324" t="s">
        <v>82</v>
      </c>
      <c r="AZ324" t="s">
        <v>82</v>
      </c>
      <c r="BA324" t="s">
        <v>82</v>
      </c>
      <c r="BB324" t="s">
        <v>82</v>
      </c>
      <c r="BC324" t="s">
        <v>82</v>
      </c>
      <c r="BD324" t="s">
        <v>82</v>
      </c>
      <c r="BE324" t="s">
        <v>82</v>
      </c>
      <c r="BF324" t="s">
        <v>82</v>
      </c>
      <c r="BG324" t="s">
        <v>82</v>
      </c>
      <c r="BH324" t="s">
        <v>82</v>
      </c>
      <c r="BI324" t="s">
        <v>82</v>
      </c>
      <c r="BJ324" t="s">
        <v>82</v>
      </c>
      <c r="BK324" t="s">
        <v>82</v>
      </c>
      <c r="BL324" t="s">
        <v>82</v>
      </c>
      <c r="BM324" t="s">
        <v>82</v>
      </c>
      <c r="BN324" t="s">
        <v>82</v>
      </c>
      <c r="BO324" t="s">
        <v>82</v>
      </c>
      <c r="BP324" t="s">
        <v>82</v>
      </c>
      <c r="BQ324" t="s">
        <v>82</v>
      </c>
    </row>
    <row r="325" spans="1:69" x14ac:dyDescent="0.2">
      <c r="A325" s="5">
        <v>0</v>
      </c>
      <c r="B325" t="s">
        <v>5412</v>
      </c>
      <c r="C325" t="s">
        <v>5413</v>
      </c>
      <c r="D325" t="s">
        <v>5414</v>
      </c>
      <c r="E325" t="s">
        <v>5415</v>
      </c>
      <c r="F325" t="s">
        <v>120</v>
      </c>
      <c r="G325" t="s">
        <v>5416</v>
      </c>
      <c r="H325" s="1">
        <v>43629</v>
      </c>
      <c r="I325" s="1">
        <v>43678</v>
      </c>
      <c r="J325" t="b">
        <v>0</v>
      </c>
      <c r="K325" t="s">
        <v>75</v>
      </c>
      <c r="L325" t="s">
        <v>329</v>
      </c>
      <c r="M325" t="s">
        <v>1830</v>
      </c>
      <c r="N325">
        <v>300</v>
      </c>
      <c r="O325" t="s">
        <v>5417</v>
      </c>
      <c r="P325" t="s">
        <v>125</v>
      </c>
      <c r="Q325" t="s">
        <v>4707</v>
      </c>
      <c r="R325" t="s">
        <v>81</v>
      </c>
      <c r="S325" t="s">
        <v>82</v>
      </c>
      <c r="T325" s="1">
        <v>43629</v>
      </c>
      <c r="U325" s="1">
        <v>43678</v>
      </c>
      <c r="V325" t="s">
        <v>127</v>
      </c>
      <c r="W325" s="2">
        <v>43662</v>
      </c>
      <c r="X325">
        <v>3059</v>
      </c>
      <c r="Y325" t="s">
        <v>5418</v>
      </c>
      <c r="Z325" t="s">
        <v>5419</v>
      </c>
      <c r="AA325" t="s">
        <v>5420</v>
      </c>
      <c r="AB325" t="s">
        <v>5421</v>
      </c>
      <c r="AC325">
        <v>592321111</v>
      </c>
      <c r="AD325" t="s">
        <v>5422</v>
      </c>
      <c r="AE325" t="s">
        <v>5418</v>
      </c>
      <c r="AF325" t="s">
        <v>5419</v>
      </c>
      <c r="AG325" t="s">
        <v>5420</v>
      </c>
      <c r="AH325" t="s">
        <v>5421</v>
      </c>
      <c r="AI325">
        <v>592321111</v>
      </c>
      <c r="AJ325" t="s">
        <v>5422</v>
      </c>
      <c r="AK325" t="s">
        <v>212</v>
      </c>
      <c r="AL325" t="s">
        <v>82</v>
      </c>
      <c r="AM325" t="s">
        <v>5417</v>
      </c>
      <c r="AN325" t="s">
        <v>335</v>
      </c>
      <c r="AO325" t="s">
        <v>123</v>
      </c>
      <c r="AP325" t="s">
        <v>132</v>
      </c>
      <c r="AQ325" t="s">
        <v>395</v>
      </c>
      <c r="AR325" t="s">
        <v>5423</v>
      </c>
      <c r="AS325" t="s">
        <v>5424</v>
      </c>
      <c r="AT325" t="s">
        <v>82</v>
      </c>
      <c r="AU325" t="s">
        <v>81</v>
      </c>
      <c r="AV325" t="s">
        <v>82</v>
      </c>
      <c r="AW325" t="s">
        <v>81</v>
      </c>
      <c r="AX325" t="s">
        <v>81</v>
      </c>
      <c r="AY325" t="s">
        <v>81</v>
      </c>
      <c r="AZ325" t="s">
        <v>81</v>
      </c>
      <c r="BA325" t="s">
        <v>82</v>
      </c>
      <c r="BB325" s="1">
        <v>1</v>
      </c>
      <c r="BC325" t="s">
        <v>81</v>
      </c>
      <c r="BD325" t="s">
        <v>81</v>
      </c>
      <c r="BE325" t="s">
        <v>81</v>
      </c>
      <c r="BF325" t="s">
        <v>81</v>
      </c>
      <c r="BG325" t="s">
        <v>81</v>
      </c>
      <c r="BH325" t="s">
        <v>81</v>
      </c>
      <c r="BI325" t="s">
        <v>81</v>
      </c>
      <c r="BJ325" s="1">
        <v>43921</v>
      </c>
      <c r="BK325" t="s">
        <v>82</v>
      </c>
      <c r="BL325" t="s">
        <v>399</v>
      </c>
      <c r="BM325" t="s">
        <v>201</v>
      </c>
      <c r="BN325" t="s">
        <v>5421</v>
      </c>
      <c r="BO325" t="s">
        <v>5422</v>
      </c>
      <c r="BP325">
        <v>592321111</v>
      </c>
      <c r="BQ325" t="s">
        <v>5421</v>
      </c>
    </row>
    <row r="326" spans="1:69" x14ac:dyDescent="0.2">
      <c r="A326" s="5">
        <v>1</v>
      </c>
      <c r="B326" t="s">
        <v>5425</v>
      </c>
      <c r="C326" t="s">
        <v>5426</v>
      </c>
      <c r="D326" t="s">
        <v>5427</v>
      </c>
      <c r="E326" t="s">
        <v>5428</v>
      </c>
      <c r="F326" t="s">
        <v>178</v>
      </c>
      <c r="G326" t="s">
        <v>5429</v>
      </c>
      <c r="H326" s="1">
        <v>43174</v>
      </c>
      <c r="I326" s="1">
        <v>43151</v>
      </c>
      <c r="J326" t="b">
        <v>0</v>
      </c>
      <c r="K326" t="s">
        <v>180</v>
      </c>
      <c r="L326" t="s">
        <v>5430</v>
      </c>
      <c r="M326" t="s">
        <v>182</v>
      </c>
      <c r="N326">
        <v>150</v>
      </c>
      <c r="O326" t="s">
        <v>5431</v>
      </c>
      <c r="P326" t="s">
        <v>5432</v>
      </c>
      <c r="Q326" t="s">
        <v>5433</v>
      </c>
      <c r="R326" t="s">
        <v>5434</v>
      </c>
      <c r="S326">
        <v>1</v>
      </c>
      <c r="T326" s="1">
        <v>43174</v>
      </c>
      <c r="U326" s="1">
        <v>43151</v>
      </c>
      <c r="V326" t="s">
        <v>186</v>
      </c>
      <c r="W326" s="2">
        <v>43809</v>
      </c>
      <c r="X326" t="s">
        <v>5435</v>
      </c>
      <c r="Y326" t="s">
        <v>5436</v>
      </c>
      <c r="Z326" t="s">
        <v>81</v>
      </c>
      <c r="AA326" t="s">
        <v>5437</v>
      </c>
      <c r="AB326" t="s">
        <v>5438</v>
      </c>
      <c r="AC326">
        <v>41615671600</v>
      </c>
      <c r="AD326" t="s">
        <v>5431</v>
      </c>
      <c r="AE326" t="s">
        <v>5436</v>
      </c>
      <c r="AF326" t="s">
        <v>81</v>
      </c>
      <c r="AG326" t="s">
        <v>5437</v>
      </c>
      <c r="AH326" t="s">
        <v>5438</v>
      </c>
      <c r="AI326">
        <v>41615671600</v>
      </c>
      <c r="AJ326" t="s">
        <v>5431</v>
      </c>
      <c r="AK326" t="s">
        <v>250</v>
      </c>
      <c r="AL326" t="s">
        <v>82</v>
      </c>
      <c r="AM326" t="s">
        <v>5431</v>
      </c>
      <c r="AN326" t="s">
        <v>81</v>
      </c>
      <c r="AO326" t="s">
        <v>81</v>
      </c>
      <c r="AP326" t="s">
        <v>192</v>
      </c>
      <c r="AQ326" t="s">
        <v>5439</v>
      </c>
      <c r="AR326" t="s">
        <v>5440</v>
      </c>
      <c r="AS326" t="s">
        <v>5441</v>
      </c>
      <c r="AT326" t="s">
        <v>5442</v>
      </c>
      <c r="AU326" t="s">
        <v>197</v>
      </c>
      <c r="AV326" t="s">
        <v>82</v>
      </c>
      <c r="AW326" t="s">
        <v>198</v>
      </c>
      <c r="AX326" t="s">
        <v>81</v>
      </c>
      <c r="AY326" t="s">
        <v>81</v>
      </c>
      <c r="AZ326" t="s">
        <v>5425</v>
      </c>
      <c r="BA326" t="s">
        <v>82</v>
      </c>
      <c r="BB326" s="1">
        <v>1</v>
      </c>
      <c r="BC326" t="s">
        <v>199</v>
      </c>
      <c r="BD326" t="s">
        <v>199</v>
      </c>
      <c r="BE326" t="s">
        <v>199</v>
      </c>
      <c r="BF326" t="s">
        <v>199</v>
      </c>
      <c r="BG326" t="s">
        <v>81</v>
      </c>
      <c r="BH326" t="s">
        <v>81</v>
      </c>
      <c r="BI326" t="s">
        <v>81</v>
      </c>
      <c r="BJ326" t="s">
        <v>82</v>
      </c>
      <c r="BK326" t="s">
        <v>82</v>
      </c>
      <c r="BL326" t="s">
        <v>200</v>
      </c>
      <c r="BM326" t="s">
        <v>201</v>
      </c>
      <c r="BN326" t="s">
        <v>81</v>
      </c>
      <c r="BO326" t="s">
        <v>81</v>
      </c>
      <c r="BP326" t="s">
        <v>81</v>
      </c>
      <c r="BQ326" t="s">
        <v>81</v>
      </c>
    </row>
    <row r="327" spans="1:69" x14ac:dyDescent="0.2">
      <c r="A327" s="5">
        <v>0</v>
      </c>
      <c r="B327" t="s">
        <v>5443</v>
      </c>
      <c r="C327" t="s">
        <v>5444</v>
      </c>
      <c r="D327" t="s">
        <v>5445</v>
      </c>
      <c r="E327" t="s">
        <v>5446</v>
      </c>
      <c r="F327" t="s">
        <v>1617</v>
      </c>
      <c r="G327" t="s">
        <v>5447</v>
      </c>
      <c r="H327" s="1">
        <v>43810</v>
      </c>
      <c r="I327" s="1">
        <v>43836</v>
      </c>
      <c r="J327" t="b">
        <v>0</v>
      </c>
      <c r="K327" t="s">
        <v>75</v>
      </c>
      <c r="L327" t="s">
        <v>5448</v>
      </c>
      <c r="M327" t="s">
        <v>703</v>
      </c>
      <c r="N327">
        <v>6225</v>
      </c>
      <c r="O327" t="s">
        <v>5449</v>
      </c>
      <c r="P327" t="s">
        <v>1880</v>
      </c>
      <c r="Q327" t="s">
        <v>5450</v>
      </c>
      <c r="R327" t="s">
        <v>81</v>
      </c>
      <c r="S327" t="s">
        <v>82</v>
      </c>
      <c r="T327" s="1">
        <v>43810</v>
      </c>
      <c r="U327" s="1">
        <v>43836</v>
      </c>
      <c r="V327" t="s">
        <v>1617</v>
      </c>
      <c r="W327" s="2">
        <v>44151</v>
      </c>
      <c r="X327" t="s">
        <v>5451</v>
      </c>
      <c r="Y327" t="s">
        <v>81</v>
      </c>
      <c r="Z327" t="s">
        <v>81</v>
      </c>
      <c r="AA327" t="s">
        <v>81</v>
      </c>
      <c r="AB327" t="s">
        <v>81</v>
      </c>
      <c r="AC327" t="s">
        <v>81</v>
      </c>
      <c r="AD327" t="s">
        <v>81</v>
      </c>
      <c r="AE327" t="s">
        <v>5452</v>
      </c>
      <c r="AF327" t="s">
        <v>5453</v>
      </c>
      <c r="AG327" t="s">
        <v>5454</v>
      </c>
      <c r="AH327" t="s">
        <v>5455</v>
      </c>
      <c r="AI327" t="s">
        <v>5456</v>
      </c>
      <c r="AJ327" t="s">
        <v>81</v>
      </c>
      <c r="AK327" t="s">
        <v>545</v>
      </c>
      <c r="AL327" t="s">
        <v>82</v>
      </c>
      <c r="AM327" t="s">
        <v>5457</v>
      </c>
      <c r="AN327" t="s">
        <v>81</v>
      </c>
      <c r="AO327" t="s">
        <v>81</v>
      </c>
      <c r="AP327" t="s">
        <v>371</v>
      </c>
      <c r="AQ327" t="s">
        <v>5458</v>
      </c>
      <c r="AR327" t="s">
        <v>5459</v>
      </c>
      <c r="AS327" t="s">
        <v>5460</v>
      </c>
      <c r="AT327" t="s">
        <v>5461</v>
      </c>
      <c r="AU327" t="s">
        <v>81</v>
      </c>
      <c r="AV327" t="s">
        <v>82</v>
      </c>
      <c r="AW327" t="s">
        <v>1637</v>
      </c>
      <c r="AX327" t="s">
        <v>81</v>
      </c>
      <c r="AY327" t="s">
        <v>81</v>
      </c>
      <c r="AZ327" t="s">
        <v>81</v>
      </c>
      <c r="BA327" t="s">
        <v>82</v>
      </c>
      <c r="BB327" s="1">
        <v>1</v>
      </c>
      <c r="BC327" t="s">
        <v>81</v>
      </c>
      <c r="BD327" t="s">
        <v>81</v>
      </c>
      <c r="BE327" t="s">
        <v>81</v>
      </c>
      <c r="BF327" t="s">
        <v>81</v>
      </c>
      <c r="BG327" t="s">
        <v>81</v>
      </c>
      <c r="BH327" t="s">
        <v>1639</v>
      </c>
      <c r="BI327" t="s">
        <v>5462</v>
      </c>
      <c r="BJ327" s="1">
        <v>44926</v>
      </c>
      <c r="BK327" t="s">
        <v>82</v>
      </c>
      <c r="BL327" t="s">
        <v>81</v>
      </c>
      <c r="BM327" t="s">
        <v>201</v>
      </c>
      <c r="BN327" t="s">
        <v>81</v>
      </c>
      <c r="BO327" t="s">
        <v>5463</v>
      </c>
      <c r="BP327" t="s">
        <v>81</v>
      </c>
      <c r="BQ327" t="s">
        <v>81</v>
      </c>
    </row>
    <row r="328" spans="1:69" x14ac:dyDescent="0.2">
      <c r="A328" s="5">
        <v>0</v>
      </c>
      <c r="B328" t="s">
        <v>5464</v>
      </c>
      <c r="C328" t="s">
        <v>5465</v>
      </c>
      <c r="D328" t="s">
        <v>5466</v>
      </c>
      <c r="E328" t="s">
        <v>5467</v>
      </c>
      <c r="F328" t="s">
        <v>553</v>
      </c>
      <c r="G328" t="s">
        <v>5468</v>
      </c>
      <c r="H328" s="1">
        <v>43118</v>
      </c>
      <c r="I328" s="1">
        <v>43106</v>
      </c>
      <c r="J328" t="b">
        <v>0</v>
      </c>
      <c r="K328" t="s">
        <v>555</v>
      </c>
      <c r="L328" t="s">
        <v>1531</v>
      </c>
      <c r="M328" t="s">
        <v>1751</v>
      </c>
      <c r="N328" t="s">
        <v>5469</v>
      </c>
      <c r="O328" t="s">
        <v>5470</v>
      </c>
      <c r="P328" t="s">
        <v>365</v>
      </c>
      <c r="Q328" t="s">
        <v>5471</v>
      </c>
      <c r="R328" t="s">
        <v>81</v>
      </c>
      <c r="S328" t="s">
        <v>82</v>
      </c>
      <c r="T328" s="1">
        <v>43118</v>
      </c>
      <c r="U328" s="1">
        <v>43106</v>
      </c>
      <c r="V328" t="s">
        <v>553</v>
      </c>
      <c r="W328" s="2">
        <v>43129</v>
      </c>
      <c r="X328" t="s">
        <v>82</v>
      </c>
      <c r="Y328" t="s">
        <v>5472</v>
      </c>
      <c r="Z328" t="s">
        <v>81</v>
      </c>
      <c r="AA328" t="s">
        <v>5473</v>
      </c>
      <c r="AB328" t="s">
        <v>5474</v>
      </c>
      <c r="AC328" t="s">
        <v>5475</v>
      </c>
      <c r="AD328" t="s">
        <v>5470</v>
      </c>
      <c r="AE328" t="s">
        <v>5476</v>
      </c>
      <c r="AF328" t="s">
        <v>81</v>
      </c>
      <c r="AG328" t="s">
        <v>5477</v>
      </c>
      <c r="AH328" t="s">
        <v>5474</v>
      </c>
      <c r="AI328" t="s">
        <v>5475</v>
      </c>
      <c r="AJ328" t="s">
        <v>5470</v>
      </c>
      <c r="AK328" t="s">
        <v>296</v>
      </c>
      <c r="AL328" t="s">
        <v>82</v>
      </c>
      <c r="AM328" t="s">
        <v>5478</v>
      </c>
      <c r="AN328">
        <v>0</v>
      </c>
      <c r="AO328">
        <v>0</v>
      </c>
      <c r="AP328" t="s">
        <v>371</v>
      </c>
      <c r="AQ328" t="s">
        <v>5479</v>
      </c>
      <c r="AR328" t="s">
        <v>5480</v>
      </c>
      <c r="AS328" t="s">
        <v>5481</v>
      </c>
      <c r="AT328" t="s">
        <v>82</v>
      </c>
      <c r="AU328" t="s">
        <v>81</v>
      </c>
      <c r="AV328" t="s">
        <v>82</v>
      </c>
      <c r="AW328" t="s">
        <v>81</v>
      </c>
      <c r="AX328" t="s">
        <v>81</v>
      </c>
      <c r="AY328" t="s">
        <v>82</v>
      </c>
      <c r="AZ328" t="s">
        <v>81</v>
      </c>
      <c r="BA328" t="s">
        <v>82</v>
      </c>
      <c r="BB328" s="1">
        <v>1</v>
      </c>
      <c r="BC328" t="s">
        <v>81</v>
      </c>
      <c r="BD328" t="s">
        <v>81</v>
      </c>
      <c r="BE328" t="s">
        <v>81</v>
      </c>
      <c r="BF328" t="s">
        <v>81</v>
      </c>
      <c r="BG328" t="s">
        <v>81</v>
      </c>
      <c r="BH328" t="s">
        <v>81</v>
      </c>
      <c r="BI328" t="s">
        <v>81</v>
      </c>
      <c r="BJ328" t="s">
        <v>82</v>
      </c>
      <c r="BK328" t="s">
        <v>82</v>
      </c>
      <c r="BL328" t="s">
        <v>825</v>
      </c>
      <c r="BM328" t="s">
        <v>826</v>
      </c>
      <c r="BN328" t="s">
        <v>81</v>
      </c>
      <c r="BO328" t="s">
        <v>81</v>
      </c>
      <c r="BP328" t="s">
        <v>81</v>
      </c>
      <c r="BQ328" t="s">
        <v>81</v>
      </c>
    </row>
    <row r="329" spans="1:69" x14ac:dyDescent="0.2">
      <c r="A329" s="5">
        <v>1</v>
      </c>
      <c r="B329" t="s">
        <v>5482</v>
      </c>
      <c r="C329" t="s">
        <v>5483</v>
      </c>
      <c r="D329" t="s">
        <v>5484</v>
      </c>
      <c r="E329" t="s">
        <v>5485</v>
      </c>
      <c r="F329" t="s">
        <v>73</v>
      </c>
      <c r="G329" t="s">
        <v>5486</v>
      </c>
      <c r="H329" s="1">
        <v>42550</v>
      </c>
      <c r="I329" s="1">
        <v>42614</v>
      </c>
      <c r="J329" t="b">
        <v>0</v>
      </c>
      <c r="K329" t="s">
        <v>75</v>
      </c>
      <c r="L329" t="s">
        <v>2684</v>
      </c>
      <c r="M329" t="s">
        <v>363</v>
      </c>
      <c r="N329">
        <v>129</v>
      </c>
      <c r="O329" t="s">
        <v>5487</v>
      </c>
      <c r="P329" t="s">
        <v>409</v>
      </c>
      <c r="Q329" t="s">
        <v>770</v>
      </c>
      <c r="R329" t="s">
        <v>81</v>
      </c>
      <c r="S329" t="s">
        <v>82</v>
      </c>
      <c r="T329" s="1">
        <v>42550</v>
      </c>
      <c r="U329" t="s">
        <v>5488</v>
      </c>
      <c r="V329" t="s">
        <v>411</v>
      </c>
      <c r="W329" s="2">
        <v>43332</v>
      </c>
      <c r="X329" t="s">
        <v>5489</v>
      </c>
      <c r="Y329" t="s">
        <v>227</v>
      </c>
      <c r="Z329" t="s">
        <v>5490</v>
      </c>
      <c r="AA329" t="s">
        <v>82</v>
      </c>
      <c r="AB329" t="s">
        <v>5491</v>
      </c>
      <c r="AC329" t="s">
        <v>5492</v>
      </c>
      <c r="AD329" t="s">
        <v>81</v>
      </c>
      <c r="AE329" t="s">
        <v>227</v>
      </c>
      <c r="AF329" t="s">
        <v>5490</v>
      </c>
      <c r="AG329" t="s">
        <v>82</v>
      </c>
      <c r="AH329" t="s">
        <v>5491</v>
      </c>
      <c r="AI329" t="s">
        <v>5492</v>
      </c>
      <c r="AJ329" t="s">
        <v>81</v>
      </c>
      <c r="AK329" t="s">
        <v>296</v>
      </c>
      <c r="AL329" t="s">
        <v>82</v>
      </c>
      <c r="AM329" t="s">
        <v>88</v>
      </c>
      <c r="AN329" t="s">
        <v>154</v>
      </c>
      <c r="AO329" t="s">
        <v>90</v>
      </c>
      <c r="AP329" t="s">
        <v>91</v>
      </c>
      <c r="AQ329" t="s">
        <v>5493</v>
      </c>
      <c r="AR329" t="s">
        <v>82</v>
      </c>
      <c r="AS329" t="s">
        <v>5494</v>
      </c>
      <c r="AT329" t="s">
        <v>5495</v>
      </c>
      <c r="AU329" t="s">
        <v>81</v>
      </c>
      <c r="AV329" t="s">
        <v>82</v>
      </c>
      <c r="AW329" t="s">
        <v>82</v>
      </c>
      <c r="AX329" t="s">
        <v>82</v>
      </c>
      <c r="AY329" t="s">
        <v>82</v>
      </c>
      <c r="AZ329" t="s">
        <v>82</v>
      </c>
      <c r="BA329" t="s">
        <v>82</v>
      </c>
      <c r="BB329" t="s">
        <v>82</v>
      </c>
      <c r="BC329" t="s">
        <v>82</v>
      </c>
      <c r="BD329" t="s">
        <v>82</v>
      </c>
      <c r="BE329" t="s">
        <v>82</v>
      </c>
      <c r="BF329" t="s">
        <v>82</v>
      </c>
      <c r="BG329" t="s">
        <v>82</v>
      </c>
      <c r="BH329" t="s">
        <v>82</v>
      </c>
      <c r="BI329" t="s">
        <v>82</v>
      </c>
      <c r="BJ329" t="s">
        <v>82</v>
      </c>
      <c r="BK329" t="s">
        <v>82</v>
      </c>
      <c r="BL329" t="s">
        <v>82</v>
      </c>
      <c r="BM329" t="s">
        <v>82</v>
      </c>
      <c r="BN329" t="s">
        <v>82</v>
      </c>
      <c r="BO329" t="s">
        <v>82</v>
      </c>
      <c r="BP329" t="s">
        <v>82</v>
      </c>
      <c r="BQ329" t="s">
        <v>82</v>
      </c>
    </row>
    <row r="330" spans="1:69" x14ac:dyDescent="0.2">
      <c r="A330" s="5">
        <v>1</v>
      </c>
      <c r="B330" t="s">
        <v>5496</v>
      </c>
      <c r="C330" t="s">
        <v>5497</v>
      </c>
      <c r="D330" t="s">
        <v>5498</v>
      </c>
      <c r="E330" t="s">
        <v>5499</v>
      </c>
      <c r="F330" t="s">
        <v>178</v>
      </c>
      <c r="G330" t="s">
        <v>5500</v>
      </c>
      <c r="H330" s="1">
        <v>42886</v>
      </c>
      <c r="I330" s="1">
        <v>42898</v>
      </c>
      <c r="J330" t="b">
        <v>0</v>
      </c>
      <c r="K330" t="s">
        <v>180</v>
      </c>
      <c r="L330" t="s">
        <v>5501</v>
      </c>
      <c r="M330" t="s">
        <v>2335</v>
      </c>
      <c r="N330">
        <v>48</v>
      </c>
      <c r="O330" t="s">
        <v>5371</v>
      </c>
      <c r="P330" t="s">
        <v>5502</v>
      </c>
      <c r="Q330" t="s">
        <v>5373</v>
      </c>
      <c r="R330" t="s">
        <v>5503</v>
      </c>
      <c r="S330" t="s">
        <v>82</v>
      </c>
      <c r="T330" s="1">
        <v>42886</v>
      </c>
      <c r="U330" s="1">
        <v>42898</v>
      </c>
      <c r="V330" t="s">
        <v>186</v>
      </c>
      <c r="W330" s="2">
        <v>43304</v>
      </c>
      <c r="X330" t="s">
        <v>5504</v>
      </c>
      <c r="Y330" t="s">
        <v>5505</v>
      </c>
      <c r="Z330" t="s">
        <v>81</v>
      </c>
      <c r="AA330" t="s">
        <v>5506</v>
      </c>
      <c r="AB330" t="s">
        <v>5507</v>
      </c>
      <c r="AC330" t="s">
        <v>5508</v>
      </c>
      <c r="AD330" t="s">
        <v>5371</v>
      </c>
      <c r="AE330" t="s">
        <v>5505</v>
      </c>
      <c r="AF330" t="s">
        <v>81</v>
      </c>
      <c r="AG330" t="s">
        <v>5506</v>
      </c>
      <c r="AH330" t="s">
        <v>5507</v>
      </c>
      <c r="AI330" t="s">
        <v>5508</v>
      </c>
      <c r="AJ330" t="s">
        <v>5371</v>
      </c>
      <c r="AK330" t="s">
        <v>250</v>
      </c>
      <c r="AL330" t="s">
        <v>82</v>
      </c>
      <c r="AM330" t="s">
        <v>5371</v>
      </c>
      <c r="AN330" t="s">
        <v>81</v>
      </c>
      <c r="AO330" t="s">
        <v>81</v>
      </c>
      <c r="AP330" t="s">
        <v>351</v>
      </c>
      <c r="AQ330" t="s">
        <v>5509</v>
      </c>
      <c r="AR330" t="s">
        <v>5510</v>
      </c>
      <c r="AS330" t="s">
        <v>5511</v>
      </c>
      <c r="AT330" t="s">
        <v>5512</v>
      </c>
      <c r="AU330" t="s">
        <v>197</v>
      </c>
      <c r="AV330" t="s">
        <v>82</v>
      </c>
      <c r="AW330" t="s">
        <v>198</v>
      </c>
      <c r="AX330" t="s">
        <v>81</v>
      </c>
      <c r="AY330" t="s">
        <v>82</v>
      </c>
      <c r="AZ330" t="s">
        <v>82</v>
      </c>
      <c r="BA330" t="s">
        <v>82</v>
      </c>
      <c r="BB330" t="s">
        <v>82</v>
      </c>
      <c r="BC330" t="s">
        <v>82</v>
      </c>
      <c r="BD330" t="s">
        <v>82</v>
      </c>
      <c r="BE330" t="s">
        <v>82</v>
      </c>
      <c r="BF330" t="s">
        <v>82</v>
      </c>
      <c r="BG330" t="s">
        <v>82</v>
      </c>
      <c r="BH330" t="s">
        <v>82</v>
      </c>
      <c r="BI330" t="s">
        <v>82</v>
      </c>
      <c r="BJ330" t="s">
        <v>82</v>
      </c>
      <c r="BK330" t="s">
        <v>82</v>
      </c>
      <c r="BL330" t="s">
        <v>82</v>
      </c>
      <c r="BM330" t="s">
        <v>82</v>
      </c>
      <c r="BN330" t="s">
        <v>82</v>
      </c>
      <c r="BO330" t="s">
        <v>82</v>
      </c>
      <c r="BP330" t="s">
        <v>82</v>
      </c>
      <c r="BQ330" t="s">
        <v>82</v>
      </c>
    </row>
    <row r="331" spans="1:69" x14ac:dyDescent="0.2">
      <c r="A331" s="5">
        <v>1</v>
      </c>
      <c r="B331" t="s">
        <v>5513</v>
      </c>
      <c r="C331" t="s">
        <v>5514</v>
      </c>
      <c r="D331" t="s">
        <v>5515</v>
      </c>
      <c r="E331" t="s">
        <v>5516</v>
      </c>
      <c r="F331" t="s">
        <v>178</v>
      </c>
      <c r="G331" t="s">
        <v>5517</v>
      </c>
      <c r="H331" s="1">
        <v>43567</v>
      </c>
      <c r="I331" s="1">
        <v>43656</v>
      </c>
      <c r="J331" t="b">
        <v>0</v>
      </c>
      <c r="K331" t="s">
        <v>180</v>
      </c>
      <c r="L331" t="s">
        <v>5518</v>
      </c>
      <c r="M331" t="s">
        <v>346</v>
      </c>
      <c r="N331">
        <v>360</v>
      </c>
      <c r="O331" t="s">
        <v>5519</v>
      </c>
      <c r="P331" t="s">
        <v>144</v>
      </c>
      <c r="Q331" t="s">
        <v>5520</v>
      </c>
      <c r="R331" t="s">
        <v>5521</v>
      </c>
      <c r="S331" t="s">
        <v>82</v>
      </c>
      <c r="T331" s="1">
        <v>43567</v>
      </c>
      <c r="U331" s="1">
        <v>43656</v>
      </c>
      <c r="V331" t="s">
        <v>186</v>
      </c>
      <c r="W331" s="2">
        <v>44032</v>
      </c>
      <c r="X331" t="s">
        <v>5522</v>
      </c>
      <c r="Y331" t="s">
        <v>5523</v>
      </c>
      <c r="Z331" t="s">
        <v>81</v>
      </c>
      <c r="AA331" t="s">
        <v>5524</v>
      </c>
      <c r="AB331" t="s">
        <v>5525</v>
      </c>
      <c r="AC331">
        <v>34932607625</v>
      </c>
      <c r="AD331" t="s">
        <v>5526</v>
      </c>
      <c r="AE331" t="s">
        <v>5523</v>
      </c>
      <c r="AF331" t="s">
        <v>81</v>
      </c>
      <c r="AG331" t="s">
        <v>5524</v>
      </c>
      <c r="AH331" t="s">
        <v>5525</v>
      </c>
      <c r="AI331">
        <v>34932607625</v>
      </c>
      <c r="AJ331" t="s">
        <v>5526</v>
      </c>
      <c r="AK331" t="s">
        <v>191</v>
      </c>
      <c r="AL331" t="s">
        <v>82</v>
      </c>
      <c r="AM331" t="s">
        <v>5527</v>
      </c>
      <c r="AN331" t="s">
        <v>81</v>
      </c>
      <c r="AO331" t="s">
        <v>81</v>
      </c>
      <c r="AP331" t="s">
        <v>351</v>
      </c>
      <c r="AQ331" t="s">
        <v>5528</v>
      </c>
      <c r="AR331" t="s">
        <v>5529</v>
      </c>
      <c r="AS331" t="s">
        <v>5530</v>
      </c>
      <c r="AT331" t="s">
        <v>5531</v>
      </c>
      <c r="AU331" t="s">
        <v>615</v>
      </c>
      <c r="AV331" t="s">
        <v>82</v>
      </c>
      <c r="AW331" t="s">
        <v>198</v>
      </c>
      <c r="AX331" t="s">
        <v>81</v>
      </c>
      <c r="AY331" t="s">
        <v>81</v>
      </c>
      <c r="AZ331" t="s">
        <v>5513</v>
      </c>
      <c r="BA331" t="s">
        <v>82</v>
      </c>
      <c r="BB331" s="1">
        <v>1</v>
      </c>
      <c r="BC331" t="s">
        <v>199</v>
      </c>
      <c r="BD331" t="s">
        <v>199</v>
      </c>
      <c r="BE331" t="s">
        <v>199</v>
      </c>
      <c r="BF331" t="s">
        <v>199</v>
      </c>
      <c r="BG331" t="s">
        <v>81</v>
      </c>
      <c r="BH331" t="s">
        <v>81</v>
      </c>
      <c r="BI331" t="s">
        <v>81</v>
      </c>
      <c r="BJ331" t="s">
        <v>82</v>
      </c>
      <c r="BK331" t="s">
        <v>82</v>
      </c>
      <c r="BL331" t="s">
        <v>200</v>
      </c>
      <c r="BM331" t="s">
        <v>5532</v>
      </c>
      <c r="BN331" t="s">
        <v>81</v>
      </c>
      <c r="BO331" t="s">
        <v>81</v>
      </c>
      <c r="BP331" t="s">
        <v>81</v>
      </c>
      <c r="BQ331" t="s">
        <v>81</v>
      </c>
    </row>
    <row r="332" spans="1:69" x14ac:dyDescent="0.2">
      <c r="A332" s="5">
        <v>1</v>
      </c>
      <c r="B332" t="s">
        <v>5533</v>
      </c>
      <c r="C332" t="s">
        <v>5534</v>
      </c>
      <c r="D332" t="s">
        <v>5535</v>
      </c>
      <c r="E332" t="s">
        <v>5536</v>
      </c>
      <c r="F332" t="s">
        <v>73</v>
      </c>
      <c r="G332" t="s">
        <v>5537</v>
      </c>
      <c r="H332" s="1">
        <v>43811</v>
      </c>
      <c r="I332" s="1">
        <v>44136</v>
      </c>
      <c r="J332" t="b">
        <v>0</v>
      </c>
      <c r="K332" t="s">
        <v>75</v>
      </c>
      <c r="L332" t="s">
        <v>223</v>
      </c>
      <c r="M332" t="s">
        <v>538</v>
      </c>
      <c r="N332">
        <v>200</v>
      </c>
      <c r="O332" t="s">
        <v>5538</v>
      </c>
      <c r="P332" t="s">
        <v>82</v>
      </c>
      <c r="Q332" t="s">
        <v>5539</v>
      </c>
      <c r="R332" t="s">
        <v>81</v>
      </c>
      <c r="S332" t="s">
        <v>82</v>
      </c>
      <c r="T332" s="1">
        <v>43811</v>
      </c>
      <c r="U332" t="s">
        <v>5540</v>
      </c>
      <c r="V332" t="s">
        <v>146</v>
      </c>
      <c r="W332" s="2">
        <v>44088</v>
      </c>
      <c r="X332" t="s">
        <v>5541</v>
      </c>
      <c r="Y332" t="s">
        <v>81</v>
      </c>
      <c r="Z332" t="s">
        <v>5542</v>
      </c>
      <c r="AA332" t="s">
        <v>82</v>
      </c>
      <c r="AB332" t="s">
        <v>5543</v>
      </c>
      <c r="AC332">
        <v>715962045</v>
      </c>
      <c r="AD332" t="s">
        <v>81</v>
      </c>
      <c r="AE332" t="s">
        <v>81</v>
      </c>
      <c r="AF332" t="s">
        <v>5542</v>
      </c>
      <c r="AG332" t="s">
        <v>82</v>
      </c>
      <c r="AH332" t="s">
        <v>5543</v>
      </c>
      <c r="AI332">
        <v>715962045</v>
      </c>
      <c r="AJ332" t="s">
        <v>81</v>
      </c>
      <c r="AK332" t="s">
        <v>153</v>
      </c>
      <c r="AL332" t="s">
        <v>82</v>
      </c>
      <c r="AM332" t="s">
        <v>88</v>
      </c>
      <c r="AN332" t="s">
        <v>5544</v>
      </c>
      <c r="AO332" t="s">
        <v>3931</v>
      </c>
      <c r="AP332" t="s">
        <v>91</v>
      </c>
      <c r="AQ332" t="s">
        <v>5545</v>
      </c>
      <c r="AR332" t="s">
        <v>82</v>
      </c>
      <c r="AS332" t="s">
        <v>5546</v>
      </c>
      <c r="AT332" t="s">
        <v>5547</v>
      </c>
      <c r="AU332" t="s">
        <v>81</v>
      </c>
      <c r="AV332" t="s">
        <v>82</v>
      </c>
      <c r="AW332" t="s">
        <v>82</v>
      </c>
      <c r="AX332" t="s">
        <v>82</v>
      </c>
      <c r="AY332" t="s">
        <v>82</v>
      </c>
      <c r="AZ332" t="s">
        <v>82</v>
      </c>
      <c r="BA332" t="s">
        <v>82</v>
      </c>
      <c r="BB332" t="s">
        <v>82</v>
      </c>
      <c r="BC332" t="s">
        <v>82</v>
      </c>
      <c r="BD332" t="s">
        <v>82</v>
      </c>
      <c r="BE332" t="s">
        <v>82</v>
      </c>
      <c r="BF332" t="s">
        <v>82</v>
      </c>
      <c r="BG332" t="s">
        <v>82</v>
      </c>
      <c r="BH332" t="s">
        <v>82</v>
      </c>
      <c r="BI332" t="s">
        <v>82</v>
      </c>
      <c r="BJ332" t="s">
        <v>82</v>
      </c>
      <c r="BK332" t="s">
        <v>82</v>
      </c>
      <c r="BL332" t="s">
        <v>82</v>
      </c>
      <c r="BM332" t="s">
        <v>82</v>
      </c>
      <c r="BN332" t="s">
        <v>82</v>
      </c>
      <c r="BO332" t="s">
        <v>82</v>
      </c>
      <c r="BP332" t="s">
        <v>82</v>
      </c>
      <c r="BQ332" t="s">
        <v>82</v>
      </c>
    </row>
    <row r="333" spans="1:69" x14ac:dyDescent="0.2">
      <c r="A333" s="5">
        <v>1</v>
      </c>
      <c r="B333" t="s">
        <v>3531</v>
      </c>
      <c r="C333" t="s">
        <v>1033</v>
      </c>
      <c r="D333" t="s">
        <v>3532</v>
      </c>
      <c r="E333" t="s">
        <v>3533</v>
      </c>
      <c r="F333" t="s">
        <v>178</v>
      </c>
      <c r="G333" t="s">
        <v>5548</v>
      </c>
      <c r="H333" s="1">
        <v>43151</v>
      </c>
      <c r="I333" s="1">
        <v>43355</v>
      </c>
      <c r="J333" t="b">
        <v>0</v>
      </c>
      <c r="K333" t="s">
        <v>180</v>
      </c>
      <c r="L333" t="s">
        <v>1037</v>
      </c>
      <c r="M333" t="s">
        <v>346</v>
      </c>
      <c r="N333">
        <v>600</v>
      </c>
      <c r="O333" t="s">
        <v>1038</v>
      </c>
      <c r="P333" t="s">
        <v>5549</v>
      </c>
      <c r="Q333" t="s">
        <v>1040</v>
      </c>
      <c r="R333" t="s">
        <v>3536</v>
      </c>
      <c r="S333" t="s">
        <v>82</v>
      </c>
      <c r="T333" s="1">
        <v>43151</v>
      </c>
      <c r="U333" s="1">
        <v>43355</v>
      </c>
      <c r="V333" t="s">
        <v>186</v>
      </c>
      <c r="W333" s="2">
        <v>44130</v>
      </c>
      <c r="X333" t="s">
        <v>3537</v>
      </c>
      <c r="Y333" t="s">
        <v>1043</v>
      </c>
      <c r="Z333" t="s">
        <v>81</v>
      </c>
      <c r="AA333" t="s">
        <v>1044</v>
      </c>
      <c r="AB333" t="s">
        <v>1045</v>
      </c>
      <c r="AC333">
        <v>31715242166</v>
      </c>
      <c r="AD333" t="s">
        <v>1038</v>
      </c>
      <c r="AE333" t="s">
        <v>1043</v>
      </c>
      <c r="AF333" t="s">
        <v>81</v>
      </c>
      <c r="AG333" t="s">
        <v>1044</v>
      </c>
      <c r="AH333" t="s">
        <v>1045</v>
      </c>
      <c r="AI333">
        <v>31715242166</v>
      </c>
      <c r="AJ333" t="s">
        <v>1038</v>
      </c>
      <c r="AK333" t="s">
        <v>250</v>
      </c>
      <c r="AL333" t="s">
        <v>82</v>
      </c>
      <c r="AM333" t="s">
        <v>1046</v>
      </c>
      <c r="AN333" t="s">
        <v>81</v>
      </c>
      <c r="AO333" t="s">
        <v>81</v>
      </c>
      <c r="AP333" t="s">
        <v>351</v>
      </c>
      <c r="AQ333" t="s">
        <v>3538</v>
      </c>
      <c r="AR333" t="s">
        <v>3539</v>
      </c>
      <c r="AS333" t="s">
        <v>3540</v>
      </c>
      <c r="AT333" t="s">
        <v>5550</v>
      </c>
      <c r="AU333" t="s">
        <v>197</v>
      </c>
      <c r="AV333" t="s">
        <v>82</v>
      </c>
      <c r="AW333" t="s">
        <v>198</v>
      </c>
      <c r="AX333" t="s">
        <v>81</v>
      </c>
      <c r="AY333" t="s">
        <v>81</v>
      </c>
      <c r="AZ333" t="s">
        <v>3531</v>
      </c>
      <c r="BA333" t="s">
        <v>82</v>
      </c>
      <c r="BB333" s="1">
        <v>1</v>
      </c>
      <c r="BC333" t="s">
        <v>199</v>
      </c>
      <c r="BD333" t="s">
        <v>199</v>
      </c>
      <c r="BE333" t="s">
        <v>199</v>
      </c>
      <c r="BF333" t="s">
        <v>199</v>
      </c>
      <c r="BG333" t="s">
        <v>81</v>
      </c>
      <c r="BH333" t="s">
        <v>81</v>
      </c>
      <c r="BI333" t="s">
        <v>81</v>
      </c>
      <c r="BJ333" t="s">
        <v>82</v>
      </c>
      <c r="BK333" t="s">
        <v>82</v>
      </c>
      <c r="BL333" t="s">
        <v>200</v>
      </c>
      <c r="BM333" t="s">
        <v>5551</v>
      </c>
      <c r="BN333" t="s">
        <v>81</v>
      </c>
      <c r="BO333" t="s">
        <v>81</v>
      </c>
      <c r="BP333" t="s">
        <v>81</v>
      </c>
      <c r="BQ333" t="s">
        <v>81</v>
      </c>
    </row>
    <row r="334" spans="1:69" x14ac:dyDescent="0.2">
      <c r="A334" s="5">
        <v>0</v>
      </c>
      <c r="B334" t="s">
        <v>5552</v>
      </c>
      <c r="C334" t="s">
        <v>5553</v>
      </c>
      <c r="D334" t="s">
        <v>5554</v>
      </c>
      <c r="E334" t="s">
        <v>5552</v>
      </c>
      <c r="F334" t="s">
        <v>73</v>
      </c>
      <c r="G334" t="s">
        <v>5555</v>
      </c>
      <c r="H334" s="1">
        <v>43696</v>
      </c>
      <c r="I334" s="1">
        <v>44075</v>
      </c>
      <c r="J334" t="b">
        <v>1</v>
      </c>
      <c r="K334" t="s">
        <v>75</v>
      </c>
      <c r="L334" t="s">
        <v>482</v>
      </c>
      <c r="M334" t="s">
        <v>90</v>
      </c>
      <c r="N334">
        <v>7000</v>
      </c>
      <c r="O334" t="s">
        <v>1843</v>
      </c>
      <c r="P334" t="s">
        <v>409</v>
      </c>
      <c r="Q334" t="s">
        <v>918</v>
      </c>
      <c r="R334" t="s">
        <v>81</v>
      </c>
      <c r="S334" t="s">
        <v>82</v>
      </c>
      <c r="T334" s="1">
        <v>43696</v>
      </c>
      <c r="U334" s="3">
        <v>44075</v>
      </c>
      <c r="V334" t="s">
        <v>146</v>
      </c>
      <c r="W334" s="2">
        <v>44081</v>
      </c>
      <c r="X334" t="s">
        <v>5556</v>
      </c>
      <c r="Y334" t="s">
        <v>148</v>
      </c>
      <c r="Z334" t="s">
        <v>5557</v>
      </c>
      <c r="AA334" t="s">
        <v>82</v>
      </c>
      <c r="AB334" t="s">
        <v>5558</v>
      </c>
      <c r="AC334" t="s">
        <v>5559</v>
      </c>
      <c r="AD334" t="s">
        <v>4517</v>
      </c>
      <c r="AE334" t="s">
        <v>148</v>
      </c>
      <c r="AF334" t="s">
        <v>5557</v>
      </c>
      <c r="AG334" t="s">
        <v>82</v>
      </c>
      <c r="AH334" t="s">
        <v>5558</v>
      </c>
      <c r="AI334" t="s">
        <v>5559</v>
      </c>
      <c r="AJ334" t="s">
        <v>4517</v>
      </c>
      <c r="AK334" t="s">
        <v>153</v>
      </c>
      <c r="AL334" t="s">
        <v>802</v>
      </c>
      <c r="AM334" t="s">
        <v>88</v>
      </c>
      <c r="AN334" t="s">
        <v>2325</v>
      </c>
      <c r="AO334" t="s">
        <v>90</v>
      </c>
      <c r="AP334" t="s">
        <v>91</v>
      </c>
      <c r="AQ334" t="s">
        <v>5560</v>
      </c>
      <c r="AR334" t="s">
        <v>82</v>
      </c>
      <c r="AS334" t="s">
        <v>5561</v>
      </c>
      <c r="AT334" t="s">
        <v>5562</v>
      </c>
      <c r="AU334" t="s">
        <v>81</v>
      </c>
      <c r="AV334" t="s">
        <v>82</v>
      </c>
      <c r="AW334" t="s">
        <v>82</v>
      </c>
      <c r="AX334" t="s">
        <v>82</v>
      </c>
      <c r="AY334" t="s">
        <v>82</v>
      </c>
      <c r="AZ334" t="s">
        <v>82</v>
      </c>
      <c r="BA334" t="s">
        <v>82</v>
      </c>
      <c r="BB334" t="s">
        <v>82</v>
      </c>
      <c r="BC334" t="s">
        <v>82</v>
      </c>
      <c r="BD334" t="s">
        <v>82</v>
      </c>
      <c r="BE334" t="s">
        <v>82</v>
      </c>
      <c r="BF334" t="s">
        <v>82</v>
      </c>
      <c r="BG334" t="s">
        <v>82</v>
      </c>
      <c r="BH334" t="s">
        <v>82</v>
      </c>
      <c r="BI334" t="s">
        <v>82</v>
      </c>
      <c r="BJ334" t="s">
        <v>82</v>
      </c>
      <c r="BK334" t="s">
        <v>82</v>
      </c>
      <c r="BL334" t="s">
        <v>82</v>
      </c>
      <c r="BM334" t="s">
        <v>82</v>
      </c>
      <c r="BN334" t="s">
        <v>82</v>
      </c>
      <c r="BO334" t="s">
        <v>82</v>
      </c>
      <c r="BP334" t="s">
        <v>82</v>
      </c>
      <c r="BQ334" t="s">
        <v>82</v>
      </c>
    </row>
    <row r="335" spans="1:69" x14ac:dyDescent="0.2">
      <c r="A335" s="5">
        <v>0</v>
      </c>
      <c r="B335" t="s">
        <v>5563</v>
      </c>
      <c r="C335" t="s">
        <v>5564</v>
      </c>
      <c r="D335" t="s">
        <v>5565</v>
      </c>
      <c r="E335" t="s">
        <v>5566</v>
      </c>
      <c r="F335" t="s">
        <v>73</v>
      </c>
      <c r="G335" t="s">
        <v>5567</v>
      </c>
      <c r="H335" s="1">
        <v>43235</v>
      </c>
      <c r="I335" s="1">
        <v>43922</v>
      </c>
      <c r="J335" t="b">
        <v>0</v>
      </c>
      <c r="K335" t="s">
        <v>75</v>
      </c>
      <c r="L335" t="s">
        <v>599</v>
      </c>
      <c r="M335" t="s">
        <v>90</v>
      </c>
      <c r="N335">
        <v>200</v>
      </c>
      <c r="O335" t="s">
        <v>5568</v>
      </c>
      <c r="P335" t="s">
        <v>144</v>
      </c>
      <c r="Q335" t="s">
        <v>5569</v>
      </c>
      <c r="R335" t="s">
        <v>81</v>
      </c>
      <c r="S335" t="s">
        <v>82</v>
      </c>
      <c r="T335" s="1">
        <v>43235</v>
      </c>
      <c r="U335" t="s">
        <v>5570</v>
      </c>
      <c r="V335" t="s">
        <v>5571</v>
      </c>
      <c r="W335" s="2">
        <v>43935</v>
      </c>
      <c r="X335" t="s">
        <v>5572</v>
      </c>
      <c r="Y335" t="s">
        <v>148</v>
      </c>
      <c r="Z335" t="s">
        <v>5573</v>
      </c>
      <c r="AA335" t="s">
        <v>82</v>
      </c>
      <c r="AB335" t="s">
        <v>5574</v>
      </c>
      <c r="AC335" t="s">
        <v>5575</v>
      </c>
      <c r="AD335" t="s">
        <v>5576</v>
      </c>
      <c r="AE335" t="s">
        <v>148</v>
      </c>
      <c r="AF335" t="s">
        <v>5573</v>
      </c>
      <c r="AG335" t="s">
        <v>82</v>
      </c>
      <c r="AH335" t="s">
        <v>5574</v>
      </c>
      <c r="AI335" t="s">
        <v>5575</v>
      </c>
      <c r="AJ335" t="s">
        <v>5576</v>
      </c>
      <c r="AK335" t="s">
        <v>296</v>
      </c>
      <c r="AL335" t="s">
        <v>82</v>
      </c>
      <c r="AM335" t="s">
        <v>88</v>
      </c>
      <c r="AN335" t="s">
        <v>154</v>
      </c>
      <c r="AO335" t="s">
        <v>231</v>
      </c>
      <c r="AP335" t="s">
        <v>91</v>
      </c>
      <c r="AQ335" t="s">
        <v>5577</v>
      </c>
      <c r="AR335" t="s">
        <v>82</v>
      </c>
      <c r="AS335" t="s">
        <v>5578</v>
      </c>
      <c r="AT335" t="s">
        <v>5579</v>
      </c>
      <c r="AU335" t="s">
        <v>81</v>
      </c>
      <c r="AV335" t="s">
        <v>82</v>
      </c>
      <c r="AW335" t="s">
        <v>82</v>
      </c>
      <c r="AX335" t="s">
        <v>82</v>
      </c>
      <c r="AY335" t="s">
        <v>82</v>
      </c>
      <c r="AZ335" t="s">
        <v>82</v>
      </c>
      <c r="BA335" t="s">
        <v>82</v>
      </c>
      <c r="BB335" t="s">
        <v>82</v>
      </c>
      <c r="BC335" t="s">
        <v>82</v>
      </c>
      <c r="BD335" t="s">
        <v>82</v>
      </c>
      <c r="BE335" t="s">
        <v>82</v>
      </c>
      <c r="BF335" t="s">
        <v>82</v>
      </c>
      <c r="BG335" t="s">
        <v>82</v>
      </c>
      <c r="BH335" t="s">
        <v>82</v>
      </c>
      <c r="BI335" t="s">
        <v>82</v>
      </c>
      <c r="BJ335" t="s">
        <v>82</v>
      </c>
      <c r="BK335" t="s">
        <v>82</v>
      </c>
      <c r="BL335" t="s">
        <v>82</v>
      </c>
      <c r="BM335" t="s">
        <v>82</v>
      </c>
      <c r="BN335" t="s">
        <v>82</v>
      </c>
      <c r="BO335" t="s">
        <v>82</v>
      </c>
      <c r="BP335" t="s">
        <v>82</v>
      </c>
      <c r="BQ335" t="s">
        <v>82</v>
      </c>
    </row>
    <row r="336" spans="1:69" x14ac:dyDescent="0.2">
      <c r="A336" s="5">
        <v>0</v>
      </c>
      <c r="B336" t="s">
        <v>5580</v>
      </c>
      <c r="C336" t="s">
        <v>5581</v>
      </c>
      <c r="D336" t="s">
        <v>5582</v>
      </c>
      <c r="E336" t="s">
        <v>5580</v>
      </c>
      <c r="F336" t="s">
        <v>700</v>
      </c>
      <c r="G336" t="s">
        <v>5583</v>
      </c>
      <c r="H336" s="1">
        <v>43375</v>
      </c>
      <c r="I336" s="1">
        <v>43340</v>
      </c>
      <c r="J336" t="b">
        <v>0</v>
      </c>
      <c r="K336" t="s">
        <v>75</v>
      </c>
      <c r="L336" t="s">
        <v>82</v>
      </c>
      <c r="M336" t="s">
        <v>703</v>
      </c>
      <c r="N336">
        <v>24</v>
      </c>
      <c r="O336" t="s">
        <v>5584</v>
      </c>
      <c r="P336" t="s">
        <v>705</v>
      </c>
      <c r="Q336" t="s">
        <v>4707</v>
      </c>
      <c r="R336" t="s">
        <v>81</v>
      </c>
      <c r="S336" t="s">
        <v>82</v>
      </c>
      <c r="T336" s="1">
        <v>43375</v>
      </c>
      <c r="U336" s="1">
        <v>43340</v>
      </c>
      <c r="V336" t="s">
        <v>707</v>
      </c>
      <c r="W336" s="2">
        <v>43382</v>
      </c>
      <c r="X336" t="s">
        <v>1905</v>
      </c>
      <c r="Y336" t="s">
        <v>82</v>
      </c>
      <c r="Z336" t="s">
        <v>5585</v>
      </c>
      <c r="AA336" t="s">
        <v>5586</v>
      </c>
      <c r="AB336" t="s">
        <v>5587</v>
      </c>
      <c r="AC336" t="s">
        <v>5588</v>
      </c>
      <c r="AD336" t="s">
        <v>82</v>
      </c>
      <c r="AE336" t="s">
        <v>82</v>
      </c>
      <c r="AF336" t="s">
        <v>5585</v>
      </c>
      <c r="AG336" t="s">
        <v>5586</v>
      </c>
      <c r="AH336" t="s">
        <v>5587</v>
      </c>
      <c r="AI336" t="s">
        <v>5588</v>
      </c>
      <c r="AJ336" t="s">
        <v>82</v>
      </c>
      <c r="AK336" t="s">
        <v>110</v>
      </c>
      <c r="AL336" t="s">
        <v>2547</v>
      </c>
      <c r="AM336" t="s">
        <v>5589</v>
      </c>
      <c r="AN336" t="s">
        <v>154</v>
      </c>
      <c r="AO336" t="s">
        <v>81</v>
      </c>
      <c r="AP336" t="s">
        <v>710</v>
      </c>
      <c r="AQ336" t="s">
        <v>5590</v>
      </c>
      <c r="AR336" t="s">
        <v>5591</v>
      </c>
      <c r="AS336" t="s">
        <v>5592</v>
      </c>
      <c r="AT336" t="s">
        <v>5593</v>
      </c>
      <c r="AU336" t="s">
        <v>81</v>
      </c>
      <c r="AV336" t="s">
        <v>82</v>
      </c>
      <c r="AW336" t="s">
        <v>82</v>
      </c>
      <c r="AX336" t="s">
        <v>82</v>
      </c>
      <c r="AY336" t="s">
        <v>82</v>
      </c>
      <c r="AZ336" t="s">
        <v>82</v>
      </c>
      <c r="BA336" t="s">
        <v>82</v>
      </c>
      <c r="BB336" t="s">
        <v>82</v>
      </c>
      <c r="BC336" t="s">
        <v>82</v>
      </c>
      <c r="BD336" t="s">
        <v>82</v>
      </c>
      <c r="BE336" t="s">
        <v>82</v>
      </c>
      <c r="BF336" t="s">
        <v>82</v>
      </c>
      <c r="BG336" t="s">
        <v>82</v>
      </c>
      <c r="BH336" t="s">
        <v>82</v>
      </c>
      <c r="BI336" t="s">
        <v>82</v>
      </c>
      <c r="BJ336" t="s">
        <v>82</v>
      </c>
      <c r="BK336" t="s">
        <v>82</v>
      </c>
      <c r="BL336" t="s">
        <v>82</v>
      </c>
      <c r="BM336" t="s">
        <v>82</v>
      </c>
      <c r="BN336" t="s">
        <v>82</v>
      </c>
      <c r="BO336" t="s">
        <v>82</v>
      </c>
      <c r="BP336" t="s">
        <v>82</v>
      </c>
      <c r="BQ336" t="s">
        <v>82</v>
      </c>
    </row>
    <row r="337" spans="1:69" x14ac:dyDescent="0.2">
      <c r="A337" s="5">
        <v>1</v>
      </c>
      <c r="B337" t="s">
        <v>5594</v>
      </c>
      <c r="C337" t="s">
        <v>5595</v>
      </c>
      <c r="D337" t="s">
        <v>5596</v>
      </c>
      <c r="E337" t="s">
        <v>5597</v>
      </c>
      <c r="F337" t="s">
        <v>1617</v>
      </c>
      <c r="G337" t="s">
        <v>5598</v>
      </c>
      <c r="H337" s="1">
        <v>43038</v>
      </c>
      <c r="I337" s="1">
        <v>42552</v>
      </c>
      <c r="J337" t="b">
        <v>0</v>
      </c>
      <c r="K337" t="s">
        <v>75</v>
      </c>
      <c r="L337" t="s">
        <v>5599</v>
      </c>
      <c r="M337" t="s">
        <v>703</v>
      </c>
      <c r="N337">
        <v>22</v>
      </c>
      <c r="O337" t="s">
        <v>5600</v>
      </c>
      <c r="P337" t="s">
        <v>2278</v>
      </c>
      <c r="Q337" t="s">
        <v>5601</v>
      </c>
      <c r="R337" t="s">
        <v>81</v>
      </c>
      <c r="S337">
        <v>1</v>
      </c>
      <c r="T337" s="1">
        <v>43038</v>
      </c>
      <c r="U337" s="1">
        <v>42552</v>
      </c>
      <c r="V337" t="s">
        <v>1617</v>
      </c>
      <c r="W337" s="2">
        <v>43584</v>
      </c>
      <c r="X337">
        <v>1072016</v>
      </c>
      <c r="Y337" t="s">
        <v>81</v>
      </c>
      <c r="Z337" t="s">
        <v>81</v>
      </c>
      <c r="AA337" t="s">
        <v>81</v>
      </c>
      <c r="AB337" t="s">
        <v>81</v>
      </c>
      <c r="AC337" t="s">
        <v>81</v>
      </c>
      <c r="AD337" t="s">
        <v>81</v>
      </c>
      <c r="AE337" t="s">
        <v>5602</v>
      </c>
      <c r="AF337" t="s">
        <v>5603</v>
      </c>
      <c r="AG337" t="s">
        <v>5604</v>
      </c>
      <c r="AH337" t="s">
        <v>81</v>
      </c>
      <c r="AI337" t="s">
        <v>81</v>
      </c>
      <c r="AJ337" t="s">
        <v>81</v>
      </c>
      <c r="AK337" t="s">
        <v>110</v>
      </c>
      <c r="AL337" t="s">
        <v>82</v>
      </c>
      <c r="AM337" t="s">
        <v>5600</v>
      </c>
      <c r="AN337" t="s">
        <v>81</v>
      </c>
      <c r="AO337" t="s">
        <v>81</v>
      </c>
      <c r="AP337" t="s">
        <v>371</v>
      </c>
      <c r="AQ337" t="s">
        <v>5605</v>
      </c>
      <c r="AR337" t="s">
        <v>5606</v>
      </c>
      <c r="AS337" t="s">
        <v>5607</v>
      </c>
      <c r="AT337" t="s">
        <v>5608</v>
      </c>
      <c r="AU337" t="s">
        <v>81</v>
      </c>
      <c r="AV337" t="s">
        <v>82</v>
      </c>
      <c r="AW337" t="s">
        <v>1637</v>
      </c>
      <c r="AX337" t="s">
        <v>81</v>
      </c>
      <c r="AY337" t="s">
        <v>81</v>
      </c>
      <c r="AZ337" t="s">
        <v>81</v>
      </c>
      <c r="BA337" t="s">
        <v>82</v>
      </c>
      <c r="BB337" s="1">
        <v>1</v>
      </c>
      <c r="BC337" t="s">
        <v>81</v>
      </c>
      <c r="BD337" t="s">
        <v>81</v>
      </c>
      <c r="BE337" t="s">
        <v>81</v>
      </c>
      <c r="BF337" t="s">
        <v>81</v>
      </c>
      <c r="BG337" t="s">
        <v>81</v>
      </c>
      <c r="BH337" t="s">
        <v>5609</v>
      </c>
      <c r="BI337" t="s">
        <v>5610</v>
      </c>
      <c r="BJ337" s="1">
        <v>42825</v>
      </c>
      <c r="BK337" t="s">
        <v>82</v>
      </c>
      <c r="BL337" t="s">
        <v>81</v>
      </c>
      <c r="BM337" t="s">
        <v>137</v>
      </c>
      <c r="BN337" t="s">
        <v>81</v>
      </c>
      <c r="BO337" t="s">
        <v>5611</v>
      </c>
      <c r="BP337" t="s">
        <v>81</v>
      </c>
      <c r="BQ337" t="s">
        <v>81</v>
      </c>
    </row>
    <row r="338" spans="1:69" x14ac:dyDescent="0.2">
      <c r="A338" s="5">
        <v>0</v>
      </c>
      <c r="B338" t="s">
        <v>81</v>
      </c>
      <c r="C338" t="s">
        <v>5612</v>
      </c>
      <c r="D338" t="s">
        <v>5613</v>
      </c>
      <c r="E338" t="s">
        <v>5614</v>
      </c>
      <c r="F338" t="s">
        <v>120</v>
      </c>
      <c r="G338" t="s">
        <v>5615</v>
      </c>
      <c r="H338" s="1">
        <v>42576</v>
      </c>
      <c r="I338" s="1">
        <v>42579</v>
      </c>
      <c r="J338" t="b">
        <v>0</v>
      </c>
      <c r="K338" t="s">
        <v>75</v>
      </c>
      <c r="L338" t="s">
        <v>3398</v>
      </c>
      <c r="M338" t="s">
        <v>123</v>
      </c>
      <c r="N338">
        <v>400</v>
      </c>
      <c r="O338" t="s">
        <v>5616</v>
      </c>
      <c r="P338" t="s">
        <v>125</v>
      </c>
      <c r="Q338" t="s">
        <v>5617</v>
      </c>
      <c r="R338" t="s">
        <v>81</v>
      </c>
      <c r="S338" t="s">
        <v>82</v>
      </c>
      <c r="T338" s="1">
        <v>42576</v>
      </c>
      <c r="U338" s="1">
        <v>42579</v>
      </c>
      <c r="V338" t="s">
        <v>127</v>
      </c>
      <c r="W338" s="2">
        <v>43557</v>
      </c>
      <c r="X338" t="s">
        <v>82</v>
      </c>
      <c r="Y338" t="s">
        <v>82</v>
      </c>
      <c r="Z338" t="s">
        <v>82</v>
      </c>
      <c r="AA338" t="s">
        <v>82</v>
      </c>
      <c r="AB338" t="s">
        <v>82</v>
      </c>
      <c r="AC338" t="s">
        <v>82</v>
      </c>
      <c r="AD338" t="s">
        <v>82</v>
      </c>
      <c r="AE338" t="s">
        <v>82</v>
      </c>
      <c r="AF338" t="s">
        <v>82</v>
      </c>
      <c r="AG338" t="s">
        <v>82</v>
      </c>
      <c r="AH338" t="s">
        <v>82</v>
      </c>
      <c r="AI338" t="s">
        <v>82</v>
      </c>
      <c r="AJ338" t="s">
        <v>82</v>
      </c>
      <c r="AK338" t="s">
        <v>128</v>
      </c>
      <c r="AL338" t="s">
        <v>5618</v>
      </c>
      <c r="AM338" t="s">
        <v>5619</v>
      </c>
      <c r="AN338" t="s">
        <v>5620</v>
      </c>
      <c r="AO338" t="s">
        <v>394</v>
      </c>
      <c r="AP338" t="s">
        <v>132</v>
      </c>
      <c r="AQ338" t="s">
        <v>5621</v>
      </c>
      <c r="AR338" t="s">
        <v>5622</v>
      </c>
      <c r="AS338" t="s">
        <v>5623</v>
      </c>
      <c r="AT338" t="s">
        <v>5624</v>
      </c>
      <c r="AU338" t="s">
        <v>81</v>
      </c>
      <c r="AV338" t="s">
        <v>82</v>
      </c>
      <c r="AW338" t="s">
        <v>81</v>
      </c>
      <c r="AX338" t="s">
        <v>81</v>
      </c>
      <c r="AY338" t="s">
        <v>81</v>
      </c>
      <c r="AZ338" t="s">
        <v>81</v>
      </c>
      <c r="BA338" t="s">
        <v>82</v>
      </c>
      <c r="BB338" s="1">
        <v>1</v>
      </c>
      <c r="BC338" t="s">
        <v>81</v>
      </c>
      <c r="BD338" t="s">
        <v>81</v>
      </c>
      <c r="BE338" t="s">
        <v>81</v>
      </c>
      <c r="BF338" t="s">
        <v>81</v>
      </c>
      <c r="BG338" t="s">
        <v>81</v>
      </c>
      <c r="BH338" t="s">
        <v>81</v>
      </c>
      <c r="BI338" t="s">
        <v>81</v>
      </c>
      <c r="BJ338" t="s">
        <v>82</v>
      </c>
      <c r="BK338" t="s">
        <v>82</v>
      </c>
      <c r="BL338" t="s">
        <v>81</v>
      </c>
      <c r="BM338" t="s">
        <v>137</v>
      </c>
      <c r="BN338" t="s">
        <v>81</v>
      </c>
      <c r="BO338" t="s">
        <v>81</v>
      </c>
      <c r="BP338" t="s">
        <v>81</v>
      </c>
      <c r="BQ338" t="s">
        <v>81</v>
      </c>
    </row>
    <row r="339" spans="1:69" x14ac:dyDescent="0.2">
      <c r="A339" s="5">
        <v>0</v>
      </c>
      <c r="B339" t="s">
        <v>5625</v>
      </c>
      <c r="C339" t="s">
        <v>5626</v>
      </c>
      <c r="D339" t="s">
        <v>5627</v>
      </c>
      <c r="E339" t="s">
        <v>5625</v>
      </c>
      <c r="F339" t="s">
        <v>553</v>
      </c>
      <c r="G339" t="s">
        <v>5628</v>
      </c>
      <c r="H339" s="1">
        <v>43341</v>
      </c>
      <c r="I339" s="1">
        <v>42705</v>
      </c>
      <c r="J339" t="b">
        <v>0</v>
      </c>
      <c r="K339" t="s">
        <v>555</v>
      </c>
      <c r="L339" t="s">
        <v>1531</v>
      </c>
      <c r="M339" t="s">
        <v>1751</v>
      </c>
      <c r="N339" t="s">
        <v>5629</v>
      </c>
      <c r="O339" t="s">
        <v>5630</v>
      </c>
      <c r="P339" t="s">
        <v>365</v>
      </c>
      <c r="Q339" t="s">
        <v>5631</v>
      </c>
      <c r="R339" t="s">
        <v>81</v>
      </c>
      <c r="S339">
        <v>1</v>
      </c>
      <c r="T339" s="1">
        <v>43341</v>
      </c>
      <c r="U339" s="1">
        <v>42705</v>
      </c>
      <c r="V339" t="s">
        <v>553</v>
      </c>
      <c r="W339" s="2">
        <v>43346</v>
      </c>
      <c r="X339" t="s">
        <v>82</v>
      </c>
      <c r="Y339" t="s">
        <v>5632</v>
      </c>
      <c r="Z339" t="s">
        <v>81</v>
      </c>
      <c r="AA339" t="s">
        <v>5633</v>
      </c>
      <c r="AB339" t="s">
        <v>5634</v>
      </c>
      <c r="AC339" t="s">
        <v>5635</v>
      </c>
      <c r="AD339" t="s">
        <v>5630</v>
      </c>
      <c r="AE339" t="s">
        <v>5636</v>
      </c>
      <c r="AF339" t="s">
        <v>81</v>
      </c>
      <c r="AG339" t="s">
        <v>5633</v>
      </c>
      <c r="AH339" t="s">
        <v>5637</v>
      </c>
      <c r="AI339" t="s">
        <v>5638</v>
      </c>
      <c r="AJ339" t="s">
        <v>5630</v>
      </c>
      <c r="AK339" t="s">
        <v>296</v>
      </c>
      <c r="AL339" t="s">
        <v>82</v>
      </c>
      <c r="AM339" t="s">
        <v>5639</v>
      </c>
      <c r="AN339">
        <v>3</v>
      </c>
      <c r="AO339">
        <v>12</v>
      </c>
      <c r="AP339" t="s">
        <v>371</v>
      </c>
      <c r="AQ339" t="s">
        <v>5640</v>
      </c>
      <c r="AR339" t="s">
        <v>5641</v>
      </c>
      <c r="AS339" t="s">
        <v>5642</v>
      </c>
      <c r="AT339" t="s">
        <v>82</v>
      </c>
      <c r="AU339" t="s">
        <v>81</v>
      </c>
      <c r="AV339" t="s">
        <v>82</v>
      </c>
      <c r="AW339" t="s">
        <v>81</v>
      </c>
      <c r="AX339" t="s">
        <v>81</v>
      </c>
      <c r="AY339" t="s">
        <v>81</v>
      </c>
      <c r="AZ339" t="s">
        <v>81</v>
      </c>
      <c r="BA339" t="s">
        <v>82</v>
      </c>
      <c r="BB339" s="1">
        <v>1</v>
      </c>
      <c r="BC339" t="s">
        <v>81</v>
      </c>
      <c r="BD339" t="s">
        <v>81</v>
      </c>
      <c r="BE339" t="s">
        <v>81</v>
      </c>
      <c r="BF339" t="s">
        <v>81</v>
      </c>
      <c r="BG339" t="s">
        <v>81</v>
      </c>
      <c r="BH339" t="s">
        <v>81</v>
      </c>
      <c r="BI339" t="s">
        <v>81</v>
      </c>
      <c r="BJ339" t="s">
        <v>82</v>
      </c>
      <c r="BK339" t="s">
        <v>82</v>
      </c>
      <c r="BL339" t="s">
        <v>200</v>
      </c>
      <c r="BM339" t="s">
        <v>5643</v>
      </c>
      <c r="BN339" t="s">
        <v>81</v>
      </c>
      <c r="BO339" t="s">
        <v>5644</v>
      </c>
      <c r="BP339" t="s">
        <v>81</v>
      </c>
      <c r="BQ339" t="s">
        <v>81</v>
      </c>
    </row>
    <row r="340" spans="1:69" x14ac:dyDescent="0.2">
      <c r="A340" s="5">
        <v>1</v>
      </c>
      <c r="B340" t="s">
        <v>5645</v>
      </c>
      <c r="C340" t="s">
        <v>5646</v>
      </c>
      <c r="D340" t="s">
        <v>5647</v>
      </c>
      <c r="E340" t="s">
        <v>5648</v>
      </c>
      <c r="F340" t="s">
        <v>178</v>
      </c>
      <c r="G340" t="s">
        <v>5649</v>
      </c>
      <c r="H340" s="1">
        <v>43159</v>
      </c>
      <c r="I340" s="1">
        <v>43217</v>
      </c>
      <c r="J340" t="b">
        <v>0</v>
      </c>
      <c r="K340" t="s">
        <v>180</v>
      </c>
      <c r="L340" t="s">
        <v>3304</v>
      </c>
      <c r="M340" t="s">
        <v>308</v>
      </c>
      <c r="N340">
        <v>120</v>
      </c>
      <c r="O340" t="s">
        <v>5650</v>
      </c>
      <c r="P340" t="s">
        <v>2093</v>
      </c>
      <c r="Q340" t="s">
        <v>5651</v>
      </c>
      <c r="R340" t="s">
        <v>81</v>
      </c>
      <c r="S340" t="s">
        <v>82</v>
      </c>
      <c r="T340" s="1">
        <v>43159</v>
      </c>
      <c r="U340" s="1">
        <v>43217</v>
      </c>
      <c r="V340" t="s">
        <v>186</v>
      </c>
      <c r="W340" s="2">
        <v>43585</v>
      </c>
      <c r="X340" t="s">
        <v>5652</v>
      </c>
      <c r="Y340" t="s">
        <v>5653</v>
      </c>
      <c r="Z340" t="s">
        <v>81</v>
      </c>
      <c r="AA340" t="s">
        <v>5654</v>
      </c>
      <c r="AB340" t="s">
        <v>5655</v>
      </c>
      <c r="AC340" t="s">
        <v>5656</v>
      </c>
      <c r="AD340" t="s">
        <v>5650</v>
      </c>
      <c r="AE340" t="s">
        <v>5653</v>
      </c>
      <c r="AF340" t="s">
        <v>81</v>
      </c>
      <c r="AG340" t="s">
        <v>5654</v>
      </c>
      <c r="AH340" t="s">
        <v>5655</v>
      </c>
      <c r="AI340" t="s">
        <v>5656</v>
      </c>
      <c r="AJ340" t="s">
        <v>5650</v>
      </c>
      <c r="AK340" t="s">
        <v>250</v>
      </c>
      <c r="AL340" t="s">
        <v>82</v>
      </c>
      <c r="AM340" t="s">
        <v>5650</v>
      </c>
      <c r="AN340" t="s">
        <v>81</v>
      </c>
      <c r="AO340" t="s">
        <v>81</v>
      </c>
      <c r="AP340" t="s">
        <v>192</v>
      </c>
      <c r="AQ340" t="s">
        <v>5657</v>
      </c>
      <c r="AR340" t="s">
        <v>5658</v>
      </c>
      <c r="AS340" t="s">
        <v>5659</v>
      </c>
      <c r="AT340" t="s">
        <v>5660</v>
      </c>
      <c r="AU340" t="s">
        <v>81</v>
      </c>
      <c r="AV340" t="s">
        <v>82</v>
      </c>
      <c r="AW340" t="s">
        <v>198</v>
      </c>
      <c r="AX340" t="s">
        <v>81</v>
      </c>
      <c r="AY340" t="s">
        <v>81</v>
      </c>
      <c r="AZ340" t="s">
        <v>5645</v>
      </c>
      <c r="BA340" t="s">
        <v>82</v>
      </c>
      <c r="BB340" s="1">
        <v>1</v>
      </c>
      <c r="BC340" t="s">
        <v>199</v>
      </c>
      <c r="BD340" t="s">
        <v>199</v>
      </c>
      <c r="BE340" t="s">
        <v>199</v>
      </c>
      <c r="BF340" t="s">
        <v>199</v>
      </c>
      <c r="BG340" t="s">
        <v>81</v>
      </c>
      <c r="BH340" t="s">
        <v>81</v>
      </c>
      <c r="BI340" t="s">
        <v>81</v>
      </c>
      <c r="BJ340" t="s">
        <v>82</v>
      </c>
      <c r="BK340" t="s">
        <v>82</v>
      </c>
      <c r="BL340" t="s">
        <v>200</v>
      </c>
      <c r="BM340" t="s">
        <v>201</v>
      </c>
      <c r="BN340" t="s">
        <v>81</v>
      </c>
      <c r="BO340" t="s">
        <v>81</v>
      </c>
      <c r="BP340" t="s">
        <v>81</v>
      </c>
      <c r="BQ340" t="s">
        <v>81</v>
      </c>
    </row>
    <row r="341" spans="1:69" x14ac:dyDescent="0.2">
      <c r="A341" s="5">
        <v>0</v>
      </c>
      <c r="B341" t="s">
        <v>5661</v>
      </c>
      <c r="C341" t="s">
        <v>5662</v>
      </c>
      <c r="D341" t="s">
        <v>5663</v>
      </c>
      <c r="E341" t="s">
        <v>5661</v>
      </c>
      <c r="F341" t="s">
        <v>73</v>
      </c>
      <c r="G341" t="s">
        <v>5664</v>
      </c>
      <c r="H341" s="1">
        <v>43052</v>
      </c>
      <c r="I341" s="1">
        <v>43056</v>
      </c>
      <c r="J341" t="b">
        <v>0</v>
      </c>
      <c r="K341" t="s">
        <v>75</v>
      </c>
      <c r="L341" t="s">
        <v>5665</v>
      </c>
      <c r="M341" t="s">
        <v>90</v>
      </c>
      <c r="N341">
        <v>145</v>
      </c>
      <c r="O341" t="s">
        <v>5666</v>
      </c>
      <c r="P341" t="s">
        <v>501</v>
      </c>
      <c r="Q341" t="s">
        <v>4022</v>
      </c>
      <c r="R341" t="s">
        <v>81</v>
      </c>
      <c r="S341" t="s">
        <v>82</v>
      </c>
      <c r="T341" s="1">
        <v>43052</v>
      </c>
      <c r="U341" t="s">
        <v>5667</v>
      </c>
      <c r="V341" t="s">
        <v>1305</v>
      </c>
      <c r="W341" s="2">
        <v>43085</v>
      </c>
      <c r="X341" t="s">
        <v>5668</v>
      </c>
      <c r="Y341" t="s">
        <v>2610</v>
      </c>
      <c r="Z341" t="s">
        <v>5669</v>
      </c>
      <c r="AA341" t="s">
        <v>82</v>
      </c>
      <c r="AB341" t="s">
        <v>5670</v>
      </c>
      <c r="AC341" t="s">
        <v>5671</v>
      </c>
      <c r="AD341" t="s">
        <v>589</v>
      </c>
      <c r="AE341" t="s">
        <v>2610</v>
      </c>
      <c r="AF341" t="s">
        <v>5669</v>
      </c>
      <c r="AG341" t="s">
        <v>82</v>
      </c>
      <c r="AH341" t="s">
        <v>5670</v>
      </c>
      <c r="AI341" t="s">
        <v>5671</v>
      </c>
      <c r="AJ341" t="s">
        <v>589</v>
      </c>
      <c r="AK341" t="s">
        <v>153</v>
      </c>
      <c r="AL341" t="s">
        <v>3445</v>
      </c>
      <c r="AM341" t="s">
        <v>88</v>
      </c>
      <c r="AN341" t="s">
        <v>1975</v>
      </c>
      <c r="AO341" t="s">
        <v>277</v>
      </c>
      <c r="AP341" t="s">
        <v>91</v>
      </c>
      <c r="AQ341" t="s">
        <v>5672</v>
      </c>
      <c r="AR341" t="s">
        <v>82</v>
      </c>
      <c r="AS341" t="s">
        <v>5673</v>
      </c>
      <c r="AT341" t="s">
        <v>5674</v>
      </c>
      <c r="AU341" t="s">
        <v>81</v>
      </c>
      <c r="AV341" t="s">
        <v>82</v>
      </c>
      <c r="AW341" t="s">
        <v>82</v>
      </c>
      <c r="AX341" t="s">
        <v>82</v>
      </c>
      <c r="AY341" t="s">
        <v>82</v>
      </c>
      <c r="AZ341" t="s">
        <v>82</v>
      </c>
      <c r="BA341" t="s">
        <v>82</v>
      </c>
      <c r="BB341" t="s">
        <v>82</v>
      </c>
      <c r="BC341" t="s">
        <v>82</v>
      </c>
      <c r="BD341" t="s">
        <v>82</v>
      </c>
      <c r="BE341" t="s">
        <v>82</v>
      </c>
      <c r="BF341" t="s">
        <v>82</v>
      </c>
      <c r="BG341" t="s">
        <v>82</v>
      </c>
      <c r="BH341" t="s">
        <v>82</v>
      </c>
      <c r="BI341" t="s">
        <v>82</v>
      </c>
      <c r="BJ341" t="s">
        <v>82</v>
      </c>
      <c r="BK341" t="s">
        <v>82</v>
      </c>
      <c r="BL341" t="s">
        <v>82</v>
      </c>
      <c r="BM341" t="s">
        <v>82</v>
      </c>
      <c r="BN341" t="s">
        <v>82</v>
      </c>
      <c r="BO341" t="s">
        <v>82</v>
      </c>
      <c r="BP341" t="s">
        <v>82</v>
      </c>
      <c r="BQ341" t="s">
        <v>82</v>
      </c>
    </row>
    <row r="342" spans="1:69" x14ac:dyDescent="0.2">
      <c r="A342" s="5">
        <v>1</v>
      </c>
      <c r="B342" t="s">
        <v>3218</v>
      </c>
      <c r="C342" t="s">
        <v>3219</v>
      </c>
      <c r="D342" t="s">
        <v>3220</v>
      </c>
      <c r="E342" t="s">
        <v>3221</v>
      </c>
      <c r="F342" t="s">
        <v>178</v>
      </c>
      <c r="G342" t="s">
        <v>5675</v>
      </c>
      <c r="H342" s="1">
        <v>43613</v>
      </c>
      <c r="I342" s="1">
        <v>43636</v>
      </c>
      <c r="J342" t="b">
        <v>0</v>
      </c>
      <c r="K342" t="s">
        <v>180</v>
      </c>
      <c r="L342" t="s">
        <v>3223</v>
      </c>
      <c r="M342" t="s">
        <v>346</v>
      </c>
      <c r="N342">
        <v>1540</v>
      </c>
      <c r="O342" t="s">
        <v>1667</v>
      </c>
      <c r="P342" t="s">
        <v>5676</v>
      </c>
      <c r="Q342" t="s">
        <v>3225</v>
      </c>
      <c r="R342" t="s">
        <v>3222</v>
      </c>
      <c r="S342" t="s">
        <v>82</v>
      </c>
      <c r="T342" s="1">
        <v>43613</v>
      </c>
      <c r="U342" s="1">
        <v>43636</v>
      </c>
      <c r="V342" t="s">
        <v>186</v>
      </c>
      <c r="W342" s="2">
        <v>44089</v>
      </c>
      <c r="X342" t="s">
        <v>5677</v>
      </c>
      <c r="Y342" t="s">
        <v>3228</v>
      </c>
      <c r="Z342" t="s">
        <v>81</v>
      </c>
      <c r="AA342" t="s">
        <v>3229</v>
      </c>
      <c r="AB342" t="s">
        <v>3230</v>
      </c>
      <c r="AC342" t="s">
        <v>3231</v>
      </c>
      <c r="AD342" t="s">
        <v>1667</v>
      </c>
      <c r="AE342" t="s">
        <v>3228</v>
      </c>
      <c r="AF342" t="s">
        <v>81</v>
      </c>
      <c r="AG342" t="s">
        <v>3229</v>
      </c>
      <c r="AH342" t="s">
        <v>3230</v>
      </c>
      <c r="AI342" t="s">
        <v>3231</v>
      </c>
      <c r="AJ342" t="s">
        <v>1667</v>
      </c>
      <c r="AK342" t="s">
        <v>250</v>
      </c>
      <c r="AL342" t="s">
        <v>82</v>
      </c>
      <c r="AM342" t="s">
        <v>1667</v>
      </c>
      <c r="AN342" t="s">
        <v>81</v>
      </c>
      <c r="AO342" t="s">
        <v>81</v>
      </c>
      <c r="AP342" t="s">
        <v>351</v>
      </c>
      <c r="AQ342" t="s">
        <v>3232</v>
      </c>
      <c r="AR342" t="s">
        <v>3233</v>
      </c>
      <c r="AS342" t="s">
        <v>5678</v>
      </c>
      <c r="AT342" t="s">
        <v>5679</v>
      </c>
      <c r="AU342" t="s">
        <v>197</v>
      </c>
      <c r="AV342" t="s">
        <v>82</v>
      </c>
      <c r="AW342" t="s">
        <v>198</v>
      </c>
      <c r="AX342" t="s">
        <v>81</v>
      </c>
      <c r="AY342" t="s">
        <v>81</v>
      </c>
      <c r="AZ342" t="s">
        <v>3218</v>
      </c>
      <c r="BA342" t="s">
        <v>82</v>
      </c>
      <c r="BB342" s="1">
        <v>1</v>
      </c>
      <c r="BC342" t="s">
        <v>199</v>
      </c>
      <c r="BD342" t="s">
        <v>199</v>
      </c>
      <c r="BE342" t="s">
        <v>199</v>
      </c>
      <c r="BF342" t="s">
        <v>199</v>
      </c>
      <c r="BG342" t="s">
        <v>81</v>
      </c>
      <c r="BH342" t="s">
        <v>81</v>
      </c>
      <c r="BI342" t="s">
        <v>81</v>
      </c>
      <c r="BJ342" t="s">
        <v>82</v>
      </c>
      <c r="BK342" t="s">
        <v>82</v>
      </c>
      <c r="BL342" t="s">
        <v>200</v>
      </c>
      <c r="BM342" t="s">
        <v>5680</v>
      </c>
      <c r="BN342" t="s">
        <v>81</v>
      </c>
      <c r="BO342" t="s">
        <v>81</v>
      </c>
      <c r="BP342" t="s">
        <v>81</v>
      </c>
      <c r="BQ342" t="s">
        <v>81</v>
      </c>
    </row>
    <row r="343" spans="1:69" x14ac:dyDescent="0.2">
      <c r="A343" s="5">
        <v>0</v>
      </c>
      <c r="B343" t="s">
        <v>5681</v>
      </c>
      <c r="C343" t="s">
        <v>5682</v>
      </c>
      <c r="D343" t="s">
        <v>5683</v>
      </c>
      <c r="E343" t="s">
        <v>5684</v>
      </c>
      <c r="F343" t="s">
        <v>73</v>
      </c>
      <c r="G343" t="s">
        <v>5685</v>
      </c>
      <c r="H343" s="1">
        <v>43490</v>
      </c>
      <c r="I343" s="1">
        <v>43556</v>
      </c>
      <c r="J343" t="b">
        <v>0</v>
      </c>
      <c r="K343" t="s">
        <v>75</v>
      </c>
      <c r="L343" t="s">
        <v>142</v>
      </c>
      <c r="M343" t="s">
        <v>90</v>
      </c>
      <c r="N343">
        <v>63</v>
      </c>
      <c r="O343" t="s">
        <v>5686</v>
      </c>
      <c r="P343" t="s">
        <v>79</v>
      </c>
      <c r="Q343" t="s">
        <v>4142</v>
      </c>
      <c r="R343" t="s">
        <v>81</v>
      </c>
      <c r="S343" t="s">
        <v>82</v>
      </c>
      <c r="T343" s="1">
        <v>43490</v>
      </c>
      <c r="U343" t="s">
        <v>3072</v>
      </c>
      <c r="V343" t="s">
        <v>834</v>
      </c>
      <c r="W343" s="2">
        <v>43955</v>
      </c>
      <c r="X343" t="s">
        <v>5687</v>
      </c>
      <c r="Y343" t="s">
        <v>81</v>
      </c>
      <c r="Z343" t="s">
        <v>5688</v>
      </c>
      <c r="AA343" t="s">
        <v>82</v>
      </c>
      <c r="AB343" t="s">
        <v>81</v>
      </c>
      <c r="AC343" t="s">
        <v>81</v>
      </c>
      <c r="AD343" t="s">
        <v>5686</v>
      </c>
      <c r="AE343" t="s">
        <v>81</v>
      </c>
      <c r="AF343" t="s">
        <v>5688</v>
      </c>
      <c r="AG343" t="s">
        <v>82</v>
      </c>
      <c r="AH343" t="s">
        <v>81</v>
      </c>
      <c r="AI343" t="s">
        <v>81</v>
      </c>
      <c r="AJ343" t="s">
        <v>5686</v>
      </c>
      <c r="AK343" t="s">
        <v>86</v>
      </c>
      <c r="AL343" t="s">
        <v>5689</v>
      </c>
      <c r="AM343" t="s">
        <v>88</v>
      </c>
      <c r="AN343" t="s">
        <v>154</v>
      </c>
      <c r="AO343" t="s">
        <v>90</v>
      </c>
      <c r="AP343" t="s">
        <v>91</v>
      </c>
      <c r="AQ343" t="s">
        <v>5690</v>
      </c>
      <c r="AR343" t="s">
        <v>82</v>
      </c>
      <c r="AS343" t="s">
        <v>5691</v>
      </c>
      <c r="AT343" t="s">
        <v>5692</v>
      </c>
      <c r="AU343" t="s">
        <v>81</v>
      </c>
      <c r="AV343" t="s">
        <v>82</v>
      </c>
      <c r="AW343" t="s">
        <v>82</v>
      </c>
      <c r="AX343" t="s">
        <v>82</v>
      </c>
      <c r="AY343" t="s">
        <v>82</v>
      </c>
      <c r="AZ343" t="s">
        <v>82</v>
      </c>
      <c r="BA343" t="s">
        <v>82</v>
      </c>
      <c r="BB343" t="s">
        <v>82</v>
      </c>
      <c r="BC343" t="s">
        <v>82</v>
      </c>
      <c r="BD343" t="s">
        <v>82</v>
      </c>
      <c r="BE343" t="s">
        <v>82</v>
      </c>
      <c r="BF343" t="s">
        <v>82</v>
      </c>
      <c r="BG343" t="s">
        <v>82</v>
      </c>
      <c r="BH343" t="s">
        <v>82</v>
      </c>
      <c r="BI343" t="s">
        <v>82</v>
      </c>
      <c r="BJ343" t="s">
        <v>82</v>
      </c>
      <c r="BK343" t="s">
        <v>82</v>
      </c>
      <c r="BL343" t="s">
        <v>82</v>
      </c>
      <c r="BM343" t="s">
        <v>82</v>
      </c>
      <c r="BN343" t="s">
        <v>82</v>
      </c>
      <c r="BO343" t="s">
        <v>82</v>
      </c>
      <c r="BP343" t="s">
        <v>82</v>
      </c>
      <c r="BQ343" t="s">
        <v>82</v>
      </c>
    </row>
    <row r="344" spans="1:69" x14ac:dyDescent="0.2">
      <c r="A344" s="5">
        <v>1</v>
      </c>
      <c r="B344" t="s">
        <v>5693</v>
      </c>
      <c r="C344" t="s">
        <v>5694</v>
      </c>
      <c r="D344" t="s">
        <v>5695</v>
      </c>
      <c r="E344" t="s">
        <v>5696</v>
      </c>
      <c r="F344" t="s">
        <v>73</v>
      </c>
      <c r="G344" t="s">
        <v>5697</v>
      </c>
      <c r="H344" s="1">
        <v>43623</v>
      </c>
      <c r="I344" s="1">
        <v>43745</v>
      </c>
      <c r="J344" t="b">
        <v>0</v>
      </c>
      <c r="K344" t="s">
        <v>75</v>
      </c>
      <c r="L344" t="s">
        <v>1794</v>
      </c>
      <c r="M344" t="s">
        <v>363</v>
      </c>
      <c r="N344">
        <v>542</v>
      </c>
      <c r="O344" t="s">
        <v>268</v>
      </c>
      <c r="P344" t="s">
        <v>409</v>
      </c>
      <c r="Q344" t="s">
        <v>785</v>
      </c>
      <c r="R344" t="s">
        <v>81</v>
      </c>
      <c r="S344" t="s">
        <v>82</v>
      </c>
      <c r="T344" s="1">
        <v>43623</v>
      </c>
      <c r="U344" t="s">
        <v>5698</v>
      </c>
      <c r="V344" t="s">
        <v>468</v>
      </c>
      <c r="W344" s="2">
        <v>43864</v>
      </c>
      <c r="X344" t="s">
        <v>5699</v>
      </c>
      <c r="Y344" t="s">
        <v>227</v>
      </c>
      <c r="Z344" t="s">
        <v>5700</v>
      </c>
      <c r="AA344" t="s">
        <v>82</v>
      </c>
      <c r="AB344" t="s">
        <v>5701</v>
      </c>
      <c r="AC344" t="s">
        <v>5702</v>
      </c>
      <c r="AD344" t="s">
        <v>5703</v>
      </c>
      <c r="AE344" t="s">
        <v>227</v>
      </c>
      <c r="AF344" t="s">
        <v>5700</v>
      </c>
      <c r="AG344" t="s">
        <v>82</v>
      </c>
      <c r="AH344" t="s">
        <v>5701</v>
      </c>
      <c r="AI344" t="s">
        <v>5702</v>
      </c>
      <c r="AJ344" t="s">
        <v>5703</v>
      </c>
      <c r="AK344" t="s">
        <v>296</v>
      </c>
      <c r="AL344" t="s">
        <v>82</v>
      </c>
      <c r="AM344" t="s">
        <v>88</v>
      </c>
      <c r="AN344" t="s">
        <v>90</v>
      </c>
      <c r="AO344" t="s">
        <v>90</v>
      </c>
      <c r="AP344" t="s">
        <v>91</v>
      </c>
      <c r="AQ344" t="s">
        <v>5704</v>
      </c>
      <c r="AR344" t="s">
        <v>82</v>
      </c>
      <c r="AS344" t="s">
        <v>5705</v>
      </c>
      <c r="AT344" t="s">
        <v>5706</v>
      </c>
      <c r="AU344" t="s">
        <v>81</v>
      </c>
      <c r="AV344" t="s">
        <v>82</v>
      </c>
      <c r="AW344" t="s">
        <v>82</v>
      </c>
      <c r="AX344" t="s">
        <v>82</v>
      </c>
      <c r="AY344" t="s">
        <v>82</v>
      </c>
      <c r="AZ344" t="s">
        <v>82</v>
      </c>
      <c r="BA344" t="s">
        <v>82</v>
      </c>
      <c r="BB344" t="s">
        <v>82</v>
      </c>
      <c r="BC344" t="s">
        <v>82</v>
      </c>
      <c r="BD344" t="s">
        <v>82</v>
      </c>
      <c r="BE344" t="s">
        <v>82</v>
      </c>
      <c r="BF344" t="s">
        <v>82</v>
      </c>
      <c r="BG344" t="s">
        <v>82</v>
      </c>
      <c r="BH344" t="s">
        <v>82</v>
      </c>
      <c r="BI344" t="s">
        <v>82</v>
      </c>
      <c r="BJ344" t="s">
        <v>82</v>
      </c>
      <c r="BK344" t="s">
        <v>82</v>
      </c>
      <c r="BL344" t="s">
        <v>82</v>
      </c>
      <c r="BM344" t="s">
        <v>82</v>
      </c>
      <c r="BN344" t="s">
        <v>82</v>
      </c>
      <c r="BO344" t="s">
        <v>82</v>
      </c>
      <c r="BP344" t="s">
        <v>82</v>
      </c>
      <c r="BQ344" t="s">
        <v>82</v>
      </c>
    </row>
    <row r="345" spans="1:69" x14ac:dyDescent="0.2">
      <c r="A345" s="5">
        <v>1</v>
      </c>
      <c r="B345" t="s">
        <v>5707</v>
      </c>
      <c r="C345" t="s">
        <v>5708</v>
      </c>
      <c r="D345" t="s">
        <v>5709</v>
      </c>
      <c r="E345" t="s">
        <v>5710</v>
      </c>
      <c r="F345" t="s">
        <v>1432</v>
      </c>
      <c r="G345" t="s">
        <v>5711</v>
      </c>
      <c r="H345" s="1">
        <v>43642</v>
      </c>
      <c r="I345" s="1">
        <v>43989</v>
      </c>
      <c r="J345" t="b">
        <v>0</v>
      </c>
      <c r="K345" t="s">
        <v>75</v>
      </c>
      <c r="L345" t="s">
        <v>5712</v>
      </c>
      <c r="M345" t="s">
        <v>363</v>
      </c>
      <c r="N345">
        <v>60</v>
      </c>
      <c r="O345" t="s">
        <v>5713</v>
      </c>
      <c r="P345" t="s">
        <v>5714</v>
      </c>
      <c r="Q345" t="s">
        <v>5715</v>
      </c>
      <c r="R345" t="s">
        <v>81</v>
      </c>
      <c r="S345" t="s">
        <v>82</v>
      </c>
      <c r="T345" s="1">
        <v>43642</v>
      </c>
      <c r="U345" s="1">
        <v>43989</v>
      </c>
      <c r="V345" t="s">
        <v>1438</v>
      </c>
      <c r="W345" s="2">
        <v>44139</v>
      </c>
      <c r="X345" t="s">
        <v>5716</v>
      </c>
      <c r="Y345" t="s">
        <v>5717</v>
      </c>
      <c r="Z345" t="s">
        <v>81</v>
      </c>
      <c r="AA345" t="s">
        <v>5718</v>
      </c>
      <c r="AB345" t="s">
        <v>5719</v>
      </c>
      <c r="AC345" t="s">
        <v>5720</v>
      </c>
      <c r="AD345" t="s">
        <v>5713</v>
      </c>
      <c r="AE345" t="s">
        <v>5721</v>
      </c>
      <c r="AF345" t="s">
        <v>81</v>
      </c>
      <c r="AG345" t="s">
        <v>5722</v>
      </c>
      <c r="AH345" t="s">
        <v>5719</v>
      </c>
      <c r="AI345" t="s">
        <v>5720</v>
      </c>
      <c r="AJ345" t="s">
        <v>5713</v>
      </c>
      <c r="AK345" t="s">
        <v>2219</v>
      </c>
      <c r="AL345" t="s">
        <v>5713</v>
      </c>
      <c r="AM345" t="s">
        <v>5723</v>
      </c>
      <c r="AN345" t="s">
        <v>81</v>
      </c>
      <c r="AO345" t="s">
        <v>81</v>
      </c>
      <c r="AP345" t="s">
        <v>81</v>
      </c>
      <c r="AQ345" t="s">
        <v>5724</v>
      </c>
      <c r="AR345" t="s">
        <v>5725</v>
      </c>
      <c r="AS345" t="s">
        <v>5726</v>
      </c>
      <c r="AT345" t="s">
        <v>5727</v>
      </c>
      <c r="AU345" t="s">
        <v>81</v>
      </c>
      <c r="AV345" t="s">
        <v>5728</v>
      </c>
      <c r="AW345" t="s">
        <v>81</v>
      </c>
      <c r="AX345">
        <v>0</v>
      </c>
      <c r="AY345" t="s">
        <v>81</v>
      </c>
      <c r="AZ345" t="s">
        <v>81</v>
      </c>
      <c r="BA345" t="s">
        <v>82</v>
      </c>
      <c r="BB345" s="1">
        <v>1</v>
      </c>
      <c r="BC345" t="s">
        <v>81</v>
      </c>
      <c r="BD345" t="s">
        <v>81</v>
      </c>
      <c r="BE345" t="s">
        <v>81</v>
      </c>
      <c r="BF345" t="s">
        <v>81</v>
      </c>
      <c r="BG345" t="s">
        <v>81</v>
      </c>
      <c r="BH345" t="s">
        <v>81</v>
      </c>
      <c r="BI345" t="s">
        <v>81</v>
      </c>
      <c r="BJ345" t="s">
        <v>82</v>
      </c>
      <c r="BK345" t="s">
        <v>82</v>
      </c>
      <c r="BL345" t="s">
        <v>5729</v>
      </c>
      <c r="BM345" t="s">
        <v>5730</v>
      </c>
      <c r="BN345" t="s">
        <v>275</v>
      </c>
      <c r="BO345" t="s">
        <v>5731</v>
      </c>
      <c r="BP345" t="s">
        <v>275</v>
      </c>
      <c r="BQ345" t="s">
        <v>275</v>
      </c>
    </row>
    <row r="346" spans="1:69" x14ac:dyDescent="0.2">
      <c r="A346" s="5">
        <v>0</v>
      </c>
      <c r="B346" t="s">
        <v>81</v>
      </c>
      <c r="C346" t="s">
        <v>5732</v>
      </c>
      <c r="D346" t="s">
        <v>5733</v>
      </c>
      <c r="E346" t="s">
        <v>5734</v>
      </c>
      <c r="F346" t="s">
        <v>120</v>
      </c>
      <c r="G346" t="s">
        <v>5735</v>
      </c>
      <c r="H346" s="1">
        <v>42370</v>
      </c>
      <c r="I346" s="1">
        <v>42767</v>
      </c>
      <c r="J346" t="b">
        <v>0</v>
      </c>
      <c r="K346" t="s">
        <v>75</v>
      </c>
      <c r="L346" t="s">
        <v>122</v>
      </c>
      <c r="M346" t="s">
        <v>740</v>
      </c>
      <c r="N346">
        <v>360</v>
      </c>
      <c r="O346" t="s">
        <v>5736</v>
      </c>
      <c r="P346" t="s">
        <v>125</v>
      </c>
      <c r="Q346" t="s">
        <v>5737</v>
      </c>
      <c r="R346" t="s">
        <v>5738</v>
      </c>
      <c r="S346" t="s">
        <v>82</v>
      </c>
      <c r="T346" s="1">
        <v>42370</v>
      </c>
      <c r="U346" s="1">
        <v>42767</v>
      </c>
      <c r="V346" t="s">
        <v>127</v>
      </c>
      <c r="W346" s="2">
        <v>43557</v>
      </c>
      <c r="X346" t="s">
        <v>82</v>
      </c>
      <c r="Y346" t="s">
        <v>82</v>
      </c>
      <c r="Z346" t="s">
        <v>82</v>
      </c>
      <c r="AA346" t="s">
        <v>82</v>
      </c>
      <c r="AB346" t="s">
        <v>82</v>
      </c>
      <c r="AC346" t="s">
        <v>82</v>
      </c>
      <c r="AD346" t="s">
        <v>82</v>
      </c>
      <c r="AE346" t="s">
        <v>82</v>
      </c>
      <c r="AF346" t="s">
        <v>82</v>
      </c>
      <c r="AG346" t="s">
        <v>82</v>
      </c>
      <c r="AH346" t="s">
        <v>82</v>
      </c>
      <c r="AI346" t="s">
        <v>82</v>
      </c>
      <c r="AJ346" t="s">
        <v>82</v>
      </c>
      <c r="AK346" t="s">
        <v>296</v>
      </c>
      <c r="AL346" t="s">
        <v>82</v>
      </c>
      <c r="AM346" t="s">
        <v>5739</v>
      </c>
      <c r="AN346" t="s">
        <v>335</v>
      </c>
      <c r="AO346" t="s">
        <v>2115</v>
      </c>
      <c r="AP346" t="s">
        <v>132</v>
      </c>
      <c r="AQ346" t="s">
        <v>5740</v>
      </c>
      <c r="AR346" t="s">
        <v>5741</v>
      </c>
      <c r="AS346" t="s">
        <v>5742</v>
      </c>
      <c r="AT346" t="s">
        <v>5743</v>
      </c>
      <c r="AU346" t="s">
        <v>615</v>
      </c>
      <c r="AV346" t="s">
        <v>82</v>
      </c>
      <c r="AW346" t="s">
        <v>81</v>
      </c>
      <c r="AX346" t="s">
        <v>81</v>
      </c>
      <c r="AY346" t="s">
        <v>81</v>
      </c>
      <c r="AZ346" t="s">
        <v>81</v>
      </c>
      <c r="BA346" t="s">
        <v>82</v>
      </c>
      <c r="BB346" s="1">
        <v>1</v>
      </c>
      <c r="BC346" t="s">
        <v>81</v>
      </c>
      <c r="BD346" t="s">
        <v>81</v>
      </c>
      <c r="BE346" t="s">
        <v>81</v>
      </c>
      <c r="BF346" t="s">
        <v>81</v>
      </c>
      <c r="BG346" t="s">
        <v>81</v>
      </c>
      <c r="BH346" t="s">
        <v>81</v>
      </c>
      <c r="BI346" t="s">
        <v>81</v>
      </c>
      <c r="BJ346" t="s">
        <v>82</v>
      </c>
      <c r="BK346" t="s">
        <v>82</v>
      </c>
      <c r="BL346" t="s">
        <v>81</v>
      </c>
      <c r="BM346" t="s">
        <v>137</v>
      </c>
      <c r="BN346" t="s">
        <v>81</v>
      </c>
      <c r="BO346" t="s">
        <v>81</v>
      </c>
      <c r="BP346" t="s">
        <v>81</v>
      </c>
      <c r="BQ346" t="s">
        <v>81</v>
      </c>
    </row>
    <row r="347" spans="1:69" x14ac:dyDescent="0.2">
      <c r="A347" s="5">
        <v>0</v>
      </c>
      <c r="B347" t="s">
        <v>5744</v>
      </c>
      <c r="C347" t="s">
        <v>5745</v>
      </c>
      <c r="D347" t="s">
        <v>5746</v>
      </c>
      <c r="E347" t="s">
        <v>5747</v>
      </c>
      <c r="F347" t="s">
        <v>73</v>
      </c>
      <c r="G347" t="s">
        <v>5748</v>
      </c>
      <c r="H347" s="1">
        <v>43365</v>
      </c>
      <c r="I347" s="1">
        <v>43403</v>
      </c>
      <c r="J347" t="b">
        <v>0</v>
      </c>
      <c r="K347" t="s">
        <v>75</v>
      </c>
      <c r="L347" t="s">
        <v>142</v>
      </c>
      <c r="M347" t="s">
        <v>90</v>
      </c>
      <c r="N347">
        <v>126</v>
      </c>
      <c r="O347" t="s">
        <v>5749</v>
      </c>
      <c r="P347" t="s">
        <v>82</v>
      </c>
      <c r="Q347" t="s">
        <v>5750</v>
      </c>
      <c r="R347" t="s">
        <v>81</v>
      </c>
      <c r="S347" t="s">
        <v>82</v>
      </c>
      <c r="T347" s="1">
        <v>43365</v>
      </c>
      <c r="U347" t="s">
        <v>2433</v>
      </c>
      <c r="V347" t="s">
        <v>84</v>
      </c>
      <c r="W347" s="2">
        <v>43374</v>
      </c>
      <c r="X347" t="s">
        <v>5751</v>
      </c>
      <c r="Y347" t="s">
        <v>81</v>
      </c>
      <c r="Z347" t="s">
        <v>5752</v>
      </c>
      <c r="AA347" t="s">
        <v>82</v>
      </c>
      <c r="AB347" t="s">
        <v>5753</v>
      </c>
      <c r="AC347">
        <v>989264821</v>
      </c>
      <c r="AD347" t="s">
        <v>81</v>
      </c>
      <c r="AE347" t="s">
        <v>81</v>
      </c>
      <c r="AF347" t="s">
        <v>5752</v>
      </c>
      <c r="AG347" t="s">
        <v>82</v>
      </c>
      <c r="AH347" t="s">
        <v>5753</v>
      </c>
      <c r="AI347">
        <v>989264821</v>
      </c>
      <c r="AJ347" t="s">
        <v>81</v>
      </c>
      <c r="AK347" t="s">
        <v>153</v>
      </c>
      <c r="AL347" t="s">
        <v>5754</v>
      </c>
      <c r="AM347" t="s">
        <v>88</v>
      </c>
      <c r="AN347" t="s">
        <v>154</v>
      </c>
      <c r="AO347" t="s">
        <v>1063</v>
      </c>
      <c r="AP347" t="s">
        <v>91</v>
      </c>
      <c r="AQ347" t="s">
        <v>5755</v>
      </c>
      <c r="AR347" t="s">
        <v>82</v>
      </c>
      <c r="AS347" t="s">
        <v>5756</v>
      </c>
      <c r="AT347" t="s">
        <v>5757</v>
      </c>
      <c r="AU347" t="s">
        <v>81</v>
      </c>
      <c r="AV347" t="s">
        <v>82</v>
      </c>
      <c r="AW347" t="s">
        <v>82</v>
      </c>
      <c r="AX347" t="s">
        <v>82</v>
      </c>
      <c r="AY347" t="s">
        <v>82</v>
      </c>
      <c r="AZ347" t="s">
        <v>82</v>
      </c>
      <c r="BA347" t="s">
        <v>82</v>
      </c>
      <c r="BB347" t="s">
        <v>82</v>
      </c>
      <c r="BC347" t="s">
        <v>82</v>
      </c>
      <c r="BD347" t="s">
        <v>82</v>
      </c>
      <c r="BE347" t="s">
        <v>82</v>
      </c>
      <c r="BF347" t="s">
        <v>82</v>
      </c>
      <c r="BG347" t="s">
        <v>82</v>
      </c>
      <c r="BH347" t="s">
        <v>82</v>
      </c>
      <c r="BI347" t="s">
        <v>82</v>
      </c>
      <c r="BJ347" t="s">
        <v>82</v>
      </c>
      <c r="BK347" t="s">
        <v>82</v>
      </c>
      <c r="BL347" t="s">
        <v>82</v>
      </c>
      <c r="BM347" t="s">
        <v>82</v>
      </c>
      <c r="BN347" t="s">
        <v>82</v>
      </c>
      <c r="BO347" t="s">
        <v>82</v>
      </c>
      <c r="BP347" t="s">
        <v>82</v>
      </c>
      <c r="BQ347" t="s">
        <v>82</v>
      </c>
    </row>
    <row r="348" spans="1:69" x14ac:dyDescent="0.2">
      <c r="A348" s="5">
        <v>1</v>
      </c>
      <c r="B348" t="s">
        <v>5758</v>
      </c>
      <c r="C348" t="s">
        <v>5759</v>
      </c>
      <c r="D348" t="s">
        <v>5760</v>
      </c>
      <c r="E348" t="s">
        <v>5761</v>
      </c>
      <c r="F348" t="s">
        <v>73</v>
      </c>
      <c r="G348" t="s">
        <v>5762</v>
      </c>
      <c r="H348" s="1">
        <v>43012</v>
      </c>
      <c r="I348" s="1">
        <v>43101</v>
      </c>
      <c r="J348" t="b">
        <v>0</v>
      </c>
      <c r="K348" t="s">
        <v>75</v>
      </c>
      <c r="L348" t="s">
        <v>5763</v>
      </c>
      <c r="M348" t="s">
        <v>538</v>
      </c>
      <c r="N348">
        <v>834</v>
      </c>
      <c r="O348" t="s">
        <v>4251</v>
      </c>
      <c r="P348" t="s">
        <v>1377</v>
      </c>
      <c r="Q348" t="s">
        <v>5764</v>
      </c>
      <c r="R348" t="s">
        <v>81</v>
      </c>
      <c r="S348" t="s">
        <v>82</v>
      </c>
      <c r="T348" s="1">
        <v>43012</v>
      </c>
      <c r="U348" t="s">
        <v>5240</v>
      </c>
      <c r="V348" t="s">
        <v>1305</v>
      </c>
      <c r="W348" s="2">
        <v>43085</v>
      </c>
      <c r="X348" t="s">
        <v>5765</v>
      </c>
      <c r="Y348" t="s">
        <v>505</v>
      </c>
      <c r="Z348" t="s">
        <v>5766</v>
      </c>
      <c r="AA348" t="s">
        <v>82</v>
      </c>
      <c r="AB348" t="s">
        <v>5767</v>
      </c>
      <c r="AC348" t="s">
        <v>5768</v>
      </c>
      <c r="AD348" t="s">
        <v>5769</v>
      </c>
      <c r="AE348" t="s">
        <v>505</v>
      </c>
      <c r="AF348" t="s">
        <v>5766</v>
      </c>
      <c r="AG348" t="s">
        <v>82</v>
      </c>
      <c r="AH348" t="s">
        <v>5767</v>
      </c>
      <c r="AI348" t="s">
        <v>5768</v>
      </c>
      <c r="AJ348" t="s">
        <v>5769</v>
      </c>
      <c r="AK348" t="s">
        <v>296</v>
      </c>
      <c r="AL348" t="s">
        <v>82</v>
      </c>
      <c r="AM348" t="s">
        <v>88</v>
      </c>
      <c r="AN348" t="s">
        <v>112</v>
      </c>
      <c r="AO348" t="s">
        <v>90</v>
      </c>
      <c r="AP348" t="s">
        <v>91</v>
      </c>
      <c r="AQ348" t="s">
        <v>5770</v>
      </c>
      <c r="AR348" t="s">
        <v>82</v>
      </c>
      <c r="AS348" t="s">
        <v>5771</v>
      </c>
      <c r="AT348" t="s">
        <v>5772</v>
      </c>
      <c r="AU348" t="s">
        <v>81</v>
      </c>
      <c r="AV348" t="s">
        <v>82</v>
      </c>
      <c r="AW348" t="s">
        <v>82</v>
      </c>
      <c r="AX348" t="s">
        <v>82</v>
      </c>
      <c r="AY348" t="s">
        <v>82</v>
      </c>
      <c r="AZ348" t="s">
        <v>82</v>
      </c>
      <c r="BA348" t="s">
        <v>82</v>
      </c>
      <c r="BB348" t="s">
        <v>82</v>
      </c>
      <c r="BC348" t="s">
        <v>82</v>
      </c>
      <c r="BD348" t="s">
        <v>82</v>
      </c>
      <c r="BE348" t="s">
        <v>82</v>
      </c>
      <c r="BF348" t="s">
        <v>82</v>
      </c>
      <c r="BG348" t="s">
        <v>82</v>
      </c>
      <c r="BH348" t="s">
        <v>82</v>
      </c>
      <c r="BI348" t="s">
        <v>82</v>
      </c>
      <c r="BJ348" t="s">
        <v>82</v>
      </c>
      <c r="BK348" t="s">
        <v>82</v>
      </c>
      <c r="BL348" t="s">
        <v>82</v>
      </c>
      <c r="BM348" t="s">
        <v>82</v>
      </c>
      <c r="BN348" t="s">
        <v>82</v>
      </c>
      <c r="BO348" t="s">
        <v>82</v>
      </c>
      <c r="BP348" t="s">
        <v>82</v>
      </c>
      <c r="BQ348" t="s">
        <v>82</v>
      </c>
    </row>
    <row r="349" spans="1:69" x14ac:dyDescent="0.2">
      <c r="A349" s="5">
        <v>0</v>
      </c>
      <c r="B349" t="s">
        <v>5773</v>
      </c>
      <c r="C349" t="s">
        <v>5774</v>
      </c>
      <c r="D349" t="s">
        <v>5775</v>
      </c>
      <c r="E349" t="s">
        <v>5776</v>
      </c>
      <c r="F349" t="s">
        <v>73</v>
      </c>
      <c r="G349" t="s">
        <v>5777</v>
      </c>
      <c r="H349" s="1">
        <v>43804</v>
      </c>
      <c r="I349" s="1">
        <v>43867</v>
      </c>
      <c r="J349" t="b">
        <v>0</v>
      </c>
      <c r="K349" t="s">
        <v>75</v>
      </c>
      <c r="L349" t="s">
        <v>3824</v>
      </c>
      <c r="M349" t="s">
        <v>90</v>
      </c>
      <c r="N349">
        <v>25</v>
      </c>
      <c r="O349" t="s">
        <v>5778</v>
      </c>
      <c r="P349" t="s">
        <v>409</v>
      </c>
      <c r="Q349" t="s">
        <v>5779</v>
      </c>
      <c r="R349" t="s">
        <v>81</v>
      </c>
      <c r="S349" t="s">
        <v>82</v>
      </c>
      <c r="T349" s="1">
        <v>43804</v>
      </c>
      <c r="U349" t="s">
        <v>5780</v>
      </c>
      <c r="V349" t="s">
        <v>146</v>
      </c>
      <c r="W349" s="2">
        <v>43993</v>
      </c>
      <c r="X349" t="s">
        <v>5781</v>
      </c>
      <c r="Y349" t="s">
        <v>587</v>
      </c>
      <c r="Z349" t="s">
        <v>5782</v>
      </c>
      <c r="AA349" t="s">
        <v>82</v>
      </c>
      <c r="AB349" t="s">
        <v>5783</v>
      </c>
      <c r="AC349" t="s">
        <v>5784</v>
      </c>
      <c r="AD349" t="s">
        <v>5785</v>
      </c>
      <c r="AE349" t="s">
        <v>587</v>
      </c>
      <c r="AF349" t="s">
        <v>5782</v>
      </c>
      <c r="AG349" t="s">
        <v>82</v>
      </c>
      <c r="AH349" t="s">
        <v>5783</v>
      </c>
      <c r="AI349" t="s">
        <v>5784</v>
      </c>
      <c r="AJ349" t="s">
        <v>5785</v>
      </c>
      <c r="AK349" t="s">
        <v>296</v>
      </c>
      <c r="AL349" t="s">
        <v>82</v>
      </c>
      <c r="AM349" t="s">
        <v>88</v>
      </c>
      <c r="AN349" t="s">
        <v>154</v>
      </c>
      <c r="AO349" t="s">
        <v>277</v>
      </c>
      <c r="AP349" t="s">
        <v>91</v>
      </c>
      <c r="AQ349" t="s">
        <v>5786</v>
      </c>
      <c r="AR349" t="s">
        <v>82</v>
      </c>
      <c r="AS349" t="s">
        <v>5787</v>
      </c>
      <c r="AT349" t="s">
        <v>5788</v>
      </c>
      <c r="AU349" t="s">
        <v>81</v>
      </c>
      <c r="AV349" t="s">
        <v>82</v>
      </c>
      <c r="AW349" t="s">
        <v>82</v>
      </c>
      <c r="AX349" t="s">
        <v>82</v>
      </c>
      <c r="AY349" t="s">
        <v>82</v>
      </c>
      <c r="AZ349" t="s">
        <v>82</v>
      </c>
      <c r="BA349" t="s">
        <v>82</v>
      </c>
      <c r="BB349" t="s">
        <v>82</v>
      </c>
      <c r="BC349" t="s">
        <v>82</v>
      </c>
      <c r="BD349" t="s">
        <v>82</v>
      </c>
      <c r="BE349" t="s">
        <v>82</v>
      </c>
      <c r="BF349" t="s">
        <v>82</v>
      </c>
      <c r="BG349" t="s">
        <v>82</v>
      </c>
      <c r="BH349" t="s">
        <v>82</v>
      </c>
      <c r="BI349" t="s">
        <v>82</v>
      </c>
      <c r="BJ349" t="s">
        <v>82</v>
      </c>
      <c r="BK349" t="s">
        <v>82</v>
      </c>
      <c r="BL349" t="s">
        <v>82</v>
      </c>
      <c r="BM349" t="s">
        <v>82</v>
      </c>
      <c r="BN349" t="s">
        <v>82</v>
      </c>
      <c r="BO349" t="s">
        <v>82</v>
      </c>
      <c r="BP349" t="s">
        <v>82</v>
      </c>
      <c r="BQ349" t="s">
        <v>82</v>
      </c>
    </row>
    <row r="350" spans="1:69" x14ac:dyDescent="0.2">
      <c r="A350" s="5">
        <v>1</v>
      </c>
      <c r="B350" t="s">
        <v>5789</v>
      </c>
      <c r="C350" t="s">
        <v>5790</v>
      </c>
      <c r="D350" t="s">
        <v>5791</v>
      </c>
      <c r="E350" t="s">
        <v>5792</v>
      </c>
      <c r="F350" t="s">
        <v>178</v>
      </c>
      <c r="G350" t="s">
        <v>5793</v>
      </c>
      <c r="H350" s="1">
        <v>42950</v>
      </c>
      <c r="I350" s="1">
        <v>42978</v>
      </c>
      <c r="J350" t="b">
        <v>0</v>
      </c>
      <c r="K350" t="s">
        <v>180</v>
      </c>
      <c r="L350" t="s">
        <v>5794</v>
      </c>
      <c r="M350" t="s">
        <v>346</v>
      </c>
      <c r="N350">
        <v>558</v>
      </c>
      <c r="O350" t="s">
        <v>5795</v>
      </c>
      <c r="P350" t="s">
        <v>5796</v>
      </c>
      <c r="Q350" t="s">
        <v>5797</v>
      </c>
      <c r="R350" t="s">
        <v>5798</v>
      </c>
      <c r="S350" t="s">
        <v>82</v>
      </c>
      <c r="T350" s="1">
        <v>42950</v>
      </c>
      <c r="U350" s="1">
        <v>42978</v>
      </c>
      <c r="V350" t="s">
        <v>186</v>
      </c>
      <c r="W350" s="2">
        <v>43332</v>
      </c>
      <c r="X350" t="s">
        <v>5799</v>
      </c>
      <c r="Y350" t="s">
        <v>81</v>
      </c>
      <c r="Z350" t="s">
        <v>81</v>
      </c>
      <c r="AA350" t="s">
        <v>5800</v>
      </c>
      <c r="AB350" t="s">
        <v>5801</v>
      </c>
      <c r="AC350" t="s">
        <v>5802</v>
      </c>
      <c r="AD350" t="s">
        <v>5803</v>
      </c>
      <c r="AE350" t="s">
        <v>81</v>
      </c>
      <c r="AF350" t="s">
        <v>81</v>
      </c>
      <c r="AG350" t="s">
        <v>5800</v>
      </c>
      <c r="AH350" t="s">
        <v>5801</v>
      </c>
      <c r="AI350" t="s">
        <v>5802</v>
      </c>
      <c r="AJ350" t="s">
        <v>5803</v>
      </c>
      <c r="AK350" t="s">
        <v>191</v>
      </c>
      <c r="AL350" t="s">
        <v>82</v>
      </c>
      <c r="AM350" t="s">
        <v>5795</v>
      </c>
      <c r="AN350" t="s">
        <v>81</v>
      </c>
      <c r="AO350" t="s">
        <v>81</v>
      </c>
      <c r="AP350" t="s">
        <v>351</v>
      </c>
      <c r="AQ350" t="s">
        <v>5804</v>
      </c>
      <c r="AR350" t="s">
        <v>5805</v>
      </c>
      <c r="AS350" t="s">
        <v>5806</v>
      </c>
      <c r="AT350" t="s">
        <v>5807</v>
      </c>
      <c r="AU350" t="s">
        <v>197</v>
      </c>
      <c r="AV350" t="s">
        <v>82</v>
      </c>
      <c r="AW350" t="s">
        <v>198</v>
      </c>
      <c r="AX350" t="s">
        <v>81</v>
      </c>
      <c r="AY350" t="s">
        <v>82</v>
      </c>
      <c r="AZ350" t="s">
        <v>82</v>
      </c>
      <c r="BA350" t="s">
        <v>82</v>
      </c>
      <c r="BB350" t="s">
        <v>82</v>
      </c>
      <c r="BC350" t="s">
        <v>82</v>
      </c>
      <c r="BD350" t="s">
        <v>82</v>
      </c>
      <c r="BE350" t="s">
        <v>82</v>
      </c>
      <c r="BF350" t="s">
        <v>82</v>
      </c>
      <c r="BG350" t="s">
        <v>82</v>
      </c>
      <c r="BH350" t="s">
        <v>82</v>
      </c>
      <c r="BI350" t="s">
        <v>82</v>
      </c>
      <c r="BJ350" t="s">
        <v>82</v>
      </c>
      <c r="BK350" t="s">
        <v>82</v>
      </c>
      <c r="BL350" t="s">
        <v>82</v>
      </c>
      <c r="BM350" t="s">
        <v>82</v>
      </c>
      <c r="BN350" t="s">
        <v>82</v>
      </c>
      <c r="BO350" t="s">
        <v>82</v>
      </c>
      <c r="BP350" t="s">
        <v>82</v>
      </c>
      <c r="BQ350" t="s">
        <v>82</v>
      </c>
    </row>
    <row r="351" spans="1:69" x14ac:dyDescent="0.2">
      <c r="A351" s="5">
        <v>0</v>
      </c>
      <c r="B351" t="s">
        <v>5808</v>
      </c>
      <c r="C351" t="s">
        <v>5809</v>
      </c>
      <c r="D351" t="s">
        <v>5810</v>
      </c>
      <c r="E351" t="s">
        <v>5808</v>
      </c>
      <c r="F351" t="s">
        <v>73</v>
      </c>
      <c r="G351" t="s">
        <v>5811</v>
      </c>
      <c r="H351" s="1">
        <v>43536</v>
      </c>
      <c r="I351" s="1">
        <v>43878</v>
      </c>
      <c r="J351" t="b">
        <v>0</v>
      </c>
      <c r="K351" t="s">
        <v>75</v>
      </c>
      <c r="L351" t="s">
        <v>76</v>
      </c>
      <c r="M351" t="s">
        <v>90</v>
      </c>
      <c r="N351">
        <v>40</v>
      </c>
      <c r="O351" t="s">
        <v>5812</v>
      </c>
      <c r="P351" t="s">
        <v>144</v>
      </c>
      <c r="Q351" t="s">
        <v>5813</v>
      </c>
      <c r="R351" t="s">
        <v>81</v>
      </c>
      <c r="S351" t="s">
        <v>82</v>
      </c>
      <c r="T351" s="1">
        <v>43536</v>
      </c>
      <c r="U351" t="s">
        <v>5814</v>
      </c>
      <c r="V351" t="s">
        <v>834</v>
      </c>
      <c r="W351" s="2">
        <v>43885</v>
      </c>
      <c r="X351" t="s">
        <v>5815</v>
      </c>
      <c r="Y351" t="s">
        <v>148</v>
      </c>
      <c r="Z351" t="s">
        <v>5816</v>
      </c>
      <c r="AA351" t="s">
        <v>82</v>
      </c>
      <c r="AB351" t="s">
        <v>5817</v>
      </c>
      <c r="AC351" t="s">
        <v>5818</v>
      </c>
      <c r="AD351" t="s">
        <v>5819</v>
      </c>
      <c r="AE351" t="s">
        <v>148</v>
      </c>
      <c r="AF351" t="s">
        <v>5816</v>
      </c>
      <c r="AG351" t="s">
        <v>82</v>
      </c>
      <c r="AH351" t="s">
        <v>5817</v>
      </c>
      <c r="AI351" t="s">
        <v>5818</v>
      </c>
      <c r="AJ351" t="s">
        <v>5819</v>
      </c>
      <c r="AK351" t="s">
        <v>296</v>
      </c>
      <c r="AL351" t="s">
        <v>5820</v>
      </c>
      <c r="AM351" t="s">
        <v>88</v>
      </c>
      <c r="AN351" t="s">
        <v>154</v>
      </c>
      <c r="AO351" t="s">
        <v>90</v>
      </c>
      <c r="AP351" t="s">
        <v>91</v>
      </c>
      <c r="AQ351" t="s">
        <v>5821</v>
      </c>
      <c r="AR351" t="s">
        <v>82</v>
      </c>
      <c r="AS351" t="s">
        <v>5822</v>
      </c>
      <c r="AT351" t="s">
        <v>5823</v>
      </c>
      <c r="AU351" t="s">
        <v>81</v>
      </c>
      <c r="AV351" t="s">
        <v>82</v>
      </c>
      <c r="AW351" t="s">
        <v>82</v>
      </c>
      <c r="AX351" t="s">
        <v>82</v>
      </c>
      <c r="AY351" t="s">
        <v>82</v>
      </c>
      <c r="AZ351" t="s">
        <v>82</v>
      </c>
      <c r="BA351" t="s">
        <v>82</v>
      </c>
      <c r="BB351" t="s">
        <v>82</v>
      </c>
      <c r="BC351" t="s">
        <v>82</v>
      </c>
      <c r="BD351" t="s">
        <v>82</v>
      </c>
      <c r="BE351" t="s">
        <v>82</v>
      </c>
      <c r="BF351" t="s">
        <v>82</v>
      </c>
      <c r="BG351" t="s">
        <v>82</v>
      </c>
      <c r="BH351" t="s">
        <v>82</v>
      </c>
      <c r="BI351" t="s">
        <v>82</v>
      </c>
      <c r="BJ351" t="s">
        <v>82</v>
      </c>
      <c r="BK351" t="s">
        <v>82</v>
      </c>
      <c r="BL351" t="s">
        <v>82</v>
      </c>
      <c r="BM351" t="s">
        <v>82</v>
      </c>
      <c r="BN351" t="s">
        <v>82</v>
      </c>
      <c r="BO351" t="s">
        <v>82</v>
      </c>
      <c r="BP351" t="s">
        <v>82</v>
      </c>
      <c r="BQ351" t="s">
        <v>82</v>
      </c>
    </row>
    <row r="352" spans="1:69" x14ac:dyDescent="0.2">
      <c r="A352" s="5">
        <v>1</v>
      </c>
      <c r="B352" t="s">
        <v>5824</v>
      </c>
      <c r="C352" t="s">
        <v>5825</v>
      </c>
      <c r="D352" t="s">
        <v>5826</v>
      </c>
      <c r="E352" t="s">
        <v>5827</v>
      </c>
      <c r="F352" t="s">
        <v>1119</v>
      </c>
      <c r="G352" t="s">
        <v>5828</v>
      </c>
      <c r="H352" s="1">
        <v>42739</v>
      </c>
      <c r="I352" s="1">
        <v>42795</v>
      </c>
      <c r="J352" t="b">
        <v>0</v>
      </c>
      <c r="K352" t="s">
        <v>1121</v>
      </c>
      <c r="L352" t="s">
        <v>5829</v>
      </c>
      <c r="M352">
        <v>3</v>
      </c>
      <c r="N352">
        <v>310</v>
      </c>
      <c r="O352" t="s">
        <v>5830</v>
      </c>
      <c r="P352" t="s">
        <v>1124</v>
      </c>
      <c r="Q352" t="s">
        <v>5831</v>
      </c>
      <c r="R352" t="s">
        <v>81</v>
      </c>
      <c r="S352" t="s">
        <v>82</v>
      </c>
      <c r="T352" s="1">
        <v>42739</v>
      </c>
      <c r="U352" s="1">
        <v>42795</v>
      </c>
      <c r="V352" t="s">
        <v>5832</v>
      </c>
      <c r="W352" s="2">
        <v>44139</v>
      </c>
      <c r="X352" t="s">
        <v>5833</v>
      </c>
      <c r="Y352" t="s">
        <v>5834</v>
      </c>
      <c r="Z352" t="s">
        <v>5835</v>
      </c>
      <c r="AA352" t="s">
        <v>5836</v>
      </c>
      <c r="AB352" t="s">
        <v>5837</v>
      </c>
      <c r="AC352" t="s">
        <v>5838</v>
      </c>
      <c r="AD352" t="s">
        <v>5839</v>
      </c>
      <c r="AE352" t="s">
        <v>5834</v>
      </c>
      <c r="AF352" t="s">
        <v>5835</v>
      </c>
      <c r="AG352" t="s">
        <v>5836</v>
      </c>
      <c r="AH352" t="s">
        <v>5837</v>
      </c>
      <c r="AI352" t="s">
        <v>5838</v>
      </c>
      <c r="AJ352" t="s">
        <v>5839</v>
      </c>
      <c r="AK352" t="s">
        <v>153</v>
      </c>
      <c r="AL352" t="s">
        <v>5840</v>
      </c>
      <c r="AM352" t="s">
        <v>5841</v>
      </c>
      <c r="AN352" t="s">
        <v>1136</v>
      </c>
      <c r="AO352" t="s">
        <v>3159</v>
      </c>
      <c r="AP352" t="s">
        <v>1137</v>
      </c>
      <c r="AQ352" t="s">
        <v>5842</v>
      </c>
      <c r="AR352" t="s">
        <v>5843</v>
      </c>
      <c r="AS352" t="s">
        <v>5844</v>
      </c>
      <c r="AT352" t="s">
        <v>5845</v>
      </c>
      <c r="AU352" t="s">
        <v>81</v>
      </c>
      <c r="AV352" t="s">
        <v>82</v>
      </c>
      <c r="AW352" t="s">
        <v>1334</v>
      </c>
      <c r="AX352" t="s">
        <v>81</v>
      </c>
      <c r="AY352" t="s">
        <v>81</v>
      </c>
      <c r="AZ352" t="s">
        <v>81</v>
      </c>
      <c r="BA352" t="s">
        <v>82</v>
      </c>
      <c r="BB352" s="1">
        <v>1</v>
      </c>
      <c r="BC352" t="s">
        <v>81</v>
      </c>
      <c r="BD352" t="s">
        <v>81</v>
      </c>
      <c r="BE352" t="s">
        <v>81</v>
      </c>
      <c r="BF352" t="s">
        <v>81</v>
      </c>
      <c r="BG352" t="s">
        <v>81</v>
      </c>
      <c r="BH352" t="s">
        <v>81</v>
      </c>
      <c r="BI352" t="s">
        <v>81</v>
      </c>
      <c r="BJ352" t="s">
        <v>82</v>
      </c>
      <c r="BK352" t="s">
        <v>82</v>
      </c>
      <c r="BL352" t="s">
        <v>81</v>
      </c>
      <c r="BM352" t="s">
        <v>201</v>
      </c>
      <c r="BN352" t="s">
        <v>81</v>
      </c>
      <c r="BO352" t="s">
        <v>81</v>
      </c>
      <c r="BP352" t="s">
        <v>81</v>
      </c>
      <c r="BQ352" t="s">
        <v>81</v>
      </c>
    </row>
    <row r="353" spans="1:69" x14ac:dyDescent="0.2">
      <c r="A353" s="5">
        <v>1</v>
      </c>
      <c r="B353" t="s">
        <v>5846</v>
      </c>
      <c r="C353" t="s">
        <v>5847</v>
      </c>
      <c r="D353" t="s">
        <v>5848</v>
      </c>
      <c r="E353" t="s">
        <v>5846</v>
      </c>
      <c r="F353" t="s">
        <v>700</v>
      </c>
      <c r="G353" t="s">
        <v>5849</v>
      </c>
      <c r="H353" s="1">
        <v>43005</v>
      </c>
      <c r="I353" s="1">
        <v>43074</v>
      </c>
      <c r="J353" t="b">
        <v>0</v>
      </c>
      <c r="K353" t="s">
        <v>75</v>
      </c>
      <c r="L353" t="s">
        <v>5850</v>
      </c>
      <c r="M353" t="s">
        <v>703</v>
      </c>
      <c r="N353">
        <v>666</v>
      </c>
      <c r="O353" t="s">
        <v>5851</v>
      </c>
      <c r="P353" t="s">
        <v>705</v>
      </c>
      <c r="Q353" t="s">
        <v>5852</v>
      </c>
      <c r="R353" t="s">
        <v>81</v>
      </c>
      <c r="S353" t="s">
        <v>82</v>
      </c>
      <c r="T353" s="1">
        <v>43005</v>
      </c>
      <c r="U353" s="1">
        <v>43074</v>
      </c>
      <c r="V353" t="s">
        <v>707</v>
      </c>
      <c r="W353" s="2">
        <v>43430</v>
      </c>
      <c r="X353" t="s">
        <v>4765</v>
      </c>
      <c r="Y353" t="s">
        <v>82</v>
      </c>
      <c r="Z353" t="s">
        <v>82</v>
      </c>
      <c r="AA353" t="s">
        <v>82</v>
      </c>
      <c r="AB353" t="s">
        <v>82</v>
      </c>
      <c r="AC353" t="s">
        <v>82</v>
      </c>
      <c r="AD353" t="s">
        <v>82</v>
      </c>
      <c r="AE353" t="s">
        <v>82</v>
      </c>
      <c r="AF353" t="s">
        <v>82</v>
      </c>
      <c r="AG353" t="s">
        <v>82</v>
      </c>
      <c r="AH353" t="s">
        <v>82</v>
      </c>
      <c r="AI353" t="s">
        <v>82</v>
      </c>
      <c r="AJ353" t="s">
        <v>82</v>
      </c>
      <c r="AK353" t="s">
        <v>296</v>
      </c>
      <c r="AL353" t="s">
        <v>123</v>
      </c>
      <c r="AM353" t="s">
        <v>123</v>
      </c>
      <c r="AN353" t="s">
        <v>154</v>
      </c>
      <c r="AO353" t="s">
        <v>709</v>
      </c>
      <c r="AP353" t="s">
        <v>710</v>
      </c>
      <c r="AQ353" t="s">
        <v>5853</v>
      </c>
      <c r="AR353" t="s">
        <v>5854</v>
      </c>
      <c r="AS353" t="s">
        <v>5855</v>
      </c>
      <c r="AT353" t="s">
        <v>5856</v>
      </c>
      <c r="AU353" t="s">
        <v>81</v>
      </c>
      <c r="AV353" t="s">
        <v>82</v>
      </c>
      <c r="AW353" t="s">
        <v>217</v>
      </c>
      <c r="AX353" t="s">
        <v>81</v>
      </c>
      <c r="AY353" t="s">
        <v>81</v>
      </c>
      <c r="AZ353" t="s">
        <v>81</v>
      </c>
      <c r="BA353" t="s">
        <v>82</v>
      </c>
      <c r="BB353" s="1">
        <v>1</v>
      </c>
      <c r="BC353" t="s">
        <v>81</v>
      </c>
      <c r="BD353" t="s">
        <v>81</v>
      </c>
      <c r="BE353" t="s">
        <v>81</v>
      </c>
      <c r="BF353" t="s">
        <v>81</v>
      </c>
      <c r="BG353" t="s">
        <v>81</v>
      </c>
      <c r="BH353" t="s">
        <v>5857</v>
      </c>
      <c r="BI353" t="s">
        <v>81</v>
      </c>
      <c r="BJ353" t="s">
        <v>82</v>
      </c>
      <c r="BK353" t="s">
        <v>82</v>
      </c>
      <c r="BL353" t="s">
        <v>200</v>
      </c>
      <c r="BM353" t="s">
        <v>201</v>
      </c>
      <c r="BN353" t="s">
        <v>81</v>
      </c>
      <c r="BO353" t="s">
        <v>5858</v>
      </c>
      <c r="BP353" t="s">
        <v>81</v>
      </c>
      <c r="BQ353" t="s">
        <v>81</v>
      </c>
    </row>
    <row r="354" spans="1:69" x14ac:dyDescent="0.2">
      <c r="A354" s="5">
        <v>0</v>
      </c>
      <c r="B354" t="s">
        <v>5859</v>
      </c>
      <c r="C354" t="s">
        <v>5860</v>
      </c>
      <c r="D354" t="s">
        <v>5861</v>
      </c>
      <c r="E354" t="s">
        <v>5862</v>
      </c>
      <c r="F354" t="s">
        <v>73</v>
      </c>
      <c r="G354" t="s">
        <v>5863</v>
      </c>
      <c r="H354" s="1">
        <v>43363</v>
      </c>
      <c r="I354" s="1">
        <v>43404</v>
      </c>
      <c r="J354" t="b">
        <v>0</v>
      </c>
      <c r="K354" t="s">
        <v>75</v>
      </c>
      <c r="L354" t="s">
        <v>5864</v>
      </c>
      <c r="M354" t="s">
        <v>90</v>
      </c>
      <c r="N354">
        <v>60</v>
      </c>
      <c r="O354" t="s">
        <v>5865</v>
      </c>
      <c r="P354" t="s">
        <v>288</v>
      </c>
      <c r="Q354" t="s">
        <v>5866</v>
      </c>
      <c r="R354" t="s">
        <v>81</v>
      </c>
      <c r="S354" t="s">
        <v>82</v>
      </c>
      <c r="T354" s="1">
        <v>43363</v>
      </c>
      <c r="U354" t="s">
        <v>5867</v>
      </c>
      <c r="V354" t="s">
        <v>106</v>
      </c>
      <c r="W354" s="2">
        <v>43556</v>
      </c>
      <c r="X354" t="s">
        <v>5868</v>
      </c>
      <c r="Y354" t="s">
        <v>148</v>
      </c>
      <c r="Z354" t="s">
        <v>5869</v>
      </c>
      <c r="AA354" t="s">
        <v>82</v>
      </c>
      <c r="AB354" t="s">
        <v>5870</v>
      </c>
      <c r="AC354" t="s">
        <v>5871</v>
      </c>
      <c r="AD354" t="s">
        <v>5872</v>
      </c>
      <c r="AE354" t="s">
        <v>148</v>
      </c>
      <c r="AF354" t="s">
        <v>5869</v>
      </c>
      <c r="AG354" t="s">
        <v>82</v>
      </c>
      <c r="AH354" t="s">
        <v>5870</v>
      </c>
      <c r="AI354" t="s">
        <v>5871</v>
      </c>
      <c r="AJ354" t="s">
        <v>5872</v>
      </c>
      <c r="AK354" t="s">
        <v>296</v>
      </c>
      <c r="AL354" t="s">
        <v>82</v>
      </c>
      <c r="AM354" t="s">
        <v>88</v>
      </c>
      <c r="AN354" t="s">
        <v>90</v>
      </c>
      <c r="AO354" t="s">
        <v>90</v>
      </c>
      <c r="AP354" t="s">
        <v>91</v>
      </c>
      <c r="AQ354" t="s">
        <v>5873</v>
      </c>
      <c r="AR354" t="s">
        <v>82</v>
      </c>
      <c r="AS354" t="s">
        <v>5874</v>
      </c>
      <c r="AT354" t="s">
        <v>5875</v>
      </c>
      <c r="AU354" t="s">
        <v>81</v>
      </c>
      <c r="AV354" t="s">
        <v>82</v>
      </c>
      <c r="AW354" t="s">
        <v>82</v>
      </c>
      <c r="AX354" t="s">
        <v>82</v>
      </c>
      <c r="AY354" t="s">
        <v>82</v>
      </c>
      <c r="AZ354" t="s">
        <v>82</v>
      </c>
      <c r="BA354" t="s">
        <v>82</v>
      </c>
      <c r="BB354" t="s">
        <v>82</v>
      </c>
      <c r="BC354" t="s">
        <v>82</v>
      </c>
      <c r="BD354" t="s">
        <v>82</v>
      </c>
      <c r="BE354" t="s">
        <v>82</v>
      </c>
      <c r="BF354" t="s">
        <v>82</v>
      </c>
      <c r="BG354" t="s">
        <v>82</v>
      </c>
      <c r="BH354" t="s">
        <v>82</v>
      </c>
      <c r="BI354" t="s">
        <v>82</v>
      </c>
      <c r="BJ354" t="s">
        <v>82</v>
      </c>
      <c r="BK354" t="s">
        <v>82</v>
      </c>
      <c r="BL354" t="s">
        <v>82</v>
      </c>
      <c r="BM354" t="s">
        <v>82</v>
      </c>
      <c r="BN354" t="s">
        <v>82</v>
      </c>
      <c r="BO354" t="s">
        <v>82</v>
      </c>
      <c r="BP354" t="s">
        <v>82</v>
      </c>
      <c r="BQ354" t="s">
        <v>82</v>
      </c>
    </row>
    <row r="355" spans="1:69" x14ac:dyDescent="0.2">
      <c r="A355" s="5">
        <v>1</v>
      </c>
      <c r="B355" t="s">
        <v>5876</v>
      </c>
      <c r="C355" t="s">
        <v>5877</v>
      </c>
      <c r="D355" t="s">
        <v>5878</v>
      </c>
      <c r="E355" t="s">
        <v>5879</v>
      </c>
      <c r="F355" t="s">
        <v>178</v>
      </c>
      <c r="G355" t="s">
        <v>5880</v>
      </c>
      <c r="H355" s="1">
        <v>43158</v>
      </c>
      <c r="I355" s="1">
        <v>42362</v>
      </c>
      <c r="J355" t="b">
        <v>0</v>
      </c>
      <c r="K355" t="s">
        <v>180</v>
      </c>
      <c r="L355" t="s">
        <v>5881</v>
      </c>
      <c r="M355" t="s">
        <v>182</v>
      </c>
      <c r="N355">
        <v>726</v>
      </c>
      <c r="O355" t="s">
        <v>5882</v>
      </c>
      <c r="P355" t="s">
        <v>5883</v>
      </c>
      <c r="Q355" t="s">
        <v>5884</v>
      </c>
      <c r="R355" t="s">
        <v>5885</v>
      </c>
      <c r="S355">
        <v>1</v>
      </c>
      <c r="T355" s="1">
        <v>43158</v>
      </c>
      <c r="U355" s="1">
        <v>42362</v>
      </c>
      <c r="V355" t="s">
        <v>186</v>
      </c>
      <c r="W355" s="2">
        <v>43646</v>
      </c>
      <c r="X355" t="s">
        <v>5886</v>
      </c>
      <c r="Y355" t="s">
        <v>5887</v>
      </c>
      <c r="Z355" t="s">
        <v>81</v>
      </c>
      <c r="AA355" t="s">
        <v>5888</v>
      </c>
      <c r="AB355" t="s">
        <v>5889</v>
      </c>
      <c r="AC355" t="s">
        <v>5890</v>
      </c>
      <c r="AD355" t="s">
        <v>5891</v>
      </c>
      <c r="AE355" t="s">
        <v>5887</v>
      </c>
      <c r="AF355" t="s">
        <v>81</v>
      </c>
      <c r="AG355" t="s">
        <v>5888</v>
      </c>
      <c r="AH355" t="s">
        <v>5889</v>
      </c>
      <c r="AI355" t="s">
        <v>5890</v>
      </c>
      <c r="AJ355" t="s">
        <v>5891</v>
      </c>
      <c r="AK355" t="s">
        <v>250</v>
      </c>
      <c r="AL355" t="s">
        <v>82</v>
      </c>
      <c r="AM355" t="s">
        <v>5882</v>
      </c>
      <c r="AN355" t="s">
        <v>81</v>
      </c>
      <c r="AO355" t="s">
        <v>81</v>
      </c>
      <c r="AP355" t="s">
        <v>192</v>
      </c>
      <c r="AQ355" t="s">
        <v>5892</v>
      </c>
      <c r="AR355" t="s">
        <v>5893</v>
      </c>
      <c r="AS355" t="s">
        <v>5894</v>
      </c>
      <c r="AT355" t="s">
        <v>5895</v>
      </c>
      <c r="AU355" t="s">
        <v>197</v>
      </c>
      <c r="AV355" t="s">
        <v>82</v>
      </c>
      <c r="AW355" t="s">
        <v>198</v>
      </c>
      <c r="AX355">
        <v>726</v>
      </c>
      <c r="AY355" t="s">
        <v>5896</v>
      </c>
      <c r="AZ355" t="s">
        <v>5897</v>
      </c>
      <c r="BA355" s="1">
        <v>43642</v>
      </c>
      <c r="BB355" s="1">
        <v>1</v>
      </c>
      <c r="BC355" t="s">
        <v>5898</v>
      </c>
      <c r="BD355" t="s">
        <v>5899</v>
      </c>
      <c r="BE355" t="s">
        <v>5900</v>
      </c>
      <c r="BF355" t="s">
        <v>5901</v>
      </c>
      <c r="BG355" t="s">
        <v>81</v>
      </c>
      <c r="BH355" t="s">
        <v>81</v>
      </c>
      <c r="BI355" t="s">
        <v>81</v>
      </c>
      <c r="BJ355" s="1">
        <v>43273</v>
      </c>
      <c r="BK355" t="s">
        <v>261</v>
      </c>
      <c r="BL355" t="s">
        <v>200</v>
      </c>
      <c r="BM355" t="s">
        <v>201</v>
      </c>
      <c r="BN355" t="s">
        <v>81</v>
      </c>
      <c r="BO355" t="s">
        <v>81</v>
      </c>
      <c r="BP355" t="s">
        <v>81</v>
      </c>
      <c r="BQ355" t="s">
        <v>81</v>
      </c>
    </row>
    <row r="356" spans="1:69" x14ac:dyDescent="0.2">
      <c r="A356" s="5">
        <v>0</v>
      </c>
      <c r="B356" t="s">
        <v>5902</v>
      </c>
      <c r="C356" t="s">
        <v>5903</v>
      </c>
      <c r="D356" t="s">
        <v>5904</v>
      </c>
      <c r="E356" t="s">
        <v>5905</v>
      </c>
      <c r="F356" t="s">
        <v>73</v>
      </c>
      <c r="G356" t="s">
        <v>5906</v>
      </c>
      <c r="H356" s="1">
        <v>43118</v>
      </c>
      <c r="I356" s="1">
        <v>43101</v>
      </c>
      <c r="J356" t="b">
        <v>0</v>
      </c>
      <c r="K356" t="s">
        <v>75</v>
      </c>
      <c r="L356" t="s">
        <v>465</v>
      </c>
      <c r="M356" t="s">
        <v>90</v>
      </c>
      <c r="N356">
        <v>403</v>
      </c>
      <c r="O356" t="s">
        <v>1566</v>
      </c>
      <c r="P356" t="s">
        <v>1567</v>
      </c>
      <c r="Q356" t="s">
        <v>5907</v>
      </c>
      <c r="R356" t="s">
        <v>81</v>
      </c>
      <c r="S356" t="s">
        <v>82</v>
      </c>
      <c r="T356" s="1">
        <v>43118</v>
      </c>
      <c r="U356" t="s">
        <v>5240</v>
      </c>
      <c r="V356" t="s">
        <v>452</v>
      </c>
      <c r="W356" s="2">
        <v>43864</v>
      </c>
      <c r="X356" t="s">
        <v>5908</v>
      </c>
      <c r="Y356" t="s">
        <v>81</v>
      </c>
      <c r="Z356" t="s">
        <v>5909</v>
      </c>
      <c r="AA356" t="s">
        <v>82</v>
      </c>
      <c r="AB356" t="s">
        <v>81</v>
      </c>
      <c r="AC356" t="s">
        <v>81</v>
      </c>
      <c r="AD356" t="s">
        <v>5910</v>
      </c>
      <c r="AE356" t="s">
        <v>81</v>
      </c>
      <c r="AF356" t="s">
        <v>5909</v>
      </c>
      <c r="AG356" t="s">
        <v>82</v>
      </c>
      <c r="AH356" t="s">
        <v>81</v>
      </c>
      <c r="AI356" t="s">
        <v>81</v>
      </c>
      <c r="AJ356" t="s">
        <v>5910</v>
      </c>
      <c r="AK356" t="s">
        <v>110</v>
      </c>
      <c r="AL356" t="s">
        <v>5911</v>
      </c>
      <c r="AM356" t="s">
        <v>88</v>
      </c>
      <c r="AN356" t="s">
        <v>154</v>
      </c>
      <c r="AO356" t="s">
        <v>90</v>
      </c>
      <c r="AP356" t="s">
        <v>91</v>
      </c>
      <c r="AQ356" t="s">
        <v>5912</v>
      </c>
      <c r="AR356" t="s">
        <v>82</v>
      </c>
      <c r="AS356" t="s">
        <v>5913</v>
      </c>
      <c r="AT356" t="s">
        <v>5914</v>
      </c>
      <c r="AU356" t="s">
        <v>81</v>
      </c>
      <c r="AV356" t="s">
        <v>82</v>
      </c>
      <c r="AW356" t="s">
        <v>82</v>
      </c>
      <c r="AX356" t="s">
        <v>82</v>
      </c>
      <c r="AY356" t="s">
        <v>82</v>
      </c>
      <c r="AZ356" t="s">
        <v>82</v>
      </c>
      <c r="BA356" t="s">
        <v>82</v>
      </c>
      <c r="BB356" t="s">
        <v>82</v>
      </c>
      <c r="BC356" t="s">
        <v>82</v>
      </c>
      <c r="BD356" t="s">
        <v>82</v>
      </c>
      <c r="BE356" t="s">
        <v>82</v>
      </c>
      <c r="BF356" t="s">
        <v>82</v>
      </c>
      <c r="BG356" t="s">
        <v>82</v>
      </c>
      <c r="BH356" t="s">
        <v>82</v>
      </c>
      <c r="BI356" t="s">
        <v>82</v>
      </c>
      <c r="BJ356" t="s">
        <v>82</v>
      </c>
      <c r="BK356" t="s">
        <v>82</v>
      </c>
      <c r="BL356" t="s">
        <v>82</v>
      </c>
      <c r="BM356" t="s">
        <v>82</v>
      </c>
      <c r="BN356" t="s">
        <v>82</v>
      </c>
      <c r="BO356" t="s">
        <v>82</v>
      </c>
      <c r="BP356" t="s">
        <v>82</v>
      </c>
      <c r="BQ356" t="s">
        <v>82</v>
      </c>
    </row>
    <row r="357" spans="1:69" x14ac:dyDescent="0.2">
      <c r="A357" s="5">
        <v>1</v>
      </c>
      <c r="B357" t="s">
        <v>5915</v>
      </c>
      <c r="C357" t="s">
        <v>5916</v>
      </c>
      <c r="D357" t="s">
        <v>5917</v>
      </c>
      <c r="E357" t="s">
        <v>5915</v>
      </c>
      <c r="F357" t="s">
        <v>700</v>
      </c>
      <c r="G357" t="s">
        <v>5918</v>
      </c>
      <c r="H357" s="1">
        <v>43490</v>
      </c>
      <c r="I357" s="1">
        <v>43586</v>
      </c>
      <c r="J357" t="b">
        <v>0</v>
      </c>
      <c r="K357" t="s">
        <v>75</v>
      </c>
      <c r="L357" t="s">
        <v>5919</v>
      </c>
      <c r="M357" t="s">
        <v>703</v>
      </c>
      <c r="N357">
        <v>40</v>
      </c>
      <c r="O357" t="s">
        <v>5920</v>
      </c>
      <c r="P357" t="s">
        <v>705</v>
      </c>
      <c r="Q357" t="s">
        <v>5921</v>
      </c>
      <c r="R357" t="s">
        <v>81</v>
      </c>
      <c r="S357" t="s">
        <v>82</v>
      </c>
      <c r="T357" s="1">
        <v>43490</v>
      </c>
      <c r="U357" s="1">
        <v>43586</v>
      </c>
      <c r="V357" t="s">
        <v>707</v>
      </c>
      <c r="W357" s="2">
        <v>43500</v>
      </c>
      <c r="X357" t="s">
        <v>4765</v>
      </c>
      <c r="Y357" t="s">
        <v>82</v>
      </c>
      <c r="Z357" t="s">
        <v>82</v>
      </c>
      <c r="AA357" t="s">
        <v>82</v>
      </c>
      <c r="AB357" t="s">
        <v>82</v>
      </c>
      <c r="AC357" t="s">
        <v>82</v>
      </c>
      <c r="AD357" t="s">
        <v>82</v>
      </c>
      <c r="AE357" t="s">
        <v>82</v>
      </c>
      <c r="AF357" t="s">
        <v>82</v>
      </c>
      <c r="AG357" t="s">
        <v>82</v>
      </c>
      <c r="AH357" t="s">
        <v>82</v>
      </c>
      <c r="AI357" t="s">
        <v>82</v>
      </c>
      <c r="AJ357" t="s">
        <v>82</v>
      </c>
      <c r="AK357" t="s">
        <v>153</v>
      </c>
      <c r="AL357" t="s">
        <v>5922</v>
      </c>
      <c r="AM357" t="s">
        <v>5923</v>
      </c>
      <c r="AN357" t="s">
        <v>439</v>
      </c>
      <c r="AO357" t="s">
        <v>5924</v>
      </c>
      <c r="AP357" t="s">
        <v>710</v>
      </c>
      <c r="AQ357" t="s">
        <v>5925</v>
      </c>
      <c r="AR357" t="s">
        <v>5926</v>
      </c>
      <c r="AS357" t="s">
        <v>5927</v>
      </c>
      <c r="AT357" t="s">
        <v>5928</v>
      </c>
      <c r="AU357" t="s">
        <v>81</v>
      </c>
      <c r="AV357" t="s">
        <v>82</v>
      </c>
      <c r="AW357" t="s">
        <v>1637</v>
      </c>
      <c r="AX357" t="s">
        <v>81</v>
      </c>
      <c r="AY357" t="s">
        <v>81</v>
      </c>
      <c r="AZ357" t="s">
        <v>81</v>
      </c>
      <c r="BA357" t="s">
        <v>82</v>
      </c>
      <c r="BB357" s="1">
        <v>1</v>
      </c>
      <c r="BC357" t="s">
        <v>81</v>
      </c>
      <c r="BD357" t="s">
        <v>81</v>
      </c>
      <c r="BE357" t="s">
        <v>81</v>
      </c>
      <c r="BF357" t="s">
        <v>81</v>
      </c>
      <c r="BG357" t="s">
        <v>81</v>
      </c>
      <c r="BH357" t="s">
        <v>715</v>
      </c>
      <c r="BI357" t="s">
        <v>81</v>
      </c>
      <c r="BJ357" t="s">
        <v>82</v>
      </c>
      <c r="BK357" t="s">
        <v>82</v>
      </c>
      <c r="BL357" t="s">
        <v>200</v>
      </c>
      <c r="BM357" t="s">
        <v>201</v>
      </c>
      <c r="BN357" t="s">
        <v>81</v>
      </c>
      <c r="BO357" t="s">
        <v>5929</v>
      </c>
      <c r="BP357" t="s">
        <v>81</v>
      </c>
      <c r="BQ357" t="s">
        <v>81</v>
      </c>
    </row>
    <row r="358" spans="1:69" x14ac:dyDescent="0.2">
      <c r="A358" s="5">
        <v>1</v>
      </c>
      <c r="B358" t="s">
        <v>5930</v>
      </c>
      <c r="C358" t="s">
        <v>5931</v>
      </c>
      <c r="D358" t="s">
        <v>5932</v>
      </c>
      <c r="E358" t="s">
        <v>5933</v>
      </c>
      <c r="F358" t="s">
        <v>73</v>
      </c>
      <c r="G358" t="s">
        <v>5934</v>
      </c>
      <c r="H358" s="1">
        <v>42975</v>
      </c>
      <c r="I358" s="1">
        <v>43160</v>
      </c>
      <c r="J358" t="b">
        <v>1</v>
      </c>
      <c r="K358" t="s">
        <v>75</v>
      </c>
      <c r="L358" t="s">
        <v>100</v>
      </c>
      <c r="M358" t="s">
        <v>101</v>
      </c>
      <c r="N358">
        <v>114</v>
      </c>
      <c r="O358" t="s">
        <v>5935</v>
      </c>
      <c r="P358" t="s">
        <v>82</v>
      </c>
      <c r="Q358" t="s">
        <v>5936</v>
      </c>
      <c r="R358" t="s">
        <v>81</v>
      </c>
      <c r="S358" t="s">
        <v>82</v>
      </c>
      <c r="T358" s="1">
        <v>42975</v>
      </c>
      <c r="U358" s="3">
        <v>43160</v>
      </c>
      <c r="V358" t="s">
        <v>1305</v>
      </c>
      <c r="W358" s="2">
        <v>43085</v>
      </c>
      <c r="X358">
        <v>201706</v>
      </c>
      <c r="Y358" t="s">
        <v>2610</v>
      </c>
      <c r="Z358" t="s">
        <v>5937</v>
      </c>
      <c r="AA358" t="s">
        <v>82</v>
      </c>
      <c r="AB358" t="s">
        <v>5938</v>
      </c>
      <c r="AC358" t="s">
        <v>5939</v>
      </c>
      <c r="AD358" t="s">
        <v>5940</v>
      </c>
      <c r="AE358" t="s">
        <v>2610</v>
      </c>
      <c r="AF358" t="s">
        <v>5937</v>
      </c>
      <c r="AG358" t="s">
        <v>82</v>
      </c>
      <c r="AH358" t="s">
        <v>5938</v>
      </c>
      <c r="AI358" t="s">
        <v>5939</v>
      </c>
      <c r="AJ358" t="s">
        <v>5940</v>
      </c>
      <c r="AK358" t="s">
        <v>153</v>
      </c>
      <c r="AL358" t="s">
        <v>5941</v>
      </c>
      <c r="AM358" t="s">
        <v>88</v>
      </c>
      <c r="AN358" t="s">
        <v>154</v>
      </c>
      <c r="AO358" t="s">
        <v>90</v>
      </c>
      <c r="AP358" t="s">
        <v>91</v>
      </c>
      <c r="AQ358" t="s">
        <v>5942</v>
      </c>
      <c r="AR358" t="s">
        <v>82</v>
      </c>
      <c r="AS358" t="s">
        <v>5943</v>
      </c>
      <c r="AT358" t="s">
        <v>5944</v>
      </c>
      <c r="AU358" t="s">
        <v>81</v>
      </c>
      <c r="AV358" t="s">
        <v>82</v>
      </c>
      <c r="AW358" t="s">
        <v>82</v>
      </c>
      <c r="AX358" t="s">
        <v>82</v>
      </c>
      <c r="AY358" t="s">
        <v>82</v>
      </c>
      <c r="AZ358" t="s">
        <v>82</v>
      </c>
      <c r="BA358" t="s">
        <v>82</v>
      </c>
      <c r="BB358" t="s">
        <v>82</v>
      </c>
      <c r="BC358" t="s">
        <v>82</v>
      </c>
      <c r="BD358" t="s">
        <v>82</v>
      </c>
      <c r="BE358" t="s">
        <v>82</v>
      </c>
      <c r="BF358" t="s">
        <v>82</v>
      </c>
      <c r="BG358" t="s">
        <v>82</v>
      </c>
      <c r="BH358" t="s">
        <v>82</v>
      </c>
      <c r="BI358" t="s">
        <v>82</v>
      </c>
      <c r="BJ358" t="s">
        <v>82</v>
      </c>
      <c r="BK358" t="s">
        <v>82</v>
      </c>
      <c r="BL358" t="s">
        <v>82</v>
      </c>
      <c r="BM358" t="s">
        <v>82</v>
      </c>
      <c r="BN358" t="s">
        <v>82</v>
      </c>
      <c r="BO358" t="s">
        <v>82</v>
      </c>
      <c r="BP358" t="s">
        <v>82</v>
      </c>
      <c r="BQ358" t="s">
        <v>82</v>
      </c>
    </row>
    <row r="359" spans="1:69" x14ac:dyDescent="0.2">
      <c r="A359" s="5">
        <v>0</v>
      </c>
      <c r="B359" t="s">
        <v>5945</v>
      </c>
      <c r="C359" t="s">
        <v>5946</v>
      </c>
      <c r="D359" t="s">
        <v>5947</v>
      </c>
      <c r="E359" t="s">
        <v>5945</v>
      </c>
      <c r="F359" t="s">
        <v>73</v>
      </c>
      <c r="G359" t="s">
        <v>5948</v>
      </c>
      <c r="H359" s="1">
        <v>42461</v>
      </c>
      <c r="I359" s="1">
        <v>42461</v>
      </c>
      <c r="J359" t="b">
        <v>1</v>
      </c>
      <c r="K359" t="s">
        <v>75</v>
      </c>
      <c r="L359" t="s">
        <v>979</v>
      </c>
      <c r="M359" t="s">
        <v>90</v>
      </c>
      <c r="N359">
        <v>26</v>
      </c>
      <c r="O359" t="s">
        <v>5949</v>
      </c>
      <c r="P359" t="s">
        <v>5950</v>
      </c>
      <c r="Q359" t="s">
        <v>5951</v>
      </c>
      <c r="R359" t="s">
        <v>81</v>
      </c>
      <c r="S359" t="s">
        <v>82</v>
      </c>
      <c r="T359" s="1">
        <v>42461</v>
      </c>
      <c r="U359" s="3">
        <v>42461</v>
      </c>
      <c r="V359" t="s">
        <v>367</v>
      </c>
      <c r="W359" s="2">
        <v>43085</v>
      </c>
      <c r="X359" t="s">
        <v>5952</v>
      </c>
      <c r="Y359" t="s">
        <v>587</v>
      </c>
      <c r="Z359" t="s">
        <v>5953</v>
      </c>
      <c r="AA359" t="s">
        <v>82</v>
      </c>
      <c r="AB359" t="s">
        <v>589</v>
      </c>
      <c r="AC359" t="s">
        <v>589</v>
      </c>
      <c r="AD359" t="s">
        <v>5954</v>
      </c>
      <c r="AE359" t="s">
        <v>587</v>
      </c>
      <c r="AF359" t="s">
        <v>5953</v>
      </c>
      <c r="AG359" t="s">
        <v>82</v>
      </c>
      <c r="AH359" t="s">
        <v>589</v>
      </c>
      <c r="AI359" t="s">
        <v>589</v>
      </c>
      <c r="AJ359" t="s">
        <v>5954</v>
      </c>
      <c r="AK359" t="s">
        <v>1169</v>
      </c>
      <c r="AL359" t="s">
        <v>82</v>
      </c>
      <c r="AM359" t="s">
        <v>88</v>
      </c>
      <c r="AN359" t="s">
        <v>89</v>
      </c>
      <c r="AO359" t="s">
        <v>231</v>
      </c>
      <c r="AP359" t="s">
        <v>91</v>
      </c>
      <c r="AQ359" t="s">
        <v>5955</v>
      </c>
      <c r="AR359" t="s">
        <v>82</v>
      </c>
      <c r="AS359" t="s">
        <v>5956</v>
      </c>
      <c r="AT359" t="s">
        <v>5957</v>
      </c>
      <c r="AU359" t="s">
        <v>81</v>
      </c>
      <c r="AV359" t="s">
        <v>82</v>
      </c>
      <c r="AW359" t="s">
        <v>82</v>
      </c>
      <c r="AX359" t="s">
        <v>82</v>
      </c>
      <c r="AY359" t="s">
        <v>82</v>
      </c>
      <c r="AZ359" t="s">
        <v>82</v>
      </c>
      <c r="BA359" t="s">
        <v>82</v>
      </c>
      <c r="BB359" t="s">
        <v>82</v>
      </c>
      <c r="BC359" t="s">
        <v>82</v>
      </c>
      <c r="BD359" t="s">
        <v>82</v>
      </c>
      <c r="BE359" t="s">
        <v>82</v>
      </c>
      <c r="BF359" t="s">
        <v>82</v>
      </c>
      <c r="BG359" t="s">
        <v>82</v>
      </c>
      <c r="BH359" t="s">
        <v>82</v>
      </c>
      <c r="BI359" t="s">
        <v>82</v>
      </c>
      <c r="BJ359" t="s">
        <v>82</v>
      </c>
      <c r="BK359" t="s">
        <v>82</v>
      </c>
      <c r="BL359" t="s">
        <v>82</v>
      </c>
      <c r="BM359" t="s">
        <v>82</v>
      </c>
      <c r="BN359" t="s">
        <v>82</v>
      </c>
      <c r="BO359" t="s">
        <v>82</v>
      </c>
      <c r="BP359" t="s">
        <v>82</v>
      </c>
      <c r="BQ359" t="s">
        <v>82</v>
      </c>
    </row>
    <row r="360" spans="1:69" x14ac:dyDescent="0.2">
      <c r="A360" s="5">
        <v>0</v>
      </c>
      <c r="B360" t="s">
        <v>5958</v>
      </c>
      <c r="C360" t="s">
        <v>5959</v>
      </c>
      <c r="D360" t="s">
        <v>5960</v>
      </c>
      <c r="E360" t="s">
        <v>5961</v>
      </c>
      <c r="F360" t="s">
        <v>73</v>
      </c>
      <c r="G360" t="s">
        <v>5962</v>
      </c>
      <c r="H360" s="1">
        <v>43704</v>
      </c>
      <c r="I360" s="1">
        <v>44166</v>
      </c>
      <c r="J360" t="b">
        <v>0</v>
      </c>
      <c r="K360" t="s">
        <v>75</v>
      </c>
      <c r="L360" t="s">
        <v>5963</v>
      </c>
      <c r="M360" t="s">
        <v>90</v>
      </c>
      <c r="N360">
        <v>250</v>
      </c>
      <c r="O360" t="s">
        <v>2384</v>
      </c>
      <c r="P360" t="s">
        <v>82</v>
      </c>
      <c r="Q360" t="s">
        <v>5964</v>
      </c>
      <c r="R360" t="s">
        <v>81</v>
      </c>
      <c r="S360" t="s">
        <v>82</v>
      </c>
      <c r="T360" s="1">
        <v>43704</v>
      </c>
      <c r="U360" t="s">
        <v>5965</v>
      </c>
      <c r="V360" t="s">
        <v>1570</v>
      </c>
      <c r="W360" s="2">
        <v>44151</v>
      </c>
      <c r="X360">
        <v>832882</v>
      </c>
      <c r="Y360" t="s">
        <v>148</v>
      </c>
      <c r="Z360" t="s">
        <v>5966</v>
      </c>
      <c r="AA360" t="s">
        <v>82</v>
      </c>
      <c r="AB360" t="s">
        <v>5967</v>
      </c>
      <c r="AC360" t="s">
        <v>5968</v>
      </c>
      <c r="AD360" t="s">
        <v>5969</v>
      </c>
      <c r="AE360" t="s">
        <v>148</v>
      </c>
      <c r="AF360" t="s">
        <v>5966</v>
      </c>
      <c r="AG360" t="s">
        <v>82</v>
      </c>
      <c r="AH360" t="s">
        <v>5967</v>
      </c>
      <c r="AI360" t="s">
        <v>5968</v>
      </c>
      <c r="AJ360" t="s">
        <v>5969</v>
      </c>
      <c r="AK360" t="s">
        <v>153</v>
      </c>
      <c r="AL360" t="s">
        <v>82</v>
      </c>
      <c r="AM360" t="s">
        <v>88</v>
      </c>
      <c r="AN360" t="s">
        <v>154</v>
      </c>
      <c r="AO360" t="s">
        <v>90</v>
      </c>
      <c r="AP360" t="s">
        <v>91</v>
      </c>
      <c r="AQ360" t="s">
        <v>5970</v>
      </c>
      <c r="AR360" t="s">
        <v>82</v>
      </c>
      <c r="AS360" t="s">
        <v>5971</v>
      </c>
      <c r="AT360" t="s">
        <v>5972</v>
      </c>
      <c r="AU360" t="s">
        <v>81</v>
      </c>
      <c r="AV360" t="s">
        <v>82</v>
      </c>
      <c r="AW360" t="s">
        <v>82</v>
      </c>
      <c r="AX360" t="s">
        <v>82</v>
      </c>
      <c r="AY360" t="s">
        <v>82</v>
      </c>
      <c r="AZ360" t="s">
        <v>82</v>
      </c>
      <c r="BA360" t="s">
        <v>82</v>
      </c>
      <c r="BB360" t="s">
        <v>82</v>
      </c>
      <c r="BC360" t="s">
        <v>82</v>
      </c>
      <c r="BD360" t="s">
        <v>82</v>
      </c>
      <c r="BE360" t="s">
        <v>82</v>
      </c>
      <c r="BF360" t="s">
        <v>82</v>
      </c>
      <c r="BG360" t="s">
        <v>82</v>
      </c>
      <c r="BH360" t="s">
        <v>82</v>
      </c>
      <c r="BI360" t="s">
        <v>82</v>
      </c>
      <c r="BJ360" t="s">
        <v>82</v>
      </c>
      <c r="BK360" t="s">
        <v>82</v>
      </c>
      <c r="BL360" t="s">
        <v>82</v>
      </c>
      <c r="BM360" t="s">
        <v>82</v>
      </c>
      <c r="BN360" t="s">
        <v>82</v>
      </c>
      <c r="BO360" t="s">
        <v>82</v>
      </c>
      <c r="BP360" t="s">
        <v>82</v>
      </c>
      <c r="BQ360" t="s">
        <v>82</v>
      </c>
    </row>
    <row r="361" spans="1:69" x14ac:dyDescent="0.2">
      <c r="A361" s="5">
        <v>0</v>
      </c>
      <c r="B361" t="s">
        <v>5973</v>
      </c>
      <c r="C361" t="s">
        <v>5974</v>
      </c>
      <c r="D361" t="s">
        <v>5975</v>
      </c>
      <c r="E361" t="s">
        <v>5976</v>
      </c>
      <c r="F361" t="s">
        <v>73</v>
      </c>
      <c r="G361" t="s">
        <v>5977</v>
      </c>
      <c r="H361" s="1">
        <v>42622</v>
      </c>
      <c r="I361" s="1">
        <v>41944</v>
      </c>
      <c r="J361" t="b">
        <v>1</v>
      </c>
      <c r="K361" t="s">
        <v>75</v>
      </c>
      <c r="L361" t="s">
        <v>2791</v>
      </c>
      <c r="M361" t="s">
        <v>363</v>
      </c>
      <c r="N361">
        <v>44</v>
      </c>
      <c r="O361" t="s">
        <v>5978</v>
      </c>
      <c r="P361" t="s">
        <v>5979</v>
      </c>
      <c r="Q361" t="s">
        <v>5980</v>
      </c>
      <c r="R361" t="s">
        <v>81</v>
      </c>
      <c r="S361">
        <v>1</v>
      </c>
      <c r="T361" s="1">
        <v>42622</v>
      </c>
      <c r="U361" s="3">
        <v>41944</v>
      </c>
      <c r="V361" t="s">
        <v>271</v>
      </c>
      <c r="W361" s="2">
        <v>43262</v>
      </c>
      <c r="X361" t="s">
        <v>5981</v>
      </c>
      <c r="Y361" t="s">
        <v>5982</v>
      </c>
      <c r="Z361" t="s">
        <v>5983</v>
      </c>
      <c r="AA361" t="s">
        <v>82</v>
      </c>
      <c r="AB361" t="s">
        <v>5984</v>
      </c>
      <c r="AC361" t="s">
        <v>5985</v>
      </c>
      <c r="AD361" t="s">
        <v>275</v>
      </c>
      <c r="AE361" t="s">
        <v>5982</v>
      </c>
      <c r="AF361" t="s">
        <v>5983</v>
      </c>
      <c r="AG361" t="s">
        <v>82</v>
      </c>
      <c r="AH361" t="s">
        <v>5984</v>
      </c>
      <c r="AI361" t="s">
        <v>5985</v>
      </c>
      <c r="AJ361" t="s">
        <v>275</v>
      </c>
      <c r="AK361" t="s">
        <v>296</v>
      </c>
      <c r="AL361" t="s">
        <v>82</v>
      </c>
      <c r="AM361" t="s">
        <v>88</v>
      </c>
      <c r="AN361" t="s">
        <v>154</v>
      </c>
      <c r="AO361" t="s">
        <v>457</v>
      </c>
      <c r="AP361" t="s">
        <v>91</v>
      </c>
      <c r="AQ361" t="s">
        <v>5986</v>
      </c>
      <c r="AR361" t="s">
        <v>82</v>
      </c>
      <c r="AS361" t="s">
        <v>5987</v>
      </c>
      <c r="AT361" t="s">
        <v>5988</v>
      </c>
      <c r="AU361" t="s">
        <v>81</v>
      </c>
      <c r="AV361" t="s">
        <v>82</v>
      </c>
      <c r="AW361" t="s">
        <v>82</v>
      </c>
      <c r="AX361" t="s">
        <v>82</v>
      </c>
      <c r="AY361" t="s">
        <v>82</v>
      </c>
      <c r="AZ361" t="s">
        <v>82</v>
      </c>
      <c r="BA361" t="s">
        <v>82</v>
      </c>
      <c r="BB361" t="s">
        <v>82</v>
      </c>
      <c r="BC361" t="s">
        <v>82</v>
      </c>
      <c r="BD361" t="s">
        <v>82</v>
      </c>
      <c r="BE361" t="s">
        <v>82</v>
      </c>
      <c r="BF361" t="s">
        <v>82</v>
      </c>
      <c r="BG361" t="s">
        <v>82</v>
      </c>
      <c r="BH361" t="s">
        <v>82</v>
      </c>
      <c r="BI361" t="s">
        <v>82</v>
      </c>
      <c r="BJ361" t="s">
        <v>82</v>
      </c>
      <c r="BK361" t="s">
        <v>82</v>
      </c>
      <c r="BL361" t="s">
        <v>82</v>
      </c>
      <c r="BM361" t="s">
        <v>82</v>
      </c>
      <c r="BN361" t="s">
        <v>82</v>
      </c>
      <c r="BO361" t="s">
        <v>82</v>
      </c>
      <c r="BP361" t="s">
        <v>82</v>
      </c>
      <c r="BQ361" t="s">
        <v>82</v>
      </c>
    </row>
    <row r="362" spans="1:69" x14ac:dyDescent="0.2">
      <c r="A362" s="5">
        <v>0</v>
      </c>
      <c r="B362" t="s">
        <v>5989</v>
      </c>
      <c r="C362" t="s">
        <v>5990</v>
      </c>
      <c r="D362" t="s">
        <v>5991</v>
      </c>
      <c r="E362" t="s">
        <v>5989</v>
      </c>
      <c r="F362" t="s">
        <v>73</v>
      </c>
      <c r="G362" t="s">
        <v>5992</v>
      </c>
      <c r="H362" s="1">
        <v>42928</v>
      </c>
      <c r="I362" s="1">
        <v>42926</v>
      </c>
      <c r="J362" t="b">
        <v>0</v>
      </c>
      <c r="K362" t="s">
        <v>75</v>
      </c>
      <c r="L362" t="s">
        <v>5993</v>
      </c>
      <c r="M362" t="s">
        <v>90</v>
      </c>
      <c r="N362">
        <v>61</v>
      </c>
      <c r="O362" t="s">
        <v>5994</v>
      </c>
      <c r="P362" t="s">
        <v>2657</v>
      </c>
      <c r="Q362" t="s">
        <v>5995</v>
      </c>
      <c r="R362" t="s">
        <v>81</v>
      </c>
      <c r="S362" t="s">
        <v>82</v>
      </c>
      <c r="T362" s="1">
        <v>42928</v>
      </c>
      <c r="U362" t="s">
        <v>5996</v>
      </c>
      <c r="V362" t="s">
        <v>168</v>
      </c>
      <c r="W362" s="2">
        <v>43584</v>
      </c>
      <c r="X362" t="s">
        <v>5997</v>
      </c>
      <c r="Y362" t="s">
        <v>81</v>
      </c>
      <c r="Z362" t="s">
        <v>5998</v>
      </c>
      <c r="AA362" t="s">
        <v>82</v>
      </c>
      <c r="AB362" t="s">
        <v>81</v>
      </c>
      <c r="AC362" t="s">
        <v>81</v>
      </c>
      <c r="AD362" t="s">
        <v>5994</v>
      </c>
      <c r="AE362" t="s">
        <v>81</v>
      </c>
      <c r="AF362" t="s">
        <v>5998</v>
      </c>
      <c r="AG362" t="s">
        <v>82</v>
      </c>
      <c r="AH362" t="s">
        <v>81</v>
      </c>
      <c r="AI362" t="s">
        <v>81</v>
      </c>
      <c r="AJ362" t="s">
        <v>5994</v>
      </c>
      <c r="AK362" t="s">
        <v>86</v>
      </c>
      <c r="AL362" t="s">
        <v>82</v>
      </c>
      <c r="AM362" t="s">
        <v>88</v>
      </c>
      <c r="AN362" t="s">
        <v>1975</v>
      </c>
      <c r="AO362" t="s">
        <v>231</v>
      </c>
      <c r="AP362" t="s">
        <v>91</v>
      </c>
      <c r="AQ362" t="s">
        <v>5999</v>
      </c>
      <c r="AR362" t="s">
        <v>82</v>
      </c>
      <c r="AS362" t="s">
        <v>6000</v>
      </c>
      <c r="AT362" t="s">
        <v>6001</v>
      </c>
      <c r="AU362" t="s">
        <v>81</v>
      </c>
      <c r="AV362" t="s">
        <v>82</v>
      </c>
      <c r="AW362" t="s">
        <v>82</v>
      </c>
      <c r="AX362" t="s">
        <v>82</v>
      </c>
      <c r="AY362" t="s">
        <v>82</v>
      </c>
      <c r="AZ362" t="s">
        <v>82</v>
      </c>
      <c r="BA362" t="s">
        <v>82</v>
      </c>
      <c r="BB362" t="s">
        <v>82</v>
      </c>
      <c r="BC362" t="s">
        <v>82</v>
      </c>
      <c r="BD362" t="s">
        <v>82</v>
      </c>
      <c r="BE362" t="s">
        <v>82</v>
      </c>
      <c r="BF362" t="s">
        <v>82</v>
      </c>
      <c r="BG362" t="s">
        <v>82</v>
      </c>
      <c r="BH362" t="s">
        <v>82</v>
      </c>
      <c r="BI362" t="s">
        <v>82</v>
      </c>
      <c r="BJ362" t="s">
        <v>82</v>
      </c>
      <c r="BK362" t="s">
        <v>82</v>
      </c>
      <c r="BL362" t="s">
        <v>82</v>
      </c>
      <c r="BM362" t="s">
        <v>82</v>
      </c>
      <c r="BN362" t="s">
        <v>82</v>
      </c>
      <c r="BO362" t="s">
        <v>82</v>
      </c>
      <c r="BP362" t="s">
        <v>82</v>
      </c>
      <c r="BQ362" t="s">
        <v>82</v>
      </c>
    </row>
    <row r="363" spans="1:69" x14ac:dyDescent="0.2">
      <c r="A363" s="5">
        <v>1</v>
      </c>
      <c r="B363" t="s">
        <v>6002</v>
      </c>
      <c r="C363" t="s">
        <v>6003</v>
      </c>
      <c r="D363" t="s">
        <v>6004</v>
      </c>
      <c r="E363" t="s">
        <v>6005</v>
      </c>
      <c r="F363" t="s">
        <v>73</v>
      </c>
      <c r="G363" t="s">
        <v>6006</v>
      </c>
      <c r="H363" s="1">
        <v>43278</v>
      </c>
      <c r="I363" s="1">
        <v>43395</v>
      </c>
      <c r="J363" t="b">
        <v>0</v>
      </c>
      <c r="K363" t="s">
        <v>75</v>
      </c>
      <c r="L363" t="s">
        <v>979</v>
      </c>
      <c r="M363" t="s">
        <v>363</v>
      </c>
      <c r="N363">
        <v>2</v>
      </c>
      <c r="O363" t="s">
        <v>5431</v>
      </c>
      <c r="P363" t="s">
        <v>6007</v>
      </c>
      <c r="Q363" t="s">
        <v>918</v>
      </c>
      <c r="R363" t="s">
        <v>6008</v>
      </c>
      <c r="S363" t="s">
        <v>82</v>
      </c>
      <c r="T363" s="1">
        <v>43278</v>
      </c>
      <c r="U363" t="s">
        <v>3666</v>
      </c>
      <c r="V363" t="s">
        <v>605</v>
      </c>
      <c r="W363" s="2">
        <v>43717</v>
      </c>
      <c r="X363" t="s">
        <v>6009</v>
      </c>
      <c r="Y363" t="s">
        <v>82</v>
      </c>
      <c r="Z363" t="s">
        <v>82</v>
      </c>
      <c r="AA363" t="s">
        <v>82</v>
      </c>
      <c r="AB363" t="s">
        <v>82</v>
      </c>
      <c r="AC363" t="s">
        <v>82</v>
      </c>
      <c r="AD363" t="s">
        <v>82</v>
      </c>
      <c r="AE363" t="s">
        <v>82</v>
      </c>
      <c r="AF363" t="s">
        <v>82</v>
      </c>
      <c r="AG363" t="s">
        <v>82</v>
      </c>
      <c r="AH363" t="s">
        <v>82</v>
      </c>
      <c r="AI363" t="s">
        <v>82</v>
      </c>
      <c r="AJ363" t="s">
        <v>82</v>
      </c>
      <c r="AK363" t="s">
        <v>488</v>
      </c>
      <c r="AL363" t="s">
        <v>82</v>
      </c>
      <c r="AM363" t="s">
        <v>88</v>
      </c>
      <c r="AN363" t="s">
        <v>154</v>
      </c>
      <c r="AO363" t="s">
        <v>90</v>
      </c>
      <c r="AP363" t="s">
        <v>91</v>
      </c>
      <c r="AQ363" t="s">
        <v>6010</v>
      </c>
      <c r="AR363" t="s">
        <v>82</v>
      </c>
      <c r="AS363" t="s">
        <v>6011</v>
      </c>
      <c r="AT363" t="s">
        <v>82</v>
      </c>
      <c r="AU363" t="s">
        <v>615</v>
      </c>
      <c r="AV363" t="s">
        <v>82</v>
      </c>
      <c r="AW363" t="s">
        <v>82</v>
      </c>
      <c r="AX363" t="s">
        <v>82</v>
      </c>
      <c r="AY363" t="s">
        <v>82</v>
      </c>
      <c r="AZ363" t="s">
        <v>82</v>
      </c>
      <c r="BA363" t="s">
        <v>82</v>
      </c>
      <c r="BB363" t="s">
        <v>82</v>
      </c>
      <c r="BC363" t="s">
        <v>82</v>
      </c>
      <c r="BD363" t="s">
        <v>82</v>
      </c>
      <c r="BE363" t="s">
        <v>82</v>
      </c>
      <c r="BF363" t="s">
        <v>82</v>
      </c>
      <c r="BG363" t="s">
        <v>82</v>
      </c>
      <c r="BH363" t="s">
        <v>82</v>
      </c>
      <c r="BI363" t="s">
        <v>82</v>
      </c>
      <c r="BJ363" t="s">
        <v>82</v>
      </c>
      <c r="BK363" t="s">
        <v>82</v>
      </c>
      <c r="BL363" t="s">
        <v>82</v>
      </c>
      <c r="BM363" t="s">
        <v>82</v>
      </c>
      <c r="BN363" t="s">
        <v>82</v>
      </c>
      <c r="BO363" t="s">
        <v>82</v>
      </c>
      <c r="BP363" t="s">
        <v>82</v>
      </c>
      <c r="BQ363" t="s">
        <v>82</v>
      </c>
    </row>
    <row r="364" spans="1:69" x14ac:dyDescent="0.2">
      <c r="A364" s="5">
        <v>0</v>
      </c>
      <c r="B364" t="s">
        <v>6012</v>
      </c>
      <c r="C364" t="s">
        <v>6013</v>
      </c>
      <c r="D364" t="s">
        <v>6014</v>
      </c>
      <c r="E364" t="s">
        <v>6015</v>
      </c>
      <c r="F364" t="s">
        <v>73</v>
      </c>
      <c r="G364" t="s">
        <v>6016</v>
      </c>
      <c r="H364" s="1">
        <v>43772</v>
      </c>
      <c r="I364" s="1">
        <v>43739</v>
      </c>
      <c r="J364" t="b">
        <v>0</v>
      </c>
      <c r="K364" t="s">
        <v>75</v>
      </c>
      <c r="L364" t="s">
        <v>419</v>
      </c>
      <c r="M364" t="s">
        <v>90</v>
      </c>
      <c r="N364">
        <v>10</v>
      </c>
      <c r="O364" t="s">
        <v>1584</v>
      </c>
      <c r="P364" t="s">
        <v>1010</v>
      </c>
      <c r="Q364" t="s">
        <v>1585</v>
      </c>
      <c r="R364" t="s">
        <v>81</v>
      </c>
      <c r="S364" t="s">
        <v>82</v>
      </c>
      <c r="T364" s="1">
        <v>43772</v>
      </c>
      <c r="U364" t="s">
        <v>467</v>
      </c>
      <c r="V364" t="s">
        <v>146</v>
      </c>
      <c r="W364" s="2">
        <v>43836</v>
      </c>
      <c r="X364" t="s">
        <v>6017</v>
      </c>
      <c r="Y364" t="s">
        <v>227</v>
      </c>
      <c r="Z364" t="s">
        <v>6018</v>
      </c>
      <c r="AA364" t="s">
        <v>82</v>
      </c>
      <c r="AB364" t="s">
        <v>6019</v>
      </c>
      <c r="AC364" t="s">
        <v>6020</v>
      </c>
      <c r="AD364" t="s">
        <v>81</v>
      </c>
      <c r="AE364" t="s">
        <v>227</v>
      </c>
      <c r="AF364" t="s">
        <v>6018</v>
      </c>
      <c r="AG364" t="s">
        <v>82</v>
      </c>
      <c r="AH364" t="s">
        <v>6019</v>
      </c>
      <c r="AI364" t="s">
        <v>6020</v>
      </c>
      <c r="AJ364" t="s">
        <v>81</v>
      </c>
      <c r="AK364" t="s">
        <v>296</v>
      </c>
      <c r="AL364" t="s">
        <v>6021</v>
      </c>
      <c r="AM364" t="s">
        <v>88</v>
      </c>
      <c r="AN364" t="s">
        <v>154</v>
      </c>
      <c r="AO364" t="s">
        <v>457</v>
      </c>
      <c r="AP364" t="s">
        <v>91</v>
      </c>
      <c r="AQ364" t="s">
        <v>6022</v>
      </c>
      <c r="AR364" t="s">
        <v>82</v>
      </c>
      <c r="AS364" t="s">
        <v>6023</v>
      </c>
      <c r="AT364" t="s">
        <v>6024</v>
      </c>
      <c r="AU364" t="s">
        <v>81</v>
      </c>
      <c r="AV364" t="s">
        <v>82</v>
      </c>
      <c r="AW364" t="s">
        <v>82</v>
      </c>
      <c r="AX364" t="s">
        <v>82</v>
      </c>
      <c r="AY364" t="s">
        <v>82</v>
      </c>
      <c r="AZ364" t="s">
        <v>82</v>
      </c>
      <c r="BA364" t="s">
        <v>82</v>
      </c>
      <c r="BB364" t="s">
        <v>82</v>
      </c>
      <c r="BC364" t="s">
        <v>82</v>
      </c>
      <c r="BD364" t="s">
        <v>82</v>
      </c>
      <c r="BE364" t="s">
        <v>82</v>
      </c>
      <c r="BF364" t="s">
        <v>82</v>
      </c>
      <c r="BG364" t="s">
        <v>82</v>
      </c>
      <c r="BH364" t="s">
        <v>82</v>
      </c>
      <c r="BI364" t="s">
        <v>82</v>
      </c>
      <c r="BJ364" t="s">
        <v>82</v>
      </c>
      <c r="BK364" t="s">
        <v>82</v>
      </c>
      <c r="BL364" t="s">
        <v>82</v>
      </c>
      <c r="BM364" t="s">
        <v>82</v>
      </c>
      <c r="BN364" t="s">
        <v>82</v>
      </c>
      <c r="BO364" t="s">
        <v>82</v>
      </c>
      <c r="BP364" t="s">
        <v>82</v>
      </c>
      <c r="BQ364" t="s">
        <v>82</v>
      </c>
    </row>
    <row r="365" spans="1:69" x14ac:dyDescent="0.2">
      <c r="A365" s="5">
        <v>1</v>
      </c>
      <c r="B365" t="s">
        <v>6025</v>
      </c>
      <c r="C365" t="s">
        <v>6026</v>
      </c>
      <c r="D365" t="s">
        <v>6027</v>
      </c>
      <c r="E365" t="s">
        <v>6025</v>
      </c>
      <c r="F365" t="s">
        <v>73</v>
      </c>
      <c r="G365" t="s">
        <v>6028</v>
      </c>
      <c r="H365" s="1">
        <v>43517</v>
      </c>
      <c r="I365" s="1">
        <v>43619</v>
      </c>
      <c r="J365" t="b">
        <v>0</v>
      </c>
      <c r="K365" t="s">
        <v>75</v>
      </c>
      <c r="L365" t="s">
        <v>581</v>
      </c>
      <c r="M365" t="s">
        <v>101</v>
      </c>
      <c r="N365">
        <v>145</v>
      </c>
      <c r="O365" t="s">
        <v>6029</v>
      </c>
      <c r="P365" t="s">
        <v>2093</v>
      </c>
      <c r="Q365" t="s">
        <v>366</v>
      </c>
      <c r="R365" t="s">
        <v>81</v>
      </c>
      <c r="S365" t="s">
        <v>82</v>
      </c>
      <c r="T365" s="1">
        <v>43517</v>
      </c>
      <c r="U365" t="s">
        <v>6030</v>
      </c>
      <c r="V365" t="s">
        <v>834</v>
      </c>
      <c r="W365" s="2">
        <v>43948</v>
      </c>
      <c r="X365" t="s">
        <v>6031</v>
      </c>
      <c r="Y365" t="s">
        <v>81</v>
      </c>
      <c r="Z365" t="s">
        <v>6032</v>
      </c>
      <c r="AA365" t="s">
        <v>82</v>
      </c>
      <c r="AB365" t="s">
        <v>81</v>
      </c>
      <c r="AC365" t="s">
        <v>81</v>
      </c>
      <c r="AD365" t="s">
        <v>6033</v>
      </c>
      <c r="AE365" t="s">
        <v>81</v>
      </c>
      <c r="AF365" t="s">
        <v>6032</v>
      </c>
      <c r="AG365" t="s">
        <v>82</v>
      </c>
      <c r="AH365" t="s">
        <v>81</v>
      </c>
      <c r="AI365" t="s">
        <v>81</v>
      </c>
      <c r="AJ365" t="s">
        <v>6033</v>
      </c>
      <c r="AK365" t="s">
        <v>110</v>
      </c>
      <c r="AL365" t="s">
        <v>82</v>
      </c>
      <c r="AM365" t="s">
        <v>88</v>
      </c>
      <c r="AN365" t="s">
        <v>154</v>
      </c>
      <c r="AO365" t="s">
        <v>3574</v>
      </c>
      <c r="AP365" t="s">
        <v>91</v>
      </c>
      <c r="AQ365" t="s">
        <v>6034</v>
      </c>
      <c r="AR365" t="s">
        <v>82</v>
      </c>
      <c r="AS365" t="s">
        <v>6035</v>
      </c>
      <c r="AT365" t="s">
        <v>6036</v>
      </c>
      <c r="AU365" t="s">
        <v>81</v>
      </c>
      <c r="AV365" t="s">
        <v>82</v>
      </c>
      <c r="AW365" t="s">
        <v>82</v>
      </c>
      <c r="AX365" t="s">
        <v>82</v>
      </c>
      <c r="AY365" t="s">
        <v>82</v>
      </c>
      <c r="AZ365" t="s">
        <v>82</v>
      </c>
      <c r="BA365" t="s">
        <v>82</v>
      </c>
      <c r="BB365" t="s">
        <v>82</v>
      </c>
      <c r="BC365" t="s">
        <v>82</v>
      </c>
      <c r="BD365" t="s">
        <v>82</v>
      </c>
      <c r="BE365" t="s">
        <v>82</v>
      </c>
      <c r="BF365" t="s">
        <v>82</v>
      </c>
      <c r="BG365" t="s">
        <v>82</v>
      </c>
      <c r="BH365" t="s">
        <v>82</v>
      </c>
      <c r="BI365" t="s">
        <v>82</v>
      </c>
      <c r="BJ365" t="s">
        <v>82</v>
      </c>
      <c r="BK365" t="s">
        <v>82</v>
      </c>
      <c r="BL365" t="s">
        <v>82</v>
      </c>
      <c r="BM365" t="s">
        <v>82</v>
      </c>
      <c r="BN365" t="s">
        <v>82</v>
      </c>
      <c r="BO365" t="s">
        <v>82</v>
      </c>
      <c r="BP365" t="s">
        <v>82</v>
      </c>
      <c r="BQ365" t="s">
        <v>82</v>
      </c>
    </row>
    <row r="366" spans="1:69" x14ac:dyDescent="0.2">
      <c r="A366" s="5">
        <v>1</v>
      </c>
      <c r="B366" t="s">
        <v>6037</v>
      </c>
      <c r="C366" t="s">
        <v>6038</v>
      </c>
      <c r="D366" t="s">
        <v>6039</v>
      </c>
      <c r="E366" t="s">
        <v>6040</v>
      </c>
      <c r="F366" t="s">
        <v>178</v>
      </c>
      <c r="G366" t="s">
        <v>6041</v>
      </c>
      <c r="H366" s="1">
        <v>43132</v>
      </c>
      <c r="I366" s="1">
        <v>43175</v>
      </c>
      <c r="J366" t="b">
        <v>0</v>
      </c>
      <c r="K366" t="s">
        <v>180</v>
      </c>
      <c r="L366" t="s">
        <v>6042</v>
      </c>
      <c r="M366" t="s">
        <v>2335</v>
      </c>
      <c r="N366">
        <v>200</v>
      </c>
      <c r="O366" t="s">
        <v>6043</v>
      </c>
      <c r="P366" t="s">
        <v>6044</v>
      </c>
      <c r="Q366" t="s">
        <v>6045</v>
      </c>
      <c r="R366" t="s">
        <v>81</v>
      </c>
      <c r="S366" t="s">
        <v>82</v>
      </c>
      <c r="T366" s="1">
        <v>43132</v>
      </c>
      <c r="U366" s="1">
        <v>43175</v>
      </c>
      <c r="V366" t="s">
        <v>186</v>
      </c>
      <c r="W366" s="2">
        <v>43185</v>
      </c>
      <c r="X366" t="s">
        <v>6046</v>
      </c>
      <c r="Y366" t="s">
        <v>6047</v>
      </c>
      <c r="Z366" t="s">
        <v>81</v>
      </c>
      <c r="AA366" t="s">
        <v>6048</v>
      </c>
      <c r="AB366" t="s">
        <v>6049</v>
      </c>
      <c r="AC366" t="s">
        <v>6050</v>
      </c>
      <c r="AD366" t="s">
        <v>6051</v>
      </c>
      <c r="AE366" t="s">
        <v>6047</v>
      </c>
      <c r="AF366" t="s">
        <v>81</v>
      </c>
      <c r="AG366" t="s">
        <v>6048</v>
      </c>
      <c r="AH366" t="s">
        <v>6049</v>
      </c>
      <c r="AI366" t="s">
        <v>6050</v>
      </c>
      <c r="AJ366" t="s">
        <v>6051</v>
      </c>
      <c r="AK366" t="s">
        <v>191</v>
      </c>
      <c r="AL366" t="s">
        <v>82</v>
      </c>
      <c r="AM366" t="s">
        <v>6052</v>
      </c>
      <c r="AN366" t="s">
        <v>81</v>
      </c>
      <c r="AO366" t="s">
        <v>81</v>
      </c>
      <c r="AP366" t="s">
        <v>351</v>
      </c>
      <c r="AQ366" t="s">
        <v>6053</v>
      </c>
      <c r="AR366" t="s">
        <v>6054</v>
      </c>
      <c r="AS366" t="s">
        <v>6055</v>
      </c>
      <c r="AT366" t="s">
        <v>6056</v>
      </c>
      <c r="AU366" t="s">
        <v>81</v>
      </c>
      <c r="AV366" t="s">
        <v>82</v>
      </c>
      <c r="AW366" t="s">
        <v>198</v>
      </c>
      <c r="AX366" t="s">
        <v>81</v>
      </c>
      <c r="AY366" t="s">
        <v>82</v>
      </c>
      <c r="AZ366" t="s">
        <v>82</v>
      </c>
      <c r="BA366" t="s">
        <v>82</v>
      </c>
      <c r="BB366" t="s">
        <v>82</v>
      </c>
      <c r="BC366" t="s">
        <v>82</v>
      </c>
      <c r="BD366" t="s">
        <v>82</v>
      </c>
      <c r="BE366" t="s">
        <v>82</v>
      </c>
      <c r="BF366" t="s">
        <v>82</v>
      </c>
      <c r="BG366" t="s">
        <v>82</v>
      </c>
      <c r="BH366" t="s">
        <v>82</v>
      </c>
      <c r="BI366" t="s">
        <v>82</v>
      </c>
      <c r="BJ366" t="s">
        <v>82</v>
      </c>
      <c r="BK366" t="s">
        <v>82</v>
      </c>
      <c r="BL366" t="s">
        <v>82</v>
      </c>
      <c r="BM366" t="s">
        <v>82</v>
      </c>
      <c r="BN366" t="s">
        <v>82</v>
      </c>
      <c r="BO366" t="s">
        <v>82</v>
      </c>
      <c r="BP366" t="s">
        <v>82</v>
      </c>
      <c r="BQ366" t="s">
        <v>82</v>
      </c>
    </row>
    <row r="367" spans="1:69" x14ac:dyDescent="0.2">
      <c r="A367" s="5">
        <v>0</v>
      </c>
      <c r="B367" t="s">
        <v>6057</v>
      </c>
      <c r="C367" t="s">
        <v>6058</v>
      </c>
      <c r="D367" t="s">
        <v>6059</v>
      </c>
      <c r="E367" t="s">
        <v>6060</v>
      </c>
      <c r="F367" t="s">
        <v>73</v>
      </c>
      <c r="G367" t="s">
        <v>6061</v>
      </c>
      <c r="H367" s="1">
        <v>43003</v>
      </c>
      <c r="I367" s="1">
        <v>42917</v>
      </c>
      <c r="J367" t="b">
        <v>0</v>
      </c>
      <c r="K367" t="s">
        <v>75</v>
      </c>
      <c r="L367" t="s">
        <v>3824</v>
      </c>
      <c r="M367" t="s">
        <v>90</v>
      </c>
      <c r="N367">
        <v>12</v>
      </c>
      <c r="O367" t="s">
        <v>6062</v>
      </c>
      <c r="P367" t="s">
        <v>1622</v>
      </c>
      <c r="Q367" t="s">
        <v>785</v>
      </c>
      <c r="R367" t="s">
        <v>81</v>
      </c>
      <c r="S367" t="s">
        <v>82</v>
      </c>
      <c r="T367" s="1">
        <v>43003</v>
      </c>
      <c r="U367" t="s">
        <v>6063</v>
      </c>
      <c r="V367" t="s">
        <v>1305</v>
      </c>
      <c r="W367" s="2">
        <v>43612</v>
      </c>
      <c r="X367" t="s">
        <v>6064</v>
      </c>
      <c r="Y367" t="s">
        <v>81</v>
      </c>
      <c r="Z367" t="s">
        <v>6065</v>
      </c>
      <c r="AA367" t="s">
        <v>82</v>
      </c>
      <c r="AB367" t="s">
        <v>81</v>
      </c>
      <c r="AC367" t="s">
        <v>81</v>
      </c>
      <c r="AD367" t="s">
        <v>6066</v>
      </c>
      <c r="AE367" t="s">
        <v>81</v>
      </c>
      <c r="AF367" t="s">
        <v>6065</v>
      </c>
      <c r="AG367" t="s">
        <v>82</v>
      </c>
      <c r="AH367" t="s">
        <v>81</v>
      </c>
      <c r="AI367" t="s">
        <v>81</v>
      </c>
      <c r="AJ367" t="s">
        <v>6066</v>
      </c>
      <c r="AK367" t="s">
        <v>110</v>
      </c>
      <c r="AL367" t="s">
        <v>82</v>
      </c>
      <c r="AM367" t="s">
        <v>88</v>
      </c>
      <c r="AN367" t="s">
        <v>90</v>
      </c>
      <c r="AO367" t="s">
        <v>678</v>
      </c>
      <c r="AP367" t="s">
        <v>91</v>
      </c>
      <c r="AQ367" t="s">
        <v>6067</v>
      </c>
      <c r="AR367" t="s">
        <v>82</v>
      </c>
      <c r="AS367" t="s">
        <v>6068</v>
      </c>
      <c r="AT367" t="s">
        <v>82</v>
      </c>
      <c r="AU367" t="s">
        <v>81</v>
      </c>
      <c r="AV367" t="s">
        <v>82</v>
      </c>
      <c r="AW367" t="s">
        <v>82</v>
      </c>
      <c r="AX367" t="s">
        <v>82</v>
      </c>
      <c r="AY367" t="s">
        <v>82</v>
      </c>
      <c r="AZ367" t="s">
        <v>82</v>
      </c>
      <c r="BA367" t="s">
        <v>82</v>
      </c>
      <c r="BB367" t="s">
        <v>82</v>
      </c>
      <c r="BC367" t="s">
        <v>82</v>
      </c>
      <c r="BD367" t="s">
        <v>82</v>
      </c>
      <c r="BE367" t="s">
        <v>82</v>
      </c>
      <c r="BF367" t="s">
        <v>82</v>
      </c>
      <c r="BG367" t="s">
        <v>82</v>
      </c>
      <c r="BH367" t="s">
        <v>82</v>
      </c>
      <c r="BI367" t="s">
        <v>82</v>
      </c>
      <c r="BJ367" t="s">
        <v>82</v>
      </c>
      <c r="BK367" t="s">
        <v>82</v>
      </c>
      <c r="BL367" t="s">
        <v>82</v>
      </c>
      <c r="BM367" t="s">
        <v>82</v>
      </c>
      <c r="BN367" t="s">
        <v>82</v>
      </c>
      <c r="BO367" t="s">
        <v>82</v>
      </c>
      <c r="BP367" t="s">
        <v>82</v>
      </c>
      <c r="BQ367" t="s">
        <v>82</v>
      </c>
    </row>
    <row r="368" spans="1:69" x14ac:dyDescent="0.2">
      <c r="A368" s="5">
        <v>1</v>
      </c>
      <c r="B368" t="s">
        <v>6069</v>
      </c>
      <c r="C368" t="s">
        <v>6070</v>
      </c>
      <c r="D368" t="s">
        <v>6071</v>
      </c>
      <c r="E368" t="s">
        <v>6069</v>
      </c>
      <c r="F368" t="s">
        <v>73</v>
      </c>
      <c r="G368" t="s">
        <v>6072</v>
      </c>
      <c r="H368" s="1">
        <v>42804</v>
      </c>
      <c r="I368" s="1">
        <v>42949</v>
      </c>
      <c r="J368" t="b">
        <v>0</v>
      </c>
      <c r="K368" t="s">
        <v>75</v>
      </c>
      <c r="L368" t="s">
        <v>1565</v>
      </c>
      <c r="M368" t="s">
        <v>101</v>
      </c>
      <c r="N368">
        <v>50</v>
      </c>
      <c r="O368" t="s">
        <v>519</v>
      </c>
      <c r="P368" t="s">
        <v>79</v>
      </c>
      <c r="Q368" t="s">
        <v>6073</v>
      </c>
      <c r="R368" t="s">
        <v>81</v>
      </c>
      <c r="S368" t="s">
        <v>82</v>
      </c>
      <c r="T368" s="1">
        <v>42804</v>
      </c>
      <c r="U368" t="s">
        <v>2007</v>
      </c>
      <c r="V368" t="s">
        <v>585</v>
      </c>
      <c r="W368" s="2">
        <v>43962</v>
      </c>
      <c r="X368" t="s">
        <v>6074</v>
      </c>
      <c r="Y368" t="s">
        <v>148</v>
      </c>
      <c r="Z368" t="s">
        <v>6075</v>
      </c>
      <c r="AA368" t="s">
        <v>82</v>
      </c>
      <c r="AB368" t="s">
        <v>6076</v>
      </c>
      <c r="AC368" t="s">
        <v>6077</v>
      </c>
      <c r="AD368" t="s">
        <v>6078</v>
      </c>
      <c r="AE368" t="s">
        <v>148</v>
      </c>
      <c r="AF368" t="s">
        <v>6075</v>
      </c>
      <c r="AG368" t="s">
        <v>82</v>
      </c>
      <c r="AH368" t="s">
        <v>6076</v>
      </c>
      <c r="AI368" t="s">
        <v>6077</v>
      </c>
      <c r="AJ368" t="s">
        <v>6078</v>
      </c>
      <c r="AK368" t="s">
        <v>296</v>
      </c>
      <c r="AL368" t="s">
        <v>6079</v>
      </c>
      <c r="AM368" t="s">
        <v>88</v>
      </c>
      <c r="AN368" t="s">
        <v>154</v>
      </c>
      <c r="AO368" t="s">
        <v>90</v>
      </c>
      <c r="AP368" t="s">
        <v>91</v>
      </c>
      <c r="AQ368" t="s">
        <v>6080</v>
      </c>
      <c r="AR368" t="s">
        <v>82</v>
      </c>
      <c r="AS368" t="s">
        <v>6081</v>
      </c>
      <c r="AT368" t="s">
        <v>6082</v>
      </c>
      <c r="AU368" t="s">
        <v>81</v>
      </c>
      <c r="AV368" t="s">
        <v>82</v>
      </c>
      <c r="AW368" t="s">
        <v>82</v>
      </c>
      <c r="AX368" t="s">
        <v>82</v>
      </c>
      <c r="AY368" t="s">
        <v>82</v>
      </c>
      <c r="AZ368" t="s">
        <v>82</v>
      </c>
      <c r="BA368" t="s">
        <v>82</v>
      </c>
      <c r="BB368" t="s">
        <v>82</v>
      </c>
      <c r="BC368" t="s">
        <v>82</v>
      </c>
      <c r="BD368" t="s">
        <v>82</v>
      </c>
      <c r="BE368" t="s">
        <v>82</v>
      </c>
      <c r="BF368" t="s">
        <v>82</v>
      </c>
      <c r="BG368" t="s">
        <v>82</v>
      </c>
      <c r="BH368" t="s">
        <v>82</v>
      </c>
      <c r="BI368" t="s">
        <v>82</v>
      </c>
      <c r="BJ368" t="s">
        <v>82</v>
      </c>
      <c r="BK368" t="s">
        <v>82</v>
      </c>
      <c r="BL368" t="s">
        <v>82</v>
      </c>
      <c r="BM368" t="s">
        <v>82</v>
      </c>
      <c r="BN368" t="s">
        <v>82</v>
      </c>
      <c r="BO368" t="s">
        <v>82</v>
      </c>
      <c r="BP368" t="s">
        <v>82</v>
      </c>
      <c r="BQ368" t="s">
        <v>82</v>
      </c>
    </row>
    <row r="369" spans="1:69" x14ac:dyDescent="0.2">
      <c r="A369" s="5">
        <v>0</v>
      </c>
      <c r="B369" t="s">
        <v>6083</v>
      </c>
      <c r="C369" t="s">
        <v>6084</v>
      </c>
      <c r="D369" t="s">
        <v>6085</v>
      </c>
      <c r="E369" t="s">
        <v>6083</v>
      </c>
      <c r="F369" t="s">
        <v>553</v>
      </c>
      <c r="G369" t="s">
        <v>6086</v>
      </c>
      <c r="H369" s="1">
        <v>42996</v>
      </c>
      <c r="I369" s="1">
        <v>43009</v>
      </c>
      <c r="J369" t="b">
        <v>0</v>
      </c>
      <c r="K369" t="s">
        <v>555</v>
      </c>
      <c r="L369" t="s">
        <v>1531</v>
      </c>
      <c r="M369" t="s">
        <v>1751</v>
      </c>
      <c r="N369" t="s">
        <v>6087</v>
      </c>
      <c r="O369" t="s">
        <v>3484</v>
      </c>
      <c r="P369" t="s">
        <v>365</v>
      </c>
      <c r="Q369" t="s">
        <v>6088</v>
      </c>
      <c r="R369" t="s">
        <v>81</v>
      </c>
      <c r="S369" t="s">
        <v>82</v>
      </c>
      <c r="T369" s="1">
        <v>42996</v>
      </c>
      <c r="U369" s="1">
        <v>43009</v>
      </c>
      <c r="V369" t="s">
        <v>553</v>
      </c>
      <c r="W369" s="2">
        <v>43010</v>
      </c>
      <c r="X369" t="s">
        <v>82</v>
      </c>
      <c r="Y369" t="s">
        <v>3486</v>
      </c>
      <c r="Z369" t="s">
        <v>81</v>
      </c>
      <c r="AA369" t="s">
        <v>6089</v>
      </c>
      <c r="AB369" t="s">
        <v>3488</v>
      </c>
      <c r="AC369" t="s">
        <v>3489</v>
      </c>
      <c r="AD369" t="s">
        <v>3484</v>
      </c>
      <c r="AE369" t="s">
        <v>3491</v>
      </c>
      <c r="AF369" t="s">
        <v>81</v>
      </c>
      <c r="AG369" t="s">
        <v>6089</v>
      </c>
      <c r="AH369" t="s">
        <v>3492</v>
      </c>
      <c r="AI369" t="s">
        <v>3493</v>
      </c>
      <c r="AJ369" t="s">
        <v>3484</v>
      </c>
      <c r="AK369" t="s">
        <v>212</v>
      </c>
      <c r="AL369" t="s">
        <v>82</v>
      </c>
      <c r="AM369" t="s">
        <v>6090</v>
      </c>
      <c r="AN369" t="s">
        <v>81</v>
      </c>
      <c r="AO369" t="s">
        <v>81</v>
      </c>
      <c r="AP369" t="s">
        <v>371</v>
      </c>
      <c r="AQ369" t="s">
        <v>6091</v>
      </c>
      <c r="AR369" t="s">
        <v>6092</v>
      </c>
      <c r="AS369" t="s">
        <v>6093</v>
      </c>
      <c r="AT369" t="s">
        <v>82</v>
      </c>
      <c r="AU369" t="s">
        <v>81</v>
      </c>
      <c r="AV369" t="s">
        <v>82</v>
      </c>
      <c r="AW369" t="s">
        <v>81</v>
      </c>
      <c r="AX369" t="s">
        <v>82</v>
      </c>
      <c r="AY369" t="s">
        <v>82</v>
      </c>
      <c r="AZ369" t="s">
        <v>82</v>
      </c>
      <c r="BA369" t="s">
        <v>82</v>
      </c>
      <c r="BB369" t="s">
        <v>82</v>
      </c>
      <c r="BC369" t="s">
        <v>82</v>
      </c>
      <c r="BD369" t="s">
        <v>82</v>
      </c>
      <c r="BE369" t="s">
        <v>82</v>
      </c>
      <c r="BF369" t="s">
        <v>82</v>
      </c>
      <c r="BG369" t="s">
        <v>82</v>
      </c>
      <c r="BH369" t="s">
        <v>82</v>
      </c>
      <c r="BI369" t="s">
        <v>82</v>
      </c>
      <c r="BJ369" t="s">
        <v>82</v>
      </c>
      <c r="BK369" t="s">
        <v>82</v>
      </c>
      <c r="BL369" t="s">
        <v>82</v>
      </c>
      <c r="BM369" t="s">
        <v>82</v>
      </c>
      <c r="BN369" t="s">
        <v>82</v>
      </c>
      <c r="BO369" t="s">
        <v>82</v>
      </c>
      <c r="BP369" t="s">
        <v>82</v>
      </c>
      <c r="BQ369" t="s">
        <v>82</v>
      </c>
    </row>
    <row r="370" spans="1:69" x14ac:dyDescent="0.2">
      <c r="A370" s="5">
        <v>1</v>
      </c>
      <c r="B370" t="s">
        <v>6094</v>
      </c>
      <c r="C370" t="s">
        <v>6095</v>
      </c>
      <c r="D370" t="s">
        <v>6096</v>
      </c>
      <c r="E370" t="s">
        <v>6097</v>
      </c>
      <c r="F370" t="s">
        <v>178</v>
      </c>
      <c r="G370" t="s">
        <v>6098</v>
      </c>
      <c r="H370" s="1">
        <v>42716</v>
      </c>
      <c r="I370" s="1">
        <v>42775</v>
      </c>
      <c r="J370" t="b">
        <v>0</v>
      </c>
      <c r="K370" t="s">
        <v>180</v>
      </c>
      <c r="L370" t="s">
        <v>5430</v>
      </c>
      <c r="M370" t="s">
        <v>182</v>
      </c>
      <c r="N370">
        <v>150</v>
      </c>
      <c r="O370" t="s">
        <v>241</v>
      </c>
      <c r="P370" t="s">
        <v>6099</v>
      </c>
      <c r="Q370" t="s">
        <v>6100</v>
      </c>
      <c r="R370" t="s">
        <v>6101</v>
      </c>
      <c r="S370" t="s">
        <v>82</v>
      </c>
      <c r="T370" s="1">
        <v>42716</v>
      </c>
      <c r="U370" s="1">
        <v>42775</v>
      </c>
      <c r="V370" t="s">
        <v>186</v>
      </c>
      <c r="W370" s="2">
        <v>43646</v>
      </c>
      <c r="X370" t="s">
        <v>6102</v>
      </c>
      <c r="Y370" t="s">
        <v>245</v>
      </c>
      <c r="Z370" t="s">
        <v>81</v>
      </c>
      <c r="AA370" t="s">
        <v>246</v>
      </c>
      <c r="AB370" t="s">
        <v>247</v>
      </c>
      <c r="AC370" t="s">
        <v>6103</v>
      </c>
      <c r="AD370" t="s">
        <v>6104</v>
      </c>
      <c r="AE370" t="s">
        <v>245</v>
      </c>
      <c r="AF370" t="s">
        <v>81</v>
      </c>
      <c r="AG370" t="s">
        <v>246</v>
      </c>
      <c r="AH370" t="s">
        <v>247</v>
      </c>
      <c r="AI370" t="s">
        <v>6103</v>
      </c>
      <c r="AJ370" t="s">
        <v>6104</v>
      </c>
      <c r="AK370" t="s">
        <v>250</v>
      </c>
      <c r="AL370" t="s">
        <v>82</v>
      </c>
      <c r="AM370" t="s">
        <v>6104</v>
      </c>
      <c r="AN370" t="s">
        <v>81</v>
      </c>
      <c r="AO370" t="s">
        <v>81</v>
      </c>
      <c r="AP370" t="s">
        <v>192</v>
      </c>
      <c r="AQ370" t="s">
        <v>6105</v>
      </c>
      <c r="AR370" t="s">
        <v>6106</v>
      </c>
      <c r="AS370" t="s">
        <v>6107</v>
      </c>
      <c r="AT370" t="s">
        <v>6108</v>
      </c>
      <c r="AU370" t="s">
        <v>197</v>
      </c>
      <c r="AV370" t="s">
        <v>82</v>
      </c>
      <c r="AW370" t="s">
        <v>198</v>
      </c>
      <c r="AX370" t="s">
        <v>81</v>
      </c>
      <c r="AY370" t="s">
        <v>81</v>
      </c>
      <c r="AZ370" t="s">
        <v>5144</v>
      </c>
      <c r="BA370" t="s">
        <v>82</v>
      </c>
      <c r="BB370" s="1">
        <v>1</v>
      </c>
      <c r="BC370" t="s">
        <v>199</v>
      </c>
      <c r="BD370" t="s">
        <v>199</v>
      </c>
      <c r="BE370" t="s">
        <v>199</v>
      </c>
      <c r="BF370" t="s">
        <v>199</v>
      </c>
      <c r="BG370" t="s">
        <v>81</v>
      </c>
      <c r="BH370" t="s">
        <v>81</v>
      </c>
      <c r="BI370" t="s">
        <v>81</v>
      </c>
      <c r="BJ370" t="s">
        <v>82</v>
      </c>
      <c r="BK370" t="s">
        <v>82</v>
      </c>
      <c r="BL370" t="s">
        <v>200</v>
      </c>
      <c r="BM370" t="s">
        <v>201</v>
      </c>
      <c r="BN370" t="s">
        <v>81</v>
      </c>
      <c r="BO370" t="s">
        <v>81</v>
      </c>
      <c r="BP370" t="s">
        <v>81</v>
      </c>
      <c r="BQ370" t="s">
        <v>81</v>
      </c>
    </row>
    <row r="371" spans="1:69" x14ac:dyDescent="0.2">
      <c r="A371" s="5">
        <v>0</v>
      </c>
      <c r="B371" t="s">
        <v>6109</v>
      </c>
      <c r="C371" t="s">
        <v>6110</v>
      </c>
      <c r="D371" t="s">
        <v>6111</v>
      </c>
      <c r="E371" t="s">
        <v>6112</v>
      </c>
      <c r="F371" t="s">
        <v>73</v>
      </c>
      <c r="G371" t="s">
        <v>6113</v>
      </c>
      <c r="H371" s="1">
        <v>43157</v>
      </c>
      <c r="I371" s="1">
        <v>43377</v>
      </c>
      <c r="J371" t="b">
        <v>0</v>
      </c>
      <c r="K371" t="s">
        <v>75</v>
      </c>
      <c r="L371" t="s">
        <v>915</v>
      </c>
      <c r="M371" t="s">
        <v>90</v>
      </c>
      <c r="N371">
        <v>450</v>
      </c>
      <c r="O371" t="s">
        <v>798</v>
      </c>
      <c r="P371" t="s">
        <v>409</v>
      </c>
      <c r="Q371" t="s">
        <v>3840</v>
      </c>
      <c r="R371" t="s">
        <v>81</v>
      </c>
      <c r="S371" t="s">
        <v>82</v>
      </c>
      <c r="T371" s="1">
        <v>43157</v>
      </c>
      <c r="U371" t="s">
        <v>6114</v>
      </c>
      <c r="V371" t="s">
        <v>452</v>
      </c>
      <c r="W371" s="2">
        <v>43703</v>
      </c>
      <c r="X371" t="s">
        <v>6115</v>
      </c>
      <c r="Y371" t="s">
        <v>148</v>
      </c>
      <c r="Z371" t="s">
        <v>6116</v>
      </c>
      <c r="AA371" t="s">
        <v>82</v>
      </c>
      <c r="AB371" t="s">
        <v>6117</v>
      </c>
      <c r="AC371" t="s">
        <v>6118</v>
      </c>
      <c r="AD371" t="s">
        <v>6119</v>
      </c>
      <c r="AE371" t="s">
        <v>148</v>
      </c>
      <c r="AF371" t="s">
        <v>6116</v>
      </c>
      <c r="AG371" t="s">
        <v>82</v>
      </c>
      <c r="AH371" t="s">
        <v>6117</v>
      </c>
      <c r="AI371" t="s">
        <v>6118</v>
      </c>
      <c r="AJ371" t="s">
        <v>6119</v>
      </c>
      <c r="AK371" t="s">
        <v>296</v>
      </c>
      <c r="AL371" t="s">
        <v>82</v>
      </c>
      <c r="AM371" t="s">
        <v>88</v>
      </c>
      <c r="AN371" t="s">
        <v>154</v>
      </c>
      <c r="AO371" t="s">
        <v>90</v>
      </c>
      <c r="AP371" t="s">
        <v>91</v>
      </c>
      <c r="AQ371" t="s">
        <v>6120</v>
      </c>
      <c r="AR371" t="s">
        <v>82</v>
      </c>
      <c r="AS371" t="s">
        <v>6121</v>
      </c>
      <c r="AT371" t="s">
        <v>6122</v>
      </c>
      <c r="AU371" t="s">
        <v>81</v>
      </c>
      <c r="AV371" t="s">
        <v>82</v>
      </c>
      <c r="AW371" t="s">
        <v>82</v>
      </c>
      <c r="AX371" t="s">
        <v>82</v>
      </c>
      <c r="AY371" t="s">
        <v>82</v>
      </c>
      <c r="AZ371" t="s">
        <v>82</v>
      </c>
      <c r="BA371" t="s">
        <v>82</v>
      </c>
      <c r="BB371" t="s">
        <v>82</v>
      </c>
      <c r="BC371" t="s">
        <v>82</v>
      </c>
      <c r="BD371" t="s">
        <v>82</v>
      </c>
      <c r="BE371" t="s">
        <v>82</v>
      </c>
      <c r="BF371" t="s">
        <v>82</v>
      </c>
      <c r="BG371" t="s">
        <v>82</v>
      </c>
      <c r="BH371" t="s">
        <v>82</v>
      </c>
      <c r="BI371" t="s">
        <v>82</v>
      </c>
      <c r="BJ371" t="s">
        <v>82</v>
      </c>
      <c r="BK371" t="s">
        <v>82</v>
      </c>
      <c r="BL371" t="s">
        <v>82</v>
      </c>
      <c r="BM371" t="s">
        <v>82</v>
      </c>
      <c r="BN371" t="s">
        <v>82</v>
      </c>
      <c r="BO371" t="s">
        <v>82</v>
      </c>
      <c r="BP371" t="s">
        <v>82</v>
      </c>
      <c r="BQ371" t="s">
        <v>82</v>
      </c>
    </row>
    <row r="372" spans="1:69" x14ac:dyDescent="0.2">
      <c r="A372" s="5">
        <v>0</v>
      </c>
      <c r="B372" t="s">
        <v>6123</v>
      </c>
      <c r="C372" t="s">
        <v>6124</v>
      </c>
      <c r="D372" t="s">
        <v>6125</v>
      </c>
      <c r="E372" t="s">
        <v>6126</v>
      </c>
      <c r="F372" t="s">
        <v>73</v>
      </c>
      <c r="G372" t="s">
        <v>6127</v>
      </c>
      <c r="H372" s="1">
        <v>42824</v>
      </c>
      <c r="I372" s="1">
        <v>42809</v>
      </c>
      <c r="J372" t="b">
        <v>0</v>
      </c>
      <c r="K372" t="s">
        <v>75</v>
      </c>
      <c r="L372" t="s">
        <v>3922</v>
      </c>
      <c r="M372" t="s">
        <v>90</v>
      </c>
      <c r="N372">
        <v>19</v>
      </c>
      <c r="O372" t="s">
        <v>6128</v>
      </c>
      <c r="P372" t="s">
        <v>6129</v>
      </c>
      <c r="Q372" t="s">
        <v>6130</v>
      </c>
      <c r="R372" t="s">
        <v>81</v>
      </c>
      <c r="S372" t="s">
        <v>82</v>
      </c>
      <c r="T372" s="1">
        <v>42824</v>
      </c>
      <c r="U372" t="s">
        <v>6131</v>
      </c>
      <c r="V372" t="s">
        <v>585</v>
      </c>
      <c r="W372" s="2">
        <v>43262</v>
      </c>
      <c r="X372" t="s">
        <v>6132</v>
      </c>
      <c r="Y372" t="s">
        <v>273</v>
      </c>
      <c r="Z372" t="s">
        <v>6133</v>
      </c>
      <c r="AA372" t="s">
        <v>82</v>
      </c>
      <c r="AB372" t="s">
        <v>275</v>
      </c>
      <c r="AC372" t="s">
        <v>275</v>
      </c>
      <c r="AD372" t="s">
        <v>6134</v>
      </c>
      <c r="AE372" t="s">
        <v>273</v>
      </c>
      <c r="AF372" t="s">
        <v>6133</v>
      </c>
      <c r="AG372" t="s">
        <v>82</v>
      </c>
      <c r="AH372" t="s">
        <v>275</v>
      </c>
      <c r="AI372" t="s">
        <v>275</v>
      </c>
      <c r="AJ372" t="s">
        <v>6134</v>
      </c>
      <c r="AK372" t="s">
        <v>110</v>
      </c>
      <c r="AL372" t="s">
        <v>6135</v>
      </c>
      <c r="AM372" t="s">
        <v>88</v>
      </c>
      <c r="AN372" t="s">
        <v>90</v>
      </c>
      <c r="AO372" t="s">
        <v>90</v>
      </c>
      <c r="AP372" t="s">
        <v>91</v>
      </c>
      <c r="AQ372" t="s">
        <v>6136</v>
      </c>
      <c r="AR372" t="s">
        <v>82</v>
      </c>
      <c r="AS372" t="s">
        <v>6137</v>
      </c>
      <c r="AT372" t="s">
        <v>6138</v>
      </c>
      <c r="AU372" t="s">
        <v>81</v>
      </c>
      <c r="AV372" t="s">
        <v>82</v>
      </c>
      <c r="AW372" t="s">
        <v>82</v>
      </c>
      <c r="AX372" t="s">
        <v>82</v>
      </c>
      <c r="AY372" t="s">
        <v>82</v>
      </c>
      <c r="AZ372" t="s">
        <v>82</v>
      </c>
      <c r="BA372" t="s">
        <v>82</v>
      </c>
      <c r="BB372" t="s">
        <v>82</v>
      </c>
      <c r="BC372" t="s">
        <v>82</v>
      </c>
      <c r="BD372" t="s">
        <v>82</v>
      </c>
      <c r="BE372" t="s">
        <v>82</v>
      </c>
      <c r="BF372" t="s">
        <v>82</v>
      </c>
      <c r="BG372" t="s">
        <v>82</v>
      </c>
      <c r="BH372" t="s">
        <v>82</v>
      </c>
      <c r="BI372" t="s">
        <v>82</v>
      </c>
      <c r="BJ372" t="s">
        <v>82</v>
      </c>
      <c r="BK372" t="s">
        <v>82</v>
      </c>
      <c r="BL372" t="s">
        <v>82</v>
      </c>
      <c r="BM372" t="s">
        <v>82</v>
      </c>
      <c r="BN372" t="s">
        <v>82</v>
      </c>
      <c r="BO372" t="s">
        <v>82</v>
      </c>
      <c r="BP372" t="s">
        <v>82</v>
      </c>
      <c r="BQ372" t="s">
        <v>82</v>
      </c>
    </row>
    <row r="373" spans="1:69" x14ac:dyDescent="0.2">
      <c r="A373" s="5">
        <v>1</v>
      </c>
      <c r="B373" t="s">
        <v>6139</v>
      </c>
      <c r="C373" t="s">
        <v>6140</v>
      </c>
      <c r="D373" t="s">
        <v>6141</v>
      </c>
      <c r="E373" t="s">
        <v>6142</v>
      </c>
      <c r="F373" t="s">
        <v>1617</v>
      </c>
      <c r="G373" t="s">
        <v>6143</v>
      </c>
      <c r="H373" s="1">
        <v>43469</v>
      </c>
      <c r="I373" s="1">
        <v>43510</v>
      </c>
      <c r="J373" t="b">
        <v>0</v>
      </c>
      <c r="K373" t="s">
        <v>75</v>
      </c>
      <c r="L373" t="s">
        <v>6144</v>
      </c>
      <c r="M373" t="s">
        <v>703</v>
      </c>
      <c r="N373">
        <v>60</v>
      </c>
      <c r="O373" t="s">
        <v>6145</v>
      </c>
      <c r="P373" t="s">
        <v>1622</v>
      </c>
      <c r="Q373" t="s">
        <v>6146</v>
      </c>
      <c r="R373" t="s">
        <v>81</v>
      </c>
      <c r="S373" t="s">
        <v>82</v>
      </c>
      <c r="T373" s="1">
        <v>43469</v>
      </c>
      <c r="U373" s="1">
        <v>43510</v>
      </c>
      <c r="V373" t="s">
        <v>1617</v>
      </c>
      <c r="W373" s="2">
        <v>43675</v>
      </c>
      <c r="X373" t="s">
        <v>6147</v>
      </c>
      <c r="Y373" t="s">
        <v>81</v>
      </c>
      <c r="Z373" t="s">
        <v>81</v>
      </c>
      <c r="AA373" t="s">
        <v>81</v>
      </c>
      <c r="AB373" t="s">
        <v>81</v>
      </c>
      <c r="AC373" t="s">
        <v>81</v>
      </c>
      <c r="AD373" t="s">
        <v>81</v>
      </c>
      <c r="AE373" t="s">
        <v>6148</v>
      </c>
      <c r="AF373" t="s">
        <v>6149</v>
      </c>
      <c r="AG373" t="s">
        <v>6150</v>
      </c>
      <c r="AH373" t="s">
        <v>6151</v>
      </c>
      <c r="AI373" t="s">
        <v>6152</v>
      </c>
      <c r="AJ373" t="s">
        <v>81</v>
      </c>
      <c r="AK373" t="s">
        <v>1888</v>
      </c>
      <c r="AL373" t="s">
        <v>82</v>
      </c>
      <c r="AM373" t="s">
        <v>6153</v>
      </c>
      <c r="AN373" t="s">
        <v>81</v>
      </c>
      <c r="AO373" t="s">
        <v>81</v>
      </c>
      <c r="AP373" t="s">
        <v>371</v>
      </c>
      <c r="AQ373" t="s">
        <v>6154</v>
      </c>
      <c r="AR373" t="s">
        <v>6155</v>
      </c>
      <c r="AS373" t="s">
        <v>6156</v>
      </c>
      <c r="AT373" t="s">
        <v>6157</v>
      </c>
      <c r="AU373" t="s">
        <v>81</v>
      </c>
      <c r="AV373" t="s">
        <v>82</v>
      </c>
      <c r="AW373" t="s">
        <v>1637</v>
      </c>
      <c r="AX373">
        <v>38</v>
      </c>
      <c r="AY373" t="s">
        <v>81</v>
      </c>
      <c r="AZ373" t="s">
        <v>81</v>
      </c>
      <c r="BA373" t="s">
        <v>82</v>
      </c>
      <c r="BB373" s="1">
        <v>1</v>
      </c>
      <c r="BC373" t="s">
        <v>81</v>
      </c>
      <c r="BD373" t="s">
        <v>81</v>
      </c>
      <c r="BE373" t="s">
        <v>81</v>
      </c>
      <c r="BF373" t="s">
        <v>81</v>
      </c>
      <c r="BG373" t="s">
        <v>81</v>
      </c>
      <c r="BH373" t="s">
        <v>5609</v>
      </c>
      <c r="BI373" t="s">
        <v>6158</v>
      </c>
      <c r="BJ373" s="1">
        <v>43708</v>
      </c>
      <c r="BK373" t="s">
        <v>82</v>
      </c>
      <c r="BL373" t="s">
        <v>81</v>
      </c>
      <c r="BM373" t="s">
        <v>137</v>
      </c>
      <c r="BN373" t="s">
        <v>81</v>
      </c>
      <c r="BO373" t="s">
        <v>6159</v>
      </c>
      <c r="BP373" t="s">
        <v>81</v>
      </c>
      <c r="BQ373" t="s">
        <v>81</v>
      </c>
    </row>
    <row r="374" spans="1:69" x14ac:dyDescent="0.2">
      <c r="A374" s="5">
        <v>1</v>
      </c>
      <c r="B374" t="s">
        <v>3218</v>
      </c>
      <c r="C374" t="s">
        <v>6160</v>
      </c>
      <c r="D374" t="s">
        <v>3220</v>
      </c>
      <c r="E374" t="s">
        <v>3221</v>
      </c>
      <c r="F374" t="s">
        <v>178</v>
      </c>
      <c r="G374" t="s">
        <v>6161</v>
      </c>
      <c r="H374" s="1">
        <v>43642</v>
      </c>
      <c r="I374" s="1">
        <v>43684</v>
      </c>
      <c r="J374" t="b">
        <v>0</v>
      </c>
      <c r="K374" t="s">
        <v>180</v>
      </c>
      <c r="L374" t="s">
        <v>6162</v>
      </c>
      <c r="M374" t="s">
        <v>182</v>
      </c>
      <c r="N374">
        <v>1540</v>
      </c>
      <c r="O374" t="s">
        <v>1667</v>
      </c>
      <c r="P374" t="s">
        <v>6163</v>
      </c>
      <c r="Q374" t="s">
        <v>6164</v>
      </c>
      <c r="R374" t="s">
        <v>3226</v>
      </c>
      <c r="S374" t="s">
        <v>82</v>
      </c>
      <c r="T374" s="1">
        <v>43642</v>
      </c>
      <c r="U374" s="1">
        <v>43684</v>
      </c>
      <c r="V374" t="s">
        <v>186</v>
      </c>
      <c r="W374" s="2">
        <v>43809</v>
      </c>
      <c r="X374" t="s">
        <v>5677</v>
      </c>
      <c r="Y374" t="s">
        <v>3228</v>
      </c>
      <c r="Z374" t="s">
        <v>81</v>
      </c>
      <c r="AA374" t="s">
        <v>3229</v>
      </c>
      <c r="AB374" t="s">
        <v>3230</v>
      </c>
      <c r="AC374" t="s">
        <v>3231</v>
      </c>
      <c r="AD374" t="s">
        <v>1667</v>
      </c>
      <c r="AE374" t="s">
        <v>3228</v>
      </c>
      <c r="AF374" t="s">
        <v>81</v>
      </c>
      <c r="AG374" t="s">
        <v>3229</v>
      </c>
      <c r="AH374" t="s">
        <v>3230</v>
      </c>
      <c r="AI374" t="s">
        <v>3231</v>
      </c>
      <c r="AJ374" t="s">
        <v>1667</v>
      </c>
      <c r="AK374" t="s">
        <v>191</v>
      </c>
      <c r="AL374" t="s">
        <v>82</v>
      </c>
      <c r="AM374" t="s">
        <v>1667</v>
      </c>
      <c r="AN374" t="s">
        <v>81</v>
      </c>
      <c r="AO374" t="s">
        <v>81</v>
      </c>
      <c r="AP374" t="s">
        <v>192</v>
      </c>
      <c r="AQ374" t="s">
        <v>6165</v>
      </c>
      <c r="AR374" t="s">
        <v>6166</v>
      </c>
      <c r="AS374" t="s">
        <v>6167</v>
      </c>
      <c r="AT374" t="s">
        <v>6168</v>
      </c>
      <c r="AU374" t="s">
        <v>197</v>
      </c>
      <c r="AV374" t="s">
        <v>82</v>
      </c>
      <c r="AW374" t="s">
        <v>198</v>
      </c>
      <c r="AX374" t="s">
        <v>81</v>
      </c>
      <c r="AY374" t="s">
        <v>81</v>
      </c>
      <c r="AZ374" t="s">
        <v>3218</v>
      </c>
      <c r="BA374" t="s">
        <v>82</v>
      </c>
      <c r="BB374" s="1">
        <v>1</v>
      </c>
      <c r="BC374" t="s">
        <v>199</v>
      </c>
      <c r="BD374" t="s">
        <v>199</v>
      </c>
      <c r="BE374" t="s">
        <v>199</v>
      </c>
      <c r="BF374" t="s">
        <v>199</v>
      </c>
      <c r="BG374" t="s">
        <v>81</v>
      </c>
      <c r="BH374" t="s">
        <v>81</v>
      </c>
      <c r="BI374" t="s">
        <v>81</v>
      </c>
      <c r="BJ374" t="s">
        <v>82</v>
      </c>
      <c r="BK374" t="s">
        <v>82</v>
      </c>
      <c r="BL374" t="s">
        <v>200</v>
      </c>
      <c r="BM374" t="s">
        <v>201</v>
      </c>
      <c r="BN374" t="s">
        <v>81</v>
      </c>
      <c r="BO374" t="s">
        <v>81</v>
      </c>
      <c r="BP374" t="s">
        <v>81</v>
      </c>
      <c r="BQ374" t="s">
        <v>81</v>
      </c>
    </row>
    <row r="375" spans="1:69" x14ac:dyDescent="0.2">
      <c r="A375" s="5">
        <v>1</v>
      </c>
      <c r="B375" t="s">
        <v>6169</v>
      </c>
      <c r="C375" t="s">
        <v>6170</v>
      </c>
      <c r="D375" t="s">
        <v>6171</v>
      </c>
      <c r="E375" t="s">
        <v>6172</v>
      </c>
      <c r="F375" t="s">
        <v>73</v>
      </c>
      <c r="G375" t="s">
        <v>6173</v>
      </c>
      <c r="H375" s="1">
        <v>43794</v>
      </c>
      <c r="I375" s="1">
        <v>43800</v>
      </c>
      <c r="J375" t="b">
        <v>1</v>
      </c>
      <c r="K375" t="s">
        <v>75</v>
      </c>
      <c r="L375" t="s">
        <v>482</v>
      </c>
      <c r="M375" t="s">
        <v>90</v>
      </c>
      <c r="N375">
        <v>152</v>
      </c>
      <c r="O375" t="s">
        <v>853</v>
      </c>
      <c r="P375" t="s">
        <v>847</v>
      </c>
      <c r="Q375" t="s">
        <v>6174</v>
      </c>
      <c r="R375" t="s">
        <v>81</v>
      </c>
      <c r="S375" t="s">
        <v>82</v>
      </c>
      <c r="T375" s="1">
        <v>43794</v>
      </c>
      <c r="U375" s="3">
        <v>43800</v>
      </c>
      <c r="V375" t="s">
        <v>1570</v>
      </c>
      <c r="W375" s="2">
        <v>43836</v>
      </c>
      <c r="X375" t="s">
        <v>6175</v>
      </c>
      <c r="Y375" t="s">
        <v>227</v>
      </c>
      <c r="Z375" t="s">
        <v>6176</v>
      </c>
      <c r="AA375" t="s">
        <v>82</v>
      </c>
      <c r="AB375" t="s">
        <v>6177</v>
      </c>
      <c r="AC375" t="s">
        <v>6178</v>
      </c>
      <c r="AD375" t="s">
        <v>6179</v>
      </c>
      <c r="AE375" t="s">
        <v>227</v>
      </c>
      <c r="AF375" t="s">
        <v>6176</v>
      </c>
      <c r="AG375" t="s">
        <v>82</v>
      </c>
      <c r="AH375" t="s">
        <v>6177</v>
      </c>
      <c r="AI375" t="s">
        <v>6178</v>
      </c>
      <c r="AJ375" t="s">
        <v>6179</v>
      </c>
      <c r="AK375" t="s">
        <v>296</v>
      </c>
      <c r="AL375" t="s">
        <v>82</v>
      </c>
      <c r="AM375" t="s">
        <v>88</v>
      </c>
      <c r="AN375" t="s">
        <v>154</v>
      </c>
      <c r="AO375" t="s">
        <v>90</v>
      </c>
      <c r="AP375" t="s">
        <v>91</v>
      </c>
      <c r="AQ375" t="s">
        <v>6180</v>
      </c>
      <c r="AR375" t="s">
        <v>82</v>
      </c>
      <c r="AS375" t="s">
        <v>6181</v>
      </c>
      <c r="AT375" t="s">
        <v>6182</v>
      </c>
      <c r="AU375" t="s">
        <v>81</v>
      </c>
      <c r="AV375" t="s">
        <v>82</v>
      </c>
      <c r="AW375" t="s">
        <v>82</v>
      </c>
      <c r="AX375" t="s">
        <v>82</v>
      </c>
      <c r="AY375" t="s">
        <v>82</v>
      </c>
      <c r="AZ375" t="s">
        <v>82</v>
      </c>
      <c r="BA375" t="s">
        <v>82</v>
      </c>
      <c r="BB375" t="s">
        <v>82</v>
      </c>
      <c r="BC375" t="s">
        <v>82</v>
      </c>
      <c r="BD375" t="s">
        <v>82</v>
      </c>
      <c r="BE375" t="s">
        <v>82</v>
      </c>
      <c r="BF375" t="s">
        <v>82</v>
      </c>
      <c r="BG375" t="s">
        <v>82</v>
      </c>
      <c r="BH375" t="s">
        <v>82</v>
      </c>
      <c r="BI375" t="s">
        <v>82</v>
      </c>
      <c r="BJ375" t="s">
        <v>82</v>
      </c>
      <c r="BK375" t="s">
        <v>82</v>
      </c>
      <c r="BL375" t="s">
        <v>82</v>
      </c>
      <c r="BM375" t="s">
        <v>82</v>
      </c>
      <c r="BN375" t="s">
        <v>82</v>
      </c>
      <c r="BO375" t="s">
        <v>82</v>
      </c>
      <c r="BP375" t="s">
        <v>82</v>
      </c>
      <c r="BQ375" t="s">
        <v>82</v>
      </c>
    </row>
    <row r="376" spans="1:69" x14ac:dyDescent="0.2">
      <c r="A376" s="5">
        <v>1</v>
      </c>
      <c r="B376" t="s">
        <v>5425</v>
      </c>
      <c r="C376" t="s">
        <v>5426</v>
      </c>
      <c r="D376" t="s">
        <v>5427</v>
      </c>
      <c r="E376" t="s">
        <v>6183</v>
      </c>
      <c r="F376" t="s">
        <v>178</v>
      </c>
      <c r="G376" t="s">
        <v>6184</v>
      </c>
      <c r="H376" s="1">
        <v>43125</v>
      </c>
      <c r="I376" s="1">
        <v>43173</v>
      </c>
      <c r="J376" t="b">
        <v>0</v>
      </c>
      <c r="K376" t="s">
        <v>180</v>
      </c>
      <c r="L376" t="s">
        <v>5430</v>
      </c>
      <c r="M376" t="s">
        <v>182</v>
      </c>
      <c r="N376">
        <v>150</v>
      </c>
      <c r="O376" t="s">
        <v>5431</v>
      </c>
      <c r="P376" t="s">
        <v>6185</v>
      </c>
      <c r="Q376" t="s">
        <v>5433</v>
      </c>
      <c r="R376" t="s">
        <v>5434</v>
      </c>
      <c r="S376" t="s">
        <v>82</v>
      </c>
      <c r="T376" s="1">
        <v>43125</v>
      </c>
      <c r="U376" s="1">
        <v>43173</v>
      </c>
      <c r="V376" t="s">
        <v>186</v>
      </c>
      <c r="W376" s="2">
        <v>43809</v>
      </c>
      <c r="X376" t="s">
        <v>5435</v>
      </c>
      <c r="Y376" t="s">
        <v>5436</v>
      </c>
      <c r="Z376" t="s">
        <v>81</v>
      </c>
      <c r="AA376" t="s">
        <v>5437</v>
      </c>
      <c r="AB376" t="s">
        <v>5438</v>
      </c>
      <c r="AC376" t="s">
        <v>81</v>
      </c>
      <c r="AD376" t="s">
        <v>5431</v>
      </c>
      <c r="AE376" t="s">
        <v>5436</v>
      </c>
      <c r="AF376" t="s">
        <v>81</v>
      </c>
      <c r="AG376" t="s">
        <v>5437</v>
      </c>
      <c r="AH376" t="s">
        <v>5438</v>
      </c>
      <c r="AI376" t="s">
        <v>81</v>
      </c>
      <c r="AJ376" t="s">
        <v>5431</v>
      </c>
      <c r="AK376" t="s">
        <v>250</v>
      </c>
      <c r="AL376" t="s">
        <v>82</v>
      </c>
      <c r="AM376" t="s">
        <v>5431</v>
      </c>
      <c r="AN376" t="s">
        <v>81</v>
      </c>
      <c r="AO376" t="s">
        <v>81</v>
      </c>
      <c r="AP376" t="s">
        <v>192</v>
      </c>
      <c r="AQ376" t="s">
        <v>5439</v>
      </c>
      <c r="AR376" t="s">
        <v>6186</v>
      </c>
      <c r="AS376" t="s">
        <v>6187</v>
      </c>
      <c r="AT376" t="s">
        <v>6188</v>
      </c>
      <c r="AU376" t="s">
        <v>197</v>
      </c>
      <c r="AV376" t="s">
        <v>82</v>
      </c>
      <c r="AW376" t="s">
        <v>198</v>
      </c>
      <c r="AX376" t="s">
        <v>81</v>
      </c>
      <c r="AY376" t="s">
        <v>81</v>
      </c>
      <c r="AZ376" t="s">
        <v>5425</v>
      </c>
      <c r="BA376" t="s">
        <v>82</v>
      </c>
      <c r="BB376" s="1">
        <v>1</v>
      </c>
      <c r="BC376" t="s">
        <v>199</v>
      </c>
      <c r="BD376" t="s">
        <v>199</v>
      </c>
      <c r="BE376" t="s">
        <v>199</v>
      </c>
      <c r="BF376" t="s">
        <v>199</v>
      </c>
      <c r="BG376" t="s">
        <v>81</v>
      </c>
      <c r="BH376" t="s">
        <v>81</v>
      </c>
      <c r="BI376" t="s">
        <v>81</v>
      </c>
      <c r="BJ376" t="s">
        <v>82</v>
      </c>
      <c r="BK376" t="s">
        <v>82</v>
      </c>
      <c r="BL376" t="s">
        <v>200</v>
      </c>
      <c r="BM376" t="s">
        <v>201</v>
      </c>
      <c r="BN376" t="s">
        <v>81</v>
      </c>
      <c r="BO376" t="s">
        <v>81</v>
      </c>
      <c r="BP376" t="s">
        <v>81</v>
      </c>
      <c r="BQ376" t="s">
        <v>81</v>
      </c>
    </row>
    <row r="377" spans="1:69" x14ac:dyDescent="0.2">
      <c r="A377" s="5">
        <v>1</v>
      </c>
      <c r="B377" t="s">
        <v>6189</v>
      </c>
      <c r="C377" t="s">
        <v>6190</v>
      </c>
      <c r="D377" t="s">
        <v>6191</v>
      </c>
      <c r="E377" t="s">
        <v>6192</v>
      </c>
      <c r="F377" t="s">
        <v>73</v>
      </c>
      <c r="G377" t="s">
        <v>6193</v>
      </c>
      <c r="H377" s="1">
        <v>43633</v>
      </c>
      <c r="I377" s="1">
        <v>43559</v>
      </c>
      <c r="J377" t="b">
        <v>0</v>
      </c>
      <c r="K377" t="s">
        <v>75</v>
      </c>
      <c r="L377" t="s">
        <v>100</v>
      </c>
      <c r="M377" t="s">
        <v>3277</v>
      </c>
      <c r="N377">
        <v>150</v>
      </c>
      <c r="O377" t="s">
        <v>6194</v>
      </c>
      <c r="P377" t="s">
        <v>626</v>
      </c>
      <c r="Q377" t="s">
        <v>6195</v>
      </c>
      <c r="R377" t="s">
        <v>81</v>
      </c>
      <c r="S377" t="s">
        <v>82</v>
      </c>
      <c r="T377" s="1">
        <v>43633</v>
      </c>
      <c r="U377" t="s">
        <v>6196</v>
      </c>
      <c r="V377" t="s">
        <v>542</v>
      </c>
      <c r="W377" s="2">
        <v>43661</v>
      </c>
      <c r="X377" t="s">
        <v>6197</v>
      </c>
      <c r="Y377" t="s">
        <v>227</v>
      </c>
      <c r="Z377" t="s">
        <v>6198</v>
      </c>
      <c r="AA377" t="s">
        <v>82</v>
      </c>
      <c r="AB377" t="s">
        <v>6199</v>
      </c>
      <c r="AC377" t="s">
        <v>6200</v>
      </c>
      <c r="AD377" t="s">
        <v>6201</v>
      </c>
      <c r="AE377" t="s">
        <v>227</v>
      </c>
      <c r="AF377" t="s">
        <v>6198</v>
      </c>
      <c r="AG377" t="s">
        <v>82</v>
      </c>
      <c r="AH377" t="s">
        <v>6199</v>
      </c>
      <c r="AI377" t="s">
        <v>6200</v>
      </c>
      <c r="AJ377" t="s">
        <v>6201</v>
      </c>
      <c r="AK377" t="s">
        <v>296</v>
      </c>
      <c r="AL377" t="s">
        <v>82</v>
      </c>
      <c r="AM377" t="s">
        <v>88</v>
      </c>
      <c r="AN377" t="s">
        <v>154</v>
      </c>
      <c r="AO377" t="s">
        <v>90</v>
      </c>
      <c r="AP377" t="s">
        <v>91</v>
      </c>
      <c r="AQ377" t="s">
        <v>6202</v>
      </c>
      <c r="AR377" t="s">
        <v>82</v>
      </c>
      <c r="AS377" t="s">
        <v>6203</v>
      </c>
      <c r="AT377" t="s">
        <v>6204</v>
      </c>
      <c r="AU377" t="s">
        <v>81</v>
      </c>
      <c r="AV377" t="s">
        <v>82</v>
      </c>
      <c r="AW377" t="s">
        <v>82</v>
      </c>
      <c r="AX377" t="s">
        <v>82</v>
      </c>
      <c r="AY377" t="s">
        <v>82</v>
      </c>
      <c r="AZ377" t="s">
        <v>82</v>
      </c>
      <c r="BA377" t="s">
        <v>82</v>
      </c>
      <c r="BB377" t="s">
        <v>82</v>
      </c>
      <c r="BC377" t="s">
        <v>82</v>
      </c>
      <c r="BD377" t="s">
        <v>82</v>
      </c>
      <c r="BE377" t="s">
        <v>82</v>
      </c>
      <c r="BF377" t="s">
        <v>82</v>
      </c>
      <c r="BG377" t="s">
        <v>82</v>
      </c>
      <c r="BH377" t="s">
        <v>82</v>
      </c>
      <c r="BI377" t="s">
        <v>82</v>
      </c>
      <c r="BJ377" t="s">
        <v>82</v>
      </c>
      <c r="BK377" t="s">
        <v>82</v>
      </c>
      <c r="BL377" t="s">
        <v>82</v>
      </c>
      <c r="BM377" t="s">
        <v>82</v>
      </c>
      <c r="BN377" t="s">
        <v>82</v>
      </c>
      <c r="BO377" t="s">
        <v>82</v>
      </c>
      <c r="BP377" t="s">
        <v>82</v>
      </c>
      <c r="BQ377" t="s">
        <v>82</v>
      </c>
    </row>
    <row r="378" spans="1:69" x14ac:dyDescent="0.2">
      <c r="A378" s="5">
        <v>1</v>
      </c>
      <c r="B378" t="s">
        <v>6205</v>
      </c>
      <c r="C378" t="s">
        <v>6206</v>
      </c>
      <c r="D378" t="s">
        <v>6207</v>
      </c>
      <c r="E378" t="s">
        <v>6205</v>
      </c>
      <c r="F378" t="s">
        <v>73</v>
      </c>
      <c r="G378" t="s">
        <v>6208</v>
      </c>
      <c r="H378" s="1">
        <v>43069</v>
      </c>
      <c r="I378" s="1">
        <v>43461</v>
      </c>
      <c r="J378" t="b">
        <v>0</v>
      </c>
      <c r="K378" t="s">
        <v>75</v>
      </c>
      <c r="L378" t="s">
        <v>1794</v>
      </c>
      <c r="M378" t="s">
        <v>363</v>
      </c>
      <c r="N378">
        <v>356</v>
      </c>
      <c r="O378" t="s">
        <v>2004</v>
      </c>
      <c r="P378" t="s">
        <v>409</v>
      </c>
      <c r="Q378" t="s">
        <v>6209</v>
      </c>
      <c r="R378" t="s">
        <v>81</v>
      </c>
      <c r="S378" t="s">
        <v>82</v>
      </c>
      <c r="T378" s="1">
        <v>43069</v>
      </c>
      <c r="U378" t="s">
        <v>6210</v>
      </c>
      <c r="V378" t="s">
        <v>1305</v>
      </c>
      <c r="W378" s="2">
        <v>43542</v>
      </c>
      <c r="X378" t="s">
        <v>6211</v>
      </c>
      <c r="Y378" t="s">
        <v>148</v>
      </c>
      <c r="Z378" t="s">
        <v>6212</v>
      </c>
      <c r="AA378" t="s">
        <v>82</v>
      </c>
      <c r="AB378" t="s">
        <v>6213</v>
      </c>
      <c r="AC378" t="s">
        <v>6214</v>
      </c>
      <c r="AD378" t="s">
        <v>4064</v>
      </c>
      <c r="AE378" t="s">
        <v>148</v>
      </c>
      <c r="AF378" t="s">
        <v>6212</v>
      </c>
      <c r="AG378" t="s">
        <v>82</v>
      </c>
      <c r="AH378" t="s">
        <v>6213</v>
      </c>
      <c r="AI378" t="s">
        <v>6214</v>
      </c>
      <c r="AJ378" t="s">
        <v>4064</v>
      </c>
      <c r="AK378" t="s">
        <v>296</v>
      </c>
      <c r="AL378" t="s">
        <v>82</v>
      </c>
      <c r="AM378" t="s">
        <v>88</v>
      </c>
      <c r="AN378" t="s">
        <v>154</v>
      </c>
      <c r="AO378" t="s">
        <v>90</v>
      </c>
      <c r="AP378" t="s">
        <v>91</v>
      </c>
      <c r="AQ378" t="s">
        <v>6215</v>
      </c>
      <c r="AR378" t="s">
        <v>82</v>
      </c>
      <c r="AS378" t="s">
        <v>6216</v>
      </c>
      <c r="AT378" t="s">
        <v>6217</v>
      </c>
      <c r="AU378" t="s">
        <v>81</v>
      </c>
      <c r="AV378" t="s">
        <v>82</v>
      </c>
      <c r="AW378" t="s">
        <v>82</v>
      </c>
      <c r="AX378" t="s">
        <v>82</v>
      </c>
      <c r="AY378" t="s">
        <v>82</v>
      </c>
      <c r="AZ378" t="s">
        <v>82</v>
      </c>
      <c r="BA378" t="s">
        <v>82</v>
      </c>
      <c r="BB378" t="s">
        <v>82</v>
      </c>
      <c r="BC378" t="s">
        <v>82</v>
      </c>
      <c r="BD378" t="s">
        <v>82</v>
      </c>
      <c r="BE378" t="s">
        <v>82</v>
      </c>
      <c r="BF378" t="s">
        <v>82</v>
      </c>
      <c r="BG378" t="s">
        <v>82</v>
      </c>
      <c r="BH378" t="s">
        <v>82</v>
      </c>
      <c r="BI378" t="s">
        <v>82</v>
      </c>
      <c r="BJ378" t="s">
        <v>82</v>
      </c>
      <c r="BK378" t="s">
        <v>82</v>
      </c>
      <c r="BL378" t="s">
        <v>82</v>
      </c>
      <c r="BM378" t="s">
        <v>82</v>
      </c>
      <c r="BN378" t="s">
        <v>82</v>
      </c>
      <c r="BO378" t="s">
        <v>82</v>
      </c>
      <c r="BP378" t="s">
        <v>82</v>
      </c>
      <c r="BQ378" t="s">
        <v>82</v>
      </c>
    </row>
    <row r="379" spans="1:69" x14ac:dyDescent="0.2">
      <c r="A379" s="5">
        <v>0</v>
      </c>
      <c r="B379" t="s">
        <v>6218</v>
      </c>
      <c r="C379" t="s">
        <v>6219</v>
      </c>
      <c r="D379" t="s">
        <v>6220</v>
      </c>
      <c r="E379" t="s">
        <v>6221</v>
      </c>
      <c r="F379" t="s">
        <v>73</v>
      </c>
      <c r="G379" t="s">
        <v>6222</v>
      </c>
      <c r="H379" s="1">
        <v>43543</v>
      </c>
      <c r="I379" s="1">
        <v>43544</v>
      </c>
      <c r="J379" t="b">
        <v>0</v>
      </c>
      <c r="K379" t="s">
        <v>75</v>
      </c>
      <c r="L379" t="s">
        <v>6223</v>
      </c>
      <c r="M379" t="s">
        <v>90</v>
      </c>
      <c r="N379">
        <v>130</v>
      </c>
      <c r="O379" t="s">
        <v>6224</v>
      </c>
      <c r="P379" t="s">
        <v>79</v>
      </c>
      <c r="Q379" t="s">
        <v>6225</v>
      </c>
      <c r="R379" t="s">
        <v>81</v>
      </c>
      <c r="S379" t="s">
        <v>82</v>
      </c>
      <c r="T379" s="1">
        <v>43543</v>
      </c>
      <c r="U379" t="s">
        <v>6226</v>
      </c>
      <c r="V379" t="s">
        <v>834</v>
      </c>
      <c r="W379" s="2">
        <v>44088</v>
      </c>
      <c r="X379" t="s">
        <v>6227</v>
      </c>
      <c r="Y379" t="s">
        <v>81</v>
      </c>
      <c r="Z379" t="s">
        <v>6228</v>
      </c>
      <c r="AA379" t="s">
        <v>82</v>
      </c>
      <c r="AB379" t="s">
        <v>81</v>
      </c>
      <c r="AC379" t="s">
        <v>81</v>
      </c>
      <c r="AD379" t="s">
        <v>6229</v>
      </c>
      <c r="AE379" t="s">
        <v>81</v>
      </c>
      <c r="AF379" t="s">
        <v>6228</v>
      </c>
      <c r="AG379" t="s">
        <v>82</v>
      </c>
      <c r="AH379" t="s">
        <v>81</v>
      </c>
      <c r="AI379" t="s">
        <v>81</v>
      </c>
      <c r="AJ379" t="s">
        <v>6229</v>
      </c>
      <c r="AK379" t="s">
        <v>110</v>
      </c>
      <c r="AL379" t="s">
        <v>6230</v>
      </c>
      <c r="AM379" t="s">
        <v>88</v>
      </c>
      <c r="AN379" t="s">
        <v>154</v>
      </c>
      <c r="AO379" t="s">
        <v>90</v>
      </c>
      <c r="AP379" t="s">
        <v>91</v>
      </c>
      <c r="AQ379" t="s">
        <v>6231</v>
      </c>
      <c r="AR379" t="s">
        <v>82</v>
      </c>
      <c r="AS379" t="s">
        <v>6232</v>
      </c>
      <c r="AT379" t="s">
        <v>6233</v>
      </c>
      <c r="AU379" t="s">
        <v>81</v>
      </c>
      <c r="AV379" t="s">
        <v>82</v>
      </c>
      <c r="AW379" t="s">
        <v>82</v>
      </c>
      <c r="AX379" t="s">
        <v>82</v>
      </c>
      <c r="AY379" t="s">
        <v>82</v>
      </c>
      <c r="AZ379" t="s">
        <v>82</v>
      </c>
      <c r="BA379" t="s">
        <v>82</v>
      </c>
      <c r="BB379" t="s">
        <v>82</v>
      </c>
      <c r="BC379" t="s">
        <v>82</v>
      </c>
      <c r="BD379" t="s">
        <v>82</v>
      </c>
      <c r="BE379" t="s">
        <v>82</v>
      </c>
      <c r="BF379" t="s">
        <v>82</v>
      </c>
      <c r="BG379" t="s">
        <v>82</v>
      </c>
      <c r="BH379" t="s">
        <v>82</v>
      </c>
      <c r="BI379" t="s">
        <v>82</v>
      </c>
      <c r="BJ379" t="s">
        <v>82</v>
      </c>
      <c r="BK379" t="s">
        <v>82</v>
      </c>
      <c r="BL379" t="s">
        <v>82</v>
      </c>
      <c r="BM379" t="s">
        <v>82</v>
      </c>
      <c r="BN379" t="s">
        <v>82</v>
      </c>
      <c r="BO379" t="s">
        <v>82</v>
      </c>
      <c r="BP379" t="s">
        <v>82</v>
      </c>
      <c r="BQ379" t="s">
        <v>82</v>
      </c>
    </row>
    <row r="380" spans="1:69" x14ac:dyDescent="0.2">
      <c r="A380" s="5">
        <v>0</v>
      </c>
      <c r="B380" t="s">
        <v>6234</v>
      </c>
      <c r="C380" t="s">
        <v>6235</v>
      </c>
      <c r="D380" t="s">
        <v>6236</v>
      </c>
      <c r="E380" t="s">
        <v>6237</v>
      </c>
      <c r="F380" t="s">
        <v>73</v>
      </c>
      <c r="G380" t="s">
        <v>6238</v>
      </c>
      <c r="H380" s="1">
        <v>43438</v>
      </c>
      <c r="I380" s="1">
        <v>43461</v>
      </c>
      <c r="J380" t="b">
        <v>0</v>
      </c>
      <c r="K380" t="s">
        <v>75</v>
      </c>
      <c r="L380" t="s">
        <v>3556</v>
      </c>
      <c r="M380" t="s">
        <v>90</v>
      </c>
      <c r="N380">
        <v>60</v>
      </c>
      <c r="O380" t="s">
        <v>2656</v>
      </c>
      <c r="P380" t="s">
        <v>2657</v>
      </c>
      <c r="Q380" t="s">
        <v>6239</v>
      </c>
      <c r="R380" t="s">
        <v>81</v>
      </c>
      <c r="S380" t="s">
        <v>82</v>
      </c>
      <c r="T380" s="1">
        <v>43438</v>
      </c>
      <c r="U380" t="s">
        <v>6210</v>
      </c>
      <c r="V380" t="s">
        <v>106</v>
      </c>
      <c r="W380" s="2">
        <v>43745</v>
      </c>
      <c r="X380" t="s">
        <v>6240</v>
      </c>
      <c r="Y380" t="s">
        <v>81</v>
      </c>
      <c r="Z380" t="s">
        <v>6241</v>
      </c>
      <c r="AA380" t="s">
        <v>82</v>
      </c>
      <c r="AB380" t="s">
        <v>6242</v>
      </c>
      <c r="AC380" t="s">
        <v>6243</v>
      </c>
      <c r="AD380" t="s">
        <v>82</v>
      </c>
      <c r="AE380" t="s">
        <v>81</v>
      </c>
      <c r="AF380" t="s">
        <v>6241</v>
      </c>
      <c r="AG380" t="s">
        <v>82</v>
      </c>
      <c r="AH380" t="s">
        <v>6242</v>
      </c>
      <c r="AI380" t="s">
        <v>6243</v>
      </c>
      <c r="AJ380" t="s">
        <v>82</v>
      </c>
      <c r="AK380" t="s">
        <v>296</v>
      </c>
      <c r="AL380" t="s">
        <v>2661</v>
      </c>
      <c r="AM380" t="s">
        <v>88</v>
      </c>
      <c r="AN380" t="s">
        <v>1975</v>
      </c>
      <c r="AO380" t="s">
        <v>89</v>
      </c>
      <c r="AP380" t="s">
        <v>91</v>
      </c>
      <c r="AQ380" t="s">
        <v>6244</v>
      </c>
      <c r="AR380" t="s">
        <v>82</v>
      </c>
      <c r="AS380" t="s">
        <v>6245</v>
      </c>
      <c r="AT380" t="s">
        <v>6246</v>
      </c>
      <c r="AU380" t="s">
        <v>81</v>
      </c>
      <c r="AV380" t="s">
        <v>82</v>
      </c>
      <c r="AW380" t="s">
        <v>82</v>
      </c>
      <c r="AX380" t="s">
        <v>82</v>
      </c>
      <c r="AY380" t="s">
        <v>82</v>
      </c>
      <c r="AZ380" t="s">
        <v>82</v>
      </c>
      <c r="BA380" t="s">
        <v>82</v>
      </c>
      <c r="BB380" t="s">
        <v>82</v>
      </c>
      <c r="BC380" t="s">
        <v>82</v>
      </c>
      <c r="BD380" t="s">
        <v>82</v>
      </c>
      <c r="BE380" t="s">
        <v>82</v>
      </c>
      <c r="BF380" t="s">
        <v>82</v>
      </c>
      <c r="BG380" t="s">
        <v>82</v>
      </c>
      <c r="BH380" t="s">
        <v>82</v>
      </c>
      <c r="BI380" t="s">
        <v>82</v>
      </c>
      <c r="BJ380" t="s">
        <v>82</v>
      </c>
      <c r="BK380" t="s">
        <v>82</v>
      </c>
      <c r="BL380" t="s">
        <v>82</v>
      </c>
      <c r="BM380" t="s">
        <v>82</v>
      </c>
      <c r="BN380" t="s">
        <v>82</v>
      </c>
      <c r="BO380" t="s">
        <v>82</v>
      </c>
      <c r="BP380" t="s">
        <v>82</v>
      </c>
      <c r="BQ380" t="s">
        <v>82</v>
      </c>
    </row>
    <row r="381" spans="1:69" x14ac:dyDescent="0.2">
      <c r="A381" s="5">
        <v>0</v>
      </c>
      <c r="B381" t="s">
        <v>6247</v>
      </c>
      <c r="C381" t="s">
        <v>6248</v>
      </c>
      <c r="D381" t="s">
        <v>6249</v>
      </c>
      <c r="E381" t="s">
        <v>6250</v>
      </c>
      <c r="F381" t="s">
        <v>73</v>
      </c>
      <c r="G381" t="s">
        <v>6251</v>
      </c>
      <c r="H381" s="1">
        <v>42817</v>
      </c>
      <c r="I381" s="1">
        <v>42465</v>
      </c>
      <c r="J381" t="b">
        <v>0</v>
      </c>
      <c r="K381" t="s">
        <v>75</v>
      </c>
      <c r="L381" t="s">
        <v>2791</v>
      </c>
      <c r="M381" t="s">
        <v>90</v>
      </c>
      <c r="N381">
        <v>30</v>
      </c>
      <c r="O381" t="s">
        <v>5949</v>
      </c>
      <c r="P381" t="s">
        <v>5950</v>
      </c>
      <c r="Q381" t="s">
        <v>6252</v>
      </c>
      <c r="R381" t="s">
        <v>81</v>
      </c>
      <c r="S381">
        <v>1</v>
      </c>
      <c r="T381" s="1">
        <v>42817</v>
      </c>
      <c r="U381" t="s">
        <v>6253</v>
      </c>
      <c r="V381" t="s">
        <v>585</v>
      </c>
      <c r="W381" s="2">
        <v>43085</v>
      </c>
      <c r="X381">
        <v>150276</v>
      </c>
      <c r="Y381" t="s">
        <v>505</v>
      </c>
      <c r="Z381" t="s">
        <v>6254</v>
      </c>
      <c r="AA381" t="s">
        <v>82</v>
      </c>
      <c r="AB381" t="s">
        <v>6255</v>
      </c>
      <c r="AC381" t="s">
        <v>6256</v>
      </c>
      <c r="AD381" t="s">
        <v>6257</v>
      </c>
      <c r="AE381" t="s">
        <v>505</v>
      </c>
      <c r="AF381" t="s">
        <v>6254</v>
      </c>
      <c r="AG381" t="s">
        <v>82</v>
      </c>
      <c r="AH381" t="s">
        <v>6255</v>
      </c>
      <c r="AI381" t="s">
        <v>6256</v>
      </c>
      <c r="AJ381" t="s">
        <v>6257</v>
      </c>
      <c r="AK381" t="s">
        <v>296</v>
      </c>
      <c r="AL381" t="s">
        <v>82</v>
      </c>
      <c r="AM381" t="s">
        <v>88</v>
      </c>
      <c r="AN381" t="s">
        <v>89</v>
      </c>
      <c r="AO381" t="s">
        <v>231</v>
      </c>
      <c r="AP381" t="s">
        <v>91</v>
      </c>
      <c r="AQ381" t="s">
        <v>6258</v>
      </c>
      <c r="AR381" t="s">
        <v>82</v>
      </c>
      <c r="AS381" t="s">
        <v>6259</v>
      </c>
      <c r="AT381" t="s">
        <v>6260</v>
      </c>
      <c r="AU381" t="s">
        <v>81</v>
      </c>
      <c r="AV381" t="s">
        <v>82</v>
      </c>
      <c r="AW381" t="s">
        <v>82</v>
      </c>
      <c r="AX381" t="s">
        <v>82</v>
      </c>
      <c r="AY381" t="s">
        <v>82</v>
      </c>
      <c r="AZ381" t="s">
        <v>82</v>
      </c>
      <c r="BA381" t="s">
        <v>82</v>
      </c>
      <c r="BB381" t="s">
        <v>82</v>
      </c>
      <c r="BC381" t="s">
        <v>82</v>
      </c>
      <c r="BD381" t="s">
        <v>82</v>
      </c>
      <c r="BE381" t="s">
        <v>82</v>
      </c>
      <c r="BF381" t="s">
        <v>82</v>
      </c>
      <c r="BG381" t="s">
        <v>82</v>
      </c>
      <c r="BH381" t="s">
        <v>82</v>
      </c>
      <c r="BI381" t="s">
        <v>82</v>
      </c>
      <c r="BJ381" t="s">
        <v>82</v>
      </c>
      <c r="BK381" t="s">
        <v>82</v>
      </c>
      <c r="BL381" t="s">
        <v>82</v>
      </c>
      <c r="BM381" t="s">
        <v>82</v>
      </c>
      <c r="BN381" t="s">
        <v>82</v>
      </c>
      <c r="BO381" t="s">
        <v>82</v>
      </c>
      <c r="BP381" t="s">
        <v>82</v>
      </c>
      <c r="BQ381" t="s">
        <v>82</v>
      </c>
    </row>
    <row r="382" spans="1:69" x14ac:dyDescent="0.2">
      <c r="A382" s="5">
        <v>1</v>
      </c>
      <c r="B382" t="s">
        <v>6261</v>
      </c>
      <c r="C382" t="s">
        <v>6262</v>
      </c>
      <c r="D382" t="s">
        <v>6263</v>
      </c>
      <c r="E382" t="s">
        <v>6264</v>
      </c>
      <c r="F382" t="s">
        <v>73</v>
      </c>
      <c r="G382" t="s">
        <v>6265</v>
      </c>
      <c r="H382" s="1">
        <v>42885</v>
      </c>
      <c r="I382" s="1">
        <v>42949</v>
      </c>
      <c r="J382" t="b">
        <v>0</v>
      </c>
      <c r="K382" t="s">
        <v>75</v>
      </c>
      <c r="L382" t="s">
        <v>6266</v>
      </c>
      <c r="M382" t="s">
        <v>538</v>
      </c>
      <c r="N382">
        <v>126</v>
      </c>
      <c r="O382" t="s">
        <v>6267</v>
      </c>
      <c r="P382" t="s">
        <v>365</v>
      </c>
      <c r="Q382" t="s">
        <v>6268</v>
      </c>
      <c r="R382" t="s">
        <v>81</v>
      </c>
      <c r="S382" t="s">
        <v>82</v>
      </c>
      <c r="T382" s="1">
        <v>42885</v>
      </c>
      <c r="U382" t="s">
        <v>2007</v>
      </c>
      <c r="V382" t="s">
        <v>585</v>
      </c>
      <c r="W382" s="2">
        <v>43542</v>
      </c>
      <c r="X382" t="s">
        <v>6269</v>
      </c>
      <c r="Y382" t="s">
        <v>81</v>
      </c>
      <c r="Z382" t="s">
        <v>6270</v>
      </c>
      <c r="AA382" t="s">
        <v>82</v>
      </c>
      <c r="AB382" t="s">
        <v>81</v>
      </c>
      <c r="AC382" t="s">
        <v>81</v>
      </c>
      <c r="AD382" t="s">
        <v>6267</v>
      </c>
      <c r="AE382" t="s">
        <v>81</v>
      </c>
      <c r="AF382" t="s">
        <v>6270</v>
      </c>
      <c r="AG382" t="s">
        <v>82</v>
      </c>
      <c r="AH382" t="s">
        <v>81</v>
      </c>
      <c r="AI382" t="s">
        <v>81</v>
      </c>
      <c r="AJ382" t="s">
        <v>6267</v>
      </c>
      <c r="AK382" t="s">
        <v>488</v>
      </c>
      <c r="AL382" t="s">
        <v>6271</v>
      </c>
      <c r="AM382" t="s">
        <v>88</v>
      </c>
      <c r="AN382" t="s">
        <v>154</v>
      </c>
      <c r="AO382" t="s">
        <v>277</v>
      </c>
      <c r="AP382" t="s">
        <v>91</v>
      </c>
      <c r="AQ382" t="s">
        <v>6272</v>
      </c>
      <c r="AR382" t="s">
        <v>82</v>
      </c>
      <c r="AS382" t="s">
        <v>6273</v>
      </c>
      <c r="AT382" t="s">
        <v>6274</v>
      </c>
      <c r="AU382" t="s">
        <v>81</v>
      </c>
      <c r="AV382" t="s">
        <v>82</v>
      </c>
      <c r="AW382" t="s">
        <v>82</v>
      </c>
      <c r="AX382" t="s">
        <v>82</v>
      </c>
      <c r="AY382" t="s">
        <v>82</v>
      </c>
      <c r="AZ382" t="s">
        <v>82</v>
      </c>
      <c r="BA382" t="s">
        <v>82</v>
      </c>
      <c r="BB382" t="s">
        <v>82</v>
      </c>
      <c r="BC382" t="s">
        <v>82</v>
      </c>
      <c r="BD382" t="s">
        <v>82</v>
      </c>
      <c r="BE382" t="s">
        <v>82</v>
      </c>
      <c r="BF382" t="s">
        <v>82</v>
      </c>
      <c r="BG382" t="s">
        <v>82</v>
      </c>
      <c r="BH382" t="s">
        <v>82</v>
      </c>
      <c r="BI382" t="s">
        <v>82</v>
      </c>
      <c r="BJ382" t="s">
        <v>82</v>
      </c>
      <c r="BK382" t="s">
        <v>82</v>
      </c>
      <c r="BL382" t="s">
        <v>82</v>
      </c>
      <c r="BM382" t="s">
        <v>82</v>
      </c>
      <c r="BN382" t="s">
        <v>82</v>
      </c>
      <c r="BO382" t="s">
        <v>82</v>
      </c>
      <c r="BP382" t="s">
        <v>82</v>
      </c>
      <c r="BQ382" t="s">
        <v>82</v>
      </c>
    </row>
    <row r="383" spans="1:69" x14ac:dyDescent="0.2">
      <c r="A383" s="5">
        <v>0</v>
      </c>
      <c r="B383" t="s">
        <v>6275</v>
      </c>
      <c r="C383" t="s">
        <v>6276</v>
      </c>
      <c r="D383" t="s">
        <v>6277</v>
      </c>
      <c r="E383" t="s">
        <v>6275</v>
      </c>
      <c r="F383" t="s">
        <v>73</v>
      </c>
      <c r="G383" t="s">
        <v>6278</v>
      </c>
      <c r="H383" s="1">
        <v>43655</v>
      </c>
      <c r="I383" s="1">
        <v>43819</v>
      </c>
      <c r="J383" t="b">
        <v>0</v>
      </c>
      <c r="K383" t="s">
        <v>75</v>
      </c>
      <c r="L383" t="s">
        <v>2606</v>
      </c>
      <c r="M383" t="s">
        <v>90</v>
      </c>
      <c r="N383">
        <v>72</v>
      </c>
      <c r="O383" t="s">
        <v>6279</v>
      </c>
      <c r="P383" t="s">
        <v>409</v>
      </c>
      <c r="Q383" t="s">
        <v>5021</v>
      </c>
      <c r="R383" t="s">
        <v>81</v>
      </c>
      <c r="S383" t="s">
        <v>82</v>
      </c>
      <c r="T383" s="1">
        <v>43655</v>
      </c>
      <c r="U383" t="s">
        <v>6280</v>
      </c>
      <c r="V383" t="s">
        <v>468</v>
      </c>
      <c r="W383" s="2">
        <v>43850</v>
      </c>
      <c r="X383" t="s">
        <v>6281</v>
      </c>
      <c r="Y383" t="s">
        <v>148</v>
      </c>
      <c r="Z383" t="s">
        <v>6282</v>
      </c>
      <c r="AA383" t="s">
        <v>82</v>
      </c>
      <c r="AB383" t="s">
        <v>6283</v>
      </c>
      <c r="AC383" t="s">
        <v>6284</v>
      </c>
      <c r="AD383" t="s">
        <v>6285</v>
      </c>
      <c r="AE383" t="s">
        <v>148</v>
      </c>
      <c r="AF383" t="s">
        <v>6282</v>
      </c>
      <c r="AG383" t="s">
        <v>82</v>
      </c>
      <c r="AH383" t="s">
        <v>6283</v>
      </c>
      <c r="AI383" t="s">
        <v>6284</v>
      </c>
      <c r="AJ383" t="s">
        <v>6285</v>
      </c>
      <c r="AK383" t="s">
        <v>296</v>
      </c>
      <c r="AL383" t="s">
        <v>82</v>
      </c>
      <c r="AM383" t="s">
        <v>88</v>
      </c>
      <c r="AN383" t="s">
        <v>154</v>
      </c>
      <c r="AO383" t="s">
        <v>90</v>
      </c>
      <c r="AP383" t="s">
        <v>91</v>
      </c>
      <c r="AQ383" t="s">
        <v>6286</v>
      </c>
      <c r="AR383" t="s">
        <v>82</v>
      </c>
      <c r="AS383" t="s">
        <v>6287</v>
      </c>
      <c r="AT383" t="s">
        <v>6288</v>
      </c>
      <c r="AU383" t="s">
        <v>81</v>
      </c>
      <c r="AV383" t="s">
        <v>82</v>
      </c>
      <c r="AW383" t="s">
        <v>82</v>
      </c>
      <c r="AX383" t="s">
        <v>82</v>
      </c>
      <c r="AY383" t="s">
        <v>82</v>
      </c>
      <c r="AZ383" t="s">
        <v>82</v>
      </c>
      <c r="BA383" t="s">
        <v>82</v>
      </c>
      <c r="BB383" t="s">
        <v>82</v>
      </c>
      <c r="BC383" t="s">
        <v>82</v>
      </c>
      <c r="BD383" t="s">
        <v>82</v>
      </c>
      <c r="BE383" t="s">
        <v>82</v>
      </c>
      <c r="BF383" t="s">
        <v>82</v>
      </c>
      <c r="BG383" t="s">
        <v>82</v>
      </c>
      <c r="BH383" t="s">
        <v>82</v>
      </c>
      <c r="BI383" t="s">
        <v>82</v>
      </c>
      <c r="BJ383" t="s">
        <v>82</v>
      </c>
      <c r="BK383" t="s">
        <v>82</v>
      </c>
      <c r="BL383" t="s">
        <v>82</v>
      </c>
      <c r="BM383" t="s">
        <v>82</v>
      </c>
      <c r="BN383" t="s">
        <v>82</v>
      </c>
      <c r="BO383" t="s">
        <v>82</v>
      </c>
      <c r="BP383" t="s">
        <v>82</v>
      </c>
      <c r="BQ383" t="s">
        <v>82</v>
      </c>
    </row>
    <row r="384" spans="1:69" x14ac:dyDescent="0.2">
      <c r="A384" s="5">
        <v>0</v>
      </c>
      <c r="B384" t="s">
        <v>6289</v>
      </c>
      <c r="C384" t="s">
        <v>6290</v>
      </c>
      <c r="D384" t="s">
        <v>6291</v>
      </c>
      <c r="E384" t="s">
        <v>6292</v>
      </c>
      <c r="F384" t="s">
        <v>73</v>
      </c>
      <c r="G384" t="s">
        <v>6293</v>
      </c>
      <c r="H384" s="1">
        <v>43762</v>
      </c>
      <c r="I384" s="1">
        <v>43785</v>
      </c>
      <c r="J384" t="b">
        <v>0</v>
      </c>
      <c r="K384" t="s">
        <v>75</v>
      </c>
      <c r="L384" t="s">
        <v>1162</v>
      </c>
      <c r="M384" t="s">
        <v>90</v>
      </c>
      <c r="N384">
        <v>20</v>
      </c>
      <c r="O384" t="s">
        <v>6294</v>
      </c>
      <c r="P384" t="s">
        <v>409</v>
      </c>
      <c r="Q384" t="s">
        <v>6295</v>
      </c>
      <c r="R384" t="s">
        <v>81</v>
      </c>
      <c r="S384" t="s">
        <v>82</v>
      </c>
      <c r="T384" s="1">
        <v>43762</v>
      </c>
      <c r="U384" t="s">
        <v>6296</v>
      </c>
      <c r="V384" t="s">
        <v>146</v>
      </c>
      <c r="W384" s="2">
        <v>44081</v>
      </c>
      <c r="X384" t="s">
        <v>6297</v>
      </c>
      <c r="Y384" t="s">
        <v>523</v>
      </c>
      <c r="Z384" t="s">
        <v>6298</v>
      </c>
      <c r="AA384" t="s">
        <v>82</v>
      </c>
      <c r="AB384" t="s">
        <v>525</v>
      </c>
      <c r="AC384" t="s">
        <v>525</v>
      </c>
      <c r="AD384" t="s">
        <v>6299</v>
      </c>
      <c r="AE384" t="s">
        <v>523</v>
      </c>
      <c r="AF384" t="s">
        <v>6298</v>
      </c>
      <c r="AG384" t="s">
        <v>82</v>
      </c>
      <c r="AH384" t="s">
        <v>525</v>
      </c>
      <c r="AI384" t="s">
        <v>525</v>
      </c>
      <c r="AJ384" t="s">
        <v>6299</v>
      </c>
      <c r="AK384" t="s">
        <v>110</v>
      </c>
      <c r="AL384" t="s">
        <v>6300</v>
      </c>
      <c r="AM384" t="s">
        <v>88</v>
      </c>
      <c r="AN384" t="s">
        <v>154</v>
      </c>
      <c r="AO384" t="s">
        <v>90</v>
      </c>
      <c r="AP384" t="s">
        <v>91</v>
      </c>
      <c r="AQ384" t="s">
        <v>6301</v>
      </c>
      <c r="AR384" t="s">
        <v>82</v>
      </c>
      <c r="AS384" t="s">
        <v>6302</v>
      </c>
      <c r="AT384" t="s">
        <v>6303</v>
      </c>
      <c r="AU384" t="s">
        <v>81</v>
      </c>
      <c r="AV384" t="s">
        <v>82</v>
      </c>
      <c r="AW384" t="s">
        <v>82</v>
      </c>
      <c r="AX384" t="s">
        <v>82</v>
      </c>
      <c r="AY384" t="s">
        <v>82</v>
      </c>
      <c r="AZ384" t="s">
        <v>82</v>
      </c>
      <c r="BA384" t="s">
        <v>82</v>
      </c>
      <c r="BB384" t="s">
        <v>82</v>
      </c>
      <c r="BC384" t="s">
        <v>82</v>
      </c>
      <c r="BD384" t="s">
        <v>82</v>
      </c>
      <c r="BE384" t="s">
        <v>82</v>
      </c>
      <c r="BF384" t="s">
        <v>82</v>
      </c>
      <c r="BG384" t="s">
        <v>82</v>
      </c>
      <c r="BH384" t="s">
        <v>82</v>
      </c>
      <c r="BI384" t="s">
        <v>82</v>
      </c>
      <c r="BJ384" t="s">
        <v>82</v>
      </c>
      <c r="BK384" t="s">
        <v>82</v>
      </c>
      <c r="BL384" t="s">
        <v>82</v>
      </c>
      <c r="BM384" t="s">
        <v>82</v>
      </c>
      <c r="BN384" t="s">
        <v>82</v>
      </c>
      <c r="BO384" t="s">
        <v>82</v>
      </c>
      <c r="BP384" t="s">
        <v>82</v>
      </c>
      <c r="BQ384" t="s">
        <v>82</v>
      </c>
    </row>
    <row r="385" spans="1:69" x14ac:dyDescent="0.2">
      <c r="A385" s="5">
        <v>0</v>
      </c>
      <c r="B385" t="s">
        <v>6304</v>
      </c>
      <c r="C385" t="s">
        <v>6305</v>
      </c>
      <c r="D385" t="s">
        <v>6306</v>
      </c>
      <c r="E385" t="s">
        <v>6307</v>
      </c>
      <c r="F385" t="s">
        <v>73</v>
      </c>
      <c r="G385" t="s">
        <v>6308</v>
      </c>
      <c r="H385" s="1">
        <v>42470</v>
      </c>
      <c r="I385" s="1">
        <v>42339</v>
      </c>
      <c r="J385" t="b">
        <v>1</v>
      </c>
      <c r="K385" t="s">
        <v>75</v>
      </c>
      <c r="L385" t="s">
        <v>465</v>
      </c>
      <c r="M385" t="s">
        <v>3277</v>
      </c>
      <c r="N385">
        <v>144</v>
      </c>
      <c r="O385" t="s">
        <v>6309</v>
      </c>
      <c r="P385" t="s">
        <v>5950</v>
      </c>
      <c r="Q385" t="s">
        <v>6310</v>
      </c>
      <c r="R385" t="s">
        <v>81</v>
      </c>
      <c r="S385">
        <v>1</v>
      </c>
      <c r="T385" s="1">
        <v>42470</v>
      </c>
      <c r="U385" s="3">
        <v>42339</v>
      </c>
      <c r="V385" t="s">
        <v>367</v>
      </c>
      <c r="W385" s="2">
        <v>43085</v>
      </c>
      <c r="X385" t="s">
        <v>6311</v>
      </c>
      <c r="Y385" t="s">
        <v>587</v>
      </c>
      <c r="Z385" t="s">
        <v>6312</v>
      </c>
      <c r="AA385" t="s">
        <v>82</v>
      </c>
      <c r="AB385" t="s">
        <v>6313</v>
      </c>
      <c r="AC385" t="s">
        <v>6314</v>
      </c>
      <c r="AD385" t="s">
        <v>589</v>
      </c>
      <c r="AE385" t="s">
        <v>587</v>
      </c>
      <c r="AF385" t="s">
        <v>6312</v>
      </c>
      <c r="AG385" t="s">
        <v>82</v>
      </c>
      <c r="AH385" t="s">
        <v>6313</v>
      </c>
      <c r="AI385" t="s">
        <v>6314</v>
      </c>
      <c r="AJ385" t="s">
        <v>589</v>
      </c>
      <c r="AK385" t="s">
        <v>296</v>
      </c>
      <c r="AL385" t="s">
        <v>82</v>
      </c>
      <c r="AM385" t="s">
        <v>88</v>
      </c>
      <c r="AN385" t="s">
        <v>298</v>
      </c>
      <c r="AO385" t="s">
        <v>1063</v>
      </c>
      <c r="AP385" t="s">
        <v>91</v>
      </c>
      <c r="AQ385" t="s">
        <v>6315</v>
      </c>
      <c r="AR385" t="s">
        <v>82</v>
      </c>
      <c r="AS385" t="s">
        <v>6316</v>
      </c>
      <c r="AT385" t="s">
        <v>82</v>
      </c>
      <c r="AU385" t="s">
        <v>81</v>
      </c>
      <c r="AV385" t="s">
        <v>82</v>
      </c>
      <c r="AW385" t="s">
        <v>82</v>
      </c>
      <c r="AX385" t="s">
        <v>82</v>
      </c>
      <c r="AY385" t="s">
        <v>82</v>
      </c>
      <c r="AZ385" t="s">
        <v>82</v>
      </c>
      <c r="BA385" t="s">
        <v>82</v>
      </c>
      <c r="BB385" t="s">
        <v>82</v>
      </c>
      <c r="BC385" t="s">
        <v>82</v>
      </c>
      <c r="BD385" t="s">
        <v>82</v>
      </c>
      <c r="BE385" t="s">
        <v>82</v>
      </c>
      <c r="BF385" t="s">
        <v>82</v>
      </c>
      <c r="BG385" t="s">
        <v>82</v>
      </c>
      <c r="BH385" t="s">
        <v>82</v>
      </c>
      <c r="BI385" t="s">
        <v>82</v>
      </c>
      <c r="BJ385" t="s">
        <v>82</v>
      </c>
      <c r="BK385" t="s">
        <v>82</v>
      </c>
      <c r="BL385" t="s">
        <v>82</v>
      </c>
      <c r="BM385" t="s">
        <v>82</v>
      </c>
      <c r="BN385" t="s">
        <v>82</v>
      </c>
      <c r="BO385" t="s">
        <v>82</v>
      </c>
      <c r="BP385" t="s">
        <v>82</v>
      </c>
      <c r="BQ385" t="s">
        <v>82</v>
      </c>
    </row>
    <row r="386" spans="1:69" x14ac:dyDescent="0.2">
      <c r="A386" s="5">
        <v>0</v>
      </c>
      <c r="B386" t="s">
        <v>6317</v>
      </c>
      <c r="C386" t="s">
        <v>6318</v>
      </c>
      <c r="D386" t="s">
        <v>6319</v>
      </c>
      <c r="E386" t="s">
        <v>6317</v>
      </c>
      <c r="F386" t="s">
        <v>73</v>
      </c>
      <c r="G386" t="s">
        <v>6320</v>
      </c>
      <c r="H386" s="1">
        <v>43277</v>
      </c>
      <c r="I386" s="1">
        <v>43273</v>
      </c>
      <c r="J386" t="b">
        <v>0</v>
      </c>
      <c r="K386" t="s">
        <v>75</v>
      </c>
      <c r="L386" t="s">
        <v>2606</v>
      </c>
      <c r="M386" t="s">
        <v>90</v>
      </c>
      <c r="N386">
        <v>19</v>
      </c>
      <c r="O386" t="s">
        <v>6321</v>
      </c>
      <c r="P386" t="s">
        <v>79</v>
      </c>
      <c r="Q386" t="s">
        <v>6322</v>
      </c>
      <c r="R386" t="s">
        <v>81</v>
      </c>
      <c r="S386" t="s">
        <v>82</v>
      </c>
      <c r="T386" s="1">
        <v>43277</v>
      </c>
      <c r="U386" t="s">
        <v>6323</v>
      </c>
      <c r="V386" t="s">
        <v>605</v>
      </c>
      <c r="W386" s="2">
        <v>43913</v>
      </c>
      <c r="X386">
        <v>18012503</v>
      </c>
      <c r="Y386" t="s">
        <v>82</v>
      </c>
      <c r="Z386" t="s">
        <v>82</v>
      </c>
      <c r="AA386" t="s">
        <v>82</v>
      </c>
      <c r="AB386" t="s">
        <v>82</v>
      </c>
      <c r="AC386" t="s">
        <v>82</v>
      </c>
      <c r="AD386" t="s">
        <v>82</v>
      </c>
      <c r="AE386" t="s">
        <v>82</v>
      </c>
      <c r="AF386" t="s">
        <v>82</v>
      </c>
      <c r="AG386" t="s">
        <v>82</v>
      </c>
      <c r="AH386" t="s">
        <v>82</v>
      </c>
      <c r="AI386" t="s">
        <v>82</v>
      </c>
      <c r="AJ386" t="s">
        <v>82</v>
      </c>
      <c r="AK386" t="s">
        <v>110</v>
      </c>
      <c r="AL386" t="s">
        <v>82</v>
      </c>
      <c r="AM386" t="s">
        <v>88</v>
      </c>
      <c r="AN386" t="s">
        <v>1975</v>
      </c>
      <c r="AO386" t="s">
        <v>90</v>
      </c>
      <c r="AP386" t="s">
        <v>91</v>
      </c>
      <c r="AQ386" t="s">
        <v>6324</v>
      </c>
      <c r="AR386" t="s">
        <v>82</v>
      </c>
      <c r="AS386" t="s">
        <v>6325</v>
      </c>
      <c r="AT386" t="s">
        <v>6326</v>
      </c>
      <c r="AU386" t="s">
        <v>81</v>
      </c>
      <c r="AV386" t="s">
        <v>82</v>
      </c>
      <c r="AW386" t="s">
        <v>82</v>
      </c>
      <c r="AX386" t="s">
        <v>82</v>
      </c>
      <c r="AY386" t="s">
        <v>82</v>
      </c>
      <c r="AZ386" t="s">
        <v>82</v>
      </c>
      <c r="BA386" t="s">
        <v>82</v>
      </c>
      <c r="BB386" t="s">
        <v>82</v>
      </c>
      <c r="BC386" t="s">
        <v>82</v>
      </c>
      <c r="BD386" t="s">
        <v>82</v>
      </c>
      <c r="BE386" t="s">
        <v>82</v>
      </c>
      <c r="BF386" t="s">
        <v>82</v>
      </c>
      <c r="BG386" t="s">
        <v>82</v>
      </c>
      <c r="BH386" t="s">
        <v>82</v>
      </c>
      <c r="BI386" t="s">
        <v>82</v>
      </c>
      <c r="BJ386" t="s">
        <v>82</v>
      </c>
      <c r="BK386" t="s">
        <v>82</v>
      </c>
      <c r="BL386" t="s">
        <v>82</v>
      </c>
      <c r="BM386" t="s">
        <v>82</v>
      </c>
      <c r="BN386" t="s">
        <v>82</v>
      </c>
      <c r="BO386" t="s">
        <v>82</v>
      </c>
      <c r="BP386" t="s">
        <v>82</v>
      </c>
      <c r="BQ386" t="s">
        <v>82</v>
      </c>
    </row>
    <row r="387" spans="1:69" x14ac:dyDescent="0.2">
      <c r="A387" s="5">
        <v>0</v>
      </c>
      <c r="B387" t="s">
        <v>6327</v>
      </c>
      <c r="C387" t="s">
        <v>6328</v>
      </c>
      <c r="D387" t="s">
        <v>6329</v>
      </c>
      <c r="E387" t="s">
        <v>6330</v>
      </c>
      <c r="F387" t="s">
        <v>73</v>
      </c>
      <c r="G387" t="s">
        <v>6331</v>
      </c>
      <c r="H387" s="1">
        <v>43479</v>
      </c>
      <c r="I387" s="1">
        <v>43451</v>
      </c>
      <c r="J387" t="b">
        <v>0</v>
      </c>
      <c r="K387" t="s">
        <v>75</v>
      </c>
      <c r="L387" t="s">
        <v>465</v>
      </c>
      <c r="M387" t="s">
        <v>90</v>
      </c>
      <c r="N387">
        <v>102</v>
      </c>
      <c r="O387" t="s">
        <v>6332</v>
      </c>
      <c r="P387" t="s">
        <v>2657</v>
      </c>
      <c r="Q387" t="s">
        <v>6333</v>
      </c>
      <c r="R387" t="s">
        <v>81</v>
      </c>
      <c r="S387">
        <v>1</v>
      </c>
      <c r="T387" s="1">
        <v>43479</v>
      </c>
      <c r="U387" t="s">
        <v>6334</v>
      </c>
      <c r="V387" t="s">
        <v>834</v>
      </c>
      <c r="W387" s="2">
        <v>44151</v>
      </c>
      <c r="X387">
        <v>21641</v>
      </c>
      <c r="Y387" t="s">
        <v>227</v>
      </c>
      <c r="Z387" t="s">
        <v>6335</v>
      </c>
      <c r="AA387" t="s">
        <v>82</v>
      </c>
      <c r="AB387" t="s">
        <v>6336</v>
      </c>
      <c r="AC387" t="s">
        <v>6337</v>
      </c>
      <c r="AD387" t="s">
        <v>81</v>
      </c>
      <c r="AE387" t="s">
        <v>227</v>
      </c>
      <c r="AF387" t="s">
        <v>6335</v>
      </c>
      <c r="AG387" t="s">
        <v>82</v>
      </c>
      <c r="AH387" t="s">
        <v>6336</v>
      </c>
      <c r="AI387" t="s">
        <v>6337</v>
      </c>
      <c r="AJ387" t="s">
        <v>81</v>
      </c>
      <c r="AK387" t="s">
        <v>296</v>
      </c>
      <c r="AL387" t="s">
        <v>82</v>
      </c>
      <c r="AM387" t="s">
        <v>88</v>
      </c>
      <c r="AN387" t="s">
        <v>154</v>
      </c>
      <c r="AO387" t="s">
        <v>90</v>
      </c>
      <c r="AP387" t="s">
        <v>91</v>
      </c>
      <c r="AQ387" t="s">
        <v>6338</v>
      </c>
      <c r="AR387" t="s">
        <v>82</v>
      </c>
      <c r="AS387" t="s">
        <v>6339</v>
      </c>
      <c r="AT387" t="s">
        <v>6340</v>
      </c>
      <c r="AU387" t="s">
        <v>81</v>
      </c>
      <c r="AV387" t="s">
        <v>82</v>
      </c>
      <c r="AW387" t="s">
        <v>82</v>
      </c>
      <c r="AX387" t="s">
        <v>82</v>
      </c>
      <c r="AY387" t="s">
        <v>82</v>
      </c>
      <c r="AZ387" t="s">
        <v>82</v>
      </c>
      <c r="BA387" t="s">
        <v>82</v>
      </c>
      <c r="BB387" t="s">
        <v>82</v>
      </c>
      <c r="BC387" t="s">
        <v>82</v>
      </c>
      <c r="BD387" t="s">
        <v>82</v>
      </c>
      <c r="BE387" t="s">
        <v>82</v>
      </c>
      <c r="BF387" t="s">
        <v>82</v>
      </c>
      <c r="BG387" t="s">
        <v>82</v>
      </c>
      <c r="BH387" t="s">
        <v>82</v>
      </c>
      <c r="BI387" t="s">
        <v>82</v>
      </c>
      <c r="BJ387" t="s">
        <v>82</v>
      </c>
      <c r="BK387" t="s">
        <v>82</v>
      </c>
      <c r="BL387" t="s">
        <v>82</v>
      </c>
      <c r="BM387" t="s">
        <v>82</v>
      </c>
      <c r="BN387" t="s">
        <v>82</v>
      </c>
      <c r="BO387" t="s">
        <v>82</v>
      </c>
      <c r="BP387" t="s">
        <v>82</v>
      </c>
      <c r="BQ387" t="s">
        <v>82</v>
      </c>
    </row>
    <row r="388" spans="1:69" x14ac:dyDescent="0.2">
      <c r="A388" s="5">
        <v>1</v>
      </c>
      <c r="B388" t="s">
        <v>81</v>
      </c>
      <c r="C388" t="s">
        <v>6341</v>
      </c>
      <c r="D388" t="s">
        <v>6342</v>
      </c>
      <c r="E388" t="s">
        <v>6343</v>
      </c>
      <c r="F388" t="s">
        <v>120</v>
      </c>
      <c r="G388" t="s">
        <v>6344</v>
      </c>
      <c r="H388" s="1">
        <v>43191</v>
      </c>
      <c r="I388" s="1">
        <v>43191</v>
      </c>
      <c r="J388" t="b">
        <v>0</v>
      </c>
      <c r="K388" t="s">
        <v>75</v>
      </c>
      <c r="L388" t="s">
        <v>329</v>
      </c>
      <c r="M388" t="s">
        <v>1830</v>
      </c>
      <c r="N388">
        <v>5</v>
      </c>
      <c r="O388" t="s">
        <v>6345</v>
      </c>
      <c r="P388" t="s">
        <v>125</v>
      </c>
      <c r="Q388" t="s">
        <v>6346</v>
      </c>
      <c r="R388" t="s">
        <v>6347</v>
      </c>
      <c r="S388" t="s">
        <v>82</v>
      </c>
      <c r="T388" s="1">
        <v>43191</v>
      </c>
      <c r="U388" s="1">
        <v>43191</v>
      </c>
      <c r="V388" t="s">
        <v>127</v>
      </c>
      <c r="W388" s="2">
        <v>43557</v>
      </c>
      <c r="X388" t="s">
        <v>82</v>
      </c>
      <c r="Y388" t="s">
        <v>82</v>
      </c>
      <c r="Z388" t="s">
        <v>82</v>
      </c>
      <c r="AA388" t="s">
        <v>82</v>
      </c>
      <c r="AB388" t="s">
        <v>82</v>
      </c>
      <c r="AC388" t="s">
        <v>82</v>
      </c>
      <c r="AD388" t="s">
        <v>82</v>
      </c>
      <c r="AE388" t="s">
        <v>82</v>
      </c>
      <c r="AF388" t="s">
        <v>82</v>
      </c>
      <c r="AG388" t="s">
        <v>82</v>
      </c>
      <c r="AH388" t="s">
        <v>82</v>
      </c>
      <c r="AI388" t="s">
        <v>82</v>
      </c>
      <c r="AJ388" t="s">
        <v>82</v>
      </c>
      <c r="AK388" t="s">
        <v>296</v>
      </c>
      <c r="AL388" t="s">
        <v>82</v>
      </c>
      <c r="AM388" t="s">
        <v>5619</v>
      </c>
      <c r="AN388" t="s">
        <v>335</v>
      </c>
      <c r="AO388" t="s">
        <v>123</v>
      </c>
      <c r="AP388" t="s">
        <v>132</v>
      </c>
      <c r="AQ388" t="s">
        <v>6348</v>
      </c>
      <c r="AR388" t="s">
        <v>6349</v>
      </c>
      <c r="AS388" t="s">
        <v>6350</v>
      </c>
      <c r="AT388" t="s">
        <v>82</v>
      </c>
      <c r="AU388" t="s">
        <v>615</v>
      </c>
      <c r="AV388" t="s">
        <v>82</v>
      </c>
      <c r="AW388" t="s">
        <v>81</v>
      </c>
      <c r="AX388" t="s">
        <v>81</v>
      </c>
      <c r="AY388" t="s">
        <v>81</v>
      </c>
      <c r="AZ388" t="s">
        <v>81</v>
      </c>
      <c r="BA388" t="s">
        <v>82</v>
      </c>
      <c r="BB388" s="1">
        <v>1</v>
      </c>
      <c r="BC388" t="s">
        <v>81</v>
      </c>
      <c r="BD388" t="s">
        <v>81</v>
      </c>
      <c r="BE388" t="s">
        <v>81</v>
      </c>
      <c r="BF388" t="s">
        <v>81</v>
      </c>
      <c r="BG388" t="s">
        <v>81</v>
      </c>
      <c r="BH388" t="s">
        <v>81</v>
      </c>
      <c r="BI388" t="s">
        <v>81</v>
      </c>
      <c r="BJ388" t="s">
        <v>82</v>
      </c>
      <c r="BK388" t="s">
        <v>82</v>
      </c>
      <c r="BL388" t="s">
        <v>81</v>
      </c>
      <c r="BM388" t="s">
        <v>137</v>
      </c>
      <c r="BN388" t="s">
        <v>81</v>
      </c>
      <c r="BO388" t="s">
        <v>81</v>
      </c>
      <c r="BP388" t="s">
        <v>81</v>
      </c>
      <c r="BQ388" t="s">
        <v>81</v>
      </c>
    </row>
    <row r="389" spans="1:69" x14ac:dyDescent="0.2">
      <c r="A389" s="5">
        <v>1</v>
      </c>
      <c r="B389" t="s">
        <v>6351</v>
      </c>
      <c r="C389" t="s">
        <v>6352</v>
      </c>
      <c r="D389" t="s">
        <v>6353</v>
      </c>
      <c r="E389" t="s">
        <v>6354</v>
      </c>
      <c r="F389" t="s">
        <v>178</v>
      </c>
      <c r="G389" t="s">
        <v>6355</v>
      </c>
      <c r="H389" s="1">
        <v>42767</v>
      </c>
      <c r="I389" s="1">
        <v>42824</v>
      </c>
      <c r="J389" t="b">
        <v>0</v>
      </c>
      <c r="K389" t="s">
        <v>180</v>
      </c>
      <c r="L389" t="s">
        <v>6356</v>
      </c>
      <c r="M389" t="s">
        <v>308</v>
      </c>
      <c r="N389">
        <v>40</v>
      </c>
      <c r="O389" t="s">
        <v>6357</v>
      </c>
      <c r="P389" t="s">
        <v>288</v>
      </c>
      <c r="Q389" t="s">
        <v>6358</v>
      </c>
      <c r="R389" t="s">
        <v>6359</v>
      </c>
      <c r="S389" t="s">
        <v>82</v>
      </c>
      <c r="T389" s="1">
        <v>42767</v>
      </c>
      <c r="U389" s="1">
        <v>42824</v>
      </c>
      <c r="V389" t="s">
        <v>186</v>
      </c>
      <c r="W389" s="2">
        <v>43794</v>
      </c>
      <c r="X389" t="s">
        <v>6360</v>
      </c>
      <c r="Y389" t="s">
        <v>6361</v>
      </c>
      <c r="Z389" t="s">
        <v>81</v>
      </c>
      <c r="AA389" t="s">
        <v>6362</v>
      </c>
      <c r="AB389" t="s">
        <v>6363</v>
      </c>
      <c r="AC389">
        <v>4535458587</v>
      </c>
      <c r="AD389" t="s">
        <v>6357</v>
      </c>
      <c r="AE389" t="s">
        <v>6361</v>
      </c>
      <c r="AF389" t="s">
        <v>81</v>
      </c>
      <c r="AG389" t="s">
        <v>6362</v>
      </c>
      <c r="AH389" t="s">
        <v>6363</v>
      </c>
      <c r="AI389">
        <v>4535458587</v>
      </c>
      <c r="AJ389" t="s">
        <v>6357</v>
      </c>
      <c r="AK389" t="s">
        <v>250</v>
      </c>
      <c r="AL389" t="s">
        <v>82</v>
      </c>
      <c r="AM389" t="s">
        <v>6364</v>
      </c>
      <c r="AN389" t="s">
        <v>81</v>
      </c>
      <c r="AO389" t="s">
        <v>81</v>
      </c>
      <c r="AP389" t="s">
        <v>192</v>
      </c>
      <c r="AQ389" t="s">
        <v>6365</v>
      </c>
      <c r="AR389" t="s">
        <v>6366</v>
      </c>
      <c r="AS389" t="s">
        <v>6367</v>
      </c>
      <c r="AT389" t="s">
        <v>6368</v>
      </c>
      <c r="AU389" t="s">
        <v>615</v>
      </c>
      <c r="AV389" t="s">
        <v>82</v>
      </c>
      <c r="AW389" t="s">
        <v>198</v>
      </c>
      <c r="AX389" t="s">
        <v>81</v>
      </c>
      <c r="AY389" t="s">
        <v>81</v>
      </c>
      <c r="AZ389" t="s">
        <v>6369</v>
      </c>
      <c r="BA389" t="s">
        <v>82</v>
      </c>
      <c r="BB389" s="1">
        <v>1</v>
      </c>
      <c r="BC389" t="s">
        <v>199</v>
      </c>
      <c r="BD389" t="s">
        <v>199</v>
      </c>
      <c r="BE389" t="s">
        <v>199</v>
      </c>
      <c r="BF389" t="s">
        <v>199</v>
      </c>
      <c r="BG389" t="s">
        <v>81</v>
      </c>
      <c r="BH389" t="s">
        <v>81</v>
      </c>
      <c r="BI389" t="s">
        <v>81</v>
      </c>
      <c r="BJ389" t="s">
        <v>82</v>
      </c>
      <c r="BK389" t="s">
        <v>82</v>
      </c>
      <c r="BL389" t="s">
        <v>200</v>
      </c>
      <c r="BM389" t="s">
        <v>201</v>
      </c>
      <c r="BN389" t="s">
        <v>81</v>
      </c>
      <c r="BO389" t="s">
        <v>81</v>
      </c>
      <c r="BP389" t="s">
        <v>81</v>
      </c>
      <c r="BQ389" t="s">
        <v>81</v>
      </c>
    </row>
    <row r="390" spans="1:69" x14ac:dyDescent="0.2">
      <c r="A390" s="5">
        <v>1</v>
      </c>
      <c r="B390" t="s">
        <v>6370</v>
      </c>
      <c r="C390" t="s">
        <v>6371</v>
      </c>
      <c r="D390" t="s">
        <v>6372</v>
      </c>
      <c r="E390" t="s">
        <v>6373</v>
      </c>
      <c r="F390" t="s">
        <v>73</v>
      </c>
      <c r="G390" t="s">
        <v>6374</v>
      </c>
      <c r="H390" s="1">
        <v>42636</v>
      </c>
      <c r="I390" s="1">
        <v>42675</v>
      </c>
      <c r="J390" t="b">
        <v>1</v>
      </c>
      <c r="K390" t="s">
        <v>75</v>
      </c>
      <c r="L390" t="s">
        <v>100</v>
      </c>
      <c r="M390" t="s">
        <v>3277</v>
      </c>
      <c r="N390">
        <v>98</v>
      </c>
      <c r="O390" t="s">
        <v>6375</v>
      </c>
      <c r="P390" t="s">
        <v>79</v>
      </c>
      <c r="Q390" t="s">
        <v>6376</v>
      </c>
      <c r="R390" t="s">
        <v>81</v>
      </c>
      <c r="S390" t="s">
        <v>82</v>
      </c>
      <c r="T390" s="1">
        <v>42636</v>
      </c>
      <c r="U390" s="3">
        <v>42675</v>
      </c>
      <c r="V390" t="s">
        <v>271</v>
      </c>
      <c r="W390" s="2">
        <v>44144</v>
      </c>
      <c r="X390" t="s">
        <v>6377</v>
      </c>
      <c r="Y390" t="s">
        <v>148</v>
      </c>
      <c r="Z390" t="s">
        <v>6378</v>
      </c>
      <c r="AA390" t="s">
        <v>82</v>
      </c>
      <c r="AB390" t="s">
        <v>6379</v>
      </c>
      <c r="AC390" t="s">
        <v>6380</v>
      </c>
      <c r="AD390" t="s">
        <v>6381</v>
      </c>
      <c r="AE390" t="s">
        <v>148</v>
      </c>
      <c r="AF390" t="s">
        <v>6378</v>
      </c>
      <c r="AG390" t="s">
        <v>82</v>
      </c>
      <c r="AH390" t="s">
        <v>6379</v>
      </c>
      <c r="AI390" t="s">
        <v>6380</v>
      </c>
      <c r="AJ390" t="s">
        <v>6381</v>
      </c>
      <c r="AK390" t="s">
        <v>296</v>
      </c>
      <c r="AL390" t="s">
        <v>82</v>
      </c>
      <c r="AM390" t="s">
        <v>88</v>
      </c>
      <c r="AN390" t="s">
        <v>154</v>
      </c>
      <c r="AO390" t="s">
        <v>2437</v>
      </c>
      <c r="AP390" t="s">
        <v>2796</v>
      </c>
      <c r="AQ390" t="s">
        <v>6382</v>
      </c>
      <c r="AR390" t="s">
        <v>82</v>
      </c>
      <c r="AS390" t="s">
        <v>6383</v>
      </c>
      <c r="AT390" t="s">
        <v>6384</v>
      </c>
      <c r="AU390" t="s">
        <v>81</v>
      </c>
      <c r="AV390" t="s">
        <v>82</v>
      </c>
      <c r="AW390" t="s">
        <v>82</v>
      </c>
      <c r="AX390" t="s">
        <v>82</v>
      </c>
      <c r="AY390" t="s">
        <v>82</v>
      </c>
      <c r="AZ390" t="s">
        <v>82</v>
      </c>
      <c r="BA390" t="s">
        <v>82</v>
      </c>
      <c r="BB390" t="s">
        <v>82</v>
      </c>
      <c r="BC390" t="s">
        <v>82</v>
      </c>
      <c r="BD390" t="s">
        <v>82</v>
      </c>
      <c r="BE390" t="s">
        <v>82</v>
      </c>
      <c r="BF390" t="s">
        <v>82</v>
      </c>
      <c r="BG390" t="s">
        <v>82</v>
      </c>
      <c r="BH390" t="s">
        <v>82</v>
      </c>
      <c r="BI390" t="s">
        <v>82</v>
      </c>
      <c r="BJ390" t="s">
        <v>82</v>
      </c>
      <c r="BK390" t="s">
        <v>82</v>
      </c>
      <c r="BL390" t="s">
        <v>82</v>
      </c>
      <c r="BM390" t="s">
        <v>82</v>
      </c>
      <c r="BN390" t="s">
        <v>82</v>
      </c>
      <c r="BO390" t="s">
        <v>82</v>
      </c>
      <c r="BP390" t="s">
        <v>82</v>
      </c>
      <c r="BQ390" t="s">
        <v>82</v>
      </c>
    </row>
    <row r="391" spans="1:69" x14ac:dyDescent="0.2">
      <c r="A391" s="5">
        <v>1</v>
      </c>
      <c r="B391" t="s">
        <v>6385</v>
      </c>
      <c r="C391" t="s">
        <v>6386</v>
      </c>
      <c r="D391" t="s">
        <v>6387</v>
      </c>
      <c r="E391" t="s">
        <v>6385</v>
      </c>
      <c r="F391" t="s">
        <v>553</v>
      </c>
      <c r="G391" t="s">
        <v>6388</v>
      </c>
      <c r="H391" s="1">
        <v>42970</v>
      </c>
      <c r="I391" s="1">
        <v>42999</v>
      </c>
      <c r="J391" t="b">
        <v>0</v>
      </c>
      <c r="K391" t="s">
        <v>555</v>
      </c>
      <c r="L391" t="s">
        <v>1531</v>
      </c>
      <c r="M391" t="s">
        <v>4318</v>
      </c>
      <c r="N391" t="s">
        <v>6389</v>
      </c>
      <c r="O391" t="s">
        <v>6390</v>
      </c>
      <c r="P391" t="s">
        <v>365</v>
      </c>
      <c r="Q391" t="s">
        <v>6391</v>
      </c>
      <c r="R391" t="s">
        <v>81</v>
      </c>
      <c r="S391" t="s">
        <v>82</v>
      </c>
      <c r="T391" s="1">
        <v>42970</v>
      </c>
      <c r="U391" s="1">
        <v>42999</v>
      </c>
      <c r="V391" t="s">
        <v>553</v>
      </c>
      <c r="W391" s="2">
        <v>42982</v>
      </c>
      <c r="X391" t="s">
        <v>82</v>
      </c>
      <c r="Y391" t="s">
        <v>6392</v>
      </c>
      <c r="Z391" t="s">
        <v>81</v>
      </c>
      <c r="AA391" t="s">
        <v>6393</v>
      </c>
      <c r="AB391" t="s">
        <v>6394</v>
      </c>
      <c r="AC391" t="s">
        <v>6395</v>
      </c>
      <c r="AD391" t="s">
        <v>6390</v>
      </c>
      <c r="AE391" t="s">
        <v>6392</v>
      </c>
      <c r="AF391" t="s">
        <v>81</v>
      </c>
      <c r="AG391" t="s">
        <v>6393</v>
      </c>
      <c r="AH391" t="s">
        <v>6394</v>
      </c>
      <c r="AI391" t="s">
        <v>6395</v>
      </c>
      <c r="AJ391" t="s">
        <v>6390</v>
      </c>
      <c r="AK391" t="s">
        <v>212</v>
      </c>
      <c r="AL391" t="s">
        <v>82</v>
      </c>
      <c r="AM391" t="s">
        <v>6396</v>
      </c>
      <c r="AN391">
        <v>0</v>
      </c>
      <c r="AO391">
        <v>18</v>
      </c>
      <c r="AP391" t="s">
        <v>371</v>
      </c>
      <c r="AQ391" t="s">
        <v>6397</v>
      </c>
      <c r="AR391" t="s">
        <v>6398</v>
      </c>
      <c r="AS391" t="s">
        <v>6399</v>
      </c>
      <c r="AT391" t="s">
        <v>6400</v>
      </c>
      <c r="AU391" t="s">
        <v>81</v>
      </c>
      <c r="AV391" t="s">
        <v>82</v>
      </c>
      <c r="AW391" t="s">
        <v>81</v>
      </c>
      <c r="AX391" t="s">
        <v>82</v>
      </c>
      <c r="AY391" t="s">
        <v>82</v>
      </c>
      <c r="AZ391" t="s">
        <v>82</v>
      </c>
      <c r="BA391" t="s">
        <v>82</v>
      </c>
      <c r="BB391" t="s">
        <v>82</v>
      </c>
      <c r="BC391" t="s">
        <v>82</v>
      </c>
      <c r="BD391" t="s">
        <v>82</v>
      </c>
      <c r="BE391" t="s">
        <v>82</v>
      </c>
      <c r="BF391" t="s">
        <v>82</v>
      </c>
      <c r="BG391" t="s">
        <v>82</v>
      </c>
      <c r="BH391" t="s">
        <v>82</v>
      </c>
      <c r="BI391" t="s">
        <v>82</v>
      </c>
      <c r="BJ391" t="s">
        <v>82</v>
      </c>
      <c r="BK391" t="s">
        <v>82</v>
      </c>
      <c r="BL391" t="s">
        <v>82</v>
      </c>
      <c r="BM391" t="s">
        <v>82</v>
      </c>
      <c r="BN391" t="s">
        <v>82</v>
      </c>
      <c r="BO391" t="s">
        <v>82</v>
      </c>
      <c r="BP391" t="s">
        <v>82</v>
      </c>
      <c r="BQ391" t="s">
        <v>82</v>
      </c>
    </row>
    <row r="392" spans="1:69" x14ac:dyDescent="0.2">
      <c r="A392" s="5">
        <v>0</v>
      </c>
      <c r="B392" t="s">
        <v>6401</v>
      </c>
      <c r="C392" t="s">
        <v>6402</v>
      </c>
      <c r="D392" t="s">
        <v>6403</v>
      </c>
      <c r="E392" t="s">
        <v>6401</v>
      </c>
      <c r="F392" t="s">
        <v>553</v>
      </c>
      <c r="G392" t="s">
        <v>6404</v>
      </c>
      <c r="H392" s="1">
        <v>43576</v>
      </c>
      <c r="I392" s="1">
        <v>43586</v>
      </c>
      <c r="J392" t="b">
        <v>0</v>
      </c>
      <c r="K392" t="s">
        <v>555</v>
      </c>
      <c r="L392" t="s">
        <v>556</v>
      </c>
      <c r="M392" t="s">
        <v>90</v>
      </c>
      <c r="N392" t="s">
        <v>6405</v>
      </c>
      <c r="O392" t="s">
        <v>6406</v>
      </c>
      <c r="P392" t="s">
        <v>365</v>
      </c>
      <c r="Q392" t="s">
        <v>6407</v>
      </c>
      <c r="R392" t="s">
        <v>81</v>
      </c>
      <c r="S392" t="s">
        <v>82</v>
      </c>
      <c r="T392" s="1">
        <v>43576</v>
      </c>
      <c r="U392" s="1">
        <v>43586</v>
      </c>
      <c r="V392" t="s">
        <v>553</v>
      </c>
      <c r="W392" s="2">
        <v>43578</v>
      </c>
      <c r="X392" t="s">
        <v>82</v>
      </c>
      <c r="Y392" t="s">
        <v>6408</v>
      </c>
      <c r="Z392" t="s">
        <v>81</v>
      </c>
      <c r="AA392" t="s">
        <v>6409</v>
      </c>
      <c r="AB392" t="s">
        <v>6410</v>
      </c>
      <c r="AC392" t="s">
        <v>6411</v>
      </c>
      <c r="AD392" t="s">
        <v>6412</v>
      </c>
      <c r="AE392" t="s">
        <v>6413</v>
      </c>
      <c r="AF392" t="s">
        <v>81</v>
      </c>
      <c r="AG392" t="s">
        <v>6409</v>
      </c>
      <c r="AH392" t="s">
        <v>6414</v>
      </c>
      <c r="AI392" t="s">
        <v>6415</v>
      </c>
      <c r="AJ392" t="s">
        <v>6412</v>
      </c>
      <c r="AK392" t="s">
        <v>212</v>
      </c>
      <c r="AL392" t="s">
        <v>82</v>
      </c>
      <c r="AM392" t="s">
        <v>6416</v>
      </c>
      <c r="AN392">
        <v>5</v>
      </c>
      <c r="AO392">
        <v>14</v>
      </c>
      <c r="AP392" t="s">
        <v>371</v>
      </c>
      <c r="AQ392" t="s">
        <v>6417</v>
      </c>
      <c r="AR392" t="s">
        <v>6418</v>
      </c>
      <c r="AS392" t="s">
        <v>6419</v>
      </c>
      <c r="AT392" t="s">
        <v>82</v>
      </c>
      <c r="AU392" t="s">
        <v>81</v>
      </c>
      <c r="AV392" t="s">
        <v>82</v>
      </c>
      <c r="AW392" t="s">
        <v>81</v>
      </c>
      <c r="AX392" t="s">
        <v>81</v>
      </c>
      <c r="AY392" t="s">
        <v>81</v>
      </c>
      <c r="AZ392" t="s">
        <v>81</v>
      </c>
      <c r="BA392" t="s">
        <v>82</v>
      </c>
      <c r="BB392" s="1">
        <v>1</v>
      </c>
      <c r="BC392" t="s">
        <v>81</v>
      </c>
      <c r="BD392" t="s">
        <v>81</v>
      </c>
      <c r="BE392" t="s">
        <v>81</v>
      </c>
      <c r="BF392" t="s">
        <v>81</v>
      </c>
      <c r="BG392" t="s">
        <v>81</v>
      </c>
      <c r="BH392" t="s">
        <v>81</v>
      </c>
      <c r="BI392" t="s">
        <v>81</v>
      </c>
      <c r="BJ392" t="s">
        <v>82</v>
      </c>
      <c r="BK392" t="s">
        <v>82</v>
      </c>
      <c r="BL392" t="s">
        <v>200</v>
      </c>
      <c r="BM392" t="s">
        <v>6420</v>
      </c>
      <c r="BN392" t="s">
        <v>81</v>
      </c>
      <c r="BO392" t="s">
        <v>6421</v>
      </c>
      <c r="BP392" t="s">
        <v>81</v>
      </c>
      <c r="BQ392" t="s">
        <v>81</v>
      </c>
    </row>
    <row r="393" spans="1:69" x14ac:dyDescent="0.2">
      <c r="A393" s="5">
        <v>0</v>
      </c>
      <c r="B393" t="s">
        <v>6422</v>
      </c>
      <c r="C393" t="s">
        <v>6423</v>
      </c>
      <c r="D393" t="s">
        <v>6424</v>
      </c>
      <c r="E393" t="s">
        <v>6425</v>
      </c>
      <c r="F393" t="s">
        <v>73</v>
      </c>
      <c r="G393" t="s">
        <v>6426</v>
      </c>
      <c r="H393" s="1">
        <v>42537</v>
      </c>
      <c r="I393" s="1">
        <v>42401</v>
      </c>
      <c r="J393" t="b">
        <v>1</v>
      </c>
      <c r="K393" t="s">
        <v>75</v>
      </c>
      <c r="L393" t="s">
        <v>6427</v>
      </c>
      <c r="M393" t="s">
        <v>90</v>
      </c>
      <c r="N393">
        <v>82</v>
      </c>
      <c r="O393" t="s">
        <v>6428</v>
      </c>
      <c r="P393" t="s">
        <v>6429</v>
      </c>
      <c r="Q393" t="s">
        <v>6430</v>
      </c>
      <c r="R393" t="s">
        <v>81</v>
      </c>
      <c r="S393" t="s">
        <v>82</v>
      </c>
      <c r="T393" s="1">
        <v>42537</v>
      </c>
      <c r="U393" s="3">
        <v>42401</v>
      </c>
      <c r="V393" t="s">
        <v>411</v>
      </c>
      <c r="W393" s="2">
        <v>42572</v>
      </c>
      <c r="X393">
        <v>12345</v>
      </c>
      <c r="Y393" t="s">
        <v>82</v>
      </c>
      <c r="Z393" t="s">
        <v>82</v>
      </c>
      <c r="AA393" t="s">
        <v>82</v>
      </c>
      <c r="AB393" t="s">
        <v>82</v>
      </c>
      <c r="AC393" t="s">
        <v>82</v>
      </c>
      <c r="AD393" t="s">
        <v>82</v>
      </c>
      <c r="AE393" t="s">
        <v>82</v>
      </c>
      <c r="AF393" t="s">
        <v>82</v>
      </c>
      <c r="AG393" t="s">
        <v>82</v>
      </c>
      <c r="AH393" t="s">
        <v>82</v>
      </c>
      <c r="AI393" t="s">
        <v>82</v>
      </c>
      <c r="AJ393" t="s">
        <v>82</v>
      </c>
      <c r="AK393" t="s">
        <v>86</v>
      </c>
      <c r="AL393" t="s">
        <v>82</v>
      </c>
      <c r="AM393" t="s">
        <v>88</v>
      </c>
      <c r="AN393" t="s">
        <v>154</v>
      </c>
      <c r="AO393" t="s">
        <v>231</v>
      </c>
      <c r="AP393" t="s">
        <v>371</v>
      </c>
      <c r="AQ393" t="s">
        <v>6431</v>
      </c>
      <c r="AR393" t="s">
        <v>82</v>
      </c>
      <c r="AS393" t="s">
        <v>6432</v>
      </c>
      <c r="AT393" t="s">
        <v>6433</v>
      </c>
      <c r="AU393" t="s">
        <v>81</v>
      </c>
      <c r="AV393" t="s">
        <v>82</v>
      </c>
      <c r="AW393" t="s">
        <v>82</v>
      </c>
      <c r="AX393" t="s">
        <v>82</v>
      </c>
      <c r="AY393" t="s">
        <v>82</v>
      </c>
      <c r="AZ393" t="s">
        <v>82</v>
      </c>
      <c r="BA393" t="s">
        <v>82</v>
      </c>
      <c r="BB393" t="s">
        <v>82</v>
      </c>
      <c r="BC393" t="s">
        <v>82</v>
      </c>
      <c r="BD393" t="s">
        <v>82</v>
      </c>
      <c r="BE393" t="s">
        <v>82</v>
      </c>
      <c r="BF393" t="s">
        <v>82</v>
      </c>
      <c r="BG393" t="s">
        <v>82</v>
      </c>
      <c r="BH393" t="s">
        <v>82</v>
      </c>
      <c r="BI393" t="s">
        <v>82</v>
      </c>
      <c r="BJ393" t="s">
        <v>82</v>
      </c>
      <c r="BK393" t="s">
        <v>82</v>
      </c>
      <c r="BL393" t="s">
        <v>82</v>
      </c>
      <c r="BM393" t="s">
        <v>82</v>
      </c>
      <c r="BN393" t="s">
        <v>82</v>
      </c>
      <c r="BO393" t="s">
        <v>82</v>
      </c>
      <c r="BP393" t="s">
        <v>82</v>
      </c>
      <c r="BQ393" t="s">
        <v>82</v>
      </c>
    </row>
    <row r="394" spans="1:69" x14ac:dyDescent="0.2">
      <c r="A394" s="5">
        <v>1</v>
      </c>
      <c r="B394" t="s">
        <v>6434</v>
      </c>
      <c r="C394" t="s">
        <v>6435</v>
      </c>
      <c r="D394" t="s">
        <v>6436</v>
      </c>
      <c r="E394" t="s">
        <v>6437</v>
      </c>
      <c r="F394" t="s">
        <v>1316</v>
      </c>
      <c r="G394" t="s">
        <v>6438</v>
      </c>
      <c r="H394" s="1">
        <v>43518</v>
      </c>
      <c r="I394" s="1">
        <v>43249</v>
      </c>
      <c r="J394" t="b">
        <v>0</v>
      </c>
      <c r="K394" t="s">
        <v>622</v>
      </c>
      <c r="L394" t="s">
        <v>6439</v>
      </c>
      <c r="M394">
        <v>3</v>
      </c>
      <c r="N394">
        <v>58</v>
      </c>
      <c r="O394" t="s">
        <v>1327</v>
      </c>
      <c r="P394" t="s">
        <v>1356</v>
      </c>
      <c r="Q394" t="s">
        <v>6440</v>
      </c>
      <c r="R394" t="s">
        <v>81</v>
      </c>
      <c r="S394">
        <v>1</v>
      </c>
      <c r="T394" s="1">
        <v>43518</v>
      </c>
      <c r="U394" s="1">
        <v>43249</v>
      </c>
      <c r="V394" t="s">
        <v>1322</v>
      </c>
      <c r="W394" s="2">
        <v>43521</v>
      </c>
      <c r="X394" t="s">
        <v>82</v>
      </c>
      <c r="Y394" t="s">
        <v>6441</v>
      </c>
      <c r="Z394" t="s">
        <v>81</v>
      </c>
      <c r="AA394" t="s">
        <v>6442</v>
      </c>
      <c r="AB394" t="s">
        <v>6443</v>
      </c>
      <c r="AC394" t="s">
        <v>6444</v>
      </c>
      <c r="AD394" t="s">
        <v>1327</v>
      </c>
      <c r="AE394" t="s">
        <v>6441</v>
      </c>
      <c r="AF394" t="s">
        <v>81</v>
      </c>
      <c r="AG394" t="s">
        <v>6445</v>
      </c>
      <c r="AH394" t="s">
        <v>6443</v>
      </c>
      <c r="AI394" t="s">
        <v>6444</v>
      </c>
      <c r="AJ394" t="s">
        <v>1327</v>
      </c>
      <c r="AK394" t="s">
        <v>1328</v>
      </c>
      <c r="AL394" t="s">
        <v>82</v>
      </c>
      <c r="AM394" t="s">
        <v>1327</v>
      </c>
      <c r="AN394" t="s">
        <v>1329</v>
      </c>
      <c r="AO394" t="s">
        <v>4105</v>
      </c>
      <c r="AP394" t="s">
        <v>371</v>
      </c>
      <c r="AQ394" t="s">
        <v>6446</v>
      </c>
      <c r="AR394" t="s">
        <v>6447</v>
      </c>
      <c r="AS394" t="s">
        <v>6448</v>
      </c>
      <c r="AT394" t="s">
        <v>82</v>
      </c>
      <c r="AU394" t="s">
        <v>81</v>
      </c>
      <c r="AV394" t="s">
        <v>82</v>
      </c>
      <c r="AW394" t="s">
        <v>1334</v>
      </c>
      <c r="AX394" t="s">
        <v>81</v>
      </c>
      <c r="AY394" t="s">
        <v>81</v>
      </c>
      <c r="AZ394" t="s">
        <v>81</v>
      </c>
      <c r="BA394" t="s">
        <v>82</v>
      </c>
      <c r="BB394" s="1">
        <v>1</v>
      </c>
      <c r="BC394" t="s">
        <v>81</v>
      </c>
      <c r="BD394" t="s">
        <v>81</v>
      </c>
      <c r="BE394" t="s">
        <v>81</v>
      </c>
      <c r="BF394" t="s">
        <v>81</v>
      </c>
      <c r="BG394" t="s">
        <v>81</v>
      </c>
      <c r="BH394" t="s">
        <v>1943</v>
      </c>
      <c r="BI394" t="s">
        <v>6449</v>
      </c>
      <c r="BJ394" t="s">
        <v>82</v>
      </c>
      <c r="BK394" t="s">
        <v>82</v>
      </c>
      <c r="BL394" t="s">
        <v>200</v>
      </c>
      <c r="BM394" t="s">
        <v>201</v>
      </c>
      <c r="BN394" t="s">
        <v>81</v>
      </c>
      <c r="BO394" t="s">
        <v>6450</v>
      </c>
      <c r="BP394" t="s">
        <v>81</v>
      </c>
      <c r="BQ394" t="s">
        <v>81</v>
      </c>
    </row>
    <row r="395" spans="1:69" x14ac:dyDescent="0.2">
      <c r="A395" s="5">
        <v>1</v>
      </c>
      <c r="B395" t="s">
        <v>6451</v>
      </c>
      <c r="C395" t="s">
        <v>6452</v>
      </c>
      <c r="D395" t="s">
        <v>6453</v>
      </c>
      <c r="E395" t="s">
        <v>6454</v>
      </c>
      <c r="F395" t="s">
        <v>178</v>
      </c>
      <c r="G395" t="s">
        <v>6455</v>
      </c>
      <c r="H395" s="1">
        <v>42972</v>
      </c>
      <c r="I395" s="1">
        <v>43062</v>
      </c>
      <c r="J395" t="b">
        <v>0</v>
      </c>
      <c r="K395" t="s">
        <v>180</v>
      </c>
      <c r="L395" t="s">
        <v>6162</v>
      </c>
      <c r="M395" t="s">
        <v>182</v>
      </c>
      <c r="N395">
        <v>300</v>
      </c>
      <c r="O395" t="s">
        <v>6456</v>
      </c>
      <c r="P395" t="s">
        <v>6457</v>
      </c>
      <c r="Q395" t="s">
        <v>6458</v>
      </c>
      <c r="R395" t="s">
        <v>6459</v>
      </c>
      <c r="S395" t="s">
        <v>82</v>
      </c>
      <c r="T395" s="1">
        <v>42972</v>
      </c>
      <c r="U395" s="1">
        <v>43062</v>
      </c>
      <c r="V395" t="s">
        <v>186</v>
      </c>
      <c r="W395" s="2">
        <v>43646</v>
      </c>
      <c r="X395" t="s">
        <v>6460</v>
      </c>
      <c r="Y395" t="s">
        <v>245</v>
      </c>
      <c r="Z395" t="s">
        <v>81</v>
      </c>
      <c r="AA395" t="s">
        <v>6461</v>
      </c>
      <c r="AB395" t="s">
        <v>247</v>
      </c>
      <c r="AC395" t="s">
        <v>248</v>
      </c>
      <c r="AD395" t="s">
        <v>6104</v>
      </c>
      <c r="AE395" t="s">
        <v>245</v>
      </c>
      <c r="AF395" t="s">
        <v>81</v>
      </c>
      <c r="AG395" t="s">
        <v>6461</v>
      </c>
      <c r="AH395" t="s">
        <v>247</v>
      </c>
      <c r="AI395" t="s">
        <v>248</v>
      </c>
      <c r="AJ395" t="s">
        <v>6104</v>
      </c>
      <c r="AK395" t="s">
        <v>250</v>
      </c>
      <c r="AL395" t="s">
        <v>82</v>
      </c>
      <c r="AM395" t="s">
        <v>6462</v>
      </c>
      <c r="AN395" t="s">
        <v>81</v>
      </c>
      <c r="AO395" t="s">
        <v>81</v>
      </c>
      <c r="AP395" t="s">
        <v>192</v>
      </c>
      <c r="AQ395" t="s">
        <v>6463</v>
      </c>
      <c r="AR395" t="s">
        <v>6464</v>
      </c>
      <c r="AS395" t="s">
        <v>6465</v>
      </c>
      <c r="AT395" t="s">
        <v>6466</v>
      </c>
      <c r="AU395" t="s">
        <v>197</v>
      </c>
      <c r="AV395" t="s">
        <v>82</v>
      </c>
      <c r="AW395" t="s">
        <v>198</v>
      </c>
      <c r="AX395" t="s">
        <v>81</v>
      </c>
      <c r="AY395" t="s">
        <v>81</v>
      </c>
      <c r="AZ395" t="s">
        <v>6451</v>
      </c>
      <c r="BA395" t="s">
        <v>82</v>
      </c>
      <c r="BB395" s="1">
        <v>1</v>
      </c>
      <c r="BC395" t="s">
        <v>199</v>
      </c>
      <c r="BD395" t="s">
        <v>199</v>
      </c>
      <c r="BE395" t="s">
        <v>199</v>
      </c>
      <c r="BF395" t="s">
        <v>199</v>
      </c>
      <c r="BG395" t="s">
        <v>81</v>
      </c>
      <c r="BH395" t="s">
        <v>81</v>
      </c>
      <c r="BI395" t="s">
        <v>81</v>
      </c>
      <c r="BJ395" t="s">
        <v>82</v>
      </c>
      <c r="BK395" t="s">
        <v>82</v>
      </c>
      <c r="BL395" t="s">
        <v>200</v>
      </c>
      <c r="BM395" t="s">
        <v>201</v>
      </c>
      <c r="BN395" t="s">
        <v>81</v>
      </c>
      <c r="BO395" t="s">
        <v>81</v>
      </c>
      <c r="BP395" t="s">
        <v>81</v>
      </c>
      <c r="BQ395" t="s">
        <v>81</v>
      </c>
    </row>
    <row r="396" spans="1:69" x14ac:dyDescent="0.2">
      <c r="A396" s="5">
        <v>0</v>
      </c>
      <c r="B396" t="s">
        <v>6467</v>
      </c>
      <c r="C396" t="s">
        <v>6468</v>
      </c>
      <c r="D396" t="s">
        <v>6469</v>
      </c>
      <c r="E396" t="s">
        <v>6470</v>
      </c>
      <c r="F396" t="s">
        <v>73</v>
      </c>
      <c r="G396" t="s">
        <v>6471</v>
      </c>
      <c r="H396" s="1">
        <v>42460</v>
      </c>
      <c r="I396" s="1">
        <v>42522</v>
      </c>
      <c r="J396" t="b">
        <v>1</v>
      </c>
      <c r="K396" t="s">
        <v>75</v>
      </c>
      <c r="L396" t="s">
        <v>3922</v>
      </c>
      <c r="M396" t="s">
        <v>538</v>
      </c>
      <c r="N396">
        <v>100</v>
      </c>
      <c r="O396" t="s">
        <v>6472</v>
      </c>
      <c r="P396" t="s">
        <v>82</v>
      </c>
      <c r="Q396" t="s">
        <v>6473</v>
      </c>
      <c r="R396" t="s">
        <v>81</v>
      </c>
      <c r="S396" t="s">
        <v>82</v>
      </c>
      <c r="T396" s="1">
        <v>42460</v>
      </c>
      <c r="U396" s="3">
        <v>42522</v>
      </c>
      <c r="V396" t="s">
        <v>367</v>
      </c>
      <c r="W396" s="2">
        <v>43085</v>
      </c>
      <c r="X396" t="s">
        <v>6474</v>
      </c>
      <c r="Y396" t="s">
        <v>587</v>
      </c>
      <c r="Z396" t="s">
        <v>6475</v>
      </c>
      <c r="AA396" t="s">
        <v>82</v>
      </c>
      <c r="AB396" t="s">
        <v>589</v>
      </c>
      <c r="AC396" t="s">
        <v>589</v>
      </c>
      <c r="AD396" t="s">
        <v>6476</v>
      </c>
      <c r="AE396" t="s">
        <v>587</v>
      </c>
      <c r="AF396" t="s">
        <v>6475</v>
      </c>
      <c r="AG396" t="s">
        <v>82</v>
      </c>
      <c r="AH396" t="s">
        <v>589</v>
      </c>
      <c r="AI396" t="s">
        <v>589</v>
      </c>
      <c r="AJ396" t="s">
        <v>6476</v>
      </c>
      <c r="AK396" t="s">
        <v>545</v>
      </c>
      <c r="AL396" t="s">
        <v>82</v>
      </c>
      <c r="AM396" t="s">
        <v>88</v>
      </c>
      <c r="AN396" t="s">
        <v>154</v>
      </c>
      <c r="AO396" t="s">
        <v>90</v>
      </c>
      <c r="AP396" t="s">
        <v>91</v>
      </c>
      <c r="AQ396" t="s">
        <v>6477</v>
      </c>
      <c r="AR396" t="s">
        <v>82</v>
      </c>
      <c r="AS396" t="s">
        <v>6478</v>
      </c>
      <c r="AT396" t="s">
        <v>6479</v>
      </c>
      <c r="AU396" t="s">
        <v>81</v>
      </c>
      <c r="AV396" t="s">
        <v>82</v>
      </c>
      <c r="AW396" t="s">
        <v>82</v>
      </c>
      <c r="AX396" t="s">
        <v>82</v>
      </c>
      <c r="AY396" t="s">
        <v>82</v>
      </c>
      <c r="AZ396" t="s">
        <v>82</v>
      </c>
      <c r="BA396" t="s">
        <v>82</v>
      </c>
      <c r="BB396" t="s">
        <v>82</v>
      </c>
      <c r="BC396" t="s">
        <v>82</v>
      </c>
      <c r="BD396" t="s">
        <v>82</v>
      </c>
      <c r="BE396" t="s">
        <v>82</v>
      </c>
      <c r="BF396" t="s">
        <v>82</v>
      </c>
      <c r="BG396" t="s">
        <v>82</v>
      </c>
      <c r="BH396" t="s">
        <v>82</v>
      </c>
      <c r="BI396" t="s">
        <v>82</v>
      </c>
      <c r="BJ396" t="s">
        <v>82</v>
      </c>
      <c r="BK396" t="s">
        <v>82</v>
      </c>
      <c r="BL396" t="s">
        <v>82</v>
      </c>
      <c r="BM396" t="s">
        <v>82</v>
      </c>
      <c r="BN396" t="s">
        <v>82</v>
      </c>
      <c r="BO396" t="s">
        <v>82</v>
      </c>
      <c r="BP396" t="s">
        <v>82</v>
      </c>
      <c r="BQ396" t="s">
        <v>82</v>
      </c>
    </row>
    <row r="397" spans="1:69" x14ac:dyDescent="0.2">
      <c r="A397" s="5">
        <v>1</v>
      </c>
      <c r="B397" t="s">
        <v>6480</v>
      </c>
      <c r="C397" t="s">
        <v>6481</v>
      </c>
      <c r="D397" t="s">
        <v>6482</v>
      </c>
      <c r="E397" t="s">
        <v>6483</v>
      </c>
      <c r="F397" t="s">
        <v>73</v>
      </c>
      <c r="G397" t="s">
        <v>6484</v>
      </c>
      <c r="H397" s="1">
        <v>42746</v>
      </c>
      <c r="I397" s="1">
        <v>41548</v>
      </c>
      <c r="J397" t="b">
        <v>1</v>
      </c>
      <c r="K397" t="s">
        <v>75</v>
      </c>
      <c r="L397" t="s">
        <v>831</v>
      </c>
      <c r="M397" t="s">
        <v>538</v>
      </c>
      <c r="N397">
        <v>8</v>
      </c>
      <c r="O397" t="s">
        <v>519</v>
      </c>
      <c r="P397" t="s">
        <v>82</v>
      </c>
      <c r="Q397" t="s">
        <v>484</v>
      </c>
      <c r="R397" t="s">
        <v>81</v>
      </c>
      <c r="S397">
        <v>1</v>
      </c>
      <c r="T397" s="1">
        <v>42746</v>
      </c>
      <c r="U397" s="3">
        <v>41548</v>
      </c>
      <c r="V397" t="s">
        <v>503</v>
      </c>
      <c r="W397" s="2">
        <v>43262</v>
      </c>
      <c r="X397" t="s">
        <v>6485</v>
      </c>
      <c r="Y397" t="s">
        <v>6486</v>
      </c>
      <c r="Z397" t="s">
        <v>6487</v>
      </c>
      <c r="AA397" t="s">
        <v>82</v>
      </c>
      <c r="AB397" t="s">
        <v>6488</v>
      </c>
      <c r="AC397" t="s">
        <v>6488</v>
      </c>
      <c r="AD397" t="s">
        <v>6489</v>
      </c>
      <c r="AE397" t="s">
        <v>6486</v>
      </c>
      <c r="AF397" t="s">
        <v>6487</v>
      </c>
      <c r="AG397" t="s">
        <v>82</v>
      </c>
      <c r="AH397" t="s">
        <v>6488</v>
      </c>
      <c r="AI397" t="s">
        <v>6488</v>
      </c>
      <c r="AJ397" t="s">
        <v>6489</v>
      </c>
      <c r="AK397" t="s">
        <v>110</v>
      </c>
      <c r="AL397" t="s">
        <v>438</v>
      </c>
      <c r="AM397" t="s">
        <v>88</v>
      </c>
      <c r="AN397" t="s">
        <v>6490</v>
      </c>
      <c r="AO397" t="s">
        <v>298</v>
      </c>
      <c r="AP397" t="s">
        <v>91</v>
      </c>
      <c r="AQ397" t="s">
        <v>6491</v>
      </c>
      <c r="AR397" t="s">
        <v>82</v>
      </c>
      <c r="AS397" t="s">
        <v>6492</v>
      </c>
      <c r="AT397" t="s">
        <v>6493</v>
      </c>
      <c r="AU397" t="s">
        <v>81</v>
      </c>
      <c r="AV397" t="s">
        <v>82</v>
      </c>
      <c r="AW397" t="s">
        <v>82</v>
      </c>
      <c r="AX397" t="s">
        <v>82</v>
      </c>
      <c r="AY397" t="s">
        <v>6494</v>
      </c>
      <c r="AZ397" t="s">
        <v>82</v>
      </c>
      <c r="BA397" s="1">
        <v>42803</v>
      </c>
      <c r="BB397" t="s">
        <v>82</v>
      </c>
      <c r="BC397" t="s">
        <v>82</v>
      </c>
      <c r="BD397" t="s">
        <v>82</v>
      </c>
      <c r="BE397" t="s">
        <v>82</v>
      </c>
      <c r="BF397" t="s">
        <v>82</v>
      </c>
      <c r="BG397" t="s">
        <v>82</v>
      </c>
      <c r="BH397" t="s">
        <v>82</v>
      </c>
      <c r="BI397" t="s">
        <v>82</v>
      </c>
      <c r="BJ397" t="s">
        <v>82</v>
      </c>
      <c r="BK397" t="s">
        <v>261</v>
      </c>
      <c r="BL397" t="s">
        <v>82</v>
      </c>
      <c r="BM397" t="s">
        <v>82</v>
      </c>
      <c r="BN397" t="s">
        <v>82</v>
      </c>
      <c r="BO397" t="s">
        <v>82</v>
      </c>
      <c r="BP397" t="s">
        <v>82</v>
      </c>
      <c r="BQ397" t="s">
        <v>82</v>
      </c>
    </row>
    <row r="398" spans="1:69" x14ac:dyDescent="0.2">
      <c r="A398" s="5">
        <v>0</v>
      </c>
      <c r="B398" t="s">
        <v>6495</v>
      </c>
      <c r="C398" t="s">
        <v>6496</v>
      </c>
      <c r="D398" t="s">
        <v>6497</v>
      </c>
      <c r="E398" t="s">
        <v>6495</v>
      </c>
      <c r="F398" t="s">
        <v>700</v>
      </c>
      <c r="G398" t="s">
        <v>6498</v>
      </c>
      <c r="H398" s="1">
        <v>43455</v>
      </c>
      <c r="I398" s="1">
        <v>42760</v>
      </c>
      <c r="J398" t="b">
        <v>0</v>
      </c>
      <c r="K398" t="s">
        <v>75</v>
      </c>
      <c r="L398" t="s">
        <v>6499</v>
      </c>
      <c r="M398" t="s">
        <v>703</v>
      </c>
      <c r="N398">
        <v>188</v>
      </c>
      <c r="O398" t="s">
        <v>6500</v>
      </c>
      <c r="P398" t="s">
        <v>6501</v>
      </c>
      <c r="Q398" t="s">
        <v>6502</v>
      </c>
      <c r="R398" t="s">
        <v>81</v>
      </c>
      <c r="S398">
        <v>1</v>
      </c>
      <c r="T398" s="1">
        <v>43455</v>
      </c>
      <c r="U398" s="1">
        <v>42760</v>
      </c>
      <c r="V398" t="s">
        <v>707</v>
      </c>
      <c r="W398" s="2">
        <v>43479</v>
      </c>
      <c r="X398" t="s">
        <v>6503</v>
      </c>
      <c r="Y398" t="s">
        <v>82</v>
      </c>
      <c r="Z398" t="s">
        <v>82</v>
      </c>
      <c r="AA398" t="s">
        <v>82</v>
      </c>
      <c r="AB398" t="s">
        <v>82</v>
      </c>
      <c r="AC398" t="s">
        <v>82</v>
      </c>
      <c r="AD398" t="s">
        <v>82</v>
      </c>
      <c r="AE398" t="s">
        <v>82</v>
      </c>
      <c r="AF398" t="s">
        <v>82</v>
      </c>
      <c r="AG398" t="s">
        <v>82</v>
      </c>
      <c r="AH398" t="s">
        <v>82</v>
      </c>
      <c r="AI398" t="s">
        <v>82</v>
      </c>
      <c r="AJ398" t="s">
        <v>82</v>
      </c>
      <c r="AK398" t="s">
        <v>110</v>
      </c>
      <c r="AL398" t="s">
        <v>82</v>
      </c>
      <c r="AM398" t="s">
        <v>6504</v>
      </c>
      <c r="AN398" t="s">
        <v>112</v>
      </c>
      <c r="AO398" t="s">
        <v>709</v>
      </c>
      <c r="AP398" t="s">
        <v>710</v>
      </c>
      <c r="AQ398" t="s">
        <v>6505</v>
      </c>
      <c r="AR398" t="s">
        <v>6506</v>
      </c>
      <c r="AS398" t="s">
        <v>6507</v>
      </c>
      <c r="AT398" t="s">
        <v>6508</v>
      </c>
      <c r="AU398" t="s">
        <v>81</v>
      </c>
      <c r="AV398" t="s">
        <v>82</v>
      </c>
      <c r="AW398" t="s">
        <v>217</v>
      </c>
      <c r="AX398">
        <v>180</v>
      </c>
      <c r="AY398" t="s">
        <v>81</v>
      </c>
      <c r="AZ398" t="s">
        <v>81</v>
      </c>
      <c r="BA398" s="1">
        <v>43455</v>
      </c>
      <c r="BB398" s="1">
        <v>1</v>
      </c>
      <c r="BC398" t="s">
        <v>6509</v>
      </c>
      <c r="BD398" t="s">
        <v>6509</v>
      </c>
      <c r="BE398" t="s">
        <v>6509</v>
      </c>
      <c r="BF398" t="s">
        <v>6509</v>
      </c>
      <c r="BG398" t="s">
        <v>6509</v>
      </c>
      <c r="BH398" t="s">
        <v>261</v>
      </c>
      <c r="BI398" t="s">
        <v>6510</v>
      </c>
      <c r="BJ398" s="1">
        <v>43115</v>
      </c>
      <c r="BK398" t="s">
        <v>261</v>
      </c>
      <c r="BL398" t="s">
        <v>200</v>
      </c>
      <c r="BM398" t="s">
        <v>201</v>
      </c>
      <c r="BN398" t="s">
        <v>81</v>
      </c>
      <c r="BO398" t="s">
        <v>6511</v>
      </c>
      <c r="BP398" t="s">
        <v>81</v>
      </c>
      <c r="BQ398" t="s">
        <v>81</v>
      </c>
    </row>
    <row r="399" spans="1:69" x14ac:dyDescent="0.2">
      <c r="A399" s="5">
        <v>1</v>
      </c>
      <c r="B399" t="s">
        <v>6512</v>
      </c>
      <c r="C399" t="s">
        <v>6513</v>
      </c>
      <c r="D399" t="s">
        <v>6514</v>
      </c>
      <c r="E399" t="s">
        <v>6515</v>
      </c>
      <c r="F399" t="s">
        <v>73</v>
      </c>
      <c r="G399" t="s">
        <v>6516</v>
      </c>
      <c r="H399" s="1">
        <v>42765</v>
      </c>
      <c r="I399" s="1">
        <v>42736</v>
      </c>
      <c r="J399" t="b">
        <v>1</v>
      </c>
      <c r="K399" t="s">
        <v>75</v>
      </c>
      <c r="L399" t="s">
        <v>581</v>
      </c>
      <c r="M399" t="s">
        <v>77</v>
      </c>
      <c r="N399">
        <v>150</v>
      </c>
      <c r="O399" t="s">
        <v>6517</v>
      </c>
      <c r="P399" t="s">
        <v>705</v>
      </c>
      <c r="Q399" t="s">
        <v>6518</v>
      </c>
      <c r="R399" t="s">
        <v>81</v>
      </c>
      <c r="S399" t="s">
        <v>82</v>
      </c>
      <c r="T399" s="1">
        <v>42765</v>
      </c>
      <c r="U399" s="3">
        <v>42736</v>
      </c>
      <c r="V399" t="s">
        <v>503</v>
      </c>
      <c r="W399" s="2">
        <v>43605</v>
      </c>
      <c r="X399" t="s">
        <v>6519</v>
      </c>
      <c r="Y399" t="s">
        <v>81</v>
      </c>
      <c r="Z399" t="s">
        <v>6520</v>
      </c>
      <c r="AA399" t="s">
        <v>82</v>
      </c>
      <c r="AB399" t="s">
        <v>81</v>
      </c>
      <c r="AC399" t="s">
        <v>81</v>
      </c>
      <c r="AD399" t="s">
        <v>6521</v>
      </c>
      <c r="AE399" t="s">
        <v>81</v>
      </c>
      <c r="AF399" t="s">
        <v>6520</v>
      </c>
      <c r="AG399" t="s">
        <v>82</v>
      </c>
      <c r="AH399" t="s">
        <v>81</v>
      </c>
      <c r="AI399" t="s">
        <v>81</v>
      </c>
      <c r="AJ399" t="s">
        <v>6521</v>
      </c>
      <c r="AK399" t="s">
        <v>110</v>
      </c>
      <c r="AL399" t="s">
        <v>6522</v>
      </c>
      <c r="AM399" t="s">
        <v>88</v>
      </c>
      <c r="AN399" t="s">
        <v>154</v>
      </c>
      <c r="AO399" t="s">
        <v>90</v>
      </c>
      <c r="AP399" t="s">
        <v>91</v>
      </c>
      <c r="AQ399" t="s">
        <v>6523</v>
      </c>
      <c r="AR399" t="s">
        <v>82</v>
      </c>
      <c r="AS399" t="s">
        <v>6524</v>
      </c>
      <c r="AT399" t="s">
        <v>6525</v>
      </c>
      <c r="AU399" t="s">
        <v>81</v>
      </c>
      <c r="AV399" t="s">
        <v>82</v>
      </c>
      <c r="AW399" t="s">
        <v>82</v>
      </c>
      <c r="AX399" t="s">
        <v>82</v>
      </c>
      <c r="AY399" t="s">
        <v>82</v>
      </c>
      <c r="AZ399" t="s">
        <v>82</v>
      </c>
      <c r="BA399" t="s">
        <v>82</v>
      </c>
      <c r="BB399" t="s">
        <v>82</v>
      </c>
      <c r="BC399" t="s">
        <v>82</v>
      </c>
      <c r="BD399" t="s">
        <v>82</v>
      </c>
      <c r="BE399" t="s">
        <v>82</v>
      </c>
      <c r="BF399" t="s">
        <v>82</v>
      </c>
      <c r="BG399" t="s">
        <v>82</v>
      </c>
      <c r="BH399" t="s">
        <v>82</v>
      </c>
      <c r="BI399" t="s">
        <v>82</v>
      </c>
      <c r="BJ399" t="s">
        <v>82</v>
      </c>
      <c r="BK399" t="s">
        <v>82</v>
      </c>
      <c r="BL399" t="s">
        <v>82</v>
      </c>
      <c r="BM399" t="s">
        <v>82</v>
      </c>
      <c r="BN399" t="s">
        <v>82</v>
      </c>
      <c r="BO399" t="s">
        <v>82</v>
      </c>
      <c r="BP399" t="s">
        <v>82</v>
      </c>
      <c r="BQ399" t="s">
        <v>82</v>
      </c>
    </row>
    <row r="400" spans="1:69" x14ac:dyDescent="0.2">
      <c r="A400" s="5">
        <v>0</v>
      </c>
      <c r="B400" t="s">
        <v>6526</v>
      </c>
      <c r="C400" t="s">
        <v>6527</v>
      </c>
      <c r="D400" t="s">
        <v>6528</v>
      </c>
      <c r="E400" t="s">
        <v>6529</v>
      </c>
      <c r="F400" t="s">
        <v>73</v>
      </c>
      <c r="G400" t="s">
        <v>6530</v>
      </c>
      <c r="H400" s="1">
        <v>42616</v>
      </c>
      <c r="I400" s="1">
        <v>42614</v>
      </c>
      <c r="J400" t="b">
        <v>1</v>
      </c>
      <c r="K400" t="s">
        <v>75</v>
      </c>
      <c r="L400" t="s">
        <v>223</v>
      </c>
      <c r="M400" t="s">
        <v>90</v>
      </c>
      <c r="N400">
        <v>30</v>
      </c>
      <c r="O400" t="s">
        <v>6531</v>
      </c>
      <c r="P400" t="s">
        <v>626</v>
      </c>
      <c r="Q400" t="s">
        <v>6532</v>
      </c>
      <c r="R400" t="s">
        <v>81</v>
      </c>
      <c r="S400" t="s">
        <v>82</v>
      </c>
      <c r="T400" s="1">
        <v>42616</v>
      </c>
      <c r="U400" s="3">
        <v>42614</v>
      </c>
      <c r="V400" t="s">
        <v>271</v>
      </c>
      <c r="W400" s="2">
        <v>43941</v>
      </c>
      <c r="X400" t="s">
        <v>6533</v>
      </c>
      <c r="Y400" t="s">
        <v>227</v>
      </c>
      <c r="Z400" t="s">
        <v>6534</v>
      </c>
      <c r="AA400" t="s">
        <v>82</v>
      </c>
      <c r="AB400" t="s">
        <v>6535</v>
      </c>
      <c r="AC400" t="s">
        <v>6536</v>
      </c>
      <c r="AD400" t="s">
        <v>81</v>
      </c>
      <c r="AE400" t="s">
        <v>227</v>
      </c>
      <c r="AF400" t="s">
        <v>6534</v>
      </c>
      <c r="AG400" t="s">
        <v>82</v>
      </c>
      <c r="AH400" t="s">
        <v>6535</v>
      </c>
      <c r="AI400" t="s">
        <v>6536</v>
      </c>
      <c r="AJ400" t="s">
        <v>81</v>
      </c>
      <c r="AK400" t="s">
        <v>296</v>
      </c>
      <c r="AL400" t="s">
        <v>82</v>
      </c>
      <c r="AM400" t="s">
        <v>88</v>
      </c>
      <c r="AN400" t="s">
        <v>154</v>
      </c>
      <c r="AO400" t="s">
        <v>90</v>
      </c>
      <c r="AP400" t="s">
        <v>91</v>
      </c>
      <c r="AQ400" t="s">
        <v>6537</v>
      </c>
      <c r="AR400" t="s">
        <v>82</v>
      </c>
      <c r="AS400" t="s">
        <v>6538</v>
      </c>
      <c r="AT400" t="s">
        <v>6539</v>
      </c>
      <c r="AU400" t="s">
        <v>81</v>
      </c>
      <c r="AV400" t="s">
        <v>82</v>
      </c>
      <c r="AW400" t="s">
        <v>82</v>
      </c>
      <c r="AX400" t="s">
        <v>82</v>
      </c>
      <c r="AY400" t="s">
        <v>82</v>
      </c>
      <c r="AZ400" t="s">
        <v>82</v>
      </c>
      <c r="BA400" t="s">
        <v>82</v>
      </c>
      <c r="BB400" t="s">
        <v>82</v>
      </c>
      <c r="BC400" t="s">
        <v>82</v>
      </c>
      <c r="BD400" t="s">
        <v>82</v>
      </c>
      <c r="BE400" t="s">
        <v>82</v>
      </c>
      <c r="BF400" t="s">
        <v>82</v>
      </c>
      <c r="BG400" t="s">
        <v>82</v>
      </c>
      <c r="BH400" t="s">
        <v>82</v>
      </c>
      <c r="BI400" t="s">
        <v>82</v>
      </c>
      <c r="BJ400" t="s">
        <v>82</v>
      </c>
      <c r="BK400" t="s">
        <v>82</v>
      </c>
      <c r="BL400" t="s">
        <v>82</v>
      </c>
      <c r="BM400" t="s">
        <v>82</v>
      </c>
      <c r="BN400" t="s">
        <v>82</v>
      </c>
      <c r="BO400" t="s">
        <v>82</v>
      </c>
      <c r="BP400" t="s">
        <v>82</v>
      </c>
      <c r="BQ400" t="s">
        <v>82</v>
      </c>
    </row>
    <row r="401" spans="1:69" x14ac:dyDescent="0.2">
      <c r="A401" s="5">
        <v>0</v>
      </c>
      <c r="B401" t="s">
        <v>6540</v>
      </c>
      <c r="C401" t="s">
        <v>6541</v>
      </c>
      <c r="D401" t="s">
        <v>6542</v>
      </c>
      <c r="E401" t="s">
        <v>6543</v>
      </c>
      <c r="F401" t="s">
        <v>73</v>
      </c>
      <c r="G401" t="s">
        <v>6544</v>
      </c>
      <c r="H401" s="1">
        <v>43704</v>
      </c>
      <c r="I401" s="1">
        <v>44136</v>
      </c>
      <c r="J401" t="b">
        <v>0</v>
      </c>
      <c r="K401" t="s">
        <v>75</v>
      </c>
      <c r="L401" t="s">
        <v>537</v>
      </c>
      <c r="M401" t="s">
        <v>538</v>
      </c>
      <c r="N401">
        <v>80</v>
      </c>
      <c r="O401" t="s">
        <v>5538</v>
      </c>
      <c r="P401" t="s">
        <v>82</v>
      </c>
      <c r="Q401" t="s">
        <v>6545</v>
      </c>
      <c r="R401" t="s">
        <v>81</v>
      </c>
      <c r="S401" t="s">
        <v>82</v>
      </c>
      <c r="T401" s="1">
        <v>43704</v>
      </c>
      <c r="U401" t="s">
        <v>5540</v>
      </c>
      <c r="V401" t="s">
        <v>468</v>
      </c>
      <c r="W401" s="2">
        <v>44088</v>
      </c>
      <c r="X401" t="s">
        <v>6546</v>
      </c>
      <c r="Y401" t="s">
        <v>148</v>
      </c>
      <c r="Z401" t="s">
        <v>6547</v>
      </c>
      <c r="AA401" t="s">
        <v>82</v>
      </c>
      <c r="AB401" t="s">
        <v>6548</v>
      </c>
      <c r="AC401" t="s">
        <v>6549</v>
      </c>
      <c r="AD401" t="s">
        <v>6550</v>
      </c>
      <c r="AE401" t="s">
        <v>148</v>
      </c>
      <c r="AF401" t="s">
        <v>6547</v>
      </c>
      <c r="AG401" t="s">
        <v>82</v>
      </c>
      <c r="AH401" t="s">
        <v>6548</v>
      </c>
      <c r="AI401" t="s">
        <v>6549</v>
      </c>
      <c r="AJ401" t="s">
        <v>6550</v>
      </c>
      <c r="AK401" t="s">
        <v>153</v>
      </c>
      <c r="AL401" t="s">
        <v>6551</v>
      </c>
      <c r="AM401" t="s">
        <v>88</v>
      </c>
      <c r="AN401" t="s">
        <v>6552</v>
      </c>
      <c r="AO401" t="s">
        <v>6553</v>
      </c>
      <c r="AP401" t="s">
        <v>91</v>
      </c>
      <c r="AQ401" t="s">
        <v>6554</v>
      </c>
      <c r="AR401" t="s">
        <v>82</v>
      </c>
      <c r="AS401" t="s">
        <v>6555</v>
      </c>
      <c r="AT401" t="s">
        <v>6556</v>
      </c>
      <c r="AU401" t="s">
        <v>81</v>
      </c>
      <c r="AV401" t="s">
        <v>82</v>
      </c>
      <c r="AW401" t="s">
        <v>82</v>
      </c>
      <c r="AX401" t="s">
        <v>82</v>
      </c>
      <c r="AY401" t="s">
        <v>82</v>
      </c>
      <c r="AZ401" t="s">
        <v>82</v>
      </c>
      <c r="BA401" t="s">
        <v>82</v>
      </c>
      <c r="BB401" t="s">
        <v>82</v>
      </c>
      <c r="BC401" t="s">
        <v>82</v>
      </c>
      <c r="BD401" t="s">
        <v>82</v>
      </c>
      <c r="BE401" t="s">
        <v>82</v>
      </c>
      <c r="BF401" t="s">
        <v>82</v>
      </c>
      <c r="BG401" t="s">
        <v>82</v>
      </c>
      <c r="BH401" t="s">
        <v>82</v>
      </c>
      <c r="BI401" t="s">
        <v>82</v>
      </c>
      <c r="BJ401" t="s">
        <v>82</v>
      </c>
      <c r="BK401" t="s">
        <v>82</v>
      </c>
      <c r="BL401" t="s">
        <v>82</v>
      </c>
      <c r="BM401" t="s">
        <v>82</v>
      </c>
      <c r="BN401" t="s">
        <v>82</v>
      </c>
      <c r="BO401" t="s">
        <v>82</v>
      </c>
      <c r="BP401" t="s">
        <v>82</v>
      </c>
      <c r="BQ401" t="s">
        <v>82</v>
      </c>
    </row>
    <row r="402" spans="1:69" x14ac:dyDescent="0.2">
      <c r="A402" s="5">
        <v>0</v>
      </c>
      <c r="B402" t="s">
        <v>6557</v>
      </c>
      <c r="C402" t="s">
        <v>6558</v>
      </c>
      <c r="D402" t="s">
        <v>6559</v>
      </c>
      <c r="E402" t="s">
        <v>6557</v>
      </c>
      <c r="F402" t="s">
        <v>73</v>
      </c>
      <c r="G402" t="s">
        <v>6560</v>
      </c>
      <c r="H402" s="1">
        <v>43734</v>
      </c>
      <c r="I402" s="1">
        <v>43768</v>
      </c>
      <c r="J402" t="b">
        <v>0</v>
      </c>
      <c r="K402" t="s">
        <v>75</v>
      </c>
      <c r="L402" t="s">
        <v>1162</v>
      </c>
      <c r="M402" t="s">
        <v>90</v>
      </c>
      <c r="N402">
        <v>10</v>
      </c>
      <c r="O402" t="s">
        <v>3437</v>
      </c>
      <c r="P402" t="s">
        <v>79</v>
      </c>
      <c r="Q402" t="s">
        <v>6561</v>
      </c>
      <c r="R402" t="s">
        <v>81</v>
      </c>
      <c r="S402" t="s">
        <v>82</v>
      </c>
      <c r="T402" s="1">
        <v>43734</v>
      </c>
      <c r="U402" t="s">
        <v>6562</v>
      </c>
      <c r="V402" t="s">
        <v>146</v>
      </c>
      <c r="W402" s="2">
        <v>44095</v>
      </c>
      <c r="X402" t="s">
        <v>6563</v>
      </c>
      <c r="Y402" t="s">
        <v>227</v>
      </c>
      <c r="Z402" t="s">
        <v>6564</v>
      </c>
      <c r="AA402" t="s">
        <v>82</v>
      </c>
      <c r="AB402" t="s">
        <v>6565</v>
      </c>
      <c r="AC402" t="s">
        <v>6566</v>
      </c>
      <c r="AD402" t="s">
        <v>3444</v>
      </c>
      <c r="AE402" t="s">
        <v>227</v>
      </c>
      <c r="AF402" t="s">
        <v>6564</v>
      </c>
      <c r="AG402" t="s">
        <v>82</v>
      </c>
      <c r="AH402" t="s">
        <v>6565</v>
      </c>
      <c r="AI402" t="s">
        <v>6566</v>
      </c>
      <c r="AJ402" t="s">
        <v>3444</v>
      </c>
      <c r="AK402" t="s">
        <v>296</v>
      </c>
      <c r="AL402" t="s">
        <v>82</v>
      </c>
      <c r="AM402" t="s">
        <v>88</v>
      </c>
      <c r="AN402" t="s">
        <v>154</v>
      </c>
      <c r="AO402" t="s">
        <v>1063</v>
      </c>
      <c r="AP402" t="s">
        <v>91</v>
      </c>
      <c r="AQ402" t="s">
        <v>6567</v>
      </c>
      <c r="AR402" t="s">
        <v>82</v>
      </c>
      <c r="AS402" t="s">
        <v>6568</v>
      </c>
      <c r="AT402" t="s">
        <v>6569</v>
      </c>
      <c r="AU402" t="s">
        <v>81</v>
      </c>
      <c r="AV402" t="s">
        <v>82</v>
      </c>
      <c r="AW402" t="s">
        <v>82</v>
      </c>
      <c r="AX402" t="s">
        <v>82</v>
      </c>
      <c r="AY402" t="s">
        <v>82</v>
      </c>
      <c r="AZ402" t="s">
        <v>82</v>
      </c>
      <c r="BA402" t="s">
        <v>82</v>
      </c>
      <c r="BB402" t="s">
        <v>82</v>
      </c>
      <c r="BC402" t="s">
        <v>82</v>
      </c>
      <c r="BD402" t="s">
        <v>82</v>
      </c>
      <c r="BE402" t="s">
        <v>82</v>
      </c>
      <c r="BF402" t="s">
        <v>82</v>
      </c>
      <c r="BG402" t="s">
        <v>82</v>
      </c>
      <c r="BH402" t="s">
        <v>82</v>
      </c>
      <c r="BI402" t="s">
        <v>82</v>
      </c>
      <c r="BJ402" t="s">
        <v>82</v>
      </c>
      <c r="BK402" t="s">
        <v>82</v>
      </c>
      <c r="BL402" t="s">
        <v>82</v>
      </c>
      <c r="BM402" t="s">
        <v>82</v>
      </c>
      <c r="BN402" t="s">
        <v>82</v>
      </c>
      <c r="BO402" t="s">
        <v>82</v>
      </c>
      <c r="BP402" t="s">
        <v>82</v>
      </c>
      <c r="BQ402" t="s">
        <v>82</v>
      </c>
    </row>
    <row r="403" spans="1:69" x14ac:dyDescent="0.2">
      <c r="A403" s="5">
        <v>1</v>
      </c>
      <c r="B403" t="s">
        <v>6570</v>
      </c>
      <c r="C403" t="s">
        <v>6571</v>
      </c>
      <c r="D403" t="s">
        <v>6572</v>
      </c>
      <c r="E403" t="s">
        <v>6573</v>
      </c>
      <c r="F403" t="s">
        <v>73</v>
      </c>
      <c r="G403" t="s">
        <v>6574</v>
      </c>
      <c r="H403" s="1">
        <v>43555</v>
      </c>
      <c r="I403" s="1">
        <v>44105</v>
      </c>
      <c r="J403" t="b">
        <v>0</v>
      </c>
      <c r="K403" t="s">
        <v>75</v>
      </c>
      <c r="L403" t="s">
        <v>6575</v>
      </c>
      <c r="M403" t="s">
        <v>538</v>
      </c>
      <c r="N403">
        <v>160</v>
      </c>
      <c r="O403" t="s">
        <v>1257</v>
      </c>
      <c r="P403" t="s">
        <v>82</v>
      </c>
      <c r="Q403" t="s">
        <v>366</v>
      </c>
      <c r="R403" t="s">
        <v>81</v>
      </c>
      <c r="S403" t="s">
        <v>82</v>
      </c>
      <c r="T403" s="1">
        <v>43555</v>
      </c>
      <c r="U403" t="s">
        <v>6576</v>
      </c>
      <c r="V403" t="s">
        <v>542</v>
      </c>
      <c r="W403" s="2">
        <v>44025</v>
      </c>
      <c r="X403" t="s">
        <v>6577</v>
      </c>
      <c r="Y403" t="s">
        <v>227</v>
      </c>
      <c r="Z403" t="s">
        <v>6578</v>
      </c>
      <c r="AA403" t="s">
        <v>82</v>
      </c>
      <c r="AB403" t="s">
        <v>6579</v>
      </c>
      <c r="AC403" t="s">
        <v>6580</v>
      </c>
      <c r="AD403" t="s">
        <v>4011</v>
      </c>
      <c r="AE403" t="s">
        <v>227</v>
      </c>
      <c r="AF403" t="s">
        <v>6578</v>
      </c>
      <c r="AG403" t="s">
        <v>82</v>
      </c>
      <c r="AH403" t="s">
        <v>6579</v>
      </c>
      <c r="AI403" t="s">
        <v>6580</v>
      </c>
      <c r="AJ403" t="s">
        <v>4011</v>
      </c>
      <c r="AK403" t="s">
        <v>153</v>
      </c>
      <c r="AL403" t="s">
        <v>82</v>
      </c>
      <c r="AM403" t="s">
        <v>88</v>
      </c>
      <c r="AN403" t="s">
        <v>154</v>
      </c>
      <c r="AO403" t="s">
        <v>90</v>
      </c>
      <c r="AP403" t="s">
        <v>91</v>
      </c>
      <c r="AQ403" t="s">
        <v>6581</v>
      </c>
      <c r="AR403" t="s">
        <v>82</v>
      </c>
      <c r="AS403" t="s">
        <v>6582</v>
      </c>
      <c r="AT403" t="s">
        <v>6583</v>
      </c>
      <c r="AU403" t="s">
        <v>81</v>
      </c>
      <c r="AV403" t="s">
        <v>82</v>
      </c>
      <c r="AW403" t="s">
        <v>82</v>
      </c>
      <c r="AX403" t="s">
        <v>82</v>
      </c>
      <c r="AY403" t="s">
        <v>82</v>
      </c>
      <c r="AZ403" t="s">
        <v>82</v>
      </c>
      <c r="BA403" t="s">
        <v>82</v>
      </c>
      <c r="BB403" t="s">
        <v>82</v>
      </c>
      <c r="BC403" t="s">
        <v>82</v>
      </c>
      <c r="BD403" t="s">
        <v>82</v>
      </c>
      <c r="BE403" t="s">
        <v>82</v>
      </c>
      <c r="BF403" t="s">
        <v>82</v>
      </c>
      <c r="BG403" t="s">
        <v>82</v>
      </c>
      <c r="BH403" t="s">
        <v>82</v>
      </c>
      <c r="BI403" t="s">
        <v>82</v>
      </c>
      <c r="BJ403" t="s">
        <v>82</v>
      </c>
      <c r="BK403" t="s">
        <v>82</v>
      </c>
      <c r="BL403" t="s">
        <v>82</v>
      </c>
      <c r="BM403" t="s">
        <v>82</v>
      </c>
      <c r="BN403" t="s">
        <v>82</v>
      </c>
      <c r="BO403" t="s">
        <v>82</v>
      </c>
      <c r="BP403" t="s">
        <v>82</v>
      </c>
      <c r="BQ403" t="s">
        <v>82</v>
      </c>
    </row>
    <row r="404" spans="1:69" x14ac:dyDescent="0.2">
      <c r="A404" s="5">
        <v>1</v>
      </c>
      <c r="B404" t="s">
        <v>4438</v>
      </c>
      <c r="C404" t="s">
        <v>4439</v>
      </c>
      <c r="D404" t="s">
        <v>4440</v>
      </c>
      <c r="E404" t="s">
        <v>4441</v>
      </c>
      <c r="F404" t="s">
        <v>178</v>
      </c>
      <c r="G404" t="s">
        <v>6584</v>
      </c>
      <c r="H404" s="1">
        <v>42536</v>
      </c>
      <c r="I404" s="1">
        <v>42535</v>
      </c>
      <c r="J404" t="b">
        <v>0</v>
      </c>
      <c r="K404" t="s">
        <v>180</v>
      </c>
      <c r="L404" t="s">
        <v>3304</v>
      </c>
      <c r="M404" t="s">
        <v>182</v>
      </c>
      <c r="N404">
        <v>6000</v>
      </c>
      <c r="O404" t="s">
        <v>6585</v>
      </c>
      <c r="P404" t="s">
        <v>4444</v>
      </c>
      <c r="Q404" t="s">
        <v>4445</v>
      </c>
      <c r="R404" t="s">
        <v>4616</v>
      </c>
      <c r="S404">
        <v>1</v>
      </c>
      <c r="T404" s="1">
        <v>42536</v>
      </c>
      <c r="U404" s="1">
        <v>42535</v>
      </c>
      <c r="V404" t="s">
        <v>186</v>
      </c>
      <c r="W404" s="2">
        <v>43809</v>
      </c>
      <c r="X404" t="s">
        <v>4446</v>
      </c>
      <c r="Y404" t="s">
        <v>4447</v>
      </c>
      <c r="Z404" t="s">
        <v>81</v>
      </c>
      <c r="AA404" t="s">
        <v>4448</v>
      </c>
      <c r="AB404" t="s">
        <v>4449</v>
      </c>
      <c r="AC404">
        <v>16096831606</v>
      </c>
      <c r="AD404" t="s">
        <v>4451</v>
      </c>
      <c r="AE404" t="s">
        <v>4447</v>
      </c>
      <c r="AF404" t="s">
        <v>81</v>
      </c>
      <c r="AG404" t="s">
        <v>4448</v>
      </c>
      <c r="AH404" t="s">
        <v>4449</v>
      </c>
      <c r="AI404">
        <v>16096831606</v>
      </c>
      <c r="AJ404" t="s">
        <v>4451</v>
      </c>
      <c r="AK404" t="s">
        <v>191</v>
      </c>
      <c r="AL404" t="s">
        <v>82</v>
      </c>
      <c r="AM404" t="s">
        <v>4452</v>
      </c>
      <c r="AN404" t="s">
        <v>81</v>
      </c>
      <c r="AO404" t="s">
        <v>81</v>
      </c>
      <c r="AP404" t="s">
        <v>192</v>
      </c>
      <c r="AQ404" t="s">
        <v>4453</v>
      </c>
      <c r="AR404" t="s">
        <v>6586</v>
      </c>
      <c r="AS404" t="s">
        <v>6587</v>
      </c>
      <c r="AT404" t="s">
        <v>4456</v>
      </c>
      <c r="AU404" t="s">
        <v>197</v>
      </c>
      <c r="AV404" t="s">
        <v>82</v>
      </c>
      <c r="AW404" t="s">
        <v>198</v>
      </c>
      <c r="AX404" t="s">
        <v>81</v>
      </c>
      <c r="AY404" t="s">
        <v>81</v>
      </c>
      <c r="AZ404" t="s">
        <v>4457</v>
      </c>
      <c r="BA404" t="s">
        <v>82</v>
      </c>
      <c r="BB404" s="1">
        <v>1</v>
      </c>
      <c r="BC404" t="s">
        <v>199</v>
      </c>
      <c r="BD404" t="s">
        <v>199</v>
      </c>
      <c r="BE404" t="s">
        <v>199</v>
      </c>
      <c r="BF404" t="s">
        <v>199</v>
      </c>
      <c r="BG404" t="s">
        <v>81</v>
      </c>
      <c r="BH404" t="s">
        <v>81</v>
      </c>
      <c r="BI404" t="s">
        <v>81</v>
      </c>
      <c r="BJ404" t="s">
        <v>82</v>
      </c>
      <c r="BK404" t="s">
        <v>82</v>
      </c>
      <c r="BL404" t="s">
        <v>200</v>
      </c>
      <c r="BM404" t="s">
        <v>201</v>
      </c>
      <c r="BN404" t="s">
        <v>81</v>
      </c>
      <c r="BO404" t="s">
        <v>81</v>
      </c>
      <c r="BP404" t="s">
        <v>81</v>
      </c>
      <c r="BQ404" t="s">
        <v>81</v>
      </c>
    </row>
    <row r="405" spans="1:69" x14ac:dyDescent="0.2">
      <c r="A405" s="5">
        <v>1</v>
      </c>
      <c r="B405" t="s">
        <v>6588</v>
      </c>
      <c r="C405" t="s">
        <v>6589</v>
      </c>
      <c r="D405" t="s">
        <v>6590</v>
      </c>
      <c r="E405" t="s">
        <v>6591</v>
      </c>
      <c r="F405" t="s">
        <v>1316</v>
      </c>
      <c r="G405" t="s">
        <v>6592</v>
      </c>
      <c r="H405" s="1">
        <v>42843</v>
      </c>
      <c r="I405" s="1">
        <v>41995</v>
      </c>
      <c r="J405" t="b">
        <v>0</v>
      </c>
      <c r="K405" t="s">
        <v>622</v>
      </c>
      <c r="L405" t="s">
        <v>6593</v>
      </c>
      <c r="M405" s="4">
        <v>44257</v>
      </c>
      <c r="N405">
        <v>120</v>
      </c>
      <c r="O405" t="s">
        <v>6594</v>
      </c>
      <c r="P405" t="s">
        <v>1356</v>
      </c>
      <c r="Q405" t="s">
        <v>6595</v>
      </c>
      <c r="R405" t="s">
        <v>81</v>
      </c>
      <c r="S405">
        <v>1</v>
      </c>
      <c r="T405" s="1">
        <v>42843</v>
      </c>
      <c r="U405" s="1">
        <v>41995</v>
      </c>
      <c r="V405" t="s">
        <v>1322</v>
      </c>
      <c r="W405" s="2">
        <v>43153</v>
      </c>
      <c r="X405" t="s">
        <v>82</v>
      </c>
      <c r="Y405" t="s">
        <v>6596</v>
      </c>
      <c r="Z405" t="s">
        <v>81</v>
      </c>
      <c r="AA405" t="s">
        <v>6597</v>
      </c>
      <c r="AB405" t="s">
        <v>6598</v>
      </c>
      <c r="AC405" t="s">
        <v>6599</v>
      </c>
      <c r="AD405" t="s">
        <v>6600</v>
      </c>
      <c r="AE405" t="s">
        <v>6596</v>
      </c>
      <c r="AF405" t="s">
        <v>81</v>
      </c>
      <c r="AG405" t="s">
        <v>6597</v>
      </c>
      <c r="AH405" t="s">
        <v>6601</v>
      </c>
      <c r="AI405" t="s">
        <v>6602</v>
      </c>
      <c r="AJ405" t="s">
        <v>6600</v>
      </c>
      <c r="AK405" t="s">
        <v>1328</v>
      </c>
      <c r="AL405" t="s">
        <v>82</v>
      </c>
      <c r="AM405" t="s">
        <v>6594</v>
      </c>
      <c r="AN405" t="s">
        <v>1329</v>
      </c>
      <c r="AO405" t="s">
        <v>3062</v>
      </c>
      <c r="AP405" t="s">
        <v>371</v>
      </c>
      <c r="AQ405" t="s">
        <v>6603</v>
      </c>
      <c r="AR405" t="s">
        <v>1332</v>
      </c>
      <c r="AS405" t="s">
        <v>6604</v>
      </c>
      <c r="AT405" t="s">
        <v>6605</v>
      </c>
      <c r="AU405" t="s">
        <v>81</v>
      </c>
      <c r="AV405" t="s">
        <v>82</v>
      </c>
      <c r="AW405" t="s">
        <v>1334</v>
      </c>
      <c r="AX405" t="s">
        <v>81</v>
      </c>
      <c r="AY405" t="s">
        <v>81</v>
      </c>
      <c r="AZ405" t="s">
        <v>81</v>
      </c>
      <c r="BA405" t="s">
        <v>82</v>
      </c>
      <c r="BB405" s="1">
        <v>1</v>
      </c>
      <c r="BC405" t="s">
        <v>81</v>
      </c>
      <c r="BD405" t="s">
        <v>81</v>
      </c>
      <c r="BE405" t="s">
        <v>81</v>
      </c>
      <c r="BF405" t="s">
        <v>81</v>
      </c>
      <c r="BG405" t="s">
        <v>81</v>
      </c>
      <c r="BH405" t="s">
        <v>81</v>
      </c>
      <c r="BI405" t="s">
        <v>81</v>
      </c>
      <c r="BJ405" t="s">
        <v>82</v>
      </c>
      <c r="BK405" t="s">
        <v>82</v>
      </c>
      <c r="BL405" t="s">
        <v>200</v>
      </c>
      <c r="BM405" t="s">
        <v>201</v>
      </c>
      <c r="BN405" t="s">
        <v>81</v>
      </c>
      <c r="BO405" t="s">
        <v>6606</v>
      </c>
      <c r="BP405" t="s">
        <v>81</v>
      </c>
      <c r="BQ405" t="s">
        <v>81</v>
      </c>
    </row>
    <row r="406" spans="1:69" x14ac:dyDescent="0.2">
      <c r="A406" s="5">
        <v>1</v>
      </c>
      <c r="B406" t="s">
        <v>6607</v>
      </c>
      <c r="C406" t="s">
        <v>6608</v>
      </c>
      <c r="D406" t="s">
        <v>6609</v>
      </c>
      <c r="E406" t="s">
        <v>6610</v>
      </c>
      <c r="F406" t="s">
        <v>73</v>
      </c>
      <c r="G406" t="s">
        <v>6611</v>
      </c>
      <c r="H406" s="1">
        <v>43339</v>
      </c>
      <c r="I406" s="1">
        <v>43374</v>
      </c>
      <c r="J406" t="b">
        <v>0</v>
      </c>
      <c r="K406" t="s">
        <v>75</v>
      </c>
      <c r="L406" t="s">
        <v>2242</v>
      </c>
      <c r="M406" t="s">
        <v>101</v>
      </c>
      <c r="N406">
        <v>105</v>
      </c>
      <c r="O406" t="s">
        <v>1376</v>
      </c>
      <c r="P406" t="s">
        <v>103</v>
      </c>
      <c r="Q406" t="s">
        <v>998</v>
      </c>
      <c r="R406" t="s">
        <v>81</v>
      </c>
      <c r="S406" t="s">
        <v>82</v>
      </c>
      <c r="T406" s="1">
        <v>43339</v>
      </c>
      <c r="U406" t="s">
        <v>83</v>
      </c>
      <c r="V406" t="s">
        <v>84</v>
      </c>
      <c r="W406" s="2">
        <v>43479</v>
      </c>
      <c r="X406" t="s">
        <v>6612</v>
      </c>
      <c r="Y406" t="s">
        <v>81</v>
      </c>
      <c r="Z406" t="s">
        <v>6613</v>
      </c>
      <c r="AA406" t="s">
        <v>82</v>
      </c>
      <c r="AB406" t="s">
        <v>81</v>
      </c>
      <c r="AC406" t="s">
        <v>81</v>
      </c>
      <c r="AD406" t="s">
        <v>4251</v>
      </c>
      <c r="AE406" t="s">
        <v>81</v>
      </c>
      <c r="AF406" t="s">
        <v>6613</v>
      </c>
      <c r="AG406" t="s">
        <v>82</v>
      </c>
      <c r="AH406" t="s">
        <v>81</v>
      </c>
      <c r="AI406" t="s">
        <v>81</v>
      </c>
      <c r="AJ406" t="s">
        <v>4251</v>
      </c>
      <c r="AK406" t="s">
        <v>110</v>
      </c>
      <c r="AL406" t="s">
        <v>82</v>
      </c>
      <c r="AM406" t="s">
        <v>88</v>
      </c>
      <c r="AN406" t="s">
        <v>89</v>
      </c>
      <c r="AO406" t="s">
        <v>90</v>
      </c>
      <c r="AP406" t="s">
        <v>91</v>
      </c>
      <c r="AQ406" t="s">
        <v>6614</v>
      </c>
      <c r="AR406" t="s">
        <v>82</v>
      </c>
      <c r="AS406" t="s">
        <v>6615</v>
      </c>
      <c r="AT406" t="s">
        <v>6616</v>
      </c>
      <c r="AU406" t="s">
        <v>81</v>
      </c>
      <c r="AV406" t="s">
        <v>82</v>
      </c>
      <c r="AW406" t="s">
        <v>82</v>
      </c>
      <c r="AX406" t="s">
        <v>82</v>
      </c>
      <c r="AY406" t="s">
        <v>82</v>
      </c>
      <c r="AZ406" t="s">
        <v>82</v>
      </c>
      <c r="BA406" t="s">
        <v>82</v>
      </c>
      <c r="BB406" t="s">
        <v>82</v>
      </c>
      <c r="BC406" t="s">
        <v>82</v>
      </c>
      <c r="BD406" t="s">
        <v>82</v>
      </c>
      <c r="BE406" t="s">
        <v>82</v>
      </c>
      <c r="BF406" t="s">
        <v>82</v>
      </c>
      <c r="BG406" t="s">
        <v>82</v>
      </c>
      <c r="BH406" t="s">
        <v>82</v>
      </c>
      <c r="BI406" t="s">
        <v>82</v>
      </c>
      <c r="BJ406" t="s">
        <v>82</v>
      </c>
      <c r="BK406" t="s">
        <v>82</v>
      </c>
      <c r="BL406" t="s">
        <v>82</v>
      </c>
      <c r="BM406" t="s">
        <v>82</v>
      </c>
      <c r="BN406" t="s">
        <v>82</v>
      </c>
      <c r="BO406" t="s">
        <v>82</v>
      </c>
      <c r="BP406" t="s">
        <v>82</v>
      </c>
      <c r="BQ406" t="s">
        <v>82</v>
      </c>
    </row>
    <row r="407" spans="1:69" x14ac:dyDescent="0.2">
      <c r="A407" s="5">
        <v>0</v>
      </c>
      <c r="B407" t="s">
        <v>6617</v>
      </c>
      <c r="C407" t="s">
        <v>6618</v>
      </c>
      <c r="D407" t="s">
        <v>6619</v>
      </c>
      <c r="E407" t="s">
        <v>6620</v>
      </c>
      <c r="F407" t="s">
        <v>553</v>
      </c>
      <c r="G407" t="s">
        <v>6621</v>
      </c>
      <c r="H407" s="1">
        <v>42891</v>
      </c>
      <c r="I407" s="1">
        <v>42898</v>
      </c>
      <c r="J407" t="b">
        <v>0</v>
      </c>
      <c r="K407" t="s">
        <v>555</v>
      </c>
      <c r="L407" t="s">
        <v>1198</v>
      </c>
      <c r="M407" t="s">
        <v>1774</v>
      </c>
      <c r="N407" t="s">
        <v>6622</v>
      </c>
      <c r="O407" t="s">
        <v>6623</v>
      </c>
      <c r="P407" t="s">
        <v>365</v>
      </c>
      <c r="Q407" t="s">
        <v>366</v>
      </c>
      <c r="R407" t="s">
        <v>81</v>
      </c>
      <c r="S407" t="s">
        <v>82</v>
      </c>
      <c r="T407" s="1">
        <v>42891</v>
      </c>
      <c r="U407" s="1">
        <v>42898</v>
      </c>
      <c r="V407" t="s">
        <v>553</v>
      </c>
      <c r="W407" s="2">
        <v>42898</v>
      </c>
      <c r="X407" t="s">
        <v>82</v>
      </c>
      <c r="Y407" t="s">
        <v>6624</v>
      </c>
      <c r="Z407" t="s">
        <v>81</v>
      </c>
      <c r="AA407" t="s">
        <v>6625</v>
      </c>
      <c r="AB407" t="s">
        <v>6626</v>
      </c>
      <c r="AC407" t="s">
        <v>6627</v>
      </c>
      <c r="AD407" t="s">
        <v>6623</v>
      </c>
      <c r="AE407" t="s">
        <v>6628</v>
      </c>
      <c r="AF407" t="s">
        <v>81</v>
      </c>
      <c r="AG407" t="s">
        <v>6629</v>
      </c>
      <c r="AH407" t="s">
        <v>6630</v>
      </c>
      <c r="AI407" t="s">
        <v>6631</v>
      </c>
      <c r="AJ407" t="s">
        <v>6632</v>
      </c>
      <c r="AK407" t="s">
        <v>296</v>
      </c>
      <c r="AL407" t="s">
        <v>82</v>
      </c>
      <c r="AM407" t="s">
        <v>6633</v>
      </c>
      <c r="AN407">
        <v>18</v>
      </c>
      <c r="AO407">
        <v>45</v>
      </c>
      <c r="AP407" t="s">
        <v>371</v>
      </c>
      <c r="AQ407" t="s">
        <v>6634</v>
      </c>
      <c r="AR407" t="s">
        <v>6635</v>
      </c>
      <c r="AS407" t="s">
        <v>6636</v>
      </c>
      <c r="AT407" t="s">
        <v>6637</v>
      </c>
      <c r="AU407" t="s">
        <v>81</v>
      </c>
      <c r="AV407" t="s">
        <v>82</v>
      </c>
      <c r="AW407" t="s">
        <v>81</v>
      </c>
      <c r="AX407" t="s">
        <v>82</v>
      </c>
      <c r="AY407" t="s">
        <v>82</v>
      </c>
      <c r="AZ407" t="s">
        <v>82</v>
      </c>
      <c r="BA407" t="s">
        <v>82</v>
      </c>
      <c r="BB407" t="s">
        <v>82</v>
      </c>
      <c r="BC407" t="s">
        <v>82</v>
      </c>
      <c r="BD407" t="s">
        <v>82</v>
      </c>
      <c r="BE407" t="s">
        <v>82</v>
      </c>
      <c r="BF407" t="s">
        <v>82</v>
      </c>
      <c r="BG407" t="s">
        <v>82</v>
      </c>
      <c r="BH407" t="s">
        <v>82</v>
      </c>
      <c r="BI407" t="s">
        <v>82</v>
      </c>
      <c r="BJ407" t="s">
        <v>82</v>
      </c>
      <c r="BK407" t="s">
        <v>82</v>
      </c>
      <c r="BL407" t="s">
        <v>82</v>
      </c>
      <c r="BM407" t="s">
        <v>82</v>
      </c>
      <c r="BN407" t="s">
        <v>82</v>
      </c>
      <c r="BO407" t="s">
        <v>82</v>
      </c>
      <c r="BP407" t="s">
        <v>82</v>
      </c>
      <c r="BQ407" t="s">
        <v>82</v>
      </c>
    </row>
    <row r="408" spans="1:69" x14ac:dyDescent="0.2">
      <c r="A408" s="5">
        <v>0</v>
      </c>
      <c r="B408" t="s">
        <v>6638</v>
      </c>
      <c r="C408" t="s">
        <v>6639</v>
      </c>
      <c r="D408" t="s">
        <v>6640</v>
      </c>
      <c r="E408" t="s">
        <v>6641</v>
      </c>
      <c r="F408" t="s">
        <v>73</v>
      </c>
      <c r="G408" t="s">
        <v>6642</v>
      </c>
      <c r="H408" s="1">
        <v>42943</v>
      </c>
      <c r="I408" s="1">
        <v>42948</v>
      </c>
      <c r="J408" t="b">
        <v>0</v>
      </c>
      <c r="K408" t="s">
        <v>75</v>
      </c>
      <c r="L408" t="s">
        <v>6643</v>
      </c>
      <c r="M408" t="s">
        <v>90</v>
      </c>
      <c r="N408">
        <v>14</v>
      </c>
      <c r="O408" t="s">
        <v>6644</v>
      </c>
      <c r="P408" t="s">
        <v>365</v>
      </c>
      <c r="Q408" t="s">
        <v>6645</v>
      </c>
      <c r="R408" t="s">
        <v>81</v>
      </c>
      <c r="S408" t="s">
        <v>82</v>
      </c>
      <c r="T408" s="1">
        <v>42943</v>
      </c>
      <c r="U408" t="s">
        <v>1586</v>
      </c>
      <c r="V408" t="s">
        <v>168</v>
      </c>
      <c r="W408" s="2">
        <v>43878</v>
      </c>
      <c r="X408" t="s">
        <v>6646</v>
      </c>
      <c r="Y408" t="s">
        <v>148</v>
      </c>
      <c r="Z408" t="s">
        <v>6647</v>
      </c>
      <c r="AA408" t="s">
        <v>82</v>
      </c>
      <c r="AB408" t="s">
        <v>6648</v>
      </c>
      <c r="AC408" t="s">
        <v>6649</v>
      </c>
      <c r="AD408" t="s">
        <v>6650</v>
      </c>
      <c r="AE408" t="s">
        <v>148</v>
      </c>
      <c r="AF408" t="s">
        <v>6647</v>
      </c>
      <c r="AG408" t="s">
        <v>82</v>
      </c>
      <c r="AH408" t="s">
        <v>6648</v>
      </c>
      <c r="AI408" t="s">
        <v>6649</v>
      </c>
      <c r="AJ408" t="s">
        <v>6650</v>
      </c>
      <c r="AK408" t="s">
        <v>296</v>
      </c>
      <c r="AL408" t="s">
        <v>82</v>
      </c>
      <c r="AM408" t="s">
        <v>88</v>
      </c>
      <c r="AN408" t="s">
        <v>2183</v>
      </c>
      <c r="AO408" t="s">
        <v>231</v>
      </c>
      <c r="AP408" t="s">
        <v>91</v>
      </c>
      <c r="AQ408" t="s">
        <v>6651</v>
      </c>
      <c r="AR408" t="s">
        <v>82</v>
      </c>
      <c r="AS408" t="s">
        <v>6652</v>
      </c>
      <c r="AT408" t="s">
        <v>6653</v>
      </c>
      <c r="AU408" t="s">
        <v>81</v>
      </c>
      <c r="AV408" t="s">
        <v>82</v>
      </c>
      <c r="AW408" t="s">
        <v>82</v>
      </c>
      <c r="AX408" t="s">
        <v>82</v>
      </c>
      <c r="AY408" t="s">
        <v>82</v>
      </c>
      <c r="AZ408" t="s">
        <v>82</v>
      </c>
      <c r="BA408" t="s">
        <v>82</v>
      </c>
      <c r="BB408" t="s">
        <v>82</v>
      </c>
      <c r="BC408" t="s">
        <v>82</v>
      </c>
      <c r="BD408" t="s">
        <v>82</v>
      </c>
      <c r="BE408" t="s">
        <v>82</v>
      </c>
      <c r="BF408" t="s">
        <v>82</v>
      </c>
      <c r="BG408" t="s">
        <v>82</v>
      </c>
      <c r="BH408" t="s">
        <v>82</v>
      </c>
      <c r="BI408" t="s">
        <v>82</v>
      </c>
      <c r="BJ408" t="s">
        <v>82</v>
      </c>
      <c r="BK408" t="s">
        <v>82</v>
      </c>
      <c r="BL408" t="s">
        <v>82</v>
      </c>
      <c r="BM408" t="s">
        <v>82</v>
      </c>
      <c r="BN408" t="s">
        <v>82</v>
      </c>
      <c r="BO408" t="s">
        <v>82</v>
      </c>
      <c r="BP408" t="s">
        <v>82</v>
      </c>
      <c r="BQ408" t="s">
        <v>82</v>
      </c>
    </row>
    <row r="409" spans="1:69" x14ac:dyDescent="0.2">
      <c r="A409" s="5">
        <v>0</v>
      </c>
      <c r="B409" t="s">
        <v>6654</v>
      </c>
      <c r="C409" t="s">
        <v>6655</v>
      </c>
      <c r="D409" t="s">
        <v>6656</v>
      </c>
      <c r="E409" t="s">
        <v>6654</v>
      </c>
      <c r="F409" t="s">
        <v>73</v>
      </c>
      <c r="G409" t="s">
        <v>6657</v>
      </c>
      <c r="H409" s="1">
        <v>42536</v>
      </c>
      <c r="I409" s="1">
        <v>42552</v>
      </c>
      <c r="J409" t="b">
        <v>1</v>
      </c>
      <c r="K409" t="s">
        <v>75</v>
      </c>
      <c r="L409" t="s">
        <v>419</v>
      </c>
      <c r="M409" t="s">
        <v>90</v>
      </c>
      <c r="N409">
        <v>30</v>
      </c>
      <c r="O409" t="s">
        <v>420</v>
      </c>
      <c r="P409" t="s">
        <v>421</v>
      </c>
      <c r="Q409" t="s">
        <v>950</v>
      </c>
      <c r="R409" t="s">
        <v>81</v>
      </c>
      <c r="S409" t="s">
        <v>82</v>
      </c>
      <c r="T409" s="1">
        <v>42536</v>
      </c>
      <c r="U409" s="3">
        <v>42552</v>
      </c>
      <c r="V409" t="s">
        <v>411</v>
      </c>
      <c r="W409" s="2">
        <v>43332</v>
      </c>
      <c r="X409" t="s">
        <v>6658</v>
      </c>
      <c r="Y409" t="s">
        <v>81</v>
      </c>
      <c r="Z409" t="s">
        <v>6659</v>
      </c>
      <c r="AA409" t="s">
        <v>82</v>
      </c>
      <c r="AB409" t="s">
        <v>81</v>
      </c>
      <c r="AC409" t="s">
        <v>81</v>
      </c>
      <c r="AD409" t="s">
        <v>6660</v>
      </c>
      <c r="AE409" t="s">
        <v>81</v>
      </c>
      <c r="AF409" t="s">
        <v>6659</v>
      </c>
      <c r="AG409" t="s">
        <v>82</v>
      </c>
      <c r="AH409" t="s">
        <v>81</v>
      </c>
      <c r="AI409" t="s">
        <v>81</v>
      </c>
      <c r="AJ409" t="s">
        <v>6660</v>
      </c>
      <c r="AK409" t="s">
        <v>110</v>
      </c>
      <c r="AL409" t="s">
        <v>82</v>
      </c>
      <c r="AM409" t="s">
        <v>88</v>
      </c>
      <c r="AN409" t="s">
        <v>154</v>
      </c>
      <c r="AO409" t="s">
        <v>90</v>
      </c>
      <c r="AP409" t="s">
        <v>91</v>
      </c>
      <c r="AQ409" t="s">
        <v>6661</v>
      </c>
      <c r="AR409" t="s">
        <v>82</v>
      </c>
      <c r="AS409" t="s">
        <v>6662</v>
      </c>
      <c r="AT409" t="s">
        <v>6663</v>
      </c>
      <c r="AU409" t="s">
        <v>81</v>
      </c>
      <c r="AV409" t="s">
        <v>82</v>
      </c>
      <c r="AW409" t="s">
        <v>82</v>
      </c>
      <c r="AX409" t="s">
        <v>82</v>
      </c>
      <c r="AY409" t="s">
        <v>82</v>
      </c>
      <c r="AZ409" t="s">
        <v>82</v>
      </c>
      <c r="BA409" t="s">
        <v>82</v>
      </c>
      <c r="BB409" t="s">
        <v>82</v>
      </c>
      <c r="BC409" t="s">
        <v>82</v>
      </c>
      <c r="BD409" t="s">
        <v>82</v>
      </c>
      <c r="BE409" t="s">
        <v>82</v>
      </c>
      <c r="BF409" t="s">
        <v>82</v>
      </c>
      <c r="BG409" t="s">
        <v>82</v>
      </c>
      <c r="BH409" t="s">
        <v>82</v>
      </c>
      <c r="BI409" t="s">
        <v>82</v>
      </c>
      <c r="BJ409" t="s">
        <v>82</v>
      </c>
      <c r="BK409" t="s">
        <v>82</v>
      </c>
      <c r="BL409" t="s">
        <v>82</v>
      </c>
      <c r="BM409" t="s">
        <v>82</v>
      </c>
      <c r="BN409" t="s">
        <v>82</v>
      </c>
      <c r="BO409" t="s">
        <v>82</v>
      </c>
      <c r="BP409" t="s">
        <v>82</v>
      </c>
      <c r="BQ409" t="s">
        <v>82</v>
      </c>
    </row>
    <row r="410" spans="1:69" x14ac:dyDescent="0.2">
      <c r="A410" s="5">
        <v>1</v>
      </c>
      <c r="B410" t="s">
        <v>235</v>
      </c>
      <c r="C410" t="s">
        <v>6664</v>
      </c>
      <c r="D410" t="s">
        <v>237</v>
      </c>
      <c r="E410" t="s">
        <v>238</v>
      </c>
      <c r="F410" t="s">
        <v>178</v>
      </c>
      <c r="G410" t="s">
        <v>6665</v>
      </c>
      <c r="H410" s="1">
        <v>42894</v>
      </c>
      <c r="I410" s="1">
        <v>42948</v>
      </c>
      <c r="J410" t="b">
        <v>0</v>
      </c>
      <c r="K410" t="s">
        <v>180</v>
      </c>
      <c r="L410" t="s">
        <v>6666</v>
      </c>
      <c r="M410" t="s">
        <v>346</v>
      </c>
      <c r="N410">
        <v>2157</v>
      </c>
      <c r="O410" t="s">
        <v>241</v>
      </c>
      <c r="P410" t="s">
        <v>6667</v>
      </c>
      <c r="Q410" t="s">
        <v>6668</v>
      </c>
      <c r="R410" t="s">
        <v>6669</v>
      </c>
      <c r="S410" t="s">
        <v>82</v>
      </c>
      <c r="T410" s="1">
        <v>42894</v>
      </c>
      <c r="U410" s="1">
        <v>42948</v>
      </c>
      <c r="V410" t="s">
        <v>186</v>
      </c>
      <c r="W410" s="2">
        <v>43241</v>
      </c>
      <c r="X410" t="s">
        <v>244</v>
      </c>
      <c r="Y410" t="s">
        <v>245</v>
      </c>
      <c r="Z410" t="s">
        <v>81</v>
      </c>
      <c r="AA410" t="s">
        <v>246</v>
      </c>
      <c r="AB410" t="s">
        <v>247</v>
      </c>
      <c r="AC410" t="s">
        <v>248</v>
      </c>
      <c r="AD410" t="s">
        <v>249</v>
      </c>
      <c r="AE410" t="s">
        <v>245</v>
      </c>
      <c r="AF410" t="s">
        <v>81</v>
      </c>
      <c r="AG410" t="s">
        <v>246</v>
      </c>
      <c r="AH410" t="s">
        <v>247</v>
      </c>
      <c r="AI410" t="s">
        <v>248</v>
      </c>
      <c r="AJ410" t="s">
        <v>249</v>
      </c>
      <c r="AK410" t="s">
        <v>250</v>
      </c>
      <c r="AL410" t="s">
        <v>82</v>
      </c>
      <c r="AM410" t="s">
        <v>241</v>
      </c>
      <c r="AN410" t="s">
        <v>81</v>
      </c>
      <c r="AO410" t="s">
        <v>81</v>
      </c>
      <c r="AP410" t="s">
        <v>351</v>
      </c>
      <c r="AQ410" t="s">
        <v>6670</v>
      </c>
      <c r="AR410" t="s">
        <v>6671</v>
      </c>
      <c r="AS410" t="s">
        <v>6672</v>
      </c>
      <c r="AT410" t="s">
        <v>6673</v>
      </c>
      <c r="AU410" t="s">
        <v>197</v>
      </c>
      <c r="AV410" t="s">
        <v>82</v>
      </c>
      <c r="AW410" t="s">
        <v>198</v>
      </c>
      <c r="AX410" t="s">
        <v>81</v>
      </c>
      <c r="AY410" t="s">
        <v>82</v>
      </c>
      <c r="AZ410" t="s">
        <v>82</v>
      </c>
      <c r="BA410" t="s">
        <v>82</v>
      </c>
      <c r="BB410" t="s">
        <v>82</v>
      </c>
      <c r="BC410" t="s">
        <v>82</v>
      </c>
      <c r="BD410" t="s">
        <v>82</v>
      </c>
      <c r="BE410" t="s">
        <v>82</v>
      </c>
      <c r="BF410" t="s">
        <v>82</v>
      </c>
      <c r="BG410" t="s">
        <v>82</v>
      </c>
      <c r="BH410" t="s">
        <v>82</v>
      </c>
      <c r="BI410" t="s">
        <v>82</v>
      </c>
      <c r="BJ410" t="s">
        <v>82</v>
      </c>
      <c r="BK410" t="s">
        <v>82</v>
      </c>
      <c r="BL410" t="s">
        <v>82</v>
      </c>
      <c r="BM410" t="s">
        <v>82</v>
      </c>
      <c r="BN410" t="s">
        <v>82</v>
      </c>
      <c r="BO410" t="s">
        <v>82</v>
      </c>
      <c r="BP410" t="s">
        <v>82</v>
      </c>
      <c r="BQ410" t="s">
        <v>82</v>
      </c>
    </row>
    <row r="411" spans="1:69" x14ac:dyDescent="0.2">
      <c r="A411" s="5">
        <v>0</v>
      </c>
      <c r="B411" t="s">
        <v>6674</v>
      </c>
      <c r="C411" t="s">
        <v>6675</v>
      </c>
      <c r="D411" t="s">
        <v>6676</v>
      </c>
      <c r="E411" t="s">
        <v>6677</v>
      </c>
      <c r="F411" t="s">
        <v>73</v>
      </c>
      <c r="G411" t="s">
        <v>6678</v>
      </c>
      <c r="H411" s="1">
        <v>43049</v>
      </c>
      <c r="I411" s="1">
        <v>43075</v>
      </c>
      <c r="J411" t="b">
        <v>0</v>
      </c>
      <c r="K411" t="s">
        <v>75</v>
      </c>
      <c r="L411" t="s">
        <v>267</v>
      </c>
      <c r="M411" t="s">
        <v>90</v>
      </c>
      <c r="N411">
        <v>1098</v>
      </c>
      <c r="O411" t="s">
        <v>6679</v>
      </c>
      <c r="P411" t="s">
        <v>79</v>
      </c>
      <c r="Q411" t="s">
        <v>6680</v>
      </c>
      <c r="R411" t="s">
        <v>81</v>
      </c>
      <c r="S411" t="s">
        <v>82</v>
      </c>
      <c r="T411" s="1">
        <v>43049</v>
      </c>
      <c r="U411" t="s">
        <v>6681</v>
      </c>
      <c r="V411" t="s">
        <v>1305</v>
      </c>
      <c r="W411" s="2">
        <v>43871</v>
      </c>
      <c r="X411" t="s">
        <v>6682</v>
      </c>
      <c r="Y411" t="s">
        <v>148</v>
      </c>
      <c r="Z411" t="s">
        <v>6683</v>
      </c>
      <c r="AA411" t="s">
        <v>82</v>
      </c>
      <c r="AB411" t="s">
        <v>6684</v>
      </c>
      <c r="AC411" t="s">
        <v>6685</v>
      </c>
      <c r="AD411" t="s">
        <v>1991</v>
      </c>
      <c r="AE411" t="s">
        <v>148</v>
      </c>
      <c r="AF411" t="s">
        <v>6683</v>
      </c>
      <c r="AG411" t="s">
        <v>82</v>
      </c>
      <c r="AH411" t="s">
        <v>6684</v>
      </c>
      <c r="AI411" t="s">
        <v>6685</v>
      </c>
      <c r="AJ411" t="s">
        <v>1991</v>
      </c>
      <c r="AK411" t="s">
        <v>296</v>
      </c>
      <c r="AL411" t="s">
        <v>82</v>
      </c>
      <c r="AM411" t="s">
        <v>88</v>
      </c>
      <c r="AN411" t="s">
        <v>90</v>
      </c>
      <c r="AO411" t="s">
        <v>6686</v>
      </c>
      <c r="AP411" t="s">
        <v>91</v>
      </c>
      <c r="AQ411" t="s">
        <v>6687</v>
      </c>
      <c r="AR411" t="s">
        <v>82</v>
      </c>
      <c r="AS411" t="s">
        <v>6688</v>
      </c>
      <c r="AT411" t="s">
        <v>6689</v>
      </c>
      <c r="AU411" t="s">
        <v>81</v>
      </c>
      <c r="AV411" t="s">
        <v>82</v>
      </c>
      <c r="AW411" t="s">
        <v>82</v>
      </c>
      <c r="AX411" t="s">
        <v>82</v>
      </c>
      <c r="AY411" t="s">
        <v>82</v>
      </c>
      <c r="AZ411" t="s">
        <v>82</v>
      </c>
      <c r="BA411" t="s">
        <v>82</v>
      </c>
      <c r="BB411" t="s">
        <v>82</v>
      </c>
      <c r="BC411" t="s">
        <v>82</v>
      </c>
      <c r="BD411" t="s">
        <v>82</v>
      </c>
      <c r="BE411" t="s">
        <v>82</v>
      </c>
      <c r="BF411" t="s">
        <v>82</v>
      </c>
      <c r="BG411" t="s">
        <v>82</v>
      </c>
      <c r="BH411" t="s">
        <v>82</v>
      </c>
      <c r="BI411" t="s">
        <v>82</v>
      </c>
      <c r="BJ411" t="s">
        <v>82</v>
      </c>
      <c r="BK411" t="s">
        <v>82</v>
      </c>
      <c r="BL411" t="s">
        <v>82</v>
      </c>
      <c r="BM411" t="s">
        <v>82</v>
      </c>
      <c r="BN411" t="s">
        <v>82</v>
      </c>
      <c r="BO411" t="s">
        <v>82</v>
      </c>
      <c r="BP411" t="s">
        <v>82</v>
      </c>
      <c r="BQ411" t="s">
        <v>82</v>
      </c>
    </row>
    <row r="412" spans="1:69" x14ac:dyDescent="0.2">
      <c r="A412" s="5">
        <v>1</v>
      </c>
      <c r="B412" t="s">
        <v>6690</v>
      </c>
      <c r="C412" t="s">
        <v>6691</v>
      </c>
      <c r="D412" t="s">
        <v>6692</v>
      </c>
      <c r="E412" t="s">
        <v>6690</v>
      </c>
      <c r="F412" t="s">
        <v>553</v>
      </c>
      <c r="G412" t="s">
        <v>6693</v>
      </c>
      <c r="H412" s="1">
        <v>42867</v>
      </c>
      <c r="I412" s="1">
        <v>42948</v>
      </c>
      <c r="J412" t="b">
        <v>0</v>
      </c>
      <c r="K412" t="s">
        <v>555</v>
      </c>
      <c r="L412" t="s">
        <v>6694</v>
      </c>
      <c r="M412" t="s">
        <v>4318</v>
      </c>
      <c r="N412" t="s">
        <v>6695</v>
      </c>
      <c r="O412" t="s">
        <v>6696</v>
      </c>
      <c r="P412" t="s">
        <v>365</v>
      </c>
      <c r="Q412" t="s">
        <v>6697</v>
      </c>
      <c r="R412" t="s">
        <v>81</v>
      </c>
      <c r="S412" t="s">
        <v>82</v>
      </c>
      <c r="T412" s="1">
        <v>42867</v>
      </c>
      <c r="U412" s="1">
        <v>42948</v>
      </c>
      <c r="V412" t="s">
        <v>553</v>
      </c>
      <c r="W412" s="2">
        <v>42877</v>
      </c>
      <c r="X412" t="s">
        <v>82</v>
      </c>
      <c r="Y412" t="s">
        <v>6698</v>
      </c>
      <c r="Z412" t="s">
        <v>81</v>
      </c>
      <c r="AA412" t="s">
        <v>6699</v>
      </c>
      <c r="AB412" t="s">
        <v>6700</v>
      </c>
      <c r="AC412" t="s">
        <v>6701</v>
      </c>
      <c r="AD412" t="s">
        <v>6696</v>
      </c>
      <c r="AE412" t="s">
        <v>6702</v>
      </c>
      <c r="AF412" t="s">
        <v>81</v>
      </c>
      <c r="AG412" t="s">
        <v>6699</v>
      </c>
      <c r="AH412" t="s">
        <v>6703</v>
      </c>
      <c r="AI412" t="s">
        <v>6704</v>
      </c>
      <c r="AJ412" t="s">
        <v>6696</v>
      </c>
      <c r="AK412" t="s">
        <v>212</v>
      </c>
      <c r="AL412" t="s">
        <v>82</v>
      </c>
      <c r="AM412" t="s">
        <v>6705</v>
      </c>
      <c r="AN412">
        <v>18</v>
      </c>
      <c r="AO412">
        <v>70</v>
      </c>
      <c r="AP412" t="s">
        <v>371</v>
      </c>
      <c r="AQ412" t="s">
        <v>6706</v>
      </c>
      <c r="AR412" t="s">
        <v>6707</v>
      </c>
      <c r="AS412" t="s">
        <v>6708</v>
      </c>
      <c r="AT412" t="s">
        <v>6709</v>
      </c>
      <c r="AU412" t="s">
        <v>81</v>
      </c>
      <c r="AV412" t="s">
        <v>82</v>
      </c>
      <c r="AW412" t="s">
        <v>81</v>
      </c>
      <c r="AX412" t="s">
        <v>82</v>
      </c>
      <c r="AY412" t="s">
        <v>82</v>
      </c>
      <c r="AZ412" t="s">
        <v>82</v>
      </c>
      <c r="BA412" t="s">
        <v>82</v>
      </c>
      <c r="BB412" t="s">
        <v>82</v>
      </c>
      <c r="BC412" t="s">
        <v>82</v>
      </c>
      <c r="BD412" t="s">
        <v>82</v>
      </c>
      <c r="BE412" t="s">
        <v>82</v>
      </c>
      <c r="BF412" t="s">
        <v>82</v>
      </c>
      <c r="BG412" t="s">
        <v>82</v>
      </c>
      <c r="BH412" t="s">
        <v>82</v>
      </c>
      <c r="BI412" t="s">
        <v>82</v>
      </c>
      <c r="BJ412" t="s">
        <v>82</v>
      </c>
      <c r="BK412" t="s">
        <v>82</v>
      </c>
      <c r="BL412" t="s">
        <v>82</v>
      </c>
      <c r="BM412" t="s">
        <v>82</v>
      </c>
      <c r="BN412" t="s">
        <v>82</v>
      </c>
      <c r="BO412" t="s">
        <v>82</v>
      </c>
      <c r="BP412" t="s">
        <v>82</v>
      </c>
      <c r="BQ412" t="s">
        <v>82</v>
      </c>
    </row>
    <row r="413" spans="1:69" x14ac:dyDescent="0.2">
      <c r="A413" s="5">
        <v>0</v>
      </c>
      <c r="B413" t="s">
        <v>6710</v>
      </c>
      <c r="C413" t="s">
        <v>6711</v>
      </c>
      <c r="D413" t="s">
        <v>6712</v>
      </c>
      <c r="E413" t="s">
        <v>6713</v>
      </c>
      <c r="F413" t="s">
        <v>73</v>
      </c>
      <c r="G413" t="s">
        <v>6714</v>
      </c>
      <c r="H413" s="1">
        <v>43454</v>
      </c>
      <c r="I413" s="1">
        <v>43315</v>
      </c>
      <c r="J413" t="b">
        <v>0</v>
      </c>
      <c r="K413" t="s">
        <v>75</v>
      </c>
      <c r="L413" t="s">
        <v>3922</v>
      </c>
      <c r="M413" t="s">
        <v>90</v>
      </c>
      <c r="N413">
        <v>24</v>
      </c>
      <c r="O413" t="s">
        <v>6128</v>
      </c>
      <c r="P413" t="s">
        <v>626</v>
      </c>
      <c r="Q413" t="s">
        <v>6715</v>
      </c>
      <c r="R413" t="s">
        <v>81</v>
      </c>
      <c r="S413" t="s">
        <v>82</v>
      </c>
      <c r="T413" s="1">
        <v>43454</v>
      </c>
      <c r="U413" t="s">
        <v>6716</v>
      </c>
      <c r="V413" t="s">
        <v>106</v>
      </c>
      <c r="W413" s="2">
        <v>43479</v>
      </c>
      <c r="X413" t="s">
        <v>6717</v>
      </c>
      <c r="Y413" t="s">
        <v>148</v>
      </c>
      <c r="Z413" t="s">
        <v>6718</v>
      </c>
      <c r="AA413" t="s">
        <v>82</v>
      </c>
      <c r="AB413" t="s">
        <v>6719</v>
      </c>
      <c r="AC413" t="s">
        <v>6720</v>
      </c>
      <c r="AD413" t="s">
        <v>6721</v>
      </c>
      <c r="AE413" t="s">
        <v>148</v>
      </c>
      <c r="AF413" t="s">
        <v>6718</v>
      </c>
      <c r="AG413" t="s">
        <v>82</v>
      </c>
      <c r="AH413" t="s">
        <v>6719</v>
      </c>
      <c r="AI413" t="s">
        <v>6720</v>
      </c>
      <c r="AJ413" t="s">
        <v>6721</v>
      </c>
      <c r="AK413" t="s">
        <v>296</v>
      </c>
      <c r="AL413" t="s">
        <v>6722</v>
      </c>
      <c r="AM413" t="s">
        <v>88</v>
      </c>
      <c r="AN413" t="s">
        <v>90</v>
      </c>
      <c r="AO413" t="s">
        <v>6723</v>
      </c>
      <c r="AP413" t="s">
        <v>91</v>
      </c>
      <c r="AQ413" t="s">
        <v>6724</v>
      </c>
      <c r="AR413" t="s">
        <v>82</v>
      </c>
      <c r="AS413" t="s">
        <v>6725</v>
      </c>
      <c r="AT413" t="s">
        <v>6726</v>
      </c>
      <c r="AU413" t="s">
        <v>81</v>
      </c>
      <c r="AV413" t="s">
        <v>82</v>
      </c>
      <c r="AW413" t="s">
        <v>82</v>
      </c>
      <c r="AX413" t="s">
        <v>82</v>
      </c>
      <c r="AY413" t="s">
        <v>82</v>
      </c>
      <c r="AZ413" t="s">
        <v>82</v>
      </c>
      <c r="BA413" t="s">
        <v>82</v>
      </c>
      <c r="BB413" t="s">
        <v>82</v>
      </c>
      <c r="BC413" t="s">
        <v>82</v>
      </c>
      <c r="BD413" t="s">
        <v>82</v>
      </c>
      <c r="BE413" t="s">
        <v>82</v>
      </c>
      <c r="BF413" t="s">
        <v>82</v>
      </c>
      <c r="BG413" t="s">
        <v>82</v>
      </c>
      <c r="BH413" t="s">
        <v>82</v>
      </c>
      <c r="BI413" t="s">
        <v>82</v>
      </c>
      <c r="BJ413" t="s">
        <v>82</v>
      </c>
      <c r="BK413" t="s">
        <v>82</v>
      </c>
      <c r="BL413" t="s">
        <v>82</v>
      </c>
      <c r="BM413" t="s">
        <v>82</v>
      </c>
      <c r="BN413" t="s">
        <v>82</v>
      </c>
      <c r="BO413" t="s">
        <v>82</v>
      </c>
      <c r="BP413" t="s">
        <v>82</v>
      </c>
      <c r="BQ413" t="s">
        <v>82</v>
      </c>
    </row>
    <row r="414" spans="1:69" x14ac:dyDescent="0.2">
      <c r="A414" s="5">
        <v>0</v>
      </c>
      <c r="B414" t="s">
        <v>6727</v>
      </c>
      <c r="C414" t="s">
        <v>6728</v>
      </c>
      <c r="D414" t="s">
        <v>6729</v>
      </c>
      <c r="E414" t="s">
        <v>6730</v>
      </c>
      <c r="F414" t="s">
        <v>73</v>
      </c>
      <c r="G414" t="s">
        <v>6731</v>
      </c>
      <c r="H414" s="1">
        <v>43223</v>
      </c>
      <c r="I414" s="1">
        <v>43243</v>
      </c>
      <c r="J414" t="b">
        <v>0</v>
      </c>
      <c r="K414" t="s">
        <v>75</v>
      </c>
      <c r="L414" t="s">
        <v>4638</v>
      </c>
      <c r="M414" t="s">
        <v>90</v>
      </c>
      <c r="N414">
        <v>14</v>
      </c>
      <c r="O414" t="s">
        <v>6732</v>
      </c>
      <c r="P414" t="s">
        <v>409</v>
      </c>
      <c r="Q414" t="s">
        <v>6733</v>
      </c>
      <c r="R414" t="s">
        <v>81</v>
      </c>
      <c r="S414" t="s">
        <v>82</v>
      </c>
      <c r="T414" s="1">
        <v>43223</v>
      </c>
      <c r="U414" t="s">
        <v>6734</v>
      </c>
      <c r="V414" t="s">
        <v>605</v>
      </c>
      <c r="W414" s="2">
        <v>43724</v>
      </c>
      <c r="X414" t="s">
        <v>6735</v>
      </c>
      <c r="Y414" t="s">
        <v>148</v>
      </c>
      <c r="Z414" t="s">
        <v>6736</v>
      </c>
      <c r="AA414" t="s">
        <v>82</v>
      </c>
      <c r="AB414" t="s">
        <v>6737</v>
      </c>
      <c r="AC414" t="s">
        <v>6738</v>
      </c>
      <c r="AD414" t="s">
        <v>6739</v>
      </c>
      <c r="AE414" t="s">
        <v>148</v>
      </c>
      <c r="AF414" t="s">
        <v>6736</v>
      </c>
      <c r="AG414" t="s">
        <v>82</v>
      </c>
      <c r="AH414" t="s">
        <v>6737</v>
      </c>
      <c r="AI414" t="s">
        <v>6738</v>
      </c>
      <c r="AJ414" t="s">
        <v>6739</v>
      </c>
      <c r="AK414" t="s">
        <v>296</v>
      </c>
      <c r="AL414" t="s">
        <v>82</v>
      </c>
      <c r="AM414" t="s">
        <v>88</v>
      </c>
      <c r="AN414" t="s">
        <v>154</v>
      </c>
      <c r="AO414" t="s">
        <v>90</v>
      </c>
      <c r="AP414" t="s">
        <v>91</v>
      </c>
      <c r="AQ414" t="s">
        <v>6740</v>
      </c>
      <c r="AR414" t="s">
        <v>82</v>
      </c>
      <c r="AS414" t="s">
        <v>6741</v>
      </c>
      <c r="AT414" t="s">
        <v>6742</v>
      </c>
      <c r="AU414" t="s">
        <v>81</v>
      </c>
      <c r="AV414" t="s">
        <v>82</v>
      </c>
      <c r="AW414" t="s">
        <v>82</v>
      </c>
      <c r="AX414" t="s">
        <v>82</v>
      </c>
      <c r="AY414" t="s">
        <v>82</v>
      </c>
      <c r="AZ414" t="s">
        <v>82</v>
      </c>
      <c r="BA414" t="s">
        <v>82</v>
      </c>
      <c r="BB414" t="s">
        <v>82</v>
      </c>
      <c r="BC414" t="s">
        <v>82</v>
      </c>
      <c r="BD414" t="s">
        <v>82</v>
      </c>
      <c r="BE414" t="s">
        <v>82</v>
      </c>
      <c r="BF414" t="s">
        <v>82</v>
      </c>
      <c r="BG414" t="s">
        <v>82</v>
      </c>
      <c r="BH414" t="s">
        <v>82</v>
      </c>
      <c r="BI414" t="s">
        <v>82</v>
      </c>
      <c r="BJ414" t="s">
        <v>82</v>
      </c>
      <c r="BK414" t="s">
        <v>82</v>
      </c>
      <c r="BL414" t="s">
        <v>82</v>
      </c>
      <c r="BM414" t="s">
        <v>82</v>
      </c>
      <c r="BN414" t="s">
        <v>82</v>
      </c>
      <c r="BO414" t="s">
        <v>82</v>
      </c>
      <c r="BP414" t="s">
        <v>82</v>
      </c>
      <c r="BQ414" t="s">
        <v>82</v>
      </c>
    </row>
    <row r="415" spans="1:69" x14ac:dyDescent="0.2">
      <c r="A415" s="5">
        <v>0</v>
      </c>
      <c r="B415" t="s">
        <v>6743</v>
      </c>
      <c r="C415" t="s">
        <v>6744</v>
      </c>
      <c r="D415" t="s">
        <v>6745</v>
      </c>
      <c r="E415" t="s">
        <v>6746</v>
      </c>
      <c r="F415" t="s">
        <v>1119</v>
      </c>
      <c r="G415" t="s">
        <v>6747</v>
      </c>
      <c r="H415" s="1">
        <v>43489</v>
      </c>
      <c r="I415" s="1">
        <v>40240</v>
      </c>
      <c r="J415" t="b">
        <v>0</v>
      </c>
      <c r="K415" t="s">
        <v>1121</v>
      </c>
      <c r="L415" t="s">
        <v>6748</v>
      </c>
      <c r="M415" t="s">
        <v>90</v>
      </c>
      <c r="N415">
        <v>64</v>
      </c>
      <c r="O415" t="s">
        <v>6749</v>
      </c>
      <c r="P415" t="s">
        <v>1124</v>
      </c>
      <c r="Q415" t="s">
        <v>6750</v>
      </c>
      <c r="R415" t="s">
        <v>81</v>
      </c>
      <c r="S415">
        <v>1</v>
      </c>
      <c r="T415" s="1">
        <v>43489</v>
      </c>
      <c r="U415" s="1">
        <v>40240</v>
      </c>
      <c r="V415" t="s">
        <v>6751</v>
      </c>
      <c r="W415" s="2">
        <v>44139</v>
      </c>
      <c r="X415" t="s">
        <v>6752</v>
      </c>
      <c r="Y415" t="s">
        <v>6753</v>
      </c>
      <c r="Z415" t="s">
        <v>6754</v>
      </c>
      <c r="AA415" t="s">
        <v>6755</v>
      </c>
      <c r="AB415" t="s">
        <v>6756</v>
      </c>
      <c r="AC415" t="s">
        <v>6757</v>
      </c>
      <c r="AD415" t="s">
        <v>6758</v>
      </c>
      <c r="AE415" t="s">
        <v>6753</v>
      </c>
      <c r="AF415" t="s">
        <v>6754</v>
      </c>
      <c r="AG415" t="s">
        <v>6755</v>
      </c>
      <c r="AH415" t="s">
        <v>6756</v>
      </c>
      <c r="AI415" t="s">
        <v>6757</v>
      </c>
      <c r="AJ415" t="s">
        <v>6758</v>
      </c>
      <c r="AK415" t="s">
        <v>1134</v>
      </c>
      <c r="AL415" t="s">
        <v>6759</v>
      </c>
      <c r="AM415" t="s">
        <v>6759</v>
      </c>
      <c r="AN415">
        <v>18</v>
      </c>
      <c r="AO415">
        <v>0</v>
      </c>
      <c r="AP415" t="s">
        <v>1137</v>
      </c>
      <c r="AQ415" t="s">
        <v>6760</v>
      </c>
      <c r="AR415" t="s">
        <v>6761</v>
      </c>
      <c r="AS415" t="s">
        <v>6762</v>
      </c>
      <c r="AT415" t="s">
        <v>6763</v>
      </c>
      <c r="AU415" t="s">
        <v>81</v>
      </c>
      <c r="AV415" t="s">
        <v>82</v>
      </c>
      <c r="AW415" t="s">
        <v>643</v>
      </c>
      <c r="AX415" t="s">
        <v>81</v>
      </c>
      <c r="AY415" t="s">
        <v>81</v>
      </c>
      <c r="AZ415" t="s">
        <v>81</v>
      </c>
      <c r="BA415" t="s">
        <v>82</v>
      </c>
      <c r="BB415" s="1">
        <v>1</v>
      </c>
      <c r="BC415" t="s">
        <v>81</v>
      </c>
      <c r="BD415" t="s">
        <v>81</v>
      </c>
      <c r="BE415" t="s">
        <v>81</v>
      </c>
      <c r="BF415" t="s">
        <v>81</v>
      </c>
      <c r="BG415" t="s">
        <v>81</v>
      </c>
      <c r="BH415" t="s">
        <v>81</v>
      </c>
      <c r="BI415" t="s">
        <v>81</v>
      </c>
      <c r="BJ415" t="s">
        <v>82</v>
      </c>
      <c r="BK415" t="s">
        <v>82</v>
      </c>
      <c r="BL415" t="s">
        <v>81</v>
      </c>
      <c r="BM415" t="s">
        <v>201</v>
      </c>
      <c r="BN415" t="s">
        <v>81</v>
      </c>
      <c r="BO415" t="s">
        <v>81</v>
      </c>
      <c r="BP415" t="s">
        <v>81</v>
      </c>
      <c r="BQ415" t="s">
        <v>81</v>
      </c>
    </row>
    <row r="416" spans="1:69" x14ac:dyDescent="0.2">
      <c r="A416" s="5">
        <v>0</v>
      </c>
      <c r="B416" t="s">
        <v>6764</v>
      </c>
      <c r="C416" t="s">
        <v>6765</v>
      </c>
      <c r="D416" t="s">
        <v>6766</v>
      </c>
      <c r="E416" t="s">
        <v>6767</v>
      </c>
      <c r="F416" t="s">
        <v>1119</v>
      </c>
      <c r="G416" t="s">
        <v>6768</v>
      </c>
      <c r="H416" s="1">
        <v>43115</v>
      </c>
      <c r="I416" s="1">
        <v>43017</v>
      </c>
      <c r="J416" t="b">
        <v>0</v>
      </c>
      <c r="K416" t="s">
        <v>1121</v>
      </c>
      <c r="L416" t="s">
        <v>6769</v>
      </c>
      <c r="M416" t="s">
        <v>90</v>
      </c>
      <c r="N416">
        <v>26</v>
      </c>
      <c r="O416" t="s">
        <v>6770</v>
      </c>
      <c r="P416" t="s">
        <v>1124</v>
      </c>
      <c r="Q416" t="s">
        <v>6771</v>
      </c>
      <c r="R416" t="s">
        <v>81</v>
      </c>
      <c r="S416">
        <v>1</v>
      </c>
      <c r="T416" s="1">
        <v>43115</v>
      </c>
      <c r="U416" s="1">
        <v>43017</v>
      </c>
      <c r="V416" t="s">
        <v>6772</v>
      </c>
      <c r="W416" s="2">
        <v>44139</v>
      </c>
      <c r="X416" t="s">
        <v>6773</v>
      </c>
      <c r="Y416" t="s">
        <v>6774</v>
      </c>
      <c r="Z416" t="s">
        <v>6775</v>
      </c>
      <c r="AA416" t="s">
        <v>6776</v>
      </c>
      <c r="AB416" t="s">
        <v>6777</v>
      </c>
      <c r="AC416" t="s">
        <v>6778</v>
      </c>
      <c r="AD416" t="s">
        <v>6779</v>
      </c>
      <c r="AE416" t="s">
        <v>6774</v>
      </c>
      <c r="AF416" t="s">
        <v>6775</v>
      </c>
      <c r="AG416" t="s">
        <v>6776</v>
      </c>
      <c r="AH416" t="s">
        <v>6777</v>
      </c>
      <c r="AI416" t="s">
        <v>6778</v>
      </c>
      <c r="AJ416" t="s">
        <v>6779</v>
      </c>
      <c r="AK416" t="s">
        <v>296</v>
      </c>
      <c r="AL416" t="s">
        <v>6780</v>
      </c>
      <c r="AM416" t="s">
        <v>6770</v>
      </c>
      <c r="AN416">
        <v>18</v>
      </c>
      <c r="AO416">
        <v>0</v>
      </c>
      <c r="AP416" t="s">
        <v>1137</v>
      </c>
      <c r="AQ416" t="s">
        <v>6781</v>
      </c>
      <c r="AR416" t="s">
        <v>6782</v>
      </c>
      <c r="AS416" t="s">
        <v>6783</v>
      </c>
      <c r="AT416" t="s">
        <v>6784</v>
      </c>
      <c r="AU416" t="s">
        <v>81</v>
      </c>
      <c r="AV416" t="s">
        <v>82</v>
      </c>
      <c r="AW416" t="s">
        <v>643</v>
      </c>
      <c r="AX416" t="s">
        <v>81</v>
      </c>
      <c r="AY416" t="s">
        <v>81</v>
      </c>
      <c r="AZ416" t="s">
        <v>81</v>
      </c>
      <c r="BA416" t="s">
        <v>82</v>
      </c>
      <c r="BB416" s="1">
        <v>1</v>
      </c>
      <c r="BC416" t="s">
        <v>81</v>
      </c>
      <c r="BD416" t="s">
        <v>81</v>
      </c>
      <c r="BE416" t="s">
        <v>81</v>
      </c>
      <c r="BF416" t="s">
        <v>81</v>
      </c>
      <c r="BG416" t="s">
        <v>81</v>
      </c>
      <c r="BH416" t="s">
        <v>81</v>
      </c>
      <c r="BI416" t="s">
        <v>81</v>
      </c>
      <c r="BJ416" t="s">
        <v>82</v>
      </c>
      <c r="BK416" t="s">
        <v>82</v>
      </c>
      <c r="BL416" t="s">
        <v>81</v>
      </c>
      <c r="BM416" t="s">
        <v>201</v>
      </c>
      <c r="BN416" t="s">
        <v>81</v>
      </c>
      <c r="BO416" t="s">
        <v>81</v>
      </c>
      <c r="BP416" t="s">
        <v>81</v>
      </c>
      <c r="BQ416" t="s">
        <v>81</v>
      </c>
    </row>
    <row r="417" spans="1:69" x14ac:dyDescent="0.2">
      <c r="A417" s="5">
        <v>1</v>
      </c>
      <c r="B417" t="s">
        <v>6785</v>
      </c>
      <c r="C417" t="s">
        <v>6786</v>
      </c>
      <c r="D417" t="s">
        <v>6787</v>
      </c>
      <c r="E417" t="s">
        <v>6785</v>
      </c>
      <c r="F417" t="s">
        <v>73</v>
      </c>
      <c r="G417" t="s">
        <v>6788</v>
      </c>
      <c r="H417" s="1">
        <v>43133</v>
      </c>
      <c r="I417" s="1">
        <v>43455</v>
      </c>
      <c r="J417" t="b">
        <v>0</v>
      </c>
      <c r="K417" t="s">
        <v>75</v>
      </c>
      <c r="L417" t="s">
        <v>915</v>
      </c>
      <c r="M417" t="s">
        <v>90</v>
      </c>
      <c r="N417">
        <v>40</v>
      </c>
      <c r="O417" t="s">
        <v>6789</v>
      </c>
      <c r="P417" t="s">
        <v>409</v>
      </c>
      <c r="Q417" t="s">
        <v>6790</v>
      </c>
      <c r="R417" t="s">
        <v>81</v>
      </c>
      <c r="S417" t="s">
        <v>82</v>
      </c>
      <c r="T417" s="1">
        <v>43133</v>
      </c>
      <c r="U417" t="s">
        <v>6791</v>
      </c>
      <c r="V417" t="s">
        <v>452</v>
      </c>
      <c r="W417" s="2">
        <v>44060</v>
      </c>
      <c r="X417" t="s">
        <v>6792</v>
      </c>
      <c r="Y417" t="s">
        <v>227</v>
      </c>
      <c r="Z417" t="s">
        <v>6793</v>
      </c>
      <c r="AA417" t="s">
        <v>82</v>
      </c>
      <c r="AB417" t="s">
        <v>6794</v>
      </c>
      <c r="AC417" t="s">
        <v>6795</v>
      </c>
      <c r="AD417" t="s">
        <v>6796</v>
      </c>
      <c r="AE417" t="s">
        <v>227</v>
      </c>
      <c r="AF417" t="s">
        <v>6793</v>
      </c>
      <c r="AG417" t="s">
        <v>82</v>
      </c>
      <c r="AH417" t="s">
        <v>6794</v>
      </c>
      <c r="AI417" t="s">
        <v>6795</v>
      </c>
      <c r="AJ417" t="s">
        <v>6796</v>
      </c>
      <c r="AK417" t="s">
        <v>296</v>
      </c>
      <c r="AL417" t="s">
        <v>6797</v>
      </c>
      <c r="AM417" t="s">
        <v>88</v>
      </c>
      <c r="AN417" t="s">
        <v>154</v>
      </c>
      <c r="AO417" t="s">
        <v>90</v>
      </c>
      <c r="AP417" t="s">
        <v>91</v>
      </c>
      <c r="AQ417" t="s">
        <v>6798</v>
      </c>
      <c r="AR417" t="s">
        <v>82</v>
      </c>
      <c r="AS417" t="s">
        <v>6799</v>
      </c>
      <c r="AT417" t="s">
        <v>6800</v>
      </c>
      <c r="AU417" t="s">
        <v>81</v>
      </c>
      <c r="AV417" t="s">
        <v>82</v>
      </c>
      <c r="AW417" t="s">
        <v>82</v>
      </c>
      <c r="AX417" t="s">
        <v>82</v>
      </c>
      <c r="AY417" t="s">
        <v>82</v>
      </c>
      <c r="AZ417" t="s">
        <v>82</v>
      </c>
      <c r="BA417" t="s">
        <v>82</v>
      </c>
      <c r="BB417" t="s">
        <v>82</v>
      </c>
      <c r="BC417" t="s">
        <v>82</v>
      </c>
      <c r="BD417" t="s">
        <v>82</v>
      </c>
      <c r="BE417" t="s">
        <v>82</v>
      </c>
      <c r="BF417" t="s">
        <v>82</v>
      </c>
      <c r="BG417" t="s">
        <v>82</v>
      </c>
      <c r="BH417" t="s">
        <v>82</v>
      </c>
      <c r="BI417" t="s">
        <v>82</v>
      </c>
      <c r="BJ417" t="s">
        <v>82</v>
      </c>
      <c r="BK417" t="s">
        <v>82</v>
      </c>
      <c r="BL417" t="s">
        <v>82</v>
      </c>
      <c r="BM417" t="s">
        <v>82</v>
      </c>
      <c r="BN417" t="s">
        <v>82</v>
      </c>
      <c r="BO417" t="s">
        <v>82</v>
      </c>
      <c r="BP417" t="s">
        <v>82</v>
      </c>
      <c r="BQ417" t="s">
        <v>82</v>
      </c>
    </row>
    <row r="418" spans="1:69" x14ac:dyDescent="0.2">
      <c r="A418" s="5">
        <v>1</v>
      </c>
      <c r="B418" t="s">
        <v>6801</v>
      </c>
      <c r="C418" t="s">
        <v>6802</v>
      </c>
      <c r="D418" t="s">
        <v>6803</v>
      </c>
      <c r="E418" t="s">
        <v>6804</v>
      </c>
      <c r="F418" t="s">
        <v>73</v>
      </c>
      <c r="G418" t="s">
        <v>6805</v>
      </c>
      <c r="H418" s="1">
        <v>43369</v>
      </c>
      <c r="I418" s="1">
        <v>43366</v>
      </c>
      <c r="J418" t="b">
        <v>0</v>
      </c>
      <c r="K418" t="s">
        <v>75</v>
      </c>
      <c r="L418" t="s">
        <v>979</v>
      </c>
      <c r="M418" t="s">
        <v>538</v>
      </c>
      <c r="N418">
        <v>500</v>
      </c>
      <c r="O418" t="s">
        <v>6806</v>
      </c>
      <c r="P418" t="s">
        <v>79</v>
      </c>
      <c r="Q418" t="s">
        <v>6807</v>
      </c>
      <c r="R418" t="s">
        <v>81</v>
      </c>
      <c r="S418" t="s">
        <v>82</v>
      </c>
      <c r="T418" s="1">
        <v>43369</v>
      </c>
      <c r="U418" t="s">
        <v>6808</v>
      </c>
      <c r="V418" t="s">
        <v>84</v>
      </c>
      <c r="W418" s="2">
        <v>43745</v>
      </c>
      <c r="X418" t="s">
        <v>6809</v>
      </c>
      <c r="Y418" t="s">
        <v>148</v>
      </c>
      <c r="Z418" t="s">
        <v>6810</v>
      </c>
      <c r="AA418" t="s">
        <v>82</v>
      </c>
      <c r="AB418" t="s">
        <v>6811</v>
      </c>
      <c r="AC418" t="s">
        <v>6812</v>
      </c>
      <c r="AD418" t="s">
        <v>6813</v>
      </c>
      <c r="AE418" t="s">
        <v>148</v>
      </c>
      <c r="AF418" t="s">
        <v>6810</v>
      </c>
      <c r="AG418" t="s">
        <v>82</v>
      </c>
      <c r="AH418" t="s">
        <v>6811</v>
      </c>
      <c r="AI418" t="s">
        <v>6812</v>
      </c>
      <c r="AJ418" t="s">
        <v>6813</v>
      </c>
      <c r="AK418" t="s">
        <v>296</v>
      </c>
      <c r="AL418" t="s">
        <v>6814</v>
      </c>
      <c r="AM418" t="s">
        <v>88</v>
      </c>
      <c r="AN418" t="s">
        <v>89</v>
      </c>
      <c r="AO418" t="s">
        <v>90</v>
      </c>
      <c r="AP418" t="s">
        <v>91</v>
      </c>
      <c r="AQ418" t="s">
        <v>6815</v>
      </c>
      <c r="AR418" t="s">
        <v>82</v>
      </c>
      <c r="AS418" t="s">
        <v>6816</v>
      </c>
      <c r="AT418" t="s">
        <v>6817</v>
      </c>
      <c r="AU418" t="s">
        <v>81</v>
      </c>
      <c r="AV418" t="s">
        <v>82</v>
      </c>
      <c r="AW418" t="s">
        <v>82</v>
      </c>
      <c r="AX418" t="s">
        <v>82</v>
      </c>
      <c r="AY418" t="s">
        <v>82</v>
      </c>
      <c r="AZ418" t="s">
        <v>82</v>
      </c>
      <c r="BA418" t="s">
        <v>82</v>
      </c>
      <c r="BB418" t="s">
        <v>82</v>
      </c>
      <c r="BC418" t="s">
        <v>82</v>
      </c>
      <c r="BD418" t="s">
        <v>82</v>
      </c>
      <c r="BE418" t="s">
        <v>82</v>
      </c>
      <c r="BF418" t="s">
        <v>82</v>
      </c>
      <c r="BG418" t="s">
        <v>82</v>
      </c>
      <c r="BH418" t="s">
        <v>82</v>
      </c>
      <c r="BI418" t="s">
        <v>82</v>
      </c>
      <c r="BJ418" t="s">
        <v>82</v>
      </c>
      <c r="BK418" t="s">
        <v>82</v>
      </c>
      <c r="BL418" t="s">
        <v>82</v>
      </c>
      <c r="BM418" t="s">
        <v>82</v>
      </c>
      <c r="BN418" t="s">
        <v>82</v>
      </c>
      <c r="BO418" t="s">
        <v>82</v>
      </c>
      <c r="BP418" t="s">
        <v>82</v>
      </c>
      <c r="BQ418" t="s">
        <v>82</v>
      </c>
    </row>
    <row r="419" spans="1:69" x14ac:dyDescent="0.2">
      <c r="A419" s="5">
        <v>1</v>
      </c>
      <c r="B419" t="s">
        <v>6818</v>
      </c>
      <c r="C419" t="s">
        <v>6819</v>
      </c>
      <c r="D419" t="s">
        <v>6820</v>
      </c>
      <c r="E419" t="s">
        <v>6821</v>
      </c>
      <c r="F419" t="s">
        <v>73</v>
      </c>
      <c r="G419" t="s">
        <v>6822</v>
      </c>
      <c r="H419" s="1">
        <v>42955</v>
      </c>
      <c r="I419" s="1">
        <v>42998</v>
      </c>
      <c r="J419" t="b">
        <v>0</v>
      </c>
      <c r="K419" t="s">
        <v>75</v>
      </c>
      <c r="L419" t="s">
        <v>2242</v>
      </c>
      <c r="M419" t="s">
        <v>363</v>
      </c>
      <c r="N419">
        <v>379</v>
      </c>
      <c r="O419" t="s">
        <v>6823</v>
      </c>
      <c r="P419" t="s">
        <v>103</v>
      </c>
      <c r="Q419" t="s">
        <v>998</v>
      </c>
      <c r="R419" t="s">
        <v>81</v>
      </c>
      <c r="S419" t="s">
        <v>82</v>
      </c>
      <c r="T419" s="1">
        <v>42955</v>
      </c>
      <c r="U419" t="s">
        <v>4114</v>
      </c>
      <c r="V419" t="s">
        <v>452</v>
      </c>
      <c r="W419" s="2">
        <v>43972</v>
      </c>
      <c r="X419" t="s">
        <v>6824</v>
      </c>
      <c r="Y419" t="s">
        <v>81</v>
      </c>
      <c r="Z419" t="s">
        <v>6825</v>
      </c>
      <c r="AA419" t="s">
        <v>82</v>
      </c>
      <c r="AB419" t="s">
        <v>81</v>
      </c>
      <c r="AC419" t="s">
        <v>81</v>
      </c>
      <c r="AD419" t="s">
        <v>6826</v>
      </c>
      <c r="AE419" t="s">
        <v>81</v>
      </c>
      <c r="AF419" t="s">
        <v>6825</v>
      </c>
      <c r="AG419" t="s">
        <v>82</v>
      </c>
      <c r="AH419" t="s">
        <v>81</v>
      </c>
      <c r="AI419" t="s">
        <v>81</v>
      </c>
      <c r="AJ419" t="s">
        <v>6826</v>
      </c>
      <c r="AK419" t="s">
        <v>110</v>
      </c>
      <c r="AL419" t="s">
        <v>82</v>
      </c>
      <c r="AM419" t="s">
        <v>88</v>
      </c>
      <c r="AN419" t="s">
        <v>370</v>
      </c>
      <c r="AO419" t="s">
        <v>154</v>
      </c>
      <c r="AP419" t="s">
        <v>91</v>
      </c>
      <c r="AQ419" t="s">
        <v>6827</v>
      </c>
      <c r="AR419" t="s">
        <v>82</v>
      </c>
      <c r="AS419" t="s">
        <v>6828</v>
      </c>
      <c r="AT419" t="s">
        <v>6829</v>
      </c>
      <c r="AU419" t="s">
        <v>81</v>
      </c>
      <c r="AV419" t="s">
        <v>82</v>
      </c>
      <c r="AW419" t="s">
        <v>82</v>
      </c>
      <c r="AX419" t="s">
        <v>82</v>
      </c>
      <c r="AY419" t="s">
        <v>82</v>
      </c>
      <c r="AZ419" t="s">
        <v>82</v>
      </c>
      <c r="BA419" t="s">
        <v>82</v>
      </c>
      <c r="BB419" t="s">
        <v>82</v>
      </c>
      <c r="BC419" t="s">
        <v>82</v>
      </c>
      <c r="BD419" t="s">
        <v>82</v>
      </c>
      <c r="BE419" t="s">
        <v>82</v>
      </c>
      <c r="BF419" t="s">
        <v>82</v>
      </c>
      <c r="BG419" t="s">
        <v>82</v>
      </c>
      <c r="BH419" t="s">
        <v>82</v>
      </c>
      <c r="BI419" t="s">
        <v>82</v>
      </c>
      <c r="BJ419" t="s">
        <v>82</v>
      </c>
      <c r="BK419" t="s">
        <v>82</v>
      </c>
      <c r="BL419" t="s">
        <v>82</v>
      </c>
      <c r="BM419" t="s">
        <v>82</v>
      </c>
      <c r="BN419" t="s">
        <v>82</v>
      </c>
      <c r="BO419" t="s">
        <v>82</v>
      </c>
      <c r="BP419" t="s">
        <v>82</v>
      </c>
      <c r="BQ419" t="s">
        <v>82</v>
      </c>
    </row>
    <row r="420" spans="1:69" x14ac:dyDescent="0.2">
      <c r="A420" s="5">
        <v>1</v>
      </c>
      <c r="B420" t="s">
        <v>6830</v>
      </c>
      <c r="C420" t="s">
        <v>6831</v>
      </c>
      <c r="D420" t="s">
        <v>6832</v>
      </c>
      <c r="E420" t="s">
        <v>6830</v>
      </c>
      <c r="F420" t="s">
        <v>73</v>
      </c>
      <c r="G420" t="s">
        <v>6833</v>
      </c>
      <c r="H420" s="1">
        <v>43759</v>
      </c>
      <c r="I420" s="1">
        <v>43800</v>
      </c>
      <c r="J420" t="b">
        <v>0</v>
      </c>
      <c r="K420" t="s">
        <v>75</v>
      </c>
      <c r="L420" t="s">
        <v>465</v>
      </c>
      <c r="M420" t="s">
        <v>90</v>
      </c>
      <c r="N420">
        <v>752</v>
      </c>
      <c r="O420" t="s">
        <v>6834</v>
      </c>
      <c r="P420" t="s">
        <v>82</v>
      </c>
      <c r="Q420" t="s">
        <v>770</v>
      </c>
      <c r="R420" t="s">
        <v>81</v>
      </c>
      <c r="S420" t="s">
        <v>82</v>
      </c>
      <c r="T420" s="1">
        <v>43759</v>
      </c>
      <c r="U420" t="s">
        <v>167</v>
      </c>
      <c r="V420" t="s">
        <v>146</v>
      </c>
      <c r="W420" s="2">
        <v>43773</v>
      </c>
      <c r="X420" t="s">
        <v>6835</v>
      </c>
      <c r="Y420" t="s">
        <v>81</v>
      </c>
      <c r="Z420" t="s">
        <v>6836</v>
      </c>
      <c r="AA420" t="s">
        <v>82</v>
      </c>
      <c r="AB420" t="s">
        <v>6837</v>
      </c>
      <c r="AC420">
        <v>13763895158</v>
      </c>
      <c r="AD420" t="s">
        <v>81</v>
      </c>
      <c r="AE420" t="s">
        <v>81</v>
      </c>
      <c r="AF420" t="s">
        <v>6836</v>
      </c>
      <c r="AG420" t="s">
        <v>82</v>
      </c>
      <c r="AH420" t="s">
        <v>6837</v>
      </c>
      <c r="AI420">
        <v>13763895158</v>
      </c>
      <c r="AJ420" t="s">
        <v>81</v>
      </c>
      <c r="AK420" t="s">
        <v>153</v>
      </c>
      <c r="AL420" t="s">
        <v>82</v>
      </c>
      <c r="AM420" t="s">
        <v>88</v>
      </c>
      <c r="AN420" t="s">
        <v>154</v>
      </c>
      <c r="AO420" t="s">
        <v>90</v>
      </c>
      <c r="AP420" t="s">
        <v>91</v>
      </c>
      <c r="AQ420" t="s">
        <v>6838</v>
      </c>
      <c r="AR420" t="s">
        <v>82</v>
      </c>
      <c r="AS420" t="s">
        <v>6839</v>
      </c>
      <c r="AT420" t="s">
        <v>82</v>
      </c>
      <c r="AU420" t="s">
        <v>81</v>
      </c>
      <c r="AV420" t="s">
        <v>82</v>
      </c>
      <c r="AW420" t="s">
        <v>82</v>
      </c>
      <c r="AX420" t="s">
        <v>82</v>
      </c>
      <c r="AY420" t="s">
        <v>82</v>
      </c>
      <c r="AZ420" t="s">
        <v>82</v>
      </c>
      <c r="BA420" t="s">
        <v>82</v>
      </c>
      <c r="BB420" t="s">
        <v>82</v>
      </c>
      <c r="BC420" t="s">
        <v>82</v>
      </c>
      <c r="BD420" t="s">
        <v>82</v>
      </c>
      <c r="BE420" t="s">
        <v>82</v>
      </c>
      <c r="BF420" t="s">
        <v>82</v>
      </c>
      <c r="BG420" t="s">
        <v>82</v>
      </c>
      <c r="BH420" t="s">
        <v>82</v>
      </c>
      <c r="BI420" t="s">
        <v>82</v>
      </c>
      <c r="BJ420" t="s">
        <v>82</v>
      </c>
      <c r="BK420" t="s">
        <v>82</v>
      </c>
      <c r="BL420" t="s">
        <v>82</v>
      </c>
      <c r="BM420" t="s">
        <v>82</v>
      </c>
      <c r="BN420" t="s">
        <v>82</v>
      </c>
      <c r="BO420" t="s">
        <v>82</v>
      </c>
      <c r="BP420" t="s">
        <v>82</v>
      </c>
      <c r="BQ420" t="s">
        <v>82</v>
      </c>
    </row>
    <row r="421" spans="1:69" x14ac:dyDescent="0.2">
      <c r="A421" s="5">
        <v>1</v>
      </c>
      <c r="B421" t="s">
        <v>6840</v>
      </c>
      <c r="C421" t="s">
        <v>6841</v>
      </c>
      <c r="D421" t="s">
        <v>6842</v>
      </c>
      <c r="E421" t="s">
        <v>6843</v>
      </c>
      <c r="F421" t="s">
        <v>2621</v>
      </c>
      <c r="G421" t="s">
        <v>6844</v>
      </c>
      <c r="H421" s="1">
        <v>43516</v>
      </c>
      <c r="I421" s="1">
        <v>43252</v>
      </c>
      <c r="J421" t="b">
        <v>0</v>
      </c>
      <c r="K421" t="s">
        <v>75</v>
      </c>
      <c r="L421" t="s">
        <v>2623</v>
      </c>
      <c r="M421" t="s">
        <v>101</v>
      </c>
      <c r="N421">
        <v>80</v>
      </c>
      <c r="O421" t="s">
        <v>6845</v>
      </c>
      <c r="P421" t="s">
        <v>1302</v>
      </c>
      <c r="Q421" t="s">
        <v>6846</v>
      </c>
      <c r="R421" t="s">
        <v>81</v>
      </c>
      <c r="S421">
        <v>1</v>
      </c>
      <c r="T421" s="1">
        <v>43516</v>
      </c>
      <c r="U421" s="1">
        <v>43252</v>
      </c>
      <c r="V421" t="s">
        <v>2626</v>
      </c>
      <c r="W421" s="2">
        <v>44139</v>
      </c>
      <c r="X421" t="s">
        <v>82</v>
      </c>
      <c r="Y421" t="s">
        <v>6847</v>
      </c>
      <c r="Z421" t="s">
        <v>6848</v>
      </c>
      <c r="AA421" t="s">
        <v>6849</v>
      </c>
      <c r="AB421" t="s">
        <v>6850</v>
      </c>
      <c r="AC421">
        <v>817231766</v>
      </c>
      <c r="AD421" t="s">
        <v>6845</v>
      </c>
      <c r="AE421" t="s">
        <v>6847</v>
      </c>
      <c r="AF421" t="s">
        <v>6848</v>
      </c>
      <c r="AG421" t="s">
        <v>6849</v>
      </c>
      <c r="AH421" t="s">
        <v>6850</v>
      </c>
      <c r="AI421">
        <v>817231766</v>
      </c>
      <c r="AJ421" t="s">
        <v>6845</v>
      </c>
      <c r="AK421" t="s">
        <v>110</v>
      </c>
      <c r="AL421" t="s">
        <v>6851</v>
      </c>
      <c r="AM421" t="s">
        <v>6845</v>
      </c>
      <c r="AN421" t="s">
        <v>678</v>
      </c>
      <c r="AO421" t="s">
        <v>6852</v>
      </c>
      <c r="AP421" t="s">
        <v>371</v>
      </c>
      <c r="AQ421" t="s">
        <v>6853</v>
      </c>
      <c r="AR421" t="s">
        <v>6854</v>
      </c>
      <c r="AS421" t="s">
        <v>6855</v>
      </c>
      <c r="AT421" t="s">
        <v>6856</v>
      </c>
      <c r="AU421" t="s">
        <v>81</v>
      </c>
      <c r="AV421" t="s">
        <v>82</v>
      </c>
      <c r="AW421" t="s">
        <v>1637</v>
      </c>
      <c r="AX421" t="s">
        <v>81</v>
      </c>
      <c r="AY421" t="s">
        <v>81</v>
      </c>
      <c r="AZ421" t="s">
        <v>81</v>
      </c>
      <c r="BA421" t="s">
        <v>82</v>
      </c>
      <c r="BB421" s="1">
        <v>1</v>
      </c>
      <c r="BC421" t="s">
        <v>81</v>
      </c>
      <c r="BD421" t="s">
        <v>81</v>
      </c>
      <c r="BE421" t="s">
        <v>81</v>
      </c>
      <c r="BF421" t="s">
        <v>81</v>
      </c>
      <c r="BG421" t="s">
        <v>81</v>
      </c>
      <c r="BH421" t="s">
        <v>81</v>
      </c>
      <c r="BI421" t="s">
        <v>81</v>
      </c>
      <c r="BJ421" s="1">
        <v>43616</v>
      </c>
      <c r="BK421" t="s">
        <v>82</v>
      </c>
      <c r="BL421" t="s">
        <v>81</v>
      </c>
      <c r="BM421" t="s">
        <v>201</v>
      </c>
      <c r="BN421" t="s">
        <v>81</v>
      </c>
      <c r="BO421" t="s">
        <v>81</v>
      </c>
      <c r="BP421" t="s">
        <v>81</v>
      </c>
      <c r="BQ421" t="s">
        <v>81</v>
      </c>
    </row>
    <row r="422" spans="1:69" x14ac:dyDescent="0.2">
      <c r="A422" s="5">
        <v>0</v>
      </c>
      <c r="B422" t="s">
        <v>6857</v>
      </c>
      <c r="C422" t="s">
        <v>462</v>
      </c>
      <c r="D422" t="s">
        <v>6858</v>
      </c>
      <c r="E422" t="s">
        <v>6857</v>
      </c>
      <c r="F422" t="s">
        <v>73</v>
      </c>
      <c r="G422" t="s">
        <v>6859</v>
      </c>
      <c r="H422" s="1">
        <v>43344</v>
      </c>
      <c r="I422" s="1">
        <v>43435</v>
      </c>
      <c r="J422" t="b">
        <v>0</v>
      </c>
      <c r="K422" t="s">
        <v>75</v>
      </c>
      <c r="L422" t="s">
        <v>465</v>
      </c>
      <c r="M422" t="s">
        <v>90</v>
      </c>
      <c r="N422">
        <v>300</v>
      </c>
      <c r="O422" t="s">
        <v>287</v>
      </c>
      <c r="P422" t="s">
        <v>288</v>
      </c>
      <c r="Q422" t="s">
        <v>6860</v>
      </c>
      <c r="R422" t="s">
        <v>81</v>
      </c>
      <c r="S422" t="s">
        <v>82</v>
      </c>
      <c r="T422" s="1">
        <v>43344</v>
      </c>
      <c r="U422" t="s">
        <v>105</v>
      </c>
      <c r="V422" t="s">
        <v>84</v>
      </c>
      <c r="W422" s="2">
        <v>43836</v>
      </c>
      <c r="X422" t="s">
        <v>6861</v>
      </c>
      <c r="Y422" t="s">
        <v>227</v>
      </c>
      <c r="Z422" t="s">
        <v>6862</v>
      </c>
      <c r="AA422" t="s">
        <v>82</v>
      </c>
      <c r="AB422" t="s">
        <v>471</v>
      </c>
      <c r="AC422" t="s">
        <v>472</v>
      </c>
      <c r="AD422" t="s">
        <v>6863</v>
      </c>
      <c r="AE422" t="s">
        <v>227</v>
      </c>
      <c r="AF422" t="s">
        <v>6862</v>
      </c>
      <c r="AG422" t="s">
        <v>82</v>
      </c>
      <c r="AH422" t="s">
        <v>471</v>
      </c>
      <c r="AI422" t="s">
        <v>472</v>
      </c>
      <c r="AJ422" t="s">
        <v>6863</v>
      </c>
      <c r="AK422" t="s">
        <v>296</v>
      </c>
      <c r="AL422" t="s">
        <v>473</v>
      </c>
      <c r="AM422" t="s">
        <v>88</v>
      </c>
      <c r="AN422" t="s">
        <v>1062</v>
      </c>
      <c r="AO422" t="s">
        <v>90</v>
      </c>
      <c r="AP422" t="s">
        <v>91</v>
      </c>
      <c r="AQ422" t="s">
        <v>6864</v>
      </c>
      <c r="AR422" t="s">
        <v>82</v>
      </c>
      <c r="AS422" t="s">
        <v>6865</v>
      </c>
      <c r="AT422" t="s">
        <v>6866</v>
      </c>
      <c r="AU422" t="s">
        <v>81</v>
      </c>
      <c r="AV422" t="s">
        <v>82</v>
      </c>
      <c r="AW422" t="s">
        <v>82</v>
      </c>
      <c r="AX422" t="s">
        <v>82</v>
      </c>
      <c r="AY422" t="s">
        <v>82</v>
      </c>
      <c r="AZ422" t="s">
        <v>82</v>
      </c>
      <c r="BA422" t="s">
        <v>82</v>
      </c>
      <c r="BB422" t="s">
        <v>82</v>
      </c>
      <c r="BC422" t="s">
        <v>82</v>
      </c>
      <c r="BD422" t="s">
        <v>82</v>
      </c>
      <c r="BE422" t="s">
        <v>82</v>
      </c>
      <c r="BF422" t="s">
        <v>82</v>
      </c>
      <c r="BG422" t="s">
        <v>82</v>
      </c>
      <c r="BH422" t="s">
        <v>82</v>
      </c>
      <c r="BI422" t="s">
        <v>82</v>
      </c>
      <c r="BJ422" t="s">
        <v>82</v>
      </c>
      <c r="BK422" t="s">
        <v>82</v>
      </c>
      <c r="BL422" t="s">
        <v>82</v>
      </c>
      <c r="BM422" t="s">
        <v>82</v>
      </c>
      <c r="BN422" t="s">
        <v>82</v>
      </c>
      <c r="BO422" t="s">
        <v>82</v>
      </c>
      <c r="BP422" t="s">
        <v>82</v>
      </c>
      <c r="BQ422" t="s">
        <v>82</v>
      </c>
    </row>
    <row r="423" spans="1:69" x14ac:dyDescent="0.2">
      <c r="A423" s="5">
        <v>0</v>
      </c>
      <c r="B423" t="s">
        <v>6867</v>
      </c>
      <c r="C423" t="s">
        <v>6868</v>
      </c>
      <c r="D423" t="s">
        <v>6869</v>
      </c>
      <c r="E423" t="s">
        <v>6870</v>
      </c>
      <c r="F423" t="s">
        <v>1617</v>
      </c>
      <c r="G423" t="s">
        <v>6871</v>
      </c>
      <c r="H423" s="1">
        <v>42698</v>
      </c>
      <c r="I423" s="1">
        <v>42017</v>
      </c>
      <c r="J423" t="b">
        <v>0</v>
      </c>
      <c r="K423" t="s">
        <v>75</v>
      </c>
      <c r="L423" t="s">
        <v>6872</v>
      </c>
      <c r="M423" t="s">
        <v>81</v>
      </c>
      <c r="N423">
        <v>81</v>
      </c>
      <c r="O423" t="s">
        <v>6873</v>
      </c>
      <c r="P423" t="s">
        <v>1622</v>
      </c>
      <c r="Q423" t="s">
        <v>6874</v>
      </c>
      <c r="R423" t="s">
        <v>81</v>
      </c>
      <c r="S423">
        <v>1</v>
      </c>
      <c r="T423" s="1">
        <v>42698</v>
      </c>
      <c r="U423" s="1">
        <v>42017</v>
      </c>
      <c r="V423" t="s">
        <v>1617</v>
      </c>
      <c r="W423" s="2">
        <v>43507</v>
      </c>
      <c r="X423">
        <v>17764</v>
      </c>
      <c r="Y423" t="s">
        <v>81</v>
      </c>
      <c r="Z423" t="s">
        <v>81</v>
      </c>
      <c r="AA423" t="s">
        <v>81</v>
      </c>
      <c r="AB423" t="s">
        <v>81</v>
      </c>
      <c r="AC423" t="s">
        <v>81</v>
      </c>
      <c r="AD423" t="s">
        <v>81</v>
      </c>
      <c r="AE423" t="s">
        <v>6875</v>
      </c>
      <c r="AF423" t="s">
        <v>6876</v>
      </c>
      <c r="AG423" t="s">
        <v>6877</v>
      </c>
      <c r="AH423" t="s">
        <v>6878</v>
      </c>
      <c r="AI423" t="s">
        <v>6879</v>
      </c>
      <c r="AJ423" t="s">
        <v>81</v>
      </c>
      <c r="AK423" t="s">
        <v>110</v>
      </c>
      <c r="AL423" t="s">
        <v>82</v>
      </c>
      <c r="AM423" t="s">
        <v>6880</v>
      </c>
      <c r="AN423" t="s">
        <v>81</v>
      </c>
      <c r="AO423" t="s">
        <v>81</v>
      </c>
      <c r="AP423" t="s">
        <v>371</v>
      </c>
      <c r="AQ423" t="s">
        <v>6881</v>
      </c>
      <c r="AR423" t="s">
        <v>6882</v>
      </c>
      <c r="AS423" t="s">
        <v>6883</v>
      </c>
      <c r="AT423" t="s">
        <v>6884</v>
      </c>
      <c r="AU423" t="s">
        <v>81</v>
      </c>
      <c r="AV423" t="s">
        <v>82</v>
      </c>
      <c r="AW423" t="s">
        <v>1637</v>
      </c>
      <c r="AX423" t="s">
        <v>81</v>
      </c>
      <c r="AY423" t="s">
        <v>81</v>
      </c>
      <c r="AZ423" t="s">
        <v>6885</v>
      </c>
      <c r="BA423" t="s">
        <v>82</v>
      </c>
      <c r="BB423" s="1">
        <v>1</v>
      </c>
      <c r="BC423" t="s">
        <v>81</v>
      </c>
      <c r="BD423" t="s">
        <v>81</v>
      </c>
      <c r="BE423" t="s">
        <v>81</v>
      </c>
      <c r="BF423" t="s">
        <v>81</v>
      </c>
      <c r="BG423" t="s">
        <v>81</v>
      </c>
      <c r="BH423" t="s">
        <v>5609</v>
      </c>
      <c r="BI423" t="s">
        <v>6886</v>
      </c>
      <c r="BJ423" s="1">
        <v>42308</v>
      </c>
      <c r="BK423" t="s">
        <v>261</v>
      </c>
      <c r="BL423" t="s">
        <v>81</v>
      </c>
      <c r="BM423" t="s">
        <v>137</v>
      </c>
      <c r="BN423" t="s">
        <v>81</v>
      </c>
      <c r="BO423" t="s">
        <v>6887</v>
      </c>
      <c r="BP423" t="s">
        <v>81</v>
      </c>
      <c r="BQ423" t="s">
        <v>81</v>
      </c>
    </row>
    <row r="424" spans="1:69" x14ac:dyDescent="0.2">
      <c r="A424" s="5">
        <v>1</v>
      </c>
      <c r="B424" t="s">
        <v>6888</v>
      </c>
      <c r="C424" t="s">
        <v>6889</v>
      </c>
      <c r="D424" t="s">
        <v>6890</v>
      </c>
      <c r="E424" t="s">
        <v>6891</v>
      </c>
      <c r="F424" t="s">
        <v>178</v>
      </c>
      <c r="G424" t="s">
        <v>6892</v>
      </c>
      <c r="H424" s="1">
        <v>42681</v>
      </c>
      <c r="I424" t="s">
        <v>81</v>
      </c>
      <c r="J424" t="b">
        <v>0</v>
      </c>
      <c r="K424" t="s">
        <v>180</v>
      </c>
      <c r="L424" t="s">
        <v>6893</v>
      </c>
      <c r="M424" t="s">
        <v>2335</v>
      </c>
      <c r="N424">
        <v>463</v>
      </c>
      <c r="O424" t="s">
        <v>2069</v>
      </c>
      <c r="P424" t="s">
        <v>6894</v>
      </c>
      <c r="Q424" t="s">
        <v>6895</v>
      </c>
      <c r="R424" t="s">
        <v>81</v>
      </c>
      <c r="S424" t="s">
        <v>82</v>
      </c>
      <c r="T424" s="1">
        <v>42681</v>
      </c>
      <c r="U424" t="s">
        <v>81</v>
      </c>
      <c r="V424" t="s">
        <v>186</v>
      </c>
      <c r="W424" s="2">
        <v>43901</v>
      </c>
      <c r="X424" t="s">
        <v>6896</v>
      </c>
      <c r="Y424" t="s">
        <v>6897</v>
      </c>
      <c r="Z424" t="s">
        <v>81</v>
      </c>
      <c r="AA424" t="s">
        <v>6898</v>
      </c>
      <c r="AB424" t="s">
        <v>4692</v>
      </c>
      <c r="AC424" t="s">
        <v>81</v>
      </c>
      <c r="AD424" t="s">
        <v>6899</v>
      </c>
      <c r="AE424" t="s">
        <v>6897</v>
      </c>
      <c r="AF424" t="s">
        <v>81</v>
      </c>
      <c r="AG424" t="s">
        <v>6898</v>
      </c>
      <c r="AH424" t="s">
        <v>4692</v>
      </c>
      <c r="AI424" t="s">
        <v>81</v>
      </c>
      <c r="AJ424" t="s">
        <v>6899</v>
      </c>
      <c r="AK424" t="s">
        <v>81</v>
      </c>
      <c r="AL424" t="s">
        <v>82</v>
      </c>
      <c r="AM424" t="s">
        <v>2069</v>
      </c>
      <c r="AN424" t="s">
        <v>81</v>
      </c>
      <c r="AO424" t="s">
        <v>81</v>
      </c>
      <c r="AP424" t="s">
        <v>351</v>
      </c>
      <c r="AQ424" t="s">
        <v>6900</v>
      </c>
      <c r="AR424" t="s">
        <v>6901</v>
      </c>
      <c r="AS424" t="s">
        <v>6902</v>
      </c>
      <c r="AT424" t="s">
        <v>6903</v>
      </c>
      <c r="AU424" t="s">
        <v>81</v>
      </c>
      <c r="AV424" t="s">
        <v>82</v>
      </c>
      <c r="AW424" t="s">
        <v>81</v>
      </c>
      <c r="AX424" t="s">
        <v>81</v>
      </c>
      <c r="AY424" t="s">
        <v>81</v>
      </c>
      <c r="AZ424" t="s">
        <v>6904</v>
      </c>
      <c r="BA424" t="s">
        <v>82</v>
      </c>
      <c r="BB424" s="1">
        <v>1</v>
      </c>
      <c r="BC424" t="s">
        <v>199</v>
      </c>
      <c r="BD424" t="s">
        <v>199</v>
      </c>
      <c r="BE424" t="s">
        <v>199</v>
      </c>
      <c r="BF424" t="s">
        <v>199</v>
      </c>
      <c r="BG424" t="s">
        <v>81</v>
      </c>
      <c r="BH424" t="s">
        <v>81</v>
      </c>
      <c r="BI424" t="s">
        <v>81</v>
      </c>
      <c r="BJ424" t="s">
        <v>82</v>
      </c>
      <c r="BK424" t="s">
        <v>82</v>
      </c>
      <c r="BL424" t="s">
        <v>81</v>
      </c>
      <c r="BM424" t="s">
        <v>201</v>
      </c>
      <c r="BN424" t="s">
        <v>81</v>
      </c>
      <c r="BO424" t="s">
        <v>81</v>
      </c>
      <c r="BP424" t="s">
        <v>81</v>
      </c>
      <c r="BQ424" t="s">
        <v>81</v>
      </c>
    </row>
    <row r="425" spans="1:69" x14ac:dyDescent="0.2">
      <c r="A425" s="5">
        <v>1</v>
      </c>
      <c r="B425" t="s">
        <v>6905</v>
      </c>
      <c r="C425" t="s">
        <v>6906</v>
      </c>
      <c r="D425" t="s">
        <v>6907</v>
      </c>
      <c r="E425" t="s">
        <v>6905</v>
      </c>
      <c r="F425" t="s">
        <v>73</v>
      </c>
      <c r="G425" t="s">
        <v>6908</v>
      </c>
      <c r="H425" s="1">
        <v>43311</v>
      </c>
      <c r="I425" s="1">
        <v>43501</v>
      </c>
      <c r="J425" t="b">
        <v>0</v>
      </c>
      <c r="K425" t="s">
        <v>75</v>
      </c>
      <c r="L425" t="s">
        <v>687</v>
      </c>
      <c r="M425" t="s">
        <v>538</v>
      </c>
      <c r="N425">
        <v>25</v>
      </c>
      <c r="O425" t="s">
        <v>6909</v>
      </c>
      <c r="P425" t="s">
        <v>79</v>
      </c>
      <c r="Q425" t="s">
        <v>6910</v>
      </c>
      <c r="R425" t="s">
        <v>81</v>
      </c>
      <c r="S425" t="s">
        <v>82</v>
      </c>
      <c r="T425" s="1">
        <v>43311</v>
      </c>
      <c r="U425" t="s">
        <v>6911</v>
      </c>
      <c r="V425" t="s">
        <v>84</v>
      </c>
      <c r="W425" s="2">
        <v>44088</v>
      </c>
      <c r="X425" t="s">
        <v>6912</v>
      </c>
      <c r="Y425" t="s">
        <v>148</v>
      </c>
      <c r="Z425" t="s">
        <v>6913</v>
      </c>
      <c r="AA425" t="s">
        <v>82</v>
      </c>
      <c r="AB425" t="s">
        <v>6914</v>
      </c>
      <c r="AC425" t="s">
        <v>6915</v>
      </c>
      <c r="AD425" t="s">
        <v>6916</v>
      </c>
      <c r="AE425" t="s">
        <v>148</v>
      </c>
      <c r="AF425" t="s">
        <v>6913</v>
      </c>
      <c r="AG425" t="s">
        <v>82</v>
      </c>
      <c r="AH425" t="s">
        <v>6914</v>
      </c>
      <c r="AI425" t="s">
        <v>6915</v>
      </c>
      <c r="AJ425" t="s">
        <v>6916</v>
      </c>
      <c r="AK425" t="s">
        <v>296</v>
      </c>
      <c r="AL425" t="s">
        <v>82</v>
      </c>
      <c r="AM425" t="s">
        <v>88</v>
      </c>
      <c r="AN425" t="s">
        <v>154</v>
      </c>
      <c r="AO425" t="s">
        <v>90</v>
      </c>
      <c r="AP425" t="s">
        <v>91</v>
      </c>
      <c r="AQ425" t="s">
        <v>6917</v>
      </c>
      <c r="AR425" t="s">
        <v>82</v>
      </c>
      <c r="AS425" t="s">
        <v>6918</v>
      </c>
      <c r="AT425" t="s">
        <v>6919</v>
      </c>
      <c r="AU425" t="s">
        <v>81</v>
      </c>
      <c r="AV425" t="s">
        <v>82</v>
      </c>
      <c r="AW425" t="s">
        <v>82</v>
      </c>
      <c r="AX425" t="s">
        <v>82</v>
      </c>
      <c r="AY425" t="s">
        <v>82</v>
      </c>
      <c r="AZ425" t="s">
        <v>82</v>
      </c>
      <c r="BA425" t="s">
        <v>82</v>
      </c>
      <c r="BB425" t="s">
        <v>82</v>
      </c>
      <c r="BC425" t="s">
        <v>82</v>
      </c>
      <c r="BD425" t="s">
        <v>82</v>
      </c>
      <c r="BE425" t="s">
        <v>82</v>
      </c>
      <c r="BF425" t="s">
        <v>82</v>
      </c>
      <c r="BG425" t="s">
        <v>82</v>
      </c>
      <c r="BH425" t="s">
        <v>82</v>
      </c>
      <c r="BI425" t="s">
        <v>82</v>
      </c>
      <c r="BJ425" t="s">
        <v>82</v>
      </c>
      <c r="BK425" t="s">
        <v>82</v>
      </c>
      <c r="BL425" t="s">
        <v>82</v>
      </c>
      <c r="BM425" t="s">
        <v>82</v>
      </c>
      <c r="BN425" t="s">
        <v>82</v>
      </c>
      <c r="BO425" t="s">
        <v>82</v>
      </c>
      <c r="BP425" t="s">
        <v>82</v>
      </c>
      <c r="BQ425" t="s">
        <v>82</v>
      </c>
    </row>
    <row r="426" spans="1:69" x14ac:dyDescent="0.2">
      <c r="A426" s="5">
        <v>0</v>
      </c>
      <c r="B426" t="s">
        <v>6920</v>
      </c>
      <c r="C426" t="s">
        <v>6921</v>
      </c>
      <c r="D426" t="s">
        <v>6922</v>
      </c>
      <c r="E426" t="s">
        <v>6920</v>
      </c>
      <c r="F426" t="s">
        <v>73</v>
      </c>
      <c r="G426" t="s">
        <v>6923</v>
      </c>
      <c r="H426" s="1">
        <v>43038</v>
      </c>
      <c r="I426" s="1">
        <v>43101</v>
      </c>
      <c r="J426" t="b">
        <v>0</v>
      </c>
      <c r="K426" t="s">
        <v>75</v>
      </c>
      <c r="L426" t="s">
        <v>6924</v>
      </c>
      <c r="M426" t="s">
        <v>90</v>
      </c>
      <c r="N426">
        <v>45000</v>
      </c>
      <c r="O426" t="s">
        <v>6925</v>
      </c>
      <c r="P426" t="s">
        <v>3839</v>
      </c>
      <c r="Q426" t="s">
        <v>6926</v>
      </c>
      <c r="R426" t="s">
        <v>81</v>
      </c>
      <c r="S426" t="s">
        <v>82</v>
      </c>
      <c r="T426" s="1">
        <v>43038</v>
      </c>
      <c r="U426" t="s">
        <v>5240</v>
      </c>
      <c r="V426" t="s">
        <v>1305</v>
      </c>
      <c r="W426" s="2">
        <v>44032</v>
      </c>
      <c r="X426" t="s">
        <v>6927</v>
      </c>
      <c r="Y426" t="s">
        <v>227</v>
      </c>
      <c r="Z426" t="s">
        <v>6928</v>
      </c>
      <c r="AA426" t="s">
        <v>82</v>
      </c>
      <c r="AB426" t="s">
        <v>227</v>
      </c>
      <c r="AC426" t="s">
        <v>227</v>
      </c>
      <c r="AD426" t="s">
        <v>6929</v>
      </c>
      <c r="AE426" t="s">
        <v>227</v>
      </c>
      <c r="AF426" t="s">
        <v>6928</v>
      </c>
      <c r="AG426" t="s">
        <v>82</v>
      </c>
      <c r="AH426" t="s">
        <v>227</v>
      </c>
      <c r="AI426" t="s">
        <v>227</v>
      </c>
      <c r="AJ426" t="s">
        <v>6929</v>
      </c>
      <c r="AK426" t="s">
        <v>488</v>
      </c>
      <c r="AL426" t="s">
        <v>82</v>
      </c>
      <c r="AM426" t="s">
        <v>88</v>
      </c>
      <c r="AN426" t="s">
        <v>154</v>
      </c>
      <c r="AO426" t="s">
        <v>90</v>
      </c>
      <c r="AP426" t="s">
        <v>91</v>
      </c>
      <c r="AQ426" t="s">
        <v>6930</v>
      </c>
      <c r="AR426" t="s">
        <v>82</v>
      </c>
      <c r="AS426" t="s">
        <v>6931</v>
      </c>
      <c r="AT426" t="s">
        <v>6932</v>
      </c>
      <c r="AU426" t="s">
        <v>81</v>
      </c>
      <c r="AV426" t="s">
        <v>82</v>
      </c>
      <c r="AW426" t="s">
        <v>82</v>
      </c>
      <c r="AX426" t="s">
        <v>82</v>
      </c>
      <c r="AY426" t="s">
        <v>82</v>
      </c>
      <c r="AZ426" t="s">
        <v>82</v>
      </c>
      <c r="BA426" t="s">
        <v>82</v>
      </c>
      <c r="BB426" t="s">
        <v>82</v>
      </c>
      <c r="BC426" t="s">
        <v>82</v>
      </c>
      <c r="BD426" t="s">
        <v>82</v>
      </c>
      <c r="BE426" t="s">
        <v>82</v>
      </c>
      <c r="BF426" t="s">
        <v>82</v>
      </c>
      <c r="BG426" t="s">
        <v>82</v>
      </c>
      <c r="BH426" t="s">
        <v>82</v>
      </c>
      <c r="BI426" t="s">
        <v>82</v>
      </c>
      <c r="BJ426" t="s">
        <v>82</v>
      </c>
      <c r="BK426" t="s">
        <v>82</v>
      </c>
      <c r="BL426" t="s">
        <v>82</v>
      </c>
      <c r="BM426" t="s">
        <v>82</v>
      </c>
      <c r="BN426" t="s">
        <v>82</v>
      </c>
      <c r="BO426" t="s">
        <v>82</v>
      </c>
      <c r="BP426" t="s">
        <v>82</v>
      </c>
      <c r="BQ426" t="s">
        <v>82</v>
      </c>
    </row>
    <row r="427" spans="1:69" x14ac:dyDescent="0.2">
      <c r="A427" s="5">
        <v>1</v>
      </c>
      <c r="B427" t="s">
        <v>6933</v>
      </c>
      <c r="C427" t="s">
        <v>6934</v>
      </c>
      <c r="D427" t="s">
        <v>6935</v>
      </c>
      <c r="E427" t="s">
        <v>6936</v>
      </c>
      <c r="F427" t="s">
        <v>73</v>
      </c>
      <c r="G427" t="s">
        <v>6937</v>
      </c>
      <c r="H427" s="1">
        <v>42655</v>
      </c>
      <c r="I427" s="1">
        <v>42005</v>
      </c>
      <c r="J427" t="b">
        <v>1</v>
      </c>
      <c r="K427" t="s">
        <v>75</v>
      </c>
      <c r="L427" t="s">
        <v>6938</v>
      </c>
      <c r="M427" t="s">
        <v>538</v>
      </c>
      <c r="N427">
        <v>100</v>
      </c>
      <c r="O427" t="s">
        <v>6939</v>
      </c>
      <c r="P427" t="s">
        <v>6940</v>
      </c>
      <c r="Q427" t="s">
        <v>6941</v>
      </c>
      <c r="R427" t="s">
        <v>81</v>
      </c>
      <c r="S427">
        <v>1</v>
      </c>
      <c r="T427" s="1">
        <v>42655</v>
      </c>
      <c r="U427" s="3">
        <v>42005</v>
      </c>
      <c r="V427" t="s">
        <v>271</v>
      </c>
      <c r="W427" s="2">
        <v>42667</v>
      </c>
      <c r="X427" t="s">
        <v>6942</v>
      </c>
      <c r="Y427" t="s">
        <v>82</v>
      </c>
      <c r="Z427" t="s">
        <v>82</v>
      </c>
      <c r="AA427" t="s">
        <v>82</v>
      </c>
      <c r="AB427" t="s">
        <v>82</v>
      </c>
      <c r="AC427" t="s">
        <v>82</v>
      </c>
      <c r="AD427" t="s">
        <v>82</v>
      </c>
      <c r="AE427" t="s">
        <v>82</v>
      </c>
      <c r="AF427" t="s">
        <v>82</v>
      </c>
      <c r="AG427" t="s">
        <v>82</v>
      </c>
      <c r="AH427" t="s">
        <v>82</v>
      </c>
      <c r="AI427" t="s">
        <v>82</v>
      </c>
      <c r="AJ427" t="s">
        <v>82</v>
      </c>
      <c r="AK427" t="s">
        <v>110</v>
      </c>
      <c r="AL427" t="s">
        <v>82</v>
      </c>
      <c r="AM427" t="s">
        <v>6943</v>
      </c>
      <c r="AN427" t="s">
        <v>678</v>
      </c>
      <c r="AO427" t="s">
        <v>489</v>
      </c>
      <c r="AP427" t="s">
        <v>371</v>
      </c>
      <c r="AQ427" t="s">
        <v>6944</v>
      </c>
      <c r="AR427" t="s">
        <v>82</v>
      </c>
      <c r="AS427" t="s">
        <v>6945</v>
      </c>
      <c r="AT427" t="s">
        <v>6946</v>
      </c>
      <c r="AU427" t="s">
        <v>81</v>
      </c>
      <c r="AV427" t="s">
        <v>82</v>
      </c>
      <c r="AW427" t="s">
        <v>82</v>
      </c>
      <c r="AX427" t="s">
        <v>82</v>
      </c>
      <c r="AY427" t="s">
        <v>82</v>
      </c>
      <c r="AZ427" t="s">
        <v>82</v>
      </c>
      <c r="BA427" t="s">
        <v>82</v>
      </c>
      <c r="BB427" t="s">
        <v>82</v>
      </c>
      <c r="BC427" t="s">
        <v>82</v>
      </c>
      <c r="BD427" t="s">
        <v>82</v>
      </c>
      <c r="BE427" t="s">
        <v>82</v>
      </c>
      <c r="BF427" t="s">
        <v>82</v>
      </c>
      <c r="BG427" t="s">
        <v>82</v>
      </c>
      <c r="BH427" t="s">
        <v>82</v>
      </c>
      <c r="BI427" t="s">
        <v>82</v>
      </c>
      <c r="BJ427" t="s">
        <v>82</v>
      </c>
      <c r="BK427" t="s">
        <v>82</v>
      </c>
      <c r="BL427" t="s">
        <v>82</v>
      </c>
      <c r="BM427" t="s">
        <v>82</v>
      </c>
      <c r="BN427" t="s">
        <v>82</v>
      </c>
      <c r="BO427" t="s">
        <v>82</v>
      </c>
      <c r="BP427" t="s">
        <v>82</v>
      </c>
      <c r="BQ427" t="s">
        <v>82</v>
      </c>
    </row>
    <row r="428" spans="1:69" x14ac:dyDescent="0.2">
      <c r="A428" s="5">
        <v>0</v>
      </c>
      <c r="B428" t="s">
        <v>6947</v>
      </c>
      <c r="C428" t="s">
        <v>6948</v>
      </c>
      <c r="D428" t="s">
        <v>6949</v>
      </c>
      <c r="E428" t="s">
        <v>6947</v>
      </c>
      <c r="F428" t="s">
        <v>73</v>
      </c>
      <c r="G428" t="s">
        <v>6950</v>
      </c>
      <c r="H428" s="1">
        <v>43318</v>
      </c>
      <c r="I428" s="1">
        <v>42812</v>
      </c>
      <c r="J428" t="b">
        <v>0</v>
      </c>
      <c r="K428" t="s">
        <v>75</v>
      </c>
      <c r="L428" t="s">
        <v>6951</v>
      </c>
      <c r="M428" t="s">
        <v>90</v>
      </c>
      <c r="N428">
        <v>30</v>
      </c>
      <c r="O428" t="s">
        <v>6952</v>
      </c>
      <c r="P428" t="s">
        <v>1124</v>
      </c>
      <c r="Q428" t="s">
        <v>6953</v>
      </c>
      <c r="R428" t="s">
        <v>81</v>
      </c>
      <c r="S428">
        <v>1</v>
      </c>
      <c r="T428" s="1">
        <v>43318</v>
      </c>
      <c r="U428" t="s">
        <v>6954</v>
      </c>
      <c r="V428" t="s">
        <v>84</v>
      </c>
      <c r="W428" s="2">
        <v>43339</v>
      </c>
      <c r="X428" t="s">
        <v>6955</v>
      </c>
      <c r="Y428" t="s">
        <v>81</v>
      </c>
      <c r="Z428" t="s">
        <v>6956</v>
      </c>
      <c r="AA428" t="s">
        <v>82</v>
      </c>
      <c r="AB428" t="s">
        <v>81</v>
      </c>
      <c r="AC428" t="s">
        <v>81</v>
      </c>
      <c r="AD428" t="s">
        <v>6952</v>
      </c>
      <c r="AE428" t="s">
        <v>81</v>
      </c>
      <c r="AF428" t="s">
        <v>6956</v>
      </c>
      <c r="AG428" t="s">
        <v>82</v>
      </c>
      <c r="AH428" t="s">
        <v>81</v>
      </c>
      <c r="AI428" t="s">
        <v>81</v>
      </c>
      <c r="AJ428" t="s">
        <v>6952</v>
      </c>
      <c r="AK428" t="s">
        <v>110</v>
      </c>
      <c r="AL428" t="s">
        <v>82</v>
      </c>
      <c r="AM428" t="s">
        <v>88</v>
      </c>
      <c r="AN428" t="s">
        <v>154</v>
      </c>
      <c r="AO428" t="s">
        <v>90</v>
      </c>
      <c r="AP428" t="s">
        <v>91</v>
      </c>
      <c r="AQ428" t="s">
        <v>6957</v>
      </c>
      <c r="AR428" t="s">
        <v>82</v>
      </c>
      <c r="AS428" t="s">
        <v>6958</v>
      </c>
      <c r="AT428" t="s">
        <v>82</v>
      </c>
      <c r="AU428" t="s">
        <v>81</v>
      </c>
      <c r="AV428" t="s">
        <v>82</v>
      </c>
      <c r="AW428" t="s">
        <v>82</v>
      </c>
      <c r="AX428" t="s">
        <v>82</v>
      </c>
      <c r="AY428" t="s">
        <v>82</v>
      </c>
      <c r="AZ428" t="s">
        <v>82</v>
      </c>
      <c r="BA428" t="s">
        <v>82</v>
      </c>
      <c r="BB428" t="s">
        <v>82</v>
      </c>
      <c r="BC428" t="s">
        <v>82</v>
      </c>
      <c r="BD428" t="s">
        <v>82</v>
      </c>
      <c r="BE428" t="s">
        <v>82</v>
      </c>
      <c r="BF428" t="s">
        <v>82</v>
      </c>
      <c r="BG428" t="s">
        <v>82</v>
      </c>
      <c r="BH428" t="s">
        <v>82</v>
      </c>
      <c r="BI428" t="s">
        <v>82</v>
      </c>
      <c r="BJ428" t="s">
        <v>82</v>
      </c>
      <c r="BK428" t="s">
        <v>82</v>
      </c>
      <c r="BL428" t="s">
        <v>82</v>
      </c>
      <c r="BM428" t="s">
        <v>82</v>
      </c>
      <c r="BN428" t="s">
        <v>82</v>
      </c>
      <c r="BO428" t="s">
        <v>82</v>
      </c>
      <c r="BP428" t="s">
        <v>82</v>
      </c>
      <c r="BQ428" t="s">
        <v>82</v>
      </c>
    </row>
    <row r="429" spans="1:69" x14ac:dyDescent="0.2">
      <c r="A429" s="5">
        <v>1</v>
      </c>
      <c r="B429" t="s">
        <v>6959</v>
      </c>
      <c r="C429" t="s">
        <v>6960</v>
      </c>
      <c r="D429" t="s">
        <v>6961</v>
      </c>
      <c r="E429" t="s">
        <v>6962</v>
      </c>
      <c r="F429" t="s">
        <v>73</v>
      </c>
      <c r="G429" t="s">
        <v>6963</v>
      </c>
      <c r="H429" s="1">
        <v>42646</v>
      </c>
      <c r="I429" s="1">
        <v>43040</v>
      </c>
      <c r="J429" t="b">
        <v>0</v>
      </c>
      <c r="K429" t="s">
        <v>75</v>
      </c>
      <c r="L429" t="s">
        <v>465</v>
      </c>
      <c r="M429" t="s">
        <v>538</v>
      </c>
      <c r="N429">
        <v>50</v>
      </c>
      <c r="O429" t="s">
        <v>6964</v>
      </c>
      <c r="P429" t="s">
        <v>4919</v>
      </c>
      <c r="Q429" t="s">
        <v>6965</v>
      </c>
      <c r="R429" t="s">
        <v>81</v>
      </c>
      <c r="S429" t="s">
        <v>82</v>
      </c>
      <c r="T429" s="1">
        <v>42646</v>
      </c>
      <c r="U429" t="s">
        <v>6966</v>
      </c>
      <c r="V429" t="s">
        <v>452</v>
      </c>
      <c r="W429" s="2">
        <v>43122</v>
      </c>
      <c r="X429" t="s">
        <v>6967</v>
      </c>
      <c r="Y429" t="s">
        <v>81</v>
      </c>
      <c r="Z429" t="s">
        <v>6968</v>
      </c>
      <c r="AA429" t="s">
        <v>82</v>
      </c>
      <c r="AB429" t="s">
        <v>6969</v>
      </c>
      <c r="AC429">
        <v>902128505102</v>
      </c>
      <c r="AD429" t="s">
        <v>81</v>
      </c>
      <c r="AE429" t="s">
        <v>81</v>
      </c>
      <c r="AF429" t="s">
        <v>6968</v>
      </c>
      <c r="AG429" t="s">
        <v>82</v>
      </c>
      <c r="AH429" t="s">
        <v>6969</v>
      </c>
      <c r="AI429">
        <v>902128505102</v>
      </c>
      <c r="AJ429" t="s">
        <v>81</v>
      </c>
      <c r="AK429" t="s">
        <v>296</v>
      </c>
      <c r="AL429" t="s">
        <v>82</v>
      </c>
      <c r="AM429" t="s">
        <v>88</v>
      </c>
      <c r="AN429" t="s">
        <v>154</v>
      </c>
      <c r="AO429" t="s">
        <v>231</v>
      </c>
      <c r="AP429" t="s">
        <v>91</v>
      </c>
      <c r="AQ429" t="s">
        <v>6970</v>
      </c>
      <c r="AR429" t="s">
        <v>82</v>
      </c>
      <c r="AS429" t="s">
        <v>6971</v>
      </c>
      <c r="AT429" t="s">
        <v>6972</v>
      </c>
      <c r="AU429" t="s">
        <v>81</v>
      </c>
      <c r="AV429" t="s">
        <v>82</v>
      </c>
      <c r="AW429" t="s">
        <v>82</v>
      </c>
      <c r="AX429" t="s">
        <v>82</v>
      </c>
      <c r="AY429" t="s">
        <v>82</v>
      </c>
      <c r="AZ429" t="s">
        <v>82</v>
      </c>
      <c r="BA429" t="s">
        <v>82</v>
      </c>
      <c r="BB429" t="s">
        <v>82</v>
      </c>
      <c r="BC429" t="s">
        <v>82</v>
      </c>
      <c r="BD429" t="s">
        <v>82</v>
      </c>
      <c r="BE429" t="s">
        <v>82</v>
      </c>
      <c r="BF429" t="s">
        <v>82</v>
      </c>
      <c r="BG429" t="s">
        <v>82</v>
      </c>
      <c r="BH429" t="s">
        <v>82</v>
      </c>
      <c r="BI429" t="s">
        <v>82</v>
      </c>
      <c r="BJ429" t="s">
        <v>82</v>
      </c>
      <c r="BK429" t="s">
        <v>82</v>
      </c>
      <c r="BL429" t="s">
        <v>82</v>
      </c>
      <c r="BM429" t="s">
        <v>82</v>
      </c>
      <c r="BN429" t="s">
        <v>82</v>
      </c>
      <c r="BO429" t="s">
        <v>82</v>
      </c>
      <c r="BP429" t="s">
        <v>82</v>
      </c>
      <c r="BQ429" t="s">
        <v>82</v>
      </c>
    </row>
    <row r="430" spans="1:69" x14ac:dyDescent="0.2">
      <c r="A430" s="5">
        <v>1</v>
      </c>
      <c r="B430" t="s">
        <v>6973</v>
      </c>
      <c r="C430" t="s">
        <v>6974</v>
      </c>
      <c r="D430" t="s">
        <v>6096</v>
      </c>
      <c r="E430" t="s">
        <v>6097</v>
      </c>
      <c r="F430" t="s">
        <v>178</v>
      </c>
      <c r="G430" t="s">
        <v>6975</v>
      </c>
      <c r="H430" s="1">
        <v>42738</v>
      </c>
      <c r="I430" s="1">
        <v>42860</v>
      </c>
      <c r="J430" t="b">
        <v>0</v>
      </c>
      <c r="K430" t="s">
        <v>180</v>
      </c>
      <c r="L430" t="s">
        <v>6976</v>
      </c>
      <c r="M430" t="s">
        <v>346</v>
      </c>
      <c r="N430">
        <v>150</v>
      </c>
      <c r="O430" t="s">
        <v>6456</v>
      </c>
      <c r="P430" t="s">
        <v>6977</v>
      </c>
      <c r="Q430" t="s">
        <v>6978</v>
      </c>
      <c r="R430" t="s">
        <v>6101</v>
      </c>
      <c r="S430" t="s">
        <v>82</v>
      </c>
      <c r="T430" s="1">
        <v>42738</v>
      </c>
      <c r="U430" s="1">
        <v>42860</v>
      </c>
      <c r="V430" t="s">
        <v>186</v>
      </c>
      <c r="W430" s="2">
        <v>43794</v>
      </c>
      <c r="X430" t="s">
        <v>6979</v>
      </c>
      <c r="Y430" t="s">
        <v>245</v>
      </c>
      <c r="Z430" t="s">
        <v>81</v>
      </c>
      <c r="AA430" t="s">
        <v>246</v>
      </c>
      <c r="AB430" t="s">
        <v>247</v>
      </c>
      <c r="AC430" t="s">
        <v>6980</v>
      </c>
      <c r="AD430" t="s">
        <v>6104</v>
      </c>
      <c r="AE430" t="s">
        <v>245</v>
      </c>
      <c r="AF430" t="s">
        <v>81</v>
      </c>
      <c r="AG430" t="s">
        <v>246</v>
      </c>
      <c r="AH430" t="s">
        <v>247</v>
      </c>
      <c r="AI430" t="s">
        <v>6980</v>
      </c>
      <c r="AJ430" t="s">
        <v>6104</v>
      </c>
      <c r="AK430" t="s">
        <v>250</v>
      </c>
      <c r="AL430" t="s">
        <v>82</v>
      </c>
      <c r="AM430" t="s">
        <v>6104</v>
      </c>
      <c r="AN430" t="s">
        <v>81</v>
      </c>
      <c r="AO430" t="s">
        <v>81</v>
      </c>
      <c r="AP430" t="s">
        <v>351</v>
      </c>
      <c r="AQ430" t="s">
        <v>6981</v>
      </c>
      <c r="AR430" t="s">
        <v>6982</v>
      </c>
      <c r="AS430" t="s">
        <v>6983</v>
      </c>
      <c r="AT430" t="s">
        <v>6984</v>
      </c>
      <c r="AU430" t="s">
        <v>197</v>
      </c>
      <c r="AV430" t="s">
        <v>82</v>
      </c>
      <c r="AW430" t="s">
        <v>198</v>
      </c>
      <c r="AX430" t="s">
        <v>81</v>
      </c>
      <c r="AY430" t="s">
        <v>81</v>
      </c>
      <c r="AZ430" t="s">
        <v>5144</v>
      </c>
      <c r="BA430" t="s">
        <v>82</v>
      </c>
      <c r="BB430" s="1">
        <v>1</v>
      </c>
      <c r="BC430" t="s">
        <v>199</v>
      </c>
      <c r="BD430" t="s">
        <v>199</v>
      </c>
      <c r="BE430" t="s">
        <v>199</v>
      </c>
      <c r="BF430" t="s">
        <v>199</v>
      </c>
      <c r="BG430" t="s">
        <v>81</v>
      </c>
      <c r="BH430" t="s">
        <v>81</v>
      </c>
      <c r="BI430" t="s">
        <v>81</v>
      </c>
      <c r="BJ430" t="s">
        <v>82</v>
      </c>
      <c r="BK430" t="s">
        <v>82</v>
      </c>
      <c r="BL430" t="s">
        <v>200</v>
      </c>
      <c r="BM430" t="s">
        <v>201</v>
      </c>
      <c r="BN430" t="s">
        <v>81</v>
      </c>
      <c r="BO430" t="s">
        <v>81</v>
      </c>
      <c r="BP430" t="s">
        <v>81</v>
      </c>
      <c r="BQ430" t="s">
        <v>81</v>
      </c>
    </row>
    <row r="431" spans="1:69" x14ac:dyDescent="0.2">
      <c r="A431" s="5">
        <v>1</v>
      </c>
      <c r="B431" t="s">
        <v>6985</v>
      </c>
      <c r="C431" t="s">
        <v>6986</v>
      </c>
      <c r="D431" t="s">
        <v>6987</v>
      </c>
      <c r="E431" t="s">
        <v>6988</v>
      </c>
      <c r="F431" t="s">
        <v>120</v>
      </c>
      <c r="G431" t="s">
        <v>6989</v>
      </c>
      <c r="H431" s="1">
        <v>43399</v>
      </c>
      <c r="I431" s="1">
        <v>43402</v>
      </c>
      <c r="J431" t="b">
        <v>0</v>
      </c>
      <c r="K431" t="s">
        <v>1456</v>
      </c>
      <c r="L431" t="s">
        <v>6990</v>
      </c>
      <c r="M431" s="4">
        <v>44228</v>
      </c>
      <c r="N431">
        <v>230</v>
      </c>
      <c r="O431" t="s">
        <v>6991</v>
      </c>
      <c r="P431" t="s">
        <v>125</v>
      </c>
      <c r="Q431" t="s">
        <v>6992</v>
      </c>
      <c r="R431" t="s">
        <v>81</v>
      </c>
      <c r="S431" t="s">
        <v>82</v>
      </c>
      <c r="T431" s="1">
        <v>43399</v>
      </c>
      <c r="U431" s="1">
        <v>43402</v>
      </c>
      <c r="V431" t="s">
        <v>1460</v>
      </c>
      <c r="W431" s="2">
        <v>43969</v>
      </c>
      <c r="X431" t="s">
        <v>82</v>
      </c>
      <c r="Y431" t="s">
        <v>6993</v>
      </c>
      <c r="Z431" t="s">
        <v>81</v>
      </c>
      <c r="AA431" t="s">
        <v>6994</v>
      </c>
      <c r="AB431" t="s">
        <v>6995</v>
      </c>
      <c r="AC431">
        <f>81-968-37-4075</f>
        <v>-4999</v>
      </c>
      <c r="AD431" t="s">
        <v>81</v>
      </c>
      <c r="AE431" t="s">
        <v>6993</v>
      </c>
      <c r="AF431" t="s">
        <v>81</v>
      </c>
      <c r="AG431" t="s">
        <v>6994</v>
      </c>
      <c r="AH431" t="s">
        <v>6995</v>
      </c>
      <c r="AI431">
        <f>81-968-37-4075</f>
        <v>-4999</v>
      </c>
      <c r="AJ431" t="s">
        <v>81</v>
      </c>
      <c r="AK431" t="s">
        <v>6996</v>
      </c>
      <c r="AL431" t="s">
        <v>82</v>
      </c>
      <c r="AM431" t="s">
        <v>6997</v>
      </c>
      <c r="AN431">
        <v>20</v>
      </c>
      <c r="AO431">
        <v>64</v>
      </c>
      <c r="AP431" t="s">
        <v>1211</v>
      </c>
      <c r="AQ431" t="s">
        <v>6998</v>
      </c>
      <c r="AR431" t="s">
        <v>6999</v>
      </c>
      <c r="AS431" t="s">
        <v>7000</v>
      </c>
      <c r="AT431" t="s">
        <v>7001</v>
      </c>
      <c r="AU431" t="s">
        <v>81</v>
      </c>
      <c r="AV431" t="s">
        <v>82</v>
      </c>
      <c r="AW431" t="s">
        <v>643</v>
      </c>
      <c r="AX431" t="s">
        <v>81</v>
      </c>
      <c r="AY431" t="s">
        <v>81</v>
      </c>
      <c r="AZ431" t="s">
        <v>81</v>
      </c>
      <c r="BA431" t="s">
        <v>82</v>
      </c>
      <c r="BB431" s="1">
        <v>1</v>
      </c>
      <c r="BC431" t="s">
        <v>81</v>
      </c>
      <c r="BD431" t="s">
        <v>81</v>
      </c>
      <c r="BE431" t="s">
        <v>81</v>
      </c>
      <c r="BF431" t="s">
        <v>81</v>
      </c>
      <c r="BG431" t="s">
        <v>81</v>
      </c>
      <c r="BH431" t="s">
        <v>715</v>
      </c>
      <c r="BI431" t="s">
        <v>81</v>
      </c>
      <c r="BJ431" s="1">
        <v>43761</v>
      </c>
      <c r="BK431" t="s">
        <v>82</v>
      </c>
      <c r="BL431" t="s">
        <v>200</v>
      </c>
      <c r="BM431" t="s">
        <v>7002</v>
      </c>
      <c r="BN431" t="s">
        <v>81</v>
      </c>
      <c r="BO431" t="s">
        <v>7003</v>
      </c>
      <c r="BP431" t="s">
        <v>81</v>
      </c>
      <c r="BQ431" t="s">
        <v>81</v>
      </c>
    </row>
    <row r="432" spans="1:69" x14ac:dyDescent="0.2">
      <c r="A432" s="5">
        <v>0</v>
      </c>
      <c r="B432" t="s">
        <v>7004</v>
      </c>
      <c r="C432" t="s">
        <v>7005</v>
      </c>
      <c r="D432" t="s">
        <v>7006</v>
      </c>
      <c r="E432" t="s">
        <v>7007</v>
      </c>
      <c r="F432" t="s">
        <v>1316</v>
      </c>
      <c r="G432" t="s">
        <v>7008</v>
      </c>
      <c r="H432" s="1">
        <v>42475</v>
      </c>
      <c r="I432" s="1">
        <v>42330</v>
      </c>
      <c r="J432" t="b">
        <v>0</v>
      </c>
      <c r="K432" t="s">
        <v>622</v>
      </c>
      <c r="L432" t="s">
        <v>3416</v>
      </c>
      <c r="M432" t="s">
        <v>90</v>
      </c>
      <c r="N432">
        <v>29</v>
      </c>
      <c r="O432" t="s">
        <v>7009</v>
      </c>
      <c r="P432" t="s">
        <v>1356</v>
      </c>
      <c r="Q432" t="s">
        <v>7010</v>
      </c>
      <c r="R432" t="s">
        <v>81</v>
      </c>
      <c r="S432">
        <v>1</v>
      </c>
      <c r="T432" s="1">
        <v>42475</v>
      </c>
      <c r="U432" s="1">
        <v>42330</v>
      </c>
      <c r="V432" t="s">
        <v>1322</v>
      </c>
      <c r="W432" s="2">
        <v>43153</v>
      </c>
      <c r="X432" t="s">
        <v>82</v>
      </c>
      <c r="Y432" t="s">
        <v>7011</v>
      </c>
      <c r="Z432" t="s">
        <v>81</v>
      </c>
      <c r="AA432" t="s">
        <v>7012</v>
      </c>
      <c r="AB432" t="s">
        <v>7013</v>
      </c>
      <c r="AC432" t="s">
        <v>7014</v>
      </c>
      <c r="AD432" t="s">
        <v>7009</v>
      </c>
      <c r="AE432" t="s">
        <v>7015</v>
      </c>
      <c r="AF432" t="s">
        <v>81</v>
      </c>
      <c r="AG432" t="s">
        <v>7012</v>
      </c>
      <c r="AH432" t="s">
        <v>7016</v>
      </c>
      <c r="AI432" t="s">
        <v>7014</v>
      </c>
      <c r="AJ432" t="s">
        <v>7009</v>
      </c>
      <c r="AK432" t="s">
        <v>1328</v>
      </c>
      <c r="AL432" t="s">
        <v>82</v>
      </c>
      <c r="AM432" t="s">
        <v>7009</v>
      </c>
      <c r="AN432" t="s">
        <v>1329</v>
      </c>
      <c r="AO432" t="s">
        <v>1409</v>
      </c>
      <c r="AP432" t="s">
        <v>371</v>
      </c>
      <c r="AQ432" t="s">
        <v>7017</v>
      </c>
      <c r="AR432" t="s">
        <v>1332</v>
      </c>
      <c r="AS432" t="s">
        <v>7018</v>
      </c>
      <c r="AT432" t="s">
        <v>82</v>
      </c>
      <c r="AU432" t="s">
        <v>81</v>
      </c>
      <c r="AV432" t="s">
        <v>82</v>
      </c>
      <c r="AW432" t="s">
        <v>1334</v>
      </c>
      <c r="AX432" t="s">
        <v>81</v>
      </c>
      <c r="AY432" t="s">
        <v>81</v>
      </c>
      <c r="AZ432" t="s">
        <v>81</v>
      </c>
      <c r="BA432" t="s">
        <v>82</v>
      </c>
      <c r="BB432" s="1">
        <v>1</v>
      </c>
      <c r="BC432" t="s">
        <v>81</v>
      </c>
      <c r="BD432" t="s">
        <v>81</v>
      </c>
      <c r="BE432" t="s">
        <v>81</v>
      </c>
      <c r="BF432" t="s">
        <v>81</v>
      </c>
      <c r="BG432" t="s">
        <v>81</v>
      </c>
      <c r="BH432" t="s">
        <v>81</v>
      </c>
      <c r="BI432" t="s">
        <v>81</v>
      </c>
      <c r="BJ432" t="s">
        <v>82</v>
      </c>
      <c r="BK432" t="s">
        <v>82</v>
      </c>
      <c r="BL432" t="s">
        <v>200</v>
      </c>
      <c r="BM432" t="s">
        <v>201</v>
      </c>
      <c r="BN432" t="s">
        <v>81</v>
      </c>
      <c r="BO432" t="s">
        <v>7019</v>
      </c>
      <c r="BP432" t="s">
        <v>81</v>
      </c>
      <c r="BQ432" t="s">
        <v>81</v>
      </c>
    </row>
    <row r="433" spans="1:69" x14ac:dyDescent="0.2">
      <c r="A433" s="5">
        <v>1</v>
      </c>
      <c r="B433" t="s">
        <v>7020</v>
      </c>
      <c r="C433" t="s">
        <v>7021</v>
      </c>
      <c r="D433" t="s">
        <v>7022</v>
      </c>
      <c r="E433" t="s">
        <v>7023</v>
      </c>
      <c r="F433" t="s">
        <v>1432</v>
      </c>
      <c r="G433" t="s">
        <v>7024</v>
      </c>
      <c r="H433" s="1">
        <v>42713</v>
      </c>
      <c r="I433" s="1">
        <v>42221</v>
      </c>
      <c r="J433" t="b">
        <v>0</v>
      </c>
      <c r="K433" t="s">
        <v>75</v>
      </c>
      <c r="L433" t="s">
        <v>2350</v>
      </c>
      <c r="M433" t="s">
        <v>90</v>
      </c>
      <c r="N433">
        <v>174</v>
      </c>
      <c r="O433" t="s">
        <v>7025</v>
      </c>
      <c r="P433" t="s">
        <v>670</v>
      </c>
      <c r="Q433" t="s">
        <v>7026</v>
      </c>
      <c r="R433" t="s">
        <v>81</v>
      </c>
      <c r="S433">
        <v>1</v>
      </c>
      <c r="T433" s="1">
        <v>42713</v>
      </c>
      <c r="U433" s="1">
        <v>42221</v>
      </c>
      <c r="V433" t="s">
        <v>1438</v>
      </c>
      <c r="W433" s="2">
        <v>44139</v>
      </c>
      <c r="X433" t="s">
        <v>1439</v>
      </c>
      <c r="Y433" t="s">
        <v>7027</v>
      </c>
      <c r="Z433" t="s">
        <v>81</v>
      </c>
      <c r="AA433" t="s">
        <v>7028</v>
      </c>
      <c r="AB433" t="s">
        <v>7029</v>
      </c>
      <c r="AC433">
        <v>9387814568</v>
      </c>
      <c r="AD433" t="s">
        <v>7025</v>
      </c>
      <c r="AE433" t="s">
        <v>7030</v>
      </c>
      <c r="AF433" t="s">
        <v>81</v>
      </c>
      <c r="AG433" t="s">
        <v>7028</v>
      </c>
      <c r="AH433" t="s">
        <v>7029</v>
      </c>
      <c r="AI433">
        <v>9387814568</v>
      </c>
      <c r="AJ433" t="s">
        <v>7025</v>
      </c>
      <c r="AK433" t="s">
        <v>7031</v>
      </c>
      <c r="AL433" t="s">
        <v>7032</v>
      </c>
      <c r="AM433" t="s">
        <v>7033</v>
      </c>
      <c r="AN433" t="s">
        <v>81</v>
      </c>
      <c r="AO433" t="s">
        <v>81</v>
      </c>
      <c r="AP433" t="s">
        <v>81</v>
      </c>
      <c r="AQ433" t="s">
        <v>7034</v>
      </c>
      <c r="AR433" t="s">
        <v>7035</v>
      </c>
      <c r="AS433" t="s">
        <v>7036</v>
      </c>
      <c r="AT433" t="s">
        <v>7037</v>
      </c>
      <c r="AU433" t="s">
        <v>81</v>
      </c>
      <c r="AV433" t="s">
        <v>82</v>
      </c>
      <c r="AW433" t="s">
        <v>81</v>
      </c>
      <c r="AX433">
        <v>0</v>
      </c>
      <c r="AY433" t="s">
        <v>81</v>
      </c>
      <c r="AZ433" t="s">
        <v>81</v>
      </c>
      <c r="BA433" t="s">
        <v>82</v>
      </c>
      <c r="BB433" s="1">
        <v>1</v>
      </c>
      <c r="BC433" t="s">
        <v>81</v>
      </c>
      <c r="BD433" t="s">
        <v>81</v>
      </c>
      <c r="BE433" t="s">
        <v>81</v>
      </c>
      <c r="BF433" t="s">
        <v>81</v>
      </c>
      <c r="BG433" t="s">
        <v>81</v>
      </c>
      <c r="BH433" t="s">
        <v>81</v>
      </c>
      <c r="BI433" t="s">
        <v>81</v>
      </c>
      <c r="BJ433" t="s">
        <v>82</v>
      </c>
      <c r="BK433" t="s">
        <v>82</v>
      </c>
      <c r="BL433" t="s">
        <v>200</v>
      </c>
      <c r="BM433" t="s">
        <v>7038</v>
      </c>
      <c r="BN433" t="s">
        <v>81</v>
      </c>
      <c r="BO433" t="s">
        <v>7039</v>
      </c>
      <c r="BP433" t="s">
        <v>81</v>
      </c>
      <c r="BQ433" t="s">
        <v>81</v>
      </c>
    </row>
    <row r="434" spans="1:69" x14ac:dyDescent="0.2">
      <c r="A434" s="5">
        <v>1</v>
      </c>
      <c r="B434" t="s">
        <v>3746</v>
      </c>
      <c r="C434" t="s">
        <v>3747</v>
      </c>
      <c r="D434" t="s">
        <v>3748</v>
      </c>
      <c r="E434" t="s">
        <v>3749</v>
      </c>
      <c r="F434" t="s">
        <v>178</v>
      </c>
      <c r="G434" t="s">
        <v>7040</v>
      </c>
      <c r="H434" s="1">
        <v>42740</v>
      </c>
      <c r="I434" s="1">
        <v>42746</v>
      </c>
      <c r="J434" t="b">
        <v>0</v>
      </c>
      <c r="K434" t="s">
        <v>180</v>
      </c>
      <c r="L434" t="s">
        <v>3802</v>
      </c>
      <c r="M434" t="s">
        <v>2335</v>
      </c>
      <c r="N434">
        <v>354</v>
      </c>
      <c r="O434" t="s">
        <v>3752</v>
      </c>
      <c r="P434" t="s">
        <v>7041</v>
      </c>
      <c r="Q434" t="s">
        <v>3754</v>
      </c>
      <c r="R434" t="s">
        <v>3755</v>
      </c>
      <c r="S434" t="s">
        <v>82</v>
      </c>
      <c r="T434" s="1">
        <v>42740</v>
      </c>
      <c r="U434" s="1">
        <v>42746</v>
      </c>
      <c r="V434" t="s">
        <v>186</v>
      </c>
      <c r="W434" s="2">
        <v>43353</v>
      </c>
      <c r="X434" t="s">
        <v>3756</v>
      </c>
      <c r="Y434" t="s">
        <v>3757</v>
      </c>
      <c r="Z434" t="s">
        <v>81</v>
      </c>
      <c r="AA434" t="s">
        <v>3758</v>
      </c>
      <c r="AB434" t="s">
        <v>2467</v>
      </c>
      <c r="AC434">
        <v>4202515514664160</v>
      </c>
      <c r="AD434" t="s">
        <v>3759</v>
      </c>
      <c r="AE434" t="s">
        <v>3757</v>
      </c>
      <c r="AF434" t="s">
        <v>81</v>
      </c>
      <c r="AG434" t="s">
        <v>3758</v>
      </c>
      <c r="AH434" t="s">
        <v>2467</v>
      </c>
      <c r="AI434">
        <v>4202515514664160</v>
      </c>
      <c r="AJ434" t="s">
        <v>3759</v>
      </c>
      <c r="AK434" t="s">
        <v>250</v>
      </c>
      <c r="AL434" t="s">
        <v>82</v>
      </c>
      <c r="AM434" t="s">
        <v>3752</v>
      </c>
      <c r="AN434" t="s">
        <v>81</v>
      </c>
      <c r="AO434" t="s">
        <v>81</v>
      </c>
      <c r="AP434" t="s">
        <v>351</v>
      </c>
      <c r="AQ434" t="s">
        <v>7042</v>
      </c>
      <c r="AR434" t="s">
        <v>7043</v>
      </c>
      <c r="AS434" t="s">
        <v>7044</v>
      </c>
      <c r="AT434" t="s">
        <v>7045</v>
      </c>
      <c r="AU434" t="s">
        <v>197</v>
      </c>
      <c r="AV434" t="s">
        <v>82</v>
      </c>
      <c r="AW434" t="s">
        <v>198</v>
      </c>
      <c r="AX434" t="s">
        <v>81</v>
      </c>
      <c r="AY434" t="s">
        <v>82</v>
      </c>
      <c r="AZ434" t="s">
        <v>82</v>
      </c>
      <c r="BA434" t="s">
        <v>82</v>
      </c>
      <c r="BB434" t="s">
        <v>82</v>
      </c>
      <c r="BC434" t="s">
        <v>82</v>
      </c>
      <c r="BD434" t="s">
        <v>82</v>
      </c>
      <c r="BE434" t="s">
        <v>82</v>
      </c>
      <c r="BF434" t="s">
        <v>82</v>
      </c>
      <c r="BG434" t="s">
        <v>82</v>
      </c>
      <c r="BH434" t="s">
        <v>82</v>
      </c>
      <c r="BI434" t="s">
        <v>82</v>
      </c>
      <c r="BJ434" t="s">
        <v>82</v>
      </c>
      <c r="BK434" t="s">
        <v>82</v>
      </c>
      <c r="BL434" t="s">
        <v>82</v>
      </c>
      <c r="BM434" t="s">
        <v>82</v>
      </c>
      <c r="BN434" t="s">
        <v>82</v>
      </c>
      <c r="BO434" t="s">
        <v>82</v>
      </c>
      <c r="BP434" t="s">
        <v>82</v>
      </c>
      <c r="BQ434" t="s">
        <v>82</v>
      </c>
    </row>
    <row r="435" spans="1:69" x14ac:dyDescent="0.2">
      <c r="A435" s="5">
        <v>0</v>
      </c>
      <c r="B435" t="s">
        <v>7046</v>
      </c>
      <c r="C435" t="s">
        <v>7047</v>
      </c>
      <c r="D435" t="s">
        <v>7048</v>
      </c>
      <c r="E435" t="s">
        <v>7049</v>
      </c>
      <c r="F435" t="s">
        <v>1316</v>
      </c>
      <c r="G435" t="s">
        <v>7050</v>
      </c>
      <c r="H435" s="1">
        <v>42783</v>
      </c>
      <c r="I435" s="1">
        <v>42755</v>
      </c>
      <c r="J435" t="b">
        <v>0</v>
      </c>
      <c r="K435" t="s">
        <v>622</v>
      </c>
      <c r="L435" t="s">
        <v>6593</v>
      </c>
      <c r="M435" t="s">
        <v>90</v>
      </c>
      <c r="N435">
        <v>120</v>
      </c>
      <c r="O435" t="s">
        <v>7051</v>
      </c>
      <c r="P435" t="s">
        <v>1320</v>
      </c>
      <c r="Q435" t="s">
        <v>7052</v>
      </c>
      <c r="R435" t="s">
        <v>81</v>
      </c>
      <c r="S435" t="s">
        <v>82</v>
      </c>
      <c r="T435" s="1">
        <v>42783</v>
      </c>
      <c r="U435" s="1">
        <v>42755</v>
      </c>
      <c r="V435" t="s">
        <v>1322</v>
      </c>
      <c r="W435" s="2">
        <v>43153</v>
      </c>
      <c r="X435" t="s">
        <v>82</v>
      </c>
      <c r="Y435" t="s">
        <v>7053</v>
      </c>
      <c r="Z435" t="s">
        <v>81</v>
      </c>
      <c r="AA435" t="s">
        <v>7054</v>
      </c>
      <c r="AB435" t="s">
        <v>7055</v>
      </c>
      <c r="AC435">
        <v>0</v>
      </c>
      <c r="AD435" t="s">
        <v>7051</v>
      </c>
      <c r="AE435" t="s">
        <v>7056</v>
      </c>
      <c r="AF435" t="s">
        <v>81</v>
      </c>
      <c r="AG435" t="s">
        <v>7057</v>
      </c>
      <c r="AH435" t="s">
        <v>7058</v>
      </c>
      <c r="AI435" t="s">
        <v>7059</v>
      </c>
      <c r="AJ435" t="s">
        <v>7051</v>
      </c>
      <c r="AK435" t="s">
        <v>1328</v>
      </c>
      <c r="AL435" t="s">
        <v>7051</v>
      </c>
      <c r="AM435" t="s">
        <v>7060</v>
      </c>
      <c r="AN435" t="s">
        <v>1329</v>
      </c>
      <c r="AO435" t="s">
        <v>1330</v>
      </c>
      <c r="AP435" t="s">
        <v>371</v>
      </c>
      <c r="AQ435" t="s">
        <v>7061</v>
      </c>
      <c r="AR435" t="s">
        <v>1332</v>
      </c>
      <c r="AS435" t="s">
        <v>7062</v>
      </c>
      <c r="AT435" t="s">
        <v>7063</v>
      </c>
      <c r="AU435" t="s">
        <v>81</v>
      </c>
      <c r="AV435" t="s">
        <v>82</v>
      </c>
      <c r="AW435" t="s">
        <v>1334</v>
      </c>
      <c r="AX435" t="s">
        <v>81</v>
      </c>
      <c r="AY435" t="s">
        <v>81</v>
      </c>
      <c r="AZ435" t="s">
        <v>81</v>
      </c>
      <c r="BA435" t="s">
        <v>82</v>
      </c>
      <c r="BB435" s="1">
        <v>1</v>
      </c>
      <c r="BC435" t="s">
        <v>81</v>
      </c>
      <c r="BD435" t="s">
        <v>81</v>
      </c>
      <c r="BE435" t="s">
        <v>81</v>
      </c>
      <c r="BF435" t="s">
        <v>81</v>
      </c>
      <c r="BG435" t="s">
        <v>81</v>
      </c>
      <c r="BH435" t="s">
        <v>81</v>
      </c>
      <c r="BI435" t="s">
        <v>81</v>
      </c>
      <c r="BJ435" t="s">
        <v>82</v>
      </c>
      <c r="BK435" t="s">
        <v>82</v>
      </c>
      <c r="BL435" t="s">
        <v>200</v>
      </c>
      <c r="BM435" t="s">
        <v>201</v>
      </c>
      <c r="BN435" t="s">
        <v>81</v>
      </c>
      <c r="BO435" t="s">
        <v>7064</v>
      </c>
      <c r="BP435" t="s">
        <v>81</v>
      </c>
      <c r="BQ435" t="s">
        <v>81</v>
      </c>
    </row>
    <row r="436" spans="1:69" x14ac:dyDescent="0.2">
      <c r="A436" s="5">
        <v>0</v>
      </c>
      <c r="B436" t="s">
        <v>7065</v>
      </c>
      <c r="C436" t="s">
        <v>7066</v>
      </c>
      <c r="D436" t="s">
        <v>7067</v>
      </c>
      <c r="E436" t="s">
        <v>7068</v>
      </c>
      <c r="F436" t="s">
        <v>73</v>
      </c>
      <c r="G436" t="s">
        <v>7069</v>
      </c>
      <c r="H436" s="1">
        <v>43046</v>
      </c>
      <c r="I436" s="1">
        <v>43101</v>
      </c>
      <c r="J436" t="b">
        <v>1</v>
      </c>
      <c r="K436" t="s">
        <v>75</v>
      </c>
      <c r="L436" t="s">
        <v>482</v>
      </c>
      <c r="M436" t="s">
        <v>90</v>
      </c>
      <c r="N436">
        <v>3850</v>
      </c>
      <c r="O436" t="s">
        <v>7070</v>
      </c>
      <c r="P436" t="s">
        <v>82</v>
      </c>
      <c r="Q436" t="s">
        <v>7071</v>
      </c>
      <c r="R436" t="s">
        <v>81</v>
      </c>
      <c r="S436" t="s">
        <v>82</v>
      </c>
      <c r="T436" s="1">
        <v>43046</v>
      </c>
      <c r="U436" s="3">
        <v>43101</v>
      </c>
      <c r="V436" t="s">
        <v>1305</v>
      </c>
      <c r="W436" s="2">
        <v>43085</v>
      </c>
      <c r="X436" t="s">
        <v>7072</v>
      </c>
      <c r="Y436" t="s">
        <v>2610</v>
      </c>
      <c r="Z436" t="s">
        <v>7073</v>
      </c>
      <c r="AA436" t="s">
        <v>82</v>
      </c>
      <c r="AB436" t="s">
        <v>7074</v>
      </c>
      <c r="AC436" t="s">
        <v>7075</v>
      </c>
      <c r="AD436" t="s">
        <v>7076</v>
      </c>
      <c r="AE436" t="s">
        <v>2610</v>
      </c>
      <c r="AF436" t="s">
        <v>7073</v>
      </c>
      <c r="AG436" t="s">
        <v>82</v>
      </c>
      <c r="AH436" t="s">
        <v>7074</v>
      </c>
      <c r="AI436" t="s">
        <v>7075</v>
      </c>
      <c r="AJ436" t="s">
        <v>7076</v>
      </c>
      <c r="AK436" t="s">
        <v>153</v>
      </c>
      <c r="AL436" t="s">
        <v>7077</v>
      </c>
      <c r="AM436" t="s">
        <v>88</v>
      </c>
      <c r="AN436" t="s">
        <v>90</v>
      </c>
      <c r="AO436" t="s">
        <v>7078</v>
      </c>
      <c r="AP436" t="s">
        <v>91</v>
      </c>
      <c r="AQ436" t="s">
        <v>7079</v>
      </c>
      <c r="AR436" t="s">
        <v>82</v>
      </c>
      <c r="AS436" t="s">
        <v>7080</v>
      </c>
      <c r="AT436" t="s">
        <v>7081</v>
      </c>
      <c r="AU436" t="s">
        <v>81</v>
      </c>
      <c r="AV436" t="s">
        <v>82</v>
      </c>
      <c r="AW436" t="s">
        <v>82</v>
      </c>
      <c r="AX436" t="s">
        <v>82</v>
      </c>
      <c r="AY436" t="s">
        <v>82</v>
      </c>
      <c r="AZ436" t="s">
        <v>82</v>
      </c>
      <c r="BA436" t="s">
        <v>82</v>
      </c>
      <c r="BB436" t="s">
        <v>82</v>
      </c>
      <c r="BC436" t="s">
        <v>82</v>
      </c>
      <c r="BD436" t="s">
        <v>82</v>
      </c>
      <c r="BE436" t="s">
        <v>82</v>
      </c>
      <c r="BF436" t="s">
        <v>82</v>
      </c>
      <c r="BG436" t="s">
        <v>82</v>
      </c>
      <c r="BH436" t="s">
        <v>82</v>
      </c>
      <c r="BI436" t="s">
        <v>82</v>
      </c>
      <c r="BJ436" t="s">
        <v>82</v>
      </c>
      <c r="BK436" t="s">
        <v>82</v>
      </c>
      <c r="BL436" t="s">
        <v>82</v>
      </c>
      <c r="BM436" t="s">
        <v>82</v>
      </c>
      <c r="BN436" t="s">
        <v>82</v>
      </c>
      <c r="BO436" t="s">
        <v>82</v>
      </c>
      <c r="BP436" t="s">
        <v>82</v>
      </c>
      <c r="BQ436" t="s">
        <v>82</v>
      </c>
    </row>
    <row r="437" spans="1:69" x14ac:dyDescent="0.2">
      <c r="A437" s="5">
        <v>0</v>
      </c>
      <c r="B437" t="s">
        <v>7082</v>
      </c>
      <c r="C437" t="s">
        <v>7083</v>
      </c>
      <c r="D437" t="s">
        <v>7084</v>
      </c>
      <c r="E437" t="s">
        <v>7082</v>
      </c>
      <c r="F437" t="s">
        <v>73</v>
      </c>
      <c r="G437" t="s">
        <v>7085</v>
      </c>
      <c r="H437" s="1">
        <v>43299</v>
      </c>
      <c r="I437" s="1">
        <v>43756</v>
      </c>
      <c r="J437" t="b">
        <v>0</v>
      </c>
      <c r="K437" t="s">
        <v>75</v>
      </c>
      <c r="L437" t="s">
        <v>7086</v>
      </c>
      <c r="M437" t="s">
        <v>90</v>
      </c>
      <c r="N437">
        <v>24</v>
      </c>
      <c r="O437" t="s">
        <v>7087</v>
      </c>
      <c r="P437" t="s">
        <v>409</v>
      </c>
      <c r="Q437" t="s">
        <v>1985</v>
      </c>
      <c r="R437" t="s">
        <v>81</v>
      </c>
      <c r="S437" t="s">
        <v>82</v>
      </c>
      <c r="T437" s="1">
        <v>43299</v>
      </c>
      <c r="U437" t="s">
        <v>1741</v>
      </c>
      <c r="V437" t="s">
        <v>84</v>
      </c>
      <c r="W437" s="2">
        <v>44095</v>
      </c>
      <c r="X437" t="s">
        <v>7088</v>
      </c>
      <c r="Y437" t="s">
        <v>148</v>
      </c>
      <c r="Z437" t="s">
        <v>7089</v>
      </c>
      <c r="AA437" t="s">
        <v>82</v>
      </c>
      <c r="AB437" t="s">
        <v>7090</v>
      </c>
      <c r="AC437" t="s">
        <v>7091</v>
      </c>
      <c r="AD437" t="s">
        <v>7092</v>
      </c>
      <c r="AE437" t="s">
        <v>148</v>
      </c>
      <c r="AF437" t="s">
        <v>7089</v>
      </c>
      <c r="AG437" t="s">
        <v>82</v>
      </c>
      <c r="AH437" t="s">
        <v>7090</v>
      </c>
      <c r="AI437" t="s">
        <v>7091</v>
      </c>
      <c r="AJ437" t="s">
        <v>7092</v>
      </c>
      <c r="AK437" t="s">
        <v>296</v>
      </c>
      <c r="AL437" t="s">
        <v>82</v>
      </c>
      <c r="AM437" t="s">
        <v>88</v>
      </c>
      <c r="AN437" t="s">
        <v>7093</v>
      </c>
      <c r="AO437" t="s">
        <v>6723</v>
      </c>
      <c r="AP437" t="s">
        <v>91</v>
      </c>
      <c r="AQ437" t="s">
        <v>7094</v>
      </c>
      <c r="AR437" t="s">
        <v>82</v>
      </c>
      <c r="AS437" t="s">
        <v>7095</v>
      </c>
      <c r="AT437" t="s">
        <v>7096</v>
      </c>
      <c r="AU437" t="s">
        <v>81</v>
      </c>
      <c r="AV437" t="s">
        <v>82</v>
      </c>
      <c r="AW437" t="s">
        <v>82</v>
      </c>
      <c r="AX437" t="s">
        <v>82</v>
      </c>
      <c r="AY437" t="s">
        <v>82</v>
      </c>
      <c r="AZ437" t="s">
        <v>82</v>
      </c>
      <c r="BA437" t="s">
        <v>82</v>
      </c>
      <c r="BB437" t="s">
        <v>82</v>
      </c>
      <c r="BC437" t="s">
        <v>82</v>
      </c>
      <c r="BD437" t="s">
        <v>82</v>
      </c>
      <c r="BE437" t="s">
        <v>82</v>
      </c>
      <c r="BF437" t="s">
        <v>82</v>
      </c>
      <c r="BG437" t="s">
        <v>82</v>
      </c>
      <c r="BH437" t="s">
        <v>82</v>
      </c>
      <c r="BI437" t="s">
        <v>82</v>
      </c>
      <c r="BJ437" t="s">
        <v>82</v>
      </c>
      <c r="BK437" t="s">
        <v>82</v>
      </c>
      <c r="BL437" t="s">
        <v>82</v>
      </c>
      <c r="BM437" t="s">
        <v>82</v>
      </c>
      <c r="BN437" t="s">
        <v>82</v>
      </c>
      <c r="BO437" t="s">
        <v>82</v>
      </c>
      <c r="BP437" t="s">
        <v>82</v>
      </c>
      <c r="BQ437" t="s">
        <v>82</v>
      </c>
    </row>
    <row r="438" spans="1:69" x14ac:dyDescent="0.2">
      <c r="A438" s="5">
        <v>1</v>
      </c>
      <c r="B438" t="s">
        <v>7097</v>
      </c>
      <c r="C438" t="s">
        <v>7098</v>
      </c>
      <c r="D438" t="s">
        <v>7099</v>
      </c>
      <c r="E438" t="s">
        <v>7097</v>
      </c>
      <c r="F438" t="s">
        <v>178</v>
      </c>
      <c r="G438" t="s">
        <v>7100</v>
      </c>
      <c r="H438" s="1">
        <v>43116</v>
      </c>
      <c r="I438" s="1">
        <v>43158</v>
      </c>
      <c r="J438" t="b">
        <v>0</v>
      </c>
      <c r="K438" t="s">
        <v>180</v>
      </c>
      <c r="L438" t="s">
        <v>5501</v>
      </c>
      <c r="M438" t="s">
        <v>2335</v>
      </c>
      <c r="N438">
        <v>80</v>
      </c>
      <c r="O438" t="s">
        <v>7101</v>
      </c>
      <c r="P438" t="s">
        <v>7102</v>
      </c>
      <c r="Q438" t="s">
        <v>7103</v>
      </c>
      <c r="R438" t="s">
        <v>7104</v>
      </c>
      <c r="S438" t="s">
        <v>82</v>
      </c>
      <c r="T438" s="1">
        <v>43116</v>
      </c>
      <c r="U438" s="1">
        <v>43158</v>
      </c>
      <c r="V438" t="s">
        <v>186</v>
      </c>
      <c r="W438" s="2">
        <v>44032</v>
      </c>
      <c r="X438" t="s">
        <v>7105</v>
      </c>
      <c r="Y438" t="s">
        <v>7106</v>
      </c>
      <c r="Z438" t="s">
        <v>81</v>
      </c>
      <c r="AA438" t="s">
        <v>7107</v>
      </c>
      <c r="AB438" t="s">
        <v>7108</v>
      </c>
      <c r="AC438">
        <v>436641432919</v>
      </c>
      <c r="AD438" t="s">
        <v>7101</v>
      </c>
      <c r="AE438" t="s">
        <v>7106</v>
      </c>
      <c r="AF438" t="s">
        <v>81</v>
      </c>
      <c r="AG438" t="s">
        <v>7107</v>
      </c>
      <c r="AH438" t="s">
        <v>7108</v>
      </c>
      <c r="AI438">
        <v>436641432919</v>
      </c>
      <c r="AJ438" t="s">
        <v>7101</v>
      </c>
      <c r="AK438" t="s">
        <v>191</v>
      </c>
      <c r="AL438" t="s">
        <v>82</v>
      </c>
      <c r="AM438" t="s">
        <v>7101</v>
      </c>
      <c r="AN438" t="s">
        <v>81</v>
      </c>
      <c r="AO438" t="s">
        <v>81</v>
      </c>
      <c r="AP438" t="s">
        <v>351</v>
      </c>
      <c r="AQ438" t="s">
        <v>7109</v>
      </c>
      <c r="AR438" t="s">
        <v>7110</v>
      </c>
      <c r="AS438" t="s">
        <v>7111</v>
      </c>
      <c r="AT438" t="s">
        <v>7112</v>
      </c>
      <c r="AU438" t="s">
        <v>615</v>
      </c>
      <c r="AV438" t="s">
        <v>82</v>
      </c>
      <c r="AW438" t="s">
        <v>198</v>
      </c>
      <c r="AX438" t="s">
        <v>81</v>
      </c>
      <c r="AY438" t="s">
        <v>81</v>
      </c>
      <c r="AZ438" t="s">
        <v>7097</v>
      </c>
      <c r="BA438" t="s">
        <v>82</v>
      </c>
      <c r="BB438" s="1">
        <v>1</v>
      </c>
      <c r="BC438" t="s">
        <v>199</v>
      </c>
      <c r="BD438" t="s">
        <v>199</v>
      </c>
      <c r="BE438" t="s">
        <v>199</v>
      </c>
      <c r="BF438" t="s">
        <v>199</v>
      </c>
      <c r="BG438" t="s">
        <v>81</v>
      </c>
      <c r="BH438" t="s">
        <v>81</v>
      </c>
      <c r="BI438" t="s">
        <v>81</v>
      </c>
      <c r="BJ438" t="s">
        <v>82</v>
      </c>
      <c r="BK438" t="s">
        <v>82</v>
      </c>
      <c r="BL438" t="s">
        <v>200</v>
      </c>
      <c r="BM438" t="s">
        <v>7113</v>
      </c>
      <c r="BN438" t="s">
        <v>81</v>
      </c>
      <c r="BO438" t="s">
        <v>81</v>
      </c>
      <c r="BP438" t="s">
        <v>81</v>
      </c>
      <c r="BQ438" t="s">
        <v>81</v>
      </c>
    </row>
    <row r="439" spans="1:69" x14ac:dyDescent="0.2">
      <c r="A439" s="5">
        <v>1</v>
      </c>
      <c r="B439" t="s">
        <v>7114</v>
      </c>
      <c r="C439" t="s">
        <v>7115</v>
      </c>
      <c r="D439" t="s">
        <v>7116</v>
      </c>
      <c r="E439" t="s">
        <v>7114</v>
      </c>
      <c r="F439" t="s">
        <v>553</v>
      </c>
      <c r="G439" t="s">
        <v>7117</v>
      </c>
      <c r="H439" s="1">
        <v>43349</v>
      </c>
      <c r="I439" s="1">
        <v>43344</v>
      </c>
      <c r="J439" t="b">
        <v>0</v>
      </c>
      <c r="K439" t="s">
        <v>555</v>
      </c>
      <c r="L439" t="s">
        <v>1531</v>
      </c>
      <c r="M439" t="s">
        <v>1199</v>
      </c>
      <c r="N439" t="s">
        <v>7118</v>
      </c>
      <c r="O439" t="s">
        <v>7119</v>
      </c>
      <c r="P439" t="s">
        <v>365</v>
      </c>
      <c r="Q439" t="s">
        <v>7120</v>
      </c>
      <c r="R439" t="s">
        <v>81</v>
      </c>
      <c r="S439">
        <v>1</v>
      </c>
      <c r="T439" s="1">
        <v>43349</v>
      </c>
      <c r="U439" s="1">
        <v>43344</v>
      </c>
      <c r="V439" t="s">
        <v>553</v>
      </c>
      <c r="W439" s="2">
        <v>43409</v>
      </c>
      <c r="X439" t="s">
        <v>82</v>
      </c>
      <c r="Y439" t="s">
        <v>7121</v>
      </c>
      <c r="Z439" t="s">
        <v>81</v>
      </c>
      <c r="AA439" t="s">
        <v>7122</v>
      </c>
      <c r="AB439" t="s">
        <v>7123</v>
      </c>
      <c r="AC439" t="s">
        <v>7124</v>
      </c>
      <c r="AD439" t="s">
        <v>7125</v>
      </c>
      <c r="AE439" t="s">
        <v>7121</v>
      </c>
      <c r="AF439" t="s">
        <v>81</v>
      </c>
      <c r="AG439" t="s">
        <v>7122</v>
      </c>
      <c r="AH439" t="s">
        <v>7123</v>
      </c>
      <c r="AI439" t="s">
        <v>7124</v>
      </c>
      <c r="AJ439" t="s">
        <v>7125</v>
      </c>
      <c r="AK439" t="s">
        <v>212</v>
      </c>
      <c r="AL439" t="s">
        <v>82</v>
      </c>
      <c r="AM439" t="s">
        <v>7126</v>
      </c>
      <c r="AN439">
        <v>0</v>
      </c>
      <c r="AO439">
        <v>14</v>
      </c>
      <c r="AP439" t="s">
        <v>371</v>
      </c>
      <c r="AQ439" t="s">
        <v>7127</v>
      </c>
      <c r="AR439" t="s">
        <v>7128</v>
      </c>
      <c r="AS439" t="s">
        <v>7129</v>
      </c>
      <c r="AT439" t="s">
        <v>7130</v>
      </c>
      <c r="AU439" t="s">
        <v>81</v>
      </c>
      <c r="AV439" t="s">
        <v>82</v>
      </c>
      <c r="AW439" t="s">
        <v>81</v>
      </c>
      <c r="AX439" t="s">
        <v>81</v>
      </c>
      <c r="AY439" t="s">
        <v>81</v>
      </c>
      <c r="AZ439" t="s">
        <v>81</v>
      </c>
      <c r="BA439" t="s">
        <v>82</v>
      </c>
      <c r="BB439" s="1">
        <v>1</v>
      </c>
      <c r="BC439" t="s">
        <v>81</v>
      </c>
      <c r="BD439" t="s">
        <v>81</v>
      </c>
      <c r="BE439" t="s">
        <v>81</v>
      </c>
      <c r="BF439" t="s">
        <v>81</v>
      </c>
      <c r="BG439" t="s">
        <v>81</v>
      </c>
      <c r="BH439" t="s">
        <v>81</v>
      </c>
      <c r="BI439" t="s">
        <v>81</v>
      </c>
      <c r="BJ439" t="s">
        <v>82</v>
      </c>
      <c r="BK439" t="s">
        <v>82</v>
      </c>
      <c r="BL439" t="s">
        <v>200</v>
      </c>
      <c r="BM439" t="s">
        <v>2896</v>
      </c>
      <c r="BN439" t="s">
        <v>81</v>
      </c>
      <c r="BO439" t="s">
        <v>7131</v>
      </c>
      <c r="BP439" t="s">
        <v>81</v>
      </c>
      <c r="BQ439" t="s">
        <v>81</v>
      </c>
    </row>
    <row r="440" spans="1:69" x14ac:dyDescent="0.2">
      <c r="A440" s="5">
        <v>0</v>
      </c>
      <c r="B440" t="s">
        <v>7132</v>
      </c>
      <c r="C440" t="s">
        <v>7133</v>
      </c>
      <c r="D440" t="s">
        <v>7134</v>
      </c>
      <c r="E440" t="s">
        <v>7132</v>
      </c>
      <c r="F440" t="s">
        <v>73</v>
      </c>
      <c r="G440" t="s">
        <v>7135</v>
      </c>
      <c r="H440" s="1">
        <v>43425</v>
      </c>
      <c r="I440" s="1">
        <v>44013</v>
      </c>
      <c r="J440" t="b">
        <v>0</v>
      </c>
      <c r="K440" t="s">
        <v>75</v>
      </c>
      <c r="L440" t="s">
        <v>7136</v>
      </c>
      <c r="M440" t="s">
        <v>101</v>
      </c>
      <c r="N440">
        <v>51645</v>
      </c>
      <c r="O440" t="s">
        <v>500</v>
      </c>
      <c r="P440" t="s">
        <v>82</v>
      </c>
      <c r="Q440" t="s">
        <v>7137</v>
      </c>
      <c r="R440" t="s">
        <v>81</v>
      </c>
      <c r="S440" t="s">
        <v>82</v>
      </c>
      <c r="T440" s="1">
        <v>43425</v>
      </c>
      <c r="U440" t="s">
        <v>7138</v>
      </c>
      <c r="V440" t="s">
        <v>106</v>
      </c>
      <c r="W440" s="2">
        <v>43437</v>
      </c>
      <c r="X440" t="s">
        <v>7139</v>
      </c>
      <c r="Y440" t="s">
        <v>227</v>
      </c>
      <c r="Z440" t="s">
        <v>7140</v>
      </c>
      <c r="AA440" t="s">
        <v>82</v>
      </c>
      <c r="AB440" t="s">
        <v>7141</v>
      </c>
      <c r="AC440" t="s">
        <v>7142</v>
      </c>
      <c r="AD440" t="s">
        <v>7143</v>
      </c>
      <c r="AE440" t="s">
        <v>227</v>
      </c>
      <c r="AF440" t="s">
        <v>7140</v>
      </c>
      <c r="AG440" t="s">
        <v>82</v>
      </c>
      <c r="AH440" t="s">
        <v>7141</v>
      </c>
      <c r="AI440" t="s">
        <v>7142</v>
      </c>
      <c r="AJ440" t="s">
        <v>7143</v>
      </c>
      <c r="AK440" t="s">
        <v>153</v>
      </c>
      <c r="AL440" t="s">
        <v>82</v>
      </c>
      <c r="AM440" t="s">
        <v>88</v>
      </c>
      <c r="AN440" t="s">
        <v>154</v>
      </c>
      <c r="AO440" t="s">
        <v>90</v>
      </c>
      <c r="AP440" t="s">
        <v>91</v>
      </c>
      <c r="AQ440" t="s">
        <v>7144</v>
      </c>
      <c r="AR440" t="s">
        <v>82</v>
      </c>
      <c r="AS440" t="s">
        <v>7145</v>
      </c>
      <c r="AT440" t="s">
        <v>82</v>
      </c>
      <c r="AU440" t="s">
        <v>81</v>
      </c>
      <c r="AV440" t="s">
        <v>82</v>
      </c>
      <c r="AW440" t="s">
        <v>82</v>
      </c>
      <c r="AX440" t="s">
        <v>82</v>
      </c>
      <c r="AY440" t="s">
        <v>82</v>
      </c>
      <c r="AZ440" t="s">
        <v>82</v>
      </c>
      <c r="BA440" t="s">
        <v>82</v>
      </c>
      <c r="BB440" t="s">
        <v>82</v>
      </c>
      <c r="BC440" t="s">
        <v>82</v>
      </c>
      <c r="BD440" t="s">
        <v>82</v>
      </c>
      <c r="BE440" t="s">
        <v>82</v>
      </c>
      <c r="BF440" t="s">
        <v>82</v>
      </c>
      <c r="BG440" t="s">
        <v>82</v>
      </c>
      <c r="BH440" t="s">
        <v>82</v>
      </c>
      <c r="BI440" t="s">
        <v>82</v>
      </c>
      <c r="BJ440" t="s">
        <v>82</v>
      </c>
      <c r="BK440" t="s">
        <v>82</v>
      </c>
      <c r="BL440" t="s">
        <v>82</v>
      </c>
      <c r="BM440" t="s">
        <v>82</v>
      </c>
      <c r="BN440" t="s">
        <v>82</v>
      </c>
      <c r="BO440" t="s">
        <v>82</v>
      </c>
      <c r="BP440" t="s">
        <v>82</v>
      </c>
      <c r="BQ440" t="s">
        <v>82</v>
      </c>
    </row>
    <row r="441" spans="1:69" x14ac:dyDescent="0.2">
      <c r="A441" s="5">
        <v>1</v>
      </c>
      <c r="B441" t="s">
        <v>7146</v>
      </c>
      <c r="C441" t="s">
        <v>7147</v>
      </c>
      <c r="D441" t="s">
        <v>7148</v>
      </c>
      <c r="E441" t="s">
        <v>7146</v>
      </c>
      <c r="F441" t="s">
        <v>73</v>
      </c>
      <c r="G441" t="s">
        <v>7149</v>
      </c>
      <c r="H441" s="1">
        <v>43242</v>
      </c>
      <c r="I441" s="1">
        <v>42172</v>
      </c>
      <c r="J441" t="b">
        <v>0</v>
      </c>
      <c r="K441" t="s">
        <v>75</v>
      </c>
      <c r="L441" t="s">
        <v>1092</v>
      </c>
      <c r="M441" t="s">
        <v>538</v>
      </c>
      <c r="N441">
        <v>120</v>
      </c>
      <c r="O441" t="s">
        <v>1917</v>
      </c>
      <c r="P441" t="s">
        <v>7150</v>
      </c>
      <c r="Q441" t="s">
        <v>366</v>
      </c>
      <c r="R441" t="s">
        <v>81</v>
      </c>
      <c r="S441">
        <v>1</v>
      </c>
      <c r="T441" s="1">
        <v>43242</v>
      </c>
      <c r="U441" t="s">
        <v>7151</v>
      </c>
      <c r="V441" t="s">
        <v>605</v>
      </c>
      <c r="W441" s="2">
        <v>43269</v>
      </c>
      <c r="X441" t="s">
        <v>7152</v>
      </c>
      <c r="Y441" t="s">
        <v>81</v>
      </c>
      <c r="Z441" t="s">
        <v>7153</v>
      </c>
      <c r="AA441" t="s">
        <v>82</v>
      </c>
      <c r="AB441" t="s">
        <v>81</v>
      </c>
      <c r="AC441" t="s">
        <v>81</v>
      </c>
      <c r="AD441" t="s">
        <v>1917</v>
      </c>
      <c r="AE441" t="s">
        <v>81</v>
      </c>
      <c r="AF441" t="s">
        <v>7153</v>
      </c>
      <c r="AG441" t="s">
        <v>82</v>
      </c>
      <c r="AH441" t="s">
        <v>81</v>
      </c>
      <c r="AI441" t="s">
        <v>81</v>
      </c>
      <c r="AJ441" t="s">
        <v>1917</v>
      </c>
      <c r="AK441" t="s">
        <v>110</v>
      </c>
      <c r="AL441" t="s">
        <v>82</v>
      </c>
      <c r="AM441" t="s">
        <v>88</v>
      </c>
      <c r="AN441" t="s">
        <v>154</v>
      </c>
      <c r="AO441" t="s">
        <v>90</v>
      </c>
      <c r="AP441" t="s">
        <v>91</v>
      </c>
      <c r="AQ441" t="s">
        <v>7154</v>
      </c>
      <c r="AR441" t="s">
        <v>82</v>
      </c>
      <c r="AS441" t="s">
        <v>7155</v>
      </c>
      <c r="AT441" t="s">
        <v>82</v>
      </c>
      <c r="AU441" t="s">
        <v>81</v>
      </c>
      <c r="AV441" t="s">
        <v>82</v>
      </c>
      <c r="AW441" t="s">
        <v>82</v>
      </c>
      <c r="AX441" t="s">
        <v>82</v>
      </c>
      <c r="AY441" t="s">
        <v>82</v>
      </c>
      <c r="AZ441" t="s">
        <v>82</v>
      </c>
      <c r="BA441" t="s">
        <v>82</v>
      </c>
      <c r="BB441" t="s">
        <v>82</v>
      </c>
      <c r="BC441" t="s">
        <v>82</v>
      </c>
      <c r="BD441" t="s">
        <v>82</v>
      </c>
      <c r="BE441" t="s">
        <v>82</v>
      </c>
      <c r="BF441" t="s">
        <v>82</v>
      </c>
      <c r="BG441" t="s">
        <v>82</v>
      </c>
      <c r="BH441" t="s">
        <v>82</v>
      </c>
      <c r="BI441" t="s">
        <v>82</v>
      </c>
      <c r="BJ441" t="s">
        <v>82</v>
      </c>
      <c r="BK441" t="s">
        <v>82</v>
      </c>
      <c r="BL441" t="s">
        <v>82</v>
      </c>
      <c r="BM441" t="s">
        <v>82</v>
      </c>
      <c r="BN441" t="s">
        <v>82</v>
      </c>
      <c r="BO441" t="s">
        <v>82</v>
      </c>
      <c r="BP441" t="s">
        <v>82</v>
      </c>
      <c r="BQ441" t="s">
        <v>82</v>
      </c>
    </row>
    <row r="442" spans="1:69" x14ac:dyDescent="0.2">
      <c r="A442" s="5">
        <v>1</v>
      </c>
      <c r="B442" t="s">
        <v>7156</v>
      </c>
      <c r="C442" t="s">
        <v>7157</v>
      </c>
      <c r="D442" t="s">
        <v>7158</v>
      </c>
      <c r="E442" t="s">
        <v>7159</v>
      </c>
      <c r="F442" t="s">
        <v>1617</v>
      </c>
      <c r="G442" t="s">
        <v>7160</v>
      </c>
      <c r="H442" s="1">
        <v>43087</v>
      </c>
      <c r="I442" s="1">
        <v>43110</v>
      </c>
      <c r="J442" t="b">
        <v>0</v>
      </c>
      <c r="K442" t="s">
        <v>75</v>
      </c>
      <c r="L442" t="s">
        <v>7161</v>
      </c>
      <c r="M442" t="s">
        <v>703</v>
      </c>
      <c r="N442">
        <v>340</v>
      </c>
      <c r="O442" t="s">
        <v>7162</v>
      </c>
      <c r="P442" t="s">
        <v>1622</v>
      </c>
      <c r="Q442" t="s">
        <v>7163</v>
      </c>
      <c r="R442" t="s">
        <v>81</v>
      </c>
      <c r="S442" t="s">
        <v>82</v>
      </c>
      <c r="T442" s="1">
        <v>43087</v>
      </c>
      <c r="U442" s="1">
        <v>43110</v>
      </c>
      <c r="V442" t="s">
        <v>1617</v>
      </c>
      <c r="W442" s="2">
        <v>44137</v>
      </c>
      <c r="X442" t="s">
        <v>7164</v>
      </c>
      <c r="Y442" t="s">
        <v>81</v>
      </c>
      <c r="Z442" t="s">
        <v>81</v>
      </c>
      <c r="AA442" t="s">
        <v>81</v>
      </c>
      <c r="AB442" t="s">
        <v>81</v>
      </c>
      <c r="AC442" t="s">
        <v>81</v>
      </c>
      <c r="AD442" t="s">
        <v>81</v>
      </c>
      <c r="AE442" t="s">
        <v>7165</v>
      </c>
      <c r="AF442" t="s">
        <v>7166</v>
      </c>
      <c r="AG442" t="s">
        <v>7167</v>
      </c>
      <c r="AH442" t="s">
        <v>7168</v>
      </c>
      <c r="AI442" t="s">
        <v>7169</v>
      </c>
      <c r="AJ442" t="s">
        <v>81</v>
      </c>
      <c r="AK442" t="s">
        <v>1888</v>
      </c>
      <c r="AL442" t="s">
        <v>82</v>
      </c>
      <c r="AM442" t="s">
        <v>6880</v>
      </c>
      <c r="AN442" t="s">
        <v>81</v>
      </c>
      <c r="AO442" t="s">
        <v>81</v>
      </c>
      <c r="AP442" t="s">
        <v>371</v>
      </c>
      <c r="AQ442" t="s">
        <v>7170</v>
      </c>
      <c r="AR442" t="s">
        <v>7171</v>
      </c>
      <c r="AS442" t="s">
        <v>7172</v>
      </c>
      <c r="AT442" t="s">
        <v>7173</v>
      </c>
      <c r="AU442" t="s">
        <v>81</v>
      </c>
      <c r="AV442" t="s">
        <v>7174</v>
      </c>
      <c r="AW442" t="s">
        <v>1637</v>
      </c>
      <c r="AX442" t="s">
        <v>81</v>
      </c>
      <c r="AY442" t="s">
        <v>81</v>
      </c>
      <c r="AZ442" t="s">
        <v>81</v>
      </c>
      <c r="BA442" t="s">
        <v>82</v>
      </c>
      <c r="BB442" s="1">
        <v>1</v>
      </c>
      <c r="BC442" t="s">
        <v>81</v>
      </c>
      <c r="BD442" t="s">
        <v>81</v>
      </c>
      <c r="BE442" t="s">
        <v>81</v>
      </c>
      <c r="BF442" t="s">
        <v>81</v>
      </c>
      <c r="BG442" t="s">
        <v>81</v>
      </c>
      <c r="BH442" t="s">
        <v>1639</v>
      </c>
      <c r="BI442" t="s">
        <v>7175</v>
      </c>
      <c r="BJ442" s="1">
        <v>44439</v>
      </c>
      <c r="BK442" t="s">
        <v>82</v>
      </c>
      <c r="BL442" t="s">
        <v>81</v>
      </c>
      <c r="BM442" t="s">
        <v>201</v>
      </c>
      <c r="BN442" t="s">
        <v>81</v>
      </c>
      <c r="BO442" t="s">
        <v>7176</v>
      </c>
      <c r="BP442" t="s">
        <v>81</v>
      </c>
      <c r="BQ442" t="s">
        <v>81</v>
      </c>
    </row>
    <row r="443" spans="1:69" x14ac:dyDescent="0.2">
      <c r="A443" s="5">
        <v>1</v>
      </c>
      <c r="B443" t="s">
        <v>7177</v>
      </c>
      <c r="C443" t="s">
        <v>7178</v>
      </c>
      <c r="D443" t="s">
        <v>7179</v>
      </c>
      <c r="E443" t="s">
        <v>7180</v>
      </c>
      <c r="F443" t="s">
        <v>120</v>
      </c>
      <c r="G443" t="s">
        <v>7181</v>
      </c>
      <c r="H443" s="1">
        <v>43671</v>
      </c>
      <c r="I443" s="1">
        <v>37410</v>
      </c>
      <c r="J443" t="b">
        <v>0</v>
      </c>
      <c r="K443" t="s">
        <v>75</v>
      </c>
      <c r="L443" t="s">
        <v>122</v>
      </c>
      <c r="M443" t="s">
        <v>5070</v>
      </c>
      <c r="N443">
        <v>120</v>
      </c>
      <c r="O443" t="s">
        <v>7182</v>
      </c>
      <c r="P443" t="s">
        <v>125</v>
      </c>
      <c r="Q443" t="s">
        <v>7183</v>
      </c>
      <c r="R443" t="s">
        <v>81</v>
      </c>
      <c r="S443">
        <v>1</v>
      </c>
      <c r="T443" s="1">
        <v>43671</v>
      </c>
      <c r="U443" s="1">
        <v>37410</v>
      </c>
      <c r="V443" t="s">
        <v>127</v>
      </c>
      <c r="W443" s="2">
        <v>43802</v>
      </c>
      <c r="X443" t="s">
        <v>82</v>
      </c>
      <c r="Y443" t="s">
        <v>7184</v>
      </c>
      <c r="Z443" t="s">
        <v>7185</v>
      </c>
      <c r="AA443" t="s">
        <v>7186</v>
      </c>
      <c r="AB443" t="s">
        <v>7187</v>
      </c>
      <c r="AC443" t="s">
        <v>7188</v>
      </c>
      <c r="AD443" t="s">
        <v>7189</v>
      </c>
      <c r="AE443" t="s">
        <v>7184</v>
      </c>
      <c r="AF443" t="s">
        <v>7185</v>
      </c>
      <c r="AG443" t="s">
        <v>7186</v>
      </c>
      <c r="AH443" t="s">
        <v>7187</v>
      </c>
      <c r="AI443" t="s">
        <v>7188</v>
      </c>
      <c r="AJ443" t="s">
        <v>7190</v>
      </c>
      <c r="AK443" t="s">
        <v>128</v>
      </c>
      <c r="AL443" t="s">
        <v>82</v>
      </c>
      <c r="AM443" t="s">
        <v>1905</v>
      </c>
      <c r="AN443" t="s">
        <v>7191</v>
      </c>
      <c r="AO443" t="s">
        <v>123</v>
      </c>
      <c r="AP443" t="s">
        <v>132</v>
      </c>
      <c r="AQ443" t="s">
        <v>395</v>
      </c>
      <c r="AR443" t="s">
        <v>7192</v>
      </c>
      <c r="AS443" t="s">
        <v>7193</v>
      </c>
      <c r="AT443" t="s">
        <v>7194</v>
      </c>
      <c r="AU443" t="s">
        <v>81</v>
      </c>
      <c r="AV443" t="s">
        <v>82</v>
      </c>
      <c r="AW443" t="s">
        <v>81</v>
      </c>
      <c r="AX443">
        <v>230</v>
      </c>
      <c r="AY443" t="s">
        <v>7195</v>
      </c>
      <c r="AZ443" t="s">
        <v>7196</v>
      </c>
      <c r="BA443" s="1">
        <v>43670</v>
      </c>
      <c r="BB443" s="1">
        <v>1</v>
      </c>
      <c r="BC443" t="s">
        <v>7197</v>
      </c>
      <c r="BD443" t="s">
        <v>7198</v>
      </c>
      <c r="BE443" t="s">
        <v>7199</v>
      </c>
      <c r="BF443" t="s">
        <v>7196</v>
      </c>
      <c r="BG443" t="s">
        <v>7195</v>
      </c>
      <c r="BH443" t="s">
        <v>81</v>
      </c>
      <c r="BI443" t="s">
        <v>81</v>
      </c>
      <c r="BJ443" s="1">
        <v>39637</v>
      </c>
      <c r="BK443" t="s">
        <v>261</v>
      </c>
      <c r="BL443" t="s">
        <v>399</v>
      </c>
      <c r="BM443" t="s">
        <v>201</v>
      </c>
      <c r="BN443" t="s">
        <v>7187</v>
      </c>
      <c r="BO443" t="s">
        <v>7200</v>
      </c>
      <c r="BP443" t="s">
        <v>7201</v>
      </c>
      <c r="BQ443" t="s">
        <v>7187</v>
      </c>
    </row>
    <row r="444" spans="1:69" x14ac:dyDescent="0.2">
      <c r="A444" s="5">
        <v>1</v>
      </c>
      <c r="B444" t="s">
        <v>7202</v>
      </c>
      <c r="C444" t="s">
        <v>7203</v>
      </c>
      <c r="D444" t="s">
        <v>7204</v>
      </c>
      <c r="E444" t="s">
        <v>7205</v>
      </c>
      <c r="F444" t="s">
        <v>73</v>
      </c>
      <c r="G444" t="s">
        <v>7206</v>
      </c>
      <c r="H444" s="1">
        <v>43523</v>
      </c>
      <c r="I444" s="1">
        <v>43525</v>
      </c>
      <c r="J444" t="b">
        <v>0</v>
      </c>
      <c r="K444" t="s">
        <v>75</v>
      </c>
      <c r="L444" t="s">
        <v>948</v>
      </c>
      <c r="M444" t="s">
        <v>164</v>
      </c>
      <c r="N444">
        <v>16</v>
      </c>
      <c r="O444" t="s">
        <v>7207</v>
      </c>
      <c r="P444" t="s">
        <v>79</v>
      </c>
      <c r="Q444" t="s">
        <v>950</v>
      </c>
      <c r="R444" t="s">
        <v>81</v>
      </c>
      <c r="S444" t="s">
        <v>82</v>
      </c>
      <c r="T444" s="1">
        <v>43523</v>
      </c>
      <c r="U444" t="s">
        <v>7208</v>
      </c>
      <c r="V444" t="s">
        <v>834</v>
      </c>
      <c r="W444" s="2">
        <v>44032</v>
      </c>
      <c r="X444" t="s">
        <v>7209</v>
      </c>
      <c r="Y444" t="s">
        <v>81</v>
      </c>
      <c r="Z444" t="s">
        <v>7210</v>
      </c>
      <c r="AA444" t="s">
        <v>82</v>
      </c>
      <c r="AB444" t="s">
        <v>7211</v>
      </c>
      <c r="AC444" t="s">
        <v>7212</v>
      </c>
      <c r="AD444" t="s">
        <v>82</v>
      </c>
      <c r="AE444" t="s">
        <v>81</v>
      </c>
      <c r="AF444" t="s">
        <v>7210</v>
      </c>
      <c r="AG444" t="s">
        <v>82</v>
      </c>
      <c r="AH444" t="s">
        <v>7211</v>
      </c>
      <c r="AI444" t="s">
        <v>7212</v>
      </c>
      <c r="AJ444" t="s">
        <v>82</v>
      </c>
      <c r="AK444" t="s">
        <v>296</v>
      </c>
      <c r="AL444" t="s">
        <v>82</v>
      </c>
      <c r="AM444" t="s">
        <v>88</v>
      </c>
      <c r="AN444" t="s">
        <v>154</v>
      </c>
      <c r="AO444" t="s">
        <v>1424</v>
      </c>
      <c r="AP444" t="s">
        <v>91</v>
      </c>
      <c r="AQ444" t="s">
        <v>7213</v>
      </c>
      <c r="AR444" t="s">
        <v>82</v>
      </c>
      <c r="AS444" t="s">
        <v>7214</v>
      </c>
      <c r="AT444" t="s">
        <v>82</v>
      </c>
      <c r="AU444" t="s">
        <v>81</v>
      </c>
      <c r="AV444" t="s">
        <v>82</v>
      </c>
      <c r="AW444" t="s">
        <v>82</v>
      </c>
      <c r="AX444" t="s">
        <v>82</v>
      </c>
      <c r="AY444" t="s">
        <v>82</v>
      </c>
      <c r="AZ444" t="s">
        <v>82</v>
      </c>
      <c r="BA444" t="s">
        <v>82</v>
      </c>
      <c r="BB444" t="s">
        <v>82</v>
      </c>
      <c r="BC444" t="s">
        <v>82</v>
      </c>
      <c r="BD444" t="s">
        <v>82</v>
      </c>
      <c r="BE444" t="s">
        <v>82</v>
      </c>
      <c r="BF444" t="s">
        <v>82</v>
      </c>
      <c r="BG444" t="s">
        <v>82</v>
      </c>
      <c r="BH444" t="s">
        <v>82</v>
      </c>
      <c r="BI444" t="s">
        <v>82</v>
      </c>
      <c r="BJ444" t="s">
        <v>82</v>
      </c>
      <c r="BK444" t="s">
        <v>82</v>
      </c>
      <c r="BL444" t="s">
        <v>82</v>
      </c>
      <c r="BM444" t="s">
        <v>82</v>
      </c>
      <c r="BN444" t="s">
        <v>82</v>
      </c>
      <c r="BO444" t="s">
        <v>82</v>
      </c>
      <c r="BP444" t="s">
        <v>82</v>
      </c>
      <c r="BQ444" t="s">
        <v>82</v>
      </c>
    </row>
    <row r="445" spans="1:69" x14ac:dyDescent="0.2">
      <c r="A445" s="5">
        <v>1</v>
      </c>
      <c r="B445" t="s">
        <v>7215</v>
      </c>
      <c r="C445" t="s">
        <v>7216</v>
      </c>
      <c r="D445" t="s">
        <v>7217</v>
      </c>
      <c r="E445" t="s">
        <v>7218</v>
      </c>
      <c r="F445" t="s">
        <v>178</v>
      </c>
      <c r="G445" t="s">
        <v>7219</v>
      </c>
      <c r="H445" s="1">
        <v>42559</v>
      </c>
      <c r="I445" t="s">
        <v>81</v>
      </c>
      <c r="J445" t="b">
        <v>0</v>
      </c>
      <c r="K445" t="s">
        <v>180</v>
      </c>
      <c r="L445" t="s">
        <v>7220</v>
      </c>
      <c r="M445" t="s">
        <v>346</v>
      </c>
      <c r="N445">
        <v>310</v>
      </c>
      <c r="O445" t="s">
        <v>7221</v>
      </c>
      <c r="P445" t="s">
        <v>103</v>
      </c>
      <c r="Q445" t="s">
        <v>7222</v>
      </c>
      <c r="R445" t="s">
        <v>7223</v>
      </c>
      <c r="S445" t="s">
        <v>82</v>
      </c>
      <c r="T445" s="1">
        <v>42559</v>
      </c>
      <c r="U445" t="s">
        <v>81</v>
      </c>
      <c r="V445" t="s">
        <v>186</v>
      </c>
      <c r="W445" s="2">
        <v>42590</v>
      </c>
      <c r="X445" t="s">
        <v>7224</v>
      </c>
      <c r="Y445" t="s">
        <v>7225</v>
      </c>
      <c r="Z445" t="s">
        <v>81</v>
      </c>
      <c r="AA445" t="s">
        <v>7226</v>
      </c>
      <c r="AB445" t="s">
        <v>7227</v>
      </c>
      <c r="AC445" t="s">
        <v>81</v>
      </c>
      <c r="AD445" t="s">
        <v>7221</v>
      </c>
      <c r="AE445" t="s">
        <v>7225</v>
      </c>
      <c r="AF445" t="s">
        <v>81</v>
      </c>
      <c r="AG445" t="s">
        <v>7226</v>
      </c>
      <c r="AH445" t="s">
        <v>7227</v>
      </c>
      <c r="AI445" t="s">
        <v>81</v>
      </c>
      <c r="AJ445" t="s">
        <v>7221</v>
      </c>
      <c r="AK445" t="s">
        <v>81</v>
      </c>
      <c r="AL445" t="s">
        <v>82</v>
      </c>
      <c r="AM445" t="s">
        <v>7221</v>
      </c>
      <c r="AN445" t="s">
        <v>81</v>
      </c>
      <c r="AO445" t="s">
        <v>81</v>
      </c>
      <c r="AP445" t="s">
        <v>351</v>
      </c>
      <c r="AQ445" t="s">
        <v>7228</v>
      </c>
      <c r="AR445" t="s">
        <v>7229</v>
      </c>
      <c r="AS445" t="s">
        <v>7230</v>
      </c>
      <c r="AT445" t="s">
        <v>7231</v>
      </c>
      <c r="AU445" t="s">
        <v>197</v>
      </c>
      <c r="AV445" t="s">
        <v>82</v>
      </c>
      <c r="AW445" t="s">
        <v>81</v>
      </c>
      <c r="AX445" t="s">
        <v>82</v>
      </c>
      <c r="AY445" t="s">
        <v>82</v>
      </c>
      <c r="AZ445" t="s">
        <v>82</v>
      </c>
      <c r="BA445" t="s">
        <v>82</v>
      </c>
      <c r="BB445" t="s">
        <v>82</v>
      </c>
      <c r="BC445" t="s">
        <v>82</v>
      </c>
      <c r="BD445" t="s">
        <v>82</v>
      </c>
      <c r="BE445" t="s">
        <v>82</v>
      </c>
      <c r="BF445" t="s">
        <v>82</v>
      </c>
      <c r="BG445" t="s">
        <v>82</v>
      </c>
      <c r="BH445" t="s">
        <v>82</v>
      </c>
      <c r="BI445" t="s">
        <v>82</v>
      </c>
      <c r="BJ445" t="s">
        <v>82</v>
      </c>
      <c r="BK445" t="s">
        <v>82</v>
      </c>
      <c r="BL445" t="s">
        <v>82</v>
      </c>
      <c r="BM445" t="s">
        <v>82</v>
      </c>
      <c r="BN445" t="s">
        <v>82</v>
      </c>
      <c r="BO445" t="s">
        <v>82</v>
      </c>
      <c r="BP445" t="s">
        <v>82</v>
      </c>
      <c r="BQ445" t="s">
        <v>82</v>
      </c>
    </row>
    <row r="446" spans="1:69" x14ac:dyDescent="0.2">
      <c r="A446" s="5">
        <v>0</v>
      </c>
      <c r="B446" t="s">
        <v>7232</v>
      </c>
      <c r="C446" t="s">
        <v>7233</v>
      </c>
      <c r="D446" t="s">
        <v>7234</v>
      </c>
      <c r="E446" t="s">
        <v>7232</v>
      </c>
      <c r="F446" t="s">
        <v>73</v>
      </c>
      <c r="G446" t="s">
        <v>7235</v>
      </c>
      <c r="H446" s="1">
        <v>43592</v>
      </c>
      <c r="I446" s="1">
        <v>43733</v>
      </c>
      <c r="J446" t="b">
        <v>0</v>
      </c>
      <c r="K446" t="s">
        <v>75</v>
      </c>
      <c r="L446" t="s">
        <v>482</v>
      </c>
      <c r="M446" t="s">
        <v>90</v>
      </c>
      <c r="N446">
        <v>278</v>
      </c>
      <c r="O446" t="s">
        <v>7236</v>
      </c>
      <c r="P446" t="s">
        <v>409</v>
      </c>
      <c r="Q446" t="s">
        <v>7237</v>
      </c>
      <c r="R446" t="s">
        <v>81</v>
      </c>
      <c r="S446" t="s">
        <v>82</v>
      </c>
      <c r="T446" s="1">
        <v>43592</v>
      </c>
      <c r="U446" t="s">
        <v>7238</v>
      </c>
      <c r="V446" t="s">
        <v>542</v>
      </c>
      <c r="W446" s="2">
        <v>43871</v>
      </c>
      <c r="X446" t="s">
        <v>7239</v>
      </c>
      <c r="Y446" t="s">
        <v>227</v>
      </c>
      <c r="Z446" t="s">
        <v>7240</v>
      </c>
      <c r="AA446" t="s">
        <v>82</v>
      </c>
      <c r="AB446" t="s">
        <v>7241</v>
      </c>
      <c r="AC446" t="s">
        <v>7242</v>
      </c>
      <c r="AD446" t="s">
        <v>7243</v>
      </c>
      <c r="AE446" t="s">
        <v>227</v>
      </c>
      <c r="AF446" t="s">
        <v>7240</v>
      </c>
      <c r="AG446" t="s">
        <v>82</v>
      </c>
      <c r="AH446" t="s">
        <v>7241</v>
      </c>
      <c r="AI446" t="s">
        <v>7242</v>
      </c>
      <c r="AJ446" t="s">
        <v>7243</v>
      </c>
      <c r="AK446" t="s">
        <v>296</v>
      </c>
      <c r="AL446" t="s">
        <v>82</v>
      </c>
      <c r="AM446" t="s">
        <v>88</v>
      </c>
      <c r="AN446" t="s">
        <v>154</v>
      </c>
      <c r="AO446" t="s">
        <v>90</v>
      </c>
      <c r="AP446" t="s">
        <v>91</v>
      </c>
      <c r="AQ446" t="s">
        <v>7244</v>
      </c>
      <c r="AR446" t="s">
        <v>82</v>
      </c>
      <c r="AS446" t="s">
        <v>7245</v>
      </c>
      <c r="AT446" t="s">
        <v>7246</v>
      </c>
      <c r="AU446" t="s">
        <v>81</v>
      </c>
      <c r="AV446" t="s">
        <v>82</v>
      </c>
      <c r="AW446" t="s">
        <v>82</v>
      </c>
      <c r="AX446" t="s">
        <v>82</v>
      </c>
      <c r="AY446" t="s">
        <v>82</v>
      </c>
      <c r="AZ446" t="s">
        <v>82</v>
      </c>
      <c r="BA446" t="s">
        <v>82</v>
      </c>
      <c r="BB446" t="s">
        <v>82</v>
      </c>
      <c r="BC446" t="s">
        <v>82</v>
      </c>
      <c r="BD446" t="s">
        <v>82</v>
      </c>
      <c r="BE446" t="s">
        <v>82</v>
      </c>
      <c r="BF446" t="s">
        <v>82</v>
      </c>
      <c r="BG446" t="s">
        <v>82</v>
      </c>
      <c r="BH446" t="s">
        <v>82</v>
      </c>
      <c r="BI446" t="s">
        <v>82</v>
      </c>
      <c r="BJ446" t="s">
        <v>82</v>
      </c>
      <c r="BK446" t="s">
        <v>82</v>
      </c>
      <c r="BL446" t="s">
        <v>82</v>
      </c>
      <c r="BM446" t="s">
        <v>82</v>
      </c>
      <c r="BN446" t="s">
        <v>82</v>
      </c>
      <c r="BO446" t="s">
        <v>82</v>
      </c>
      <c r="BP446" t="s">
        <v>82</v>
      </c>
      <c r="BQ446" t="s">
        <v>82</v>
      </c>
    </row>
    <row r="447" spans="1:69" x14ac:dyDescent="0.2">
      <c r="A447" s="5">
        <v>1</v>
      </c>
      <c r="B447" t="s">
        <v>7247</v>
      </c>
      <c r="C447" t="s">
        <v>7248</v>
      </c>
      <c r="D447" t="s">
        <v>7249</v>
      </c>
      <c r="E447" t="s">
        <v>7247</v>
      </c>
      <c r="F447" t="s">
        <v>2621</v>
      </c>
      <c r="G447" t="s">
        <v>7250</v>
      </c>
      <c r="H447" s="1">
        <v>42786</v>
      </c>
      <c r="I447" s="1">
        <v>42809</v>
      </c>
      <c r="J447" t="b">
        <v>0</v>
      </c>
      <c r="K447" t="s">
        <v>75</v>
      </c>
      <c r="L447" t="s">
        <v>2623</v>
      </c>
      <c r="M447" t="s">
        <v>90</v>
      </c>
      <c r="N447">
        <v>40</v>
      </c>
      <c r="O447" t="s">
        <v>7251</v>
      </c>
      <c r="P447" t="s">
        <v>7252</v>
      </c>
      <c r="Q447" t="s">
        <v>7253</v>
      </c>
      <c r="R447" t="s">
        <v>81</v>
      </c>
      <c r="S447" t="s">
        <v>82</v>
      </c>
      <c r="T447" s="1">
        <v>42786</v>
      </c>
      <c r="U447" s="1">
        <v>42809</v>
      </c>
      <c r="V447" t="s">
        <v>2626</v>
      </c>
      <c r="W447" s="2">
        <v>44139</v>
      </c>
      <c r="X447" t="s">
        <v>82</v>
      </c>
      <c r="Y447" t="s">
        <v>7254</v>
      </c>
      <c r="Z447" t="s">
        <v>7255</v>
      </c>
      <c r="AA447" t="s">
        <v>7256</v>
      </c>
      <c r="AB447" t="s">
        <v>7257</v>
      </c>
      <c r="AC447" t="s">
        <v>7258</v>
      </c>
      <c r="AD447" t="s">
        <v>7259</v>
      </c>
      <c r="AE447" t="s">
        <v>7254</v>
      </c>
      <c r="AF447" t="s">
        <v>7255</v>
      </c>
      <c r="AG447" t="s">
        <v>7256</v>
      </c>
      <c r="AH447" t="s">
        <v>7257</v>
      </c>
      <c r="AI447" t="s">
        <v>7258</v>
      </c>
      <c r="AJ447" t="s">
        <v>7259</v>
      </c>
      <c r="AK447" t="s">
        <v>7260</v>
      </c>
      <c r="AL447" t="s">
        <v>1308</v>
      </c>
      <c r="AM447" t="s">
        <v>7261</v>
      </c>
      <c r="AN447" t="s">
        <v>154</v>
      </c>
      <c r="AO447" t="s">
        <v>7262</v>
      </c>
      <c r="AP447" t="s">
        <v>371</v>
      </c>
      <c r="AQ447" t="s">
        <v>7263</v>
      </c>
      <c r="AR447" t="s">
        <v>7264</v>
      </c>
      <c r="AS447" t="s">
        <v>7265</v>
      </c>
      <c r="AT447" t="s">
        <v>7266</v>
      </c>
      <c r="AU447" t="s">
        <v>81</v>
      </c>
      <c r="AV447" t="s">
        <v>82</v>
      </c>
      <c r="AW447" t="s">
        <v>1637</v>
      </c>
      <c r="AX447" t="s">
        <v>81</v>
      </c>
      <c r="AY447" t="s">
        <v>81</v>
      </c>
      <c r="AZ447" t="s">
        <v>81</v>
      </c>
      <c r="BA447" t="s">
        <v>82</v>
      </c>
      <c r="BB447" s="1">
        <v>1</v>
      </c>
      <c r="BC447" t="s">
        <v>81</v>
      </c>
      <c r="BD447" t="s">
        <v>81</v>
      </c>
      <c r="BE447" t="s">
        <v>81</v>
      </c>
      <c r="BF447" t="s">
        <v>81</v>
      </c>
      <c r="BG447" t="s">
        <v>81</v>
      </c>
      <c r="BH447" t="s">
        <v>81</v>
      </c>
      <c r="BI447" t="s">
        <v>81</v>
      </c>
      <c r="BJ447" s="1">
        <v>43281</v>
      </c>
      <c r="BK447" t="s">
        <v>82</v>
      </c>
      <c r="BL447" t="s">
        <v>81</v>
      </c>
      <c r="BM447" t="s">
        <v>201</v>
      </c>
      <c r="BN447" t="s">
        <v>81</v>
      </c>
      <c r="BO447" t="s">
        <v>81</v>
      </c>
      <c r="BP447" t="s">
        <v>81</v>
      </c>
      <c r="BQ447" t="s">
        <v>81</v>
      </c>
    </row>
    <row r="448" spans="1:69" x14ac:dyDescent="0.2">
      <c r="A448" s="5">
        <v>1</v>
      </c>
      <c r="B448" t="s">
        <v>7267</v>
      </c>
      <c r="C448" t="s">
        <v>7268</v>
      </c>
      <c r="D448" t="s">
        <v>7269</v>
      </c>
      <c r="E448" t="s">
        <v>7270</v>
      </c>
      <c r="F448" t="s">
        <v>178</v>
      </c>
      <c r="G448" t="s">
        <v>7271</v>
      </c>
      <c r="H448" s="1">
        <v>42485</v>
      </c>
      <c r="I448" s="1">
        <v>42579</v>
      </c>
      <c r="J448" t="b">
        <v>0</v>
      </c>
      <c r="K448" t="s">
        <v>180</v>
      </c>
      <c r="L448" t="s">
        <v>7272</v>
      </c>
      <c r="M448" t="s">
        <v>346</v>
      </c>
      <c r="N448">
        <v>1200</v>
      </c>
      <c r="O448" t="s">
        <v>864</v>
      </c>
      <c r="P448" t="s">
        <v>7273</v>
      </c>
      <c r="Q448" t="s">
        <v>866</v>
      </c>
      <c r="R448" t="s">
        <v>7274</v>
      </c>
      <c r="S448" t="s">
        <v>82</v>
      </c>
      <c r="T448" s="1">
        <v>42485</v>
      </c>
      <c r="U448" s="1">
        <v>42579</v>
      </c>
      <c r="V448" t="s">
        <v>186</v>
      </c>
      <c r="W448" s="2">
        <v>43045</v>
      </c>
      <c r="X448" t="s">
        <v>7275</v>
      </c>
      <c r="Y448" t="s">
        <v>7276</v>
      </c>
      <c r="Z448" t="s">
        <v>81</v>
      </c>
      <c r="AA448" t="s">
        <v>870</v>
      </c>
      <c r="AB448" t="s">
        <v>871</v>
      </c>
      <c r="AC448" t="s">
        <v>872</v>
      </c>
      <c r="AD448" t="s">
        <v>864</v>
      </c>
      <c r="AE448" t="s">
        <v>7276</v>
      </c>
      <c r="AF448" t="s">
        <v>81</v>
      </c>
      <c r="AG448" t="s">
        <v>870</v>
      </c>
      <c r="AH448" t="s">
        <v>871</v>
      </c>
      <c r="AI448" t="s">
        <v>872</v>
      </c>
      <c r="AJ448" t="s">
        <v>864</v>
      </c>
      <c r="AK448" t="s">
        <v>250</v>
      </c>
      <c r="AL448" t="s">
        <v>82</v>
      </c>
      <c r="AM448" t="s">
        <v>864</v>
      </c>
      <c r="AN448" t="s">
        <v>81</v>
      </c>
      <c r="AO448" t="s">
        <v>81</v>
      </c>
      <c r="AP448" t="s">
        <v>351</v>
      </c>
      <c r="AQ448" t="s">
        <v>7277</v>
      </c>
      <c r="AR448" t="s">
        <v>7278</v>
      </c>
      <c r="AS448" t="s">
        <v>7279</v>
      </c>
      <c r="AT448" t="s">
        <v>7280</v>
      </c>
      <c r="AU448" t="s">
        <v>615</v>
      </c>
      <c r="AV448" t="s">
        <v>7281</v>
      </c>
      <c r="AW448" t="s">
        <v>198</v>
      </c>
      <c r="AX448" t="s">
        <v>82</v>
      </c>
      <c r="AY448" t="s">
        <v>82</v>
      </c>
      <c r="AZ448" t="s">
        <v>82</v>
      </c>
      <c r="BA448" t="s">
        <v>82</v>
      </c>
      <c r="BB448" t="s">
        <v>82</v>
      </c>
      <c r="BC448" t="s">
        <v>82</v>
      </c>
      <c r="BD448" t="s">
        <v>82</v>
      </c>
      <c r="BE448" t="s">
        <v>82</v>
      </c>
      <c r="BF448" t="s">
        <v>82</v>
      </c>
      <c r="BG448" t="s">
        <v>82</v>
      </c>
      <c r="BH448" t="s">
        <v>82</v>
      </c>
      <c r="BI448" t="s">
        <v>82</v>
      </c>
      <c r="BJ448" t="s">
        <v>82</v>
      </c>
      <c r="BK448" t="s">
        <v>82</v>
      </c>
      <c r="BL448" t="s">
        <v>82</v>
      </c>
      <c r="BM448" t="s">
        <v>82</v>
      </c>
      <c r="BN448" t="s">
        <v>82</v>
      </c>
      <c r="BO448" t="s">
        <v>82</v>
      </c>
      <c r="BP448" t="s">
        <v>82</v>
      </c>
      <c r="BQ448" t="s">
        <v>82</v>
      </c>
    </row>
    <row r="449" spans="1:69" x14ac:dyDescent="0.2">
      <c r="A449" s="5">
        <v>0</v>
      </c>
      <c r="B449" t="s">
        <v>7282</v>
      </c>
      <c r="C449" t="s">
        <v>7283</v>
      </c>
      <c r="D449" t="s">
        <v>7284</v>
      </c>
      <c r="E449" t="s">
        <v>7285</v>
      </c>
      <c r="F449" t="s">
        <v>73</v>
      </c>
      <c r="G449" t="s">
        <v>7286</v>
      </c>
      <c r="H449" s="1">
        <v>42517</v>
      </c>
      <c r="I449" s="1">
        <v>42370</v>
      </c>
      <c r="J449" t="b">
        <v>1</v>
      </c>
      <c r="K449" t="s">
        <v>75</v>
      </c>
      <c r="L449" t="s">
        <v>4847</v>
      </c>
      <c r="M449" t="s">
        <v>90</v>
      </c>
      <c r="N449">
        <v>36</v>
      </c>
      <c r="O449" t="s">
        <v>1301</v>
      </c>
      <c r="P449" t="s">
        <v>1302</v>
      </c>
      <c r="Q449" t="s">
        <v>950</v>
      </c>
      <c r="R449" t="s">
        <v>81</v>
      </c>
      <c r="S449" t="s">
        <v>82</v>
      </c>
      <c r="T449" s="1">
        <v>42517</v>
      </c>
      <c r="U449" s="3">
        <v>42370</v>
      </c>
      <c r="V449" t="s">
        <v>367</v>
      </c>
      <c r="W449" s="2">
        <v>42534</v>
      </c>
      <c r="X449" t="s">
        <v>7287</v>
      </c>
      <c r="Y449" t="s">
        <v>148</v>
      </c>
      <c r="Z449" t="s">
        <v>7288</v>
      </c>
      <c r="AA449" t="s">
        <v>82</v>
      </c>
      <c r="AB449" t="s">
        <v>7289</v>
      </c>
      <c r="AC449" t="s">
        <v>7290</v>
      </c>
      <c r="AD449" t="s">
        <v>7291</v>
      </c>
      <c r="AE449" t="s">
        <v>148</v>
      </c>
      <c r="AF449" t="s">
        <v>7288</v>
      </c>
      <c r="AG449" t="s">
        <v>82</v>
      </c>
      <c r="AH449" t="s">
        <v>7289</v>
      </c>
      <c r="AI449" t="s">
        <v>7290</v>
      </c>
      <c r="AJ449" t="s">
        <v>7291</v>
      </c>
      <c r="AK449" t="s">
        <v>296</v>
      </c>
      <c r="AL449" t="s">
        <v>82</v>
      </c>
      <c r="AM449" t="s">
        <v>88</v>
      </c>
      <c r="AN449" t="s">
        <v>154</v>
      </c>
      <c r="AO449" t="s">
        <v>90</v>
      </c>
      <c r="AP449" t="s">
        <v>371</v>
      </c>
      <c r="AQ449" t="s">
        <v>7292</v>
      </c>
      <c r="AR449" t="s">
        <v>82</v>
      </c>
      <c r="AS449" t="s">
        <v>7293</v>
      </c>
      <c r="AT449" t="s">
        <v>7294</v>
      </c>
      <c r="AU449" t="s">
        <v>81</v>
      </c>
      <c r="AV449" t="s">
        <v>82</v>
      </c>
      <c r="AW449" t="s">
        <v>82</v>
      </c>
      <c r="AX449" t="s">
        <v>82</v>
      </c>
      <c r="AY449" t="s">
        <v>82</v>
      </c>
      <c r="AZ449" t="s">
        <v>82</v>
      </c>
      <c r="BA449" t="s">
        <v>82</v>
      </c>
      <c r="BB449" t="s">
        <v>82</v>
      </c>
      <c r="BC449" t="s">
        <v>82</v>
      </c>
      <c r="BD449" t="s">
        <v>82</v>
      </c>
      <c r="BE449" t="s">
        <v>82</v>
      </c>
      <c r="BF449" t="s">
        <v>82</v>
      </c>
      <c r="BG449" t="s">
        <v>82</v>
      </c>
      <c r="BH449" t="s">
        <v>82</v>
      </c>
      <c r="BI449" t="s">
        <v>82</v>
      </c>
      <c r="BJ449" t="s">
        <v>82</v>
      </c>
      <c r="BK449" t="s">
        <v>82</v>
      </c>
      <c r="BL449" t="s">
        <v>82</v>
      </c>
      <c r="BM449" t="s">
        <v>82</v>
      </c>
      <c r="BN449" t="s">
        <v>82</v>
      </c>
      <c r="BO449" t="s">
        <v>82</v>
      </c>
      <c r="BP449" t="s">
        <v>82</v>
      </c>
      <c r="BQ449" t="s">
        <v>82</v>
      </c>
    </row>
    <row r="450" spans="1:69" x14ac:dyDescent="0.2">
      <c r="A450" s="5">
        <v>1</v>
      </c>
      <c r="B450" t="s">
        <v>7295</v>
      </c>
      <c r="C450" t="s">
        <v>7296</v>
      </c>
      <c r="D450" t="s">
        <v>7297</v>
      </c>
      <c r="E450" t="s">
        <v>7295</v>
      </c>
      <c r="F450" t="s">
        <v>1316</v>
      </c>
      <c r="G450" t="s">
        <v>7298</v>
      </c>
      <c r="H450" s="1">
        <v>43745</v>
      </c>
      <c r="I450" s="1">
        <v>43179</v>
      </c>
      <c r="J450" t="b">
        <v>0</v>
      </c>
      <c r="K450" t="s">
        <v>622</v>
      </c>
      <c r="L450" t="s">
        <v>7299</v>
      </c>
      <c r="M450">
        <v>3</v>
      </c>
      <c r="N450">
        <v>32</v>
      </c>
      <c r="O450" t="s">
        <v>7300</v>
      </c>
      <c r="P450" t="s">
        <v>7301</v>
      </c>
      <c r="Q450" t="s">
        <v>7302</v>
      </c>
      <c r="R450" t="s">
        <v>81</v>
      </c>
      <c r="S450">
        <v>1</v>
      </c>
      <c r="T450" s="1">
        <v>43745</v>
      </c>
      <c r="U450" s="1">
        <v>43179</v>
      </c>
      <c r="V450" t="s">
        <v>1322</v>
      </c>
      <c r="W450" s="2">
        <v>43774</v>
      </c>
      <c r="X450" t="s">
        <v>82</v>
      </c>
      <c r="Y450" t="s">
        <v>7303</v>
      </c>
      <c r="Z450" t="s">
        <v>81</v>
      </c>
      <c r="AA450" t="s">
        <v>7304</v>
      </c>
      <c r="AB450" t="s">
        <v>7305</v>
      </c>
      <c r="AC450" t="s">
        <v>7306</v>
      </c>
      <c r="AD450" t="s">
        <v>7307</v>
      </c>
      <c r="AE450" t="s">
        <v>7303</v>
      </c>
      <c r="AF450" t="s">
        <v>81</v>
      </c>
      <c r="AG450" t="s">
        <v>7308</v>
      </c>
      <c r="AH450" t="s">
        <v>7305</v>
      </c>
      <c r="AI450" t="s">
        <v>7306</v>
      </c>
      <c r="AJ450" t="s">
        <v>7307</v>
      </c>
      <c r="AK450" t="s">
        <v>296</v>
      </c>
      <c r="AL450" t="s">
        <v>82</v>
      </c>
      <c r="AM450" t="s">
        <v>7300</v>
      </c>
      <c r="AN450" t="s">
        <v>1329</v>
      </c>
      <c r="AO450" t="s">
        <v>1409</v>
      </c>
      <c r="AP450" t="s">
        <v>371</v>
      </c>
      <c r="AQ450" t="s">
        <v>7309</v>
      </c>
      <c r="AR450" t="s">
        <v>7310</v>
      </c>
      <c r="AS450" t="s">
        <v>7311</v>
      </c>
      <c r="AT450" t="s">
        <v>7312</v>
      </c>
      <c r="AU450" t="s">
        <v>81</v>
      </c>
      <c r="AV450" t="s">
        <v>82</v>
      </c>
      <c r="AW450" t="s">
        <v>1334</v>
      </c>
      <c r="AX450" t="s">
        <v>81</v>
      </c>
      <c r="AY450" t="s">
        <v>81</v>
      </c>
      <c r="AZ450" t="s">
        <v>81</v>
      </c>
      <c r="BA450" t="s">
        <v>82</v>
      </c>
      <c r="BB450" s="1">
        <v>1</v>
      </c>
      <c r="BC450" t="s">
        <v>81</v>
      </c>
      <c r="BD450" t="s">
        <v>81</v>
      </c>
      <c r="BE450" t="s">
        <v>81</v>
      </c>
      <c r="BF450" t="s">
        <v>81</v>
      </c>
      <c r="BG450" t="s">
        <v>81</v>
      </c>
      <c r="BH450" t="s">
        <v>1943</v>
      </c>
      <c r="BI450" t="s">
        <v>7313</v>
      </c>
      <c r="BJ450" t="s">
        <v>82</v>
      </c>
      <c r="BK450" t="s">
        <v>82</v>
      </c>
      <c r="BL450" t="s">
        <v>200</v>
      </c>
      <c r="BM450" t="s">
        <v>201</v>
      </c>
      <c r="BN450" t="s">
        <v>81</v>
      </c>
      <c r="BO450" t="s">
        <v>7314</v>
      </c>
      <c r="BP450" t="s">
        <v>81</v>
      </c>
      <c r="BQ450" t="s">
        <v>81</v>
      </c>
    </row>
    <row r="451" spans="1:69" x14ac:dyDescent="0.2">
      <c r="A451" s="5">
        <v>1</v>
      </c>
      <c r="B451" t="s">
        <v>7315</v>
      </c>
      <c r="C451" t="s">
        <v>7316</v>
      </c>
      <c r="D451" t="s">
        <v>7317</v>
      </c>
      <c r="E451" t="s">
        <v>7318</v>
      </c>
      <c r="F451" t="s">
        <v>73</v>
      </c>
      <c r="G451" t="s">
        <v>7319</v>
      </c>
      <c r="H451" s="1">
        <v>42691</v>
      </c>
      <c r="I451" s="1">
        <v>42765</v>
      </c>
      <c r="J451" t="b">
        <v>0</v>
      </c>
      <c r="K451" t="s">
        <v>75</v>
      </c>
      <c r="L451" t="s">
        <v>1022</v>
      </c>
      <c r="M451" t="s">
        <v>538</v>
      </c>
      <c r="N451">
        <v>364</v>
      </c>
      <c r="O451" t="s">
        <v>3785</v>
      </c>
      <c r="P451" t="s">
        <v>3857</v>
      </c>
      <c r="Q451" t="s">
        <v>366</v>
      </c>
      <c r="R451" t="s">
        <v>81</v>
      </c>
      <c r="S451" t="s">
        <v>82</v>
      </c>
      <c r="T451" s="1">
        <v>42691</v>
      </c>
      <c r="U451" t="s">
        <v>7320</v>
      </c>
      <c r="V451" t="s">
        <v>271</v>
      </c>
      <c r="W451" s="2">
        <v>43892</v>
      </c>
      <c r="X451" t="s">
        <v>7321</v>
      </c>
      <c r="Y451" t="s">
        <v>82</v>
      </c>
      <c r="Z451" t="s">
        <v>82</v>
      </c>
      <c r="AA451" t="s">
        <v>82</v>
      </c>
      <c r="AB451" t="s">
        <v>82</v>
      </c>
      <c r="AC451" t="s">
        <v>82</v>
      </c>
      <c r="AD451" t="s">
        <v>82</v>
      </c>
      <c r="AE451" t="s">
        <v>82</v>
      </c>
      <c r="AF451" t="s">
        <v>82</v>
      </c>
      <c r="AG451" t="s">
        <v>82</v>
      </c>
      <c r="AH451" t="s">
        <v>82</v>
      </c>
      <c r="AI451" t="s">
        <v>82</v>
      </c>
      <c r="AJ451" t="s">
        <v>82</v>
      </c>
      <c r="AK451" t="s">
        <v>110</v>
      </c>
      <c r="AL451" t="s">
        <v>7322</v>
      </c>
      <c r="AM451" t="s">
        <v>88</v>
      </c>
      <c r="AN451" t="s">
        <v>3093</v>
      </c>
      <c r="AO451" t="s">
        <v>7323</v>
      </c>
      <c r="AP451" t="s">
        <v>91</v>
      </c>
      <c r="AQ451" t="s">
        <v>7324</v>
      </c>
      <c r="AR451" t="s">
        <v>82</v>
      </c>
      <c r="AS451" t="s">
        <v>7325</v>
      </c>
      <c r="AT451" t="s">
        <v>7326</v>
      </c>
      <c r="AU451" t="s">
        <v>81</v>
      </c>
      <c r="AV451" t="s">
        <v>82</v>
      </c>
      <c r="AW451" t="s">
        <v>82</v>
      </c>
      <c r="AX451" t="s">
        <v>82</v>
      </c>
      <c r="AY451" t="s">
        <v>82</v>
      </c>
      <c r="AZ451" t="s">
        <v>82</v>
      </c>
      <c r="BA451" t="s">
        <v>82</v>
      </c>
      <c r="BB451" t="s">
        <v>82</v>
      </c>
      <c r="BC451" t="s">
        <v>82</v>
      </c>
      <c r="BD451" t="s">
        <v>82</v>
      </c>
      <c r="BE451" t="s">
        <v>82</v>
      </c>
      <c r="BF451" t="s">
        <v>82</v>
      </c>
      <c r="BG451" t="s">
        <v>82</v>
      </c>
      <c r="BH451" t="s">
        <v>82</v>
      </c>
      <c r="BI451" t="s">
        <v>82</v>
      </c>
      <c r="BJ451" t="s">
        <v>82</v>
      </c>
      <c r="BK451" t="s">
        <v>82</v>
      </c>
      <c r="BL451" t="s">
        <v>82</v>
      </c>
      <c r="BM451" t="s">
        <v>82</v>
      </c>
      <c r="BN451" t="s">
        <v>82</v>
      </c>
      <c r="BO451" t="s">
        <v>82</v>
      </c>
      <c r="BP451" t="s">
        <v>82</v>
      </c>
      <c r="BQ451" t="s">
        <v>82</v>
      </c>
    </row>
    <row r="452" spans="1:69" x14ac:dyDescent="0.2">
      <c r="A452" s="5">
        <v>1</v>
      </c>
      <c r="B452" t="s">
        <v>3531</v>
      </c>
      <c r="C452" t="s">
        <v>1033</v>
      </c>
      <c r="D452" t="s">
        <v>3532</v>
      </c>
      <c r="E452" t="s">
        <v>3533</v>
      </c>
      <c r="F452" t="s">
        <v>178</v>
      </c>
      <c r="G452" t="s">
        <v>7327</v>
      </c>
      <c r="H452" s="1">
        <v>43192</v>
      </c>
      <c r="I452" s="1">
        <v>43280</v>
      </c>
      <c r="J452" t="b">
        <v>0</v>
      </c>
      <c r="K452" t="s">
        <v>180</v>
      </c>
      <c r="L452" t="s">
        <v>1037</v>
      </c>
      <c r="M452" t="s">
        <v>346</v>
      </c>
      <c r="N452">
        <v>600</v>
      </c>
      <c r="O452" t="s">
        <v>1038</v>
      </c>
      <c r="P452" t="s">
        <v>7328</v>
      </c>
      <c r="Q452" t="s">
        <v>1040</v>
      </c>
      <c r="R452" t="s">
        <v>3536</v>
      </c>
      <c r="S452" t="s">
        <v>82</v>
      </c>
      <c r="T452" s="1">
        <v>43192</v>
      </c>
      <c r="U452" s="1">
        <v>43280</v>
      </c>
      <c r="V452" t="s">
        <v>186</v>
      </c>
      <c r="W452" s="2">
        <v>43304</v>
      </c>
      <c r="X452" t="s">
        <v>3537</v>
      </c>
      <c r="Y452" t="s">
        <v>1043</v>
      </c>
      <c r="Z452" t="s">
        <v>81</v>
      </c>
      <c r="AA452" t="s">
        <v>1044</v>
      </c>
      <c r="AB452" t="s">
        <v>1045</v>
      </c>
      <c r="AC452">
        <v>31715242166</v>
      </c>
      <c r="AD452" t="s">
        <v>1038</v>
      </c>
      <c r="AE452" t="s">
        <v>1043</v>
      </c>
      <c r="AF452" t="s">
        <v>81</v>
      </c>
      <c r="AG452" t="s">
        <v>1044</v>
      </c>
      <c r="AH452" t="s">
        <v>1045</v>
      </c>
      <c r="AI452">
        <v>31715242166</v>
      </c>
      <c r="AJ452" t="s">
        <v>1038</v>
      </c>
      <c r="AK452" t="s">
        <v>191</v>
      </c>
      <c r="AL452" t="s">
        <v>82</v>
      </c>
      <c r="AM452" t="s">
        <v>1046</v>
      </c>
      <c r="AN452" t="s">
        <v>81</v>
      </c>
      <c r="AO452" t="s">
        <v>81</v>
      </c>
      <c r="AP452" t="s">
        <v>351</v>
      </c>
      <c r="AQ452" t="s">
        <v>3538</v>
      </c>
      <c r="AR452" t="s">
        <v>7329</v>
      </c>
      <c r="AS452" t="s">
        <v>7330</v>
      </c>
      <c r="AT452" t="s">
        <v>3541</v>
      </c>
      <c r="AU452" t="s">
        <v>197</v>
      </c>
      <c r="AV452" t="s">
        <v>82</v>
      </c>
      <c r="AW452" t="s">
        <v>198</v>
      </c>
      <c r="AX452" t="s">
        <v>81</v>
      </c>
      <c r="AY452" t="s">
        <v>82</v>
      </c>
      <c r="AZ452" t="s">
        <v>82</v>
      </c>
      <c r="BA452" t="s">
        <v>82</v>
      </c>
      <c r="BB452" t="s">
        <v>82</v>
      </c>
      <c r="BC452" t="s">
        <v>82</v>
      </c>
      <c r="BD452" t="s">
        <v>82</v>
      </c>
      <c r="BE452" t="s">
        <v>82</v>
      </c>
      <c r="BF452" t="s">
        <v>82</v>
      </c>
      <c r="BG452" t="s">
        <v>82</v>
      </c>
      <c r="BH452" t="s">
        <v>82</v>
      </c>
      <c r="BI452" t="s">
        <v>82</v>
      </c>
      <c r="BJ452" t="s">
        <v>82</v>
      </c>
      <c r="BK452" t="s">
        <v>82</v>
      </c>
      <c r="BL452" t="s">
        <v>82</v>
      </c>
      <c r="BM452" t="s">
        <v>82</v>
      </c>
      <c r="BN452" t="s">
        <v>82</v>
      </c>
      <c r="BO452" t="s">
        <v>82</v>
      </c>
      <c r="BP452" t="s">
        <v>82</v>
      </c>
      <c r="BQ452" t="s">
        <v>82</v>
      </c>
    </row>
    <row r="453" spans="1:69" x14ac:dyDescent="0.2">
      <c r="A453" s="5">
        <v>1</v>
      </c>
      <c r="B453" t="s">
        <v>7331</v>
      </c>
      <c r="C453" t="s">
        <v>7332</v>
      </c>
      <c r="D453" t="s">
        <v>7333</v>
      </c>
      <c r="E453" t="s">
        <v>7331</v>
      </c>
      <c r="F453" t="s">
        <v>553</v>
      </c>
      <c r="G453" t="s">
        <v>7334</v>
      </c>
      <c r="H453" s="1">
        <v>42885</v>
      </c>
      <c r="I453" s="1">
        <v>42901</v>
      </c>
      <c r="J453" t="b">
        <v>0</v>
      </c>
      <c r="K453" t="s">
        <v>555</v>
      </c>
      <c r="L453" t="s">
        <v>1198</v>
      </c>
      <c r="M453" t="s">
        <v>4318</v>
      </c>
      <c r="N453" t="s">
        <v>7335</v>
      </c>
      <c r="O453" t="s">
        <v>6623</v>
      </c>
      <c r="P453" t="s">
        <v>365</v>
      </c>
      <c r="Q453" t="s">
        <v>7336</v>
      </c>
      <c r="R453" t="s">
        <v>81</v>
      </c>
      <c r="S453" t="s">
        <v>82</v>
      </c>
      <c r="T453" s="1">
        <v>42885</v>
      </c>
      <c r="U453" s="1">
        <v>42901</v>
      </c>
      <c r="V453" t="s">
        <v>553</v>
      </c>
      <c r="W453" s="2">
        <v>42891</v>
      </c>
      <c r="X453" t="s">
        <v>82</v>
      </c>
      <c r="Y453" t="s">
        <v>6624</v>
      </c>
      <c r="Z453" t="s">
        <v>81</v>
      </c>
      <c r="AA453" t="s">
        <v>7337</v>
      </c>
      <c r="AB453" t="s">
        <v>6626</v>
      </c>
      <c r="AC453" t="s">
        <v>7338</v>
      </c>
      <c r="AD453" t="s">
        <v>6623</v>
      </c>
      <c r="AE453" t="s">
        <v>7339</v>
      </c>
      <c r="AF453" t="s">
        <v>81</v>
      </c>
      <c r="AG453" t="s">
        <v>7340</v>
      </c>
      <c r="AH453" t="s">
        <v>7341</v>
      </c>
      <c r="AI453" t="s">
        <v>7342</v>
      </c>
      <c r="AJ453" t="s">
        <v>7343</v>
      </c>
      <c r="AK453" t="s">
        <v>212</v>
      </c>
      <c r="AL453" t="s">
        <v>82</v>
      </c>
      <c r="AM453" t="s">
        <v>7344</v>
      </c>
      <c r="AN453">
        <v>18</v>
      </c>
      <c r="AO453">
        <v>65</v>
      </c>
      <c r="AP453" t="s">
        <v>371</v>
      </c>
      <c r="AQ453" t="s">
        <v>7345</v>
      </c>
      <c r="AR453" t="s">
        <v>7346</v>
      </c>
      <c r="AS453" t="s">
        <v>7347</v>
      </c>
      <c r="AT453" t="s">
        <v>7348</v>
      </c>
      <c r="AU453" t="s">
        <v>81</v>
      </c>
      <c r="AV453" t="s">
        <v>82</v>
      </c>
      <c r="AW453" t="s">
        <v>81</v>
      </c>
      <c r="AX453" t="s">
        <v>82</v>
      </c>
      <c r="AY453" t="s">
        <v>82</v>
      </c>
      <c r="AZ453" t="s">
        <v>82</v>
      </c>
      <c r="BA453" t="s">
        <v>82</v>
      </c>
      <c r="BB453" t="s">
        <v>82</v>
      </c>
      <c r="BC453" t="s">
        <v>82</v>
      </c>
      <c r="BD453" t="s">
        <v>82</v>
      </c>
      <c r="BE453" t="s">
        <v>82</v>
      </c>
      <c r="BF453" t="s">
        <v>82</v>
      </c>
      <c r="BG453" t="s">
        <v>82</v>
      </c>
      <c r="BH453" t="s">
        <v>82</v>
      </c>
      <c r="BI453" t="s">
        <v>82</v>
      </c>
      <c r="BJ453" t="s">
        <v>82</v>
      </c>
      <c r="BK453" t="s">
        <v>82</v>
      </c>
      <c r="BL453" t="s">
        <v>82</v>
      </c>
      <c r="BM453" t="s">
        <v>82</v>
      </c>
      <c r="BN453" t="s">
        <v>82</v>
      </c>
      <c r="BO453" t="s">
        <v>82</v>
      </c>
      <c r="BP453" t="s">
        <v>82</v>
      </c>
      <c r="BQ453" t="s">
        <v>82</v>
      </c>
    </row>
    <row r="454" spans="1:69" x14ac:dyDescent="0.2">
      <c r="A454" s="5">
        <v>0</v>
      </c>
      <c r="B454" t="s">
        <v>7349</v>
      </c>
      <c r="C454" t="s">
        <v>7350</v>
      </c>
      <c r="D454" t="s">
        <v>7351</v>
      </c>
      <c r="E454" t="s">
        <v>7352</v>
      </c>
      <c r="F454" t="s">
        <v>620</v>
      </c>
      <c r="G454" t="s">
        <v>7353</v>
      </c>
      <c r="H454" s="1">
        <v>42394</v>
      </c>
      <c r="I454" s="1">
        <v>42391</v>
      </c>
      <c r="J454" t="b">
        <v>0</v>
      </c>
      <c r="K454" t="s">
        <v>622</v>
      </c>
      <c r="L454" t="s">
        <v>4474</v>
      </c>
      <c r="M454" t="s">
        <v>90</v>
      </c>
      <c r="N454">
        <v>10</v>
      </c>
      <c r="O454" t="s">
        <v>7354</v>
      </c>
      <c r="P454" t="s">
        <v>626</v>
      </c>
      <c r="Q454" t="s">
        <v>7355</v>
      </c>
      <c r="R454" t="s">
        <v>81</v>
      </c>
      <c r="S454">
        <v>1</v>
      </c>
      <c r="T454" s="1">
        <v>42394</v>
      </c>
      <c r="U454" s="1">
        <v>42391</v>
      </c>
      <c r="V454" t="s">
        <v>628</v>
      </c>
      <c r="W454" s="2">
        <v>44137</v>
      </c>
      <c r="X454" t="s">
        <v>7356</v>
      </c>
      <c r="Y454" t="s">
        <v>7357</v>
      </c>
      <c r="Z454" t="s">
        <v>7358</v>
      </c>
      <c r="AA454" t="s">
        <v>7359</v>
      </c>
      <c r="AB454" t="s">
        <v>7360</v>
      </c>
      <c r="AC454" t="s">
        <v>7361</v>
      </c>
      <c r="AD454" t="s">
        <v>7362</v>
      </c>
      <c r="AE454" t="s">
        <v>7357</v>
      </c>
      <c r="AF454" t="s">
        <v>7358</v>
      </c>
      <c r="AG454" t="s">
        <v>7359</v>
      </c>
      <c r="AH454" t="s">
        <v>7360</v>
      </c>
      <c r="AI454" t="s">
        <v>7361</v>
      </c>
      <c r="AJ454" t="s">
        <v>7363</v>
      </c>
      <c r="AK454" t="s">
        <v>296</v>
      </c>
      <c r="AL454" t="s">
        <v>82</v>
      </c>
      <c r="AM454" t="s">
        <v>7364</v>
      </c>
      <c r="AN454" t="s">
        <v>154</v>
      </c>
      <c r="AO454" t="s">
        <v>637</v>
      </c>
      <c r="AP454" t="s">
        <v>638</v>
      </c>
      <c r="AQ454" t="s">
        <v>7365</v>
      </c>
      <c r="AR454" t="s">
        <v>7366</v>
      </c>
      <c r="AS454" t="s">
        <v>7367</v>
      </c>
      <c r="AT454" t="s">
        <v>7368</v>
      </c>
      <c r="AU454" t="s">
        <v>81</v>
      </c>
      <c r="AV454" t="s">
        <v>82</v>
      </c>
      <c r="AW454" t="s">
        <v>643</v>
      </c>
      <c r="AX454" t="s">
        <v>81</v>
      </c>
      <c r="AY454" t="s">
        <v>81</v>
      </c>
      <c r="AZ454" t="s">
        <v>81</v>
      </c>
      <c r="BA454" t="s">
        <v>82</v>
      </c>
      <c r="BB454" s="1">
        <v>1</v>
      </c>
      <c r="BC454" t="s">
        <v>81</v>
      </c>
      <c r="BD454" t="s">
        <v>81</v>
      </c>
      <c r="BE454" t="s">
        <v>81</v>
      </c>
      <c r="BF454" t="s">
        <v>81</v>
      </c>
      <c r="BG454" t="s">
        <v>81</v>
      </c>
      <c r="BH454" t="s">
        <v>81</v>
      </c>
      <c r="BI454" t="s">
        <v>81</v>
      </c>
      <c r="BJ454" t="s">
        <v>82</v>
      </c>
      <c r="BK454" t="s">
        <v>82</v>
      </c>
      <c r="BL454" t="s">
        <v>644</v>
      </c>
      <c r="BM454" t="s">
        <v>7369</v>
      </c>
      <c r="BN454" t="s">
        <v>81</v>
      </c>
      <c r="BO454" t="s">
        <v>7370</v>
      </c>
      <c r="BP454" t="s">
        <v>81</v>
      </c>
      <c r="BQ454" t="s">
        <v>81</v>
      </c>
    </row>
    <row r="455" spans="1:69" x14ac:dyDescent="0.2">
      <c r="A455" s="5">
        <v>1</v>
      </c>
      <c r="B455" t="s">
        <v>7371</v>
      </c>
      <c r="C455" t="s">
        <v>7372</v>
      </c>
      <c r="D455" t="s">
        <v>7373</v>
      </c>
      <c r="E455" t="s">
        <v>7374</v>
      </c>
      <c r="F455" t="s">
        <v>700</v>
      </c>
      <c r="G455" t="s">
        <v>7375</v>
      </c>
      <c r="H455" s="1">
        <v>43384</v>
      </c>
      <c r="I455" s="1">
        <v>43434</v>
      </c>
      <c r="J455" t="b">
        <v>0</v>
      </c>
      <c r="K455" t="s">
        <v>75</v>
      </c>
      <c r="L455" t="s">
        <v>7376</v>
      </c>
      <c r="M455" t="s">
        <v>363</v>
      </c>
      <c r="N455">
        <v>20</v>
      </c>
      <c r="O455" t="s">
        <v>7377</v>
      </c>
      <c r="P455" t="s">
        <v>705</v>
      </c>
      <c r="Q455" t="s">
        <v>7378</v>
      </c>
      <c r="R455" t="s">
        <v>81</v>
      </c>
      <c r="S455" t="s">
        <v>82</v>
      </c>
      <c r="T455" s="1">
        <v>43384</v>
      </c>
      <c r="U455" s="1">
        <v>43434</v>
      </c>
      <c r="V455" t="s">
        <v>707</v>
      </c>
      <c r="W455" s="2">
        <v>43738</v>
      </c>
      <c r="X455" t="s">
        <v>7379</v>
      </c>
      <c r="Y455" t="s">
        <v>82</v>
      </c>
      <c r="Z455" t="s">
        <v>82</v>
      </c>
      <c r="AA455" t="s">
        <v>82</v>
      </c>
      <c r="AB455" t="s">
        <v>82</v>
      </c>
      <c r="AC455" t="s">
        <v>82</v>
      </c>
      <c r="AD455" t="s">
        <v>82</v>
      </c>
      <c r="AE455" t="s">
        <v>82</v>
      </c>
      <c r="AF455" t="s">
        <v>82</v>
      </c>
      <c r="AG455" t="s">
        <v>82</v>
      </c>
      <c r="AH455" t="s">
        <v>82</v>
      </c>
      <c r="AI455" t="s">
        <v>82</v>
      </c>
      <c r="AJ455" t="s">
        <v>82</v>
      </c>
      <c r="AK455" t="s">
        <v>153</v>
      </c>
      <c r="AL455" t="s">
        <v>82</v>
      </c>
      <c r="AM455" t="s">
        <v>7380</v>
      </c>
      <c r="AN455" t="s">
        <v>154</v>
      </c>
      <c r="AO455" t="s">
        <v>709</v>
      </c>
      <c r="AP455" t="s">
        <v>710</v>
      </c>
      <c r="AQ455" t="s">
        <v>7381</v>
      </c>
      <c r="AR455" t="s">
        <v>7382</v>
      </c>
      <c r="AS455" t="s">
        <v>7383</v>
      </c>
      <c r="AT455" t="s">
        <v>7384</v>
      </c>
      <c r="AU455" t="s">
        <v>81</v>
      </c>
      <c r="AV455" t="s">
        <v>82</v>
      </c>
      <c r="AW455" t="s">
        <v>1637</v>
      </c>
      <c r="AX455" t="s">
        <v>81</v>
      </c>
      <c r="AY455" t="s">
        <v>81</v>
      </c>
      <c r="AZ455" t="s">
        <v>81</v>
      </c>
      <c r="BA455" t="s">
        <v>82</v>
      </c>
      <c r="BB455" s="1">
        <v>1</v>
      </c>
      <c r="BC455" t="s">
        <v>81</v>
      </c>
      <c r="BD455" t="s">
        <v>81</v>
      </c>
      <c r="BE455" t="s">
        <v>81</v>
      </c>
      <c r="BF455" t="s">
        <v>81</v>
      </c>
      <c r="BG455" t="s">
        <v>81</v>
      </c>
      <c r="BH455" t="s">
        <v>81</v>
      </c>
      <c r="BI455" t="s">
        <v>81</v>
      </c>
      <c r="BJ455" t="s">
        <v>82</v>
      </c>
      <c r="BK455" t="s">
        <v>82</v>
      </c>
      <c r="BL455" t="s">
        <v>200</v>
      </c>
      <c r="BM455" t="s">
        <v>201</v>
      </c>
      <c r="BN455" t="s">
        <v>81</v>
      </c>
      <c r="BO455" t="s">
        <v>7385</v>
      </c>
      <c r="BP455" t="s">
        <v>81</v>
      </c>
      <c r="BQ455" t="s">
        <v>81</v>
      </c>
    </row>
    <row r="456" spans="1:69" x14ac:dyDescent="0.2">
      <c r="A456" s="5">
        <v>0</v>
      </c>
      <c r="B456" t="s">
        <v>7386</v>
      </c>
      <c r="C456" t="s">
        <v>7387</v>
      </c>
      <c r="D456" t="s">
        <v>7388</v>
      </c>
      <c r="E456" t="s">
        <v>7389</v>
      </c>
      <c r="F456" t="s">
        <v>120</v>
      </c>
      <c r="G456" t="s">
        <v>7390</v>
      </c>
      <c r="H456" s="1">
        <v>43542</v>
      </c>
      <c r="I456" s="1">
        <v>43405</v>
      </c>
      <c r="J456" t="b">
        <v>0</v>
      </c>
      <c r="K456" t="s">
        <v>75</v>
      </c>
      <c r="L456" t="s">
        <v>4881</v>
      </c>
      <c r="M456" t="s">
        <v>90</v>
      </c>
      <c r="N456">
        <v>64</v>
      </c>
      <c r="O456" t="s">
        <v>7391</v>
      </c>
      <c r="P456" t="s">
        <v>125</v>
      </c>
      <c r="Q456" t="s">
        <v>7392</v>
      </c>
      <c r="R456" t="s">
        <v>81</v>
      </c>
      <c r="S456">
        <v>1</v>
      </c>
      <c r="T456" s="1">
        <v>43542</v>
      </c>
      <c r="U456" s="1">
        <v>43405</v>
      </c>
      <c r="V456" t="s">
        <v>4764</v>
      </c>
      <c r="W456" s="2">
        <v>44081</v>
      </c>
      <c r="X456" t="s">
        <v>7393</v>
      </c>
      <c r="Y456" t="s">
        <v>7394</v>
      </c>
      <c r="Z456" t="s">
        <v>7395</v>
      </c>
      <c r="AA456" t="s">
        <v>7396</v>
      </c>
      <c r="AB456" t="s">
        <v>7397</v>
      </c>
      <c r="AC456">
        <f>81-3-3813-3111</f>
        <v>-6846</v>
      </c>
      <c r="AD456" t="s">
        <v>7398</v>
      </c>
      <c r="AE456" t="s">
        <v>7394</v>
      </c>
      <c r="AF456" t="s">
        <v>7395</v>
      </c>
      <c r="AG456" t="s">
        <v>7399</v>
      </c>
      <c r="AH456" t="s">
        <v>7397</v>
      </c>
      <c r="AI456">
        <f>81-3-3813-3111</f>
        <v>-6846</v>
      </c>
      <c r="AJ456" t="s">
        <v>7398</v>
      </c>
      <c r="AK456" t="s">
        <v>296</v>
      </c>
      <c r="AL456" t="s">
        <v>7400</v>
      </c>
      <c r="AM456" t="s">
        <v>82</v>
      </c>
      <c r="AN456" t="s">
        <v>4894</v>
      </c>
      <c r="AO456" t="s">
        <v>123</v>
      </c>
      <c r="AP456" t="s">
        <v>371</v>
      </c>
      <c r="AQ456" t="s">
        <v>7401</v>
      </c>
      <c r="AR456" t="s">
        <v>7402</v>
      </c>
      <c r="AS456" t="s">
        <v>7403</v>
      </c>
      <c r="AT456" t="s">
        <v>7404</v>
      </c>
      <c r="AU456" t="s">
        <v>81</v>
      </c>
      <c r="AV456" t="s">
        <v>82</v>
      </c>
      <c r="AW456" t="s">
        <v>1334</v>
      </c>
      <c r="AX456" t="s">
        <v>81</v>
      </c>
      <c r="AY456" t="s">
        <v>81</v>
      </c>
      <c r="AZ456" t="s">
        <v>81</v>
      </c>
      <c r="BA456" t="s">
        <v>82</v>
      </c>
      <c r="BB456" s="1">
        <v>1</v>
      </c>
      <c r="BC456" t="s">
        <v>81</v>
      </c>
      <c r="BD456" t="s">
        <v>81</v>
      </c>
      <c r="BE456" t="s">
        <v>81</v>
      </c>
      <c r="BF456" t="s">
        <v>81</v>
      </c>
      <c r="BG456" t="s">
        <v>81</v>
      </c>
      <c r="BH456" t="s">
        <v>81</v>
      </c>
      <c r="BI456" t="s">
        <v>81</v>
      </c>
      <c r="BJ456" t="s">
        <v>82</v>
      </c>
      <c r="BK456" t="s">
        <v>82</v>
      </c>
      <c r="BL456" t="s">
        <v>4777</v>
      </c>
      <c r="BM456" t="s">
        <v>7405</v>
      </c>
      <c r="BN456" t="s">
        <v>7406</v>
      </c>
      <c r="BO456" t="s">
        <v>7407</v>
      </c>
      <c r="BP456">
        <f>81-3-5802-1584</f>
        <v>-7308</v>
      </c>
      <c r="BQ456" t="s">
        <v>7406</v>
      </c>
    </row>
    <row r="457" spans="1:69" x14ac:dyDescent="0.2">
      <c r="A457" s="5">
        <v>0</v>
      </c>
      <c r="B457" t="s">
        <v>7408</v>
      </c>
      <c r="C457" t="s">
        <v>7409</v>
      </c>
      <c r="D457" t="s">
        <v>7410</v>
      </c>
      <c r="E457" t="s">
        <v>7411</v>
      </c>
      <c r="F457" t="s">
        <v>73</v>
      </c>
      <c r="G457" t="s">
        <v>7412</v>
      </c>
      <c r="H457" s="1">
        <v>43157</v>
      </c>
      <c r="I457" s="1">
        <v>43391</v>
      </c>
      <c r="J457" t="b">
        <v>0</v>
      </c>
      <c r="K457" t="s">
        <v>75</v>
      </c>
      <c r="L457" t="s">
        <v>267</v>
      </c>
      <c r="M457" t="s">
        <v>90</v>
      </c>
      <c r="N457">
        <v>50</v>
      </c>
      <c r="O457" t="s">
        <v>1843</v>
      </c>
      <c r="P457" t="s">
        <v>409</v>
      </c>
      <c r="Q457" t="s">
        <v>770</v>
      </c>
      <c r="R457" t="s">
        <v>81</v>
      </c>
      <c r="S457" t="s">
        <v>82</v>
      </c>
      <c r="T457" s="1">
        <v>43157</v>
      </c>
      <c r="U457" t="s">
        <v>7413</v>
      </c>
      <c r="V457" t="s">
        <v>452</v>
      </c>
      <c r="W457" s="2">
        <v>43584</v>
      </c>
      <c r="X457" t="s">
        <v>7414</v>
      </c>
      <c r="Y457" t="s">
        <v>148</v>
      </c>
      <c r="Z457" t="s">
        <v>7415</v>
      </c>
      <c r="AA457" t="s">
        <v>82</v>
      </c>
      <c r="AB457" t="s">
        <v>7416</v>
      </c>
      <c r="AC457" t="s">
        <v>7417</v>
      </c>
      <c r="AD457" t="s">
        <v>4517</v>
      </c>
      <c r="AE457" t="s">
        <v>148</v>
      </c>
      <c r="AF457" t="s">
        <v>7415</v>
      </c>
      <c r="AG457" t="s">
        <v>82</v>
      </c>
      <c r="AH457" t="s">
        <v>7416</v>
      </c>
      <c r="AI457" t="s">
        <v>7417</v>
      </c>
      <c r="AJ457" t="s">
        <v>4517</v>
      </c>
      <c r="AK457" t="s">
        <v>296</v>
      </c>
      <c r="AL457" t="s">
        <v>7418</v>
      </c>
      <c r="AM457" t="s">
        <v>88</v>
      </c>
      <c r="AN457" t="s">
        <v>154</v>
      </c>
      <c r="AO457" t="s">
        <v>90</v>
      </c>
      <c r="AP457" t="s">
        <v>91</v>
      </c>
      <c r="AQ457" t="s">
        <v>7419</v>
      </c>
      <c r="AR457" t="s">
        <v>82</v>
      </c>
      <c r="AS457" t="s">
        <v>7420</v>
      </c>
      <c r="AT457" t="s">
        <v>7421</v>
      </c>
      <c r="AU457" t="s">
        <v>81</v>
      </c>
      <c r="AV457" t="s">
        <v>82</v>
      </c>
      <c r="AW457" t="s">
        <v>82</v>
      </c>
      <c r="AX457" t="s">
        <v>82</v>
      </c>
      <c r="AY457" t="s">
        <v>82</v>
      </c>
      <c r="AZ457" t="s">
        <v>82</v>
      </c>
      <c r="BA457" t="s">
        <v>82</v>
      </c>
      <c r="BB457" t="s">
        <v>82</v>
      </c>
      <c r="BC457" t="s">
        <v>82</v>
      </c>
      <c r="BD457" t="s">
        <v>82</v>
      </c>
      <c r="BE457" t="s">
        <v>82</v>
      </c>
      <c r="BF457" t="s">
        <v>82</v>
      </c>
      <c r="BG457" t="s">
        <v>82</v>
      </c>
      <c r="BH457" t="s">
        <v>82</v>
      </c>
      <c r="BI457" t="s">
        <v>82</v>
      </c>
      <c r="BJ457" t="s">
        <v>82</v>
      </c>
      <c r="BK457" t="s">
        <v>82</v>
      </c>
      <c r="BL457" t="s">
        <v>82</v>
      </c>
      <c r="BM457" t="s">
        <v>82</v>
      </c>
      <c r="BN457" t="s">
        <v>82</v>
      </c>
      <c r="BO457" t="s">
        <v>82</v>
      </c>
      <c r="BP457" t="s">
        <v>82</v>
      </c>
      <c r="BQ457" t="s">
        <v>82</v>
      </c>
    </row>
    <row r="458" spans="1:69" x14ac:dyDescent="0.2">
      <c r="A458" s="5">
        <v>0</v>
      </c>
      <c r="B458" t="s">
        <v>7422</v>
      </c>
      <c r="C458" t="s">
        <v>7423</v>
      </c>
      <c r="D458" t="s">
        <v>7424</v>
      </c>
      <c r="E458" t="s">
        <v>7425</v>
      </c>
      <c r="F458" t="s">
        <v>73</v>
      </c>
      <c r="G458" t="s">
        <v>7426</v>
      </c>
      <c r="H458" s="1">
        <v>43577</v>
      </c>
      <c r="I458" s="1">
        <v>43734</v>
      </c>
      <c r="J458" t="b">
        <v>0</v>
      </c>
      <c r="K458" t="s">
        <v>75</v>
      </c>
      <c r="L458" t="s">
        <v>465</v>
      </c>
      <c r="M458" t="s">
        <v>90</v>
      </c>
      <c r="N458">
        <v>13</v>
      </c>
      <c r="O458" t="s">
        <v>7427</v>
      </c>
      <c r="P458" t="s">
        <v>7428</v>
      </c>
      <c r="Q458" t="s">
        <v>918</v>
      </c>
      <c r="R458" t="s">
        <v>81</v>
      </c>
      <c r="S458" t="s">
        <v>82</v>
      </c>
      <c r="T458" s="1">
        <v>43577</v>
      </c>
      <c r="U458" t="s">
        <v>7429</v>
      </c>
      <c r="V458" t="s">
        <v>542</v>
      </c>
      <c r="W458" s="2">
        <v>44000</v>
      </c>
      <c r="X458" t="s">
        <v>7430</v>
      </c>
      <c r="Y458" t="s">
        <v>81</v>
      </c>
      <c r="Z458" t="s">
        <v>7431</v>
      </c>
      <c r="AA458" t="s">
        <v>82</v>
      </c>
      <c r="AB458" t="s">
        <v>81</v>
      </c>
      <c r="AC458" t="s">
        <v>81</v>
      </c>
      <c r="AD458" t="s">
        <v>7427</v>
      </c>
      <c r="AE458" t="s">
        <v>81</v>
      </c>
      <c r="AF458" t="s">
        <v>7431</v>
      </c>
      <c r="AG458" t="s">
        <v>82</v>
      </c>
      <c r="AH458" t="s">
        <v>81</v>
      </c>
      <c r="AI458" t="s">
        <v>81</v>
      </c>
      <c r="AJ458" t="s">
        <v>7427</v>
      </c>
      <c r="AK458" t="s">
        <v>488</v>
      </c>
      <c r="AL458" t="s">
        <v>7432</v>
      </c>
      <c r="AM458" t="s">
        <v>88</v>
      </c>
      <c r="AN458" t="s">
        <v>3848</v>
      </c>
      <c r="AO458" t="s">
        <v>7433</v>
      </c>
      <c r="AP458" t="s">
        <v>91</v>
      </c>
      <c r="AQ458" t="s">
        <v>7434</v>
      </c>
      <c r="AR458" t="s">
        <v>82</v>
      </c>
      <c r="AS458" t="s">
        <v>7435</v>
      </c>
      <c r="AT458" t="s">
        <v>7436</v>
      </c>
      <c r="AU458" t="s">
        <v>81</v>
      </c>
      <c r="AV458" t="s">
        <v>82</v>
      </c>
      <c r="AW458" t="s">
        <v>82</v>
      </c>
      <c r="AX458" t="s">
        <v>82</v>
      </c>
      <c r="AY458" t="s">
        <v>82</v>
      </c>
      <c r="AZ458" t="s">
        <v>82</v>
      </c>
      <c r="BA458" t="s">
        <v>82</v>
      </c>
      <c r="BB458" t="s">
        <v>82</v>
      </c>
      <c r="BC458" t="s">
        <v>82</v>
      </c>
      <c r="BD458" t="s">
        <v>82</v>
      </c>
      <c r="BE458" t="s">
        <v>82</v>
      </c>
      <c r="BF458" t="s">
        <v>82</v>
      </c>
      <c r="BG458" t="s">
        <v>82</v>
      </c>
      <c r="BH458" t="s">
        <v>82</v>
      </c>
      <c r="BI458" t="s">
        <v>82</v>
      </c>
      <c r="BJ458" t="s">
        <v>82</v>
      </c>
      <c r="BK458" t="s">
        <v>82</v>
      </c>
      <c r="BL458" t="s">
        <v>82</v>
      </c>
      <c r="BM458" t="s">
        <v>82</v>
      </c>
      <c r="BN458" t="s">
        <v>82</v>
      </c>
      <c r="BO458" t="s">
        <v>82</v>
      </c>
      <c r="BP458" t="s">
        <v>82</v>
      </c>
      <c r="BQ458" t="s">
        <v>82</v>
      </c>
    </row>
    <row r="459" spans="1:69" x14ac:dyDescent="0.2">
      <c r="A459" s="5">
        <v>1</v>
      </c>
      <c r="B459" t="s">
        <v>7437</v>
      </c>
      <c r="C459" t="s">
        <v>7438</v>
      </c>
      <c r="D459" t="s">
        <v>7439</v>
      </c>
      <c r="E459" t="s">
        <v>7440</v>
      </c>
      <c r="F459" t="s">
        <v>73</v>
      </c>
      <c r="G459" t="s">
        <v>7441</v>
      </c>
      <c r="H459" s="1">
        <v>43146</v>
      </c>
      <c r="I459" s="1">
        <v>43745</v>
      </c>
      <c r="J459" t="b">
        <v>0</v>
      </c>
      <c r="K459" t="s">
        <v>75</v>
      </c>
      <c r="L459" t="s">
        <v>100</v>
      </c>
      <c r="M459" t="s">
        <v>101</v>
      </c>
      <c r="N459">
        <v>270</v>
      </c>
      <c r="O459" t="s">
        <v>7442</v>
      </c>
      <c r="P459" t="s">
        <v>2975</v>
      </c>
      <c r="Q459" t="s">
        <v>3557</v>
      </c>
      <c r="R459" t="s">
        <v>81</v>
      </c>
      <c r="S459" t="s">
        <v>82</v>
      </c>
      <c r="T459" s="1">
        <v>43146</v>
      </c>
      <c r="U459" t="s">
        <v>5698</v>
      </c>
      <c r="V459" t="s">
        <v>605</v>
      </c>
      <c r="W459" s="2">
        <v>43766</v>
      </c>
      <c r="X459" t="s">
        <v>7443</v>
      </c>
      <c r="Y459" t="s">
        <v>227</v>
      </c>
      <c r="Z459" t="s">
        <v>7444</v>
      </c>
      <c r="AA459" t="s">
        <v>82</v>
      </c>
      <c r="AB459" t="s">
        <v>7445</v>
      </c>
      <c r="AC459" t="s">
        <v>7446</v>
      </c>
      <c r="AD459" t="s">
        <v>7447</v>
      </c>
      <c r="AE459" t="s">
        <v>227</v>
      </c>
      <c r="AF459" t="s">
        <v>7444</v>
      </c>
      <c r="AG459" t="s">
        <v>82</v>
      </c>
      <c r="AH459" t="s">
        <v>7445</v>
      </c>
      <c r="AI459" t="s">
        <v>7446</v>
      </c>
      <c r="AJ459" t="s">
        <v>7447</v>
      </c>
      <c r="AK459" t="s">
        <v>296</v>
      </c>
      <c r="AL459" t="s">
        <v>7448</v>
      </c>
      <c r="AM459" t="s">
        <v>88</v>
      </c>
      <c r="AN459" t="s">
        <v>154</v>
      </c>
      <c r="AO459" t="s">
        <v>90</v>
      </c>
      <c r="AP459" t="s">
        <v>91</v>
      </c>
      <c r="AQ459" t="s">
        <v>7449</v>
      </c>
      <c r="AR459" t="s">
        <v>82</v>
      </c>
      <c r="AS459" t="s">
        <v>7450</v>
      </c>
      <c r="AT459" t="s">
        <v>7451</v>
      </c>
      <c r="AU459" t="s">
        <v>81</v>
      </c>
      <c r="AV459" t="s">
        <v>82</v>
      </c>
      <c r="AW459" t="s">
        <v>82</v>
      </c>
      <c r="AX459" t="s">
        <v>82</v>
      </c>
      <c r="AY459" t="s">
        <v>82</v>
      </c>
      <c r="AZ459" t="s">
        <v>82</v>
      </c>
      <c r="BA459" t="s">
        <v>82</v>
      </c>
      <c r="BB459" t="s">
        <v>82</v>
      </c>
      <c r="BC459" t="s">
        <v>82</v>
      </c>
      <c r="BD459" t="s">
        <v>82</v>
      </c>
      <c r="BE459" t="s">
        <v>82</v>
      </c>
      <c r="BF459" t="s">
        <v>82</v>
      </c>
      <c r="BG459" t="s">
        <v>82</v>
      </c>
      <c r="BH459" t="s">
        <v>82</v>
      </c>
      <c r="BI459" t="s">
        <v>82</v>
      </c>
      <c r="BJ459" t="s">
        <v>82</v>
      </c>
      <c r="BK459" t="s">
        <v>82</v>
      </c>
      <c r="BL459" t="s">
        <v>82</v>
      </c>
      <c r="BM459" t="s">
        <v>82</v>
      </c>
      <c r="BN459" t="s">
        <v>82</v>
      </c>
      <c r="BO459" t="s">
        <v>82</v>
      </c>
      <c r="BP459" t="s">
        <v>82</v>
      </c>
      <c r="BQ459" t="s">
        <v>82</v>
      </c>
    </row>
    <row r="460" spans="1:69" x14ac:dyDescent="0.2">
      <c r="A460" s="5">
        <v>1</v>
      </c>
      <c r="B460" t="s">
        <v>81</v>
      </c>
      <c r="C460" t="s">
        <v>7452</v>
      </c>
      <c r="D460" t="s">
        <v>7453</v>
      </c>
      <c r="E460" t="s">
        <v>7454</v>
      </c>
      <c r="F460" t="s">
        <v>120</v>
      </c>
      <c r="G460" t="s">
        <v>7455</v>
      </c>
      <c r="H460" s="1">
        <v>42605</v>
      </c>
      <c r="I460" s="1">
        <v>42604</v>
      </c>
      <c r="J460" t="b">
        <v>0</v>
      </c>
      <c r="K460" t="s">
        <v>75</v>
      </c>
      <c r="L460" t="s">
        <v>122</v>
      </c>
      <c r="M460" t="s">
        <v>740</v>
      </c>
      <c r="N460">
        <v>105</v>
      </c>
      <c r="O460" t="s">
        <v>7456</v>
      </c>
      <c r="P460" t="s">
        <v>125</v>
      </c>
      <c r="Q460" t="s">
        <v>6992</v>
      </c>
      <c r="R460" t="s">
        <v>81</v>
      </c>
      <c r="S460">
        <v>1</v>
      </c>
      <c r="T460" s="1">
        <v>42605</v>
      </c>
      <c r="U460" s="1">
        <v>42604</v>
      </c>
      <c r="V460" t="s">
        <v>127</v>
      </c>
      <c r="W460" s="2">
        <v>43557</v>
      </c>
      <c r="X460" t="s">
        <v>82</v>
      </c>
      <c r="Y460" t="s">
        <v>82</v>
      </c>
      <c r="Z460" t="s">
        <v>82</v>
      </c>
      <c r="AA460" t="s">
        <v>82</v>
      </c>
      <c r="AB460" t="s">
        <v>82</v>
      </c>
      <c r="AC460" t="s">
        <v>82</v>
      </c>
      <c r="AD460" t="s">
        <v>82</v>
      </c>
      <c r="AE460" t="s">
        <v>82</v>
      </c>
      <c r="AF460" t="s">
        <v>82</v>
      </c>
      <c r="AG460" t="s">
        <v>82</v>
      </c>
      <c r="AH460" t="s">
        <v>82</v>
      </c>
      <c r="AI460" t="s">
        <v>82</v>
      </c>
      <c r="AJ460" t="s">
        <v>82</v>
      </c>
      <c r="AK460" t="s">
        <v>392</v>
      </c>
      <c r="AL460" t="s">
        <v>82</v>
      </c>
      <c r="AM460" t="s">
        <v>7457</v>
      </c>
      <c r="AN460" t="s">
        <v>335</v>
      </c>
      <c r="AO460" t="s">
        <v>123</v>
      </c>
      <c r="AP460" t="s">
        <v>132</v>
      </c>
      <c r="AQ460" t="s">
        <v>7458</v>
      </c>
      <c r="AR460" t="s">
        <v>7459</v>
      </c>
      <c r="AS460" t="s">
        <v>7460</v>
      </c>
      <c r="AT460" t="s">
        <v>7461</v>
      </c>
      <c r="AU460" t="s">
        <v>81</v>
      </c>
      <c r="AV460" t="s">
        <v>82</v>
      </c>
      <c r="AW460" t="s">
        <v>81</v>
      </c>
      <c r="AX460" t="s">
        <v>81</v>
      </c>
      <c r="AY460" t="s">
        <v>81</v>
      </c>
      <c r="AZ460" t="s">
        <v>81</v>
      </c>
      <c r="BA460" t="s">
        <v>82</v>
      </c>
      <c r="BB460" s="1">
        <v>1</v>
      </c>
      <c r="BC460" t="s">
        <v>81</v>
      </c>
      <c r="BD460" t="s">
        <v>81</v>
      </c>
      <c r="BE460" t="s">
        <v>81</v>
      </c>
      <c r="BF460" t="s">
        <v>81</v>
      </c>
      <c r="BG460" t="s">
        <v>81</v>
      </c>
      <c r="BH460" t="s">
        <v>81</v>
      </c>
      <c r="BI460" t="s">
        <v>81</v>
      </c>
      <c r="BJ460" t="s">
        <v>82</v>
      </c>
      <c r="BK460" t="s">
        <v>82</v>
      </c>
      <c r="BL460" t="s">
        <v>81</v>
      </c>
      <c r="BM460" t="s">
        <v>137</v>
      </c>
      <c r="BN460" t="s">
        <v>81</v>
      </c>
      <c r="BO460" t="s">
        <v>81</v>
      </c>
      <c r="BP460" t="s">
        <v>81</v>
      </c>
      <c r="BQ460" t="s">
        <v>81</v>
      </c>
    </row>
    <row r="461" spans="1:69" x14ac:dyDescent="0.2">
      <c r="A461" s="5">
        <v>0</v>
      </c>
      <c r="B461" t="s">
        <v>7462</v>
      </c>
      <c r="C461" t="s">
        <v>7463</v>
      </c>
      <c r="D461" t="s">
        <v>7464</v>
      </c>
      <c r="E461" t="s">
        <v>7465</v>
      </c>
      <c r="F461" t="s">
        <v>73</v>
      </c>
      <c r="G461" t="s">
        <v>7466</v>
      </c>
      <c r="H461" s="1">
        <v>42621</v>
      </c>
      <c r="I461" s="1">
        <v>42626</v>
      </c>
      <c r="J461" t="b">
        <v>0</v>
      </c>
      <c r="K461" t="s">
        <v>75</v>
      </c>
      <c r="L461" t="s">
        <v>7467</v>
      </c>
      <c r="M461" t="s">
        <v>90</v>
      </c>
      <c r="N461">
        <v>400</v>
      </c>
      <c r="O461" t="s">
        <v>7468</v>
      </c>
      <c r="P461" t="s">
        <v>501</v>
      </c>
      <c r="Q461" t="s">
        <v>7469</v>
      </c>
      <c r="R461" t="s">
        <v>81</v>
      </c>
      <c r="S461" t="s">
        <v>82</v>
      </c>
      <c r="T461" s="1">
        <v>42621</v>
      </c>
      <c r="U461" t="s">
        <v>7470</v>
      </c>
      <c r="V461" t="s">
        <v>271</v>
      </c>
      <c r="W461" s="2">
        <v>43085</v>
      </c>
      <c r="X461" t="s">
        <v>7471</v>
      </c>
      <c r="Y461" t="s">
        <v>587</v>
      </c>
      <c r="Z461" t="s">
        <v>7472</v>
      </c>
      <c r="AA461" t="s">
        <v>82</v>
      </c>
      <c r="AB461" t="s">
        <v>589</v>
      </c>
      <c r="AC461" t="s">
        <v>589</v>
      </c>
      <c r="AD461" t="s">
        <v>7473</v>
      </c>
      <c r="AE461" t="s">
        <v>587</v>
      </c>
      <c r="AF461" t="s">
        <v>7472</v>
      </c>
      <c r="AG461" t="s">
        <v>82</v>
      </c>
      <c r="AH461" t="s">
        <v>589</v>
      </c>
      <c r="AI461" t="s">
        <v>589</v>
      </c>
      <c r="AJ461" t="s">
        <v>7473</v>
      </c>
      <c r="AK461" t="s">
        <v>110</v>
      </c>
      <c r="AL461" t="s">
        <v>82</v>
      </c>
      <c r="AM461" t="s">
        <v>88</v>
      </c>
      <c r="AN461" t="s">
        <v>439</v>
      </c>
      <c r="AO461" t="s">
        <v>90</v>
      </c>
      <c r="AP461" t="s">
        <v>91</v>
      </c>
      <c r="AQ461" t="s">
        <v>7474</v>
      </c>
      <c r="AR461" t="s">
        <v>82</v>
      </c>
      <c r="AS461" t="s">
        <v>7475</v>
      </c>
      <c r="AT461" t="s">
        <v>7476</v>
      </c>
      <c r="AU461" t="s">
        <v>81</v>
      </c>
      <c r="AV461" t="s">
        <v>82</v>
      </c>
      <c r="AW461" t="s">
        <v>82</v>
      </c>
      <c r="AX461" t="s">
        <v>82</v>
      </c>
      <c r="AY461" t="s">
        <v>82</v>
      </c>
      <c r="AZ461" t="s">
        <v>82</v>
      </c>
      <c r="BA461" t="s">
        <v>82</v>
      </c>
      <c r="BB461" t="s">
        <v>82</v>
      </c>
      <c r="BC461" t="s">
        <v>82</v>
      </c>
      <c r="BD461" t="s">
        <v>82</v>
      </c>
      <c r="BE461" t="s">
        <v>82</v>
      </c>
      <c r="BF461" t="s">
        <v>82</v>
      </c>
      <c r="BG461" t="s">
        <v>82</v>
      </c>
      <c r="BH461" t="s">
        <v>82</v>
      </c>
      <c r="BI461" t="s">
        <v>82</v>
      </c>
      <c r="BJ461" t="s">
        <v>82</v>
      </c>
      <c r="BK461" t="s">
        <v>82</v>
      </c>
      <c r="BL461" t="s">
        <v>82</v>
      </c>
      <c r="BM461" t="s">
        <v>82</v>
      </c>
      <c r="BN461" t="s">
        <v>82</v>
      </c>
      <c r="BO461" t="s">
        <v>82</v>
      </c>
      <c r="BP461" t="s">
        <v>82</v>
      </c>
      <c r="BQ461" t="s">
        <v>82</v>
      </c>
    </row>
    <row r="462" spans="1:69" x14ac:dyDescent="0.2">
      <c r="A462" s="5">
        <v>1</v>
      </c>
      <c r="B462" t="s">
        <v>7477</v>
      </c>
      <c r="C462" t="s">
        <v>7478</v>
      </c>
      <c r="D462" t="s">
        <v>176</v>
      </c>
      <c r="E462" t="s">
        <v>177</v>
      </c>
      <c r="F462" t="s">
        <v>178</v>
      </c>
      <c r="G462" t="s">
        <v>7479</v>
      </c>
      <c r="H462" s="1">
        <v>43388</v>
      </c>
      <c r="I462" s="1">
        <v>43446</v>
      </c>
      <c r="J462" t="b">
        <v>0</v>
      </c>
      <c r="K462" t="s">
        <v>180</v>
      </c>
      <c r="L462" t="s">
        <v>5794</v>
      </c>
      <c r="M462" t="s">
        <v>346</v>
      </c>
      <c r="N462">
        <v>366</v>
      </c>
      <c r="O462" t="s">
        <v>183</v>
      </c>
      <c r="P462" t="s">
        <v>7480</v>
      </c>
      <c r="Q462" t="s">
        <v>7481</v>
      </c>
      <c r="R462" t="s">
        <v>81</v>
      </c>
      <c r="S462" t="s">
        <v>82</v>
      </c>
      <c r="T462" s="1">
        <v>43388</v>
      </c>
      <c r="U462" s="1">
        <v>43446</v>
      </c>
      <c r="V462" t="s">
        <v>186</v>
      </c>
      <c r="W462" s="2">
        <v>44117</v>
      </c>
      <c r="X462" t="s">
        <v>7482</v>
      </c>
      <c r="Y462" t="s">
        <v>188</v>
      </c>
      <c r="Z462" t="s">
        <v>81</v>
      </c>
      <c r="AA462" t="s">
        <v>189</v>
      </c>
      <c r="AB462" t="s">
        <v>190</v>
      </c>
      <c r="AC462" t="s">
        <v>81</v>
      </c>
      <c r="AD462" t="s">
        <v>183</v>
      </c>
      <c r="AE462" t="s">
        <v>188</v>
      </c>
      <c r="AF462" t="s">
        <v>81</v>
      </c>
      <c r="AG462" t="s">
        <v>189</v>
      </c>
      <c r="AH462" t="s">
        <v>190</v>
      </c>
      <c r="AI462" t="s">
        <v>81</v>
      </c>
      <c r="AJ462" t="s">
        <v>183</v>
      </c>
      <c r="AK462" t="s">
        <v>250</v>
      </c>
      <c r="AL462" t="s">
        <v>82</v>
      </c>
      <c r="AM462" t="s">
        <v>183</v>
      </c>
      <c r="AN462" t="s">
        <v>81</v>
      </c>
      <c r="AO462" t="s">
        <v>81</v>
      </c>
      <c r="AP462" t="s">
        <v>351</v>
      </c>
      <c r="AQ462" t="s">
        <v>7483</v>
      </c>
      <c r="AR462" t="s">
        <v>7484</v>
      </c>
      <c r="AS462" t="s">
        <v>7485</v>
      </c>
      <c r="AT462" t="s">
        <v>7486</v>
      </c>
      <c r="AU462" t="s">
        <v>197</v>
      </c>
      <c r="AV462" t="s">
        <v>82</v>
      </c>
      <c r="AW462" t="s">
        <v>198</v>
      </c>
      <c r="AX462">
        <v>363</v>
      </c>
      <c r="AY462" t="s">
        <v>7487</v>
      </c>
      <c r="AZ462" t="s">
        <v>7488</v>
      </c>
      <c r="BA462" s="1">
        <v>44104</v>
      </c>
      <c r="BB462" s="1">
        <v>1</v>
      </c>
      <c r="BC462" t="s">
        <v>7489</v>
      </c>
      <c r="BD462" t="s">
        <v>7490</v>
      </c>
      <c r="BE462" t="s">
        <v>7491</v>
      </c>
      <c r="BF462" t="s">
        <v>7492</v>
      </c>
      <c r="BG462" t="s">
        <v>81</v>
      </c>
      <c r="BH462" t="s">
        <v>81</v>
      </c>
      <c r="BI462" t="s">
        <v>81</v>
      </c>
      <c r="BJ462" s="1">
        <v>43906</v>
      </c>
      <c r="BK462" t="s">
        <v>261</v>
      </c>
      <c r="BL462" t="s">
        <v>200</v>
      </c>
      <c r="BM462" t="s">
        <v>7493</v>
      </c>
      <c r="BN462" t="s">
        <v>81</v>
      </c>
      <c r="BO462" t="s">
        <v>81</v>
      </c>
      <c r="BP462" t="s">
        <v>81</v>
      </c>
      <c r="BQ462" t="s">
        <v>81</v>
      </c>
    </row>
    <row r="463" spans="1:69" x14ac:dyDescent="0.2">
      <c r="A463" s="5">
        <v>0</v>
      </c>
      <c r="B463" t="s">
        <v>7494</v>
      </c>
      <c r="C463" t="s">
        <v>7495</v>
      </c>
      <c r="D463" t="s">
        <v>7496</v>
      </c>
      <c r="E463" t="s">
        <v>7497</v>
      </c>
      <c r="F463" t="s">
        <v>73</v>
      </c>
      <c r="G463" t="s">
        <v>7498</v>
      </c>
      <c r="H463" s="1">
        <v>43327</v>
      </c>
      <c r="I463" s="1">
        <v>43104</v>
      </c>
      <c r="J463" t="b">
        <v>0</v>
      </c>
      <c r="K463" t="s">
        <v>75</v>
      </c>
      <c r="L463" t="s">
        <v>465</v>
      </c>
      <c r="M463" t="s">
        <v>90</v>
      </c>
      <c r="N463">
        <v>92</v>
      </c>
      <c r="O463" t="s">
        <v>3770</v>
      </c>
      <c r="P463" t="s">
        <v>7499</v>
      </c>
      <c r="Q463" t="s">
        <v>2385</v>
      </c>
      <c r="R463" t="s">
        <v>81</v>
      </c>
      <c r="S463" t="s">
        <v>82</v>
      </c>
      <c r="T463" s="1">
        <v>43327</v>
      </c>
      <c r="U463" t="s">
        <v>7500</v>
      </c>
      <c r="V463" t="s">
        <v>84</v>
      </c>
      <c r="W463" s="2">
        <v>43535</v>
      </c>
      <c r="X463" t="s">
        <v>7501</v>
      </c>
      <c r="Y463" t="s">
        <v>148</v>
      </c>
      <c r="Z463" t="s">
        <v>7502</v>
      </c>
      <c r="AA463" t="s">
        <v>82</v>
      </c>
      <c r="AB463" t="s">
        <v>7503</v>
      </c>
      <c r="AC463" t="s">
        <v>7504</v>
      </c>
      <c r="AD463" t="s">
        <v>7505</v>
      </c>
      <c r="AE463" t="s">
        <v>148</v>
      </c>
      <c r="AF463" t="s">
        <v>7502</v>
      </c>
      <c r="AG463" t="s">
        <v>82</v>
      </c>
      <c r="AH463" t="s">
        <v>7503</v>
      </c>
      <c r="AI463" t="s">
        <v>7504</v>
      </c>
      <c r="AJ463" t="s">
        <v>7505</v>
      </c>
      <c r="AK463" t="s">
        <v>296</v>
      </c>
      <c r="AL463" t="s">
        <v>7506</v>
      </c>
      <c r="AM463" t="s">
        <v>88</v>
      </c>
      <c r="AN463" t="s">
        <v>154</v>
      </c>
      <c r="AO463" t="s">
        <v>231</v>
      </c>
      <c r="AP463" t="s">
        <v>91</v>
      </c>
      <c r="AQ463" t="s">
        <v>7507</v>
      </c>
      <c r="AR463" t="s">
        <v>82</v>
      </c>
      <c r="AS463" t="s">
        <v>6204</v>
      </c>
      <c r="AT463" t="s">
        <v>82</v>
      </c>
      <c r="AU463" t="s">
        <v>81</v>
      </c>
      <c r="AV463" t="s">
        <v>82</v>
      </c>
      <c r="AW463" t="s">
        <v>82</v>
      </c>
      <c r="AX463" t="s">
        <v>82</v>
      </c>
      <c r="AY463" t="s">
        <v>82</v>
      </c>
      <c r="AZ463" t="s">
        <v>82</v>
      </c>
      <c r="BA463" t="s">
        <v>82</v>
      </c>
      <c r="BB463" t="s">
        <v>82</v>
      </c>
      <c r="BC463" t="s">
        <v>82</v>
      </c>
      <c r="BD463" t="s">
        <v>82</v>
      </c>
      <c r="BE463" t="s">
        <v>82</v>
      </c>
      <c r="BF463" t="s">
        <v>82</v>
      </c>
      <c r="BG463" t="s">
        <v>82</v>
      </c>
      <c r="BH463" t="s">
        <v>82</v>
      </c>
      <c r="BI463" t="s">
        <v>82</v>
      </c>
      <c r="BJ463" t="s">
        <v>82</v>
      </c>
      <c r="BK463" t="s">
        <v>82</v>
      </c>
      <c r="BL463" t="s">
        <v>82</v>
      </c>
      <c r="BM463" t="s">
        <v>82</v>
      </c>
      <c r="BN463" t="s">
        <v>82</v>
      </c>
      <c r="BO463" t="s">
        <v>82</v>
      </c>
      <c r="BP463" t="s">
        <v>82</v>
      </c>
      <c r="BQ463" t="s">
        <v>82</v>
      </c>
    </row>
    <row r="464" spans="1:69" x14ac:dyDescent="0.2">
      <c r="A464" s="5">
        <v>0</v>
      </c>
      <c r="B464" t="s">
        <v>7508</v>
      </c>
      <c r="C464" t="s">
        <v>7509</v>
      </c>
      <c r="D464" t="s">
        <v>7510</v>
      </c>
      <c r="E464" t="s">
        <v>7511</v>
      </c>
      <c r="F464" t="s">
        <v>73</v>
      </c>
      <c r="G464" t="s">
        <v>7512</v>
      </c>
      <c r="H464" s="1">
        <v>43413</v>
      </c>
      <c r="I464" s="1">
        <v>43570</v>
      </c>
      <c r="J464" t="b">
        <v>0</v>
      </c>
      <c r="K464" t="s">
        <v>75</v>
      </c>
      <c r="L464" t="s">
        <v>1794</v>
      </c>
      <c r="M464" t="s">
        <v>363</v>
      </c>
      <c r="N464">
        <v>858</v>
      </c>
      <c r="O464" t="s">
        <v>7207</v>
      </c>
      <c r="P464" t="s">
        <v>79</v>
      </c>
      <c r="Q464" t="s">
        <v>7513</v>
      </c>
      <c r="R464" t="s">
        <v>81</v>
      </c>
      <c r="S464" t="s">
        <v>82</v>
      </c>
      <c r="T464" s="1">
        <v>43413</v>
      </c>
      <c r="U464" t="s">
        <v>7514</v>
      </c>
      <c r="V464" t="s">
        <v>106</v>
      </c>
      <c r="W464" s="2">
        <v>44000</v>
      </c>
      <c r="X464" t="s">
        <v>7515</v>
      </c>
      <c r="Y464" t="s">
        <v>81</v>
      </c>
      <c r="Z464" t="s">
        <v>7516</v>
      </c>
      <c r="AA464" t="s">
        <v>82</v>
      </c>
      <c r="AB464" t="s">
        <v>7517</v>
      </c>
      <c r="AC464" t="s">
        <v>7518</v>
      </c>
      <c r="AD464" t="s">
        <v>81</v>
      </c>
      <c r="AE464" t="s">
        <v>81</v>
      </c>
      <c r="AF464" t="s">
        <v>7516</v>
      </c>
      <c r="AG464" t="s">
        <v>82</v>
      </c>
      <c r="AH464" t="s">
        <v>7517</v>
      </c>
      <c r="AI464" t="s">
        <v>7518</v>
      </c>
      <c r="AJ464" t="s">
        <v>81</v>
      </c>
      <c r="AK464" t="s">
        <v>296</v>
      </c>
      <c r="AL464" t="s">
        <v>7519</v>
      </c>
      <c r="AM464" t="s">
        <v>88</v>
      </c>
      <c r="AN464" t="s">
        <v>1975</v>
      </c>
      <c r="AO464" t="s">
        <v>90</v>
      </c>
      <c r="AP464" t="s">
        <v>91</v>
      </c>
      <c r="AQ464" t="s">
        <v>7520</v>
      </c>
      <c r="AR464" t="s">
        <v>82</v>
      </c>
      <c r="AS464" t="s">
        <v>7521</v>
      </c>
      <c r="AT464" t="s">
        <v>7522</v>
      </c>
      <c r="AU464" t="s">
        <v>81</v>
      </c>
      <c r="AV464" t="s">
        <v>82</v>
      </c>
      <c r="AW464" t="s">
        <v>82</v>
      </c>
      <c r="AX464" t="s">
        <v>82</v>
      </c>
      <c r="AY464" t="s">
        <v>82</v>
      </c>
      <c r="AZ464" t="s">
        <v>82</v>
      </c>
      <c r="BA464" t="s">
        <v>82</v>
      </c>
      <c r="BB464" t="s">
        <v>82</v>
      </c>
      <c r="BC464" t="s">
        <v>82</v>
      </c>
      <c r="BD464" t="s">
        <v>82</v>
      </c>
      <c r="BE464" t="s">
        <v>82</v>
      </c>
      <c r="BF464" t="s">
        <v>82</v>
      </c>
      <c r="BG464" t="s">
        <v>82</v>
      </c>
      <c r="BH464" t="s">
        <v>82</v>
      </c>
      <c r="BI464" t="s">
        <v>82</v>
      </c>
      <c r="BJ464" t="s">
        <v>82</v>
      </c>
      <c r="BK464" t="s">
        <v>82</v>
      </c>
      <c r="BL464" t="s">
        <v>82</v>
      </c>
      <c r="BM464" t="s">
        <v>82</v>
      </c>
      <c r="BN464" t="s">
        <v>82</v>
      </c>
      <c r="BO464" t="s">
        <v>82</v>
      </c>
      <c r="BP464" t="s">
        <v>82</v>
      </c>
      <c r="BQ464" t="s">
        <v>82</v>
      </c>
    </row>
    <row r="465" spans="1:69" x14ac:dyDescent="0.2">
      <c r="A465" s="5">
        <v>1</v>
      </c>
      <c r="B465" t="s">
        <v>7523</v>
      </c>
      <c r="C465" t="s">
        <v>7524</v>
      </c>
      <c r="D465" t="s">
        <v>7525</v>
      </c>
      <c r="E465" t="s">
        <v>7526</v>
      </c>
      <c r="F465" t="s">
        <v>73</v>
      </c>
      <c r="G465" t="s">
        <v>7527</v>
      </c>
      <c r="H465" s="1">
        <v>42424</v>
      </c>
      <c r="I465" s="1">
        <v>41699</v>
      </c>
      <c r="J465" t="b">
        <v>1</v>
      </c>
      <c r="K465" t="s">
        <v>75</v>
      </c>
      <c r="L465" t="s">
        <v>419</v>
      </c>
      <c r="M465" t="s">
        <v>538</v>
      </c>
      <c r="N465">
        <v>50</v>
      </c>
      <c r="O465" t="s">
        <v>7528</v>
      </c>
      <c r="P465" t="s">
        <v>7529</v>
      </c>
      <c r="Q465" t="s">
        <v>7530</v>
      </c>
      <c r="R465" t="s">
        <v>81</v>
      </c>
      <c r="S465">
        <v>1</v>
      </c>
      <c r="T465" s="1">
        <v>42424</v>
      </c>
      <c r="U465" s="3">
        <v>41699</v>
      </c>
      <c r="V465" t="s">
        <v>367</v>
      </c>
      <c r="W465" s="2">
        <v>43085</v>
      </c>
      <c r="X465" t="s">
        <v>7531</v>
      </c>
      <c r="Y465" t="s">
        <v>82</v>
      </c>
      <c r="Z465" t="s">
        <v>82</v>
      </c>
      <c r="AA465" t="s">
        <v>82</v>
      </c>
      <c r="AB465" t="s">
        <v>82</v>
      </c>
      <c r="AC465" t="s">
        <v>82</v>
      </c>
      <c r="AD465" t="s">
        <v>82</v>
      </c>
      <c r="AE465" t="s">
        <v>82</v>
      </c>
      <c r="AF465" t="s">
        <v>82</v>
      </c>
      <c r="AG465" t="s">
        <v>82</v>
      </c>
      <c r="AH465" t="s">
        <v>82</v>
      </c>
      <c r="AI465" t="s">
        <v>82</v>
      </c>
      <c r="AJ465" t="s">
        <v>82</v>
      </c>
      <c r="AK465" t="s">
        <v>110</v>
      </c>
      <c r="AL465" t="s">
        <v>7532</v>
      </c>
      <c r="AM465" t="s">
        <v>88</v>
      </c>
      <c r="AN465" t="s">
        <v>154</v>
      </c>
      <c r="AO465" t="s">
        <v>611</v>
      </c>
      <c r="AP465" t="s">
        <v>91</v>
      </c>
      <c r="AQ465" t="s">
        <v>7533</v>
      </c>
      <c r="AR465" t="s">
        <v>82</v>
      </c>
      <c r="AS465" t="s">
        <v>7534</v>
      </c>
      <c r="AT465" t="s">
        <v>82</v>
      </c>
      <c r="AU465" t="s">
        <v>81</v>
      </c>
      <c r="AV465" t="s">
        <v>82</v>
      </c>
      <c r="AW465" t="s">
        <v>82</v>
      </c>
      <c r="AX465" t="s">
        <v>82</v>
      </c>
      <c r="AY465" t="s">
        <v>82</v>
      </c>
      <c r="AZ465" t="s">
        <v>82</v>
      </c>
      <c r="BA465" t="s">
        <v>82</v>
      </c>
      <c r="BB465" t="s">
        <v>82</v>
      </c>
      <c r="BC465" t="s">
        <v>82</v>
      </c>
      <c r="BD465" t="s">
        <v>82</v>
      </c>
      <c r="BE465" t="s">
        <v>82</v>
      </c>
      <c r="BF465" t="s">
        <v>82</v>
      </c>
      <c r="BG465" t="s">
        <v>82</v>
      </c>
      <c r="BH465" t="s">
        <v>82</v>
      </c>
      <c r="BI465" t="s">
        <v>82</v>
      </c>
      <c r="BJ465" t="s">
        <v>82</v>
      </c>
      <c r="BK465" t="s">
        <v>82</v>
      </c>
      <c r="BL465" t="s">
        <v>82</v>
      </c>
      <c r="BM465" t="s">
        <v>82</v>
      </c>
      <c r="BN465" t="s">
        <v>82</v>
      </c>
      <c r="BO465" t="s">
        <v>82</v>
      </c>
      <c r="BP465" t="s">
        <v>82</v>
      </c>
      <c r="BQ465" t="s">
        <v>82</v>
      </c>
    </row>
    <row r="466" spans="1:69" x14ac:dyDescent="0.2">
      <c r="A466" s="5">
        <v>1</v>
      </c>
      <c r="B466" t="s">
        <v>7535</v>
      </c>
      <c r="C466" t="s">
        <v>7536</v>
      </c>
      <c r="D466" t="s">
        <v>7537</v>
      </c>
      <c r="E466" t="s">
        <v>7538</v>
      </c>
      <c r="F466" t="s">
        <v>178</v>
      </c>
      <c r="G466" t="s">
        <v>7539</v>
      </c>
      <c r="H466" s="1">
        <v>42578</v>
      </c>
      <c r="I466" s="1">
        <v>42578</v>
      </c>
      <c r="J466" t="b">
        <v>0</v>
      </c>
      <c r="K466" t="s">
        <v>180</v>
      </c>
      <c r="L466" t="s">
        <v>7540</v>
      </c>
      <c r="M466" t="s">
        <v>962</v>
      </c>
      <c r="N466">
        <v>27</v>
      </c>
      <c r="O466" t="s">
        <v>7541</v>
      </c>
      <c r="P466" t="s">
        <v>7542</v>
      </c>
      <c r="Q466" t="s">
        <v>7543</v>
      </c>
      <c r="R466" t="s">
        <v>7544</v>
      </c>
      <c r="S466" t="s">
        <v>82</v>
      </c>
      <c r="T466" s="1">
        <v>42578</v>
      </c>
      <c r="U466" s="1">
        <v>42578</v>
      </c>
      <c r="V466" t="s">
        <v>186</v>
      </c>
      <c r="W466" s="2">
        <v>43395</v>
      </c>
      <c r="X466" t="s">
        <v>7545</v>
      </c>
      <c r="Y466" t="s">
        <v>188</v>
      </c>
      <c r="Z466" t="s">
        <v>81</v>
      </c>
      <c r="AA466" t="s">
        <v>189</v>
      </c>
      <c r="AB466" t="s">
        <v>190</v>
      </c>
      <c r="AC466" t="s">
        <v>81</v>
      </c>
      <c r="AD466" t="s">
        <v>7541</v>
      </c>
      <c r="AE466" t="s">
        <v>188</v>
      </c>
      <c r="AF466" t="s">
        <v>81</v>
      </c>
      <c r="AG466" t="s">
        <v>189</v>
      </c>
      <c r="AH466" t="s">
        <v>190</v>
      </c>
      <c r="AI466" t="s">
        <v>81</v>
      </c>
      <c r="AJ466" t="s">
        <v>7541</v>
      </c>
      <c r="AK466" t="s">
        <v>250</v>
      </c>
      <c r="AL466" t="s">
        <v>82</v>
      </c>
      <c r="AM466" t="s">
        <v>7541</v>
      </c>
      <c r="AN466" t="s">
        <v>81</v>
      </c>
      <c r="AO466" t="s">
        <v>81</v>
      </c>
      <c r="AP466" t="s">
        <v>351</v>
      </c>
      <c r="AQ466" t="s">
        <v>7546</v>
      </c>
      <c r="AR466" t="s">
        <v>7547</v>
      </c>
      <c r="AS466" t="s">
        <v>7548</v>
      </c>
      <c r="AT466" t="s">
        <v>7549</v>
      </c>
      <c r="AU466" t="s">
        <v>197</v>
      </c>
      <c r="AV466" t="s">
        <v>82</v>
      </c>
      <c r="AW466" t="s">
        <v>198</v>
      </c>
      <c r="AX466" t="s">
        <v>81</v>
      </c>
      <c r="AY466" t="s">
        <v>82</v>
      </c>
      <c r="AZ466" t="s">
        <v>82</v>
      </c>
      <c r="BA466" t="s">
        <v>82</v>
      </c>
      <c r="BB466" t="s">
        <v>82</v>
      </c>
      <c r="BC466" t="s">
        <v>82</v>
      </c>
      <c r="BD466" t="s">
        <v>82</v>
      </c>
      <c r="BE466" t="s">
        <v>82</v>
      </c>
      <c r="BF466" t="s">
        <v>82</v>
      </c>
      <c r="BG466" t="s">
        <v>82</v>
      </c>
      <c r="BH466" t="s">
        <v>82</v>
      </c>
      <c r="BI466" t="s">
        <v>82</v>
      </c>
      <c r="BJ466" t="s">
        <v>82</v>
      </c>
      <c r="BK466" t="s">
        <v>82</v>
      </c>
      <c r="BL466" t="s">
        <v>82</v>
      </c>
      <c r="BM466" t="s">
        <v>82</v>
      </c>
      <c r="BN466" t="s">
        <v>82</v>
      </c>
      <c r="BO466" t="s">
        <v>82</v>
      </c>
      <c r="BP466" t="s">
        <v>82</v>
      </c>
      <c r="BQ466" t="s">
        <v>82</v>
      </c>
    </row>
    <row r="467" spans="1:69" x14ac:dyDescent="0.2">
      <c r="A467" s="5">
        <v>0</v>
      </c>
      <c r="B467" t="s">
        <v>7550</v>
      </c>
      <c r="C467" t="s">
        <v>7551</v>
      </c>
      <c r="D467" t="s">
        <v>7552</v>
      </c>
      <c r="E467" t="s">
        <v>7553</v>
      </c>
      <c r="F467" t="s">
        <v>73</v>
      </c>
      <c r="G467" t="s">
        <v>7554</v>
      </c>
      <c r="H467" s="1">
        <v>42489</v>
      </c>
      <c r="I467" s="1">
        <v>41426</v>
      </c>
      <c r="J467" t="b">
        <v>1</v>
      </c>
      <c r="K467" t="s">
        <v>75</v>
      </c>
      <c r="L467" t="s">
        <v>7555</v>
      </c>
      <c r="M467" t="s">
        <v>90</v>
      </c>
      <c r="N467">
        <v>105</v>
      </c>
      <c r="O467" t="s">
        <v>7556</v>
      </c>
      <c r="P467" t="s">
        <v>82</v>
      </c>
      <c r="Q467" t="s">
        <v>7557</v>
      </c>
      <c r="R467" t="s">
        <v>81</v>
      </c>
      <c r="S467">
        <v>1</v>
      </c>
      <c r="T467" s="1">
        <v>42489</v>
      </c>
      <c r="U467" s="3">
        <v>41426</v>
      </c>
      <c r="V467" t="s">
        <v>367</v>
      </c>
      <c r="W467" s="2">
        <v>42513</v>
      </c>
      <c r="X467" t="s">
        <v>7558</v>
      </c>
      <c r="Y467" t="s">
        <v>82</v>
      </c>
      <c r="Z467" t="s">
        <v>82</v>
      </c>
      <c r="AA467" t="s">
        <v>82</v>
      </c>
      <c r="AB467" t="s">
        <v>82</v>
      </c>
      <c r="AC467" t="s">
        <v>82</v>
      </c>
      <c r="AD467" t="s">
        <v>82</v>
      </c>
      <c r="AE467" t="s">
        <v>82</v>
      </c>
      <c r="AF467" t="s">
        <v>82</v>
      </c>
      <c r="AG467" t="s">
        <v>82</v>
      </c>
      <c r="AH467" t="s">
        <v>82</v>
      </c>
      <c r="AI467" t="s">
        <v>82</v>
      </c>
      <c r="AJ467" t="s">
        <v>82</v>
      </c>
      <c r="AK467" t="s">
        <v>110</v>
      </c>
      <c r="AL467" t="s">
        <v>82</v>
      </c>
      <c r="AM467" t="s">
        <v>88</v>
      </c>
      <c r="AN467" t="s">
        <v>154</v>
      </c>
      <c r="AO467" t="s">
        <v>90</v>
      </c>
      <c r="AP467" t="s">
        <v>371</v>
      </c>
      <c r="AQ467" t="s">
        <v>7559</v>
      </c>
      <c r="AR467" t="s">
        <v>82</v>
      </c>
      <c r="AS467" t="s">
        <v>7560</v>
      </c>
      <c r="AT467" t="s">
        <v>7561</v>
      </c>
      <c r="AU467" t="s">
        <v>81</v>
      </c>
      <c r="AV467" t="s">
        <v>82</v>
      </c>
      <c r="AW467" t="s">
        <v>82</v>
      </c>
      <c r="AX467" t="s">
        <v>82</v>
      </c>
      <c r="AY467" t="s">
        <v>82</v>
      </c>
      <c r="AZ467" t="s">
        <v>82</v>
      </c>
      <c r="BA467" t="s">
        <v>82</v>
      </c>
      <c r="BB467" t="s">
        <v>82</v>
      </c>
      <c r="BC467" t="s">
        <v>82</v>
      </c>
      <c r="BD467" t="s">
        <v>82</v>
      </c>
      <c r="BE467" t="s">
        <v>82</v>
      </c>
      <c r="BF467" t="s">
        <v>82</v>
      </c>
      <c r="BG467" t="s">
        <v>82</v>
      </c>
      <c r="BH467" t="s">
        <v>82</v>
      </c>
      <c r="BI467" t="s">
        <v>82</v>
      </c>
      <c r="BJ467" t="s">
        <v>82</v>
      </c>
      <c r="BK467" t="s">
        <v>82</v>
      </c>
      <c r="BL467" t="s">
        <v>82</v>
      </c>
      <c r="BM467" t="s">
        <v>82</v>
      </c>
      <c r="BN467" t="s">
        <v>82</v>
      </c>
      <c r="BO467" t="s">
        <v>82</v>
      </c>
      <c r="BP467" t="s">
        <v>82</v>
      </c>
      <c r="BQ467" t="s">
        <v>82</v>
      </c>
    </row>
    <row r="468" spans="1:69" x14ac:dyDescent="0.2">
      <c r="A468" s="5">
        <v>1</v>
      </c>
      <c r="B468" t="s">
        <v>7562</v>
      </c>
      <c r="C468" t="s">
        <v>7563</v>
      </c>
      <c r="D468" t="s">
        <v>7564</v>
      </c>
      <c r="E468" t="s">
        <v>7565</v>
      </c>
      <c r="F468" t="s">
        <v>73</v>
      </c>
      <c r="G468" t="s">
        <v>7566</v>
      </c>
      <c r="H468" s="1">
        <v>42639</v>
      </c>
      <c r="I468" s="1">
        <v>42613</v>
      </c>
      <c r="J468" t="b">
        <v>0</v>
      </c>
      <c r="K468" t="s">
        <v>75</v>
      </c>
      <c r="L468" t="s">
        <v>581</v>
      </c>
      <c r="M468" t="s">
        <v>101</v>
      </c>
      <c r="N468">
        <v>179</v>
      </c>
      <c r="O468" t="s">
        <v>7567</v>
      </c>
      <c r="P468" t="s">
        <v>79</v>
      </c>
      <c r="Q468" t="s">
        <v>366</v>
      </c>
      <c r="R468" t="s">
        <v>81</v>
      </c>
      <c r="S468" t="s">
        <v>82</v>
      </c>
      <c r="T468" s="1">
        <v>42639</v>
      </c>
      <c r="U468" t="s">
        <v>7568</v>
      </c>
      <c r="V468" t="s">
        <v>271</v>
      </c>
      <c r="W468" s="2">
        <v>43332</v>
      </c>
      <c r="X468" t="s">
        <v>7569</v>
      </c>
      <c r="Y468" t="s">
        <v>81</v>
      </c>
      <c r="Z468" t="s">
        <v>7570</v>
      </c>
      <c r="AA468" t="s">
        <v>82</v>
      </c>
      <c r="AB468" t="s">
        <v>81</v>
      </c>
      <c r="AC468" t="s">
        <v>81</v>
      </c>
      <c r="AD468" t="s">
        <v>7571</v>
      </c>
      <c r="AE468" t="s">
        <v>81</v>
      </c>
      <c r="AF468" t="s">
        <v>7570</v>
      </c>
      <c r="AG468" t="s">
        <v>82</v>
      </c>
      <c r="AH468" t="s">
        <v>81</v>
      </c>
      <c r="AI468" t="s">
        <v>81</v>
      </c>
      <c r="AJ468" t="s">
        <v>7571</v>
      </c>
      <c r="AK468" t="s">
        <v>110</v>
      </c>
      <c r="AL468" t="s">
        <v>7572</v>
      </c>
      <c r="AM468" t="s">
        <v>88</v>
      </c>
      <c r="AN468" t="s">
        <v>154</v>
      </c>
      <c r="AO468" t="s">
        <v>528</v>
      </c>
      <c r="AP468" t="s">
        <v>91</v>
      </c>
      <c r="AQ468" t="s">
        <v>7573</v>
      </c>
      <c r="AR468" t="s">
        <v>82</v>
      </c>
      <c r="AS468" t="s">
        <v>7574</v>
      </c>
      <c r="AT468" t="s">
        <v>82</v>
      </c>
      <c r="AU468" t="s">
        <v>81</v>
      </c>
      <c r="AV468" t="s">
        <v>82</v>
      </c>
      <c r="AW468" t="s">
        <v>82</v>
      </c>
      <c r="AX468" t="s">
        <v>82</v>
      </c>
      <c r="AY468" t="s">
        <v>82</v>
      </c>
      <c r="AZ468" t="s">
        <v>82</v>
      </c>
      <c r="BA468" t="s">
        <v>82</v>
      </c>
      <c r="BB468" t="s">
        <v>82</v>
      </c>
      <c r="BC468" t="s">
        <v>82</v>
      </c>
      <c r="BD468" t="s">
        <v>82</v>
      </c>
      <c r="BE468" t="s">
        <v>82</v>
      </c>
      <c r="BF468" t="s">
        <v>82</v>
      </c>
      <c r="BG468" t="s">
        <v>82</v>
      </c>
      <c r="BH468" t="s">
        <v>82</v>
      </c>
      <c r="BI468" t="s">
        <v>82</v>
      </c>
      <c r="BJ468" t="s">
        <v>82</v>
      </c>
      <c r="BK468" t="s">
        <v>82</v>
      </c>
      <c r="BL468" t="s">
        <v>82</v>
      </c>
      <c r="BM468" t="s">
        <v>82</v>
      </c>
      <c r="BN468" t="s">
        <v>82</v>
      </c>
      <c r="BO468" t="s">
        <v>82</v>
      </c>
      <c r="BP468" t="s">
        <v>82</v>
      </c>
      <c r="BQ468" t="s">
        <v>82</v>
      </c>
    </row>
    <row r="469" spans="1:69" x14ac:dyDescent="0.2">
      <c r="A469" s="5">
        <v>1</v>
      </c>
      <c r="B469" t="s">
        <v>7575</v>
      </c>
      <c r="C469" t="s">
        <v>7576</v>
      </c>
      <c r="D469" t="s">
        <v>7577</v>
      </c>
      <c r="E469" t="s">
        <v>7578</v>
      </c>
      <c r="F469" t="s">
        <v>73</v>
      </c>
      <c r="G469" t="s">
        <v>7579</v>
      </c>
      <c r="H469" s="1">
        <v>43172</v>
      </c>
      <c r="I469" s="1">
        <v>43174</v>
      </c>
      <c r="J469" t="b">
        <v>0</v>
      </c>
      <c r="K469" t="s">
        <v>75</v>
      </c>
      <c r="L469" t="s">
        <v>581</v>
      </c>
      <c r="M469" t="s">
        <v>101</v>
      </c>
      <c r="N469">
        <v>720</v>
      </c>
      <c r="O469" t="s">
        <v>7572</v>
      </c>
      <c r="P469" t="s">
        <v>79</v>
      </c>
      <c r="Q469" t="s">
        <v>7580</v>
      </c>
      <c r="R469" t="s">
        <v>81</v>
      </c>
      <c r="S469" t="s">
        <v>82</v>
      </c>
      <c r="T469" s="1">
        <v>43172</v>
      </c>
      <c r="U469" t="s">
        <v>7581</v>
      </c>
      <c r="V469" t="s">
        <v>452</v>
      </c>
      <c r="W469" s="2">
        <v>43941</v>
      </c>
      <c r="X469" t="s">
        <v>7582</v>
      </c>
      <c r="Y469" t="s">
        <v>82</v>
      </c>
      <c r="Z469" t="s">
        <v>82</v>
      </c>
      <c r="AA469" t="s">
        <v>82</v>
      </c>
      <c r="AB469" t="s">
        <v>82</v>
      </c>
      <c r="AC469" t="s">
        <v>82</v>
      </c>
      <c r="AD469" t="s">
        <v>82</v>
      </c>
      <c r="AE469" t="s">
        <v>82</v>
      </c>
      <c r="AF469" t="s">
        <v>82</v>
      </c>
      <c r="AG469" t="s">
        <v>82</v>
      </c>
      <c r="AH469" t="s">
        <v>82</v>
      </c>
      <c r="AI469" t="s">
        <v>82</v>
      </c>
      <c r="AJ469" t="s">
        <v>82</v>
      </c>
      <c r="AK469" t="s">
        <v>110</v>
      </c>
      <c r="AL469" t="s">
        <v>82</v>
      </c>
      <c r="AM469" t="s">
        <v>88</v>
      </c>
      <c r="AN469" t="s">
        <v>154</v>
      </c>
      <c r="AO469" t="s">
        <v>528</v>
      </c>
      <c r="AP469" t="s">
        <v>91</v>
      </c>
      <c r="AQ469" t="s">
        <v>7583</v>
      </c>
      <c r="AR469" t="s">
        <v>82</v>
      </c>
      <c r="AS469" t="s">
        <v>7584</v>
      </c>
      <c r="AT469" t="s">
        <v>82</v>
      </c>
      <c r="AU469" t="s">
        <v>81</v>
      </c>
      <c r="AV469" t="s">
        <v>82</v>
      </c>
      <c r="AW469" t="s">
        <v>82</v>
      </c>
      <c r="AX469" t="s">
        <v>82</v>
      </c>
      <c r="AY469" t="s">
        <v>82</v>
      </c>
      <c r="AZ469" t="s">
        <v>82</v>
      </c>
      <c r="BA469" t="s">
        <v>82</v>
      </c>
      <c r="BB469" t="s">
        <v>82</v>
      </c>
      <c r="BC469" t="s">
        <v>82</v>
      </c>
      <c r="BD469" t="s">
        <v>82</v>
      </c>
      <c r="BE469" t="s">
        <v>82</v>
      </c>
      <c r="BF469" t="s">
        <v>82</v>
      </c>
      <c r="BG469" t="s">
        <v>82</v>
      </c>
      <c r="BH469" t="s">
        <v>82</v>
      </c>
      <c r="BI469" t="s">
        <v>82</v>
      </c>
      <c r="BJ469" t="s">
        <v>82</v>
      </c>
      <c r="BK469" t="s">
        <v>82</v>
      </c>
      <c r="BL469" t="s">
        <v>82</v>
      </c>
      <c r="BM469" t="s">
        <v>82</v>
      </c>
      <c r="BN469" t="s">
        <v>82</v>
      </c>
      <c r="BO469" t="s">
        <v>82</v>
      </c>
      <c r="BP469" t="s">
        <v>82</v>
      </c>
      <c r="BQ469" t="s">
        <v>82</v>
      </c>
    </row>
    <row r="470" spans="1:69" x14ac:dyDescent="0.2">
      <c r="A470" s="5">
        <v>0</v>
      </c>
      <c r="B470" t="s">
        <v>7585</v>
      </c>
      <c r="C470" t="s">
        <v>7586</v>
      </c>
      <c r="D470" t="s">
        <v>7587</v>
      </c>
      <c r="E470" t="s">
        <v>7588</v>
      </c>
      <c r="F470" t="s">
        <v>73</v>
      </c>
      <c r="G470" t="s">
        <v>7589</v>
      </c>
      <c r="H470" s="1">
        <v>43495</v>
      </c>
      <c r="I470" s="1">
        <v>43525</v>
      </c>
      <c r="J470" t="b">
        <v>0</v>
      </c>
      <c r="K470" t="s">
        <v>75</v>
      </c>
      <c r="L470" t="s">
        <v>537</v>
      </c>
      <c r="M470" t="s">
        <v>90</v>
      </c>
      <c r="N470">
        <v>80</v>
      </c>
      <c r="O470" t="s">
        <v>7590</v>
      </c>
      <c r="P470" t="s">
        <v>2093</v>
      </c>
      <c r="Q470" t="s">
        <v>7591</v>
      </c>
      <c r="R470" t="s">
        <v>81</v>
      </c>
      <c r="S470" t="s">
        <v>82</v>
      </c>
      <c r="T470" s="1">
        <v>43495</v>
      </c>
      <c r="U470" t="s">
        <v>7208</v>
      </c>
      <c r="V470" t="s">
        <v>834</v>
      </c>
      <c r="W470" s="2">
        <v>44039</v>
      </c>
      <c r="X470" t="s">
        <v>7592</v>
      </c>
      <c r="Y470" t="s">
        <v>148</v>
      </c>
      <c r="Z470" t="s">
        <v>7593</v>
      </c>
      <c r="AA470" t="s">
        <v>82</v>
      </c>
      <c r="AB470" t="s">
        <v>7594</v>
      </c>
      <c r="AC470" t="s">
        <v>7595</v>
      </c>
      <c r="AD470" t="s">
        <v>7596</v>
      </c>
      <c r="AE470" t="s">
        <v>148</v>
      </c>
      <c r="AF470" t="s">
        <v>7593</v>
      </c>
      <c r="AG470" t="s">
        <v>82</v>
      </c>
      <c r="AH470" t="s">
        <v>7594</v>
      </c>
      <c r="AI470" t="s">
        <v>7595</v>
      </c>
      <c r="AJ470" t="s">
        <v>7596</v>
      </c>
      <c r="AK470" t="s">
        <v>296</v>
      </c>
      <c r="AL470" t="s">
        <v>7597</v>
      </c>
      <c r="AM470" t="s">
        <v>88</v>
      </c>
      <c r="AN470" t="s">
        <v>154</v>
      </c>
      <c r="AO470" t="s">
        <v>457</v>
      </c>
      <c r="AP470" t="s">
        <v>91</v>
      </c>
      <c r="AQ470" t="s">
        <v>7598</v>
      </c>
      <c r="AR470" t="s">
        <v>82</v>
      </c>
      <c r="AS470" t="s">
        <v>7599</v>
      </c>
      <c r="AT470" t="s">
        <v>7600</v>
      </c>
      <c r="AU470" t="s">
        <v>81</v>
      </c>
      <c r="AV470" t="s">
        <v>82</v>
      </c>
      <c r="AW470" t="s">
        <v>82</v>
      </c>
      <c r="AX470" t="s">
        <v>82</v>
      </c>
      <c r="AY470" t="s">
        <v>82</v>
      </c>
      <c r="AZ470" t="s">
        <v>82</v>
      </c>
      <c r="BA470" t="s">
        <v>82</v>
      </c>
      <c r="BB470" t="s">
        <v>82</v>
      </c>
      <c r="BC470" t="s">
        <v>82</v>
      </c>
      <c r="BD470" t="s">
        <v>82</v>
      </c>
      <c r="BE470" t="s">
        <v>82</v>
      </c>
      <c r="BF470" t="s">
        <v>82</v>
      </c>
      <c r="BG470" t="s">
        <v>82</v>
      </c>
      <c r="BH470" t="s">
        <v>82</v>
      </c>
      <c r="BI470" t="s">
        <v>82</v>
      </c>
      <c r="BJ470" t="s">
        <v>82</v>
      </c>
      <c r="BK470" t="s">
        <v>82</v>
      </c>
      <c r="BL470" t="s">
        <v>82</v>
      </c>
      <c r="BM470" t="s">
        <v>82</v>
      </c>
      <c r="BN470" t="s">
        <v>82</v>
      </c>
      <c r="BO470" t="s">
        <v>82</v>
      </c>
      <c r="BP470" t="s">
        <v>82</v>
      </c>
      <c r="BQ470" t="s">
        <v>82</v>
      </c>
    </row>
    <row r="471" spans="1:69" x14ac:dyDescent="0.2">
      <c r="A471" s="5">
        <v>0</v>
      </c>
      <c r="B471" t="s">
        <v>7601</v>
      </c>
      <c r="C471" t="s">
        <v>7602</v>
      </c>
      <c r="D471" t="s">
        <v>7603</v>
      </c>
      <c r="E471" t="s">
        <v>7604</v>
      </c>
      <c r="F471" t="s">
        <v>73</v>
      </c>
      <c r="G471" t="s">
        <v>7605</v>
      </c>
      <c r="H471" s="1">
        <v>43188</v>
      </c>
      <c r="I471" s="1">
        <v>43237</v>
      </c>
      <c r="J471" t="b">
        <v>0</v>
      </c>
      <c r="K471" t="s">
        <v>75</v>
      </c>
      <c r="L471" t="s">
        <v>4126</v>
      </c>
      <c r="M471" t="s">
        <v>90</v>
      </c>
      <c r="N471">
        <v>100</v>
      </c>
      <c r="O471" t="s">
        <v>7606</v>
      </c>
      <c r="P471" t="s">
        <v>79</v>
      </c>
      <c r="Q471" t="s">
        <v>80</v>
      </c>
      <c r="R471" t="s">
        <v>81</v>
      </c>
      <c r="S471" t="s">
        <v>82</v>
      </c>
      <c r="T471" s="1">
        <v>43188</v>
      </c>
      <c r="U471" t="s">
        <v>7607</v>
      </c>
      <c r="V471" t="s">
        <v>106</v>
      </c>
      <c r="W471" s="2">
        <v>43864</v>
      </c>
      <c r="X471">
        <v>201707165</v>
      </c>
      <c r="Y471" t="s">
        <v>81</v>
      </c>
      <c r="Z471" t="s">
        <v>7608</v>
      </c>
      <c r="AA471" t="s">
        <v>82</v>
      </c>
      <c r="AB471" t="s">
        <v>81</v>
      </c>
      <c r="AC471" t="s">
        <v>81</v>
      </c>
      <c r="AD471" t="s">
        <v>2496</v>
      </c>
      <c r="AE471" t="s">
        <v>81</v>
      </c>
      <c r="AF471" t="s">
        <v>7608</v>
      </c>
      <c r="AG471" t="s">
        <v>82</v>
      </c>
      <c r="AH471" t="s">
        <v>81</v>
      </c>
      <c r="AI471" t="s">
        <v>81</v>
      </c>
      <c r="AJ471" t="s">
        <v>2496</v>
      </c>
      <c r="AK471" t="s">
        <v>86</v>
      </c>
      <c r="AL471" t="s">
        <v>82</v>
      </c>
      <c r="AM471" t="s">
        <v>88</v>
      </c>
      <c r="AN471" t="s">
        <v>154</v>
      </c>
      <c r="AO471" t="s">
        <v>90</v>
      </c>
      <c r="AP471" t="s">
        <v>91</v>
      </c>
      <c r="AQ471" t="s">
        <v>7609</v>
      </c>
      <c r="AR471" t="s">
        <v>82</v>
      </c>
      <c r="AS471" t="s">
        <v>7610</v>
      </c>
      <c r="AT471" t="s">
        <v>7611</v>
      </c>
      <c r="AU471" t="s">
        <v>81</v>
      </c>
      <c r="AV471" t="s">
        <v>82</v>
      </c>
      <c r="AW471" t="s">
        <v>82</v>
      </c>
      <c r="AX471" t="s">
        <v>82</v>
      </c>
      <c r="AY471" t="s">
        <v>82</v>
      </c>
      <c r="AZ471" t="s">
        <v>82</v>
      </c>
      <c r="BA471" t="s">
        <v>82</v>
      </c>
      <c r="BB471" t="s">
        <v>82</v>
      </c>
      <c r="BC471" t="s">
        <v>82</v>
      </c>
      <c r="BD471" t="s">
        <v>82</v>
      </c>
      <c r="BE471" t="s">
        <v>82</v>
      </c>
      <c r="BF471" t="s">
        <v>82</v>
      </c>
      <c r="BG471" t="s">
        <v>82</v>
      </c>
      <c r="BH471" t="s">
        <v>82</v>
      </c>
      <c r="BI471" t="s">
        <v>82</v>
      </c>
      <c r="BJ471" t="s">
        <v>82</v>
      </c>
      <c r="BK471" t="s">
        <v>82</v>
      </c>
      <c r="BL471" t="s">
        <v>82</v>
      </c>
      <c r="BM471" t="s">
        <v>82</v>
      </c>
      <c r="BN471" t="s">
        <v>82</v>
      </c>
      <c r="BO471" t="s">
        <v>82</v>
      </c>
      <c r="BP471" t="s">
        <v>82</v>
      </c>
      <c r="BQ471" t="s">
        <v>82</v>
      </c>
    </row>
    <row r="472" spans="1:69" x14ac:dyDescent="0.2">
      <c r="A472" s="5">
        <v>1</v>
      </c>
      <c r="B472" t="s">
        <v>7612</v>
      </c>
      <c r="C472" t="s">
        <v>7613</v>
      </c>
      <c r="D472" t="s">
        <v>7614</v>
      </c>
      <c r="E472" t="s">
        <v>7612</v>
      </c>
      <c r="F472" t="s">
        <v>553</v>
      </c>
      <c r="G472" t="s">
        <v>7615</v>
      </c>
      <c r="H472" s="1">
        <v>42510</v>
      </c>
      <c r="I472" s="1">
        <v>42510</v>
      </c>
      <c r="J472" t="b">
        <v>0</v>
      </c>
      <c r="K472" t="s">
        <v>555</v>
      </c>
      <c r="L472" t="s">
        <v>1531</v>
      </c>
      <c r="M472" t="s">
        <v>4223</v>
      </c>
      <c r="N472" t="s">
        <v>7616</v>
      </c>
      <c r="O472" t="s">
        <v>7617</v>
      </c>
      <c r="P472" t="s">
        <v>365</v>
      </c>
      <c r="Q472" t="s">
        <v>366</v>
      </c>
      <c r="R472" t="s">
        <v>81</v>
      </c>
      <c r="S472" t="s">
        <v>82</v>
      </c>
      <c r="T472" s="1">
        <v>42510</v>
      </c>
      <c r="U472" s="1">
        <v>42510</v>
      </c>
      <c r="V472" t="s">
        <v>553</v>
      </c>
      <c r="W472" s="2">
        <v>42843</v>
      </c>
      <c r="X472" t="s">
        <v>82</v>
      </c>
      <c r="Y472" t="s">
        <v>7618</v>
      </c>
      <c r="Z472" t="s">
        <v>81</v>
      </c>
      <c r="AA472" t="s">
        <v>7619</v>
      </c>
      <c r="AB472" t="s">
        <v>7620</v>
      </c>
      <c r="AC472" t="s">
        <v>7621</v>
      </c>
      <c r="AD472" t="s">
        <v>7617</v>
      </c>
      <c r="AE472" t="s">
        <v>7622</v>
      </c>
      <c r="AF472" t="s">
        <v>81</v>
      </c>
      <c r="AG472" t="s">
        <v>7619</v>
      </c>
      <c r="AH472" t="s">
        <v>7623</v>
      </c>
      <c r="AI472" t="s">
        <v>7624</v>
      </c>
      <c r="AJ472" t="s">
        <v>7617</v>
      </c>
      <c r="AK472" t="s">
        <v>296</v>
      </c>
      <c r="AL472" t="s">
        <v>82</v>
      </c>
      <c r="AM472" t="s">
        <v>7625</v>
      </c>
      <c r="AN472">
        <v>0</v>
      </c>
      <c r="AO472">
        <v>3</v>
      </c>
      <c r="AP472" t="s">
        <v>371</v>
      </c>
      <c r="AQ472" t="s">
        <v>7626</v>
      </c>
      <c r="AR472" t="s">
        <v>7627</v>
      </c>
      <c r="AS472" t="s">
        <v>7628</v>
      </c>
      <c r="AT472" t="s">
        <v>82</v>
      </c>
      <c r="AU472" t="s">
        <v>81</v>
      </c>
      <c r="AV472" t="s">
        <v>82</v>
      </c>
      <c r="AW472" t="s">
        <v>81</v>
      </c>
      <c r="AX472" t="s">
        <v>82</v>
      </c>
      <c r="AY472" t="s">
        <v>82</v>
      </c>
      <c r="AZ472" t="s">
        <v>82</v>
      </c>
      <c r="BA472" t="s">
        <v>82</v>
      </c>
      <c r="BB472" t="s">
        <v>82</v>
      </c>
      <c r="BC472" t="s">
        <v>82</v>
      </c>
      <c r="BD472" t="s">
        <v>82</v>
      </c>
      <c r="BE472" t="s">
        <v>82</v>
      </c>
      <c r="BF472" t="s">
        <v>82</v>
      </c>
      <c r="BG472" t="s">
        <v>82</v>
      </c>
      <c r="BH472" t="s">
        <v>82</v>
      </c>
      <c r="BI472" t="s">
        <v>82</v>
      </c>
      <c r="BJ472" t="s">
        <v>82</v>
      </c>
      <c r="BK472" t="s">
        <v>82</v>
      </c>
      <c r="BL472" t="s">
        <v>82</v>
      </c>
      <c r="BM472" t="s">
        <v>82</v>
      </c>
      <c r="BN472" t="s">
        <v>82</v>
      </c>
      <c r="BO472" t="s">
        <v>82</v>
      </c>
      <c r="BP472" t="s">
        <v>82</v>
      </c>
      <c r="BQ472" t="s">
        <v>82</v>
      </c>
    </row>
    <row r="473" spans="1:69" x14ac:dyDescent="0.2">
      <c r="A473" s="5">
        <v>1</v>
      </c>
      <c r="B473" t="s">
        <v>7629</v>
      </c>
      <c r="C473" t="s">
        <v>7630</v>
      </c>
      <c r="D473" t="s">
        <v>7631</v>
      </c>
      <c r="E473" t="s">
        <v>7632</v>
      </c>
      <c r="F473" t="s">
        <v>1316</v>
      </c>
      <c r="G473" t="s">
        <v>7633</v>
      </c>
      <c r="H473" s="1">
        <v>43799</v>
      </c>
      <c r="I473" s="1">
        <v>43778</v>
      </c>
      <c r="J473" t="b">
        <v>0</v>
      </c>
      <c r="K473" t="s">
        <v>622</v>
      </c>
      <c r="L473" t="s">
        <v>7634</v>
      </c>
      <c r="M473">
        <v>3</v>
      </c>
      <c r="N473">
        <v>80</v>
      </c>
      <c r="O473" t="s">
        <v>4564</v>
      </c>
      <c r="P473" t="s">
        <v>1356</v>
      </c>
      <c r="Q473" t="s">
        <v>7635</v>
      </c>
      <c r="R473" t="s">
        <v>81</v>
      </c>
      <c r="S473">
        <v>1</v>
      </c>
      <c r="T473" s="1">
        <v>43799</v>
      </c>
      <c r="U473" s="1">
        <v>43778</v>
      </c>
      <c r="V473" t="s">
        <v>1322</v>
      </c>
      <c r="W473" s="2">
        <v>43816</v>
      </c>
      <c r="X473" t="s">
        <v>82</v>
      </c>
      <c r="Y473" t="s">
        <v>7636</v>
      </c>
      <c r="Z473" t="s">
        <v>81</v>
      </c>
      <c r="AA473" t="s">
        <v>7637</v>
      </c>
      <c r="AB473" t="s">
        <v>7638</v>
      </c>
      <c r="AC473" t="s">
        <v>7639</v>
      </c>
      <c r="AD473" t="s">
        <v>4564</v>
      </c>
      <c r="AE473" t="s">
        <v>7640</v>
      </c>
      <c r="AF473" t="s">
        <v>81</v>
      </c>
      <c r="AG473" t="s">
        <v>7637</v>
      </c>
      <c r="AH473" t="s">
        <v>7638</v>
      </c>
      <c r="AI473" t="s">
        <v>7639</v>
      </c>
      <c r="AJ473" t="s">
        <v>4564</v>
      </c>
      <c r="AK473" t="s">
        <v>296</v>
      </c>
      <c r="AL473" t="s">
        <v>82</v>
      </c>
      <c r="AM473" t="s">
        <v>4564</v>
      </c>
      <c r="AN473" t="s">
        <v>1329</v>
      </c>
      <c r="AO473" t="s">
        <v>1409</v>
      </c>
      <c r="AP473" t="s">
        <v>371</v>
      </c>
      <c r="AQ473" t="s">
        <v>7641</v>
      </c>
      <c r="AR473" t="s">
        <v>7642</v>
      </c>
      <c r="AS473" t="s">
        <v>7643</v>
      </c>
      <c r="AT473" t="s">
        <v>82</v>
      </c>
      <c r="AU473" t="s">
        <v>81</v>
      </c>
      <c r="AV473" t="s">
        <v>82</v>
      </c>
      <c r="AW473" t="s">
        <v>1334</v>
      </c>
      <c r="AX473" t="s">
        <v>81</v>
      </c>
      <c r="AY473" t="s">
        <v>81</v>
      </c>
      <c r="AZ473" t="s">
        <v>81</v>
      </c>
      <c r="BA473" t="s">
        <v>82</v>
      </c>
      <c r="BB473" s="1">
        <v>1</v>
      </c>
      <c r="BC473" t="s">
        <v>81</v>
      </c>
      <c r="BD473" t="s">
        <v>81</v>
      </c>
      <c r="BE473" t="s">
        <v>81</v>
      </c>
      <c r="BF473" t="s">
        <v>81</v>
      </c>
      <c r="BG473" t="s">
        <v>81</v>
      </c>
      <c r="BH473" t="s">
        <v>1871</v>
      </c>
      <c r="BI473" t="s">
        <v>7644</v>
      </c>
      <c r="BJ473" t="s">
        <v>82</v>
      </c>
      <c r="BK473" t="s">
        <v>82</v>
      </c>
      <c r="BL473" t="s">
        <v>200</v>
      </c>
      <c r="BM473" t="s">
        <v>201</v>
      </c>
      <c r="BN473" t="s">
        <v>81</v>
      </c>
      <c r="BO473" t="s">
        <v>7645</v>
      </c>
      <c r="BP473" t="s">
        <v>81</v>
      </c>
      <c r="BQ473" t="s">
        <v>81</v>
      </c>
    </row>
    <row r="474" spans="1:69" x14ac:dyDescent="0.2">
      <c r="A474" s="5">
        <v>1</v>
      </c>
      <c r="B474" t="s">
        <v>7646</v>
      </c>
      <c r="C474" t="s">
        <v>7647</v>
      </c>
      <c r="D474" t="s">
        <v>7648</v>
      </c>
      <c r="E474" t="s">
        <v>7646</v>
      </c>
      <c r="F474" t="s">
        <v>73</v>
      </c>
      <c r="G474" t="s">
        <v>7649</v>
      </c>
      <c r="H474" s="1">
        <v>43648</v>
      </c>
      <c r="I474" s="1">
        <v>43647</v>
      </c>
      <c r="J474" t="b">
        <v>0</v>
      </c>
      <c r="K474" t="s">
        <v>75</v>
      </c>
      <c r="L474" t="s">
        <v>419</v>
      </c>
      <c r="M474" t="s">
        <v>363</v>
      </c>
      <c r="N474">
        <v>120</v>
      </c>
      <c r="O474" t="s">
        <v>7650</v>
      </c>
      <c r="P474" t="s">
        <v>365</v>
      </c>
      <c r="Q474" t="s">
        <v>1585</v>
      </c>
      <c r="R474" t="s">
        <v>81</v>
      </c>
      <c r="S474" t="s">
        <v>82</v>
      </c>
      <c r="T474" s="1">
        <v>43648</v>
      </c>
      <c r="U474" t="s">
        <v>7651</v>
      </c>
      <c r="V474" t="s">
        <v>468</v>
      </c>
      <c r="W474" s="2">
        <v>43668</v>
      </c>
      <c r="X474">
        <v>20193357016</v>
      </c>
      <c r="Y474" t="s">
        <v>148</v>
      </c>
      <c r="Z474" t="s">
        <v>7652</v>
      </c>
      <c r="AA474" t="s">
        <v>82</v>
      </c>
      <c r="AB474" t="s">
        <v>7653</v>
      </c>
      <c r="AC474" t="s">
        <v>7654</v>
      </c>
      <c r="AD474" t="s">
        <v>7655</v>
      </c>
      <c r="AE474" t="s">
        <v>148</v>
      </c>
      <c r="AF474" t="s">
        <v>7652</v>
      </c>
      <c r="AG474" t="s">
        <v>82</v>
      </c>
      <c r="AH474" t="s">
        <v>7653</v>
      </c>
      <c r="AI474" t="s">
        <v>7654</v>
      </c>
      <c r="AJ474" t="s">
        <v>7655</v>
      </c>
      <c r="AK474" t="s">
        <v>296</v>
      </c>
      <c r="AL474" t="s">
        <v>82</v>
      </c>
      <c r="AM474" t="s">
        <v>88</v>
      </c>
      <c r="AN474" t="s">
        <v>90</v>
      </c>
      <c r="AO474" t="s">
        <v>90</v>
      </c>
      <c r="AP474" t="s">
        <v>91</v>
      </c>
      <c r="AQ474" t="s">
        <v>7656</v>
      </c>
      <c r="AR474" t="s">
        <v>82</v>
      </c>
      <c r="AS474" t="s">
        <v>7657</v>
      </c>
      <c r="AT474" t="s">
        <v>7658</v>
      </c>
      <c r="AU474" t="s">
        <v>81</v>
      </c>
      <c r="AV474" t="s">
        <v>82</v>
      </c>
      <c r="AW474" t="s">
        <v>82</v>
      </c>
      <c r="AX474" t="s">
        <v>82</v>
      </c>
      <c r="AY474" t="s">
        <v>82</v>
      </c>
      <c r="AZ474" t="s">
        <v>82</v>
      </c>
      <c r="BA474" t="s">
        <v>82</v>
      </c>
      <c r="BB474" t="s">
        <v>82</v>
      </c>
      <c r="BC474" t="s">
        <v>82</v>
      </c>
      <c r="BD474" t="s">
        <v>82</v>
      </c>
      <c r="BE474" t="s">
        <v>82</v>
      </c>
      <c r="BF474" t="s">
        <v>82</v>
      </c>
      <c r="BG474" t="s">
        <v>82</v>
      </c>
      <c r="BH474" t="s">
        <v>82</v>
      </c>
      <c r="BI474" t="s">
        <v>82</v>
      </c>
      <c r="BJ474" t="s">
        <v>82</v>
      </c>
      <c r="BK474" t="s">
        <v>82</v>
      </c>
      <c r="BL474" t="s">
        <v>82</v>
      </c>
      <c r="BM474" t="s">
        <v>82</v>
      </c>
      <c r="BN474" t="s">
        <v>82</v>
      </c>
      <c r="BO474" t="s">
        <v>82</v>
      </c>
      <c r="BP474" t="s">
        <v>82</v>
      </c>
      <c r="BQ474" t="s">
        <v>82</v>
      </c>
    </row>
    <row r="475" spans="1:69" x14ac:dyDescent="0.2">
      <c r="A475" s="5">
        <v>0</v>
      </c>
      <c r="B475" t="s">
        <v>7659</v>
      </c>
      <c r="C475" t="s">
        <v>7660</v>
      </c>
      <c r="D475" t="s">
        <v>7661</v>
      </c>
      <c r="E475" t="s">
        <v>7662</v>
      </c>
      <c r="F475" t="s">
        <v>73</v>
      </c>
      <c r="G475" t="s">
        <v>7663</v>
      </c>
      <c r="H475" s="1">
        <v>43136</v>
      </c>
      <c r="I475" s="1">
        <v>42453</v>
      </c>
      <c r="J475" t="b">
        <v>0</v>
      </c>
      <c r="K475" t="s">
        <v>75</v>
      </c>
      <c r="L475" t="s">
        <v>419</v>
      </c>
      <c r="M475" t="s">
        <v>90</v>
      </c>
      <c r="N475">
        <v>50</v>
      </c>
      <c r="O475" t="s">
        <v>7664</v>
      </c>
      <c r="P475" t="s">
        <v>626</v>
      </c>
      <c r="Q475" t="s">
        <v>7665</v>
      </c>
      <c r="R475" t="s">
        <v>81</v>
      </c>
      <c r="S475">
        <v>1</v>
      </c>
      <c r="T475" s="1">
        <v>43136</v>
      </c>
      <c r="U475" t="s">
        <v>7666</v>
      </c>
      <c r="V475" t="s">
        <v>452</v>
      </c>
      <c r="W475" s="2">
        <v>43157</v>
      </c>
      <c r="X475" t="s">
        <v>7667</v>
      </c>
      <c r="Y475" t="s">
        <v>148</v>
      </c>
      <c r="Z475" t="s">
        <v>7668</v>
      </c>
      <c r="AA475" t="s">
        <v>82</v>
      </c>
      <c r="AB475" t="s">
        <v>7669</v>
      </c>
      <c r="AC475" t="s">
        <v>7670</v>
      </c>
      <c r="AD475" t="s">
        <v>7671</v>
      </c>
      <c r="AE475" t="s">
        <v>148</v>
      </c>
      <c r="AF475" t="s">
        <v>7668</v>
      </c>
      <c r="AG475" t="s">
        <v>82</v>
      </c>
      <c r="AH475" t="s">
        <v>7669</v>
      </c>
      <c r="AI475" t="s">
        <v>7670</v>
      </c>
      <c r="AJ475" t="s">
        <v>7671</v>
      </c>
      <c r="AK475" t="s">
        <v>296</v>
      </c>
      <c r="AL475" t="s">
        <v>7672</v>
      </c>
      <c r="AM475" t="s">
        <v>88</v>
      </c>
      <c r="AN475" t="s">
        <v>154</v>
      </c>
      <c r="AO475" t="s">
        <v>90</v>
      </c>
      <c r="AP475" t="s">
        <v>91</v>
      </c>
      <c r="AQ475" t="s">
        <v>7673</v>
      </c>
      <c r="AR475" t="s">
        <v>82</v>
      </c>
      <c r="AS475" t="s">
        <v>7674</v>
      </c>
      <c r="AT475" t="s">
        <v>82</v>
      </c>
      <c r="AU475" t="s">
        <v>81</v>
      </c>
      <c r="AV475" t="s">
        <v>82</v>
      </c>
      <c r="AW475" t="s">
        <v>82</v>
      </c>
      <c r="AX475" t="s">
        <v>82</v>
      </c>
      <c r="AY475" t="s">
        <v>82</v>
      </c>
      <c r="AZ475" t="s">
        <v>82</v>
      </c>
      <c r="BA475" t="s">
        <v>82</v>
      </c>
      <c r="BB475" t="s">
        <v>82</v>
      </c>
      <c r="BC475" t="s">
        <v>82</v>
      </c>
      <c r="BD475" t="s">
        <v>82</v>
      </c>
      <c r="BE475" t="s">
        <v>82</v>
      </c>
      <c r="BF475" t="s">
        <v>82</v>
      </c>
      <c r="BG475" t="s">
        <v>82</v>
      </c>
      <c r="BH475" t="s">
        <v>82</v>
      </c>
      <c r="BI475" t="s">
        <v>82</v>
      </c>
      <c r="BJ475" t="s">
        <v>82</v>
      </c>
      <c r="BK475" t="s">
        <v>82</v>
      </c>
      <c r="BL475" t="s">
        <v>82</v>
      </c>
      <c r="BM475" t="s">
        <v>82</v>
      </c>
      <c r="BN475" t="s">
        <v>82</v>
      </c>
      <c r="BO475" t="s">
        <v>82</v>
      </c>
      <c r="BP475" t="s">
        <v>82</v>
      </c>
      <c r="BQ475" t="s">
        <v>82</v>
      </c>
    </row>
    <row r="476" spans="1:69" x14ac:dyDescent="0.2">
      <c r="A476" s="5">
        <v>0</v>
      </c>
      <c r="B476" t="s">
        <v>7675</v>
      </c>
      <c r="C476" t="s">
        <v>7676</v>
      </c>
      <c r="D476" t="s">
        <v>7677</v>
      </c>
      <c r="E476" t="s">
        <v>7678</v>
      </c>
      <c r="F476" t="s">
        <v>700</v>
      </c>
      <c r="G476" t="s">
        <v>7679</v>
      </c>
      <c r="H476" s="1">
        <v>43334</v>
      </c>
      <c r="I476" s="1">
        <v>43419</v>
      </c>
      <c r="J476" t="b">
        <v>0</v>
      </c>
      <c r="K476" t="s">
        <v>75</v>
      </c>
      <c r="L476" t="s">
        <v>7680</v>
      </c>
      <c r="M476" t="s">
        <v>703</v>
      </c>
      <c r="N476">
        <v>30</v>
      </c>
      <c r="O476" t="s">
        <v>704</v>
      </c>
      <c r="P476" t="s">
        <v>705</v>
      </c>
      <c r="Q476" t="s">
        <v>7681</v>
      </c>
      <c r="R476" t="s">
        <v>81</v>
      </c>
      <c r="S476" t="s">
        <v>82</v>
      </c>
      <c r="T476" s="1">
        <v>43334</v>
      </c>
      <c r="U476" s="1">
        <v>43419</v>
      </c>
      <c r="V476" t="s">
        <v>707</v>
      </c>
      <c r="W476" s="2">
        <v>43703</v>
      </c>
      <c r="X476" t="s">
        <v>7682</v>
      </c>
      <c r="Y476" t="s">
        <v>82</v>
      </c>
      <c r="Z476" t="s">
        <v>82</v>
      </c>
      <c r="AA476" t="s">
        <v>82</v>
      </c>
      <c r="AB476" t="s">
        <v>82</v>
      </c>
      <c r="AC476" t="s">
        <v>82</v>
      </c>
      <c r="AD476" t="s">
        <v>82</v>
      </c>
      <c r="AE476" t="s">
        <v>82</v>
      </c>
      <c r="AF476" t="s">
        <v>82</v>
      </c>
      <c r="AG476" t="s">
        <v>82</v>
      </c>
      <c r="AH476" t="s">
        <v>82</v>
      </c>
      <c r="AI476" t="s">
        <v>82</v>
      </c>
      <c r="AJ476" t="s">
        <v>82</v>
      </c>
      <c r="AK476" t="s">
        <v>296</v>
      </c>
      <c r="AL476" t="s">
        <v>82</v>
      </c>
      <c r="AM476" t="s">
        <v>704</v>
      </c>
      <c r="AN476" t="s">
        <v>154</v>
      </c>
      <c r="AO476" t="s">
        <v>709</v>
      </c>
      <c r="AP476" t="s">
        <v>710</v>
      </c>
      <c r="AQ476" t="s">
        <v>7683</v>
      </c>
      <c r="AR476" t="s">
        <v>7684</v>
      </c>
      <c r="AS476" t="s">
        <v>7685</v>
      </c>
      <c r="AT476" t="s">
        <v>7686</v>
      </c>
      <c r="AU476" t="s">
        <v>81</v>
      </c>
      <c r="AV476" t="s">
        <v>82</v>
      </c>
      <c r="AW476" t="s">
        <v>217</v>
      </c>
      <c r="AX476" t="s">
        <v>81</v>
      </c>
      <c r="AY476" t="s">
        <v>81</v>
      </c>
      <c r="AZ476" t="s">
        <v>81</v>
      </c>
      <c r="BA476" t="s">
        <v>82</v>
      </c>
      <c r="BB476" s="1">
        <v>1</v>
      </c>
      <c r="BC476" t="s">
        <v>81</v>
      </c>
      <c r="BD476" t="s">
        <v>81</v>
      </c>
      <c r="BE476" t="s">
        <v>81</v>
      </c>
      <c r="BF476" t="s">
        <v>81</v>
      </c>
      <c r="BG476" t="s">
        <v>81</v>
      </c>
      <c r="BH476" t="s">
        <v>715</v>
      </c>
      <c r="BI476" t="s">
        <v>81</v>
      </c>
      <c r="BJ476" t="s">
        <v>82</v>
      </c>
      <c r="BK476" t="s">
        <v>82</v>
      </c>
      <c r="BL476" t="s">
        <v>200</v>
      </c>
      <c r="BM476" t="s">
        <v>201</v>
      </c>
      <c r="BN476" t="s">
        <v>81</v>
      </c>
      <c r="BO476" t="s">
        <v>716</v>
      </c>
      <c r="BP476" t="s">
        <v>81</v>
      </c>
      <c r="BQ476" t="s">
        <v>81</v>
      </c>
    </row>
    <row r="477" spans="1:69" x14ac:dyDescent="0.2">
      <c r="A477" s="5">
        <v>0</v>
      </c>
      <c r="B477" t="s">
        <v>81</v>
      </c>
      <c r="C477" t="s">
        <v>7687</v>
      </c>
      <c r="D477" t="s">
        <v>7688</v>
      </c>
      <c r="E477" t="s">
        <v>7689</v>
      </c>
      <c r="F477" t="s">
        <v>120</v>
      </c>
      <c r="G477" t="s">
        <v>7690</v>
      </c>
      <c r="H477" s="1">
        <v>42394</v>
      </c>
      <c r="I477" s="1">
        <v>42394</v>
      </c>
      <c r="J477" t="b">
        <v>0</v>
      </c>
      <c r="K477" t="s">
        <v>75</v>
      </c>
      <c r="L477" t="s">
        <v>122</v>
      </c>
      <c r="M477" t="s">
        <v>1830</v>
      </c>
      <c r="N477">
        <v>80</v>
      </c>
      <c r="O477" t="s">
        <v>7691</v>
      </c>
      <c r="P477" t="s">
        <v>125</v>
      </c>
      <c r="Q477" t="s">
        <v>7692</v>
      </c>
      <c r="R477" t="s">
        <v>81</v>
      </c>
      <c r="S477" t="s">
        <v>82</v>
      </c>
      <c r="T477" s="1">
        <v>42394</v>
      </c>
      <c r="U477" s="1">
        <v>42394</v>
      </c>
      <c r="V477" t="s">
        <v>127</v>
      </c>
      <c r="W477" s="2">
        <v>43557</v>
      </c>
      <c r="X477" t="s">
        <v>82</v>
      </c>
      <c r="Y477" t="s">
        <v>82</v>
      </c>
      <c r="Z477" t="s">
        <v>82</v>
      </c>
      <c r="AA477" t="s">
        <v>82</v>
      </c>
      <c r="AB477" t="s">
        <v>82</v>
      </c>
      <c r="AC477" t="s">
        <v>82</v>
      </c>
      <c r="AD477" t="s">
        <v>82</v>
      </c>
      <c r="AE477" t="s">
        <v>82</v>
      </c>
      <c r="AF477" t="s">
        <v>82</v>
      </c>
      <c r="AG477" t="s">
        <v>82</v>
      </c>
      <c r="AH477" t="s">
        <v>82</v>
      </c>
      <c r="AI477" t="s">
        <v>82</v>
      </c>
      <c r="AJ477" t="s">
        <v>82</v>
      </c>
      <c r="AK477" t="s">
        <v>488</v>
      </c>
      <c r="AL477" t="s">
        <v>82</v>
      </c>
      <c r="AM477" t="s">
        <v>7693</v>
      </c>
      <c r="AN477" t="s">
        <v>335</v>
      </c>
      <c r="AO477" t="s">
        <v>123</v>
      </c>
      <c r="AP477" t="s">
        <v>132</v>
      </c>
      <c r="AQ477" t="s">
        <v>7694</v>
      </c>
      <c r="AR477" t="s">
        <v>7695</v>
      </c>
      <c r="AS477" t="s">
        <v>7696</v>
      </c>
      <c r="AT477" t="s">
        <v>82</v>
      </c>
      <c r="AU477" t="s">
        <v>81</v>
      </c>
      <c r="AV477" t="s">
        <v>82</v>
      </c>
      <c r="AW477" t="s">
        <v>81</v>
      </c>
      <c r="AX477" t="s">
        <v>81</v>
      </c>
      <c r="AY477" t="s">
        <v>81</v>
      </c>
      <c r="AZ477" t="s">
        <v>81</v>
      </c>
      <c r="BA477" t="s">
        <v>82</v>
      </c>
      <c r="BB477" s="1">
        <v>1</v>
      </c>
      <c r="BC477" t="s">
        <v>81</v>
      </c>
      <c r="BD477" t="s">
        <v>81</v>
      </c>
      <c r="BE477" t="s">
        <v>81</v>
      </c>
      <c r="BF477" t="s">
        <v>81</v>
      </c>
      <c r="BG477" t="s">
        <v>81</v>
      </c>
      <c r="BH477" t="s">
        <v>81</v>
      </c>
      <c r="BI477" t="s">
        <v>81</v>
      </c>
      <c r="BJ477" t="s">
        <v>82</v>
      </c>
      <c r="BK477" t="s">
        <v>82</v>
      </c>
      <c r="BL477" t="s">
        <v>81</v>
      </c>
      <c r="BM477" t="s">
        <v>137</v>
      </c>
      <c r="BN477" t="s">
        <v>81</v>
      </c>
      <c r="BO477" t="s">
        <v>81</v>
      </c>
      <c r="BP477" t="s">
        <v>81</v>
      </c>
      <c r="BQ477" t="s">
        <v>81</v>
      </c>
    </row>
    <row r="478" spans="1:69" x14ac:dyDescent="0.2">
      <c r="A478" s="5">
        <v>1</v>
      </c>
      <c r="B478" t="s">
        <v>7697</v>
      </c>
      <c r="C478" t="s">
        <v>7698</v>
      </c>
      <c r="D478" t="s">
        <v>7699</v>
      </c>
      <c r="E478" t="s">
        <v>7700</v>
      </c>
      <c r="F478" t="s">
        <v>700</v>
      </c>
      <c r="G478" t="s">
        <v>7701</v>
      </c>
      <c r="H478" s="1">
        <v>43623</v>
      </c>
      <c r="I478" s="1">
        <v>43667</v>
      </c>
      <c r="J478" t="b">
        <v>0</v>
      </c>
      <c r="K478" t="s">
        <v>75</v>
      </c>
      <c r="L478" t="s">
        <v>7376</v>
      </c>
      <c r="M478" t="s">
        <v>101</v>
      </c>
      <c r="N478">
        <v>80</v>
      </c>
      <c r="O478" t="s">
        <v>7702</v>
      </c>
      <c r="P478" t="s">
        <v>705</v>
      </c>
      <c r="Q478" t="s">
        <v>7703</v>
      </c>
      <c r="R478" t="s">
        <v>81</v>
      </c>
      <c r="S478" t="s">
        <v>82</v>
      </c>
      <c r="T478" s="1">
        <v>43623</v>
      </c>
      <c r="U478" s="1">
        <v>43667</v>
      </c>
      <c r="V478" t="s">
        <v>707</v>
      </c>
      <c r="W478" s="2">
        <v>43794</v>
      </c>
      <c r="X478" t="s">
        <v>7704</v>
      </c>
      <c r="Y478" t="s">
        <v>82</v>
      </c>
      <c r="Z478" t="s">
        <v>82</v>
      </c>
      <c r="AA478" t="s">
        <v>82</v>
      </c>
      <c r="AB478" t="s">
        <v>82</v>
      </c>
      <c r="AC478" t="s">
        <v>82</v>
      </c>
      <c r="AD478" t="s">
        <v>82</v>
      </c>
      <c r="AE478" t="s">
        <v>82</v>
      </c>
      <c r="AF478" t="s">
        <v>82</v>
      </c>
      <c r="AG478" t="s">
        <v>82</v>
      </c>
      <c r="AH478" t="s">
        <v>82</v>
      </c>
      <c r="AI478" t="s">
        <v>82</v>
      </c>
      <c r="AJ478" t="s">
        <v>82</v>
      </c>
      <c r="AK478" t="s">
        <v>296</v>
      </c>
      <c r="AL478" t="s">
        <v>82</v>
      </c>
      <c r="AM478" t="s">
        <v>7705</v>
      </c>
      <c r="AN478" t="s">
        <v>3944</v>
      </c>
      <c r="AO478" t="s">
        <v>2057</v>
      </c>
      <c r="AP478" t="s">
        <v>710</v>
      </c>
      <c r="AQ478" t="s">
        <v>7706</v>
      </c>
      <c r="AR478" t="s">
        <v>7707</v>
      </c>
      <c r="AS478" t="s">
        <v>7708</v>
      </c>
      <c r="AT478" t="s">
        <v>7709</v>
      </c>
      <c r="AU478" t="s">
        <v>81</v>
      </c>
      <c r="AV478" t="s">
        <v>82</v>
      </c>
      <c r="AW478" t="s">
        <v>217</v>
      </c>
      <c r="AX478" t="s">
        <v>81</v>
      </c>
      <c r="AY478" t="s">
        <v>81</v>
      </c>
      <c r="AZ478" t="s">
        <v>81</v>
      </c>
      <c r="BA478" t="s">
        <v>82</v>
      </c>
      <c r="BB478" s="1">
        <v>1</v>
      </c>
      <c r="BC478" t="s">
        <v>81</v>
      </c>
      <c r="BD478" t="s">
        <v>81</v>
      </c>
      <c r="BE478" t="s">
        <v>81</v>
      </c>
      <c r="BF478" t="s">
        <v>81</v>
      </c>
      <c r="BG478" t="s">
        <v>81</v>
      </c>
      <c r="BH478" t="s">
        <v>715</v>
      </c>
      <c r="BI478" t="s">
        <v>81</v>
      </c>
      <c r="BJ478" t="s">
        <v>82</v>
      </c>
      <c r="BK478" t="s">
        <v>82</v>
      </c>
      <c r="BL478" t="s">
        <v>200</v>
      </c>
      <c r="BM478" t="s">
        <v>201</v>
      </c>
      <c r="BN478" t="s">
        <v>81</v>
      </c>
      <c r="BO478" t="s">
        <v>7710</v>
      </c>
      <c r="BP478" t="s">
        <v>81</v>
      </c>
      <c r="BQ478" t="s">
        <v>81</v>
      </c>
    </row>
    <row r="479" spans="1:69" x14ac:dyDescent="0.2">
      <c r="A479" s="5">
        <v>0</v>
      </c>
      <c r="B479" t="s">
        <v>7711</v>
      </c>
      <c r="C479" t="s">
        <v>7712</v>
      </c>
      <c r="D479" t="s">
        <v>7713</v>
      </c>
      <c r="E479" t="s">
        <v>7714</v>
      </c>
      <c r="F479" t="s">
        <v>620</v>
      </c>
      <c r="G479" t="s">
        <v>7715</v>
      </c>
      <c r="H479" s="1">
        <v>43559</v>
      </c>
      <c r="I479" s="1">
        <v>43600</v>
      </c>
      <c r="J479" t="b">
        <v>0</v>
      </c>
      <c r="K479" t="s">
        <v>622</v>
      </c>
      <c r="L479" t="s">
        <v>7716</v>
      </c>
      <c r="M479" t="s">
        <v>90</v>
      </c>
      <c r="N479">
        <v>40</v>
      </c>
      <c r="O479" t="s">
        <v>7717</v>
      </c>
      <c r="P479" t="s">
        <v>626</v>
      </c>
      <c r="Q479" t="s">
        <v>7718</v>
      </c>
      <c r="R479" t="s">
        <v>81</v>
      </c>
      <c r="S479" t="s">
        <v>82</v>
      </c>
      <c r="T479" s="1">
        <v>43559</v>
      </c>
      <c r="U479" s="1">
        <v>43600</v>
      </c>
      <c r="V479" t="s">
        <v>628</v>
      </c>
      <c r="W479" s="2">
        <v>44137</v>
      </c>
      <c r="X479" t="s">
        <v>7719</v>
      </c>
      <c r="Y479" t="s">
        <v>7720</v>
      </c>
      <c r="Z479" t="s">
        <v>7721</v>
      </c>
      <c r="AA479" t="s">
        <v>7722</v>
      </c>
      <c r="AB479" t="s">
        <v>7723</v>
      </c>
      <c r="AC479" t="s">
        <v>7724</v>
      </c>
      <c r="AD479" t="s">
        <v>7725</v>
      </c>
      <c r="AE479" t="s">
        <v>7720</v>
      </c>
      <c r="AF479" t="s">
        <v>7721</v>
      </c>
      <c r="AG479" t="s">
        <v>7722</v>
      </c>
      <c r="AH479" t="s">
        <v>7723</v>
      </c>
      <c r="AI479">
        <f>49-4537-188-8080</f>
        <v>-12756</v>
      </c>
      <c r="AJ479" t="s">
        <v>7717</v>
      </c>
      <c r="AK479" t="s">
        <v>296</v>
      </c>
      <c r="AL479" t="s">
        <v>82</v>
      </c>
      <c r="AM479" t="s">
        <v>7717</v>
      </c>
      <c r="AN479" t="s">
        <v>154</v>
      </c>
      <c r="AO479" t="s">
        <v>637</v>
      </c>
      <c r="AP479" t="s">
        <v>638</v>
      </c>
      <c r="AQ479" t="s">
        <v>7726</v>
      </c>
      <c r="AR479" t="s">
        <v>7727</v>
      </c>
      <c r="AS479" t="s">
        <v>7728</v>
      </c>
      <c r="AT479" t="s">
        <v>82</v>
      </c>
      <c r="AU479" t="s">
        <v>81</v>
      </c>
      <c r="AV479" t="s">
        <v>82</v>
      </c>
      <c r="AW479" t="s">
        <v>643</v>
      </c>
      <c r="AX479" t="s">
        <v>81</v>
      </c>
      <c r="AY479" t="s">
        <v>81</v>
      </c>
      <c r="AZ479" t="s">
        <v>81</v>
      </c>
      <c r="BA479" t="s">
        <v>82</v>
      </c>
      <c r="BB479" s="1">
        <v>1</v>
      </c>
      <c r="BC479" t="s">
        <v>81</v>
      </c>
      <c r="BD479" t="s">
        <v>81</v>
      </c>
      <c r="BE479" t="s">
        <v>81</v>
      </c>
      <c r="BF479" t="s">
        <v>81</v>
      </c>
      <c r="BG479" t="s">
        <v>81</v>
      </c>
      <c r="BH479" t="s">
        <v>81</v>
      </c>
      <c r="BI479" t="s">
        <v>81</v>
      </c>
      <c r="BJ479" t="s">
        <v>82</v>
      </c>
      <c r="BK479" t="s">
        <v>82</v>
      </c>
      <c r="BL479" t="s">
        <v>644</v>
      </c>
      <c r="BM479" t="s">
        <v>7729</v>
      </c>
      <c r="BN479" t="s">
        <v>81</v>
      </c>
      <c r="BO479" t="s">
        <v>7730</v>
      </c>
      <c r="BP479" t="s">
        <v>81</v>
      </c>
      <c r="BQ479" t="s">
        <v>81</v>
      </c>
    </row>
    <row r="480" spans="1:69" x14ac:dyDescent="0.2">
      <c r="A480" s="5">
        <v>1</v>
      </c>
      <c r="B480" t="s">
        <v>7731</v>
      </c>
      <c r="C480" t="s">
        <v>7732</v>
      </c>
      <c r="D480" t="s">
        <v>7733</v>
      </c>
      <c r="E480" t="s">
        <v>7734</v>
      </c>
      <c r="F480" t="s">
        <v>73</v>
      </c>
      <c r="G480" t="s">
        <v>7735</v>
      </c>
      <c r="H480" s="1">
        <v>42850</v>
      </c>
      <c r="I480" s="1">
        <v>42705</v>
      </c>
      <c r="J480" t="b">
        <v>1</v>
      </c>
      <c r="K480" t="s">
        <v>75</v>
      </c>
      <c r="L480" t="s">
        <v>7736</v>
      </c>
      <c r="M480" t="s">
        <v>90</v>
      </c>
      <c r="N480">
        <v>181</v>
      </c>
      <c r="O480" t="s">
        <v>7737</v>
      </c>
      <c r="P480" t="s">
        <v>79</v>
      </c>
      <c r="Q480" t="s">
        <v>998</v>
      </c>
      <c r="R480" t="s">
        <v>81</v>
      </c>
      <c r="S480">
        <v>1</v>
      </c>
      <c r="T480" s="1">
        <v>42850</v>
      </c>
      <c r="U480" s="3">
        <v>42705</v>
      </c>
      <c r="V480" t="s">
        <v>585</v>
      </c>
      <c r="W480" s="2">
        <v>44039</v>
      </c>
      <c r="X480" t="s">
        <v>7738</v>
      </c>
      <c r="Y480" t="s">
        <v>81</v>
      </c>
      <c r="Z480" t="s">
        <v>7739</v>
      </c>
      <c r="AA480" t="s">
        <v>82</v>
      </c>
      <c r="AB480" t="s">
        <v>81</v>
      </c>
      <c r="AC480" t="s">
        <v>81</v>
      </c>
      <c r="AD480" t="s">
        <v>7740</v>
      </c>
      <c r="AE480" t="s">
        <v>81</v>
      </c>
      <c r="AF480" t="s">
        <v>7739</v>
      </c>
      <c r="AG480" t="s">
        <v>82</v>
      </c>
      <c r="AH480" t="s">
        <v>81</v>
      </c>
      <c r="AI480" t="s">
        <v>81</v>
      </c>
      <c r="AJ480" t="s">
        <v>7740</v>
      </c>
      <c r="AK480" t="s">
        <v>110</v>
      </c>
      <c r="AL480" t="s">
        <v>82</v>
      </c>
      <c r="AM480" t="s">
        <v>88</v>
      </c>
      <c r="AN480" t="s">
        <v>5924</v>
      </c>
      <c r="AO480" t="s">
        <v>90</v>
      </c>
      <c r="AP480" t="s">
        <v>91</v>
      </c>
      <c r="AQ480" t="s">
        <v>7741</v>
      </c>
      <c r="AR480" t="s">
        <v>82</v>
      </c>
      <c r="AS480" t="s">
        <v>7742</v>
      </c>
      <c r="AT480" t="s">
        <v>7743</v>
      </c>
      <c r="AU480" t="s">
        <v>81</v>
      </c>
      <c r="AV480" t="s">
        <v>82</v>
      </c>
      <c r="AW480" t="s">
        <v>82</v>
      </c>
      <c r="AX480" t="s">
        <v>82</v>
      </c>
      <c r="AY480" t="s">
        <v>82</v>
      </c>
      <c r="AZ480" t="s">
        <v>82</v>
      </c>
      <c r="BA480" t="s">
        <v>82</v>
      </c>
      <c r="BB480" t="s">
        <v>82</v>
      </c>
      <c r="BC480" t="s">
        <v>82</v>
      </c>
      <c r="BD480" t="s">
        <v>82</v>
      </c>
      <c r="BE480" t="s">
        <v>82</v>
      </c>
      <c r="BF480" t="s">
        <v>82</v>
      </c>
      <c r="BG480" t="s">
        <v>82</v>
      </c>
      <c r="BH480" t="s">
        <v>82</v>
      </c>
      <c r="BI480" t="s">
        <v>82</v>
      </c>
      <c r="BJ480" t="s">
        <v>82</v>
      </c>
      <c r="BK480" t="s">
        <v>82</v>
      </c>
      <c r="BL480" t="s">
        <v>82</v>
      </c>
      <c r="BM480" t="s">
        <v>82</v>
      </c>
      <c r="BN480" t="s">
        <v>82</v>
      </c>
      <c r="BO480" t="s">
        <v>82</v>
      </c>
      <c r="BP480" t="s">
        <v>82</v>
      </c>
      <c r="BQ480" t="s">
        <v>82</v>
      </c>
    </row>
    <row r="481" spans="1:69" x14ac:dyDescent="0.2">
      <c r="A481" s="5">
        <v>1</v>
      </c>
      <c r="B481" t="s">
        <v>7744</v>
      </c>
      <c r="C481" t="s">
        <v>7745</v>
      </c>
      <c r="D481" t="s">
        <v>7746</v>
      </c>
      <c r="E481" t="s">
        <v>7747</v>
      </c>
      <c r="F481" t="s">
        <v>178</v>
      </c>
      <c r="G481" t="s">
        <v>7748</v>
      </c>
      <c r="H481" s="1">
        <v>43472</v>
      </c>
      <c r="I481" s="1">
        <v>42509</v>
      </c>
      <c r="J481" t="b">
        <v>0</v>
      </c>
      <c r="K481" t="s">
        <v>180</v>
      </c>
      <c r="L481" t="s">
        <v>7749</v>
      </c>
      <c r="M481" t="s">
        <v>2335</v>
      </c>
      <c r="N481">
        <v>10</v>
      </c>
      <c r="O481" t="s">
        <v>7750</v>
      </c>
      <c r="P481" t="s">
        <v>2021</v>
      </c>
      <c r="Q481" t="s">
        <v>7751</v>
      </c>
      <c r="R481" t="s">
        <v>81</v>
      </c>
      <c r="S481">
        <v>1</v>
      </c>
      <c r="T481" s="1">
        <v>43472</v>
      </c>
      <c r="U481" s="1">
        <v>42509</v>
      </c>
      <c r="V481" t="s">
        <v>186</v>
      </c>
      <c r="W481" s="2">
        <v>43524</v>
      </c>
      <c r="X481" t="s">
        <v>7752</v>
      </c>
      <c r="Y481" t="s">
        <v>7753</v>
      </c>
      <c r="Z481" t="s">
        <v>81</v>
      </c>
      <c r="AA481" t="s">
        <v>7754</v>
      </c>
      <c r="AB481" t="s">
        <v>7755</v>
      </c>
      <c r="AC481">
        <v>585493507</v>
      </c>
      <c r="AD481" t="s">
        <v>7756</v>
      </c>
      <c r="AE481" t="s">
        <v>7753</v>
      </c>
      <c r="AF481" t="s">
        <v>81</v>
      </c>
      <c r="AG481" t="s">
        <v>7754</v>
      </c>
      <c r="AH481" t="s">
        <v>7755</v>
      </c>
      <c r="AI481">
        <v>585493507</v>
      </c>
      <c r="AJ481" t="s">
        <v>7756</v>
      </c>
      <c r="AK481" t="s">
        <v>250</v>
      </c>
      <c r="AL481" t="s">
        <v>82</v>
      </c>
      <c r="AM481" t="s">
        <v>7757</v>
      </c>
      <c r="AN481" t="s">
        <v>81</v>
      </c>
      <c r="AO481" t="s">
        <v>81</v>
      </c>
      <c r="AP481" t="s">
        <v>351</v>
      </c>
      <c r="AQ481" t="s">
        <v>7758</v>
      </c>
      <c r="AR481" t="s">
        <v>7759</v>
      </c>
      <c r="AS481" t="s">
        <v>7760</v>
      </c>
      <c r="AT481" t="s">
        <v>7761</v>
      </c>
      <c r="AU481" t="s">
        <v>81</v>
      </c>
      <c r="AV481" t="s">
        <v>82</v>
      </c>
      <c r="AW481" t="s">
        <v>198</v>
      </c>
      <c r="AX481" t="s">
        <v>81</v>
      </c>
      <c r="AY481" t="s">
        <v>81</v>
      </c>
      <c r="AZ481" t="s">
        <v>7762</v>
      </c>
      <c r="BA481" t="s">
        <v>82</v>
      </c>
      <c r="BB481" s="1">
        <v>1</v>
      </c>
      <c r="BC481" t="s">
        <v>199</v>
      </c>
      <c r="BD481" t="s">
        <v>199</v>
      </c>
      <c r="BE481" t="s">
        <v>199</v>
      </c>
      <c r="BF481" t="s">
        <v>199</v>
      </c>
      <c r="BG481" t="s">
        <v>81</v>
      </c>
      <c r="BH481" t="s">
        <v>81</v>
      </c>
      <c r="BI481" t="s">
        <v>81</v>
      </c>
      <c r="BJ481" t="s">
        <v>82</v>
      </c>
      <c r="BK481" t="s">
        <v>82</v>
      </c>
      <c r="BL481" t="s">
        <v>200</v>
      </c>
      <c r="BM481" t="s">
        <v>201</v>
      </c>
      <c r="BN481" t="s">
        <v>81</v>
      </c>
      <c r="BO481" t="s">
        <v>81</v>
      </c>
      <c r="BP481" t="s">
        <v>81</v>
      </c>
      <c r="BQ481" t="s">
        <v>81</v>
      </c>
    </row>
    <row r="482" spans="1:69" x14ac:dyDescent="0.2">
      <c r="A482" s="5">
        <v>0</v>
      </c>
      <c r="B482" t="s">
        <v>7763</v>
      </c>
      <c r="C482" t="s">
        <v>4634</v>
      </c>
      <c r="D482" t="s">
        <v>7764</v>
      </c>
      <c r="E482" t="s">
        <v>7763</v>
      </c>
      <c r="F482" t="s">
        <v>73</v>
      </c>
      <c r="G482" t="s">
        <v>7765</v>
      </c>
      <c r="H482" s="1">
        <v>42447</v>
      </c>
      <c r="I482" s="1">
        <v>41456</v>
      </c>
      <c r="J482" t="b">
        <v>1</v>
      </c>
      <c r="K482" t="s">
        <v>75</v>
      </c>
      <c r="L482" t="s">
        <v>7766</v>
      </c>
      <c r="M482" t="s">
        <v>90</v>
      </c>
      <c r="N482">
        <v>92</v>
      </c>
      <c r="O482" t="s">
        <v>3437</v>
      </c>
      <c r="P482" t="s">
        <v>79</v>
      </c>
      <c r="Q482" t="s">
        <v>950</v>
      </c>
      <c r="R482" t="s">
        <v>81</v>
      </c>
      <c r="S482">
        <v>1</v>
      </c>
      <c r="T482" s="1">
        <v>42447</v>
      </c>
      <c r="U482" s="3">
        <v>41456</v>
      </c>
      <c r="V482" t="s">
        <v>411</v>
      </c>
      <c r="W482" s="2">
        <v>44095</v>
      </c>
      <c r="X482" t="s">
        <v>7767</v>
      </c>
      <c r="Y482" t="s">
        <v>148</v>
      </c>
      <c r="Z482" t="s">
        <v>7768</v>
      </c>
      <c r="AA482" t="s">
        <v>82</v>
      </c>
      <c r="AB482" t="s">
        <v>7769</v>
      </c>
      <c r="AC482" t="s">
        <v>7770</v>
      </c>
      <c r="AD482" t="s">
        <v>3444</v>
      </c>
      <c r="AE482" t="s">
        <v>148</v>
      </c>
      <c r="AF482" t="s">
        <v>7768</v>
      </c>
      <c r="AG482" t="s">
        <v>82</v>
      </c>
      <c r="AH482" t="s">
        <v>7769</v>
      </c>
      <c r="AI482" t="s">
        <v>7770</v>
      </c>
      <c r="AJ482" t="s">
        <v>3444</v>
      </c>
      <c r="AK482" t="s">
        <v>296</v>
      </c>
      <c r="AL482" t="s">
        <v>82</v>
      </c>
      <c r="AM482" t="s">
        <v>88</v>
      </c>
      <c r="AN482" t="s">
        <v>456</v>
      </c>
      <c r="AO482" t="s">
        <v>1063</v>
      </c>
      <c r="AP482" t="s">
        <v>91</v>
      </c>
      <c r="AQ482" t="s">
        <v>7771</v>
      </c>
      <c r="AR482" t="s">
        <v>82</v>
      </c>
      <c r="AS482" t="s">
        <v>7772</v>
      </c>
      <c r="AT482" t="s">
        <v>7773</v>
      </c>
      <c r="AU482" t="s">
        <v>81</v>
      </c>
      <c r="AV482" t="s">
        <v>82</v>
      </c>
      <c r="AW482" t="s">
        <v>82</v>
      </c>
      <c r="AX482" t="s">
        <v>82</v>
      </c>
      <c r="AY482" t="s">
        <v>82</v>
      </c>
      <c r="AZ482" t="s">
        <v>82</v>
      </c>
      <c r="BA482" t="s">
        <v>82</v>
      </c>
      <c r="BB482" t="s">
        <v>82</v>
      </c>
      <c r="BC482" t="s">
        <v>82</v>
      </c>
      <c r="BD482" t="s">
        <v>82</v>
      </c>
      <c r="BE482" t="s">
        <v>82</v>
      </c>
      <c r="BF482" t="s">
        <v>82</v>
      </c>
      <c r="BG482" t="s">
        <v>82</v>
      </c>
      <c r="BH482" t="s">
        <v>82</v>
      </c>
      <c r="BI482" t="s">
        <v>82</v>
      </c>
      <c r="BJ482" t="s">
        <v>82</v>
      </c>
      <c r="BK482" t="s">
        <v>82</v>
      </c>
      <c r="BL482" t="s">
        <v>82</v>
      </c>
      <c r="BM482" t="s">
        <v>82</v>
      </c>
      <c r="BN482" t="s">
        <v>82</v>
      </c>
      <c r="BO482" t="s">
        <v>82</v>
      </c>
      <c r="BP482" t="s">
        <v>82</v>
      </c>
      <c r="BQ482" t="s">
        <v>82</v>
      </c>
    </row>
    <row r="483" spans="1:69" x14ac:dyDescent="0.2">
      <c r="A483" s="5">
        <v>1</v>
      </c>
      <c r="B483" t="s">
        <v>7774</v>
      </c>
      <c r="C483" t="s">
        <v>7775</v>
      </c>
      <c r="D483" t="s">
        <v>7776</v>
      </c>
      <c r="E483" t="s">
        <v>7777</v>
      </c>
      <c r="F483" t="s">
        <v>73</v>
      </c>
      <c r="G483" t="s">
        <v>7778</v>
      </c>
      <c r="H483" s="1">
        <v>42754</v>
      </c>
      <c r="I483" s="1">
        <v>41899</v>
      </c>
      <c r="J483" t="b">
        <v>0</v>
      </c>
      <c r="K483" t="s">
        <v>75</v>
      </c>
      <c r="L483" t="s">
        <v>831</v>
      </c>
      <c r="M483" t="s">
        <v>538</v>
      </c>
      <c r="N483">
        <v>72</v>
      </c>
      <c r="O483" t="s">
        <v>519</v>
      </c>
      <c r="P483" t="s">
        <v>501</v>
      </c>
      <c r="Q483" t="s">
        <v>4528</v>
      </c>
      <c r="R483" t="s">
        <v>81</v>
      </c>
      <c r="S483">
        <v>1</v>
      </c>
      <c r="T483" s="1">
        <v>42754</v>
      </c>
      <c r="U483" t="s">
        <v>7779</v>
      </c>
      <c r="V483" t="s">
        <v>503</v>
      </c>
      <c r="W483" s="2">
        <v>43085</v>
      </c>
      <c r="X483" t="s">
        <v>7780</v>
      </c>
      <c r="Y483" t="s">
        <v>505</v>
      </c>
      <c r="Z483" t="s">
        <v>7781</v>
      </c>
      <c r="AA483" t="s">
        <v>82</v>
      </c>
      <c r="AB483" t="s">
        <v>7782</v>
      </c>
      <c r="AC483" t="s">
        <v>7782</v>
      </c>
      <c r="AD483" t="s">
        <v>7783</v>
      </c>
      <c r="AE483" t="s">
        <v>505</v>
      </c>
      <c r="AF483" t="s">
        <v>7781</v>
      </c>
      <c r="AG483" t="s">
        <v>82</v>
      </c>
      <c r="AH483" t="s">
        <v>7782</v>
      </c>
      <c r="AI483" t="s">
        <v>7782</v>
      </c>
      <c r="AJ483" t="s">
        <v>7783</v>
      </c>
      <c r="AK483" t="s">
        <v>86</v>
      </c>
      <c r="AL483" t="s">
        <v>438</v>
      </c>
      <c r="AM483" t="s">
        <v>88</v>
      </c>
      <c r="AN483" t="s">
        <v>439</v>
      </c>
      <c r="AO483" t="s">
        <v>528</v>
      </c>
      <c r="AP483" t="s">
        <v>91</v>
      </c>
      <c r="AQ483" t="s">
        <v>7784</v>
      </c>
      <c r="AR483" t="s">
        <v>82</v>
      </c>
      <c r="AS483" t="s">
        <v>7785</v>
      </c>
      <c r="AT483" t="s">
        <v>7786</v>
      </c>
      <c r="AU483" t="s">
        <v>81</v>
      </c>
      <c r="AV483" t="s">
        <v>82</v>
      </c>
      <c r="AW483" t="s">
        <v>82</v>
      </c>
      <c r="AX483" t="s">
        <v>82</v>
      </c>
      <c r="AY483" t="s">
        <v>82</v>
      </c>
      <c r="AZ483" t="s">
        <v>82</v>
      </c>
      <c r="BA483" t="s">
        <v>82</v>
      </c>
      <c r="BB483" t="s">
        <v>82</v>
      </c>
      <c r="BC483" t="s">
        <v>82</v>
      </c>
      <c r="BD483" t="s">
        <v>82</v>
      </c>
      <c r="BE483" t="s">
        <v>82</v>
      </c>
      <c r="BF483" t="s">
        <v>82</v>
      </c>
      <c r="BG483" t="s">
        <v>82</v>
      </c>
      <c r="BH483" t="s">
        <v>82</v>
      </c>
      <c r="BI483" t="s">
        <v>82</v>
      </c>
      <c r="BJ483" t="s">
        <v>82</v>
      </c>
      <c r="BK483" t="s">
        <v>82</v>
      </c>
      <c r="BL483" t="s">
        <v>82</v>
      </c>
      <c r="BM483" t="s">
        <v>82</v>
      </c>
      <c r="BN483" t="s">
        <v>82</v>
      </c>
      <c r="BO483" t="s">
        <v>82</v>
      </c>
      <c r="BP483" t="s">
        <v>82</v>
      </c>
      <c r="BQ483" t="s">
        <v>82</v>
      </c>
    </row>
    <row r="484" spans="1:69" x14ac:dyDescent="0.2">
      <c r="A484" s="5">
        <v>0</v>
      </c>
      <c r="B484" t="s">
        <v>7787</v>
      </c>
      <c r="C484" t="s">
        <v>7788</v>
      </c>
      <c r="D484" t="s">
        <v>7789</v>
      </c>
      <c r="E484" t="s">
        <v>7790</v>
      </c>
      <c r="F484" t="s">
        <v>73</v>
      </c>
      <c r="G484" t="s">
        <v>7791</v>
      </c>
      <c r="H484" s="1">
        <v>43517</v>
      </c>
      <c r="I484" s="1">
        <v>43647</v>
      </c>
      <c r="J484" t="b">
        <v>0</v>
      </c>
      <c r="K484" t="s">
        <v>75</v>
      </c>
      <c r="L484" t="s">
        <v>7792</v>
      </c>
      <c r="M484" t="s">
        <v>90</v>
      </c>
      <c r="N484">
        <v>2310</v>
      </c>
      <c r="O484" t="s">
        <v>7793</v>
      </c>
      <c r="P484" t="s">
        <v>7794</v>
      </c>
      <c r="Q484" t="s">
        <v>7795</v>
      </c>
      <c r="R484" t="s">
        <v>81</v>
      </c>
      <c r="S484" t="s">
        <v>82</v>
      </c>
      <c r="T484" s="1">
        <v>43517</v>
      </c>
      <c r="U484" t="s">
        <v>7651</v>
      </c>
      <c r="V484" t="s">
        <v>834</v>
      </c>
      <c r="W484" s="2">
        <v>43760</v>
      </c>
      <c r="X484" t="s">
        <v>7796</v>
      </c>
      <c r="Y484" t="s">
        <v>148</v>
      </c>
      <c r="Z484" t="s">
        <v>7797</v>
      </c>
      <c r="AA484" t="s">
        <v>82</v>
      </c>
      <c r="AB484" t="s">
        <v>7798</v>
      </c>
      <c r="AC484" t="s">
        <v>7799</v>
      </c>
      <c r="AD484" t="s">
        <v>7800</v>
      </c>
      <c r="AE484" t="s">
        <v>148</v>
      </c>
      <c r="AF484" t="s">
        <v>7797</v>
      </c>
      <c r="AG484" t="s">
        <v>82</v>
      </c>
      <c r="AH484" t="s">
        <v>7798</v>
      </c>
      <c r="AI484" t="s">
        <v>7799</v>
      </c>
      <c r="AJ484" t="s">
        <v>7800</v>
      </c>
      <c r="AK484" t="s">
        <v>296</v>
      </c>
      <c r="AL484" t="s">
        <v>7801</v>
      </c>
      <c r="AM484" t="s">
        <v>88</v>
      </c>
      <c r="AN484" t="s">
        <v>3092</v>
      </c>
      <c r="AO484" t="s">
        <v>7433</v>
      </c>
      <c r="AP484" t="s">
        <v>91</v>
      </c>
      <c r="AQ484" t="s">
        <v>7802</v>
      </c>
      <c r="AR484" t="s">
        <v>82</v>
      </c>
      <c r="AS484" t="s">
        <v>7803</v>
      </c>
      <c r="AT484" t="s">
        <v>7804</v>
      </c>
      <c r="AU484" t="s">
        <v>81</v>
      </c>
      <c r="AV484" t="s">
        <v>82</v>
      </c>
      <c r="AW484" t="s">
        <v>82</v>
      </c>
      <c r="AX484" t="s">
        <v>82</v>
      </c>
      <c r="AY484" t="s">
        <v>82</v>
      </c>
      <c r="AZ484" t="s">
        <v>82</v>
      </c>
      <c r="BA484" t="s">
        <v>82</v>
      </c>
      <c r="BB484" t="s">
        <v>82</v>
      </c>
      <c r="BC484" t="s">
        <v>82</v>
      </c>
      <c r="BD484" t="s">
        <v>82</v>
      </c>
      <c r="BE484" t="s">
        <v>82</v>
      </c>
      <c r="BF484" t="s">
        <v>82</v>
      </c>
      <c r="BG484" t="s">
        <v>82</v>
      </c>
      <c r="BH484" t="s">
        <v>82</v>
      </c>
      <c r="BI484" t="s">
        <v>82</v>
      </c>
      <c r="BJ484" t="s">
        <v>82</v>
      </c>
      <c r="BK484" t="s">
        <v>82</v>
      </c>
      <c r="BL484" t="s">
        <v>82</v>
      </c>
      <c r="BM484" t="s">
        <v>82</v>
      </c>
      <c r="BN484" t="s">
        <v>82</v>
      </c>
      <c r="BO484" t="s">
        <v>82</v>
      </c>
      <c r="BP484" t="s">
        <v>82</v>
      </c>
      <c r="BQ484" t="s">
        <v>82</v>
      </c>
    </row>
    <row r="485" spans="1:69" x14ac:dyDescent="0.2">
      <c r="A485" s="5">
        <v>0</v>
      </c>
      <c r="B485" t="s">
        <v>7805</v>
      </c>
      <c r="C485" t="s">
        <v>7806</v>
      </c>
      <c r="D485" t="s">
        <v>7807</v>
      </c>
      <c r="E485" t="s">
        <v>7808</v>
      </c>
      <c r="F485" t="s">
        <v>73</v>
      </c>
      <c r="G485" t="s">
        <v>7809</v>
      </c>
      <c r="H485" s="1">
        <v>43305</v>
      </c>
      <c r="I485" s="1">
        <v>43252</v>
      </c>
      <c r="J485" t="b">
        <v>0</v>
      </c>
      <c r="K485" t="s">
        <v>75</v>
      </c>
      <c r="L485" t="s">
        <v>482</v>
      </c>
      <c r="M485" t="s">
        <v>90</v>
      </c>
      <c r="N485">
        <v>5500</v>
      </c>
      <c r="O485" t="s">
        <v>7810</v>
      </c>
      <c r="P485" t="s">
        <v>7811</v>
      </c>
      <c r="Q485" t="s">
        <v>7812</v>
      </c>
      <c r="R485" t="s">
        <v>81</v>
      </c>
      <c r="S485" t="s">
        <v>82</v>
      </c>
      <c r="T485" s="1">
        <v>43305</v>
      </c>
      <c r="U485" t="s">
        <v>7813</v>
      </c>
      <c r="V485" t="s">
        <v>84</v>
      </c>
      <c r="W485" s="2">
        <v>43332</v>
      </c>
      <c r="X485" t="s">
        <v>7814</v>
      </c>
      <c r="Y485" t="s">
        <v>587</v>
      </c>
      <c r="Z485" t="s">
        <v>7815</v>
      </c>
      <c r="AA485" t="s">
        <v>82</v>
      </c>
      <c r="AB485" t="s">
        <v>7816</v>
      </c>
      <c r="AC485" t="s">
        <v>7817</v>
      </c>
      <c r="AD485" t="s">
        <v>7818</v>
      </c>
      <c r="AE485" t="s">
        <v>587</v>
      </c>
      <c r="AF485" t="s">
        <v>7815</v>
      </c>
      <c r="AG485" t="s">
        <v>82</v>
      </c>
      <c r="AH485" t="s">
        <v>7816</v>
      </c>
      <c r="AI485" t="s">
        <v>7817</v>
      </c>
      <c r="AJ485" t="s">
        <v>7818</v>
      </c>
      <c r="AK485" t="s">
        <v>296</v>
      </c>
      <c r="AL485" t="s">
        <v>82</v>
      </c>
      <c r="AM485" t="s">
        <v>88</v>
      </c>
      <c r="AN485" t="s">
        <v>90</v>
      </c>
      <c r="AO485" t="s">
        <v>7819</v>
      </c>
      <c r="AP485" t="s">
        <v>91</v>
      </c>
      <c r="AQ485" t="s">
        <v>7820</v>
      </c>
      <c r="AR485" t="s">
        <v>82</v>
      </c>
      <c r="AS485" t="s">
        <v>7821</v>
      </c>
      <c r="AT485" t="s">
        <v>7822</v>
      </c>
      <c r="AU485" t="s">
        <v>81</v>
      </c>
      <c r="AV485" t="s">
        <v>82</v>
      </c>
      <c r="AW485" t="s">
        <v>82</v>
      </c>
      <c r="AX485" t="s">
        <v>82</v>
      </c>
      <c r="AY485" t="s">
        <v>82</v>
      </c>
      <c r="AZ485" t="s">
        <v>82</v>
      </c>
      <c r="BA485" t="s">
        <v>82</v>
      </c>
      <c r="BB485" t="s">
        <v>82</v>
      </c>
      <c r="BC485" t="s">
        <v>82</v>
      </c>
      <c r="BD485" t="s">
        <v>82</v>
      </c>
      <c r="BE485" t="s">
        <v>82</v>
      </c>
      <c r="BF485" t="s">
        <v>82</v>
      </c>
      <c r="BG485" t="s">
        <v>82</v>
      </c>
      <c r="BH485" t="s">
        <v>82</v>
      </c>
      <c r="BI485" t="s">
        <v>82</v>
      </c>
      <c r="BJ485" t="s">
        <v>82</v>
      </c>
      <c r="BK485" t="s">
        <v>82</v>
      </c>
      <c r="BL485" t="s">
        <v>82</v>
      </c>
      <c r="BM485" t="s">
        <v>82</v>
      </c>
      <c r="BN485" t="s">
        <v>82</v>
      </c>
      <c r="BO485" t="s">
        <v>82</v>
      </c>
      <c r="BP485" t="s">
        <v>82</v>
      </c>
      <c r="BQ485" t="s">
        <v>82</v>
      </c>
    </row>
    <row r="486" spans="1:69" x14ac:dyDescent="0.2">
      <c r="A486" s="5">
        <v>0</v>
      </c>
      <c r="B486" t="s">
        <v>7823</v>
      </c>
      <c r="C486" t="s">
        <v>7824</v>
      </c>
      <c r="D486" t="s">
        <v>7825</v>
      </c>
      <c r="E486" t="s">
        <v>7826</v>
      </c>
      <c r="F486" t="s">
        <v>73</v>
      </c>
      <c r="G486" t="s">
        <v>7827</v>
      </c>
      <c r="H486" s="1">
        <v>42681</v>
      </c>
      <c r="I486" s="1">
        <v>42885</v>
      </c>
      <c r="J486" t="b">
        <v>0</v>
      </c>
      <c r="K486" t="s">
        <v>75</v>
      </c>
      <c r="L486" t="s">
        <v>465</v>
      </c>
      <c r="M486" t="s">
        <v>90</v>
      </c>
      <c r="N486">
        <v>42</v>
      </c>
      <c r="O486" t="s">
        <v>7828</v>
      </c>
      <c r="P486" t="s">
        <v>79</v>
      </c>
      <c r="Q486" t="s">
        <v>7829</v>
      </c>
      <c r="R486" t="s">
        <v>81</v>
      </c>
      <c r="S486" t="s">
        <v>82</v>
      </c>
      <c r="T486" s="1">
        <v>42681</v>
      </c>
      <c r="U486" t="s">
        <v>5058</v>
      </c>
      <c r="V486" t="s">
        <v>271</v>
      </c>
      <c r="W486" s="2">
        <v>44095</v>
      </c>
      <c r="X486" t="s">
        <v>7830</v>
      </c>
      <c r="Y486" t="s">
        <v>81</v>
      </c>
      <c r="Z486" t="s">
        <v>7831</v>
      </c>
      <c r="AA486" t="s">
        <v>82</v>
      </c>
      <c r="AB486" t="s">
        <v>81</v>
      </c>
      <c r="AC486" t="s">
        <v>81</v>
      </c>
      <c r="AD486" t="s">
        <v>7828</v>
      </c>
      <c r="AE486" t="s">
        <v>81</v>
      </c>
      <c r="AF486" t="s">
        <v>7831</v>
      </c>
      <c r="AG486" t="s">
        <v>82</v>
      </c>
      <c r="AH486" t="s">
        <v>81</v>
      </c>
      <c r="AI486" t="s">
        <v>81</v>
      </c>
      <c r="AJ486" t="s">
        <v>7828</v>
      </c>
      <c r="AK486" t="s">
        <v>86</v>
      </c>
      <c r="AL486" t="s">
        <v>4133</v>
      </c>
      <c r="AM486" t="s">
        <v>88</v>
      </c>
      <c r="AN486" t="s">
        <v>3574</v>
      </c>
      <c r="AO486" t="s">
        <v>90</v>
      </c>
      <c r="AP486" t="s">
        <v>91</v>
      </c>
      <c r="AQ486" t="s">
        <v>7832</v>
      </c>
      <c r="AR486" t="s">
        <v>82</v>
      </c>
      <c r="AS486" t="s">
        <v>7833</v>
      </c>
      <c r="AT486" t="s">
        <v>7834</v>
      </c>
      <c r="AU486" t="s">
        <v>81</v>
      </c>
      <c r="AV486" t="s">
        <v>82</v>
      </c>
      <c r="AW486" t="s">
        <v>82</v>
      </c>
      <c r="AX486" t="s">
        <v>82</v>
      </c>
      <c r="AY486" t="s">
        <v>82</v>
      </c>
      <c r="AZ486" t="s">
        <v>82</v>
      </c>
      <c r="BA486" t="s">
        <v>82</v>
      </c>
      <c r="BB486" t="s">
        <v>82</v>
      </c>
      <c r="BC486" t="s">
        <v>82</v>
      </c>
      <c r="BD486" t="s">
        <v>82</v>
      </c>
      <c r="BE486" t="s">
        <v>82</v>
      </c>
      <c r="BF486" t="s">
        <v>82</v>
      </c>
      <c r="BG486" t="s">
        <v>82</v>
      </c>
      <c r="BH486" t="s">
        <v>82</v>
      </c>
      <c r="BI486" t="s">
        <v>82</v>
      </c>
      <c r="BJ486" t="s">
        <v>82</v>
      </c>
      <c r="BK486" t="s">
        <v>82</v>
      </c>
      <c r="BL486" t="s">
        <v>82</v>
      </c>
      <c r="BM486" t="s">
        <v>82</v>
      </c>
      <c r="BN486" t="s">
        <v>82</v>
      </c>
      <c r="BO486" t="s">
        <v>82</v>
      </c>
      <c r="BP486" t="s">
        <v>82</v>
      </c>
      <c r="BQ486" t="s">
        <v>82</v>
      </c>
    </row>
    <row r="487" spans="1:69" x14ac:dyDescent="0.2">
      <c r="A487" s="5">
        <v>0</v>
      </c>
      <c r="B487" t="s">
        <v>7835</v>
      </c>
      <c r="C487" t="s">
        <v>7836</v>
      </c>
      <c r="D487" t="s">
        <v>7837</v>
      </c>
      <c r="E487" t="s">
        <v>7838</v>
      </c>
      <c r="F487" t="s">
        <v>73</v>
      </c>
      <c r="G487" t="s">
        <v>7839</v>
      </c>
      <c r="H487" s="1">
        <v>42554</v>
      </c>
      <c r="I487" s="1">
        <v>42005</v>
      </c>
      <c r="J487" t="b">
        <v>1</v>
      </c>
      <c r="K487" t="s">
        <v>75</v>
      </c>
      <c r="L487" t="s">
        <v>7840</v>
      </c>
      <c r="M487" t="s">
        <v>90</v>
      </c>
      <c r="N487">
        <v>100</v>
      </c>
      <c r="O487" t="s">
        <v>7841</v>
      </c>
      <c r="P487" t="s">
        <v>82</v>
      </c>
      <c r="Q487" t="s">
        <v>7842</v>
      </c>
      <c r="R487" t="s">
        <v>81</v>
      </c>
      <c r="S487">
        <v>1</v>
      </c>
      <c r="T487" s="1">
        <v>42554</v>
      </c>
      <c r="U487" s="3">
        <v>42005</v>
      </c>
      <c r="V487" t="s">
        <v>411</v>
      </c>
      <c r="W487" s="2">
        <v>42572</v>
      </c>
      <c r="X487" t="s">
        <v>7843</v>
      </c>
      <c r="Y487" t="s">
        <v>82</v>
      </c>
      <c r="Z487" t="s">
        <v>82</v>
      </c>
      <c r="AA487" t="s">
        <v>82</v>
      </c>
      <c r="AB487" t="s">
        <v>82</v>
      </c>
      <c r="AC487" t="s">
        <v>82</v>
      </c>
      <c r="AD487" t="s">
        <v>82</v>
      </c>
      <c r="AE487" t="s">
        <v>82</v>
      </c>
      <c r="AF487" t="s">
        <v>82</v>
      </c>
      <c r="AG487" t="s">
        <v>82</v>
      </c>
      <c r="AH487" t="s">
        <v>82</v>
      </c>
      <c r="AI487" t="s">
        <v>82</v>
      </c>
      <c r="AJ487" t="s">
        <v>82</v>
      </c>
      <c r="AK487" t="s">
        <v>110</v>
      </c>
      <c r="AL487" t="s">
        <v>82</v>
      </c>
      <c r="AM487" t="s">
        <v>88</v>
      </c>
      <c r="AN487" t="s">
        <v>3967</v>
      </c>
      <c r="AO487" t="s">
        <v>611</v>
      </c>
      <c r="AP487" t="s">
        <v>371</v>
      </c>
      <c r="AQ487" t="s">
        <v>7844</v>
      </c>
      <c r="AR487" t="s">
        <v>82</v>
      </c>
      <c r="AS487" t="s">
        <v>7845</v>
      </c>
      <c r="AT487" t="s">
        <v>7846</v>
      </c>
      <c r="AU487" t="s">
        <v>81</v>
      </c>
      <c r="AV487" t="s">
        <v>82</v>
      </c>
      <c r="AW487" t="s">
        <v>82</v>
      </c>
      <c r="AX487" t="s">
        <v>82</v>
      </c>
      <c r="AY487" t="s">
        <v>82</v>
      </c>
      <c r="AZ487" t="s">
        <v>82</v>
      </c>
      <c r="BA487" t="s">
        <v>82</v>
      </c>
      <c r="BB487" t="s">
        <v>82</v>
      </c>
      <c r="BC487" t="s">
        <v>82</v>
      </c>
      <c r="BD487" t="s">
        <v>82</v>
      </c>
      <c r="BE487" t="s">
        <v>82</v>
      </c>
      <c r="BF487" t="s">
        <v>82</v>
      </c>
      <c r="BG487" t="s">
        <v>82</v>
      </c>
      <c r="BH487" t="s">
        <v>82</v>
      </c>
      <c r="BI487" t="s">
        <v>82</v>
      </c>
      <c r="BJ487" t="s">
        <v>82</v>
      </c>
      <c r="BK487" t="s">
        <v>82</v>
      </c>
      <c r="BL487" t="s">
        <v>82</v>
      </c>
      <c r="BM487" t="s">
        <v>82</v>
      </c>
      <c r="BN487" t="s">
        <v>82</v>
      </c>
      <c r="BO487" t="s">
        <v>82</v>
      </c>
      <c r="BP487" t="s">
        <v>82</v>
      </c>
      <c r="BQ487" t="s">
        <v>82</v>
      </c>
    </row>
    <row r="488" spans="1:69" x14ac:dyDescent="0.2">
      <c r="A488" s="5">
        <v>1</v>
      </c>
      <c r="B488" t="s">
        <v>7847</v>
      </c>
      <c r="C488" t="s">
        <v>7848</v>
      </c>
      <c r="D488" t="s">
        <v>7849</v>
      </c>
      <c r="E488" t="s">
        <v>7850</v>
      </c>
      <c r="F488" t="s">
        <v>73</v>
      </c>
      <c r="G488" t="s">
        <v>7851</v>
      </c>
      <c r="H488" s="1">
        <v>43336</v>
      </c>
      <c r="I488" s="1">
        <v>43388</v>
      </c>
      <c r="J488" t="b">
        <v>0</v>
      </c>
      <c r="K488" t="s">
        <v>75</v>
      </c>
      <c r="L488" t="s">
        <v>7852</v>
      </c>
      <c r="M488" t="s">
        <v>77</v>
      </c>
      <c r="N488">
        <v>36</v>
      </c>
      <c r="O488" t="s">
        <v>7853</v>
      </c>
      <c r="P488" t="s">
        <v>7854</v>
      </c>
      <c r="Q488" t="s">
        <v>7855</v>
      </c>
      <c r="R488" t="s">
        <v>81</v>
      </c>
      <c r="S488" t="s">
        <v>82</v>
      </c>
      <c r="T488" s="1">
        <v>43336</v>
      </c>
      <c r="U488" t="s">
        <v>423</v>
      </c>
      <c r="V488" t="s">
        <v>84</v>
      </c>
      <c r="W488" s="2">
        <v>43549</v>
      </c>
      <c r="X488" t="s">
        <v>7856</v>
      </c>
      <c r="Y488" t="s">
        <v>81</v>
      </c>
      <c r="Z488" t="s">
        <v>7857</v>
      </c>
      <c r="AA488" t="s">
        <v>82</v>
      </c>
      <c r="AB488" t="s">
        <v>81</v>
      </c>
      <c r="AC488" t="s">
        <v>81</v>
      </c>
      <c r="AD488" t="s">
        <v>7858</v>
      </c>
      <c r="AE488" t="s">
        <v>81</v>
      </c>
      <c r="AF488" t="s">
        <v>7857</v>
      </c>
      <c r="AG488" t="s">
        <v>82</v>
      </c>
      <c r="AH488" t="s">
        <v>81</v>
      </c>
      <c r="AI488" t="s">
        <v>81</v>
      </c>
      <c r="AJ488" t="s">
        <v>7858</v>
      </c>
      <c r="AK488" t="s">
        <v>110</v>
      </c>
      <c r="AL488" t="s">
        <v>82</v>
      </c>
      <c r="AM488" t="s">
        <v>88</v>
      </c>
      <c r="AN488" t="s">
        <v>154</v>
      </c>
      <c r="AO488" t="s">
        <v>3574</v>
      </c>
      <c r="AP488" t="s">
        <v>91</v>
      </c>
      <c r="AQ488" t="s">
        <v>7859</v>
      </c>
      <c r="AR488" t="s">
        <v>82</v>
      </c>
      <c r="AS488" t="s">
        <v>7860</v>
      </c>
      <c r="AT488" t="s">
        <v>7861</v>
      </c>
      <c r="AU488" t="s">
        <v>81</v>
      </c>
      <c r="AV488" t="s">
        <v>82</v>
      </c>
      <c r="AW488" t="s">
        <v>82</v>
      </c>
      <c r="AX488" t="s">
        <v>82</v>
      </c>
      <c r="AY488" t="s">
        <v>82</v>
      </c>
      <c r="AZ488" t="s">
        <v>82</v>
      </c>
      <c r="BA488" t="s">
        <v>82</v>
      </c>
      <c r="BB488" t="s">
        <v>82</v>
      </c>
      <c r="BC488" t="s">
        <v>82</v>
      </c>
      <c r="BD488" t="s">
        <v>82</v>
      </c>
      <c r="BE488" t="s">
        <v>82</v>
      </c>
      <c r="BF488" t="s">
        <v>82</v>
      </c>
      <c r="BG488" t="s">
        <v>82</v>
      </c>
      <c r="BH488" t="s">
        <v>82</v>
      </c>
      <c r="BI488" t="s">
        <v>82</v>
      </c>
      <c r="BJ488" t="s">
        <v>82</v>
      </c>
      <c r="BK488" t="s">
        <v>82</v>
      </c>
      <c r="BL488" t="s">
        <v>82</v>
      </c>
      <c r="BM488" t="s">
        <v>82</v>
      </c>
      <c r="BN488" t="s">
        <v>82</v>
      </c>
      <c r="BO488" t="s">
        <v>82</v>
      </c>
      <c r="BP488" t="s">
        <v>82</v>
      </c>
      <c r="BQ488" t="s">
        <v>82</v>
      </c>
    </row>
    <row r="489" spans="1:69" x14ac:dyDescent="0.2">
      <c r="A489" s="5">
        <v>1</v>
      </c>
      <c r="B489" t="s">
        <v>7862</v>
      </c>
      <c r="C489" t="s">
        <v>7863</v>
      </c>
      <c r="D489" t="s">
        <v>7864</v>
      </c>
      <c r="E489" t="s">
        <v>7865</v>
      </c>
      <c r="F489" t="s">
        <v>178</v>
      </c>
      <c r="G489" t="s">
        <v>7866</v>
      </c>
      <c r="H489" s="1">
        <v>43650</v>
      </c>
      <c r="I489" s="1">
        <v>43705</v>
      </c>
      <c r="J489" t="b">
        <v>0</v>
      </c>
      <c r="K489" t="s">
        <v>180</v>
      </c>
      <c r="L489" t="s">
        <v>7867</v>
      </c>
      <c r="M489" t="s">
        <v>5204</v>
      </c>
      <c r="N489">
        <v>40</v>
      </c>
      <c r="O489" t="s">
        <v>7868</v>
      </c>
      <c r="P489" t="s">
        <v>7869</v>
      </c>
      <c r="Q489" t="s">
        <v>7870</v>
      </c>
      <c r="R489" t="s">
        <v>81</v>
      </c>
      <c r="S489" t="s">
        <v>82</v>
      </c>
      <c r="T489" s="1">
        <v>43650</v>
      </c>
      <c r="U489" s="1">
        <v>43705</v>
      </c>
      <c r="V489" t="s">
        <v>186</v>
      </c>
      <c r="W489" s="2">
        <v>43809</v>
      </c>
      <c r="X489" t="s">
        <v>7871</v>
      </c>
      <c r="Y489" t="s">
        <v>7872</v>
      </c>
      <c r="Z489" t="s">
        <v>81</v>
      </c>
      <c r="AA489" t="s">
        <v>7873</v>
      </c>
      <c r="AB489" t="s">
        <v>7874</v>
      </c>
      <c r="AC489" t="s">
        <v>7875</v>
      </c>
      <c r="AD489" t="s">
        <v>7876</v>
      </c>
      <c r="AE489" t="s">
        <v>7872</v>
      </c>
      <c r="AF489" t="s">
        <v>81</v>
      </c>
      <c r="AG489" t="s">
        <v>7873</v>
      </c>
      <c r="AH489" t="s">
        <v>7874</v>
      </c>
      <c r="AI489" t="s">
        <v>7875</v>
      </c>
      <c r="AJ489" t="s">
        <v>7876</v>
      </c>
      <c r="AK489" t="s">
        <v>191</v>
      </c>
      <c r="AL489" t="s">
        <v>82</v>
      </c>
      <c r="AM489" t="s">
        <v>7868</v>
      </c>
      <c r="AN489" t="s">
        <v>81</v>
      </c>
      <c r="AO489" t="s">
        <v>81</v>
      </c>
      <c r="AP489" t="s">
        <v>192</v>
      </c>
      <c r="AQ489" t="s">
        <v>7877</v>
      </c>
      <c r="AR489" t="s">
        <v>7878</v>
      </c>
      <c r="AS489" t="s">
        <v>7879</v>
      </c>
      <c r="AT489" t="s">
        <v>7880</v>
      </c>
      <c r="AU489" t="s">
        <v>81</v>
      </c>
      <c r="AV489" t="s">
        <v>82</v>
      </c>
      <c r="AW489" t="s">
        <v>198</v>
      </c>
      <c r="AX489" t="s">
        <v>81</v>
      </c>
      <c r="AY489" t="s">
        <v>81</v>
      </c>
      <c r="AZ489" t="s">
        <v>7862</v>
      </c>
      <c r="BA489" t="s">
        <v>82</v>
      </c>
      <c r="BB489" s="1">
        <v>1</v>
      </c>
      <c r="BC489" t="s">
        <v>199</v>
      </c>
      <c r="BD489" t="s">
        <v>199</v>
      </c>
      <c r="BE489" t="s">
        <v>199</v>
      </c>
      <c r="BF489" t="s">
        <v>199</v>
      </c>
      <c r="BG489" t="s">
        <v>81</v>
      </c>
      <c r="BH489" t="s">
        <v>81</v>
      </c>
      <c r="BI489" t="s">
        <v>81</v>
      </c>
      <c r="BJ489" t="s">
        <v>82</v>
      </c>
      <c r="BK489" t="s">
        <v>82</v>
      </c>
      <c r="BL489" t="s">
        <v>200</v>
      </c>
      <c r="BM489" t="s">
        <v>201</v>
      </c>
      <c r="BN489" t="s">
        <v>81</v>
      </c>
      <c r="BO489" t="s">
        <v>81</v>
      </c>
      <c r="BP489" t="s">
        <v>81</v>
      </c>
      <c r="BQ489" t="s">
        <v>81</v>
      </c>
    </row>
    <row r="490" spans="1:69" x14ac:dyDescent="0.2">
      <c r="A490" s="5">
        <v>1</v>
      </c>
      <c r="B490" t="s">
        <v>7881</v>
      </c>
      <c r="C490" t="s">
        <v>7882</v>
      </c>
      <c r="D490" t="s">
        <v>7883</v>
      </c>
      <c r="E490" t="s">
        <v>7884</v>
      </c>
      <c r="F490" t="s">
        <v>73</v>
      </c>
      <c r="G490" t="s">
        <v>7885</v>
      </c>
      <c r="H490" s="1">
        <v>42626</v>
      </c>
      <c r="I490" s="1">
        <v>42692</v>
      </c>
      <c r="J490" t="b">
        <v>0</v>
      </c>
      <c r="K490" t="s">
        <v>75</v>
      </c>
      <c r="L490" t="s">
        <v>7886</v>
      </c>
      <c r="M490" t="s">
        <v>101</v>
      </c>
      <c r="N490">
        <v>231</v>
      </c>
      <c r="O490" t="s">
        <v>7887</v>
      </c>
      <c r="P490" t="s">
        <v>79</v>
      </c>
      <c r="Q490" t="s">
        <v>7888</v>
      </c>
      <c r="R490" t="s">
        <v>81</v>
      </c>
      <c r="S490" t="s">
        <v>82</v>
      </c>
      <c r="T490" s="1">
        <v>42626</v>
      </c>
      <c r="U490" t="s">
        <v>7889</v>
      </c>
      <c r="V490" t="s">
        <v>271</v>
      </c>
      <c r="W490" s="2">
        <v>43836</v>
      </c>
      <c r="X490" t="s">
        <v>7890</v>
      </c>
      <c r="Y490" t="s">
        <v>81</v>
      </c>
      <c r="Z490" t="s">
        <v>7891</v>
      </c>
      <c r="AA490" t="s">
        <v>82</v>
      </c>
      <c r="AB490" t="s">
        <v>81</v>
      </c>
      <c r="AC490" t="s">
        <v>81</v>
      </c>
      <c r="AD490" t="s">
        <v>7887</v>
      </c>
      <c r="AE490" t="s">
        <v>81</v>
      </c>
      <c r="AF490" t="s">
        <v>7891</v>
      </c>
      <c r="AG490" t="s">
        <v>82</v>
      </c>
      <c r="AH490" t="s">
        <v>81</v>
      </c>
      <c r="AI490" t="s">
        <v>81</v>
      </c>
      <c r="AJ490" t="s">
        <v>7887</v>
      </c>
      <c r="AK490" t="s">
        <v>110</v>
      </c>
      <c r="AL490" t="s">
        <v>7892</v>
      </c>
      <c r="AM490" t="s">
        <v>88</v>
      </c>
      <c r="AN490" t="s">
        <v>154</v>
      </c>
      <c r="AO490" t="s">
        <v>90</v>
      </c>
      <c r="AP490" t="s">
        <v>91</v>
      </c>
      <c r="AQ490" t="s">
        <v>7893</v>
      </c>
      <c r="AR490" t="s">
        <v>82</v>
      </c>
      <c r="AS490" t="s">
        <v>7894</v>
      </c>
      <c r="AT490" t="s">
        <v>7895</v>
      </c>
      <c r="AU490" t="s">
        <v>81</v>
      </c>
      <c r="AV490" t="s">
        <v>82</v>
      </c>
      <c r="AW490" t="s">
        <v>82</v>
      </c>
      <c r="AX490" t="s">
        <v>82</v>
      </c>
      <c r="AY490" t="s">
        <v>7896</v>
      </c>
      <c r="AZ490" t="s">
        <v>82</v>
      </c>
      <c r="BA490" s="1">
        <v>43819</v>
      </c>
      <c r="BB490" t="s">
        <v>82</v>
      </c>
      <c r="BC490" t="s">
        <v>82</v>
      </c>
      <c r="BD490" t="s">
        <v>82</v>
      </c>
      <c r="BE490" t="s">
        <v>82</v>
      </c>
      <c r="BF490" t="s">
        <v>82</v>
      </c>
      <c r="BG490" t="s">
        <v>82</v>
      </c>
      <c r="BH490" t="s">
        <v>82</v>
      </c>
      <c r="BI490" t="s">
        <v>82</v>
      </c>
      <c r="BJ490" t="s">
        <v>82</v>
      </c>
      <c r="BK490" t="s">
        <v>261</v>
      </c>
      <c r="BL490" t="s">
        <v>82</v>
      </c>
      <c r="BM490" t="s">
        <v>82</v>
      </c>
      <c r="BN490" t="s">
        <v>82</v>
      </c>
      <c r="BO490" t="s">
        <v>82</v>
      </c>
      <c r="BP490" t="s">
        <v>82</v>
      </c>
      <c r="BQ490" t="s">
        <v>82</v>
      </c>
    </row>
    <row r="491" spans="1:69" x14ac:dyDescent="0.2">
      <c r="A491" s="5">
        <v>1</v>
      </c>
      <c r="B491" t="s">
        <v>7897</v>
      </c>
      <c r="C491" t="s">
        <v>7898</v>
      </c>
      <c r="D491" t="s">
        <v>7899</v>
      </c>
      <c r="E491" t="s">
        <v>7900</v>
      </c>
      <c r="F491" t="s">
        <v>73</v>
      </c>
      <c r="G491" t="s">
        <v>7901</v>
      </c>
      <c r="H491" s="1">
        <v>43256</v>
      </c>
      <c r="I491" s="1">
        <v>42996</v>
      </c>
      <c r="J491" t="b">
        <v>0</v>
      </c>
      <c r="K491" t="s">
        <v>75</v>
      </c>
      <c r="L491" t="s">
        <v>1375</v>
      </c>
      <c r="M491" t="s">
        <v>363</v>
      </c>
      <c r="N491">
        <v>2000</v>
      </c>
      <c r="O491" t="s">
        <v>7902</v>
      </c>
      <c r="P491" t="s">
        <v>2686</v>
      </c>
      <c r="Q491" t="s">
        <v>7903</v>
      </c>
      <c r="R491" t="s">
        <v>81</v>
      </c>
      <c r="S491">
        <v>1</v>
      </c>
      <c r="T491" s="1">
        <v>43256</v>
      </c>
      <c r="U491" t="s">
        <v>7904</v>
      </c>
      <c r="V491" t="s">
        <v>605</v>
      </c>
      <c r="W491" s="2">
        <v>43283</v>
      </c>
      <c r="X491" t="s">
        <v>7905</v>
      </c>
      <c r="Y491" t="s">
        <v>82</v>
      </c>
      <c r="Z491" t="s">
        <v>82</v>
      </c>
      <c r="AA491" t="s">
        <v>82</v>
      </c>
      <c r="AB491" t="s">
        <v>82</v>
      </c>
      <c r="AC491" t="s">
        <v>82</v>
      </c>
      <c r="AD491" t="s">
        <v>82</v>
      </c>
      <c r="AE491" t="s">
        <v>82</v>
      </c>
      <c r="AF491" t="s">
        <v>82</v>
      </c>
      <c r="AG491" t="s">
        <v>82</v>
      </c>
      <c r="AH491" t="s">
        <v>82</v>
      </c>
      <c r="AI491" t="s">
        <v>82</v>
      </c>
      <c r="AJ491" t="s">
        <v>82</v>
      </c>
      <c r="AK491" t="s">
        <v>110</v>
      </c>
      <c r="AL491" t="s">
        <v>7906</v>
      </c>
      <c r="AM491" t="s">
        <v>88</v>
      </c>
      <c r="AN491" t="s">
        <v>154</v>
      </c>
      <c r="AO491" t="s">
        <v>90</v>
      </c>
      <c r="AP491" t="s">
        <v>91</v>
      </c>
      <c r="AQ491" t="s">
        <v>7907</v>
      </c>
      <c r="AR491" t="s">
        <v>82</v>
      </c>
      <c r="AS491" t="s">
        <v>7908</v>
      </c>
      <c r="AT491" t="s">
        <v>7909</v>
      </c>
      <c r="AU491" t="s">
        <v>81</v>
      </c>
      <c r="AV491" t="s">
        <v>82</v>
      </c>
      <c r="AW491" t="s">
        <v>82</v>
      </c>
      <c r="AX491" t="s">
        <v>82</v>
      </c>
      <c r="AY491" t="s">
        <v>82</v>
      </c>
      <c r="AZ491" t="s">
        <v>82</v>
      </c>
      <c r="BA491" t="s">
        <v>82</v>
      </c>
      <c r="BB491" t="s">
        <v>82</v>
      </c>
      <c r="BC491" t="s">
        <v>82</v>
      </c>
      <c r="BD491" t="s">
        <v>82</v>
      </c>
      <c r="BE491" t="s">
        <v>82</v>
      </c>
      <c r="BF491" t="s">
        <v>82</v>
      </c>
      <c r="BG491" t="s">
        <v>82</v>
      </c>
      <c r="BH491" t="s">
        <v>82</v>
      </c>
      <c r="BI491" t="s">
        <v>82</v>
      </c>
      <c r="BJ491" t="s">
        <v>82</v>
      </c>
      <c r="BK491" t="s">
        <v>82</v>
      </c>
      <c r="BL491" t="s">
        <v>82</v>
      </c>
      <c r="BM491" t="s">
        <v>82</v>
      </c>
      <c r="BN491" t="s">
        <v>82</v>
      </c>
      <c r="BO491" t="s">
        <v>82</v>
      </c>
      <c r="BP491" t="s">
        <v>82</v>
      </c>
      <c r="BQ491" t="s">
        <v>82</v>
      </c>
    </row>
    <row r="492" spans="1:69" x14ac:dyDescent="0.2">
      <c r="A492" s="5">
        <v>1</v>
      </c>
      <c r="B492" t="s">
        <v>7910</v>
      </c>
      <c r="C492" t="s">
        <v>7911</v>
      </c>
      <c r="D492" t="s">
        <v>7912</v>
      </c>
      <c r="E492" t="s">
        <v>7910</v>
      </c>
      <c r="F492" t="s">
        <v>553</v>
      </c>
      <c r="G492" t="s">
        <v>7913</v>
      </c>
      <c r="H492" s="1">
        <v>43585</v>
      </c>
      <c r="I492" s="1">
        <v>43617</v>
      </c>
      <c r="J492" t="b">
        <v>0</v>
      </c>
      <c r="K492" t="s">
        <v>555</v>
      </c>
      <c r="L492" t="s">
        <v>556</v>
      </c>
      <c r="M492">
        <v>4</v>
      </c>
      <c r="N492" t="s">
        <v>7914</v>
      </c>
      <c r="O492" t="s">
        <v>7915</v>
      </c>
      <c r="P492" t="s">
        <v>365</v>
      </c>
      <c r="Q492" t="s">
        <v>4787</v>
      </c>
      <c r="R492" t="s">
        <v>81</v>
      </c>
      <c r="S492" t="s">
        <v>82</v>
      </c>
      <c r="T492" s="1">
        <v>43585</v>
      </c>
      <c r="U492" s="1">
        <v>43617</v>
      </c>
      <c r="V492" t="s">
        <v>553</v>
      </c>
      <c r="W492" s="2">
        <v>43590</v>
      </c>
      <c r="X492" t="s">
        <v>82</v>
      </c>
      <c r="Y492" t="s">
        <v>7916</v>
      </c>
      <c r="Z492" t="s">
        <v>81</v>
      </c>
      <c r="AA492" t="s">
        <v>7917</v>
      </c>
      <c r="AB492" t="s">
        <v>7918</v>
      </c>
      <c r="AC492" t="s">
        <v>7919</v>
      </c>
      <c r="AD492" t="s">
        <v>7915</v>
      </c>
      <c r="AE492" t="s">
        <v>7916</v>
      </c>
      <c r="AF492" t="s">
        <v>81</v>
      </c>
      <c r="AG492" t="s">
        <v>7917</v>
      </c>
      <c r="AH492" t="s">
        <v>7918</v>
      </c>
      <c r="AI492" t="s">
        <v>7919</v>
      </c>
      <c r="AJ492" t="s">
        <v>7915</v>
      </c>
      <c r="AK492" t="s">
        <v>212</v>
      </c>
      <c r="AL492" t="s">
        <v>82</v>
      </c>
      <c r="AM492" t="s">
        <v>7920</v>
      </c>
      <c r="AN492" t="s">
        <v>81</v>
      </c>
      <c r="AO492" t="s">
        <v>81</v>
      </c>
      <c r="AP492" t="s">
        <v>1211</v>
      </c>
      <c r="AQ492" t="s">
        <v>7921</v>
      </c>
      <c r="AR492" t="s">
        <v>7922</v>
      </c>
      <c r="AS492" t="s">
        <v>7923</v>
      </c>
      <c r="AT492" t="s">
        <v>7924</v>
      </c>
      <c r="AU492" t="s">
        <v>81</v>
      </c>
      <c r="AV492" t="s">
        <v>82</v>
      </c>
      <c r="AW492" t="s">
        <v>81</v>
      </c>
      <c r="AX492" t="s">
        <v>81</v>
      </c>
      <c r="AY492" t="s">
        <v>81</v>
      </c>
      <c r="AZ492" t="s">
        <v>81</v>
      </c>
      <c r="BA492" t="s">
        <v>82</v>
      </c>
      <c r="BB492" s="1">
        <v>1</v>
      </c>
      <c r="BC492" t="s">
        <v>81</v>
      </c>
      <c r="BD492" t="s">
        <v>81</v>
      </c>
      <c r="BE492" t="s">
        <v>81</v>
      </c>
      <c r="BF492" t="s">
        <v>81</v>
      </c>
      <c r="BG492" t="s">
        <v>81</v>
      </c>
      <c r="BH492" t="s">
        <v>81</v>
      </c>
      <c r="BI492" t="s">
        <v>81</v>
      </c>
      <c r="BJ492" t="s">
        <v>82</v>
      </c>
      <c r="BK492" t="s">
        <v>82</v>
      </c>
      <c r="BL492" t="s">
        <v>200</v>
      </c>
      <c r="BM492" t="s">
        <v>7925</v>
      </c>
      <c r="BN492" t="s">
        <v>81</v>
      </c>
      <c r="BO492" t="s">
        <v>7926</v>
      </c>
      <c r="BP492" t="s">
        <v>81</v>
      </c>
      <c r="BQ492" t="s">
        <v>81</v>
      </c>
    </row>
    <row r="493" spans="1:69" x14ac:dyDescent="0.2">
      <c r="A493" s="5">
        <v>1</v>
      </c>
      <c r="B493" t="s">
        <v>7927</v>
      </c>
      <c r="C493" t="s">
        <v>7928</v>
      </c>
      <c r="D493" t="s">
        <v>7929</v>
      </c>
      <c r="E493" t="s">
        <v>7930</v>
      </c>
      <c r="F493" t="s">
        <v>73</v>
      </c>
      <c r="G493" t="s">
        <v>7931</v>
      </c>
      <c r="H493" s="1">
        <v>42404</v>
      </c>
      <c r="I493" s="1">
        <v>42401</v>
      </c>
      <c r="J493" t="b">
        <v>1</v>
      </c>
      <c r="K493" t="s">
        <v>75</v>
      </c>
      <c r="L493" t="s">
        <v>100</v>
      </c>
      <c r="M493" t="s">
        <v>101</v>
      </c>
      <c r="N493">
        <v>50</v>
      </c>
      <c r="O493" t="s">
        <v>7932</v>
      </c>
      <c r="P493" t="s">
        <v>7933</v>
      </c>
      <c r="Q493" t="s">
        <v>5764</v>
      </c>
      <c r="R493" t="s">
        <v>81</v>
      </c>
      <c r="S493" t="s">
        <v>82</v>
      </c>
      <c r="T493" s="1">
        <v>42404</v>
      </c>
      <c r="U493" s="3">
        <v>42401</v>
      </c>
      <c r="V493" t="s">
        <v>1552</v>
      </c>
      <c r="W493" s="2">
        <v>43085</v>
      </c>
      <c r="X493">
        <v>2014092629</v>
      </c>
      <c r="Y493" t="s">
        <v>587</v>
      </c>
      <c r="Z493" t="s">
        <v>7934</v>
      </c>
      <c r="AA493" t="s">
        <v>82</v>
      </c>
      <c r="AB493" t="s">
        <v>589</v>
      </c>
      <c r="AC493" t="s">
        <v>589</v>
      </c>
      <c r="AD493" t="s">
        <v>7935</v>
      </c>
      <c r="AE493" t="s">
        <v>587</v>
      </c>
      <c r="AF493" t="s">
        <v>7934</v>
      </c>
      <c r="AG493" t="s">
        <v>82</v>
      </c>
      <c r="AH493" t="s">
        <v>589</v>
      </c>
      <c r="AI493" t="s">
        <v>589</v>
      </c>
      <c r="AJ493" t="s">
        <v>7935</v>
      </c>
      <c r="AK493" t="s">
        <v>110</v>
      </c>
      <c r="AL493" t="s">
        <v>82</v>
      </c>
      <c r="AM493" t="s">
        <v>88</v>
      </c>
      <c r="AN493" t="s">
        <v>154</v>
      </c>
      <c r="AO493" t="s">
        <v>90</v>
      </c>
      <c r="AP493" t="s">
        <v>91</v>
      </c>
      <c r="AQ493" t="s">
        <v>7936</v>
      </c>
      <c r="AR493" t="s">
        <v>82</v>
      </c>
      <c r="AS493" t="s">
        <v>7937</v>
      </c>
      <c r="AT493" t="s">
        <v>7938</v>
      </c>
      <c r="AU493" t="s">
        <v>81</v>
      </c>
      <c r="AV493" t="s">
        <v>82</v>
      </c>
      <c r="AW493" t="s">
        <v>82</v>
      </c>
      <c r="AX493" t="s">
        <v>82</v>
      </c>
      <c r="AY493" t="s">
        <v>82</v>
      </c>
      <c r="AZ493" t="s">
        <v>82</v>
      </c>
      <c r="BA493" t="s">
        <v>82</v>
      </c>
      <c r="BB493" t="s">
        <v>82</v>
      </c>
      <c r="BC493" t="s">
        <v>82</v>
      </c>
      <c r="BD493" t="s">
        <v>82</v>
      </c>
      <c r="BE493" t="s">
        <v>82</v>
      </c>
      <c r="BF493" t="s">
        <v>82</v>
      </c>
      <c r="BG493" t="s">
        <v>82</v>
      </c>
      <c r="BH493" t="s">
        <v>82</v>
      </c>
      <c r="BI493" t="s">
        <v>82</v>
      </c>
      <c r="BJ493" t="s">
        <v>82</v>
      </c>
      <c r="BK493" t="s">
        <v>82</v>
      </c>
      <c r="BL493" t="s">
        <v>82</v>
      </c>
      <c r="BM493" t="s">
        <v>82</v>
      </c>
      <c r="BN493" t="s">
        <v>82</v>
      </c>
      <c r="BO493" t="s">
        <v>82</v>
      </c>
      <c r="BP493" t="s">
        <v>82</v>
      </c>
      <c r="BQ493" t="s">
        <v>82</v>
      </c>
    </row>
    <row r="494" spans="1:69" x14ac:dyDescent="0.2">
      <c r="A494" s="5">
        <v>0</v>
      </c>
      <c r="B494" t="s">
        <v>7939</v>
      </c>
      <c r="C494" t="s">
        <v>7940</v>
      </c>
      <c r="D494" t="s">
        <v>7941</v>
      </c>
      <c r="E494" t="s">
        <v>7939</v>
      </c>
      <c r="F494" t="s">
        <v>73</v>
      </c>
      <c r="G494" t="s">
        <v>7942</v>
      </c>
      <c r="H494" s="1">
        <v>43349</v>
      </c>
      <c r="I494" s="1">
        <v>43431</v>
      </c>
      <c r="J494" t="b">
        <v>0</v>
      </c>
      <c r="K494" t="s">
        <v>75</v>
      </c>
      <c r="L494" t="s">
        <v>979</v>
      </c>
      <c r="M494" t="s">
        <v>538</v>
      </c>
      <c r="N494">
        <v>1554</v>
      </c>
      <c r="O494" t="s">
        <v>7943</v>
      </c>
      <c r="P494" t="s">
        <v>7944</v>
      </c>
      <c r="Q494" t="s">
        <v>770</v>
      </c>
      <c r="R494" t="s">
        <v>81</v>
      </c>
      <c r="S494" t="s">
        <v>82</v>
      </c>
      <c r="T494" s="1">
        <v>43349</v>
      </c>
      <c r="U494" t="s">
        <v>7945</v>
      </c>
      <c r="V494" t="s">
        <v>84</v>
      </c>
      <c r="W494" s="2">
        <v>44123</v>
      </c>
      <c r="X494" t="s">
        <v>7946</v>
      </c>
      <c r="Y494" t="s">
        <v>227</v>
      </c>
      <c r="Z494" t="s">
        <v>7947</v>
      </c>
      <c r="AA494" t="s">
        <v>82</v>
      </c>
      <c r="AB494" t="s">
        <v>7948</v>
      </c>
      <c r="AC494" t="s">
        <v>7949</v>
      </c>
      <c r="AD494" t="s">
        <v>7950</v>
      </c>
      <c r="AE494" t="s">
        <v>227</v>
      </c>
      <c r="AF494" t="s">
        <v>7947</v>
      </c>
      <c r="AG494" t="s">
        <v>82</v>
      </c>
      <c r="AH494" t="s">
        <v>7948</v>
      </c>
      <c r="AI494" t="s">
        <v>7949</v>
      </c>
      <c r="AJ494" t="s">
        <v>7950</v>
      </c>
      <c r="AK494" t="s">
        <v>296</v>
      </c>
      <c r="AL494" t="s">
        <v>7951</v>
      </c>
      <c r="AM494" t="s">
        <v>88</v>
      </c>
      <c r="AN494" t="s">
        <v>154</v>
      </c>
      <c r="AO494" t="s">
        <v>90</v>
      </c>
      <c r="AP494" t="s">
        <v>91</v>
      </c>
      <c r="AQ494" t="s">
        <v>7952</v>
      </c>
      <c r="AR494" t="s">
        <v>82</v>
      </c>
      <c r="AS494" t="s">
        <v>7953</v>
      </c>
      <c r="AT494" t="s">
        <v>7954</v>
      </c>
      <c r="AU494" t="s">
        <v>81</v>
      </c>
      <c r="AV494" t="s">
        <v>82</v>
      </c>
      <c r="AW494" t="s">
        <v>82</v>
      </c>
      <c r="AX494" t="s">
        <v>82</v>
      </c>
      <c r="AY494" t="s">
        <v>82</v>
      </c>
      <c r="AZ494" t="s">
        <v>82</v>
      </c>
      <c r="BA494" t="s">
        <v>82</v>
      </c>
      <c r="BB494" t="s">
        <v>82</v>
      </c>
      <c r="BC494" t="s">
        <v>82</v>
      </c>
      <c r="BD494" t="s">
        <v>82</v>
      </c>
      <c r="BE494" t="s">
        <v>82</v>
      </c>
      <c r="BF494" t="s">
        <v>82</v>
      </c>
      <c r="BG494" t="s">
        <v>82</v>
      </c>
      <c r="BH494" t="s">
        <v>82</v>
      </c>
      <c r="BI494" t="s">
        <v>82</v>
      </c>
      <c r="BJ494" t="s">
        <v>82</v>
      </c>
      <c r="BK494" t="s">
        <v>82</v>
      </c>
      <c r="BL494" t="s">
        <v>82</v>
      </c>
      <c r="BM494" t="s">
        <v>82</v>
      </c>
      <c r="BN494" t="s">
        <v>82</v>
      </c>
      <c r="BO494" t="s">
        <v>82</v>
      </c>
      <c r="BP494" t="s">
        <v>82</v>
      </c>
      <c r="BQ494" t="s">
        <v>82</v>
      </c>
    </row>
    <row r="495" spans="1:69" x14ac:dyDescent="0.2">
      <c r="A495" s="5">
        <v>1</v>
      </c>
      <c r="B495" t="s">
        <v>7955</v>
      </c>
      <c r="C495" t="s">
        <v>7956</v>
      </c>
      <c r="D495" t="s">
        <v>7957</v>
      </c>
      <c r="E495" t="s">
        <v>7958</v>
      </c>
      <c r="F495" t="s">
        <v>553</v>
      </c>
      <c r="G495" t="s">
        <v>7959</v>
      </c>
      <c r="H495" s="1">
        <v>43583</v>
      </c>
      <c r="I495" s="1">
        <v>43586</v>
      </c>
      <c r="J495" t="b">
        <v>0</v>
      </c>
      <c r="K495" t="s">
        <v>555</v>
      </c>
      <c r="L495" t="s">
        <v>6694</v>
      </c>
      <c r="M495" t="s">
        <v>90</v>
      </c>
      <c r="N495" t="s">
        <v>7960</v>
      </c>
      <c r="O495" t="s">
        <v>7961</v>
      </c>
      <c r="P495" t="s">
        <v>365</v>
      </c>
      <c r="Q495" t="s">
        <v>7962</v>
      </c>
      <c r="R495" t="s">
        <v>81</v>
      </c>
      <c r="S495" t="s">
        <v>82</v>
      </c>
      <c r="T495" s="1">
        <v>43583</v>
      </c>
      <c r="U495" s="1">
        <v>43586</v>
      </c>
      <c r="V495" t="s">
        <v>553</v>
      </c>
      <c r="W495" s="2">
        <v>43955</v>
      </c>
      <c r="X495" t="s">
        <v>82</v>
      </c>
      <c r="Y495" t="s">
        <v>7963</v>
      </c>
      <c r="Z495" t="s">
        <v>81</v>
      </c>
      <c r="AA495" t="s">
        <v>7964</v>
      </c>
      <c r="AB495" t="s">
        <v>7965</v>
      </c>
      <c r="AC495" t="s">
        <v>7966</v>
      </c>
      <c r="AD495" t="s">
        <v>7961</v>
      </c>
      <c r="AE495" t="s">
        <v>7963</v>
      </c>
      <c r="AF495" t="s">
        <v>81</v>
      </c>
      <c r="AG495" t="s">
        <v>7964</v>
      </c>
      <c r="AH495" t="s">
        <v>7965</v>
      </c>
      <c r="AI495" t="s">
        <v>7966</v>
      </c>
      <c r="AJ495" t="s">
        <v>7961</v>
      </c>
      <c r="AK495" t="s">
        <v>296</v>
      </c>
      <c r="AL495" t="s">
        <v>82</v>
      </c>
      <c r="AM495" t="s">
        <v>7967</v>
      </c>
      <c r="AN495" t="s">
        <v>81</v>
      </c>
      <c r="AO495" t="s">
        <v>81</v>
      </c>
      <c r="AP495" t="s">
        <v>371</v>
      </c>
      <c r="AQ495" t="s">
        <v>7968</v>
      </c>
      <c r="AR495" t="s">
        <v>7969</v>
      </c>
      <c r="AS495" t="s">
        <v>7970</v>
      </c>
      <c r="AT495" t="s">
        <v>82</v>
      </c>
      <c r="AU495" t="s">
        <v>81</v>
      </c>
      <c r="AV495" t="s">
        <v>82</v>
      </c>
      <c r="AW495" t="s">
        <v>81</v>
      </c>
      <c r="AX495" t="s">
        <v>81</v>
      </c>
      <c r="AY495" t="s">
        <v>81</v>
      </c>
      <c r="AZ495" t="s">
        <v>81</v>
      </c>
      <c r="BA495" t="s">
        <v>82</v>
      </c>
      <c r="BB495" s="1">
        <v>1</v>
      </c>
      <c r="BC495" t="s">
        <v>81</v>
      </c>
      <c r="BD495" t="s">
        <v>81</v>
      </c>
      <c r="BE495" t="s">
        <v>81</v>
      </c>
      <c r="BF495" t="s">
        <v>81</v>
      </c>
      <c r="BG495" t="s">
        <v>81</v>
      </c>
      <c r="BH495" t="s">
        <v>81</v>
      </c>
      <c r="BI495" t="s">
        <v>81</v>
      </c>
      <c r="BJ495" t="s">
        <v>82</v>
      </c>
      <c r="BK495" t="s">
        <v>82</v>
      </c>
      <c r="BL495" t="s">
        <v>200</v>
      </c>
      <c r="BM495" t="s">
        <v>7971</v>
      </c>
      <c r="BN495" t="s">
        <v>7972</v>
      </c>
      <c r="BO495" t="s">
        <v>7973</v>
      </c>
      <c r="BP495" t="s">
        <v>7974</v>
      </c>
      <c r="BQ495" t="s">
        <v>7972</v>
      </c>
    </row>
    <row r="496" spans="1:69" x14ac:dyDescent="0.2">
      <c r="A496" s="5">
        <v>1</v>
      </c>
      <c r="B496" t="s">
        <v>7975</v>
      </c>
      <c r="C496" t="s">
        <v>7976</v>
      </c>
      <c r="D496" t="s">
        <v>7977</v>
      </c>
      <c r="E496" t="s">
        <v>7978</v>
      </c>
      <c r="F496" t="s">
        <v>178</v>
      </c>
      <c r="G496" t="s">
        <v>7979</v>
      </c>
      <c r="H496" s="1">
        <v>42600</v>
      </c>
      <c r="I496" s="1">
        <v>42786</v>
      </c>
      <c r="J496" t="b">
        <v>0</v>
      </c>
      <c r="K496" t="s">
        <v>180</v>
      </c>
      <c r="L496" t="s">
        <v>7980</v>
      </c>
      <c r="M496" t="s">
        <v>2335</v>
      </c>
      <c r="N496">
        <v>450</v>
      </c>
      <c r="O496" t="s">
        <v>7981</v>
      </c>
      <c r="P496" t="s">
        <v>7982</v>
      </c>
      <c r="Q496" t="s">
        <v>7983</v>
      </c>
      <c r="R496" t="s">
        <v>7984</v>
      </c>
      <c r="S496" t="s">
        <v>82</v>
      </c>
      <c r="T496" s="1">
        <v>42600</v>
      </c>
      <c r="U496" s="1">
        <v>42786</v>
      </c>
      <c r="V496" t="s">
        <v>186</v>
      </c>
      <c r="W496" s="2">
        <v>42807</v>
      </c>
      <c r="X496" t="s">
        <v>7985</v>
      </c>
      <c r="Y496" t="s">
        <v>7986</v>
      </c>
      <c r="Z496" t="s">
        <v>81</v>
      </c>
      <c r="AA496" t="s">
        <v>7987</v>
      </c>
      <c r="AB496" t="s">
        <v>7988</v>
      </c>
      <c r="AC496" t="s">
        <v>81</v>
      </c>
      <c r="AD496" t="s">
        <v>7981</v>
      </c>
      <c r="AE496" t="s">
        <v>7986</v>
      </c>
      <c r="AF496" t="s">
        <v>81</v>
      </c>
      <c r="AG496" t="s">
        <v>7987</v>
      </c>
      <c r="AH496" t="s">
        <v>7988</v>
      </c>
      <c r="AI496" t="s">
        <v>81</v>
      </c>
      <c r="AJ496" t="s">
        <v>7981</v>
      </c>
      <c r="AK496" t="s">
        <v>191</v>
      </c>
      <c r="AL496" t="s">
        <v>82</v>
      </c>
      <c r="AM496" t="s">
        <v>7981</v>
      </c>
      <c r="AN496" t="s">
        <v>81</v>
      </c>
      <c r="AO496" t="s">
        <v>81</v>
      </c>
      <c r="AP496" t="s">
        <v>351</v>
      </c>
      <c r="AQ496" t="s">
        <v>7989</v>
      </c>
      <c r="AR496" t="s">
        <v>7990</v>
      </c>
      <c r="AS496" t="s">
        <v>7991</v>
      </c>
      <c r="AT496" t="s">
        <v>7992</v>
      </c>
      <c r="AU496" t="s">
        <v>197</v>
      </c>
      <c r="AV496" t="s">
        <v>82</v>
      </c>
      <c r="AW496" t="s">
        <v>198</v>
      </c>
      <c r="AX496" t="s">
        <v>82</v>
      </c>
      <c r="AY496" t="s">
        <v>82</v>
      </c>
      <c r="AZ496" t="s">
        <v>82</v>
      </c>
      <c r="BA496" t="s">
        <v>82</v>
      </c>
      <c r="BB496" t="s">
        <v>82</v>
      </c>
      <c r="BC496" t="s">
        <v>82</v>
      </c>
      <c r="BD496" t="s">
        <v>82</v>
      </c>
      <c r="BE496" t="s">
        <v>82</v>
      </c>
      <c r="BF496" t="s">
        <v>82</v>
      </c>
      <c r="BG496" t="s">
        <v>82</v>
      </c>
      <c r="BH496" t="s">
        <v>82</v>
      </c>
      <c r="BI496" t="s">
        <v>82</v>
      </c>
      <c r="BJ496" t="s">
        <v>82</v>
      </c>
      <c r="BK496" t="s">
        <v>82</v>
      </c>
      <c r="BL496" t="s">
        <v>82</v>
      </c>
      <c r="BM496" t="s">
        <v>82</v>
      </c>
      <c r="BN496" t="s">
        <v>82</v>
      </c>
      <c r="BO496" t="s">
        <v>82</v>
      </c>
      <c r="BP496" t="s">
        <v>82</v>
      </c>
      <c r="BQ496" t="s">
        <v>82</v>
      </c>
    </row>
    <row r="497" spans="1:69" x14ac:dyDescent="0.2">
      <c r="A497" s="5">
        <v>1</v>
      </c>
      <c r="B497" t="s">
        <v>7993</v>
      </c>
      <c r="C497" t="s">
        <v>7994</v>
      </c>
      <c r="D497" t="s">
        <v>7995</v>
      </c>
      <c r="E497" t="s">
        <v>7996</v>
      </c>
      <c r="F497" t="s">
        <v>73</v>
      </c>
      <c r="G497" t="s">
        <v>7997</v>
      </c>
      <c r="H497" s="1">
        <v>42409</v>
      </c>
      <c r="I497" s="1">
        <v>43070</v>
      </c>
      <c r="J497" t="b">
        <v>1</v>
      </c>
      <c r="K497" t="s">
        <v>75</v>
      </c>
      <c r="L497" t="s">
        <v>581</v>
      </c>
      <c r="M497" t="s">
        <v>363</v>
      </c>
      <c r="N497">
        <v>600</v>
      </c>
      <c r="O497" t="s">
        <v>6909</v>
      </c>
      <c r="P497" t="s">
        <v>501</v>
      </c>
      <c r="Q497" t="s">
        <v>7998</v>
      </c>
      <c r="R497" t="s">
        <v>81</v>
      </c>
      <c r="S497" t="s">
        <v>82</v>
      </c>
      <c r="T497" s="1">
        <v>42409</v>
      </c>
      <c r="U497" s="3">
        <v>43070</v>
      </c>
      <c r="V497" t="s">
        <v>1552</v>
      </c>
      <c r="W497" s="2">
        <v>43085</v>
      </c>
      <c r="X497" t="s">
        <v>7999</v>
      </c>
      <c r="Y497" t="s">
        <v>505</v>
      </c>
      <c r="Z497" t="s">
        <v>8000</v>
      </c>
      <c r="AA497" t="s">
        <v>82</v>
      </c>
      <c r="AB497" t="s">
        <v>8001</v>
      </c>
      <c r="AC497" t="s">
        <v>8002</v>
      </c>
      <c r="AD497" t="s">
        <v>8003</v>
      </c>
      <c r="AE497" t="s">
        <v>505</v>
      </c>
      <c r="AF497" t="s">
        <v>8000</v>
      </c>
      <c r="AG497" t="s">
        <v>82</v>
      </c>
      <c r="AH497" t="s">
        <v>8001</v>
      </c>
      <c r="AI497" t="s">
        <v>8002</v>
      </c>
      <c r="AJ497" t="s">
        <v>8003</v>
      </c>
      <c r="AK497" t="s">
        <v>153</v>
      </c>
      <c r="AL497" t="s">
        <v>82</v>
      </c>
      <c r="AM497" t="s">
        <v>88</v>
      </c>
      <c r="AN497" t="s">
        <v>154</v>
      </c>
      <c r="AO497" t="s">
        <v>231</v>
      </c>
      <c r="AP497" t="s">
        <v>91</v>
      </c>
      <c r="AQ497" t="s">
        <v>8004</v>
      </c>
      <c r="AR497" t="s">
        <v>82</v>
      </c>
      <c r="AS497" t="s">
        <v>8005</v>
      </c>
      <c r="AT497" t="s">
        <v>8006</v>
      </c>
      <c r="AU497" t="s">
        <v>81</v>
      </c>
      <c r="AV497" t="s">
        <v>82</v>
      </c>
      <c r="AW497" t="s">
        <v>82</v>
      </c>
      <c r="AX497" t="s">
        <v>82</v>
      </c>
      <c r="AY497" t="s">
        <v>82</v>
      </c>
      <c r="AZ497" t="s">
        <v>82</v>
      </c>
      <c r="BA497" t="s">
        <v>82</v>
      </c>
      <c r="BB497" t="s">
        <v>82</v>
      </c>
      <c r="BC497" t="s">
        <v>82</v>
      </c>
      <c r="BD497" t="s">
        <v>82</v>
      </c>
      <c r="BE497" t="s">
        <v>82</v>
      </c>
      <c r="BF497" t="s">
        <v>82</v>
      </c>
      <c r="BG497" t="s">
        <v>82</v>
      </c>
      <c r="BH497" t="s">
        <v>82</v>
      </c>
      <c r="BI497" t="s">
        <v>82</v>
      </c>
      <c r="BJ497" t="s">
        <v>82</v>
      </c>
      <c r="BK497" t="s">
        <v>82</v>
      </c>
      <c r="BL497" t="s">
        <v>82</v>
      </c>
      <c r="BM497" t="s">
        <v>82</v>
      </c>
      <c r="BN497" t="s">
        <v>82</v>
      </c>
      <c r="BO497" t="s">
        <v>82</v>
      </c>
      <c r="BP497" t="s">
        <v>82</v>
      </c>
      <c r="BQ497" t="s">
        <v>82</v>
      </c>
    </row>
    <row r="498" spans="1:69" x14ac:dyDescent="0.2">
      <c r="A498" s="5">
        <v>0</v>
      </c>
      <c r="B498" t="s">
        <v>8007</v>
      </c>
      <c r="C498" t="s">
        <v>8008</v>
      </c>
      <c r="D498" t="s">
        <v>8009</v>
      </c>
      <c r="E498" t="s">
        <v>8010</v>
      </c>
      <c r="F498" t="s">
        <v>73</v>
      </c>
      <c r="G498" t="s">
        <v>8011</v>
      </c>
      <c r="H498" s="1">
        <v>43333</v>
      </c>
      <c r="I498" s="1">
        <v>43770</v>
      </c>
      <c r="J498" t="b">
        <v>0</v>
      </c>
      <c r="K498" t="s">
        <v>75</v>
      </c>
      <c r="L498" t="s">
        <v>465</v>
      </c>
      <c r="M498" t="s">
        <v>90</v>
      </c>
      <c r="N498">
        <v>1200</v>
      </c>
      <c r="O498" t="s">
        <v>8012</v>
      </c>
      <c r="P498" t="s">
        <v>1124</v>
      </c>
      <c r="Q498" t="s">
        <v>8013</v>
      </c>
      <c r="R498" t="s">
        <v>81</v>
      </c>
      <c r="S498" t="s">
        <v>82</v>
      </c>
      <c r="T498" s="1">
        <v>43333</v>
      </c>
      <c r="U498" t="s">
        <v>3244</v>
      </c>
      <c r="V498" t="s">
        <v>84</v>
      </c>
      <c r="W498" s="2">
        <v>44109</v>
      </c>
      <c r="X498" t="s">
        <v>8014</v>
      </c>
      <c r="Y498" t="s">
        <v>8015</v>
      </c>
      <c r="Z498" t="s">
        <v>8016</v>
      </c>
      <c r="AA498" t="s">
        <v>82</v>
      </c>
      <c r="AB498" t="s">
        <v>8017</v>
      </c>
      <c r="AC498" t="s">
        <v>8018</v>
      </c>
      <c r="AD498" t="s">
        <v>8019</v>
      </c>
      <c r="AE498" t="s">
        <v>8015</v>
      </c>
      <c r="AF498" t="s">
        <v>8016</v>
      </c>
      <c r="AG498" t="s">
        <v>82</v>
      </c>
      <c r="AH498" t="s">
        <v>8017</v>
      </c>
      <c r="AI498" t="s">
        <v>8018</v>
      </c>
      <c r="AJ498" t="s">
        <v>8019</v>
      </c>
      <c r="AK498" t="s">
        <v>296</v>
      </c>
      <c r="AL498" t="s">
        <v>8020</v>
      </c>
      <c r="AM498" t="s">
        <v>88</v>
      </c>
      <c r="AN498" t="s">
        <v>154</v>
      </c>
      <c r="AO498" t="s">
        <v>90</v>
      </c>
      <c r="AP498" t="s">
        <v>91</v>
      </c>
      <c r="AQ498" t="s">
        <v>8021</v>
      </c>
      <c r="AR498" t="s">
        <v>82</v>
      </c>
      <c r="AS498" t="s">
        <v>8022</v>
      </c>
      <c r="AT498" t="s">
        <v>8023</v>
      </c>
      <c r="AU498" t="s">
        <v>81</v>
      </c>
      <c r="AV498" t="s">
        <v>82</v>
      </c>
      <c r="AW498" t="s">
        <v>82</v>
      </c>
      <c r="AX498" t="s">
        <v>82</v>
      </c>
      <c r="AY498" t="s">
        <v>82</v>
      </c>
      <c r="AZ498" t="s">
        <v>82</v>
      </c>
      <c r="BA498" t="s">
        <v>82</v>
      </c>
      <c r="BB498" t="s">
        <v>82</v>
      </c>
      <c r="BC498" t="s">
        <v>82</v>
      </c>
      <c r="BD498" t="s">
        <v>82</v>
      </c>
      <c r="BE498" t="s">
        <v>82</v>
      </c>
      <c r="BF498" t="s">
        <v>82</v>
      </c>
      <c r="BG498" t="s">
        <v>82</v>
      </c>
      <c r="BH498" t="s">
        <v>82</v>
      </c>
      <c r="BI498" t="s">
        <v>82</v>
      </c>
      <c r="BJ498" t="s">
        <v>82</v>
      </c>
      <c r="BK498" t="s">
        <v>82</v>
      </c>
      <c r="BL498" t="s">
        <v>82</v>
      </c>
      <c r="BM498" t="s">
        <v>82</v>
      </c>
      <c r="BN498" t="s">
        <v>82</v>
      </c>
      <c r="BO498" t="s">
        <v>82</v>
      </c>
      <c r="BP498" t="s">
        <v>82</v>
      </c>
      <c r="BQ498" t="s">
        <v>82</v>
      </c>
    </row>
    <row r="499" spans="1:69" x14ac:dyDescent="0.2">
      <c r="A499" s="5">
        <v>1</v>
      </c>
      <c r="B499" t="s">
        <v>8024</v>
      </c>
      <c r="C499" t="s">
        <v>8025</v>
      </c>
      <c r="D499" t="s">
        <v>8026</v>
      </c>
      <c r="E499" t="s">
        <v>8027</v>
      </c>
      <c r="F499" t="s">
        <v>73</v>
      </c>
      <c r="G499" t="s">
        <v>8028</v>
      </c>
      <c r="H499" s="1">
        <v>42942</v>
      </c>
      <c r="I499" s="1">
        <v>42975</v>
      </c>
      <c r="J499" t="b">
        <v>0</v>
      </c>
      <c r="K499" t="s">
        <v>75</v>
      </c>
      <c r="L499" t="s">
        <v>465</v>
      </c>
      <c r="M499" t="s">
        <v>101</v>
      </c>
      <c r="N499">
        <v>166</v>
      </c>
      <c r="O499" t="s">
        <v>8029</v>
      </c>
      <c r="P499" t="s">
        <v>2021</v>
      </c>
      <c r="Q499" t="s">
        <v>8030</v>
      </c>
      <c r="R499" t="s">
        <v>8028</v>
      </c>
      <c r="S499" t="s">
        <v>82</v>
      </c>
      <c r="T499" s="1">
        <v>42942</v>
      </c>
      <c r="U499" t="s">
        <v>8031</v>
      </c>
      <c r="V499" t="s">
        <v>168</v>
      </c>
      <c r="W499" s="2">
        <v>43990</v>
      </c>
      <c r="X499" t="s">
        <v>8032</v>
      </c>
      <c r="Y499" t="s">
        <v>81</v>
      </c>
      <c r="Z499" t="s">
        <v>8033</v>
      </c>
      <c r="AA499" t="s">
        <v>82</v>
      </c>
      <c r="AB499" t="s">
        <v>81</v>
      </c>
      <c r="AC499" t="s">
        <v>81</v>
      </c>
      <c r="AD499" t="s">
        <v>8034</v>
      </c>
      <c r="AE499" t="s">
        <v>81</v>
      </c>
      <c r="AF499" t="s">
        <v>8033</v>
      </c>
      <c r="AG499" t="s">
        <v>82</v>
      </c>
      <c r="AH499" t="s">
        <v>81</v>
      </c>
      <c r="AI499" t="s">
        <v>81</v>
      </c>
      <c r="AJ499" t="s">
        <v>8034</v>
      </c>
      <c r="AK499" t="s">
        <v>488</v>
      </c>
      <c r="AL499" t="s">
        <v>82</v>
      </c>
      <c r="AM499" t="s">
        <v>88</v>
      </c>
      <c r="AN499" t="s">
        <v>788</v>
      </c>
      <c r="AO499" t="s">
        <v>3931</v>
      </c>
      <c r="AP499" t="s">
        <v>91</v>
      </c>
      <c r="AQ499" t="s">
        <v>8035</v>
      </c>
      <c r="AR499" t="s">
        <v>82</v>
      </c>
      <c r="AS499" t="s">
        <v>8036</v>
      </c>
      <c r="AT499" t="s">
        <v>82</v>
      </c>
      <c r="AU499" t="s">
        <v>197</v>
      </c>
      <c r="AV499" t="s">
        <v>8037</v>
      </c>
      <c r="AW499" t="s">
        <v>82</v>
      </c>
      <c r="AX499" t="s">
        <v>82</v>
      </c>
      <c r="AY499" t="s">
        <v>82</v>
      </c>
      <c r="AZ499" t="s">
        <v>82</v>
      </c>
      <c r="BA499" t="s">
        <v>82</v>
      </c>
      <c r="BB499" t="s">
        <v>82</v>
      </c>
      <c r="BC499" t="s">
        <v>82</v>
      </c>
      <c r="BD499" t="s">
        <v>82</v>
      </c>
      <c r="BE499" t="s">
        <v>82</v>
      </c>
      <c r="BF499" t="s">
        <v>82</v>
      </c>
      <c r="BG499" t="s">
        <v>82</v>
      </c>
      <c r="BH499" t="s">
        <v>82</v>
      </c>
      <c r="BI499" t="s">
        <v>82</v>
      </c>
      <c r="BJ499" t="s">
        <v>82</v>
      </c>
      <c r="BK499" t="s">
        <v>82</v>
      </c>
      <c r="BL499" t="s">
        <v>82</v>
      </c>
      <c r="BM499" t="s">
        <v>82</v>
      </c>
      <c r="BN499" t="s">
        <v>82</v>
      </c>
      <c r="BO499" t="s">
        <v>82</v>
      </c>
      <c r="BP499" t="s">
        <v>82</v>
      </c>
      <c r="BQ499" t="s">
        <v>82</v>
      </c>
    </row>
    <row r="500" spans="1:69" x14ac:dyDescent="0.2">
      <c r="A500" s="5">
        <v>0</v>
      </c>
      <c r="B500" t="s">
        <v>8038</v>
      </c>
      <c r="C500" t="s">
        <v>8039</v>
      </c>
      <c r="D500" t="s">
        <v>8040</v>
      </c>
      <c r="E500" t="s">
        <v>8041</v>
      </c>
      <c r="F500" t="s">
        <v>1617</v>
      </c>
      <c r="G500" t="s">
        <v>8042</v>
      </c>
      <c r="H500" s="1">
        <v>43257</v>
      </c>
      <c r="I500" s="1">
        <v>43252</v>
      </c>
      <c r="J500" t="b">
        <v>0</v>
      </c>
      <c r="K500" t="s">
        <v>75</v>
      </c>
      <c r="L500" t="s">
        <v>8043</v>
      </c>
      <c r="M500" t="s">
        <v>703</v>
      </c>
      <c r="N500">
        <v>2000</v>
      </c>
      <c r="O500" t="s">
        <v>8044</v>
      </c>
      <c r="P500" t="s">
        <v>8045</v>
      </c>
      <c r="Q500" t="s">
        <v>8046</v>
      </c>
      <c r="R500" t="s">
        <v>81</v>
      </c>
      <c r="S500">
        <v>1</v>
      </c>
      <c r="T500" s="1">
        <v>43257</v>
      </c>
      <c r="U500" s="1">
        <v>43252</v>
      </c>
      <c r="V500" t="s">
        <v>1617</v>
      </c>
      <c r="W500" s="2">
        <v>43955</v>
      </c>
      <c r="X500">
        <v>1</v>
      </c>
      <c r="Y500" t="s">
        <v>8047</v>
      </c>
      <c r="Z500" t="s">
        <v>8048</v>
      </c>
      <c r="AA500" t="s">
        <v>8049</v>
      </c>
      <c r="AB500" t="s">
        <v>8050</v>
      </c>
      <c r="AC500" t="s">
        <v>8051</v>
      </c>
      <c r="AD500" t="s">
        <v>81</v>
      </c>
      <c r="AE500" t="s">
        <v>8052</v>
      </c>
      <c r="AF500" t="s">
        <v>8053</v>
      </c>
      <c r="AG500" t="s">
        <v>8054</v>
      </c>
      <c r="AH500" t="s">
        <v>8055</v>
      </c>
      <c r="AI500" t="s">
        <v>8056</v>
      </c>
      <c r="AJ500" t="s">
        <v>81</v>
      </c>
      <c r="AK500" t="s">
        <v>545</v>
      </c>
      <c r="AL500" t="s">
        <v>82</v>
      </c>
      <c r="AM500" t="s">
        <v>8057</v>
      </c>
      <c r="AN500" t="s">
        <v>81</v>
      </c>
      <c r="AO500" t="s">
        <v>81</v>
      </c>
      <c r="AP500" t="s">
        <v>371</v>
      </c>
      <c r="AQ500" t="s">
        <v>8058</v>
      </c>
      <c r="AR500" t="s">
        <v>8059</v>
      </c>
      <c r="AS500" t="s">
        <v>8060</v>
      </c>
      <c r="AT500" t="s">
        <v>8061</v>
      </c>
      <c r="AU500" t="s">
        <v>81</v>
      </c>
      <c r="AV500" t="s">
        <v>82</v>
      </c>
      <c r="AW500" t="s">
        <v>1637</v>
      </c>
      <c r="AX500" t="s">
        <v>81</v>
      </c>
      <c r="AY500" t="s">
        <v>81</v>
      </c>
      <c r="AZ500" t="s">
        <v>81</v>
      </c>
      <c r="BA500" t="s">
        <v>82</v>
      </c>
      <c r="BB500" s="1">
        <v>1</v>
      </c>
      <c r="BC500" t="s">
        <v>81</v>
      </c>
      <c r="BD500" t="s">
        <v>81</v>
      </c>
      <c r="BE500" t="s">
        <v>81</v>
      </c>
      <c r="BF500" t="s">
        <v>81</v>
      </c>
      <c r="BG500" t="s">
        <v>81</v>
      </c>
      <c r="BH500" t="s">
        <v>5609</v>
      </c>
      <c r="BI500" t="s">
        <v>8062</v>
      </c>
      <c r="BJ500" s="1">
        <v>44317</v>
      </c>
      <c r="BK500" t="s">
        <v>82</v>
      </c>
      <c r="BL500" t="s">
        <v>81</v>
      </c>
      <c r="BM500" t="s">
        <v>201</v>
      </c>
      <c r="BN500" t="s">
        <v>81</v>
      </c>
      <c r="BO500" t="s">
        <v>8063</v>
      </c>
      <c r="BP500" t="s">
        <v>81</v>
      </c>
      <c r="BQ500" t="s">
        <v>81</v>
      </c>
    </row>
    <row r="501" spans="1:69" x14ac:dyDescent="0.2">
      <c r="A501" s="5">
        <v>0</v>
      </c>
      <c r="B501" t="s">
        <v>8064</v>
      </c>
      <c r="C501" t="s">
        <v>8065</v>
      </c>
      <c r="D501" t="s">
        <v>8066</v>
      </c>
      <c r="E501" t="s">
        <v>8067</v>
      </c>
      <c r="F501" t="s">
        <v>73</v>
      </c>
      <c r="G501" t="s">
        <v>8068</v>
      </c>
      <c r="H501" s="1">
        <v>43761</v>
      </c>
      <c r="I501" s="1">
        <v>43784</v>
      </c>
      <c r="J501" t="b">
        <v>0</v>
      </c>
      <c r="K501" t="s">
        <v>75</v>
      </c>
      <c r="L501" t="s">
        <v>76</v>
      </c>
      <c r="M501" t="s">
        <v>538</v>
      </c>
      <c r="N501">
        <v>3200</v>
      </c>
      <c r="O501" t="s">
        <v>1952</v>
      </c>
      <c r="P501" t="s">
        <v>79</v>
      </c>
      <c r="Q501" t="s">
        <v>8069</v>
      </c>
      <c r="R501" t="s">
        <v>81</v>
      </c>
      <c r="S501" t="s">
        <v>82</v>
      </c>
      <c r="T501" s="1">
        <v>43761</v>
      </c>
      <c r="U501" t="s">
        <v>8070</v>
      </c>
      <c r="V501" t="s">
        <v>146</v>
      </c>
      <c r="W501" s="2">
        <v>44095</v>
      </c>
      <c r="X501" t="s">
        <v>8071</v>
      </c>
      <c r="Y501" t="s">
        <v>81</v>
      </c>
      <c r="Z501" t="s">
        <v>8072</v>
      </c>
      <c r="AA501" t="s">
        <v>82</v>
      </c>
      <c r="AB501" t="s">
        <v>81</v>
      </c>
      <c r="AC501" t="s">
        <v>81</v>
      </c>
      <c r="AD501" t="s">
        <v>1952</v>
      </c>
      <c r="AE501" t="s">
        <v>81</v>
      </c>
      <c r="AF501" t="s">
        <v>8072</v>
      </c>
      <c r="AG501" t="s">
        <v>82</v>
      </c>
      <c r="AH501" t="s">
        <v>81</v>
      </c>
      <c r="AI501" t="s">
        <v>81</v>
      </c>
      <c r="AJ501" t="s">
        <v>1952</v>
      </c>
      <c r="AK501" t="s">
        <v>545</v>
      </c>
      <c r="AL501" t="s">
        <v>8073</v>
      </c>
      <c r="AM501" t="s">
        <v>88</v>
      </c>
      <c r="AN501" t="s">
        <v>1098</v>
      </c>
      <c r="AO501" t="s">
        <v>90</v>
      </c>
      <c r="AP501" t="s">
        <v>91</v>
      </c>
      <c r="AQ501" t="s">
        <v>8074</v>
      </c>
      <c r="AR501" t="s">
        <v>82</v>
      </c>
      <c r="AS501" t="s">
        <v>8075</v>
      </c>
      <c r="AT501" t="s">
        <v>8076</v>
      </c>
      <c r="AU501" t="s">
        <v>81</v>
      </c>
      <c r="AV501" t="s">
        <v>82</v>
      </c>
      <c r="AW501" t="s">
        <v>82</v>
      </c>
      <c r="AX501" t="s">
        <v>82</v>
      </c>
      <c r="AY501" t="s">
        <v>82</v>
      </c>
      <c r="AZ501" t="s">
        <v>82</v>
      </c>
      <c r="BA501" t="s">
        <v>82</v>
      </c>
      <c r="BB501" t="s">
        <v>82</v>
      </c>
      <c r="BC501" t="s">
        <v>82</v>
      </c>
      <c r="BD501" t="s">
        <v>82</v>
      </c>
      <c r="BE501" t="s">
        <v>82</v>
      </c>
      <c r="BF501" t="s">
        <v>82</v>
      </c>
      <c r="BG501" t="s">
        <v>82</v>
      </c>
      <c r="BH501" t="s">
        <v>82</v>
      </c>
      <c r="BI501" t="s">
        <v>82</v>
      </c>
      <c r="BJ501" t="s">
        <v>82</v>
      </c>
      <c r="BK501" t="s">
        <v>82</v>
      </c>
      <c r="BL501" t="s">
        <v>82</v>
      </c>
      <c r="BM501" t="s">
        <v>82</v>
      </c>
      <c r="BN501" t="s">
        <v>82</v>
      </c>
      <c r="BO501" t="s">
        <v>82</v>
      </c>
      <c r="BP501" t="s">
        <v>82</v>
      </c>
      <c r="BQ501" t="s">
        <v>82</v>
      </c>
    </row>
    <row r="502" spans="1:69" x14ac:dyDescent="0.2">
      <c r="A502" s="5">
        <v>0</v>
      </c>
      <c r="B502" t="s">
        <v>8077</v>
      </c>
      <c r="C502" t="s">
        <v>6305</v>
      </c>
      <c r="D502" t="s">
        <v>8078</v>
      </c>
      <c r="E502" t="s">
        <v>8077</v>
      </c>
      <c r="F502" t="s">
        <v>73</v>
      </c>
      <c r="G502" t="s">
        <v>8079</v>
      </c>
      <c r="H502" s="1">
        <v>42443</v>
      </c>
      <c r="I502" s="1">
        <v>42217</v>
      </c>
      <c r="J502" t="b">
        <v>1</v>
      </c>
      <c r="K502" t="s">
        <v>75</v>
      </c>
      <c r="L502" t="s">
        <v>1565</v>
      </c>
      <c r="M502" t="s">
        <v>90</v>
      </c>
      <c r="N502">
        <v>50</v>
      </c>
      <c r="O502" t="s">
        <v>8080</v>
      </c>
      <c r="P502" t="s">
        <v>501</v>
      </c>
      <c r="Q502" t="s">
        <v>8081</v>
      </c>
      <c r="R502" t="s">
        <v>81</v>
      </c>
      <c r="S502">
        <v>1</v>
      </c>
      <c r="T502" s="1">
        <v>42443</v>
      </c>
      <c r="U502" s="3">
        <v>42217</v>
      </c>
      <c r="V502" t="s">
        <v>367</v>
      </c>
      <c r="W502" s="2">
        <v>43085</v>
      </c>
      <c r="X502">
        <v>411013</v>
      </c>
      <c r="Y502" t="s">
        <v>587</v>
      </c>
      <c r="Z502" t="s">
        <v>8082</v>
      </c>
      <c r="AA502" t="s">
        <v>82</v>
      </c>
      <c r="AB502" t="s">
        <v>589</v>
      </c>
      <c r="AC502" t="s">
        <v>589</v>
      </c>
      <c r="AD502" t="s">
        <v>8083</v>
      </c>
      <c r="AE502" t="s">
        <v>587</v>
      </c>
      <c r="AF502" t="s">
        <v>8082</v>
      </c>
      <c r="AG502" t="s">
        <v>82</v>
      </c>
      <c r="AH502" t="s">
        <v>589</v>
      </c>
      <c r="AI502" t="s">
        <v>589</v>
      </c>
      <c r="AJ502" t="s">
        <v>8083</v>
      </c>
      <c r="AK502" t="s">
        <v>110</v>
      </c>
      <c r="AL502" t="s">
        <v>8084</v>
      </c>
      <c r="AM502" t="s">
        <v>88</v>
      </c>
      <c r="AN502" t="s">
        <v>154</v>
      </c>
      <c r="AO502" t="s">
        <v>90</v>
      </c>
      <c r="AP502" t="s">
        <v>91</v>
      </c>
      <c r="AQ502" t="s">
        <v>8085</v>
      </c>
      <c r="AR502" t="s">
        <v>82</v>
      </c>
      <c r="AS502" t="s">
        <v>8086</v>
      </c>
      <c r="AT502" t="s">
        <v>8087</v>
      </c>
      <c r="AU502" t="s">
        <v>81</v>
      </c>
      <c r="AV502" t="s">
        <v>82</v>
      </c>
      <c r="AW502" t="s">
        <v>82</v>
      </c>
      <c r="AX502" t="s">
        <v>82</v>
      </c>
      <c r="AY502" t="s">
        <v>82</v>
      </c>
      <c r="AZ502" t="s">
        <v>82</v>
      </c>
      <c r="BA502" t="s">
        <v>82</v>
      </c>
      <c r="BB502" t="s">
        <v>82</v>
      </c>
      <c r="BC502" t="s">
        <v>82</v>
      </c>
      <c r="BD502" t="s">
        <v>82</v>
      </c>
      <c r="BE502" t="s">
        <v>82</v>
      </c>
      <c r="BF502" t="s">
        <v>82</v>
      </c>
      <c r="BG502" t="s">
        <v>82</v>
      </c>
      <c r="BH502" t="s">
        <v>82</v>
      </c>
      <c r="BI502" t="s">
        <v>82</v>
      </c>
      <c r="BJ502" t="s">
        <v>82</v>
      </c>
      <c r="BK502" t="s">
        <v>82</v>
      </c>
      <c r="BL502" t="s">
        <v>82</v>
      </c>
      <c r="BM502" t="s">
        <v>82</v>
      </c>
      <c r="BN502" t="s">
        <v>82</v>
      </c>
      <c r="BO502" t="s">
        <v>82</v>
      </c>
      <c r="BP502" t="s">
        <v>82</v>
      </c>
      <c r="BQ502" t="s">
        <v>82</v>
      </c>
    </row>
    <row r="503" spans="1:69" x14ac:dyDescent="0.2">
      <c r="A503" s="5">
        <v>0</v>
      </c>
      <c r="B503" t="s">
        <v>8088</v>
      </c>
      <c r="C503" t="s">
        <v>8089</v>
      </c>
      <c r="D503" t="s">
        <v>8090</v>
      </c>
      <c r="E503" t="s">
        <v>8091</v>
      </c>
      <c r="F503" t="s">
        <v>73</v>
      </c>
      <c r="G503" t="s">
        <v>8092</v>
      </c>
      <c r="H503" s="1">
        <v>42426</v>
      </c>
      <c r="I503" s="1">
        <v>41913</v>
      </c>
      <c r="J503" t="b">
        <v>1</v>
      </c>
      <c r="K503" t="s">
        <v>75</v>
      </c>
      <c r="L503" t="s">
        <v>465</v>
      </c>
      <c r="M503" t="s">
        <v>90</v>
      </c>
      <c r="N503">
        <v>119</v>
      </c>
      <c r="O503" t="s">
        <v>8093</v>
      </c>
      <c r="P503" t="s">
        <v>8094</v>
      </c>
      <c r="Q503" t="s">
        <v>1420</v>
      </c>
      <c r="R503" t="s">
        <v>81</v>
      </c>
      <c r="S503">
        <v>1</v>
      </c>
      <c r="T503" s="1">
        <v>42426</v>
      </c>
      <c r="U503" s="3">
        <v>41913</v>
      </c>
      <c r="V503" t="s">
        <v>271</v>
      </c>
      <c r="W503" s="2">
        <v>43598</v>
      </c>
      <c r="X503" t="s">
        <v>8095</v>
      </c>
      <c r="Y503" t="s">
        <v>81</v>
      </c>
      <c r="Z503" t="s">
        <v>8096</v>
      </c>
      <c r="AA503" t="s">
        <v>82</v>
      </c>
      <c r="AB503" t="s">
        <v>81</v>
      </c>
      <c r="AC503" t="s">
        <v>81</v>
      </c>
      <c r="AD503" t="s">
        <v>8097</v>
      </c>
      <c r="AE503" t="s">
        <v>81</v>
      </c>
      <c r="AF503" t="s">
        <v>8096</v>
      </c>
      <c r="AG503" t="s">
        <v>82</v>
      </c>
      <c r="AH503" t="s">
        <v>81</v>
      </c>
      <c r="AI503" t="s">
        <v>81</v>
      </c>
      <c r="AJ503" t="s">
        <v>8097</v>
      </c>
      <c r="AK503" t="s">
        <v>86</v>
      </c>
      <c r="AL503" t="s">
        <v>8098</v>
      </c>
      <c r="AM503" t="s">
        <v>88</v>
      </c>
      <c r="AN503" t="s">
        <v>456</v>
      </c>
      <c r="AO503" t="s">
        <v>1063</v>
      </c>
      <c r="AP503" t="s">
        <v>91</v>
      </c>
      <c r="AQ503" t="s">
        <v>8099</v>
      </c>
      <c r="AR503" t="s">
        <v>82</v>
      </c>
      <c r="AS503" t="s">
        <v>8100</v>
      </c>
      <c r="AT503" t="s">
        <v>8101</v>
      </c>
      <c r="AU503" t="s">
        <v>81</v>
      </c>
      <c r="AV503" t="s">
        <v>82</v>
      </c>
      <c r="AW503" t="s">
        <v>82</v>
      </c>
      <c r="AX503" t="s">
        <v>82</v>
      </c>
      <c r="AY503" t="s">
        <v>82</v>
      </c>
      <c r="AZ503" t="s">
        <v>82</v>
      </c>
      <c r="BA503" t="s">
        <v>82</v>
      </c>
      <c r="BB503" t="s">
        <v>82</v>
      </c>
      <c r="BC503" t="s">
        <v>82</v>
      </c>
      <c r="BD503" t="s">
        <v>82</v>
      </c>
      <c r="BE503" t="s">
        <v>82</v>
      </c>
      <c r="BF503" t="s">
        <v>82</v>
      </c>
      <c r="BG503" t="s">
        <v>82</v>
      </c>
      <c r="BH503" t="s">
        <v>82</v>
      </c>
      <c r="BI503" t="s">
        <v>82</v>
      </c>
      <c r="BJ503" t="s">
        <v>82</v>
      </c>
      <c r="BK503" t="s">
        <v>82</v>
      </c>
      <c r="BL503" t="s">
        <v>82</v>
      </c>
      <c r="BM503" t="s">
        <v>82</v>
      </c>
      <c r="BN503" t="s">
        <v>82</v>
      </c>
      <c r="BO503" t="s">
        <v>82</v>
      </c>
      <c r="BP503" t="s">
        <v>82</v>
      </c>
      <c r="BQ503" t="s">
        <v>82</v>
      </c>
    </row>
    <row r="504" spans="1:69" x14ac:dyDescent="0.2">
      <c r="A504" s="5">
        <v>1</v>
      </c>
      <c r="B504" t="s">
        <v>8102</v>
      </c>
      <c r="C504" t="s">
        <v>7775</v>
      </c>
      <c r="D504" t="s">
        <v>8103</v>
      </c>
      <c r="E504" t="s">
        <v>8104</v>
      </c>
      <c r="F504" t="s">
        <v>73</v>
      </c>
      <c r="G504" t="s">
        <v>8105</v>
      </c>
      <c r="H504" s="1">
        <v>42754</v>
      </c>
      <c r="I504" s="1">
        <v>41962</v>
      </c>
      <c r="J504" t="b">
        <v>0</v>
      </c>
      <c r="K504" t="s">
        <v>75</v>
      </c>
      <c r="L504" t="s">
        <v>518</v>
      </c>
      <c r="M504" t="s">
        <v>538</v>
      </c>
      <c r="N504">
        <v>10</v>
      </c>
      <c r="O504" t="s">
        <v>519</v>
      </c>
      <c r="P504" t="s">
        <v>501</v>
      </c>
      <c r="Q504" t="s">
        <v>4528</v>
      </c>
      <c r="R504" t="s">
        <v>81</v>
      </c>
      <c r="S504">
        <v>1</v>
      </c>
      <c r="T504" s="1">
        <v>42754</v>
      </c>
      <c r="U504" t="s">
        <v>8106</v>
      </c>
      <c r="V504" t="s">
        <v>503</v>
      </c>
      <c r="W504" s="2">
        <v>43085</v>
      </c>
      <c r="X504" t="s">
        <v>8107</v>
      </c>
      <c r="Y504" t="s">
        <v>505</v>
      </c>
      <c r="Z504" t="s">
        <v>8108</v>
      </c>
      <c r="AA504" t="s">
        <v>82</v>
      </c>
      <c r="AB504" t="s">
        <v>7782</v>
      </c>
      <c r="AC504" t="s">
        <v>7782</v>
      </c>
      <c r="AD504" t="s">
        <v>7783</v>
      </c>
      <c r="AE504" t="s">
        <v>505</v>
      </c>
      <c r="AF504" t="s">
        <v>8108</v>
      </c>
      <c r="AG504" t="s">
        <v>82</v>
      </c>
      <c r="AH504" t="s">
        <v>7782</v>
      </c>
      <c r="AI504" t="s">
        <v>7782</v>
      </c>
      <c r="AJ504" t="s">
        <v>7783</v>
      </c>
      <c r="AK504" t="s">
        <v>488</v>
      </c>
      <c r="AL504" t="s">
        <v>438</v>
      </c>
      <c r="AM504" t="s">
        <v>88</v>
      </c>
      <c r="AN504" t="s">
        <v>154</v>
      </c>
      <c r="AO504" t="s">
        <v>528</v>
      </c>
      <c r="AP504" t="s">
        <v>91</v>
      </c>
      <c r="AQ504" t="s">
        <v>8109</v>
      </c>
      <c r="AR504" t="s">
        <v>82</v>
      </c>
      <c r="AS504" t="s">
        <v>6492</v>
      </c>
      <c r="AT504" t="s">
        <v>6493</v>
      </c>
      <c r="AU504" t="s">
        <v>81</v>
      </c>
      <c r="AV504" t="s">
        <v>82</v>
      </c>
      <c r="AW504" t="s">
        <v>82</v>
      </c>
      <c r="AX504" t="s">
        <v>82</v>
      </c>
      <c r="AY504" t="s">
        <v>8110</v>
      </c>
      <c r="AZ504" t="s">
        <v>82</v>
      </c>
      <c r="BA504" s="1">
        <v>42990</v>
      </c>
      <c r="BB504" t="s">
        <v>82</v>
      </c>
      <c r="BC504" t="s">
        <v>82</v>
      </c>
      <c r="BD504" t="s">
        <v>82</v>
      </c>
      <c r="BE504" t="s">
        <v>82</v>
      </c>
      <c r="BF504" t="s">
        <v>82</v>
      </c>
      <c r="BG504" t="s">
        <v>82</v>
      </c>
      <c r="BH504" t="s">
        <v>82</v>
      </c>
      <c r="BI504" t="s">
        <v>82</v>
      </c>
      <c r="BJ504" t="s">
        <v>82</v>
      </c>
      <c r="BK504" t="s">
        <v>261</v>
      </c>
      <c r="BL504" t="s">
        <v>82</v>
      </c>
      <c r="BM504" t="s">
        <v>82</v>
      </c>
      <c r="BN504" t="s">
        <v>82</v>
      </c>
      <c r="BO504" t="s">
        <v>82</v>
      </c>
      <c r="BP504" t="s">
        <v>82</v>
      </c>
      <c r="BQ504" t="s">
        <v>82</v>
      </c>
    </row>
    <row r="505" spans="1:69" x14ac:dyDescent="0.2">
      <c r="A505" s="5">
        <v>0</v>
      </c>
      <c r="B505" t="s">
        <v>8111</v>
      </c>
      <c r="C505" t="s">
        <v>8112</v>
      </c>
      <c r="D505" t="s">
        <v>8113</v>
      </c>
      <c r="E505" t="s">
        <v>8111</v>
      </c>
      <c r="F505" t="s">
        <v>73</v>
      </c>
      <c r="G505" t="s">
        <v>8114</v>
      </c>
      <c r="H505" s="1">
        <v>43286</v>
      </c>
      <c r="I505" s="1">
        <v>43497</v>
      </c>
      <c r="J505" t="b">
        <v>0</v>
      </c>
      <c r="K505" t="s">
        <v>75</v>
      </c>
      <c r="L505" t="s">
        <v>482</v>
      </c>
      <c r="M505" t="s">
        <v>90</v>
      </c>
      <c r="N505">
        <v>50</v>
      </c>
      <c r="O505" t="s">
        <v>3135</v>
      </c>
      <c r="P505" t="s">
        <v>2657</v>
      </c>
      <c r="Q505" t="s">
        <v>8115</v>
      </c>
      <c r="R505" t="s">
        <v>81</v>
      </c>
      <c r="S505" t="s">
        <v>82</v>
      </c>
      <c r="T505" s="1">
        <v>43286</v>
      </c>
      <c r="U505" t="s">
        <v>8116</v>
      </c>
      <c r="V505" t="s">
        <v>84</v>
      </c>
      <c r="W505" s="2">
        <v>44074</v>
      </c>
      <c r="X505" t="s">
        <v>8117</v>
      </c>
      <c r="Y505" t="s">
        <v>148</v>
      </c>
      <c r="Z505" t="s">
        <v>8118</v>
      </c>
      <c r="AA505" t="s">
        <v>82</v>
      </c>
      <c r="AB505" t="s">
        <v>8119</v>
      </c>
      <c r="AC505" t="s">
        <v>8120</v>
      </c>
      <c r="AD505" t="s">
        <v>8121</v>
      </c>
      <c r="AE505" t="s">
        <v>148</v>
      </c>
      <c r="AF505" t="s">
        <v>8118</v>
      </c>
      <c r="AG505" t="s">
        <v>82</v>
      </c>
      <c r="AH505" t="s">
        <v>8119</v>
      </c>
      <c r="AI505" t="s">
        <v>8120</v>
      </c>
      <c r="AJ505" t="s">
        <v>8121</v>
      </c>
      <c r="AK505" t="s">
        <v>296</v>
      </c>
      <c r="AL505" t="s">
        <v>82</v>
      </c>
      <c r="AM505" t="s">
        <v>88</v>
      </c>
      <c r="AN505" t="s">
        <v>154</v>
      </c>
      <c r="AO505" t="s">
        <v>90</v>
      </c>
      <c r="AP505" t="s">
        <v>91</v>
      </c>
      <c r="AQ505" t="s">
        <v>8122</v>
      </c>
      <c r="AR505" t="s">
        <v>82</v>
      </c>
      <c r="AS505" t="s">
        <v>8123</v>
      </c>
      <c r="AT505" t="s">
        <v>8124</v>
      </c>
      <c r="AU505" t="s">
        <v>81</v>
      </c>
      <c r="AV505" t="s">
        <v>82</v>
      </c>
      <c r="AW505" t="s">
        <v>82</v>
      </c>
      <c r="AX505" t="s">
        <v>82</v>
      </c>
      <c r="AY505" t="s">
        <v>82</v>
      </c>
      <c r="AZ505" t="s">
        <v>82</v>
      </c>
      <c r="BA505" t="s">
        <v>82</v>
      </c>
      <c r="BB505" t="s">
        <v>82</v>
      </c>
      <c r="BC505" t="s">
        <v>82</v>
      </c>
      <c r="BD505" t="s">
        <v>82</v>
      </c>
      <c r="BE505" t="s">
        <v>82</v>
      </c>
      <c r="BF505" t="s">
        <v>82</v>
      </c>
      <c r="BG505" t="s">
        <v>82</v>
      </c>
      <c r="BH505" t="s">
        <v>82</v>
      </c>
      <c r="BI505" t="s">
        <v>82</v>
      </c>
      <c r="BJ505" t="s">
        <v>82</v>
      </c>
      <c r="BK505" t="s">
        <v>82</v>
      </c>
      <c r="BL505" t="s">
        <v>82</v>
      </c>
      <c r="BM505" t="s">
        <v>82</v>
      </c>
      <c r="BN505" t="s">
        <v>82</v>
      </c>
      <c r="BO505" t="s">
        <v>82</v>
      </c>
      <c r="BP505" t="s">
        <v>82</v>
      </c>
      <c r="BQ505" t="s">
        <v>82</v>
      </c>
    </row>
    <row r="506" spans="1:69" x14ac:dyDescent="0.2">
      <c r="A506" s="5">
        <v>1</v>
      </c>
      <c r="B506" t="s">
        <v>8125</v>
      </c>
      <c r="C506" t="s">
        <v>8126</v>
      </c>
      <c r="D506" t="s">
        <v>8127</v>
      </c>
      <c r="E506" t="s">
        <v>8128</v>
      </c>
      <c r="F506" t="s">
        <v>73</v>
      </c>
      <c r="G506" t="s">
        <v>8129</v>
      </c>
      <c r="H506" s="1">
        <v>43600</v>
      </c>
      <c r="I506" s="1">
        <v>43765</v>
      </c>
      <c r="J506" t="b">
        <v>0</v>
      </c>
      <c r="K506" t="s">
        <v>75</v>
      </c>
      <c r="L506" t="s">
        <v>599</v>
      </c>
      <c r="M506" t="s">
        <v>363</v>
      </c>
      <c r="N506">
        <v>36</v>
      </c>
      <c r="O506" t="s">
        <v>408</v>
      </c>
      <c r="P506" t="s">
        <v>409</v>
      </c>
      <c r="Q506" t="s">
        <v>8130</v>
      </c>
      <c r="R506" t="s">
        <v>81</v>
      </c>
      <c r="S506" t="s">
        <v>82</v>
      </c>
      <c r="T506" s="1">
        <v>43600</v>
      </c>
      <c r="U506" t="s">
        <v>8131</v>
      </c>
      <c r="V506" t="s">
        <v>542</v>
      </c>
      <c r="W506" s="2">
        <v>43906</v>
      </c>
      <c r="X506" t="s">
        <v>8132</v>
      </c>
      <c r="Y506" t="s">
        <v>227</v>
      </c>
      <c r="Z506" t="s">
        <v>8133</v>
      </c>
      <c r="AA506" t="s">
        <v>82</v>
      </c>
      <c r="AB506" t="s">
        <v>8134</v>
      </c>
      <c r="AC506" t="s">
        <v>8135</v>
      </c>
      <c r="AD506" t="s">
        <v>81</v>
      </c>
      <c r="AE506" t="s">
        <v>227</v>
      </c>
      <c r="AF506" t="s">
        <v>8133</v>
      </c>
      <c r="AG506" t="s">
        <v>82</v>
      </c>
      <c r="AH506" t="s">
        <v>8134</v>
      </c>
      <c r="AI506" t="s">
        <v>8135</v>
      </c>
      <c r="AJ506" t="s">
        <v>81</v>
      </c>
      <c r="AK506" t="s">
        <v>296</v>
      </c>
      <c r="AL506" t="s">
        <v>82</v>
      </c>
      <c r="AM506" t="s">
        <v>88</v>
      </c>
      <c r="AN506" t="s">
        <v>154</v>
      </c>
      <c r="AO506" t="s">
        <v>90</v>
      </c>
      <c r="AP506" t="s">
        <v>91</v>
      </c>
      <c r="AQ506" t="s">
        <v>8136</v>
      </c>
      <c r="AR506" t="s">
        <v>82</v>
      </c>
      <c r="AS506" t="s">
        <v>8137</v>
      </c>
      <c r="AT506" t="s">
        <v>82</v>
      </c>
      <c r="AU506" t="s">
        <v>81</v>
      </c>
      <c r="AV506" t="s">
        <v>82</v>
      </c>
      <c r="AW506" t="s">
        <v>82</v>
      </c>
      <c r="AX506" t="s">
        <v>82</v>
      </c>
      <c r="AY506" t="s">
        <v>82</v>
      </c>
      <c r="AZ506" t="s">
        <v>82</v>
      </c>
      <c r="BA506" t="s">
        <v>82</v>
      </c>
      <c r="BB506" t="s">
        <v>82</v>
      </c>
      <c r="BC506" t="s">
        <v>82</v>
      </c>
      <c r="BD506" t="s">
        <v>82</v>
      </c>
      <c r="BE506" t="s">
        <v>82</v>
      </c>
      <c r="BF506" t="s">
        <v>82</v>
      </c>
      <c r="BG506" t="s">
        <v>82</v>
      </c>
      <c r="BH506" t="s">
        <v>82</v>
      </c>
      <c r="BI506" t="s">
        <v>82</v>
      </c>
      <c r="BJ506" t="s">
        <v>82</v>
      </c>
      <c r="BK506" t="s">
        <v>82</v>
      </c>
      <c r="BL506" t="s">
        <v>82</v>
      </c>
      <c r="BM506" t="s">
        <v>82</v>
      </c>
      <c r="BN506" t="s">
        <v>82</v>
      </c>
      <c r="BO506" t="s">
        <v>82</v>
      </c>
      <c r="BP506" t="s">
        <v>82</v>
      </c>
      <c r="BQ506" t="s">
        <v>82</v>
      </c>
    </row>
    <row r="507" spans="1:69" x14ac:dyDescent="0.2">
      <c r="A507" s="5">
        <v>1</v>
      </c>
      <c r="B507" t="s">
        <v>1087</v>
      </c>
      <c r="C507" t="s">
        <v>8138</v>
      </c>
      <c r="D507" t="s">
        <v>8139</v>
      </c>
      <c r="E507" t="s">
        <v>8140</v>
      </c>
      <c r="F507" t="s">
        <v>73</v>
      </c>
      <c r="G507" t="s">
        <v>8141</v>
      </c>
      <c r="H507" s="1">
        <v>43448</v>
      </c>
      <c r="I507" s="1">
        <v>43368</v>
      </c>
      <c r="J507" t="b">
        <v>0</v>
      </c>
      <c r="K507" t="s">
        <v>75</v>
      </c>
      <c r="L507" t="s">
        <v>831</v>
      </c>
      <c r="M507" t="s">
        <v>538</v>
      </c>
      <c r="N507">
        <v>700</v>
      </c>
      <c r="O507" t="s">
        <v>7737</v>
      </c>
      <c r="P507" t="s">
        <v>79</v>
      </c>
      <c r="Q507" t="s">
        <v>998</v>
      </c>
      <c r="R507" t="s">
        <v>81</v>
      </c>
      <c r="S507" t="s">
        <v>82</v>
      </c>
      <c r="T507" s="1">
        <v>43448</v>
      </c>
      <c r="U507" t="s">
        <v>8142</v>
      </c>
      <c r="V507" t="s">
        <v>106</v>
      </c>
      <c r="W507" s="2">
        <v>44039</v>
      </c>
      <c r="X507" t="s">
        <v>8143</v>
      </c>
      <c r="Y507" t="s">
        <v>227</v>
      </c>
      <c r="Z507" t="s">
        <v>8144</v>
      </c>
      <c r="AA507" t="s">
        <v>82</v>
      </c>
      <c r="AB507" t="s">
        <v>8145</v>
      </c>
      <c r="AC507" t="s">
        <v>8146</v>
      </c>
      <c r="AD507" t="s">
        <v>81</v>
      </c>
      <c r="AE507" t="s">
        <v>227</v>
      </c>
      <c r="AF507" t="s">
        <v>8144</v>
      </c>
      <c r="AG507" t="s">
        <v>82</v>
      </c>
      <c r="AH507" t="s">
        <v>8145</v>
      </c>
      <c r="AI507" t="s">
        <v>8146</v>
      </c>
      <c r="AJ507" t="s">
        <v>81</v>
      </c>
      <c r="AK507" t="s">
        <v>296</v>
      </c>
      <c r="AL507" t="s">
        <v>8147</v>
      </c>
      <c r="AM507" t="s">
        <v>88</v>
      </c>
      <c r="AN507" t="s">
        <v>1098</v>
      </c>
      <c r="AO507" t="s">
        <v>679</v>
      </c>
      <c r="AP507" t="s">
        <v>91</v>
      </c>
      <c r="AQ507" t="s">
        <v>8148</v>
      </c>
      <c r="AR507" t="s">
        <v>82</v>
      </c>
      <c r="AS507" t="s">
        <v>8149</v>
      </c>
      <c r="AT507" t="s">
        <v>8150</v>
      </c>
      <c r="AU507" t="s">
        <v>81</v>
      </c>
      <c r="AV507" t="s">
        <v>82</v>
      </c>
      <c r="AW507" t="s">
        <v>82</v>
      </c>
      <c r="AX507" t="s">
        <v>82</v>
      </c>
      <c r="AY507" t="s">
        <v>82</v>
      </c>
      <c r="AZ507" t="s">
        <v>82</v>
      </c>
      <c r="BA507" t="s">
        <v>82</v>
      </c>
      <c r="BB507" t="s">
        <v>82</v>
      </c>
      <c r="BC507" t="s">
        <v>82</v>
      </c>
      <c r="BD507" t="s">
        <v>82</v>
      </c>
      <c r="BE507" t="s">
        <v>82</v>
      </c>
      <c r="BF507" t="s">
        <v>82</v>
      </c>
      <c r="BG507" t="s">
        <v>82</v>
      </c>
      <c r="BH507" t="s">
        <v>82</v>
      </c>
      <c r="BI507" t="s">
        <v>82</v>
      </c>
      <c r="BJ507" t="s">
        <v>82</v>
      </c>
      <c r="BK507" t="s">
        <v>82</v>
      </c>
      <c r="BL507" t="s">
        <v>82</v>
      </c>
      <c r="BM507" t="s">
        <v>82</v>
      </c>
      <c r="BN507" t="s">
        <v>82</v>
      </c>
      <c r="BO507" t="s">
        <v>82</v>
      </c>
      <c r="BP507" t="s">
        <v>82</v>
      </c>
      <c r="BQ507" t="s">
        <v>82</v>
      </c>
    </row>
    <row r="508" spans="1:69" x14ac:dyDescent="0.2">
      <c r="A508" s="5">
        <v>0</v>
      </c>
      <c r="B508" t="s">
        <v>8151</v>
      </c>
      <c r="C508" t="s">
        <v>8152</v>
      </c>
      <c r="D508" t="s">
        <v>8153</v>
      </c>
      <c r="E508" t="s">
        <v>8151</v>
      </c>
      <c r="F508" t="s">
        <v>73</v>
      </c>
      <c r="G508" t="s">
        <v>8154</v>
      </c>
      <c r="H508" s="1">
        <v>42425</v>
      </c>
      <c r="I508" s="1">
        <v>42461</v>
      </c>
      <c r="J508" t="b">
        <v>1</v>
      </c>
      <c r="K508" t="s">
        <v>75</v>
      </c>
      <c r="L508" t="s">
        <v>419</v>
      </c>
      <c r="M508" t="s">
        <v>77</v>
      </c>
      <c r="N508">
        <v>75</v>
      </c>
      <c r="O508" t="s">
        <v>8155</v>
      </c>
      <c r="P508" t="s">
        <v>501</v>
      </c>
      <c r="Q508" t="s">
        <v>5764</v>
      </c>
      <c r="R508" t="s">
        <v>81</v>
      </c>
      <c r="S508" t="s">
        <v>82</v>
      </c>
      <c r="T508" s="1">
        <v>42425</v>
      </c>
      <c r="U508" s="3">
        <v>42461</v>
      </c>
      <c r="V508" t="s">
        <v>1552</v>
      </c>
      <c r="W508" s="2">
        <v>43085</v>
      </c>
      <c r="X508" t="s">
        <v>8156</v>
      </c>
      <c r="Y508" t="s">
        <v>2610</v>
      </c>
      <c r="Z508" t="s">
        <v>8157</v>
      </c>
      <c r="AA508" t="s">
        <v>82</v>
      </c>
      <c r="AB508" t="s">
        <v>8158</v>
      </c>
      <c r="AC508" t="s">
        <v>8159</v>
      </c>
      <c r="AD508" t="s">
        <v>8160</v>
      </c>
      <c r="AE508" t="s">
        <v>2610</v>
      </c>
      <c r="AF508" t="s">
        <v>8157</v>
      </c>
      <c r="AG508" t="s">
        <v>82</v>
      </c>
      <c r="AH508" t="s">
        <v>8158</v>
      </c>
      <c r="AI508" t="s">
        <v>8159</v>
      </c>
      <c r="AJ508" t="s">
        <v>8160</v>
      </c>
      <c r="AK508" t="s">
        <v>296</v>
      </c>
      <c r="AL508" t="s">
        <v>3445</v>
      </c>
      <c r="AM508" t="s">
        <v>88</v>
      </c>
      <c r="AN508" t="s">
        <v>154</v>
      </c>
      <c r="AO508" t="s">
        <v>90</v>
      </c>
      <c r="AP508" t="s">
        <v>91</v>
      </c>
      <c r="AQ508" t="s">
        <v>8161</v>
      </c>
      <c r="AR508" t="s">
        <v>82</v>
      </c>
      <c r="AS508" t="s">
        <v>8162</v>
      </c>
      <c r="AT508" t="s">
        <v>8163</v>
      </c>
      <c r="AU508" t="s">
        <v>81</v>
      </c>
      <c r="AV508" t="s">
        <v>82</v>
      </c>
      <c r="AW508" t="s">
        <v>82</v>
      </c>
      <c r="AX508" t="s">
        <v>82</v>
      </c>
      <c r="AY508" t="s">
        <v>82</v>
      </c>
      <c r="AZ508" t="s">
        <v>82</v>
      </c>
      <c r="BA508" t="s">
        <v>82</v>
      </c>
      <c r="BB508" t="s">
        <v>82</v>
      </c>
      <c r="BC508" t="s">
        <v>82</v>
      </c>
      <c r="BD508" t="s">
        <v>82</v>
      </c>
      <c r="BE508" t="s">
        <v>82</v>
      </c>
      <c r="BF508" t="s">
        <v>82</v>
      </c>
      <c r="BG508" t="s">
        <v>82</v>
      </c>
      <c r="BH508" t="s">
        <v>82</v>
      </c>
      <c r="BI508" t="s">
        <v>82</v>
      </c>
      <c r="BJ508" t="s">
        <v>82</v>
      </c>
      <c r="BK508" t="s">
        <v>82</v>
      </c>
      <c r="BL508" t="s">
        <v>82</v>
      </c>
      <c r="BM508" t="s">
        <v>82</v>
      </c>
      <c r="BN508" t="s">
        <v>82</v>
      </c>
      <c r="BO508" t="s">
        <v>82</v>
      </c>
      <c r="BP508" t="s">
        <v>82</v>
      </c>
      <c r="BQ508" t="s">
        <v>82</v>
      </c>
    </row>
    <row r="509" spans="1:69" x14ac:dyDescent="0.2">
      <c r="A509" s="5">
        <v>0</v>
      </c>
      <c r="B509" t="s">
        <v>8164</v>
      </c>
      <c r="C509" t="s">
        <v>8165</v>
      </c>
      <c r="D509" t="s">
        <v>8166</v>
      </c>
      <c r="E509" t="s">
        <v>8167</v>
      </c>
      <c r="F509" t="s">
        <v>120</v>
      </c>
      <c r="G509" t="s">
        <v>8168</v>
      </c>
      <c r="H509" s="1">
        <v>42826</v>
      </c>
      <c r="I509" s="1">
        <v>42095</v>
      </c>
      <c r="J509" t="b">
        <v>0</v>
      </c>
      <c r="K509" t="s">
        <v>75</v>
      </c>
      <c r="L509" t="s">
        <v>122</v>
      </c>
      <c r="M509" t="s">
        <v>5070</v>
      </c>
      <c r="N509">
        <v>860</v>
      </c>
      <c r="O509" t="s">
        <v>8169</v>
      </c>
      <c r="P509" t="s">
        <v>8170</v>
      </c>
      <c r="Q509" t="s">
        <v>8171</v>
      </c>
      <c r="R509" t="s">
        <v>81</v>
      </c>
      <c r="S509">
        <v>1</v>
      </c>
      <c r="T509" s="1">
        <v>42826</v>
      </c>
      <c r="U509" s="1">
        <v>42095</v>
      </c>
      <c r="V509" t="s">
        <v>127</v>
      </c>
      <c r="W509" s="2">
        <v>44110</v>
      </c>
      <c r="X509" t="s">
        <v>8172</v>
      </c>
      <c r="Y509" t="s">
        <v>7394</v>
      </c>
      <c r="Z509" t="s">
        <v>7395</v>
      </c>
      <c r="AA509" t="s">
        <v>8173</v>
      </c>
      <c r="AB509" t="s">
        <v>8174</v>
      </c>
      <c r="AC509" t="s">
        <v>8175</v>
      </c>
      <c r="AD509" t="s">
        <v>8176</v>
      </c>
      <c r="AE509" t="s">
        <v>8177</v>
      </c>
      <c r="AF509" t="s">
        <v>8178</v>
      </c>
      <c r="AG509" t="s">
        <v>8179</v>
      </c>
      <c r="AH509" t="s">
        <v>8180</v>
      </c>
      <c r="AI509" t="s">
        <v>8181</v>
      </c>
      <c r="AJ509" t="s">
        <v>8182</v>
      </c>
      <c r="AK509" t="s">
        <v>296</v>
      </c>
      <c r="AL509" t="s">
        <v>82</v>
      </c>
      <c r="AM509" t="s">
        <v>8183</v>
      </c>
      <c r="AN509" t="s">
        <v>8184</v>
      </c>
      <c r="AO509" t="s">
        <v>4839</v>
      </c>
      <c r="AP509" t="s">
        <v>132</v>
      </c>
      <c r="AQ509" t="s">
        <v>395</v>
      </c>
      <c r="AR509" t="s">
        <v>8185</v>
      </c>
      <c r="AS509" t="s">
        <v>8186</v>
      </c>
      <c r="AT509" t="s">
        <v>8187</v>
      </c>
      <c r="AU509" t="s">
        <v>81</v>
      </c>
      <c r="AV509" t="s">
        <v>82</v>
      </c>
      <c r="AW509" t="s">
        <v>81</v>
      </c>
      <c r="AX509" t="s">
        <v>81</v>
      </c>
      <c r="AY509" t="s">
        <v>81</v>
      </c>
      <c r="AZ509" t="s">
        <v>81</v>
      </c>
      <c r="BA509" t="s">
        <v>82</v>
      </c>
      <c r="BB509" s="1">
        <v>1</v>
      </c>
      <c r="BC509" t="s">
        <v>81</v>
      </c>
      <c r="BD509" t="s">
        <v>81</v>
      </c>
      <c r="BE509" t="s">
        <v>81</v>
      </c>
      <c r="BF509" t="s">
        <v>81</v>
      </c>
      <c r="BG509" t="s">
        <v>81</v>
      </c>
      <c r="BH509" t="s">
        <v>81</v>
      </c>
      <c r="BI509" t="s">
        <v>81</v>
      </c>
      <c r="BJ509" s="1">
        <v>44012</v>
      </c>
      <c r="BK509" t="s">
        <v>82</v>
      </c>
      <c r="BL509" t="s">
        <v>399</v>
      </c>
      <c r="BM509" t="s">
        <v>8188</v>
      </c>
      <c r="BN509" t="s">
        <v>8189</v>
      </c>
      <c r="BO509" t="s">
        <v>8179</v>
      </c>
      <c r="BP509" t="s">
        <v>8179</v>
      </c>
      <c r="BQ509" t="s">
        <v>8189</v>
      </c>
    </row>
    <row r="510" spans="1:69" x14ac:dyDescent="0.2">
      <c r="A510" s="5">
        <v>1</v>
      </c>
      <c r="B510" t="s">
        <v>8190</v>
      </c>
      <c r="C510" t="s">
        <v>8191</v>
      </c>
      <c r="D510" t="s">
        <v>8192</v>
      </c>
      <c r="E510" t="s">
        <v>8193</v>
      </c>
      <c r="F510" t="s">
        <v>1316</v>
      </c>
      <c r="G510" t="s">
        <v>8194</v>
      </c>
      <c r="H510" s="1">
        <v>43749</v>
      </c>
      <c r="I510" s="1">
        <v>43165</v>
      </c>
      <c r="J510" t="b">
        <v>0</v>
      </c>
      <c r="K510" t="s">
        <v>622</v>
      </c>
      <c r="L510" t="s">
        <v>8195</v>
      </c>
      <c r="M510">
        <v>3</v>
      </c>
      <c r="N510">
        <v>40</v>
      </c>
      <c r="O510" t="s">
        <v>7307</v>
      </c>
      <c r="P510" t="s">
        <v>1356</v>
      </c>
      <c r="Q510" t="s">
        <v>8196</v>
      </c>
      <c r="R510" t="s">
        <v>81</v>
      </c>
      <c r="S510">
        <v>1</v>
      </c>
      <c r="T510" s="1">
        <v>43749</v>
      </c>
      <c r="U510" s="1">
        <v>43165</v>
      </c>
      <c r="V510" t="s">
        <v>1322</v>
      </c>
      <c r="W510" s="2">
        <v>43774</v>
      </c>
      <c r="X510" t="s">
        <v>82</v>
      </c>
      <c r="Y510" t="s">
        <v>8197</v>
      </c>
      <c r="Z510" t="s">
        <v>81</v>
      </c>
      <c r="AA510" t="s">
        <v>8198</v>
      </c>
      <c r="AB510" t="s">
        <v>8199</v>
      </c>
      <c r="AC510" t="s">
        <v>8200</v>
      </c>
      <c r="AD510" t="s">
        <v>7307</v>
      </c>
      <c r="AE510" t="s">
        <v>8197</v>
      </c>
      <c r="AF510" t="s">
        <v>81</v>
      </c>
      <c r="AG510" t="s">
        <v>8198</v>
      </c>
      <c r="AH510" t="s">
        <v>8199</v>
      </c>
      <c r="AI510" t="s">
        <v>8200</v>
      </c>
      <c r="AJ510" t="s">
        <v>7307</v>
      </c>
      <c r="AK510" t="s">
        <v>1328</v>
      </c>
      <c r="AL510" t="s">
        <v>82</v>
      </c>
      <c r="AM510" t="s">
        <v>8201</v>
      </c>
      <c r="AN510" t="s">
        <v>1329</v>
      </c>
      <c r="AO510" t="s">
        <v>8202</v>
      </c>
      <c r="AP510" t="s">
        <v>371</v>
      </c>
      <c r="AQ510" t="s">
        <v>8203</v>
      </c>
      <c r="AR510" t="s">
        <v>8204</v>
      </c>
      <c r="AS510" t="s">
        <v>8205</v>
      </c>
      <c r="AT510" t="s">
        <v>82</v>
      </c>
      <c r="AU510" t="s">
        <v>81</v>
      </c>
      <c r="AV510" t="s">
        <v>82</v>
      </c>
      <c r="AW510" t="s">
        <v>1334</v>
      </c>
      <c r="AX510" t="s">
        <v>81</v>
      </c>
      <c r="AY510" t="s">
        <v>81</v>
      </c>
      <c r="AZ510" t="s">
        <v>81</v>
      </c>
      <c r="BA510" t="s">
        <v>82</v>
      </c>
      <c r="BB510" s="1">
        <v>1</v>
      </c>
      <c r="BC510" t="s">
        <v>81</v>
      </c>
      <c r="BD510" t="s">
        <v>81</v>
      </c>
      <c r="BE510" t="s">
        <v>81</v>
      </c>
      <c r="BF510" t="s">
        <v>81</v>
      </c>
      <c r="BG510" t="s">
        <v>81</v>
      </c>
      <c r="BH510" t="s">
        <v>1871</v>
      </c>
      <c r="BI510" t="s">
        <v>8206</v>
      </c>
      <c r="BJ510" t="s">
        <v>82</v>
      </c>
      <c r="BK510" t="s">
        <v>82</v>
      </c>
      <c r="BL510" t="s">
        <v>200</v>
      </c>
      <c r="BM510" t="s">
        <v>201</v>
      </c>
      <c r="BN510" t="s">
        <v>81</v>
      </c>
      <c r="BO510" t="s">
        <v>8207</v>
      </c>
      <c r="BP510" t="s">
        <v>81</v>
      </c>
      <c r="BQ510" t="s">
        <v>81</v>
      </c>
    </row>
    <row r="511" spans="1:69" x14ac:dyDescent="0.2">
      <c r="A511" s="5">
        <v>1</v>
      </c>
      <c r="B511" t="s">
        <v>8208</v>
      </c>
      <c r="C511" t="s">
        <v>8209</v>
      </c>
      <c r="D511" t="s">
        <v>8210</v>
      </c>
      <c r="E511" t="s">
        <v>8211</v>
      </c>
      <c r="F511" t="s">
        <v>1316</v>
      </c>
      <c r="G511" t="s">
        <v>8212</v>
      </c>
      <c r="H511" s="1">
        <v>43711</v>
      </c>
      <c r="I511" s="1">
        <v>43731</v>
      </c>
      <c r="J511" t="b">
        <v>0</v>
      </c>
      <c r="K511" t="s">
        <v>622</v>
      </c>
      <c r="L511" t="s">
        <v>8213</v>
      </c>
      <c r="M511">
        <v>3</v>
      </c>
      <c r="N511">
        <v>42</v>
      </c>
      <c r="O511" t="s">
        <v>4176</v>
      </c>
      <c r="P511" t="s">
        <v>1356</v>
      </c>
      <c r="Q511" t="s">
        <v>8214</v>
      </c>
      <c r="R511" t="s">
        <v>81</v>
      </c>
      <c r="S511" t="s">
        <v>82</v>
      </c>
      <c r="T511" s="1">
        <v>43711</v>
      </c>
      <c r="U511" s="1">
        <v>43731</v>
      </c>
      <c r="V511" t="s">
        <v>1322</v>
      </c>
      <c r="W511" s="2">
        <v>43745</v>
      </c>
      <c r="X511" t="s">
        <v>82</v>
      </c>
      <c r="Y511" t="s">
        <v>8215</v>
      </c>
      <c r="Z511" t="s">
        <v>81</v>
      </c>
      <c r="AA511" t="s">
        <v>8216</v>
      </c>
      <c r="AB511" t="s">
        <v>8217</v>
      </c>
      <c r="AC511" t="s">
        <v>8218</v>
      </c>
      <c r="AD511" t="s">
        <v>4176</v>
      </c>
      <c r="AE511" t="s">
        <v>8215</v>
      </c>
      <c r="AF511" t="s">
        <v>81</v>
      </c>
      <c r="AG511" t="s">
        <v>8216</v>
      </c>
      <c r="AH511" t="s">
        <v>8217</v>
      </c>
      <c r="AI511" t="s">
        <v>8218</v>
      </c>
      <c r="AJ511" t="s">
        <v>4176</v>
      </c>
      <c r="AK511" t="s">
        <v>296</v>
      </c>
      <c r="AL511" t="s">
        <v>82</v>
      </c>
      <c r="AM511" t="s">
        <v>4176</v>
      </c>
      <c r="AN511" t="s">
        <v>1329</v>
      </c>
      <c r="AO511" t="s">
        <v>1409</v>
      </c>
      <c r="AP511" t="s">
        <v>371</v>
      </c>
      <c r="AQ511" t="s">
        <v>8219</v>
      </c>
      <c r="AR511" t="s">
        <v>8220</v>
      </c>
      <c r="AS511" t="s">
        <v>8221</v>
      </c>
      <c r="AT511" t="s">
        <v>8222</v>
      </c>
      <c r="AU511" t="s">
        <v>81</v>
      </c>
      <c r="AV511" t="s">
        <v>82</v>
      </c>
      <c r="AW511" t="s">
        <v>1334</v>
      </c>
      <c r="AX511" t="s">
        <v>81</v>
      </c>
      <c r="AY511" t="s">
        <v>81</v>
      </c>
      <c r="AZ511" t="s">
        <v>81</v>
      </c>
      <c r="BA511" t="s">
        <v>82</v>
      </c>
      <c r="BB511" s="1">
        <v>1</v>
      </c>
      <c r="BC511" t="s">
        <v>81</v>
      </c>
      <c r="BD511" t="s">
        <v>81</v>
      </c>
      <c r="BE511" t="s">
        <v>81</v>
      </c>
      <c r="BF511" t="s">
        <v>81</v>
      </c>
      <c r="BG511" t="s">
        <v>81</v>
      </c>
      <c r="BH511" t="s">
        <v>1871</v>
      </c>
      <c r="BI511" t="s">
        <v>8223</v>
      </c>
      <c r="BJ511" t="s">
        <v>82</v>
      </c>
      <c r="BK511" t="s">
        <v>82</v>
      </c>
      <c r="BL511" t="s">
        <v>200</v>
      </c>
      <c r="BM511" t="s">
        <v>201</v>
      </c>
      <c r="BN511" t="s">
        <v>81</v>
      </c>
      <c r="BO511" t="s">
        <v>8224</v>
      </c>
      <c r="BP511" t="s">
        <v>81</v>
      </c>
      <c r="BQ511" t="s">
        <v>81</v>
      </c>
    </row>
    <row r="512" spans="1:69" x14ac:dyDescent="0.2">
      <c r="A512" s="5">
        <v>1</v>
      </c>
      <c r="B512" t="s">
        <v>8225</v>
      </c>
      <c r="C512" t="s">
        <v>8226</v>
      </c>
      <c r="D512" t="s">
        <v>8227</v>
      </c>
      <c r="E512" t="s">
        <v>8228</v>
      </c>
      <c r="F512" t="s">
        <v>73</v>
      </c>
      <c r="G512" t="s">
        <v>8229</v>
      </c>
      <c r="H512" s="1">
        <v>43119</v>
      </c>
      <c r="I512" s="1">
        <v>43129</v>
      </c>
      <c r="J512" t="b">
        <v>0</v>
      </c>
      <c r="K512" t="s">
        <v>75</v>
      </c>
      <c r="L512" t="s">
        <v>1794</v>
      </c>
      <c r="M512" t="s">
        <v>538</v>
      </c>
      <c r="N512">
        <v>87</v>
      </c>
      <c r="O512" t="s">
        <v>8230</v>
      </c>
      <c r="P512" t="s">
        <v>79</v>
      </c>
      <c r="Q512" t="s">
        <v>998</v>
      </c>
      <c r="R512" t="s">
        <v>81</v>
      </c>
      <c r="S512" t="s">
        <v>82</v>
      </c>
      <c r="T512" s="1">
        <v>43119</v>
      </c>
      <c r="U512" t="s">
        <v>8231</v>
      </c>
      <c r="V512" t="s">
        <v>452</v>
      </c>
      <c r="W512" s="2">
        <v>43766</v>
      </c>
      <c r="X512" t="s">
        <v>8232</v>
      </c>
      <c r="Y512" t="s">
        <v>82</v>
      </c>
      <c r="Z512" t="s">
        <v>82</v>
      </c>
      <c r="AA512" t="s">
        <v>82</v>
      </c>
      <c r="AB512" t="s">
        <v>82</v>
      </c>
      <c r="AC512" t="s">
        <v>82</v>
      </c>
      <c r="AD512" t="s">
        <v>82</v>
      </c>
      <c r="AE512" t="s">
        <v>82</v>
      </c>
      <c r="AF512" t="s">
        <v>82</v>
      </c>
      <c r="AG512" t="s">
        <v>82</v>
      </c>
      <c r="AH512" t="s">
        <v>82</v>
      </c>
      <c r="AI512" t="s">
        <v>82</v>
      </c>
      <c r="AJ512" t="s">
        <v>82</v>
      </c>
      <c r="AK512" t="s">
        <v>110</v>
      </c>
      <c r="AL512" t="s">
        <v>8233</v>
      </c>
      <c r="AM512" t="s">
        <v>88</v>
      </c>
      <c r="AN512" t="s">
        <v>7433</v>
      </c>
      <c r="AO512" t="s">
        <v>90</v>
      </c>
      <c r="AP512" t="s">
        <v>91</v>
      </c>
      <c r="AQ512" t="s">
        <v>8234</v>
      </c>
      <c r="AR512" t="s">
        <v>82</v>
      </c>
      <c r="AS512" t="s">
        <v>8235</v>
      </c>
      <c r="AT512" t="s">
        <v>82</v>
      </c>
      <c r="AU512" t="s">
        <v>81</v>
      </c>
      <c r="AV512" t="s">
        <v>82</v>
      </c>
      <c r="AW512" t="s">
        <v>82</v>
      </c>
      <c r="AX512" t="s">
        <v>82</v>
      </c>
      <c r="AY512" t="s">
        <v>82</v>
      </c>
      <c r="AZ512" t="s">
        <v>82</v>
      </c>
      <c r="BA512" t="s">
        <v>82</v>
      </c>
      <c r="BB512" t="s">
        <v>82</v>
      </c>
      <c r="BC512" t="s">
        <v>82</v>
      </c>
      <c r="BD512" t="s">
        <v>82</v>
      </c>
      <c r="BE512" t="s">
        <v>82</v>
      </c>
      <c r="BF512" t="s">
        <v>82</v>
      </c>
      <c r="BG512" t="s">
        <v>82</v>
      </c>
      <c r="BH512" t="s">
        <v>82</v>
      </c>
      <c r="BI512" t="s">
        <v>82</v>
      </c>
      <c r="BJ512" t="s">
        <v>82</v>
      </c>
      <c r="BK512" t="s">
        <v>82</v>
      </c>
      <c r="BL512" t="s">
        <v>82</v>
      </c>
      <c r="BM512" t="s">
        <v>82</v>
      </c>
      <c r="BN512" t="s">
        <v>82</v>
      </c>
      <c r="BO512" t="s">
        <v>82</v>
      </c>
      <c r="BP512" t="s">
        <v>82</v>
      </c>
      <c r="BQ512" t="s">
        <v>82</v>
      </c>
    </row>
    <row r="513" spans="1:69" x14ac:dyDescent="0.2">
      <c r="A513" s="5">
        <v>1</v>
      </c>
      <c r="B513" t="s">
        <v>8236</v>
      </c>
      <c r="C513" t="s">
        <v>8237</v>
      </c>
      <c r="D513" t="s">
        <v>8238</v>
      </c>
      <c r="E513" t="s">
        <v>8236</v>
      </c>
      <c r="F513" t="s">
        <v>553</v>
      </c>
      <c r="G513" t="s">
        <v>8239</v>
      </c>
      <c r="H513" s="1">
        <v>42495</v>
      </c>
      <c r="I513" s="1">
        <v>42522</v>
      </c>
      <c r="J513" t="b">
        <v>0</v>
      </c>
      <c r="K513" t="s">
        <v>555</v>
      </c>
      <c r="L513" t="s">
        <v>1531</v>
      </c>
      <c r="M513" t="s">
        <v>4318</v>
      </c>
      <c r="N513" t="s">
        <v>8240</v>
      </c>
      <c r="O513" t="s">
        <v>8241</v>
      </c>
      <c r="P513" t="s">
        <v>365</v>
      </c>
      <c r="Q513" t="s">
        <v>2932</v>
      </c>
      <c r="R513" t="s">
        <v>81</v>
      </c>
      <c r="S513" t="s">
        <v>82</v>
      </c>
      <c r="T513" s="1">
        <v>42495</v>
      </c>
      <c r="U513" s="1">
        <v>42522</v>
      </c>
      <c r="V513" t="s">
        <v>553</v>
      </c>
      <c r="W513" s="2">
        <v>42843</v>
      </c>
      <c r="X513" t="s">
        <v>82</v>
      </c>
      <c r="Y513" t="s">
        <v>8242</v>
      </c>
      <c r="Z513" t="s">
        <v>81</v>
      </c>
      <c r="AA513" t="s">
        <v>8243</v>
      </c>
      <c r="AB513" t="s">
        <v>8244</v>
      </c>
      <c r="AC513" t="s">
        <v>8245</v>
      </c>
      <c r="AD513" t="s">
        <v>8241</v>
      </c>
      <c r="AE513" t="s">
        <v>8242</v>
      </c>
      <c r="AF513" t="s">
        <v>81</v>
      </c>
      <c r="AG513" t="s">
        <v>8243</v>
      </c>
      <c r="AH513" t="s">
        <v>8244</v>
      </c>
      <c r="AI513" t="s">
        <v>8245</v>
      </c>
      <c r="AJ513" t="s">
        <v>8241</v>
      </c>
      <c r="AK513" t="s">
        <v>212</v>
      </c>
      <c r="AL513" t="s">
        <v>82</v>
      </c>
      <c r="AM513" t="s">
        <v>8246</v>
      </c>
      <c r="AN513">
        <v>18</v>
      </c>
      <c r="AO513">
        <v>90</v>
      </c>
      <c r="AP513" t="s">
        <v>371</v>
      </c>
      <c r="AQ513" t="s">
        <v>8247</v>
      </c>
      <c r="AR513" t="s">
        <v>8248</v>
      </c>
      <c r="AS513" t="s">
        <v>8249</v>
      </c>
      <c r="AT513" t="s">
        <v>8250</v>
      </c>
      <c r="AU513" t="s">
        <v>81</v>
      </c>
      <c r="AV513" t="s">
        <v>82</v>
      </c>
      <c r="AW513" t="s">
        <v>81</v>
      </c>
      <c r="AX513" t="s">
        <v>82</v>
      </c>
      <c r="AY513" t="s">
        <v>82</v>
      </c>
      <c r="AZ513" t="s">
        <v>82</v>
      </c>
      <c r="BA513" t="s">
        <v>82</v>
      </c>
      <c r="BB513" t="s">
        <v>82</v>
      </c>
      <c r="BC513" t="s">
        <v>82</v>
      </c>
      <c r="BD513" t="s">
        <v>82</v>
      </c>
      <c r="BE513" t="s">
        <v>82</v>
      </c>
      <c r="BF513" t="s">
        <v>82</v>
      </c>
      <c r="BG513" t="s">
        <v>82</v>
      </c>
      <c r="BH513" t="s">
        <v>82</v>
      </c>
      <c r="BI513" t="s">
        <v>82</v>
      </c>
      <c r="BJ513" t="s">
        <v>82</v>
      </c>
      <c r="BK513" t="s">
        <v>82</v>
      </c>
      <c r="BL513" t="s">
        <v>82</v>
      </c>
      <c r="BM513" t="s">
        <v>82</v>
      </c>
      <c r="BN513" t="s">
        <v>82</v>
      </c>
      <c r="BO513" t="s">
        <v>82</v>
      </c>
      <c r="BP513" t="s">
        <v>82</v>
      </c>
      <c r="BQ513" t="s">
        <v>82</v>
      </c>
    </row>
    <row r="514" spans="1:69" x14ac:dyDescent="0.2">
      <c r="A514" s="5">
        <v>0</v>
      </c>
      <c r="B514" t="s">
        <v>8251</v>
      </c>
      <c r="C514" t="s">
        <v>8252</v>
      </c>
      <c r="D514" t="s">
        <v>8253</v>
      </c>
      <c r="E514" t="s">
        <v>8251</v>
      </c>
      <c r="F514" t="s">
        <v>73</v>
      </c>
      <c r="G514" t="s">
        <v>8254</v>
      </c>
      <c r="H514" s="1">
        <v>43532</v>
      </c>
      <c r="I514" s="1">
        <v>43606</v>
      </c>
      <c r="J514" t="b">
        <v>0</v>
      </c>
      <c r="K514" t="s">
        <v>75</v>
      </c>
      <c r="L514" t="s">
        <v>267</v>
      </c>
      <c r="M514" t="s">
        <v>90</v>
      </c>
      <c r="N514">
        <v>40</v>
      </c>
      <c r="O514" t="s">
        <v>6789</v>
      </c>
      <c r="P514" t="s">
        <v>409</v>
      </c>
      <c r="Q514" t="s">
        <v>8255</v>
      </c>
      <c r="R514" t="s">
        <v>81</v>
      </c>
      <c r="S514" t="s">
        <v>82</v>
      </c>
      <c r="T514" s="1">
        <v>43532</v>
      </c>
      <c r="U514" t="s">
        <v>8256</v>
      </c>
      <c r="V514" t="s">
        <v>834</v>
      </c>
      <c r="W514" s="2">
        <v>43633</v>
      </c>
      <c r="X514" t="s">
        <v>8257</v>
      </c>
      <c r="Y514" t="s">
        <v>148</v>
      </c>
      <c r="Z514" t="s">
        <v>8258</v>
      </c>
      <c r="AA514" t="s">
        <v>82</v>
      </c>
      <c r="AB514" t="s">
        <v>8259</v>
      </c>
      <c r="AC514" t="s">
        <v>8260</v>
      </c>
      <c r="AD514" t="s">
        <v>6796</v>
      </c>
      <c r="AE514" t="s">
        <v>148</v>
      </c>
      <c r="AF514" t="s">
        <v>8258</v>
      </c>
      <c r="AG514" t="s">
        <v>82</v>
      </c>
      <c r="AH514" t="s">
        <v>8259</v>
      </c>
      <c r="AI514" t="s">
        <v>8260</v>
      </c>
      <c r="AJ514" t="s">
        <v>6796</v>
      </c>
      <c r="AK514" t="s">
        <v>296</v>
      </c>
      <c r="AL514" t="s">
        <v>82</v>
      </c>
      <c r="AM514" t="s">
        <v>88</v>
      </c>
      <c r="AN514" t="s">
        <v>154</v>
      </c>
      <c r="AO514" t="s">
        <v>90</v>
      </c>
      <c r="AP514" t="s">
        <v>91</v>
      </c>
      <c r="AQ514" t="s">
        <v>8261</v>
      </c>
      <c r="AR514" t="s">
        <v>82</v>
      </c>
      <c r="AS514" t="s">
        <v>8262</v>
      </c>
      <c r="AT514" t="s">
        <v>8263</v>
      </c>
      <c r="AU514" t="s">
        <v>81</v>
      </c>
      <c r="AV514" t="s">
        <v>82</v>
      </c>
      <c r="AW514" t="s">
        <v>82</v>
      </c>
      <c r="AX514" t="s">
        <v>82</v>
      </c>
      <c r="AY514" t="s">
        <v>82</v>
      </c>
      <c r="AZ514" t="s">
        <v>82</v>
      </c>
      <c r="BA514" t="s">
        <v>82</v>
      </c>
      <c r="BB514" t="s">
        <v>82</v>
      </c>
      <c r="BC514" t="s">
        <v>82</v>
      </c>
      <c r="BD514" t="s">
        <v>82</v>
      </c>
      <c r="BE514" t="s">
        <v>82</v>
      </c>
      <c r="BF514" t="s">
        <v>82</v>
      </c>
      <c r="BG514" t="s">
        <v>82</v>
      </c>
      <c r="BH514" t="s">
        <v>82</v>
      </c>
      <c r="BI514" t="s">
        <v>82</v>
      </c>
      <c r="BJ514" t="s">
        <v>82</v>
      </c>
      <c r="BK514" t="s">
        <v>82</v>
      </c>
      <c r="BL514" t="s">
        <v>82</v>
      </c>
      <c r="BM514" t="s">
        <v>82</v>
      </c>
      <c r="BN514" t="s">
        <v>82</v>
      </c>
      <c r="BO514" t="s">
        <v>82</v>
      </c>
      <c r="BP514" t="s">
        <v>82</v>
      </c>
      <c r="BQ514" t="s">
        <v>82</v>
      </c>
    </row>
    <row r="515" spans="1:69" x14ac:dyDescent="0.2">
      <c r="A515" s="5">
        <v>0</v>
      </c>
      <c r="B515" t="s">
        <v>8264</v>
      </c>
      <c r="C515" t="s">
        <v>8265</v>
      </c>
      <c r="D515" t="s">
        <v>8266</v>
      </c>
      <c r="E515" t="s">
        <v>8267</v>
      </c>
      <c r="F515" t="s">
        <v>1432</v>
      </c>
      <c r="G515" t="s">
        <v>8268</v>
      </c>
      <c r="H515" s="1">
        <v>42949</v>
      </c>
      <c r="I515" s="1">
        <v>43011</v>
      </c>
      <c r="J515" t="b">
        <v>0</v>
      </c>
      <c r="K515" t="s">
        <v>75</v>
      </c>
      <c r="L515" t="s">
        <v>8269</v>
      </c>
      <c r="M515" t="s">
        <v>1435</v>
      </c>
      <c r="N515">
        <v>221</v>
      </c>
      <c r="O515" t="s">
        <v>8270</v>
      </c>
      <c r="P515" t="s">
        <v>670</v>
      </c>
      <c r="Q515" t="s">
        <v>8271</v>
      </c>
      <c r="R515" t="s">
        <v>81</v>
      </c>
      <c r="S515" t="s">
        <v>82</v>
      </c>
      <c r="T515" s="1">
        <v>42949</v>
      </c>
      <c r="U515" s="1">
        <v>43011</v>
      </c>
      <c r="V515" t="s">
        <v>1438</v>
      </c>
      <c r="W515" s="2">
        <v>44139</v>
      </c>
      <c r="X515" t="s">
        <v>1439</v>
      </c>
      <c r="Y515" t="s">
        <v>8272</v>
      </c>
      <c r="Z515" t="s">
        <v>81</v>
      </c>
      <c r="AA515" t="s">
        <v>8273</v>
      </c>
      <c r="AB515" t="s">
        <v>8274</v>
      </c>
      <c r="AC515" t="s">
        <v>8275</v>
      </c>
      <c r="AD515" t="s">
        <v>8276</v>
      </c>
      <c r="AE515" t="s">
        <v>8272</v>
      </c>
      <c r="AF515" t="s">
        <v>81</v>
      </c>
      <c r="AG515" t="s">
        <v>8273</v>
      </c>
      <c r="AH515" t="s">
        <v>8274</v>
      </c>
      <c r="AI515" t="s">
        <v>8275</v>
      </c>
      <c r="AJ515" t="s">
        <v>8276</v>
      </c>
      <c r="AK515" t="s">
        <v>2219</v>
      </c>
      <c r="AL515" t="s">
        <v>82</v>
      </c>
      <c r="AM515" t="s">
        <v>8277</v>
      </c>
      <c r="AN515" t="s">
        <v>81</v>
      </c>
      <c r="AO515" t="s">
        <v>81</v>
      </c>
      <c r="AP515" t="s">
        <v>81</v>
      </c>
      <c r="AQ515" t="s">
        <v>8278</v>
      </c>
      <c r="AR515" t="s">
        <v>8279</v>
      </c>
      <c r="AS515" t="s">
        <v>8280</v>
      </c>
      <c r="AT515" t="s">
        <v>8281</v>
      </c>
      <c r="AU515" t="s">
        <v>81</v>
      </c>
      <c r="AV515" t="s">
        <v>82</v>
      </c>
      <c r="AW515" t="s">
        <v>81</v>
      </c>
      <c r="AX515" t="s">
        <v>81</v>
      </c>
      <c r="AY515" t="s">
        <v>81</v>
      </c>
      <c r="AZ515" t="s">
        <v>81</v>
      </c>
      <c r="BA515" t="s">
        <v>82</v>
      </c>
      <c r="BB515" s="1">
        <v>1</v>
      </c>
      <c r="BC515" t="s">
        <v>81</v>
      </c>
      <c r="BD515" t="s">
        <v>81</v>
      </c>
      <c r="BE515" t="s">
        <v>81</v>
      </c>
      <c r="BF515" t="s">
        <v>81</v>
      </c>
      <c r="BG515" t="s">
        <v>81</v>
      </c>
      <c r="BH515" t="s">
        <v>81</v>
      </c>
      <c r="BI515" t="s">
        <v>81</v>
      </c>
      <c r="BJ515" t="s">
        <v>82</v>
      </c>
      <c r="BK515" t="s">
        <v>82</v>
      </c>
      <c r="BL515" t="s">
        <v>200</v>
      </c>
      <c r="BM515" t="s">
        <v>8282</v>
      </c>
      <c r="BN515" t="s">
        <v>81</v>
      </c>
      <c r="BO515" t="s">
        <v>8283</v>
      </c>
      <c r="BP515" t="s">
        <v>81</v>
      </c>
      <c r="BQ515" t="s">
        <v>81</v>
      </c>
    </row>
    <row r="516" spans="1:69" x14ac:dyDescent="0.2">
      <c r="A516" s="5">
        <v>0</v>
      </c>
      <c r="B516" t="s">
        <v>8284</v>
      </c>
      <c r="C516" t="s">
        <v>8285</v>
      </c>
      <c r="D516" t="s">
        <v>8286</v>
      </c>
      <c r="E516" t="s">
        <v>8287</v>
      </c>
      <c r="F516" t="s">
        <v>1316</v>
      </c>
      <c r="G516" t="s">
        <v>8288</v>
      </c>
      <c r="H516" s="1">
        <v>42906</v>
      </c>
      <c r="I516" s="1">
        <v>42845</v>
      </c>
      <c r="J516" t="b">
        <v>0</v>
      </c>
      <c r="K516" t="s">
        <v>622</v>
      </c>
      <c r="L516" t="s">
        <v>8289</v>
      </c>
      <c r="M516" s="4">
        <v>44257</v>
      </c>
      <c r="N516">
        <v>70</v>
      </c>
      <c r="O516" t="s">
        <v>8290</v>
      </c>
      <c r="P516" t="s">
        <v>1356</v>
      </c>
      <c r="Q516" t="s">
        <v>8291</v>
      </c>
      <c r="R516" t="s">
        <v>81</v>
      </c>
      <c r="S516" t="s">
        <v>82</v>
      </c>
      <c r="T516" s="1">
        <v>42906</v>
      </c>
      <c r="U516" s="1">
        <v>42845</v>
      </c>
      <c r="V516" t="s">
        <v>1322</v>
      </c>
      <c r="W516" s="2">
        <v>43153</v>
      </c>
      <c r="X516" t="s">
        <v>82</v>
      </c>
      <c r="Y516" t="s">
        <v>8292</v>
      </c>
      <c r="Z516" t="s">
        <v>81</v>
      </c>
      <c r="AA516" t="s">
        <v>8293</v>
      </c>
      <c r="AB516" t="s">
        <v>8294</v>
      </c>
      <c r="AC516" t="s">
        <v>8295</v>
      </c>
      <c r="AD516" t="s">
        <v>8296</v>
      </c>
      <c r="AE516" t="s">
        <v>8297</v>
      </c>
      <c r="AF516" t="s">
        <v>81</v>
      </c>
      <c r="AG516" t="s">
        <v>8298</v>
      </c>
      <c r="AH516" t="s">
        <v>8299</v>
      </c>
      <c r="AI516" t="s">
        <v>8300</v>
      </c>
      <c r="AJ516" t="s">
        <v>8301</v>
      </c>
      <c r="AK516" t="s">
        <v>1328</v>
      </c>
      <c r="AL516" t="s">
        <v>82</v>
      </c>
      <c r="AM516" t="s">
        <v>8290</v>
      </c>
      <c r="AN516" t="s">
        <v>1329</v>
      </c>
      <c r="AO516" t="s">
        <v>8302</v>
      </c>
      <c r="AP516" t="s">
        <v>371</v>
      </c>
      <c r="AQ516" t="s">
        <v>8303</v>
      </c>
      <c r="AR516" t="s">
        <v>1332</v>
      </c>
      <c r="AS516" t="s">
        <v>8304</v>
      </c>
      <c r="AT516" t="s">
        <v>82</v>
      </c>
      <c r="AU516" t="s">
        <v>81</v>
      </c>
      <c r="AV516" t="s">
        <v>82</v>
      </c>
      <c r="AW516" t="s">
        <v>1334</v>
      </c>
      <c r="AX516" t="s">
        <v>81</v>
      </c>
      <c r="AY516" t="s">
        <v>81</v>
      </c>
      <c r="AZ516" t="s">
        <v>81</v>
      </c>
      <c r="BA516" t="s">
        <v>82</v>
      </c>
      <c r="BB516" s="1">
        <v>1</v>
      </c>
      <c r="BC516" t="s">
        <v>81</v>
      </c>
      <c r="BD516" t="s">
        <v>81</v>
      </c>
      <c r="BE516" t="s">
        <v>81</v>
      </c>
      <c r="BF516" t="s">
        <v>81</v>
      </c>
      <c r="BG516" t="s">
        <v>81</v>
      </c>
      <c r="BH516" t="s">
        <v>81</v>
      </c>
      <c r="BI516" t="s">
        <v>81</v>
      </c>
      <c r="BJ516" t="s">
        <v>82</v>
      </c>
      <c r="BK516" t="s">
        <v>82</v>
      </c>
      <c r="BL516" t="s">
        <v>200</v>
      </c>
      <c r="BM516" t="s">
        <v>201</v>
      </c>
      <c r="BN516" t="s">
        <v>81</v>
      </c>
      <c r="BO516" t="s">
        <v>8305</v>
      </c>
      <c r="BP516" t="s">
        <v>81</v>
      </c>
      <c r="BQ516" t="s">
        <v>81</v>
      </c>
    </row>
    <row r="517" spans="1:69" x14ac:dyDescent="0.2">
      <c r="A517" s="5">
        <v>0</v>
      </c>
      <c r="B517" t="s">
        <v>8306</v>
      </c>
      <c r="C517" t="s">
        <v>8307</v>
      </c>
      <c r="D517" t="s">
        <v>8308</v>
      </c>
      <c r="E517" t="s">
        <v>8306</v>
      </c>
      <c r="F517" t="s">
        <v>73</v>
      </c>
      <c r="G517" t="s">
        <v>8309</v>
      </c>
      <c r="H517" s="1">
        <v>43574</v>
      </c>
      <c r="I517" s="1">
        <v>43582</v>
      </c>
      <c r="J517" t="b">
        <v>0</v>
      </c>
      <c r="K517" t="s">
        <v>75</v>
      </c>
      <c r="L517" t="s">
        <v>267</v>
      </c>
      <c r="M517" t="s">
        <v>90</v>
      </c>
      <c r="N517">
        <v>68</v>
      </c>
      <c r="O517" t="s">
        <v>8310</v>
      </c>
      <c r="P517" t="s">
        <v>2021</v>
      </c>
      <c r="Q517" t="s">
        <v>8311</v>
      </c>
      <c r="R517" t="s">
        <v>81</v>
      </c>
      <c r="S517" t="s">
        <v>82</v>
      </c>
      <c r="T517" s="1">
        <v>43574</v>
      </c>
      <c r="U517" t="s">
        <v>8312</v>
      </c>
      <c r="V517" t="s">
        <v>542</v>
      </c>
      <c r="W517" s="2">
        <v>43773</v>
      </c>
      <c r="X517">
        <v>2455</v>
      </c>
      <c r="Y517" t="s">
        <v>81</v>
      </c>
      <c r="Z517" t="s">
        <v>8313</v>
      </c>
      <c r="AA517" t="s">
        <v>82</v>
      </c>
      <c r="AB517" t="s">
        <v>81</v>
      </c>
      <c r="AC517" t="s">
        <v>81</v>
      </c>
      <c r="AD517" t="s">
        <v>8310</v>
      </c>
      <c r="AE517" t="s">
        <v>81</v>
      </c>
      <c r="AF517" t="s">
        <v>8313</v>
      </c>
      <c r="AG517" t="s">
        <v>82</v>
      </c>
      <c r="AH517" t="s">
        <v>81</v>
      </c>
      <c r="AI517" t="s">
        <v>81</v>
      </c>
      <c r="AJ517" t="s">
        <v>8310</v>
      </c>
      <c r="AK517" t="s">
        <v>110</v>
      </c>
      <c r="AL517" t="s">
        <v>82</v>
      </c>
      <c r="AM517" t="s">
        <v>88</v>
      </c>
      <c r="AN517" t="s">
        <v>154</v>
      </c>
      <c r="AO517" t="s">
        <v>277</v>
      </c>
      <c r="AP517" t="s">
        <v>91</v>
      </c>
      <c r="AQ517" t="s">
        <v>8314</v>
      </c>
      <c r="AR517" t="s">
        <v>82</v>
      </c>
      <c r="AS517" t="s">
        <v>8315</v>
      </c>
      <c r="AT517" t="s">
        <v>8316</v>
      </c>
      <c r="AU517" t="s">
        <v>81</v>
      </c>
      <c r="AV517" t="s">
        <v>82</v>
      </c>
      <c r="AW517" t="s">
        <v>82</v>
      </c>
      <c r="AX517" t="s">
        <v>82</v>
      </c>
      <c r="AY517" t="s">
        <v>82</v>
      </c>
      <c r="AZ517" t="s">
        <v>82</v>
      </c>
      <c r="BA517" t="s">
        <v>82</v>
      </c>
      <c r="BB517" t="s">
        <v>82</v>
      </c>
      <c r="BC517" t="s">
        <v>82</v>
      </c>
      <c r="BD517" t="s">
        <v>82</v>
      </c>
      <c r="BE517" t="s">
        <v>82</v>
      </c>
      <c r="BF517" t="s">
        <v>82</v>
      </c>
      <c r="BG517" t="s">
        <v>82</v>
      </c>
      <c r="BH517" t="s">
        <v>82</v>
      </c>
      <c r="BI517" t="s">
        <v>82</v>
      </c>
      <c r="BJ517" t="s">
        <v>82</v>
      </c>
      <c r="BK517" t="s">
        <v>82</v>
      </c>
      <c r="BL517" t="s">
        <v>82</v>
      </c>
      <c r="BM517" t="s">
        <v>82</v>
      </c>
      <c r="BN517" t="s">
        <v>82</v>
      </c>
      <c r="BO517" t="s">
        <v>82</v>
      </c>
      <c r="BP517" t="s">
        <v>82</v>
      </c>
      <c r="BQ517" t="s">
        <v>82</v>
      </c>
    </row>
    <row r="518" spans="1:69" x14ac:dyDescent="0.2">
      <c r="A518" s="5">
        <v>1</v>
      </c>
      <c r="B518" t="s">
        <v>8317</v>
      </c>
      <c r="C518" t="s">
        <v>8318</v>
      </c>
      <c r="D518" t="s">
        <v>8319</v>
      </c>
      <c r="E518" t="s">
        <v>8317</v>
      </c>
      <c r="F518" t="s">
        <v>73</v>
      </c>
      <c r="G518" t="s">
        <v>8320</v>
      </c>
      <c r="H518" s="1">
        <v>43817</v>
      </c>
      <c r="I518" s="1">
        <v>43795</v>
      </c>
      <c r="J518" t="b">
        <v>0</v>
      </c>
      <c r="K518" t="s">
        <v>75</v>
      </c>
      <c r="L518" t="s">
        <v>6951</v>
      </c>
      <c r="M518" t="s">
        <v>90</v>
      </c>
      <c r="N518">
        <v>300</v>
      </c>
      <c r="O518" t="s">
        <v>8147</v>
      </c>
      <c r="P518" t="s">
        <v>79</v>
      </c>
      <c r="Q518" t="s">
        <v>8321</v>
      </c>
      <c r="R518" t="s">
        <v>81</v>
      </c>
      <c r="S518" t="s">
        <v>82</v>
      </c>
      <c r="T518" s="1">
        <v>43817</v>
      </c>
      <c r="U518" t="s">
        <v>8322</v>
      </c>
      <c r="V518" t="s">
        <v>1570</v>
      </c>
      <c r="W518" s="2">
        <v>43986</v>
      </c>
      <c r="X518" t="s">
        <v>8323</v>
      </c>
      <c r="Y518" t="s">
        <v>227</v>
      </c>
      <c r="Z518" t="s">
        <v>8324</v>
      </c>
      <c r="AA518" t="s">
        <v>82</v>
      </c>
      <c r="AB518" t="s">
        <v>8325</v>
      </c>
      <c r="AC518" t="s">
        <v>8326</v>
      </c>
      <c r="AD518" t="s">
        <v>8327</v>
      </c>
      <c r="AE518" t="s">
        <v>227</v>
      </c>
      <c r="AF518" t="s">
        <v>8324</v>
      </c>
      <c r="AG518" t="s">
        <v>82</v>
      </c>
      <c r="AH518" t="s">
        <v>8325</v>
      </c>
      <c r="AI518" t="s">
        <v>8326</v>
      </c>
      <c r="AJ518" t="s">
        <v>8327</v>
      </c>
      <c r="AK518" t="s">
        <v>296</v>
      </c>
      <c r="AL518" t="s">
        <v>8328</v>
      </c>
      <c r="AM518" t="s">
        <v>88</v>
      </c>
      <c r="AN518" t="s">
        <v>456</v>
      </c>
      <c r="AO518" t="s">
        <v>89</v>
      </c>
      <c r="AP518" t="s">
        <v>91</v>
      </c>
      <c r="AQ518" t="s">
        <v>8329</v>
      </c>
      <c r="AR518" t="s">
        <v>82</v>
      </c>
      <c r="AS518" t="s">
        <v>8330</v>
      </c>
      <c r="AT518" t="s">
        <v>82</v>
      </c>
      <c r="AU518" t="s">
        <v>81</v>
      </c>
      <c r="AV518" t="s">
        <v>82</v>
      </c>
      <c r="AW518" t="s">
        <v>82</v>
      </c>
      <c r="AX518" t="s">
        <v>82</v>
      </c>
      <c r="AY518" t="s">
        <v>82</v>
      </c>
      <c r="AZ518" t="s">
        <v>82</v>
      </c>
      <c r="BA518" t="s">
        <v>82</v>
      </c>
      <c r="BB518" t="s">
        <v>82</v>
      </c>
      <c r="BC518" t="s">
        <v>82</v>
      </c>
      <c r="BD518" t="s">
        <v>82</v>
      </c>
      <c r="BE518" t="s">
        <v>82</v>
      </c>
      <c r="BF518" t="s">
        <v>82</v>
      </c>
      <c r="BG518" t="s">
        <v>82</v>
      </c>
      <c r="BH518" t="s">
        <v>82</v>
      </c>
      <c r="BI518" t="s">
        <v>82</v>
      </c>
      <c r="BJ518" t="s">
        <v>82</v>
      </c>
      <c r="BK518" t="s">
        <v>82</v>
      </c>
      <c r="BL518" t="s">
        <v>82</v>
      </c>
      <c r="BM518" t="s">
        <v>82</v>
      </c>
      <c r="BN518" t="s">
        <v>82</v>
      </c>
      <c r="BO518" t="s">
        <v>82</v>
      </c>
      <c r="BP518" t="s">
        <v>82</v>
      </c>
      <c r="BQ518" t="s">
        <v>82</v>
      </c>
    </row>
    <row r="519" spans="1:69" x14ac:dyDescent="0.2">
      <c r="A519" s="5">
        <v>1</v>
      </c>
      <c r="B519" t="s">
        <v>8331</v>
      </c>
      <c r="C519" t="s">
        <v>8332</v>
      </c>
      <c r="D519" t="s">
        <v>8333</v>
      </c>
      <c r="E519" t="s">
        <v>8331</v>
      </c>
      <c r="F519" t="s">
        <v>73</v>
      </c>
      <c r="G519" t="s">
        <v>8334</v>
      </c>
      <c r="H519" s="1">
        <v>42509</v>
      </c>
      <c r="I519" s="1">
        <v>41456</v>
      </c>
      <c r="J519" t="b">
        <v>1</v>
      </c>
      <c r="K519" t="s">
        <v>75</v>
      </c>
      <c r="L519" t="s">
        <v>1794</v>
      </c>
      <c r="M519" t="s">
        <v>90</v>
      </c>
      <c r="N519">
        <v>30</v>
      </c>
      <c r="O519" t="s">
        <v>8335</v>
      </c>
      <c r="P519" t="s">
        <v>501</v>
      </c>
      <c r="Q519" t="s">
        <v>8336</v>
      </c>
      <c r="R519" t="s">
        <v>81</v>
      </c>
      <c r="S519">
        <v>1</v>
      </c>
      <c r="T519" s="1">
        <v>42509</v>
      </c>
      <c r="U519" s="3">
        <v>41456</v>
      </c>
      <c r="V519" t="s">
        <v>411</v>
      </c>
      <c r="W519" s="2">
        <v>43085</v>
      </c>
      <c r="X519">
        <v>1206415</v>
      </c>
      <c r="Y519" t="s">
        <v>587</v>
      </c>
      <c r="Z519" t="s">
        <v>8337</v>
      </c>
      <c r="AA519" t="s">
        <v>82</v>
      </c>
      <c r="AB519" t="s">
        <v>589</v>
      </c>
      <c r="AC519" t="s">
        <v>589</v>
      </c>
      <c r="AD519" t="s">
        <v>8338</v>
      </c>
      <c r="AE519" t="s">
        <v>587</v>
      </c>
      <c r="AF519" t="s">
        <v>8337</v>
      </c>
      <c r="AG519" t="s">
        <v>82</v>
      </c>
      <c r="AH519" t="s">
        <v>589</v>
      </c>
      <c r="AI519" t="s">
        <v>589</v>
      </c>
      <c r="AJ519" t="s">
        <v>8338</v>
      </c>
      <c r="AK519" t="s">
        <v>110</v>
      </c>
      <c r="AL519" t="s">
        <v>82</v>
      </c>
      <c r="AM519" t="s">
        <v>88</v>
      </c>
      <c r="AN519" t="s">
        <v>8339</v>
      </c>
      <c r="AO519" t="s">
        <v>8340</v>
      </c>
      <c r="AP519" t="s">
        <v>91</v>
      </c>
      <c r="AQ519" t="s">
        <v>8341</v>
      </c>
      <c r="AR519" t="s">
        <v>82</v>
      </c>
      <c r="AS519" t="s">
        <v>8342</v>
      </c>
      <c r="AT519" t="s">
        <v>8343</v>
      </c>
      <c r="AU519" t="s">
        <v>81</v>
      </c>
      <c r="AV519" t="s">
        <v>82</v>
      </c>
      <c r="AW519" t="s">
        <v>82</v>
      </c>
      <c r="AX519" t="s">
        <v>82</v>
      </c>
      <c r="AY519" t="s">
        <v>8344</v>
      </c>
      <c r="AZ519" t="s">
        <v>82</v>
      </c>
      <c r="BA519" s="1">
        <v>42892</v>
      </c>
      <c r="BB519" t="s">
        <v>82</v>
      </c>
      <c r="BC519" t="s">
        <v>82</v>
      </c>
      <c r="BD519" t="s">
        <v>82</v>
      </c>
      <c r="BE519" t="s">
        <v>82</v>
      </c>
      <c r="BF519" t="s">
        <v>82</v>
      </c>
      <c r="BG519" t="s">
        <v>82</v>
      </c>
      <c r="BH519" t="s">
        <v>82</v>
      </c>
      <c r="BI519" t="s">
        <v>82</v>
      </c>
      <c r="BJ519" t="s">
        <v>82</v>
      </c>
      <c r="BK519" t="s">
        <v>261</v>
      </c>
      <c r="BL519" t="s">
        <v>82</v>
      </c>
      <c r="BM519" t="s">
        <v>82</v>
      </c>
      <c r="BN519" t="s">
        <v>82</v>
      </c>
      <c r="BO519" t="s">
        <v>82</v>
      </c>
      <c r="BP519" t="s">
        <v>82</v>
      </c>
      <c r="BQ519" t="s">
        <v>82</v>
      </c>
    </row>
    <row r="520" spans="1:69" x14ac:dyDescent="0.2">
      <c r="A520" s="5">
        <v>0</v>
      </c>
      <c r="B520" t="s">
        <v>8345</v>
      </c>
      <c r="C520" t="s">
        <v>8346</v>
      </c>
      <c r="D520" t="s">
        <v>8347</v>
      </c>
      <c r="E520" t="s">
        <v>8345</v>
      </c>
      <c r="F520" t="s">
        <v>73</v>
      </c>
      <c r="G520" t="s">
        <v>8348</v>
      </c>
      <c r="H520" s="1">
        <v>43565</v>
      </c>
      <c r="I520" s="1">
        <v>43676</v>
      </c>
      <c r="J520" t="b">
        <v>0</v>
      </c>
      <c r="K520" t="s">
        <v>75</v>
      </c>
      <c r="L520" t="s">
        <v>1583</v>
      </c>
      <c r="M520" t="s">
        <v>90</v>
      </c>
      <c r="N520">
        <v>48</v>
      </c>
      <c r="O520" t="s">
        <v>8349</v>
      </c>
      <c r="P520" t="s">
        <v>79</v>
      </c>
      <c r="Q520" t="s">
        <v>8350</v>
      </c>
      <c r="R520" t="s">
        <v>81</v>
      </c>
      <c r="S520" t="s">
        <v>82</v>
      </c>
      <c r="T520" s="1">
        <v>43565</v>
      </c>
      <c r="U520" t="s">
        <v>8351</v>
      </c>
      <c r="V520" t="s">
        <v>542</v>
      </c>
      <c r="W520" s="2">
        <v>43920</v>
      </c>
      <c r="X520">
        <v>181359</v>
      </c>
      <c r="Y520" t="s">
        <v>81</v>
      </c>
      <c r="Z520" t="s">
        <v>8352</v>
      </c>
      <c r="AA520" t="s">
        <v>82</v>
      </c>
      <c r="AB520" t="s">
        <v>81</v>
      </c>
      <c r="AC520" t="s">
        <v>81</v>
      </c>
      <c r="AD520" t="s">
        <v>8353</v>
      </c>
      <c r="AE520" t="s">
        <v>81</v>
      </c>
      <c r="AF520" t="s">
        <v>8352</v>
      </c>
      <c r="AG520" t="s">
        <v>82</v>
      </c>
      <c r="AH520" t="s">
        <v>81</v>
      </c>
      <c r="AI520" t="s">
        <v>81</v>
      </c>
      <c r="AJ520" t="s">
        <v>8353</v>
      </c>
      <c r="AK520" t="s">
        <v>86</v>
      </c>
      <c r="AL520" t="s">
        <v>82</v>
      </c>
      <c r="AM520" t="s">
        <v>88</v>
      </c>
      <c r="AN520" t="s">
        <v>154</v>
      </c>
      <c r="AO520" t="s">
        <v>89</v>
      </c>
      <c r="AP520" t="s">
        <v>91</v>
      </c>
      <c r="AQ520" t="s">
        <v>8354</v>
      </c>
      <c r="AR520" t="s">
        <v>82</v>
      </c>
      <c r="AS520" t="s">
        <v>8355</v>
      </c>
      <c r="AT520" t="s">
        <v>8356</v>
      </c>
      <c r="AU520" t="s">
        <v>81</v>
      </c>
      <c r="AV520" t="s">
        <v>82</v>
      </c>
      <c r="AW520" t="s">
        <v>82</v>
      </c>
      <c r="AX520" t="s">
        <v>82</v>
      </c>
      <c r="AY520" t="s">
        <v>82</v>
      </c>
      <c r="AZ520" t="s">
        <v>82</v>
      </c>
      <c r="BA520" t="s">
        <v>82</v>
      </c>
      <c r="BB520" t="s">
        <v>82</v>
      </c>
      <c r="BC520" t="s">
        <v>82</v>
      </c>
      <c r="BD520" t="s">
        <v>82</v>
      </c>
      <c r="BE520" t="s">
        <v>82</v>
      </c>
      <c r="BF520" t="s">
        <v>82</v>
      </c>
      <c r="BG520" t="s">
        <v>82</v>
      </c>
      <c r="BH520" t="s">
        <v>82</v>
      </c>
      <c r="BI520" t="s">
        <v>82</v>
      </c>
      <c r="BJ520" t="s">
        <v>82</v>
      </c>
      <c r="BK520" t="s">
        <v>82</v>
      </c>
      <c r="BL520" t="s">
        <v>82</v>
      </c>
      <c r="BM520" t="s">
        <v>82</v>
      </c>
      <c r="BN520" t="s">
        <v>82</v>
      </c>
      <c r="BO520" t="s">
        <v>82</v>
      </c>
      <c r="BP520" t="s">
        <v>82</v>
      </c>
      <c r="BQ520" t="s">
        <v>82</v>
      </c>
    </row>
    <row r="521" spans="1:69" x14ac:dyDescent="0.2">
      <c r="A521" s="5">
        <v>0</v>
      </c>
      <c r="B521" t="s">
        <v>8357</v>
      </c>
      <c r="C521" t="s">
        <v>8358</v>
      </c>
      <c r="D521" t="s">
        <v>8359</v>
      </c>
      <c r="E521" t="s">
        <v>8360</v>
      </c>
      <c r="F521" t="s">
        <v>73</v>
      </c>
      <c r="G521" t="s">
        <v>8361</v>
      </c>
      <c r="H521" s="1">
        <v>43748</v>
      </c>
      <c r="I521" s="1">
        <v>42937</v>
      </c>
      <c r="J521" t="b">
        <v>0</v>
      </c>
      <c r="K521" t="s">
        <v>75</v>
      </c>
      <c r="L521" t="s">
        <v>419</v>
      </c>
      <c r="M521" t="s">
        <v>90</v>
      </c>
      <c r="N521">
        <v>32</v>
      </c>
      <c r="O521" t="s">
        <v>8362</v>
      </c>
      <c r="P521" t="s">
        <v>8363</v>
      </c>
      <c r="Q521" t="s">
        <v>950</v>
      </c>
      <c r="R521" t="s">
        <v>81</v>
      </c>
      <c r="S521">
        <v>1</v>
      </c>
      <c r="T521" s="1">
        <v>43748</v>
      </c>
      <c r="U521" t="s">
        <v>8364</v>
      </c>
      <c r="V521" t="s">
        <v>146</v>
      </c>
      <c r="W521" s="2">
        <v>43766</v>
      </c>
      <c r="X521" t="s">
        <v>8365</v>
      </c>
      <c r="Y521" t="s">
        <v>81</v>
      </c>
      <c r="Z521" t="s">
        <v>8366</v>
      </c>
      <c r="AA521" t="s">
        <v>82</v>
      </c>
      <c r="AB521" t="s">
        <v>81</v>
      </c>
      <c r="AC521" t="s">
        <v>81</v>
      </c>
      <c r="AD521" t="s">
        <v>8362</v>
      </c>
      <c r="AE521" t="s">
        <v>81</v>
      </c>
      <c r="AF521" t="s">
        <v>8366</v>
      </c>
      <c r="AG521" t="s">
        <v>82</v>
      </c>
      <c r="AH521" t="s">
        <v>81</v>
      </c>
      <c r="AI521" t="s">
        <v>81</v>
      </c>
      <c r="AJ521" t="s">
        <v>8362</v>
      </c>
      <c r="AK521" t="s">
        <v>110</v>
      </c>
      <c r="AL521" t="s">
        <v>82</v>
      </c>
      <c r="AM521" t="s">
        <v>88</v>
      </c>
      <c r="AN521" t="s">
        <v>154</v>
      </c>
      <c r="AO521" t="s">
        <v>90</v>
      </c>
      <c r="AP521" t="s">
        <v>91</v>
      </c>
      <c r="AQ521" t="s">
        <v>8367</v>
      </c>
      <c r="AR521" t="s">
        <v>82</v>
      </c>
      <c r="AS521" t="s">
        <v>8368</v>
      </c>
      <c r="AT521" t="s">
        <v>8369</v>
      </c>
      <c r="AU521" t="s">
        <v>81</v>
      </c>
      <c r="AV521" t="s">
        <v>82</v>
      </c>
      <c r="AW521" t="s">
        <v>82</v>
      </c>
      <c r="AX521" t="s">
        <v>82</v>
      </c>
      <c r="AY521" t="s">
        <v>82</v>
      </c>
      <c r="AZ521" t="s">
        <v>82</v>
      </c>
      <c r="BA521" t="s">
        <v>82</v>
      </c>
      <c r="BB521" t="s">
        <v>82</v>
      </c>
      <c r="BC521" t="s">
        <v>82</v>
      </c>
      <c r="BD521" t="s">
        <v>82</v>
      </c>
      <c r="BE521" t="s">
        <v>82</v>
      </c>
      <c r="BF521" t="s">
        <v>82</v>
      </c>
      <c r="BG521" t="s">
        <v>82</v>
      </c>
      <c r="BH521" t="s">
        <v>82</v>
      </c>
      <c r="BI521" t="s">
        <v>82</v>
      </c>
      <c r="BJ521" t="s">
        <v>82</v>
      </c>
      <c r="BK521" t="s">
        <v>82</v>
      </c>
      <c r="BL521" t="s">
        <v>82</v>
      </c>
      <c r="BM521" t="s">
        <v>82</v>
      </c>
      <c r="BN521" t="s">
        <v>82</v>
      </c>
      <c r="BO521" t="s">
        <v>82</v>
      </c>
      <c r="BP521" t="s">
        <v>82</v>
      </c>
      <c r="BQ521" t="s">
        <v>82</v>
      </c>
    </row>
    <row r="522" spans="1:69" x14ac:dyDescent="0.2">
      <c r="A522" s="5">
        <v>0</v>
      </c>
      <c r="B522" t="s">
        <v>8370</v>
      </c>
      <c r="C522" t="s">
        <v>8371</v>
      </c>
      <c r="D522" t="s">
        <v>8372</v>
      </c>
      <c r="E522" t="s">
        <v>8373</v>
      </c>
      <c r="F522" t="s">
        <v>73</v>
      </c>
      <c r="G522" t="s">
        <v>8374</v>
      </c>
      <c r="H522" s="1">
        <v>42417</v>
      </c>
      <c r="I522" s="1">
        <v>42401</v>
      </c>
      <c r="J522" t="b">
        <v>1</v>
      </c>
      <c r="K522" t="s">
        <v>75</v>
      </c>
      <c r="L522" t="s">
        <v>223</v>
      </c>
      <c r="M522" t="s">
        <v>90</v>
      </c>
      <c r="N522">
        <v>1</v>
      </c>
      <c r="O522" t="s">
        <v>8375</v>
      </c>
      <c r="P522" t="s">
        <v>365</v>
      </c>
      <c r="Q522" t="s">
        <v>6295</v>
      </c>
      <c r="R522" t="s">
        <v>81</v>
      </c>
      <c r="S522" t="s">
        <v>82</v>
      </c>
      <c r="T522" s="1">
        <v>42417</v>
      </c>
      <c r="U522" s="3">
        <v>42401</v>
      </c>
      <c r="V522" t="s">
        <v>1552</v>
      </c>
      <c r="W522" s="2">
        <v>44046</v>
      </c>
      <c r="X522" t="s">
        <v>8376</v>
      </c>
      <c r="Y522" t="s">
        <v>81</v>
      </c>
      <c r="Z522" t="s">
        <v>8377</v>
      </c>
      <c r="AA522" t="s">
        <v>82</v>
      </c>
      <c r="AB522" t="s">
        <v>81</v>
      </c>
      <c r="AC522" t="s">
        <v>81</v>
      </c>
      <c r="AD522" t="s">
        <v>8378</v>
      </c>
      <c r="AE522" t="s">
        <v>81</v>
      </c>
      <c r="AF522" t="s">
        <v>8377</v>
      </c>
      <c r="AG522" t="s">
        <v>82</v>
      </c>
      <c r="AH522" t="s">
        <v>81</v>
      </c>
      <c r="AI522" t="s">
        <v>81</v>
      </c>
      <c r="AJ522" t="s">
        <v>8378</v>
      </c>
      <c r="AK522" t="s">
        <v>488</v>
      </c>
      <c r="AL522" t="s">
        <v>82</v>
      </c>
      <c r="AM522" t="s">
        <v>88</v>
      </c>
      <c r="AN522" t="s">
        <v>154</v>
      </c>
      <c r="AO522" t="s">
        <v>89</v>
      </c>
      <c r="AP522" t="s">
        <v>91</v>
      </c>
      <c r="AQ522" t="s">
        <v>8379</v>
      </c>
      <c r="AR522" t="s">
        <v>82</v>
      </c>
      <c r="AS522" t="s">
        <v>8380</v>
      </c>
      <c r="AT522" t="s">
        <v>8381</v>
      </c>
      <c r="AU522" t="s">
        <v>81</v>
      </c>
      <c r="AV522" t="s">
        <v>82</v>
      </c>
      <c r="AW522" t="s">
        <v>82</v>
      </c>
      <c r="AX522" t="s">
        <v>82</v>
      </c>
      <c r="AY522" t="s">
        <v>82</v>
      </c>
      <c r="AZ522" t="s">
        <v>82</v>
      </c>
      <c r="BA522" t="s">
        <v>82</v>
      </c>
      <c r="BB522" t="s">
        <v>82</v>
      </c>
      <c r="BC522" t="s">
        <v>82</v>
      </c>
      <c r="BD522" t="s">
        <v>82</v>
      </c>
      <c r="BE522" t="s">
        <v>82</v>
      </c>
      <c r="BF522" t="s">
        <v>82</v>
      </c>
      <c r="BG522" t="s">
        <v>82</v>
      </c>
      <c r="BH522" t="s">
        <v>82</v>
      </c>
      <c r="BI522" t="s">
        <v>82</v>
      </c>
      <c r="BJ522" t="s">
        <v>82</v>
      </c>
      <c r="BK522" t="s">
        <v>82</v>
      </c>
      <c r="BL522" t="s">
        <v>82</v>
      </c>
      <c r="BM522" t="s">
        <v>82</v>
      </c>
      <c r="BN522" t="s">
        <v>82</v>
      </c>
      <c r="BO522" t="s">
        <v>82</v>
      </c>
      <c r="BP522" t="s">
        <v>82</v>
      </c>
      <c r="BQ522" t="s">
        <v>82</v>
      </c>
    </row>
    <row r="523" spans="1:69" x14ac:dyDescent="0.2">
      <c r="A523" s="5">
        <v>1</v>
      </c>
      <c r="B523" t="s">
        <v>8382</v>
      </c>
      <c r="C523" t="s">
        <v>8383</v>
      </c>
      <c r="D523" t="s">
        <v>8384</v>
      </c>
      <c r="E523" t="s">
        <v>8385</v>
      </c>
      <c r="F523" t="s">
        <v>73</v>
      </c>
      <c r="G523" t="s">
        <v>6459</v>
      </c>
      <c r="H523" s="1">
        <v>42752</v>
      </c>
      <c r="I523" s="1">
        <v>43032</v>
      </c>
      <c r="J523" t="b">
        <v>0</v>
      </c>
      <c r="K523" t="s">
        <v>75</v>
      </c>
      <c r="L523" t="s">
        <v>1794</v>
      </c>
      <c r="M523" t="s">
        <v>363</v>
      </c>
      <c r="N523">
        <v>300</v>
      </c>
      <c r="O523" t="s">
        <v>5149</v>
      </c>
      <c r="P523" t="s">
        <v>8386</v>
      </c>
      <c r="Q523" t="s">
        <v>8387</v>
      </c>
      <c r="R523" t="s">
        <v>8388</v>
      </c>
      <c r="S523" t="s">
        <v>82</v>
      </c>
      <c r="T523" s="1">
        <v>42752</v>
      </c>
      <c r="U523" t="s">
        <v>8389</v>
      </c>
      <c r="V523" t="s">
        <v>503</v>
      </c>
      <c r="W523" s="2">
        <v>43899</v>
      </c>
      <c r="X523" t="s">
        <v>8390</v>
      </c>
      <c r="Y523" t="s">
        <v>81</v>
      </c>
      <c r="Z523" t="s">
        <v>8391</v>
      </c>
      <c r="AA523" t="s">
        <v>82</v>
      </c>
      <c r="AB523" t="s">
        <v>81</v>
      </c>
      <c r="AC523" t="s">
        <v>81</v>
      </c>
      <c r="AD523" t="s">
        <v>5149</v>
      </c>
      <c r="AE523" t="s">
        <v>81</v>
      </c>
      <c r="AF523" t="s">
        <v>8391</v>
      </c>
      <c r="AG523" t="s">
        <v>82</v>
      </c>
      <c r="AH523" t="s">
        <v>81</v>
      </c>
      <c r="AI523" t="s">
        <v>81</v>
      </c>
      <c r="AJ523" t="s">
        <v>5149</v>
      </c>
      <c r="AK523" t="s">
        <v>110</v>
      </c>
      <c r="AL523" t="s">
        <v>82</v>
      </c>
      <c r="AM523" t="s">
        <v>88</v>
      </c>
      <c r="AN523" t="s">
        <v>154</v>
      </c>
      <c r="AO523" t="s">
        <v>90</v>
      </c>
      <c r="AP523" t="s">
        <v>91</v>
      </c>
      <c r="AQ523" t="s">
        <v>8392</v>
      </c>
      <c r="AR523" t="s">
        <v>82</v>
      </c>
      <c r="AS523" t="s">
        <v>8393</v>
      </c>
      <c r="AT523" t="s">
        <v>8394</v>
      </c>
      <c r="AU523" t="s">
        <v>615</v>
      </c>
      <c r="AV523" t="s">
        <v>8395</v>
      </c>
      <c r="AW523" t="s">
        <v>82</v>
      </c>
      <c r="AX523" t="s">
        <v>82</v>
      </c>
      <c r="AY523" t="s">
        <v>82</v>
      </c>
      <c r="AZ523" t="s">
        <v>82</v>
      </c>
      <c r="BA523" t="s">
        <v>82</v>
      </c>
      <c r="BB523" t="s">
        <v>82</v>
      </c>
      <c r="BC523" t="s">
        <v>82</v>
      </c>
      <c r="BD523" t="s">
        <v>82</v>
      </c>
      <c r="BE523" t="s">
        <v>82</v>
      </c>
      <c r="BF523" t="s">
        <v>82</v>
      </c>
      <c r="BG523" t="s">
        <v>82</v>
      </c>
      <c r="BH523" t="s">
        <v>82</v>
      </c>
      <c r="BI523" t="s">
        <v>82</v>
      </c>
      <c r="BJ523" t="s">
        <v>82</v>
      </c>
      <c r="BK523" t="s">
        <v>82</v>
      </c>
      <c r="BL523" t="s">
        <v>82</v>
      </c>
      <c r="BM523" t="s">
        <v>82</v>
      </c>
      <c r="BN523" t="s">
        <v>82</v>
      </c>
      <c r="BO523" t="s">
        <v>82</v>
      </c>
      <c r="BP523" t="s">
        <v>82</v>
      </c>
      <c r="BQ523" t="s">
        <v>82</v>
      </c>
    </row>
    <row r="524" spans="1:69" x14ac:dyDescent="0.2">
      <c r="A524" s="5">
        <v>1</v>
      </c>
      <c r="B524" t="s">
        <v>8396</v>
      </c>
      <c r="C524" t="s">
        <v>8397</v>
      </c>
      <c r="D524" t="s">
        <v>8398</v>
      </c>
      <c r="E524" t="s">
        <v>8399</v>
      </c>
      <c r="F524" t="s">
        <v>178</v>
      </c>
      <c r="G524" t="s">
        <v>8400</v>
      </c>
      <c r="H524" s="1">
        <v>43426</v>
      </c>
      <c r="I524" s="1">
        <v>43654</v>
      </c>
      <c r="J524" t="b">
        <v>0</v>
      </c>
      <c r="K524" t="s">
        <v>180</v>
      </c>
      <c r="L524" t="s">
        <v>8401</v>
      </c>
      <c r="M524" t="s">
        <v>346</v>
      </c>
      <c r="N524">
        <v>110</v>
      </c>
      <c r="O524" t="s">
        <v>8402</v>
      </c>
      <c r="P524" t="s">
        <v>8403</v>
      </c>
      <c r="Q524" t="s">
        <v>8404</v>
      </c>
      <c r="R524" t="s">
        <v>8405</v>
      </c>
      <c r="S524" t="s">
        <v>82</v>
      </c>
      <c r="T524" s="1">
        <v>43426</v>
      </c>
      <c r="U524" s="1">
        <v>43654</v>
      </c>
      <c r="V524" t="s">
        <v>186</v>
      </c>
      <c r="W524" s="2">
        <v>43794</v>
      </c>
      <c r="X524" t="s">
        <v>8406</v>
      </c>
      <c r="Y524" t="s">
        <v>81</v>
      </c>
      <c r="Z524" t="s">
        <v>81</v>
      </c>
      <c r="AA524" t="s">
        <v>81</v>
      </c>
      <c r="AB524" t="s">
        <v>81</v>
      </c>
      <c r="AC524" t="s">
        <v>81</v>
      </c>
      <c r="AD524" t="s">
        <v>81</v>
      </c>
      <c r="AE524" t="s">
        <v>81</v>
      </c>
      <c r="AF524" t="s">
        <v>81</v>
      </c>
      <c r="AG524" t="s">
        <v>81</v>
      </c>
      <c r="AH524" t="s">
        <v>81</v>
      </c>
      <c r="AI524" t="s">
        <v>81</v>
      </c>
      <c r="AJ524" t="s">
        <v>81</v>
      </c>
      <c r="AK524" t="s">
        <v>191</v>
      </c>
      <c r="AL524" t="s">
        <v>82</v>
      </c>
      <c r="AM524" t="s">
        <v>82</v>
      </c>
      <c r="AN524" t="s">
        <v>81</v>
      </c>
      <c r="AO524" t="s">
        <v>81</v>
      </c>
      <c r="AP524" t="s">
        <v>351</v>
      </c>
      <c r="AQ524" t="s">
        <v>8407</v>
      </c>
      <c r="AR524" t="s">
        <v>8408</v>
      </c>
      <c r="AS524" t="s">
        <v>8409</v>
      </c>
      <c r="AT524" t="s">
        <v>8410</v>
      </c>
      <c r="AU524" t="s">
        <v>197</v>
      </c>
      <c r="AV524" t="s">
        <v>82</v>
      </c>
      <c r="AW524" t="s">
        <v>198</v>
      </c>
      <c r="AX524" t="s">
        <v>81</v>
      </c>
      <c r="AY524" t="s">
        <v>81</v>
      </c>
      <c r="AZ524" t="s">
        <v>8411</v>
      </c>
      <c r="BA524" t="s">
        <v>82</v>
      </c>
      <c r="BB524" s="1">
        <v>1</v>
      </c>
      <c r="BC524" t="s">
        <v>199</v>
      </c>
      <c r="BD524" t="s">
        <v>199</v>
      </c>
      <c r="BE524" t="s">
        <v>199</v>
      </c>
      <c r="BF524" t="s">
        <v>199</v>
      </c>
      <c r="BG524" t="s">
        <v>81</v>
      </c>
      <c r="BH524" t="s">
        <v>81</v>
      </c>
      <c r="BI524" t="s">
        <v>81</v>
      </c>
      <c r="BJ524" t="s">
        <v>82</v>
      </c>
      <c r="BK524" t="s">
        <v>82</v>
      </c>
      <c r="BL524" t="s">
        <v>200</v>
      </c>
      <c r="BM524" t="s">
        <v>201</v>
      </c>
      <c r="BN524" t="s">
        <v>81</v>
      </c>
      <c r="BO524" t="s">
        <v>81</v>
      </c>
      <c r="BP524" t="s">
        <v>81</v>
      </c>
      <c r="BQ524" t="s">
        <v>81</v>
      </c>
    </row>
    <row r="525" spans="1:69" x14ac:dyDescent="0.2">
      <c r="A525" s="5">
        <v>0</v>
      </c>
      <c r="B525" t="s">
        <v>8412</v>
      </c>
      <c r="C525" t="s">
        <v>8413</v>
      </c>
      <c r="D525" t="s">
        <v>8414</v>
      </c>
      <c r="E525" t="s">
        <v>8415</v>
      </c>
      <c r="F525" t="s">
        <v>73</v>
      </c>
      <c r="G525" t="s">
        <v>8416</v>
      </c>
      <c r="H525" s="1">
        <v>43343</v>
      </c>
      <c r="I525" s="1">
        <v>43227</v>
      </c>
      <c r="J525" t="b">
        <v>0</v>
      </c>
      <c r="K525" t="s">
        <v>75</v>
      </c>
      <c r="L525" t="s">
        <v>267</v>
      </c>
      <c r="M525" t="s">
        <v>90</v>
      </c>
      <c r="N525">
        <v>67</v>
      </c>
      <c r="O525" t="s">
        <v>8417</v>
      </c>
      <c r="P525" t="s">
        <v>79</v>
      </c>
      <c r="Q525" t="s">
        <v>8418</v>
      </c>
      <c r="R525" t="s">
        <v>81</v>
      </c>
      <c r="S525" t="s">
        <v>82</v>
      </c>
      <c r="T525" s="1">
        <v>43343</v>
      </c>
      <c r="U525" t="s">
        <v>8419</v>
      </c>
      <c r="V525" t="s">
        <v>84</v>
      </c>
      <c r="W525" s="2">
        <v>43444</v>
      </c>
      <c r="X525" t="s">
        <v>8420</v>
      </c>
      <c r="Y525" t="s">
        <v>81</v>
      </c>
      <c r="Z525" t="s">
        <v>8421</v>
      </c>
      <c r="AA525" t="s">
        <v>82</v>
      </c>
      <c r="AB525" t="s">
        <v>81</v>
      </c>
      <c r="AC525" t="s">
        <v>81</v>
      </c>
      <c r="AD525" t="s">
        <v>519</v>
      </c>
      <c r="AE525" t="s">
        <v>81</v>
      </c>
      <c r="AF525" t="s">
        <v>8421</v>
      </c>
      <c r="AG525" t="s">
        <v>82</v>
      </c>
      <c r="AH525" t="s">
        <v>81</v>
      </c>
      <c r="AI525" t="s">
        <v>81</v>
      </c>
      <c r="AJ525" t="s">
        <v>519</v>
      </c>
      <c r="AK525" t="s">
        <v>110</v>
      </c>
      <c r="AL525" t="s">
        <v>519</v>
      </c>
      <c r="AM525" t="s">
        <v>88</v>
      </c>
      <c r="AN525" t="s">
        <v>154</v>
      </c>
      <c r="AO525" t="s">
        <v>1424</v>
      </c>
      <c r="AP525" t="s">
        <v>91</v>
      </c>
      <c r="AQ525" t="s">
        <v>8422</v>
      </c>
      <c r="AR525" t="s">
        <v>82</v>
      </c>
      <c r="AS525" t="s">
        <v>8423</v>
      </c>
      <c r="AT525" t="s">
        <v>8424</v>
      </c>
      <c r="AU525" t="s">
        <v>81</v>
      </c>
      <c r="AV525" t="s">
        <v>82</v>
      </c>
      <c r="AW525" t="s">
        <v>82</v>
      </c>
      <c r="AX525" t="s">
        <v>82</v>
      </c>
      <c r="AY525" t="s">
        <v>82</v>
      </c>
      <c r="AZ525" t="s">
        <v>82</v>
      </c>
      <c r="BA525" t="s">
        <v>82</v>
      </c>
      <c r="BB525" t="s">
        <v>82</v>
      </c>
      <c r="BC525" t="s">
        <v>82</v>
      </c>
      <c r="BD525" t="s">
        <v>82</v>
      </c>
      <c r="BE525" t="s">
        <v>82</v>
      </c>
      <c r="BF525" t="s">
        <v>82</v>
      </c>
      <c r="BG525" t="s">
        <v>82</v>
      </c>
      <c r="BH525" t="s">
        <v>82</v>
      </c>
      <c r="BI525" t="s">
        <v>82</v>
      </c>
      <c r="BJ525" t="s">
        <v>82</v>
      </c>
      <c r="BK525" t="s">
        <v>82</v>
      </c>
      <c r="BL525" t="s">
        <v>82</v>
      </c>
      <c r="BM525" t="s">
        <v>82</v>
      </c>
      <c r="BN525" t="s">
        <v>82</v>
      </c>
      <c r="BO525" t="s">
        <v>82</v>
      </c>
      <c r="BP525" t="s">
        <v>82</v>
      </c>
      <c r="BQ525" t="s">
        <v>82</v>
      </c>
    </row>
    <row r="526" spans="1:69" x14ac:dyDescent="0.2">
      <c r="A526" s="5">
        <v>1</v>
      </c>
      <c r="B526" t="s">
        <v>8425</v>
      </c>
      <c r="C526" t="s">
        <v>8426</v>
      </c>
      <c r="D526" t="s">
        <v>8427</v>
      </c>
      <c r="E526" t="s">
        <v>8428</v>
      </c>
      <c r="F526" t="s">
        <v>178</v>
      </c>
      <c r="G526" t="s">
        <v>8429</v>
      </c>
      <c r="H526" s="1">
        <v>43312</v>
      </c>
      <c r="I526" s="1">
        <v>43305</v>
      </c>
      <c r="J526" t="b">
        <v>0</v>
      </c>
      <c r="K526" t="s">
        <v>180</v>
      </c>
      <c r="L526" t="s">
        <v>8430</v>
      </c>
      <c r="M526" t="s">
        <v>308</v>
      </c>
      <c r="N526">
        <v>22</v>
      </c>
      <c r="O526" t="s">
        <v>8431</v>
      </c>
      <c r="P526" t="s">
        <v>8432</v>
      </c>
      <c r="Q526" t="s">
        <v>8433</v>
      </c>
      <c r="R526" t="s">
        <v>8434</v>
      </c>
      <c r="S526">
        <v>1</v>
      </c>
      <c r="T526" s="1">
        <v>43312</v>
      </c>
      <c r="U526" s="1">
        <v>43305</v>
      </c>
      <c r="V526" t="s">
        <v>186</v>
      </c>
      <c r="W526" s="2">
        <v>43815</v>
      </c>
      <c r="X526" t="s">
        <v>8435</v>
      </c>
      <c r="Y526" t="s">
        <v>8436</v>
      </c>
      <c r="Z526" t="s">
        <v>81</v>
      </c>
      <c r="AA526" t="s">
        <v>8437</v>
      </c>
      <c r="AB526" t="s">
        <v>8438</v>
      </c>
      <c r="AC526">
        <v>441223897284</v>
      </c>
      <c r="AD526" t="s">
        <v>8439</v>
      </c>
      <c r="AE526" t="s">
        <v>8436</v>
      </c>
      <c r="AF526" t="s">
        <v>81</v>
      </c>
      <c r="AG526" t="s">
        <v>8437</v>
      </c>
      <c r="AH526" t="s">
        <v>8438</v>
      </c>
      <c r="AI526">
        <v>441223897284</v>
      </c>
      <c r="AJ526" t="s">
        <v>8439</v>
      </c>
      <c r="AK526" t="s">
        <v>250</v>
      </c>
      <c r="AL526" t="s">
        <v>82</v>
      </c>
      <c r="AM526" t="s">
        <v>8431</v>
      </c>
      <c r="AN526" t="s">
        <v>81</v>
      </c>
      <c r="AO526" t="s">
        <v>81</v>
      </c>
      <c r="AP526" t="s">
        <v>192</v>
      </c>
      <c r="AQ526" t="s">
        <v>8440</v>
      </c>
      <c r="AR526" t="s">
        <v>8441</v>
      </c>
      <c r="AS526" t="s">
        <v>8442</v>
      </c>
      <c r="AT526" t="s">
        <v>8443</v>
      </c>
      <c r="AU526" t="s">
        <v>197</v>
      </c>
      <c r="AV526" t="s">
        <v>82</v>
      </c>
      <c r="AW526" t="s">
        <v>198</v>
      </c>
      <c r="AX526" t="s">
        <v>81</v>
      </c>
      <c r="AY526" t="s">
        <v>81</v>
      </c>
      <c r="AZ526" t="s">
        <v>8425</v>
      </c>
      <c r="BA526" t="s">
        <v>82</v>
      </c>
      <c r="BB526" s="1">
        <v>1</v>
      </c>
      <c r="BC526" t="s">
        <v>199</v>
      </c>
      <c r="BD526" t="s">
        <v>199</v>
      </c>
      <c r="BE526" t="s">
        <v>199</v>
      </c>
      <c r="BF526" t="s">
        <v>199</v>
      </c>
      <c r="BG526" t="s">
        <v>81</v>
      </c>
      <c r="BH526" t="s">
        <v>81</v>
      </c>
      <c r="BI526" t="s">
        <v>81</v>
      </c>
      <c r="BJ526" t="s">
        <v>82</v>
      </c>
      <c r="BK526" t="s">
        <v>82</v>
      </c>
      <c r="BL526" t="s">
        <v>200</v>
      </c>
      <c r="BM526" t="s">
        <v>201</v>
      </c>
      <c r="BN526" t="s">
        <v>81</v>
      </c>
      <c r="BO526" t="s">
        <v>81</v>
      </c>
      <c r="BP526" t="s">
        <v>81</v>
      </c>
      <c r="BQ526" t="s">
        <v>81</v>
      </c>
    </row>
    <row r="527" spans="1:69" x14ac:dyDescent="0.2">
      <c r="A527" s="5">
        <v>1</v>
      </c>
      <c r="B527" t="s">
        <v>8444</v>
      </c>
      <c r="C527" t="s">
        <v>8445</v>
      </c>
      <c r="D527" t="s">
        <v>8446</v>
      </c>
      <c r="E527" t="s">
        <v>8447</v>
      </c>
      <c r="F527" t="s">
        <v>73</v>
      </c>
      <c r="G527" t="s">
        <v>8448</v>
      </c>
      <c r="H527" s="1">
        <v>43159</v>
      </c>
      <c r="I527" s="1">
        <v>43143</v>
      </c>
      <c r="J527" t="b">
        <v>0</v>
      </c>
      <c r="K527" t="s">
        <v>75</v>
      </c>
      <c r="L527" t="s">
        <v>599</v>
      </c>
      <c r="M527" t="s">
        <v>101</v>
      </c>
      <c r="N527">
        <v>120</v>
      </c>
      <c r="O527" t="s">
        <v>2523</v>
      </c>
      <c r="P527" t="s">
        <v>7854</v>
      </c>
      <c r="Q527" t="s">
        <v>8449</v>
      </c>
      <c r="R527" t="s">
        <v>81</v>
      </c>
      <c r="S527" t="s">
        <v>82</v>
      </c>
      <c r="T527" s="1">
        <v>43159</v>
      </c>
      <c r="U527" t="s">
        <v>4993</v>
      </c>
      <c r="V527" t="s">
        <v>452</v>
      </c>
      <c r="W527" s="2">
        <v>43171</v>
      </c>
      <c r="X527" t="s">
        <v>8450</v>
      </c>
      <c r="Y527" t="s">
        <v>82</v>
      </c>
      <c r="Z527" t="s">
        <v>82</v>
      </c>
      <c r="AA527" t="s">
        <v>82</v>
      </c>
      <c r="AB527" t="s">
        <v>82</v>
      </c>
      <c r="AC527" t="s">
        <v>82</v>
      </c>
      <c r="AD527" t="s">
        <v>82</v>
      </c>
      <c r="AE527" t="s">
        <v>82</v>
      </c>
      <c r="AF527" t="s">
        <v>82</v>
      </c>
      <c r="AG527" t="s">
        <v>82</v>
      </c>
      <c r="AH527" t="s">
        <v>82</v>
      </c>
      <c r="AI527" t="s">
        <v>82</v>
      </c>
      <c r="AJ527" t="s">
        <v>82</v>
      </c>
      <c r="AK527" t="s">
        <v>296</v>
      </c>
      <c r="AL527" t="s">
        <v>82</v>
      </c>
      <c r="AM527" t="s">
        <v>88</v>
      </c>
      <c r="AN527" t="s">
        <v>154</v>
      </c>
      <c r="AO527" t="s">
        <v>170</v>
      </c>
      <c r="AP527" t="s">
        <v>91</v>
      </c>
      <c r="AQ527" t="s">
        <v>8451</v>
      </c>
      <c r="AR527" t="s">
        <v>82</v>
      </c>
      <c r="AS527" t="s">
        <v>8452</v>
      </c>
      <c r="AT527" t="s">
        <v>8453</v>
      </c>
      <c r="AU527" t="s">
        <v>81</v>
      </c>
      <c r="AV527" t="s">
        <v>82</v>
      </c>
      <c r="AW527" t="s">
        <v>82</v>
      </c>
      <c r="AX527" t="s">
        <v>82</v>
      </c>
      <c r="AY527" t="s">
        <v>82</v>
      </c>
      <c r="AZ527" t="s">
        <v>82</v>
      </c>
      <c r="BA527" t="s">
        <v>82</v>
      </c>
      <c r="BB527" t="s">
        <v>82</v>
      </c>
      <c r="BC527" t="s">
        <v>82</v>
      </c>
      <c r="BD527" t="s">
        <v>82</v>
      </c>
      <c r="BE527" t="s">
        <v>82</v>
      </c>
      <c r="BF527" t="s">
        <v>82</v>
      </c>
      <c r="BG527" t="s">
        <v>82</v>
      </c>
      <c r="BH527" t="s">
        <v>82</v>
      </c>
      <c r="BI527" t="s">
        <v>82</v>
      </c>
      <c r="BJ527" t="s">
        <v>82</v>
      </c>
      <c r="BK527" t="s">
        <v>82</v>
      </c>
      <c r="BL527" t="s">
        <v>82</v>
      </c>
      <c r="BM527" t="s">
        <v>82</v>
      </c>
      <c r="BN527" t="s">
        <v>82</v>
      </c>
      <c r="BO527" t="s">
        <v>82</v>
      </c>
      <c r="BP527" t="s">
        <v>82</v>
      </c>
      <c r="BQ527" t="s">
        <v>82</v>
      </c>
    </row>
    <row r="528" spans="1:69" x14ac:dyDescent="0.2">
      <c r="A528" s="5">
        <v>0</v>
      </c>
      <c r="B528" t="s">
        <v>8454</v>
      </c>
      <c r="C528" t="s">
        <v>8455</v>
      </c>
      <c r="D528" t="s">
        <v>8456</v>
      </c>
      <c r="E528" t="s">
        <v>8457</v>
      </c>
      <c r="F528" t="s">
        <v>73</v>
      </c>
      <c r="G528" t="s">
        <v>8458</v>
      </c>
      <c r="H528" s="1">
        <v>43365</v>
      </c>
      <c r="I528" s="1">
        <v>43313</v>
      </c>
      <c r="J528" t="b">
        <v>0</v>
      </c>
      <c r="K528" t="s">
        <v>75</v>
      </c>
      <c r="L528" t="s">
        <v>419</v>
      </c>
      <c r="M528" t="s">
        <v>90</v>
      </c>
      <c r="N528">
        <v>15</v>
      </c>
      <c r="O528" t="s">
        <v>8459</v>
      </c>
      <c r="P528" t="s">
        <v>8460</v>
      </c>
      <c r="Q528" t="s">
        <v>8461</v>
      </c>
      <c r="R528" t="s">
        <v>81</v>
      </c>
      <c r="S528" t="s">
        <v>82</v>
      </c>
      <c r="T528" s="1">
        <v>43365</v>
      </c>
      <c r="U528" t="s">
        <v>8462</v>
      </c>
      <c r="V528" t="s">
        <v>84</v>
      </c>
      <c r="W528" s="2">
        <v>43382</v>
      </c>
      <c r="X528" t="s">
        <v>8463</v>
      </c>
      <c r="Y528" t="s">
        <v>273</v>
      </c>
      <c r="Z528" t="s">
        <v>8464</v>
      </c>
      <c r="AA528" t="s">
        <v>82</v>
      </c>
      <c r="AB528" t="s">
        <v>8465</v>
      </c>
      <c r="AC528" t="s">
        <v>8466</v>
      </c>
      <c r="AD528" t="s">
        <v>8467</v>
      </c>
      <c r="AE528" t="s">
        <v>273</v>
      </c>
      <c r="AF528" t="s">
        <v>8464</v>
      </c>
      <c r="AG528" t="s">
        <v>82</v>
      </c>
      <c r="AH528" t="s">
        <v>8465</v>
      </c>
      <c r="AI528" t="s">
        <v>8466</v>
      </c>
      <c r="AJ528" t="s">
        <v>8467</v>
      </c>
      <c r="AK528" t="s">
        <v>296</v>
      </c>
      <c r="AL528" t="s">
        <v>82</v>
      </c>
      <c r="AM528" t="s">
        <v>88</v>
      </c>
      <c r="AN528" t="s">
        <v>90</v>
      </c>
      <c r="AO528" t="s">
        <v>7433</v>
      </c>
      <c r="AP528" t="s">
        <v>91</v>
      </c>
      <c r="AQ528" t="s">
        <v>8468</v>
      </c>
      <c r="AR528" t="s">
        <v>82</v>
      </c>
      <c r="AS528" t="s">
        <v>8469</v>
      </c>
      <c r="AT528" t="s">
        <v>82</v>
      </c>
      <c r="AU528" t="s">
        <v>81</v>
      </c>
      <c r="AV528" t="s">
        <v>82</v>
      </c>
      <c r="AW528" t="s">
        <v>82</v>
      </c>
      <c r="AX528" t="s">
        <v>82</v>
      </c>
      <c r="AY528" t="s">
        <v>82</v>
      </c>
      <c r="AZ528" t="s">
        <v>82</v>
      </c>
      <c r="BA528" t="s">
        <v>82</v>
      </c>
      <c r="BB528" t="s">
        <v>82</v>
      </c>
      <c r="BC528" t="s">
        <v>82</v>
      </c>
      <c r="BD528" t="s">
        <v>82</v>
      </c>
      <c r="BE528" t="s">
        <v>82</v>
      </c>
      <c r="BF528" t="s">
        <v>82</v>
      </c>
      <c r="BG528" t="s">
        <v>82</v>
      </c>
      <c r="BH528" t="s">
        <v>82</v>
      </c>
      <c r="BI528" t="s">
        <v>82</v>
      </c>
      <c r="BJ528" t="s">
        <v>82</v>
      </c>
      <c r="BK528" t="s">
        <v>82</v>
      </c>
      <c r="BL528" t="s">
        <v>82</v>
      </c>
      <c r="BM528" t="s">
        <v>82</v>
      </c>
      <c r="BN528" t="s">
        <v>82</v>
      </c>
      <c r="BO528" t="s">
        <v>82</v>
      </c>
      <c r="BP528" t="s">
        <v>82</v>
      </c>
      <c r="BQ528" t="s">
        <v>82</v>
      </c>
    </row>
    <row r="529" spans="1:69" x14ac:dyDescent="0.2">
      <c r="A529" s="5">
        <v>1</v>
      </c>
      <c r="B529" t="s">
        <v>8470</v>
      </c>
      <c r="C529" t="s">
        <v>8471</v>
      </c>
      <c r="D529" t="s">
        <v>8472</v>
      </c>
      <c r="E529" t="s">
        <v>8473</v>
      </c>
      <c r="F529" t="s">
        <v>178</v>
      </c>
      <c r="G529" t="s">
        <v>8474</v>
      </c>
      <c r="H529" s="1">
        <v>42767</v>
      </c>
      <c r="I529" s="1">
        <v>42810</v>
      </c>
      <c r="J529" t="b">
        <v>0</v>
      </c>
      <c r="K529" t="s">
        <v>180</v>
      </c>
      <c r="L529" t="s">
        <v>8475</v>
      </c>
      <c r="M529" t="s">
        <v>2335</v>
      </c>
      <c r="N529">
        <v>300</v>
      </c>
      <c r="O529" t="s">
        <v>8029</v>
      </c>
      <c r="P529" t="s">
        <v>8476</v>
      </c>
      <c r="Q529" t="s">
        <v>8477</v>
      </c>
      <c r="R529" t="s">
        <v>8028</v>
      </c>
      <c r="S529" t="s">
        <v>82</v>
      </c>
      <c r="T529" s="1">
        <v>42767</v>
      </c>
      <c r="U529" s="1">
        <v>42810</v>
      </c>
      <c r="V529" t="s">
        <v>186</v>
      </c>
      <c r="W529" s="2">
        <v>43984</v>
      </c>
      <c r="X529" t="s">
        <v>8478</v>
      </c>
      <c r="Y529" t="s">
        <v>8479</v>
      </c>
      <c r="Z529" t="s">
        <v>81</v>
      </c>
      <c r="AA529" t="s">
        <v>8480</v>
      </c>
      <c r="AB529" t="s">
        <v>8481</v>
      </c>
      <c r="AC529">
        <v>390521279817</v>
      </c>
      <c r="AD529" t="s">
        <v>8029</v>
      </c>
      <c r="AE529" t="s">
        <v>8479</v>
      </c>
      <c r="AF529" t="s">
        <v>81</v>
      </c>
      <c r="AG529" t="s">
        <v>8480</v>
      </c>
      <c r="AH529" t="s">
        <v>8481</v>
      </c>
      <c r="AI529">
        <v>390521279817</v>
      </c>
      <c r="AJ529" t="s">
        <v>8029</v>
      </c>
      <c r="AK529" t="s">
        <v>250</v>
      </c>
      <c r="AL529" t="s">
        <v>82</v>
      </c>
      <c r="AM529" t="s">
        <v>8029</v>
      </c>
      <c r="AN529" t="s">
        <v>81</v>
      </c>
      <c r="AO529" t="s">
        <v>81</v>
      </c>
      <c r="AP529" t="s">
        <v>351</v>
      </c>
      <c r="AQ529" t="s">
        <v>8482</v>
      </c>
      <c r="AR529" t="s">
        <v>8483</v>
      </c>
      <c r="AS529" t="s">
        <v>8484</v>
      </c>
      <c r="AT529" t="s">
        <v>8485</v>
      </c>
      <c r="AU529" t="s">
        <v>197</v>
      </c>
      <c r="AV529" t="s">
        <v>82</v>
      </c>
      <c r="AW529" t="s">
        <v>198</v>
      </c>
      <c r="AX529" t="s">
        <v>81</v>
      </c>
      <c r="AY529" t="s">
        <v>81</v>
      </c>
      <c r="AZ529" t="s">
        <v>8470</v>
      </c>
      <c r="BA529" t="s">
        <v>82</v>
      </c>
      <c r="BB529" s="1">
        <v>1</v>
      </c>
      <c r="BC529" t="s">
        <v>199</v>
      </c>
      <c r="BD529" t="s">
        <v>199</v>
      </c>
      <c r="BE529" t="s">
        <v>199</v>
      </c>
      <c r="BF529" t="s">
        <v>199</v>
      </c>
      <c r="BG529" t="s">
        <v>81</v>
      </c>
      <c r="BH529" t="s">
        <v>81</v>
      </c>
      <c r="BI529" t="s">
        <v>81</v>
      </c>
      <c r="BJ529" t="s">
        <v>82</v>
      </c>
      <c r="BK529" t="s">
        <v>82</v>
      </c>
      <c r="BL529" t="s">
        <v>200</v>
      </c>
      <c r="BM529" t="s">
        <v>8486</v>
      </c>
      <c r="BN529" t="s">
        <v>81</v>
      </c>
      <c r="BO529" t="s">
        <v>81</v>
      </c>
      <c r="BP529" t="s">
        <v>81</v>
      </c>
      <c r="BQ529" t="s">
        <v>81</v>
      </c>
    </row>
    <row r="530" spans="1:69" x14ac:dyDescent="0.2">
      <c r="A530" s="5">
        <v>0</v>
      </c>
      <c r="B530" t="s">
        <v>8487</v>
      </c>
      <c r="C530" t="s">
        <v>8488</v>
      </c>
      <c r="D530" t="s">
        <v>8489</v>
      </c>
      <c r="E530" t="s">
        <v>8490</v>
      </c>
      <c r="F530" t="s">
        <v>73</v>
      </c>
      <c r="G530" t="s">
        <v>8491</v>
      </c>
      <c r="H530" s="1">
        <v>42565</v>
      </c>
      <c r="I530" s="1">
        <v>42644</v>
      </c>
      <c r="J530" t="b">
        <v>1</v>
      </c>
      <c r="K530" t="s">
        <v>75</v>
      </c>
      <c r="L530" t="s">
        <v>6951</v>
      </c>
      <c r="M530" t="s">
        <v>90</v>
      </c>
      <c r="N530">
        <v>1540</v>
      </c>
      <c r="O530" t="s">
        <v>8492</v>
      </c>
      <c r="P530" t="s">
        <v>79</v>
      </c>
      <c r="Q530" t="s">
        <v>3557</v>
      </c>
      <c r="R530" t="s">
        <v>81</v>
      </c>
      <c r="S530" t="s">
        <v>82</v>
      </c>
      <c r="T530" s="1">
        <v>42565</v>
      </c>
      <c r="U530" s="3">
        <v>42644</v>
      </c>
      <c r="V530" t="s">
        <v>411</v>
      </c>
      <c r="W530" s="2">
        <v>43836</v>
      </c>
      <c r="X530" t="s">
        <v>8493</v>
      </c>
      <c r="Y530" t="s">
        <v>148</v>
      </c>
      <c r="Z530" t="s">
        <v>8494</v>
      </c>
      <c r="AA530" t="s">
        <v>82</v>
      </c>
      <c r="AB530" t="s">
        <v>8495</v>
      </c>
      <c r="AC530" t="s">
        <v>8496</v>
      </c>
      <c r="AD530" t="s">
        <v>8497</v>
      </c>
      <c r="AE530" t="s">
        <v>148</v>
      </c>
      <c r="AF530" t="s">
        <v>8494</v>
      </c>
      <c r="AG530" t="s">
        <v>82</v>
      </c>
      <c r="AH530" t="s">
        <v>8495</v>
      </c>
      <c r="AI530" t="s">
        <v>8496</v>
      </c>
      <c r="AJ530" t="s">
        <v>8497</v>
      </c>
      <c r="AK530" t="s">
        <v>296</v>
      </c>
      <c r="AL530" t="s">
        <v>8498</v>
      </c>
      <c r="AM530" t="s">
        <v>88</v>
      </c>
      <c r="AN530" t="s">
        <v>789</v>
      </c>
      <c r="AO530" t="s">
        <v>154</v>
      </c>
      <c r="AP530" t="s">
        <v>91</v>
      </c>
      <c r="AQ530" t="s">
        <v>8499</v>
      </c>
      <c r="AR530" t="s">
        <v>82</v>
      </c>
      <c r="AS530" t="s">
        <v>8500</v>
      </c>
      <c r="AT530" t="s">
        <v>8501</v>
      </c>
      <c r="AU530" t="s">
        <v>81</v>
      </c>
      <c r="AV530" t="s">
        <v>82</v>
      </c>
      <c r="AW530" t="s">
        <v>82</v>
      </c>
      <c r="AX530" t="s">
        <v>82</v>
      </c>
      <c r="AY530" t="s">
        <v>82</v>
      </c>
      <c r="AZ530" t="s">
        <v>82</v>
      </c>
      <c r="BA530" t="s">
        <v>82</v>
      </c>
      <c r="BB530" t="s">
        <v>82</v>
      </c>
      <c r="BC530" t="s">
        <v>82</v>
      </c>
      <c r="BD530" t="s">
        <v>82</v>
      </c>
      <c r="BE530" t="s">
        <v>82</v>
      </c>
      <c r="BF530" t="s">
        <v>82</v>
      </c>
      <c r="BG530" t="s">
        <v>82</v>
      </c>
      <c r="BH530" t="s">
        <v>82</v>
      </c>
      <c r="BI530" t="s">
        <v>82</v>
      </c>
      <c r="BJ530" t="s">
        <v>82</v>
      </c>
      <c r="BK530" t="s">
        <v>82</v>
      </c>
      <c r="BL530" t="s">
        <v>82</v>
      </c>
      <c r="BM530" t="s">
        <v>82</v>
      </c>
      <c r="BN530" t="s">
        <v>82</v>
      </c>
      <c r="BO530" t="s">
        <v>82</v>
      </c>
      <c r="BP530" t="s">
        <v>82</v>
      </c>
      <c r="BQ530" t="s">
        <v>82</v>
      </c>
    </row>
    <row r="531" spans="1:69" x14ac:dyDescent="0.2">
      <c r="A531" s="5">
        <v>0</v>
      </c>
      <c r="B531" t="s">
        <v>8502</v>
      </c>
      <c r="C531" t="s">
        <v>8503</v>
      </c>
      <c r="D531" t="s">
        <v>8504</v>
      </c>
      <c r="E531" t="s">
        <v>8505</v>
      </c>
      <c r="F531" t="s">
        <v>73</v>
      </c>
      <c r="G531" t="s">
        <v>8506</v>
      </c>
      <c r="H531" s="1">
        <v>43615</v>
      </c>
      <c r="I531" s="1">
        <v>43647</v>
      </c>
      <c r="J531" t="b">
        <v>0</v>
      </c>
      <c r="K531" t="s">
        <v>75</v>
      </c>
      <c r="L531" t="s">
        <v>8507</v>
      </c>
      <c r="M531" t="s">
        <v>90</v>
      </c>
      <c r="N531">
        <v>236</v>
      </c>
      <c r="O531" t="s">
        <v>8508</v>
      </c>
      <c r="P531" t="s">
        <v>82</v>
      </c>
      <c r="Q531" t="s">
        <v>8509</v>
      </c>
      <c r="R531" t="s">
        <v>81</v>
      </c>
      <c r="S531" t="s">
        <v>82</v>
      </c>
      <c r="T531" s="1">
        <v>43615</v>
      </c>
      <c r="U531" t="s">
        <v>7651</v>
      </c>
      <c r="V531" t="s">
        <v>542</v>
      </c>
      <c r="W531" s="2">
        <v>43627</v>
      </c>
      <c r="X531" t="s">
        <v>8510</v>
      </c>
      <c r="Y531" t="s">
        <v>82</v>
      </c>
      <c r="Z531" t="s">
        <v>82</v>
      </c>
      <c r="AA531" t="s">
        <v>82</v>
      </c>
      <c r="AB531" t="s">
        <v>82</v>
      </c>
      <c r="AC531" t="s">
        <v>82</v>
      </c>
      <c r="AD531" t="s">
        <v>82</v>
      </c>
      <c r="AE531" t="s">
        <v>82</v>
      </c>
      <c r="AF531" t="s">
        <v>82</v>
      </c>
      <c r="AG531" t="s">
        <v>82</v>
      </c>
      <c r="AH531" t="s">
        <v>82</v>
      </c>
      <c r="AI531" t="s">
        <v>82</v>
      </c>
      <c r="AJ531" t="s">
        <v>82</v>
      </c>
      <c r="AK531" t="s">
        <v>153</v>
      </c>
      <c r="AL531" t="s">
        <v>82</v>
      </c>
      <c r="AM531" t="s">
        <v>88</v>
      </c>
      <c r="AN531" t="s">
        <v>154</v>
      </c>
      <c r="AO531" t="s">
        <v>8511</v>
      </c>
      <c r="AP531" t="s">
        <v>91</v>
      </c>
      <c r="AQ531" t="s">
        <v>8512</v>
      </c>
      <c r="AR531" t="s">
        <v>82</v>
      </c>
      <c r="AS531" t="s">
        <v>8513</v>
      </c>
      <c r="AT531" t="s">
        <v>8514</v>
      </c>
      <c r="AU531" t="s">
        <v>81</v>
      </c>
      <c r="AV531" t="s">
        <v>82</v>
      </c>
      <c r="AW531" t="s">
        <v>82</v>
      </c>
      <c r="AX531" t="s">
        <v>82</v>
      </c>
      <c r="AY531" t="s">
        <v>82</v>
      </c>
      <c r="AZ531" t="s">
        <v>82</v>
      </c>
      <c r="BA531" t="s">
        <v>82</v>
      </c>
      <c r="BB531" t="s">
        <v>82</v>
      </c>
      <c r="BC531" t="s">
        <v>82</v>
      </c>
      <c r="BD531" t="s">
        <v>82</v>
      </c>
      <c r="BE531" t="s">
        <v>82</v>
      </c>
      <c r="BF531" t="s">
        <v>82</v>
      </c>
      <c r="BG531" t="s">
        <v>82</v>
      </c>
      <c r="BH531" t="s">
        <v>82</v>
      </c>
      <c r="BI531" t="s">
        <v>82</v>
      </c>
      <c r="BJ531" t="s">
        <v>82</v>
      </c>
      <c r="BK531" t="s">
        <v>82</v>
      </c>
      <c r="BL531" t="s">
        <v>82</v>
      </c>
      <c r="BM531" t="s">
        <v>82</v>
      </c>
      <c r="BN531" t="s">
        <v>82</v>
      </c>
      <c r="BO531" t="s">
        <v>82</v>
      </c>
      <c r="BP531" t="s">
        <v>82</v>
      </c>
      <c r="BQ531" t="s">
        <v>82</v>
      </c>
    </row>
    <row r="532" spans="1:69" x14ac:dyDescent="0.2">
      <c r="A532" s="5">
        <v>0</v>
      </c>
      <c r="B532" t="s">
        <v>8515</v>
      </c>
      <c r="C532" t="s">
        <v>8516</v>
      </c>
      <c r="D532" t="s">
        <v>8517</v>
      </c>
      <c r="E532" t="s">
        <v>8518</v>
      </c>
      <c r="F532" t="s">
        <v>73</v>
      </c>
      <c r="G532" t="s">
        <v>8519</v>
      </c>
      <c r="H532" s="1">
        <v>43001</v>
      </c>
      <c r="I532" s="1">
        <v>43003</v>
      </c>
      <c r="J532" t="b">
        <v>0</v>
      </c>
      <c r="K532" t="s">
        <v>75</v>
      </c>
      <c r="L532" t="s">
        <v>465</v>
      </c>
      <c r="M532" t="s">
        <v>90</v>
      </c>
      <c r="N532">
        <v>150</v>
      </c>
      <c r="O532" t="s">
        <v>1148</v>
      </c>
      <c r="P532" t="s">
        <v>8520</v>
      </c>
      <c r="Q532" t="s">
        <v>8521</v>
      </c>
      <c r="R532" t="s">
        <v>81</v>
      </c>
      <c r="S532" t="s">
        <v>82</v>
      </c>
      <c r="T532" s="1">
        <v>43001</v>
      </c>
      <c r="U532" t="s">
        <v>8522</v>
      </c>
      <c r="V532" t="s">
        <v>1305</v>
      </c>
      <c r="W532" s="2">
        <v>43085</v>
      </c>
      <c r="X532" t="s">
        <v>8523</v>
      </c>
      <c r="Y532" t="s">
        <v>587</v>
      </c>
      <c r="Z532" t="s">
        <v>8524</v>
      </c>
      <c r="AA532" t="s">
        <v>82</v>
      </c>
      <c r="AB532" t="s">
        <v>8525</v>
      </c>
      <c r="AC532" t="s">
        <v>8526</v>
      </c>
      <c r="AD532" t="s">
        <v>589</v>
      </c>
      <c r="AE532" t="s">
        <v>587</v>
      </c>
      <c r="AF532" t="s">
        <v>8524</v>
      </c>
      <c r="AG532" t="s">
        <v>82</v>
      </c>
      <c r="AH532" t="s">
        <v>8525</v>
      </c>
      <c r="AI532" t="s">
        <v>8526</v>
      </c>
      <c r="AJ532" t="s">
        <v>589</v>
      </c>
      <c r="AK532" t="s">
        <v>296</v>
      </c>
      <c r="AL532" t="s">
        <v>82</v>
      </c>
      <c r="AM532" t="s">
        <v>88</v>
      </c>
      <c r="AN532" t="s">
        <v>154</v>
      </c>
      <c r="AO532" t="s">
        <v>90</v>
      </c>
      <c r="AP532" t="s">
        <v>91</v>
      </c>
      <c r="AQ532" t="s">
        <v>8527</v>
      </c>
      <c r="AR532" t="s">
        <v>82</v>
      </c>
      <c r="AS532" t="s">
        <v>8528</v>
      </c>
      <c r="AT532" t="s">
        <v>8529</v>
      </c>
      <c r="AU532" t="s">
        <v>81</v>
      </c>
      <c r="AV532" t="s">
        <v>82</v>
      </c>
      <c r="AW532" t="s">
        <v>82</v>
      </c>
      <c r="AX532" t="s">
        <v>82</v>
      </c>
      <c r="AY532" t="s">
        <v>82</v>
      </c>
      <c r="AZ532" t="s">
        <v>82</v>
      </c>
      <c r="BA532" t="s">
        <v>82</v>
      </c>
      <c r="BB532" t="s">
        <v>82</v>
      </c>
      <c r="BC532" t="s">
        <v>82</v>
      </c>
      <c r="BD532" t="s">
        <v>82</v>
      </c>
      <c r="BE532" t="s">
        <v>82</v>
      </c>
      <c r="BF532" t="s">
        <v>82</v>
      </c>
      <c r="BG532" t="s">
        <v>82</v>
      </c>
      <c r="BH532" t="s">
        <v>82</v>
      </c>
      <c r="BI532" t="s">
        <v>82</v>
      </c>
      <c r="BJ532" t="s">
        <v>82</v>
      </c>
      <c r="BK532" t="s">
        <v>82</v>
      </c>
      <c r="BL532" t="s">
        <v>82</v>
      </c>
      <c r="BM532" t="s">
        <v>82</v>
      </c>
      <c r="BN532" t="s">
        <v>82</v>
      </c>
      <c r="BO532" t="s">
        <v>82</v>
      </c>
      <c r="BP532" t="s">
        <v>82</v>
      </c>
      <c r="BQ532" t="s">
        <v>82</v>
      </c>
    </row>
    <row r="533" spans="1:69" x14ac:dyDescent="0.2">
      <c r="A533" s="5">
        <v>0</v>
      </c>
      <c r="B533" t="s">
        <v>8530</v>
      </c>
      <c r="C533" t="s">
        <v>8531</v>
      </c>
      <c r="D533" t="s">
        <v>8532</v>
      </c>
      <c r="E533" t="s">
        <v>8530</v>
      </c>
      <c r="F533" t="s">
        <v>553</v>
      </c>
      <c r="G533" t="s">
        <v>8533</v>
      </c>
      <c r="H533" s="1">
        <v>43724</v>
      </c>
      <c r="I533" s="1">
        <v>43739</v>
      </c>
      <c r="J533" t="b">
        <v>0</v>
      </c>
      <c r="K533" t="s">
        <v>555</v>
      </c>
      <c r="L533" t="s">
        <v>556</v>
      </c>
      <c r="M533">
        <v>0</v>
      </c>
      <c r="N533" t="s">
        <v>8534</v>
      </c>
      <c r="O533" t="s">
        <v>1201</v>
      </c>
      <c r="P533" t="s">
        <v>365</v>
      </c>
      <c r="Q533" t="s">
        <v>8535</v>
      </c>
      <c r="R533" t="s">
        <v>81</v>
      </c>
      <c r="S533" t="s">
        <v>82</v>
      </c>
      <c r="T533" s="1">
        <v>43724</v>
      </c>
      <c r="U533" s="1">
        <v>43739</v>
      </c>
      <c r="V533" t="s">
        <v>553</v>
      </c>
      <c r="W533" s="2">
        <v>43738</v>
      </c>
      <c r="X533" t="s">
        <v>82</v>
      </c>
      <c r="Y533" t="s">
        <v>8536</v>
      </c>
      <c r="Z533" t="s">
        <v>81</v>
      </c>
      <c r="AA533" t="s">
        <v>8537</v>
      </c>
      <c r="AB533" t="s">
        <v>8538</v>
      </c>
      <c r="AC533" t="s">
        <v>8539</v>
      </c>
      <c r="AD533" t="s">
        <v>8540</v>
      </c>
      <c r="AE533" t="s">
        <v>8541</v>
      </c>
      <c r="AF533" t="s">
        <v>81</v>
      </c>
      <c r="AG533" t="s">
        <v>8537</v>
      </c>
      <c r="AH533" t="s">
        <v>8542</v>
      </c>
      <c r="AI533" t="s">
        <v>8543</v>
      </c>
      <c r="AJ533" t="s">
        <v>8540</v>
      </c>
      <c r="AK533" t="s">
        <v>212</v>
      </c>
      <c r="AL533" t="s">
        <v>82</v>
      </c>
      <c r="AM533" t="s">
        <v>8544</v>
      </c>
      <c r="AN533">
        <v>0</v>
      </c>
      <c r="AO533">
        <v>14</v>
      </c>
      <c r="AP533" t="s">
        <v>371</v>
      </c>
      <c r="AQ533" t="s">
        <v>8545</v>
      </c>
      <c r="AR533" t="s">
        <v>8546</v>
      </c>
      <c r="AS533" t="s">
        <v>8547</v>
      </c>
      <c r="AT533" t="s">
        <v>8548</v>
      </c>
      <c r="AU533" t="s">
        <v>81</v>
      </c>
      <c r="AV533" t="s">
        <v>82</v>
      </c>
      <c r="AW533" t="s">
        <v>81</v>
      </c>
      <c r="AX533" t="s">
        <v>81</v>
      </c>
      <c r="AY533" t="s">
        <v>81</v>
      </c>
      <c r="AZ533" t="s">
        <v>81</v>
      </c>
      <c r="BA533" t="s">
        <v>82</v>
      </c>
      <c r="BB533" s="1">
        <v>1</v>
      </c>
      <c r="BC533" t="s">
        <v>81</v>
      </c>
      <c r="BD533" t="s">
        <v>81</v>
      </c>
      <c r="BE533" t="s">
        <v>81</v>
      </c>
      <c r="BF533" t="s">
        <v>81</v>
      </c>
      <c r="BG533" t="s">
        <v>81</v>
      </c>
      <c r="BH533" t="s">
        <v>81</v>
      </c>
      <c r="BI533" t="s">
        <v>81</v>
      </c>
      <c r="BJ533" t="s">
        <v>82</v>
      </c>
      <c r="BK533" t="s">
        <v>82</v>
      </c>
      <c r="BL533" t="s">
        <v>200</v>
      </c>
      <c r="BM533" t="s">
        <v>8549</v>
      </c>
      <c r="BN533" t="s">
        <v>81</v>
      </c>
      <c r="BO533" t="s">
        <v>8550</v>
      </c>
      <c r="BP533" t="s">
        <v>1218</v>
      </c>
      <c r="BQ533" t="s">
        <v>81</v>
      </c>
    </row>
    <row r="534" spans="1:69" x14ac:dyDescent="0.2">
      <c r="A534" s="5">
        <v>1</v>
      </c>
      <c r="B534" t="s">
        <v>8551</v>
      </c>
      <c r="C534" t="s">
        <v>8552</v>
      </c>
      <c r="D534" t="s">
        <v>8553</v>
      </c>
      <c r="E534" t="s">
        <v>8554</v>
      </c>
      <c r="F534" t="s">
        <v>73</v>
      </c>
      <c r="G534" t="s">
        <v>8555</v>
      </c>
      <c r="H534" s="1">
        <v>43528</v>
      </c>
      <c r="I534" s="1">
        <v>43515</v>
      </c>
      <c r="J534" t="b">
        <v>0</v>
      </c>
      <c r="K534" t="s">
        <v>75</v>
      </c>
      <c r="L534" t="s">
        <v>100</v>
      </c>
      <c r="M534" t="s">
        <v>363</v>
      </c>
      <c r="N534">
        <v>406</v>
      </c>
      <c r="O534" t="s">
        <v>8556</v>
      </c>
      <c r="P534" t="s">
        <v>365</v>
      </c>
      <c r="Q534" t="s">
        <v>770</v>
      </c>
      <c r="R534" t="s">
        <v>81</v>
      </c>
      <c r="S534" t="s">
        <v>82</v>
      </c>
      <c r="T534" s="1">
        <v>43528</v>
      </c>
      <c r="U534" t="s">
        <v>8557</v>
      </c>
      <c r="V534" t="s">
        <v>834</v>
      </c>
      <c r="W534" s="2">
        <v>44130</v>
      </c>
      <c r="X534" t="s">
        <v>8558</v>
      </c>
      <c r="Y534" t="s">
        <v>148</v>
      </c>
      <c r="Z534" t="s">
        <v>8559</v>
      </c>
      <c r="AA534" t="s">
        <v>82</v>
      </c>
      <c r="AB534" t="s">
        <v>8560</v>
      </c>
      <c r="AC534" t="s">
        <v>8561</v>
      </c>
      <c r="AD534" t="s">
        <v>8562</v>
      </c>
      <c r="AE534" t="s">
        <v>148</v>
      </c>
      <c r="AF534" t="s">
        <v>8559</v>
      </c>
      <c r="AG534" t="s">
        <v>82</v>
      </c>
      <c r="AH534" t="s">
        <v>8560</v>
      </c>
      <c r="AI534" t="s">
        <v>8561</v>
      </c>
      <c r="AJ534" t="s">
        <v>8562</v>
      </c>
      <c r="AK534" t="s">
        <v>296</v>
      </c>
      <c r="AL534" t="s">
        <v>82</v>
      </c>
      <c r="AM534" t="s">
        <v>88</v>
      </c>
      <c r="AN534" t="s">
        <v>154</v>
      </c>
      <c r="AO534" t="s">
        <v>90</v>
      </c>
      <c r="AP534" t="s">
        <v>91</v>
      </c>
      <c r="AQ534" t="s">
        <v>8563</v>
      </c>
      <c r="AR534" t="s">
        <v>82</v>
      </c>
      <c r="AS534" t="s">
        <v>7953</v>
      </c>
      <c r="AT534" t="s">
        <v>8564</v>
      </c>
      <c r="AU534" t="s">
        <v>81</v>
      </c>
      <c r="AV534" t="s">
        <v>82</v>
      </c>
      <c r="AW534" t="s">
        <v>82</v>
      </c>
      <c r="AX534" t="s">
        <v>82</v>
      </c>
      <c r="AY534" t="s">
        <v>82</v>
      </c>
      <c r="AZ534" t="s">
        <v>82</v>
      </c>
      <c r="BA534" t="s">
        <v>82</v>
      </c>
      <c r="BB534" t="s">
        <v>82</v>
      </c>
      <c r="BC534" t="s">
        <v>82</v>
      </c>
      <c r="BD534" t="s">
        <v>82</v>
      </c>
      <c r="BE534" t="s">
        <v>82</v>
      </c>
      <c r="BF534" t="s">
        <v>82</v>
      </c>
      <c r="BG534" t="s">
        <v>82</v>
      </c>
      <c r="BH534" t="s">
        <v>82</v>
      </c>
      <c r="BI534" t="s">
        <v>82</v>
      </c>
      <c r="BJ534" t="s">
        <v>82</v>
      </c>
      <c r="BK534" t="s">
        <v>82</v>
      </c>
      <c r="BL534" t="s">
        <v>82</v>
      </c>
      <c r="BM534" t="s">
        <v>82</v>
      </c>
      <c r="BN534" t="s">
        <v>82</v>
      </c>
      <c r="BO534" t="s">
        <v>82</v>
      </c>
      <c r="BP534" t="s">
        <v>82</v>
      </c>
      <c r="BQ534" t="s">
        <v>82</v>
      </c>
    </row>
    <row r="535" spans="1:69" x14ac:dyDescent="0.2">
      <c r="A535" s="5">
        <v>1</v>
      </c>
      <c r="B535" t="s">
        <v>8565</v>
      </c>
      <c r="C535" t="s">
        <v>8566</v>
      </c>
      <c r="D535" t="s">
        <v>8567</v>
      </c>
      <c r="E535" t="s">
        <v>8568</v>
      </c>
      <c r="F535" t="s">
        <v>73</v>
      </c>
      <c r="G535" t="s">
        <v>8569</v>
      </c>
      <c r="H535" s="1">
        <v>43076</v>
      </c>
      <c r="I535" s="1">
        <v>43083</v>
      </c>
      <c r="J535" t="b">
        <v>0</v>
      </c>
      <c r="K535" t="s">
        <v>75</v>
      </c>
      <c r="L535" t="s">
        <v>1375</v>
      </c>
      <c r="M535" t="s">
        <v>538</v>
      </c>
      <c r="N535">
        <v>55</v>
      </c>
      <c r="O535" t="s">
        <v>4767</v>
      </c>
      <c r="P535" t="s">
        <v>8570</v>
      </c>
      <c r="Q535" t="s">
        <v>8571</v>
      </c>
      <c r="R535" t="s">
        <v>8569</v>
      </c>
      <c r="S535" t="s">
        <v>82</v>
      </c>
      <c r="T535" s="1">
        <v>43076</v>
      </c>
      <c r="U535" t="s">
        <v>8572</v>
      </c>
      <c r="V535" t="s">
        <v>1305</v>
      </c>
      <c r="W535" s="2">
        <v>43262</v>
      </c>
      <c r="X535" t="s">
        <v>8573</v>
      </c>
      <c r="Y535" t="s">
        <v>273</v>
      </c>
      <c r="Z535" t="s">
        <v>8574</v>
      </c>
      <c r="AA535" t="s">
        <v>82</v>
      </c>
      <c r="AB535" t="s">
        <v>275</v>
      </c>
      <c r="AC535" t="s">
        <v>275</v>
      </c>
      <c r="AD535" t="s">
        <v>8575</v>
      </c>
      <c r="AE535" t="s">
        <v>273</v>
      </c>
      <c r="AF535" t="s">
        <v>8574</v>
      </c>
      <c r="AG535" t="s">
        <v>82</v>
      </c>
      <c r="AH535" t="s">
        <v>275</v>
      </c>
      <c r="AI535" t="s">
        <v>275</v>
      </c>
      <c r="AJ535" t="s">
        <v>8575</v>
      </c>
      <c r="AK535" t="s">
        <v>110</v>
      </c>
      <c r="AL535" t="s">
        <v>82</v>
      </c>
      <c r="AM535" t="s">
        <v>88</v>
      </c>
      <c r="AN535" t="s">
        <v>456</v>
      </c>
      <c r="AO535" t="s">
        <v>528</v>
      </c>
      <c r="AP535" t="s">
        <v>91</v>
      </c>
      <c r="AQ535" t="s">
        <v>8576</v>
      </c>
      <c r="AR535" t="s">
        <v>82</v>
      </c>
      <c r="AS535" t="s">
        <v>8577</v>
      </c>
      <c r="AT535" t="s">
        <v>8578</v>
      </c>
      <c r="AU535" t="s">
        <v>197</v>
      </c>
      <c r="AV535" t="s">
        <v>8579</v>
      </c>
      <c r="AW535" t="s">
        <v>82</v>
      </c>
      <c r="AX535" t="s">
        <v>82</v>
      </c>
      <c r="AY535" t="s">
        <v>82</v>
      </c>
      <c r="AZ535" t="s">
        <v>82</v>
      </c>
      <c r="BA535" t="s">
        <v>82</v>
      </c>
      <c r="BB535" t="s">
        <v>82</v>
      </c>
      <c r="BC535" t="s">
        <v>82</v>
      </c>
      <c r="BD535" t="s">
        <v>82</v>
      </c>
      <c r="BE535" t="s">
        <v>82</v>
      </c>
      <c r="BF535" t="s">
        <v>82</v>
      </c>
      <c r="BG535" t="s">
        <v>82</v>
      </c>
      <c r="BH535" t="s">
        <v>82</v>
      </c>
      <c r="BI535" t="s">
        <v>82</v>
      </c>
      <c r="BJ535" t="s">
        <v>82</v>
      </c>
      <c r="BK535" t="s">
        <v>82</v>
      </c>
      <c r="BL535" t="s">
        <v>82</v>
      </c>
      <c r="BM535" t="s">
        <v>82</v>
      </c>
      <c r="BN535" t="s">
        <v>82</v>
      </c>
      <c r="BO535" t="s">
        <v>82</v>
      </c>
      <c r="BP535" t="s">
        <v>82</v>
      </c>
      <c r="BQ535" t="s">
        <v>82</v>
      </c>
    </row>
    <row r="536" spans="1:69" x14ac:dyDescent="0.2">
      <c r="A536" s="5">
        <v>0</v>
      </c>
      <c r="B536" t="s">
        <v>8580</v>
      </c>
      <c r="C536" t="s">
        <v>8581</v>
      </c>
      <c r="D536" t="s">
        <v>8582</v>
      </c>
      <c r="E536" t="s">
        <v>8583</v>
      </c>
      <c r="F536" t="s">
        <v>73</v>
      </c>
      <c r="G536" t="s">
        <v>8584</v>
      </c>
      <c r="H536" s="1">
        <v>42513</v>
      </c>
      <c r="I536" s="1">
        <v>42597</v>
      </c>
      <c r="J536" t="b">
        <v>0</v>
      </c>
      <c r="K536" t="s">
        <v>75</v>
      </c>
      <c r="L536" t="s">
        <v>267</v>
      </c>
      <c r="M536" t="s">
        <v>90</v>
      </c>
      <c r="N536">
        <v>69</v>
      </c>
      <c r="O536" t="s">
        <v>8585</v>
      </c>
      <c r="P536" t="s">
        <v>501</v>
      </c>
      <c r="Q536" t="s">
        <v>8586</v>
      </c>
      <c r="R536" t="s">
        <v>81</v>
      </c>
      <c r="S536" t="s">
        <v>82</v>
      </c>
      <c r="T536" s="1">
        <v>42513</v>
      </c>
      <c r="U536" t="s">
        <v>8587</v>
      </c>
      <c r="V536" t="s">
        <v>367</v>
      </c>
      <c r="W536" s="2">
        <v>43085</v>
      </c>
      <c r="X536">
        <v>5160137</v>
      </c>
      <c r="Y536" t="s">
        <v>587</v>
      </c>
      <c r="Z536" t="s">
        <v>8588</v>
      </c>
      <c r="AA536" t="s">
        <v>82</v>
      </c>
      <c r="AB536" t="s">
        <v>589</v>
      </c>
      <c r="AC536" t="s">
        <v>589</v>
      </c>
      <c r="AD536" t="s">
        <v>8589</v>
      </c>
      <c r="AE536" t="s">
        <v>587</v>
      </c>
      <c r="AF536" t="s">
        <v>8588</v>
      </c>
      <c r="AG536" t="s">
        <v>82</v>
      </c>
      <c r="AH536" t="s">
        <v>589</v>
      </c>
      <c r="AI536" t="s">
        <v>589</v>
      </c>
      <c r="AJ536" t="s">
        <v>8589</v>
      </c>
      <c r="AK536" t="s">
        <v>110</v>
      </c>
      <c r="AL536" t="s">
        <v>82</v>
      </c>
      <c r="AM536" t="s">
        <v>88</v>
      </c>
      <c r="AN536" t="s">
        <v>154</v>
      </c>
      <c r="AO536" t="s">
        <v>90</v>
      </c>
      <c r="AP536" t="s">
        <v>91</v>
      </c>
      <c r="AQ536" t="s">
        <v>8590</v>
      </c>
      <c r="AR536" t="s">
        <v>82</v>
      </c>
      <c r="AS536" t="s">
        <v>8591</v>
      </c>
      <c r="AT536" t="s">
        <v>82</v>
      </c>
      <c r="AU536" t="s">
        <v>81</v>
      </c>
      <c r="AV536" t="s">
        <v>82</v>
      </c>
      <c r="AW536" t="s">
        <v>82</v>
      </c>
      <c r="AX536" t="s">
        <v>82</v>
      </c>
      <c r="AY536" t="s">
        <v>82</v>
      </c>
      <c r="AZ536" t="s">
        <v>82</v>
      </c>
      <c r="BA536" t="s">
        <v>82</v>
      </c>
      <c r="BB536" t="s">
        <v>82</v>
      </c>
      <c r="BC536" t="s">
        <v>82</v>
      </c>
      <c r="BD536" t="s">
        <v>82</v>
      </c>
      <c r="BE536" t="s">
        <v>82</v>
      </c>
      <c r="BF536" t="s">
        <v>82</v>
      </c>
      <c r="BG536" t="s">
        <v>82</v>
      </c>
      <c r="BH536" t="s">
        <v>82</v>
      </c>
      <c r="BI536" t="s">
        <v>82</v>
      </c>
      <c r="BJ536" t="s">
        <v>82</v>
      </c>
      <c r="BK536" t="s">
        <v>82</v>
      </c>
      <c r="BL536" t="s">
        <v>82</v>
      </c>
      <c r="BM536" t="s">
        <v>82</v>
      </c>
      <c r="BN536" t="s">
        <v>82</v>
      </c>
      <c r="BO536" t="s">
        <v>82</v>
      </c>
      <c r="BP536" t="s">
        <v>82</v>
      </c>
      <c r="BQ536" t="s">
        <v>82</v>
      </c>
    </row>
    <row r="537" spans="1:69" x14ac:dyDescent="0.2">
      <c r="A537" s="5">
        <v>0</v>
      </c>
      <c r="B537" t="s">
        <v>8592</v>
      </c>
      <c r="C537" t="s">
        <v>8593</v>
      </c>
      <c r="D537" t="s">
        <v>8594</v>
      </c>
      <c r="E537" t="s">
        <v>8595</v>
      </c>
      <c r="F537" t="s">
        <v>553</v>
      </c>
      <c r="G537" t="s">
        <v>8596</v>
      </c>
      <c r="H537" s="1">
        <v>43241</v>
      </c>
      <c r="I537" s="1">
        <v>43241</v>
      </c>
      <c r="J537" t="b">
        <v>0</v>
      </c>
      <c r="K537" t="s">
        <v>555</v>
      </c>
      <c r="L537" t="s">
        <v>1198</v>
      </c>
      <c r="M537" t="s">
        <v>1751</v>
      </c>
      <c r="N537" t="s">
        <v>8597</v>
      </c>
      <c r="O537" t="s">
        <v>8598</v>
      </c>
      <c r="P537" t="s">
        <v>365</v>
      </c>
      <c r="Q537" t="s">
        <v>8599</v>
      </c>
      <c r="R537" t="s">
        <v>81</v>
      </c>
      <c r="S537" t="s">
        <v>82</v>
      </c>
      <c r="T537" s="1">
        <v>43241</v>
      </c>
      <c r="U537" s="1">
        <v>43241</v>
      </c>
      <c r="V537" t="s">
        <v>553</v>
      </c>
      <c r="W537" s="2">
        <v>43248</v>
      </c>
      <c r="X537" t="s">
        <v>82</v>
      </c>
      <c r="Y537" t="s">
        <v>8600</v>
      </c>
      <c r="Z537" t="s">
        <v>81</v>
      </c>
      <c r="AA537" t="s">
        <v>8601</v>
      </c>
      <c r="AB537" t="s">
        <v>8602</v>
      </c>
      <c r="AC537" t="s">
        <v>8603</v>
      </c>
      <c r="AD537" t="s">
        <v>8598</v>
      </c>
      <c r="AE537" t="s">
        <v>8600</v>
      </c>
      <c r="AF537" t="s">
        <v>81</v>
      </c>
      <c r="AG537" t="s">
        <v>8601</v>
      </c>
      <c r="AH537" t="s">
        <v>8602</v>
      </c>
      <c r="AI537" t="s">
        <v>8603</v>
      </c>
      <c r="AJ537" t="s">
        <v>8598</v>
      </c>
      <c r="AK537" t="s">
        <v>296</v>
      </c>
      <c r="AL537" t="s">
        <v>82</v>
      </c>
      <c r="AM537" t="s">
        <v>8604</v>
      </c>
      <c r="AN537">
        <v>20</v>
      </c>
      <c r="AO537">
        <v>65</v>
      </c>
      <c r="AP537" t="s">
        <v>371</v>
      </c>
      <c r="AQ537" t="s">
        <v>8605</v>
      </c>
      <c r="AR537" t="s">
        <v>8606</v>
      </c>
      <c r="AS537" t="s">
        <v>8607</v>
      </c>
      <c r="AT537" t="s">
        <v>8608</v>
      </c>
      <c r="AU537" t="s">
        <v>81</v>
      </c>
      <c r="AV537" t="s">
        <v>82</v>
      </c>
      <c r="AW537" t="s">
        <v>81</v>
      </c>
      <c r="AX537" t="s">
        <v>81</v>
      </c>
      <c r="AY537" t="s">
        <v>81</v>
      </c>
      <c r="AZ537" t="s">
        <v>81</v>
      </c>
      <c r="BA537" t="s">
        <v>82</v>
      </c>
      <c r="BB537" s="1">
        <v>1</v>
      </c>
      <c r="BC537" t="s">
        <v>81</v>
      </c>
      <c r="BD537" t="s">
        <v>81</v>
      </c>
      <c r="BE537" t="s">
        <v>81</v>
      </c>
      <c r="BF537" t="s">
        <v>81</v>
      </c>
      <c r="BG537" t="s">
        <v>81</v>
      </c>
      <c r="BH537" t="s">
        <v>81</v>
      </c>
      <c r="BI537" t="s">
        <v>81</v>
      </c>
      <c r="BJ537" t="s">
        <v>82</v>
      </c>
      <c r="BK537" t="s">
        <v>82</v>
      </c>
      <c r="BL537" t="s">
        <v>200</v>
      </c>
      <c r="BM537" t="s">
        <v>8609</v>
      </c>
      <c r="BN537" t="s">
        <v>81</v>
      </c>
      <c r="BO537" t="s">
        <v>8610</v>
      </c>
      <c r="BP537" t="s">
        <v>81</v>
      </c>
      <c r="BQ537" t="s">
        <v>81</v>
      </c>
    </row>
    <row r="538" spans="1:69" x14ac:dyDescent="0.2">
      <c r="A538" s="5">
        <v>1</v>
      </c>
      <c r="B538" t="s">
        <v>8611</v>
      </c>
      <c r="C538" t="s">
        <v>8612</v>
      </c>
      <c r="D538" t="s">
        <v>8613</v>
      </c>
      <c r="E538" t="s">
        <v>8614</v>
      </c>
      <c r="F538" t="s">
        <v>1432</v>
      </c>
      <c r="G538" t="s">
        <v>8615</v>
      </c>
      <c r="H538" s="1">
        <v>43780</v>
      </c>
      <c r="I538" s="1">
        <v>43830</v>
      </c>
      <c r="J538" t="b">
        <v>0</v>
      </c>
      <c r="K538" t="s">
        <v>75</v>
      </c>
      <c r="L538" t="s">
        <v>8616</v>
      </c>
      <c r="M538" t="s">
        <v>363</v>
      </c>
      <c r="N538">
        <v>488</v>
      </c>
      <c r="O538" t="s">
        <v>8617</v>
      </c>
      <c r="P538" t="s">
        <v>670</v>
      </c>
      <c r="Q538" t="s">
        <v>2352</v>
      </c>
      <c r="R538" t="s">
        <v>81</v>
      </c>
      <c r="S538" t="s">
        <v>82</v>
      </c>
      <c r="T538" s="1">
        <v>43780</v>
      </c>
      <c r="U538" s="1">
        <v>43830</v>
      </c>
      <c r="V538" t="s">
        <v>1438</v>
      </c>
      <c r="W538" s="2">
        <v>44139</v>
      </c>
      <c r="X538" t="s">
        <v>8618</v>
      </c>
      <c r="Y538" t="s">
        <v>8619</v>
      </c>
      <c r="Z538" t="s">
        <v>81</v>
      </c>
      <c r="AA538" t="s">
        <v>8620</v>
      </c>
      <c r="AB538" t="s">
        <v>8621</v>
      </c>
      <c r="AC538">
        <v>2226536841</v>
      </c>
      <c r="AD538" t="s">
        <v>8622</v>
      </c>
      <c r="AE538" t="s">
        <v>8623</v>
      </c>
      <c r="AF538" t="s">
        <v>81</v>
      </c>
      <c r="AG538" t="s">
        <v>8624</v>
      </c>
      <c r="AH538" t="s">
        <v>8621</v>
      </c>
      <c r="AI538">
        <v>2226536841</v>
      </c>
      <c r="AJ538" t="s">
        <v>8622</v>
      </c>
      <c r="AK538" t="s">
        <v>2219</v>
      </c>
      <c r="AL538" t="s">
        <v>82</v>
      </c>
      <c r="AM538" t="s">
        <v>8625</v>
      </c>
      <c r="AN538" t="s">
        <v>81</v>
      </c>
      <c r="AO538" t="s">
        <v>81</v>
      </c>
      <c r="AP538" t="s">
        <v>81</v>
      </c>
      <c r="AQ538" t="s">
        <v>8626</v>
      </c>
      <c r="AR538" t="s">
        <v>8627</v>
      </c>
      <c r="AS538" t="s">
        <v>8628</v>
      </c>
      <c r="AT538" t="s">
        <v>8629</v>
      </c>
      <c r="AU538" t="s">
        <v>81</v>
      </c>
      <c r="AV538" t="s">
        <v>82</v>
      </c>
      <c r="AW538" t="s">
        <v>81</v>
      </c>
      <c r="AX538">
        <v>0</v>
      </c>
      <c r="AY538" t="s">
        <v>81</v>
      </c>
      <c r="AZ538" t="s">
        <v>81</v>
      </c>
      <c r="BA538" t="s">
        <v>82</v>
      </c>
      <c r="BB538" s="1">
        <v>1</v>
      </c>
      <c r="BC538" t="s">
        <v>81</v>
      </c>
      <c r="BD538" t="s">
        <v>81</v>
      </c>
      <c r="BE538" t="s">
        <v>81</v>
      </c>
      <c r="BF538" t="s">
        <v>81</v>
      </c>
      <c r="BG538" t="s">
        <v>81</v>
      </c>
      <c r="BH538" t="s">
        <v>81</v>
      </c>
      <c r="BI538" t="s">
        <v>81</v>
      </c>
      <c r="BJ538" t="s">
        <v>82</v>
      </c>
      <c r="BK538" t="s">
        <v>82</v>
      </c>
      <c r="BL538" t="s">
        <v>8630</v>
      </c>
      <c r="BM538" t="s">
        <v>8631</v>
      </c>
      <c r="BN538" t="s">
        <v>8632</v>
      </c>
      <c r="BO538" t="s">
        <v>8633</v>
      </c>
      <c r="BP538" t="s">
        <v>8632</v>
      </c>
      <c r="BQ538" t="s">
        <v>8632</v>
      </c>
    </row>
    <row r="539" spans="1:69" x14ac:dyDescent="0.2">
      <c r="A539" s="5">
        <v>1</v>
      </c>
      <c r="B539" t="s">
        <v>8634</v>
      </c>
      <c r="C539" t="s">
        <v>8635</v>
      </c>
      <c r="D539" t="s">
        <v>8636</v>
      </c>
      <c r="E539" t="s">
        <v>8634</v>
      </c>
      <c r="F539" t="s">
        <v>73</v>
      </c>
      <c r="G539" t="s">
        <v>8637</v>
      </c>
      <c r="H539" s="1">
        <v>43489</v>
      </c>
      <c r="I539" s="1">
        <v>43556</v>
      </c>
      <c r="J539" t="b">
        <v>0</v>
      </c>
      <c r="K539" t="s">
        <v>75</v>
      </c>
      <c r="L539" t="s">
        <v>465</v>
      </c>
      <c r="M539" t="s">
        <v>363</v>
      </c>
      <c r="N539">
        <v>29</v>
      </c>
      <c r="O539" t="s">
        <v>8638</v>
      </c>
      <c r="P539" t="s">
        <v>79</v>
      </c>
      <c r="Q539" t="s">
        <v>8639</v>
      </c>
      <c r="R539" t="s">
        <v>81</v>
      </c>
      <c r="S539" t="s">
        <v>82</v>
      </c>
      <c r="T539" s="1">
        <v>43489</v>
      </c>
      <c r="U539" t="s">
        <v>3072</v>
      </c>
      <c r="V539" t="s">
        <v>834</v>
      </c>
      <c r="W539" s="2">
        <v>44088</v>
      </c>
      <c r="X539" t="s">
        <v>8640</v>
      </c>
      <c r="Y539" t="s">
        <v>81</v>
      </c>
      <c r="Z539" t="s">
        <v>8641</v>
      </c>
      <c r="AA539" t="s">
        <v>82</v>
      </c>
      <c r="AB539" t="s">
        <v>81</v>
      </c>
      <c r="AC539" t="s">
        <v>81</v>
      </c>
      <c r="AD539" t="s">
        <v>8638</v>
      </c>
      <c r="AE539" t="s">
        <v>81</v>
      </c>
      <c r="AF539" t="s">
        <v>8641</v>
      </c>
      <c r="AG539" t="s">
        <v>82</v>
      </c>
      <c r="AH539" t="s">
        <v>81</v>
      </c>
      <c r="AI539" t="s">
        <v>81</v>
      </c>
      <c r="AJ539" t="s">
        <v>8638</v>
      </c>
      <c r="AK539" t="s">
        <v>488</v>
      </c>
      <c r="AL539" t="s">
        <v>82</v>
      </c>
      <c r="AM539" t="s">
        <v>88</v>
      </c>
      <c r="AN539" t="s">
        <v>154</v>
      </c>
      <c r="AO539" t="s">
        <v>90</v>
      </c>
      <c r="AP539" t="s">
        <v>91</v>
      </c>
      <c r="AQ539" t="s">
        <v>8642</v>
      </c>
      <c r="AR539" t="s">
        <v>82</v>
      </c>
      <c r="AS539" t="s">
        <v>8643</v>
      </c>
      <c r="AT539" t="s">
        <v>8644</v>
      </c>
      <c r="AU539" t="s">
        <v>81</v>
      </c>
      <c r="AV539" t="s">
        <v>82</v>
      </c>
      <c r="AW539" t="s">
        <v>82</v>
      </c>
      <c r="AX539" t="s">
        <v>82</v>
      </c>
      <c r="AY539" t="s">
        <v>82</v>
      </c>
      <c r="AZ539" t="s">
        <v>82</v>
      </c>
      <c r="BA539" t="s">
        <v>82</v>
      </c>
      <c r="BB539" t="s">
        <v>82</v>
      </c>
      <c r="BC539" t="s">
        <v>82</v>
      </c>
      <c r="BD539" t="s">
        <v>82</v>
      </c>
      <c r="BE539" t="s">
        <v>82</v>
      </c>
      <c r="BF539" t="s">
        <v>82</v>
      </c>
      <c r="BG539" t="s">
        <v>82</v>
      </c>
      <c r="BH539" t="s">
        <v>82</v>
      </c>
      <c r="BI539" t="s">
        <v>82</v>
      </c>
      <c r="BJ539" t="s">
        <v>82</v>
      </c>
      <c r="BK539" t="s">
        <v>82</v>
      </c>
      <c r="BL539" t="s">
        <v>82</v>
      </c>
      <c r="BM539" t="s">
        <v>82</v>
      </c>
      <c r="BN539" t="s">
        <v>82</v>
      </c>
      <c r="BO539" t="s">
        <v>82</v>
      </c>
      <c r="BP539" t="s">
        <v>82</v>
      </c>
      <c r="BQ539" t="s">
        <v>82</v>
      </c>
    </row>
    <row r="540" spans="1:69" x14ac:dyDescent="0.2">
      <c r="A540" s="5">
        <v>0</v>
      </c>
      <c r="B540" t="s">
        <v>8645</v>
      </c>
      <c r="C540" t="s">
        <v>8646</v>
      </c>
      <c r="D540" t="s">
        <v>8647</v>
      </c>
      <c r="E540" t="s">
        <v>8645</v>
      </c>
      <c r="F540" t="s">
        <v>553</v>
      </c>
      <c r="G540" t="s">
        <v>8648</v>
      </c>
      <c r="H540" s="1">
        <v>43343</v>
      </c>
      <c r="I540" s="1">
        <v>43332</v>
      </c>
      <c r="J540" t="b">
        <v>0</v>
      </c>
      <c r="K540" t="s">
        <v>555</v>
      </c>
      <c r="L540" t="s">
        <v>1531</v>
      </c>
      <c r="M540" t="s">
        <v>1199</v>
      </c>
      <c r="N540" t="s">
        <v>8649</v>
      </c>
      <c r="O540" t="s">
        <v>8650</v>
      </c>
      <c r="P540" t="s">
        <v>365</v>
      </c>
      <c r="Q540" t="s">
        <v>8651</v>
      </c>
      <c r="R540" t="s">
        <v>81</v>
      </c>
      <c r="S540" t="s">
        <v>82</v>
      </c>
      <c r="T540" s="1">
        <v>43343</v>
      </c>
      <c r="U540" s="1">
        <v>43332</v>
      </c>
      <c r="V540" t="s">
        <v>553</v>
      </c>
      <c r="W540" s="2">
        <v>43346</v>
      </c>
      <c r="X540" t="s">
        <v>82</v>
      </c>
      <c r="Y540" t="s">
        <v>8652</v>
      </c>
      <c r="Z540" t="s">
        <v>81</v>
      </c>
      <c r="AA540" t="s">
        <v>8653</v>
      </c>
      <c r="AB540" t="s">
        <v>8654</v>
      </c>
      <c r="AC540" t="s">
        <v>8655</v>
      </c>
      <c r="AD540" t="s">
        <v>8650</v>
      </c>
      <c r="AE540" t="s">
        <v>8656</v>
      </c>
      <c r="AF540" t="s">
        <v>81</v>
      </c>
      <c r="AG540" t="s">
        <v>8653</v>
      </c>
      <c r="AH540" t="s">
        <v>8657</v>
      </c>
      <c r="AI540" t="s">
        <v>8658</v>
      </c>
      <c r="AJ540" t="s">
        <v>8650</v>
      </c>
      <c r="AK540" t="s">
        <v>212</v>
      </c>
      <c r="AL540" t="s">
        <v>82</v>
      </c>
      <c r="AM540" t="s">
        <v>8659</v>
      </c>
      <c r="AN540">
        <v>18</v>
      </c>
      <c r="AO540">
        <v>60</v>
      </c>
      <c r="AP540" t="s">
        <v>371</v>
      </c>
      <c r="AQ540" t="s">
        <v>8660</v>
      </c>
      <c r="AR540" t="s">
        <v>8661</v>
      </c>
      <c r="AS540" t="s">
        <v>8662</v>
      </c>
      <c r="AT540" t="s">
        <v>8663</v>
      </c>
      <c r="AU540" t="s">
        <v>81</v>
      </c>
      <c r="AV540" t="s">
        <v>82</v>
      </c>
      <c r="AW540" t="s">
        <v>81</v>
      </c>
      <c r="AX540" t="s">
        <v>81</v>
      </c>
      <c r="AY540" t="s">
        <v>81</v>
      </c>
      <c r="AZ540" t="s">
        <v>81</v>
      </c>
      <c r="BA540" t="s">
        <v>82</v>
      </c>
      <c r="BB540" s="1">
        <v>1</v>
      </c>
      <c r="BC540" t="s">
        <v>81</v>
      </c>
      <c r="BD540" t="s">
        <v>81</v>
      </c>
      <c r="BE540" t="s">
        <v>81</v>
      </c>
      <c r="BF540" t="s">
        <v>81</v>
      </c>
      <c r="BG540" t="s">
        <v>81</v>
      </c>
      <c r="BH540" t="s">
        <v>81</v>
      </c>
      <c r="BI540" t="s">
        <v>81</v>
      </c>
      <c r="BJ540" t="s">
        <v>82</v>
      </c>
      <c r="BK540" t="s">
        <v>82</v>
      </c>
      <c r="BL540" t="s">
        <v>200</v>
      </c>
      <c r="BM540" t="s">
        <v>137</v>
      </c>
      <c r="BN540" t="s">
        <v>81</v>
      </c>
      <c r="BO540" t="s">
        <v>8664</v>
      </c>
      <c r="BP540" t="s">
        <v>81</v>
      </c>
      <c r="BQ540" t="s">
        <v>81</v>
      </c>
    </row>
    <row r="541" spans="1:69" x14ac:dyDescent="0.2">
      <c r="A541" s="5">
        <v>0</v>
      </c>
      <c r="B541" t="s">
        <v>8665</v>
      </c>
      <c r="C541" t="s">
        <v>8666</v>
      </c>
      <c r="D541" t="s">
        <v>8667</v>
      </c>
      <c r="E541" t="s">
        <v>8668</v>
      </c>
      <c r="F541" t="s">
        <v>73</v>
      </c>
      <c r="G541" t="s">
        <v>8669</v>
      </c>
      <c r="H541" s="1">
        <v>42494</v>
      </c>
      <c r="I541" s="1">
        <v>41913</v>
      </c>
      <c r="J541" t="b">
        <v>1</v>
      </c>
      <c r="K541" t="s">
        <v>75</v>
      </c>
      <c r="L541" t="s">
        <v>4847</v>
      </c>
      <c r="M541" t="s">
        <v>90</v>
      </c>
      <c r="N541">
        <v>50</v>
      </c>
      <c r="O541" t="s">
        <v>1301</v>
      </c>
      <c r="P541" t="s">
        <v>1302</v>
      </c>
      <c r="Q541" t="s">
        <v>8670</v>
      </c>
      <c r="R541" t="s">
        <v>81</v>
      </c>
      <c r="S541">
        <v>1</v>
      </c>
      <c r="T541" s="1">
        <v>42494</v>
      </c>
      <c r="U541" s="3">
        <v>41913</v>
      </c>
      <c r="V541" t="s">
        <v>367</v>
      </c>
      <c r="W541" s="2">
        <v>42507</v>
      </c>
      <c r="X541" t="s">
        <v>8671</v>
      </c>
      <c r="Y541" t="s">
        <v>148</v>
      </c>
      <c r="Z541" t="s">
        <v>8672</v>
      </c>
      <c r="AA541" t="s">
        <v>82</v>
      </c>
      <c r="AB541" t="s">
        <v>7289</v>
      </c>
      <c r="AC541" t="s">
        <v>7290</v>
      </c>
      <c r="AD541" t="s">
        <v>7291</v>
      </c>
      <c r="AE541" t="s">
        <v>148</v>
      </c>
      <c r="AF541" t="s">
        <v>8672</v>
      </c>
      <c r="AG541" t="s">
        <v>82</v>
      </c>
      <c r="AH541" t="s">
        <v>7289</v>
      </c>
      <c r="AI541" t="s">
        <v>7290</v>
      </c>
      <c r="AJ541" t="s">
        <v>7291</v>
      </c>
      <c r="AK541" t="s">
        <v>296</v>
      </c>
      <c r="AL541" t="s">
        <v>82</v>
      </c>
      <c r="AM541" t="s">
        <v>88</v>
      </c>
      <c r="AN541" t="s">
        <v>154</v>
      </c>
      <c r="AO541" t="s">
        <v>90</v>
      </c>
      <c r="AP541" t="s">
        <v>371</v>
      </c>
      <c r="AQ541" t="s">
        <v>8673</v>
      </c>
      <c r="AR541" t="s">
        <v>82</v>
      </c>
      <c r="AS541" t="s">
        <v>8674</v>
      </c>
      <c r="AT541" t="s">
        <v>8675</v>
      </c>
      <c r="AU541" t="s">
        <v>81</v>
      </c>
      <c r="AV541" t="s">
        <v>82</v>
      </c>
      <c r="AW541" t="s">
        <v>82</v>
      </c>
      <c r="AX541" t="s">
        <v>82</v>
      </c>
      <c r="AY541" t="s">
        <v>82</v>
      </c>
      <c r="AZ541" t="s">
        <v>82</v>
      </c>
      <c r="BA541" t="s">
        <v>82</v>
      </c>
      <c r="BB541" t="s">
        <v>82</v>
      </c>
      <c r="BC541" t="s">
        <v>82</v>
      </c>
      <c r="BD541" t="s">
        <v>82</v>
      </c>
      <c r="BE541" t="s">
        <v>82</v>
      </c>
      <c r="BF541" t="s">
        <v>82</v>
      </c>
      <c r="BG541" t="s">
        <v>82</v>
      </c>
      <c r="BH541" t="s">
        <v>82</v>
      </c>
      <c r="BI541" t="s">
        <v>82</v>
      </c>
      <c r="BJ541" t="s">
        <v>82</v>
      </c>
      <c r="BK541" t="s">
        <v>82</v>
      </c>
      <c r="BL541" t="s">
        <v>82</v>
      </c>
      <c r="BM541" t="s">
        <v>82</v>
      </c>
      <c r="BN541" t="s">
        <v>82</v>
      </c>
      <c r="BO541" t="s">
        <v>82</v>
      </c>
      <c r="BP541" t="s">
        <v>82</v>
      </c>
      <c r="BQ541" t="s">
        <v>82</v>
      </c>
    </row>
    <row r="542" spans="1:69" x14ac:dyDescent="0.2">
      <c r="A542" s="5">
        <v>0</v>
      </c>
      <c r="B542" t="s">
        <v>8676</v>
      </c>
      <c r="C542" t="s">
        <v>8677</v>
      </c>
      <c r="D542" t="s">
        <v>8678</v>
      </c>
      <c r="E542" t="s">
        <v>8679</v>
      </c>
      <c r="F542" t="s">
        <v>73</v>
      </c>
      <c r="G542" t="s">
        <v>8680</v>
      </c>
      <c r="H542" s="1">
        <v>43181</v>
      </c>
      <c r="I542" s="1">
        <v>43301</v>
      </c>
      <c r="J542" t="b">
        <v>0</v>
      </c>
      <c r="K542" t="s">
        <v>75</v>
      </c>
      <c r="L542" t="s">
        <v>8681</v>
      </c>
      <c r="M542" t="s">
        <v>90</v>
      </c>
      <c r="N542">
        <v>2700</v>
      </c>
      <c r="O542" t="s">
        <v>8682</v>
      </c>
      <c r="P542" t="s">
        <v>79</v>
      </c>
      <c r="Q542" t="s">
        <v>8683</v>
      </c>
      <c r="R542" t="s">
        <v>81</v>
      </c>
      <c r="S542" t="s">
        <v>82</v>
      </c>
      <c r="T542" s="1">
        <v>43181</v>
      </c>
      <c r="U542" t="s">
        <v>8684</v>
      </c>
      <c r="V542" t="s">
        <v>452</v>
      </c>
      <c r="W542" s="2">
        <v>44137</v>
      </c>
      <c r="X542" t="s">
        <v>8685</v>
      </c>
      <c r="Y542" t="s">
        <v>523</v>
      </c>
      <c r="Z542" t="s">
        <v>8686</v>
      </c>
      <c r="AA542" t="s">
        <v>82</v>
      </c>
      <c r="AB542" t="s">
        <v>8687</v>
      </c>
      <c r="AC542" t="s">
        <v>8688</v>
      </c>
      <c r="AD542" t="s">
        <v>8689</v>
      </c>
      <c r="AE542" t="s">
        <v>523</v>
      </c>
      <c r="AF542" t="s">
        <v>8686</v>
      </c>
      <c r="AG542" t="s">
        <v>82</v>
      </c>
      <c r="AH542" t="s">
        <v>8687</v>
      </c>
      <c r="AI542" t="s">
        <v>8688</v>
      </c>
      <c r="AJ542" t="s">
        <v>8689</v>
      </c>
      <c r="AK542" t="s">
        <v>296</v>
      </c>
      <c r="AL542" t="s">
        <v>8690</v>
      </c>
      <c r="AM542" t="s">
        <v>88</v>
      </c>
      <c r="AN542" t="s">
        <v>154</v>
      </c>
      <c r="AO542" t="s">
        <v>90</v>
      </c>
      <c r="AP542" t="s">
        <v>2796</v>
      </c>
      <c r="AQ542" t="s">
        <v>8691</v>
      </c>
      <c r="AR542" t="s">
        <v>82</v>
      </c>
      <c r="AS542" t="s">
        <v>8692</v>
      </c>
      <c r="AT542" t="s">
        <v>8693</v>
      </c>
      <c r="AU542" t="s">
        <v>81</v>
      </c>
      <c r="AV542" t="s">
        <v>82</v>
      </c>
      <c r="AW542" t="s">
        <v>82</v>
      </c>
      <c r="AX542" t="s">
        <v>82</v>
      </c>
      <c r="AY542" t="s">
        <v>82</v>
      </c>
      <c r="AZ542" t="s">
        <v>82</v>
      </c>
      <c r="BA542" t="s">
        <v>82</v>
      </c>
      <c r="BB542" t="s">
        <v>82</v>
      </c>
      <c r="BC542" t="s">
        <v>82</v>
      </c>
      <c r="BD542" t="s">
        <v>82</v>
      </c>
      <c r="BE542" t="s">
        <v>82</v>
      </c>
      <c r="BF542" t="s">
        <v>82</v>
      </c>
      <c r="BG542" t="s">
        <v>82</v>
      </c>
      <c r="BH542" t="s">
        <v>82</v>
      </c>
      <c r="BI542" t="s">
        <v>82</v>
      </c>
      <c r="BJ542" t="s">
        <v>82</v>
      </c>
      <c r="BK542" t="s">
        <v>82</v>
      </c>
      <c r="BL542" t="s">
        <v>82</v>
      </c>
      <c r="BM542" t="s">
        <v>82</v>
      </c>
      <c r="BN542" t="s">
        <v>82</v>
      </c>
      <c r="BO542" t="s">
        <v>82</v>
      </c>
      <c r="BP542" t="s">
        <v>82</v>
      </c>
      <c r="BQ542" t="s">
        <v>82</v>
      </c>
    </row>
    <row r="543" spans="1:69" x14ac:dyDescent="0.2">
      <c r="A543" s="5">
        <v>1</v>
      </c>
      <c r="B543" t="s">
        <v>7267</v>
      </c>
      <c r="C543" t="s">
        <v>7268</v>
      </c>
      <c r="D543" t="s">
        <v>7269</v>
      </c>
      <c r="E543" t="s">
        <v>7270</v>
      </c>
      <c r="F543" t="s">
        <v>178</v>
      </c>
      <c r="G543" t="s">
        <v>8694</v>
      </c>
      <c r="H543" s="1">
        <v>42499</v>
      </c>
      <c r="I543" s="1">
        <v>42562</v>
      </c>
      <c r="J543" t="b">
        <v>0</v>
      </c>
      <c r="K543" t="s">
        <v>180</v>
      </c>
      <c r="L543" t="s">
        <v>7272</v>
      </c>
      <c r="M543" t="s">
        <v>346</v>
      </c>
      <c r="N543">
        <v>1200</v>
      </c>
      <c r="O543" t="s">
        <v>864</v>
      </c>
      <c r="P543" t="s">
        <v>8695</v>
      </c>
      <c r="Q543" t="s">
        <v>8696</v>
      </c>
      <c r="R543" t="s">
        <v>7271</v>
      </c>
      <c r="S543" t="s">
        <v>82</v>
      </c>
      <c r="T543" s="1">
        <v>42499</v>
      </c>
      <c r="U543" s="1">
        <v>42562</v>
      </c>
      <c r="V543" t="s">
        <v>186</v>
      </c>
      <c r="W543" s="2">
        <v>42926</v>
      </c>
      <c r="X543" t="s">
        <v>8697</v>
      </c>
      <c r="Y543" t="s">
        <v>7276</v>
      </c>
      <c r="Z543" t="s">
        <v>81</v>
      </c>
      <c r="AA543" t="s">
        <v>870</v>
      </c>
      <c r="AB543" t="s">
        <v>871</v>
      </c>
      <c r="AC543" t="s">
        <v>872</v>
      </c>
      <c r="AD543" t="s">
        <v>864</v>
      </c>
      <c r="AE543" t="s">
        <v>7276</v>
      </c>
      <c r="AF543" t="s">
        <v>81</v>
      </c>
      <c r="AG543" t="s">
        <v>870</v>
      </c>
      <c r="AH543" t="s">
        <v>871</v>
      </c>
      <c r="AI543" t="s">
        <v>872</v>
      </c>
      <c r="AJ543" t="s">
        <v>864</v>
      </c>
      <c r="AK543" t="s">
        <v>250</v>
      </c>
      <c r="AL543" t="s">
        <v>82</v>
      </c>
      <c r="AM543" t="s">
        <v>864</v>
      </c>
      <c r="AN543" t="s">
        <v>81</v>
      </c>
      <c r="AO543" t="s">
        <v>81</v>
      </c>
      <c r="AP543" t="s">
        <v>351</v>
      </c>
      <c r="AQ543" t="s">
        <v>8698</v>
      </c>
      <c r="AR543" t="s">
        <v>7278</v>
      </c>
      <c r="AS543" t="s">
        <v>8699</v>
      </c>
      <c r="AT543" t="s">
        <v>7280</v>
      </c>
      <c r="AU543" t="s">
        <v>197</v>
      </c>
      <c r="AV543" t="s">
        <v>82</v>
      </c>
      <c r="AW543" t="s">
        <v>198</v>
      </c>
      <c r="AX543" t="s">
        <v>82</v>
      </c>
      <c r="AY543" t="s">
        <v>82</v>
      </c>
      <c r="AZ543" t="s">
        <v>82</v>
      </c>
      <c r="BA543" t="s">
        <v>82</v>
      </c>
      <c r="BB543" t="s">
        <v>82</v>
      </c>
      <c r="BC543" t="s">
        <v>82</v>
      </c>
      <c r="BD543" t="s">
        <v>82</v>
      </c>
      <c r="BE543" t="s">
        <v>82</v>
      </c>
      <c r="BF543" t="s">
        <v>82</v>
      </c>
      <c r="BG543" t="s">
        <v>82</v>
      </c>
      <c r="BH543" t="s">
        <v>82</v>
      </c>
      <c r="BI543" t="s">
        <v>82</v>
      </c>
      <c r="BJ543" t="s">
        <v>82</v>
      </c>
      <c r="BK543" t="s">
        <v>82</v>
      </c>
      <c r="BL543" t="s">
        <v>82</v>
      </c>
      <c r="BM543" t="s">
        <v>82</v>
      </c>
      <c r="BN543" t="s">
        <v>82</v>
      </c>
      <c r="BO543" t="s">
        <v>82</v>
      </c>
      <c r="BP543" t="s">
        <v>82</v>
      </c>
      <c r="BQ543" t="s">
        <v>82</v>
      </c>
    </row>
    <row r="544" spans="1:69" x14ac:dyDescent="0.2">
      <c r="A544" s="5">
        <v>0</v>
      </c>
      <c r="B544" t="s">
        <v>8700</v>
      </c>
      <c r="C544" t="s">
        <v>8701</v>
      </c>
      <c r="D544" t="s">
        <v>8702</v>
      </c>
      <c r="E544" t="s">
        <v>8703</v>
      </c>
      <c r="F544" t="s">
        <v>73</v>
      </c>
      <c r="G544" t="s">
        <v>8704</v>
      </c>
      <c r="H544" s="1">
        <v>42515</v>
      </c>
      <c r="I544" s="1">
        <v>42005</v>
      </c>
      <c r="J544" t="b">
        <v>1</v>
      </c>
      <c r="K544" t="s">
        <v>75</v>
      </c>
      <c r="L544" t="s">
        <v>465</v>
      </c>
      <c r="M544" t="s">
        <v>90</v>
      </c>
      <c r="N544">
        <v>46</v>
      </c>
      <c r="O544" t="s">
        <v>4639</v>
      </c>
      <c r="P544" t="s">
        <v>5950</v>
      </c>
      <c r="Q544" t="s">
        <v>8705</v>
      </c>
      <c r="R544" t="s">
        <v>81</v>
      </c>
      <c r="S544">
        <v>1</v>
      </c>
      <c r="T544" s="1">
        <v>42515</v>
      </c>
      <c r="U544" s="3">
        <v>42005</v>
      </c>
      <c r="V544" t="s">
        <v>367</v>
      </c>
      <c r="W544" s="2">
        <v>43085</v>
      </c>
      <c r="X544" t="s">
        <v>8706</v>
      </c>
      <c r="Y544" t="s">
        <v>587</v>
      </c>
      <c r="Z544" t="s">
        <v>8707</v>
      </c>
      <c r="AA544" t="s">
        <v>82</v>
      </c>
      <c r="AB544" t="s">
        <v>589</v>
      </c>
      <c r="AC544" t="s">
        <v>589</v>
      </c>
      <c r="AD544" t="s">
        <v>8708</v>
      </c>
      <c r="AE544" t="s">
        <v>587</v>
      </c>
      <c r="AF544" t="s">
        <v>8707</v>
      </c>
      <c r="AG544" t="s">
        <v>82</v>
      </c>
      <c r="AH544" t="s">
        <v>589</v>
      </c>
      <c r="AI544" t="s">
        <v>589</v>
      </c>
      <c r="AJ544" t="s">
        <v>8708</v>
      </c>
      <c r="AK544" t="s">
        <v>110</v>
      </c>
      <c r="AL544" t="s">
        <v>8709</v>
      </c>
      <c r="AM544" t="s">
        <v>88</v>
      </c>
      <c r="AN544" t="s">
        <v>154</v>
      </c>
      <c r="AO544" t="s">
        <v>90</v>
      </c>
      <c r="AP544" t="s">
        <v>91</v>
      </c>
      <c r="AQ544" t="s">
        <v>8710</v>
      </c>
      <c r="AR544" t="s">
        <v>82</v>
      </c>
      <c r="AS544" t="s">
        <v>8711</v>
      </c>
      <c r="AT544" t="s">
        <v>8712</v>
      </c>
      <c r="AU544" t="s">
        <v>81</v>
      </c>
      <c r="AV544" t="s">
        <v>82</v>
      </c>
      <c r="AW544" t="s">
        <v>82</v>
      </c>
      <c r="AX544" t="s">
        <v>82</v>
      </c>
      <c r="AY544" t="s">
        <v>82</v>
      </c>
      <c r="AZ544" t="s">
        <v>82</v>
      </c>
      <c r="BA544" t="s">
        <v>82</v>
      </c>
      <c r="BB544" t="s">
        <v>82</v>
      </c>
      <c r="BC544" t="s">
        <v>82</v>
      </c>
      <c r="BD544" t="s">
        <v>82</v>
      </c>
      <c r="BE544" t="s">
        <v>82</v>
      </c>
      <c r="BF544" t="s">
        <v>82</v>
      </c>
      <c r="BG544" t="s">
        <v>82</v>
      </c>
      <c r="BH544" t="s">
        <v>82</v>
      </c>
      <c r="BI544" t="s">
        <v>82</v>
      </c>
      <c r="BJ544" t="s">
        <v>82</v>
      </c>
      <c r="BK544" t="s">
        <v>82</v>
      </c>
      <c r="BL544" t="s">
        <v>82</v>
      </c>
      <c r="BM544" t="s">
        <v>82</v>
      </c>
      <c r="BN544" t="s">
        <v>82</v>
      </c>
      <c r="BO544" t="s">
        <v>82</v>
      </c>
      <c r="BP544" t="s">
        <v>82</v>
      </c>
      <c r="BQ544" t="s">
        <v>82</v>
      </c>
    </row>
    <row r="545" spans="1:69" x14ac:dyDescent="0.2">
      <c r="A545" s="5">
        <v>0</v>
      </c>
      <c r="B545" t="s">
        <v>8713</v>
      </c>
      <c r="C545" t="s">
        <v>8714</v>
      </c>
      <c r="D545" t="s">
        <v>8715</v>
      </c>
      <c r="E545" t="s">
        <v>8716</v>
      </c>
      <c r="F545" t="s">
        <v>73</v>
      </c>
      <c r="G545" t="s">
        <v>8717</v>
      </c>
      <c r="H545" s="1">
        <v>42501</v>
      </c>
      <c r="I545" s="1">
        <v>41579</v>
      </c>
      <c r="J545" t="b">
        <v>1</v>
      </c>
      <c r="K545" t="s">
        <v>75</v>
      </c>
      <c r="L545" t="s">
        <v>267</v>
      </c>
      <c r="M545" t="s">
        <v>90</v>
      </c>
      <c r="N545">
        <v>880</v>
      </c>
      <c r="O545" t="s">
        <v>268</v>
      </c>
      <c r="P545" t="s">
        <v>409</v>
      </c>
      <c r="Q545" t="s">
        <v>8718</v>
      </c>
      <c r="R545" t="s">
        <v>81</v>
      </c>
      <c r="S545">
        <v>1</v>
      </c>
      <c r="T545" s="1">
        <v>42501</v>
      </c>
      <c r="U545" s="3">
        <v>41579</v>
      </c>
      <c r="V545" t="s">
        <v>367</v>
      </c>
      <c r="W545" s="2">
        <v>43920</v>
      </c>
      <c r="X545" t="s">
        <v>8719</v>
      </c>
      <c r="Y545" t="s">
        <v>81</v>
      </c>
      <c r="Z545" t="s">
        <v>8720</v>
      </c>
      <c r="AA545" t="s">
        <v>82</v>
      </c>
      <c r="AB545" t="s">
        <v>81</v>
      </c>
      <c r="AC545" t="s">
        <v>81</v>
      </c>
      <c r="AD545" t="s">
        <v>268</v>
      </c>
      <c r="AE545" t="s">
        <v>81</v>
      </c>
      <c r="AF545" t="s">
        <v>8720</v>
      </c>
      <c r="AG545" t="s">
        <v>82</v>
      </c>
      <c r="AH545" t="s">
        <v>81</v>
      </c>
      <c r="AI545" t="s">
        <v>81</v>
      </c>
      <c r="AJ545" t="s">
        <v>268</v>
      </c>
      <c r="AK545" t="s">
        <v>110</v>
      </c>
      <c r="AL545" t="s">
        <v>8721</v>
      </c>
      <c r="AM545" t="s">
        <v>88</v>
      </c>
      <c r="AN545" t="s">
        <v>154</v>
      </c>
      <c r="AO545" t="s">
        <v>1063</v>
      </c>
      <c r="AP545" t="s">
        <v>91</v>
      </c>
      <c r="AQ545" t="s">
        <v>8722</v>
      </c>
      <c r="AR545" t="s">
        <v>82</v>
      </c>
      <c r="AS545" t="s">
        <v>8723</v>
      </c>
      <c r="AT545" t="s">
        <v>8724</v>
      </c>
      <c r="AU545" t="s">
        <v>81</v>
      </c>
      <c r="AV545" t="s">
        <v>82</v>
      </c>
      <c r="AW545" t="s">
        <v>82</v>
      </c>
      <c r="AX545" t="s">
        <v>82</v>
      </c>
      <c r="AY545" t="s">
        <v>82</v>
      </c>
      <c r="AZ545" t="s">
        <v>82</v>
      </c>
      <c r="BA545" t="s">
        <v>82</v>
      </c>
      <c r="BB545" t="s">
        <v>82</v>
      </c>
      <c r="BC545" t="s">
        <v>82</v>
      </c>
      <c r="BD545" t="s">
        <v>82</v>
      </c>
      <c r="BE545" t="s">
        <v>82</v>
      </c>
      <c r="BF545" t="s">
        <v>82</v>
      </c>
      <c r="BG545" t="s">
        <v>82</v>
      </c>
      <c r="BH545" t="s">
        <v>82</v>
      </c>
      <c r="BI545" t="s">
        <v>82</v>
      </c>
      <c r="BJ545" t="s">
        <v>82</v>
      </c>
      <c r="BK545" t="s">
        <v>82</v>
      </c>
      <c r="BL545" t="s">
        <v>82</v>
      </c>
      <c r="BM545" t="s">
        <v>82</v>
      </c>
      <c r="BN545" t="s">
        <v>82</v>
      </c>
      <c r="BO545" t="s">
        <v>82</v>
      </c>
      <c r="BP545" t="s">
        <v>82</v>
      </c>
      <c r="BQ545" t="s">
        <v>82</v>
      </c>
    </row>
    <row r="546" spans="1:69" x14ac:dyDescent="0.2">
      <c r="A546" s="5">
        <v>0</v>
      </c>
      <c r="B546" t="s">
        <v>8725</v>
      </c>
      <c r="C546" t="s">
        <v>8726</v>
      </c>
      <c r="D546" t="s">
        <v>8727</v>
      </c>
      <c r="E546" t="s">
        <v>8728</v>
      </c>
      <c r="F546" t="s">
        <v>620</v>
      </c>
      <c r="G546" t="s">
        <v>8729</v>
      </c>
      <c r="H546" s="1">
        <v>43794</v>
      </c>
      <c r="I546" s="1">
        <v>43595</v>
      </c>
      <c r="J546" t="b">
        <v>0</v>
      </c>
      <c r="K546" t="s">
        <v>622</v>
      </c>
      <c r="L546" t="s">
        <v>8730</v>
      </c>
      <c r="M546" t="s">
        <v>90</v>
      </c>
      <c r="N546">
        <v>100</v>
      </c>
      <c r="O546" t="s">
        <v>8731</v>
      </c>
      <c r="P546" t="s">
        <v>626</v>
      </c>
      <c r="Q546" t="s">
        <v>8732</v>
      </c>
      <c r="R546" t="s">
        <v>81</v>
      </c>
      <c r="S546">
        <v>1</v>
      </c>
      <c r="T546" s="1">
        <v>43794</v>
      </c>
      <c r="U546" s="1">
        <v>43595</v>
      </c>
      <c r="V546" t="s">
        <v>628</v>
      </c>
      <c r="W546" s="2">
        <v>44137</v>
      </c>
      <c r="X546" t="s">
        <v>8733</v>
      </c>
      <c r="Y546" t="s">
        <v>8734</v>
      </c>
      <c r="Z546" t="s">
        <v>8735</v>
      </c>
      <c r="AA546" t="s">
        <v>8736</v>
      </c>
      <c r="AB546" t="s">
        <v>8737</v>
      </c>
      <c r="AC546">
        <f>49-30-130142251</f>
        <v>-130142232</v>
      </c>
      <c r="AD546" t="s">
        <v>8731</v>
      </c>
      <c r="AE546" t="s">
        <v>8734</v>
      </c>
      <c r="AF546" t="s">
        <v>8735</v>
      </c>
      <c r="AG546" t="s">
        <v>8736</v>
      </c>
      <c r="AH546" t="s">
        <v>8737</v>
      </c>
      <c r="AI546">
        <f>49-30-130142251</f>
        <v>-130142232</v>
      </c>
      <c r="AJ546" t="s">
        <v>8731</v>
      </c>
      <c r="AK546" t="s">
        <v>296</v>
      </c>
      <c r="AL546" t="s">
        <v>82</v>
      </c>
      <c r="AM546" t="s">
        <v>8738</v>
      </c>
      <c r="AN546" t="s">
        <v>154</v>
      </c>
      <c r="AO546" t="s">
        <v>637</v>
      </c>
      <c r="AP546" t="s">
        <v>638</v>
      </c>
      <c r="AQ546" t="s">
        <v>8739</v>
      </c>
      <c r="AR546" t="s">
        <v>8740</v>
      </c>
      <c r="AS546" t="s">
        <v>8741</v>
      </c>
      <c r="AT546" t="s">
        <v>8742</v>
      </c>
      <c r="AU546" t="s">
        <v>81</v>
      </c>
      <c r="AV546" t="s">
        <v>82</v>
      </c>
      <c r="AW546" t="s">
        <v>643</v>
      </c>
      <c r="AX546" t="s">
        <v>81</v>
      </c>
      <c r="AY546" t="s">
        <v>81</v>
      </c>
      <c r="AZ546" t="s">
        <v>81</v>
      </c>
      <c r="BA546" t="s">
        <v>82</v>
      </c>
      <c r="BB546" s="1">
        <v>1</v>
      </c>
      <c r="BC546" t="s">
        <v>81</v>
      </c>
      <c r="BD546" t="s">
        <v>81</v>
      </c>
      <c r="BE546" t="s">
        <v>81</v>
      </c>
      <c r="BF546" t="s">
        <v>81</v>
      </c>
      <c r="BG546" t="s">
        <v>81</v>
      </c>
      <c r="BH546" t="s">
        <v>715</v>
      </c>
      <c r="BI546" t="s">
        <v>81</v>
      </c>
      <c r="BJ546" t="s">
        <v>82</v>
      </c>
      <c r="BK546" t="s">
        <v>82</v>
      </c>
      <c r="BL546" t="s">
        <v>644</v>
      </c>
      <c r="BM546" t="s">
        <v>8743</v>
      </c>
      <c r="BN546" t="s">
        <v>81</v>
      </c>
      <c r="BO546" t="s">
        <v>8744</v>
      </c>
      <c r="BP546" t="s">
        <v>81</v>
      </c>
      <c r="BQ546" t="s">
        <v>81</v>
      </c>
    </row>
    <row r="547" spans="1:69" x14ac:dyDescent="0.2">
      <c r="A547" s="5">
        <v>1</v>
      </c>
      <c r="B547" t="s">
        <v>8745</v>
      </c>
      <c r="C547" t="s">
        <v>8746</v>
      </c>
      <c r="D547" t="s">
        <v>8747</v>
      </c>
      <c r="E547" t="s">
        <v>8748</v>
      </c>
      <c r="F547" t="s">
        <v>1316</v>
      </c>
      <c r="G547" t="s">
        <v>8749</v>
      </c>
      <c r="H547" s="1">
        <v>43262</v>
      </c>
      <c r="I547" s="1">
        <v>43304</v>
      </c>
      <c r="J547" t="b">
        <v>0</v>
      </c>
      <c r="K547" t="s">
        <v>622</v>
      </c>
      <c r="L547" t="s">
        <v>8750</v>
      </c>
      <c r="M547">
        <v>3</v>
      </c>
      <c r="N547">
        <v>40</v>
      </c>
      <c r="O547" t="s">
        <v>4176</v>
      </c>
      <c r="P547" t="s">
        <v>1320</v>
      </c>
      <c r="Q547" t="s">
        <v>8751</v>
      </c>
      <c r="R547" t="s">
        <v>81</v>
      </c>
      <c r="S547" t="s">
        <v>82</v>
      </c>
      <c r="T547" s="1">
        <v>43262</v>
      </c>
      <c r="U547" s="1">
        <v>43304</v>
      </c>
      <c r="V547" t="s">
        <v>1322</v>
      </c>
      <c r="W547" s="2">
        <v>43297</v>
      </c>
      <c r="X547" t="s">
        <v>82</v>
      </c>
      <c r="Y547" t="s">
        <v>8752</v>
      </c>
      <c r="Z547" t="s">
        <v>81</v>
      </c>
      <c r="AA547" t="s">
        <v>8753</v>
      </c>
      <c r="AB547" t="s">
        <v>8754</v>
      </c>
      <c r="AC547" t="s">
        <v>8755</v>
      </c>
      <c r="AD547" t="s">
        <v>4176</v>
      </c>
      <c r="AE547" t="s">
        <v>8752</v>
      </c>
      <c r="AF547" t="s">
        <v>81</v>
      </c>
      <c r="AG547" t="s">
        <v>8756</v>
      </c>
      <c r="AH547" t="s">
        <v>8754</v>
      </c>
      <c r="AI547" t="s">
        <v>8757</v>
      </c>
      <c r="AJ547" t="s">
        <v>4176</v>
      </c>
      <c r="AK547" t="s">
        <v>212</v>
      </c>
      <c r="AL547" t="s">
        <v>82</v>
      </c>
      <c r="AM547" t="s">
        <v>8758</v>
      </c>
      <c r="AN547" t="s">
        <v>1410</v>
      </c>
      <c r="AO547" t="s">
        <v>1329</v>
      </c>
      <c r="AP547" t="s">
        <v>371</v>
      </c>
      <c r="AQ547" t="s">
        <v>8759</v>
      </c>
      <c r="AR547" t="s">
        <v>8760</v>
      </c>
      <c r="AS547" t="s">
        <v>8761</v>
      </c>
      <c r="AT547" t="s">
        <v>8762</v>
      </c>
      <c r="AU547" t="s">
        <v>81</v>
      </c>
      <c r="AV547" t="s">
        <v>82</v>
      </c>
      <c r="AW547" t="s">
        <v>1334</v>
      </c>
      <c r="AX547" t="s">
        <v>81</v>
      </c>
      <c r="AY547" t="s">
        <v>81</v>
      </c>
      <c r="AZ547" t="s">
        <v>81</v>
      </c>
      <c r="BA547" t="s">
        <v>82</v>
      </c>
      <c r="BB547" s="1">
        <v>1</v>
      </c>
      <c r="BC547" t="s">
        <v>81</v>
      </c>
      <c r="BD547" t="s">
        <v>81</v>
      </c>
      <c r="BE547" t="s">
        <v>81</v>
      </c>
      <c r="BF547" t="s">
        <v>81</v>
      </c>
      <c r="BG547" t="s">
        <v>81</v>
      </c>
      <c r="BH547" t="s">
        <v>8763</v>
      </c>
      <c r="BI547" t="s">
        <v>8764</v>
      </c>
      <c r="BJ547" t="s">
        <v>82</v>
      </c>
      <c r="BK547" t="s">
        <v>82</v>
      </c>
      <c r="BL547" t="s">
        <v>200</v>
      </c>
      <c r="BM547" t="s">
        <v>201</v>
      </c>
      <c r="BN547" t="s">
        <v>81</v>
      </c>
      <c r="BO547" t="s">
        <v>4184</v>
      </c>
      <c r="BP547" t="s">
        <v>81</v>
      </c>
      <c r="BQ547" t="s">
        <v>81</v>
      </c>
    </row>
    <row r="548" spans="1:69" x14ac:dyDescent="0.2">
      <c r="A548" s="5">
        <v>1</v>
      </c>
      <c r="B548" t="s">
        <v>8765</v>
      </c>
      <c r="C548" t="s">
        <v>8766</v>
      </c>
      <c r="D548" t="s">
        <v>8767</v>
      </c>
      <c r="E548" t="s">
        <v>8768</v>
      </c>
      <c r="F548" t="s">
        <v>73</v>
      </c>
      <c r="G548" t="s">
        <v>8769</v>
      </c>
      <c r="H548" s="1">
        <v>43595</v>
      </c>
      <c r="I548" s="1">
        <v>43600</v>
      </c>
      <c r="J548" t="b">
        <v>0</v>
      </c>
      <c r="K548" t="s">
        <v>75</v>
      </c>
      <c r="L548" t="s">
        <v>8770</v>
      </c>
      <c r="M548" t="s">
        <v>90</v>
      </c>
      <c r="N548">
        <v>10</v>
      </c>
      <c r="O548" t="s">
        <v>4639</v>
      </c>
      <c r="P548" t="s">
        <v>1124</v>
      </c>
      <c r="Q548" t="s">
        <v>8771</v>
      </c>
      <c r="R548" t="s">
        <v>81</v>
      </c>
      <c r="S548" t="s">
        <v>82</v>
      </c>
      <c r="T548" s="1">
        <v>43595</v>
      </c>
      <c r="U548" t="s">
        <v>3907</v>
      </c>
      <c r="V548" t="s">
        <v>542</v>
      </c>
      <c r="W548" s="2">
        <v>44116</v>
      </c>
      <c r="X548" t="s">
        <v>8772</v>
      </c>
      <c r="Y548" t="s">
        <v>227</v>
      </c>
      <c r="Z548" t="s">
        <v>8773</v>
      </c>
      <c r="AA548" t="s">
        <v>82</v>
      </c>
      <c r="AB548" t="s">
        <v>227</v>
      </c>
      <c r="AC548" t="s">
        <v>227</v>
      </c>
      <c r="AD548" t="s">
        <v>8774</v>
      </c>
      <c r="AE548" t="s">
        <v>227</v>
      </c>
      <c r="AF548" t="s">
        <v>8773</v>
      </c>
      <c r="AG548" t="s">
        <v>82</v>
      </c>
      <c r="AH548" t="s">
        <v>227</v>
      </c>
      <c r="AI548" t="s">
        <v>227</v>
      </c>
      <c r="AJ548" t="s">
        <v>8774</v>
      </c>
      <c r="AK548" t="s">
        <v>110</v>
      </c>
      <c r="AL548" t="s">
        <v>82</v>
      </c>
      <c r="AM548" t="s">
        <v>88</v>
      </c>
      <c r="AN548" t="s">
        <v>154</v>
      </c>
      <c r="AO548" t="s">
        <v>90</v>
      </c>
      <c r="AP548" t="s">
        <v>91</v>
      </c>
      <c r="AQ548" t="s">
        <v>8775</v>
      </c>
      <c r="AR548" t="s">
        <v>82</v>
      </c>
      <c r="AS548" t="s">
        <v>8776</v>
      </c>
      <c r="AT548" t="s">
        <v>8777</v>
      </c>
      <c r="AU548" t="s">
        <v>81</v>
      </c>
      <c r="AV548" t="s">
        <v>82</v>
      </c>
      <c r="AW548" t="s">
        <v>82</v>
      </c>
      <c r="AX548" t="s">
        <v>82</v>
      </c>
      <c r="AY548" t="s">
        <v>82</v>
      </c>
      <c r="AZ548" t="s">
        <v>82</v>
      </c>
      <c r="BA548" t="s">
        <v>82</v>
      </c>
      <c r="BB548" t="s">
        <v>82</v>
      </c>
      <c r="BC548" t="s">
        <v>82</v>
      </c>
      <c r="BD548" t="s">
        <v>82</v>
      </c>
      <c r="BE548" t="s">
        <v>82</v>
      </c>
      <c r="BF548" t="s">
        <v>82</v>
      </c>
      <c r="BG548" t="s">
        <v>82</v>
      </c>
      <c r="BH548" t="s">
        <v>82</v>
      </c>
      <c r="BI548" t="s">
        <v>82</v>
      </c>
      <c r="BJ548" t="s">
        <v>82</v>
      </c>
      <c r="BK548" t="s">
        <v>82</v>
      </c>
      <c r="BL548" t="s">
        <v>82</v>
      </c>
      <c r="BM548" t="s">
        <v>82</v>
      </c>
      <c r="BN548" t="s">
        <v>82</v>
      </c>
      <c r="BO548" t="s">
        <v>82</v>
      </c>
      <c r="BP548" t="s">
        <v>82</v>
      </c>
      <c r="BQ548" t="s">
        <v>82</v>
      </c>
    </row>
    <row r="549" spans="1:69" x14ac:dyDescent="0.2">
      <c r="A549" s="5">
        <v>1</v>
      </c>
      <c r="B549" t="s">
        <v>8778</v>
      </c>
      <c r="C549" t="s">
        <v>8779</v>
      </c>
      <c r="D549" t="s">
        <v>8780</v>
      </c>
      <c r="E549" t="s">
        <v>8781</v>
      </c>
      <c r="F549" t="s">
        <v>73</v>
      </c>
      <c r="G549" t="s">
        <v>8782</v>
      </c>
      <c r="H549" s="1">
        <v>42405</v>
      </c>
      <c r="I549" s="1">
        <v>41365</v>
      </c>
      <c r="J549" t="b">
        <v>1</v>
      </c>
      <c r="K549" t="s">
        <v>75</v>
      </c>
      <c r="L549" t="s">
        <v>8783</v>
      </c>
      <c r="M549" t="s">
        <v>538</v>
      </c>
      <c r="N549">
        <v>133</v>
      </c>
      <c r="O549" t="s">
        <v>8784</v>
      </c>
      <c r="P549" t="s">
        <v>2278</v>
      </c>
      <c r="Q549" t="s">
        <v>8785</v>
      </c>
      <c r="R549" t="s">
        <v>81</v>
      </c>
      <c r="S549">
        <v>1</v>
      </c>
      <c r="T549" s="1">
        <v>42405</v>
      </c>
      <c r="U549" s="3">
        <v>41365</v>
      </c>
      <c r="V549" t="s">
        <v>1552</v>
      </c>
      <c r="W549" s="2">
        <v>42443</v>
      </c>
      <c r="X549" t="s">
        <v>8786</v>
      </c>
      <c r="Y549" t="s">
        <v>81</v>
      </c>
      <c r="Z549" t="s">
        <v>8787</v>
      </c>
      <c r="AA549" t="s">
        <v>82</v>
      </c>
      <c r="AB549" t="s">
        <v>81</v>
      </c>
      <c r="AC549" t="s">
        <v>81</v>
      </c>
      <c r="AD549" t="s">
        <v>8784</v>
      </c>
      <c r="AE549" t="s">
        <v>81</v>
      </c>
      <c r="AF549" t="s">
        <v>8787</v>
      </c>
      <c r="AG549" t="s">
        <v>82</v>
      </c>
      <c r="AH549" t="s">
        <v>81</v>
      </c>
      <c r="AI549" t="s">
        <v>81</v>
      </c>
      <c r="AJ549" t="s">
        <v>8784</v>
      </c>
      <c r="AK549" t="s">
        <v>110</v>
      </c>
      <c r="AL549" t="s">
        <v>82</v>
      </c>
      <c r="AM549" t="s">
        <v>88</v>
      </c>
      <c r="AN549" t="s">
        <v>154</v>
      </c>
      <c r="AO549" t="s">
        <v>90</v>
      </c>
      <c r="AP549" t="s">
        <v>371</v>
      </c>
      <c r="AQ549" t="s">
        <v>8788</v>
      </c>
      <c r="AR549" t="s">
        <v>82</v>
      </c>
      <c r="AS549" t="s">
        <v>8789</v>
      </c>
      <c r="AT549" t="s">
        <v>8790</v>
      </c>
      <c r="AU549" t="s">
        <v>81</v>
      </c>
      <c r="AV549" t="s">
        <v>82</v>
      </c>
      <c r="AW549" t="s">
        <v>82</v>
      </c>
      <c r="AX549" t="s">
        <v>82</v>
      </c>
      <c r="AY549" t="s">
        <v>82</v>
      </c>
      <c r="AZ549" t="s">
        <v>82</v>
      </c>
      <c r="BA549" t="s">
        <v>82</v>
      </c>
      <c r="BB549" t="s">
        <v>82</v>
      </c>
      <c r="BC549" t="s">
        <v>82</v>
      </c>
      <c r="BD549" t="s">
        <v>82</v>
      </c>
      <c r="BE549" t="s">
        <v>82</v>
      </c>
      <c r="BF549" t="s">
        <v>82</v>
      </c>
      <c r="BG549" t="s">
        <v>82</v>
      </c>
      <c r="BH549" t="s">
        <v>82</v>
      </c>
      <c r="BI549" t="s">
        <v>82</v>
      </c>
      <c r="BJ549" t="s">
        <v>82</v>
      </c>
      <c r="BK549" t="s">
        <v>82</v>
      </c>
      <c r="BL549" t="s">
        <v>82</v>
      </c>
      <c r="BM549" t="s">
        <v>82</v>
      </c>
      <c r="BN549" t="s">
        <v>82</v>
      </c>
      <c r="BO549" t="s">
        <v>82</v>
      </c>
      <c r="BP549" t="s">
        <v>82</v>
      </c>
      <c r="BQ549" t="s">
        <v>82</v>
      </c>
    </row>
    <row r="550" spans="1:69" x14ac:dyDescent="0.2">
      <c r="A550" s="5">
        <v>0</v>
      </c>
      <c r="B550" t="s">
        <v>8791</v>
      </c>
      <c r="C550" t="s">
        <v>8792</v>
      </c>
      <c r="D550" t="s">
        <v>8793</v>
      </c>
      <c r="E550" t="s">
        <v>8794</v>
      </c>
      <c r="F550" t="s">
        <v>1617</v>
      </c>
      <c r="G550" t="s">
        <v>8795</v>
      </c>
      <c r="H550" s="1">
        <v>43217</v>
      </c>
      <c r="I550" s="1">
        <v>43313</v>
      </c>
      <c r="J550" t="b">
        <v>0</v>
      </c>
      <c r="K550" t="s">
        <v>75</v>
      </c>
      <c r="L550" t="s">
        <v>8796</v>
      </c>
      <c r="M550" t="s">
        <v>703</v>
      </c>
      <c r="N550">
        <v>150</v>
      </c>
      <c r="O550" t="s">
        <v>8797</v>
      </c>
      <c r="P550" t="s">
        <v>8798</v>
      </c>
      <c r="Q550" t="s">
        <v>8799</v>
      </c>
      <c r="R550" t="s">
        <v>8800</v>
      </c>
      <c r="S550" t="s">
        <v>82</v>
      </c>
      <c r="T550" s="1">
        <v>43217</v>
      </c>
      <c r="U550" s="1">
        <v>43313</v>
      </c>
      <c r="V550" t="s">
        <v>1617</v>
      </c>
      <c r="W550" s="2">
        <v>43893</v>
      </c>
      <c r="X550" t="s">
        <v>8801</v>
      </c>
      <c r="Y550" t="s">
        <v>8802</v>
      </c>
      <c r="Z550" t="s">
        <v>8803</v>
      </c>
      <c r="AA550" t="s">
        <v>8804</v>
      </c>
      <c r="AB550" t="s">
        <v>8805</v>
      </c>
      <c r="AC550" t="s">
        <v>8806</v>
      </c>
      <c r="AD550" t="s">
        <v>81</v>
      </c>
      <c r="AE550" t="s">
        <v>81</v>
      </c>
      <c r="AF550" t="s">
        <v>81</v>
      </c>
      <c r="AG550" t="s">
        <v>81</v>
      </c>
      <c r="AH550" t="s">
        <v>81</v>
      </c>
      <c r="AI550" t="s">
        <v>81</v>
      </c>
      <c r="AJ550" t="s">
        <v>81</v>
      </c>
      <c r="AK550" t="s">
        <v>1888</v>
      </c>
      <c r="AL550" t="s">
        <v>82</v>
      </c>
      <c r="AM550" t="s">
        <v>8797</v>
      </c>
      <c r="AN550" t="s">
        <v>81</v>
      </c>
      <c r="AO550" t="s">
        <v>81</v>
      </c>
      <c r="AP550" t="s">
        <v>371</v>
      </c>
      <c r="AQ550" t="s">
        <v>8807</v>
      </c>
      <c r="AR550" t="s">
        <v>8808</v>
      </c>
      <c r="AS550" t="s">
        <v>8809</v>
      </c>
      <c r="AT550" t="s">
        <v>8810</v>
      </c>
      <c r="AU550" t="s">
        <v>615</v>
      </c>
      <c r="AV550" t="s">
        <v>8800</v>
      </c>
      <c r="AW550" t="s">
        <v>1637</v>
      </c>
      <c r="AX550" t="s">
        <v>81</v>
      </c>
      <c r="AY550" t="s">
        <v>81</v>
      </c>
      <c r="AZ550" t="s">
        <v>81</v>
      </c>
      <c r="BA550" t="s">
        <v>82</v>
      </c>
      <c r="BB550" s="1">
        <v>1</v>
      </c>
      <c r="BC550" t="s">
        <v>81</v>
      </c>
      <c r="BD550" t="s">
        <v>81</v>
      </c>
      <c r="BE550" t="s">
        <v>81</v>
      </c>
      <c r="BF550" t="s">
        <v>81</v>
      </c>
      <c r="BG550" t="s">
        <v>81</v>
      </c>
      <c r="BH550" t="s">
        <v>1639</v>
      </c>
      <c r="BI550" t="s">
        <v>8811</v>
      </c>
      <c r="BJ550" s="1">
        <v>44227</v>
      </c>
      <c r="BK550" t="s">
        <v>82</v>
      </c>
      <c r="BL550" t="s">
        <v>81</v>
      </c>
      <c r="BM550" t="s">
        <v>201</v>
      </c>
      <c r="BN550" t="s">
        <v>81</v>
      </c>
      <c r="BO550" t="s">
        <v>8812</v>
      </c>
      <c r="BP550" t="s">
        <v>81</v>
      </c>
      <c r="BQ550" t="s">
        <v>81</v>
      </c>
    </row>
    <row r="551" spans="1:69" x14ac:dyDescent="0.2">
      <c r="A551" s="5">
        <v>0</v>
      </c>
      <c r="B551" t="s">
        <v>8813</v>
      </c>
      <c r="C551" t="s">
        <v>8814</v>
      </c>
      <c r="D551" t="s">
        <v>8815</v>
      </c>
      <c r="E551" t="s">
        <v>8816</v>
      </c>
      <c r="F551" t="s">
        <v>73</v>
      </c>
      <c r="G551" t="s">
        <v>8817</v>
      </c>
      <c r="H551" s="1">
        <v>42951</v>
      </c>
      <c r="I551" s="1">
        <v>43466</v>
      </c>
      <c r="J551" t="b">
        <v>0</v>
      </c>
      <c r="K551" t="s">
        <v>75</v>
      </c>
      <c r="L551" t="s">
        <v>8818</v>
      </c>
      <c r="M551" t="s">
        <v>90</v>
      </c>
      <c r="N551">
        <v>40</v>
      </c>
      <c r="O551" t="s">
        <v>519</v>
      </c>
      <c r="P551" t="s">
        <v>79</v>
      </c>
      <c r="Q551" t="s">
        <v>8819</v>
      </c>
      <c r="R551" t="s">
        <v>81</v>
      </c>
      <c r="S551" t="s">
        <v>82</v>
      </c>
      <c r="T551" s="1">
        <v>42951</v>
      </c>
      <c r="U551" t="s">
        <v>8820</v>
      </c>
      <c r="V551" t="s">
        <v>168</v>
      </c>
      <c r="W551" s="2">
        <v>43836</v>
      </c>
      <c r="X551">
        <v>41798</v>
      </c>
      <c r="Y551" t="s">
        <v>148</v>
      </c>
      <c r="Z551" t="s">
        <v>8821</v>
      </c>
      <c r="AA551" t="s">
        <v>82</v>
      </c>
      <c r="AB551" t="s">
        <v>8822</v>
      </c>
      <c r="AC551" t="s">
        <v>8823</v>
      </c>
      <c r="AD551" t="s">
        <v>6078</v>
      </c>
      <c r="AE551" t="s">
        <v>148</v>
      </c>
      <c r="AF551" t="s">
        <v>8821</v>
      </c>
      <c r="AG551" t="s">
        <v>82</v>
      </c>
      <c r="AH551" t="s">
        <v>8822</v>
      </c>
      <c r="AI551" t="s">
        <v>8823</v>
      </c>
      <c r="AJ551" t="s">
        <v>6078</v>
      </c>
      <c r="AK551" t="s">
        <v>296</v>
      </c>
      <c r="AL551" t="s">
        <v>82</v>
      </c>
      <c r="AM551" t="s">
        <v>88</v>
      </c>
      <c r="AN551" t="s">
        <v>154</v>
      </c>
      <c r="AO551" t="s">
        <v>90</v>
      </c>
      <c r="AP551" t="s">
        <v>91</v>
      </c>
      <c r="AQ551" t="s">
        <v>8824</v>
      </c>
      <c r="AR551" t="s">
        <v>82</v>
      </c>
      <c r="AS551" t="s">
        <v>8825</v>
      </c>
      <c r="AT551" t="s">
        <v>82</v>
      </c>
      <c r="AU551" t="s">
        <v>81</v>
      </c>
      <c r="AV551" t="s">
        <v>82</v>
      </c>
      <c r="AW551" t="s">
        <v>82</v>
      </c>
      <c r="AX551" t="s">
        <v>82</v>
      </c>
      <c r="AY551" t="s">
        <v>82</v>
      </c>
      <c r="AZ551" t="s">
        <v>82</v>
      </c>
      <c r="BA551" t="s">
        <v>82</v>
      </c>
      <c r="BB551" t="s">
        <v>82</v>
      </c>
      <c r="BC551" t="s">
        <v>82</v>
      </c>
      <c r="BD551" t="s">
        <v>82</v>
      </c>
      <c r="BE551" t="s">
        <v>82</v>
      </c>
      <c r="BF551" t="s">
        <v>82</v>
      </c>
      <c r="BG551" t="s">
        <v>82</v>
      </c>
      <c r="BH551" t="s">
        <v>82</v>
      </c>
      <c r="BI551" t="s">
        <v>82</v>
      </c>
      <c r="BJ551" t="s">
        <v>82</v>
      </c>
      <c r="BK551" t="s">
        <v>82</v>
      </c>
      <c r="BL551" t="s">
        <v>82</v>
      </c>
      <c r="BM551" t="s">
        <v>82</v>
      </c>
      <c r="BN551" t="s">
        <v>82</v>
      </c>
      <c r="BO551" t="s">
        <v>82</v>
      </c>
      <c r="BP551" t="s">
        <v>82</v>
      </c>
      <c r="BQ551" t="s">
        <v>82</v>
      </c>
    </row>
    <row r="552" spans="1:69" x14ac:dyDescent="0.2">
      <c r="A552" s="5">
        <v>1</v>
      </c>
      <c r="B552" t="s">
        <v>8826</v>
      </c>
      <c r="C552" t="s">
        <v>8827</v>
      </c>
      <c r="D552" t="s">
        <v>8828</v>
      </c>
      <c r="E552" t="s">
        <v>8829</v>
      </c>
      <c r="F552" t="s">
        <v>73</v>
      </c>
      <c r="G552" t="s">
        <v>8830</v>
      </c>
      <c r="H552" s="1">
        <v>43517</v>
      </c>
      <c r="I552" s="1">
        <v>43542</v>
      </c>
      <c r="J552" t="b">
        <v>0</v>
      </c>
      <c r="K552" t="s">
        <v>75</v>
      </c>
      <c r="L552" t="s">
        <v>581</v>
      </c>
      <c r="M552" t="s">
        <v>101</v>
      </c>
      <c r="N552">
        <v>6000</v>
      </c>
      <c r="O552" t="s">
        <v>6029</v>
      </c>
      <c r="P552" t="s">
        <v>705</v>
      </c>
      <c r="Q552" t="s">
        <v>366</v>
      </c>
      <c r="R552" t="s">
        <v>81</v>
      </c>
      <c r="S552" t="s">
        <v>82</v>
      </c>
      <c r="T552" s="1">
        <v>43517</v>
      </c>
      <c r="U552" t="s">
        <v>8831</v>
      </c>
      <c r="V552" t="s">
        <v>834</v>
      </c>
      <c r="W552" s="2">
        <v>43878</v>
      </c>
      <c r="X552" t="s">
        <v>8832</v>
      </c>
      <c r="Y552" t="s">
        <v>81</v>
      </c>
      <c r="Z552" t="s">
        <v>8833</v>
      </c>
      <c r="AA552" t="s">
        <v>82</v>
      </c>
      <c r="AB552" t="s">
        <v>81</v>
      </c>
      <c r="AC552" t="s">
        <v>81</v>
      </c>
      <c r="AD552" t="s">
        <v>8834</v>
      </c>
      <c r="AE552" t="s">
        <v>81</v>
      </c>
      <c r="AF552" t="s">
        <v>8833</v>
      </c>
      <c r="AG552" t="s">
        <v>82</v>
      </c>
      <c r="AH552" t="s">
        <v>81</v>
      </c>
      <c r="AI552" t="s">
        <v>81</v>
      </c>
      <c r="AJ552" t="s">
        <v>8834</v>
      </c>
      <c r="AK552" t="s">
        <v>86</v>
      </c>
      <c r="AL552" t="s">
        <v>8835</v>
      </c>
      <c r="AM552" t="s">
        <v>88</v>
      </c>
      <c r="AN552" t="s">
        <v>154</v>
      </c>
      <c r="AO552" t="s">
        <v>90</v>
      </c>
      <c r="AP552" t="s">
        <v>91</v>
      </c>
      <c r="AQ552" t="s">
        <v>8836</v>
      </c>
      <c r="AR552" t="s">
        <v>82</v>
      </c>
      <c r="AS552" t="s">
        <v>8837</v>
      </c>
      <c r="AT552" t="s">
        <v>8838</v>
      </c>
      <c r="AU552" t="s">
        <v>81</v>
      </c>
      <c r="AV552" t="s">
        <v>82</v>
      </c>
      <c r="AW552" t="s">
        <v>82</v>
      </c>
      <c r="AX552" t="s">
        <v>82</v>
      </c>
      <c r="AY552" t="s">
        <v>82</v>
      </c>
      <c r="AZ552" t="s">
        <v>82</v>
      </c>
      <c r="BA552" t="s">
        <v>82</v>
      </c>
      <c r="BB552" t="s">
        <v>82</v>
      </c>
      <c r="BC552" t="s">
        <v>82</v>
      </c>
      <c r="BD552" t="s">
        <v>82</v>
      </c>
      <c r="BE552" t="s">
        <v>82</v>
      </c>
      <c r="BF552" t="s">
        <v>82</v>
      </c>
      <c r="BG552" t="s">
        <v>82</v>
      </c>
      <c r="BH552" t="s">
        <v>82</v>
      </c>
      <c r="BI552" t="s">
        <v>82</v>
      </c>
      <c r="BJ552" t="s">
        <v>82</v>
      </c>
      <c r="BK552" t="s">
        <v>82</v>
      </c>
      <c r="BL552" t="s">
        <v>82</v>
      </c>
      <c r="BM552" t="s">
        <v>82</v>
      </c>
      <c r="BN552" t="s">
        <v>82</v>
      </c>
      <c r="BO552" t="s">
        <v>82</v>
      </c>
      <c r="BP552" t="s">
        <v>82</v>
      </c>
      <c r="BQ552" t="s">
        <v>82</v>
      </c>
    </row>
    <row r="553" spans="1:69" x14ac:dyDescent="0.2">
      <c r="A553" s="5">
        <v>1</v>
      </c>
      <c r="B553" t="s">
        <v>8839</v>
      </c>
      <c r="C553" t="s">
        <v>8840</v>
      </c>
      <c r="D553" t="s">
        <v>8841</v>
      </c>
      <c r="E553" t="s">
        <v>8842</v>
      </c>
      <c r="F553" t="s">
        <v>553</v>
      </c>
      <c r="G553" t="s">
        <v>8843</v>
      </c>
      <c r="H553" s="1">
        <v>42555</v>
      </c>
      <c r="I553" s="1">
        <v>42644</v>
      </c>
      <c r="J553" t="b">
        <v>0</v>
      </c>
      <c r="K553" t="s">
        <v>555</v>
      </c>
      <c r="L553" t="s">
        <v>8844</v>
      </c>
      <c r="M553" t="s">
        <v>4318</v>
      </c>
      <c r="N553" t="s">
        <v>8845</v>
      </c>
      <c r="O553" t="s">
        <v>8846</v>
      </c>
      <c r="P553" t="s">
        <v>365</v>
      </c>
      <c r="Q553" t="s">
        <v>8847</v>
      </c>
      <c r="R553" t="s">
        <v>81</v>
      </c>
      <c r="S553" t="s">
        <v>82</v>
      </c>
      <c r="T553" s="1">
        <v>42555</v>
      </c>
      <c r="U553" s="1">
        <v>42644</v>
      </c>
      <c r="V553" t="s">
        <v>553</v>
      </c>
      <c r="W553" s="2">
        <v>42843</v>
      </c>
      <c r="X553" t="s">
        <v>82</v>
      </c>
      <c r="Y553" t="s">
        <v>8848</v>
      </c>
      <c r="Z553" t="s">
        <v>81</v>
      </c>
      <c r="AA553" t="s">
        <v>8849</v>
      </c>
      <c r="AB553" t="s">
        <v>8850</v>
      </c>
      <c r="AC553" t="s">
        <v>8851</v>
      </c>
      <c r="AD553" t="s">
        <v>8846</v>
      </c>
      <c r="AE553" t="s">
        <v>8852</v>
      </c>
      <c r="AF553" t="s">
        <v>81</v>
      </c>
      <c r="AG553" t="s">
        <v>8849</v>
      </c>
      <c r="AH553" t="s">
        <v>8853</v>
      </c>
      <c r="AI553" t="s">
        <v>8854</v>
      </c>
      <c r="AJ553" t="s">
        <v>8846</v>
      </c>
      <c r="AK553" t="s">
        <v>212</v>
      </c>
      <c r="AL553" t="s">
        <v>82</v>
      </c>
      <c r="AM553" t="s">
        <v>8855</v>
      </c>
      <c r="AN553">
        <v>30</v>
      </c>
      <c r="AO553">
        <v>65</v>
      </c>
      <c r="AP553" t="s">
        <v>371</v>
      </c>
      <c r="AQ553" t="s">
        <v>8856</v>
      </c>
      <c r="AR553" t="s">
        <v>8857</v>
      </c>
      <c r="AS553" t="s">
        <v>8858</v>
      </c>
      <c r="AT553" t="s">
        <v>82</v>
      </c>
      <c r="AU553" t="s">
        <v>81</v>
      </c>
      <c r="AV553" t="s">
        <v>82</v>
      </c>
      <c r="AW553" t="s">
        <v>81</v>
      </c>
      <c r="AX553" t="s">
        <v>82</v>
      </c>
      <c r="AY553" t="s">
        <v>82</v>
      </c>
      <c r="AZ553" t="s">
        <v>82</v>
      </c>
      <c r="BA553" t="s">
        <v>82</v>
      </c>
      <c r="BB553" t="s">
        <v>82</v>
      </c>
      <c r="BC553" t="s">
        <v>82</v>
      </c>
      <c r="BD553" t="s">
        <v>82</v>
      </c>
      <c r="BE553" t="s">
        <v>82</v>
      </c>
      <c r="BF553" t="s">
        <v>82</v>
      </c>
      <c r="BG553" t="s">
        <v>82</v>
      </c>
      <c r="BH553" t="s">
        <v>82</v>
      </c>
      <c r="BI553" t="s">
        <v>82</v>
      </c>
      <c r="BJ553" t="s">
        <v>82</v>
      </c>
      <c r="BK553" t="s">
        <v>82</v>
      </c>
      <c r="BL553" t="s">
        <v>82</v>
      </c>
      <c r="BM553" t="s">
        <v>82</v>
      </c>
      <c r="BN553" t="s">
        <v>82</v>
      </c>
      <c r="BO553" t="s">
        <v>82</v>
      </c>
      <c r="BP553" t="s">
        <v>82</v>
      </c>
      <c r="BQ553" t="s">
        <v>82</v>
      </c>
    </row>
    <row r="554" spans="1:69" x14ac:dyDescent="0.2">
      <c r="A554" s="5">
        <v>0</v>
      </c>
      <c r="B554" t="s">
        <v>8859</v>
      </c>
      <c r="C554" t="s">
        <v>8860</v>
      </c>
      <c r="D554" t="s">
        <v>8861</v>
      </c>
      <c r="E554" t="s">
        <v>8862</v>
      </c>
      <c r="F554" t="s">
        <v>73</v>
      </c>
      <c r="G554" t="s">
        <v>8863</v>
      </c>
      <c r="H554" s="1">
        <v>42501</v>
      </c>
      <c r="I554" s="1">
        <v>42461</v>
      </c>
      <c r="J554" t="b">
        <v>0</v>
      </c>
      <c r="K554" t="s">
        <v>75</v>
      </c>
      <c r="L554" t="s">
        <v>8864</v>
      </c>
      <c r="M554" t="s">
        <v>90</v>
      </c>
      <c r="N554">
        <v>60</v>
      </c>
      <c r="O554" t="s">
        <v>6925</v>
      </c>
      <c r="P554" t="s">
        <v>3839</v>
      </c>
      <c r="Q554" t="s">
        <v>1420</v>
      </c>
      <c r="R554" t="s">
        <v>81</v>
      </c>
      <c r="S554" t="s">
        <v>82</v>
      </c>
      <c r="T554" s="1">
        <v>42501</v>
      </c>
      <c r="U554" t="s">
        <v>8865</v>
      </c>
      <c r="V554" t="s">
        <v>367</v>
      </c>
      <c r="W554" s="2">
        <v>43452</v>
      </c>
      <c r="X554" t="s">
        <v>82</v>
      </c>
      <c r="Y554" t="s">
        <v>81</v>
      </c>
      <c r="Z554" t="s">
        <v>8866</v>
      </c>
      <c r="AA554" t="s">
        <v>82</v>
      </c>
      <c r="AB554" t="s">
        <v>81</v>
      </c>
      <c r="AC554" t="s">
        <v>81</v>
      </c>
      <c r="AD554" t="s">
        <v>6925</v>
      </c>
      <c r="AE554" t="s">
        <v>81</v>
      </c>
      <c r="AF554" t="s">
        <v>8866</v>
      </c>
      <c r="AG554" t="s">
        <v>82</v>
      </c>
      <c r="AH554" t="s">
        <v>81</v>
      </c>
      <c r="AI554" t="s">
        <v>81</v>
      </c>
      <c r="AJ554" t="s">
        <v>6925</v>
      </c>
      <c r="AK554" t="s">
        <v>110</v>
      </c>
      <c r="AL554" t="s">
        <v>8867</v>
      </c>
      <c r="AM554" t="s">
        <v>88</v>
      </c>
      <c r="AN554" t="s">
        <v>456</v>
      </c>
      <c r="AO554" t="s">
        <v>1063</v>
      </c>
      <c r="AP554" t="s">
        <v>91</v>
      </c>
      <c r="AQ554" t="s">
        <v>8868</v>
      </c>
      <c r="AR554" t="s">
        <v>82</v>
      </c>
      <c r="AS554" t="s">
        <v>8869</v>
      </c>
      <c r="AT554" t="s">
        <v>8870</v>
      </c>
      <c r="AU554" t="s">
        <v>81</v>
      </c>
      <c r="AV554" t="s">
        <v>82</v>
      </c>
      <c r="AW554" t="s">
        <v>82</v>
      </c>
      <c r="AX554" t="s">
        <v>82</v>
      </c>
      <c r="AY554" t="s">
        <v>82</v>
      </c>
      <c r="AZ554" t="s">
        <v>82</v>
      </c>
      <c r="BA554" t="s">
        <v>82</v>
      </c>
      <c r="BB554" t="s">
        <v>82</v>
      </c>
      <c r="BC554" t="s">
        <v>82</v>
      </c>
      <c r="BD554" t="s">
        <v>82</v>
      </c>
      <c r="BE554" t="s">
        <v>82</v>
      </c>
      <c r="BF554" t="s">
        <v>82</v>
      </c>
      <c r="BG554" t="s">
        <v>82</v>
      </c>
      <c r="BH554" t="s">
        <v>82</v>
      </c>
      <c r="BI554" t="s">
        <v>82</v>
      </c>
      <c r="BJ554" t="s">
        <v>82</v>
      </c>
      <c r="BK554" t="s">
        <v>82</v>
      </c>
      <c r="BL554" t="s">
        <v>82</v>
      </c>
      <c r="BM554" t="s">
        <v>82</v>
      </c>
      <c r="BN554" t="s">
        <v>82</v>
      </c>
      <c r="BO554" t="s">
        <v>82</v>
      </c>
      <c r="BP554" t="s">
        <v>82</v>
      </c>
      <c r="BQ554" t="s">
        <v>82</v>
      </c>
    </row>
    <row r="555" spans="1:69" x14ac:dyDescent="0.2">
      <c r="A555" s="5">
        <v>0</v>
      </c>
      <c r="B555" t="s">
        <v>8871</v>
      </c>
      <c r="C555" t="s">
        <v>8872</v>
      </c>
      <c r="D555" t="s">
        <v>8873</v>
      </c>
      <c r="E555" t="s">
        <v>8874</v>
      </c>
      <c r="F555" t="s">
        <v>73</v>
      </c>
      <c r="G555" t="s">
        <v>8875</v>
      </c>
      <c r="H555" s="1">
        <v>42845</v>
      </c>
      <c r="I555" s="1">
        <v>41091</v>
      </c>
      <c r="J555" t="b">
        <v>0</v>
      </c>
      <c r="K555" t="s">
        <v>75</v>
      </c>
      <c r="L555" t="s">
        <v>537</v>
      </c>
      <c r="M555" t="s">
        <v>90</v>
      </c>
      <c r="N555">
        <v>46</v>
      </c>
      <c r="O555" t="s">
        <v>8378</v>
      </c>
      <c r="P555" t="s">
        <v>4021</v>
      </c>
      <c r="Q555" t="s">
        <v>8876</v>
      </c>
      <c r="R555" t="s">
        <v>81</v>
      </c>
      <c r="S555">
        <v>1</v>
      </c>
      <c r="T555" s="1">
        <v>42845</v>
      </c>
      <c r="U555" t="s">
        <v>8877</v>
      </c>
      <c r="V555" t="s">
        <v>585</v>
      </c>
      <c r="W555" s="2">
        <v>43085</v>
      </c>
      <c r="X555" t="s">
        <v>8878</v>
      </c>
      <c r="Y555" t="s">
        <v>587</v>
      </c>
      <c r="Z555" t="s">
        <v>8879</v>
      </c>
      <c r="AA555" t="s">
        <v>82</v>
      </c>
      <c r="AB555" t="s">
        <v>589</v>
      </c>
      <c r="AC555" t="s">
        <v>589</v>
      </c>
      <c r="AD555" t="s">
        <v>8880</v>
      </c>
      <c r="AE555" t="s">
        <v>587</v>
      </c>
      <c r="AF555" t="s">
        <v>8879</v>
      </c>
      <c r="AG555" t="s">
        <v>82</v>
      </c>
      <c r="AH555" t="s">
        <v>589</v>
      </c>
      <c r="AI555" t="s">
        <v>589</v>
      </c>
      <c r="AJ555" t="s">
        <v>8880</v>
      </c>
      <c r="AK555" t="s">
        <v>110</v>
      </c>
      <c r="AL555" t="s">
        <v>82</v>
      </c>
      <c r="AM555" t="s">
        <v>88</v>
      </c>
      <c r="AN555" t="s">
        <v>8881</v>
      </c>
      <c r="AO555" t="s">
        <v>113</v>
      </c>
      <c r="AP555" t="s">
        <v>91</v>
      </c>
      <c r="AQ555" t="s">
        <v>8882</v>
      </c>
      <c r="AR555" t="s">
        <v>82</v>
      </c>
      <c r="AS555" t="s">
        <v>8883</v>
      </c>
      <c r="AT555" t="s">
        <v>8884</v>
      </c>
      <c r="AU555" t="s">
        <v>81</v>
      </c>
      <c r="AV555" t="s">
        <v>82</v>
      </c>
      <c r="AW555" t="s">
        <v>82</v>
      </c>
      <c r="AX555" t="s">
        <v>82</v>
      </c>
      <c r="AY555" t="s">
        <v>82</v>
      </c>
      <c r="AZ555" t="s">
        <v>82</v>
      </c>
      <c r="BA555" t="s">
        <v>82</v>
      </c>
      <c r="BB555" t="s">
        <v>82</v>
      </c>
      <c r="BC555" t="s">
        <v>82</v>
      </c>
      <c r="BD555" t="s">
        <v>82</v>
      </c>
      <c r="BE555" t="s">
        <v>82</v>
      </c>
      <c r="BF555" t="s">
        <v>82</v>
      </c>
      <c r="BG555" t="s">
        <v>82</v>
      </c>
      <c r="BH555" t="s">
        <v>82</v>
      </c>
      <c r="BI555" t="s">
        <v>82</v>
      </c>
      <c r="BJ555" t="s">
        <v>82</v>
      </c>
      <c r="BK555" t="s">
        <v>82</v>
      </c>
      <c r="BL555" t="s">
        <v>82</v>
      </c>
      <c r="BM555" t="s">
        <v>82</v>
      </c>
      <c r="BN555" t="s">
        <v>82</v>
      </c>
      <c r="BO555" t="s">
        <v>82</v>
      </c>
      <c r="BP555" t="s">
        <v>82</v>
      </c>
      <c r="BQ555" t="s">
        <v>82</v>
      </c>
    </row>
    <row r="556" spans="1:69" x14ac:dyDescent="0.2">
      <c r="A556" s="5">
        <v>0</v>
      </c>
      <c r="B556" t="s">
        <v>8885</v>
      </c>
      <c r="C556" t="s">
        <v>8886</v>
      </c>
      <c r="D556" t="s">
        <v>8887</v>
      </c>
      <c r="E556" t="s">
        <v>8885</v>
      </c>
      <c r="F556" t="s">
        <v>73</v>
      </c>
      <c r="G556" t="s">
        <v>8888</v>
      </c>
      <c r="H556" s="1">
        <v>42900</v>
      </c>
      <c r="I556" s="1">
        <v>42984</v>
      </c>
      <c r="J556" t="b">
        <v>0</v>
      </c>
      <c r="K556" t="s">
        <v>75</v>
      </c>
      <c r="L556" t="s">
        <v>1162</v>
      </c>
      <c r="M556" t="s">
        <v>101</v>
      </c>
      <c r="N556">
        <v>40</v>
      </c>
      <c r="O556" t="s">
        <v>7207</v>
      </c>
      <c r="P556" t="s">
        <v>8889</v>
      </c>
      <c r="Q556" t="s">
        <v>950</v>
      </c>
      <c r="R556" t="s">
        <v>81</v>
      </c>
      <c r="S556" t="s">
        <v>82</v>
      </c>
      <c r="T556" s="1">
        <v>42900</v>
      </c>
      <c r="U556" t="s">
        <v>8890</v>
      </c>
      <c r="V556" t="s">
        <v>585</v>
      </c>
      <c r="W556" s="2">
        <v>44144</v>
      </c>
      <c r="X556" t="s">
        <v>8891</v>
      </c>
      <c r="Y556" t="s">
        <v>148</v>
      </c>
      <c r="Z556" t="s">
        <v>8892</v>
      </c>
      <c r="AA556" t="s">
        <v>82</v>
      </c>
      <c r="AB556" t="s">
        <v>8893</v>
      </c>
      <c r="AC556" t="s">
        <v>8894</v>
      </c>
      <c r="AD556" t="s">
        <v>8895</v>
      </c>
      <c r="AE556" t="s">
        <v>148</v>
      </c>
      <c r="AF556" t="s">
        <v>8892</v>
      </c>
      <c r="AG556" t="s">
        <v>82</v>
      </c>
      <c r="AH556" t="s">
        <v>8893</v>
      </c>
      <c r="AI556" t="s">
        <v>8894</v>
      </c>
      <c r="AJ556" t="s">
        <v>8895</v>
      </c>
      <c r="AK556" t="s">
        <v>296</v>
      </c>
      <c r="AL556" t="s">
        <v>8896</v>
      </c>
      <c r="AM556" t="s">
        <v>88</v>
      </c>
      <c r="AN556" t="s">
        <v>1975</v>
      </c>
      <c r="AO556" t="s">
        <v>8897</v>
      </c>
      <c r="AP556" t="s">
        <v>91</v>
      </c>
      <c r="AQ556" t="s">
        <v>8898</v>
      </c>
      <c r="AR556" t="s">
        <v>82</v>
      </c>
      <c r="AS556" t="s">
        <v>8899</v>
      </c>
      <c r="AT556" t="s">
        <v>8900</v>
      </c>
      <c r="AU556" t="s">
        <v>81</v>
      </c>
      <c r="AV556" t="s">
        <v>82</v>
      </c>
      <c r="AW556" t="s">
        <v>82</v>
      </c>
      <c r="AX556" t="s">
        <v>82</v>
      </c>
      <c r="AY556" t="s">
        <v>82</v>
      </c>
      <c r="AZ556" t="s">
        <v>82</v>
      </c>
      <c r="BA556" t="s">
        <v>82</v>
      </c>
      <c r="BB556" t="s">
        <v>82</v>
      </c>
      <c r="BC556" t="s">
        <v>82</v>
      </c>
      <c r="BD556" t="s">
        <v>82</v>
      </c>
      <c r="BE556" t="s">
        <v>82</v>
      </c>
      <c r="BF556" t="s">
        <v>82</v>
      </c>
      <c r="BG556" t="s">
        <v>82</v>
      </c>
      <c r="BH556" t="s">
        <v>82</v>
      </c>
      <c r="BI556" t="s">
        <v>82</v>
      </c>
      <c r="BJ556" t="s">
        <v>82</v>
      </c>
      <c r="BK556" t="s">
        <v>82</v>
      </c>
      <c r="BL556" t="s">
        <v>82</v>
      </c>
      <c r="BM556" t="s">
        <v>82</v>
      </c>
      <c r="BN556" t="s">
        <v>82</v>
      </c>
      <c r="BO556" t="s">
        <v>82</v>
      </c>
      <c r="BP556" t="s">
        <v>82</v>
      </c>
      <c r="BQ556" t="s">
        <v>82</v>
      </c>
    </row>
    <row r="557" spans="1:69" x14ac:dyDescent="0.2">
      <c r="A557" s="5">
        <v>0</v>
      </c>
      <c r="B557" t="s">
        <v>8901</v>
      </c>
      <c r="C557" t="s">
        <v>8902</v>
      </c>
      <c r="D557" t="s">
        <v>8903</v>
      </c>
      <c r="E557" t="s">
        <v>8904</v>
      </c>
      <c r="F557" t="s">
        <v>1432</v>
      </c>
      <c r="G557" t="s">
        <v>8905</v>
      </c>
      <c r="H557" s="1">
        <v>43154</v>
      </c>
      <c r="I557" s="1">
        <v>43192</v>
      </c>
      <c r="J557" t="b">
        <v>0</v>
      </c>
      <c r="K557" t="s">
        <v>75</v>
      </c>
      <c r="L557" t="s">
        <v>8906</v>
      </c>
      <c r="M557" t="s">
        <v>1435</v>
      </c>
      <c r="N557">
        <v>120</v>
      </c>
      <c r="O557" t="s">
        <v>8907</v>
      </c>
      <c r="P557" t="s">
        <v>670</v>
      </c>
      <c r="Q557" t="s">
        <v>8908</v>
      </c>
      <c r="R557" t="s">
        <v>81</v>
      </c>
      <c r="S557" t="s">
        <v>82</v>
      </c>
      <c r="T557" s="1">
        <v>43154</v>
      </c>
      <c r="U557" s="1">
        <v>43192</v>
      </c>
      <c r="V557" t="s">
        <v>1438</v>
      </c>
      <c r="W557" s="2">
        <v>44139</v>
      </c>
      <c r="X557" t="s">
        <v>1439</v>
      </c>
      <c r="Y557" t="s">
        <v>8909</v>
      </c>
      <c r="Z557" t="s">
        <v>81</v>
      </c>
      <c r="AA557" t="s">
        <v>8910</v>
      </c>
      <c r="AB557" t="s">
        <v>8911</v>
      </c>
      <c r="AC557" t="s">
        <v>81</v>
      </c>
      <c r="AD557" t="s">
        <v>8912</v>
      </c>
      <c r="AE557" t="s">
        <v>8909</v>
      </c>
      <c r="AF557" t="s">
        <v>81</v>
      </c>
      <c r="AG557" t="s">
        <v>8910</v>
      </c>
      <c r="AH557" t="s">
        <v>8911</v>
      </c>
      <c r="AI557" t="s">
        <v>81</v>
      </c>
      <c r="AJ557" t="s">
        <v>8912</v>
      </c>
      <c r="AK557" t="s">
        <v>2219</v>
      </c>
      <c r="AL557" t="s">
        <v>82</v>
      </c>
      <c r="AM557" t="s">
        <v>8910</v>
      </c>
      <c r="AN557" t="s">
        <v>81</v>
      </c>
      <c r="AO557" t="s">
        <v>81</v>
      </c>
      <c r="AP557" t="s">
        <v>81</v>
      </c>
      <c r="AQ557" t="s">
        <v>8913</v>
      </c>
      <c r="AR557" t="s">
        <v>8914</v>
      </c>
      <c r="AS557" t="s">
        <v>8915</v>
      </c>
      <c r="AT557" t="s">
        <v>8916</v>
      </c>
      <c r="AU557" t="s">
        <v>81</v>
      </c>
      <c r="AV557" t="s">
        <v>82</v>
      </c>
      <c r="AW557" t="s">
        <v>81</v>
      </c>
      <c r="AX557">
        <v>0</v>
      </c>
      <c r="AY557" t="s">
        <v>81</v>
      </c>
      <c r="AZ557" t="s">
        <v>81</v>
      </c>
      <c r="BA557" t="s">
        <v>82</v>
      </c>
      <c r="BB557" s="1">
        <v>1</v>
      </c>
      <c r="BC557" t="s">
        <v>81</v>
      </c>
      <c r="BD557" t="s">
        <v>81</v>
      </c>
      <c r="BE557" t="s">
        <v>81</v>
      </c>
      <c r="BF557" t="s">
        <v>81</v>
      </c>
      <c r="BG557" t="s">
        <v>81</v>
      </c>
      <c r="BH557" t="s">
        <v>81</v>
      </c>
      <c r="BI557" t="s">
        <v>81</v>
      </c>
      <c r="BJ557" t="s">
        <v>82</v>
      </c>
      <c r="BK557" t="s">
        <v>82</v>
      </c>
      <c r="BL557" t="s">
        <v>8917</v>
      </c>
      <c r="BM557" t="s">
        <v>8918</v>
      </c>
      <c r="BN557" t="s">
        <v>227</v>
      </c>
      <c r="BO557" t="s">
        <v>8919</v>
      </c>
      <c r="BP557" t="s">
        <v>227</v>
      </c>
      <c r="BQ557" t="s">
        <v>227</v>
      </c>
    </row>
    <row r="558" spans="1:69" x14ac:dyDescent="0.2">
      <c r="A558" s="5">
        <v>0</v>
      </c>
      <c r="B558" t="s">
        <v>8920</v>
      </c>
      <c r="C558" t="s">
        <v>8921</v>
      </c>
      <c r="D558" t="s">
        <v>8922</v>
      </c>
      <c r="E558" t="s">
        <v>8923</v>
      </c>
      <c r="F558" t="s">
        <v>205</v>
      </c>
      <c r="G558" t="s">
        <v>8924</v>
      </c>
      <c r="H558" s="1">
        <v>43276</v>
      </c>
      <c r="I558" s="1">
        <v>43287</v>
      </c>
      <c r="J558" t="b">
        <v>0</v>
      </c>
      <c r="K558" t="s">
        <v>75</v>
      </c>
      <c r="L558" t="s">
        <v>4206</v>
      </c>
      <c r="M558" t="s">
        <v>81</v>
      </c>
      <c r="N558">
        <v>600</v>
      </c>
      <c r="O558" t="s">
        <v>8925</v>
      </c>
      <c r="P558" t="s">
        <v>209</v>
      </c>
      <c r="Q558" t="s">
        <v>8926</v>
      </c>
      <c r="R558" t="s">
        <v>81</v>
      </c>
      <c r="S558" t="s">
        <v>82</v>
      </c>
      <c r="T558" s="1">
        <v>43276</v>
      </c>
      <c r="U558" s="1">
        <v>43287</v>
      </c>
      <c r="V558" t="s">
        <v>8927</v>
      </c>
      <c r="W558" s="2">
        <v>44151</v>
      </c>
      <c r="X558" t="s">
        <v>82</v>
      </c>
      <c r="Y558" t="s">
        <v>8928</v>
      </c>
      <c r="Z558" t="s">
        <v>8929</v>
      </c>
      <c r="AA558" t="s">
        <v>81</v>
      </c>
      <c r="AB558" t="s">
        <v>8930</v>
      </c>
      <c r="AC558" t="s">
        <v>8931</v>
      </c>
      <c r="AD558" t="s">
        <v>81</v>
      </c>
      <c r="AE558" t="s">
        <v>8928</v>
      </c>
      <c r="AF558" t="s">
        <v>8929</v>
      </c>
      <c r="AG558" t="s">
        <v>81</v>
      </c>
      <c r="AH558" t="s">
        <v>8930</v>
      </c>
      <c r="AI558" t="s">
        <v>8931</v>
      </c>
      <c r="AJ558" t="s">
        <v>81</v>
      </c>
      <c r="AK558" t="s">
        <v>8932</v>
      </c>
      <c r="AL558" t="s">
        <v>82</v>
      </c>
      <c r="AM558" t="s">
        <v>8933</v>
      </c>
      <c r="AN558" t="s">
        <v>81</v>
      </c>
      <c r="AO558" t="s">
        <v>81</v>
      </c>
      <c r="AP558" t="s">
        <v>81</v>
      </c>
      <c r="AQ558" t="s">
        <v>8934</v>
      </c>
      <c r="AR558" t="s">
        <v>8935</v>
      </c>
      <c r="AS558" t="s">
        <v>8936</v>
      </c>
      <c r="AT558" t="s">
        <v>8937</v>
      </c>
      <c r="AU558" t="s">
        <v>81</v>
      </c>
      <c r="AV558" t="s">
        <v>82</v>
      </c>
      <c r="AW558" t="s">
        <v>217</v>
      </c>
      <c r="AX558" t="s">
        <v>81</v>
      </c>
      <c r="AY558" t="s">
        <v>81</v>
      </c>
      <c r="AZ558" t="s">
        <v>81</v>
      </c>
      <c r="BA558" t="s">
        <v>82</v>
      </c>
      <c r="BB558" s="1">
        <v>1</v>
      </c>
      <c r="BC558" t="s">
        <v>81</v>
      </c>
      <c r="BD558" t="s">
        <v>81</v>
      </c>
      <c r="BE558" t="s">
        <v>81</v>
      </c>
      <c r="BF558" t="s">
        <v>81</v>
      </c>
      <c r="BG558" t="s">
        <v>81</v>
      </c>
      <c r="BH558" t="s">
        <v>81</v>
      </c>
      <c r="BI558" t="s">
        <v>81</v>
      </c>
      <c r="BJ558" t="s">
        <v>82</v>
      </c>
      <c r="BK558" t="s">
        <v>82</v>
      </c>
      <c r="BL558" t="s">
        <v>81</v>
      </c>
      <c r="BM558" t="s">
        <v>201</v>
      </c>
      <c r="BN558" t="s">
        <v>81</v>
      </c>
      <c r="BO558" t="s">
        <v>81</v>
      </c>
      <c r="BP558" t="s">
        <v>81</v>
      </c>
      <c r="BQ558" t="s">
        <v>81</v>
      </c>
    </row>
    <row r="559" spans="1:69" x14ac:dyDescent="0.2">
      <c r="A559" s="5">
        <v>0</v>
      </c>
      <c r="B559" t="s">
        <v>8938</v>
      </c>
      <c r="C559" t="s">
        <v>8939</v>
      </c>
      <c r="D559" t="s">
        <v>8940</v>
      </c>
      <c r="E559" t="s">
        <v>8941</v>
      </c>
      <c r="F559" t="s">
        <v>120</v>
      </c>
      <c r="G559" t="s">
        <v>8942</v>
      </c>
      <c r="H559" s="1">
        <v>42580</v>
      </c>
      <c r="I559" s="1">
        <v>42401</v>
      </c>
      <c r="J559" t="b">
        <v>0</v>
      </c>
      <c r="K559" t="s">
        <v>75</v>
      </c>
      <c r="L559" t="s">
        <v>4432</v>
      </c>
      <c r="M559" t="s">
        <v>1830</v>
      </c>
      <c r="N559">
        <v>30</v>
      </c>
      <c r="O559" t="s">
        <v>8943</v>
      </c>
      <c r="P559" t="s">
        <v>125</v>
      </c>
      <c r="Q559" t="s">
        <v>8944</v>
      </c>
      <c r="R559" t="s">
        <v>81</v>
      </c>
      <c r="S559">
        <v>1</v>
      </c>
      <c r="T559" s="1">
        <v>42580</v>
      </c>
      <c r="U559" s="1">
        <v>42401</v>
      </c>
      <c r="V559" t="s">
        <v>127</v>
      </c>
      <c r="W559" s="2">
        <v>44054</v>
      </c>
      <c r="X559" t="s">
        <v>82</v>
      </c>
      <c r="Y559" t="s">
        <v>8945</v>
      </c>
      <c r="Z559" t="s">
        <v>8946</v>
      </c>
      <c r="AA559" t="s">
        <v>8947</v>
      </c>
      <c r="AB559" t="s">
        <v>8948</v>
      </c>
      <c r="AC559" t="s">
        <v>8949</v>
      </c>
      <c r="AD559" t="s">
        <v>8950</v>
      </c>
      <c r="AE559" t="s">
        <v>8951</v>
      </c>
      <c r="AF559" t="s">
        <v>8952</v>
      </c>
      <c r="AG559" t="s">
        <v>8947</v>
      </c>
      <c r="AH559" t="s">
        <v>8953</v>
      </c>
      <c r="AI559" t="s">
        <v>8949</v>
      </c>
      <c r="AJ559" t="s">
        <v>8954</v>
      </c>
      <c r="AK559" t="s">
        <v>392</v>
      </c>
      <c r="AL559" t="s">
        <v>82</v>
      </c>
      <c r="AM559" t="s">
        <v>8943</v>
      </c>
      <c r="AN559" t="s">
        <v>8184</v>
      </c>
      <c r="AO559" t="s">
        <v>4839</v>
      </c>
      <c r="AP559" t="s">
        <v>132</v>
      </c>
      <c r="AQ559" t="s">
        <v>395</v>
      </c>
      <c r="AR559" t="s">
        <v>8955</v>
      </c>
      <c r="AS559" t="s">
        <v>8956</v>
      </c>
      <c r="AT559" t="s">
        <v>8957</v>
      </c>
      <c r="AU559" t="s">
        <v>81</v>
      </c>
      <c r="AV559" t="s">
        <v>82</v>
      </c>
      <c r="AW559" t="s">
        <v>81</v>
      </c>
      <c r="AX559" t="s">
        <v>81</v>
      </c>
      <c r="AY559" t="s">
        <v>81</v>
      </c>
      <c r="AZ559" t="s">
        <v>81</v>
      </c>
      <c r="BA559" t="s">
        <v>82</v>
      </c>
      <c r="BB559" s="1">
        <v>1</v>
      </c>
      <c r="BC559" t="s">
        <v>81</v>
      </c>
      <c r="BD559" t="s">
        <v>81</v>
      </c>
      <c r="BE559" t="s">
        <v>81</v>
      </c>
      <c r="BF559" t="s">
        <v>81</v>
      </c>
      <c r="BG559" t="s">
        <v>81</v>
      </c>
      <c r="BH559" t="s">
        <v>81</v>
      </c>
      <c r="BI559" t="s">
        <v>81</v>
      </c>
      <c r="BJ559" t="s">
        <v>82</v>
      </c>
      <c r="BK559" t="s">
        <v>82</v>
      </c>
      <c r="BL559" t="s">
        <v>399</v>
      </c>
      <c r="BM559" t="s">
        <v>201</v>
      </c>
      <c r="BN559" t="s">
        <v>8958</v>
      </c>
      <c r="BO559" t="s">
        <v>8959</v>
      </c>
      <c r="BP559" t="s">
        <v>8960</v>
      </c>
      <c r="BQ559" t="s">
        <v>8958</v>
      </c>
    </row>
    <row r="560" spans="1:69" x14ac:dyDescent="0.2">
      <c r="A560" s="5">
        <v>1</v>
      </c>
      <c r="B560" t="s">
        <v>8961</v>
      </c>
      <c r="C560" t="s">
        <v>8962</v>
      </c>
      <c r="D560" t="s">
        <v>8963</v>
      </c>
      <c r="E560" t="s">
        <v>8964</v>
      </c>
      <c r="F560" t="s">
        <v>120</v>
      </c>
      <c r="G560" t="s">
        <v>8965</v>
      </c>
      <c r="H560" s="1">
        <v>43084</v>
      </c>
      <c r="I560" s="1">
        <v>43087</v>
      </c>
      <c r="J560" t="b">
        <v>0</v>
      </c>
      <c r="K560" t="s">
        <v>1456</v>
      </c>
      <c r="L560" t="s">
        <v>8966</v>
      </c>
      <c r="M560">
        <v>3</v>
      </c>
      <c r="N560">
        <v>30</v>
      </c>
      <c r="O560" t="s">
        <v>6462</v>
      </c>
      <c r="P560" t="s">
        <v>125</v>
      </c>
      <c r="Q560" t="s">
        <v>4805</v>
      </c>
      <c r="R560" t="s">
        <v>81</v>
      </c>
      <c r="S560" t="s">
        <v>82</v>
      </c>
      <c r="T560" s="1">
        <v>43084</v>
      </c>
      <c r="U560" s="1">
        <v>43087</v>
      </c>
      <c r="V560" t="s">
        <v>1460</v>
      </c>
      <c r="W560" s="2">
        <v>43662</v>
      </c>
      <c r="X560" t="s">
        <v>82</v>
      </c>
      <c r="Y560" t="s">
        <v>4806</v>
      </c>
      <c r="Z560" t="s">
        <v>81</v>
      </c>
      <c r="AA560" t="s">
        <v>81</v>
      </c>
      <c r="AB560" t="s">
        <v>247</v>
      </c>
      <c r="AC560">
        <f>81-6-6209-7885</f>
        <v>-14019</v>
      </c>
      <c r="AD560" t="s">
        <v>81</v>
      </c>
      <c r="AE560" t="s">
        <v>4806</v>
      </c>
      <c r="AF560" t="s">
        <v>81</v>
      </c>
      <c r="AG560" t="s">
        <v>81</v>
      </c>
      <c r="AH560" t="s">
        <v>247</v>
      </c>
      <c r="AI560">
        <f>81-6-6209-7885</f>
        <v>-14019</v>
      </c>
      <c r="AJ560" t="s">
        <v>81</v>
      </c>
      <c r="AK560" t="s">
        <v>6996</v>
      </c>
      <c r="AL560" t="s">
        <v>82</v>
      </c>
      <c r="AM560" t="s">
        <v>1137</v>
      </c>
      <c r="AN560" t="s">
        <v>81</v>
      </c>
      <c r="AO560">
        <v>11</v>
      </c>
      <c r="AP560" t="s">
        <v>1464</v>
      </c>
      <c r="AQ560" t="s">
        <v>8967</v>
      </c>
      <c r="AR560" t="s">
        <v>8968</v>
      </c>
      <c r="AS560" t="s">
        <v>8969</v>
      </c>
      <c r="AT560" t="s">
        <v>8970</v>
      </c>
      <c r="AU560" t="s">
        <v>81</v>
      </c>
      <c r="AV560" t="s">
        <v>82</v>
      </c>
      <c r="AW560" t="s">
        <v>643</v>
      </c>
      <c r="AX560">
        <v>33</v>
      </c>
      <c r="AY560" t="s">
        <v>8963</v>
      </c>
      <c r="AZ560" t="s">
        <v>8971</v>
      </c>
      <c r="BA560" s="1">
        <v>43511</v>
      </c>
      <c r="BB560" s="1">
        <v>1</v>
      </c>
      <c r="BC560" t="s">
        <v>8972</v>
      </c>
      <c r="BD560" t="s">
        <v>8973</v>
      </c>
      <c r="BE560" t="s">
        <v>8974</v>
      </c>
      <c r="BF560" t="s">
        <v>8975</v>
      </c>
      <c r="BG560" t="s">
        <v>81</v>
      </c>
      <c r="BH560" t="s">
        <v>261</v>
      </c>
      <c r="BI560" t="s">
        <v>8976</v>
      </c>
      <c r="BJ560" s="1">
        <v>43154</v>
      </c>
      <c r="BK560" t="s">
        <v>261</v>
      </c>
      <c r="BL560" t="s">
        <v>200</v>
      </c>
      <c r="BM560" t="s">
        <v>201</v>
      </c>
      <c r="BN560" t="s">
        <v>81</v>
      </c>
      <c r="BO560" t="s">
        <v>8977</v>
      </c>
      <c r="BP560" t="s">
        <v>81</v>
      </c>
      <c r="BQ560" t="s">
        <v>81</v>
      </c>
    </row>
    <row r="561" spans="1:69" x14ac:dyDescent="0.2">
      <c r="A561" s="5">
        <v>0</v>
      </c>
      <c r="B561" t="s">
        <v>8978</v>
      </c>
      <c r="C561" t="s">
        <v>8979</v>
      </c>
      <c r="D561" t="s">
        <v>8980</v>
      </c>
      <c r="E561" t="s">
        <v>8981</v>
      </c>
      <c r="F561" t="s">
        <v>73</v>
      </c>
      <c r="G561" t="s">
        <v>8982</v>
      </c>
      <c r="H561" s="1">
        <v>42837</v>
      </c>
      <c r="I561" s="1">
        <v>42765</v>
      </c>
      <c r="J561" t="b">
        <v>0</v>
      </c>
      <c r="K561" t="s">
        <v>75</v>
      </c>
      <c r="L561" t="s">
        <v>2606</v>
      </c>
      <c r="M561" t="s">
        <v>90</v>
      </c>
      <c r="N561">
        <v>50</v>
      </c>
      <c r="O561" t="s">
        <v>6332</v>
      </c>
      <c r="P561" t="s">
        <v>2657</v>
      </c>
      <c r="Q561" t="s">
        <v>8983</v>
      </c>
      <c r="R561" t="s">
        <v>81</v>
      </c>
      <c r="S561" t="s">
        <v>82</v>
      </c>
      <c r="T561" s="1">
        <v>42837</v>
      </c>
      <c r="U561" t="s">
        <v>7320</v>
      </c>
      <c r="V561" t="s">
        <v>585</v>
      </c>
      <c r="W561" s="2">
        <v>43535</v>
      </c>
      <c r="X561">
        <v>21342</v>
      </c>
      <c r="Y561" t="s">
        <v>227</v>
      </c>
      <c r="Z561" t="s">
        <v>8984</v>
      </c>
      <c r="AA561" t="s">
        <v>82</v>
      </c>
      <c r="AB561" t="s">
        <v>8985</v>
      </c>
      <c r="AC561" t="s">
        <v>6337</v>
      </c>
      <c r="AD561" t="s">
        <v>81</v>
      </c>
      <c r="AE561" t="s">
        <v>227</v>
      </c>
      <c r="AF561" t="s">
        <v>8984</v>
      </c>
      <c r="AG561" t="s">
        <v>82</v>
      </c>
      <c r="AH561" t="s">
        <v>8985</v>
      </c>
      <c r="AI561" t="s">
        <v>6337</v>
      </c>
      <c r="AJ561" t="s">
        <v>81</v>
      </c>
      <c r="AK561" t="s">
        <v>296</v>
      </c>
      <c r="AL561" t="s">
        <v>82</v>
      </c>
      <c r="AM561" t="s">
        <v>88</v>
      </c>
      <c r="AN561" t="s">
        <v>154</v>
      </c>
      <c r="AO561" t="s">
        <v>90</v>
      </c>
      <c r="AP561" t="s">
        <v>91</v>
      </c>
      <c r="AQ561" t="s">
        <v>8986</v>
      </c>
      <c r="AR561" t="s">
        <v>82</v>
      </c>
      <c r="AS561" t="s">
        <v>8987</v>
      </c>
      <c r="AT561" t="s">
        <v>8988</v>
      </c>
      <c r="AU561" t="s">
        <v>81</v>
      </c>
      <c r="AV561" t="s">
        <v>82</v>
      </c>
      <c r="AW561" t="s">
        <v>82</v>
      </c>
      <c r="AX561" t="s">
        <v>82</v>
      </c>
      <c r="AY561" t="s">
        <v>82</v>
      </c>
      <c r="AZ561" t="s">
        <v>82</v>
      </c>
      <c r="BA561" t="s">
        <v>82</v>
      </c>
      <c r="BB561" t="s">
        <v>82</v>
      </c>
      <c r="BC561" t="s">
        <v>82</v>
      </c>
      <c r="BD561" t="s">
        <v>82</v>
      </c>
      <c r="BE561" t="s">
        <v>82</v>
      </c>
      <c r="BF561" t="s">
        <v>82</v>
      </c>
      <c r="BG561" t="s">
        <v>82</v>
      </c>
      <c r="BH561" t="s">
        <v>82</v>
      </c>
      <c r="BI561" t="s">
        <v>82</v>
      </c>
      <c r="BJ561" t="s">
        <v>82</v>
      </c>
      <c r="BK561" t="s">
        <v>82</v>
      </c>
      <c r="BL561" t="s">
        <v>82</v>
      </c>
      <c r="BM561" t="s">
        <v>82</v>
      </c>
      <c r="BN561" t="s">
        <v>82</v>
      </c>
      <c r="BO561" t="s">
        <v>82</v>
      </c>
      <c r="BP561" t="s">
        <v>82</v>
      </c>
      <c r="BQ561" t="s">
        <v>82</v>
      </c>
    </row>
    <row r="562" spans="1:69" x14ac:dyDescent="0.2">
      <c r="A562" s="5">
        <v>0</v>
      </c>
      <c r="B562" t="s">
        <v>8989</v>
      </c>
      <c r="C562" t="s">
        <v>8990</v>
      </c>
      <c r="D562" t="s">
        <v>8991</v>
      </c>
      <c r="E562" t="s">
        <v>8989</v>
      </c>
      <c r="F562" t="s">
        <v>73</v>
      </c>
      <c r="G562" t="s">
        <v>8992</v>
      </c>
      <c r="H562" s="1">
        <v>43542</v>
      </c>
      <c r="I562" s="1">
        <v>43661</v>
      </c>
      <c r="J562" t="b">
        <v>0</v>
      </c>
      <c r="K562" t="s">
        <v>75</v>
      </c>
      <c r="L562" t="s">
        <v>465</v>
      </c>
      <c r="M562" t="s">
        <v>538</v>
      </c>
      <c r="N562">
        <v>50</v>
      </c>
      <c r="O562" t="s">
        <v>5666</v>
      </c>
      <c r="P562" t="s">
        <v>82</v>
      </c>
      <c r="Q562" t="s">
        <v>8993</v>
      </c>
      <c r="R562" t="s">
        <v>81</v>
      </c>
      <c r="S562" t="s">
        <v>82</v>
      </c>
      <c r="T562" s="1">
        <v>43542</v>
      </c>
      <c r="U562" t="s">
        <v>4006</v>
      </c>
      <c r="V562" t="s">
        <v>834</v>
      </c>
      <c r="W562" s="2">
        <v>43605</v>
      </c>
      <c r="X562" t="s">
        <v>8994</v>
      </c>
      <c r="Y562" t="s">
        <v>227</v>
      </c>
      <c r="Z562" t="s">
        <v>8995</v>
      </c>
      <c r="AA562" t="s">
        <v>82</v>
      </c>
      <c r="AB562" t="s">
        <v>8996</v>
      </c>
      <c r="AC562" t="s">
        <v>8997</v>
      </c>
      <c r="AD562" t="s">
        <v>8998</v>
      </c>
      <c r="AE562" t="s">
        <v>227</v>
      </c>
      <c r="AF562" t="s">
        <v>8995</v>
      </c>
      <c r="AG562" t="s">
        <v>82</v>
      </c>
      <c r="AH562" t="s">
        <v>8996</v>
      </c>
      <c r="AI562" t="s">
        <v>8997</v>
      </c>
      <c r="AJ562" t="s">
        <v>8998</v>
      </c>
      <c r="AK562" t="s">
        <v>153</v>
      </c>
      <c r="AL562" t="s">
        <v>8999</v>
      </c>
      <c r="AM562" t="s">
        <v>88</v>
      </c>
      <c r="AN562" t="s">
        <v>154</v>
      </c>
      <c r="AO562" t="s">
        <v>90</v>
      </c>
      <c r="AP562" t="s">
        <v>91</v>
      </c>
      <c r="AQ562" t="s">
        <v>9000</v>
      </c>
      <c r="AR562" t="s">
        <v>82</v>
      </c>
      <c r="AS562" t="s">
        <v>9001</v>
      </c>
      <c r="AT562" t="s">
        <v>82</v>
      </c>
      <c r="AU562" t="s">
        <v>81</v>
      </c>
      <c r="AV562" t="s">
        <v>82</v>
      </c>
      <c r="AW562" t="s">
        <v>82</v>
      </c>
      <c r="AX562" t="s">
        <v>82</v>
      </c>
      <c r="AY562" t="s">
        <v>82</v>
      </c>
      <c r="AZ562" t="s">
        <v>82</v>
      </c>
      <c r="BA562" t="s">
        <v>82</v>
      </c>
      <c r="BB562" t="s">
        <v>82</v>
      </c>
      <c r="BC562" t="s">
        <v>82</v>
      </c>
      <c r="BD562" t="s">
        <v>82</v>
      </c>
      <c r="BE562" t="s">
        <v>82</v>
      </c>
      <c r="BF562" t="s">
        <v>82</v>
      </c>
      <c r="BG562" t="s">
        <v>82</v>
      </c>
      <c r="BH562" t="s">
        <v>82</v>
      </c>
      <c r="BI562" t="s">
        <v>82</v>
      </c>
      <c r="BJ562" t="s">
        <v>82</v>
      </c>
      <c r="BK562" t="s">
        <v>82</v>
      </c>
      <c r="BL562" t="s">
        <v>82</v>
      </c>
      <c r="BM562" t="s">
        <v>82</v>
      </c>
      <c r="BN562" t="s">
        <v>82</v>
      </c>
      <c r="BO562" t="s">
        <v>82</v>
      </c>
      <c r="BP562" t="s">
        <v>82</v>
      </c>
      <c r="BQ562" t="s">
        <v>82</v>
      </c>
    </row>
    <row r="563" spans="1:69" x14ac:dyDescent="0.2">
      <c r="A563" s="5">
        <v>0</v>
      </c>
      <c r="B563" t="s">
        <v>9002</v>
      </c>
      <c r="C563" t="s">
        <v>9003</v>
      </c>
      <c r="D563" t="s">
        <v>9004</v>
      </c>
      <c r="E563" t="s">
        <v>9005</v>
      </c>
      <c r="F563" t="s">
        <v>73</v>
      </c>
      <c r="G563" t="s">
        <v>9006</v>
      </c>
      <c r="H563" s="1">
        <v>42747</v>
      </c>
      <c r="I563" s="1">
        <v>42736</v>
      </c>
      <c r="J563" t="b">
        <v>0</v>
      </c>
      <c r="K563" t="s">
        <v>75</v>
      </c>
      <c r="L563" t="s">
        <v>9007</v>
      </c>
      <c r="M563" t="s">
        <v>90</v>
      </c>
      <c r="N563">
        <v>30</v>
      </c>
      <c r="O563" t="s">
        <v>9008</v>
      </c>
      <c r="P563" t="s">
        <v>2021</v>
      </c>
      <c r="Q563" t="s">
        <v>9009</v>
      </c>
      <c r="R563" t="s">
        <v>81</v>
      </c>
      <c r="S563" t="s">
        <v>82</v>
      </c>
      <c r="T563" s="1">
        <v>42747</v>
      </c>
      <c r="U563" t="s">
        <v>1150</v>
      </c>
      <c r="V563" t="s">
        <v>503</v>
      </c>
      <c r="W563" s="2">
        <v>43935</v>
      </c>
      <c r="X563" t="s">
        <v>9010</v>
      </c>
      <c r="Y563" t="s">
        <v>81</v>
      </c>
      <c r="Z563" t="s">
        <v>9011</v>
      </c>
      <c r="AA563" t="s">
        <v>82</v>
      </c>
      <c r="AB563" t="s">
        <v>81</v>
      </c>
      <c r="AC563" t="s">
        <v>81</v>
      </c>
      <c r="AD563" t="s">
        <v>9008</v>
      </c>
      <c r="AE563" t="s">
        <v>81</v>
      </c>
      <c r="AF563" t="s">
        <v>9011</v>
      </c>
      <c r="AG563" t="s">
        <v>82</v>
      </c>
      <c r="AH563" t="s">
        <v>81</v>
      </c>
      <c r="AI563" t="s">
        <v>81</v>
      </c>
      <c r="AJ563" t="s">
        <v>9008</v>
      </c>
      <c r="AK563" t="s">
        <v>110</v>
      </c>
      <c r="AL563" t="s">
        <v>82</v>
      </c>
      <c r="AM563" t="s">
        <v>88</v>
      </c>
      <c r="AN563" t="s">
        <v>90</v>
      </c>
      <c r="AO563" t="s">
        <v>1098</v>
      </c>
      <c r="AP563" t="s">
        <v>91</v>
      </c>
      <c r="AQ563" t="s">
        <v>9012</v>
      </c>
      <c r="AR563" t="s">
        <v>82</v>
      </c>
      <c r="AS563" t="s">
        <v>9013</v>
      </c>
      <c r="AT563" t="s">
        <v>9014</v>
      </c>
      <c r="AU563" t="s">
        <v>81</v>
      </c>
      <c r="AV563" t="s">
        <v>82</v>
      </c>
      <c r="AW563" t="s">
        <v>82</v>
      </c>
      <c r="AX563" t="s">
        <v>82</v>
      </c>
      <c r="AY563" t="s">
        <v>82</v>
      </c>
      <c r="AZ563" t="s">
        <v>82</v>
      </c>
      <c r="BA563" t="s">
        <v>82</v>
      </c>
      <c r="BB563" t="s">
        <v>82</v>
      </c>
      <c r="BC563" t="s">
        <v>82</v>
      </c>
      <c r="BD563" t="s">
        <v>82</v>
      </c>
      <c r="BE563" t="s">
        <v>82</v>
      </c>
      <c r="BF563" t="s">
        <v>82</v>
      </c>
      <c r="BG563" t="s">
        <v>82</v>
      </c>
      <c r="BH563" t="s">
        <v>82</v>
      </c>
      <c r="BI563" t="s">
        <v>82</v>
      </c>
      <c r="BJ563" t="s">
        <v>82</v>
      </c>
      <c r="BK563" t="s">
        <v>82</v>
      </c>
      <c r="BL563" t="s">
        <v>82</v>
      </c>
      <c r="BM563" t="s">
        <v>82</v>
      </c>
      <c r="BN563" t="s">
        <v>82</v>
      </c>
      <c r="BO563" t="s">
        <v>82</v>
      </c>
      <c r="BP563" t="s">
        <v>82</v>
      </c>
      <c r="BQ563" t="s">
        <v>82</v>
      </c>
    </row>
    <row r="564" spans="1:69" x14ac:dyDescent="0.2">
      <c r="A564" s="5">
        <v>1</v>
      </c>
      <c r="B564" t="s">
        <v>9015</v>
      </c>
      <c r="C564" t="s">
        <v>9016</v>
      </c>
      <c r="D564" t="s">
        <v>9017</v>
      </c>
      <c r="E564" t="s">
        <v>9015</v>
      </c>
      <c r="F564" t="s">
        <v>1316</v>
      </c>
      <c r="G564" t="s">
        <v>9018</v>
      </c>
      <c r="H564" s="1">
        <v>42827</v>
      </c>
      <c r="I564" s="1">
        <v>42561</v>
      </c>
      <c r="J564" t="b">
        <v>0</v>
      </c>
      <c r="K564" t="s">
        <v>622</v>
      </c>
      <c r="L564" t="s">
        <v>9019</v>
      </c>
      <c r="M564" t="s">
        <v>90</v>
      </c>
      <c r="N564">
        <v>90</v>
      </c>
      <c r="O564" t="s">
        <v>9020</v>
      </c>
      <c r="P564" t="s">
        <v>1320</v>
      </c>
      <c r="Q564" t="s">
        <v>9021</v>
      </c>
      <c r="R564" t="s">
        <v>81</v>
      </c>
      <c r="S564">
        <v>1</v>
      </c>
      <c r="T564" s="1">
        <v>42827</v>
      </c>
      <c r="U564" s="1">
        <v>42561</v>
      </c>
      <c r="V564" t="s">
        <v>1322</v>
      </c>
      <c r="W564" s="2">
        <v>43153</v>
      </c>
      <c r="X564" t="s">
        <v>82</v>
      </c>
      <c r="Y564" t="s">
        <v>9022</v>
      </c>
      <c r="Z564" t="s">
        <v>81</v>
      </c>
      <c r="AA564" t="s">
        <v>9023</v>
      </c>
      <c r="AB564" t="s">
        <v>9024</v>
      </c>
      <c r="AC564">
        <v>893834226410</v>
      </c>
      <c r="AD564" t="s">
        <v>9025</v>
      </c>
      <c r="AE564" t="s">
        <v>9026</v>
      </c>
      <c r="AF564" t="s">
        <v>81</v>
      </c>
      <c r="AG564" t="s">
        <v>9027</v>
      </c>
      <c r="AH564" t="s">
        <v>9028</v>
      </c>
      <c r="AI564" t="s">
        <v>9029</v>
      </c>
      <c r="AJ564" t="s">
        <v>9030</v>
      </c>
      <c r="AK564" t="s">
        <v>1328</v>
      </c>
      <c r="AL564" t="s">
        <v>82</v>
      </c>
      <c r="AM564" t="s">
        <v>9020</v>
      </c>
      <c r="AN564" t="s">
        <v>9031</v>
      </c>
      <c r="AO564" t="s">
        <v>4180</v>
      </c>
      <c r="AP564" t="s">
        <v>371</v>
      </c>
      <c r="AQ564" t="s">
        <v>9032</v>
      </c>
      <c r="AR564" t="s">
        <v>1332</v>
      </c>
      <c r="AS564" t="s">
        <v>9033</v>
      </c>
      <c r="AT564" t="s">
        <v>9034</v>
      </c>
      <c r="AU564" t="s">
        <v>81</v>
      </c>
      <c r="AV564" t="s">
        <v>82</v>
      </c>
      <c r="AW564" t="s">
        <v>1334</v>
      </c>
      <c r="AX564" t="s">
        <v>81</v>
      </c>
      <c r="AY564" t="s">
        <v>81</v>
      </c>
      <c r="AZ564" t="s">
        <v>81</v>
      </c>
      <c r="BA564" t="s">
        <v>82</v>
      </c>
      <c r="BB564" s="1">
        <v>1</v>
      </c>
      <c r="BC564" t="s">
        <v>81</v>
      </c>
      <c r="BD564" t="s">
        <v>81</v>
      </c>
      <c r="BE564" t="s">
        <v>81</v>
      </c>
      <c r="BF564" t="s">
        <v>81</v>
      </c>
      <c r="BG564" t="s">
        <v>81</v>
      </c>
      <c r="BH564" t="s">
        <v>81</v>
      </c>
      <c r="BI564" t="s">
        <v>81</v>
      </c>
      <c r="BJ564" t="s">
        <v>82</v>
      </c>
      <c r="BK564" t="s">
        <v>82</v>
      </c>
      <c r="BL564" t="s">
        <v>200</v>
      </c>
      <c r="BM564" t="s">
        <v>201</v>
      </c>
      <c r="BN564" t="s">
        <v>81</v>
      </c>
      <c r="BO564" t="s">
        <v>9035</v>
      </c>
      <c r="BP564" t="s">
        <v>81</v>
      </c>
      <c r="BQ564" t="s">
        <v>81</v>
      </c>
    </row>
    <row r="565" spans="1:69" x14ac:dyDescent="0.2">
      <c r="A565" s="5">
        <v>0</v>
      </c>
      <c r="B565" t="s">
        <v>9036</v>
      </c>
      <c r="C565" t="s">
        <v>9037</v>
      </c>
      <c r="D565" t="s">
        <v>9038</v>
      </c>
      <c r="E565" t="s">
        <v>9039</v>
      </c>
      <c r="F565" t="s">
        <v>73</v>
      </c>
      <c r="G565" t="s">
        <v>9040</v>
      </c>
      <c r="H565" s="1">
        <v>42495</v>
      </c>
      <c r="I565" s="1">
        <v>41365</v>
      </c>
      <c r="J565" t="b">
        <v>1</v>
      </c>
      <c r="K565" t="s">
        <v>75</v>
      </c>
      <c r="L565" t="s">
        <v>9041</v>
      </c>
      <c r="M565" t="s">
        <v>90</v>
      </c>
      <c r="N565">
        <v>30</v>
      </c>
      <c r="O565" t="s">
        <v>9042</v>
      </c>
      <c r="P565" t="s">
        <v>1622</v>
      </c>
      <c r="Q565" t="s">
        <v>9043</v>
      </c>
      <c r="R565" t="s">
        <v>81</v>
      </c>
      <c r="S565">
        <v>1</v>
      </c>
      <c r="T565" s="1">
        <v>42495</v>
      </c>
      <c r="U565" s="3">
        <v>41365</v>
      </c>
      <c r="V565" t="s">
        <v>367</v>
      </c>
      <c r="W565" s="2">
        <v>42513</v>
      </c>
      <c r="X565" t="s">
        <v>9044</v>
      </c>
      <c r="Y565" t="s">
        <v>523</v>
      </c>
      <c r="Z565" t="s">
        <v>9045</v>
      </c>
      <c r="AA565" t="s">
        <v>82</v>
      </c>
      <c r="AB565" t="s">
        <v>9046</v>
      </c>
      <c r="AC565" t="s">
        <v>9047</v>
      </c>
      <c r="AD565" t="s">
        <v>9048</v>
      </c>
      <c r="AE565" t="s">
        <v>523</v>
      </c>
      <c r="AF565" t="s">
        <v>9045</v>
      </c>
      <c r="AG565" t="s">
        <v>82</v>
      </c>
      <c r="AH565" t="s">
        <v>9046</v>
      </c>
      <c r="AI565" t="s">
        <v>9047</v>
      </c>
      <c r="AJ565" t="s">
        <v>9048</v>
      </c>
      <c r="AK565" t="s">
        <v>296</v>
      </c>
      <c r="AL565" t="s">
        <v>82</v>
      </c>
      <c r="AM565" t="s">
        <v>88</v>
      </c>
      <c r="AN565" t="s">
        <v>154</v>
      </c>
      <c r="AO565" t="s">
        <v>90</v>
      </c>
      <c r="AP565" t="s">
        <v>371</v>
      </c>
      <c r="AQ565" t="s">
        <v>9049</v>
      </c>
      <c r="AR565" t="s">
        <v>82</v>
      </c>
      <c r="AS565" t="s">
        <v>9050</v>
      </c>
      <c r="AT565" t="s">
        <v>9051</v>
      </c>
      <c r="AU565" t="s">
        <v>81</v>
      </c>
      <c r="AV565" t="s">
        <v>82</v>
      </c>
      <c r="AW565" t="s">
        <v>82</v>
      </c>
      <c r="AX565" t="s">
        <v>82</v>
      </c>
      <c r="AY565" t="s">
        <v>82</v>
      </c>
      <c r="AZ565" t="s">
        <v>82</v>
      </c>
      <c r="BA565" t="s">
        <v>82</v>
      </c>
      <c r="BB565" t="s">
        <v>82</v>
      </c>
      <c r="BC565" t="s">
        <v>82</v>
      </c>
      <c r="BD565" t="s">
        <v>82</v>
      </c>
      <c r="BE565" t="s">
        <v>82</v>
      </c>
      <c r="BF565" t="s">
        <v>82</v>
      </c>
      <c r="BG565" t="s">
        <v>82</v>
      </c>
      <c r="BH565" t="s">
        <v>82</v>
      </c>
      <c r="BI565" t="s">
        <v>82</v>
      </c>
      <c r="BJ565" t="s">
        <v>82</v>
      </c>
      <c r="BK565" t="s">
        <v>82</v>
      </c>
      <c r="BL565" t="s">
        <v>82</v>
      </c>
      <c r="BM565" t="s">
        <v>82</v>
      </c>
      <c r="BN565" t="s">
        <v>82</v>
      </c>
      <c r="BO565" t="s">
        <v>82</v>
      </c>
      <c r="BP565" t="s">
        <v>82</v>
      </c>
      <c r="BQ565" t="s">
        <v>82</v>
      </c>
    </row>
    <row r="566" spans="1:69" x14ac:dyDescent="0.2">
      <c r="A566" s="5">
        <v>0</v>
      </c>
      <c r="B566" t="s">
        <v>9052</v>
      </c>
      <c r="C566" t="s">
        <v>9053</v>
      </c>
      <c r="D566" t="s">
        <v>9054</v>
      </c>
      <c r="E566" t="s">
        <v>9055</v>
      </c>
      <c r="F566" t="s">
        <v>73</v>
      </c>
      <c r="G566" t="s">
        <v>9056</v>
      </c>
      <c r="H566" s="1">
        <v>43437</v>
      </c>
      <c r="I566" s="1">
        <v>43728</v>
      </c>
      <c r="J566" t="b">
        <v>0</v>
      </c>
      <c r="K566" t="s">
        <v>75</v>
      </c>
      <c r="L566" t="s">
        <v>223</v>
      </c>
      <c r="M566" t="s">
        <v>90</v>
      </c>
      <c r="N566">
        <v>266</v>
      </c>
      <c r="O566" t="s">
        <v>9057</v>
      </c>
      <c r="P566" t="s">
        <v>409</v>
      </c>
      <c r="Q566" t="s">
        <v>690</v>
      </c>
      <c r="R566" t="s">
        <v>81</v>
      </c>
      <c r="S566" t="s">
        <v>82</v>
      </c>
      <c r="T566" s="1">
        <v>43437</v>
      </c>
      <c r="U566" t="s">
        <v>3368</v>
      </c>
      <c r="V566" t="s">
        <v>106</v>
      </c>
      <c r="W566" s="2">
        <v>43794</v>
      </c>
      <c r="X566" t="s">
        <v>9058</v>
      </c>
      <c r="Y566" t="s">
        <v>148</v>
      </c>
      <c r="Z566" t="s">
        <v>9059</v>
      </c>
      <c r="AA566" t="s">
        <v>82</v>
      </c>
      <c r="AB566" t="s">
        <v>9060</v>
      </c>
      <c r="AC566" t="s">
        <v>9061</v>
      </c>
      <c r="AD566" t="s">
        <v>9062</v>
      </c>
      <c r="AE566" t="s">
        <v>148</v>
      </c>
      <c r="AF566" t="s">
        <v>9059</v>
      </c>
      <c r="AG566" t="s">
        <v>82</v>
      </c>
      <c r="AH566" t="s">
        <v>9060</v>
      </c>
      <c r="AI566" t="s">
        <v>9061</v>
      </c>
      <c r="AJ566" t="s">
        <v>9062</v>
      </c>
      <c r="AK566" t="s">
        <v>296</v>
      </c>
      <c r="AL566" t="s">
        <v>82</v>
      </c>
      <c r="AM566" t="s">
        <v>88</v>
      </c>
      <c r="AN566" t="s">
        <v>154</v>
      </c>
      <c r="AO566" t="s">
        <v>90</v>
      </c>
      <c r="AP566" t="s">
        <v>91</v>
      </c>
      <c r="AQ566" t="s">
        <v>9063</v>
      </c>
      <c r="AR566" t="s">
        <v>82</v>
      </c>
      <c r="AS566" t="s">
        <v>9064</v>
      </c>
      <c r="AT566" t="s">
        <v>9065</v>
      </c>
      <c r="AU566" t="s">
        <v>81</v>
      </c>
      <c r="AV566" t="s">
        <v>82</v>
      </c>
      <c r="AW566" t="s">
        <v>82</v>
      </c>
      <c r="AX566" t="s">
        <v>82</v>
      </c>
      <c r="AY566" t="s">
        <v>82</v>
      </c>
      <c r="AZ566" t="s">
        <v>82</v>
      </c>
      <c r="BA566" t="s">
        <v>82</v>
      </c>
      <c r="BB566" t="s">
        <v>82</v>
      </c>
      <c r="BC566" t="s">
        <v>82</v>
      </c>
      <c r="BD566" t="s">
        <v>82</v>
      </c>
      <c r="BE566" t="s">
        <v>82</v>
      </c>
      <c r="BF566" t="s">
        <v>82</v>
      </c>
      <c r="BG566" t="s">
        <v>82</v>
      </c>
      <c r="BH566" t="s">
        <v>82</v>
      </c>
      <c r="BI566" t="s">
        <v>82</v>
      </c>
      <c r="BJ566" t="s">
        <v>82</v>
      </c>
      <c r="BK566" t="s">
        <v>82</v>
      </c>
      <c r="BL566" t="s">
        <v>82</v>
      </c>
      <c r="BM566" t="s">
        <v>82</v>
      </c>
      <c r="BN566" t="s">
        <v>82</v>
      </c>
      <c r="BO566" t="s">
        <v>82</v>
      </c>
      <c r="BP566" t="s">
        <v>82</v>
      </c>
      <c r="BQ566" t="s">
        <v>82</v>
      </c>
    </row>
    <row r="567" spans="1:69" x14ac:dyDescent="0.2">
      <c r="A567" s="5">
        <v>1</v>
      </c>
      <c r="B567" t="s">
        <v>9066</v>
      </c>
      <c r="C567" t="s">
        <v>9067</v>
      </c>
      <c r="D567" t="s">
        <v>9068</v>
      </c>
      <c r="E567" t="s">
        <v>9069</v>
      </c>
      <c r="F567" t="s">
        <v>73</v>
      </c>
      <c r="G567" t="s">
        <v>9070</v>
      </c>
      <c r="H567" s="1">
        <v>42593</v>
      </c>
      <c r="I567" s="1">
        <v>42614</v>
      </c>
      <c r="J567" t="b">
        <v>0</v>
      </c>
      <c r="K567" t="s">
        <v>75</v>
      </c>
      <c r="L567" t="s">
        <v>9071</v>
      </c>
      <c r="M567" t="s">
        <v>538</v>
      </c>
      <c r="N567">
        <v>5</v>
      </c>
      <c r="O567" t="s">
        <v>9072</v>
      </c>
      <c r="P567" t="s">
        <v>288</v>
      </c>
      <c r="Q567" t="s">
        <v>770</v>
      </c>
      <c r="R567" t="s">
        <v>81</v>
      </c>
      <c r="S567" t="s">
        <v>82</v>
      </c>
      <c r="T567" s="1">
        <v>42593</v>
      </c>
      <c r="U567" t="s">
        <v>5488</v>
      </c>
      <c r="V567" t="s">
        <v>411</v>
      </c>
      <c r="W567" s="2">
        <v>43118</v>
      </c>
      <c r="X567" t="s">
        <v>9073</v>
      </c>
      <c r="Y567" t="s">
        <v>81</v>
      </c>
      <c r="Z567" t="s">
        <v>9074</v>
      </c>
      <c r="AA567" t="s">
        <v>82</v>
      </c>
      <c r="AB567" t="s">
        <v>81</v>
      </c>
      <c r="AC567" t="s">
        <v>81</v>
      </c>
      <c r="AD567" t="s">
        <v>9075</v>
      </c>
      <c r="AE567" t="s">
        <v>81</v>
      </c>
      <c r="AF567" t="s">
        <v>9074</v>
      </c>
      <c r="AG567" t="s">
        <v>82</v>
      </c>
      <c r="AH567" t="s">
        <v>81</v>
      </c>
      <c r="AI567" t="s">
        <v>81</v>
      </c>
      <c r="AJ567" t="s">
        <v>9075</v>
      </c>
      <c r="AK567" t="s">
        <v>488</v>
      </c>
      <c r="AL567" t="s">
        <v>9076</v>
      </c>
      <c r="AM567" t="s">
        <v>88</v>
      </c>
      <c r="AN567" t="s">
        <v>154</v>
      </c>
      <c r="AO567" t="s">
        <v>90</v>
      </c>
      <c r="AP567" t="s">
        <v>91</v>
      </c>
      <c r="AQ567" t="s">
        <v>9077</v>
      </c>
      <c r="AR567" t="s">
        <v>82</v>
      </c>
      <c r="AS567" t="s">
        <v>9078</v>
      </c>
      <c r="AT567" t="s">
        <v>9079</v>
      </c>
      <c r="AU567" t="s">
        <v>81</v>
      </c>
      <c r="AV567" t="s">
        <v>82</v>
      </c>
      <c r="AW567" t="s">
        <v>82</v>
      </c>
      <c r="AX567" t="s">
        <v>82</v>
      </c>
      <c r="AY567" t="s">
        <v>82</v>
      </c>
      <c r="AZ567" t="s">
        <v>82</v>
      </c>
      <c r="BA567" t="s">
        <v>82</v>
      </c>
      <c r="BB567" t="s">
        <v>82</v>
      </c>
      <c r="BC567" t="s">
        <v>82</v>
      </c>
      <c r="BD567" t="s">
        <v>82</v>
      </c>
      <c r="BE567" t="s">
        <v>82</v>
      </c>
      <c r="BF567" t="s">
        <v>82</v>
      </c>
      <c r="BG567" t="s">
        <v>82</v>
      </c>
      <c r="BH567" t="s">
        <v>82</v>
      </c>
      <c r="BI567" t="s">
        <v>82</v>
      </c>
      <c r="BJ567" t="s">
        <v>82</v>
      </c>
      <c r="BK567" t="s">
        <v>82</v>
      </c>
      <c r="BL567" t="s">
        <v>82</v>
      </c>
      <c r="BM567" t="s">
        <v>82</v>
      </c>
      <c r="BN567" t="s">
        <v>82</v>
      </c>
      <c r="BO567" t="s">
        <v>82</v>
      </c>
      <c r="BP567" t="s">
        <v>82</v>
      </c>
      <c r="BQ567" t="s">
        <v>82</v>
      </c>
    </row>
    <row r="568" spans="1:69" x14ac:dyDescent="0.2">
      <c r="A568" s="5">
        <v>1</v>
      </c>
      <c r="B568" t="s">
        <v>9080</v>
      </c>
      <c r="C568" t="s">
        <v>9081</v>
      </c>
      <c r="D568" t="s">
        <v>9082</v>
      </c>
      <c r="E568" t="s">
        <v>9083</v>
      </c>
      <c r="F568" t="s">
        <v>1316</v>
      </c>
      <c r="G568" t="s">
        <v>9084</v>
      </c>
      <c r="H568" s="1">
        <v>42560</v>
      </c>
      <c r="I568" s="1">
        <v>42542</v>
      </c>
      <c r="J568" t="b">
        <v>0</v>
      </c>
      <c r="K568" t="s">
        <v>622</v>
      </c>
      <c r="L568" t="s">
        <v>1354</v>
      </c>
      <c r="M568" t="s">
        <v>90</v>
      </c>
      <c r="N568">
        <v>70</v>
      </c>
      <c r="O568" t="s">
        <v>9085</v>
      </c>
      <c r="P568" t="s">
        <v>1356</v>
      </c>
      <c r="Q568" t="s">
        <v>9086</v>
      </c>
      <c r="R568" t="s">
        <v>81</v>
      </c>
      <c r="S568" t="s">
        <v>82</v>
      </c>
      <c r="T568" s="1">
        <v>42560</v>
      </c>
      <c r="U568" s="1">
        <v>42542</v>
      </c>
      <c r="V568" t="s">
        <v>1322</v>
      </c>
      <c r="W568" s="2">
        <v>43153</v>
      </c>
      <c r="X568" t="s">
        <v>82</v>
      </c>
      <c r="Y568" t="s">
        <v>9087</v>
      </c>
      <c r="Z568" t="s">
        <v>81</v>
      </c>
      <c r="AA568" t="s">
        <v>9088</v>
      </c>
      <c r="AB568" t="s">
        <v>9089</v>
      </c>
      <c r="AC568" t="s">
        <v>9090</v>
      </c>
      <c r="AD568" t="s">
        <v>1933</v>
      </c>
      <c r="AE568" t="s">
        <v>9091</v>
      </c>
      <c r="AF568" t="s">
        <v>81</v>
      </c>
      <c r="AG568" t="s">
        <v>9092</v>
      </c>
      <c r="AH568" t="s">
        <v>9093</v>
      </c>
      <c r="AI568" t="s">
        <v>3422</v>
      </c>
      <c r="AJ568" t="s">
        <v>1933</v>
      </c>
      <c r="AK568" t="s">
        <v>1328</v>
      </c>
      <c r="AL568" t="s">
        <v>82</v>
      </c>
      <c r="AM568" t="s">
        <v>9085</v>
      </c>
      <c r="AN568" t="s">
        <v>1329</v>
      </c>
      <c r="AO568" t="s">
        <v>1409</v>
      </c>
      <c r="AP568" t="s">
        <v>371</v>
      </c>
      <c r="AQ568" t="s">
        <v>9094</v>
      </c>
      <c r="AR568" t="s">
        <v>1332</v>
      </c>
      <c r="AS568" t="s">
        <v>9095</v>
      </c>
      <c r="AT568" t="s">
        <v>9096</v>
      </c>
      <c r="AU568" t="s">
        <v>81</v>
      </c>
      <c r="AV568" t="s">
        <v>82</v>
      </c>
      <c r="AW568" t="s">
        <v>1334</v>
      </c>
      <c r="AX568" t="s">
        <v>81</v>
      </c>
      <c r="AY568" t="s">
        <v>81</v>
      </c>
      <c r="AZ568" t="s">
        <v>81</v>
      </c>
      <c r="BA568" t="s">
        <v>82</v>
      </c>
      <c r="BB568" s="1">
        <v>1</v>
      </c>
      <c r="BC568" t="s">
        <v>81</v>
      </c>
      <c r="BD568" t="s">
        <v>81</v>
      </c>
      <c r="BE568" t="s">
        <v>81</v>
      </c>
      <c r="BF568" t="s">
        <v>81</v>
      </c>
      <c r="BG568" t="s">
        <v>81</v>
      </c>
      <c r="BH568" t="s">
        <v>81</v>
      </c>
      <c r="BI568" t="s">
        <v>81</v>
      </c>
      <c r="BJ568" t="s">
        <v>82</v>
      </c>
      <c r="BK568" t="s">
        <v>82</v>
      </c>
      <c r="BL568" t="s">
        <v>200</v>
      </c>
      <c r="BM568" t="s">
        <v>201</v>
      </c>
      <c r="BN568" t="s">
        <v>81</v>
      </c>
      <c r="BO568" t="s">
        <v>9097</v>
      </c>
      <c r="BP568" t="s">
        <v>81</v>
      </c>
      <c r="BQ568" t="s">
        <v>81</v>
      </c>
    </row>
    <row r="569" spans="1:69" x14ac:dyDescent="0.2">
      <c r="A569" s="5">
        <v>0</v>
      </c>
      <c r="B569" t="s">
        <v>9098</v>
      </c>
      <c r="C569" t="s">
        <v>9099</v>
      </c>
      <c r="D569" t="s">
        <v>9100</v>
      </c>
      <c r="E569" t="s">
        <v>9101</v>
      </c>
      <c r="F569" t="s">
        <v>700</v>
      </c>
      <c r="G569" t="s">
        <v>9102</v>
      </c>
      <c r="H569" s="1">
        <v>42664</v>
      </c>
      <c r="I569" s="1">
        <v>42064</v>
      </c>
      <c r="J569" t="b">
        <v>0</v>
      </c>
      <c r="K569" t="s">
        <v>75</v>
      </c>
      <c r="L569" t="s">
        <v>9103</v>
      </c>
      <c r="M569" t="s">
        <v>703</v>
      </c>
      <c r="N569">
        <v>15000</v>
      </c>
      <c r="O569" t="s">
        <v>9104</v>
      </c>
      <c r="P569" t="s">
        <v>9105</v>
      </c>
      <c r="Q569" t="s">
        <v>9106</v>
      </c>
      <c r="R569" t="s">
        <v>81</v>
      </c>
      <c r="S569">
        <v>1</v>
      </c>
      <c r="T569" s="1">
        <v>42664</v>
      </c>
      <c r="U569" s="1">
        <v>42064</v>
      </c>
      <c r="V569" t="s">
        <v>707</v>
      </c>
      <c r="W569" s="2">
        <v>43843</v>
      </c>
      <c r="X569" t="s">
        <v>7379</v>
      </c>
      <c r="Y569" t="s">
        <v>82</v>
      </c>
      <c r="Z569" t="s">
        <v>82</v>
      </c>
      <c r="AA569" t="s">
        <v>82</v>
      </c>
      <c r="AB569" t="s">
        <v>82</v>
      </c>
      <c r="AC569" t="s">
        <v>82</v>
      </c>
      <c r="AD569" t="s">
        <v>82</v>
      </c>
      <c r="AE569" t="s">
        <v>82</v>
      </c>
      <c r="AF569" t="s">
        <v>82</v>
      </c>
      <c r="AG569" t="s">
        <v>82</v>
      </c>
      <c r="AH569" t="s">
        <v>82</v>
      </c>
      <c r="AI569" t="s">
        <v>82</v>
      </c>
      <c r="AJ569" t="s">
        <v>82</v>
      </c>
      <c r="AK569" t="s">
        <v>110</v>
      </c>
      <c r="AL569" t="s">
        <v>82</v>
      </c>
      <c r="AM569" t="s">
        <v>9107</v>
      </c>
      <c r="AN569" t="s">
        <v>9108</v>
      </c>
      <c r="AO569" t="s">
        <v>679</v>
      </c>
      <c r="AP569" t="s">
        <v>710</v>
      </c>
      <c r="AQ569" t="s">
        <v>9109</v>
      </c>
      <c r="AR569" t="s">
        <v>9110</v>
      </c>
      <c r="AS569" t="s">
        <v>9111</v>
      </c>
      <c r="AT569" t="s">
        <v>9112</v>
      </c>
      <c r="AU569" t="s">
        <v>81</v>
      </c>
      <c r="AV569" t="s">
        <v>82</v>
      </c>
      <c r="AW569" t="s">
        <v>217</v>
      </c>
      <c r="AX569" t="s">
        <v>81</v>
      </c>
      <c r="AY569" t="s">
        <v>81</v>
      </c>
      <c r="AZ569" t="s">
        <v>81</v>
      </c>
      <c r="BA569" t="s">
        <v>82</v>
      </c>
      <c r="BB569" s="1">
        <v>1</v>
      </c>
      <c r="BC569" t="s">
        <v>81</v>
      </c>
      <c r="BD569" t="s">
        <v>81</v>
      </c>
      <c r="BE569" t="s">
        <v>81</v>
      </c>
      <c r="BF569" t="s">
        <v>81</v>
      </c>
      <c r="BG569" t="s">
        <v>81</v>
      </c>
      <c r="BH569" t="s">
        <v>81</v>
      </c>
      <c r="BI569" t="s">
        <v>81</v>
      </c>
      <c r="BJ569" t="s">
        <v>82</v>
      </c>
      <c r="BK569" t="s">
        <v>82</v>
      </c>
      <c r="BL569" t="s">
        <v>200</v>
      </c>
      <c r="BM569" t="s">
        <v>201</v>
      </c>
      <c r="BN569" t="s">
        <v>81</v>
      </c>
      <c r="BO569" t="s">
        <v>9113</v>
      </c>
      <c r="BP569" t="s">
        <v>81</v>
      </c>
      <c r="BQ569" t="s">
        <v>81</v>
      </c>
    </row>
    <row r="570" spans="1:69" x14ac:dyDescent="0.2">
      <c r="A570" s="5">
        <v>1</v>
      </c>
      <c r="B570" t="s">
        <v>9114</v>
      </c>
      <c r="C570" t="s">
        <v>9115</v>
      </c>
      <c r="D570" t="s">
        <v>9116</v>
      </c>
      <c r="E570" t="s">
        <v>9114</v>
      </c>
      <c r="F570" t="s">
        <v>73</v>
      </c>
      <c r="G570" t="s">
        <v>9117</v>
      </c>
      <c r="H570" s="1">
        <v>42787</v>
      </c>
      <c r="I570" s="1">
        <v>42852</v>
      </c>
      <c r="J570" t="b">
        <v>0</v>
      </c>
      <c r="K570" t="s">
        <v>75</v>
      </c>
      <c r="L570" t="s">
        <v>100</v>
      </c>
      <c r="M570" t="s">
        <v>363</v>
      </c>
      <c r="N570">
        <v>1358</v>
      </c>
      <c r="O570" t="s">
        <v>6909</v>
      </c>
      <c r="P570" t="s">
        <v>79</v>
      </c>
      <c r="Q570" t="s">
        <v>9118</v>
      </c>
      <c r="R570" t="s">
        <v>81</v>
      </c>
      <c r="S570" t="s">
        <v>82</v>
      </c>
      <c r="T570" s="1">
        <v>42787</v>
      </c>
      <c r="U570" t="s">
        <v>9119</v>
      </c>
      <c r="V570" t="s">
        <v>503</v>
      </c>
      <c r="W570" s="2">
        <v>43878</v>
      </c>
      <c r="X570" t="s">
        <v>9120</v>
      </c>
      <c r="Y570" t="s">
        <v>81</v>
      </c>
      <c r="Z570" t="s">
        <v>9121</v>
      </c>
      <c r="AA570" t="s">
        <v>82</v>
      </c>
      <c r="AB570" t="s">
        <v>81</v>
      </c>
      <c r="AC570" t="s">
        <v>81</v>
      </c>
      <c r="AD570" t="s">
        <v>6909</v>
      </c>
      <c r="AE570" t="s">
        <v>81</v>
      </c>
      <c r="AF570" t="s">
        <v>9121</v>
      </c>
      <c r="AG570" t="s">
        <v>82</v>
      </c>
      <c r="AH570" t="s">
        <v>81</v>
      </c>
      <c r="AI570" t="s">
        <v>81</v>
      </c>
      <c r="AJ570" t="s">
        <v>6909</v>
      </c>
      <c r="AK570" t="s">
        <v>110</v>
      </c>
      <c r="AL570" t="s">
        <v>3445</v>
      </c>
      <c r="AM570" t="s">
        <v>88</v>
      </c>
      <c r="AN570" t="s">
        <v>154</v>
      </c>
      <c r="AO570" t="s">
        <v>90</v>
      </c>
      <c r="AP570" t="s">
        <v>91</v>
      </c>
      <c r="AQ570" t="s">
        <v>9122</v>
      </c>
      <c r="AR570" t="s">
        <v>82</v>
      </c>
      <c r="AS570" t="s">
        <v>9123</v>
      </c>
      <c r="AT570" t="s">
        <v>9124</v>
      </c>
      <c r="AU570" t="s">
        <v>81</v>
      </c>
      <c r="AV570" t="s">
        <v>82</v>
      </c>
      <c r="AW570" t="s">
        <v>82</v>
      </c>
      <c r="AX570" t="s">
        <v>82</v>
      </c>
      <c r="AY570" t="s">
        <v>9125</v>
      </c>
      <c r="AZ570" t="s">
        <v>82</v>
      </c>
      <c r="BA570" s="1">
        <v>43857</v>
      </c>
      <c r="BB570" t="s">
        <v>82</v>
      </c>
      <c r="BC570" t="s">
        <v>82</v>
      </c>
      <c r="BD570" t="s">
        <v>82</v>
      </c>
      <c r="BE570" t="s">
        <v>82</v>
      </c>
      <c r="BF570" t="s">
        <v>82</v>
      </c>
      <c r="BG570" t="s">
        <v>82</v>
      </c>
      <c r="BH570" t="s">
        <v>82</v>
      </c>
      <c r="BI570" t="s">
        <v>82</v>
      </c>
      <c r="BJ570" t="s">
        <v>82</v>
      </c>
      <c r="BK570" t="s">
        <v>261</v>
      </c>
      <c r="BL570" t="s">
        <v>82</v>
      </c>
      <c r="BM570" t="s">
        <v>82</v>
      </c>
      <c r="BN570" t="s">
        <v>82</v>
      </c>
      <c r="BO570" t="s">
        <v>82</v>
      </c>
      <c r="BP570" t="s">
        <v>82</v>
      </c>
      <c r="BQ570" t="s">
        <v>82</v>
      </c>
    </row>
    <row r="571" spans="1:69" x14ac:dyDescent="0.2">
      <c r="A571" s="5">
        <v>1</v>
      </c>
      <c r="B571" t="s">
        <v>9126</v>
      </c>
      <c r="C571" t="s">
        <v>9127</v>
      </c>
      <c r="D571" t="s">
        <v>9128</v>
      </c>
      <c r="E571" t="s">
        <v>9129</v>
      </c>
      <c r="F571" t="s">
        <v>178</v>
      </c>
      <c r="G571" t="s">
        <v>9130</v>
      </c>
      <c r="H571" s="1">
        <v>43385</v>
      </c>
      <c r="I571" s="1">
        <v>43504</v>
      </c>
      <c r="J571" t="b">
        <v>0</v>
      </c>
      <c r="K571" t="s">
        <v>180</v>
      </c>
      <c r="L571" t="s">
        <v>5430</v>
      </c>
      <c r="M571" t="s">
        <v>182</v>
      </c>
      <c r="N571">
        <v>250</v>
      </c>
      <c r="O571" t="s">
        <v>5431</v>
      </c>
      <c r="P571" t="s">
        <v>9131</v>
      </c>
      <c r="Q571" t="s">
        <v>7870</v>
      </c>
      <c r="R571" t="s">
        <v>6008</v>
      </c>
      <c r="S571" t="s">
        <v>82</v>
      </c>
      <c r="T571" s="1">
        <v>43385</v>
      </c>
      <c r="U571" s="1">
        <v>43504</v>
      </c>
      <c r="V571" t="s">
        <v>186</v>
      </c>
      <c r="W571" s="2">
        <v>43794</v>
      </c>
      <c r="X571" t="s">
        <v>9132</v>
      </c>
      <c r="Y571" t="s">
        <v>5436</v>
      </c>
      <c r="Z571" t="s">
        <v>81</v>
      </c>
      <c r="AA571" t="s">
        <v>5437</v>
      </c>
      <c r="AB571" t="s">
        <v>5438</v>
      </c>
      <c r="AC571">
        <v>41615671600</v>
      </c>
      <c r="AD571" t="s">
        <v>5431</v>
      </c>
      <c r="AE571" t="s">
        <v>5436</v>
      </c>
      <c r="AF571" t="s">
        <v>81</v>
      </c>
      <c r="AG571" t="s">
        <v>5437</v>
      </c>
      <c r="AH571" t="s">
        <v>5438</v>
      </c>
      <c r="AI571">
        <v>41615671600</v>
      </c>
      <c r="AJ571" t="s">
        <v>5431</v>
      </c>
      <c r="AK571" t="s">
        <v>250</v>
      </c>
      <c r="AL571" t="s">
        <v>82</v>
      </c>
      <c r="AM571" t="s">
        <v>5431</v>
      </c>
      <c r="AN571" t="s">
        <v>81</v>
      </c>
      <c r="AO571" t="s">
        <v>81</v>
      </c>
      <c r="AP571" t="s">
        <v>192</v>
      </c>
      <c r="AQ571" t="s">
        <v>9133</v>
      </c>
      <c r="AR571" t="s">
        <v>9134</v>
      </c>
      <c r="AS571" t="s">
        <v>9135</v>
      </c>
      <c r="AT571" t="s">
        <v>9136</v>
      </c>
      <c r="AU571" t="s">
        <v>615</v>
      </c>
      <c r="AV571" t="s">
        <v>9137</v>
      </c>
      <c r="AW571" t="s">
        <v>198</v>
      </c>
      <c r="AX571" t="s">
        <v>81</v>
      </c>
      <c r="AY571" t="s">
        <v>81</v>
      </c>
      <c r="AZ571" t="s">
        <v>9126</v>
      </c>
      <c r="BA571" t="s">
        <v>82</v>
      </c>
      <c r="BB571" s="1">
        <v>1</v>
      </c>
      <c r="BC571" t="s">
        <v>199</v>
      </c>
      <c r="BD571" t="s">
        <v>199</v>
      </c>
      <c r="BE571" t="s">
        <v>199</v>
      </c>
      <c r="BF571" t="s">
        <v>199</v>
      </c>
      <c r="BG571" t="s">
        <v>81</v>
      </c>
      <c r="BH571" t="s">
        <v>81</v>
      </c>
      <c r="BI571" t="s">
        <v>81</v>
      </c>
      <c r="BJ571" t="s">
        <v>82</v>
      </c>
      <c r="BK571" t="s">
        <v>82</v>
      </c>
      <c r="BL571" t="s">
        <v>200</v>
      </c>
      <c r="BM571" t="s">
        <v>201</v>
      </c>
      <c r="BN571" t="s">
        <v>81</v>
      </c>
      <c r="BO571" t="s">
        <v>81</v>
      </c>
      <c r="BP571" t="s">
        <v>81</v>
      </c>
      <c r="BQ571" t="s">
        <v>81</v>
      </c>
    </row>
    <row r="572" spans="1:69" x14ac:dyDescent="0.2">
      <c r="A572" s="5">
        <v>0</v>
      </c>
      <c r="B572" t="s">
        <v>9138</v>
      </c>
      <c r="C572" t="s">
        <v>9139</v>
      </c>
      <c r="D572" t="s">
        <v>9140</v>
      </c>
      <c r="E572" t="s">
        <v>9141</v>
      </c>
      <c r="F572" t="s">
        <v>73</v>
      </c>
      <c r="G572" t="s">
        <v>9142</v>
      </c>
      <c r="H572" s="1">
        <v>42934</v>
      </c>
      <c r="I572" s="1">
        <v>42031</v>
      </c>
      <c r="J572" t="b">
        <v>0</v>
      </c>
      <c r="K572" t="s">
        <v>75</v>
      </c>
      <c r="L572" t="s">
        <v>482</v>
      </c>
      <c r="M572" t="s">
        <v>90</v>
      </c>
      <c r="N572">
        <v>169</v>
      </c>
      <c r="O572" t="s">
        <v>9143</v>
      </c>
      <c r="P572" t="s">
        <v>409</v>
      </c>
      <c r="Q572" t="s">
        <v>9144</v>
      </c>
      <c r="R572" t="s">
        <v>81</v>
      </c>
      <c r="S572">
        <v>1</v>
      </c>
      <c r="T572" s="1">
        <v>42934</v>
      </c>
      <c r="U572" t="s">
        <v>9145</v>
      </c>
      <c r="V572" t="s">
        <v>834</v>
      </c>
      <c r="W572" s="2">
        <v>43535</v>
      </c>
      <c r="X572" t="s">
        <v>9146</v>
      </c>
      <c r="Y572" t="s">
        <v>81</v>
      </c>
      <c r="Z572" t="s">
        <v>9147</v>
      </c>
      <c r="AA572" t="s">
        <v>82</v>
      </c>
      <c r="AB572" t="s">
        <v>81</v>
      </c>
      <c r="AC572" t="s">
        <v>81</v>
      </c>
      <c r="AD572" t="s">
        <v>9148</v>
      </c>
      <c r="AE572" t="s">
        <v>81</v>
      </c>
      <c r="AF572" t="s">
        <v>9147</v>
      </c>
      <c r="AG572" t="s">
        <v>82</v>
      </c>
      <c r="AH572" t="s">
        <v>81</v>
      </c>
      <c r="AI572" t="s">
        <v>81</v>
      </c>
      <c r="AJ572" t="s">
        <v>9148</v>
      </c>
      <c r="AK572" t="s">
        <v>488</v>
      </c>
      <c r="AL572" t="s">
        <v>9149</v>
      </c>
      <c r="AM572" t="s">
        <v>88</v>
      </c>
      <c r="AN572" t="s">
        <v>154</v>
      </c>
      <c r="AO572" t="s">
        <v>90</v>
      </c>
      <c r="AP572" t="s">
        <v>91</v>
      </c>
      <c r="AQ572" t="s">
        <v>9150</v>
      </c>
      <c r="AR572" t="s">
        <v>82</v>
      </c>
      <c r="AS572" t="s">
        <v>9151</v>
      </c>
      <c r="AT572" t="s">
        <v>9152</v>
      </c>
      <c r="AU572" t="s">
        <v>81</v>
      </c>
      <c r="AV572" t="s">
        <v>82</v>
      </c>
      <c r="AW572" t="s">
        <v>82</v>
      </c>
      <c r="AX572" t="s">
        <v>82</v>
      </c>
      <c r="AY572" t="s">
        <v>82</v>
      </c>
      <c r="AZ572" t="s">
        <v>82</v>
      </c>
      <c r="BA572" t="s">
        <v>82</v>
      </c>
      <c r="BB572" t="s">
        <v>82</v>
      </c>
      <c r="BC572" t="s">
        <v>82</v>
      </c>
      <c r="BD572" t="s">
        <v>82</v>
      </c>
      <c r="BE572" t="s">
        <v>82</v>
      </c>
      <c r="BF572" t="s">
        <v>82</v>
      </c>
      <c r="BG572" t="s">
        <v>82</v>
      </c>
      <c r="BH572" t="s">
        <v>82</v>
      </c>
      <c r="BI572" t="s">
        <v>82</v>
      </c>
      <c r="BJ572" t="s">
        <v>82</v>
      </c>
      <c r="BK572" t="s">
        <v>82</v>
      </c>
      <c r="BL572" t="s">
        <v>82</v>
      </c>
      <c r="BM572" t="s">
        <v>82</v>
      </c>
      <c r="BN572" t="s">
        <v>82</v>
      </c>
      <c r="BO572" t="s">
        <v>82</v>
      </c>
      <c r="BP572" t="s">
        <v>82</v>
      </c>
      <c r="BQ572" t="s">
        <v>82</v>
      </c>
    </row>
    <row r="573" spans="1:69" x14ac:dyDescent="0.2">
      <c r="A573" s="5">
        <v>0</v>
      </c>
      <c r="B573" t="s">
        <v>9153</v>
      </c>
      <c r="C573" t="s">
        <v>9154</v>
      </c>
      <c r="D573" t="s">
        <v>9155</v>
      </c>
      <c r="E573" t="s">
        <v>9156</v>
      </c>
      <c r="F573" t="s">
        <v>73</v>
      </c>
      <c r="G573" t="s">
        <v>9157</v>
      </c>
      <c r="H573" s="1">
        <v>43549</v>
      </c>
      <c r="I573" s="1">
        <v>43735</v>
      </c>
      <c r="J573" t="b">
        <v>0</v>
      </c>
      <c r="K573" t="s">
        <v>75</v>
      </c>
      <c r="L573" t="s">
        <v>419</v>
      </c>
      <c r="M573" t="s">
        <v>90</v>
      </c>
      <c r="N573">
        <v>24</v>
      </c>
      <c r="O573" t="s">
        <v>3135</v>
      </c>
      <c r="P573" t="s">
        <v>2657</v>
      </c>
      <c r="Q573" t="s">
        <v>9158</v>
      </c>
      <c r="R573" t="s">
        <v>81</v>
      </c>
      <c r="S573" t="s">
        <v>82</v>
      </c>
      <c r="T573" s="1">
        <v>43549</v>
      </c>
      <c r="U573" t="s">
        <v>9159</v>
      </c>
      <c r="V573" t="s">
        <v>468</v>
      </c>
      <c r="W573" s="2">
        <v>43927</v>
      </c>
      <c r="X573" t="s">
        <v>9160</v>
      </c>
      <c r="Y573" t="s">
        <v>148</v>
      </c>
      <c r="Z573" t="s">
        <v>9161</v>
      </c>
      <c r="AA573" t="s">
        <v>82</v>
      </c>
      <c r="AB573" t="s">
        <v>9162</v>
      </c>
      <c r="AC573" t="s">
        <v>9163</v>
      </c>
      <c r="AD573" t="s">
        <v>9164</v>
      </c>
      <c r="AE573" t="s">
        <v>148</v>
      </c>
      <c r="AF573" t="s">
        <v>9161</v>
      </c>
      <c r="AG573" t="s">
        <v>82</v>
      </c>
      <c r="AH573" t="s">
        <v>9162</v>
      </c>
      <c r="AI573" t="s">
        <v>9163</v>
      </c>
      <c r="AJ573" t="s">
        <v>9164</v>
      </c>
      <c r="AK573" t="s">
        <v>296</v>
      </c>
      <c r="AL573" t="s">
        <v>9165</v>
      </c>
      <c r="AM573" t="s">
        <v>88</v>
      </c>
      <c r="AN573" t="s">
        <v>154</v>
      </c>
      <c r="AO573" t="s">
        <v>90</v>
      </c>
      <c r="AP573" t="s">
        <v>91</v>
      </c>
      <c r="AQ573" t="s">
        <v>9166</v>
      </c>
      <c r="AR573" t="s">
        <v>82</v>
      </c>
      <c r="AS573" t="s">
        <v>9167</v>
      </c>
      <c r="AT573" t="s">
        <v>9168</v>
      </c>
      <c r="AU573" t="s">
        <v>81</v>
      </c>
      <c r="AV573" t="s">
        <v>82</v>
      </c>
      <c r="AW573" t="s">
        <v>82</v>
      </c>
      <c r="AX573" t="s">
        <v>82</v>
      </c>
      <c r="AY573" t="s">
        <v>82</v>
      </c>
      <c r="AZ573" t="s">
        <v>82</v>
      </c>
      <c r="BA573" t="s">
        <v>82</v>
      </c>
      <c r="BB573" t="s">
        <v>82</v>
      </c>
      <c r="BC573" t="s">
        <v>82</v>
      </c>
      <c r="BD573" t="s">
        <v>82</v>
      </c>
      <c r="BE573" t="s">
        <v>82</v>
      </c>
      <c r="BF573" t="s">
        <v>82</v>
      </c>
      <c r="BG573" t="s">
        <v>82</v>
      </c>
      <c r="BH573" t="s">
        <v>82</v>
      </c>
      <c r="BI573" t="s">
        <v>82</v>
      </c>
      <c r="BJ573" t="s">
        <v>82</v>
      </c>
      <c r="BK573" t="s">
        <v>82</v>
      </c>
      <c r="BL573" t="s">
        <v>82</v>
      </c>
      <c r="BM573" t="s">
        <v>82</v>
      </c>
      <c r="BN573" t="s">
        <v>82</v>
      </c>
      <c r="BO573" t="s">
        <v>82</v>
      </c>
      <c r="BP573" t="s">
        <v>82</v>
      </c>
      <c r="BQ573" t="s">
        <v>82</v>
      </c>
    </row>
    <row r="574" spans="1:69" x14ac:dyDescent="0.2">
      <c r="A574" s="5">
        <v>1</v>
      </c>
      <c r="B574" t="s">
        <v>9169</v>
      </c>
      <c r="C574" t="s">
        <v>9170</v>
      </c>
      <c r="D574" t="s">
        <v>9171</v>
      </c>
      <c r="E574" t="s">
        <v>9172</v>
      </c>
      <c r="F574" t="s">
        <v>1316</v>
      </c>
      <c r="G574" t="s">
        <v>9173</v>
      </c>
      <c r="H574" s="1">
        <v>43327</v>
      </c>
      <c r="I574" s="1">
        <v>42464</v>
      </c>
      <c r="J574" t="b">
        <v>0</v>
      </c>
      <c r="K574" t="s">
        <v>622</v>
      </c>
      <c r="L574" t="s">
        <v>9174</v>
      </c>
      <c r="M574">
        <v>3</v>
      </c>
      <c r="N574">
        <v>34</v>
      </c>
      <c r="O574" t="s">
        <v>3323</v>
      </c>
      <c r="P574" t="s">
        <v>1356</v>
      </c>
      <c r="Q574" t="s">
        <v>9175</v>
      </c>
      <c r="R574" t="s">
        <v>81</v>
      </c>
      <c r="S574">
        <v>1</v>
      </c>
      <c r="T574" s="1">
        <v>43327</v>
      </c>
      <c r="U574" s="1">
        <v>42464</v>
      </c>
      <c r="V574" t="s">
        <v>1322</v>
      </c>
      <c r="W574" s="2">
        <v>43354</v>
      </c>
      <c r="X574" t="s">
        <v>82</v>
      </c>
      <c r="Y574" t="s">
        <v>9176</v>
      </c>
      <c r="Z574" t="s">
        <v>81</v>
      </c>
      <c r="AA574" t="s">
        <v>9177</v>
      </c>
      <c r="AB574" t="s">
        <v>9178</v>
      </c>
      <c r="AC574" t="s">
        <v>9179</v>
      </c>
      <c r="AD574" t="s">
        <v>3323</v>
      </c>
      <c r="AE574" t="s">
        <v>9180</v>
      </c>
      <c r="AF574" t="s">
        <v>81</v>
      </c>
      <c r="AG574" t="s">
        <v>9177</v>
      </c>
      <c r="AH574" t="s">
        <v>9181</v>
      </c>
      <c r="AI574" t="s">
        <v>9182</v>
      </c>
      <c r="AJ574" t="s">
        <v>3323</v>
      </c>
      <c r="AK574" t="s">
        <v>1328</v>
      </c>
      <c r="AL574" t="s">
        <v>82</v>
      </c>
      <c r="AM574" t="s">
        <v>9183</v>
      </c>
      <c r="AN574" t="s">
        <v>1329</v>
      </c>
      <c r="AO574" t="s">
        <v>3062</v>
      </c>
      <c r="AP574" t="s">
        <v>371</v>
      </c>
      <c r="AQ574" t="s">
        <v>9184</v>
      </c>
      <c r="AR574" t="s">
        <v>9185</v>
      </c>
      <c r="AS574" t="s">
        <v>9186</v>
      </c>
      <c r="AT574" t="s">
        <v>9187</v>
      </c>
      <c r="AU574" t="s">
        <v>81</v>
      </c>
      <c r="AV574" t="s">
        <v>82</v>
      </c>
      <c r="AW574" t="s">
        <v>1334</v>
      </c>
      <c r="AX574" t="s">
        <v>81</v>
      </c>
      <c r="AY574" t="s">
        <v>81</v>
      </c>
      <c r="AZ574" t="s">
        <v>81</v>
      </c>
      <c r="BA574" t="s">
        <v>82</v>
      </c>
      <c r="BB574" s="1">
        <v>1</v>
      </c>
      <c r="BC574" t="s">
        <v>81</v>
      </c>
      <c r="BD574" t="s">
        <v>81</v>
      </c>
      <c r="BE574" t="s">
        <v>81</v>
      </c>
      <c r="BF574" t="s">
        <v>81</v>
      </c>
      <c r="BG574" t="s">
        <v>81</v>
      </c>
      <c r="BH574" t="s">
        <v>1871</v>
      </c>
      <c r="BI574" t="s">
        <v>9188</v>
      </c>
      <c r="BJ574" t="s">
        <v>82</v>
      </c>
      <c r="BK574" t="s">
        <v>82</v>
      </c>
      <c r="BL574" t="s">
        <v>200</v>
      </c>
      <c r="BM574" t="s">
        <v>201</v>
      </c>
      <c r="BN574" t="s">
        <v>81</v>
      </c>
      <c r="BO574" t="s">
        <v>9189</v>
      </c>
      <c r="BP574" t="s">
        <v>81</v>
      </c>
      <c r="BQ574" t="s">
        <v>81</v>
      </c>
    </row>
    <row r="575" spans="1:69" x14ac:dyDescent="0.2">
      <c r="A575" s="5">
        <v>1</v>
      </c>
      <c r="B575" t="s">
        <v>9190</v>
      </c>
      <c r="C575" t="s">
        <v>9191</v>
      </c>
      <c r="D575" t="s">
        <v>9192</v>
      </c>
      <c r="E575" t="s">
        <v>9193</v>
      </c>
      <c r="F575" t="s">
        <v>178</v>
      </c>
      <c r="G575" t="s">
        <v>9194</v>
      </c>
      <c r="H575" s="1">
        <v>42639</v>
      </c>
      <c r="I575" s="1">
        <v>42724</v>
      </c>
      <c r="J575" t="b">
        <v>0</v>
      </c>
      <c r="K575" t="s">
        <v>180</v>
      </c>
      <c r="L575" t="s">
        <v>7980</v>
      </c>
      <c r="M575" t="s">
        <v>2335</v>
      </c>
      <c r="N575">
        <v>300</v>
      </c>
      <c r="O575" t="s">
        <v>9195</v>
      </c>
      <c r="P575" t="s">
        <v>9196</v>
      </c>
      <c r="Q575" t="s">
        <v>9197</v>
      </c>
      <c r="R575" t="s">
        <v>9198</v>
      </c>
      <c r="S575" t="s">
        <v>82</v>
      </c>
      <c r="T575" s="1">
        <v>42639</v>
      </c>
      <c r="U575" s="1">
        <v>42724</v>
      </c>
      <c r="V575" t="s">
        <v>186</v>
      </c>
      <c r="W575" s="2">
        <v>42766</v>
      </c>
      <c r="X575" t="s">
        <v>9199</v>
      </c>
      <c r="Y575" t="s">
        <v>9200</v>
      </c>
      <c r="Z575" t="s">
        <v>81</v>
      </c>
      <c r="AA575" t="s">
        <v>9201</v>
      </c>
      <c r="AB575" t="s">
        <v>9202</v>
      </c>
      <c r="AC575">
        <v>34902202700</v>
      </c>
      <c r="AD575" t="s">
        <v>9203</v>
      </c>
      <c r="AE575" t="s">
        <v>9200</v>
      </c>
      <c r="AF575" t="s">
        <v>81</v>
      </c>
      <c r="AG575" t="s">
        <v>9201</v>
      </c>
      <c r="AH575" t="s">
        <v>9202</v>
      </c>
      <c r="AI575">
        <v>34902202700</v>
      </c>
      <c r="AJ575" t="s">
        <v>9203</v>
      </c>
      <c r="AK575" t="s">
        <v>191</v>
      </c>
      <c r="AL575" t="s">
        <v>82</v>
      </c>
      <c r="AM575" t="s">
        <v>9203</v>
      </c>
      <c r="AN575" t="s">
        <v>81</v>
      </c>
      <c r="AO575" t="s">
        <v>81</v>
      </c>
      <c r="AP575" t="s">
        <v>351</v>
      </c>
      <c r="AQ575" t="s">
        <v>9204</v>
      </c>
      <c r="AR575" t="s">
        <v>9205</v>
      </c>
      <c r="AS575" t="s">
        <v>9206</v>
      </c>
      <c r="AT575" t="s">
        <v>9207</v>
      </c>
      <c r="AU575" t="s">
        <v>197</v>
      </c>
      <c r="AV575" t="s">
        <v>82</v>
      </c>
      <c r="AW575" t="s">
        <v>198</v>
      </c>
      <c r="AX575" t="s">
        <v>82</v>
      </c>
      <c r="AY575" t="s">
        <v>82</v>
      </c>
      <c r="AZ575" t="s">
        <v>82</v>
      </c>
      <c r="BA575" t="s">
        <v>82</v>
      </c>
      <c r="BB575" t="s">
        <v>82</v>
      </c>
      <c r="BC575" t="s">
        <v>82</v>
      </c>
      <c r="BD575" t="s">
        <v>82</v>
      </c>
      <c r="BE575" t="s">
        <v>82</v>
      </c>
      <c r="BF575" t="s">
        <v>82</v>
      </c>
      <c r="BG575" t="s">
        <v>82</v>
      </c>
      <c r="BH575" t="s">
        <v>82</v>
      </c>
      <c r="BI575" t="s">
        <v>82</v>
      </c>
      <c r="BJ575" t="s">
        <v>82</v>
      </c>
      <c r="BK575" t="s">
        <v>82</v>
      </c>
      <c r="BL575" t="s">
        <v>82</v>
      </c>
      <c r="BM575" t="s">
        <v>82</v>
      </c>
      <c r="BN575" t="s">
        <v>82</v>
      </c>
      <c r="BO575" t="s">
        <v>82</v>
      </c>
      <c r="BP575" t="s">
        <v>82</v>
      </c>
      <c r="BQ575" t="s">
        <v>82</v>
      </c>
    </row>
    <row r="576" spans="1:69" x14ac:dyDescent="0.2">
      <c r="A576" s="5">
        <v>0</v>
      </c>
      <c r="B576" t="s">
        <v>9208</v>
      </c>
      <c r="C576" t="s">
        <v>9209</v>
      </c>
      <c r="D576" t="s">
        <v>9210</v>
      </c>
      <c r="E576" t="s">
        <v>9208</v>
      </c>
      <c r="F576" t="s">
        <v>73</v>
      </c>
      <c r="G576" t="s">
        <v>9211</v>
      </c>
      <c r="H576" s="1">
        <v>43327</v>
      </c>
      <c r="I576" s="1">
        <v>43446</v>
      </c>
      <c r="J576" t="b">
        <v>0</v>
      </c>
      <c r="K576" t="s">
        <v>75</v>
      </c>
      <c r="L576" t="s">
        <v>4291</v>
      </c>
      <c r="M576" t="s">
        <v>90</v>
      </c>
      <c r="N576">
        <v>178</v>
      </c>
      <c r="O576" t="s">
        <v>9212</v>
      </c>
      <c r="P576" t="s">
        <v>79</v>
      </c>
      <c r="Q576" t="s">
        <v>9213</v>
      </c>
      <c r="R576" t="s">
        <v>81</v>
      </c>
      <c r="S576" t="s">
        <v>82</v>
      </c>
      <c r="T576" s="1">
        <v>43327</v>
      </c>
      <c r="U576" t="s">
        <v>9214</v>
      </c>
      <c r="V576" t="s">
        <v>84</v>
      </c>
      <c r="W576" s="2">
        <v>43878</v>
      </c>
      <c r="X576" t="s">
        <v>9215</v>
      </c>
      <c r="Y576" t="s">
        <v>523</v>
      </c>
      <c r="Z576" t="s">
        <v>9216</v>
      </c>
      <c r="AA576" t="s">
        <v>82</v>
      </c>
      <c r="AB576" t="s">
        <v>9217</v>
      </c>
      <c r="AC576" t="s">
        <v>9218</v>
      </c>
      <c r="AD576" t="s">
        <v>9219</v>
      </c>
      <c r="AE576" t="s">
        <v>523</v>
      </c>
      <c r="AF576" t="s">
        <v>9216</v>
      </c>
      <c r="AG576" t="s">
        <v>82</v>
      </c>
      <c r="AH576" t="s">
        <v>9217</v>
      </c>
      <c r="AI576" t="s">
        <v>9218</v>
      </c>
      <c r="AJ576" t="s">
        <v>9219</v>
      </c>
      <c r="AK576" t="s">
        <v>296</v>
      </c>
      <c r="AL576" t="s">
        <v>82</v>
      </c>
      <c r="AM576" t="s">
        <v>88</v>
      </c>
      <c r="AN576" t="s">
        <v>154</v>
      </c>
      <c r="AO576" t="s">
        <v>90</v>
      </c>
      <c r="AP576" t="s">
        <v>91</v>
      </c>
      <c r="AQ576" t="s">
        <v>9220</v>
      </c>
      <c r="AR576" t="s">
        <v>82</v>
      </c>
      <c r="AS576" t="s">
        <v>9221</v>
      </c>
      <c r="AT576" t="s">
        <v>9222</v>
      </c>
      <c r="AU576" t="s">
        <v>81</v>
      </c>
      <c r="AV576" t="s">
        <v>82</v>
      </c>
      <c r="AW576" t="s">
        <v>82</v>
      </c>
      <c r="AX576" t="s">
        <v>82</v>
      </c>
      <c r="AY576" t="s">
        <v>82</v>
      </c>
      <c r="AZ576" t="s">
        <v>82</v>
      </c>
      <c r="BA576" t="s">
        <v>82</v>
      </c>
      <c r="BB576" t="s">
        <v>82</v>
      </c>
      <c r="BC576" t="s">
        <v>82</v>
      </c>
      <c r="BD576" t="s">
        <v>82</v>
      </c>
      <c r="BE576" t="s">
        <v>82</v>
      </c>
      <c r="BF576" t="s">
        <v>82</v>
      </c>
      <c r="BG576" t="s">
        <v>82</v>
      </c>
      <c r="BH576" t="s">
        <v>82</v>
      </c>
      <c r="BI576" t="s">
        <v>82</v>
      </c>
      <c r="BJ576" t="s">
        <v>82</v>
      </c>
      <c r="BK576" t="s">
        <v>82</v>
      </c>
      <c r="BL576" t="s">
        <v>82</v>
      </c>
      <c r="BM576" t="s">
        <v>82</v>
      </c>
      <c r="BN576" t="s">
        <v>82</v>
      </c>
      <c r="BO576" t="s">
        <v>82</v>
      </c>
      <c r="BP576" t="s">
        <v>82</v>
      </c>
      <c r="BQ576" t="s">
        <v>82</v>
      </c>
    </row>
    <row r="577" spans="1:69" x14ac:dyDescent="0.2">
      <c r="A577" s="5">
        <v>1</v>
      </c>
      <c r="B577" t="s">
        <v>9223</v>
      </c>
      <c r="C577" t="s">
        <v>9224</v>
      </c>
      <c r="D577" t="s">
        <v>9225</v>
      </c>
      <c r="E577" t="s">
        <v>9223</v>
      </c>
      <c r="F577" t="s">
        <v>73</v>
      </c>
      <c r="G577" t="s">
        <v>9226</v>
      </c>
      <c r="H577" s="1">
        <v>43644</v>
      </c>
      <c r="I577" s="1">
        <v>43800</v>
      </c>
      <c r="J577" t="b">
        <v>0</v>
      </c>
      <c r="K577" t="s">
        <v>75</v>
      </c>
      <c r="L577" t="s">
        <v>1794</v>
      </c>
      <c r="M577" t="s">
        <v>363</v>
      </c>
      <c r="N577">
        <v>610</v>
      </c>
      <c r="O577" t="s">
        <v>769</v>
      </c>
      <c r="P577" t="s">
        <v>409</v>
      </c>
      <c r="Q577" t="s">
        <v>2385</v>
      </c>
      <c r="R577" t="s">
        <v>81</v>
      </c>
      <c r="S577" t="s">
        <v>82</v>
      </c>
      <c r="T577" s="1">
        <v>43644</v>
      </c>
      <c r="U577" t="s">
        <v>167</v>
      </c>
      <c r="V577" t="s">
        <v>468</v>
      </c>
      <c r="W577" s="2">
        <v>43675</v>
      </c>
      <c r="X577" t="s">
        <v>9227</v>
      </c>
      <c r="Y577" t="s">
        <v>523</v>
      </c>
      <c r="Z577" t="s">
        <v>9228</v>
      </c>
      <c r="AA577" t="s">
        <v>82</v>
      </c>
      <c r="AB577" t="s">
        <v>9229</v>
      </c>
      <c r="AC577" t="s">
        <v>9230</v>
      </c>
      <c r="AD577" t="s">
        <v>9231</v>
      </c>
      <c r="AE577" t="s">
        <v>523</v>
      </c>
      <c r="AF577" t="s">
        <v>9228</v>
      </c>
      <c r="AG577" t="s">
        <v>82</v>
      </c>
      <c r="AH577" t="s">
        <v>9229</v>
      </c>
      <c r="AI577" t="s">
        <v>9230</v>
      </c>
      <c r="AJ577" t="s">
        <v>9231</v>
      </c>
      <c r="AK577" t="s">
        <v>153</v>
      </c>
      <c r="AL577" t="s">
        <v>82</v>
      </c>
      <c r="AM577" t="s">
        <v>88</v>
      </c>
      <c r="AN577" t="s">
        <v>154</v>
      </c>
      <c r="AO577" t="s">
        <v>90</v>
      </c>
      <c r="AP577" t="s">
        <v>91</v>
      </c>
      <c r="AQ577" t="s">
        <v>9232</v>
      </c>
      <c r="AR577" t="s">
        <v>82</v>
      </c>
      <c r="AS577" t="s">
        <v>9233</v>
      </c>
      <c r="AT577" t="s">
        <v>9234</v>
      </c>
      <c r="AU577" t="s">
        <v>81</v>
      </c>
      <c r="AV577" t="s">
        <v>9235</v>
      </c>
      <c r="AW577" t="s">
        <v>82</v>
      </c>
      <c r="AX577" t="s">
        <v>82</v>
      </c>
      <c r="AY577" t="s">
        <v>82</v>
      </c>
      <c r="AZ577" t="s">
        <v>82</v>
      </c>
      <c r="BA577" t="s">
        <v>82</v>
      </c>
      <c r="BB577" t="s">
        <v>82</v>
      </c>
      <c r="BC577" t="s">
        <v>82</v>
      </c>
      <c r="BD577" t="s">
        <v>82</v>
      </c>
      <c r="BE577" t="s">
        <v>82</v>
      </c>
      <c r="BF577" t="s">
        <v>82</v>
      </c>
      <c r="BG577" t="s">
        <v>82</v>
      </c>
      <c r="BH577" t="s">
        <v>82</v>
      </c>
      <c r="BI577" t="s">
        <v>82</v>
      </c>
      <c r="BJ577" t="s">
        <v>82</v>
      </c>
      <c r="BK577" t="s">
        <v>82</v>
      </c>
      <c r="BL577" t="s">
        <v>82</v>
      </c>
      <c r="BM577" t="s">
        <v>82</v>
      </c>
      <c r="BN577" t="s">
        <v>82</v>
      </c>
      <c r="BO577" t="s">
        <v>82</v>
      </c>
      <c r="BP577" t="s">
        <v>82</v>
      </c>
      <c r="BQ577" t="s">
        <v>82</v>
      </c>
    </row>
    <row r="578" spans="1:69" x14ac:dyDescent="0.2">
      <c r="A578" s="5">
        <v>0</v>
      </c>
      <c r="B578" t="s">
        <v>9236</v>
      </c>
      <c r="C578" t="s">
        <v>9237</v>
      </c>
      <c r="D578" t="s">
        <v>9238</v>
      </c>
      <c r="E578" t="s">
        <v>9239</v>
      </c>
      <c r="F578" t="s">
        <v>120</v>
      </c>
      <c r="G578" t="s">
        <v>9240</v>
      </c>
      <c r="H578" s="1">
        <v>43553</v>
      </c>
      <c r="I578" s="1">
        <v>43542</v>
      </c>
      <c r="J578" t="b">
        <v>0</v>
      </c>
      <c r="K578" t="s">
        <v>75</v>
      </c>
      <c r="L578" t="s">
        <v>9241</v>
      </c>
      <c r="M578">
        <v>0</v>
      </c>
      <c r="N578">
        <v>36</v>
      </c>
      <c r="O578" t="s">
        <v>9242</v>
      </c>
      <c r="P578" t="s">
        <v>125</v>
      </c>
      <c r="Q578" t="s">
        <v>9243</v>
      </c>
      <c r="R578" t="s">
        <v>81</v>
      </c>
      <c r="S578">
        <v>1</v>
      </c>
      <c r="T578" s="1">
        <v>43553</v>
      </c>
      <c r="U578" s="1">
        <v>43542</v>
      </c>
      <c r="V578" t="s">
        <v>4764</v>
      </c>
      <c r="W578" s="2">
        <v>43886</v>
      </c>
      <c r="X578" t="s">
        <v>82</v>
      </c>
      <c r="Y578" t="s">
        <v>9244</v>
      </c>
      <c r="Z578" t="s">
        <v>7185</v>
      </c>
      <c r="AA578" t="s">
        <v>9245</v>
      </c>
      <c r="AB578" t="s">
        <v>9246</v>
      </c>
      <c r="AC578">
        <f>81-52-741-2111</f>
        <v>-2823</v>
      </c>
      <c r="AD578" t="s">
        <v>9247</v>
      </c>
      <c r="AE578" t="s">
        <v>9244</v>
      </c>
      <c r="AF578" t="s">
        <v>7185</v>
      </c>
      <c r="AG578" t="s">
        <v>9245</v>
      </c>
      <c r="AH578" t="s">
        <v>9246</v>
      </c>
      <c r="AI578">
        <f>81-52-741-2111</f>
        <v>-2823</v>
      </c>
      <c r="AJ578" t="s">
        <v>9248</v>
      </c>
      <c r="AK578" t="s">
        <v>296</v>
      </c>
      <c r="AL578" t="s">
        <v>82</v>
      </c>
      <c r="AM578" t="s">
        <v>82</v>
      </c>
      <c r="AN578" t="s">
        <v>123</v>
      </c>
      <c r="AO578" t="s">
        <v>9249</v>
      </c>
      <c r="AP578" t="s">
        <v>371</v>
      </c>
      <c r="AQ578" t="s">
        <v>9250</v>
      </c>
      <c r="AR578" t="s">
        <v>9251</v>
      </c>
      <c r="AS578" t="s">
        <v>9252</v>
      </c>
      <c r="AT578" t="s">
        <v>9253</v>
      </c>
      <c r="AU578" t="s">
        <v>81</v>
      </c>
      <c r="AV578" t="s">
        <v>82</v>
      </c>
      <c r="AW578" t="s">
        <v>1334</v>
      </c>
      <c r="AX578" t="s">
        <v>81</v>
      </c>
      <c r="AY578" t="s">
        <v>81</v>
      </c>
      <c r="AZ578" t="s">
        <v>81</v>
      </c>
      <c r="BA578" t="s">
        <v>82</v>
      </c>
      <c r="BB578" s="1">
        <v>1</v>
      </c>
      <c r="BC578" t="s">
        <v>81</v>
      </c>
      <c r="BD578" t="s">
        <v>81</v>
      </c>
      <c r="BE578" t="s">
        <v>81</v>
      </c>
      <c r="BF578" t="s">
        <v>81</v>
      </c>
      <c r="BG578" t="s">
        <v>81</v>
      </c>
      <c r="BH578" t="s">
        <v>81</v>
      </c>
      <c r="BI578" t="s">
        <v>81</v>
      </c>
      <c r="BJ578" t="s">
        <v>82</v>
      </c>
      <c r="BK578" t="s">
        <v>82</v>
      </c>
      <c r="BL578" t="s">
        <v>4777</v>
      </c>
      <c r="BM578" t="s">
        <v>9254</v>
      </c>
      <c r="BN578" t="s">
        <v>9255</v>
      </c>
      <c r="BO578" t="s">
        <v>9256</v>
      </c>
      <c r="BP578">
        <f>81-52-744-2479</f>
        <v>-3194</v>
      </c>
      <c r="BQ578" t="s">
        <v>9255</v>
      </c>
    </row>
    <row r="579" spans="1:69" x14ac:dyDescent="0.2">
      <c r="A579" s="5">
        <v>0</v>
      </c>
      <c r="B579" t="s">
        <v>9257</v>
      </c>
      <c r="C579" t="s">
        <v>9258</v>
      </c>
      <c r="D579" t="s">
        <v>9259</v>
      </c>
      <c r="E579" t="s">
        <v>9257</v>
      </c>
      <c r="F579" t="s">
        <v>620</v>
      </c>
      <c r="G579" t="s">
        <v>9260</v>
      </c>
      <c r="H579" s="1">
        <v>43136</v>
      </c>
      <c r="I579" s="1">
        <v>43178</v>
      </c>
      <c r="J579" t="b">
        <v>0</v>
      </c>
      <c r="K579" t="s">
        <v>622</v>
      </c>
      <c r="L579" t="s">
        <v>9261</v>
      </c>
      <c r="M579" t="s">
        <v>90</v>
      </c>
      <c r="N579">
        <v>150</v>
      </c>
      <c r="O579" t="s">
        <v>9262</v>
      </c>
      <c r="P579" t="s">
        <v>626</v>
      </c>
      <c r="Q579" t="s">
        <v>9263</v>
      </c>
      <c r="R579" t="s">
        <v>81</v>
      </c>
      <c r="S579" t="s">
        <v>82</v>
      </c>
      <c r="T579" s="1">
        <v>43136</v>
      </c>
      <c r="U579" s="1">
        <v>43178</v>
      </c>
      <c r="V579" t="s">
        <v>628</v>
      </c>
      <c r="W579" s="2">
        <v>44137</v>
      </c>
      <c r="X579" t="s">
        <v>9264</v>
      </c>
      <c r="Y579" t="s">
        <v>9265</v>
      </c>
      <c r="Z579" t="s">
        <v>9266</v>
      </c>
      <c r="AA579" t="s">
        <v>9267</v>
      </c>
      <c r="AB579" t="s">
        <v>9268</v>
      </c>
      <c r="AC579" t="s">
        <v>9269</v>
      </c>
      <c r="AD579" t="s">
        <v>9262</v>
      </c>
      <c r="AE579" t="s">
        <v>9265</v>
      </c>
      <c r="AF579" t="s">
        <v>9266</v>
      </c>
      <c r="AG579" t="s">
        <v>9267</v>
      </c>
      <c r="AH579" t="s">
        <v>9268</v>
      </c>
      <c r="AI579" t="s">
        <v>9269</v>
      </c>
      <c r="AJ579" t="s">
        <v>9262</v>
      </c>
      <c r="AK579" t="s">
        <v>128</v>
      </c>
      <c r="AL579" t="s">
        <v>82</v>
      </c>
      <c r="AM579" t="s">
        <v>9270</v>
      </c>
      <c r="AN579" t="s">
        <v>154</v>
      </c>
      <c r="AO579" t="s">
        <v>89</v>
      </c>
      <c r="AP579" t="s">
        <v>638</v>
      </c>
      <c r="AQ579" t="s">
        <v>9271</v>
      </c>
      <c r="AR579" t="s">
        <v>9272</v>
      </c>
      <c r="AS579" t="s">
        <v>9273</v>
      </c>
      <c r="AT579" t="s">
        <v>9274</v>
      </c>
      <c r="AU579" t="s">
        <v>81</v>
      </c>
      <c r="AV579" t="s">
        <v>82</v>
      </c>
      <c r="AW579" t="s">
        <v>643</v>
      </c>
      <c r="AX579" t="s">
        <v>81</v>
      </c>
      <c r="AY579" t="s">
        <v>81</v>
      </c>
      <c r="AZ579" t="s">
        <v>81</v>
      </c>
      <c r="BA579" t="s">
        <v>82</v>
      </c>
      <c r="BB579" s="1">
        <v>1</v>
      </c>
      <c r="BC579" t="s">
        <v>81</v>
      </c>
      <c r="BD579" t="s">
        <v>81</v>
      </c>
      <c r="BE579" t="s">
        <v>81</v>
      </c>
      <c r="BF579" t="s">
        <v>81</v>
      </c>
      <c r="BG579" t="s">
        <v>81</v>
      </c>
      <c r="BH579" t="s">
        <v>81</v>
      </c>
      <c r="BI579" t="s">
        <v>81</v>
      </c>
      <c r="BJ579" s="1">
        <v>43313</v>
      </c>
      <c r="BK579" t="s">
        <v>82</v>
      </c>
      <c r="BL579" t="s">
        <v>644</v>
      </c>
      <c r="BM579" t="s">
        <v>9275</v>
      </c>
      <c r="BN579" t="s">
        <v>81</v>
      </c>
      <c r="BO579" t="s">
        <v>9276</v>
      </c>
      <c r="BP579" t="s">
        <v>81</v>
      </c>
      <c r="BQ579" t="s">
        <v>81</v>
      </c>
    </row>
    <row r="580" spans="1:69" x14ac:dyDescent="0.2">
      <c r="A580" s="5">
        <v>0</v>
      </c>
      <c r="B580" t="s">
        <v>9277</v>
      </c>
      <c r="C580" t="s">
        <v>9278</v>
      </c>
      <c r="D580" t="s">
        <v>9279</v>
      </c>
      <c r="E580" t="s">
        <v>9280</v>
      </c>
      <c r="F580" t="s">
        <v>73</v>
      </c>
      <c r="G580" t="s">
        <v>9281</v>
      </c>
      <c r="H580" s="1">
        <v>43425</v>
      </c>
      <c r="I580" s="1">
        <v>43086</v>
      </c>
      <c r="J580" t="b">
        <v>0</v>
      </c>
      <c r="K580" t="s">
        <v>75</v>
      </c>
      <c r="L580" t="s">
        <v>465</v>
      </c>
      <c r="M580" t="s">
        <v>90</v>
      </c>
      <c r="N580">
        <v>18</v>
      </c>
      <c r="O580" t="s">
        <v>9282</v>
      </c>
      <c r="P580" t="s">
        <v>1124</v>
      </c>
      <c r="Q580" t="s">
        <v>9283</v>
      </c>
      <c r="R580" t="s">
        <v>81</v>
      </c>
      <c r="S580">
        <v>1</v>
      </c>
      <c r="T580" s="1">
        <v>43425</v>
      </c>
      <c r="U580" t="s">
        <v>9284</v>
      </c>
      <c r="V580" t="s">
        <v>106</v>
      </c>
      <c r="W580" s="2">
        <v>43444</v>
      </c>
      <c r="X580" t="s">
        <v>9285</v>
      </c>
      <c r="Y580" t="s">
        <v>227</v>
      </c>
      <c r="Z580" t="s">
        <v>9286</v>
      </c>
      <c r="AA580" t="s">
        <v>82</v>
      </c>
      <c r="AB580" t="s">
        <v>9287</v>
      </c>
      <c r="AC580" t="s">
        <v>9288</v>
      </c>
      <c r="AD580" t="s">
        <v>81</v>
      </c>
      <c r="AE580" t="s">
        <v>227</v>
      </c>
      <c r="AF580" t="s">
        <v>9286</v>
      </c>
      <c r="AG580" t="s">
        <v>82</v>
      </c>
      <c r="AH580" t="s">
        <v>9287</v>
      </c>
      <c r="AI580" t="s">
        <v>9288</v>
      </c>
      <c r="AJ580" t="s">
        <v>81</v>
      </c>
      <c r="AK580" t="s">
        <v>296</v>
      </c>
      <c r="AL580" t="s">
        <v>82</v>
      </c>
      <c r="AM580" t="s">
        <v>88</v>
      </c>
      <c r="AN580" t="s">
        <v>298</v>
      </c>
      <c r="AO580" t="s">
        <v>89</v>
      </c>
      <c r="AP580" t="s">
        <v>91</v>
      </c>
      <c r="AQ580" t="s">
        <v>9289</v>
      </c>
      <c r="AR580" t="s">
        <v>82</v>
      </c>
      <c r="AS580" t="s">
        <v>9290</v>
      </c>
      <c r="AT580" t="s">
        <v>9291</v>
      </c>
      <c r="AU580" t="s">
        <v>81</v>
      </c>
      <c r="AV580" t="s">
        <v>82</v>
      </c>
      <c r="AW580" t="s">
        <v>82</v>
      </c>
      <c r="AX580" t="s">
        <v>82</v>
      </c>
      <c r="AY580" t="s">
        <v>82</v>
      </c>
      <c r="AZ580" t="s">
        <v>82</v>
      </c>
      <c r="BA580" t="s">
        <v>82</v>
      </c>
      <c r="BB580" t="s">
        <v>82</v>
      </c>
      <c r="BC580" t="s">
        <v>82</v>
      </c>
      <c r="BD580" t="s">
        <v>82</v>
      </c>
      <c r="BE580" t="s">
        <v>82</v>
      </c>
      <c r="BF580" t="s">
        <v>82</v>
      </c>
      <c r="BG580" t="s">
        <v>82</v>
      </c>
      <c r="BH580" t="s">
        <v>82</v>
      </c>
      <c r="BI580" t="s">
        <v>82</v>
      </c>
      <c r="BJ580" t="s">
        <v>82</v>
      </c>
      <c r="BK580" t="s">
        <v>82</v>
      </c>
      <c r="BL580" t="s">
        <v>82</v>
      </c>
      <c r="BM580" t="s">
        <v>82</v>
      </c>
      <c r="BN580" t="s">
        <v>82</v>
      </c>
      <c r="BO580" t="s">
        <v>82</v>
      </c>
      <c r="BP580" t="s">
        <v>82</v>
      </c>
      <c r="BQ580" t="s">
        <v>82</v>
      </c>
    </row>
    <row r="581" spans="1:69" x14ac:dyDescent="0.2">
      <c r="A581" s="5">
        <v>1</v>
      </c>
      <c r="B581" t="s">
        <v>9292</v>
      </c>
      <c r="C581" t="s">
        <v>9293</v>
      </c>
      <c r="D581" t="s">
        <v>9294</v>
      </c>
      <c r="E581" t="s">
        <v>9295</v>
      </c>
      <c r="F581" t="s">
        <v>1316</v>
      </c>
      <c r="G581" t="s">
        <v>9296</v>
      </c>
      <c r="H581" s="1">
        <v>42821</v>
      </c>
      <c r="I581" s="1">
        <v>42736</v>
      </c>
      <c r="J581" t="b">
        <v>0</v>
      </c>
      <c r="K581" t="s">
        <v>622</v>
      </c>
      <c r="L581" t="s">
        <v>9297</v>
      </c>
      <c r="M581">
        <v>2</v>
      </c>
      <c r="N581">
        <v>15</v>
      </c>
      <c r="O581" t="s">
        <v>9298</v>
      </c>
      <c r="P581" t="s">
        <v>1320</v>
      </c>
      <c r="Q581" t="s">
        <v>9299</v>
      </c>
      <c r="R581" t="s">
        <v>81</v>
      </c>
      <c r="S581" t="s">
        <v>82</v>
      </c>
      <c r="T581" s="1">
        <v>42821</v>
      </c>
      <c r="U581" s="1">
        <v>42736</v>
      </c>
      <c r="V581" t="s">
        <v>1322</v>
      </c>
      <c r="W581" s="2">
        <v>43153</v>
      </c>
      <c r="X581" t="s">
        <v>82</v>
      </c>
      <c r="Y581" t="s">
        <v>9300</v>
      </c>
      <c r="Z581" t="s">
        <v>81</v>
      </c>
      <c r="AA581" t="s">
        <v>9301</v>
      </c>
      <c r="AB581" t="s">
        <v>9302</v>
      </c>
      <c r="AC581" t="s">
        <v>9303</v>
      </c>
      <c r="AD581" t="s">
        <v>9304</v>
      </c>
      <c r="AE581" t="s">
        <v>9300</v>
      </c>
      <c r="AF581" t="s">
        <v>81</v>
      </c>
      <c r="AG581" t="s">
        <v>9301</v>
      </c>
      <c r="AH581" t="s">
        <v>9302</v>
      </c>
      <c r="AI581" t="s">
        <v>9303</v>
      </c>
      <c r="AJ581" t="s">
        <v>9304</v>
      </c>
      <c r="AK581" t="s">
        <v>296</v>
      </c>
      <c r="AL581" t="s">
        <v>82</v>
      </c>
      <c r="AM581" t="s">
        <v>9298</v>
      </c>
      <c r="AN581" t="s">
        <v>1329</v>
      </c>
      <c r="AO581" t="s">
        <v>9305</v>
      </c>
      <c r="AP581" t="s">
        <v>371</v>
      </c>
      <c r="AQ581" t="s">
        <v>9306</v>
      </c>
      <c r="AR581" t="s">
        <v>1332</v>
      </c>
      <c r="AS581" t="s">
        <v>9307</v>
      </c>
      <c r="AT581" t="s">
        <v>9308</v>
      </c>
      <c r="AU581" t="s">
        <v>81</v>
      </c>
      <c r="AV581" t="s">
        <v>82</v>
      </c>
      <c r="AW581" t="s">
        <v>1334</v>
      </c>
      <c r="AX581" t="s">
        <v>81</v>
      </c>
      <c r="AY581" t="s">
        <v>81</v>
      </c>
      <c r="AZ581" t="s">
        <v>81</v>
      </c>
      <c r="BA581" t="s">
        <v>82</v>
      </c>
      <c r="BB581" s="1">
        <v>1</v>
      </c>
      <c r="BC581" t="s">
        <v>81</v>
      </c>
      <c r="BD581" t="s">
        <v>81</v>
      </c>
      <c r="BE581" t="s">
        <v>81</v>
      </c>
      <c r="BF581" t="s">
        <v>81</v>
      </c>
      <c r="BG581" t="s">
        <v>81</v>
      </c>
      <c r="BH581" t="s">
        <v>81</v>
      </c>
      <c r="BI581" t="s">
        <v>81</v>
      </c>
      <c r="BJ581" t="s">
        <v>82</v>
      </c>
      <c r="BK581" t="s">
        <v>82</v>
      </c>
      <c r="BL581" t="s">
        <v>200</v>
      </c>
      <c r="BM581" t="s">
        <v>201</v>
      </c>
      <c r="BN581" t="s">
        <v>81</v>
      </c>
      <c r="BO581" t="s">
        <v>9309</v>
      </c>
      <c r="BP581" t="s">
        <v>81</v>
      </c>
      <c r="BQ581" t="s">
        <v>81</v>
      </c>
    </row>
    <row r="582" spans="1:69" x14ac:dyDescent="0.2">
      <c r="A582" s="5">
        <v>0</v>
      </c>
      <c r="B582" t="s">
        <v>9310</v>
      </c>
      <c r="C582" t="s">
        <v>9311</v>
      </c>
      <c r="D582" t="s">
        <v>9312</v>
      </c>
      <c r="E582" t="s">
        <v>9310</v>
      </c>
      <c r="F582" t="s">
        <v>553</v>
      </c>
      <c r="G582" t="s">
        <v>9313</v>
      </c>
      <c r="H582" s="1">
        <v>42779</v>
      </c>
      <c r="I582" s="1">
        <v>42781</v>
      </c>
      <c r="J582" t="b">
        <v>0</v>
      </c>
      <c r="K582" t="s">
        <v>555</v>
      </c>
      <c r="L582" t="s">
        <v>1531</v>
      </c>
      <c r="M582" t="s">
        <v>1199</v>
      </c>
      <c r="N582" t="s">
        <v>9314</v>
      </c>
      <c r="O582" t="s">
        <v>9315</v>
      </c>
      <c r="P582" t="s">
        <v>365</v>
      </c>
      <c r="Q582" t="s">
        <v>4707</v>
      </c>
      <c r="R582" t="s">
        <v>81</v>
      </c>
      <c r="S582" t="s">
        <v>82</v>
      </c>
      <c r="T582" s="1">
        <v>42779</v>
      </c>
      <c r="U582" s="1">
        <v>42781</v>
      </c>
      <c r="V582" t="s">
        <v>553</v>
      </c>
      <c r="W582" s="2">
        <v>42843</v>
      </c>
      <c r="X582" t="s">
        <v>82</v>
      </c>
      <c r="Y582" t="s">
        <v>9316</v>
      </c>
      <c r="Z582" t="s">
        <v>81</v>
      </c>
      <c r="AA582" t="s">
        <v>9317</v>
      </c>
      <c r="AB582" t="s">
        <v>9318</v>
      </c>
      <c r="AC582" t="s">
        <v>9319</v>
      </c>
      <c r="AD582" t="s">
        <v>9315</v>
      </c>
      <c r="AE582" t="s">
        <v>9320</v>
      </c>
      <c r="AF582" t="s">
        <v>81</v>
      </c>
      <c r="AG582" t="s">
        <v>9321</v>
      </c>
      <c r="AH582" t="s">
        <v>9322</v>
      </c>
      <c r="AI582" t="s">
        <v>9323</v>
      </c>
      <c r="AJ582" t="s">
        <v>9324</v>
      </c>
      <c r="AK582" t="s">
        <v>296</v>
      </c>
      <c r="AL582" t="s">
        <v>82</v>
      </c>
      <c r="AM582" t="s">
        <v>9325</v>
      </c>
      <c r="AN582">
        <v>18</v>
      </c>
      <c r="AO582">
        <v>80</v>
      </c>
      <c r="AP582" t="s">
        <v>371</v>
      </c>
      <c r="AQ582" t="s">
        <v>9326</v>
      </c>
      <c r="AR582" t="s">
        <v>9327</v>
      </c>
      <c r="AS582" t="s">
        <v>9328</v>
      </c>
      <c r="AT582" t="s">
        <v>9329</v>
      </c>
      <c r="AU582" t="s">
        <v>81</v>
      </c>
      <c r="AV582" t="s">
        <v>82</v>
      </c>
      <c r="AW582" t="s">
        <v>81</v>
      </c>
      <c r="AX582" t="s">
        <v>82</v>
      </c>
      <c r="AY582" t="s">
        <v>82</v>
      </c>
      <c r="AZ582" t="s">
        <v>82</v>
      </c>
      <c r="BA582" t="s">
        <v>82</v>
      </c>
      <c r="BB582" t="s">
        <v>82</v>
      </c>
      <c r="BC582" t="s">
        <v>82</v>
      </c>
      <c r="BD582" t="s">
        <v>82</v>
      </c>
      <c r="BE582" t="s">
        <v>82</v>
      </c>
      <c r="BF582" t="s">
        <v>82</v>
      </c>
      <c r="BG582" t="s">
        <v>82</v>
      </c>
      <c r="BH582" t="s">
        <v>82</v>
      </c>
      <c r="BI582" t="s">
        <v>82</v>
      </c>
      <c r="BJ582" t="s">
        <v>82</v>
      </c>
      <c r="BK582" t="s">
        <v>82</v>
      </c>
      <c r="BL582" t="s">
        <v>82</v>
      </c>
      <c r="BM582" t="s">
        <v>82</v>
      </c>
      <c r="BN582" t="s">
        <v>82</v>
      </c>
      <c r="BO582" t="s">
        <v>82</v>
      </c>
      <c r="BP582" t="s">
        <v>82</v>
      </c>
      <c r="BQ582" t="s">
        <v>82</v>
      </c>
    </row>
    <row r="583" spans="1:69" x14ac:dyDescent="0.2">
      <c r="A583" s="5">
        <v>1</v>
      </c>
      <c r="B583" t="s">
        <v>9330</v>
      </c>
      <c r="C583" t="s">
        <v>9331</v>
      </c>
      <c r="D583" t="s">
        <v>9332</v>
      </c>
      <c r="E583" t="s">
        <v>9333</v>
      </c>
      <c r="F583" t="s">
        <v>73</v>
      </c>
      <c r="G583" t="s">
        <v>9334</v>
      </c>
      <c r="H583" s="1">
        <v>42540</v>
      </c>
      <c r="I583" s="1">
        <v>42430</v>
      </c>
      <c r="J583" t="b">
        <v>1</v>
      </c>
      <c r="K583" t="s">
        <v>75</v>
      </c>
      <c r="L583" t="s">
        <v>362</v>
      </c>
      <c r="M583" t="s">
        <v>101</v>
      </c>
      <c r="N583">
        <v>300</v>
      </c>
      <c r="O583" t="s">
        <v>9335</v>
      </c>
      <c r="P583" t="s">
        <v>9336</v>
      </c>
      <c r="Q583" t="s">
        <v>9337</v>
      </c>
      <c r="R583" t="s">
        <v>81</v>
      </c>
      <c r="S583" t="s">
        <v>82</v>
      </c>
      <c r="T583" s="1">
        <v>42540</v>
      </c>
      <c r="U583" s="3">
        <v>42430</v>
      </c>
      <c r="V583" t="s">
        <v>411</v>
      </c>
      <c r="W583" s="2">
        <v>42555</v>
      </c>
      <c r="X583" t="s">
        <v>9338</v>
      </c>
      <c r="Y583" t="s">
        <v>148</v>
      </c>
      <c r="Z583" t="s">
        <v>9339</v>
      </c>
      <c r="AA583" t="s">
        <v>82</v>
      </c>
      <c r="AB583" t="s">
        <v>9340</v>
      </c>
      <c r="AC583" t="s">
        <v>9341</v>
      </c>
      <c r="AD583" t="s">
        <v>9342</v>
      </c>
      <c r="AE583" t="s">
        <v>148</v>
      </c>
      <c r="AF583" t="s">
        <v>9339</v>
      </c>
      <c r="AG583" t="s">
        <v>82</v>
      </c>
      <c r="AH583" t="s">
        <v>9340</v>
      </c>
      <c r="AI583" t="s">
        <v>9341</v>
      </c>
      <c r="AJ583" t="s">
        <v>9342</v>
      </c>
      <c r="AK583" t="s">
        <v>296</v>
      </c>
      <c r="AL583" t="s">
        <v>9343</v>
      </c>
      <c r="AM583" t="s">
        <v>88</v>
      </c>
      <c r="AN583" t="s">
        <v>154</v>
      </c>
      <c r="AO583" t="s">
        <v>2325</v>
      </c>
      <c r="AP583" t="s">
        <v>371</v>
      </c>
      <c r="AQ583" t="s">
        <v>9344</v>
      </c>
      <c r="AR583" t="s">
        <v>82</v>
      </c>
      <c r="AS583" t="s">
        <v>9345</v>
      </c>
      <c r="AT583" t="s">
        <v>9346</v>
      </c>
      <c r="AU583" t="s">
        <v>81</v>
      </c>
      <c r="AV583" t="s">
        <v>82</v>
      </c>
      <c r="AW583" t="s">
        <v>82</v>
      </c>
      <c r="AX583" t="s">
        <v>82</v>
      </c>
      <c r="AY583" t="s">
        <v>82</v>
      </c>
      <c r="AZ583" t="s">
        <v>82</v>
      </c>
      <c r="BA583" t="s">
        <v>82</v>
      </c>
      <c r="BB583" t="s">
        <v>82</v>
      </c>
      <c r="BC583" t="s">
        <v>82</v>
      </c>
      <c r="BD583" t="s">
        <v>82</v>
      </c>
      <c r="BE583" t="s">
        <v>82</v>
      </c>
      <c r="BF583" t="s">
        <v>82</v>
      </c>
      <c r="BG583" t="s">
        <v>82</v>
      </c>
      <c r="BH583" t="s">
        <v>82</v>
      </c>
      <c r="BI583" t="s">
        <v>82</v>
      </c>
      <c r="BJ583" t="s">
        <v>82</v>
      </c>
      <c r="BK583" t="s">
        <v>82</v>
      </c>
      <c r="BL583" t="s">
        <v>82</v>
      </c>
      <c r="BM583" t="s">
        <v>82</v>
      </c>
      <c r="BN583" t="s">
        <v>82</v>
      </c>
      <c r="BO583" t="s">
        <v>82</v>
      </c>
      <c r="BP583" t="s">
        <v>82</v>
      </c>
      <c r="BQ583" t="s">
        <v>82</v>
      </c>
    </row>
    <row r="584" spans="1:69" x14ac:dyDescent="0.2">
      <c r="A584" s="5">
        <v>1</v>
      </c>
      <c r="B584" t="s">
        <v>9347</v>
      </c>
      <c r="C584" t="s">
        <v>9348</v>
      </c>
      <c r="D584" t="s">
        <v>9349</v>
      </c>
      <c r="E584" t="s">
        <v>9350</v>
      </c>
      <c r="F584" t="s">
        <v>73</v>
      </c>
      <c r="G584" t="s">
        <v>9351</v>
      </c>
      <c r="H584" s="1">
        <v>43004</v>
      </c>
      <c r="I584" s="1">
        <v>43021</v>
      </c>
      <c r="J584" t="b">
        <v>0</v>
      </c>
      <c r="K584" t="s">
        <v>75</v>
      </c>
      <c r="L584" t="s">
        <v>1008</v>
      </c>
      <c r="M584" t="s">
        <v>101</v>
      </c>
      <c r="N584">
        <v>862</v>
      </c>
      <c r="O584" t="s">
        <v>6029</v>
      </c>
      <c r="P584" t="s">
        <v>1622</v>
      </c>
      <c r="Q584" t="s">
        <v>366</v>
      </c>
      <c r="R584" t="s">
        <v>81</v>
      </c>
      <c r="S584" t="s">
        <v>82</v>
      </c>
      <c r="T584" s="1">
        <v>43004</v>
      </c>
      <c r="U584" t="s">
        <v>9352</v>
      </c>
      <c r="V584" t="s">
        <v>1305</v>
      </c>
      <c r="W584" s="2">
        <v>43437</v>
      </c>
      <c r="X584" t="s">
        <v>9353</v>
      </c>
      <c r="Y584" t="s">
        <v>81</v>
      </c>
      <c r="Z584" t="s">
        <v>9354</v>
      </c>
      <c r="AA584" t="s">
        <v>82</v>
      </c>
      <c r="AB584" t="s">
        <v>81</v>
      </c>
      <c r="AC584" t="s">
        <v>81</v>
      </c>
      <c r="AD584" t="s">
        <v>9355</v>
      </c>
      <c r="AE584" t="s">
        <v>81</v>
      </c>
      <c r="AF584" t="s">
        <v>9354</v>
      </c>
      <c r="AG584" t="s">
        <v>82</v>
      </c>
      <c r="AH584" t="s">
        <v>81</v>
      </c>
      <c r="AI584" t="s">
        <v>81</v>
      </c>
      <c r="AJ584" t="s">
        <v>9355</v>
      </c>
      <c r="AK584" t="s">
        <v>488</v>
      </c>
      <c r="AL584" t="s">
        <v>9356</v>
      </c>
      <c r="AM584" t="s">
        <v>88</v>
      </c>
      <c r="AN584" t="s">
        <v>89</v>
      </c>
      <c r="AO584" t="s">
        <v>90</v>
      </c>
      <c r="AP584" t="s">
        <v>91</v>
      </c>
      <c r="AQ584" t="s">
        <v>9357</v>
      </c>
      <c r="AR584" t="s">
        <v>82</v>
      </c>
      <c r="AS584" t="s">
        <v>9358</v>
      </c>
      <c r="AT584" t="s">
        <v>9359</v>
      </c>
      <c r="AU584" t="s">
        <v>81</v>
      </c>
      <c r="AV584" t="s">
        <v>82</v>
      </c>
      <c r="AW584" t="s">
        <v>82</v>
      </c>
      <c r="AX584" t="s">
        <v>82</v>
      </c>
      <c r="AY584" t="s">
        <v>82</v>
      </c>
      <c r="AZ584" t="s">
        <v>82</v>
      </c>
      <c r="BA584" t="s">
        <v>82</v>
      </c>
      <c r="BB584" t="s">
        <v>82</v>
      </c>
      <c r="BC584" t="s">
        <v>82</v>
      </c>
      <c r="BD584" t="s">
        <v>82</v>
      </c>
      <c r="BE584" t="s">
        <v>82</v>
      </c>
      <c r="BF584" t="s">
        <v>82</v>
      </c>
      <c r="BG584" t="s">
        <v>82</v>
      </c>
      <c r="BH584" t="s">
        <v>82</v>
      </c>
      <c r="BI584" t="s">
        <v>82</v>
      </c>
      <c r="BJ584" t="s">
        <v>82</v>
      </c>
      <c r="BK584" t="s">
        <v>82</v>
      </c>
      <c r="BL584" t="s">
        <v>82</v>
      </c>
      <c r="BM584" t="s">
        <v>82</v>
      </c>
      <c r="BN584" t="s">
        <v>82</v>
      </c>
      <c r="BO584" t="s">
        <v>82</v>
      </c>
      <c r="BP584" t="s">
        <v>82</v>
      </c>
      <c r="BQ584" t="s">
        <v>82</v>
      </c>
    </row>
    <row r="585" spans="1:69" x14ac:dyDescent="0.2">
      <c r="A585" s="5">
        <v>1</v>
      </c>
      <c r="B585" t="s">
        <v>9360</v>
      </c>
      <c r="C585" t="s">
        <v>9361</v>
      </c>
      <c r="D585" t="s">
        <v>9362</v>
      </c>
      <c r="E585" t="s">
        <v>9360</v>
      </c>
      <c r="F585" t="s">
        <v>553</v>
      </c>
      <c r="G585" t="s">
        <v>9363</v>
      </c>
      <c r="H585" s="1">
        <v>43550</v>
      </c>
      <c r="I585" s="1">
        <v>42430</v>
      </c>
      <c r="J585" t="b">
        <v>0</v>
      </c>
      <c r="K585" t="s">
        <v>555</v>
      </c>
      <c r="L585" t="s">
        <v>556</v>
      </c>
      <c r="M585">
        <v>0</v>
      </c>
      <c r="N585" t="s">
        <v>9364</v>
      </c>
      <c r="O585" t="s">
        <v>9365</v>
      </c>
      <c r="P585" t="s">
        <v>365</v>
      </c>
      <c r="Q585" t="s">
        <v>9366</v>
      </c>
      <c r="R585" t="s">
        <v>81</v>
      </c>
      <c r="S585">
        <v>1</v>
      </c>
      <c r="T585" s="1">
        <v>43550</v>
      </c>
      <c r="U585" s="1">
        <v>42430</v>
      </c>
      <c r="V585" t="s">
        <v>553</v>
      </c>
      <c r="W585" s="2">
        <v>43556</v>
      </c>
      <c r="X585" t="s">
        <v>82</v>
      </c>
      <c r="Y585" t="s">
        <v>9367</v>
      </c>
      <c r="Z585" t="s">
        <v>81</v>
      </c>
      <c r="AA585" t="s">
        <v>561</v>
      </c>
      <c r="AB585" t="s">
        <v>9368</v>
      </c>
      <c r="AC585" t="s">
        <v>9369</v>
      </c>
      <c r="AD585" t="s">
        <v>9370</v>
      </c>
      <c r="AE585" t="s">
        <v>9371</v>
      </c>
      <c r="AF585" t="s">
        <v>81</v>
      </c>
      <c r="AG585" t="s">
        <v>561</v>
      </c>
      <c r="AH585" t="s">
        <v>9372</v>
      </c>
      <c r="AI585" t="s">
        <v>9369</v>
      </c>
      <c r="AJ585" t="s">
        <v>9370</v>
      </c>
      <c r="AK585" t="s">
        <v>296</v>
      </c>
      <c r="AL585" t="s">
        <v>82</v>
      </c>
      <c r="AM585" t="s">
        <v>1729</v>
      </c>
      <c r="AN585">
        <v>14</v>
      </c>
      <c r="AO585">
        <v>70</v>
      </c>
      <c r="AP585" t="s">
        <v>1211</v>
      </c>
      <c r="AQ585" t="s">
        <v>9373</v>
      </c>
      <c r="AR585" t="s">
        <v>9374</v>
      </c>
      <c r="AS585" t="s">
        <v>9375</v>
      </c>
      <c r="AT585" t="s">
        <v>9376</v>
      </c>
      <c r="AU585" t="s">
        <v>81</v>
      </c>
      <c r="AV585" t="s">
        <v>82</v>
      </c>
      <c r="AW585" t="s">
        <v>81</v>
      </c>
      <c r="AX585" t="s">
        <v>81</v>
      </c>
      <c r="AY585" t="s">
        <v>81</v>
      </c>
      <c r="AZ585" t="s">
        <v>81</v>
      </c>
      <c r="BA585" t="s">
        <v>82</v>
      </c>
      <c r="BB585" s="1">
        <v>1</v>
      </c>
      <c r="BC585" t="s">
        <v>81</v>
      </c>
      <c r="BD585" t="s">
        <v>81</v>
      </c>
      <c r="BE585" t="s">
        <v>81</v>
      </c>
      <c r="BF585" t="s">
        <v>81</v>
      </c>
      <c r="BG585" t="s">
        <v>81</v>
      </c>
      <c r="BH585" t="s">
        <v>81</v>
      </c>
      <c r="BI585" t="s">
        <v>81</v>
      </c>
      <c r="BJ585" t="s">
        <v>82</v>
      </c>
      <c r="BK585" t="s">
        <v>82</v>
      </c>
      <c r="BL585" t="s">
        <v>200</v>
      </c>
      <c r="BM585" t="s">
        <v>9377</v>
      </c>
      <c r="BN585" t="s">
        <v>81</v>
      </c>
      <c r="BO585" t="s">
        <v>9378</v>
      </c>
      <c r="BP585" t="s">
        <v>575</v>
      </c>
      <c r="BQ585" t="s">
        <v>81</v>
      </c>
    </row>
    <row r="586" spans="1:69" x14ac:dyDescent="0.2">
      <c r="A586" s="5">
        <v>1</v>
      </c>
      <c r="B586" t="s">
        <v>9379</v>
      </c>
      <c r="C586" t="s">
        <v>9380</v>
      </c>
      <c r="D586" t="s">
        <v>9381</v>
      </c>
      <c r="E586" t="s">
        <v>9382</v>
      </c>
      <c r="F586" t="s">
        <v>1316</v>
      </c>
      <c r="G586" t="s">
        <v>9383</v>
      </c>
      <c r="H586" s="1">
        <v>43213</v>
      </c>
      <c r="I586" s="1">
        <v>43031</v>
      </c>
      <c r="J586" t="b">
        <v>0</v>
      </c>
      <c r="K586" t="s">
        <v>622</v>
      </c>
      <c r="L586" t="s">
        <v>9384</v>
      </c>
      <c r="M586">
        <v>3</v>
      </c>
      <c r="N586">
        <v>106</v>
      </c>
      <c r="O586" t="s">
        <v>9385</v>
      </c>
      <c r="P586" t="s">
        <v>1356</v>
      </c>
      <c r="Q586" t="s">
        <v>9386</v>
      </c>
      <c r="R586" t="s">
        <v>81</v>
      </c>
      <c r="S586">
        <v>1</v>
      </c>
      <c r="T586" s="1">
        <v>43213</v>
      </c>
      <c r="U586" s="1">
        <v>43031</v>
      </c>
      <c r="V586" t="s">
        <v>1322</v>
      </c>
      <c r="W586" s="2">
        <v>43241</v>
      </c>
      <c r="X586" t="s">
        <v>82</v>
      </c>
      <c r="Y586" t="s">
        <v>9387</v>
      </c>
      <c r="Z586" t="s">
        <v>81</v>
      </c>
      <c r="AA586" t="s">
        <v>9388</v>
      </c>
      <c r="AB586" t="s">
        <v>9389</v>
      </c>
      <c r="AC586" t="s">
        <v>9390</v>
      </c>
      <c r="AD586" t="s">
        <v>9391</v>
      </c>
      <c r="AE586" t="s">
        <v>9392</v>
      </c>
      <c r="AF586" t="s">
        <v>81</v>
      </c>
      <c r="AG586" t="s">
        <v>9393</v>
      </c>
      <c r="AH586" t="s">
        <v>9394</v>
      </c>
      <c r="AI586" t="s">
        <v>9395</v>
      </c>
      <c r="AJ586" t="s">
        <v>9385</v>
      </c>
      <c r="AK586" t="s">
        <v>296</v>
      </c>
      <c r="AL586" t="s">
        <v>82</v>
      </c>
      <c r="AM586" t="s">
        <v>9385</v>
      </c>
      <c r="AN586" t="s">
        <v>1329</v>
      </c>
      <c r="AO586" t="s">
        <v>1409</v>
      </c>
      <c r="AP586" t="s">
        <v>371</v>
      </c>
      <c r="AQ586" t="s">
        <v>9396</v>
      </c>
      <c r="AR586" t="s">
        <v>9397</v>
      </c>
      <c r="AS586" t="s">
        <v>9398</v>
      </c>
      <c r="AT586" t="s">
        <v>9399</v>
      </c>
      <c r="AU586" t="s">
        <v>81</v>
      </c>
      <c r="AV586" t="s">
        <v>82</v>
      </c>
      <c r="AW586" t="s">
        <v>1334</v>
      </c>
      <c r="AX586" t="s">
        <v>81</v>
      </c>
      <c r="AY586" t="s">
        <v>81</v>
      </c>
      <c r="AZ586" t="s">
        <v>81</v>
      </c>
      <c r="BA586" t="s">
        <v>82</v>
      </c>
      <c r="BB586" s="1">
        <v>1</v>
      </c>
      <c r="BC586" t="s">
        <v>81</v>
      </c>
      <c r="BD586" t="s">
        <v>81</v>
      </c>
      <c r="BE586" t="s">
        <v>81</v>
      </c>
      <c r="BF586" t="s">
        <v>81</v>
      </c>
      <c r="BG586" t="s">
        <v>81</v>
      </c>
      <c r="BH586" t="s">
        <v>8763</v>
      </c>
      <c r="BI586" t="s">
        <v>9400</v>
      </c>
      <c r="BJ586" t="s">
        <v>82</v>
      </c>
      <c r="BK586" t="s">
        <v>82</v>
      </c>
      <c r="BL586" t="s">
        <v>200</v>
      </c>
      <c r="BM586" t="s">
        <v>201</v>
      </c>
      <c r="BN586" t="s">
        <v>81</v>
      </c>
      <c r="BO586" t="s">
        <v>9401</v>
      </c>
      <c r="BP586" t="s">
        <v>81</v>
      </c>
      <c r="BQ586" t="s">
        <v>81</v>
      </c>
    </row>
    <row r="587" spans="1:69" x14ac:dyDescent="0.2">
      <c r="A587" s="5">
        <v>0</v>
      </c>
      <c r="B587" t="s">
        <v>9402</v>
      </c>
      <c r="C587" t="s">
        <v>9403</v>
      </c>
      <c r="D587" t="s">
        <v>9404</v>
      </c>
      <c r="E587" t="s">
        <v>9405</v>
      </c>
      <c r="F587" t="s">
        <v>73</v>
      </c>
      <c r="G587" t="s">
        <v>9406</v>
      </c>
      <c r="H587" s="1">
        <v>42782</v>
      </c>
      <c r="I587" s="1">
        <v>42856</v>
      </c>
      <c r="J587" t="b">
        <v>0</v>
      </c>
      <c r="K587" t="s">
        <v>75</v>
      </c>
      <c r="L587" t="s">
        <v>465</v>
      </c>
      <c r="M587" t="s">
        <v>90</v>
      </c>
      <c r="N587">
        <v>15</v>
      </c>
      <c r="O587" t="s">
        <v>9407</v>
      </c>
      <c r="P587" t="s">
        <v>79</v>
      </c>
      <c r="Q587" t="s">
        <v>9408</v>
      </c>
      <c r="R587" t="s">
        <v>81</v>
      </c>
      <c r="S587" t="s">
        <v>82</v>
      </c>
      <c r="T587" s="1">
        <v>42782</v>
      </c>
      <c r="U587" t="s">
        <v>9409</v>
      </c>
      <c r="V587" t="s">
        <v>503</v>
      </c>
      <c r="W587" s="2">
        <v>43997</v>
      </c>
      <c r="X587" t="s">
        <v>9410</v>
      </c>
      <c r="Y587" t="s">
        <v>227</v>
      </c>
      <c r="Z587" t="s">
        <v>9411</v>
      </c>
      <c r="AA587" t="s">
        <v>82</v>
      </c>
      <c r="AB587" t="s">
        <v>227</v>
      </c>
      <c r="AC587" t="s">
        <v>227</v>
      </c>
      <c r="AD587" t="s">
        <v>9412</v>
      </c>
      <c r="AE587" t="s">
        <v>227</v>
      </c>
      <c r="AF587" t="s">
        <v>9411</v>
      </c>
      <c r="AG587" t="s">
        <v>82</v>
      </c>
      <c r="AH587" t="s">
        <v>227</v>
      </c>
      <c r="AI587" t="s">
        <v>227</v>
      </c>
      <c r="AJ587" t="s">
        <v>9412</v>
      </c>
      <c r="AK587" t="s">
        <v>110</v>
      </c>
      <c r="AL587" t="s">
        <v>9413</v>
      </c>
      <c r="AM587" t="s">
        <v>88</v>
      </c>
      <c r="AN587" t="s">
        <v>154</v>
      </c>
      <c r="AO587" t="s">
        <v>1424</v>
      </c>
      <c r="AP587" t="s">
        <v>91</v>
      </c>
      <c r="AQ587" t="s">
        <v>9414</v>
      </c>
      <c r="AR587" t="s">
        <v>82</v>
      </c>
      <c r="AS587" t="s">
        <v>9415</v>
      </c>
      <c r="AT587" t="s">
        <v>82</v>
      </c>
      <c r="AU587" t="s">
        <v>81</v>
      </c>
      <c r="AV587" t="s">
        <v>82</v>
      </c>
      <c r="AW587" t="s">
        <v>82</v>
      </c>
      <c r="AX587" t="s">
        <v>82</v>
      </c>
      <c r="AY587" t="s">
        <v>82</v>
      </c>
      <c r="AZ587" t="s">
        <v>82</v>
      </c>
      <c r="BA587" t="s">
        <v>82</v>
      </c>
      <c r="BB587" t="s">
        <v>82</v>
      </c>
      <c r="BC587" t="s">
        <v>82</v>
      </c>
      <c r="BD587" t="s">
        <v>82</v>
      </c>
      <c r="BE587" t="s">
        <v>82</v>
      </c>
      <c r="BF587" t="s">
        <v>82</v>
      </c>
      <c r="BG587" t="s">
        <v>82</v>
      </c>
      <c r="BH587" t="s">
        <v>82</v>
      </c>
      <c r="BI587" t="s">
        <v>82</v>
      </c>
      <c r="BJ587" t="s">
        <v>82</v>
      </c>
      <c r="BK587" t="s">
        <v>82</v>
      </c>
      <c r="BL587" t="s">
        <v>82</v>
      </c>
      <c r="BM587" t="s">
        <v>82</v>
      </c>
      <c r="BN587" t="s">
        <v>82</v>
      </c>
      <c r="BO587" t="s">
        <v>82</v>
      </c>
      <c r="BP587" t="s">
        <v>82</v>
      </c>
      <c r="BQ587" t="s">
        <v>82</v>
      </c>
    </row>
    <row r="588" spans="1:69" x14ac:dyDescent="0.2">
      <c r="A588" s="5">
        <v>0</v>
      </c>
      <c r="B588" t="s">
        <v>9416</v>
      </c>
      <c r="C588" t="s">
        <v>9417</v>
      </c>
      <c r="D588" t="s">
        <v>9418</v>
      </c>
      <c r="E588" t="s">
        <v>9419</v>
      </c>
      <c r="F588" t="s">
        <v>73</v>
      </c>
      <c r="G588" t="s">
        <v>9420</v>
      </c>
      <c r="H588" s="1">
        <v>43521</v>
      </c>
      <c r="I588" s="1">
        <v>43586</v>
      </c>
      <c r="J588" t="b">
        <v>0</v>
      </c>
      <c r="K588" t="s">
        <v>75</v>
      </c>
      <c r="L588" t="s">
        <v>1565</v>
      </c>
      <c r="M588" t="s">
        <v>90</v>
      </c>
      <c r="N588">
        <v>120</v>
      </c>
      <c r="O588" t="s">
        <v>9421</v>
      </c>
      <c r="P588" t="s">
        <v>79</v>
      </c>
      <c r="Q588" t="s">
        <v>9422</v>
      </c>
      <c r="R588" t="s">
        <v>81</v>
      </c>
      <c r="S588" t="s">
        <v>82</v>
      </c>
      <c r="T588" s="1">
        <v>43521</v>
      </c>
      <c r="U588" t="s">
        <v>9423</v>
      </c>
      <c r="V588" t="s">
        <v>834</v>
      </c>
      <c r="W588" s="2">
        <v>44151</v>
      </c>
      <c r="X588">
        <v>201812737</v>
      </c>
      <c r="Y588" t="s">
        <v>227</v>
      </c>
      <c r="Z588" t="s">
        <v>9424</v>
      </c>
      <c r="AA588" t="s">
        <v>82</v>
      </c>
      <c r="AB588" t="s">
        <v>9425</v>
      </c>
      <c r="AC588" t="s">
        <v>9426</v>
      </c>
      <c r="AD588" t="s">
        <v>9427</v>
      </c>
      <c r="AE588" t="s">
        <v>227</v>
      </c>
      <c r="AF588" t="s">
        <v>9424</v>
      </c>
      <c r="AG588" t="s">
        <v>82</v>
      </c>
      <c r="AH588" t="s">
        <v>9425</v>
      </c>
      <c r="AI588" t="s">
        <v>9426</v>
      </c>
      <c r="AJ588" t="s">
        <v>9427</v>
      </c>
      <c r="AK588" t="s">
        <v>296</v>
      </c>
      <c r="AL588" t="s">
        <v>82</v>
      </c>
      <c r="AM588" t="s">
        <v>88</v>
      </c>
      <c r="AN588" t="s">
        <v>154</v>
      </c>
      <c r="AO588" t="s">
        <v>90</v>
      </c>
      <c r="AP588" t="s">
        <v>91</v>
      </c>
      <c r="AQ588" t="s">
        <v>9428</v>
      </c>
      <c r="AR588" t="s">
        <v>82</v>
      </c>
      <c r="AS588" t="s">
        <v>9429</v>
      </c>
      <c r="AT588" t="s">
        <v>82</v>
      </c>
      <c r="AU588" t="s">
        <v>81</v>
      </c>
      <c r="AV588" t="s">
        <v>82</v>
      </c>
      <c r="AW588" t="s">
        <v>82</v>
      </c>
      <c r="AX588" t="s">
        <v>82</v>
      </c>
      <c r="AY588" t="s">
        <v>82</v>
      </c>
      <c r="AZ588" t="s">
        <v>82</v>
      </c>
      <c r="BA588" t="s">
        <v>82</v>
      </c>
      <c r="BB588" t="s">
        <v>82</v>
      </c>
      <c r="BC588" t="s">
        <v>82</v>
      </c>
      <c r="BD588" t="s">
        <v>82</v>
      </c>
      <c r="BE588" t="s">
        <v>82</v>
      </c>
      <c r="BF588" t="s">
        <v>82</v>
      </c>
      <c r="BG588" t="s">
        <v>82</v>
      </c>
      <c r="BH588" t="s">
        <v>82</v>
      </c>
      <c r="BI588" t="s">
        <v>82</v>
      </c>
      <c r="BJ588" t="s">
        <v>82</v>
      </c>
      <c r="BK588" t="s">
        <v>82</v>
      </c>
      <c r="BL588" t="s">
        <v>82</v>
      </c>
      <c r="BM588" t="s">
        <v>82</v>
      </c>
      <c r="BN588" t="s">
        <v>82</v>
      </c>
      <c r="BO588" t="s">
        <v>82</v>
      </c>
      <c r="BP588" t="s">
        <v>82</v>
      </c>
      <c r="BQ588" t="s">
        <v>82</v>
      </c>
    </row>
    <row r="589" spans="1:69" x14ac:dyDescent="0.2">
      <c r="A589" s="5">
        <v>1</v>
      </c>
      <c r="B589" t="s">
        <v>9430</v>
      </c>
      <c r="C589" t="s">
        <v>9431</v>
      </c>
      <c r="D589" t="s">
        <v>9432</v>
      </c>
      <c r="E589" t="s">
        <v>9430</v>
      </c>
      <c r="F589" t="s">
        <v>553</v>
      </c>
      <c r="G589" t="s">
        <v>9433</v>
      </c>
      <c r="H589" s="1">
        <v>43416</v>
      </c>
      <c r="I589" s="1">
        <v>43435</v>
      </c>
      <c r="J589" t="b">
        <v>0</v>
      </c>
      <c r="K589" t="s">
        <v>555</v>
      </c>
      <c r="L589" t="s">
        <v>1531</v>
      </c>
      <c r="M589" t="s">
        <v>4318</v>
      </c>
      <c r="N589" t="s">
        <v>9434</v>
      </c>
      <c r="O589" t="s">
        <v>7915</v>
      </c>
      <c r="P589" t="s">
        <v>365</v>
      </c>
      <c r="Q589" t="s">
        <v>4787</v>
      </c>
      <c r="R589" t="s">
        <v>81</v>
      </c>
      <c r="S589" t="s">
        <v>82</v>
      </c>
      <c r="T589" s="1">
        <v>43416</v>
      </c>
      <c r="U589" s="1">
        <v>43435</v>
      </c>
      <c r="V589" t="s">
        <v>553</v>
      </c>
      <c r="W589" s="2">
        <v>43423</v>
      </c>
      <c r="X589" t="s">
        <v>82</v>
      </c>
      <c r="Y589" t="s">
        <v>7916</v>
      </c>
      <c r="Z589" t="s">
        <v>81</v>
      </c>
      <c r="AA589" t="s">
        <v>4227</v>
      </c>
      <c r="AB589" t="s">
        <v>7918</v>
      </c>
      <c r="AC589" t="s">
        <v>7919</v>
      </c>
      <c r="AD589" t="s">
        <v>7915</v>
      </c>
      <c r="AE589" t="s">
        <v>7916</v>
      </c>
      <c r="AF589" t="s">
        <v>81</v>
      </c>
      <c r="AG589" t="s">
        <v>4227</v>
      </c>
      <c r="AH589" t="s">
        <v>7918</v>
      </c>
      <c r="AI589" t="s">
        <v>7919</v>
      </c>
      <c r="AJ589" t="s">
        <v>7915</v>
      </c>
      <c r="AK589" t="s">
        <v>212</v>
      </c>
      <c r="AL589" t="s">
        <v>82</v>
      </c>
      <c r="AM589" t="s">
        <v>9435</v>
      </c>
      <c r="AN589">
        <v>18</v>
      </c>
      <c r="AO589">
        <v>65</v>
      </c>
      <c r="AP589" t="s">
        <v>371</v>
      </c>
      <c r="AQ589" t="s">
        <v>9436</v>
      </c>
      <c r="AR589" t="s">
        <v>9437</v>
      </c>
      <c r="AS589" t="s">
        <v>9438</v>
      </c>
      <c r="AT589" t="s">
        <v>9439</v>
      </c>
      <c r="AU589" t="s">
        <v>81</v>
      </c>
      <c r="AV589" t="s">
        <v>82</v>
      </c>
      <c r="AW589" t="s">
        <v>81</v>
      </c>
      <c r="AX589" t="s">
        <v>81</v>
      </c>
      <c r="AY589" t="s">
        <v>81</v>
      </c>
      <c r="AZ589" t="s">
        <v>81</v>
      </c>
      <c r="BA589" t="s">
        <v>82</v>
      </c>
      <c r="BB589" s="1">
        <v>1</v>
      </c>
      <c r="BC589" t="s">
        <v>81</v>
      </c>
      <c r="BD589" t="s">
        <v>81</v>
      </c>
      <c r="BE589" t="s">
        <v>81</v>
      </c>
      <c r="BF589" t="s">
        <v>81</v>
      </c>
      <c r="BG589" t="s">
        <v>81</v>
      </c>
      <c r="BH589" t="s">
        <v>81</v>
      </c>
      <c r="BI589" t="s">
        <v>81</v>
      </c>
      <c r="BJ589" t="s">
        <v>82</v>
      </c>
      <c r="BK589" t="s">
        <v>82</v>
      </c>
      <c r="BL589" t="s">
        <v>200</v>
      </c>
      <c r="BM589" t="s">
        <v>9440</v>
      </c>
      <c r="BN589" t="s">
        <v>81</v>
      </c>
      <c r="BO589" t="s">
        <v>4243</v>
      </c>
      <c r="BP589" t="s">
        <v>4244</v>
      </c>
      <c r="BQ589" t="s">
        <v>81</v>
      </c>
    </row>
    <row r="590" spans="1:69" x14ac:dyDescent="0.2">
      <c r="A590" s="5">
        <v>0</v>
      </c>
      <c r="B590" t="s">
        <v>9441</v>
      </c>
      <c r="C590" t="s">
        <v>9442</v>
      </c>
      <c r="D590" t="s">
        <v>9443</v>
      </c>
      <c r="E590" t="s">
        <v>9444</v>
      </c>
      <c r="F590" t="s">
        <v>73</v>
      </c>
      <c r="G590" t="s">
        <v>9445</v>
      </c>
      <c r="H590" s="1">
        <v>42586</v>
      </c>
      <c r="I590" s="1">
        <v>42005</v>
      </c>
      <c r="J590" t="b">
        <v>1</v>
      </c>
      <c r="K590" t="s">
        <v>75</v>
      </c>
      <c r="L590" t="s">
        <v>9446</v>
      </c>
      <c r="M590" t="s">
        <v>90</v>
      </c>
      <c r="N590">
        <v>28</v>
      </c>
      <c r="O590" t="s">
        <v>9447</v>
      </c>
      <c r="P590" t="s">
        <v>1124</v>
      </c>
      <c r="Q590" t="s">
        <v>950</v>
      </c>
      <c r="R590" t="s">
        <v>81</v>
      </c>
      <c r="S590">
        <v>1</v>
      </c>
      <c r="T590" s="1">
        <v>42586</v>
      </c>
      <c r="U590" s="3">
        <v>42005</v>
      </c>
      <c r="V590" t="s">
        <v>503</v>
      </c>
      <c r="W590" s="2">
        <v>43332</v>
      </c>
      <c r="X590">
        <v>13900</v>
      </c>
      <c r="Y590" t="s">
        <v>81</v>
      </c>
      <c r="Z590" t="s">
        <v>9448</v>
      </c>
      <c r="AA590" t="s">
        <v>82</v>
      </c>
      <c r="AB590" t="s">
        <v>81</v>
      </c>
      <c r="AC590" t="s">
        <v>81</v>
      </c>
      <c r="AD590" t="s">
        <v>4643</v>
      </c>
      <c r="AE590" t="s">
        <v>81</v>
      </c>
      <c r="AF590" t="s">
        <v>9448</v>
      </c>
      <c r="AG590" t="s">
        <v>82</v>
      </c>
      <c r="AH590" t="s">
        <v>81</v>
      </c>
      <c r="AI590" t="s">
        <v>81</v>
      </c>
      <c r="AJ590" t="s">
        <v>4643</v>
      </c>
      <c r="AK590" t="s">
        <v>110</v>
      </c>
      <c r="AL590" t="s">
        <v>82</v>
      </c>
      <c r="AM590" t="s">
        <v>88</v>
      </c>
      <c r="AN590" t="s">
        <v>154</v>
      </c>
      <c r="AO590" t="s">
        <v>89</v>
      </c>
      <c r="AP590" t="s">
        <v>91</v>
      </c>
      <c r="AQ590" t="s">
        <v>9449</v>
      </c>
      <c r="AR590" t="s">
        <v>82</v>
      </c>
      <c r="AS590" t="s">
        <v>9450</v>
      </c>
      <c r="AT590" t="s">
        <v>9451</v>
      </c>
      <c r="AU590" t="s">
        <v>81</v>
      </c>
      <c r="AV590" t="s">
        <v>82</v>
      </c>
      <c r="AW590" t="s">
        <v>82</v>
      </c>
      <c r="AX590" t="s">
        <v>82</v>
      </c>
      <c r="AY590" t="s">
        <v>82</v>
      </c>
      <c r="AZ590" t="s">
        <v>82</v>
      </c>
      <c r="BA590" t="s">
        <v>82</v>
      </c>
      <c r="BB590" t="s">
        <v>82</v>
      </c>
      <c r="BC590" t="s">
        <v>82</v>
      </c>
      <c r="BD590" t="s">
        <v>82</v>
      </c>
      <c r="BE590" t="s">
        <v>82</v>
      </c>
      <c r="BF590" t="s">
        <v>82</v>
      </c>
      <c r="BG590" t="s">
        <v>82</v>
      </c>
      <c r="BH590" t="s">
        <v>82</v>
      </c>
      <c r="BI590" t="s">
        <v>82</v>
      </c>
      <c r="BJ590" t="s">
        <v>82</v>
      </c>
      <c r="BK590" t="s">
        <v>82</v>
      </c>
      <c r="BL590" t="s">
        <v>82</v>
      </c>
      <c r="BM590" t="s">
        <v>82</v>
      </c>
      <c r="BN590" t="s">
        <v>82</v>
      </c>
      <c r="BO590" t="s">
        <v>82</v>
      </c>
      <c r="BP590" t="s">
        <v>82</v>
      </c>
      <c r="BQ590" t="s">
        <v>82</v>
      </c>
    </row>
    <row r="591" spans="1:69" x14ac:dyDescent="0.2">
      <c r="A591" s="5">
        <v>1</v>
      </c>
      <c r="B591" t="s">
        <v>9452</v>
      </c>
      <c r="C591" t="s">
        <v>9453</v>
      </c>
      <c r="D591" t="s">
        <v>9454</v>
      </c>
      <c r="E591" t="s">
        <v>9455</v>
      </c>
      <c r="F591" t="s">
        <v>1316</v>
      </c>
      <c r="G591" t="s">
        <v>9456</v>
      </c>
      <c r="H591" s="1">
        <v>43573</v>
      </c>
      <c r="I591" s="1">
        <v>43590</v>
      </c>
      <c r="J591" t="b">
        <v>0</v>
      </c>
      <c r="K591" t="s">
        <v>622</v>
      </c>
      <c r="L591" t="s">
        <v>9457</v>
      </c>
      <c r="M591">
        <v>3</v>
      </c>
      <c r="N591">
        <v>42</v>
      </c>
      <c r="O591" t="s">
        <v>4176</v>
      </c>
      <c r="P591" t="s">
        <v>1356</v>
      </c>
      <c r="Q591" t="s">
        <v>9458</v>
      </c>
      <c r="R591" t="s">
        <v>81</v>
      </c>
      <c r="S591" t="s">
        <v>82</v>
      </c>
      <c r="T591" s="1">
        <v>43573</v>
      </c>
      <c r="U591" s="1">
        <v>43590</v>
      </c>
      <c r="V591" t="s">
        <v>1322</v>
      </c>
      <c r="W591" s="2">
        <v>43578</v>
      </c>
      <c r="X591" t="s">
        <v>82</v>
      </c>
      <c r="Y591" t="s">
        <v>9459</v>
      </c>
      <c r="Z591" t="s">
        <v>81</v>
      </c>
      <c r="AA591" t="s">
        <v>9460</v>
      </c>
      <c r="AB591" t="s">
        <v>9461</v>
      </c>
      <c r="AC591" t="s">
        <v>9462</v>
      </c>
      <c r="AD591" t="s">
        <v>4176</v>
      </c>
      <c r="AE591" t="s">
        <v>9459</v>
      </c>
      <c r="AF591" t="s">
        <v>81</v>
      </c>
      <c r="AG591" t="s">
        <v>9460</v>
      </c>
      <c r="AH591" t="s">
        <v>9461</v>
      </c>
      <c r="AI591" t="s">
        <v>9462</v>
      </c>
      <c r="AJ591" t="s">
        <v>4176</v>
      </c>
      <c r="AK591" t="s">
        <v>212</v>
      </c>
      <c r="AL591" t="s">
        <v>82</v>
      </c>
      <c r="AM591" t="s">
        <v>4176</v>
      </c>
      <c r="AN591" t="s">
        <v>1409</v>
      </c>
      <c r="AO591" t="s">
        <v>1409</v>
      </c>
      <c r="AP591" t="s">
        <v>371</v>
      </c>
      <c r="AQ591" t="s">
        <v>9463</v>
      </c>
      <c r="AR591" t="s">
        <v>9464</v>
      </c>
      <c r="AS591" t="s">
        <v>9465</v>
      </c>
      <c r="AT591" t="s">
        <v>9466</v>
      </c>
      <c r="AU591" t="s">
        <v>81</v>
      </c>
      <c r="AV591" t="s">
        <v>82</v>
      </c>
      <c r="AW591" t="s">
        <v>1334</v>
      </c>
      <c r="AX591" t="s">
        <v>81</v>
      </c>
      <c r="AY591" t="s">
        <v>81</v>
      </c>
      <c r="AZ591" t="s">
        <v>81</v>
      </c>
      <c r="BA591" t="s">
        <v>82</v>
      </c>
      <c r="BB591" s="1">
        <v>1</v>
      </c>
      <c r="BC591" t="s">
        <v>81</v>
      </c>
      <c r="BD591" t="s">
        <v>81</v>
      </c>
      <c r="BE591" t="s">
        <v>81</v>
      </c>
      <c r="BF591" t="s">
        <v>81</v>
      </c>
      <c r="BG591" t="s">
        <v>81</v>
      </c>
      <c r="BH591" t="s">
        <v>1871</v>
      </c>
      <c r="BI591" t="s">
        <v>9467</v>
      </c>
      <c r="BJ591" t="s">
        <v>82</v>
      </c>
      <c r="BK591" t="s">
        <v>82</v>
      </c>
      <c r="BL591" t="s">
        <v>200</v>
      </c>
      <c r="BM591" t="s">
        <v>201</v>
      </c>
      <c r="BN591" t="s">
        <v>81</v>
      </c>
      <c r="BO591" t="s">
        <v>9468</v>
      </c>
      <c r="BP591" t="s">
        <v>81</v>
      </c>
      <c r="BQ591" t="s">
        <v>81</v>
      </c>
    </row>
    <row r="592" spans="1:69" x14ac:dyDescent="0.2">
      <c r="A592" s="5">
        <v>1</v>
      </c>
      <c r="B592" t="s">
        <v>9469</v>
      </c>
      <c r="C592" t="s">
        <v>9470</v>
      </c>
      <c r="D592" t="s">
        <v>9471</v>
      </c>
      <c r="E592" t="s">
        <v>9472</v>
      </c>
      <c r="F592" t="s">
        <v>73</v>
      </c>
      <c r="G592" t="s">
        <v>9473</v>
      </c>
      <c r="H592" s="1">
        <v>43257</v>
      </c>
      <c r="I592" s="1">
        <v>43356</v>
      </c>
      <c r="J592" t="b">
        <v>0</v>
      </c>
      <c r="K592" t="s">
        <v>75</v>
      </c>
      <c r="L592" t="s">
        <v>482</v>
      </c>
      <c r="M592" t="s">
        <v>538</v>
      </c>
      <c r="N592">
        <v>166</v>
      </c>
      <c r="O592" t="s">
        <v>3366</v>
      </c>
      <c r="P592" t="s">
        <v>79</v>
      </c>
      <c r="Q592" t="s">
        <v>3367</v>
      </c>
      <c r="R592" t="s">
        <v>81</v>
      </c>
      <c r="S592" t="s">
        <v>82</v>
      </c>
      <c r="T592" s="1">
        <v>43257</v>
      </c>
      <c r="U592" t="s">
        <v>9474</v>
      </c>
      <c r="V592" t="s">
        <v>84</v>
      </c>
      <c r="W592" s="2">
        <v>43850</v>
      </c>
      <c r="X592" t="s">
        <v>9475</v>
      </c>
      <c r="Y592" t="s">
        <v>81</v>
      </c>
      <c r="Z592" t="s">
        <v>9476</v>
      </c>
      <c r="AA592" t="s">
        <v>82</v>
      </c>
      <c r="AB592" t="s">
        <v>81</v>
      </c>
      <c r="AC592" t="s">
        <v>81</v>
      </c>
      <c r="AD592" t="s">
        <v>9477</v>
      </c>
      <c r="AE592" t="s">
        <v>81</v>
      </c>
      <c r="AF592" t="s">
        <v>9476</v>
      </c>
      <c r="AG592" t="s">
        <v>82</v>
      </c>
      <c r="AH592" t="s">
        <v>81</v>
      </c>
      <c r="AI592" t="s">
        <v>81</v>
      </c>
      <c r="AJ592" t="s">
        <v>9477</v>
      </c>
      <c r="AK592" t="s">
        <v>110</v>
      </c>
      <c r="AL592" t="s">
        <v>934</v>
      </c>
      <c r="AM592" t="s">
        <v>88</v>
      </c>
      <c r="AN592" t="s">
        <v>2252</v>
      </c>
      <c r="AO592" t="s">
        <v>456</v>
      </c>
      <c r="AP592" t="s">
        <v>91</v>
      </c>
      <c r="AQ592" t="s">
        <v>9478</v>
      </c>
      <c r="AR592" t="s">
        <v>82</v>
      </c>
      <c r="AS592" t="s">
        <v>9479</v>
      </c>
      <c r="AT592" t="s">
        <v>9480</v>
      </c>
      <c r="AU592" t="s">
        <v>81</v>
      </c>
      <c r="AV592" t="s">
        <v>82</v>
      </c>
      <c r="AW592" t="s">
        <v>82</v>
      </c>
      <c r="AX592" t="s">
        <v>82</v>
      </c>
      <c r="AY592" t="s">
        <v>9481</v>
      </c>
      <c r="AZ592" t="s">
        <v>82</v>
      </c>
      <c r="BA592" s="1">
        <v>43781</v>
      </c>
      <c r="BB592" t="s">
        <v>82</v>
      </c>
      <c r="BC592" t="s">
        <v>82</v>
      </c>
      <c r="BD592" t="s">
        <v>82</v>
      </c>
      <c r="BE592" t="s">
        <v>82</v>
      </c>
      <c r="BF592" t="s">
        <v>82</v>
      </c>
      <c r="BG592" t="s">
        <v>82</v>
      </c>
      <c r="BH592" t="s">
        <v>82</v>
      </c>
      <c r="BI592" t="s">
        <v>82</v>
      </c>
      <c r="BJ592" t="s">
        <v>82</v>
      </c>
      <c r="BK592" t="s">
        <v>261</v>
      </c>
      <c r="BL592" t="s">
        <v>82</v>
      </c>
      <c r="BM592" t="s">
        <v>82</v>
      </c>
      <c r="BN592" t="s">
        <v>82</v>
      </c>
      <c r="BO592" t="s">
        <v>82</v>
      </c>
      <c r="BP592" t="s">
        <v>82</v>
      </c>
      <c r="BQ592" t="s">
        <v>82</v>
      </c>
    </row>
    <row r="593" spans="1:69" x14ac:dyDescent="0.2">
      <c r="A593" s="5">
        <v>0</v>
      </c>
      <c r="B593" t="s">
        <v>9482</v>
      </c>
      <c r="C593" t="s">
        <v>9483</v>
      </c>
      <c r="D593" t="s">
        <v>9484</v>
      </c>
      <c r="E593" t="s">
        <v>9482</v>
      </c>
      <c r="F593" t="s">
        <v>553</v>
      </c>
      <c r="G593" t="s">
        <v>9485</v>
      </c>
      <c r="H593" s="1">
        <v>43810</v>
      </c>
      <c r="I593" s="1">
        <v>43812</v>
      </c>
      <c r="J593" t="b">
        <v>0</v>
      </c>
      <c r="K593" t="s">
        <v>555</v>
      </c>
      <c r="L593" t="s">
        <v>9486</v>
      </c>
      <c r="M593" t="s">
        <v>1751</v>
      </c>
      <c r="N593" t="s">
        <v>9487</v>
      </c>
      <c r="O593" t="s">
        <v>9488</v>
      </c>
      <c r="P593" t="s">
        <v>365</v>
      </c>
      <c r="Q593" t="s">
        <v>9489</v>
      </c>
      <c r="R593" t="s">
        <v>81</v>
      </c>
      <c r="S593" t="s">
        <v>82</v>
      </c>
      <c r="T593" s="1">
        <v>43810</v>
      </c>
      <c r="U593" s="1">
        <v>43812</v>
      </c>
      <c r="V593" t="s">
        <v>553</v>
      </c>
      <c r="W593" s="2">
        <v>43815</v>
      </c>
      <c r="X593" t="s">
        <v>82</v>
      </c>
      <c r="Y593" t="s">
        <v>9490</v>
      </c>
      <c r="Z593" t="s">
        <v>81</v>
      </c>
      <c r="AA593" t="s">
        <v>9491</v>
      </c>
      <c r="AB593" t="s">
        <v>9492</v>
      </c>
      <c r="AC593" t="s">
        <v>9493</v>
      </c>
      <c r="AD593" t="s">
        <v>9488</v>
      </c>
      <c r="AE593" t="s">
        <v>9494</v>
      </c>
      <c r="AF593" t="s">
        <v>81</v>
      </c>
      <c r="AG593" t="s">
        <v>9491</v>
      </c>
      <c r="AH593" t="s">
        <v>9492</v>
      </c>
      <c r="AI593" t="s">
        <v>9493</v>
      </c>
      <c r="AJ593" t="s">
        <v>9488</v>
      </c>
      <c r="AK593" t="s">
        <v>212</v>
      </c>
      <c r="AL593" t="s">
        <v>82</v>
      </c>
      <c r="AM593" t="s">
        <v>9495</v>
      </c>
      <c r="AN593">
        <v>0</v>
      </c>
      <c r="AO593" t="s">
        <v>81</v>
      </c>
      <c r="AP593" t="s">
        <v>371</v>
      </c>
      <c r="AQ593" t="s">
        <v>9496</v>
      </c>
      <c r="AR593" t="s">
        <v>9497</v>
      </c>
      <c r="AS593" t="s">
        <v>9498</v>
      </c>
      <c r="AT593" t="s">
        <v>82</v>
      </c>
      <c r="AU593" t="s">
        <v>81</v>
      </c>
      <c r="AV593" t="s">
        <v>82</v>
      </c>
      <c r="AW593" t="s">
        <v>81</v>
      </c>
      <c r="AX593" t="s">
        <v>81</v>
      </c>
      <c r="AY593" t="s">
        <v>81</v>
      </c>
      <c r="AZ593" t="s">
        <v>81</v>
      </c>
      <c r="BA593" t="s">
        <v>82</v>
      </c>
      <c r="BB593" s="1">
        <v>1</v>
      </c>
      <c r="BC593" t="s">
        <v>81</v>
      </c>
      <c r="BD593" t="s">
        <v>81</v>
      </c>
      <c r="BE593" t="s">
        <v>81</v>
      </c>
      <c r="BF593" t="s">
        <v>81</v>
      </c>
      <c r="BG593" t="s">
        <v>81</v>
      </c>
      <c r="BH593" t="s">
        <v>81</v>
      </c>
      <c r="BI593" t="s">
        <v>81</v>
      </c>
      <c r="BJ593" t="s">
        <v>82</v>
      </c>
      <c r="BK593" t="s">
        <v>82</v>
      </c>
      <c r="BL593" t="s">
        <v>200</v>
      </c>
      <c r="BM593" t="s">
        <v>201</v>
      </c>
      <c r="BN593" t="s">
        <v>81</v>
      </c>
      <c r="BO593" t="s">
        <v>9499</v>
      </c>
      <c r="BP593" t="s">
        <v>81</v>
      </c>
      <c r="BQ593" t="s">
        <v>81</v>
      </c>
    </row>
    <row r="594" spans="1:69" x14ac:dyDescent="0.2">
      <c r="A594" s="5">
        <v>1</v>
      </c>
      <c r="B594" t="s">
        <v>9500</v>
      </c>
      <c r="C594" t="s">
        <v>9501</v>
      </c>
      <c r="D594" t="s">
        <v>9502</v>
      </c>
      <c r="E594" t="s">
        <v>9503</v>
      </c>
      <c r="F594" t="s">
        <v>73</v>
      </c>
      <c r="G594" t="s">
        <v>9504</v>
      </c>
      <c r="H594" s="1">
        <v>42450</v>
      </c>
      <c r="I594" s="1">
        <v>42558</v>
      </c>
      <c r="J594" t="b">
        <v>0</v>
      </c>
      <c r="K594" t="s">
        <v>75</v>
      </c>
      <c r="L594" t="s">
        <v>581</v>
      </c>
      <c r="M594" t="s">
        <v>101</v>
      </c>
      <c r="N594">
        <v>185</v>
      </c>
      <c r="O594" t="s">
        <v>9203</v>
      </c>
      <c r="P594" t="s">
        <v>9505</v>
      </c>
      <c r="Q594" t="s">
        <v>484</v>
      </c>
      <c r="R594" t="s">
        <v>81</v>
      </c>
      <c r="S594" t="s">
        <v>82</v>
      </c>
      <c r="T594" s="1">
        <v>42450</v>
      </c>
      <c r="U594" t="s">
        <v>9506</v>
      </c>
      <c r="V594" t="s">
        <v>367</v>
      </c>
      <c r="W594" s="2">
        <v>43262</v>
      </c>
      <c r="X594" t="s">
        <v>9507</v>
      </c>
      <c r="Y594" t="s">
        <v>273</v>
      </c>
      <c r="Z594" t="s">
        <v>9508</v>
      </c>
      <c r="AA594" t="s">
        <v>82</v>
      </c>
      <c r="AB594" t="s">
        <v>275</v>
      </c>
      <c r="AC594" t="s">
        <v>275</v>
      </c>
      <c r="AD594" t="s">
        <v>9509</v>
      </c>
      <c r="AE594" t="s">
        <v>273</v>
      </c>
      <c r="AF594" t="s">
        <v>9508</v>
      </c>
      <c r="AG594" t="s">
        <v>82</v>
      </c>
      <c r="AH594" t="s">
        <v>275</v>
      </c>
      <c r="AI594" t="s">
        <v>275</v>
      </c>
      <c r="AJ594" t="s">
        <v>9509</v>
      </c>
      <c r="AK594" t="s">
        <v>110</v>
      </c>
      <c r="AL594" t="s">
        <v>82</v>
      </c>
      <c r="AM594" t="s">
        <v>88</v>
      </c>
      <c r="AN594" t="s">
        <v>439</v>
      </c>
      <c r="AO594" t="s">
        <v>5261</v>
      </c>
      <c r="AP594" t="s">
        <v>91</v>
      </c>
      <c r="AQ594" t="s">
        <v>9510</v>
      </c>
      <c r="AR594" t="s">
        <v>82</v>
      </c>
      <c r="AS594" t="s">
        <v>9511</v>
      </c>
      <c r="AT594" t="s">
        <v>9512</v>
      </c>
      <c r="AU594" t="s">
        <v>81</v>
      </c>
      <c r="AV594" t="s">
        <v>82</v>
      </c>
      <c r="AW594" t="s">
        <v>82</v>
      </c>
      <c r="AX594" t="s">
        <v>82</v>
      </c>
      <c r="AY594" t="s">
        <v>82</v>
      </c>
      <c r="AZ594" t="s">
        <v>82</v>
      </c>
      <c r="BA594" t="s">
        <v>82</v>
      </c>
      <c r="BB594" t="s">
        <v>82</v>
      </c>
      <c r="BC594" t="s">
        <v>82</v>
      </c>
      <c r="BD594" t="s">
        <v>82</v>
      </c>
      <c r="BE594" t="s">
        <v>82</v>
      </c>
      <c r="BF594" t="s">
        <v>82</v>
      </c>
      <c r="BG594" t="s">
        <v>82</v>
      </c>
      <c r="BH594" t="s">
        <v>82</v>
      </c>
      <c r="BI594" t="s">
        <v>82</v>
      </c>
      <c r="BJ594" t="s">
        <v>82</v>
      </c>
      <c r="BK594" t="s">
        <v>82</v>
      </c>
      <c r="BL594" t="s">
        <v>82</v>
      </c>
      <c r="BM594" t="s">
        <v>82</v>
      </c>
      <c r="BN594" t="s">
        <v>82</v>
      </c>
      <c r="BO594" t="s">
        <v>82</v>
      </c>
      <c r="BP594" t="s">
        <v>82</v>
      </c>
      <c r="BQ594" t="s">
        <v>82</v>
      </c>
    </row>
    <row r="595" spans="1:69" x14ac:dyDescent="0.2">
      <c r="A595" s="5">
        <v>1</v>
      </c>
      <c r="B595" t="s">
        <v>9513</v>
      </c>
      <c r="C595" t="s">
        <v>9514</v>
      </c>
      <c r="D595" t="s">
        <v>9515</v>
      </c>
      <c r="E595" t="s">
        <v>9516</v>
      </c>
      <c r="F595" t="s">
        <v>1316</v>
      </c>
      <c r="G595" t="s">
        <v>9517</v>
      </c>
      <c r="H595" s="1">
        <v>42525</v>
      </c>
      <c r="I595" s="1">
        <v>42540</v>
      </c>
      <c r="J595" t="b">
        <v>0</v>
      </c>
      <c r="K595" t="s">
        <v>622</v>
      </c>
      <c r="L595" t="s">
        <v>9518</v>
      </c>
      <c r="M595">
        <v>2</v>
      </c>
      <c r="N595">
        <v>100</v>
      </c>
      <c r="O595" t="s">
        <v>9519</v>
      </c>
      <c r="P595" t="s">
        <v>1356</v>
      </c>
      <c r="Q595" t="s">
        <v>9520</v>
      </c>
      <c r="R595" t="s">
        <v>81</v>
      </c>
      <c r="S595" t="s">
        <v>82</v>
      </c>
      <c r="T595" s="1">
        <v>42525</v>
      </c>
      <c r="U595" s="1">
        <v>42540</v>
      </c>
      <c r="V595" t="s">
        <v>1322</v>
      </c>
      <c r="W595" s="2">
        <v>43153</v>
      </c>
      <c r="X595" t="s">
        <v>82</v>
      </c>
      <c r="Y595" t="s">
        <v>9521</v>
      </c>
      <c r="Z595" t="s">
        <v>81</v>
      </c>
      <c r="AA595" t="s">
        <v>9522</v>
      </c>
      <c r="AB595" t="s">
        <v>9523</v>
      </c>
      <c r="AC595" t="s">
        <v>9524</v>
      </c>
      <c r="AD595" t="s">
        <v>9525</v>
      </c>
      <c r="AE595" t="s">
        <v>9521</v>
      </c>
      <c r="AF595" t="s">
        <v>81</v>
      </c>
      <c r="AG595" t="s">
        <v>9522</v>
      </c>
      <c r="AH595" t="s">
        <v>9523</v>
      </c>
      <c r="AI595" t="s">
        <v>9526</v>
      </c>
      <c r="AJ595" t="s">
        <v>9525</v>
      </c>
      <c r="AK595" t="s">
        <v>1328</v>
      </c>
      <c r="AL595" t="s">
        <v>82</v>
      </c>
      <c r="AM595" t="s">
        <v>9519</v>
      </c>
      <c r="AN595" t="s">
        <v>1329</v>
      </c>
      <c r="AO595" t="s">
        <v>1330</v>
      </c>
      <c r="AP595" t="s">
        <v>371</v>
      </c>
      <c r="AQ595" t="s">
        <v>9527</v>
      </c>
      <c r="AR595" t="s">
        <v>1332</v>
      </c>
      <c r="AS595" t="s">
        <v>9528</v>
      </c>
      <c r="AT595" t="s">
        <v>9529</v>
      </c>
      <c r="AU595" t="s">
        <v>81</v>
      </c>
      <c r="AV595" t="s">
        <v>82</v>
      </c>
      <c r="AW595" t="s">
        <v>1334</v>
      </c>
      <c r="AX595" t="s">
        <v>81</v>
      </c>
      <c r="AY595" t="s">
        <v>81</v>
      </c>
      <c r="AZ595" t="s">
        <v>81</v>
      </c>
      <c r="BA595" t="s">
        <v>82</v>
      </c>
      <c r="BB595" s="1">
        <v>1</v>
      </c>
      <c r="BC595" t="s">
        <v>81</v>
      </c>
      <c r="BD595" t="s">
        <v>81</v>
      </c>
      <c r="BE595" t="s">
        <v>81</v>
      </c>
      <c r="BF595" t="s">
        <v>81</v>
      </c>
      <c r="BG595" t="s">
        <v>81</v>
      </c>
      <c r="BH595" t="s">
        <v>81</v>
      </c>
      <c r="BI595" t="s">
        <v>81</v>
      </c>
      <c r="BJ595" t="s">
        <v>82</v>
      </c>
      <c r="BK595" t="s">
        <v>82</v>
      </c>
      <c r="BL595" t="s">
        <v>200</v>
      </c>
      <c r="BM595" t="s">
        <v>201</v>
      </c>
      <c r="BN595" t="s">
        <v>81</v>
      </c>
      <c r="BO595" t="s">
        <v>9530</v>
      </c>
      <c r="BP595" t="s">
        <v>81</v>
      </c>
      <c r="BQ595" t="s">
        <v>81</v>
      </c>
    </row>
    <row r="596" spans="1:69" x14ac:dyDescent="0.2">
      <c r="A596" s="5">
        <v>1</v>
      </c>
      <c r="B596" t="s">
        <v>1219</v>
      </c>
      <c r="C596" t="s">
        <v>1220</v>
      </c>
      <c r="D596" t="s">
        <v>1221</v>
      </c>
      <c r="E596" t="s">
        <v>1222</v>
      </c>
      <c r="F596" t="s">
        <v>178</v>
      </c>
      <c r="G596" t="s">
        <v>2841</v>
      </c>
      <c r="H596" s="1">
        <v>43378</v>
      </c>
      <c r="I596" s="1">
        <v>43495</v>
      </c>
      <c r="J596" t="b">
        <v>0</v>
      </c>
      <c r="K596" t="s">
        <v>180</v>
      </c>
      <c r="L596" t="s">
        <v>2839</v>
      </c>
      <c r="M596" t="s">
        <v>182</v>
      </c>
      <c r="N596">
        <v>250</v>
      </c>
      <c r="O596" t="s">
        <v>1225</v>
      </c>
      <c r="P596" t="s">
        <v>1226</v>
      </c>
      <c r="Q596" t="s">
        <v>2840</v>
      </c>
      <c r="R596" t="s">
        <v>2838</v>
      </c>
      <c r="S596" t="s">
        <v>82</v>
      </c>
      <c r="T596" s="1">
        <v>43378</v>
      </c>
      <c r="U596" s="1">
        <v>43495</v>
      </c>
      <c r="V596" t="s">
        <v>186</v>
      </c>
      <c r="W596" s="2">
        <v>43809</v>
      </c>
      <c r="X596" t="s">
        <v>2842</v>
      </c>
      <c r="Y596" t="s">
        <v>1229</v>
      </c>
      <c r="Z596" t="s">
        <v>81</v>
      </c>
      <c r="AA596" t="s">
        <v>1230</v>
      </c>
      <c r="AB596" t="s">
        <v>1231</v>
      </c>
      <c r="AC596">
        <v>35317164593</v>
      </c>
      <c r="AD596" t="s">
        <v>1225</v>
      </c>
      <c r="AE596" t="s">
        <v>1229</v>
      </c>
      <c r="AF596" t="s">
        <v>81</v>
      </c>
      <c r="AG596" t="s">
        <v>1230</v>
      </c>
      <c r="AH596" t="s">
        <v>1231</v>
      </c>
      <c r="AI596">
        <v>35317164593</v>
      </c>
      <c r="AJ596" t="s">
        <v>1225</v>
      </c>
      <c r="AK596" t="s">
        <v>191</v>
      </c>
      <c r="AL596" t="s">
        <v>82</v>
      </c>
      <c r="AM596" t="s">
        <v>1232</v>
      </c>
      <c r="AN596" t="s">
        <v>81</v>
      </c>
      <c r="AO596" t="s">
        <v>81</v>
      </c>
      <c r="AP596" t="s">
        <v>192</v>
      </c>
      <c r="AQ596" t="s">
        <v>1233</v>
      </c>
      <c r="AR596" t="s">
        <v>2848</v>
      </c>
      <c r="AS596" t="s">
        <v>2849</v>
      </c>
      <c r="AT596" t="s">
        <v>2850</v>
      </c>
      <c r="AU596" t="s">
        <v>197</v>
      </c>
      <c r="AV596" t="s">
        <v>82</v>
      </c>
      <c r="AW596" t="s">
        <v>198</v>
      </c>
      <c r="AX596" t="s">
        <v>81</v>
      </c>
      <c r="AY596" t="s">
        <v>81</v>
      </c>
      <c r="AZ596" t="s">
        <v>1237</v>
      </c>
      <c r="BA596" t="s">
        <v>82</v>
      </c>
      <c r="BB596" s="1">
        <v>1</v>
      </c>
      <c r="BC596" t="s">
        <v>199</v>
      </c>
      <c r="BD596" t="s">
        <v>199</v>
      </c>
      <c r="BE596" t="s">
        <v>199</v>
      </c>
      <c r="BF596" t="s">
        <v>199</v>
      </c>
      <c r="BG596" t="s">
        <v>81</v>
      </c>
      <c r="BH596" t="s">
        <v>81</v>
      </c>
      <c r="BI596" t="s">
        <v>81</v>
      </c>
      <c r="BJ596" t="s">
        <v>82</v>
      </c>
      <c r="BK596" t="s">
        <v>82</v>
      </c>
      <c r="BL596" t="s">
        <v>200</v>
      </c>
      <c r="BM596" t="s">
        <v>201</v>
      </c>
      <c r="BN596" t="s">
        <v>81</v>
      </c>
      <c r="BO596" t="s">
        <v>81</v>
      </c>
      <c r="BP596" t="s">
        <v>81</v>
      </c>
      <c r="BQ596" t="s">
        <v>81</v>
      </c>
    </row>
    <row r="597" spans="1:69" x14ac:dyDescent="0.2">
      <c r="A597" s="5">
        <v>0</v>
      </c>
      <c r="B597" t="s">
        <v>9531</v>
      </c>
      <c r="C597" t="s">
        <v>9532</v>
      </c>
      <c r="D597" t="s">
        <v>9533</v>
      </c>
      <c r="E597" t="s">
        <v>9534</v>
      </c>
      <c r="F597" t="s">
        <v>73</v>
      </c>
      <c r="G597" t="s">
        <v>9535</v>
      </c>
      <c r="H597" s="1">
        <v>43650</v>
      </c>
      <c r="I597" s="1">
        <v>44136</v>
      </c>
      <c r="J597" t="b">
        <v>0</v>
      </c>
      <c r="K597" t="s">
        <v>75</v>
      </c>
      <c r="L597" t="s">
        <v>465</v>
      </c>
      <c r="M597" t="s">
        <v>363</v>
      </c>
      <c r="N597">
        <v>132</v>
      </c>
      <c r="O597" t="s">
        <v>8310</v>
      </c>
      <c r="P597" t="s">
        <v>2021</v>
      </c>
      <c r="Q597" t="s">
        <v>5021</v>
      </c>
      <c r="R597" t="s">
        <v>81</v>
      </c>
      <c r="S597" t="s">
        <v>82</v>
      </c>
      <c r="T597" s="1">
        <v>43650</v>
      </c>
      <c r="U597" t="s">
        <v>5540</v>
      </c>
      <c r="V597" t="s">
        <v>468</v>
      </c>
      <c r="W597" s="2">
        <v>44081</v>
      </c>
      <c r="X597" t="s">
        <v>9536</v>
      </c>
      <c r="Y597" t="s">
        <v>148</v>
      </c>
      <c r="Z597" t="s">
        <v>9537</v>
      </c>
      <c r="AA597" t="s">
        <v>82</v>
      </c>
      <c r="AB597" t="s">
        <v>9538</v>
      </c>
      <c r="AC597" t="s">
        <v>9539</v>
      </c>
      <c r="AD597" t="s">
        <v>9540</v>
      </c>
      <c r="AE597" t="s">
        <v>148</v>
      </c>
      <c r="AF597" t="s">
        <v>9537</v>
      </c>
      <c r="AG597" t="s">
        <v>82</v>
      </c>
      <c r="AH597" t="s">
        <v>9538</v>
      </c>
      <c r="AI597" t="s">
        <v>9539</v>
      </c>
      <c r="AJ597" t="s">
        <v>9540</v>
      </c>
      <c r="AK597" t="s">
        <v>153</v>
      </c>
      <c r="AL597" t="s">
        <v>9541</v>
      </c>
      <c r="AM597" t="s">
        <v>88</v>
      </c>
      <c r="AN597" t="s">
        <v>154</v>
      </c>
      <c r="AO597" t="s">
        <v>277</v>
      </c>
      <c r="AP597" t="s">
        <v>91</v>
      </c>
      <c r="AQ597" t="s">
        <v>9542</v>
      </c>
      <c r="AR597" t="s">
        <v>82</v>
      </c>
      <c r="AS597" t="s">
        <v>9543</v>
      </c>
      <c r="AT597" t="s">
        <v>9544</v>
      </c>
      <c r="AU597" t="s">
        <v>81</v>
      </c>
      <c r="AV597" t="s">
        <v>82</v>
      </c>
      <c r="AW597" t="s">
        <v>82</v>
      </c>
      <c r="AX597" t="s">
        <v>82</v>
      </c>
      <c r="AY597" t="s">
        <v>82</v>
      </c>
      <c r="AZ597" t="s">
        <v>82</v>
      </c>
      <c r="BA597" t="s">
        <v>82</v>
      </c>
      <c r="BB597" t="s">
        <v>82</v>
      </c>
      <c r="BC597" t="s">
        <v>82</v>
      </c>
      <c r="BD597" t="s">
        <v>82</v>
      </c>
      <c r="BE597" t="s">
        <v>82</v>
      </c>
      <c r="BF597" t="s">
        <v>82</v>
      </c>
      <c r="BG597" t="s">
        <v>82</v>
      </c>
      <c r="BH597" t="s">
        <v>82</v>
      </c>
      <c r="BI597" t="s">
        <v>82</v>
      </c>
      <c r="BJ597" t="s">
        <v>82</v>
      </c>
      <c r="BK597" t="s">
        <v>82</v>
      </c>
      <c r="BL597" t="s">
        <v>82</v>
      </c>
      <c r="BM597" t="s">
        <v>82</v>
      </c>
      <c r="BN597" t="s">
        <v>82</v>
      </c>
      <c r="BO597" t="s">
        <v>82</v>
      </c>
      <c r="BP597" t="s">
        <v>82</v>
      </c>
      <c r="BQ597" t="s">
        <v>82</v>
      </c>
    </row>
    <row r="598" spans="1:69" x14ac:dyDescent="0.2">
      <c r="A598" s="5">
        <v>1</v>
      </c>
      <c r="B598" t="s">
        <v>9545</v>
      </c>
      <c r="C598" t="s">
        <v>9546</v>
      </c>
      <c r="D598" t="s">
        <v>9547</v>
      </c>
      <c r="E598" t="s">
        <v>9548</v>
      </c>
      <c r="F598" t="s">
        <v>73</v>
      </c>
      <c r="G598" t="s">
        <v>9549</v>
      </c>
      <c r="H598" s="1">
        <v>42990</v>
      </c>
      <c r="I598" s="1">
        <v>42998</v>
      </c>
      <c r="J598" t="b">
        <v>0</v>
      </c>
      <c r="K598" t="s">
        <v>75</v>
      </c>
      <c r="L598" t="s">
        <v>581</v>
      </c>
      <c r="M598" t="s">
        <v>101</v>
      </c>
      <c r="N598">
        <v>366</v>
      </c>
      <c r="O598" t="s">
        <v>7572</v>
      </c>
      <c r="P598" t="s">
        <v>79</v>
      </c>
      <c r="Q598" t="s">
        <v>998</v>
      </c>
      <c r="R598" t="s">
        <v>81</v>
      </c>
      <c r="S598" t="s">
        <v>82</v>
      </c>
      <c r="T598" s="1">
        <v>42990</v>
      </c>
      <c r="U598" t="s">
        <v>4114</v>
      </c>
      <c r="V598" t="s">
        <v>168</v>
      </c>
      <c r="W598" s="2">
        <v>43745</v>
      </c>
      <c r="X598" t="s">
        <v>9550</v>
      </c>
      <c r="Y598" t="s">
        <v>523</v>
      </c>
      <c r="Z598" t="s">
        <v>9551</v>
      </c>
      <c r="AA598" t="s">
        <v>82</v>
      </c>
      <c r="AB598" t="s">
        <v>525</v>
      </c>
      <c r="AC598" t="s">
        <v>525</v>
      </c>
      <c r="AD598" t="s">
        <v>9552</v>
      </c>
      <c r="AE598" t="s">
        <v>523</v>
      </c>
      <c r="AF598" t="s">
        <v>9551</v>
      </c>
      <c r="AG598" t="s">
        <v>82</v>
      </c>
      <c r="AH598" t="s">
        <v>525</v>
      </c>
      <c r="AI598" t="s">
        <v>525</v>
      </c>
      <c r="AJ598" t="s">
        <v>9552</v>
      </c>
      <c r="AK598" t="s">
        <v>110</v>
      </c>
      <c r="AL598" t="s">
        <v>9553</v>
      </c>
      <c r="AM598" t="s">
        <v>88</v>
      </c>
      <c r="AN598" t="s">
        <v>154</v>
      </c>
      <c r="AO598" t="s">
        <v>528</v>
      </c>
      <c r="AP598" t="s">
        <v>91</v>
      </c>
      <c r="AQ598" t="s">
        <v>9554</v>
      </c>
      <c r="AR598" t="s">
        <v>82</v>
      </c>
      <c r="AS598" t="s">
        <v>9555</v>
      </c>
      <c r="AT598" t="s">
        <v>9556</v>
      </c>
      <c r="AU598" t="s">
        <v>81</v>
      </c>
      <c r="AV598" t="s">
        <v>82</v>
      </c>
      <c r="AW598" t="s">
        <v>82</v>
      </c>
      <c r="AX598" t="s">
        <v>82</v>
      </c>
      <c r="AY598" t="s">
        <v>9557</v>
      </c>
      <c r="AZ598" t="s">
        <v>82</v>
      </c>
      <c r="BA598" s="1">
        <v>43733</v>
      </c>
      <c r="BB598" t="s">
        <v>82</v>
      </c>
      <c r="BC598" t="s">
        <v>82</v>
      </c>
      <c r="BD598" t="s">
        <v>82</v>
      </c>
      <c r="BE598" t="s">
        <v>82</v>
      </c>
      <c r="BF598" t="s">
        <v>82</v>
      </c>
      <c r="BG598" t="s">
        <v>82</v>
      </c>
      <c r="BH598" t="s">
        <v>82</v>
      </c>
      <c r="BI598" t="s">
        <v>82</v>
      </c>
      <c r="BJ598" t="s">
        <v>82</v>
      </c>
      <c r="BK598" t="s">
        <v>261</v>
      </c>
      <c r="BL598" t="s">
        <v>82</v>
      </c>
      <c r="BM598" t="s">
        <v>82</v>
      </c>
      <c r="BN598" t="s">
        <v>82</v>
      </c>
      <c r="BO598" t="s">
        <v>82</v>
      </c>
      <c r="BP598" t="s">
        <v>82</v>
      </c>
      <c r="BQ598" t="s">
        <v>82</v>
      </c>
    </row>
    <row r="599" spans="1:69" x14ac:dyDescent="0.2">
      <c r="A599" s="5">
        <v>1</v>
      </c>
      <c r="B599" t="s">
        <v>9558</v>
      </c>
      <c r="C599" t="s">
        <v>9559</v>
      </c>
      <c r="D599" t="s">
        <v>9560</v>
      </c>
      <c r="E599" t="s">
        <v>9561</v>
      </c>
      <c r="F599" t="s">
        <v>73</v>
      </c>
      <c r="G599" t="s">
        <v>9562</v>
      </c>
      <c r="H599" s="1">
        <v>43006</v>
      </c>
      <c r="I599" s="1">
        <v>43018</v>
      </c>
      <c r="J599" t="b">
        <v>0</v>
      </c>
      <c r="K599" t="s">
        <v>75</v>
      </c>
      <c r="L599" t="s">
        <v>2192</v>
      </c>
      <c r="M599" t="s">
        <v>77</v>
      </c>
      <c r="N599">
        <v>65</v>
      </c>
      <c r="O599" t="s">
        <v>3856</v>
      </c>
      <c r="P599" t="s">
        <v>79</v>
      </c>
      <c r="Q599" t="s">
        <v>9563</v>
      </c>
      <c r="R599" t="s">
        <v>81</v>
      </c>
      <c r="S599" t="s">
        <v>82</v>
      </c>
      <c r="T599" s="1">
        <v>43006</v>
      </c>
      <c r="U599" t="s">
        <v>9564</v>
      </c>
      <c r="V599" t="s">
        <v>1305</v>
      </c>
      <c r="W599" s="2">
        <v>43983</v>
      </c>
      <c r="X599" t="s">
        <v>9565</v>
      </c>
      <c r="Y599" t="s">
        <v>227</v>
      </c>
      <c r="Z599" t="s">
        <v>9566</v>
      </c>
      <c r="AA599" t="s">
        <v>82</v>
      </c>
      <c r="AB599" t="s">
        <v>227</v>
      </c>
      <c r="AC599" t="s">
        <v>227</v>
      </c>
      <c r="AD599" t="s">
        <v>9567</v>
      </c>
      <c r="AE599" t="s">
        <v>227</v>
      </c>
      <c r="AF599" t="s">
        <v>9566</v>
      </c>
      <c r="AG599" t="s">
        <v>82</v>
      </c>
      <c r="AH599" t="s">
        <v>227</v>
      </c>
      <c r="AI599" t="s">
        <v>227</v>
      </c>
      <c r="AJ599" t="s">
        <v>9567</v>
      </c>
      <c r="AK599" t="s">
        <v>110</v>
      </c>
      <c r="AL599" t="s">
        <v>9568</v>
      </c>
      <c r="AM599" t="s">
        <v>88</v>
      </c>
      <c r="AN599" t="s">
        <v>154</v>
      </c>
      <c r="AO599" t="s">
        <v>890</v>
      </c>
      <c r="AP599" t="s">
        <v>91</v>
      </c>
      <c r="AQ599" t="s">
        <v>9569</v>
      </c>
      <c r="AR599" t="s">
        <v>82</v>
      </c>
      <c r="AS599" t="s">
        <v>9570</v>
      </c>
      <c r="AT599" t="s">
        <v>82</v>
      </c>
      <c r="AU599" t="s">
        <v>81</v>
      </c>
      <c r="AV599" t="s">
        <v>82</v>
      </c>
      <c r="AW599" t="s">
        <v>82</v>
      </c>
      <c r="AX599" t="s">
        <v>82</v>
      </c>
      <c r="AY599" t="s">
        <v>82</v>
      </c>
      <c r="AZ599" t="s">
        <v>82</v>
      </c>
      <c r="BA599" t="s">
        <v>82</v>
      </c>
      <c r="BB599" t="s">
        <v>82</v>
      </c>
      <c r="BC599" t="s">
        <v>82</v>
      </c>
      <c r="BD599" t="s">
        <v>82</v>
      </c>
      <c r="BE599" t="s">
        <v>82</v>
      </c>
      <c r="BF599" t="s">
        <v>82</v>
      </c>
      <c r="BG599" t="s">
        <v>82</v>
      </c>
      <c r="BH599" t="s">
        <v>82</v>
      </c>
      <c r="BI599" t="s">
        <v>82</v>
      </c>
      <c r="BJ599" t="s">
        <v>82</v>
      </c>
      <c r="BK599" t="s">
        <v>82</v>
      </c>
      <c r="BL599" t="s">
        <v>82</v>
      </c>
      <c r="BM599" t="s">
        <v>82</v>
      </c>
      <c r="BN599" t="s">
        <v>82</v>
      </c>
      <c r="BO599" t="s">
        <v>82</v>
      </c>
      <c r="BP599" t="s">
        <v>82</v>
      </c>
      <c r="BQ599" t="s">
        <v>82</v>
      </c>
    </row>
    <row r="600" spans="1:69" x14ac:dyDescent="0.2">
      <c r="A600" s="5">
        <v>0</v>
      </c>
      <c r="B600" t="s">
        <v>9571</v>
      </c>
      <c r="C600" t="s">
        <v>9572</v>
      </c>
      <c r="D600" t="s">
        <v>9573</v>
      </c>
      <c r="E600" t="s">
        <v>9574</v>
      </c>
      <c r="F600" t="s">
        <v>73</v>
      </c>
      <c r="G600" t="s">
        <v>9575</v>
      </c>
      <c r="H600" s="1">
        <v>43579</v>
      </c>
      <c r="I600" s="1">
        <v>43689</v>
      </c>
      <c r="J600" t="b">
        <v>0</v>
      </c>
      <c r="K600" t="s">
        <v>75</v>
      </c>
      <c r="L600" t="s">
        <v>6223</v>
      </c>
      <c r="M600" t="s">
        <v>90</v>
      </c>
      <c r="N600">
        <v>20</v>
      </c>
      <c r="O600" t="s">
        <v>9407</v>
      </c>
      <c r="P600" t="s">
        <v>79</v>
      </c>
      <c r="Q600" t="s">
        <v>9576</v>
      </c>
      <c r="R600" t="s">
        <v>81</v>
      </c>
      <c r="S600" t="s">
        <v>82</v>
      </c>
      <c r="T600" s="1">
        <v>43579</v>
      </c>
      <c r="U600" t="s">
        <v>9577</v>
      </c>
      <c r="V600" t="s">
        <v>542</v>
      </c>
      <c r="W600" s="2">
        <v>44123</v>
      </c>
      <c r="X600" t="s">
        <v>9578</v>
      </c>
      <c r="Y600" t="s">
        <v>148</v>
      </c>
      <c r="Z600" t="s">
        <v>9579</v>
      </c>
      <c r="AA600" t="s">
        <v>82</v>
      </c>
      <c r="AB600" t="s">
        <v>9580</v>
      </c>
      <c r="AC600" t="s">
        <v>9581</v>
      </c>
      <c r="AD600" t="s">
        <v>9582</v>
      </c>
      <c r="AE600" t="s">
        <v>148</v>
      </c>
      <c r="AF600" t="s">
        <v>9579</v>
      </c>
      <c r="AG600" t="s">
        <v>82</v>
      </c>
      <c r="AH600" t="s">
        <v>9580</v>
      </c>
      <c r="AI600" t="s">
        <v>9581</v>
      </c>
      <c r="AJ600" t="s">
        <v>9582</v>
      </c>
      <c r="AK600" t="s">
        <v>296</v>
      </c>
      <c r="AL600" t="s">
        <v>82</v>
      </c>
      <c r="AM600" t="s">
        <v>88</v>
      </c>
      <c r="AN600" t="s">
        <v>154</v>
      </c>
      <c r="AO600" t="s">
        <v>90</v>
      </c>
      <c r="AP600" t="s">
        <v>91</v>
      </c>
      <c r="AQ600" t="s">
        <v>9583</v>
      </c>
      <c r="AR600" t="s">
        <v>82</v>
      </c>
      <c r="AS600" t="s">
        <v>9584</v>
      </c>
      <c r="AT600" t="s">
        <v>82</v>
      </c>
      <c r="AU600" t="s">
        <v>81</v>
      </c>
      <c r="AV600" t="s">
        <v>82</v>
      </c>
      <c r="AW600" t="s">
        <v>82</v>
      </c>
      <c r="AX600" t="s">
        <v>82</v>
      </c>
      <c r="AY600" t="s">
        <v>82</v>
      </c>
      <c r="AZ600" t="s">
        <v>82</v>
      </c>
      <c r="BA600" t="s">
        <v>82</v>
      </c>
      <c r="BB600" t="s">
        <v>82</v>
      </c>
      <c r="BC600" t="s">
        <v>82</v>
      </c>
      <c r="BD600" t="s">
        <v>82</v>
      </c>
      <c r="BE600" t="s">
        <v>82</v>
      </c>
      <c r="BF600" t="s">
        <v>82</v>
      </c>
      <c r="BG600" t="s">
        <v>82</v>
      </c>
      <c r="BH600" t="s">
        <v>82</v>
      </c>
      <c r="BI600" t="s">
        <v>82</v>
      </c>
      <c r="BJ600" t="s">
        <v>82</v>
      </c>
      <c r="BK600" t="s">
        <v>82</v>
      </c>
      <c r="BL600" t="s">
        <v>82</v>
      </c>
      <c r="BM600" t="s">
        <v>82</v>
      </c>
      <c r="BN600" t="s">
        <v>82</v>
      </c>
      <c r="BO600" t="s">
        <v>82</v>
      </c>
      <c r="BP600" t="s">
        <v>82</v>
      </c>
      <c r="BQ600" t="s">
        <v>82</v>
      </c>
    </row>
    <row r="601" spans="1:69" x14ac:dyDescent="0.2">
      <c r="A601" s="5">
        <v>0</v>
      </c>
      <c r="B601" t="s">
        <v>9585</v>
      </c>
      <c r="C601" t="s">
        <v>9586</v>
      </c>
      <c r="D601" t="s">
        <v>9587</v>
      </c>
      <c r="E601" t="s">
        <v>9588</v>
      </c>
      <c r="F601" t="s">
        <v>73</v>
      </c>
      <c r="G601" t="s">
        <v>9589</v>
      </c>
      <c r="H601" s="1">
        <v>43618</v>
      </c>
      <c r="I601" s="1">
        <v>43647</v>
      </c>
      <c r="J601" t="b">
        <v>0</v>
      </c>
      <c r="K601" t="s">
        <v>75</v>
      </c>
      <c r="L601" t="s">
        <v>2684</v>
      </c>
      <c r="M601" t="s">
        <v>90</v>
      </c>
      <c r="N601">
        <v>30</v>
      </c>
      <c r="O601" t="s">
        <v>2436</v>
      </c>
      <c r="P601" t="s">
        <v>449</v>
      </c>
      <c r="Q601" t="s">
        <v>1796</v>
      </c>
      <c r="R601" t="s">
        <v>81</v>
      </c>
      <c r="S601" t="s">
        <v>82</v>
      </c>
      <c r="T601" s="1">
        <v>43618</v>
      </c>
      <c r="U601" t="s">
        <v>7651</v>
      </c>
      <c r="V601" t="s">
        <v>542</v>
      </c>
      <c r="W601" s="2">
        <v>43661</v>
      </c>
      <c r="X601" t="s">
        <v>9590</v>
      </c>
      <c r="Y601" t="s">
        <v>227</v>
      </c>
      <c r="Z601" t="s">
        <v>9591</v>
      </c>
      <c r="AA601" t="s">
        <v>82</v>
      </c>
      <c r="AB601" t="s">
        <v>9592</v>
      </c>
      <c r="AC601" t="s">
        <v>9593</v>
      </c>
      <c r="AD601" t="s">
        <v>81</v>
      </c>
      <c r="AE601" t="s">
        <v>227</v>
      </c>
      <c r="AF601" t="s">
        <v>9591</v>
      </c>
      <c r="AG601" t="s">
        <v>82</v>
      </c>
      <c r="AH601" t="s">
        <v>9592</v>
      </c>
      <c r="AI601" t="s">
        <v>9593</v>
      </c>
      <c r="AJ601" t="s">
        <v>81</v>
      </c>
      <c r="AK601" t="s">
        <v>296</v>
      </c>
      <c r="AL601" t="s">
        <v>82</v>
      </c>
      <c r="AM601" t="s">
        <v>88</v>
      </c>
      <c r="AN601" t="s">
        <v>456</v>
      </c>
      <c r="AO601" t="s">
        <v>90</v>
      </c>
      <c r="AP601" t="s">
        <v>91</v>
      </c>
      <c r="AQ601" t="s">
        <v>9594</v>
      </c>
      <c r="AR601" t="s">
        <v>82</v>
      </c>
      <c r="AS601" t="s">
        <v>9595</v>
      </c>
      <c r="AT601" t="s">
        <v>9596</v>
      </c>
      <c r="AU601" t="s">
        <v>81</v>
      </c>
      <c r="AV601" t="s">
        <v>82</v>
      </c>
      <c r="AW601" t="s">
        <v>82</v>
      </c>
      <c r="AX601" t="s">
        <v>82</v>
      </c>
      <c r="AY601" t="s">
        <v>82</v>
      </c>
      <c r="AZ601" t="s">
        <v>82</v>
      </c>
      <c r="BA601" t="s">
        <v>82</v>
      </c>
      <c r="BB601" t="s">
        <v>82</v>
      </c>
      <c r="BC601" t="s">
        <v>82</v>
      </c>
      <c r="BD601" t="s">
        <v>82</v>
      </c>
      <c r="BE601" t="s">
        <v>82</v>
      </c>
      <c r="BF601" t="s">
        <v>82</v>
      </c>
      <c r="BG601" t="s">
        <v>82</v>
      </c>
      <c r="BH601" t="s">
        <v>82</v>
      </c>
      <c r="BI601" t="s">
        <v>82</v>
      </c>
      <c r="BJ601" t="s">
        <v>82</v>
      </c>
      <c r="BK601" t="s">
        <v>82</v>
      </c>
      <c r="BL601" t="s">
        <v>82</v>
      </c>
      <c r="BM601" t="s">
        <v>82</v>
      </c>
      <c r="BN601" t="s">
        <v>82</v>
      </c>
      <c r="BO601" t="s">
        <v>82</v>
      </c>
      <c r="BP601" t="s">
        <v>82</v>
      </c>
      <c r="BQ601" t="s">
        <v>82</v>
      </c>
    </row>
    <row r="602" spans="1:69" x14ac:dyDescent="0.2">
      <c r="A602" s="5">
        <v>0</v>
      </c>
      <c r="B602" t="s">
        <v>9597</v>
      </c>
      <c r="C602" t="s">
        <v>9598</v>
      </c>
      <c r="D602" t="s">
        <v>9599</v>
      </c>
      <c r="E602" t="s">
        <v>9597</v>
      </c>
      <c r="F602" t="s">
        <v>73</v>
      </c>
      <c r="G602" t="s">
        <v>9600</v>
      </c>
      <c r="H602" s="1">
        <v>42625</v>
      </c>
      <c r="I602" s="1">
        <v>42640</v>
      </c>
      <c r="J602" t="b">
        <v>0</v>
      </c>
      <c r="K602" t="s">
        <v>75</v>
      </c>
      <c r="L602" t="s">
        <v>465</v>
      </c>
      <c r="M602" t="s">
        <v>90</v>
      </c>
      <c r="N602">
        <v>757</v>
      </c>
      <c r="O602" t="s">
        <v>9601</v>
      </c>
      <c r="P602" t="s">
        <v>79</v>
      </c>
      <c r="Q602" t="s">
        <v>80</v>
      </c>
      <c r="R602" t="s">
        <v>81</v>
      </c>
      <c r="S602" t="s">
        <v>82</v>
      </c>
      <c r="T602" s="1">
        <v>42625</v>
      </c>
      <c r="U602" t="s">
        <v>9602</v>
      </c>
      <c r="V602" t="s">
        <v>271</v>
      </c>
      <c r="W602" s="2">
        <v>43157</v>
      </c>
      <c r="X602" t="s">
        <v>9603</v>
      </c>
      <c r="Y602" t="s">
        <v>82</v>
      </c>
      <c r="Z602" t="s">
        <v>82</v>
      </c>
      <c r="AA602" t="s">
        <v>82</v>
      </c>
      <c r="AB602" t="s">
        <v>82</v>
      </c>
      <c r="AC602" t="s">
        <v>82</v>
      </c>
      <c r="AD602" t="s">
        <v>82</v>
      </c>
      <c r="AE602" t="s">
        <v>82</v>
      </c>
      <c r="AF602" t="s">
        <v>82</v>
      </c>
      <c r="AG602" t="s">
        <v>82</v>
      </c>
      <c r="AH602" t="s">
        <v>82</v>
      </c>
      <c r="AI602" t="s">
        <v>82</v>
      </c>
      <c r="AJ602" t="s">
        <v>82</v>
      </c>
      <c r="AK602" t="s">
        <v>110</v>
      </c>
      <c r="AL602" t="s">
        <v>82</v>
      </c>
      <c r="AM602" t="s">
        <v>88</v>
      </c>
      <c r="AN602" t="s">
        <v>154</v>
      </c>
      <c r="AO602" t="s">
        <v>90</v>
      </c>
      <c r="AP602" t="s">
        <v>91</v>
      </c>
      <c r="AQ602" t="s">
        <v>9604</v>
      </c>
      <c r="AR602" t="s">
        <v>82</v>
      </c>
      <c r="AS602" t="s">
        <v>9605</v>
      </c>
      <c r="AT602" t="s">
        <v>9606</v>
      </c>
      <c r="AU602" t="s">
        <v>81</v>
      </c>
      <c r="AV602" t="s">
        <v>82</v>
      </c>
      <c r="AW602" t="s">
        <v>82</v>
      </c>
      <c r="AX602" t="s">
        <v>82</v>
      </c>
      <c r="AY602" t="s">
        <v>82</v>
      </c>
      <c r="AZ602" t="s">
        <v>82</v>
      </c>
      <c r="BA602" t="s">
        <v>82</v>
      </c>
      <c r="BB602" t="s">
        <v>82</v>
      </c>
      <c r="BC602" t="s">
        <v>82</v>
      </c>
      <c r="BD602" t="s">
        <v>82</v>
      </c>
      <c r="BE602" t="s">
        <v>82</v>
      </c>
      <c r="BF602" t="s">
        <v>82</v>
      </c>
      <c r="BG602" t="s">
        <v>82</v>
      </c>
      <c r="BH602" t="s">
        <v>82</v>
      </c>
      <c r="BI602" t="s">
        <v>82</v>
      </c>
      <c r="BJ602" t="s">
        <v>82</v>
      </c>
      <c r="BK602" t="s">
        <v>82</v>
      </c>
      <c r="BL602" t="s">
        <v>82</v>
      </c>
      <c r="BM602" t="s">
        <v>82</v>
      </c>
      <c r="BN602" t="s">
        <v>82</v>
      </c>
      <c r="BO602" t="s">
        <v>82</v>
      </c>
      <c r="BP602" t="s">
        <v>82</v>
      </c>
      <c r="BQ602" t="s">
        <v>82</v>
      </c>
    </row>
    <row r="603" spans="1:69" x14ac:dyDescent="0.2">
      <c r="A603" s="5">
        <v>0</v>
      </c>
      <c r="B603" t="s">
        <v>9607</v>
      </c>
      <c r="C603" t="s">
        <v>9608</v>
      </c>
      <c r="D603" t="s">
        <v>9609</v>
      </c>
      <c r="E603" t="s">
        <v>9610</v>
      </c>
      <c r="F603" t="s">
        <v>1432</v>
      </c>
      <c r="G603" t="s">
        <v>9611</v>
      </c>
      <c r="H603" s="1">
        <v>42872</v>
      </c>
      <c r="I603" s="1">
        <v>42884</v>
      </c>
      <c r="J603" t="b">
        <v>0</v>
      </c>
      <c r="K603" t="s">
        <v>75</v>
      </c>
      <c r="L603" t="s">
        <v>9612</v>
      </c>
      <c r="M603" t="s">
        <v>90</v>
      </c>
      <c r="N603">
        <v>80</v>
      </c>
      <c r="O603" t="s">
        <v>9613</v>
      </c>
      <c r="P603" t="s">
        <v>670</v>
      </c>
      <c r="Q603" t="s">
        <v>9614</v>
      </c>
      <c r="R603" t="s">
        <v>81</v>
      </c>
      <c r="S603" t="s">
        <v>82</v>
      </c>
      <c r="T603" s="1">
        <v>42872</v>
      </c>
      <c r="U603" s="1">
        <v>42884</v>
      </c>
      <c r="V603" t="s">
        <v>1438</v>
      </c>
      <c r="W603" s="2">
        <v>44139</v>
      </c>
      <c r="X603" t="s">
        <v>1439</v>
      </c>
      <c r="Y603" t="s">
        <v>9615</v>
      </c>
      <c r="Z603" t="s">
        <v>81</v>
      </c>
      <c r="AA603" t="s">
        <v>9616</v>
      </c>
      <c r="AB603" t="s">
        <v>9617</v>
      </c>
      <c r="AC603" t="s">
        <v>81</v>
      </c>
      <c r="AD603" t="s">
        <v>9618</v>
      </c>
      <c r="AE603" t="s">
        <v>9615</v>
      </c>
      <c r="AF603" t="s">
        <v>81</v>
      </c>
      <c r="AG603" t="s">
        <v>9616</v>
      </c>
      <c r="AH603" t="s">
        <v>9617</v>
      </c>
      <c r="AI603" t="s">
        <v>81</v>
      </c>
      <c r="AJ603" t="s">
        <v>9618</v>
      </c>
      <c r="AK603" t="s">
        <v>1444</v>
      </c>
      <c r="AL603" t="s">
        <v>82</v>
      </c>
      <c r="AM603" t="s">
        <v>9619</v>
      </c>
      <c r="AN603" t="s">
        <v>81</v>
      </c>
      <c r="AO603" t="s">
        <v>81</v>
      </c>
      <c r="AP603" t="s">
        <v>81</v>
      </c>
      <c r="AQ603" t="s">
        <v>9620</v>
      </c>
      <c r="AR603" t="s">
        <v>9621</v>
      </c>
      <c r="AS603" t="s">
        <v>9622</v>
      </c>
      <c r="AT603" t="s">
        <v>9623</v>
      </c>
      <c r="AU603" t="s">
        <v>81</v>
      </c>
      <c r="AV603" t="s">
        <v>82</v>
      </c>
      <c r="AW603" t="s">
        <v>81</v>
      </c>
      <c r="AX603">
        <v>0</v>
      </c>
      <c r="AY603" t="s">
        <v>81</v>
      </c>
      <c r="AZ603" t="s">
        <v>81</v>
      </c>
      <c r="BA603" t="s">
        <v>82</v>
      </c>
      <c r="BB603" s="1">
        <v>1</v>
      </c>
      <c r="BC603" t="s">
        <v>81</v>
      </c>
      <c r="BD603" t="s">
        <v>81</v>
      </c>
      <c r="BE603" t="s">
        <v>81</v>
      </c>
      <c r="BF603" t="s">
        <v>81</v>
      </c>
      <c r="BG603" t="s">
        <v>81</v>
      </c>
      <c r="BH603" t="s">
        <v>81</v>
      </c>
      <c r="BI603" t="s">
        <v>81</v>
      </c>
      <c r="BJ603" t="s">
        <v>82</v>
      </c>
      <c r="BK603" t="s">
        <v>82</v>
      </c>
      <c r="BL603" t="s">
        <v>200</v>
      </c>
      <c r="BM603" t="s">
        <v>9624</v>
      </c>
      <c r="BN603" t="s">
        <v>81</v>
      </c>
      <c r="BO603" t="s">
        <v>9625</v>
      </c>
      <c r="BP603" t="s">
        <v>81</v>
      </c>
      <c r="BQ603" t="s">
        <v>81</v>
      </c>
    </row>
    <row r="604" spans="1:69" x14ac:dyDescent="0.2">
      <c r="A604" s="5">
        <v>0</v>
      </c>
      <c r="B604" t="s">
        <v>9626</v>
      </c>
      <c r="C604" t="s">
        <v>9627</v>
      </c>
      <c r="D604" t="s">
        <v>9628</v>
      </c>
      <c r="E604" t="s">
        <v>9629</v>
      </c>
      <c r="F604" t="s">
        <v>1316</v>
      </c>
      <c r="G604" t="s">
        <v>9630</v>
      </c>
      <c r="H604" s="1">
        <v>43525</v>
      </c>
      <c r="I604" s="1">
        <v>43545</v>
      </c>
      <c r="J604" t="b">
        <v>0</v>
      </c>
      <c r="K604" t="s">
        <v>622</v>
      </c>
      <c r="L604" t="s">
        <v>9631</v>
      </c>
      <c r="M604" t="s">
        <v>90</v>
      </c>
      <c r="N604">
        <v>70</v>
      </c>
      <c r="O604" t="s">
        <v>1859</v>
      </c>
      <c r="P604" t="s">
        <v>1356</v>
      </c>
      <c r="Q604" t="s">
        <v>9632</v>
      </c>
      <c r="R604" t="s">
        <v>81</v>
      </c>
      <c r="S604" t="s">
        <v>82</v>
      </c>
      <c r="T604" s="1">
        <v>43525</v>
      </c>
      <c r="U604" s="1">
        <v>43545</v>
      </c>
      <c r="V604" t="s">
        <v>1322</v>
      </c>
      <c r="W604" s="2">
        <v>43549</v>
      </c>
      <c r="X604" t="s">
        <v>82</v>
      </c>
      <c r="Y604" t="s">
        <v>9633</v>
      </c>
      <c r="Z604" t="s">
        <v>81</v>
      </c>
      <c r="AA604" t="s">
        <v>9634</v>
      </c>
      <c r="AB604" t="s">
        <v>9635</v>
      </c>
      <c r="AC604" t="s">
        <v>9636</v>
      </c>
      <c r="AD604" t="s">
        <v>1859</v>
      </c>
      <c r="AE604" t="s">
        <v>9637</v>
      </c>
      <c r="AF604" t="s">
        <v>81</v>
      </c>
      <c r="AG604" t="s">
        <v>9634</v>
      </c>
      <c r="AH604" t="s">
        <v>9638</v>
      </c>
      <c r="AI604" t="s">
        <v>9636</v>
      </c>
      <c r="AJ604" t="s">
        <v>1859</v>
      </c>
      <c r="AK604" t="s">
        <v>296</v>
      </c>
      <c r="AL604" t="s">
        <v>82</v>
      </c>
      <c r="AM604" t="s">
        <v>1859</v>
      </c>
      <c r="AN604" t="s">
        <v>1329</v>
      </c>
      <c r="AO604" t="s">
        <v>1330</v>
      </c>
      <c r="AP604" t="s">
        <v>371</v>
      </c>
      <c r="AQ604" t="s">
        <v>9639</v>
      </c>
      <c r="AR604" t="s">
        <v>9640</v>
      </c>
      <c r="AS604" t="s">
        <v>9641</v>
      </c>
      <c r="AT604" t="s">
        <v>9642</v>
      </c>
      <c r="AU604" t="s">
        <v>81</v>
      </c>
      <c r="AV604" t="s">
        <v>82</v>
      </c>
      <c r="AW604" t="s">
        <v>1334</v>
      </c>
      <c r="AX604" t="s">
        <v>81</v>
      </c>
      <c r="AY604" t="s">
        <v>81</v>
      </c>
      <c r="AZ604" t="s">
        <v>81</v>
      </c>
      <c r="BA604" t="s">
        <v>82</v>
      </c>
      <c r="BB604" s="1">
        <v>1</v>
      </c>
      <c r="BC604" t="s">
        <v>81</v>
      </c>
      <c r="BD604" t="s">
        <v>81</v>
      </c>
      <c r="BE604" t="s">
        <v>81</v>
      </c>
      <c r="BF604" t="s">
        <v>81</v>
      </c>
      <c r="BG604" t="s">
        <v>81</v>
      </c>
      <c r="BH604" t="s">
        <v>1943</v>
      </c>
      <c r="BI604" t="s">
        <v>9643</v>
      </c>
      <c r="BJ604" t="s">
        <v>82</v>
      </c>
      <c r="BK604" t="s">
        <v>82</v>
      </c>
      <c r="BL604" t="s">
        <v>200</v>
      </c>
      <c r="BM604" t="s">
        <v>201</v>
      </c>
      <c r="BN604" t="s">
        <v>81</v>
      </c>
      <c r="BO604" t="s">
        <v>9644</v>
      </c>
      <c r="BP604" t="s">
        <v>81</v>
      </c>
      <c r="BQ604" t="s">
        <v>81</v>
      </c>
    </row>
    <row r="605" spans="1:69" x14ac:dyDescent="0.2">
      <c r="A605" s="5">
        <v>1</v>
      </c>
      <c r="B605" t="s">
        <v>9645</v>
      </c>
      <c r="C605" t="s">
        <v>9646</v>
      </c>
      <c r="D605" t="s">
        <v>9647</v>
      </c>
      <c r="E605" t="s">
        <v>9648</v>
      </c>
      <c r="F605" t="s">
        <v>1316</v>
      </c>
      <c r="G605" t="s">
        <v>9649</v>
      </c>
      <c r="H605" s="1">
        <v>42936</v>
      </c>
      <c r="I605" s="1">
        <v>42896</v>
      </c>
      <c r="J605" t="b">
        <v>0</v>
      </c>
      <c r="K605" t="s">
        <v>622</v>
      </c>
      <c r="L605" t="s">
        <v>1397</v>
      </c>
      <c r="M605" t="s">
        <v>90</v>
      </c>
      <c r="N605">
        <v>74</v>
      </c>
      <c r="O605" t="s">
        <v>9650</v>
      </c>
      <c r="P605" t="s">
        <v>1356</v>
      </c>
      <c r="Q605" t="s">
        <v>9651</v>
      </c>
      <c r="R605" t="s">
        <v>81</v>
      </c>
      <c r="S605" t="s">
        <v>82</v>
      </c>
      <c r="T605" s="1">
        <v>42936</v>
      </c>
      <c r="U605" s="1">
        <v>42896</v>
      </c>
      <c r="V605" t="s">
        <v>1322</v>
      </c>
      <c r="W605" s="2">
        <v>43153</v>
      </c>
      <c r="X605" t="s">
        <v>82</v>
      </c>
      <c r="Y605" t="s">
        <v>9652</v>
      </c>
      <c r="Z605" t="s">
        <v>81</v>
      </c>
      <c r="AA605" t="s">
        <v>9653</v>
      </c>
      <c r="AB605" t="s">
        <v>9654</v>
      </c>
      <c r="AC605" t="s">
        <v>9655</v>
      </c>
      <c r="AD605" t="s">
        <v>9656</v>
      </c>
      <c r="AE605" t="s">
        <v>9657</v>
      </c>
      <c r="AF605" t="s">
        <v>81</v>
      </c>
      <c r="AG605" t="s">
        <v>9653</v>
      </c>
      <c r="AH605" t="s">
        <v>9654</v>
      </c>
      <c r="AI605" t="s">
        <v>9655</v>
      </c>
      <c r="AJ605" t="s">
        <v>9656</v>
      </c>
      <c r="AK605" t="s">
        <v>1328</v>
      </c>
      <c r="AL605" t="s">
        <v>82</v>
      </c>
      <c r="AM605" t="s">
        <v>9650</v>
      </c>
      <c r="AN605" t="s">
        <v>1409</v>
      </c>
      <c r="AO605" t="s">
        <v>9658</v>
      </c>
      <c r="AP605" t="s">
        <v>371</v>
      </c>
      <c r="AQ605" t="s">
        <v>9659</v>
      </c>
      <c r="AR605" t="s">
        <v>1332</v>
      </c>
      <c r="AS605" t="s">
        <v>9660</v>
      </c>
      <c r="AT605" t="s">
        <v>9661</v>
      </c>
      <c r="AU605" t="s">
        <v>81</v>
      </c>
      <c r="AV605" t="s">
        <v>82</v>
      </c>
      <c r="AW605" t="s">
        <v>1334</v>
      </c>
      <c r="AX605" t="s">
        <v>81</v>
      </c>
      <c r="AY605" t="s">
        <v>81</v>
      </c>
      <c r="AZ605" t="s">
        <v>81</v>
      </c>
      <c r="BA605" t="s">
        <v>82</v>
      </c>
      <c r="BB605" s="1">
        <v>1</v>
      </c>
      <c r="BC605" t="s">
        <v>81</v>
      </c>
      <c r="BD605" t="s">
        <v>81</v>
      </c>
      <c r="BE605" t="s">
        <v>81</v>
      </c>
      <c r="BF605" t="s">
        <v>81</v>
      </c>
      <c r="BG605" t="s">
        <v>81</v>
      </c>
      <c r="BH605" t="s">
        <v>81</v>
      </c>
      <c r="BI605" t="s">
        <v>81</v>
      </c>
      <c r="BJ605" t="s">
        <v>82</v>
      </c>
      <c r="BK605" t="s">
        <v>82</v>
      </c>
      <c r="BL605" t="s">
        <v>200</v>
      </c>
      <c r="BM605" t="s">
        <v>201</v>
      </c>
      <c r="BN605" t="s">
        <v>81</v>
      </c>
      <c r="BO605" t="s">
        <v>9662</v>
      </c>
      <c r="BP605" t="s">
        <v>81</v>
      </c>
      <c r="BQ605" t="s">
        <v>81</v>
      </c>
    </row>
    <row r="606" spans="1:69" x14ac:dyDescent="0.2">
      <c r="A606" s="5">
        <v>0</v>
      </c>
      <c r="B606" t="s">
        <v>9663</v>
      </c>
      <c r="C606" t="s">
        <v>9664</v>
      </c>
      <c r="D606" t="s">
        <v>9665</v>
      </c>
      <c r="E606" t="s">
        <v>9663</v>
      </c>
      <c r="F606" t="s">
        <v>553</v>
      </c>
      <c r="G606" t="s">
        <v>9666</v>
      </c>
      <c r="H606" s="1">
        <v>43747</v>
      </c>
      <c r="I606" s="1">
        <v>43753</v>
      </c>
      <c r="J606" t="b">
        <v>0</v>
      </c>
      <c r="K606" t="s">
        <v>555</v>
      </c>
      <c r="L606" t="s">
        <v>556</v>
      </c>
      <c r="M606">
        <v>4</v>
      </c>
      <c r="N606" t="s">
        <v>9667</v>
      </c>
      <c r="O606" t="s">
        <v>9668</v>
      </c>
      <c r="P606" t="s">
        <v>365</v>
      </c>
      <c r="Q606" t="s">
        <v>9669</v>
      </c>
      <c r="R606" t="s">
        <v>81</v>
      </c>
      <c r="S606" t="s">
        <v>82</v>
      </c>
      <c r="T606" s="1">
        <v>43747</v>
      </c>
      <c r="U606" s="1">
        <v>43753</v>
      </c>
      <c r="V606" t="s">
        <v>553</v>
      </c>
      <c r="W606" s="2">
        <v>43752</v>
      </c>
      <c r="X606" t="s">
        <v>82</v>
      </c>
      <c r="Y606" t="s">
        <v>9670</v>
      </c>
      <c r="Z606" t="s">
        <v>81</v>
      </c>
      <c r="AA606" t="s">
        <v>9671</v>
      </c>
      <c r="AB606" t="s">
        <v>9672</v>
      </c>
      <c r="AC606" t="s">
        <v>9673</v>
      </c>
      <c r="AD606" t="s">
        <v>9668</v>
      </c>
      <c r="AE606" t="s">
        <v>9674</v>
      </c>
      <c r="AF606" t="s">
        <v>81</v>
      </c>
      <c r="AG606" t="s">
        <v>9675</v>
      </c>
      <c r="AH606" t="s">
        <v>9676</v>
      </c>
      <c r="AI606" t="s">
        <v>9677</v>
      </c>
      <c r="AJ606" t="s">
        <v>9668</v>
      </c>
      <c r="AK606" t="s">
        <v>296</v>
      </c>
      <c r="AL606" t="s">
        <v>82</v>
      </c>
      <c r="AM606" t="s">
        <v>9678</v>
      </c>
      <c r="AN606" t="s">
        <v>81</v>
      </c>
      <c r="AO606" t="s">
        <v>81</v>
      </c>
      <c r="AP606" t="s">
        <v>371</v>
      </c>
      <c r="AQ606" t="s">
        <v>9679</v>
      </c>
      <c r="AR606" t="s">
        <v>9680</v>
      </c>
      <c r="AS606" t="s">
        <v>9681</v>
      </c>
      <c r="AT606" t="s">
        <v>9682</v>
      </c>
      <c r="AU606" t="s">
        <v>81</v>
      </c>
      <c r="AV606" t="s">
        <v>82</v>
      </c>
      <c r="AW606" t="s">
        <v>81</v>
      </c>
      <c r="AX606" t="s">
        <v>81</v>
      </c>
      <c r="AY606" t="s">
        <v>81</v>
      </c>
      <c r="AZ606" t="s">
        <v>81</v>
      </c>
      <c r="BA606" t="s">
        <v>82</v>
      </c>
      <c r="BB606" s="1">
        <v>1</v>
      </c>
      <c r="BC606" t="s">
        <v>81</v>
      </c>
      <c r="BD606" t="s">
        <v>81</v>
      </c>
      <c r="BE606" t="s">
        <v>81</v>
      </c>
      <c r="BF606" t="s">
        <v>81</v>
      </c>
      <c r="BG606" t="s">
        <v>81</v>
      </c>
      <c r="BH606" t="s">
        <v>81</v>
      </c>
      <c r="BI606" t="s">
        <v>81</v>
      </c>
      <c r="BJ606" t="s">
        <v>82</v>
      </c>
      <c r="BK606" t="s">
        <v>82</v>
      </c>
      <c r="BL606" t="s">
        <v>200</v>
      </c>
      <c r="BM606" t="s">
        <v>137</v>
      </c>
      <c r="BN606" t="s">
        <v>81</v>
      </c>
      <c r="BO606" t="s">
        <v>9683</v>
      </c>
      <c r="BP606" t="s">
        <v>81</v>
      </c>
      <c r="BQ606" t="s">
        <v>81</v>
      </c>
    </row>
    <row r="607" spans="1:69" x14ac:dyDescent="0.2">
      <c r="A607" s="5">
        <v>0</v>
      </c>
      <c r="B607" t="s">
        <v>9684</v>
      </c>
      <c r="C607" t="s">
        <v>9685</v>
      </c>
      <c r="D607" t="s">
        <v>9686</v>
      </c>
      <c r="E607" t="s">
        <v>9687</v>
      </c>
      <c r="F607" t="s">
        <v>73</v>
      </c>
      <c r="G607" t="s">
        <v>9688</v>
      </c>
      <c r="H607" s="1">
        <v>42395</v>
      </c>
      <c r="I607" s="1">
        <v>42451</v>
      </c>
      <c r="J607" t="b">
        <v>0</v>
      </c>
      <c r="K607" t="s">
        <v>75</v>
      </c>
      <c r="L607" t="s">
        <v>1967</v>
      </c>
      <c r="M607" t="s">
        <v>90</v>
      </c>
      <c r="N607">
        <v>123</v>
      </c>
      <c r="O607" t="s">
        <v>9689</v>
      </c>
      <c r="P607" t="s">
        <v>9690</v>
      </c>
      <c r="Q607" t="s">
        <v>799</v>
      </c>
      <c r="R607" t="s">
        <v>81</v>
      </c>
      <c r="S607" t="s">
        <v>82</v>
      </c>
      <c r="T607" s="1">
        <v>42395</v>
      </c>
      <c r="U607" t="s">
        <v>9691</v>
      </c>
      <c r="V607" t="s">
        <v>1552</v>
      </c>
      <c r="W607" s="2">
        <v>43332</v>
      </c>
      <c r="X607" t="s">
        <v>9692</v>
      </c>
      <c r="Y607" t="s">
        <v>81</v>
      </c>
      <c r="Z607" t="s">
        <v>9693</v>
      </c>
      <c r="AA607" t="s">
        <v>82</v>
      </c>
      <c r="AB607" t="s">
        <v>81</v>
      </c>
      <c r="AC607" t="s">
        <v>81</v>
      </c>
      <c r="AD607" t="s">
        <v>9694</v>
      </c>
      <c r="AE607" t="s">
        <v>81</v>
      </c>
      <c r="AF607" t="s">
        <v>9693</v>
      </c>
      <c r="AG607" t="s">
        <v>82</v>
      </c>
      <c r="AH607" t="s">
        <v>81</v>
      </c>
      <c r="AI607" t="s">
        <v>81</v>
      </c>
      <c r="AJ607" t="s">
        <v>9694</v>
      </c>
      <c r="AK607" t="s">
        <v>110</v>
      </c>
      <c r="AL607" t="s">
        <v>9695</v>
      </c>
      <c r="AM607" t="s">
        <v>88</v>
      </c>
      <c r="AN607" t="s">
        <v>154</v>
      </c>
      <c r="AO607" t="s">
        <v>231</v>
      </c>
      <c r="AP607" t="s">
        <v>91</v>
      </c>
      <c r="AQ607" t="s">
        <v>9696</v>
      </c>
      <c r="AR607" t="s">
        <v>82</v>
      </c>
      <c r="AS607" t="s">
        <v>9697</v>
      </c>
      <c r="AT607" t="s">
        <v>9698</v>
      </c>
      <c r="AU607" t="s">
        <v>81</v>
      </c>
      <c r="AV607" t="s">
        <v>82</v>
      </c>
      <c r="AW607" t="s">
        <v>82</v>
      </c>
      <c r="AX607" t="s">
        <v>82</v>
      </c>
      <c r="AY607" t="s">
        <v>82</v>
      </c>
      <c r="AZ607" t="s">
        <v>82</v>
      </c>
      <c r="BA607" t="s">
        <v>82</v>
      </c>
      <c r="BB607" t="s">
        <v>82</v>
      </c>
      <c r="BC607" t="s">
        <v>82</v>
      </c>
      <c r="BD607" t="s">
        <v>82</v>
      </c>
      <c r="BE607" t="s">
        <v>82</v>
      </c>
      <c r="BF607" t="s">
        <v>82</v>
      </c>
      <c r="BG607" t="s">
        <v>82</v>
      </c>
      <c r="BH607" t="s">
        <v>82</v>
      </c>
      <c r="BI607" t="s">
        <v>82</v>
      </c>
      <c r="BJ607" t="s">
        <v>82</v>
      </c>
      <c r="BK607" t="s">
        <v>82</v>
      </c>
      <c r="BL607" t="s">
        <v>82</v>
      </c>
      <c r="BM607" t="s">
        <v>82</v>
      </c>
      <c r="BN607" t="s">
        <v>82</v>
      </c>
      <c r="BO607" t="s">
        <v>82</v>
      </c>
      <c r="BP607" t="s">
        <v>82</v>
      </c>
      <c r="BQ607" t="s">
        <v>82</v>
      </c>
    </row>
    <row r="608" spans="1:69" x14ac:dyDescent="0.2">
      <c r="A608" s="5">
        <v>0</v>
      </c>
      <c r="B608" t="s">
        <v>9699</v>
      </c>
      <c r="C608" t="s">
        <v>9700</v>
      </c>
      <c r="D608" t="s">
        <v>9701</v>
      </c>
      <c r="E608" t="s">
        <v>9702</v>
      </c>
      <c r="F608" t="s">
        <v>73</v>
      </c>
      <c r="G608" t="s">
        <v>9703</v>
      </c>
      <c r="H608" s="1">
        <v>42604</v>
      </c>
      <c r="I608" s="1">
        <v>42614</v>
      </c>
      <c r="J608" t="b">
        <v>1</v>
      </c>
      <c r="K608" t="s">
        <v>75</v>
      </c>
      <c r="L608" t="s">
        <v>419</v>
      </c>
      <c r="M608" t="s">
        <v>90</v>
      </c>
      <c r="N608">
        <v>23</v>
      </c>
      <c r="O608" t="s">
        <v>9704</v>
      </c>
      <c r="P608" t="s">
        <v>483</v>
      </c>
      <c r="Q608" t="s">
        <v>1477</v>
      </c>
      <c r="R608" t="s">
        <v>81</v>
      </c>
      <c r="S608" t="s">
        <v>82</v>
      </c>
      <c r="T608" s="1">
        <v>42604</v>
      </c>
      <c r="U608" s="3">
        <v>42614</v>
      </c>
      <c r="V608" t="s">
        <v>411</v>
      </c>
      <c r="W608" s="2">
        <v>43262</v>
      </c>
      <c r="X608" t="s">
        <v>9705</v>
      </c>
      <c r="Y608" t="s">
        <v>273</v>
      </c>
      <c r="Z608" t="s">
        <v>9706</v>
      </c>
      <c r="AA608" t="s">
        <v>82</v>
      </c>
      <c r="AB608" t="s">
        <v>275</v>
      </c>
      <c r="AC608" t="s">
        <v>275</v>
      </c>
      <c r="AD608" t="s">
        <v>9707</v>
      </c>
      <c r="AE608" t="s">
        <v>273</v>
      </c>
      <c r="AF608" t="s">
        <v>9706</v>
      </c>
      <c r="AG608" t="s">
        <v>82</v>
      </c>
      <c r="AH608" t="s">
        <v>275</v>
      </c>
      <c r="AI608" t="s">
        <v>275</v>
      </c>
      <c r="AJ608" t="s">
        <v>9707</v>
      </c>
      <c r="AK608" t="s">
        <v>110</v>
      </c>
      <c r="AL608" t="s">
        <v>9708</v>
      </c>
      <c r="AM608" t="s">
        <v>88</v>
      </c>
      <c r="AN608" t="s">
        <v>1975</v>
      </c>
      <c r="AO608" t="s">
        <v>90</v>
      </c>
      <c r="AP608" t="s">
        <v>91</v>
      </c>
      <c r="AQ608" t="s">
        <v>9709</v>
      </c>
      <c r="AR608" t="s">
        <v>82</v>
      </c>
      <c r="AS608" t="s">
        <v>9710</v>
      </c>
      <c r="AT608" t="s">
        <v>82</v>
      </c>
      <c r="AU608" t="s">
        <v>81</v>
      </c>
      <c r="AV608" t="s">
        <v>82</v>
      </c>
      <c r="AW608" t="s">
        <v>82</v>
      </c>
      <c r="AX608" t="s">
        <v>82</v>
      </c>
      <c r="AY608" t="s">
        <v>82</v>
      </c>
      <c r="AZ608" t="s">
        <v>82</v>
      </c>
      <c r="BA608" t="s">
        <v>82</v>
      </c>
      <c r="BB608" t="s">
        <v>82</v>
      </c>
      <c r="BC608" t="s">
        <v>82</v>
      </c>
      <c r="BD608" t="s">
        <v>82</v>
      </c>
      <c r="BE608" t="s">
        <v>82</v>
      </c>
      <c r="BF608" t="s">
        <v>82</v>
      </c>
      <c r="BG608" t="s">
        <v>82</v>
      </c>
      <c r="BH608" t="s">
        <v>82</v>
      </c>
      <c r="BI608" t="s">
        <v>82</v>
      </c>
      <c r="BJ608" t="s">
        <v>82</v>
      </c>
      <c r="BK608" t="s">
        <v>82</v>
      </c>
      <c r="BL608" t="s">
        <v>82</v>
      </c>
      <c r="BM608" t="s">
        <v>82</v>
      </c>
      <c r="BN608" t="s">
        <v>82</v>
      </c>
      <c r="BO608" t="s">
        <v>82</v>
      </c>
      <c r="BP608" t="s">
        <v>82</v>
      </c>
      <c r="BQ608" t="s">
        <v>82</v>
      </c>
    </row>
    <row r="609" spans="1:69" x14ac:dyDescent="0.2">
      <c r="A609" s="5">
        <v>0</v>
      </c>
      <c r="B609" t="s">
        <v>9711</v>
      </c>
      <c r="C609" t="s">
        <v>9712</v>
      </c>
      <c r="D609" t="s">
        <v>9713</v>
      </c>
      <c r="E609" t="s">
        <v>9714</v>
      </c>
      <c r="F609" t="s">
        <v>73</v>
      </c>
      <c r="G609" t="s">
        <v>9715</v>
      </c>
      <c r="H609" s="1">
        <v>43726</v>
      </c>
      <c r="I609" s="1">
        <v>43749</v>
      </c>
      <c r="J609" t="b">
        <v>0</v>
      </c>
      <c r="K609" t="s">
        <v>75</v>
      </c>
      <c r="L609" t="s">
        <v>419</v>
      </c>
      <c r="M609" t="s">
        <v>90</v>
      </c>
      <c r="N609">
        <v>40</v>
      </c>
      <c r="O609" t="s">
        <v>5865</v>
      </c>
      <c r="P609" t="s">
        <v>288</v>
      </c>
      <c r="Q609" t="s">
        <v>7591</v>
      </c>
      <c r="R609" t="s">
        <v>81</v>
      </c>
      <c r="S609" t="s">
        <v>82</v>
      </c>
      <c r="T609" s="1">
        <v>43726</v>
      </c>
      <c r="U609" t="s">
        <v>2962</v>
      </c>
      <c r="V609" t="s">
        <v>146</v>
      </c>
      <c r="W609" s="2">
        <v>43836</v>
      </c>
      <c r="X609" t="s">
        <v>9716</v>
      </c>
      <c r="Y609" t="s">
        <v>148</v>
      </c>
      <c r="Z609" t="s">
        <v>9717</v>
      </c>
      <c r="AA609" t="s">
        <v>82</v>
      </c>
      <c r="AB609" t="s">
        <v>9718</v>
      </c>
      <c r="AC609" t="s">
        <v>9719</v>
      </c>
      <c r="AD609" t="s">
        <v>9720</v>
      </c>
      <c r="AE609" t="s">
        <v>148</v>
      </c>
      <c r="AF609" t="s">
        <v>9717</v>
      </c>
      <c r="AG609" t="s">
        <v>82</v>
      </c>
      <c r="AH609" t="s">
        <v>9718</v>
      </c>
      <c r="AI609" t="s">
        <v>9719</v>
      </c>
      <c r="AJ609" t="s">
        <v>9720</v>
      </c>
      <c r="AK609" t="s">
        <v>296</v>
      </c>
      <c r="AL609" t="s">
        <v>9721</v>
      </c>
      <c r="AM609" t="s">
        <v>88</v>
      </c>
      <c r="AN609" t="s">
        <v>154</v>
      </c>
      <c r="AO609" t="s">
        <v>90</v>
      </c>
      <c r="AP609" t="s">
        <v>91</v>
      </c>
      <c r="AQ609" t="s">
        <v>9722</v>
      </c>
      <c r="AR609" t="s">
        <v>82</v>
      </c>
      <c r="AS609" t="s">
        <v>9723</v>
      </c>
      <c r="AT609" t="s">
        <v>9724</v>
      </c>
      <c r="AU609" t="s">
        <v>81</v>
      </c>
      <c r="AV609" t="s">
        <v>82</v>
      </c>
      <c r="AW609" t="s">
        <v>82</v>
      </c>
      <c r="AX609" t="s">
        <v>82</v>
      </c>
      <c r="AY609" t="s">
        <v>82</v>
      </c>
      <c r="AZ609" t="s">
        <v>82</v>
      </c>
      <c r="BA609" t="s">
        <v>82</v>
      </c>
      <c r="BB609" t="s">
        <v>82</v>
      </c>
      <c r="BC609" t="s">
        <v>82</v>
      </c>
      <c r="BD609" t="s">
        <v>82</v>
      </c>
      <c r="BE609" t="s">
        <v>82</v>
      </c>
      <c r="BF609" t="s">
        <v>82</v>
      </c>
      <c r="BG609" t="s">
        <v>82</v>
      </c>
      <c r="BH609" t="s">
        <v>82</v>
      </c>
      <c r="BI609" t="s">
        <v>82</v>
      </c>
      <c r="BJ609" t="s">
        <v>82</v>
      </c>
      <c r="BK609" t="s">
        <v>82</v>
      </c>
      <c r="BL609" t="s">
        <v>82</v>
      </c>
      <c r="BM609" t="s">
        <v>82</v>
      </c>
      <c r="BN609" t="s">
        <v>82</v>
      </c>
      <c r="BO609" t="s">
        <v>82</v>
      </c>
      <c r="BP609" t="s">
        <v>82</v>
      </c>
      <c r="BQ609" t="s">
        <v>82</v>
      </c>
    </row>
    <row r="610" spans="1:69" x14ac:dyDescent="0.2">
      <c r="A610" s="5">
        <v>0</v>
      </c>
      <c r="B610" t="s">
        <v>9725</v>
      </c>
      <c r="C610" t="s">
        <v>9726</v>
      </c>
      <c r="D610" t="s">
        <v>9727</v>
      </c>
      <c r="E610" t="s">
        <v>9728</v>
      </c>
      <c r="F610" t="s">
        <v>120</v>
      </c>
      <c r="G610" t="s">
        <v>9729</v>
      </c>
      <c r="H610" s="1">
        <v>43160</v>
      </c>
      <c r="I610" s="1">
        <v>43151</v>
      </c>
      <c r="J610" t="b">
        <v>0</v>
      </c>
      <c r="K610" t="s">
        <v>75</v>
      </c>
      <c r="L610" t="s">
        <v>329</v>
      </c>
      <c r="M610" t="s">
        <v>1830</v>
      </c>
      <c r="N610">
        <v>20</v>
      </c>
      <c r="O610" t="s">
        <v>9730</v>
      </c>
      <c r="P610" t="s">
        <v>125</v>
      </c>
      <c r="Q610" t="s">
        <v>9731</v>
      </c>
      <c r="R610" t="s">
        <v>81</v>
      </c>
      <c r="S610">
        <v>1</v>
      </c>
      <c r="T610" s="1">
        <v>43160</v>
      </c>
      <c r="U610" s="1">
        <v>43151</v>
      </c>
      <c r="V610" t="s">
        <v>127</v>
      </c>
      <c r="W610" s="2">
        <v>43745</v>
      </c>
      <c r="X610" t="s">
        <v>82</v>
      </c>
      <c r="Y610" t="s">
        <v>9732</v>
      </c>
      <c r="Z610" t="s">
        <v>9733</v>
      </c>
      <c r="AA610" t="s">
        <v>9734</v>
      </c>
      <c r="AB610" t="s">
        <v>9735</v>
      </c>
      <c r="AC610" t="s">
        <v>9736</v>
      </c>
      <c r="AD610" t="s">
        <v>9737</v>
      </c>
      <c r="AE610" t="s">
        <v>9738</v>
      </c>
      <c r="AF610" t="s">
        <v>9739</v>
      </c>
      <c r="AG610" t="s">
        <v>9734</v>
      </c>
      <c r="AH610" t="s">
        <v>9740</v>
      </c>
      <c r="AI610" t="s">
        <v>9736</v>
      </c>
      <c r="AJ610" t="s">
        <v>9737</v>
      </c>
      <c r="AK610" t="s">
        <v>212</v>
      </c>
      <c r="AL610" t="s">
        <v>82</v>
      </c>
      <c r="AM610" t="s">
        <v>9730</v>
      </c>
      <c r="AN610" t="s">
        <v>335</v>
      </c>
      <c r="AO610" t="s">
        <v>123</v>
      </c>
      <c r="AP610" t="s">
        <v>132</v>
      </c>
      <c r="AQ610" t="s">
        <v>395</v>
      </c>
      <c r="AR610" t="s">
        <v>9741</v>
      </c>
      <c r="AS610" t="s">
        <v>9742</v>
      </c>
      <c r="AT610" t="s">
        <v>9743</v>
      </c>
      <c r="AU610" t="s">
        <v>81</v>
      </c>
      <c r="AV610" t="s">
        <v>82</v>
      </c>
      <c r="AW610" t="s">
        <v>81</v>
      </c>
      <c r="AX610" t="s">
        <v>81</v>
      </c>
      <c r="AY610" t="s">
        <v>81</v>
      </c>
      <c r="AZ610" t="s">
        <v>81</v>
      </c>
      <c r="BA610" t="s">
        <v>82</v>
      </c>
      <c r="BB610" s="1">
        <v>1</v>
      </c>
      <c r="BC610" t="s">
        <v>81</v>
      </c>
      <c r="BD610" t="s">
        <v>81</v>
      </c>
      <c r="BE610" t="s">
        <v>81</v>
      </c>
      <c r="BF610" t="s">
        <v>81</v>
      </c>
      <c r="BG610" t="s">
        <v>81</v>
      </c>
      <c r="BH610" t="s">
        <v>81</v>
      </c>
      <c r="BI610" t="s">
        <v>81</v>
      </c>
      <c r="BJ610" s="1">
        <v>44104</v>
      </c>
      <c r="BK610" t="s">
        <v>82</v>
      </c>
      <c r="BL610" t="s">
        <v>399</v>
      </c>
      <c r="BM610" t="s">
        <v>201</v>
      </c>
      <c r="BN610" t="s">
        <v>9744</v>
      </c>
      <c r="BO610" t="s">
        <v>9745</v>
      </c>
      <c r="BP610" t="s">
        <v>9746</v>
      </c>
      <c r="BQ610" t="s">
        <v>9744</v>
      </c>
    </row>
    <row r="611" spans="1:69" x14ac:dyDescent="0.2">
      <c r="A611" s="5">
        <v>1</v>
      </c>
      <c r="B611" t="s">
        <v>9747</v>
      </c>
      <c r="C611" t="s">
        <v>9748</v>
      </c>
      <c r="D611" t="s">
        <v>9749</v>
      </c>
      <c r="E611" t="s">
        <v>9750</v>
      </c>
      <c r="F611" t="s">
        <v>73</v>
      </c>
      <c r="G611" t="s">
        <v>9751</v>
      </c>
      <c r="H611" s="1">
        <v>42983</v>
      </c>
      <c r="I611" s="1">
        <v>43374</v>
      </c>
      <c r="J611" t="b">
        <v>0</v>
      </c>
      <c r="K611" t="s">
        <v>75</v>
      </c>
      <c r="L611" t="s">
        <v>2192</v>
      </c>
      <c r="M611" t="s">
        <v>538</v>
      </c>
      <c r="N611">
        <v>380</v>
      </c>
      <c r="O611" t="s">
        <v>9752</v>
      </c>
      <c r="P611" t="s">
        <v>82</v>
      </c>
      <c r="Q611" t="s">
        <v>9753</v>
      </c>
      <c r="R611" t="s">
        <v>81</v>
      </c>
      <c r="S611" t="s">
        <v>82</v>
      </c>
      <c r="T611" s="1">
        <v>42983</v>
      </c>
      <c r="U611" t="s">
        <v>83</v>
      </c>
      <c r="V611" t="s">
        <v>168</v>
      </c>
      <c r="W611" s="2">
        <v>43367</v>
      </c>
      <c r="X611" t="s">
        <v>9754</v>
      </c>
      <c r="Y611" t="s">
        <v>227</v>
      </c>
      <c r="Z611" t="s">
        <v>9755</v>
      </c>
      <c r="AA611" t="s">
        <v>82</v>
      </c>
      <c r="AB611" t="s">
        <v>9756</v>
      </c>
      <c r="AC611" t="s">
        <v>9757</v>
      </c>
      <c r="AD611" t="s">
        <v>9758</v>
      </c>
      <c r="AE611" t="s">
        <v>227</v>
      </c>
      <c r="AF611" t="s">
        <v>9755</v>
      </c>
      <c r="AG611" t="s">
        <v>82</v>
      </c>
      <c r="AH611" t="s">
        <v>9756</v>
      </c>
      <c r="AI611" t="s">
        <v>9757</v>
      </c>
      <c r="AJ611" t="s">
        <v>9758</v>
      </c>
      <c r="AK611" t="s">
        <v>153</v>
      </c>
      <c r="AL611" t="s">
        <v>9759</v>
      </c>
      <c r="AM611" t="s">
        <v>88</v>
      </c>
      <c r="AN611" t="s">
        <v>90</v>
      </c>
      <c r="AO611" t="s">
        <v>9760</v>
      </c>
      <c r="AP611" t="s">
        <v>91</v>
      </c>
      <c r="AQ611" t="s">
        <v>9761</v>
      </c>
      <c r="AR611" t="s">
        <v>82</v>
      </c>
      <c r="AS611" t="s">
        <v>9762</v>
      </c>
      <c r="AT611" t="s">
        <v>82</v>
      </c>
      <c r="AU611" t="s">
        <v>81</v>
      </c>
      <c r="AV611" t="s">
        <v>82</v>
      </c>
      <c r="AW611" t="s">
        <v>82</v>
      </c>
      <c r="AX611" t="s">
        <v>82</v>
      </c>
      <c r="AY611" t="s">
        <v>82</v>
      </c>
      <c r="AZ611" t="s">
        <v>82</v>
      </c>
      <c r="BA611" t="s">
        <v>82</v>
      </c>
      <c r="BB611" t="s">
        <v>82</v>
      </c>
      <c r="BC611" t="s">
        <v>82</v>
      </c>
      <c r="BD611" t="s">
        <v>82</v>
      </c>
      <c r="BE611" t="s">
        <v>82</v>
      </c>
      <c r="BF611" t="s">
        <v>82</v>
      </c>
      <c r="BG611" t="s">
        <v>82</v>
      </c>
      <c r="BH611" t="s">
        <v>82</v>
      </c>
      <c r="BI611" t="s">
        <v>82</v>
      </c>
      <c r="BJ611" t="s">
        <v>82</v>
      </c>
      <c r="BK611" t="s">
        <v>82</v>
      </c>
      <c r="BL611" t="s">
        <v>82</v>
      </c>
      <c r="BM611" t="s">
        <v>82</v>
      </c>
      <c r="BN611" t="s">
        <v>82</v>
      </c>
      <c r="BO611" t="s">
        <v>82</v>
      </c>
      <c r="BP611" t="s">
        <v>82</v>
      </c>
      <c r="BQ611" t="s">
        <v>82</v>
      </c>
    </row>
    <row r="612" spans="1:69" x14ac:dyDescent="0.2">
      <c r="A612" s="5">
        <v>0</v>
      </c>
      <c r="B612" t="s">
        <v>9763</v>
      </c>
      <c r="C612" t="s">
        <v>9764</v>
      </c>
      <c r="D612" t="s">
        <v>9765</v>
      </c>
      <c r="E612" t="s">
        <v>9766</v>
      </c>
      <c r="F612" t="s">
        <v>1316</v>
      </c>
      <c r="G612" t="s">
        <v>9767</v>
      </c>
      <c r="H612" s="1">
        <v>43597</v>
      </c>
      <c r="I612" s="1">
        <v>42217</v>
      </c>
      <c r="J612" t="b">
        <v>0</v>
      </c>
      <c r="K612" t="s">
        <v>622</v>
      </c>
      <c r="L612" t="s">
        <v>9768</v>
      </c>
      <c r="M612" t="s">
        <v>90</v>
      </c>
      <c r="N612">
        <v>70</v>
      </c>
      <c r="O612" t="s">
        <v>4564</v>
      </c>
      <c r="P612" t="s">
        <v>1356</v>
      </c>
      <c r="Q612" t="s">
        <v>9769</v>
      </c>
      <c r="R612" t="s">
        <v>81</v>
      </c>
      <c r="S612">
        <v>1</v>
      </c>
      <c r="T612" s="1">
        <v>43597</v>
      </c>
      <c r="U612" s="1">
        <v>42217</v>
      </c>
      <c r="V612" t="s">
        <v>1322</v>
      </c>
      <c r="W612" s="2">
        <v>43606</v>
      </c>
      <c r="X612" t="s">
        <v>82</v>
      </c>
      <c r="Y612" t="s">
        <v>9770</v>
      </c>
      <c r="Z612" t="s">
        <v>81</v>
      </c>
      <c r="AA612" t="s">
        <v>9771</v>
      </c>
      <c r="AB612" t="s">
        <v>9772</v>
      </c>
      <c r="AC612" t="s">
        <v>9773</v>
      </c>
      <c r="AD612" t="s">
        <v>4564</v>
      </c>
      <c r="AE612" t="s">
        <v>9770</v>
      </c>
      <c r="AF612" t="s">
        <v>81</v>
      </c>
      <c r="AG612" t="s">
        <v>9771</v>
      </c>
      <c r="AH612" t="s">
        <v>9772</v>
      </c>
      <c r="AI612" t="s">
        <v>9773</v>
      </c>
      <c r="AJ612" t="s">
        <v>4564</v>
      </c>
      <c r="AK612" t="s">
        <v>1328</v>
      </c>
      <c r="AL612" t="s">
        <v>82</v>
      </c>
      <c r="AM612" t="s">
        <v>4564</v>
      </c>
      <c r="AN612" t="s">
        <v>3428</v>
      </c>
      <c r="AO612" t="s">
        <v>1409</v>
      </c>
      <c r="AP612" t="s">
        <v>371</v>
      </c>
      <c r="AQ612" t="s">
        <v>9774</v>
      </c>
      <c r="AR612" t="s">
        <v>9775</v>
      </c>
      <c r="AS612" t="s">
        <v>9776</v>
      </c>
      <c r="AT612" t="s">
        <v>82</v>
      </c>
      <c r="AU612" t="s">
        <v>81</v>
      </c>
      <c r="AV612" t="s">
        <v>82</v>
      </c>
      <c r="AW612" t="s">
        <v>1334</v>
      </c>
      <c r="AX612" t="s">
        <v>81</v>
      </c>
      <c r="AY612" t="s">
        <v>81</v>
      </c>
      <c r="AZ612" t="s">
        <v>81</v>
      </c>
      <c r="BA612" t="s">
        <v>82</v>
      </c>
      <c r="BB612" s="1">
        <v>1</v>
      </c>
      <c r="BC612" t="s">
        <v>81</v>
      </c>
      <c r="BD612" t="s">
        <v>81</v>
      </c>
      <c r="BE612" t="s">
        <v>81</v>
      </c>
      <c r="BF612" t="s">
        <v>81</v>
      </c>
      <c r="BG612" t="s">
        <v>81</v>
      </c>
      <c r="BH612" t="s">
        <v>1943</v>
      </c>
      <c r="BI612" t="s">
        <v>9777</v>
      </c>
      <c r="BJ612" t="s">
        <v>82</v>
      </c>
      <c r="BK612" t="s">
        <v>82</v>
      </c>
      <c r="BL612" t="s">
        <v>200</v>
      </c>
      <c r="BM612" t="s">
        <v>201</v>
      </c>
      <c r="BN612" t="s">
        <v>81</v>
      </c>
      <c r="BO612" t="s">
        <v>9778</v>
      </c>
      <c r="BP612" t="s">
        <v>81</v>
      </c>
      <c r="BQ612" t="s">
        <v>81</v>
      </c>
    </row>
    <row r="613" spans="1:69" x14ac:dyDescent="0.2">
      <c r="A613" s="5">
        <v>1</v>
      </c>
      <c r="B613" t="s">
        <v>9779</v>
      </c>
      <c r="C613" t="s">
        <v>9780</v>
      </c>
      <c r="D613" t="s">
        <v>9781</v>
      </c>
      <c r="E613" t="s">
        <v>9782</v>
      </c>
      <c r="F613" t="s">
        <v>178</v>
      </c>
      <c r="G613" t="s">
        <v>9783</v>
      </c>
      <c r="H613" s="1">
        <v>42479</v>
      </c>
      <c r="I613" t="s">
        <v>81</v>
      </c>
      <c r="J613" t="b">
        <v>0</v>
      </c>
      <c r="K613" t="s">
        <v>180</v>
      </c>
      <c r="L613" t="s">
        <v>9784</v>
      </c>
      <c r="M613" t="s">
        <v>82</v>
      </c>
      <c r="N613">
        <v>699</v>
      </c>
      <c r="O613" t="s">
        <v>9785</v>
      </c>
      <c r="P613" t="s">
        <v>9786</v>
      </c>
      <c r="Q613" t="s">
        <v>9787</v>
      </c>
      <c r="R613" t="s">
        <v>9788</v>
      </c>
      <c r="S613" t="s">
        <v>82</v>
      </c>
      <c r="T613" s="1">
        <v>42479</v>
      </c>
      <c r="U613" t="s">
        <v>81</v>
      </c>
      <c r="V613" t="s">
        <v>186</v>
      </c>
      <c r="W613" s="2">
        <v>42485</v>
      </c>
      <c r="X613" t="s">
        <v>9789</v>
      </c>
      <c r="Y613" t="s">
        <v>9790</v>
      </c>
      <c r="Z613" t="s">
        <v>81</v>
      </c>
      <c r="AA613" t="s">
        <v>9791</v>
      </c>
      <c r="AB613" t="s">
        <v>9792</v>
      </c>
      <c r="AC613" t="s">
        <v>9793</v>
      </c>
      <c r="AD613" t="s">
        <v>9785</v>
      </c>
      <c r="AE613" t="s">
        <v>9790</v>
      </c>
      <c r="AF613" t="s">
        <v>81</v>
      </c>
      <c r="AG613" t="s">
        <v>9791</v>
      </c>
      <c r="AH613" t="s">
        <v>9792</v>
      </c>
      <c r="AI613" t="s">
        <v>9793</v>
      </c>
      <c r="AJ613" t="s">
        <v>9785</v>
      </c>
      <c r="AK613" t="s">
        <v>81</v>
      </c>
      <c r="AL613" t="s">
        <v>82</v>
      </c>
      <c r="AM613" t="s">
        <v>9785</v>
      </c>
      <c r="AN613" t="s">
        <v>81</v>
      </c>
      <c r="AO613" t="s">
        <v>81</v>
      </c>
      <c r="AP613" t="s">
        <v>351</v>
      </c>
      <c r="AQ613" t="s">
        <v>9794</v>
      </c>
      <c r="AR613" t="s">
        <v>9795</v>
      </c>
      <c r="AS613" t="s">
        <v>9796</v>
      </c>
      <c r="AT613" t="s">
        <v>9797</v>
      </c>
      <c r="AU613" t="s">
        <v>197</v>
      </c>
      <c r="AV613" t="s">
        <v>82</v>
      </c>
      <c r="AW613" t="s">
        <v>81</v>
      </c>
      <c r="AX613" t="s">
        <v>82</v>
      </c>
      <c r="AY613" t="s">
        <v>82</v>
      </c>
      <c r="AZ613" t="s">
        <v>82</v>
      </c>
      <c r="BA613" t="s">
        <v>82</v>
      </c>
      <c r="BB613" t="s">
        <v>82</v>
      </c>
      <c r="BC613" t="s">
        <v>82</v>
      </c>
      <c r="BD613" t="s">
        <v>82</v>
      </c>
      <c r="BE613" t="s">
        <v>82</v>
      </c>
      <c r="BF613" t="s">
        <v>82</v>
      </c>
      <c r="BG613" t="s">
        <v>82</v>
      </c>
      <c r="BH613" t="s">
        <v>82</v>
      </c>
      <c r="BI613" t="s">
        <v>82</v>
      </c>
      <c r="BJ613" t="s">
        <v>82</v>
      </c>
      <c r="BK613" t="s">
        <v>82</v>
      </c>
      <c r="BL613" t="s">
        <v>82</v>
      </c>
      <c r="BM613" t="s">
        <v>82</v>
      </c>
      <c r="BN613" t="s">
        <v>82</v>
      </c>
      <c r="BO613" t="s">
        <v>82</v>
      </c>
      <c r="BP613" t="s">
        <v>82</v>
      </c>
      <c r="BQ613" t="s">
        <v>82</v>
      </c>
    </row>
    <row r="614" spans="1:69" x14ac:dyDescent="0.2">
      <c r="A614" s="5">
        <v>0</v>
      </c>
      <c r="B614" t="s">
        <v>9798</v>
      </c>
      <c r="C614" t="s">
        <v>9799</v>
      </c>
      <c r="D614" t="s">
        <v>9800</v>
      </c>
      <c r="E614" t="s">
        <v>9798</v>
      </c>
      <c r="F614" t="s">
        <v>553</v>
      </c>
      <c r="G614" t="s">
        <v>9801</v>
      </c>
      <c r="H614" s="1">
        <v>42497</v>
      </c>
      <c r="I614" s="1">
        <v>39996</v>
      </c>
      <c r="J614" t="b">
        <v>0</v>
      </c>
      <c r="K614" t="s">
        <v>555</v>
      </c>
      <c r="L614" t="s">
        <v>1531</v>
      </c>
      <c r="M614" t="s">
        <v>1199</v>
      </c>
      <c r="N614" t="s">
        <v>9802</v>
      </c>
      <c r="O614" t="s">
        <v>9803</v>
      </c>
      <c r="P614" t="s">
        <v>365</v>
      </c>
      <c r="Q614" t="s">
        <v>9804</v>
      </c>
      <c r="R614" t="s">
        <v>81</v>
      </c>
      <c r="S614">
        <v>1</v>
      </c>
      <c r="T614" s="1">
        <v>42497</v>
      </c>
      <c r="U614" s="1">
        <v>39996</v>
      </c>
      <c r="V614" t="s">
        <v>553</v>
      </c>
      <c r="W614" s="2">
        <v>42843</v>
      </c>
      <c r="X614" t="s">
        <v>82</v>
      </c>
      <c r="Y614" t="s">
        <v>9805</v>
      </c>
      <c r="Z614" t="s">
        <v>81</v>
      </c>
      <c r="AA614" t="s">
        <v>9806</v>
      </c>
      <c r="AB614" t="s">
        <v>9807</v>
      </c>
      <c r="AC614" t="s">
        <v>9808</v>
      </c>
      <c r="AD614" t="s">
        <v>9803</v>
      </c>
      <c r="AE614" t="s">
        <v>9809</v>
      </c>
      <c r="AF614" t="s">
        <v>81</v>
      </c>
      <c r="AG614" t="s">
        <v>9806</v>
      </c>
      <c r="AH614" t="s">
        <v>9810</v>
      </c>
      <c r="AI614" t="s">
        <v>9811</v>
      </c>
      <c r="AJ614" t="s">
        <v>9803</v>
      </c>
      <c r="AK614" t="s">
        <v>110</v>
      </c>
      <c r="AL614" t="s">
        <v>82</v>
      </c>
      <c r="AM614" t="s">
        <v>9812</v>
      </c>
      <c r="AN614">
        <v>65</v>
      </c>
      <c r="AO614">
        <v>100</v>
      </c>
      <c r="AP614" t="s">
        <v>371</v>
      </c>
      <c r="AQ614" t="s">
        <v>9813</v>
      </c>
      <c r="AR614" t="s">
        <v>9814</v>
      </c>
      <c r="AS614" t="s">
        <v>9815</v>
      </c>
      <c r="AT614" t="s">
        <v>9816</v>
      </c>
      <c r="AU614" t="s">
        <v>81</v>
      </c>
      <c r="AV614" t="s">
        <v>82</v>
      </c>
      <c r="AW614" t="s">
        <v>81</v>
      </c>
      <c r="AX614" t="s">
        <v>82</v>
      </c>
      <c r="AY614" t="s">
        <v>82</v>
      </c>
      <c r="AZ614" t="s">
        <v>82</v>
      </c>
      <c r="BA614" t="s">
        <v>82</v>
      </c>
      <c r="BB614" t="s">
        <v>82</v>
      </c>
      <c r="BC614" t="s">
        <v>82</v>
      </c>
      <c r="BD614" t="s">
        <v>82</v>
      </c>
      <c r="BE614" t="s">
        <v>82</v>
      </c>
      <c r="BF614" t="s">
        <v>82</v>
      </c>
      <c r="BG614" t="s">
        <v>82</v>
      </c>
      <c r="BH614" t="s">
        <v>82</v>
      </c>
      <c r="BI614" t="s">
        <v>82</v>
      </c>
      <c r="BJ614" t="s">
        <v>82</v>
      </c>
      <c r="BK614" t="s">
        <v>82</v>
      </c>
      <c r="BL614" t="s">
        <v>82</v>
      </c>
      <c r="BM614" t="s">
        <v>82</v>
      </c>
      <c r="BN614" t="s">
        <v>82</v>
      </c>
      <c r="BO614" t="s">
        <v>82</v>
      </c>
      <c r="BP614" t="s">
        <v>82</v>
      </c>
      <c r="BQ614" t="s">
        <v>82</v>
      </c>
    </row>
    <row r="615" spans="1:69" x14ac:dyDescent="0.2">
      <c r="A615" s="5">
        <v>0</v>
      </c>
      <c r="B615" t="s">
        <v>9817</v>
      </c>
      <c r="C615" t="s">
        <v>9818</v>
      </c>
      <c r="D615" t="s">
        <v>9819</v>
      </c>
      <c r="E615" t="s">
        <v>9820</v>
      </c>
      <c r="F615" t="s">
        <v>1316</v>
      </c>
      <c r="G615" t="s">
        <v>9821</v>
      </c>
      <c r="H615" s="1">
        <v>42922</v>
      </c>
      <c r="I615" s="1">
        <v>42846</v>
      </c>
      <c r="J615" t="b">
        <v>0</v>
      </c>
      <c r="K615" t="s">
        <v>622</v>
      </c>
      <c r="L615" t="s">
        <v>4169</v>
      </c>
      <c r="M615" s="4">
        <v>44257</v>
      </c>
      <c r="N615">
        <v>80</v>
      </c>
      <c r="O615" t="s">
        <v>9822</v>
      </c>
      <c r="P615" t="s">
        <v>1356</v>
      </c>
      <c r="Q615" t="s">
        <v>9823</v>
      </c>
      <c r="R615" t="s">
        <v>81</v>
      </c>
      <c r="S615" t="s">
        <v>82</v>
      </c>
      <c r="T615" s="1">
        <v>42922</v>
      </c>
      <c r="U615" s="1">
        <v>42846</v>
      </c>
      <c r="V615" t="s">
        <v>1322</v>
      </c>
      <c r="W615" s="2">
        <v>43153</v>
      </c>
      <c r="X615" t="s">
        <v>82</v>
      </c>
      <c r="Y615" t="s">
        <v>9824</v>
      </c>
      <c r="Z615" t="s">
        <v>81</v>
      </c>
      <c r="AA615" t="s">
        <v>9825</v>
      </c>
      <c r="AB615" t="s">
        <v>9826</v>
      </c>
      <c r="AC615" t="s">
        <v>9827</v>
      </c>
      <c r="AD615" t="s">
        <v>9828</v>
      </c>
      <c r="AE615" t="s">
        <v>9829</v>
      </c>
      <c r="AF615" t="s">
        <v>81</v>
      </c>
      <c r="AG615" t="s">
        <v>9825</v>
      </c>
      <c r="AH615" t="s">
        <v>9830</v>
      </c>
      <c r="AI615" t="s">
        <v>9827</v>
      </c>
      <c r="AJ615" t="s">
        <v>9828</v>
      </c>
      <c r="AK615" t="s">
        <v>1328</v>
      </c>
      <c r="AL615" t="s">
        <v>82</v>
      </c>
      <c r="AM615" t="s">
        <v>9822</v>
      </c>
      <c r="AN615" t="s">
        <v>1329</v>
      </c>
      <c r="AO615" t="s">
        <v>3062</v>
      </c>
      <c r="AP615" t="s">
        <v>371</v>
      </c>
      <c r="AQ615" t="s">
        <v>9831</v>
      </c>
      <c r="AR615" t="s">
        <v>1332</v>
      </c>
      <c r="AS615" t="s">
        <v>9832</v>
      </c>
      <c r="AT615" t="s">
        <v>82</v>
      </c>
      <c r="AU615" t="s">
        <v>81</v>
      </c>
      <c r="AV615" t="s">
        <v>82</v>
      </c>
      <c r="AW615" t="s">
        <v>1334</v>
      </c>
      <c r="AX615" t="s">
        <v>81</v>
      </c>
      <c r="AY615" t="s">
        <v>81</v>
      </c>
      <c r="AZ615" t="s">
        <v>81</v>
      </c>
      <c r="BA615" t="s">
        <v>82</v>
      </c>
      <c r="BB615" s="1">
        <v>1</v>
      </c>
      <c r="BC615" t="s">
        <v>81</v>
      </c>
      <c r="BD615" t="s">
        <v>81</v>
      </c>
      <c r="BE615" t="s">
        <v>81</v>
      </c>
      <c r="BF615" t="s">
        <v>81</v>
      </c>
      <c r="BG615" t="s">
        <v>81</v>
      </c>
      <c r="BH615" t="s">
        <v>81</v>
      </c>
      <c r="BI615" t="s">
        <v>81</v>
      </c>
      <c r="BJ615" t="s">
        <v>82</v>
      </c>
      <c r="BK615" t="s">
        <v>82</v>
      </c>
      <c r="BL615" t="s">
        <v>200</v>
      </c>
      <c r="BM615" t="s">
        <v>201</v>
      </c>
      <c r="BN615" t="s">
        <v>81</v>
      </c>
      <c r="BO615" t="s">
        <v>9833</v>
      </c>
      <c r="BP615" t="s">
        <v>81</v>
      </c>
      <c r="BQ615" t="s">
        <v>81</v>
      </c>
    </row>
    <row r="616" spans="1:69" x14ac:dyDescent="0.2">
      <c r="A616" s="5">
        <v>1</v>
      </c>
      <c r="B616" t="s">
        <v>9834</v>
      </c>
      <c r="C616" t="s">
        <v>9835</v>
      </c>
      <c r="D616" t="s">
        <v>9836</v>
      </c>
      <c r="E616" t="s">
        <v>9834</v>
      </c>
      <c r="F616" t="s">
        <v>9837</v>
      </c>
      <c r="G616" t="s">
        <v>9838</v>
      </c>
      <c r="H616" s="1">
        <v>43664</v>
      </c>
      <c r="I616" s="1">
        <v>43668</v>
      </c>
      <c r="J616" t="b">
        <v>0</v>
      </c>
      <c r="K616" t="s">
        <v>75</v>
      </c>
      <c r="L616" t="s">
        <v>9839</v>
      </c>
      <c r="M616" t="s">
        <v>5148</v>
      </c>
      <c r="N616">
        <v>18</v>
      </c>
      <c r="O616" t="s">
        <v>9840</v>
      </c>
      <c r="P616" t="s">
        <v>9841</v>
      </c>
      <c r="Q616" t="s">
        <v>9842</v>
      </c>
      <c r="R616" t="s">
        <v>81</v>
      </c>
      <c r="S616" t="s">
        <v>82</v>
      </c>
      <c r="T616" s="1">
        <v>43664</v>
      </c>
      <c r="U616" s="1">
        <v>43668</v>
      </c>
      <c r="V616" t="s">
        <v>9843</v>
      </c>
      <c r="W616" s="2">
        <v>44139</v>
      </c>
      <c r="X616" t="s">
        <v>9844</v>
      </c>
      <c r="Y616" t="s">
        <v>9845</v>
      </c>
      <c r="Z616" t="s">
        <v>9846</v>
      </c>
      <c r="AA616" t="s">
        <v>9847</v>
      </c>
      <c r="AB616" t="s">
        <v>9848</v>
      </c>
      <c r="AC616">
        <v>945194083</v>
      </c>
      <c r="AD616" t="s">
        <v>9849</v>
      </c>
      <c r="AE616" t="s">
        <v>9850</v>
      </c>
      <c r="AF616" t="s">
        <v>9851</v>
      </c>
      <c r="AG616" t="s">
        <v>9847</v>
      </c>
      <c r="AH616" t="s">
        <v>9852</v>
      </c>
      <c r="AI616">
        <v>993498005</v>
      </c>
      <c r="AJ616" t="s">
        <v>9849</v>
      </c>
      <c r="AK616" t="s">
        <v>296</v>
      </c>
      <c r="AL616" t="s">
        <v>82</v>
      </c>
      <c r="AM616" t="s">
        <v>9853</v>
      </c>
      <c r="AN616" t="s">
        <v>81</v>
      </c>
      <c r="AO616" t="s">
        <v>81</v>
      </c>
      <c r="AP616" t="s">
        <v>81</v>
      </c>
      <c r="AQ616" t="s">
        <v>9854</v>
      </c>
      <c r="AR616" t="s">
        <v>9855</v>
      </c>
      <c r="AS616" t="s">
        <v>9856</v>
      </c>
      <c r="AT616" t="s">
        <v>9857</v>
      </c>
      <c r="AU616" t="s">
        <v>81</v>
      </c>
      <c r="AV616" t="s">
        <v>82</v>
      </c>
      <c r="AW616" t="s">
        <v>1334</v>
      </c>
      <c r="AX616">
        <v>0</v>
      </c>
      <c r="AY616" t="s">
        <v>81</v>
      </c>
      <c r="AZ616" t="s">
        <v>81</v>
      </c>
      <c r="BA616" t="s">
        <v>82</v>
      </c>
      <c r="BB616" s="1">
        <v>1</v>
      </c>
      <c r="BC616" t="s">
        <v>81</v>
      </c>
      <c r="BD616" t="s">
        <v>81</v>
      </c>
      <c r="BE616" t="s">
        <v>81</v>
      </c>
      <c r="BF616" t="s">
        <v>81</v>
      </c>
      <c r="BG616" t="s">
        <v>9858</v>
      </c>
      <c r="BH616" t="s">
        <v>715</v>
      </c>
      <c r="BI616" t="s">
        <v>81</v>
      </c>
      <c r="BJ616" t="s">
        <v>82</v>
      </c>
      <c r="BK616" t="s">
        <v>82</v>
      </c>
      <c r="BL616" t="s">
        <v>9859</v>
      </c>
      <c r="BM616" t="s">
        <v>9860</v>
      </c>
      <c r="BN616" t="s">
        <v>9861</v>
      </c>
      <c r="BO616" t="s">
        <v>9862</v>
      </c>
      <c r="BP616" t="s">
        <v>9863</v>
      </c>
      <c r="BQ616" t="s">
        <v>9861</v>
      </c>
    </row>
    <row r="617" spans="1:69" x14ac:dyDescent="0.2">
      <c r="A617" s="5">
        <v>0</v>
      </c>
      <c r="B617" t="s">
        <v>9864</v>
      </c>
      <c r="C617" t="s">
        <v>9865</v>
      </c>
      <c r="D617" t="s">
        <v>9866</v>
      </c>
      <c r="E617" t="s">
        <v>9867</v>
      </c>
      <c r="F617" t="s">
        <v>620</v>
      </c>
      <c r="G617" t="s">
        <v>9868</v>
      </c>
      <c r="H617" s="1">
        <v>43654</v>
      </c>
      <c r="I617" s="1">
        <v>43669</v>
      </c>
      <c r="J617" t="b">
        <v>0</v>
      </c>
      <c r="K617" t="s">
        <v>622</v>
      </c>
      <c r="L617" t="s">
        <v>9869</v>
      </c>
      <c r="M617" t="s">
        <v>9870</v>
      </c>
      <c r="N617">
        <v>64</v>
      </c>
      <c r="O617" t="s">
        <v>9871</v>
      </c>
      <c r="P617" t="s">
        <v>626</v>
      </c>
      <c r="Q617" t="s">
        <v>9872</v>
      </c>
      <c r="R617" t="s">
        <v>81</v>
      </c>
      <c r="S617" t="s">
        <v>82</v>
      </c>
      <c r="T617" s="1">
        <v>43654</v>
      </c>
      <c r="U617" s="1">
        <v>43669</v>
      </c>
      <c r="V617" t="s">
        <v>628</v>
      </c>
      <c r="W617" s="2">
        <v>44137</v>
      </c>
      <c r="X617" t="s">
        <v>9873</v>
      </c>
      <c r="Y617" t="s">
        <v>9874</v>
      </c>
      <c r="Z617" t="s">
        <v>9875</v>
      </c>
      <c r="AA617" t="s">
        <v>9876</v>
      </c>
      <c r="AB617" t="s">
        <v>9877</v>
      </c>
      <c r="AC617">
        <v>4976127026390</v>
      </c>
      <c r="AD617" t="s">
        <v>9871</v>
      </c>
      <c r="AE617" t="s">
        <v>9874</v>
      </c>
      <c r="AF617" t="s">
        <v>9875</v>
      </c>
      <c r="AG617" t="s">
        <v>9876</v>
      </c>
      <c r="AH617" t="s">
        <v>9877</v>
      </c>
      <c r="AI617">
        <v>4976127026390</v>
      </c>
      <c r="AJ617" t="s">
        <v>9871</v>
      </c>
      <c r="AK617" t="s">
        <v>212</v>
      </c>
      <c r="AL617" t="s">
        <v>82</v>
      </c>
      <c r="AM617" t="s">
        <v>9878</v>
      </c>
      <c r="AN617" t="s">
        <v>154</v>
      </c>
      <c r="AO617" t="s">
        <v>637</v>
      </c>
      <c r="AP617" t="s">
        <v>638</v>
      </c>
      <c r="AQ617" t="s">
        <v>9879</v>
      </c>
      <c r="AR617" t="s">
        <v>9880</v>
      </c>
      <c r="AS617" t="s">
        <v>9881</v>
      </c>
      <c r="AT617" t="s">
        <v>9882</v>
      </c>
      <c r="AU617" t="s">
        <v>81</v>
      </c>
      <c r="AV617" t="s">
        <v>82</v>
      </c>
      <c r="AW617" t="s">
        <v>81</v>
      </c>
      <c r="AX617" t="s">
        <v>81</v>
      </c>
      <c r="AY617" t="s">
        <v>81</v>
      </c>
      <c r="AZ617" t="s">
        <v>81</v>
      </c>
      <c r="BA617" t="s">
        <v>82</v>
      </c>
      <c r="BB617" s="1">
        <v>1</v>
      </c>
      <c r="BC617" t="s">
        <v>81</v>
      </c>
      <c r="BD617" t="s">
        <v>81</v>
      </c>
      <c r="BE617" t="s">
        <v>81</v>
      </c>
      <c r="BF617" t="s">
        <v>81</v>
      </c>
      <c r="BG617" t="s">
        <v>81</v>
      </c>
      <c r="BH617" t="s">
        <v>81</v>
      </c>
      <c r="BI617" t="s">
        <v>81</v>
      </c>
      <c r="BJ617" t="s">
        <v>82</v>
      </c>
      <c r="BK617" t="s">
        <v>82</v>
      </c>
      <c r="BL617" t="s">
        <v>644</v>
      </c>
      <c r="BM617" t="s">
        <v>5532</v>
      </c>
      <c r="BN617" t="s">
        <v>81</v>
      </c>
      <c r="BO617" t="s">
        <v>9883</v>
      </c>
      <c r="BP617" t="s">
        <v>81</v>
      </c>
      <c r="BQ617" t="s">
        <v>81</v>
      </c>
    </row>
    <row r="618" spans="1:69" x14ac:dyDescent="0.2">
      <c r="A618" s="5">
        <v>1</v>
      </c>
      <c r="B618" t="s">
        <v>9884</v>
      </c>
      <c r="C618" t="s">
        <v>9885</v>
      </c>
      <c r="D618" t="s">
        <v>9886</v>
      </c>
      <c r="E618" t="s">
        <v>9884</v>
      </c>
      <c r="F618" t="s">
        <v>178</v>
      </c>
      <c r="G618" t="s">
        <v>9887</v>
      </c>
      <c r="H618" s="1">
        <v>42923</v>
      </c>
      <c r="I618" s="1">
        <v>43060</v>
      </c>
      <c r="J618" t="b">
        <v>0</v>
      </c>
      <c r="K618" t="s">
        <v>180</v>
      </c>
      <c r="L618" t="s">
        <v>961</v>
      </c>
      <c r="M618" t="s">
        <v>2335</v>
      </c>
      <c r="N618">
        <v>50</v>
      </c>
      <c r="O618" t="s">
        <v>9888</v>
      </c>
      <c r="P618" t="s">
        <v>288</v>
      </c>
      <c r="Q618" t="s">
        <v>9889</v>
      </c>
      <c r="R618" t="s">
        <v>81</v>
      </c>
      <c r="S618" t="s">
        <v>82</v>
      </c>
      <c r="T618" s="1">
        <v>42923</v>
      </c>
      <c r="U618" s="1">
        <v>43060</v>
      </c>
      <c r="V618" t="s">
        <v>186</v>
      </c>
      <c r="W618" s="2">
        <v>43108</v>
      </c>
      <c r="X618" t="s">
        <v>9890</v>
      </c>
      <c r="Y618" t="s">
        <v>9891</v>
      </c>
      <c r="Z618" t="s">
        <v>81</v>
      </c>
      <c r="AA618" t="s">
        <v>9892</v>
      </c>
      <c r="AB618" t="s">
        <v>9893</v>
      </c>
      <c r="AC618">
        <v>4535451793</v>
      </c>
      <c r="AD618" t="s">
        <v>9894</v>
      </c>
      <c r="AE618" t="s">
        <v>9891</v>
      </c>
      <c r="AF618" t="s">
        <v>81</v>
      </c>
      <c r="AG618" t="s">
        <v>9892</v>
      </c>
      <c r="AH618" t="s">
        <v>9893</v>
      </c>
      <c r="AI618">
        <v>4535451793</v>
      </c>
      <c r="AJ618" t="s">
        <v>9894</v>
      </c>
      <c r="AK618" t="s">
        <v>191</v>
      </c>
      <c r="AL618" t="s">
        <v>82</v>
      </c>
      <c r="AM618" t="s">
        <v>9895</v>
      </c>
      <c r="AN618" t="s">
        <v>81</v>
      </c>
      <c r="AO618" t="s">
        <v>81</v>
      </c>
      <c r="AP618" t="s">
        <v>351</v>
      </c>
      <c r="AQ618" t="s">
        <v>9896</v>
      </c>
      <c r="AR618" t="s">
        <v>9897</v>
      </c>
      <c r="AS618" t="s">
        <v>9898</v>
      </c>
      <c r="AT618" t="s">
        <v>9899</v>
      </c>
      <c r="AU618" t="s">
        <v>81</v>
      </c>
      <c r="AV618" t="s">
        <v>82</v>
      </c>
      <c r="AW618" t="s">
        <v>198</v>
      </c>
      <c r="AX618" t="s">
        <v>82</v>
      </c>
      <c r="AY618" t="s">
        <v>82</v>
      </c>
      <c r="AZ618" t="s">
        <v>82</v>
      </c>
      <c r="BA618" t="s">
        <v>82</v>
      </c>
      <c r="BB618" t="s">
        <v>82</v>
      </c>
      <c r="BC618" t="s">
        <v>82</v>
      </c>
      <c r="BD618" t="s">
        <v>82</v>
      </c>
      <c r="BE618" t="s">
        <v>82</v>
      </c>
      <c r="BF618" t="s">
        <v>82</v>
      </c>
      <c r="BG618" t="s">
        <v>82</v>
      </c>
      <c r="BH618" t="s">
        <v>82</v>
      </c>
      <c r="BI618" t="s">
        <v>82</v>
      </c>
      <c r="BJ618" t="s">
        <v>82</v>
      </c>
      <c r="BK618" t="s">
        <v>82</v>
      </c>
      <c r="BL618" t="s">
        <v>82</v>
      </c>
      <c r="BM618" t="s">
        <v>82</v>
      </c>
      <c r="BN618" t="s">
        <v>82</v>
      </c>
      <c r="BO618" t="s">
        <v>82</v>
      </c>
      <c r="BP618" t="s">
        <v>82</v>
      </c>
      <c r="BQ618" t="s">
        <v>82</v>
      </c>
    </row>
    <row r="619" spans="1:69" x14ac:dyDescent="0.2">
      <c r="A619" s="5">
        <v>1</v>
      </c>
      <c r="B619" t="s">
        <v>9900</v>
      </c>
      <c r="C619" t="s">
        <v>9901</v>
      </c>
      <c r="D619" t="s">
        <v>9902</v>
      </c>
      <c r="E619" t="s">
        <v>9903</v>
      </c>
      <c r="F619" t="s">
        <v>73</v>
      </c>
      <c r="G619" t="s">
        <v>9904</v>
      </c>
      <c r="H619" s="1">
        <v>43806</v>
      </c>
      <c r="I619" s="1">
        <v>44116</v>
      </c>
      <c r="J619" t="b">
        <v>0</v>
      </c>
      <c r="K619" t="s">
        <v>75</v>
      </c>
      <c r="L619" t="s">
        <v>465</v>
      </c>
      <c r="M619" t="s">
        <v>101</v>
      </c>
      <c r="N619">
        <v>24</v>
      </c>
      <c r="O619" t="s">
        <v>8310</v>
      </c>
      <c r="P619" t="s">
        <v>2021</v>
      </c>
      <c r="Q619" t="s">
        <v>9905</v>
      </c>
      <c r="R619" t="s">
        <v>81</v>
      </c>
      <c r="S619" t="s">
        <v>82</v>
      </c>
      <c r="T619" s="1">
        <v>43806</v>
      </c>
      <c r="U619" t="s">
        <v>9906</v>
      </c>
      <c r="V619" t="s">
        <v>1570</v>
      </c>
      <c r="W619" s="2">
        <v>44137</v>
      </c>
      <c r="X619" t="s">
        <v>9907</v>
      </c>
      <c r="Y619" t="s">
        <v>148</v>
      </c>
      <c r="Z619" t="s">
        <v>9908</v>
      </c>
      <c r="AA619" t="s">
        <v>82</v>
      </c>
      <c r="AB619" t="s">
        <v>9909</v>
      </c>
      <c r="AC619" t="s">
        <v>9910</v>
      </c>
      <c r="AD619" t="s">
        <v>9911</v>
      </c>
      <c r="AE619" t="s">
        <v>148</v>
      </c>
      <c r="AF619" t="s">
        <v>9908</v>
      </c>
      <c r="AG619" t="s">
        <v>82</v>
      </c>
      <c r="AH619" t="s">
        <v>9909</v>
      </c>
      <c r="AI619" t="s">
        <v>9910</v>
      </c>
      <c r="AJ619" t="s">
        <v>9911</v>
      </c>
      <c r="AK619" t="s">
        <v>296</v>
      </c>
      <c r="AL619" t="s">
        <v>82</v>
      </c>
      <c r="AM619" t="s">
        <v>88</v>
      </c>
      <c r="AN619" t="s">
        <v>154</v>
      </c>
      <c r="AO619" t="s">
        <v>90</v>
      </c>
      <c r="AP619" t="s">
        <v>91</v>
      </c>
      <c r="AQ619" t="s">
        <v>9912</v>
      </c>
      <c r="AR619" t="s">
        <v>82</v>
      </c>
      <c r="AS619" t="s">
        <v>9913</v>
      </c>
      <c r="AT619" t="s">
        <v>9914</v>
      </c>
      <c r="AU619" t="s">
        <v>81</v>
      </c>
      <c r="AV619" t="s">
        <v>82</v>
      </c>
      <c r="AW619" t="s">
        <v>82</v>
      </c>
      <c r="AX619" t="s">
        <v>82</v>
      </c>
      <c r="AY619" t="s">
        <v>82</v>
      </c>
      <c r="AZ619" t="s">
        <v>82</v>
      </c>
      <c r="BA619" t="s">
        <v>82</v>
      </c>
      <c r="BB619" t="s">
        <v>82</v>
      </c>
      <c r="BC619" t="s">
        <v>82</v>
      </c>
      <c r="BD619" t="s">
        <v>82</v>
      </c>
      <c r="BE619" t="s">
        <v>82</v>
      </c>
      <c r="BF619" t="s">
        <v>82</v>
      </c>
      <c r="BG619" t="s">
        <v>82</v>
      </c>
      <c r="BH619" t="s">
        <v>82</v>
      </c>
      <c r="BI619" t="s">
        <v>82</v>
      </c>
      <c r="BJ619" t="s">
        <v>82</v>
      </c>
      <c r="BK619" t="s">
        <v>82</v>
      </c>
      <c r="BL619" t="s">
        <v>82</v>
      </c>
      <c r="BM619" t="s">
        <v>82</v>
      </c>
      <c r="BN619" t="s">
        <v>82</v>
      </c>
      <c r="BO619" t="s">
        <v>82</v>
      </c>
      <c r="BP619" t="s">
        <v>82</v>
      </c>
      <c r="BQ619" t="s">
        <v>82</v>
      </c>
    </row>
    <row r="620" spans="1:69" x14ac:dyDescent="0.2">
      <c r="A620" s="5">
        <v>0</v>
      </c>
      <c r="B620" t="s">
        <v>9915</v>
      </c>
      <c r="C620" t="s">
        <v>9916</v>
      </c>
      <c r="D620" t="s">
        <v>9917</v>
      </c>
      <c r="E620" t="s">
        <v>9918</v>
      </c>
      <c r="F620" t="s">
        <v>73</v>
      </c>
      <c r="G620" t="s">
        <v>9919</v>
      </c>
      <c r="H620" s="1">
        <v>43392</v>
      </c>
      <c r="I620" s="1">
        <v>43419</v>
      </c>
      <c r="J620" t="b">
        <v>0</v>
      </c>
      <c r="K620" t="s">
        <v>75</v>
      </c>
      <c r="L620" t="s">
        <v>2606</v>
      </c>
      <c r="M620" t="s">
        <v>90</v>
      </c>
      <c r="N620">
        <v>20</v>
      </c>
      <c r="O620" t="s">
        <v>9920</v>
      </c>
      <c r="P620" t="s">
        <v>2021</v>
      </c>
      <c r="Q620" t="s">
        <v>9921</v>
      </c>
      <c r="R620" t="s">
        <v>81</v>
      </c>
      <c r="S620" t="s">
        <v>82</v>
      </c>
      <c r="T620" s="1">
        <v>43392</v>
      </c>
      <c r="U620" t="s">
        <v>9922</v>
      </c>
      <c r="V620" t="s">
        <v>106</v>
      </c>
      <c r="W620" s="2">
        <v>43724</v>
      </c>
      <c r="X620" t="s">
        <v>9923</v>
      </c>
      <c r="Y620" t="s">
        <v>81</v>
      </c>
      <c r="Z620" t="s">
        <v>9924</v>
      </c>
      <c r="AA620" t="s">
        <v>82</v>
      </c>
      <c r="AB620" t="s">
        <v>81</v>
      </c>
      <c r="AC620" t="s">
        <v>81</v>
      </c>
      <c r="AD620" t="s">
        <v>9925</v>
      </c>
      <c r="AE620" t="s">
        <v>81</v>
      </c>
      <c r="AF620" t="s">
        <v>9924</v>
      </c>
      <c r="AG620" t="s">
        <v>82</v>
      </c>
      <c r="AH620" t="s">
        <v>81</v>
      </c>
      <c r="AI620" t="s">
        <v>81</v>
      </c>
      <c r="AJ620" t="s">
        <v>9925</v>
      </c>
      <c r="AK620" t="s">
        <v>110</v>
      </c>
      <c r="AL620" t="s">
        <v>82</v>
      </c>
      <c r="AM620" t="s">
        <v>88</v>
      </c>
      <c r="AN620" t="s">
        <v>154</v>
      </c>
      <c r="AO620" t="s">
        <v>90</v>
      </c>
      <c r="AP620" t="s">
        <v>91</v>
      </c>
      <c r="AQ620" t="s">
        <v>9926</v>
      </c>
      <c r="AR620" t="s">
        <v>82</v>
      </c>
      <c r="AS620" t="s">
        <v>9927</v>
      </c>
      <c r="AT620" t="s">
        <v>9928</v>
      </c>
      <c r="AU620" t="s">
        <v>81</v>
      </c>
      <c r="AV620" t="s">
        <v>82</v>
      </c>
      <c r="AW620" t="s">
        <v>82</v>
      </c>
      <c r="AX620" t="s">
        <v>82</v>
      </c>
      <c r="AY620" t="s">
        <v>82</v>
      </c>
      <c r="AZ620" t="s">
        <v>82</v>
      </c>
      <c r="BA620" t="s">
        <v>82</v>
      </c>
      <c r="BB620" t="s">
        <v>82</v>
      </c>
      <c r="BC620" t="s">
        <v>82</v>
      </c>
      <c r="BD620" t="s">
        <v>82</v>
      </c>
      <c r="BE620" t="s">
        <v>82</v>
      </c>
      <c r="BF620" t="s">
        <v>82</v>
      </c>
      <c r="BG620" t="s">
        <v>82</v>
      </c>
      <c r="BH620" t="s">
        <v>82</v>
      </c>
      <c r="BI620" t="s">
        <v>82</v>
      </c>
      <c r="BJ620" t="s">
        <v>82</v>
      </c>
      <c r="BK620" t="s">
        <v>82</v>
      </c>
      <c r="BL620" t="s">
        <v>82</v>
      </c>
      <c r="BM620" t="s">
        <v>82</v>
      </c>
      <c r="BN620" t="s">
        <v>82</v>
      </c>
      <c r="BO620" t="s">
        <v>82</v>
      </c>
      <c r="BP620" t="s">
        <v>82</v>
      </c>
      <c r="BQ620" t="s">
        <v>82</v>
      </c>
    </row>
    <row r="621" spans="1:69" x14ac:dyDescent="0.2">
      <c r="A621" s="5">
        <v>0</v>
      </c>
      <c r="B621" t="s">
        <v>9929</v>
      </c>
      <c r="C621" t="s">
        <v>9930</v>
      </c>
      <c r="D621" t="s">
        <v>9931</v>
      </c>
      <c r="E621" t="s">
        <v>9929</v>
      </c>
      <c r="F621" t="s">
        <v>73</v>
      </c>
      <c r="G621" t="s">
        <v>9932</v>
      </c>
      <c r="H621" s="1">
        <v>42461</v>
      </c>
      <c r="I621" s="1">
        <v>41365</v>
      </c>
      <c r="J621" t="b">
        <v>1</v>
      </c>
      <c r="K621" t="s">
        <v>75</v>
      </c>
      <c r="L621" t="s">
        <v>9041</v>
      </c>
      <c r="M621" t="s">
        <v>9933</v>
      </c>
      <c r="N621">
        <v>24</v>
      </c>
      <c r="O621" t="s">
        <v>9934</v>
      </c>
      <c r="P621" t="s">
        <v>82</v>
      </c>
      <c r="Q621" t="s">
        <v>9935</v>
      </c>
      <c r="R621" t="s">
        <v>81</v>
      </c>
      <c r="S621">
        <v>1</v>
      </c>
      <c r="T621" s="1">
        <v>42461</v>
      </c>
      <c r="U621" s="3">
        <v>41365</v>
      </c>
      <c r="V621" t="s">
        <v>367</v>
      </c>
      <c r="W621" s="2">
        <v>42604</v>
      </c>
      <c r="X621">
        <v>63298</v>
      </c>
      <c r="Y621" t="s">
        <v>81</v>
      </c>
      <c r="Z621" t="s">
        <v>9936</v>
      </c>
      <c r="AA621" t="s">
        <v>82</v>
      </c>
      <c r="AB621" t="s">
        <v>81</v>
      </c>
      <c r="AC621" t="s">
        <v>81</v>
      </c>
      <c r="AD621" t="s">
        <v>9934</v>
      </c>
      <c r="AE621" t="s">
        <v>81</v>
      </c>
      <c r="AF621" t="s">
        <v>9936</v>
      </c>
      <c r="AG621" t="s">
        <v>82</v>
      </c>
      <c r="AH621" t="s">
        <v>81</v>
      </c>
      <c r="AI621" t="s">
        <v>81</v>
      </c>
      <c r="AJ621" t="s">
        <v>9934</v>
      </c>
      <c r="AK621" t="s">
        <v>110</v>
      </c>
      <c r="AL621" t="s">
        <v>82</v>
      </c>
      <c r="AM621" t="s">
        <v>88</v>
      </c>
      <c r="AN621" t="s">
        <v>90</v>
      </c>
      <c r="AO621" t="s">
        <v>90</v>
      </c>
      <c r="AP621" t="s">
        <v>371</v>
      </c>
      <c r="AQ621" t="s">
        <v>9937</v>
      </c>
      <c r="AR621" t="s">
        <v>82</v>
      </c>
      <c r="AS621" t="s">
        <v>9938</v>
      </c>
      <c r="AT621" t="s">
        <v>9939</v>
      </c>
      <c r="AU621" t="s">
        <v>81</v>
      </c>
      <c r="AV621" t="s">
        <v>82</v>
      </c>
      <c r="AW621" t="s">
        <v>82</v>
      </c>
      <c r="AX621" t="s">
        <v>82</v>
      </c>
      <c r="AY621" t="s">
        <v>82</v>
      </c>
      <c r="AZ621" t="s">
        <v>82</v>
      </c>
      <c r="BA621" t="s">
        <v>82</v>
      </c>
      <c r="BB621" t="s">
        <v>82</v>
      </c>
      <c r="BC621" t="s">
        <v>82</v>
      </c>
      <c r="BD621" t="s">
        <v>82</v>
      </c>
      <c r="BE621" t="s">
        <v>82</v>
      </c>
      <c r="BF621" t="s">
        <v>82</v>
      </c>
      <c r="BG621" t="s">
        <v>82</v>
      </c>
      <c r="BH621" t="s">
        <v>82</v>
      </c>
      <c r="BI621" t="s">
        <v>82</v>
      </c>
      <c r="BJ621" t="s">
        <v>82</v>
      </c>
      <c r="BK621" t="s">
        <v>82</v>
      </c>
      <c r="BL621" t="s">
        <v>82</v>
      </c>
      <c r="BM621" t="s">
        <v>82</v>
      </c>
      <c r="BN621" t="s">
        <v>82</v>
      </c>
      <c r="BO621" t="s">
        <v>82</v>
      </c>
      <c r="BP621" t="s">
        <v>82</v>
      </c>
      <c r="BQ621" t="s">
        <v>82</v>
      </c>
    </row>
    <row r="622" spans="1:69" x14ac:dyDescent="0.2">
      <c r="A622" s="5">
        <v>1</v>
      </c>
      <c r="B622" t="s">
        <v>9940</v>
      </c>
      <c r="C622" t="s">
        <v>9941</v>
      </c>
      <c r="D622" t="s">
        <v>9942</v>
      </c>
      <c r="E622" t="s">
        <v>9940</v>
      </c>
      <c r="F622" t="s">
        <v>73</v>
      </c>
      <c r="G622" t="s">
        <v>9943</v>
      </c>
      <c r="H622" s="1">
        <v>43550</v>
      </c>
      <c r="I622" s="1">
        <v>43479</v>
      </c>
      <c r="J622" t="b">
        <v>0</v>
      </c>
      <c r="K622" t="s">
        <v>75</v>
      </c>
      <c r="L622" t="s">
        <v>948</v>
      </c>
      <c r="M622" t="s">
        <v>164</v>
      </c>
      <c r="N622">
        <v>20</v>
      </c>
      <c r="O622" t="s">
        <v>7207</v>
      </c>
      <c r="P622" t="s">
        <v>8889</v>
      </c>
      <c r="Q622" t="s">
        <v>4142</v>
      </c>
      <c r="R622" t="s">
        <v>81</v>
      </c>
      <c r="S622" t="s">
        <v>82</v>
      </c>
      <c r="T622" s="1">
        <v>43550</v>
      </c>
      <c r="U622" t="s">
        <v>9944</v>
      </c>
      <c r="V622" t="s">
        <v>834</v>
      </c>
      <c r="W622" s="2">
        <v>44144</v>
      </c>
      <c r="X622" t="s">
        <v>9945</v>
      </c>
      <c r="Y622" t="s">
        <v>148</v>
      </c>
      <c r="Z622" t="s">
        <v>8892</v>
      </c>
      <c r="AA622" t="s">
        <v>82</v>
      </c>
      <c r="AB622" t="s">
        <v>8893</v>
      </c>
      <c r="AC622" t="s">
        <v>9946</v>
      </c>
      <c r="AD622" t="s">
        <v>8895</v>
      </c>
      <c r="AE622" t="s">
        <v>148</v>
      </c>
      <c r="AF622" t="s">
        <v>8892</v>
      </c>
      <c r="AG622" t="s">
        <v>82</v>
      </c>
      <c r="AH622" t="s">
        <v>8893</v>
      </c>
      <c r="AI622" t="s">
        <v>9946</v>
      </c>
      <c r="AJ622" t="s">
        <v>8895</v>
      </c>
      <c r="AK622" t="s">
        <v>296</v>
      </c>
      <c r="AL622" t="s">
        <v>9947</v>
      </c>
      <c r="AM622" t="s">
        <v>88</v>
      </c>
      <c r="AN622" t="s">
        <v>154</v>
      </c>
      <c r="AO622" t="s">
        <v>8897</v>
      </c>
      <c r="AP622" t="s">
        <v>91</v>
      </c>
      <c r="AQ622" t="s">
        <v>9948</v>
      </c>
      <c r="AR622" t="s">
        <v>82</v>
      </c>
      <c r="AS622" t="s">
        <v>9949</v>
      </c>
      <c r="AT622" t="s">
        <v>9950</v>
      </c>
      <c r="AU622" t="s">
        <v>81</v>
      </c>
      <c r="AV622" t="s">
        <v>82</v>
      </c>
      <c r="AW622" t="s">
        <v>82</v>
      </c>
      <c r="AX622" t="s">
        <v>82</v>
      </c>
      <c r="AY622" t="s">
        <v>82</v>
      </c>
      <c r="AZ622" t="s">
        <v>82</v>
      </c>
      <c r="BA622" t="s">
        <v>82</v>
      </c>
      <c r="BB622" t="s">
        <v>82</v>
      </c>
      <c r="BC622" t="s">
        <v>82</v>
      </c>
      <c r="BD622" t="s">
        <v>82</v>
      </c>
      <c r="BE622" t="s">
        <v>82</v>
      </c>
      <c r="BF622" t="s">
        <v>82</v>
      </c>
      <c r="BG622" t="s">
        <v>82</v>
      </c>
      <c r="BH622" t="s">
        <v>82</v>
      </c>
      <c r="BI622" t="s">
        <v>82</v>
      </c>
      <c r="BJ622" t="s">
        <v>82</v>
      </c>
      <c r="BK622" t="s">
        <v>82</v>
      </c>
      <c r="BL622" t="s">
        <v>82</v>
      </c>
      <c r="BM622" t="s">
        <v>82</v>
      </c>
      <c r="BN622" t="s">
        <v>82</v>
      </c>
      <c r="BO622" t="s">
        <v>82</v>
      </c>
      <c r="BP622" t="s">
        <v>82</v>
      </c>
      <c r="BQ622" t="s">
        <v>82</v>
      </c>
    </row>
    <row r="623" spans="1:69" x14ac:dyDescent="0.2">
      <c r="A623" s="5">
        <v>0</v>
      </c>
      <c r="B623" t="s">
        <v>9951</v>
      </c>
      <c r="C623" t="s">
        <v>9952</v>
      </c>
      <c r="D623" t="s">
        <v>9953</v>
      </c>
      <c r="E623" t="s">
        <v>9954</v>
      </c>
      <c r="F623" t="s">
        <v>700</v>
      </c>
      <c r="G623" t="s">
        <v>9955</v>
      </c>
      <c r="H623" s="1">
        <v>43133</v>
      </c>
      <c r="I623" s="1">
        <v>43346</v>
      </c>
      <c r="J623" t="b">
        <v>0</v>
      </c>
      <c r="K623" t="s">
        <v>75</v>
      </c>
      <c r="L623" t="s">
        <v>82</v>
      </c>
      <c r="M623" t="s">
        <v>703</v>
      </c>
      <c r="N623">
        <v>120</v>
      </c>
      <c r="O623" t="s">
        <v>9956</v>
      </c>
      <c r="P623" t="s">
        <v>705</v>
      </c>
      <c r="Q623" t="s">
        <v>9957</v>
      </c>
      <c r="R623" t="s">
        <v>81</v>
      </c>
      <c r="S623" t="s">
        <v>82</v>
      </c>
      <c r="T623" s="1">
        <v>43133</v>
      </c>
      <c r="U623" s="1">
        <v>43346</v>
      </c>
      <c r="V623" t="s">
        <v>707</v>
      </c>
      <c r="W623" s="2">
        <v>43143</v>
      </c>
      <c r="X623" t="s">
        <v>4765</v>
      </c>
      <c r="Y623" t="s">
        <v>82</v>
      </c>
      <c r="Z623" t="s">
        <v>9958</v>
      </c>
      <c r="AA623" t="s">
        <v>9959</v>
      </c>
      <c r="AB623" t="s">
        <v>9960</v>
      </c>
      <c r="AC623">
        <v>61730684674</v>
      </c>
      <c r="AD623" t="s">
        <v>82</v>
      </c>
      <c r="AE623" t="s">
        <v>82</v>
      </c>
      <c r="AF623" t="s">
        <v>9958</v>
      </c>
      <c r="AG623" t="s">
        <v>9959</v>
      </c>
      <c r="AH623" t="s">
        <v>9960</v>
      </c>
      <c r="AI623">
        <v>61730684674</v>
      </c>
      <c r="AJ623" t="s">
        <v>82</v>
      </c>
      <c r="AK623" t="s">
        <v>153</v>
      </c>
      <c r="AL623" t="s">
        <v>9961</v>
      </c>
      <c r="AM623" t="s">
        <v>9962</v>
      </c>
      <c r="AN623" t="s">
        <v>81</v>
      </c>
      <c r="AO623" t="s">
        <v>2284</v>
      </c>
      <c r="AP623" t="s">
        <v>710</v>
      </c>
      <c r="AQ623" t="s">
        <v>9963</v>
      </c>
      <c r="AR623" t="s">
        <v>9964</v>
      </c>
      <c r="AS623" t="s">
        <v>9965</v>
      </c>
      <c r="AT623" t="s">
        <v>9966</v>
      </c>
      <c r="AU623" t="s">
        <v>81</v>
      </c>
      <c r="AV623" t="s">
        <v>82</v>
      </c>
      <c r="AW623" t="s">
        <v>82</v>
      </c>
      <c r="AX623" t="s">
        <v>82</v>
      </c>
      <c r="AY623" t="s">
        <v>82</v>
      </c>
      <c r="AZ623" t="s">
        <v>82</v>
      </c>
      <c r="BA623" t="s">
        <v>82</v>
      </c>
      <c r="BB623" t="s">
        <v>82</v>
      </c>
      <c r="BC623" t="s">
        <v>82</v>
      </c>
      <c r="BD623" t="s">
        <v>82</v>
      </c>
      <c r="BE623" t="s">
        <v>82</v>
      </c>
      <c r="BF623" t="s">
        <v>82</v>
      </c>
      <c r="BG623" t="s">
        <v>82</v>
      </c>
      <c r="BH623" t="s">
        <v>82</v>
      </c>
      <c r="BI623" t="s">
        <v>82</v>
      </c>
      <c r="BJ623" t="s">
        <v>82</v>
      </c>
      <c r="BK623" t="s">
        <v>82</v>
      </c>
      <c r="BL623" t="s">
        <v>82</v>
      </c>
      <c r="BM623" t="s">
        <v>82</v>
      </c>
      <c r="BN623" t="s">
        <v>82</v>
      </c>
      <c r="BO623" t="s">
        <v>82</v>
      </c>
      <c r="BP623" t="s">
        <v>82</v>
      </c>
      <c r="BQ623" t="s">
        <v>82</v>
      </c>
    </row>
    <row r="624" spans="1:69" x14ac:dyDescent="0.2">
      <c r="A624" s="5">
        <v>1</v>
      </c>
      <c r="B624" t="s">
        <v>9967</v>
      </c>
      <c r="C624" t="s">
        <v>9968</v>
      </c>
      <c r="D624" t="s">
        <v>9969</v>
      </c>
      <c r="E624" t="s">
        <v>9970</v>
      </c>
      <c r="F624" t="s">
        <v>73</v>
      </c>
      <c r="G624" t="s">
        <v>9971</v>
      </c>
      <c r="H624" s="1">
        <v>43249</v>
      </c>
      <c r="I624" s="1">
        <v>43313</v>
      </c>
      <c r="J624" t="b">
        <v>0</v>
      </c>
      <c r="K624" t="s">
        <v>75</v>
      </c>
      <c r="L624" t="s">
        <v>100</v>
      </c>
      <c r="M624" t="s">
        <v>538</v>
      </c>
      <c r="N624">
        <v>304</v>
      </c>
      <c r="O624" t="s">
        <v>9972</v>
      </c>
      <c r="P624" t="s">
        <v>9973</v>
      </c>
      <c r="Q624" t="s">
        <v>9974</v>
      </c>
      <c r="R624" t="s">
        <v>81</v>
      </c>
      <c r="S624" t="s">
        <v>82</v>
      </c>
      <c r="T624" s="1">
        <v>43249</v>
      </c>
      <c r="U624" t="s">
        <v>8462</v>
      </c>
      <c r="V624" t="s">
        <v>605</v>
      </c>
      <c r="W624" s="2">
        <v>44039</v>
      </c>
      <c r="X624" t="s">
        <v>9975</v>
      </c>
      <c r="Y624" t="s">
        <v>227</v>
      </c>
      <c r="Z624" t="s">
        <v>9976</v>
      </c>
      <c r="AA624" t="s">
        <v>82</v>
      </c>
      <c r="AB624" t="s">
        <v>9977</v>
      </c>
      <c r="AC624" t="s">
        <v>9978</v>
      </c>
      <c r="AD624" t="s">
        <v>9979</v>
      </c>
      <c r="AE624" t="s">
        <v>227</v>
      </c>
      <c r="AF624" t="s">
        <v>9976</v>
      </c>
      <c r="AG624" t="s">
        <v>82</v>
      </c>
      <c r="AH624" t="s">
        <v>9977</v>
      </c>
      <c r="AI624" t="s">
        <v>9978</v>
      </c>
      <c r="AJ624" t="s">
        <v>9979</v>
      </c>
      <c r="AK624" t="s">
        <v>296</v>
      </c>
      <c r="AL624" t="s">
        <v>9980</v>
      </c>
      <c r="AM624" t="s">
        <v>88</v>
      </c>
      <c r="AN624" t="s">
        <v>154</v>
      </c>
      <c r="AO624" t="s">
        <v>90</v>
      </c>
      <c r="AP624" t="s">
        <v>91</v>
      </c>
      <c r="AQ624" t="s">
        <v>9981</v>
      </c>
      <c r="AR624" t="s">
        <v>82</v>
      </c>
      <c r="AS624" t="s">
        <v>9982</v>
      </c>
      <c r="AT624" t="s">
        <v>9983</v>
      </c>
      <c r="AU624" t="s">
        <v>81</v>
      </c>
      <c r="AV624" t="s">
        <v>9984</v>
      </c>
      <c r="AW624" t="s">
        <v>82</v>
      </c>
      <c r="AX624" t="s">
        <v>82</v>
      </c>
      <c r="AY624" t="s">
        <v>82</v>
      </c>
      <c r="AZ624" t="s">
        <v>82</v>
      </c>
      <c r="BA624" t="s">
        <v>82</v>
      </c>
      <c r="BB624" t="s">
        <v>82</v>
      </c>
      <c r="BC624" t="s">
        <v>82</v>
      </c>
      <c r="BD624" t="s">
        <v>82</v>
      </c>
      <c r="BE624" t="s">
        <v>82</v>
      </c>
      <c r="BF624" t="s">
        <v>82</v>
      </c>
      <c r="BG624" t="s">
        <v>82</v>
      </c>
      <c r="BH624" t="s">
        <v>82</v>
      </c>
      <c r="BI624" t="s">
        <v>82</v>
      </c>
      <c r="BJ624" t="s">
        <v>82</v>
      </c>
      <c r="BK624" t="s">
        <v>82</v>
      </c>
      <c r="BL624" t="s">
        <v>82</v>
      </c>
      <c r="BM624" t="s">
        <v>82</v>
      </c>
      <c r="BN624" t="s">
        <v>82</v>
      </c>
      <c r="BO624" t="s">
        <v>82</v>
      </c>
      <c r="BP624" t="s">
        <v>82</v>
      </c>
      <c r="BQ624" t="s">
        <v>82</v>
      </c>
    </row>
    <row r="625" spans="1:69" x14ac:dyDescent="0.2">
      <c r="A625" s="5">
        <v>0</v>
      </c>
      <c r="B625" t="s">
        <v>9985</v>
      </c>
      <c r="C625" t="s">
        <v>9986</v>
      </c>
      <c r="D625" t="s">
        <v>9987</v>
      </c>
      <c r="E625" t="s">
        <v>9985</v>
      </c>
      <c r="F625" t="s">
        <v>2621</v>
      </c>
      <c r="G625" t="s">
        <v>9988</v>
      </c>
      <c r="H625" s="1">
        <v>43348</v>
      </c>
      <c r="I625" s="1">
        <v>42736</v>
      </c>
      <c r="J625" t="b">
        <v>0</v>
      </c>
      <c r="K625" t="s">
        <v>75</v>
      </c>
      <c r="L625" t="s">
        <v>90</v>
      </c>
      <c r="M625" t="s">
        <v>90</v>
      </c>
      <c r="N625">
        <v>41</v>
      </c>
      <c r="O625" t="s">
        <v>9989</v>
      </c>
      <c r="P625" t="s">
        <v>2776</v>
      </c>
      <c r="Q625" t="s">
        <v>9990</v>
      </c>
      <c r="R625" t="s">
        <v>81</v>
      </c>
      <c r="S625">
        <v>1</v>
      </c>
      <c r="T625" s="1">
        <v>43348</v>
      </c>
      <c r="U625" s="1">
        <v>42736</v>
      </c>
      <c r="V625" t="s">
        <v>2626</v>
      </c>
      <c r="W625" s="2">
        <v>44139</v>
      </c>
      <c r="X625" t="s">
        <v>82</v>
      </c>
      <c r="Y625" t="s">
        <v>9991</v>
      </c>
      <c r="Z625" t="s">
        <v>9992</v>
      </c>
      <c r="AA625" t="s">
        <v>9993</v>
      </c>
      <c r="AB625" t="s">
        <v>9994</v>
      </c>
      <c r="AC625">
        <v>201121806410</v>
      </c>
      <c r="AD625" t="s">
        <v>9995</v>
      </c>
      <c r="AE625" t="s">
        <v>9991</v>
      </c>
      <c r="AF625" t="s">
        <v>9992</v>
      </c>
      <c r="AG625" t="s">
        <v>9993</v>
      </c>
      <c r="AH625" t="s">
        <v>9994</v>
      </c>
      <c r="AI625">
        <v>201121806410</v>
      </c>
      <c r="AJ625" t="s">
        <v>9995</v>
      </c>
      <c r="AK625" t="s">
        <v>110</v>
      </c>
      <c r="AL625" t="s">
        <v>82</v>
      </c>
      <c r="AM625" t="s">
        <v>9989</v>
      </c>
      <c r="AN625" t="s">
        <v>788</v>
      </c>
      <c r="AO625" t="s">
        <v>789</v>
      </c>
      <c r="AP625" t="s">
        <v>371</v>
      </c>
      <c r="AQ625" t="s">
        <v>9996</v>
      </c>
      <c r="AR625" t="s">
        <v>9997</v>
      </c>
      <c r="AS625" t="s">
        <v>9998</v>
      </c>
      <c r="AT625" t="s">
        <v>9999</v>
      </c>
      <c r="AU625" t="s">
        <v>81</v>
      </c>
      <c r="AV625" t="s">
        <v>82</v>
      </c>
      <c r="AW625" t="s">
        <v>217</v>
      </c>
      <c r="AX625" t="s">
        <v>81</v>
      </c>
      <c r="AY625" t="s">
        <v>81</v>
      </c>
      <c r="AZ625" t="s">
        <v>81</v>
      </c>
      <c r="BA625" t="s">
        <v>82</v>
      </c>
      <c r="BB625" s="1">
        <v>1</v>
      </c>
      <c r="BC625" t="s">
        <v>81</v>
      </c>
      <c r="BD625" t="s">
        <v>81</v>
      </c>
      <c r="BE625" t="s">
        <v>81</v>
      </c>
      <c r="BF625" t="s">
        <v>81</v>
      </c>
      <c r="BG625" t="s">
        <v>81</v>
      </c>
      <c r="BH625" t="s">
        <v>81</v>
      </c>
      <c r="BI625" t="s">
        <v>81</v>
      </c>
      <c r="BJ625" s="1">
        <v>43098</v>
      </c>
      <c r="BK625" t="s">
        <v>82</v>
      </c>
      <c r="BL625" t="s">
        <v>81</v>
      </c>
      <c r="BM625" t="s">
        <v>201</v>
      </c>
      <c r="BN625" t="s">
        <v>81</v>
      </c>
      <c r="BO625" t="s">
        <v>81</v>
      </c>
      <c r="BP625" t="s">
        <v>81</v>
      </c>
      <c r="BQ625" t="s">
        <v>81</v>
      </c>
    </row>
    <row r="626" spans="1:69" x14ac:dyDescent="0.2">
      <c r="A626" s="5">
        <v>1</v>
      </c>
      <c r="B626" t="s">
        <v>10000</v>
      </c>
      <c r="C626" t="s">
        <v>10001</v>
      </c>
      <c r="D626" t="s">
        <v>10002</v>
      </c>
      <c r="E626" t="s">
        <v>10003</v>
      </c>
      <c r="F626" t="s">
        <v>73</v>
      </c>
      <c r="G626" t="s">
        <v>10004</v>
      </c>
      <c r="H626" s="1">
        <v>43543</v>
      </c>
      <c r="I626" s="1">
        <v>43565</v>
      </c>
      <c r="J626" t="b">
        <v>0</v>
      </c>
      <c r="K626" t="s">
        <v>75</v>
      </c>
      <c r="L626" t="s">
        <v>1419</v>
      </c>
      <c r="M626" t="s">
        <v>77</v>
      </c>
      <c r="N626">
        <v>24</v>
      </c>
      <c r="O626" t="s">
        <v>600</v>
      </c>
      <c r="P626" t="s">
        <v>10005</v>
      </c>
      <c r="Q626" t="s">
        <v>5403</v>
      </c>
      <c r="R626" t="s">
        <v>81</v>
      </c>
      <c r="S626" t="s">
        <v>82</v>
      </c>
      <c r="T626" s="1">
        <v>43543</v>
      </c>
      <c r="U626" t="s">
        <v>2794</v>
      </c>
      <c r="V626" t="s">
        <v>834</v>
      </c>
      <c r="W626" s="2">
        <v>43878</v>
      </c>
      <c r="X626" t="s">
        <v>10006</v>
      </c>
      <c r="Y626" t="s">
        <v>81</v>
      </c>
      <c r="Z626" t="s">
        <v>7153</v>
      </c>
      <c r="AA626" t="s">
        <v>82</v>
      </c>
      <c r="AB626" t="s">
        <v>81</v>
      </c>
      <c r="AC626" t="s">
        <v>81</v>
      </c>
      <c r="AD626" t="s">
        <v>600</v>
      </c>
      <c r="AE626" t="s">
        <v>81</v>
      </c>
      <c r="AF626" t="s">
        <v>7153</v>
      </c>
      <c r="AG626" t="s">
        <v>82</v>
      </c>
      <c r="AH626" t="s">
        <v>81</v>
      </c>
      <c r="AI626" t="s">
        <v>81</v>
      </c>
      <c r="AJ626" t="s">
        <v>600</v>
      </c>
      <c r="AK626" t="s">
        <v>110</v>
      </c>
      <c r="AL626" t="s">
        <v>82</v>
      </c>
      <c r="AM626" t="s">
        <v>88</v>
      </c>
      <c r="AN626" t="s">
        <v>154</v>
      </c>
      <c r="AO626" t="s">
        <v>1063</v>
      </c>
      <c r="AP626" t="s">
        <v>91</v>
      </c>
      <c r="AQ626" t="s">
        <v>10007</v>
      </c>
      <c r="AR626" t="s">
        <v>82</v>
      </c>
      <c r="AS626" t="s">
        <v>10008</v>
      </c>
      <c r="AT626" t="s">
        <v>10009</v>
      </c>
      <c r="AU626" t="s">
        <v>81</v>
      </c>
      <c r="AV626" t="s">
        <v>82</v>
      </c>
      <c r="AW626" t="s">
        <v>82</v>
      </c>
      <c r="AX626" t="s">
        <v>82</v>
      </c>
      <c r="AY626" t="s">
        <v>82</v>
      </c>
      <c r="AZ626" t="s">
        <v>82</v>
      </c>
      <c r="BA626" t="s">
        <v>82</v>
      </c>
      <c r="BB626" t="s">
        <v>82</v>
      </c>
      <c r="BC626" t="s">
        <v>82</v>
      </c>
      <c r="BD626" t="s">
        <v>82</v>
      </c>
      <c r="BE626" t="s">
        <v>82</v>
      </c>
      <c r="BF626" t="s">
        <v>82</v>
      </c>
      <c r="BG626" t="s">
        <v>82</v>
      </c>
      <c r="BH626" t="s">
        <v>82</v>
      </c>
      <c r="BI626" t="s">
        <v>82</v>
      </c>
      <c r="BJ626" t="s">
        <v>82</v>
      </c>
      <c r="BK626" t="s">
        <v>82</v>
      </c>
      <c r="BL626" t="s">
        <v>82</v>
      </c>
      <c r="BM626" t="s">
        <v>82</v>
      </c>
      <c r="BN626" t="s">
        <v>82</v>
      </c>
      <c r="BO626" t="s">
        <v>82</v>
      </c>
      <c r="BP626" t="s">
        <v>82</v>
      </c>
      <c r="BQ626" t="s">
        <v>82</v>
      </c>
    </row>
    <row r="627" spans="1:69" x14ac:dyDescent="0.2">
      <c r="A627" s="5">
        <v>0</v>
      </c>
      <c r="B627" t="s">
        <v>10010</v>
      </c>
      <c r="C627" t="s">
        <v>10011</v>
      </c>
      <c r="D627" t="s">
        <v>10012</v>
      </c>
      <c r="E627" t="s">
        <v>10013</v>
      </c>
      <c r="F627" t="s">
        <v>73</v>
      </c>
      <c r="G627" t="s">
        <v>10014</v>
      </c>
      <c r="H627" s="1">
        <v>42684</v>
      </c>
      <c r="I627" s="1">
        <v>42644</v>
      </c>
      <c r="J627" t="b">
        <v>1</v>
      </c>
      <c r="K627" t="s">
        <v>75</v>
      </c>
      <c r="L627" t="s">
        <v>8783</v>
      </c>
      <c r="M627" t="s">
        <v>538</v>
      </c>
      <c r="N627">
        <v>20</v>
      </c>
      <c r="O627" t="s">
        <v>10015</v>
      </c>
      <c r="P627" t="s">
        <v>10016</v>
      </c>
      <c r="Q627" t="s">
        <v>10017</v>
      </c>
      <c r="R627" t="s">
        <v>81</v>
      </c>
      <c r="S627" t="s">
        <v>82</v>
      </c>
      <c r="T627" s="1">
        <v>42684</v>
      </c>
      <c r="U627" s="3">
        <v>42644</v>
      </c>
      <c r="V627" t="s">
        <v>271</v>
      </c>
      <c r="W627" s="2">
        <v>42702</v>
      </c>
      <c r="X627">
        <v>4889</v>
      </c>
      <c r="Y627" t="s">
        <v>227</v>
      </c>
      <c r="Z627" t="s">
        <v>10018</v>
      </c>
      <c r="AA627" t="s">
        <v>82</v>
      </c>
      <c r="AB627" t="s">
        <v>10019</v>
      </c>
      <c r="AC627" t="s">
        <v>10020</v>
      </c>
      <c r="AD627" t="s">
        <v>10021</v>
      </c>
      <c r="AE627" t="s">
        <v>227</v>
      </c>
      <c r="AF627" t="s">
        <v>10018</v>
      </c>
      <c r="AG627" t="s">
        <v>82</v>
      </c>
      <c r="AH627" t="s">
        <v>10019</v>
      </c>
      <c r="AI627" t="s">
        <v>10020</v>
      </c>
      <c r="AJ627" t="s">
        <v>10021</v>
      </c>
      <c r="AK627" t="s">
        <v>296</v>
      </c>
      <c r="AL627" t="s">
        <v>10022</v>
      </c>
      <c r="AM627" t="s">
        <v>88</v>
      </c>
      <c r="AN627" t="s">
        <v>154</v>
      </c>
      <c r="AO627" t="s">
        <v>90</v>
      </c>
      <c r="AP627" t="s">
        <v>371</v>
      </c>
      <c r="AQ627" t="s">
        <v>10023</v>
      </c>
      <c r="AR627" t="s">
        <v>82</v>
      </c>
      <c r="AS627" t="s">
        <v>10024</v>
      </c>
      <c r="AT627" t="s">
        <v>10025</v>
      </c>
      <c r="AU627" t="s">
        <v>81</v>
      </c>
      <c r="AV627" t="s">
        <v>82</v>
      </c>
      <c r="AW627" t="s">
        <v>82</v>
      </c>
      <c r="AX627" t="s">
        <v>82</v>
      </c>
      <c r="AY627" t="s">
        <v>82</v>
      </c>
      <c r="AZ627" t="s">
        <v>82</v>
      </c>
      <c r="BA627" t="s">
        <v>82</v>
      </c>
      <c r="BB627" t="s">
        <v>82</v>
      </c>
      <c r="BC627" t="s">
        <v>82</v>
      </c>
      <c r="BD627" t="s">
        <v>82</v>
      </c>
      <c r="BE627" t="s">
        <v>82</v>
      </c>
      <c r="BF627" t="s">
        <v>82</v>
      </c>
      <c r="BG627" t="s">
        <v>82</v>
      </c>
      <c r="BH627" t="s">
        <v>82</v>
      </c>
      <c r="BI627" t="s">
        <v>82</v>
      </c>
      <c r="BJ627" t="s">
        <v>82</v>
      </c>
      <c r="BK627" t="s">
        <v>82</v>
      </c>
      <c r="BL627" t="s">
        <v>82</v>
      </c>
      <c r="BM627" t="s">
        <v>82</v>
      </c>
      <c r="BN627" t="s">
        <v>82</v>
      </c>
      <c r="BO627" t="s">
        <v>82</v>
      </c>
      <c r="BP627" t="s">
        <v>82</v>
      </c>
      <c r="BQ627" t="s">
        <v>82</v>
      </c>
    </row>
    <row r="628" spans="1:69" x14ac:dyDescent="0.2">
      <c r="A628" s="5">
        <v>0</v>
      </c>
      <c r="B628" t="s">
        <v>10026</v>
      </c>
      <c r="C628" t="s">
        <v>10027</v>
      </c>
      <c r="D628" t="s">
        <v>10028</v>
      </c>
      <c r="E628" t="s">
        <v>10029</v>
      </c>
      <c r="F628" t="s">
        <v>73</v>
      </c>
      <c r="G628" t="s">
        <v>10030</v>
      </c>
      <c r="H628" s="1">
        <v>43781</v>
      </c>
      <c r="I628" s="1">
        <v>43801</v>
      </c>
      <c r="J628" t="b">
        <v>0</v>
      </c>
      <c r="K628" t="s">
        <v>75</v>
      </c>
      <c r="L628" t="s">
        <v>6951</v>
      </c>
      <c r="M628" t="s">
        <v>90</v>
      </c>
      <c r="N628">
        <v>20</v>
      </c>
      <c r="O628" t="s">
        <v>10031</v>
      </c>
      <c r="P628" t="s">
        <v>409</v>
      </c>
      <c r="Q628" t="s">
        <v>2233</v>
      </c>
      <c r="R628" t="s">
        <v>81</v>
      </c>
      <c r="S628" t="s">
        <v>82</v>
      </c>
      <c r="T628" s="1">
        <v>43781</v>
      </c>
      <c r="U628" t="s">
        <v>4143</v>
      </c>
      <c r="V628" t="s">
        <v>146</v>
      </c>
      <c r="W628" s="2">
        <v>43836</v>
      </c>
      <c r="X628" t="s">
        <v>10032</v>
      </c>
      <c r="Y628" t="s">
        <v>148</v>
      </c>
      <c r="Z628" t="s">
        <v>10033</v>
      </c>
      <c r="AA628" t="s">
        <v>82</v>
      </c>
      <c r="AB628" t="s">
        <v>10034</v>
      </c>
      <c r="AC628" t="s">
        <v>10035</v>
      </c>
      <c r="AD628" t="s">
        <v>10036</v>
      </c>
      <c r="AE628" t="s">
        <v>148</v>
      </c>
      <c r="AF628" t="s">
        <v>10033</v>
      </c>
      <c r="AG628" t="s">
        <v>82</v>
      </c>
      <c r="AH628" t="s">
        <v>10034</v>
      </c>
      <c r="AI628" t="s">
        <v>10035</v>
      </c>
      <c r="AJ628" t="s">
        <v>10036</v>
      </c>
      <c r="AK628" t="s">
        <v>153</v>
      </c>
      <c r="AL628" t="s">
        <v>82</v>
      </c>
      <c r="AM628" t="s">
        <v>88</v>
      </c>
      <c r="AN628" t="s">
        <v>154</v>
      </c>
      <c r="AO628" t="s">
        <v>90</v>
      </c>
      <c r="AP628" t="s">
        <v>91</v>
      </c>
      <c r="AQ628" t="s">
        <v>10037</v>
      </c>
      <c r="AR628" t="s">
        <v>82</v>
      </c>
      <c r="AS628" t="s">
        <v>10038</v>
      </c>
      <c r="AT628" t="s">
        <v>10039</v>
      </c>
      <c r="AU628" t="s">
        <v>81</v>
      </c>
      <c r="AV628" t="s">
        <v>82</v>
      </c>
      <c r="AW628" t="s">
        <v>82</v>
      </c>
      <c r="AX628" t="s">
        <v>82</v>
      </c>
      <c r="AY628" t="s">
        <v>82</v>
      </c>
      <c r="AZ628" t="s">
        <v>82</v>
      </c>
      <c r="BA628" t="s">
        <v>82</v>
      </c>
      <c r="BB628" t="s">
        <v>82</v>
      </c>
      <c r="BC628" t="s">
        <v>82</v>
      </c>
      <c r="BD628" t="s">
        <v>82</v>
      </c>
      <c r="BE628" t="s">
        <v>82</v>
      </c>
      <c r="BF628" t="s">
        <v>82</v>
      </c>
      <c r="BG628" t="s">
        <v>82</v>
      </c>
      <c r="BH628" t="s">
        <v>82</v>
      </c>
      <c r="BI628" t="s">
        <v>82</v>
      </c>
      <c r="BJ628" t="s">
        <v>82</v>
      </c>
      <c r="BK628" t="s">
        <v>82</v>
      </c>
      <c r="BL628" t="s">
        <v>82</v>
      </c>
      <c r="BM628" t="s">
        <v>82</v>
      </c>
      <c r="BN628" t="s">
        <v>82</v>
      </c>
      <c r="BO628" t="s">
        <v>82</v>
      </c>
      <c r="BP628" t="s">
        <v>82</v>
      </c>
      <c r="BQ628" t="s">
        <v>82</v>
      </c>
    </row>
    <row r="629" spans="1:69" x14ac:dyDescent="0.2">
      <c r="A629" s="5">
        <v>0</v>
      </c>
      <c r="B629" t="s">
        <v>81</v>
      </c>
      <c r="C629" t="s">
        <v>10040</v>
      </c>
      <c r="D629" t="s">
        <v>10041</v>
      </c>
      <c r="E629" t="s">
        <v>10042</v>
      </c>
      <c r="F629" t="s">
        <v>120</v>
      </c>
      <c r="G629" t="s">
        <v>10043</v>
      </c>
      <c r="H629" s="1">
        <v>42969</v>
      </c>
      <c r="I629" s="1">
        <v>42972</v>
      </c>
      <c r="J629" t="b">
        <v>0</v>
      </c>
      <c r="K629" t="s">
        <v>75</v>
      </c>
      <c r="L629" t="s">
        <v>329</v>
      </c>
      <c r="M629" t="s">
        <v>1830</v>
      </c>
      <c r="N629">
        <v>109</v>
      </c>
      <c r="O629" t="s">
        <v>10044</v>
      </c>
      <c r="P629" t="s">
        <v>125</v>
      </c>
      <c r="Q629" t="s">
        <v>10045</v>
      </c>
      <c r="R629" t="s">
        <v>81</v>
      </c>
      <c r="S629" t="s">
        <v>82</v>
      </c>
      <c r="T629" s="1">
        <v>42969</v>
      </c>
      <c r="U629" s="1">
        <v>42972</v>
      </c>
      <c r="V629" t="s">
        <v>127</v>
      </c>
      <c r="W629" s="2">
        <v>43557</v>
      </c>
      <c r="X629" t="s">
        <v>82</v>
      </c>
      <c r="Y629" t="s">
        <v>82</v>
      </c>
      <c r="Z629" t="s">
        <v>82</v>
      </c>
      <c r="AA629" t="s">
        <v>82</v>
      </c>
      <c r="AB629" t="s">
        <v>82</v>
      </c>
      <c r="AC629" t="s">
        <v>82</v>
      </c>
      <c r="AD629" t="s">
        <v>82</v>
      </c>
      <c r="AE629" t="s">
        <v>82</v>
      </c>
      <c r="AF629" t="s">
        <v>82</v>
      </c>
      <c r="AG629" t="s">
        <v>82</v>
      </c>
      <c r="AH629" t="s">
        <v>82</v>
      </c>
      <c r="AI629" t="s">
        <v>82</v>
      </c>
      <c r="AJ629" t="s">
        <v>82</v>
      </c>
      <c r="AK629" t="s">
        <v>128</v>
      </c>
      <c r="AL629" t="s">
        <v>82</v>
      </c>
      <c r="AM629" t="s">
        <v>3399</v>
      </c>
      <c r="AN629" t="s">
        <v>123</v>
      </c>
      <c r="AO629" t="s">
        <v>123</v>
      </c>
      <c r="AP629" t="s">
        <v>132</v>
      </c>
      <c r="AQ629" t="s">
        <v>10046</v>
      </c>
      <c r="AR629" t="s">
        <v>10047</v>
      </c>
      <c r="AS629" t="s">
        <v>10048</v>
      </c>
      <c r="AT629" t="s">
        <v>10049</v>
      </c>
      <c r="AU629" t="s">
        <v>81</v>
      </c>
      <c r="AV629" t="s">
        <v>82</v>
      </c>
      <c r="AW629" t="s">
        <v>81</v>
      </c>
      <c r="AX629" t="s">
        <v>81</v>
      </c>
      <c r="AY629" t="s">
        <v>81</v>
      </c>
      <c r="AZ629" t="s">
        <v>81</v>
      </c>
      <c r="BA629" t="s">
        <v>82</v>
      </c>
      <c r="BB629" s="1">
        <v>1</v>
      </c>
      <c r="BC629" t="s">
        <v>81</v>
      </c>
      <c r="BD629" t="s">
        <v>81</v>
      </c>
      <c r="BE629" t="s">
        <v>81</v>
      </c>
      <c r="BF629" t="s">
        <v>81</v>
      </c>
      <c r="BG629" t="s">
        <v>81</v>
      </c>
      <c r="BH629" t="s">
        <v>81</v>
      </c>
      <c r="BI629" t="s">
        <v>81</v>
      </c>
      <c r="BJ629" t="s">
        <v>82</v>
      </c>
      <c r="BK629" t="s">
        <v>82</v>
      </c>
      <c r="BL629" t="s">
        <v>81</v>
      </c>
      <c r="BM629" t="s">
        <v>137</v>
      </c>
      <c r="BN629" t="s">
        <v>81</v>
      </c>
      <c r="BO629" t="s">
        <v>81</v>
      </c>
      <c r="BP629" t="s">
        <v>81</v>
      </c>
      <c r="BQ629" t="s">
        <v>81</v>
      </c>
    </row>
    <row r="630" spans="1:69" x14ac:dyDescent="0.2">
      <c r="A630" s="5">
        <v>0</v>
      </c>
      <c r="B630" t="s">
        <v>10050</v>
      </c>
      <c r="C630" t="s">
        <v>10051</v>
      </c>
      <c r="D630" t="s">
        <v>10052</v>
      </c>
      <c r="E630" t="s">
        <v>10050</v>
      </c>
      <c r="F630" t="s">
        <v>73</v>
      </c>
      <c r="G630" t="s">
        <v>10053</v>
      </c>
      <c r="H630" s="1">
        <v>42543</v>
      </c>
      <c r="I630" s="1">
        <v>42217</v>
      </c>
      <c r="J630" t="b">
        <v>1</v>
      </c>
      <c r="K630" t="s">
        <v>75</v>
      </c>
      <c r="L630" t="s">
        <v>10054</v>
      </c>
      <c r="M630" t="s">
        <v>90</v>
      </c>
      <c r="N630">
        <v>184</v>
      </c>
      <c r="O630" t="s">
        <v>10055</v>
      </c>
      <c r="P630" t="s">
        <v>82</v>
      </c>
      <c r="Q630" t="s">
        <v>10056</v>
      </c>
      <c r="R630" t="s">
        <v>81</v>
      </c>
      <c r="S630">
        <v>1</v>
      </c>
      <c r="T630" s="1">
        <v>42543</v>
      </c>
      <c r="U630" s="3">
        <v>42217</v>
      </c>
      <c r="V630" t="s">
        <v>411</v>
      </c>
      <c r="W630" s="2">
        <v>42555</v>
      </c>
      <c r="X630">
        <v>12</v>
      </c>
      <c r="Y630" t="s">
        <v>81</v>
      </c>
      <c r="Z630" t="s">
        <v>10057</v>
      </c>
      <c r="AA630" t="s">
        <v>82</v>
      </c>
      <c r="AB630" t="s">
        <v>81</v>
      </c>
      <c r="AC630" t="s">
        <v>81</v>
      </c>
      <c r="AD630" t="s">
        <v>10058</v>
      </c>
      <c r="AE630" t="s">
        <v>81</v>
      </c>
      <c r="AF630" t="s">
        <v>10057</v>
      </c>
      <c r="AG630" t="s">
        <v>82</v>
      </c>
      <c r="AH630" t="s">
        <v>81</v>
      </c>
      <c r="AI630" t="s">
        <v>81</v>
      </c>
      <c r="AJ630" t="s">
        <v>10058</v>
      </c>
      <c r="AK630" t="s">
        <v>110</v>
      </c>
      <c r="AL630" t="s">
        <v>82</v>
      </c>
      <c r="AM630" t="s">
        <v>88</v>
      </c>
      <c r="AN630" t="s">
        <v>90</v>
      </c>
      <c r="AO630" t="s">
        <v>10059</v>
      </c>
      <c r="AP630" t="s">
        <v>371</v>
      </c>
      <c r="AQ630" t="s">
        <v>10060</v>
      </c>
      <c r="AR630" t="s">
        <v>82</v>
      </c>
      <c r="AS630" t="s">
        <v>10050</v>
      </c>
      <c r="AT630" t="s">
        <v>82</v>
      </c>
      <c r="AU630" t="s">
        <v>81</v>
      </c>
      <c r="AV630" t="s">
        <v>82</v>
      </c>
      <c r="AW630" t="s">
        <v>82</v>
      </c>
      <c r="AX630" t="s">
        <v>82</v>
      </c>
      <c r="AY630" t="s">
        <v>82</v>
      </c>
      <c r="AZ630" t="s">
        <v>82</v>
      </c>
      <c r="BA630" t="s">
        <v>82</v>
      </c>
      <c r="BB630" t="s">
        <v>82</v>
      </c>
      <c r="BC630" t="s">
        <v>82</v>
      </c>
      <c r="BD630" t="s">
        <v>82</v>
      </c>
      <c r="BE630" t="s">
        <v>82</v>
      </c>
      <c r="BF630" t="s">
        <v>82</v>
      </c>
      <c r="BG630" t="s">
        <v>82</v>
      </c>
      <c r="BH630" t="s">
        <v>82</v>
      </c>
      <c r="BI630" t="s">
        <v>82</v>
      </c>
      <c r="BJ630" t="s">
        <v>82</v>
      </c>
      <c r="BK630" t="s">
        <v>82</v>
      </c>
      <c r="BL630" t="s">
        <v>82</v>
      </c>
      <c r="BM630" t="s">
        <v>82</v>
      </c>
      <c r="BN630" t="s">
        <v>82</v>
      </c>
      <c r="BO630" t="s">
        <v>82</v>
      </c>
      <c r="BP630" t="s">
        <v>82</v>
      </c>
      <c r="BQ630" t="s">
        <v>82</v>
      </c>
    </row>
    <row r="631" spans="1:69" x14ac:dyDescent="0.2">
      <c r="A631" s="5">
        <v>1</v>
      </c>
      <c r="B631" t="s">
        <v>10061</v>
      </c>
      <c r="C631" t="s">
        <v>10062</v>
      </c>
      <c r="D631" t="s">
        <v>10063</v>
      </c>
      <c r="E631" t="s">
        <v>10064</v>
      </c>
      <c r="F631" t="s">
        <v>73</v>
      </c>
      <c r="G631" t="s">
        <v>6669</v>
      </c>
      <c r="H631" s="1">
        <v>42670</v>
      </c>
      <c r="I631" s="1">
        <v>42746</v>
      </c>
      <c r="J631" t="b">
        <v>0</v>
      </c>
      <c r="K631" t="s">
        <v>75</v>
      </c>
      <c r="L631" t="s">
        <v>599</v>
      </c>
      <c r="M631" t="s">
        <v>363</v>
      </c>
      <c r="N631">
        <v>2184</v>
      </c>
      <c r="O631" t="s">
        <v>5149</v>
      </c>
      <c r="P631" t="s">
        <v>10065</v>
      </c>
      <c r="Q631" t="s">
        <v>366</v>
      </c>
      <c r="R631" t="s">
        <v>81</v>
      </c>
      <c r="S631" t="s">
        <v>82</v>
      </c>
      <c r="T631" s="1">
        <v>42670</v>
      </c>
      <c r="U631" t="s">
        <v>10066</v>
      </c>
      <c r="V631" t="s">
        <v>271</v>
      </c>
      <c r="W631" s="2">
        <v>43578</v>
      </c>
      <c r="X631" t="s">
        <v>10067</v>
      </c>
      <c r="Y631" t="s">
        <v>81</v>
      </c>
      <c r="Z631" t="s">
        <v>8391</v>
      </c>
      <c r="AA631" t="s">
        <v>82</v>
      </c>
      <c r="AB631" t="s">
        <v>81</v>
      </c>
      <c r="AC631" t="s">
        <v>81</v>
      </c>
      <c r="AD631" t="s">
        <v>5149</v>
      </c>
      <c r="AE631" t="s">
        <v>81</v>
      </c>
      <c r="AF631" t="s">
        <v>8391</v>
      </c>
      <c r="AG631" t="s">
        <v>82</v>
      </c>
      <c r="AH631" t="s">
        <v>81</v>
      </c>
      <c r="AI631" t="s">
        <v>81</v>
      </c>
      <c r="AJ631" t="s">
        <v>5149</v>
      </c>
      <c r="AK631" t="s">
        <v>110</v>
      </c>
      <c r="AL631" t="s">
        <v>82</v>
      </c>
      <c r="AM631" t="s">
        <v>88</v>
      </c>
      <c r="AN631" t="s">
        <v>527</v>
      </c>
      <c r="AO631" t="s">
        <v>90</v>
      </c>
      <c r="AP631" t="s">
        <v>91</v>
      </c>
      <c r="AQ631" t="s">
        <v>10068</v>
      </c>
      <c r="AR631" t="s">
        <v>82</v>
      </c>
      <c r="AS631" t="s">
        <v>10069</v>
      </c>
      <c r="AT631" t="s">
        <v>10070</v>
      </c>
      <c r="AU631" t="s">
        <v>81</v>
      </c>
      <c r="AV631" t="s">
        <v>10071</v>
      </c>
      <c r="AW631" t="s">
        <v>82</v>
      </c>
      <c r="AX631" t="s">
        <v>82</v>
      </c>
      <c r="AY631" t="s">
        <v>82</v>
      </c>
      <c r="AZ631" t="s">
        <v>82</v>
      </c>
      <c r="BA631" t="s">
        <v>82</v>
      </c>
      <c r="BB631" t="s">
        <v>82</v>
      </c>
      <c r="BC631" t="s">
        <v>82</v>
      </c>
      <c r="BD631" t="s">
        <v>82</v>
      </c>
      <c r="BE631" t="s">
        <v>82</v>
      </c>
      <c r="BF631" t="s">
        <v>82</v>
      </c>
      <c r="BG631" t="s">
        <v>82</v>
      </c>
      <c r="BH631" t="s">
        <v>82</v>
      </c>
      <c r="BI631" t="s">
        <v>82</v>
      </c>
      <c r="BJ631" t="s">
        <v>82</v>
      </c>
      <c r="BK631" t="s">
        <v>82</v>
      </c>
      <c r="BL631" t="s">
        <v>82</v>
      </c>
      <c r="BM631" t="s">
        <v>82</v>
      </c>
      <c r="BN631" t="s">
        <v>82</v>
      </c>
      <c r="BO631" t="s">
        <v>82</v>
      </c>
      <c r="BP631" t="s">
        <v>82</v>
      </c>
      <c r="BQ631" t="s">
        <v>82</v>
      </c>
    </row>
    <row r="632" spans="1:69" x14ac:dyDescent="0.2">
      <c r="A632" s="5">
        <v>0</v>
      </c>
      <c r="B632" t="s">
        <v>81</v>
      </c>
      <c r="C632" t="s">
        <v>10072</v>
      </c>
      <c r="D632" t="s">
        <v>10073</v>
      </c>
      <c r="E632" t="s">
        <v>10074</v>
      </c>
      <c r="F632" t="s">
        <v>120</v>
      </c>
      <c r="G632" t="s">
        <v>10075</v>
      </c>
      <c r="H632" s="1">
        <v>42811</v>
      </c>
      <c r="I632" s="1">
        <v>42811</v>
      </c>
      <c r="J632" t="b">
        <v>0</v>
      </c>
      <c r="K632" t="s">
        <v>75</v>
      </c>
      <c r="L632" t="s">
        <v>329</v>
      </c>
      <c r="M632" t="s">
        <v>1830</v>
      </c>
      <c r="N632">
        <v>100</v>
      </c>
      <c r="O632" t="s">
        <v>3399</v>
      </c>
      <c r="P632" t="s">
        <v>125</v>
      </c>
      <c r="Q632" t="s">
        <v>2108</v>
      </c>
      <c r="R632" t="s">
        <v>81</v>
      </c>
      <c r="S632" t="s">
        <v>82</v>
      </c>
      <c r="T632" s="1">
        <v>42811</v>
      </c>
      <c r="U632" s="1">
        <v>42811</v>
      </c>
      <c r="V632" t="s">
        <v>127</v>
      </c>
      <c r="W632" s="2">
        <v>43557</v>
      </c>
      <c r="X632" t="s">
        <v>82</v>
      </c>
      <c r="Y632" t="s">
        <v>82</v>
      </c>
      <c r="Z632" t="s">
        <v>82</v>
      </c>
      <c r="AA632" t="s">
        <v>82</v>
      </c>
      <c r="AB632" t="s">
        <v>82</v>
      </c>
      <c r="AC632" t="s">
        <v>82</v>
      </c>
      <c r="AD632" t="s">
        <v>82</v>
      </c>
      <c r="AE632" t="s">
        <v>82</v>
      </c>
      <c r="AF632" t="s">
        <v>82</v>
      </c>
      <c r="AG632" t="s">
        <v>82</v>
      </c>
      <c r="AH632" t="s">
        <v>82</v>
      </c>
      <c r="AI632" t="s">
        <v>82</v>
      </c>
      <c r="AJ632" t="s">
        <v>82</v>
      </c>
      <c r="AK632" t="s">
        <v>212</v>
      </c>
      <c r="AL632" t="s">
        <v>82</v>
      </c>
      <c r="AM632" t="s">
        <v>3399</v>
      </c>
      <c r="AN632" t="s">
        <v>335</v>
      </c>
      <c r="AO632" t="s">
        <v>123</v>
      </c>
      <c r="AP632" t="s">
        <v>132</v>
      </c>
      <c r="AQ632" t="s">
        <v>10076</v>
      </c>
      <c r="AR632" t="s">
        <v>10077</v>
      </c>
      <c r="AS632" t="s">
        <v>10078</v>
      </c>
      <c r="AT632" t="s">
        <v>10079</v>
      </c>
      <c r="AU632" t="s">
        <v>81</v>
      </c>
      <c r="AV632" t="s">
        <v>82</v>
      </c>
      <c r="AW632" t="s">
        <v>81</v>
      </c>
      <c r="AX632" t="s">
        <v>81</v>
      </c>
      <c r="AY632" t="s">
        <v>81</v>
      </c>
      <c r="AZ632" t="s">
        <v>81</v>
      </c>
      <c r="BA632" t="s">
        <v>82</v>
      </c>
      <c r="BB632" s="1">
        <v>1</v>
      </c>
      <c r="BC632" t="s">
        <v>81</v>
      </c>
      <c r="BD632" t="s">
        <v>81</v>
      </c>
      <c r="BE632" t="s">
        <v>81</v>
      </c>
      <c r="BF632" t="s">
        <v>81</v>
      </c>
      <c r="BG632" t="s">
        <v>81</v>
      </c>
      <c r="BH632" t="s">
        <v>81</v>
      </c>
      <c r="BI632" t="s">
        <v>81</v>
      </c>
      <c r="BJ632" t="s">
        <v>82</v>
      </c>
      <c r="BK632" t="s">
        <v>82</v>
      </c>
      <c r="BL632" t="s">
        <v>81</v>
      </c>
      <c r="BM632" t="s">
        <v>137</v>
      </c>
      <c r="BN632" t="s">
        <v>81</v>
      </c>
      <c r="BO632" t="s">
        <v>81</v>
      </c>
      <c r="BP632" t="s">
        <v>81</v>
      </c>
      <c r="BQ632" t="s">
        <v>81</v>
      </c>
    </row>
    <row r="633" spans="1:69" x14ac:dyDescent="0.2">
      <c r="A633" s="5">
        <v>0</v>
      </c>
      <c r="B633" t="s">
        <v>10080</v>
      </c>
      <c r="C633" t="s">
        <v>10081</v>
      </c>
      <c r="D633" t="s">
        <v>10082</v>
      </c>
      <c r="E633" t="s">
        <v>10083</v>
      </c>
      <c r="F633" t="s">
        <v>73</v>
      </c>
      <c r="G633" t="s">
        <v>10084</v>
      </c>
      <c r="H633" s="1">
        <v>42846</v>
      </c>
      <c r="I633" s="1">
        <v>43080</v>
      </c>
      <c r="J633" t="b">
        <v>0</v>
      </c>
      <c r="K633" t="s">
        <v>75</v>
      </c>
      <c r="L633" t="s">
        <v>668</v>
      </c>
      <c r="M633" t="s">
        <v>90</v>
      </c>
      <c r="N633">
        <v>1416</v>
      </c>
      <c r="O633" t="s">
        <v>10085</v>
      </c>
      <c r="P633" t="s">
        <v>705</v>
      </c>
      <c r="Q633" t="s">
        <v>799</v>
      </c>
      <c r="R633" t="s">
        <v>81</v>
      </c>
      <c r="S633" t="s">
        <v>82</v>
      </c>
      <c r="T633" s="1">
        <v>42846</v>
      </c>
      <c r="U633" t="s">
        <v>2400</v>
      </c>
      <c r="V633" t="s">
        <v>585</v>
      </c>
      <c r="W633" s="2">
        <v>44081</v>
      </c>
      <c r="X633" t="s">
        <v>10086</v>
      </c>
      <c r="Y633" t="s">
        <v>227</v>
      </c>
      <c r="Z633" t="s">
        <v>10087</v>
      </c>
      <c r="AA633" t="s">
        <v>82</v>
      </c>
      <c r="AB633" t="s">
        <v>10088</v>
      </c>
      <c r="AC633" t="s">
        <v>10089</v>
      </c>
      <c r="AD633" t="s">
        <v>10090</v>
      </c>
      <c r="AE633" t="s">
        <v>227</v>
      </c>
      <c r="AF633" t="s">
        <v>10087</v>
      </c>
      <c r="AG633" t="s">
        <v>82</v>
      </c>
      <c r="AH633" t="s">
        <v>10088</v>
      </c>
      <c r="AI633" t="s">
        <v>10089</v>
      </c>
      <c r="AJ633" t="s">
        <v>10090</v>
      </c>
      <c r="AK633" t="s">
        <v>296</v>
      </c>
      <c r="AL633" t="s">
        <v>10091</v>
      </c>
      <c r="AM633" t="s">
        <v>88</v>
      </c>
      <c r="AN633" t="s">
        <v>154</v>
      </c>
      <c r="AO633" t="s">
        <v>90</v>
      </c>
      <c r="AP633" t="s">
        <v>91</v>
      </c>
      <c r="AQ633" t="s">
        <v>10092</v>
      </c>
      <c r="AR633" t="s">
        <v>82</v>
      </c>
      <c r="AS633" t="s">
        <v>4272</v>
      </c>
      <c r="AT633" t="s">
        <v>10093</v>
      </c>
      <c r="AU633" t="s">
        <v>81</v>
      </c>
      <c r="AV633" t="s">
        <v>82</v>
      </c>
      <c r="AW633" t="s">
        <v>82</v>
      </c>
      <c r="AX633" t="s">
        <v>82</v>
      </c>
      <c r="AY633" t="s">
        <v>82</v>
      </c>
      <c r="AZ633" t="s">
        <v>82</v>
      </c>
      <c r="BA633" t="s">
        <v>82</v>
      </c>
      <c r="BB633" t="s">
        <v>82</v>
      </c>
      <c r="BC633" t="s">
        <v>82</v>
      </c>
      <c r="BD633" t="s">
        <v>82</v>
      </c>
      <c r="BE633" t="s">
        <v>82</v>
      </c>
      <c r="BF633" t="s">
        <v>82</v>
      </c>
      <c r="BG633" t="s">
        <v>82</v>
      </c>
      <c r="BH633" t="s">
        <v>82</v>
      </c>
      <c r="BI633" t="s">
        <v>82</v>
      </c>
      <c r="BJ633" t="s">
        <v>82</v>
      </c>
      <c r="BK633" t="s">
        <v>82</v>
      </c>
      <c r="BL633" t="s">
        <v>82</v>
      </c>
      <c r="BM633" t="s">
        <v>82</v>
      </c>
      <c r="BN633" t="s">
        <v>82</v>
      </c>
      <c r="BO633" t="s">
        <v>82</v>
      </c>
      <c r="BP633" t="s">
        <v>82</v>
      </c>
      <c r="BQ633" t="s">
        <v>82</v>
      </c>
    </row>
    <row r="634" spans="1:69" x14ac:dyDescent="0.2">
      <c r="A634" s="5">
        <v>0</v>
      </c>
      <c r="B634" t="s">
        <v>10094</v>
      </c>
      <c r="C634" t="s">
        <v>10095</v>
      </c>
      <c r="D634" t="s">
        <v>10096</v>
      </c>
      <c r="E634" t="s">
        <v>10097</v>
      </c>
      <c r="F634" t="s">
        <v>1617</v>
      </c>
      <c r="G634" t="s">
        <v>10098</v>
      </c>
      <c r="H634" s="1">
        <v>42474</v>
      </c>
      <c r="I634" s="1">
        <v>42522</v>
      </c>
      <c r="J634" t="b">
        <v>0</v>
      </c>
      <c r="K634" t="s">
        <v>75</v>
      </c>
      <c r="L634" t="s">
        <v>10099</v>
      </c>
      <c r="M634" t="s">
        <v>1620</v>
      </c>
      <c r="N634">
        <v>1120</v>
      </c>
      <c r="O634" t="s">
        <v>10100</v>
      </c>
      <c r="P634" t="s">
        <v>1622</v>
      </c>
      <c r="Q634" t="s">
        <v>10101</v>
      </c>
      <c r="R634" t="s">
        <v>81</v>
      </c>
      <c r="S634" t="s">
        <v>82</v>
      </c>
      <c r="T634" s="1">
        <v>42474</v>
      </c>
      <c r="U634" s="1">
        <v>42522</v>
      </c>
      <c r="V634" t="s">
        <v>1617</v>
      </c>
      <c r="W634" s="2">
        <v>43948</v>
      </c>
      <c r="X634" t="s">
        <v>10102</v>
      </c>
      <c r="Y634" t="s">
        <v>10103</v>
      </c>
      <c r="Z634" t="s">
        <v>10104</v>
      </c>
      <c r="AA634" t="s">
        <v>10105</v>
      </c>
      <c r="AB634" t="s">
        <v>10106</v>
      </c>
      <c r="AC634" t="s">
        <v>10107</v>
      </c>
      <c r="AD634" t="s">
        <v>81</v>
      </c>
      <c r="AE634" t="s">
        <v>81</v>
      </c>
      <c r="AF634" t="s">
        <v>81</v>
      </c>
      <c r="AG634" t="s">
        <v>81</v>
      </c>
      <c r="AH634" t="s">
        <v>81</v>
      </c>
      <c r="AI634" t="s">
        <v>81</v>
      </c>
      <c r="AJ634" t="s">
        <v>81</v>
      </c>
      <c r="AK634" t="s">
        <v>1888</v>
      </c>
      <c r="AL634" t="s">
        <v>82</v>
      </c>
      <c r="AM634" t="s">
        <v>6880</v>
      </c>
      <c r="AN634" t="s">
        <v>81</v>
      </c>
      <c r="AO634" t="s">
        <v>81</v>
      </c>
      <c r="AP634" t="s">
        <v>371</v>
      </c>
      <c r="AQ634" t="s">
        <v>10108</v>
      </c>
      <c r="AR634" t="s">
        <v>10109</v>
      </c>
      <c r="AS634" t="s">
        <v>10110</v>
      </c>
      <c r="AT634" t="s">
        <v>10111</v>
      </c>
      <c r="AU634" t="s">
        <v>81</v>
      </c>
      <c r="AV634" t="s">
        <v>82</v>
      </c>
      <c r="AW634" t="s">
        <v>1637</v>
      </c>
      <c r="AX634" t="s">
        <v>81</v>
      </c>
      <c r="AY634" t="s">
        <v>81</v>
      </c>
      <c r="AZ634" t="s">
        <v>81</v>
      </c>
      <c r="BA634" t="s">
        <v>82</v>
      </c>
      <c r="BB634" s="1">
        <v>1</v>
      </c>
      <c r="BC634" t="s">
        <v>81</v>
      </c>
      <c r="BD634" t="s">
        <v>81</v>
      </c>
      <c r="BE634" t="s">
        <v>81</v>
      </c>
      <c r="BF634" t="s">
        <v>81</v>
      </c>
      <c r="BG634" t="s">
        <v>81</v>
      </c>
      <c r="BH634" t="s">
        <v>1639</v>
      </c>
      <c r="BI634" t="s">
        <v>10112</v>
      </c>
      <c r="BJ634" s="1">
        <v>44409</v>
      </c>
      <c r="BK634" t="s">
        <v>82</v>
      </c>
      <c r="BL634" t="s">
        <v>81</v>
      </c>
      <c r="BM634" t="s">
        <v>201</v>
      </c>
      <c r="BN634" t="s">
        <v>81</v>
      </c>
      <c r="BO634" t="s">
        <v>10113</v>
      </c>
      <c r="BP634" t="s">
        <v>81</v>
      </c>
      <c r="BQ634" t="s">
        <v>81</v>
      </c>
    </row>
    <row r="635" spans="1:69" x14ac:dyDescent="0.2">
      <c r="A635" s="5">
        <v>1</v>
      </c>
      <c r="B635" t="s">
        <v>10114</v>
      </c>
      <c r="C635" t="s">
        <v>10115</v>
      </c>
      <c r="D635" t="s">
        <v>10116</v>
      </c>
      <c r="E635" t="s">
        <v>10117</v>
      </c>
      <c r="F635" t="s">
        <v>73</v>
      </c>
      <c r="G635" t="s">
        <v>10118</v>
      </c>
      <c r="H635" s="1">
        <v>43136</v>
      </c>
      <c r="I635" s="1">
        <v>43140</v>
      </c>
      <c r="J635" t="b">
        <v>0</v>
      </c>
      <c r="K635" t="s">
        <v>75</v>
      </c>
      <c r="L635" t="s">
        <v>1022</v>
      </c>
      <c r="M635" t="s">
        <v>164</v>
      </c>
      <c r="N635">
        <v>298</v>
      </c>
      <c r="O635" t="s">
        <v>884</v>
      </c>
      <c r="P635" t="s">
        <v>5979</v>
      </c>
      <c r="Q635" t="s">
        <v>484</v>
      </c>
      <c r="R635" t="s">
        <v>81</v>
      </c>
      <c r="S635" t="s">
        <v>82</v>
      </c>
      <c r="T635" s="1">
        <v>43136</v>
      </c>
      <c r="U635" t="s">
        <v>4627</v>
      </c>
      <c r="V635" t="s">
        <v>452</v>
      </c>
      <c r="W635" s="2">
        <v>43262</v>
      </c>
      <c r="X635" t="s">
        <v>82</v>
      </c>
      <c r="Y635" t="s">
        <v>273</v>
      </c>
      <c r="Z635" t="s">
        <v>10119</v>
      </c>
      <c r="AA635" t="s">
        <v>82</v>
      </c>
      <c r="AB635" t="s">
        <v>275</v>
      </c>
      <c r="AC635" t="s">
        <v>275</v>
      </c>
      <c r="AD635" t="s">
        <v>10120</v>
      </c>
      <c r="AE635" t="s">
        <v>273</v>
      </c>
      <c r="AF635" t="s">
        <v>10119</v>
      </c>
      <c r="AG635" t="s">
        <v>82</v>
      </c>
      <c r="AH635" t="s">
        <v>275</v>
      </c>
      <c r="AI635" t="s">
        <v>275</v>
      </c>
      <c r="AJ635" t="s">
        <v>10120</v>
      </c>
      <c r="AK635" t="s">
        <v>86</v>
      </c>
      <c r="AL635" t="s">
        <v>82</v>
      </c>
      <c r="AM635" t="s">
        <v>88</v>
      </c>
      <c r="AN635" t="s">
        <v>2437</v>
      </c>
      <c r="AO635" t="s">
        <v>1063</v>
      </c>
      <c r="AP635" t="s">
        <v>91</v>
      </c>
      <c r="AQ635" t="s">
        <v>10121</v>
      </c>
      <c r="AR635" t="s">
        <v>82</v>
      </c>
      <c r="AS635" t="s">
        <v>10122</v>
      </c>
      <c r="AT635" t="s">
        <v>10123</v>
      </c>
      <c r="AU635" t="s">
        <v>81</v>
      </c>
      <c r="AV635" t="s">
        <v>82</v>
      </c>
      <c r="AW635" t="s">
        <v>82</v>
      </c>
      <c r="AX635" t="s">
        <v>82</v>
      </c>
      <c r="AY635" t="s">
        <v>82</v>
      </c>
      <c r="AZ635" t="s">
        <v>82</v>
      </c>
      <c r="BA635" t="s">
        <v>82</v>
      </c>
      <c r="BB635" t="s">
        <v>82</v>
      </c>
      <c r="BC635" t="s">
        <v>82</v>
      </c>
      <c r="BD635" t="s">
        <v>82</v>
      </c>
      <c r="BE635" t="s">
        <v>82</v>
      </c>
      <c r="BF635" t="s">
        <v>82</v>
      </c>
      <c r="BG635" t="s">
        <v>82</v>
      </c>
      <c r="BH635" t="s">
        <v>82</v>
      </c>
      <c r="BI635" t="s">
        <v>82</v>
      </c>
      <c r="BJ635" t="s">
        <v>82</v>
      </c>
      <c r="BK635" t="s">
        <v>82</v>
      </c>
      <c r="BL635" t="s">
        <v>82</v>
      </c>
      <c r="BM635" t="s">
        <v>82</v>
      </c>
      <c r="BN635" t="s">
        <v>82</v>
      </c>
      <c r="BO635" t="s">
        <v>82</v>
      </c>
      <c r="BP635" t="s">
        <v>82</v>
      </c>
      <c r="BQ635" t="s">
        <v>82</v>
      </c>
    </row>
    <row r="636" spans="1:69" x14ac:dyDescent="0.2">
      <c r="A636" s="5">
        <v>0</v>
      </c>
      <c r="B636" t="s">
        <v>10124</v>
      </c>
      <c r="C636" t="s">
        <v>10125</v>
      </c>
      <c r="D636" t="s">
        <v>10126</v>
      </c>
      <c r="E636" t="s">
        <v>10124</v>
      </c>
      <c r="F636" t="s">
        <v>73</v>
      </c>
      <c r="G636" t="s">
        <v>10127</v>
      </c>
      <c r="H636" s="1">
        <v>42758</v>
      </c>
      <c r="I636" s="1">
        <v>42278</v>
      </c>
      <c r="J636" t="b">
        <v>0</v>
      </c>
      <c r="K636" t="s">
        <v>75</v>
      </c>
      <c r="L636" t="s">
        <v>831</v>
      </c>
      <c r="M636" t="s">
        <v>90</v>
      </c>
      <c r="N636">
        <v>60</v>
      </c>
      <c r="O636" t="s">
        <v>10128</v>
      </c>
      <c r="P636" t="s">
        <v>79</v>
      </c>
      <c r="Q636" t="s">
        <v>10129</v>
      </c>
      <c r="R636" t="s">
        <v>81</v>
      </c>
      <c r="S636">
        <v>1</v>
      </c>
      <c r="T636" s="1">
        <v>42758</v>
      </c>
      <c r="U636" t="s">
        <v>584</v>
      </c>
      <c r="V636" t="s">
        <v>503</v>
      </c>
      <c r="W636" s="2">
        <v>44130</v>
      </c>
      <c r="X636" t="s">
        <v>10130</v>
      </c>
      <c r="Y636" t="s">
        <v>148</v>
      </c>
      <c r="Z636" t="s">
        <v>10131</v>
      </c>
      <c r="AA636" t="s">
        <v>82</v>
      </c>
      <c r="AB636" t="s">
        <v>10132</v>
      </c>
      <c r="AC636" t="s">
        <v>10133</v>
      </c>
      <c r="AD636" t="s">
        <v>9582</v>
      </c>
      <c r="AE636" t="s">
        <v>148</v>
      </c>
      <c r="AF636" t="s">
        <v>10131</v>
      </c>
      <c r="AG636" t="s">
        <v>82</v>
      </c>
      <c r="AH636" t="s">
        <v>10132</v>
      </c>
      <c r="AI636" t="s">
        <v>10133</v>
      </c>
      <c r="AJ636" t="s">
        <v>9582</v>
      </c>
      <c r="AK636" t="s">
        <v>296</v>
      </c>
      <c r="AL636" t="s">
        <v>9407</v>
      </c>
      <c r="AM636" t="s">
        <v>88</v>
      </c>
      <c r="AN636" t="s">
        <v>154</v>
      </c>
      <c r="AO636" t="s">
        <v>231</v>
      </c>
      <c r="AP636" t="s">
        <v>91</v>
      </c>
      <c r="AQ636" t="s">
        <v>10134</v>
      </c>
      <c r="AR636" t="s">
        <v>82</v>
      </c>
      <c r="AS636" t="s">
        <v>10135</v>
      </c>
      <c r="AT636" t="s">
        <v>10136</v>
      </c>
      <c r="AU636" t="s">
        <v>81</v>
      </c>
      <c r="AV636" t="s">
        <v>82</v>
      </c>
      <c r="AW636" t="s">
        <v>82</v>
      </c>
      <c r="AX636" t="s">
        <v>82</v>
      </c>
      <c r="AY636" t="s">
        <v>82</v>
      </c>
      <c r="AZ636" t="s">
        <v>82</v>
      </c>
      <c r="BA636" t="s">
        <v>82</v>
      </c>
      <c r="BB636" t="s">
        <v>82</v>
      </c>
      <c r="BC636" t="s">
        <v>82</v>
      </c>
      <c r="BD636" t="s">
        <v>82</v>
      </c>
      <c r="BE636" t="s">
        <v>82</v>
      </c>
      <c r="BF636" t="s">
        <v>82</v>
      </c>
      <c r="BG636" t="s">
        <v>82</v>
      </c>
      <c r="BH636" t="s">
        <v>82</v>
      </c>
      <c r="BI636" t="s">
        <v>82</v>
      </c>
      <c r="BJ636" t="s">
        <v>82</v>
      </c>
      <c r="BK636" t="s">
        <v>82</v>
      </c>
      <c r="BL636" t="s">
        <v>82</v>
      </c>
      <c r="BM636" t="s">
        <v>82</v>
      </c>
      <c r="BN636" t="s">
        <v>82</v>
      </c>
      <c r="BO636" t="s">
        <v>82</v>
      </c>
      <c r="BP636" t="s">
        <v>82</v>
      </c>
      <c r="BQ636" t="s">
        <v>82</v>
      </c>
    </row>
    <row r="637" spans="1:69" x14ac:dyDescent="0.2">
      <c r="A637" s="5">
        <v>1</v>
      </c>
      <c r="B637" t="s">
        <v>10137</v>
      </c>
      <c r="C637" t="s">
        <v>10138</v>
      </c>
      <c r="D637" t="s">
        <v>10139</v>
      </c>
      <c r="E637" t="s">
        <v>10137</v>
      </c>
      <c r="F637" t="s">
        <v>73</v>
      </c>
      <c r="G637" t="s">
        <v>10140</v>
      </c>
      <c r="H637" s="1">
        <v>42675</v>
      </c>
      <c r="I637" s="1">
        <v>42675</v>
      </c>
      <c r="J637" t="b">
        <v>1</v>
      </c>
      <c r="K637" t="s">
        <v>75</v>
      </c>
      <c r="L637" t="s">
        <v>10141</v>
      </c>
      <c r="M637" t="s">
        <v>538</v>
      </c>
      <c r="N637">
        <v>32400</v>
      </c>
      <c r="O637" t="s">
        <v>10142</v>
      </c>
      <c r="P637" t="s">
        <v>9336</v>
      </c>
      <c r="Q637" t="s">
        <v>3858</v>
      </c>
      <c r="R637" t="s">
        <v>81</v>
      </c>
      <c r="S637" t="s">
        <v>82</v>
      </c>
      <c r="T637" s="1">
        <v>42675</v>
      </c>
      <c r="U637" s="3">
        <v>42675</v>
      </c>
      <c r="V637" t="s">
        <v>271</v>
      </c>
      <c r="W637" s="2">
        <v>42695</v>
      </c>
      <c r="X637" t="s">
        <v>10143</v>
      </c>
      <c r="Y637" t="s">
        <v>148</v>
      </c>
      <c r="Z637" t="s">
        <v>10144</v>
      </c>
      <c r="AA637" t="s">
        <v>82</v>
      </c>
      <c r="AB637" t="s">
        <v>10145</v>
      </c>
      <c r="AC637" t="s">
        <v>10146</v>
      </c>
      <c r="AD637" t="s">
        <v>10147</v>
      </c>
      <c r="AE637" t="s">
        <v>148</v>
      </c>
      <c r="AF637" t="s">
        <v>10144</v>
      </c>
      <c r="AG637" t="s">
        <v>82</v>
      </c>
      <c r="AH637" t="s">
        <v>10145</v>
      </c>
      <c r="AI637" t="s">
        <v>10146</v>
      </c>
      <c r="AJ637" t="s">
        <v>10147</v>
      </c>
      <c r="AK637" t="s">
        <v>153</v>
      </c>
      <c r="AL637" t="s">
        <v>10148</v>
      </c>
      <c r="AM637" t="s">
        <v>88</v>
      </c>
      <c r="AN637" t="s">
        <v>678</v>
      </c>
      <c r="AO637" t="s">
        <v>10149</v>
      </c>
      <c r="AP637" t="s">
        <v>371</v>
      </c>
      <c r="AQ637" t="s">
        <v>10150</v>
      </c>
      <c r="AR637" t="s">
        <v>82</v>
      </c>
      <c r="AS637" t="s">
        <v>10151</v>
      </c>
      <c r="AT637" t="s">
        <v>82</v>
      </c>
      <c r="AU637" t="s">
        <v>81</v>
      </c>
      <c r="AV637" t="s">
        <v>82</v>
      </c>
      <c r="AW637" t="s">
        <v>82</v>
      </c>
      <c r="AX637" t="s">
        <v>82</v>
      </c>
      <c r="AY637" t="s">
        <v>82</v>
      </c>
      <c r="AZ637" t="s">
        <v>82</v>
      </c>
      <c r="BA637" t="s">
        <v>82</v>
      </c>
      <c r="BB637" t="s">
        <v>82</v>
      </c>
      <c r="BC637" t="s">
        <v>82</v>
      </c>
      <c r="BD637" t="s">
        <v>82</v>
      </c>
      <c r="BE637" t="s">
        <v>82</v>
      </c>
      <c r="BF637" t="s">
        <v>82</v>
      </c>
      <c r="BG637" t="s">
        <v>82</v>
      </c>
      <c r="BH637" t="s">
        <v>82</v>
      </c>
      <c r="BI637" t="s">
        <v>82</v>
      </c>
      <c r="BJ637" t="s">
        <v>82</v>
      </c>
      <c r="BK637" t="s">
        <v>82</v>
      </c>
      <c r="BL637" t="s">
        <v>82</v>
      </c>
      <c r="BM637" t="s">
        <v>82</v>
      </c>
      <c r="BN637" t="s">
        <v>82</v>
      </c>
      <c r="BO637" t="s">
        <v>82</v>
      </c>
      <c r="BP637" t="s">
        <v>82</v>
      </c>
      <c r="BQ637" t="s">
        <v>82</v>
      </c>
    </row>
    <row r="638" spans="1:69" x14ac:dyDescent="0.2">
      <c r="A638" s="5">
        <v>0</v>
      </c>
      <c r="B638" t="s">
        <v>10152</v>
      </c>
      <c r="C638" t="s">
        <v>10153</v>
      </c>
      <c r="D638" t="s">
        <v>10154</v>
      </c>
      <c r="E638" t="s">
        <v>10155</v>
      </c>
      <c r="F638" t="s">
        <v>1316</v>
      </c>
      <c r="G638" t="s">
        <v>10156</v>
      </c>
      <c r="H638" s="1">
        <v>43250</v>
      </c>
      <c r="I638" s="1">
        <v>43260</v>
      </c>
      <c r="J638" t="b">
        <v>0</v>
      </c>
      <c r="K638" t="s">
        <v>622</v>
      </c>
      <c r="L638" t="s">
        <v>10157</v>
      </c>
      <c r="M638">
        <v>3</v>
      </c>
      <c r="N638">
        <v>50</v>
      </c>
      <c r="O638" t="s">
        <v>1933</v>
      </c>
      <c r="P638" t="s">
        <v>1356</v>
      </c>
      <c r="Q638" t="s">
        <v>10158</v>
      </c>
      <c r="R638" t="s">
        <v>81</v>
      </c>
      <c r="S638" t="s">
        <v>82</v>
      </c>
      <c r="T638" s="1">
        <v>43250</v>
      </c>
      <c r="U638" s="1">
        <v>43260</v>
      </c>
      <c r="V638" t="s">
        <v>1322</v>
      </c>
      <c r="W638" s="2">
        <v>43269</v>
      </c>
      <c r="X638" t="s">
        <v>82</v>
      </c>
      <c r="Y638" t="s">
        <v>10159</v>
      </c>
      <c r="Z638" t="s">
        <v>81</v>
      </c>
      <c r="AA638" t="s">
        <v>10160</v>
      </c>
      <c r="AB638" t="s">
        <v>10161</v>
      </c>
      <c r="AC638" t="s">
        <v>10162</v>
      </c>
      <c r="AD638" t="s">
        <v>1933</v>
      </c>
      <c r="AE638" t="s">
        <v>10159</v>
      </c>
      <c r="AF638" t="s">
        <v>81</v>
      </c>
      <c r="AG638" t="s">
        <v>10163</v>
      </c>
      <c r="AH638" t="s">
        <v>10161</v>
      </c>
      <c r="AI638" t="s">
        <v>10162</v>
      </c>
      <c r="AJ638" t="s">
        <v>1933</v>
      </c>
      <c r="AK638" t="s">
        <v>296</v>
      </c>
      <c r="AL638" t="s">
        <v>82</v>
      </c>
      <c r="AM638" t="s">
        <v>1933</v>
      </c>
      <c r="AN638" t="s">
        <v>1329</v>
      </c>
      <c r="AO638" t="s">
        <v>1330</v>
      </c>
      <c r="AP638" t="s">
        <v>371</v>
      </c>
      <c r="AQ638" t="s">
        <v>10164</v>
      </c>
      <c r="AR638" t="s">
        <v>10165</v>
      </c>
      <c r="AS638" t="s">
        <v>10166</v>
      </c>
      <c r="AT638" t="s">
        <v>10167</v>
      </c>
      <c r="AU638" t="s">
        <v>81</v>
      </c>
      <c r="AV638" t="s">
        <v>82</v>
      </c>
      <c r="AW638" t="s">
        <v>1334</v>
      </c>
      <c r="AX638" t="s">
        <v>81</v>
      </c>
      <c r="AY638" t="s">
        <v>81</v>
      </c>
      <c r="AZ638" t="s">
        <v>81</v>
      </c>
      <c r="BA638" t="s">
        <v>82</v>
      </c>
      <c r="BB638" s="1">
        <v>1</v>
      </c>
      <c r="BC638" t="s">
        <v>81</v>
      </c>
      <c r="BD638" t="s">
        <v>81</v>
      </c>
      <c r="BE638" t="s">
        <v>81</v>
      </c>
      <c r="BF638" t="s">
        <v>81</v>
      </c>
      <c r="BG638" t="s">
        <v>81</v>
      </c>
      <c r="BH638" t="s">
        <v>1943</v>
      </c>
      <c r="BI638" t="s">
        <v>10168</v>
      </c>
      <c r="BJ638" t="s">
        <v>82</v>
      </c>
      <c r="BK638" t="s">
        <v>82</v>
      </c>
      <c r="BL638" t="s">
        <v>200</v>
      </c>
      <c r="BM638" t="s">
        <v>201</v>
      </c>
      <c r="BN638" t="s">
        <v>81</v>
      </c>
      <c r="BO638" t="s">
        <v>10169</v>
      </c>
      <c r="BP638" t="s">
        <v>81</v>
      </c>
      <c r="BQ638" t="s">
        <v>81</v>
      </c>
    </row>
    <row r="639" spans="1:69" x14ac:dyDescent="0.2">
      <c r="A639" s="5">
        <v>1</v>
      </c>
      <c r="B639" t="s">
        <v>81</v>
      </c>
      <c r="C639" t="s">
        <v>10170</v>
      </c>
      <c r="D639" t="s">
        <v>10171</v>
      </c>
      <c r="E639" t="s">
        <v>10172</v>
      </c>
      <c r="F639" t="s">
        <v>120</v>
      </c>
      <c r="G639" t="s">
        <v>10173</v>
      </c>
      <c r="H639" s="1">
        <v>42796</v>
      </c>
      <c r="I639" s="1">
        <v>41544</v>
      </c>
      <c r="J639" t="b">
        <v>0</v>
      </c>
      <c r="K639" t="s">
        <v>75</v>
      </c>
      <c r="L639" t="s">
        <v>122</v>
      </c>
      <c r="M639" t="s">
        <v>123</v>
      </c>
      <c r="N639">
        <v>100</v>
      </c>
      <c r="O639" t="s">
        <v>10174</v>
      </c>
      <c r="P639" t="s">
        <v>125</v>
      </c>
      <c r="Q639" t="s">
        <v>10175</v>
      </c>
      <c r="R639" t="s">
        <v>81</v>
      </c>
      <c r="S639">
        <v>1</v>
      </c>
      <c r="T639" s="1">
        <v>42796</v>
      </c>
      <c r="U639" s="1">
        <v>41544</v>
      </c>
      <c r="V639" t="s">
        <v>127</v>
      </c>
      <c r="W639" s="2">
        <v>43557</v>
      </c>
      <c r="X639" t="s">
        <v>82</v>
      </c>
      <c r="Y639" t="s">
        <v>82</v>
      </c>
      <c r="Z639" t="s">
        <v>82</v>
      </c>
      <c r="AA639" t="s">
        <v>82</v>
      </c>
      <c r="AB639" t="s">
        <v>82</v>
      </c>
      <c r="AC639" t="s">
        <v>82</v>
      </c>
      <c r="AD639" t="s">
        <v>82</v>
      </c>
      <c r="AE639" t="s">
        <v>82</v>
      </c>
      <c r="AF639" t="s">
        <v>82</v>
      </c>
      <c r="AG639" t="s">
        <v>82</v>
      </c>
      <c r="AH639" t="s">
        <v>82</v>
      </c>
      <c r="AI639" t="s">
        <v>82</v>
      </c>
      <c r="AJ639" t="s">
        <v>82</v>
      </c>
      <c r="AK639" t="s">
        <v>128</v>
      </c>
      <c r="AL639" t="s">
        <v>10176</v>
      </c>
      <c r="AM639" t="s">
        <v>10177</v>
      </c>
      <c r="AN639" t="s">
        <v>8184</v>
      </c>
      <c r="AO639" t="s">
        <v>123</v>
      </c>
      <c r="AP639" t="s">
        <v>132</v>
      </c>
      <c r="AQ639" t="s">
        <v>10178</v>
      </c>
      <c r="AR639" t="s">
        <v>10179</v>
      </c>
      <c r="AS639" t="s">
        <v>10180</v>
      </c>
      <c r="AT639" t="s">
        <v>82</v>
      </c>
      <c r="AU639" t="s">
        <v>81</v>
      </c>
      <c r="AV639" t="s">
        <v>82</v>
      </c>
      <c r="AW639" t="s">
        <v>81</v>
      </c>
      <c r="AX639" t="s">
        <v>81</v>
      </c>
      <c r="AY639" t="s">
        <v>81</v>
      </c>
      <c r="AZ639" t="s">
        <v>81</v>
      </c>
      <c r="BA639" t="s">
        <v>82</v>
      </c>
      <c r="BB639" s="1">
        <v>1</v>
      </c>
      <c r="BC639" t="s">
        <v>81</v>
      </c>
      <c r="BD639" t="s">
        <v>81</v>
      </c>
      <c r="BE639" t="s">
        <v>81</v>
      </c>
      <c r="BF639" t="s">
        <v>81</v>
      </c>
      <c r="BG639" t="s">
        <v>81</v>
      </c>
      <c r="BH639" t="s">
        <v>81</v>
      </c>
      <c r="BI639" t="s">
        <v>81</v>
      </c>
      <c r="BJ639" t="s">
        <v>82</v>
      </c>
      <c r="BK639" t="s">
        <v>82</v>
      </c>
      <c r="BL639" t="s">
        <v>81</v>
      </c>
      <c r="BM639" t="s">
        <v>137</v>
      </c>
      <c r="BN639" t="s">
        <v>81</v>
      </c>
      <c r="BO639" t="s">
        <v>81</v>
      </c>
      <c r="BP639" t="s">
        <v>81</v>
      </c>
      <c r="BQ639" t="s">
        <v>81</v>
      </c>
    </row>
    <row r="640" spans="1:69" x14ac:dyDescent="0.2">
      <c r="A640" s="5">
        <v>0</v>
      </c>
      <c r="B640" t="s">
        <v>10181</v>
      </c>
      <c r="C640" t="s">
        <v>10182</v>
      </c>
      <c r="D640" t="s">
        <v>10183</v>
      </c>
      <c r="E640" t="s">
        <v>10184</v>
      </c>
      <c r="F640" t="s">
        <v>73</v>
      </c>
      <c r="G640" t="s">
        <v>10185</v>
      </c>
      <c r="H640" s="1">
        <v>43497</v>
      </c>
      <c r="I640" s="1">
        <v>43556</v>
      </c>
      <c r="J640" t="b">
        <v>0</v>
      </c>
      <c r="K640" t="s">
        <v>75</v>
      </c>
      <c r="L640" t="s">
        <v>482</v>
      </c>
      <c r="M640" t="s">
        <v>538</v>
      </c>
      <c r="N640">
        <v>1000</v>
      </c>
      <c r="O640" t="s">
        <v>9072</v>
      </c>
      <c r="P640" t="s">
        <v>288</v>
      </c>
      <c r="Q640" t="s">
        <v>10186</v>
      </c>
      <c r="R640" t="s">
        <v>81</v>
      </c>
      <c r="S640" t="s">
        <v>82</v>
      </c>
      <c r="T640" s="1">
        <v>43497</v>
      </c>
      <c r="U640" t="s">
        <v>3072</v>
      </c>
      <c r="V640" t="s">
        <v>834</v>
      </c>
      <c r="W640" s="2">
        <v>43913</v>
      </c>
      <c r="X640">
        <v>3589</v>
      </c>
      <c r="Y640" t="s">
        <v>523</v>
      </c>
      <c r="Z640" t="s">
        <v>10187</v>
      </c>
      <c r="AA640" t="s">
        <v>82</v>
      </c>
      <c r="AB640" t="s">
        <v>10188</v>
      </c>
      <c r="AC640" t="s">
        <v>10189</v>
      </c>
      <c r="AD640" t="s">
        <v>10190</v>
      </c>
      <c r="AE640" t="s">
        <v>523</v>
      </c>
      <c r="AF640" t="s">
        <v>10187</v>
      </c>
      <c r="AG640" t="s">
        <v>82</v>
      </c>
      <c r="AH640" t="s">
        <v>10188</v>
      </c>
      <c r="AI640" t="s">
        <v>10189</v>
      </c>
      <c r="AJ640" t="s">
        <v>10190</v>
      </c>
      <c r="AK640" t="s">
        <v>296</v>
      </c>
      <c r="AL640" t="s">
        <v>10191</v>
      </c>
      <c r="AM640" t="s">
        <v>88</v>
      </c>
      <c r="AN640" t="s">
        <v>154</v>
      </c>
      <c r="AO640" t="s">
        <v>90</v>
      </c>
      <c r="AP640" t="s">
        <v>91</v>
      </c>
      <c r="AQ640" t="s">
        <v>10192</v>
      </c>
      <c r="AR640" t="s">
        <v>82</v>
      </c>
      <c r="AS640" t="s">
        <v>10193</v>
      </c>
      <c r="AT640" t="s">
        <v>10194</v>
      </c>
      <c r="AU640" t="s">
        <v>81</v>
      </c>
      <c r="AV640" t="s">
        <v>82</v>
      </c>
      <c r="AW640" t="s">
        <v>82</v>
      </c>
      <c r="AX640" t="s">
        <v>82</v>
      </c>
      <c r="AY640" t="s">
        <v>82</v>
      </c>
      <c r="AZ640" t="s">
        <v>82</v>
      </c>
      <c r="BA640" t="s">
        <v>82</v>
      </c>
      <c r="BB640" t="s">
        <v>82</v>
      </c>
      <c r="BC640" t="s">
        <v>82</v>
      </c>
      <c r="BD640" t="s">
        <v>82</v>
      </c>
      <c r="BE640" t="s">
        <v>82</v>
      </c>
      <c r="BF640" t="s">
        <v>82</v>
      </c>
      <c r="BG640" t="s">
        <v>82</v>
      </c>
      <c r="BH640" t="s">
        <v>82</v>
      </c>
      <c r="BI640" t="s">
        <v>82</v>
      </c>
      <c r="BJ640" t="s">
        <v>82</v>
      </c>
      <c r="BK640" t="s">
        <v>82</v>
      </c>
      <c r="BL640" t="s">
        <v>82</v>
      </c>
      <c r="BM640" t="s">
        <v>82</v>
      </c>
      <c r="BN640" t="s">
        <v>82</v>
      </c>
      <c r="BO640" t="s">
        <v>82</v>
      </c>
      <c r="BP640" t="s">
        <v>82</v>
      </c>
      <c r="BQ640" t="s">
        <v>82</v>
      </c>
    </row>
    <row r="641" spans="1:69" x14ac:dyDescent="0.2">
      <c r="A641" s="5">
        <v>0</v>
      </c>
      <c r="B641" t="s">
        <v>10195</v>
      </c>
      <c r="C641" t="s">
        <v>10196</v>
      </c>
      <c r="D641" t="s">
        <v>10197</v>
      </c>
      <c r="E641" t="s">
        <v>10198</v>
      </c>
      <c r="F641" t="s">
        <v>73</v>
      </c>
      <c r="G641" t="s">
        <v>10199</v>
      </c>
      <c r="H641" s="1">
        <v>43634</v>
      </c>
      <c r="I641" s="1">
        <v>43647</v>
      </c>
      <c r="J641" t="b">
        <v>0</v>
      </c>
      <c r="K641" t="s">
        <v>75</v>
      </c>
      <c r="L641" t="s">
        <v>465</v>
      </c>
      <c r="M641" t="s">
        <v>90</v>
      </c>
      <c r="N641">
        <v>2892</v>
      </c>
      <c r="O641" t="s">
        <v>8585</v>
      </c>
      <c r="P641" t="s">
        <v>79</v>
      </c>
      <c r="Q641" t="s">
        <v>10200</v>
      </c>
      <c r="R641" t="s">
        <v>81</v>
      </c>
      <c r="S641" t="s">
        <v>82</v>
      </c>
      <c r="T641" s="1">
        <v>43634</v>
      </c>
      <c r="U641" t="s">
        <v>7651</v>
      </c>
      <c r="V641" t="s">
        <v>542</v>
      </c>
      <c r="W641" s="2">
        <v>43661</v>
      </c>
      <c r="X641">
        <v>5190191</v>
      </c>
      <c r="Y641" t="s">
        <v>227</v>
      </c>
      <c r="Z641" t="s">
        <v>10201</v>
      </c>
      <c r="AA641" t="s">
        <v>82</v>
      </c>
      <c r="AB641" t="s">
        <v>10202</v>
      </c>
      <c r="AC641" t="s">
        <v>10203</v>
      </c>
      <c r="AD641" t="s">
        <v>81</v>
      </c>
      <c r="AE641" t="s">
        <v>227</v>
      </c>
      <c r="AF641" t="s">
        <v>10201</v>
      </c>
      <c r="AG641" t="s">
        <v>82</v>
      </c>
      <c r="AH641" t="s">
        <v>10202</v>
      </c>
      <c r="AI641" t="s">
        <v>10203</v>
      </c>
      <c r="AJ641" t="s">
        <v>81</v>
      </c>
      <c r="AK641" t="s">
        <v>153</v>
      </c>
      <c r="AL641" t="s">
        <v>82</v>
      </c>
      <c r="AM641" t="s">
        <v>88</v>
      </c>
      <c r="AN641" t="s">
        <v>154</v>
      </c>
      <c r="AO641" t="s">
        <v>3574</v>
      </c>
      <c r="AP641" t="s">
        <v>2796</v>
      </c>
      <c r="AQ641" t="s">
        <v>10204</v>
      </c>
      <c r="AR641" t="s">
        <v>82</v>
      </c>
      <c r="AS641" t="s">
        <v>10205</v>
      </c>
      <c r="AT641" t="s">
        <v>82</v>
      </c>
      <c r="AU641" t="s">
        <v>81</v>
      </c>
      <c r="AV641" t="s">
        <v>82</v>
      </c>
      <c r="AW641" t="s">
        <v>82</v>
      </c>
      <c r="AX641" t="s">
        <v>82</v>
      </c>
      <c r="AY641" t="s">
        <v>82</v>
      </c>
      <c r="AZ641" t="s">
        <v>82</v>
      </c>
      <c r="BA641" t="s">
        <v>82</v>
      </c>
      <c r="BB641" t="s">
        <v>82</v>
      </c>
      <c r="BC641" t="s">
        <v>82</v>
      </c>
      <c r="BD641" t="s">
        <v>82</v>
      </c>
      <c r="BE641" t="s">
        <v>82</v>
      </c>
      <c r="BF641" t="s">
        <v>82</v>
      </c>
      <c r="BG641" t="s">
        <v>82</v>
      </c>
      <c r="BH641" t="s">
        <v>82</v>
      </c>
      <c r="BI641" t="s">
        <v>82</v>
      </c>
      <c r="BJ641" t="s">
        <v>82</v>
      </c>
      <c r="BK641" t="s">
        <v>82</v>
      </c>
      <c r="BL641" t="s">
        <v>82</v>
      </c>
      <c r="BM641" t="s">
        <v>82</v>
      </c>
      <c r="BN641" t="s">
        <v>82</v>
      </c>
      <c r="BO641" t="s">
        <v>82</v>
      </c>
      <c r="BP641" t="s">
        <v>82</v>
      </c>
      <c r="BQ641" t="s">
        <v>82</v>
      </c>
    </row>
    <row r="642" spans="1:69" x14ac:dyDescent="0.2">
      <c r="A642" s="5">
        <v>0</v>
      </c>
      <c r="B642" t="s">
        <v>10206</v>
      </c>
      <c r="C642" t="s">
        <v>10207</v>
      </c>
      <c r="D642" t="s">
        <v>10208</v>
      </c>
      <c r="E642" t="s">
        <v>10209</v>
      </c>
      <c r="F642" t="s">
        <v>73</v>
      </c>
      <c r="G642" t="s">
        <v>10210</v>
      </c>
      <c r="H642" s="1">
        <v>42493</v>
      </c>
      <c r="I642" s="1">
        <v>42370</v>
      </c>
      <c r="J642" t="b">
        <v>1</v>
      </c>
      <c r="K642" t="s">
        <v>75</v>
      </c>
      <c r="L642" t="s">
        <v>3922</v>
      </c>
      <c r="M642" t="s">
        <v>90</v>
      </c>
      <c r="N642">
        <v>30</v>
      </c>
      <c r="O642" t="s">
        <v>10211</v>
      </c>
      <c r="P642" t="s">
        <v>10212</v>
      </c>
      <c r="Q642" t="s">
        <v>10213</v>
      </c>
      <c r="R642" t="s">
        <v>81</v>
      </c>
      <c r="S642" t="s">
        <v>82</v>
      </c>
      <c r="T642" s="1">
        <v>42493</v>
      </c>
      <c r="U642" s="3">
        <v>42370</v>
      </c>
      <c r="V642" t="s">
        <v>367</v>
      </c>
      <c r="W642" s="2">
        <v>43171</v>
      </c>
      <c r="X642" t="s">
        <v>10214</v>
      </c>
      <c r="Y642" t="s">
        <v>10215</v>
      </c>
      <c r="Z642" t="s">
        <v>10216</v>
      </c>
      <c r="AA642" t="s">
        <v>82</v>
      </c>
      <c r="AB642" t="s">
        <v>10217</v>
      </c>
      <c r="AC642" t="s">
        <v>10217</v>
      </c>
      <c r="AD642" t="s">
        <v>10218</v>
      </c>
      <c r="AE642" t="s">
        <v>10215</v>
      </c>
      <c r="AF642" t="s">
        <v>10216</v>
      </c>
      <c r="AG642" t="s">
        <v>82</v>
      </c>
      <c r="AH642" t="s">
        <v>10217</v>
      </c>
      <c r="AI642" t="s">
        <v>10217</v>
      </c>
      <c r="AJ642" t="s">
        <v>10218</v>
      </c>
      <c r="AK642" t="s">
        <v>110</v>
      </c>
      <c r="AL642" t="s">
        <v>10219</v>
      </c>
      <c r="AM642" t="s">
        <v>88</v>
      </c>
      <c r="AN642" t="s">
        <v>90</v>
      </c>
      <c r="AO642" t="s">
        <v>439</v>
      </c>
      <c r="AP642" t="s">
        <v>91</v>
      </c>
      <c r="AQ642" t="s">
        <v>10220</v>
      </c>
      <c r="AR642" t="s">
        <v>82</v>
      </c>
      <c r="AS642" t="s">
        <v>10221</v>
      </c>
      <c r="AT642" t="s">
        <v>82</v>
      </c>
      <c r="AU642" t="s">
        <v>81</v>
      </c>
      <c r="AV642" t="s">
        <v>82</v>
      </c>
      <c r="AW642" t="s">
        <v>82</v>
      </c>
      <c r="AX642" t="s">
        <v>82</v>
      </c>
      <c r="AY642" t="s">
        <v>82</v>
      </c>
      <c r="AZ642" t="s">
        <v>82</v>
      </c>
      <c r="BA642" t="s">
        <v>82</v>
      </c>
      <c r="BB642" t="s">
        <v>82</v>
      </c>
      <c r="BC642" t="s">
        <v>82</v>
      </c>
      <c r="BD642" t="s">
        <v>82</v>
      </c>
      <c r="BE642" t="s">
        <v>82</v>
      </c>
      <c r="BF642" t="s">
        <v>82</v>
      </c>
      <c r="BG642" t="s">
        <v>82</v>
      </c>
      <c r="BH642" t="s">
        <v>82</v>
      </c>
      <c r="BI642" t="s">
        <v>82</v>
      </c>
      <c r="BJ642" t="s">
        <v>82</v>
      </c>
      <c r="BK642" t="s">
        <v>82</v>
      </c>
      <c r="BL642" t="s">
        <v>82</v>
      </c>
      <c r="BM642" t="s">
        <v>82</v>
      </c>
      <c r="BN642" t="s">
        <v>82</v>
      </c>
      <c r="BO642" t="s">
        <v>82</v>
      </c>
      <c r="BP642" t="s">
        <v>82</v>
      </c>
      <c r="BQ642" t="s">
        <v>82</v>
      </c>
    </row>
    <row r="643" spans="1:69" x14ac:dyDescent="0.2">
      <c r="A643" s="5">
        <v>1</v>
      </c>
      <c r="B643" t="s">
        <v>1032</v>
      </c>
      <c r="C643" t="s">
        <v>1033</v>
      </c>
      <c r="D643" t="s">
        <v>1034</v>
      </c>
      <c r="E643" t="s">
        <v>1035</v>
      </c>
      <c r="F643" t="s">
        <v>178</v>
      </c>
      <c r="G643" t="s">
        <v>10222</v>
      </c>
      <c r="H643" s="1">
        <v>43159</v>
      </c>
      <c r="I643" s="1">
        <v>43356</v>
      </c>
      <c r="J643" t="b">
        <v>0</v>
      </c>
      <c r="K643" t="s">
        <v>180</v>
      </c>
      <c r="L643" t="s">
        <v>1037</v>
      </c>
      <c r="M643" t="s">
        <v>346</v>
      </c>
      <c r="N643">
        <v>720</v>
      </c>
      <c r="O643" t="s">
        <v>1038</v>
      </c>
      <c r="P643" t="s">
        <v>3612</v>
      </c>
      <c r="Q643" t="s">
        <v>1040</v>
      </c>
      <c r="R643" t="s">
        <v>1041</v>
      </c>
      <c r="S643" t="s">
        <v>82</v>
      </c>
      <c r="T643" s="1">
        <v>43159</v>
      </c>
      <c r="U643" s="1">
        <v>43356</v>
      </c>
      <c r="V643" t="s">
        <v>186</v>
      </c>
      <c r="W643" s="2">
        <v>44095</v>
      </c>
      <c r="X643" t="s">
        <v>10223</v>
      </c>
      <c r="Y643" t="s">
        <v>1043</v>
      </c>
      <c r="Z643" t="s">
        <v>81</v>
      </c>
      <c r="AA643" t="s">
        <v>1044</v>
      </c>
      <c r="AB643" t="s">
        <v>1045</v>
      </c>
      <c r="AC643">
        <v>31715242166</v>
      </c>
      <c r="AD643" t="s">
        <v>1038</v>
      </c>
      <c r="AE643" t="s">
        <v>1043</v>
      </c>
      <c r="AF643" t="s">
        <v>81</v>
      </c>
      <c r="AG643" t="s">
        <v>1044</v>
      </c>
      <c r="AH643" t="s">
        <v>1045</v>
      </c>
      <c r="AI643">
        <v>31715242166</v>
      </c>
      <c r="AJ643" t="s">
        <v>1038</v>
      </c>
      <c r="AK643" t="s">
        <v>250</v>
      </c>
      <c r="AL643" t="s">
        <v>82</v>
      </c>
      <c r="AM643" t="s">
        <v>1046</v>
      </c>
      <c r="AN643" t="s">
        <v>81</v>
      </c>
      <c r="AO643" t="s">
        <v>81</v>
      </c>
      <c r="AP643" t="s">
        <v>351</v>
      </c>
      <c r="AQ643" t="s">
        <v>10224</v>
      </c>
      <c r="AR643" t="s">
        <v>10225</v>
      </c>
      <c r="AS643" t="s">
        <v>10226</v>
      </c>
      <c r="AT643" t="s">
        <v>10227</v>
      </c>
      <c r="AU643" t="s">
        <v>197</v>
      </c>
      <c r="AV643" t="s">
        <v>82</v>
      </c>
      <c r="AW643" t="s">
        <v>198</v>
      </c>
      <c r="AX643" t="s">
        <v>81</v>
      </c>
      <c r="AY643" t="s">
        <v>81</v>
      </c>
      <c r="AZ643" t="s">
        <v>1032</v>
      </c>
      <c r="BA643" t="s">
        <v>82</v>
      </c>
      <c r="BB643" s="1">
        <v>1</v>
      </c>
      <c r="BC643" t="s">
        <v>199</v>
      </c>
      <c r="BD643" t="s">
        <v>199</v>
      </c>
      <c r="BE643" t="s">
        <v>199</v>
      </c>
      <c r="BF643" t="s">
        <v>199</v>
      </c>
      <c r="BG643" t="s">
        <v>81</v>
      </c>
      <c r="BH643" t="s">
        <v>81</v>
      </c>
      <c r="BI643" t="s">
        <v>81</v>
      </c>
      <c r="BJ643" t="s">
        <v>82</v>
      </c>
      <c r="BK643" t="s">
        <v>82</v>
      </c>
      <c r="BL643" t="s">
        <v>200</v>
      </c>
      <c r="BM643" t="s">
        <v>10228</v>
      </c>
      <c r="BN643" t="s">
        <v>81</v>
      </c>
      <c r="BO643" t="s">
        <v>81</v>
      </c>
      <c r="BP643" t="s">
        <v>81</v>
      </c>
      <c r="BQ643" t="s">
        <v>81</v>
      </c>
    </row>
    <row r="644" spans="1:69" x14ac:dyDescent="0.2">
      <c r="A644" s="5">
        <v>0</v>
      </c>
      <c r="B644" t="s">
        <v>10229</v>
      </c>
      <c r="C644" t="s">
        <v>10230</v>
      </c>
      <c r="D644" t="s">
        <v>10231</v>
      </c>
      <c r="E644" t="s">
        <v>10232</v>
      </c>
      <c r="F644" t="s">
        <v>1432</v>
      </c>
      <c r="G644" t="s">
        <v>10233</v>
      </c>
      <c r="H644" s="1">
        <v>43208</v>
      </c>
      <c r="I644" s="1">
        <v>43210</v>
      </c>
      <c r="J644" t="b">
        <v>0</v>
      </c>
      <c r="K644" t="s">
        <v>75</v>
      </c>
      <c r="L644" t="s">
        <v>10234</v>
      </c>
      <c r="M644" t="s">
        <v>90</v>
      </c>
      <c r="N644">
        <v>30</v>
      </c>
      <c r="O644" t="s">
        <v>10235</v>
      </c>
      <c r="P644" t="s">
        <v>670</v>
      </c>
      <c r="Q644" t="s">
        <v>8271</v>
      </c>
      <c r="R644" t="s">
        <v>81</v>
      </c>
      <c r="S644" t="s">
        <v>82</v>
      </c>
      <c r="T644" s="1">
        <v>43208</v>
      </c>
      <c r="U644" s="1">
        <v>43210</v>
      </c>
      <c r="V644" t="s">
        <v>1438</v>
      </c>
      <c r="W644" s="2">
        <v>44139</v>
      </c>
      <c r="X644" t="s">
        <v>1439</v>
      </c>
      <c r="Y644" t="s">
        <v>10236</v>
      </c>
      <c r="Z644" t="s">
        <v>81</v>
      </c>
      <c r="AA644" t="s">
        <v>10237</v>
      </c>
      <c r="AB644" t="s">
        <v>10238</v>
      </c>
      <c r="AC644">
        <v>7086104044</v>
      </c>
      <c r="AD644" t="s">
        <v>10239</v>
      </c>
      <c r="AE644" t="s">
        <v>10236</v>
      </c>
      <c r="AF644" t="s">
        <v>81</v>
      </c>
      <c r="AG644" t="s">
        <v>10237</v>
      </c>
      <c r="AH644" t="s">
        <v>10238</v>
      </c>
      <c r="AI644">
        <v>7086104044</v>
      </c>
      <c r="AJ644" t="s">
        <v>10239</v>
      </c>
      <c r="AK644" t="s">
        <v>2219</v>
      </c>
      <c r="AL644" t="s">
        <v>82</v>
      </c>
      <c r="AM644" t="s">
        <v>10240</v>
      </c>
      <c r="AN644" t="s">
        <v>81</v>
      </c>
      <c r="AO644" t="s">
        <v>81</v>
      </c>
      <c r="AP644" t="s">
        <v>81</v>
      </c>
      <c r="AQ644" t="s">
        <v>10241</v>
      </c>
      <c r="AR644" t="s">
        <v>10242</v>
      </c>
      <c r="AS644" t="s">
        <v>10243</v>
      </c>
      <c r="AT644" t="s">
        <v>10244</v>
      </c>
      <c r="AU644" t="s">
        <v>81</v>
      </c>
      <c r="AV644" t="s">
        <v>82</v>
      </c>
      <c r="AW644" t="s">
        <v>81</v>
      </c>
      <c r="AX644">
        <v>0</v>
      </c>
      <c r="AY644" t="s">
        <v>81</v>
      </c>
      <c r="AZ644" t="s">
        <v>81</v>
      </c>
      <c r="BA644" t="s">
        <v>82</v>
      </c>
      <c r="BB644" s="1">
        <v>1</v>
      </c>
      <c r="BC644" t="s">
        <v>81</v>
      </c>
      <c r="BD644" t="s">
        <v>81</v>
      </c>
      <c r="BE644" t="s">
        <v>81</v>
      </c>
      <c r="BF644" t="s">
        <v>81</v>
      </c>
      <c r="BG644" t="s">
        <v>81</v>
      </c>
      <c r="BH644" t="s">
        <v>81</v>
      </c>
      <c r="BI644" t="s">
        <v>81</v>
      </c>
      <c r="BJ644" t="s">
        <v>82</v>
      </c>
      <c r="BK644" t="s">
        <v>82</v>
      </c>
      <c r="BL644" t="s">
        <v>10245</v>
      </c>
      <c r="BM644" t="s">
        <v>10246</v>
      </c>
      <c r="BN644" t="s">
        <v>227</v>
      </c>
      <c r="BO644" t="s">
        <v>10247</v>
      </c>
      <c r="BP644" t="s">
        <v>227</v>
      </c>
      <c r="BQ644" t="s">
        <v>227</v>
      </c>
    </row>
    <row r="645" spans="1:69" x14ac:dyDescent="0.2">
      <c r="A645" s="5">
        <v>0</v>
      </c>
      <c r="B645" t="s">
        <v>10248</v>
      </c>
      <c r="C645" t="s">
        <v>10249</v>
      </c>
      <c r="D645" t="s">
        <v>10250</v>
      </c>
      <c r="E645" t="s">
        <v>10251</v>
      </c>
      <c r="F645" t="s">
        <v>73</v>
      </c>
      <c r="G645" t="s">
        <v>10252</v>
      </c>
      <c r="H645" s="1">
        <v>42948</v>
      </c>
      <c r="I645" s="1">
        <v>41927</v>
      </c>
      <c r="J645" t="b">
        <v>0</v>
      </c>
      <c r="K645" t="s">
        <v>75</v>
      </c>
      <c r="L645" t="s">
        <v>1008</v>
      </c>
      <c r="M645" t="s">
        <v>90</v>
      </c>
      <c r="N645">
        <v>10597</v>
      </c>
      <c r="O645" t="s">
        <v>10253</v>
      </c>
      <c r="P645" t="s">
        <v>82</v>
      </c>
      <c r="Q645" t="s">
        <v>10254</v>
      </c>
      <c r="R645" t="s">
        <v>81</v>
      </c>
      <c r="S645">
        <v>1</v>
      </c>
      <c r="T645" s="1">
        <v>42948</v>
      </c>
      <c r="U645" t="s">
        <v>10255</v>
      </c>
      <c r="V645" t="s">
        <v>168</v>
      </c>
      <c r="W645" s="2">
        <v>43085</v>
      </c>
      <c r="X645" t="s">
        <v>10256</v>
      </c>
      <c r="Y645" t="s">
        <v>587</v>
      </c>
      <c r="Z645" t="s">
        <v>10257</v>
      </c>
      <c r="AA645" t="s">
        <v>82</v>
      </c>
      <c r="AB645" t="s">
        <v>589</v>
      </c>
      <c r="AC645" t="s">
        <v>589</v>
      </c>
      <c r="AD645" t="s">
        <v>10258</v>
      </c>
      <c r="AE645" t="s">
        <v>587</v>
      </c>
      <c r="AF645" t="s">
        <v>10257</v>
      </c>
      <c r="AG645" t="s">
        <v>82</v>
      </c>
      <c r="AH645" t="s">
        <v>589</v>
      </c>
      <c r="AI645" t="s">
        <v>589</v>
      </c>
      <c r="AJ645" t="s">
        <v>10258</v>
      </c>
      <c r="AK645" t="s">
        <v>110</v>
      </c>
      <c r="AL645" t="s">
        <v>9057</v>
      </c>
      <c r="AM645" t="s">
        <v>88</v>
      </c>
      <c r="AN645" t="s">
        <v>2284</v>
      </c>
      <c r="AO645" t="s">
        <v>90</v>
      </c>
      <c r="AP645" t="s">
        <v>91</v>
      </c>
      <c r="AQ645" t="s">
        <v>10259</v>
      </c>
      <c r="AR645" t="s">
        <v>82</v>
      </c>
      <c r="AS645" t="s">
        <v>10260</v>
      </c>
      <c r="AT645" t="s">
        <v>82</v>
      </c>
      <c r="AU645" t="s">
        <v>81</v>
      </c>
      <c r="AV645" t="s">
        <v>82</v>
      </c>
      <c r="AW645" t="s">
        <v>82</v>
      </c>
      <c r="AX645" t="s">
        <v>82</v>
      </c>
      <c r="AY645" t="s">
        <v>82</v>
      </c>
      <c r="AZ645" t="s">
        <v>82</v>
      </c>
      <c r="BA645" t="s">
        <v>82</v>
      </c>
      <c r="BB645" t="s">
        <v>82</v>
      </c>
      <c r="BC645" t="s">
        <v>82</v>
      </c>
      <c r="BD645" t="s">
        <v>82</v>
      </c>
      <c r="BE645" t="s">
        <v>82</v>
      </c>
      <c r="BF645" t="s">
        <v>82</v>
      </c>
      <c r="BG645" t="s">
        <v>82</v>
      </c>
      <c r="BH645" t="s">
        <v>82</v>
      </c>
      <c r="BI645" t="s">
        <v>82</v>
      </c>
      <c r="BJ645" t="s">
        <v>82</v>
      </c>
      <c r="BK645" t="s">
        <v>82</v>
      </c>
      <c r="BL645" t="s">
        <v>82</v>
      </c>
      <c r="BM645" t="s">
        <v>82</v>
      </c>
      <c r="BN645" t="s">
        <v>82</v>
      </c>
      <c r="BO645" t="s">
        <v>82</v>
      </c>
      <c r="BP645" t="s">
        <v>82</v>
      </c>
      <c r="BQ645" t="s">
        <v>82</v>
      </c>
    </row>
    <row r="646" spans="1:69" x14ac:dyDescent="0.2">
      <c r="A646" s="5">
        <v>0</v>
      </c>
      <c r="B646" t="s">
        <v>10261</v>
      </c>
      <c r="C646" t="s">
        <v>10262</v>
      </c>
      <c r="D646" t="s">
        <v>10263</v>
      </c>
      <c r="E646" t="s">
        <v>10261</v>
      </c>
      <c r="F646" t="s">
        <v>2621</v>
      </c>
      <c r="G646" t="s">
        <v>10264</v>
      </c>
      <c r="H646" s="1">
        <v>43174</v>
      </c>
      <c r="I646" s="1">
        <v>43174</v>
      </c>
      <c r="J646" t="b">
        <v>0</v>
      </c>
      <c r="K646" t="s">
        <v>75</v>
      </c>
      <c r="L646" t="s">
        <v>2623</v>
      </c>
      <c r="M646" t="s">
        <v>90</v>
      </c>
      <c r="N646">
        <v>50</v>
      </c>
      <c r="O646" t="s">
        <v>10265</v>
      </c>
      <c r="P646" t="s">
        <v>1302</v>
      </c>
      <c r="Q646" t="s">
        <v>10266</v>
      </c>
      <c r="R646" t="s">
        <v>81</v>
      </c>
      <c r="S646" t="s">
        <v>82</v>
      </c>
      <c r="T646" s="1">
        <v>43174</v>
      </c>
      <c r="U646" s="1">
        <v>43174</v>
      </c>
      <c r="V646" t="s">
        <v>2626</v>
      </c>
      <c r="W646" s="2">
        <v>44139</v>
      </c>
      <c r="X646" t="s">
        <v>82</v>
      </c>
      <c r="Y646" t="s">
        <v>10267</v>
      </c>
      <c r="Z646" t="s">
        <v>10268</v>
      </c>
      <c r="AA646" t="s">
        <v>10269</v>
      </c>
      <c r="AB646" t="s">
        <v>10270</v>
      </c>
      <c r="AC646">
        <v>830922999</v>
      </c>
      <c r="AD646" t="s">
        <v>10271</v>
      </c>
      <c r="AE646" t="s">
        <v>10267</v>
      </c>
      <c r="AF646" t="s">
        <v>10268</v>
      </c>
      <c r="AG646" t="s">
        <v>10269</v>
      </c>
      <c r="AH646" t="s">
        <v>10270</v>
      </c>
      <c r="AI646">
        <v>830922999</v>
      </c>
      <c r="AJ646" t="s">
        <v>10271</v>
      </c>
      <c r="AK646" t="s">
        <v>296</v>
      </c>
      <c r="AL646" t="s">
        <v>82</v>
      </c>
      <c r="AM646" t="s">
        <v>10265</v>
      </c>
      <c r="AN646" t="s">
        <v>154</v>
      </c>
      <c r="AO646" t="s">
        <v>7262</v>
      </c>
      <c r="AP646" t="s">
        <v>371</v>
      </c>
      <c r="AQ646" t="s">
        <v>10272</v>
      </c>
      <c r="AR646" t="s">
        <v>10273</v>
      </c>
      <c r="AS646" t="s">
        <v>10274</v>
      </c>
      <c r="AT646" t="s">
        <v>10275</v>
      </c>
      <c r="AU646" t="s">
        <v>81</v>
      </c>
      <c r="AV646" t="s">
        <v>82</v>
      </c>
      <c r="AW646" t="s">
        <v>1637</v>
      </c>
      <c r="AX646" t="s">
        <v>81</v>
      </c>
      <c r="AY646" t="s">
        <v>81</v>
      </c>
      <c r="AZ646" t="s">
        <v>81</v>
      </c>
      <c r="BA646" t="s">
        <v>82</v>
      </c>
      <c r="BB646" s="1">
        <v>1</v>
      </c>
      <c r="BC646" t="s">
        <v>81</v>
      </c>
      <c r="BD646" t="s">
        <v>81</v>
      </c>
      <c r="BE646" t="s">
        <v>81</v>
      </c>
      <c r="BF646" t="s">
        <v>81</v>
      </c>
      <c r="BG646" t="s">
        <v>81</v>
      </c>
      <c r="BH646" t="s">
        <v>81</v>
      </c>
      <c r="BI646" t="s">
        <v>81</v>
      </c>
      <c r="BJ646" s="1">
        <v>43465</v>
      </c>
      <c r="BK646" t="s">
        <v>82</v>
      </c>
      <c r="BL646" t="s">
        <v>81</v>
      </c>
      <c r="BM646" t="s">
        <v>201</v>
      </c>
      <c r="BN646" t="s">
        <v>81</v>
      </c>
      <c r="BO646" t="s">
        <v>81</v>
      </c>
      <c r="BP646" t="s">
        <v>81</v>
      </c>
      <c r="BQ646" t="s">
        <v>81</v>
      </c>
    </row>
    <row r="647" spans="1:69" x14ac:dyDescent="0.2">
      <c r="A647" s="5">
        <v>0</v>
      </c>
      <c r="B647" t="s">
        <v>10276</v>
      </c>
      <c r="C647" t="s">
        <v>10277</v>
      </c>
      <c r="D647" t="s">
        <v>10278</v>
      </c>
      <c r="E647" t="s">
        <v>10279</v>
      </c>
      <c r="F647" t="s">
        <v>73</v>
      </c>
      <c r="G647" t="s">
        <v>10280</v>
      </c>
      <c r="H647" s="1">
        <v>43711</v>
      </c>
      <c r="I647" s="1">
        <v>43598</v>
      </c>
      <c r="J647" t="b">
        <v>0</v>
      </c>
      <c r="K647" t="s">
        <v>75</v>
      </c>
      <c r="L647" t="s">
        <v>5993</v>
      </c>
      <c r="M647" t="s">
        <v>90</v>
      </c>
      <c r="N647">
        <v>20</v>
      </c>
      <c r="O647" t="s">
        <v>6128</v>
      </c>
      <c r="P647" t="s">
        <v>626</v>
      </c>
      <c r="Q647" t="s">
        <v>10281</v>
      </c>
      <c r="R647" t="s">
        <v>81</v>
      </c>
      <c r="S647" t="s">
        <v>82</v>
      </c>
      <c r="T647" s="1">
        <v>43711</v>
      </c>
      <c r="U647" t="s">
        <v>10282</v>
      </c>
      <c r="V647" t="s">
        <v>468</v>
      </c>
      <c r="W647" s="2">
        <v>43787</v>
      </c>
      <c r="X647" t="s">
        <v>10283</v>
      </c>
      <c r="Y647" t="s">
        <v>81</v>
      </c>
      <c r="Z647" t="s">
        <v>10284</v>
      </c>
      <c r="AA647" t="s">
        <v>82</v>
      </c>
      <c r="AB647" t="s">
        <v>81</v>
      </c>
      <c r="AC647" t="s">
        <v>81</v>
      </c>
      <c r="AD647" t="s">
        <v>10285</v>
      </c>
      <c r="AE647" t="s">
        <v>81</v>
      </c>
      <c r="AF647" t="s">
        <v>10284</v>
      </c>
      <c r="AG647" t="s">
        <v>82</v>
      </c>
      <c r="AH647" t="s">
        <v>81</v>
      </c>
      <c r="AI647" t="s">
        <v>81</v>
      </c>
      <c r="AJ647" t="s">
        <v>10285</v>
      </c>
      <c r="AK647" t="s">
        <v>110</v>
      </c>
      <c r="AL647" t="s">
        <v>10286</v>
      </c>
      <c r="AM647" t="s">
        <v>88</v>
      </c>
      <c r="AN647" t="s">
        <v>90</v>
      </c>
      <c r="AO647" t="s">
        <v>10287</v>
      </c>
      <c r="AP647" t="s">
        <v>91</v>
      </c>
      <c r="AQ647" t="s">
        <v>10288</v>
      </c>
      <c r="AR647" t="s">
        <v>82</v>
      </c>
      <c r="AS647" t="s">
        <v>10289</v>
      </c>
      <c r="AT647" t="s">
        <v>10290</v>
      </c>
      <c r="AU647" t="s">
        <v>81</v>
      </c>
      <c r="AV647" t="s">
        <v>82</v>
      </c>
      <c r="AW647" t="s">
        <v>82</v>
      </c>
      <c r="AX647" t="s">
        <v>82</v>
      </c>
      <c r="AY647" t="s">
        <v>82</v>
      </c>
      <c r="AZ647" t="s">
        <v>82</v>
      </c>
      <c r="BA647" t="s">
        <v>82</v>
      </c>
      <c r="BB647" t="s">
        <v>82</v>
      </c>
      <c r="BC647" t="s">
        <v>82</v>
      </c>
      <c r="BD647" t="s">
        <v>82</v>
      </c>
      <c r="BE647" t="s">
        <v>82</v>
      </c>
      <c r="BF647" t="s">
        <v>82</v>
      </c>
      <c r="BG647" t="s">
        <v>82</v>
      </c>
      <c r="BH647" t="s">
        <v>82</v>
      </c>
      <c r="BI647" t="s">
        <v>82</v>
      </c>
      <c r="BJ647" t="s">
        <v>82</v>
      </c>
      <c r="BK647" t="s">
        <v>82</v>
      </c>
      <c r="BL647" t="s">
        <v>82</v>
      </c>
      <c r="BM647" t="s">
        <v>82</v>
      </c>
      <c r="BN647" t="s">
        <v>82</v>
      </c>
      <c r="BO647" t="s">
        <v>82</v>
      </c>
      <c r="BP647" t="s">
        <v>82</v>
      </c>
      <c r="BQ647" t="s">
        <v>82</v>
      </c>
    </row>
    <row r="648" spans="1:69" x14ac:dyDescent="0.2">
      <c r="A648" s="5">
        <v>0</v>
      </c>
      <c r="B648" t="s">
        <v>10291</v>
      </c>
      <c r="C648" t="s">
        <v>10292</v>
      </c>
      <c r="D648" t="s">
        <v>10293</v>
      </c>
      <c r="E648" t="s">
        <v>10294</v>
      </c>
      <c r="F648" t="s">
        <v>73</v>
      </c>
      <c r="G648" t="s">
        <v>10295</v>
      </c>
      <c r="H648" s="1">
        <v>43648</v>
      </c>
      <c r="I648" s="1">
        <v>44076</v>
      </c>
      <c r="J648" t="b">
        <v>0</v>
      </c>
      <c r="K648" t="s">
        <v>75</v>
      </c>
      <c r="L648" t="s">
        <v>223</v>
      </c>
      <c r="M648" t="s">
        <v>90</v>
      </c>
      <c r="N648">
        <v>30</v>
      </c>
      <c r="O648" t="s">
        <v>10296</v>
      </c>
      <c r="P648" t="s">
        <v>670</v>
      </c>
      <c r="Q648" t="s">
        <v>8030</v>
      </c>
      <c r="R648" t="s">
        <v>81</v>
      </c>
      <c r="S648" t="s">
        <v>82</v>
      </c>
      <c r="T648" s="1">
        <v>43648</v>
      </c>
      <c r="U648" t="s">
        <v>10297</v>
      </c>
      <c r="V648" t="s">
        <v>468</v>
      </c>
      <c r="W648" s="2">
        <v>43913</v>
      </c>
      <c r="X648" t="s">
        <v>10298</v>
      </c>
      <c r="Y648" t="s">
        <v>148</v>
      </c>
      <c r="Z648" t="s">
        <v>10299</v>
      </c>
      <c r="AA648" t="s">
        <v>82</v>
      </c>
      <c r="AB648" t="s">
        <v>10300</v>
      </c>
      <c r="AC648" t="s">
        <v>10301</v>
      </c>
      <c r="AD648" t="s">
        <v>10302</v>
      </c>
      <c r="AE648" t="s">
        <v>148</v>
      </c>
      <c r="AF648" t="s">
        <v>10299</v>
      </c>
      <c r="AG648" t="s">
        <v>82</v>
      </c>
      <c r="AH648" t="s">
        <v>10300</v>
      </c>
      <c r="AI648" t="s">
        <v>10301</v>
      </c>
      <c r="AJ648" t="s">
        <v>10302</v>
      </c>
      <c r="AK648" t="s">
        <v>153</v>
      </c>
      <c r="AL648" t="s">
        <v>82</v>
      </c>
      <c r="AM648" t="s">
        <v>88</v>
      </c>
      <c r="AN648" t="s">
        <v>90</v>
      </c>
      <c r="AO648" t="s">
        <v>10303</v>
      </c>
      <c r="AP648" t="s">
        <v>91</v>
      </c>
      <c r="AQ648" t="s">
        <v>10304</v>
      </c>
      <c r="AR648" t="s">
        <v>82</v>
      </c>
      <c r="AS648" t="s">
        <v>10305</v>
      </c>
      <c r="AT648" t="s">
        <v>82</v>
      </c>
      <c r="AU648" t="s">
        <v>81</v>
      </c>
      <c r="AV648" t="s">
        <v>82</v>
      </c>
      <c r="AW648" t="s">
        <v>82</v>
      </c>
      <c r="AX648" t="s">
        <v>82</v>
      </c>
      <c r="AY648" t="s">
        <v>82</v>
      </c>
      <c r="AZ648" t="s">
        <v>82</v>
      </c>
      <c r="BA648" t="s">
        <v>82</v>
      </c>
      <c r="BB648" t="s">
        <v>82</v>
      </c>
      <c r="BC648" t="s">
        <v>82</v>
      </c>
      <c r="BD648" t="s">
        <v>82</v>
      </c>
      <c r="BE648" t="s">
        <v>82</v>
      </c>
      <c r="BF648" t="s">
        <v>82</v>
      </c>
      <c r="BG648" t="s">
        <v>82</v>
      </c>
      <c r="BH648" t="s">
        <v>82</v>
      </c>
      <c r="BI648" t="s">
        <v>82</v>
      </c>
      <c r="BJ648" t="s">
        <v>82</v>
      </c>
      <c r="BK648" t="s">
        <v>82</v>
      </c>
      <c r="BL648" t="s">
        <v>82</v>
      </c>
      <c r="BM648" t="s">
        <v>82</v>
      </c>
      <c r="BN648" t="s">
        <v>82</v>
      </c>
      <c r="BO648" t="s">
        <v>82</v>
      </c>
      <c r="BP648" t="s">
        <v>82</v>
      </c>
      <c r="BQ648" t="s">
        <v>82</v>
      </c>
    </row>
    <row r="649" spans="1:69" x14ac:dyDescent="0.2">
      <c r="A649" s="5">
        <v>1</v>
      </c>
      <c r="B649" t="s">
        <v>3531</v>
      </c>
      <c r="C649" t="s">
        <v>1033</v>
      </c>
      <c r="D649" t="s">
        <v>3532</v>
      </c>
      <c r="E649" t="s">
        <v>3533</v>
      </c>
      <c r="F649" t="s">
        <v>178</v>
      </c>
      <c r="G649" t="s">
        <v>10306</v>
      </c>
      <c r="H649" s="1">
        <v>43172</v>
      </c>
      <c r="I649" t="s">
        <v>81</v>
      </c>
      <c r="J649" t="b">
        <v>0</v>
      </c>
      <c r="K649" t="s">
        <v>180</v>
      </c>
      <c r="L649" t="s">
        <v>1037</v>
      </c>
      <c r="M649" t="s">
        <v>346</v>
      </c>
      <c r="N649">
        <v>600</v>
      </c>
      <c r="O649" t="s">
        <v>1038</v>
      </c>
      <c r="P649" t="s">
        <v>10307</v>
      </c>
      <c r="Q649" t="s">
        <v>1040</v>
      </c>
      <c r="R649" t="s">
        <v>3536</v>
      </c>
      <c r="S649" t="s">
        <v>82</v>
      </c>
      <c r="T649" s="1">
        <v>43172</v>
      </c>
      <c r="U649" t="s">
        <v>81</v>
      </c>
      <c r="V649" t="s">
        <v>186</v>
      </c>
      <c r="W649" s="2">
        <v>44095</v>
      </c>
      <c r="X649" t="s">
        <v>3951</v>
      </c>
      <c r="Y649" t="s">
        <v>1043</v>
      </c>
      <c r="Z649" t="s">
        <v>81</v>
      </c>
      <c r="AA649" t="s">
        <v>1044</v>
      </c>
      <c r="AB649" t="s">
        <v>1045</v>
      </c>
      <c r="AC649">
        <v>31715242166</v>
      </c>
      <c r="AD649" t="s">
        <v>1038</v>
      </c>
      <c r="AE649" t="s">
        <v>1043</v>
      </c>
      <c r="AF649" t="s">
        <v>81</v>
      </c>
      <c r="AG649" t="s">
        <v>1044</v>
      </c>
      <c r="AH649" t="s">
        <v>1045</v>
      </c>
      <c r="AI649">
        <v>31715242166</v>
      </c>
      <c r="AJ649" t="s">
        <v>1038</v>
      </c>
      <c r="AK649" t="s">
        <v>250</v>
      </c>
      <c r="AL649" t="s">
        <v>82</v>
      </c>
      <c r="AM649" t="s">
        <v>1046</v>
      </c>
      <c r="AN649" t="s">
        <v>81</v>
      </c>
      <c r="AO649" t="s">
        <v>81</v>
      </c>
      <c r="AP649" t="s">
        <v>351</v>
      </c>
      <c r="AQ649" t="s">
        <v>10308</v>
      </c>
      <c r="AR649" t="s">
        <v>10309</v>
      </c>
      <c r="AS649" t="s">
        <v>10310</v>
      </c>
      <c r="AT649" t="s">
        <v>10311</v>
      </c>
      <c r="AU649" t="s">
        <v>197</v>
      </c>
      <c r="AV649" t="s">
        <v>82</v>
      </c>
      <c r="AW649" t="s">
        <v>81</v>
      </c>
      <c r="AX649" t="s">
        <v>81</v>
      </c>
      <c r="AY649" t="s">
        <v>81</v>
      </c>
      <c r="AZ649" t="s">
        <v>3531</v>
      </c>
      <c r="BA649" t="s">
        <v>82</v>
      </c>
      <c r="BB649" s="1">
        <v>1</v>
      </c>
      <c r="BC649" t="s">
        <v>199</v>
      </c>
      <c r="BD649" t="s">
        <v>199</v>
      </c>
      <c r="BE649" t="s">
        <v>199</v>
      </c>
      <c r="BF649" t="s">
        <v>199</v>
      </c>
      <c r="BG649" t="s">
        <v>81</v>
      </c>
      <c r="BH649" t="s">
        <v>81</v>
      </c>
      <c r="BI649" t="s">
        <v>81</v>
      </c>
      <c r="BJ649" t="s">
        <v>82</v>
      </c>
      <c r="BK649" t="s">
        <v>82</v>
      </c>
      <c r="BL649" t="s">
        <v>81</v>
      </c>
      <c r="BM649" t="s">
        <v>201</v>
      </c>
      <c r="BN649" t="s">
        <v>81</v>
      </c>
      <c r="BO649" t="s">
        <v>81</v>
      </c>
      <c r="BP649" t="s">
        <v>81</v>
      </c>
      <c r="BQ649" t="s">
        <v>81</v>
      </c>
    </row>
    <row r="650" spans="1:69" x14ac:dyDescent="0.2">
      <c r="A650" s="5">
        <v>1</v>
      </c>
      <c r="B650" t="s">
        <v>10312</v>
      </c>
      <c r="C650" t="s">
        <v>10313</v>
      </c>
      <c r="D650" t="s">
        <v>10314</v>
      </c>
      <c r="E650" t="s">
        <v>10315</v>
      </c>
      <c r="F650" t="s">
        <v>73</v>
      </c>
      <c r="G650" t="s">
        <v>10316</v>
      </c>
      <c r="H650" s="1">
        <v>43139</v>
      </c>
      <c r="I650" s="1">
        <v>43139</v>
      </c>
      <c r="J650" t="b">
        <v>0</v>
      </c>
      <c r="K650" t="s">
        <v>75</v>
      </c>
      <c r="L650" t="s">
        <v>10317</v>
      </c>
      <c r="M650" t="s">
        <v>90</v>
      </c>
      <c r="N650">
        <v>40</v>
      </c>
      <c r="O650" t="s">
        <v>2277</v>
      </c>
      <c r="P650" t="s">
        <v>2278</v>
      </c>
      <c r="Q650" t="s">
        <v>770</v>
      </c>
      <c r="R650" t="s">
        <v>81</v>
      </c>
      <c r="S650" t="s">
        <v>82</v>
      </c>
      <c r="T650" s="1">
        <v>43139</v>
      </c>
      <c r="U650" t="s">
        <v>10318</v>
      </c>
      <c r="V650" t="s">
        <v>452</v>
      </c>
      <c r="W650" s="2">
        <v>43157</v>
      </c>
      <c r="X650" t="s">
        <v>10319</v>
      </c>
      <c r="Y650" t="s">
        <v>227</v>
      </c>
      <c r="Z650" t="s">
        <v>10320</v>
      </c>
      <c r="AA650" t="s">
        <v>82</v>
      </c>
      <c r="AB650" t="s">
        <v>10321</v>
      </c>
      <c r="AC650" t="s">
        <v>10322</v>
      </c>
      <c r="AD650" t="s">
        <v>2283</v>
      </c>
      <c r="AE650" t="s">
        <v>227</v>
      </c>
      <c r="AF650" t="s">
        <v>10320</v>
      </c>
      <c r="AG650" t="s">
        <v>82</v>
      </c>
      <c r="AH650" t="s">
        <v>10321</v>
      </c>
      <c r="AI650" t="s">
        <v>10322</v>
      </c>
      <c r="AJ650" t="s">
        <v>2283</v>
      </c>
      <c r="AK650" t="s">
        <v>296</v>
      </c>
      <c r="AL650" t="s">
        <v>82</v>
      </c>
      <c r="AM650" t="s">
        <v>88</v>
      </c>
      <c r="AN650" t="s">
        <v>154</v>
      </c>
      <c r="AO650" t="s">
        <v>90</v>
      </c>
      <c r="AP650" t="s">
        <v>91</v>
      </c>
      <c r="AQ650" t="s">
        <v>10323</v>
      </c>
      <c r="AR650" t="s">
        <v>82</v>
      </c>
      <c r="AS650" t="s">
        <v>10324</v>
      </c>
      <c r="AT650" t="s">
        <v>82</v>
      </c>
      <c r="AU650" t="s">
        <v>81</v>
      </c>
      <c r="AV650" t="s">
        <v>82</v>
      </c>
      <c r="AW650" t="s">
        <v>82</v>
      </c>
      <c r="AX650" t="s">
        <v>82</v>
      </c>
      <c r="AY650" t="s">
        <v>82</v>
      </c>
      <c r="AZ650" t="s">
        <v>82</v>
      </c>
      <c r="BA650" t="s">
        <v>82</v>
      </c>
      <c r="BB650" t="s">
        <v>82</v>
      </c>
      <c r="BC650" t="s">
        <v>82</v>
      </c>
      <c r="BD650" t="s">
        <v>82</v>
      </c>
      <c r="BE650" t="s">
        <v>82</v>
      </c>
      <c r="BF650" t="s">
        <v>82</v>
      </c>
      <c r="BG650" t="s">
        <v>82</v>
      </c>
      <c r="BH650" t="s">
        <v>82</v>
      </c>
      <c r="BI650" t="s">
        <v>82</v>
      </c>
      <c r="BJ650" t="s">
        <v>82</v>
      </c>
      <c r="BK650" t="s">
        <v>82</v>
      </c>
      <c r="BL650" t="s">
        <v>82</v>
      </c>
      <c r="BM650" t="s">
        <v>82</v>
      </c>
      <c r="BN650" t="s">
        <v>82</v>
      </c>
      <c r="BO650" t="s">
        <v>82</v>
      </c>
      <c r="BP650" t="s">
        <v>82</v>
      </c>
      <c r="BQ650" t="s">
        <v>82</v>
      </c>
    </row>
    <row r="651" spans="1:69" x14ac:dyDescent="0.2">
      <c r="A651" s="5">
        <v>1</v>
      </c>
      <c r="B651" t="s">
        <v>10325</v>
      </c>
      <c r="C651" t="s">
        <v>10326</v>
      </c>
      <c r="D651" t="s">
        <v>10327</v>
      </c>
      <c r="E651" t="s">
        <v>10328</v>
      </c>
      <c r="F651" t="s">
        <v>178</v>
      </c>
      <c r="G651" t="s">
        <v>10329</v>
      </c>
      <c r="H651" s="1">
        <v>42480</v>
      </c>
      <c r="I651" s="1">
        <v>42489</v>
      </c>
      <c r="J651" t="b">
        <v>0</v>
      </c>
      <c r="K651" t="s">
        <v>180</v>
      </c>
      <c r="L651" t="s">
        <v>10330</v>
      </c>
      <c r="M651" t="s">
        <v>723</v>
      </c>
      <c r="N651" t="s">
        <v>81</v>
      </c>
      <c r="O651" t="s">
        <v>10331</v>
      </c>
      <c r="P651" t="s">
        <v>144</v>
      </c>
      <c r="Q651" t="s">
        <v>10332</v>
      </c>
      <c r="R651" t="s">
        <v>81</v>
      </c>
      <c r="S651" t="s">
        <v>82</v>
      </c>
      <c r="T651" s="1">
        <v>42480</v>
      </c>
      <c r="U651" s="1">
        <v>42489</v>
      </c>
      <c r="V651" t="s">
        <v>186</v>
      </c>
      <c r="W651" s="2">
        <v>42534</v>
      </c>
      <c r="X651" t="s">
        <v>10333</v>
      </c>
      <c r="Y651" t="s">
        <v>10334</v>
      </c>
      <c r="Z651" t="s">
        <v>81</v>
      </c>
      <c r="AA651" t="s">
        <v>10335</v>
      </c>
      <c r="AB651" t="s">
        <v>10336</v>
      </c>
      <c r="AC651">
        <v>34937458451</v>
      </c>
      <c r="AD651" t="s">
        <v>10337</v>
      </c>
      <c r="AE651" t="s">
        <v>10334</v>
      </c>
      <c r="AF651" t="s">
        <v>81</v>
      </c>
      <c r="AG651" t="s">
        <v>10335</v>
      </c>
      <c r="AH651" t="s">
        <v>10336</v>
      </c>
      <c r="AI651">
        <v>34937458451</v>
      </c>
      <c r="AJ651" t="s">
        <v>10337</v>
      </c>
      <c r="AK651" t="s">
        <v>191</v>
      </c>
      <c r="AL651" t="s">
        <v>82</v>
      </c>
      <c r="AM651" t="s">
        <v>10331</v>
      </c>
      <c r="AN651" t="s">
        <v>81</v>
      </c>
      <c r="AO651" t="s">
        <v>81</v>
      </c>
      <c r="AP651" t="s">
        <v>351</v>
      </c>
      <c r="AQ651" t="s">
        <v>10338</v>
      </c>
      <c r="AR651" t="s">
        <v>10339</v>
      </c>
      <c r="AS651" t="s">
        <v>10340</v>
      </c>
      <c r="AT651" t="s">
        <v>10341</v>
      </c>
      <c r="AU651" t="s">
        <v>81</v>
      </c>
      <c r="AV651" t="s">
        <v>82</v>
      </c>
      <c r="AW651" t="s">
        <v>198</v>
      </c>
      <c r="AX651" t="s">
        <v>82</v>
      </c>
      <c r="AY651" t="s">
        <v>82</v>
      </c>
      <c r="AZ651" t="s">
        <v>82</v>
      </c>
      <c r="BA651" t="s">
        <v>82</v>
      </c>
      <c r="BB651" t="s">
        <v>82</v>
      </c>
      <c r="BC651" t="s">
        <v>82</v>
      </c>
      <c r="BD651" t="s">
        <v>82</v>
      </c>
      <c r="BE651" t="s">
        <v>82</v>
      </c>
      <c r="BF651" t="s">
        <v>82</v>
      </c>
      <c r="BG651" t="s">
        <v>82</v>
      </c>
      <c r="BH651" t="s">
        <v>82</v>
      </c>
      <c r="BI651" t="s">
        <v>82</v>
      </c>
      <c r="BJ651" t="s">
        <v>82</v>
      </c>
      <c r="BK651" t="s">
        <v>82</v>
      </c>
      <c r="BL651" t="s">
        <v>82</v>
      </c>
      <c r="BM651" t="s">
        <v>82</v>
      </c>
      <c r="BN651" t="s">
        <v>82</v>
      </c>
      <c r="BO651" t="s">
        <v>82</v>
      </c>
      <c r="BP651" t="s">
        <v>82</v>
      </c>
      <c r="BQ651" t="s">
        <v>82</v>
      </c>
    </row>
    <row r="652" spans="1:69" x14ac:dyDescent="0.2">
      <c r="A652" s="5">
        <v>0</v>
      </c>
      <c r="B652" t="s">
        <v>10342</v>
      </c>
      <c r="C652" t="s">
        <v>10343</v>
      </c>
      <c r="D652" t="s">
        <v>10344</v>
      </c>
      <c r="E652" t="s">
        <v>10345</v>
      </c>
      <c r="F652" t="s">
        <v>73</v>
      </c>
      <c r="G652" t="s">
        <v>10346</v>
      </c>
      <c r="H652" s="1">
        <v>43032</v>
      </c>
      <c r="I652" s="1">
        <v>42401</v>
      </c>
      <c r="J652" t="b">
        <v>1</v>
      </c>
      <c r="K652" t="s">
        <v>75</v>
      </c>
      <c r="L652" t="s">
        <v>2791</v>
      </c>
      <c r="M652" t="s">
        <v>90</v>
      </c>
      <c r="N652">
        <v>120</v>
      </c>
      <c r="O652" t="s">
        <v>10347</v>
      </c>
      <c r="P652" t="s">
        <v>10348</v>
      </c>
      <c r="Q652" t="s">
        <v>10349</v>
      </c>
      <c r="R652" t="s">
        <v>81</v>
      </c>
      <c r="S652">
        <v>1</v>
      </c>
      <c r="T652" s="1">
        <v>43032</v>
      </c>
      <c r="U652" s="3">
        <v>42401</v>
      </c>
      <c r="V652" t="s">
        <v>834</v>
      </c>
      <c r="W652" s="2">
        <v>43563</v>
      </c>
      <c r="X652" t="s">
        <v>10350</v>
      </c>
      <c r="Y652" t="s">
        <v>81</v>
      </c>
      <c r="Z652" t="s">
        <v>10351</v>
      </c>
      <c r="AA652" t="s">
        <v>82</v>
      </c>
      <c r="AB652" t="s">
        <v>81</v>
      </c>
      <c r="AC652" t="s">
        <v>81</v>
      </c>
      <c r="AD652" t="s">
        <v>10352</v>
      </c>
      <c r="AE652" t="s">
        <v>81</v>
      </c>
      <c r="AF652" t="s">
        <v>10351</v>
      </c>
      <c r="AG652" t="s">
        <v>82</v>
      </c>
      <c r="AH652" t="s">
        <v>81</v>
      </c>
      <c r="AI652" t="s">
        <v>81</v>
      </c>
      <c r="AJ652" t="s">
        <v>10352</v>
      </c>
      <c r="AK652" t="s">
        <v>110</v>
      </c>
      <c r="AL652" t="s">
        <v>10353</v>
      </c>
      <c r="AM652" t="s">
        <v>88</v>
      </c>
      <c r="AN652" t="s">
        <v>154</v>
      </c>
      <c r="AO652" t="s">
        <v>1424</v>
      </c>
      <c r="AP652" t="s">
        <v>91</v>
      </c>
      <c r="AQ652" t="s">
        <v>10354</v>
      </c>
      <c r="AR652" t="s">
        <v>82</v>
      </c>
      <c r="AS652" t="s">
        <v>10355</v>
      </c>
      <c r="AT652" t="s">
        <v>82</v>
      </c>
      <c r="AU652" t="s">
        <v>81</v>
      </c>
      <c r="AV652" t="s">
        <v>82</v>
      </c>
      <c r="AW652" t="s">
        <v>82</v>
      </c>
      <c r="AX652" t="s">
        <v>82</v>
      </c>
      <c r="AY652" t="s">
        <v>82</v>
      </c>
      <c r="AZ652" t="s">
        <v>82</v>
      </c>
      <c r="BA652" t="s">
        <v>82</v>
      </c>
      <c r="BB652" t="s">
        <v>82</v>
      </c>
      <c r="BC652" t="s">
        <v>82</v>
      </c>
      <c r="BD652" t="s">
        <v>82</v>
      </c>
      <c r="BE652" t="s">
        <v>82</v>
      </c>
      <c r="BF652" t="s">
        <v>82</v>
      </c>
      <c r="BG652" t="s">
        <v>82</v>
      </c>
      <c r="BH652" t="s">
        <v>82</v>
      </c>
      <c r="BI652" t="s">
        <v>82</v>
      </c>
      <c r="BJ652" t="s">
        <v>82</v>
      </c>
      <c r="BK652" t="s">
        <v>82</v>
      </c>
      <c r="BL652" t="s">
        <v>82</v>
      </c>
      <c r="BM652" t="s">
        <v>82</v>
      </c>
      <c r="BN652" t="s">
        <v>82</v>
      </c>
      <c r="BO652" t="s">
        <v>82</v>
      </c>
      <c r="BP652" t="s">
        <v>82</v>
      </c>
      <c r="BQ652" t="s">
        <v>82</v>
      </c>
    </row>
    <row r="653" spans="1:69" x14ac:dyDescent="0.2">
      <c r="A653" s="5">
        <v>0</v>
      </c>
      <c r="B653" t="s">
        <v>10356</v>
      </c>
      <c r="C653" t="s">
        <v>10357</v>
      </c>
      <c r="D653" t="s">
        <v>10358</v>
      </c>
      <c r="E653" t="s">
        <v>10359</v>
      </c>
      <c r="F653" t="s">
        <v>73</v>
      </c>
      <c r="G653" t="s">
        <v>10360</v>
      </c>
      <c r="H653" s="1">
        <v>42842</v>
      </c>
      <c r="I653" s="1">
        <v>42840</v>
      </c>
      <c r="J653" t="b">
        <v>0</v>
      </c>
      <c r="K653" t="s">
        <v>75</v>
      </c>
      <c r="L653" t="s">
        <v>142</v>
      </c>
      <c r="M653" t="s">
        <v>90</v>
      </c>
      <c r="N653">
        <v>206</v>
      </c>
      <c r="O653" t="s">
        <v>3892</v>
      </c>
      <c r="P653" t="s">
        <v>365</v>
      </c>
      <c r="Q653" t="s">
        <v>10361</v>
      </c>
      <c r="R653" t="s">
        <v>81</v>
      </c>
      <c r="S653" t="s">
        <v>82</v>
      </c>
      <c r="T653" s="1">
        <v>42842</v>
      </c>
      <c r="U653" t="s">
        <v>1970</v>
      </c>
      <c r="V653" t="s">
        <v>585</v>
      </c>
      <c r="W653" s="2">
        <v>43521</v>
      </c>
      <c r="X653" t="s">
        <v>10362</v>
      </c>
      <c r="Y653" t="s">
        <v>81</v>
      </c>
      <c r="Z653" t="s">
        <v>10363</v>
      </c>
      <c r="AA653" t="s">
        <v>82</v>
      </c>
      <c r="AB653" t="s">
        <v>81</v>
      </c>
      <c r="AC653" t="s">
        <v>81</v>
      </c>
      <c r="AD653" t="s">
        <v>3892</v>
      </c>
      <c r="AE653" t="s">
        <v>81</v>
      </c>
      <c r="AF653" t="s">
        <v>10363</v>
      </c>
      <c r="AG653" t="s">
        <v>82</v>
      </c>
      <c r="AH653" t="s">
        <v>81</v>
      </c>
      <c r="AI653" t="s">
        <v>81</v>
      </c>
      <c r="AJ653" t="s">
        <v>3892</v>
      </c>
      <c r="AK653" t="s">
        <v>110</v>
      </c>
      <c r="AL653" t="s">
        <v>82</v>
      </c>
      <c r="AM653" t="s">
        <v>88</v>
      </c>
      <c r="AN653" t="s">
        <v>90</v>
      </c>
      <c r="AO653" t="s">
        <v>3092</v>
      </c>
      <c r="AP653" t="s">
        <v>91</v>
      </c>
      <c r="AQ653" t="s">
        <v>10364</v>
      </c>
      <c r="AR653" t="s">
        <v>82</v>
      </c>
      <c r="AS653" t="s">
        <v>10365</v>
      </c>
      <c r="AT653" t="s">
        <v>10366</v>
      </c>
      <c r="AU653" t="s">
        <v>81</v>
      </c>
      <c r="AV653" t="s">
        <v>82</v>
      </c>
      <c r="AW653" t="s">
        <v>82</v>
      </c>
      <c r="AX653" t="s">
        <v>82</v>
      </c>
      <c r="AY653" t="s">
        <v>82</v>
      </c>
      <c r="AZ653" t="s">
        <v>82</v>
      </c>
      <c r="BA653" t="s">
        <v>82</v>
      </c>
      <c r="BB653" t="s">
        <v>82</v>
      </c>
      <c r="BC653" t="s">
        <v>82</v>
      </c>
      <c r="BD653" t="s">
        <v>82</v>
      </c>
      <c r="BE653" t="s">
        <v>82</v>
      </c>
      <c r="BF653" t="s">
        <v>82</v>
      </c>
      <c r="BG653" t="s">
        <v>82</v>
      </c>
      <c r="BH653" t="s">
        <v>82</v>
      </c>
      <c r="BI653" t="s">
        <v>82</v>
      </c>
      <c r="BJ653" t="s">
        <v>82</v>
      </c>
      <c r="BK653" t="s">
        <v>82</v>
      </c>
      <c r="BL653" t="s">
        <v>82</v>
      </c>
      <c r="BM653" t="s">
        <v>82</v>
      </c>
      <c r="BN653" t="s">
        <v>82</v>
      </c>
      <c r="BO653" t="s">
        <v>82</v>
      </c>
      <c r="BP653" t="s">
        <v>82</v>
      </c>
      <c r="BQ653" t="s">
        <v>82</v>
      </c>
    </row>
    <row r="654" spans="1:69" x14ac:dyDescent="0.2">
      <c r="A654" s="5">
        <v>1</v>
      </c>
      <c r="B654" t="s">
        <v>1032</v>
      </c>
      <c r="C654" t="s">
        <v>1033</v>
      </c>
      <c r="D654" t="s">
        <v>1034</v>
      </c>
      <c r="E654" t="s">
        <v>1035</v>
      </c>
      <c r="F654" t="s">
        <v>178</v>
      </c>
      <c r="G654" t="s">
        <v>10367</v>
      </c>
      <c r="H654" s="1">
        <v>43130</v>
      </c>
      <c r="I654" s="1">
        <v>43171</v>
      </c>
      <c r="J654" t="b">
        <v>0</v>
      </c>
      <c r="K654" t="s">
        <v>180</v>
      </c>
      <c r="L654" t="s">
        <v>1037</v>
      </c>
      <c r="M654" t="s">
        <v>346</v>
      </c>
      <c r="N654">
        <v>720</v>
      </c>
      <c r="O654" t="s">
        <v>1038</v>
      </c>
      <c r="P654" t="s">
        <v>1039</v>
      </c>
      <c r="Q654" t="s">
        <v>1040</v>
      </c>
      <c r="R654" t="s">
        <v>1041</v>
      </c>
      <c r="S654" t="s">
        <v>82</v>
      </c>
      <c r="T654" s="1">
        <v>43130</v>
      </c>
      <c r="U654" s="1">
        <v>43171</v>
      </c>
      <c r="V654" t="s">
        <v>186</v>
      </c>
      <c r="W654" s="2">
        <v>44089</v>
      </c>
      <c r="X654" t="s">
        <v>1042</v>
      </c>
      <c r="Y654" t="s">
        <v>1043</v>
      </c>
      <c r="Z654" t="s">
        <v>81</v>
      </c>
      <c r="AA654" t="s">
        <v>1044</v>
      </c>
      <c r="AB654" t="s">
        <v>1045</v>
      </c>
      <c r="AC654">
        <v>31715242166</v>
      </c>
      <c r="AD654" t="s">
        <v>1038</v>
      </c>
      <c r="AE654" t="s">
        <v>1043</v>
      </c>
      <c r="AF654" t="s">
        <v>81</v>
      </c>
      <c r="AG654" t="s">
        <v>1044</v>
      </c>
      <c r="AH654" t="s">
        <v>1045</v>
      </c>
      <c r="AI654">
        <v>31715242166</v>
      </c>
      <c r="AJ654" t="s">
        <v>1038</v>
      </c>
      <c r="AK654" t="s">
        <v>250</v>
      </c>
      <c r="AL654" t="s">
        <v>82</v>
      </c>
      <c r="AM654" t="s">
        <v>1046</v>
      </c>
      <c r="AN654" t="s">
        <v>81</v>
      </c>
      <c r="AO654" t="s">
        <v>81</v>
      </c>
      <c r="AP654" t="s">
        <v>351</v>
      </c>
      <c r="AQ654" t="s">
        <v>10368</v>
      </c>
      <c r="AR654" t="s">
        <v>10369</v>
      </c>
      <c r="AS654" t="s">
        <v>10370</v>
      </c>
      <c r="AT654" t="s">
        <v>10371</v>
      </c>
      <c r="AU654" t="s">
        <v>197</v>
      </c>
      <c r="AV654" t="s">
        <v>82</v>
      </c>
      <c r="AW654" t="s">
        <v>198</v>
      </c>
      <c r="AX654" t="s">
        <v>81</v>
      </c>
      <c r="AY654" t="s">
        <v>81</v>
      </c>
      <c r="AZ654" t="s">
        <v>1032</v>
      </c>
      <c r="BA654" t="s">
        <v>82</v>
      </c>
      <c r="BB654" s="1">
        <v>1</v>
      </c>
      <c r="BC654" t="s">
        <v>199</v>
      </c>
      <c r="BD654" t="s">
        <v>199</v>
      </c>
      <c r="BE654" t="s">
        <v>199</v>
      </c>
      <c r="BF654" t="s">
        <v>199</v>
      </c>
      <c r="BG654" t="s">
        <v>81</v>
      </c>
      <c r="BH654" t="s">
        <v>81</v>
      </c>
      <c r="BI654" t="s">
        <v>81</v>
      </c>
      <c r="BJ654" t="s">
        <v>82</v>
      </c>
      <c r="BK654" t="s">
        <v>82</v>
      </c>
      <c r="BL654" t="s">
        <v>200</v>
      </c>
      <c r="BM654" t="s">
        <v>10372</v>
      </c>
      <c r="BN654" t="s">
        <v>81</v>
      </c>
      <c r="BO654" t="s">
        <v>81</v>
      </c>
      <c r="BP654" t="s">
        <v>81</v>
      </c>
      <c r="BQ654" t="s">
        <v>81</v>
      </c>
    </row>
    <row r="655" spans="1:69" x14ac:dyDescent="0.2">
      <c r="A655" s="5">
        <v>0</v>
      </c>
      <c r="B655" t="s">
        <v>10373</v>
      </c>
      <c r="C655" t="s">
        <v>10374</v>
      </c>
      <c r="D655" t="s">
        <v>10375</v>
      </c>
      <c r="E655" t="s">
        <v>10376</v>
      </c>
      <c r="F655" t="s">
        <v>120</v>
      </c>
      <c r="G655" t="s">
        <v>10377</v>
      </c>
      <c r="H655" s="1">
        <v>43555</v>
      </c>
      <c r="I655" s="1">
        <v>42461</v>
      </c>
      <c r="J655" t="b">
        <v>0</v>
      </c>
      <c r="K655" t="s">
        <v>75</v>
      </c>
      <c r="L655" t="s">
        <v>10378</v>
      </c>
      <c r="M655" t="s">
        <v>1830</v>
      </c>
      <c r="N655">
        <v>100</v>
      </c>
      <c r="O655" t="s">
        <v>10379</v>
      </c>
      <c r="P655" t="s">
        <v>125</v>
      </c>
      <c r="Q655" t="s">
        <v>10380</v>
      </c>
      <c r="R655" t="s">
        <v>81</v>
      </c>
      <c r="S655">
        <v>1</v>
      </c>
      <c r="T655" s="1">
        <v>43555</v>
      </c>
      <c r="U655" s="1">
        <v>42461</v>
      </c>
      <c r="V655" t="s">
        <v>127</v>
      </c>
      <c r="W655" s="2">
        <v>43578</v>
      </c>
      <c r="X655" t="s">
        <v>82</v>
      </c>
      <c r="Y655" t="s">
        <v>81</v>
      </c>
      <c r="Z655" t="s">
        <v>10381</v>
      </c>
      <c r="AA655" t="s">
        <v>10382</v>
      </c>
      <c r="AB655" t="s">
        <v>10383</v>
      </c>
      <c r="AC655" t="s">
        <v>10384</v>
      </c>
      <c r="AD655" t="s">
        <v>10385</v>
      </c>
      <c r="AE655" t="s">
        <v>81</v>
      </c>
      <c r="AF655" t="s">
        <v>10381</v>
      </c>
      <c r="AG655" t="s">
        <v>10382</v>
      </c>
      <c r="AH655" t="s">
        <v>10383</v>
      </c>
      <c r="AI655" t="s">
        <v>10384</v>
      </c>
      <c r="AJ655" t="s">
        <v>10385</v>
      </c>
      <c r="AK655" t="s">
        <v>81</v>
      </c>
      <c r="AL655" t="s">
        <v>82</v>
      </c>
      <c r="AM655" t="s">
        <v>10379</v>
      </c>
      <c r="AN655" t="s">
        <v>335</v>
      </c>
      <c r="AO655" t="s">
        <v>10386</v>
      </c>
      <c r="AP655" t="s">
        <v>132</v>
      </c>
      <c r="AQ655" t="s">
        <v>395</v>
      </c>
      <c r="AR655" t="s">
        <v>10387</v>
      </c>
      <c r="AS655" t="s">
        <v>10388</v>
      </c>
      <c r="AT655" t="s">
        <v>82</v>
      </c>
      <c r="AU655" t="s">
        <v>81</v>
      </c>
      <c r="AV655" t="s">
        <v>82</v>
      </c>
      <c r="AW655" t="s">
        <v>81</v>
      </c>
      <c r="AX655" t="s">
        <v>81</v>
      </c>
      <c r="AY655" t="s">
        <v>81</v>
      </c>
      <c r="AZ655" t="s">
        <v>81</v>
      </c>
      <c r="BA655" t="s">
        <v>82</v>
      </c>
      <c r="BB655" s="1">
        <v>1</v>
      </c>
      <c r="BC655" t="s">
        <v>81</v>
      </c>
      <c r="BD655" t="s">
        <v>81</v>
      </c>
      <c r="BE655" t="s">
        <v>81</v>
      </c>
      <c r="BF655" t="s">
        <v>81</v>
      </c>
      <c r="BG655" t="s">
        <v>81</v>
      </c>
      <c r="BH655" t="s">
        <v>81</v>
      </c>
      <c r="BI655" t="s">
        <v>81</v>
      </c>
      <c r="BJ655" t="s">
        <v>82</v>
      </c>
      <c r="BK655" t="s">
        <v>82</v>
      </c>
      <c r="BL655" t="s">
        <v>399</v>
      </c>
      <c r="BM655" t="s">
        <v>137</v>
      </c>
      <c r="BN655" t="s">
        <v>81</v>
      </c>
      <c r="BO655" t="s">
        <v>81</v>
      </c>
      <c r="BP655" t="s">
        <v>81</v>
      </c>
      <c r="BQ655" t="s">
        <v>81</v>
      </c>
    </row>
    <row r="656" spans="1:69" x14ac:dyDescent="0.2">
      <c r="A656" s="5">
        <v>0</v>
      </c>
      <c r="B656" t="s">
        <v>10389</v>
      </c>
      <c r="C656" t="s">
        <v>10390</v>
      </c>
      <c r="D656" t="s">
        <v>10391</v>
      </c>
      <c r="E656" t="s">
        <v>10392</v>
      </c>
      <c r="F656" t="s">
        <v>73</v>
      </c>
      <c r="G656" t="s">
        <v>10393</v>
      </c>
      <c r="H656" s="1">
        <v>43685</v>
      </c>
      <c r="I656" s="1">
        <v>43705</v>
      </c>
      <c r="J656" t="b">
        <v>0</v>
      </c>
      <c r="K656" t="s">
        <v>75</v>
      </c>
      <c r="L656" t="s">
        <v>2003</v>
      </c>
      <c r="M656" t="s">
        <v>90</v>
      </c>
      <c r="N656">
        <v>1000</v>
      </c>
      <c r="O656" t="s">
        <v>10394</v>
      </c>
      <c r="P656" t="s">
        <v>79</v>
      </c>
      <c r="Q656" t="s">
        <v>80</v>
      </c>
      <c r="R656" t="s">
        <v>81</v>
      </c>
      <c r="S656" t="s">
        <v>82</v>
      </c>
      <c r="T656" s="1">
        <v>43685</v>
      </c>
      <c r="U656" t="s">
        <v>10395</v>
      </c>
      <c r="V656" t="s">
        <v>468</v>
      </c>
      <c r="W656" s="2">
        <v>43997</v>
      </c>
      <c r="X656" t="s">
        <v>10396</v>
      </c>
      <c r="Y656" t="s">
        <v>81</v>
      </c>
      <c r="Z656" t="s">
        <v>10397</v>
      </c>
      <c r="AA656" t="s">
        <v>82</v>
      </c>
      <c r="AB656" t="s">
        <v>81</v>
      </c>
      <c r="AC656" t="s">
        <v>81</v>
      </c>
      <c r="AD656" t="s">
        <v>10394</v>
      </c>
      <c r="AE656" t="s">
        <v>81</v>
      </c>
      <c r="AF656" t="s">
        <v>10397</v>
      </c>
      <c r="AG656" t="s">
        <v>82</v>
      </c>
      <c r="AH656" t="s">
        <v>81</v>
      </c>
      <c r="AI656" t="s">
        <v>81</v>
      </c>
      <c r="AJ656" t="s">
        <v>10394</v>
      </c>
      <c r="AK656" t="s">
        <v>86</v>
      </c>
      <c r="AL656" t="s">
        <v>3445</v>
      </c>
      <c r="AM656" t="s">
        <v>88</v>
      </c>
      <c r="AN656" t="s">
        <v>154</v>
      </c>
      <c r="AO656" t="s">
        <v>90</v>
      </c>
      <c r="AP656" t="s">
        <v>91</v>
      </c>
      <c r="AQ656" t="s">
        <v>10398</v>
      </c>
      <c r="AR656" t="s">
        <v>82</v>
      </c>
      <c r="AS656" t="s">
        <v>10399</v>
      </c>
      <c r="AT656" t="s">
        <v>10400</v>
      </c>
      <c r="AU656" t="s">
        <v>81</v>
      </c>
      <c r="AV656" t="s">
        <v>82</v>
      </c>
      <c r="AW656" t="s">
        <v>82</v>
      </c>
      <c r="AX656" t="s">
        <v>82</v>
      </c>
      <c r="AY656" t="s">
        <v>82</v>
      </c>
      <c r="AZ656" t="s">
        <v>82</v>
      </c>
      <c r="BA656" t="s">
        <v>82</v>
      </c>
      <c r="BB656" t="s">
        <v>82</v>
      </c>
      <c r="BC656" t="s">
        <v>82</v>
      </c>
      <c r="BD656" t="s">
        <v>82</v>
      </c>
      <c r="BE656" t="s">
        <v>82</v>
      </c>
      <c r="BF656" t="s">
        <v>82</v>
      </c>
      <c r="BG656" t="s">
        <v>82</v>
      </c>
      <c r="BH656" t="s">
        <v>82</v>
      </c>
      <c r="BI656" t="s">
        <v>82</v>
      </c>
      <c r="BJ656" t="s">
        <v>82</v>
      </c>
      <c r="BK656" t="s">
        <v>82</v>
      </c>
      <c r="BL656" t="s">
        <v>82</v>
      </c>
      <c r="BM656" t="s">
        <v>82</v>
      </c>
      <c r="BN656" t="s">
        <v>82</v>
      </c>
      <c r="BO656" t="s">
        <v>82</v>
      </c>
      <c r="BP656" t="s">
        <v>82</v>
      </c>
      <c r="BQ656" t="s">
        <v>82</v>
      </c>
    </row>
    <row r="657" spans="1:69" x14ac:dyDescent="0.2">
      <c r="A657" s="5">
        <v>1</v>
      </c>
      <c r="B657" t="s">
        <v>10401</v>
      </c>
      <c r="C657" t="s">
        <v>10402</v>
      </c>
      <c r="D657" t="s">
        <v>10403</v>
      </c>
      <c r="E657" t="s">
        <v>10404</v>
      </c>
      <c r="F657" t="s">
        <v>178</v>
      </c>
      <c r="G657" t="s">
        <v>10405</v>
      </c>
      <c r="H657" s="1">
        <v>42944</v>
      </c>
      <c r="I657" s="1">
        <v>43006</v>
      </c>
      <c r="J657" t="b">
        <v>0</v>
      </c>
      <c r="K657" t="s">
        <v>180</v>
      </c>
      <c r="L657" t="s">
        <v>10406</v>
      </c>
      <c r="M657" t="s">
        <v>308</v>
      </c>
      <c r="N657">
        <v>120</v>
      </c>
      <c r="O657" t="s">
        <v>10407</v>
      </c>
      <c r="P657" t="s">
        <v>10408</v>
      </c>
      <c r="Q657" t="s">
        <v>10409</v>
      </c>
      <c r="R657" t="s">
        <v>10410</v>
      </c>
      <c r="S657" t="s">
        <v>82</v>
      </c>
      <c r="T657" s="1">
        <v>42944</v>
      </c>
      <c r="U657" s="1">
        <v>43006</v>
      </c>
      <c r="V657" t="s">
        <v>186</v>
      </c>
      <c r="W657" s="2">
        <v>43815</v>
      </c>
      <c r="X657" t="s">
        <v>10411</v>
      </c>
      <c r="Y657" t="s">
        <v>10412</v>
      </c>
      <c r="Z657" t="s">
        <v>81</v>
      </c>
      <c r="AA657" t="s">
        <v>10413</v>
      </c>
      <c r="AB657" t="s">
        <v>81</v>
      </c>
      <c r="AC657" t="s">
        <v>10414</v>
      </c>
      <c r="AD657" t="s">
        <v>10407</v>
      </c>
      <c r="AE657" t="s">
        <v>10412</v>
      </c>
      <c r="AF657" t="s">
        <v>81</v>
      </c>
      <c r="AG657" t="s">
        <v>10413</v>
      </c>
      <c r="AH657" t="s">
        <v>81</v>
      </c>
      <c r="AI657" t="s">
        <v>10414</v>
      </c>
      <c r="AJ657" t="s">
        <v>10407</v>
      </c>
      <c r="AK657" t="s">
        <v>250</v>
      </c>
      <c r="AL657" t="s">
        <v>82</v>
      </c>
      <c r="AM657" t="s">
        <v>10407</v>
      </c>
      <c r="AN657" t="s">
        <v>81</v>
      </c>
      <c r="AO657" t="s">
        <v>81</v>
      </c>
      <c r="AP657" t="s">
        <v>192</v>
      </c>
      <c r="AQ657" t="s">
        <v>10415</v>
      </c>
      <c r="AR657" t="s">
        <v>10416</v>
      </c>
      <c r="AS657" t="s">
        <v>10417</v>
      </c>
      <c r="AT657" t="s">
        <v>10418</v>
      </c>
      <c r="AU657" t="s">
        <v>197</v>
      </c>
      <c r="AV657" t="s">
        <v>82</v>
      </c>
      <c r="AW657" t="s">
        <v>198</v>
      </c>
      <c r="AX657" t="s">
        <v>81</v>
      </c>
      <c r="AY657" t="s">
        <v>81</v>
      </c>
      <c r="AZ657" t="s">
        <v>10401</v>
      </c>
      <c r="BA657" t="s">
        <v>82</v>
      </c>
      <c r="BB657" s="1">
        <v>1</v>
      </c>
      <c r="BC657" t="s">
        <v>199</v>
      </c>
      <c r="BD657" t="s">
        <v>199</v>
      </c>
      <c r="BE657" t="s">
        <v>199</v>
      </c>
      <c r="BF657" t="s">
        <v>199</v>
      </c>
      <c r="BG657" t="s">
        <v>81</v>
      </c>
      <c r="BH657" t="s">
        <v>81</v>
      </c>
      <c r="BI657" t="s">
        <v>81</v>
      </c>
      <c r="BJ657" t="s">
        <v>82</v>
      </c>
      <c r="BK657" t="s">
        <v>82</v>
      </c>
      <c r="BL657" t="s">
        <v>200</v>
      </c>
      <c r="BM657" t="s">
        <v>201</v>
      </c>
      <c r="BN657" t="s">
        <v>81</v>
      </c>
      <c r="BO657" t="s">
        <v>81</v>
      </c>
      <c r="BP657" t="s">
        <v>81</v>
      </c>
      <c r="BQ657" t="s">
        <v>81</v>
      </c>
    </row>
    <row r="658" spans="1:69" x14ac:dyDescent="0.2">
      <c r="A658" s="5">
        <v>0</v>
      </c>
      <c r="B658" t="s">
        <v>10419</v>
      </c>
      <c r="C658" t="s">
        <v>10420</v>
      </c>
      <c r="D658" t="s">
        <v>10421</v>
      </c>
      <c r="E658" t="s">
        <v>10419</v>
      </c>
      <c r="F658" t="s">
        <v>553</v>
      </c>
      <c r="G658" t="s">
        <v>10422</v>
      </c>
      <c r="H658" s="1">
        <v>43577</v>
      </c>
      <c r="I658" s="1">
        <v>43282</v>
      </c>
      <c r="J658" t="b">
        <v>0</v>
      </c>
      <c r="K658" t="s">
        <v>555</v>
      </c>
      <c r="L658" t="s">
        <v>556</v>
      </c>
      <c r="M658" t="s">
        <v>90</v>
      </c>
      <c r="N658" t="s">
        <v>10423</v>
      </c>
      <c r="O658" t="s">
        <v>10424</v>
      </c>
      <c r="P658" t="s">
        <v>365</v>
      </c>
      <c r="Q658" t="s">
        <v>2884</v>
      </c>
      <c r="R658" t="s">
        <v>81</v>
      </c>
      <c r="S658">
        <v>1</v>
      </c>
      <c r="T658" s="1">
        <v>43577</v>
      </c>
      <c r="U658" s="1">
        <v>43282</v>
      </c>
      <c r="V658" t="s">
        <v>553</v>
      </c>
      <c r="W658" s="2">
        <v>43983</v>
      </c>
      <c r="X658" t="s">
        <v>82</v>
      </c>
      <c r="Y658" t="s">
        <v>10425</v>
      </c>
      <c r="Z658" t="s">
        <v>81</v>
      </c>
      <c r="AA658" t="s">
        <v>10426</v>
      </c>
      <c r="AB658" t="s">
        <v>10427</v>
      </c>
      <c r="AC658" t="s">
        <v>10428</v>
      </c>
      <c r="AD658" t="s">
        <v>10424</v>
      </c>
      <c r="AE658" t="s">
        <v>10425</v>
      </c>
      <c r="AF658" t="s">
        <v>81</v>
      </c>
      <c r="AG658" t="s">
        <v>10426</v>
      </c>
      <c r="AH658" t="s">
        <v>10427</v>
      </c>
      <c r="AI658" t="s">
        <v>10428</v>
      </c>
      <c r="AJ658" t="s">
        <v>10424</v>
      </c>
      <c r="AK658" t="s">
        <v>296</v>
      </c>
      <c r="AL658" t="s">
        <v>82</v>
      </c>
      <c r="AM658" t="s">
        <v>10429</v>
      </c>
      <c r="AN658">
        <v>18</v>
      </c>
      <c r="AO658">
        <v>90</v>
      </c>
      <c r="AP658" t="s">
        <v>371</v>
      </c>
      <c r="AQ658" t="s">
        <v>10430</v>
      </c>
      <c r="AR658" t="s">
        <v>10431</v>
      </c>
      <c r="AS658" t="s">
        <v>10432</v>
      </c>
      <c r="AT658" t="s">
        <v>82</v>
      </c>
      <c r="AU658" t="s">
        <v>81</v>
      </c>
      <c r="AV658" t="s">
        <v>82</v>
      </c>
      <c r="AW658" t="s">
        <v>81</v>
      </c>
      <c r="AX658" t="s">
        <v>81</v>
      </c>
      <c r="AY658" t="s">
        <v>81</v>
      </c>
      <c r="AZ658" t="s">
        <v>81</v>
      </c>
      <c r="BA658" t="s">
        <v>82</v>
      </c>
      <c r="BB658" s="1">
        <v>1</v>
      </c>
      <c r="BC658" t="s">
        <v>81</v>
      </c>
      <c r="BD658" t="s">
        <v>81</v>
      </c>
      <c r="BE658" t="s">
        <v>81</v>
      </c>
      <c r="BF658" t="s">
        <v>81</v>
      </c>
      <c r="BG658" t="s">
        <v>81</v>
      </c>
      <c r="BH658" t="s">
        <v>81</v>
      </c>
      <c r="BI658" t="s">
        <v>81</v>
      </c>
      <c r="BJ658" t="s">
        <v>82</v>
      </c>
      <c r="BK658" t="s">
        <v>82</v>
      </c>
      <c r="BL658" t="s">
        <v>200</v>
      </c>
      <c r="BM658" t="s">
        <v>10433</v>
      </c>
      <c r="BN658" t="s">
        <v>81</v>
      </c>
      <c r="BO658" t="s">
        <v>10434</v>
      </c>
      <c r="BP658" t="s">
        <v>10435</v>
      </c>
      <c r="BQ658" t="s">
        <v>81</v>
      </c>
    </row>
    <row r="659" spans="1:69" x14ac:dyDescent="0.2">
      <c r="A659" s="5">
        <v>0</v>
      </c>
      <c r="B659" t="s">
        <v>10436</v>
      </c>
      <c r="C659" t="s">
        <v>10437</v>
      </c>
      <c r="D659" t="s">
        <v>10438</v>
      </c>
      <c r="E659" t="s">
        <v>10439</v>
      </c>
      <c r="F659" t="s">
        <v>73</v>
      </c>
      <c r="G659" t="s">
        <v>10440</v>
      </c>
      <c r="H659" s="1">
        <v>43607</v>
      </c>
      <c r="I659" s="1">
        <v>43585</v>
      </c>
      <c r="J659" t="b">
        <v>0</v>
      </c>
      <c r="K659" t="s">
        <v>75</v>
      </c>
      <c r="L659" t="s">
        <v>267</v>
      </c>
      <c r="M659" t="s">
        <v>90</v>
      </c>
      <c r="N659">
        <v>23</v>
      </c>
      <c r="O659" t="s">
        <v>10441</v>
      </c>
      <c r="P659" t="s">
        <v>79</v>
      </c>
      <c r="Q659" t="s">
        <v>10442</v>
      </c>
      <c r="R659" t="s">
        <v>81</v>
      </c>
      <c r="S659" t="s">
        <v>82</v>
      </c>
      <c r="T659" s="1">
        <v>43607</v>
      </c>
      <c r="U659" t="s">
        <v>10443</v>
      </c>
      <c r="V659" t="s">
        <v>542</v>
      </c>
      <c r="W659" s="2">
        <v>43906</v>
      </c>
      <c r="X659" t="s">
        <v>10444</v>
      </c>
      <c r="Y659" t="s">
        <v>227</v>
      </c>
      <c r="Z659" t="s">
        <v>10445</v>
      </c>
      <c r="AA659" t="s">
        <v>82</v>
      </c>
      <c r="AB659" t="s">
        <v>10446</v>
      </c>
      <c r="AC659" t="s">
        <v>10447</v>
      </c>
      <c r="AD659" t="s">
        <v>10448</v>
      </c>
      <c r="AE659" t="s">
        <v>227</v>
      </c>
      <c r="AF659" t="s">
        <v>10445</v>
      </c>
      <c r="AG659" t="s">
        <v>82</v>
      </c>
      <c r="AH659" t="s">
        <v>10446</v>
      </c>
      <c r="AI659" t="s">
        <v>10447</v>
      </c>
      <c r="AJ659" t="s">
        <v>10448</v>
      </c>
      <c r="AK659" t="s">
        <v>296</v>
      </c>
      <c r="AL659" t="s">
        <v>82</v>
      </c>
      <c r="AM659" t="s">
        <v>88</v>
      </c>
      <c r="AN659" t="s">
        <v>154</v>
      </c>
      <c r="AO659" t="s">
        <v>1424</v>
      </c>
      <c r="AP659" t="s">
        <v>91</v>
      </c>
      <c r="AQ659" t="s">
        <v>10449</v>
      </c>
      <c r="AR659" t="s">
        <v>82</v>
      </c>
      <c r="AS659" t="s">
        <v>10450</v>
      </c>
      <c r="AT659" t="s">
        <v>10451</v>
      </c>
      <c r="AU659" t="s">
        <v>81</v>
      </c>
      <c r="AV659" t="s">
        <v>82</v>
      </c>
      <c r="AW659" t="s">
        <v>82</v>
      </c>
      <c r="AX659" t="s">
        <v>82</v>
      </c>
      <c r="AY659" t="s">
        <v>82</v>
      </c>
      <c r="AZ659" t="s">
        <v>82</v>
      </c>
      <c r="BA659" t="s">
        <v>82</v>
      </c>
      <c r="BB659" t="s">
        <v>82</v>
      </c>
      <c r="BC659" t="s">
        <v>82</v>
      </c>
      <c r="BD659" t="s">
        <v>82</v>
      </c>
      <c r="BE659" t="s">
        <v>82</v>
      </c>
      <c r="BF659" t="s">
        <v>82</v>
      </c>
      <c r="BG659" t="s">
        <v>82</v>
      </c>
      <c r="BH659" t="s">
        <v>82</v>
      </c>
      <c r="BI659" t="s">
        <v>82</v>
      </c>
      <c r="BJ659" t="s">
        <v>82</v>
      </c>
      <c r="BK659" t="s">
        <v>82</v>
      </c>
      <c r="BL659" t="s">
        <v>82</v>
      </c>
      <c r="BM659" t="s">
        <v>82</v>
      </c>
      <c r="BN659" t="s">
        <v>82</v>
      </c>
      <c r="BO659" t="s">
        <v>82</v>
      </c>
      <c r="BP659" t="s">
        <v>82</v>
      </c>
      <c r="BQ659" t="s">
        <v>82</v>
      </c>
    </row>
    <row r="660" spans="1:69" x14ac:dyDescent="0.2">
      <c r="A660" s="5">
        <v>0</v>
      </c>
      <c r="B660" t="s">
        <v>10452</v>
      </c>
      <c r="C660" t="s">
        <v>10453</v>
      </c>
      <c r="D660" t="s">
        <v>10454</v>
      </c>
      <c r="E660" t="s">
        <v>10452</v>
      </c>
      <c r="F660" t="s">
        <v>73</v>
      </c>
      <c r="G660" t="s">
        <v>10455</v>
      </c>
      <c r="H660" s="1">
        <v>43108</v>
      </c>
      <c r="I660" s="1">
        <v>43040</v>
      </c>
      <c r="J660" t="b">
        <v>0</v>
      </c>
      <c r="K660" t="s">
        <v>75</v>
      </c>
      <c r="L660" t="s">
        <v>2606</v>
      </c>
      <c r="M660" t="s">
        <v>90</v>
      </c>
      <c r="N660">
        <v>10</v>
      </c>
      <c r="O660" t="s">
        <v>5994</v>
      </c>
      <c r="P660" t="s">
        <v>79</v>
      </c>
      <c r="Q660" t="s">
        <v>950</v>
      </c>
      <c r="R660" t="s">
        <v>81</v>
      </c>
      <c r="S660">
        <v>1</v>
      </c>
      <c r="T660" s="1">
        <v>43108</v>
      </c>
      <c r="U660" t="s">
        <v>6966</v>
      </c>
      <c r="V660" t="s">
        <v>84</v>
      </c>
      <c r="W660" s="2">
        <v>43710</v>
      </c>
      <c r="X660" t="s">
        <v>10456</v>
      </c>
      <c r="Y660" t="s">
        <v>81</v>
      </c>
      <c r="Z660" t="s">
        <v>10457</v>
      </c>
      <c r="AA660" t="s">
        <v>82</v>
      </c>
      <c r="AB660" t="s">
        <v>81</v>
      </c>
      <c r="AC660" t="s">
        <v>81</v>
      </c>
      <c r="AD660" t="s">
        <v>10458</v>
      </c>
      <c r="AE660" t="s">
        <v>81</v>
      </c>
      <c r="AF660" t="s">
        <v>10457</v>
      </c>
      <c r="AG660" t="s">
        <v>82</v>
      </c>
      <c r="AH660" t="s">
        <v>81</v>
      </c>
      <c r="AI660" t="s">
        <v>81</v>
      </c>
      <c r="AJ660" t="s">
        <v>10458</v>
      </c>
      <c r="AK660" t="s">
        <v>110</v>
      </c>
      <c r="AL660" t="s">
        <v>82</v>
      </c>
      <c r="AM660" t="s">
        <v>88</v>
      </c>
      <c r="AN660" t="s">
        <v>154</v>
      </c>
      <c r="AO660" t="s">
        <v>90</v>
      </c>
      <c r="AP660" t="s">
        <v>91</v>
      </c>
      <c r="AQ660" t="s">
        <v>10459</v>
      </c>
      <c r="AR660" t="s">
        <v>82</v>
      </c>
      <c r="AS660" t="s">
        <v>10460</v>
      </c>
      <c r="AT660" t="s">
        <v>10461</v>
      </c>
      <c r="AU660" t="s">
        <v>81</v>
      </c>
      <c r="AV660" t="s">
        <v>82</v>
      </c>
      <c r="AW660" t="s">
        <v>82</v>
      </c>
      <c r="AX660" t="s">
        <v>82</v>
      </c>
      <c r="AY660" t="s">
        <v>82</v>
      </c>
      <c r="AZ660" t="s">
        <v>82</v>
      </c>
      <c r="BA660" t="s">
        <v>82</v>
      </c>
      <c r="BB660" t="s">
        <v>82</v>
      </c>
      <c r="BC660" t="s">
        <v>82</v>
      </c>
      <c r="BD660" t="s">
        <v>82</v>
      </c>
      <c r="BE660" t="s">
        <v>82</v>
      </c>
      <c r="BF660" t="s">
        <v>82</v>
      </c>
      <c r="BG660" t="s">
        <v>82</v>
      </c>
      <c r="BH660" t="s">
        <v>82</v>
      </c>
      <c r="BI660" t="s">
        <v>82</v>
      </c>
      <c r="BJ660" t="s">
        <v>82</v>
      </c>
      <c r="BK660" t="s">
        <v>82</v>
      </c>
      <c r="BL660" t="s">
        <v>82</v>
      </c>
      <c r="BM660" t="s">
        <v>82</v>
      </c>
      <c r="BN660" t="s">
        <v>82</v>
      </c>
      <c r="BO660" t="s">
        <v>82</v>
      </c>
      <c r="BP660" t="s">
        <v>82</v>
      </c>
      <c r="BQ660" t="s">
        <v>82</v>
      </c>
    </row>
    <row r="661" spans="1:69" x14ac:dyDescent="0.2">
      <c r="A661" s="5">
        <v>1</v>
      </c>
      <c r="B661" t="s">
        <v>10462</v>
      </c>
      <c r="C661" t="s">
        <v>10463</v>
      </c>
      <c r="D661" t="s">
        <v>10464</v>
      </c>
      <c r="E661" t="s">
        <v>10465</v>
      </c>
      <c r="F661" t="s">
        <v>1119</v>
      </c>
      <c r="G661" t="s">
        <v>10466</v>
      </c>
      <c r="H661" s="1">
        <v>42622</v>
      </c>
      <c r="I661" s="1">
        <v>41640</v>
      </c>
      <c r="J661" t="b">
        <v>0</v>
      </c>
      <c r="K661" t="s">
        <v>1121</v>
      </c>
      <c r="L661" t="s">
        <v>10467</v>
      </c>
      <c r="M661">
        <v>4</v>
      </c>
      <c r="N661">
        <v>180</v>
      </c>
      <c r="O661" t="s">
        <v>10468</v>
      </c>
      <c r="P661" t="s">
        <v>1124</v>
      </c>
      <c r="Q661" t="s">
        <v>10469</v>
      </c>
      <c r="R661" t="s">
        <v>81</v>
      </c>
      <c r="S661">
        <v>1</v>
      </c>
      <c r="T661" s="1">
        <v>42622</v>
      </c>
      <c r="U661" s="1">
        <v>41640</v>
      </c>
      <c r="V661" t="s">
        <v>10470</v>
      </c>
      <c r="W661" s="2">
        <v>44139</v>
      </c>
      <c r="X661" t="s">
        <v>10471</v>
      </c>
      <c r="Y661" t="s">
        <v>10472</v>
      </c>
      <c r="Z661" t="s">
        <v>10473</v>
      </c>
      <c r="AA661" t="s">
        <v>10474</v>
      </c>
      <c r="AB661" t="s">
        <v>10475</v>
      </c>
      <c r="AC661" t="s">
        <v>10476</v>
      </c>
      <c r="AD661" t="s">
        <v>10477</v>
      </c>
      <c r="AE661" t="s">
        <v>10472</v>
      </c>
      <c r="AF661" t="s">
        <v>10473</v>
      </c>
      <c r="AG661" t="s">
        <v>10474</v>
      </c>
      <c r="AH661" t="s">
        <v>10475</v>
      </c>
      <c r="AI661" t="s">
        <v>10476</v>
      </c>
      <c r="AJ661" t="s">
        <v>10477</v>
      </c>
      <c r="AK661" t="s">
        <v>1134</v>
      </c>
      <c r="AL661" t="s">
        <v>10468</v>
      </c>
      <c r="AM661" t="s">
        <v>10468</v>
      </c>
      <c r="AN661" t="s">
        <v>1136</v>
      </c>
      <c r="AO661" t="s">
        <v>10478</v>
      </c>
      <c r="AP661" t="s">
        <v>1137</v>
      </c>
      <c r="AQ661" t="s">
        <v>10479</v>
      </c>
      <c r="AR661" t="s">
        <v>10480</v>
      </c>
      <c r="AS661" t="s">
        <v>10481</v>
      </c>
      <c r="AT661" t="s">
        <v>10482</v>
      </c>
      <c r="AU661" t="s">
        <v>81</v>
      </c>
      <c r="AV661" t="s">
        <v>82</v>
      </c>
      <c r="AW661" t="s">
        <v>643</v>
      </c>
      <c r="AX661" t="s">
        <v>81</v>
      </c>
      <c r="AY661" t="s">
        <v>81</v>
      </c>
      <c r="AZ661" t="s">
        <v>81</v>
      </c>
      <c r="BA661" t="s">
        <v>82</v>
      </c>
      <c r="BB661" s="1">
        <v>1</v>
      </c>
      <c r="BC661" t="s">
        <v>81</v>
      </c>
      <c r="BD661" t="s">
        <v>81</v>
      </c>
      <c r="BE661" t="s">
        <v>81</v>
      </c>
      <c r="BF661" t="s">
        <v>81</v>
      </c>
      <c r="BG661" t="s">
        <v>81</v>
      </c>
      <c r="BH661" t="s">
        <v>81</v>
      </c>
      <c r="BI661" t="s">
        <v>81</v>
      </c>
      <c r="BJ661" t="s">
        <v>82</v>
      </c>
      <c r="BK661" t="s">
        <v>82</v>
      </c>
      <c r="BL661" t="s">
        <v>81</v>
      </c>
      <c r="BM661" t="s">
        <v>201</v>
      </c>
      <c r="BN661" t="s">
        <v>81</v>
      </c>
      <c r="BO661" t="s">
        <v>81</v>
      </c>
      <c r="BP661" t="s">
        <v>81</v>
      </c>
      <c r="BQ661" t="s">
        <v>81</v>
      </c>
    </row>
    <row r="662" spans="1:69" x14ac:dyDescent="0.2">
      <c r="A662" s="5">
        <v>0</v>
      </c>
      <c r="B662" t="s">
        <v>10483</v>
      </c>
      <c r="C662" t="s">
        <v>10484</v>
      </c>
      <c r="D662" t="s">
        <v>10485</v>
      </c>
      <c r="E662" t="s">
        <v>10483</v>
      </c>
      <c r="F662" t="s">
        <v>73</v>
      </c>
      <c r="G662" t="s">
        <v>10486</v>
      </c>
      <c r="H662" s="1">
        <v>43173</v>
      </c>
      <c r="I662" s="1">
        <v>42548</v>
      </c>
      <c r="J662" t="b">
        <v>0</v>
      </c>
      <c r="K662" t="s">
        <v>75</v>
      </c>
      <c r="L662" t="s">
        <v>2606</v>
      </c>
      <c r="M662" t="s">
        <v>90</v>
      </c>
      <c r="N662">
        <v>5</v>
      </c>
      <c r="O662" t="s">
        <v>10487</v>
      </c>
      <c r="P662" t="s">
        <v>79</v>
      </c>
      <c r="Q662" t="s">
        <v>10488</v>
      </c>
      <c r="R662" t="s">
        <v>81</v>
      </c>
      <c r="S662">
        <v>1</v>
      </c>
      <c r="T662" s="1">
        <v>43173</v>
      </c>
      <c r="U662" t="s">
        <v>10489</v>
      </c>
      <c r="V662" t="s">
        <v>452</v>
      </c>
      <c r="W662" s="2">
        <v>43920</v>
      </c>
      <c r="X662" t="s">
        <v>10490</v>
      </c>
      <c r="Y662" t="s">
        <v>81</v>
      </c>
      <c r="Z662" t="s">
        <v>10491</v>
      </c>
      <c r="AA662" t="s">
        <v>82</v>
      </c>
      <c r="AB662" t="s">
        <v>81</v>
      </c>
      <c r="AC662" t="s">
        <v>81</v>
      </c>
      <c r="AD662" t="s">
        <v>10487</v>
      </c>
      <c r="AE662" t="s">
        <v>81</v>
      </c>
      <c r="AF662" t="s">
        <v>10491</v>
      </c>
      <c r="AG662" t="s">
        <v>82</v>
      </c>
      <c r="AH662" t="s">
        <v>81</v>
      </c>
      <c r="AI662" t="s">
        <v>81</v>
      </c>
      <c r="AJ662" t="s">
        <v>10487</v>
      </c>
      <c r="AK662" t="s">
        <v>488</v>
      </c>
      <c r="AL662" t="s">
        <v>82</v>
      </c>
      <c r="AM662" t="s">
        <v>88</v>
      </c>
      <c r="AN662" t="s">
        <v>90</v>
      </c>
      <c r="AO662" t="s">
        <v>1975</v>
      </c>
      <c r="AP662" t="s">
        <v>91</v>
      </c>
      <c r="AQ662" t="s">
        <v>10492</v>
      </c>
      <c r="AR662" t="s">
        <v>82</v>
      </c>
      <c r="AS662" t="s">
        <v>10493</v>
      </c>
      <c r="AT662" t="s">
        <v>82</v>
      </c>
      <c r="AU662" t="s">
        <v>81</v>
      </c>
      <c r="AV662" t="s">
        <v>82</v>
      </c>
      <c r="AW662" t="s">
        <v>82</v>
      </c>
      <c r="AX662" t="s">
        <v>82</v>
      </c>
      <c r="AY662" t="s">
        <v>10494</v>
      </c>
      <c r="AZ662" t="s">
        <v>82</v>
      </c>
      <c r="BA662" s="1">
        <v>43914</v>
      </c>
      <c r="BB662" t="s">
        <v>82</v>
      </c>
      <c r="BC662" t="s">
        <v>82</v>
      </c>
      <c r="BD662" t="s">
        <v>82</v>
      </c>
      <c r="BE662" t="s">
        <v>82</v>
      </c>
      <c r="BF662" t="s">
        <v>82</v>
      </c>
      <c r="BG662" t="s">
        <v>82</v>
      </c>
      <c r="BH662" t="s">
        <v>82</v>
      </c>
      <c r="BI662" t="s">
        <v>82</v>
      </c>
      <c r="BJ662" t="s">
        <v>82</v>
      </c>
      <c r="BK662" t="s">
        <v>261</v>
      </c>
      <c r="BL662" t="s">
        <v>82</v>
      </c>
      <c r="BM662" t="s">
        <v>82</v>
      </c>
      <c r="BN662" t="s">
        <v>82</v>
      </c>
      <c r="BO662" t="s">
        <v>82</v>
      </c>
      <c r="BP662" t="s">
        <v>82</v>
      </c>
      <c r="BQ662" t="s">
        <v>82</v>
      </c>
    </row>
    <row r="663" spans="1:69" x14ac:dyDescent="0.2">
      <c r="A663" s="5">
        <v>0</v>
      </c>
      <c r="B663" t="s">
        <v>10495</v>
      </c>
      <c r="C663" t="s">
        <v>10496</v>
      </c>
      <c r="D663" t="s">
        <v>10497</v>
      </c>
      <c r="E663" t="s">
        <v>10495</v>
      </c>
      <c r="F663" t="s">
        <v>73</v>
      </c>
      <c r="G663" t="s">
        <v>10498</v>
      </c>
      <c r="H663" s="1">
        <v>43150</v>
      </c>
      <c r="I663" s="1">
        <v>42339</v>
      </c>
      <c r="J663" t="b">
        <v>0</v>
      </c>
      <c r="K663" t="s">
        <v>75</v>
      </c>
      <c r="L663" t="s">
        <v>10499</v>
      </c>
      <c r="M663" t="s">
        <v>90</v>
      </c>
      <c r="N663">
        <v>102</v>
      </c>
      <c r="O663" t="s">
        <v>4464</v>
      </c>
      <c r="P663" t="s">
        <v>409</v>
      </c>
      <c r="Q663" t="s">
        <v>80</v>
      </c>
      <c r="R663" t="s">
        <v>81</v>
      </c>
      <c r="S663">
        <v>1</v>
      </c>
      <c r="T663" s="1">
        <v>43150</v>
      </c>
      <c r="U663" t="s">
        <v>10500</v>
      </c>
      <c r="V663" t="s">
        <v>452</v>
      </c>
      <c r="W663" s="2">
        <v>43171</v>
      </c>
      <c r="X663" t="s">
        <v>10501</v>
      </c>
      <c r="Y663" t="s">
        <v>81</v>
      </c>
      <c r="Z663" t="s">
        <v>10502</v>
      </c>
      <c r="AA663" t="s">
        <v>82</v>
      </c>
      <c r="AB663" t="s">
        <v>81</v>
      </c>
      <c r="AC663" t="s">
        <v>81</v>
      </c>
      <c r="AD663" t="s">
        <v>10503</v>
      </c>
      <c r="AE663" t="s">
        <v>81</v>
      </c>
      <c r="AF663" t="s">
        <v>10502</v>
      </c>
      <c r="AG663" t="s">
        <v>82</v>
      </c>
      <c r="AH663" t="s">
        <v>81</v>
      </c>
      <c r="AI663" t="s">
        <v>81</v>
      </c>
      <c r="AJ663" t="s">
        <v>10503</v>
      </c>
      <c r="AK663" t="s">
        <v>110</v>
      </c>
      <c r="AL663" t="s">
        <v>10503</v>
      </c>
      <c r="AM663" t="s">
        <v>88</v>
      </c>
      <c r="AN663" t="s">
        <v>154</v>
      </c>
      <c r="AO663" t="s">
        <v>90</v>
      </c>
      <c r="AP663" t="s">
        <v>91</v>
      </c>
      <c r="AQ663" t="s">
        <v>10504</v>
      </c>
      <c r="AR663" t="s">
        <v>82</v>
      </c>
      <c r="AS663" t="s">
        <v>10505</v>
      </c>
      <c r="AT663" t="s">
        <v>82</v>
      </c>
      <c r="AU663" t="s">
        <v>81</v>
      </c>
      <c r="AV663" t="s">
        <v>82</v>
      </c>
      <c r="AW663" t="s">
        <v>82</v>
      </c>
      <c r="AX663" t="s">
        <v>82</v>
      </c>
      <c r="AY663" t="s">
        <v>82</v>
      </c>
      <c r="AZ663" t="s">
        <v>82</v>
      </c>
      <c r="BA663" t="s">
        <v>82</v>
      </c>
      <c r="BB663" t="s">
        <v>82</v>
      </c>
      <c r="BC663" t="s">
        <v>82</v>
      </c>
      <c r="BD663" t="s">
        <v>82</v>
      </c>
      <c r="BE663" t="s">
        <v>82</v>
      </c>
      <c r="BF663" t="s">
        <v>82</v>
      </c>
      <c r="BG663" t="s">
        <v>82</v>
      </c>
      <c r="BH663" t="s">
        <v>82</v>
      </c>
      <c r="BI663" t="s">
        <v>82</v>
      </c>
      <c r="BJ663" t="s">
        <v>82</v>
      </c>
      <c r="BK663" t="s">
        <v>82</v>
      </c>
      <c r="BL663" t="s">
        <v>82</v>
      </c>
      <c r="BM663" t="s">
        <v>82</v>
      </c>
      <c r="BN663" t="s">
        <v>82</v>
      </c>
      <c r="BO663" t="s">
        <v>82</v>
      </c>
      <c r="BP663" t="s">
        <v>82</v>
      </c>
      <c r="BQ663" t="s">
        <v>82</v>
      </c>
    </row>
    <row r="664" spans="1:69" x14ac:dyDescent="0.2">
      <c r="A664" s="5">
        <v>0</v>
      </c>
      <c r="B664" t="s">
        <v>10506</v>
      </c>
      <c r="C664" t="s">
        <v>10507</v>
      </c>
      <c r="D664" t="s">
        <v>10508</v>
      </c>
      <c r="E664" t="s">
        <v>10506</v>
      </c>
      <c r="F664" t="s">
        <v>553</v>
      </c>
      <c r="G664" t="s">
        <v>10509</v>
      </c>
      <c r="H664" s="1">
        <v>43494</v>
      </c>
      <c r="I664" s="1">
        <v>43435</v>
      </c>
      <c r="J664" t="b">
        <v>0</v>
      </c>
      <c r="K664" t="s">
        <v>555</v>
      </c>
      <c r="L664" t="s">
        <v>1531</v>
      </c>
      <c r="M664" t="s">
        <v>1199</v>
      </c>
      <c r="N664" t="s">
        <v>10510</v>
      </c>
      <c r="O664" t="s">
        <v>10511</v>
      </c>
      <c r="P664" t="s">
        <v>365</v>
      </c>
      <c r="Q664" t="s">
        <v>10512</v>
      </c>
      <c r="R664" t="s">
        <v>81</v>
      </c>
      <c r="S664">
        <v>1</v>
      </c>
      <c r="T664" s="1">
        <v>43494</v>
      </c>
      <c r="U664" s="1">
        <v>43435</v>
      </c>
      <c r="V664" t="s">
        <v>553</v>
      </c>
      <c r="W664" s="2">
        <v>43500</v>
      </c>
      <c r="X664" t="s">
        <v>82</v>
      </c>
      <c r="Y664" t="s">
        <v>10513</v>
      </c>
      <c r="Z664" t="s">
        <v>81</v>
      </c>
      <c r="AA664" t="s">
        <v>10514</v>
      </c>
      <c r="AB664" t="s">
        <v>10515</v>
      </c>
      <c r="AC664" t="s">
        <v>10516</v>
      </c>
      <c r="AD664" t="s">
        <v>10517</v>
      </c>
      <c r="AE664" t="s">
        <v>10518</v>
      </c>
      <c r="AF664" t="s">
        <v>81</v>
      </c>
      <c r="AG664" t="s">
        <v>10514</v>
      </c>
      <c r="AH664" t="s">
        <v>10519</v>
      </c>
      <c r="AI664" t="s">
        <v>10520</v>
      </c>
      <c r="AJ664" t="s">
        <v>10517</v>
      </c>
      <c r="AK664" t="s">
        <v>296</v>
      </c>
      <c r="AL664" t="s">
        <v>82</v>
      </c>
      <c r="AM664" t="s">
        <v>10521</v>
      </c>
      <c r="AN664">
        <v>18</v>
      </c>
      <c r="AO664">
        <v>75</v>
      </c>
      <c r="AP664" t="s">
        <v>371</v>
      </c>
      <c r="AQ664" t="s">
        <v>10522</v>
      </c>
      <c r="AR664" t="s">
        <v>10523</v>
      </c>
      <c r="AS664" t="s">
        <v>10524</v>
      </c>
      <c r="AT664" t="s">
        <v>82</v>
      </c>
      <c r="AU664" t="s">
        <v>81</v>
      </c>
      <c r="AV664" t="s">
        <v>82</v>
      </c>
      <c r="AW664" t="s">
        <v>81</v>
      </c>
      <c r="AX664" t="s">
        <v>81</v>
      </c>
      <c r="AY664" t="s">
        <v>81</v>
      </c>
      <c r="AZ664" t="s">
        <v>81</v>
      </c>
      <c r="BA664" t="s">
        <v>82</v>
      </c>
      <c r="BB664" s="1">
        <v>1</v>
      </c>
      <c r="BC664" t="s">
        <v>81</v>
      </c>
      <c r="BD664" t="s">
        <v>81</v>
      </c>
      <c r="BE664" t="s">
        <v>81</v>
      </c>
      <c r="BF664" t="s">
        <v>81</v>
      </c>
      <c r="BG664" t="s">
        <v>81</v>
      </c>
      <c r="BH664" t="s">
        <v>81</v>
      </c>
      <c r="BI664" t="s">
        <v>81</v>
      </c>
      <c r="BJ664" t="s">
        <v>82</v>
      </c>
      <c r="BK664" t="s">
        <v>82</v>
      </c>
      <c r="BL664" t="s">
        <v>200</v>
      </c>
      <c r="BM664" t="s">
        <v>137</v>
      </c>
      <c r="BN664" t="s">
        <v>81</v>
      </c>
      <c r="BO664" t="s">
        <v>10525</v>
      </c>
      <c r="BP664" t="s">
        <v>81</v>
      </c>
      <c r="BQ664" t="s">
        <v>81</v>
      </c>
    </row>
    <row r="665" spans="1:69" x14ac:dyDescent="0.2">
      <c r="A665" s="5">
        <v>1</v>
      </c>
      <c r="B665" t="s">
        <v>10526</v>
      </c>
      <c r="C665" t="s">
        <v>10527</v>
      </c>
      <c r="D665" t="s">
        <v>10528</v>
      </c>
      <c r="E665" t="s">
        <v>10526</v>
      </c>
      <c r="F665" t="s">
        <v>73</v>
      </c>
      <c r="G665" t="s">
        <v>10529</v>
      </c>
      <c r="H665" s="1">
        <v>42815</v>
      </c>
      <c r="I665" s="1">
        <v>42842</v>
      </c>
      <c r="J665" t="b">
        <v>0</v>
      </c>
      <c r="K665" t="s">
        <v>75</v>
      </c>
      <c r="L665" t="s">
        <v>518</v>
      </c>
      <c r="M665" t="s">
        <v>90</v>
      </c>
      <c r="N665">
        <v>40</v>
      </c>
      <c r="O665" t="s">
        <v>10530</v>
      </c>
      <c r="P665" t="s">
        <v>79</v>
      </c>
      <c r="Q665" t="s">
        <v>10531</v>
      </c>
      <c r="R665" t="s">
        <v>81</v>
      </c>
      <c r="S665" t="s">
        <v>82</v>
      </c>
      <c r="T665" s="1">
        <v>42815</v>
      </c>
      <c r="U665" t="s">
        <v>10532</v>
      </c>
      <c r="V665" t="s">
        <v>585</v>
      </c>
      <c r="W665" s="2">
        <v>43760</v>
      </c>
      <c r="X665" t="s">
        <v>10533</v>
      </c>
      <c r="Y665" t="s">
        <v>81</v>
      </c>
      <c r="Z665" t="s">
        <v>10534</v>
      </c>
      <c r="AA665" t="s">
        <v>82</v>
      </c>
      <c r="AB665" t="s">
        <v>81</v>
      </c>
      <c r="AC665" t="s">
        <v>81</v>
      </c>
      <c r="AD665" t="s">
        <v>10535</v>
      </c>
      <c r="AE665" t="s">
        <v>81</v>
      </c>
      <c r="AF665" t="s">
        <v>10534</v>
      </c>
      <c r="AG665" t="s">
        <v>82</v>
      </c>
      <c r="AH665" t="s">
        <v>81</v>
      </c>
      <c r="AI665" t="s">
        <v>81</v>
      </c>
      <c r="AJ665" t="s">
        <v>10535</v>
      </c>
      <c r="AK665" t="s">
        <v>86</v>
      </c>
      <c r="AL665" t="s">
        <v>10536</v>
      </c>
      <c r="AM665" t="s">
        <v>88</v>
      </c>
      <c r="AN665" t="s">
        <v>89</v>
      </c>
      <c r="AO665" t="s">
        <v>90</v>
      </c>
      <c r="AP665" t="s">
        <v>91</v>
      </c>
      <c r="AQ665" t="s">
        <v>10537</v>
      </c>
      <c r="AR665" t="s">
        <v>82</v>
      </c>
      <c r="AS665" t="s">
        <v>10538</v>
      </c>
      <c r="AT665" t="s">
        <v>10539</v>
      </c>
      <c r="AU665" t="s">
        <v>81</v>
      </c>
      <c r="AV665" t="s">
        <v>82</v>
      </c>
      <c r="AW665" t="s">
        <v>82</v>
      </c>
      <c r="AX665" t="s">
        <v>82</v>
      </c>
      <c r="AY665" t="s">
        <v>82</v>
      </c>
      <c r="AZ665" t="s">
        <v>82</v>
      </c>
      <c r="BA665" t="s">
        <v>82</v>
      </c>
      <c r="BB665" t="s">
        <v>82</v>
      </c>
      <c r="BC665" t="s">
        <v>82</v>
      </c>
      <c r="BD665" t="s">
        <v>82</v>
      </c>
      <c r="BE665" t="s">
        <v>82</v>
      </c>
      <c r="BF665" t="s">
        <v>82</v>
      </c>
      <c r="BG665" t="s">
        <v>82</v>
      </c>
      <c r="BH665" t="s">
        <v>82</v>
      </c>
      <c r="BI665" t="s">
        <v>82</v>
      </c>
      <c r="BJ665" t="s">
        <v>82</v>
      </c>
      <c r="BK665" t="s">
        <v>82</v>
      </c>
      <c r="BL665" t="s">
        <v>82</v>
      </c>
      <c r="BM665" t="s">
        <v>82</v>
      </c>
      <c r="BN665" t="s">
        <v>82</v>
      </c>
      <c r="BO665" t="s">
        <v>82</v>
      </c>
      <c r="BP665" t="s">
        <v>82</v>
      </c>
      <c r="BQ665" t="s">
        <v>82</v>
      </c>
    </row>
    <row r="666" spans="1:69" x14ac:dyDescent="0.2">
      <c r="A666" s="5">
        <v>0</v>
      </c>
      <c r="B666" t="s">
        <v>10540</v>
      </c>
      <c r="C666" t="s">
        <v>10541</v>
      </c>
      <c r="D666" t="s">
        <v>10542</v>
      </c>
      <c r="E666" t="s">
        <v>10543</v>
      </c>
      <c r="F666" t="s">
        <v>1617</v>
      </c>
      <c r="G666" t="s">
        <v>10544</v>
      </c>
      <c r="H666" s="1">
        <v>43396</v>
      </c>
      <c r="I666" s="1">
        <v>43396</v>
      </c>
      <c r="J666" t="b">
        <v>0</v>
      </c>
      <c r="K666" t="s">
        <v>75</v>
      </c>
      <c r="L666" t="s">
        <v>10545</v>
      </c>
      <c r="M666" t="s">
        <v>1620</v>
      </c>
      <c r="N666">
        <v>40</v>
      </c>
      <c r="O666" t="s">
        <v>10546</v>
      </c>
      <c r="P666" t="s">
        <v>1567</v>
      </c>
      <c r="Q666" t="s">
        <v>10547</v>
      </c>
      <c r="R666" t="s">
        <v>81</v>
      </c>
      <c r="S666" t="s">
        <v>82</v>
      </c>
      <c r="T666" s="1">
        <v>43396</v>
      </c>
      <c r="U666" s="1">
        <v>43396</v>
      </c>
      <c r="V666" t="s">
        <v>1617</v>
      </c>
      <c r="W666" s="2">
        <v>43920</v>
      </c>
      <c r="X666">
        <v>2.2000000000000002</v>
      </c>
      <c r="Y666" t="s">
        <v>10548</v>
      </c>
      <c r="Z666" t="s">
        <v>10549</v>
      </c>
      <c r="AA666" t="s">
        <v>10550</v>
      </c>
      <c r="AB666" t="s">
        <v>10551</v>
      </c>
      <c r="AC666">
        <v>46186111519</v>
      </c>
      <c r="AD666" t="s">
        <v>81</v>
      </c>
      <c r="AE666" t="s">
        <v>10552</v>
      </c>
      <c r="AF666" t="s">
        <v>10553</v>
      </c>
      <c r="AG666" t="s">
        <v>10554</v>
      </c>
      <c r="AH666" t="s">
        <v>10555</v>
      </c>
      <c r="AI666">
        <v>46186110000</v>
      </c>
      <c r="AJ666" t="s">
        <v>81</v>
      </c>
      <c r="AK666" t="s">
        <v>110</v>
      </c>
      <c r="AL666" t="s">
        <v>82</v>
      </c>
      <c r="AM666" t="s">
        <v>10546</v>
      </c>
      <c r="AN666" t="s">
        <v>81</v>
      </c>
      <c r="AO666" t="s">
        <v>81</v>
      </c>
      <c r="AP666" t="s">
        <v>371</v>
      </c>
      <c r="AQ666" t="s">
        <v>10556</v>
      </c>
      <c r="AR666" t="s">
        <v>10557</v>
      </c>
      <c r="AS666" t="s">
        <v>10558</v>
      </c>
      <c r="AT666" t="s">
        <v>10559</v>
      </c>
      <c r="AU666" t="s">
        <v>81</v>
      </c>
      <c r="AV666" t="s">
        <v>82</v>
      </c>
      <c r="AW666" t="s">
        <v>1637</v>
      </c>
      <c r="AX666">
        <v>40</v>
      </c>
      <c r="AY666" t="s">
        <v>81</v>
      </c>
      <c r="AZ666" t="s">
        <v>81</v>
      </c>
      <c r="BA666" t="s">
        <v>82</v>
      </c>
      <c r="BB666" s="1">
        <v>1</v>
      </c>
      <c r="BC666" t="s">
        <v>81</v>
      </c>
      <c r="BD666" t="s">
        <v>81</v>
      </c>
      <c r="BE666" t="s">
        <v>81</v>
      </c>
      <c r="BF666" t="s">
        <v>81</v>
      </c>
      <c r="BG666" t="s">
        <v>81</v>
      </c>
      <c r="BH666" t="s">
        <v>10560</v>
      </c>
      <c r="BI666" t="s">
        <v>10561</v>
      </c>
      <c r="BJ666" s="1">
        <v>43905</v>
      </c>
      <c r="BK666" t="s">
        <v>82</v>
      </c>
      <c r="BL666" t="s">
        <v>81</v>
      </c>
      <c r="BM666" t="s">
        <v>201</v>
      </c>
      <c r="BN666" t="s">
        <v>81</v>
      </c>
      <c r="BO666" t="s">
        <v>10562</v>
      </c>
      <c r="BP666" t="s">
        <v>81</v>
      </c>
      <c r="BQ666" t="s">
        <v>81</v>
      </c>
    </row>
    <row r="667" spans="1:69" x14ac:dyDescent="0.2">
      <c r="A667" s="5">
        <v>0</v>
      </c>
      <c r="B667" t="s">
        <v>10563</v>
      </c>
      <c r="C667" t="s">
        <v>10564</v>
      </c>
      <c r="D667" t="s">
        <v>10565</v>
      </c>
      <c r="E667" t="s">
        <v>10566</v>
      </c>
      <c r="F667" t="s">
        <v>73</v>
      </c>
      <c r="G667" t="s">
        <v>10567</v>
      </c>
      <c r="H667" s="1">
        <v>42576</v>
      </c>
      <c r="I667" s="1">
        <v>42401</v>
      </c>
      <c r="J667" t="b">
        <v>1</v>
      </c>
      <c r="K667" t="s">
        <v>75</v>
      </c>
      <c r="L667" t="s">
        <v>1162</v>
      </c>
      <c r="M667" t="s">
        <v>90</v>
      </c>
      <c r="N667">
        <v>10</v>
      </c>
      <c r="O667" t="s">
        <v>10568</v>
      </c>
      <c r="P667" t="s">
        <v>79</v>
      </c>
      <c r="Q667" t="s">
        <v>950</v>
      </c>
      <c r="R667" t="s">
        <v>81</v>
      </c>
      <c r="S667" t="s">
        <v>82</v>
      </c>
      <c r="T667" s="1">
        <v>42576</v>
      </c>
      <c r="U667" s="3">
        <v>42401</v>
      </c>
      <c r="V667" t="s">
        <v>411</v>
      </c>
      <c r="W667" s="2">
        <v>44053</v>
      </c>
      <c r="X667" t="s">
        <v>10569</v>
      </c>
      <c r="Y667" t="s">
        <v>148</v>
      </c>
      <c r="Z667" t="s">
        <v>10570</v>
      </c>
      <c r="AA667" t="s">
        <v>82</v>
      </c>
      <c r="AB667" t="s">
        <v>10571</v>
      </c>
      <c r="AC667" t="s">
        <v>10572</v>
      </c>
      <c r="AD667" t="s">
        <v>10573</v>
      </c>
      <c r="AE667" t="s">
        <v>148</v>
      </c>
      <c r="AF667" t="s">
        <v>10570</v>
      </c>
      <c r="AG667" t="s">
        <v>82</v>
      </c>
      <c r="AH667" t="s">
        <v>10571</v>
      </c>
      <c r="AI667" t="s">
        <v>10572</v>
      </c>
      <c r="AJ667" t="s">
        <v>10573</v>
      </c>
      <c r="AK667" t="s">
        <v>296</v>
      </c>
      <c r="AL667" t="s">
        <v>82</v>
      </c>
      <c r="AM667" t="s">
        <v>88</v>
      </c>
      <c r="AN667" t="s">
        <v>90</v>
      </c>
      <c r="AO667" t="s">
        <v>3848</v>
      </c>
      <c r="AP667" t="s">
        <v>91</v>
      </c>
      <c r="AQ667" t="s">
        <v>10574</v>
      </c>
      <c r="AR667" t="s">
        <v>82</v>
      </c>
      <c r="AS667" t="s">
        <v>10575</v>
      </c>
      <c r="AT667" t="s">
        <v>82</v>
      </c>
      <c r="AU667" t="s">
        <v>81</v>
      </c>
      <c r="AV667" t="s">
        <v>82</v>
      </c>
      <c r="AW667" t="s">
        <v>82</v>
      </c>
      <c r="AX667" t="s">
        <v>82</v>
      </c>
      <c r="AY667" t="s">
        <v>82</v>
      </c>
      <c r="AZ667" t="s">
        <v>82</v>
      </c>
      <c r="BA667" t="s">
        <v>82</v>
      </c>
      <c r="BB667" t="s">
        <v>82</v>
      </c>
      <c r="BC667" t="s">
        <v>82</v>
      </c>
      <c r="BD667" t="s">
        <v>82</v>
      </c>
      <c r="BE667" t="s">
        <v>82</v>
      </c>
      <c r="BF667" t="s">
        <v>82</v>
      </c>
      <c r="BG667" t="s">
        <v>82</v>
      </c>
      <c r="BH667" t="s">
        <v>82</v>
      </c>
      <c r="BI667" t="s">
        <v>82</v>
      </c>
      <c r="BJ667" t="s">
        <v>82</v>
      </c>
      <c r="BK667" t="s">
        <v>82</v>
      </c>
      <c r="BL667" t="s">
        <v>82</v>
      </c>
      <c r="BM667" t="s">
        <v>82</v>
      </c>
      <c r="BN667" t="s">
        <v>82</v>
      </c>
      <c r="BO667" t="s">
        <v>82</v>
      </c>
      <c r="BP667" t="s">
        <v>82</v>
      </c>
      <c r="BQ667" t="s">
        <v>82</v>
      </c>
    </row>
    <row r="668" spans="1:69" x14ac:dyDescent="0.2">
      <c r="A668" s="5">
        <v>1</v>
      </c>
      <c r="B668" t="s">
        <v>10576</v>
      </c>
      <c r="C668" t="s">
        <v>10577</v>
      </c>
      <c r="D668" t="s">
        <v>10578</v>
      </c>
      <c r="E668" t="s">
        <v>10579</v>
      </c>
      <c r="F668" t="s">
        <v>73</v>
      </c>
      <c r="G668" t="s">
        <v>10580</v>
      </c>
      <c r="H668" s="1">
        <v>42565</v>
      </c>
      <c r="I668" s="1">
        <v>42632</v>
      </c>
      <c r="J668" t="b">
        <v>0</v>
      </c>
      <c r="K668" t="s">
        <v>75</v>
      </c>
      <c r="L668" t="s">
        <v>1092</v>
      </c>
      <c r="M668" t="s">
        <v>538</v>
      </c>
      <c r="N668">
        <v>551</v>
      </c>
      <c r="O668" t="s">
        <v>9203</v>
      </c>
      <c r="P668" t="s">
        <v>10581</v>
      </c>
      <c r="Q668" t="s">
        <v>10582</v>
      </c>
      <c r="R668" t="s">
        <v>81</v>
      </c>
      <c r="S668" t="s">
        <v>82</v>
      </c>
      <c r="T668" s="1">
        <v>42565</v>
      </c>
      <c r="U668" t="s">
        <v>10583</v>
      </c>
      <c r="V668" t="s">
        <v>411</v>
      </c>
      <c r="W668" s="2">
        <v>43619</v>
      </c>
      <c r="X668" t="s">
        <v>10584</v>
      </c>
      <c r="Y668" t="s">
        <v>81</v>
      </c>
      <c r="Z668" t="s">
        <v>10585</v>
      </c>
      <c r="AA668" t="s">
        <v>82</v>
      </c>
      <c r="AB668" t="s">
        <v>81</v>
      </c>
      <c r="AC668" t="s">
        <v>81</v>
      </c>
      <c r="AD668" t="s">
        <v>9203</v>
      </c>
      <c r="AE668" t="s">
        <v>81</v>
      </c>
      <c r="AF668" t="s">
        <v>10585</v>
      </c>
      <c r="AG668" t="s">
        <v>82</v>
      </c>
      <c r="AH668" t="s">
        <v>81</v>
      </c>
      <c r="AI668" t="s">
        <v>81</v>
      </c>
      <c r="AJ668" t="s">
        <v>9203</v>
      </c>
      <c r="AK668" t="s">
        <v>110</v>
      </c>
      <c r="AL668" t="s">
        <v>82</v>
      </c>
      <c r="AM668" t="s">
        <v>88</v>
      </c>
      <c r="AN668" t="s">
        <v>10586</v>
      </c>
      <c r="AO668" t="s">
        <v>10587</v>
      </c>
      <c r="AP668" t="s">
        <v>91</v>
      </c>
      <c r="AQ668" t="s">
        <v>10588</v>
      </c>
      <c r="AR668" t="s">
        <v>82</v>
      </c>
      <c r="AS668" t="s">
        <v>10589</v>
      </c>
      <c r="AT668" t="s">
        <v>10590</v>
      </c>
      <c r="AU668" t="s">
        <v>81</v>
      </c>
      <c r="AV668" t="s">
        <v>82</v>
      </c>
      <c r="AW668" t="s">
        <v>82</v>
      </c>
      <c r="AX668" t="s">
        <v>82</v>
      </c>
      <c r="AY668" t="s">
        <v>82</v>
      </c>
      <c r="AZ668" t="s">
        <v>82</v>
      </c>
      <c r="BA668" t="s">
        <v>82</v>
      </c>
      <c r="BB668" t="s">
        <v>82</v>
      </c>
      <c r="BC668" t="s">
        <v>82</v>
      </c>
      <c r="BD668" t="s">
        <v>82</v>
      </c>
      <c r="BE668" t="s">
        <v>82</v>
      </c>
      <c r="BF668" t="s">
        <v>82</v>
      </c>
      <c r="BG668" t="s">
        <v>82</v>
      </c>
      <c r="BH668" t="s">
        <v>82</v>
      </c>
      <c r="BI668" t="s">
        <v>82</v>
      </c>
      <c r="BJ668" t="s">
        <v>82</v>
      </c>
      <c r="BK668" t="s">
        <v>82</v>
      </c>
      <c r="BL668" t="s">
        <v>82</v>
      </c>
      <c r="BM668" t="s">
        <v>82</v>
      </c>
      <c r="BN668" t="s">
        <v>82</v>
      </c>
      <c r="BO668" t="s">
        <v>82</v>
      </c>
      <c r="BP668" t="s">
        <v>82</v>
      </c>
      <c r="BQ668" t="s">
        <v>82</v>
      </c>
    </row>
    <row r="669" spans="1:69" x14ac:dyDescent="0.2">
      <c r="A669" s="5">
        <v>0</v>
      </c>
      <c r="B669" t="s">
        <v>10591</v>
      </c>
      <c r="C669" t="s">
        <v>10592</v>
      </c>
      <c r="D669" t="s">
        <v>10593</v>
      </c>
      <c r="E669" t="s">
        <v>10591</v>
      </c>
      <c r="F669" t="s">
        <v>73</v>
      </c>
      <c r="G669" t="s">
        <v>10594</v>
      </c>
      <c r="H669" s="1">
        <v>43577</v>
      </c>
      <c r="I669" s="1">
        <v>43770</v>
      </c>
      <c r="J669" t="b">
        <v>0</v>
      </c>
      <c r="K669" t="s">
        <v>75</v>
      </c>
      <c r="L669" t="s">
        <v>7467</v>
      </c>
      <c r="M669" t="s">
        <v>90</v>
      </c>
      <c r="N669">
        <v>120</v>
      </c>
      <c r="O669" t="s">
        <v>10595</v>
      </c>
      <c r="P669" t="s">
        <v>79</v>
      </c>
      <c r="Q669" t="s">
        <v>10596</v>
      </c>
      <c r="R669" t="s">
        <v>81</v>
      </c>
      <c r="S669" t="s">
        <v>82</v>
      </c>
      <c r="T669" s="1">
        <v>43577</v>
      </c>
      <c r="U669" t="s">
        <v>3244</v>
      </c>
      <c r="V669" t="s">
        <v>542</v>
      </c>
      <c r="W669" s="2">
        <v>43836</v>
      </c>
      <c r="X669">
        <v>190790</v>
      </c>
      <c r="Y669" t="s">
        <v>227</v>
      </c>
      <c r="Z669" t="s">
        <v>10597</v>
      </c>
      <c r="AA669" t="s">
        <v>82</v>
      </c>
      <c r="AB669" t="s">
        <v>10598</v>
      </c>
      <c r="AC669" t="s">
        <v>10599</v>
      </c>
      <c r="AD669" t="s">
        <v>81</v>
      </c>
      <c r="AE669" t="s">
        <v>227</v>
      </c>
      <c r="AF669" t="s">
        <v>10597</v>
      </c>
      <c r="AG669" t="s">
        <v>82</v>
      </c>
      <c r="AH669" t="s">
        <v>10598</v>
      </c>
      <c r="AI669" t="s">
        <v>10599</v>
      </c>
      <c r="AJ669" t="s">
        <v>81</v>
      </c>
      <c r="AK669" t="s">
        <v>296</v>
      </c>
      <c r="AL669" t="s">
        <v>10600</v>
      </c>
      <c r="AM669" t="s">
        <v>88</v>
      </c>
      <c r="AN669" t="s">
        <v>154</v>
      </c>
      <c r="AO669" t="s">
        <v>90</v>
      </c>
      <c r="AP669" t="s">
        <v>91</v>
      </c>
      <c r="AQ669" t="s">
        <v>10601</v>
      </c>
      <c r="AR669" t="s">
        <v>82</v>
      </c>
      <c r="AS669" t="s">
        <v>10602</v>
      </c>
      <c r="AT669" t="s">
        <v>10603</v>
      </c>
      <c r="AU669" t="s">
        <v>81</v>
      </c>
      <c r="AV669" t="s">
        <v>82</v>
      </c>
      <c r="AW669" t="s">
        <v>82</v>
      </c>
      <c r="AX669" t="s">
        <v>82</v>
      </c>
      <c r="AY669" t="s">
        <v>82</v>
      </c>
      <c r="AZ669" t="s">
        <v>82</v>
      </c>
      <c r="BA669" t="s">
        <v>82</v>
      </c>
      <c r="BB669" t="s">
        <v>82</v>
      </c>
      <c r="BC669" t="s">
        <v>82</v>
      </c>
      <c r="BD669" t="s">
        <v>82</v>
      </c>
      <c r="BE669" t="s">
        <v>82</v>
      </c>
      <c r="BF669" t="s">
        <v>82</v>
      </c>
      <c r="BG669" t="s">
        <v>82</v>
      </c>
      <c r="BH669" t="s">
        <v>82</v>
      </c>
      <c r="BI669" t="s">
        <v>82</v>
      </c>
      <c r="BJ669" t="s">
        <v>82</v>
      </c>
      <c r="BK669" t="s">
        <v>82</v>
      </c>
      <c r="BL669" t="s">
        <v>82</v>
      </c>
      <c r="BM669" t="s">
        <v>82</v>
      </c>
      <c r="BN669" t="s">
        <v>82</v>
      </c>
      <c r="BO669" t="s">
        <v>82</v>
      </c>
      <c r="BP669" t="s">
        <v>82</v>
      </c>
      <c r="BQ669" t="s">
        <v>82</v>
      </c>
    </row>
    <row r="670" spans="1:69" x14ac:dyDescent="0.2">
      <c r="A670" s="5">
        <v>1</v>
      </c>
      <c r="B670" t="s">
        <v>10604</v>
      </c>
      <c r="C670" t="s">
        <v>10605</v>
      </c>
      <c r="D670" t="s">
        <v>10606</v>
      </c>
      <c r="E670" t="s">
        <v>10607</v>
      </c>
      <c r="F670" t="s">
        <v>73</v>
      </c>
      <c r="G670" t="s">
        <v>10608</v>
      </c>
      <c r="H670" s="1">
        <v>42493</v>
      </c>
      <c r="I670" s="1">
        <v>42522</v>
      </c>
      <c r="J670" t="b">
        <v>1</v>
      </c>
      <c r="K670" t="s">
        <v>75</v>
      </c>
      <c r="L670" t="s">
        <v>100</v>
      </c>
      <c r="M670" t="s">
        <v>538</v>
      </c>
      <c r="N670">
        <v>5000</v>
      </c>
      <c r="O670" t="s">
        <v>10609</v>
      </c>
      <c r="P670" t="s">
        <v>10610</v>
      </c>
      <c r="Q670" t="s">
        <v>10611</v>
      </c>
      <c r="R670" t="s">
        <v>81</v>
      </c>
      <c r="S670" t="s">
        <v>82</v>
      </c>
      <c r="T670" s="1">
        <v>42493</v>
      </c>
      <c r="U670" s="3">
        <v>42522</v>
      </c>
      <c r="V670" t="s">
        <v>367</v>
      </c>
      <c r="W670" s="2">
        <v>43409</v>
      </c>
      <c r="X670" t="s">
        <v>10612</v>
      </c>
      <c r="Y670" t="s">
        <v>227</v>
      </c>
      <c r="Z670" t="s">
        <v>10613</v>
      </c>
      <c r="AA670" t="s">
        <v>82</v>
      </c>
      <c r="AB670" t="s">
        <v>10614</v>
      </c>
      <c r="AC670" t="s">
        <v>10615</v>
      </c>
      <c r="AD670" t="s">
        <v>10616</v>
      </c>
      <c r="AE670" t="s">
        <v>227</v>
      </c>
      <c r="AF670" t="s">
        <v>10613</v>
      </c>
      <c r="AG670" t="s">
        <v>82</v>
      </c>
      <c r="AH670" t="s">
        <v>10614</v>
      </c>
      <c r="AI670" t="s">
        <v>10615</v>
      </c>
      <c r="AJ670" t="s">
        <v>10616</v>
      </c>
      <c r="AK670" t="s">
        <v>296</v>
      </c>
      <c r="AL670" t="s">
        <v>82</v>
      </c>
      <c r="AM670" t="s">
        <v>88</v>
      </c>
      <c r="AN670" t="s">
        <v>154</v>
      </c>
      <c r="AO670" t="s">
        <v>90</v>
      </c>
      <c r="AP670" t="s">
        <v>91</v>
      </c>
      <c r="AQ670" t="s">
        <v>10617</v>
      </c>
      <c r="AR670" t="s">
        <v>82</v>
      </c>
      <c r="AS670" t="s">
        <v>10618</v>
      </c>
      <c r="AT670" t="s">
        <v>10619</v>
      </c>
      <c r="AU670" t="s">
        <v>81</v>
      </c>
      <c r="AV670" t="s">
        <v>82</v>
      </c>
      <c r="AW670" t="s">
        <v>82</v>
      </c>
      <c r="AX670" t="s">
        <v>82</v>
      </c>
      <c r="AY670" t="s">
        <v>82</v>
      </c>
      <c r="AZ670" t="s">
        <v>82</v>
      </c>
      <c r="BA670" t="s">
        <v>82</v>
      </c>
      <c r="BB670" t="s">
        <v>82</v>
      </c>
      <c r="BC670" t="s">
        <v>82</v>
      </c>
      <c r="BD670" t="s">
        <v>82</v>
      </c>
      <c r="BE670" t="s">
        <v>82</v>
      </c>
      <c r="BF670" t="s">
        <v>82</v>
      </c>
      <c r="BG670" t="s">
        <v>82</v>
      </c>
      <c r="BH670" t="s">
        <v>82</v>
      </c>
      <c r="BI670" t="s">
        <v>82</v>
      </c>
      <c r="BJ670" t="s">
        <v>82</v>
      </c>
      <c r="BK670" t="s">
        <v>82</v>
      </c>
      <c r="BL670" t="s">
        <v>82</v>
      </c>
      <c r="BM670" t="s">
        <v>82</v>
      </c>
      <c r="BN670" t="s">
        <v>82</v>
      </c>
      <c r="BO670" t="s">
        <v>82</v>
      </c>
      <c r="BP670" t="s">
        <v>82</v>
      </c>
      <c r="BQ670" t="s">
        <v>82</v>
      </c>
    </row>
    <row r="671" spans="1:69" x14ac:dyDescent="0.2">
      <c r="A671" s="5">
        <v>0</v>
      </c>
      <c r="B671" t="s">
        <v>10620</v>
      </c>
      <c r="C671" t="s">
        <v>10621</v>
      </c>
      <c r="D671" t="s">
        <v>10622</v>
      </c>
      <c r="E671" t="s">
        <v>10620</v>
      </c>
      <c r="F671" t="s">
        <v>73</v>
      </c>
      <c r="G671" t="s">
        <v>10623</v>
      </c>
      <c r="H671" s="1">
        <v>42921</v>
      </c>
      <c r="I671" s="1">
        <v>42947</v>
      </c>
      <c r="J671" t="b">
        <v>0</v>
      </c>
      <c r="K671" t="s">
        <v>75</v>
      </c>
      <c r="L671" t="s">
        <v>1092</v>
      </c>
      <c r="M671" t="s">
        <v>90</v>
      </c>
      <c r="N671">
        <v>80</v>
      </c>
      <c r="O671" t="s">
        <v>10624</v>
      </c>
      <c r="P671" t="s">
        <v>409</v>
      </c>
      <c r="Q671" t="s">
        <v>10625</v>
      </c>
      <c r="R671" t="s">
        <v>81</v>
      </c>
      <c r="S671" t="s">
        <v>82</v>
      </c>
      <c r="T671" s="1">
        <v>42921</v>
      </c>
      <c r="U671" t="s">
        <v>5124</v>
      </c>
      <c r="V671" t="s">
        <v>168</v>
      </c>
      <c r="W671" s="2">
        <v>43760</v>
      </c>
      <c r="X671" t="s">
        <v>10626</v>
      </c>
      <c r="Y671" t="s">
        <v>227</v>
      </c>
      <c r="Z671" t="s">
        <v>10627</v>
      </c>
      <c r="AA671" t="s">
        <v>82</v>
      </c>
      <c r="AB671" t="s">
        <v>227</v>
      </c>
      <c r="AC671" t="s">
        <v>227</v>
      </c>
      <c r="AD671" t="s">
        <v>10628</v>
      </c>
      <c r="AE671" t="s">
        <v>227</v>
      </c>
      <c r="AF671" t="s">
        <v>10627</v>
      </c>
      <c r="AG671" t="s">
        <v>82</v>
      </c>
      <c r="AH671" t="s">
        <v>227</v>
      </c>
      <c r="AI671" t="s">
        <v>227</v>
      </c>
      <c r="AJ671" t="s">
        <v>10628</v>
      </c>
      <c r="AK671" t="s">
        <v>86</v>
      </c>
      <c r="AL671" t="s">
        <v>10629</v>
      </c>
      <c r="AM671" t="s">
        <v>88</v>
      </c>
      <c r="AN671" t="s">
        <v>439</v>
      </c>
      <c r="AO671" t="s">
        <v>370</v>
      </c>
      <c r="AP671" t="s">
        <v>91</v>
      </c>
      <c r="AQ671" t="s">
        <v>10630</v>
      </c>
      <c r="AR671" t="s">
        <v>82</v>
      </c>
      <c r="AS671" t="s">
        <v>10631</v>
      </c>
      <c r="AT671" t="s">
        <v>82</v>
      </c>
      <c r="AU671" t="s">
        <v>81</v>
      </c>
      <c r="AV671" t="s">
        <v>82</v>
      </c>
      <c r="AW671" t="s">
        <v>82</v>
      </c>
      <c r="AX671" t="s">
        <v>82</v>
      </c>
      <c r="AY671" t="s">
        <v>82</v>
      </c>
      <c r="AZ671" t="s">
        <v>82</v>
      </c>
      <c r="BA671" t="s">
        <v>82</v>
      </c>
      <c r="BB671" t="s">
        <v>82</v>
      </c>
      <c r="BC671" t="s">
        <v>82</v>
      </c>
      <c r="BD671" t="s">
        <v>82</v>
      </c>
      <c r="BE671" t="s">
        <v>82</v>
      </c>
      <c r="BF671" t="s">
        <v>82</v>
      </c>
      <c r="BG671" t="s">
        <v>82</v>
      </c>
      <c r="BH671" t="s">
        <v>82</v>
      </c>
      <c r="BI671" t="s">
        <v>82</v>
      </c>
      <c r="BJ671" t="s">
        <v>82</v>
      </c>
      <c r="BK671" t="s">
        <v>82</v>
      </c>
      <c r="BL671" t="s">
        <v>82</v>
      </c>
      <c r="BM671" t="s">
        <v>82</v>
      </c>
      <c r="BN671" t="s">
        <v>82</v>
      </c>
      <c r="BO671" t="s">
        <v>82</v>
      </c>
      <c r="BP671" t="s">
        <v>82</v>
      </c>
      <c r="BQ671" t="s">
        <v>82</v>
      </c>
    </row>
    <row r="672" spans="1:69" x14ac:dyDescent="0.2">
      <c r="A672" s="5">
        <v>1</v>
      </c>
      <c r="B672" t="s">
        <v>10632</v>
      </c>
      <c r="C672" t="s">
        <v>10633</v>
      </c>
      <c r="D672" t="s">
        <v>10634</v>
      </c>
      <c r="E672" t="s">
        <v>10635</v>
      </c>
      <c r="F672" t="s">
        <v>1316</v>
      </c>
      <c r="G672" t="s">
        <v>10636</v>
      </c>
      <c r="H672" s="1">
        <v>42912</v>
      </c>
      <c r="I672" s="1">
        <v>42908</v>
      </c>
      <c r="J672" t="b">
        <v>0</v>
      </c>
      <c r="K672" t="s">
        <v>622</v>
      </c>
      <c r="L672" t="s">
        <v>10637</v>
      </c>
      <c r="M672">
        <v>3</v>
      </c>
      <c r="N672">
        <v>60</v>
      </c>
      <c r="O672" t="s">
        <v>10638</v>
      </c>
      <c r="P672" t="s">
        <v>1356</v>
      </c>
      <c r="Q672" t="s">
        <v>10639</v>
      </c>
      <c r="R672" t="s">
        <v>81</v>
      </c>
      <c r="S672" t="s">
        <v>82</v>
      </c>
      <c r="T672" s="1">
        <v>42912</v>
      </c>
      <c r="U672" s="1">
        <v>42908</v>
      </c>
      <c r="V672" t="s">
        <v>1322</v>
      </c>
      <c r="W672" s="2">
        <v>43153</v>
      </c>
      <c r="X672" t="s">
        <v>82</v>
      </c>
      <c r="Y672" t="s">
        <v>10640</v>
      </c>
      <c r="Z672" t="s">
        <v>81</v>
      </c>
      <c r="AA672" t="s">
        <v>10641</v>
      </c>
      <c r="AB672" t="s">
        <v>10642</v>
      </c>
      <c r="AC672" t="s">
        <v>10643</v>
      </c>
      <c r="AD672" t="s">
        <v>10644</v>
      </c>
      <c r="AE672" t="s">
        <v>10640</v>
      </c>
      <c r="AF672" t="s">
        <v>81</v>
      </c>
      <c r="AG672" t="s">
        <v>10641</v>
      </c>
      <c r="AH672" t="s">
        <v>10642</v>
      </c>
      <c r="AI672" t="s">
        <v>10643</v>
      </c>
      <c r="AJ672" t="s">
        <v>10644</v>
      </c>
      <c r="AK672" t="s">
        <v>1328</v>
      </c>
      <c r="AL672" t="s">
        <v>82</v>
      </c>
      <c r="AM672" t="s">
        <v>10638</v>
      </c>
      <c r="AN672" t="s">
        <v>1939</v>
      </c>
      <c r="AO672" t="s">
        <v>4104</v>
      </c>
      <c r="AP672" t="s">
        <v>371</v>
      </c>
      <c r="AQ672" t="s">
        <v>10645</v>
      </c>
      <c r="AR672" t="s">
        <v>1332</v>
      </c>
      <c r="AS672" t="s">
        <v>10646</v>
      </c>
      <c r="AT672" t="s">
        <v>82</v>
      </c>
      <c r="AU672" t="s">
        <v>81</v>
      </c>
      <c r="AV672" t="s">
        <v>82</v>
      </c>
      <c r="AW672" t="s">
        <v>1334</v>
      </c>
      <c r="AX672" t="s">
        <v>81</v>
      </c>
      <c r="AY672" t="s">
        <v>81</v>
      </c>
      <c r="AZ672" t="s">
        <v>81</v>
      </c>
      <c r="BA672" t="s">
        <v>82</v>
      </c>
      <c r="BB672" s="1">
        <v>1</v>
      </c>
      <c r="BC672" t="s">
        <v>81</v>
      </c>
      <c r="BD672" t="s">
        <v>81</v>
      </c>
      <c r="BE672" t="s">
        <v>81</v>
      </c>
      <c r="BF672" t="s">
        <v>81</v>
      </c>
      <c r="BG672" t="s">
        <v>81</v>
      </c>
      <c r="BH672" t="s">
        <v>81</v>
      </c>
      <c r="BI672" t="s">
        <v>81</v>
      </c>
      <c r="BJ672" t="s">
        <v>82</v>
      </c>
      <c r="BK672" t="s">
        <v>82</v>
      </c>
      <c r="BL672" t="s">
        <v>200</v>
      </c>
      <c r="BM672" t="s">
        <v>201</v>
      </c>
      <c r="BN672" t="s">
        <v>81</v>
      </c>
      <c r="BO672" t="s">
        <v>10647</v>
      </c>
      <c r="BP672" t="s">
        <v>81</v>
      </c>
      <c r="BQ672" t="s">
        <v>81</v>
      </c>
    </row>
    <row r="673" spans="1:69" x14ac:dyDescent="0.2">
      <c r="A673" s="5">
        <v>0</v>
      </c>
      <c r="B673" t="s">
        <v>10648</v>
      </c>
      <c r="C673" t="s">
        <v>10649</v>
      </c>
      <c r="D673" t="s">
        <v>10650</v>
      </c>
      <c r="E673" t="s">
        <v>10651</v>
      </c>
      <c r="F673" t="s">
        <v>73</v>
      </c>
      <c r="G673" t="s">
        <v>10652</v>
      </c>
      <c r="H673" s="1">
        <v>43675</v>
      </c>
      <c r="I673" s="1">
        <v>44076</v>
      </c>
      <c r="J673" t="b">
        <v>0</v>
      </c>
      <c r="K673" t="s">
        <v>75</v>
      </c>
      <c r="L673" t="s">
        <v>2606</v>
      </c>
      <c r="M673" t="s">
        <v>90</v>
      </c>
      <c r="N673">
        <v>200</v>
      </c>
      <c r="O673" t="s">
        <v>268</v>
      </c>
      <c r="P673" t="s">
        <v>82</v>
      </c>
      <c r="Q673" t="s">
        <v>6295</v>
      </c>
      <c r="R673" t="s">
        <v>81</v>
      </c>
      <c r="S673" t="s">
        <v>82</v>
      </c>
      <c r="T673" s="1">
        <v>43675</v>
      </c>
      <c r="U673" t="s">
        <v>10297</v>
      </c>
      <c r="V673" t="s">
        <v>468</v>
      </c>
      <c r="W673" s="2">
        <v>43864</v>
      </c>
      <c r="X673" t="s">
        <v>10653</v>
      </c>
      <c r="Y673" t="s">
        <v>587</v>
      </c>
      <c r="Z673" t="s">
        <v>10654</v>
      </c>
      <c r="AA673" t="s">
        <v>82</v>
      </c>
      <c r="AB673" t="s">
        <v>10655</v>
      </c>
      <c r="AC673" t="s">
        <v>10656</v>
      </c>
      <c r="AD673" t="s">
        <v>10657</v>
      </c>
      <c r="AE673" t="s">
        <v>587</v>
      </c>
      <c r="AF673" t="s">
        <v>10654</v>
      </c>
      <c r="AG673" t="s">
        <v>82</v>
      </c>
      <c r="AH673" t="s">
        <v>10655</v>
      </c>
      <c r="AI673" t="s">
        <v>10656</v>
      </c>
      <c r="AJ673" t="s">
        <v>10657</v>
      </c>
      <c r="AK673" t="s">
        <v>153</v>
      </c>
      <c r="AL673" t="s">
        <v>10658</v>
      </c>
      <c r="AM673" t="s">
        <v>88</v>
      </c>
      <c r="AN673" t="s">
        <v>154</v>
      </c>
      <c r="AO673" t="s">
        <v>1063</v>
      </c>
      <c r="AP673" t="s">
        <v>91</v>
      </c>
      <c r="AQ673" t="s">
        <v>10659</v>
      </c>
      <c r="AR673" t="s">
        <v>82</v>
      </c>
      <c r="AS673" t="s">
        <v>10660</v>
      </c>
      <c r="AT673" t="s">
        <v>10661</v>
      </c>
      <c r="AU673" t="s">
        <v>81</v>
      </c>
      <c r="AV673" t="s">
        <v>82</v>
      </c>
      <c r="AW673" t="s">
        <v>82</v>
      </c>
      <c r="AX673" t="s">
        <v>82</v>
      </c>
      <c r="AY673" t="s">
        <v>82</v>
      </c>
      <c r="AZ673" t="s">
        <v>82</v>
      </c>
      <c r="BA673" t="s">
        <v>82</v>
      </c>
      <c r="BB673" t="s">
        <v>82</v>
      </c>
      <c r="BC673" t="s">
        <v>82</v>
      </c>
      <c r="BD673" t="s">
        <v>82</v>
      </c>
      <c r="BE673" t="s">
        <v>82</v>
      </c>
      <c r="BF673" t="s">
        <v>82</v>
      </c>
      <c r="BG673" t="s">
        <v>82</v>
      </c>
      <c r="BH673" t="s">
        <v>82</v>
      </c>
      <c r="BI673" t="s">
        <v>82</v>
      </c>
      <c r="BJ673" t="s">
        <v>82</v>
      </c>
      <c r="BK673" t="s">
        <v>82</v>
      </c>
      <c r="BL673" t="s">
        <v>82</v>
      </c>
      <c r="BM673" t="s">
        <v>82</v>
      </c>
      <c r="BN673" t="s">
        <v>82</v>
      </c>
      <c r="BO673" t="s">
        <v>82</v>
      </c>
      <c r="BP673" t="s">
        <v>82</v>
      </c>
      <c r="BQ673" t="s">
        <v>82</v>
      </c>
    </row>
    <row r="674" spans="1:69" x14ac:dyDescent="0.2">
      <c r="A674" s="5">
        <v>1</v>
      </c>
      <c r="B674" t="s">
        <v>10662</v>
      </c>
      <c r="C674" t="s">
        <v>10663</v>
      </c>
      <c r="D674" t="s">
        <v>10664</v>
      </c>
      <c r="E674" t="s">
        <v>10665</v>
      </c>
      <c r="F674" t="s">
        <v>73</v>
      </c>
      <c r="G674" t="s">
        <v>10666</v>
      </c>
      <c r="H674" s="1">
        <v>42396</v>
      </c>
      <c r="I674" s="1">
        <v>42718</v>
      </c>
      <c r="J674" t="b">
        <v>0</v>
      </c>
      <c r="K674" t="s">
        <v>75</v>
      </c>
      <c r="L674" t="s">
        <v>1794</v>
      </c>
      <c r="M674" t="s">
        <v>363</v>
      </c>
      <c r="N674">
        <v>860</v>
      </c>
      <c r="O674" t="s">
        <v>4339</v>
      </c>
      <c r="P674" t="s">
        <v>10667</v>
      </c>
      <c r="Q674" t="s">
        <v>10668</v>
      </c>
      <c r="R674" t="s">
        <v>4342</v>
      </c>
      <c r="S674" t="s">
        <v>82</v>
      </c>
      <c r="T674" s="1">
        <v>42396</v>
      </c>
      <c r="U674" t="s">
        <v>10669</v>
      </c>
      <c r="V674" t="s">
        <v>1552</v>
      </c>
      <c r="W674" s="2">
        <v>43892</v>
      </c>
      <c r="X674" t="s">
        <v>10670</v>
      </c>
      <c r="Y674" t="s">
        <v>81</v>
      </c>
      <c r="Z674" t="s">
        <v>10671</v>
      </c>
      <c r="AA674" t="s">
        <v>82</v>
      </c>
      <c r="AB674" t="s">
        <v>81</v>
      </c>
      <c r="AC674" t="s">
        <v>81</v>
      </c>
      <c r="AD674" t="s">
        <v>4339</v>
      </c>
      <c r="AE674" t="s">
        <v>81</v>
      </c>
      <c r="AF674" t="s">
        <v>10671</v>
      </c>
      <c r="AG674" t="s">
        <v>82</v>
      </c>
      <c r="AH674" t="s">
        <v>81</v>
      </c>
      <c r="AI674" t="s">
        <v>81</v>
      </c>
      <c r="AJ674" t="s">
        <v>4339</v>
      </c>
      <c r="AK674" t="s">
        <v>110</v>
      </c>
      <c r="AL674" t="s">
        <v>82</v>
      </c>
      <c r="AM674" t="s">
        <v>88</v>
      </c>
      <c r="AN674" t="s">
        <v>154</v>
      </c>
      <c r="AO674" t="s">
        <v>90</v>
      </c>
      <c r="AP674" t="s">
        <v>91</v>
      </c>
      <c r="AQ674" t="s">
        <v>10672</v>
      </c>
      <c r="AR674" t="s">
        <v>82</v>
      </c>
      <c r="AS674" t="s">
        <v>10673</v>
      </c>
      <c r="AT674" t="s">
        <v>10674</v>
      </c>
      <c r="AU674" t="s">
        <v>197</v>
      </c>
      <c r="AV674" t="s">
        <v>82</v>
      </c>
      <c r="AW674" t="s">
        <v>82</v>
      </c>
      <c r="AX674" t="s">
        <v>82</v>
      </c>
      <c r="AY674" t="s">
        <v>10675</v>
      </c>
      <c r="AZ674" t="s">
        <v>82</v>
      </c>
      <c r="BA674" s="1">
        <v>43888</v>
      </c>
      <c r="BB674" t="s">
        <v>82</v>
      </c>
      <c r="BC674" t="s">
        <v>82</v>
      </c>
      <c r="BD674" t="s">
        <v>82</v>
      </c>
      <c r="BE674" t="s">
        <v>82</v>
      </c>
      <c r="BF674" t="s">
        <v>82</v>
      </c>
      <c r="BG674" t="s">
        <v>82</v>
      </c>
      <c r="BH674" t="s">
        <v>82</v>
      </c>
      <c r="BI674" t="s">
        <v>82</v>
      </c>
      <c r="BJ674" t="s">
        <v>82</v>
      </c>
      <c r="BK674" t="s">
        <v>261</v>
      </c>
      <c r="BL674" t="s">
        <v>82</v>
      </c>
      <c r="BM674" t="s">
        <v>82</v>
      </c>
      <c r="BN674" t="s">
        <v>82</v>
      </c>
      <c r="BO674" t="s">
        <v>82</v>
      </c>
      <c r="BP674" t="s">
        <v>82</v>
      </c>
      <c r="BQ674" t="s">
        <v>82</v>
      </c>
    </row>
    <row r="675" spans="1:69" x14ac:dyDescent="0.2">
      <c r="A675" s="5">
        <v>1</v>
      </c>
      <c r="B675" t="s">
        <v>3300</v>
      </c>
      <c r="C675" t="s">
        <v>10676</v>
      </c>
      <c r="D675" t="s">
        <v>3302</v>
      </c>
      <c r="E675" t="s">
        <v>3300</v>
      </c>
      <c r="F675" t="s">
        <v>178</v>
      </c>
      <c r="G675" t="s">
        <v>10677</v>
      </c>
      <c r="H675" s="1">
        <v>42832</v>
      </c>
      <c r="I675" s="1">
        <v>42894</v>
      </c>
      <c r="J675" t="b">
        <v>0</v>
      </c>
      <c r="K675" t="s">
        <v>180</v>
      </c>
      <c r="L675" t="s">
        <v>3304</v>
      </c>
      <c r="M675" t="s">
        <v>308</v>
      </c>
      <c r="N675">
        <v>108</v>
      </c>
      <c r="O675" t="s">
        <v>2034</v>
      </c>
      <c r="P675" t="s">
        <v>10678</v>
      </c>
      <c r="Q675" t="s">
        <v>10679</v>
      </c>
      <c r="R675" t="s">
        <v>2033</v>
      </c>
      <c r="S675" t="s">
        <v>82</v>
      </c>
      <c r="T675" s="1">
        <v>42832</v>
      </c>
      <c r="U675" s="1">
        <v>42894</v>
      </c>
      <c r="V675" t="s">
        <v>186</v>
      </c>
      <c r="W675" s="2">
        <v>43646</v>
      </c>
      <c r="X675" t="s">
        <v>3308</v>
      </c>
      <c r="Y675" t="s">
        <v>3309</v>
      </c>
      <c r="Z675" t="s">
        <v>81</v>
      </c>
      <c r="AA675" t="s">
        <v>3310</v>
      </c>
      <c r="AB675" t="s">
        <v>10680</v>
      </c>
      <c r="AC675" t="s">
        <v>3312</v>
      </c>
      <c r="AD675" t="s">
        <v>2034</v>
      </c>
      <c r="AE675" t="s">
        <v>3309</v>
      </c>
      <c r="AF675" t="s">
        <v>81</v>
      </c>
      <c r="AG675" t="s">
        <v>3310</v>
      </c>
      <c r="AH675" t="s">
        <v>10680</v>
      </c>
      <c r="AI675" t="s">
        <v>3312</v>
      </c>
      <c r="AJ675" t="s">
        <v>2034</v>
      </c>
      <c r="AK675" t="s">
        <v>250</v>
      </c>
      <c r="AL675" t="s">
        <v>82</v>
      </c>
      <c r="AM675" t="s">
        <v>2034</v>
      </c>
      <c r="AN675" t="s">
        <v>81</v>
      </c>
      <c r="AO675" t="s">
        <v>81</v>
      </c>
      <c r="AP675" t="s">
        <v>192</v>
      </c>
      <c r="AQ675" t="s">
        <v>10681</v>
      </c>
      <c r="AR675" t="s">
        <v>10682</v>
      </c>
      <c r="AS675" t="s">
        <v>10683</v>
      </c>
      <c r="AT675" t="s">
        <v>10684</v>
      </c>
      <c r="AU675" t="s">
        <v>197</v>
      </c>
      <c r="AV675" t="s">
        <v>82</v>
      </c>
      <c r="AW675" t="s">
        <v>198</v>
      </c>
      <c r="AX675" t="s">
        <v>81</v>
      </c>
      <c r="AY675" t="s">
        <v>81</v>
      </c>
      <c r="AZ675" t="s">
        <v>3317</v>
      </c>
      <c r="BA675" t="s">
        <v>82</v>
      </c>
      <c r="BB675" s="1">
        <v>1</v>
      </c>
      <c r="BC675" t="s">
        <v>199</v>
      </c>
      <c r="BD675" t="s">
        <v>199</v>
      </c>
      <c r="BE675" t="s">
        <v>199</v>
      </c>
      <c r="BF675" t="s">
        <v>199</v>
      </c>
      <c r="BG675" t="s">
        <v>81</v>
      </c>
      <c r="BH675" t="s">
        <v>81</v>
      </c>
      <c r="BI675" t="s">
        <v>81</v>
      </c>
      <c r="BJ675" t="s">
        <v>82</v>
      </c>
      <c r="BK675" t="s">
        <v>82</v>
      </c>
      <c r="BL675" t="s">
        <v>200</v>
      </c>
      <c r="BM675" t="s">
        <v>201</v>
      </c>
      <c r="BN675" t="s">
        <v>81</v>
      </c>
      <c r="BO675" t="s">
        <v>81</v>
      </c>
      <c r="BP675" t="s">
        <v>81</v>
      </c>
      <c r="BQ675" t="s">
        <v>81</v>
      </c>
    </row>
    <row r="676" spans="1:69" x14ac:dyDescent="0.2">
      <c r="A676" s="5">
        <v>0</v>
      </c>
      <c r="B676" t="s">
        <v>10685</v>
      </c>
      <c r="C676" t="s">
        <v>10686</v>
      </c>
      <c r="D676" t="s">
        <v>10687</v>
      </c>
      <c r="E676" t="s">
        <v>10688</v>
      </c>
      <c r="F676" t="s">
        <v>73</v>
      </c>
      <c r="G676" t="s">
        <v>10689</v>
      </c>
      <c r="H676" s="1">
        <v>43375</v>
      </c>
      <c r="I676" s="1">
        <v>43405</v>
      </c>
      <c r="J676" t="b">
        <v>0</v>
      </c>
      <c r="K676" t="s">
        <v>75</v>
      </c>
      <c r="L676" t="s">
        <v>6951</v>
      </c>
      <c r="M676" t="s">
        <v>90</v>
      </c>
      <c r="N676">
        <v>24</v>
      </c>
      <c r="O676" t="s">
        <v>10690</v>
      </c>
      <c r="P676" t="s">
        <v>79</v>
      </c>
      <c r="Q676" t="s">
        <v>10691</v>
      </c>
      <c r="R676" t="s">
        <v>81</v>
      </c>
      <c r="S676" t="s">
        <v>82</v>
      </c>
      <c r="T676" s="1">
        <v>43375</v>
      </c>
      <c r="U676" t="s">
        <v>10692</v>
      </c>
      <c r="V676" t="s">
        <v>84</v>
      </c>
      <c r="W676" s="2">
        <v>44137</v>
      </c>
      <c r="X676">
        <v>20180536</v>
      </c>
      <c r="Y676" t="s">
        <v>523</v>
      </c>
      <c r="Z676" t="s">
        <v>10693</v>
      </c>
      <c r="AA676" t="s">
        <v>82</v>
      </c>
      <c r="AB676" t="s">
        <v>525</v>
      </c>
      <c r="AC676" t="s">
        <v>525</v>
      </c>
      <c r="AD676" t="s">
        <v>10694</v>
      </c>
      <c r="AE676" t="s">
        <v>523</v>
      </c>
      <c r="AF676" t="s">
        <v>10693</v>
      </c>
      <c r="AG676" t="s">
        <v>82</v>
      </c>
      <c r="AH676" t="s">
        <v>525</v>
      </c>
      <c r="AI676" t="s">
        <v>525</v>
      </c>
      <c r="AJ676" t="s">
        <v>10694</v>
      </c>
      <c r="AK676" t="s">
        <v>86</v>
      </c>
      <c r="AL676" t="s">
        <v>2201</v>
      </c>
      <c r="AM676" t="s">
        <v>88</v>
      </c>
      <c r="AN676" t="s">
        <v>90</v>
      </c>
      <c r="AO676" t="s">
        <v>10695</v>
      </c>
      <c r="AP676" t="s">
        <v>91</v>
      </c>
      <c r="AQ676" t="s">
        <v>10696</v>
      </c>
      <c r="AR676" t="s">
        <v>82</v>
      </c>
      <c r="AS676" t="s">
        <v>10697</v>
      </c>
      <c r="AT676" t="s">
        <v>10698</v>
      </c>
      <c r="AU676" t="s">
        <v>81</v>
      </c>
      <c r="AV676" t="s">
        <v>82</v>
      </c>
      <c r="AW676" t="s">
        <v>82</v>
      </c>
      <c r="AX676" t="s">
        <v>82</v>
      </c>
      <c r="AY676" t="s">
        <v>82</v>
      </c>
      <c r="AZ676" t="s">
        <v>82</v>
      </c>
      <c r="BA676" t="s">
        <v>82</v>
      </c>
      <c r="BB676" t="s">
        <v>82</v>
      </c>
      <c r="BC676" t="s">
        <v>82</v>
      </c>
      <c r="BD676" t="s">
        <v>82</v>
      </c>
      <c r="BE676" t="s">
        <v>82</v>
      </c>
      <c r="BF676" t="s">
        <v>82</v>
      </c>
      <c r="BG676" t="s">
        <v>82</v>
      </c>
      <c r="BH676" t="s">
        <v>82</v>
      </c>
      <c r="BI676" t="s">
        <v>82</v>
      </c>
      <c r="BJ676" t="s">
        <v>82</v>
      </c>
      <c r="BK676" t="s">
        <v>82</v>
      </c>
      <c r="BL676" t="s">
        <v>82</v>
      </c>
      <c r="BM676" t="s">
        <v>82</v>
      </c>
      <c r="BN676" t="s">
        <v>82</v>
      </c>
      <c r="BO676" t="s">
        <v>82</v>
      </c>
      <c r="BP676" t="s">
        <v>82</v>
      </c>
      <c r="BQ676" t="s">
        <v>82</v>
      </c>
    </row>
    <row r="677" spans="1:69" x14ac:dyDescent="0.2">
      <c r="A677" s="5">
        <v>0</v>
      </c>
      <c r="B677" t="s">
        <v>10699</v>
      </c>
      <c r="C677" t="s">
        <v>10700</v>
      </c>
      <c r="D677" t="s">
        <v>10701</v>
      </c>
      <c r="E677" t="s">
        <v>10702</v>
      </c>
      <c r="F677" t="s">
        <v>73</v>
      </c>
      <c r="G677" t="s">
        <v>10703</v>
      </c>
      <c r="H677" s="1">
        <v>42489</v>
      </c>
      <c r="I677" s="1">
        <v>42522</v>
      </c>
      <c r="J677" t="b">
        <v>1</v>
      </c>
      <c r="K677" t="s">
        <v>75</v>
      </c>
      <c r="L677" t="s">
        <v>10704</v>
      </c>
      <c r="M677" t="s">
        <v>90</v>
      </c>
      <c r="N677">
        <v>82</v>
      </c>
      <c r="O677" t="s">
        <v>10705</v>
      </c>
      <c r="P677" t="s">
        <v>409</v>
      </c>
      <c r="Q677" t="s">
        <v>10706</v>
      </c>
      <c r="R677" t="s">
        <v>81</v>
      </c>
      <c r="S677" t="s">
        <v>82</v>
      </c>
      <c r="T677" s="1">
        <v>42489</v>
      </c>
      <c r="U677" s="3">
        <v>42522</v>
      </c>
      <c r="V677" t="s">
        <v>367</v>
      </c>
      <c r="W677" s="2">
        <v>43661</v>
      </c>
      <c r="X677" t="s">
        <v>10707</v>
      </c>
      <c r="Y677" t="s">
        <v>81</v>
      </c>
      <c r="Z677" t="s">
        <v>10708</v>
      </c>
      <c r="AA677" t="s">
        <v>82</v>
      </c>
      <c r="AB677" t="s">
        <v>81</v>
      </c>
      <c r="AC677" t="s">
        <v>81</v>
      </c>
      <c r="AD677" t="s">
        <v>10709</v>
      </c>
      <c r="AE677" t="s">
        <v>81</v>
      </c>
      <c r="AF677" t="s">
        <v>10708</v>
      </c>
      <c r="AG677" t="s">
        <v>82</v>
      </c>
      <c r="AH677" t="s">
        <v>81</v>
      </c>
      <c r="AI677" t="s">
        <v>81</v>
      </c>
      <c r="AJ677" t="s">
        <v>10709</v>
      </c>
      <c r="AK677" t="s">
        <v>110</v>
      </c>
      <c r="AL677" t="s">
        <v>82</v>
      </c>
      <c r="AM677" t="s">
        <v>88</v>
      </c>
      <c r="AN677" t="s">
        <v>154</v>
      </c>
      <c r="AO677" t="s">
        <v>90</v>
      </c>
      <c r="AP677" t="s">
        <v>91</v>
      </c>
      <c r="AQ677" t="s">
        <v>10710</v>
      </c>
      <c r="AR677" t="s">
        <v>82</v>
      </c>
      <c r="AS677" t="s">
        <v>10711</v>
      </c>
      <c r="AT677" t="s">
        <v>10712</v>
      </c>
      <c r="AU677" t="s">
        <v>81</v>
      </c>
      <c r="AV677" t="s">
        <v>82</v>
      </c>
      <c r="AW677" t="s">
        <v>82</v>
      </c>
      <c r="AX677" t="s">
        <v>82</v>
      </c>
      <c r="AY677" t="s">
        <v>10713</v>
      </c>
      <c r="AZ677" t="s">
        <v>82</v>
      </c>
      <c r="BA677" s="1">
        <v>43649</v>
      </c>
      <c r="BB677" t="s">
        <v>82</v>
      </c>
      <c r="BC677" t="s">
        <v>82</v>
      </c>
      <c r="BD677" t="s">
        <v>82</v>
      </c>
      <c r="BE677" t="s">
        <v>82</v>
      </c>
      <c r="BF677" t="s">
        <v>82</v>
      </c>
      <c r="BG677" t="s">
        <v>82</v>
      </c>
      <c r="BH677" t="s">
        <v>82</v>
      </c>
      <c r="BI677" t="s">
        <v>82</v>
      </c>
      <c r="BJ677" t="s">
        <v>82</v>
      </c>
      <c r="BK677" t="s">
        <v>261</v>
      </c>
      <c r="BL677" t="s">
        <v>82</v>
      </c>
      <c r="BM677" t="s">
        <v>82</v>
      </c>
      <c r="BN677" t="s">
        <v>82</v>
      </c>
      <c r="BO677" t="s">
        <v>82</v>
      </c>
      <c r="BP677" t="s">
        <v>82</v>
      </c>
      <c r="BQ677" t="s">
        <v>82</v>
      </c>
    </row>
    <row r="678" spans="1:69" x14ac:dyDescent="0.2">
      <c r="A678" s="5">
        <v>0</v>
      </c>
      <c r="B678" t="s">
        <v>10714</v>
      </c>
      <c r="C678" t="s">
        <v>10715</v>
      </c>
      <c r="D678" t="s">
        <v>10716</v>
      </c>
      <c r="E678" t="s">
        <v>10717</v>
      </c>
      <c r="F678" t="s">
        <v>10718</v>
      </c>
      <c r="G678" t="s">
        <v>10719</v>
      </c>
      <c r="H678" s="1">
        <v>43224</v>
      </c>
      <c r="I678" s="1">
        <v>43235</v>
      </c>
      <c r="J678" t="b">
        <v>0</v>
      </c>
      <c r="K678" t="s">
        <v>75</v>
      </c>
      <c r="L678" t="s">
        <v>10720</v>
      </c>
      <c r="M678" t="s">
        <v>703</v>
      </c>
      <c r="N678">
        <v>20</v>
      </c>
      <c r="O678" t="s">
        <v>10721</v>
      </c>
      <c r="P678" t="s">
        <v>2776</v>
      </c>
      <c r="Q678" t="s">
        <v>10722</v>
      </c>
      <c r="R678" t="s">
        <v>81</v>
      </c>
      <c r="S678" t="s">
        <v>82</v>
      </c>
      <c r="T678" s="1">
        <v>43224</v>
      </c>
      <c r="U678" s="1">
        <v>43235</v>
      </c>
      <c r="V678" t="s">
        <v>10723</v>
      </c>
      <c r="W678" s="2">
        <v>44139</v>
      </c>
      <c r="X678" t="s">
        <v>82</v>
      </c>
      <c r="Y678" t="s">
        <v>10724</v>
      </c>
      <c r="Z678" t="s">
        <v>10725</v>
      </c>
      <c r="AA678" t="s">
        <v>10726</v>
      </c>
      <c r="AB678" t="s">
        <v>10727</v>
      </c>
      <c r="AC678">
        <v>201223106023</v>
      </c>
      <c r="AD678" t="s">
        <v>10728</v>
      </c>
      <c r="AE678" t="s">
        <v>10729</v>
      </c>
      <c r="AF678" t="s">
        <v>10730</v>
      </c>
      <c r="AG678" t="s">
        <v>10731</v>
      </c>
      <c r="AH678" t="s">
        <v>10732</v>
      </c>
      <c r="AI678">
        <v>1001634254</v>
      </c>
      <c r="AJ678" t="s">
        <v>10733</v>
      </c>
      <c r="AK678" t="s">
        <v>212</v>
      </c>
      <c r="AL678" t="s">
        <v>82</v>
      </c>
      <c r="AM678" t="s">
        <v>10721</v>
      </c>
      <c r="AN678" t="s">
        <v>10734</v>
      </c>
      <c r="AO678" t="s">
        <v>10735</v>
      </c>
      <c r="AP678" t="s">
        <v>371</v>
      </c>
      <c r="AQ678" t="s">
        <v>10736</v>
      </c>
      <c r="AR678" t="s">
        <v>10737</v>
      </c>
      <c r="AS678" t="s">
        <v>10738</v>
      </c>
      <c r="AT678" t="s">
        <v>10739</v>
      </c>
      <c r="AU678" t="s">
        <v>81</v>
      </c>
      <c r="AV678" t="s">
        <v>82</v>
      </c>
      <c r="AW678" t="s">
        <v>1637</v>
      </c>
      <c r="AX678" t="s">
        <v>81</v>
      </c>
      <c r="AY678" t="s">
        <v>81</v>
      </c>
      <c r="AZ678" t="s">
        <v>81</v>
      </c>
      <c r="BA678" t="s">
        <v>82</v>
      </c>
      <c r="BB678" s="1">
        <v>1</v>
      </c>
      <c r="BC678" t="s">
        <v>81</v>
      </c>
      <c r="BD678" t="s">
        <v>81</v>
      </c>
      <c r="BE678" t="s">
        <v>81</v>
      </c>
      <c r="BF678" t="s">
        <v>81</v>
      </c>
      <c r="BG678" t="s">
        <v>81</v>
      </c>
      <c r="BH678" t="s">
        <v>81</v>
      </c>
      <c r="BI678" t="s">
        <v>81</v>
      </c>
      <c r="BJ678" t="s">
        <v>82</v>
      </c>
      <c r="BK678" t="s">
        <v>82</v>
      </c>
      <c r="BL678" t="s">
        <v>200</v>
      </c>
      <c r="BM678" t="s">
        <v>10740</v>
      </c>
      <c r="BN678" t="s">
        <v>81</v>
      </c>
      <c r="BO678" t="s">
        <v>10741</v>
      </c>
      <c r="BP678" t="s">
        <v>81</v>
      </c>
      <c r="BQ678" t="s">
        <v>81</v>
      </c>
    </row>
    <row r="679" spans="1:69" x14ac:dyDescent="0.2">
      <c r="A679" s="5">
        <v>1</v>
      </c>
      <c r="B679" t="s">
        <v>10742</v>
      </c>
      <c r="C679" t="s">
        <v>10743</v>
      </c>
      <c r="D679" t="s">
        <v>10744</v>
      </c>
      <c r="E679" t="s">
        <v>10742</v>
      </c>
      <c r="F679" t="s">
        <v>73</v>
      </c>
      <c r="G679" t="s">
        <v>10745</v>
      </c>
      <c r="H679" s="1">
        <v>42629</v>
      </c>
      <c r="I679" s="1">
        <v>42614</v>
      </c>
      <c r="J679" t="b">
        <v>1</v>
      </c>
      <c r="K679" t="s">
        <v>75</v>
      </c>
      <c r="L679" t="s">
        <v>482</v>
      </c>
      <c r="M679" t="s">
        <v>538</v>
      </c>
      <c r="N679">
        <v>180</v>
      </c>
      <c r="O679" t="s">
        <v>1917</v>
      </c>
      <c r="P679" t="s">
        <v>501</v>
      </c>
      <c r="Q679" t="s">
        <v>4528</v>
      </c>
      <c r="R679" t="s">
        <v>81</v>
      </c>
      <c r="S679" t="s">
        <v>82</v>
      </c>
      <c r="T679" s="1">
        <v>42629</v>
      </c>
      <c r="U679" s="3">
        <v>42614</v>
      </c>
      <c r="V679" t="s">
        <v>271</v>
      </c>
      <c r="W679" s="2">
        <v>43085</v>
      </c>
      <c r="X679" t="s">
        <v>10746</v>
      </c>
      <c r="Y679" t="s">
        <v>587</v>
      </c>
      <c r="Z679" t="s">
        <v>10747</v>
      </c>
      <c r="AA679" t="s">
        <v>82</v>
      </c>
      <c r="AB679" t="s">
        <v>589</v>
      </c>
      <c r="AC679" t="s">
        <v>589</v>
      </c>
      <c r="AD679" t="s">
        <v>10748</v>
      </c>
      <c r="AE679" t="s">
        <v>587</v>
      </c>
      <c r="AF679" t="s">
        <v>10747</v>
      </c>
      <c r="AG679" t="s">
        <v>82</v>
      </c>
      <c r="AH679" t="s">
        <v>589</v>
      </c>
      <c r="AI679" t="s">
        <v>589</v>
      </c>
      <c r="AJ679" t="s">
        <v>10748</v>
      </c>
      <c r="AK679" t="s">
        <v>110</v>
      </c>
      <c r="AL679" t="s">
        <v>82</v>
      </c>
      <c r="AM679" t="s">
        <v>88</v>
      </c>
      <c r="AN679" t="s">
        <v>370</v>
      </c>
      <c r="AO679" t="s">
        <v>90</v>
      </c>
      <c r="AP679" t="s">
        <v>91</v>
      </c>
      <c r="AQ679" t="s">
        <v>10749</v>
      </c>
      <c r="AR679" t="s">
        <v>82</v>
      </c>
      <c r="AS679" t="s">
        <v>10750</v>
      </c>
      <c r="AT679" t="s">
        <v>10751</v>
      </c>
      <c r="AU679" t="s">
        <v>81</v>
      </c>
      <c r="AV679" t="s">
        <v>82</v>
      </c>
      <c r="AW679" t="s">
        <v>82</v>
      </c>
      <c r="AX679" t="s">
        <v>82</v>
      </c>
      <c r="AY679" t="s">
        <v>82</v>
      </c>
      <c r="AZ679" t="s">
        <v>82</v>
      </c>
      <c r="BA679" t="s">
        <v>82</v>
      </c>
      <c r="BB679" t="s">
        <v>82</v>
      </c>
      <c r="BC679" t="s">
        <v>82</v>
      </c>
      <c r="BD679" t="s">
        <v>82</v>
      </c>
      <c r="BE679" t="s">
        <v>82</v>
      </c>
      <c r="BF679" t="s">
        <v>82</v>
      </c>
      <c r="BG679" t="s">
        <v>82</v>
      </c>
      <c r="BH679" t="s">
        <v>82</v>
      </c>
      <c r="BI679" t="s">
        <v>82</v>
      </c>
      <c r="BJ679" t="s">
        <v>82</v>
      </c>
      <c r="BK679" t="s">
        <v>82</v>
      </c>
      <c r="BL679" t="s">
        <v>82</v>
      </c>
      <c r="BM679" t="s">
        <v>82</v>
      </c>
      <c r="BN679" t="s">
        <v>82</v>
      </c>
      <c r="BO679" t="s">
        <v>82</v>
      </c>
      <c r="BP679" t="s">
        <v>82</v>
      </c>
      <c r="BQ679" t="s">
        <v>82</v>
      </c>
    </row>
    <row r="680" spans="1:69" x14ac:dyDescent="0.2">
      <c r="A680" s="5">
        <v>1</v>
      </c>
      <c r="B680" t="s">
        <v>4438</v>
      </c>
      <c r="C680" t="s">
        <v>4611</v>
      </c>
      <c r="D680" t="s">
        <v>4440</v>
      </c>
      <c r="E680" t="s">
        <v>4441</v>
      </c>
      <c r="F680" t="s">
        <v>178</v>
      </c>
      <c r="G680" t="s">
        <v>10752</v>
      </c>
      <c r="H680" s="1">
        <v>42459</v>
      </c>
      <c r="I680" s="1">
        <v>42499</v>
      </c>
      <c r="J680" t="b">
        <v>0</v>
      </c>
      <c r="K680" t="s">
        <v>180</v>
      </c>
      <c r="L680" t="s">
        <v>3802</v>
      </c>
      <c r="M680" t="s">
        <v>346</v>
      </c>
      <c r="N680">
        <v>6000</v>
      </c>
      <c r="O680" t="s">
        <v>10753</v>
      </c>
      <c r="P680" t="s">
        <v>10754</v>
      </c>
      <c r="Q680" t="s">
        <v>4615</v>
      </c>
      <c r="R680" t="s">
        <v>4616</v>
      </c>
      <c r="S680" t="s">
        <v>82</v>
      </c>
      <c r="T680" s="1">
        <v>42459</v>
      </c>
      <c r="U680" s="1">
        <v>42499</v>
      </c>
      <c r="V680" t="s">
        <v>186</v>
      </c>
      <c r="W680" s="2">
        <v>44110</v>
      </c>
      <c r="X680" t="s">
        <v>4446</v>
      </c>
      <c r="Y680" t="s">
        <v>4447</v>
      </c>
      <c r="Z680" t="s">
        <v>81</v>
      </c>
      <c r="AA680" t="s">
        <v>4448</v>
      </c>
      <c r="AB680" t="s">
        <v>4449</v>
      </c>
      <c r="AC680" t="s">
        <v>4450</v>
      </c>
      <c r="AD680" t="s">
        <v>4451</v>
      </c>
      <c r="AE680" t="s">
        <v>4447</v>
      </c>
      <c r="AF680" t="s">
        <v>81</v>
      </c>
      <c r="AG680" t="s">
        <v>4448</v>
      </c>
      <c r="AH680" t="s">
        <v>4449</v>
      </c>
      <c r="AI680" t="s">
        <v>4450</v>
      </c>
      <c r="AJ680" t="s">
        <v>4451</v>
      </c>
      <c r="AK680" t="s">
        <v>191</v>
      </c>
      <c r="AL680" t="s">
        <v>82</v>
      </c>
      <c r="AM680" t="s">
        <v>4452</v>
      </c>
      <c r="AN680" t="s">
        <v>81</v>
      </c>
      <c r="AO680" t="s">
        <v>81</v>
      </c>
      <c r="AP680" t="s">
        <v>351</v>
      </c>
      <c r="AQ680" t="s">
        <v>10755</v>
      </c>
      <c r="AR680" t="s">
        <v>10756</v>
      </c>
      <c r="AS680" t="s">
        <v>10757</v>
      </c>
      <c r="AT680" t="s">
        <v>4620</v>
      </c>
      <c r="AU680" t="s">
        <v>197</v>
      </c>
      <c r="AV680" t="s">
        <v>82</v>
      </c>
      <c r="AW680" t="s">
        <v>198</v>
      </c>
      <c r="AX680" t="s">
        <v>81</v>
      </c>
      <c r="AY680" t="s">
        <v>81</v>
      </c>
      <c r="AZ680" t="s">
        <v>4457</v>
      </c>
      <c r="BA680" t="s">
        <v>82</v>
      </c>
      <c r="BB680" s="1">
        <v>1</v>
      </c>
      <c r="BC680" t="s">
        <v>199</v>
      </c>
      <c r="BD680" t="s">
        <v>199</v>
      </c>
      <c r="BE680" t="s">
        <v>199</v>
      </c>
      <c r="BF680" t="s">
        <v>199</v>
      </c>
      <c r="BG680" t="s">
        <v>81</v>
      </c>
      <c r="BH680" t="s">
        <v>81</v>
      </c>
      <c r="BI680" t="s">
        <v>81</v>
      </c>
      <c r="BJ680" t="s">
        <v>82</v>
      </c>
      <c r="BK680" t="s">
        <v>82</v>
      </c>
      <c r="BL680" t="s">
        <v>200</v>
      </c>
      <c r="BM680" t="s">
        <v>10758</v>
      </c>
      <c r="BN680" t="s">
        <v>81</v>
      </c>
      <c r="BO680" t="s">
        <v>81</v>
      </c>
      <c r="BP680" t="s">
        <v>81</v>
      </c>
      <c r="BQ680" t="s">
        <v>81</v>
      </c>
    </row>
    <row r="681" spans="1:69" x14ac:dyDescent="0.2">
      <c r="A681" s="5">
        <v>1</v>
      </c>
      <c r="B681" t="s">
        <v>10759</v>
      </c>
      <c r="C681" t="s">
        <v>10760</v>
      </c>
      <c r="D681" t="s">
        <v>10761</v>
      </c>
      <c r="E681" t="s">
        <v>10762</v>
      </c>
      <c r="F681" t="s">
        <v>73</v>
      </c>
      <c r="G681" t="s">
        <v>10763</v>
      </c>
      <c r="H681" s="1">
        <v>42625</v>
      </c>
      <c r="I681" s="1">
        <v>43800</v>
      </c>
      <c r="J681" t="b">
        <v>0</v>
      </c>
      <c r="K681" t="s">
        <v>75</v>
      </c>
      <c r="L681" t="s">
        <v>10764</v>
      </c>
      <c r="M681" t="s">
        <v>538</v>
      </c>
      <c r="N681">
        <v>178</v>
      </c>
      <c r="O681" t="s">
        <v>10765</v>
      </c>
      <c r="P681" t="s">
        <v>2975</v>
      </c>
      <c r="Q681" t="s">
        <v>2233</v>
      </c>
      <c r="R681" t="s">
        <v>10766</v>
      </c>
      <c r="S681" t="s">
        <v>82</v>
      </c>
      <c r="T681" s="1">
        <v>42625</v>
      </c>
      <c r="U681" t="s">
        <v>167</v>
      </c>
      <c r="V681" t="s">
        <v>271</v>
      </c>
      <c r="W681" s="2">
        <v>43836</v>
      </c>
      <c r="X681" t="s">
        <v>10767</v>
      </c>
      <c r="Y681" t="s">
        <v>227</v>
      </c>
      <c r="Z681" t="s">
        <v>10768</v>
      </c>
      <c r="AA681" t="s">
        <v>82</v>
      </c>
      <c r="AB681" t="s">
        <v>10769</v>
      </c>
      <c r="AC681" t="s">
        <v>10770</v>
      </c>
      <c r="AD681" t="s">
        <v>81</v>
      </c>
      <c r="AE681" t="s">
        <v>227</v>
      </c>
      <c r="AF681" t="s">
        <v>10768</v>
      </c>
      <c r="AG681" t="s">
        <v>82</v>
      </c>
      <c r="AH681" t="s">
        <v>10769</v>
      </c>
      <c r="AI681" t="s">
        <v>10770</v>
      </c>
      <c r="AJ681" t="s">
        <v>81</v>
      </c>
      <c r="AK681" t="s">
        <v>296</v>
      </c>
      <c r="AL681" t="s">
        <v>82</v>
      </c>
      <c r="AM681" t="s">
        <v>88</v>
      </c>
      <c r="AN681" t="s">
        <v>90</v>
      </c>
      <c r="AO681" t="s">
        <v>7433</v>
      </c>
      <c r="AP681" t="s">
        <v>91</v>
      </c>
      <c r="AQ681" t="s">
        <v>10771</v>
      </c>
      <c r="AR681" t="s">
        <v>82</v>
      </c>
      <c r="AS681" t="s">
        <v>10772</v>
      </c>
      <c r="AT681" t="s">
        <v>82</v>
      </c>
      <c r="AU681" t="s">
        <v>615</v>
      </c>
      <c r="AV681" t="s">
        <v>82</v>
      </c>
      <c r="AW681" t="s">
        <v>82</v>
      </c>
      <c r="AX681" t="s">
        <v>82</v>
      </c>
      <c r="AY681" t="s">
        <v>82</v>
      </c>
      <c r="AZ681" t="s">
        <v>82</v>
      </c>
      <c r="BA681" t="s">
        <v>82</v>
      </c>
      <c r="BB681" t="s">
        <v>82</v>
      </c>
      <c r="BC681" t="s">
        <v>82</v>
      </c>
      <c r="BD681" t="s">
        <v>82</v>
      </c>
      <c r="BE681" t="s">
        <v>82</v>
      </c>
      <c r="BF681" t="s">
        <v>82</v>
      </c>
      <c r="BG681" t="s">
        <v>82</v>
      </c>
      <c r="BH681" t="s">
        <v>82</v>
      </c>
      <c r="BI681" t="s">
        <v>82</v>
      </c>
      <c r="BJ681" t="s">
        <v>82</v>
      </c>
      <c r="BK681" t="s">
        <v>82</v>
      </c>
      <c r="BL681" t="s">
        <v>82</v>
      </c>
      <c r="BM681" t="s">
        <v>82</v>
      </c>
      <c r="BN681" t="s">
        <v>82</v>
      </c>
      <c r="BO681" t="s">
        <v>82</v>
      </c>
      <c r="BP681" t="s">
        <v>82</v>
      </c>
      <c r="BQ681" t="s">
        <v>82</v>
      </c>
    </row>
    <row r="682" spans="1:69" x14ac:dyDescent="0.2">
      <c r="A682" s="5">
        <v>1</v>
      </c>
      <c r="B682" t="s">
        <v>10773</v>
      </c>
      <c r="C682" t="s">
        <v>10774</v>
      </c>
      <c r="D682" t="s">
        <v>10775</v>
      </c>
      <c r="E682" t="s">
        <v>10776</v>
      </c>
      <c r="F682" t="s">
        <v>73</v>
      </c>
      <c r="G682" t="s">
        <v>10777</v>
      </c>
      <c r="H682" s="1">
        <v>43395</v>
      </c>
      <c r="I682" s="1">
        <v>43396</v>
      </c>
      <c r="J682" t="b">
        <v>0</v>
      </c>
      <c r="K682" t="s">
        <v>75</v>
      </c>
      <c r="L682" t="s">
        <v>1375</v>
      </c>
      <c r="M682" t="s">
        <v>538</v>
      </c>
      <c r="N682">
        <v>12</v>
      </c>
      <c r="O682" t="s">
        <v>3572</v>
      </c>
      <c r="P682" t="s">
        <v>1622</v>
      </c>
      <c r="Q682" t="s">
        <v>10778</v>
      </c>
      <c r="R682" t="s">
        <v>81</v>
      </c>
      <c r="S682" t="s">
        <v>82</v>
      </c>
      <c r="T682" s="1">
        <v>43395</v>
      </c>
      <c r="U682" t="s">
        <v>10779</v>
      </c>
      <c r="V682" t="s">
        <v>106</v>
      </c>
      <c r="W682" s="2">
        <v>43661</v>
      </c>
      <c r="X682" t="s">
        <v>10780</v>
      </c>
      <c r="Y682" t="s">
        <v>81</v>
      </c>
      <c r="Z682" t="s">
        <v>10781</v>
      </c>
      <c r="AA682" t="s">
        <v>82</v>
      </c>
      <c r="AB682" t="s">
        <v>81</v>
      </c>
      <c r="AC682" t="s">
        <v>81</v>
      </c>
      <c r="AD682" t="s">
        <v>3572</v>
      </c>
      <c r="AE682" t="s">
        <v>81</v>
      </c>
      <c r="AF682" t="s">
        <v>10781</v>
      </c>
      <c r="AG682" t="s">
        <v>82</v>
      </c>
      <c r="AH682" t="s">
        <v>81</v>
      </c>
      <c r="AI682" t="s">
        <v>81</v>
      </c>
      <c r="AJ682" t="s">
        <v>3572</v>
      </c>
      <c r="AK682" t="s">
        <v>110</v>
      </c>
      <c r="AL682" t="s">
        <v>10782</v>
      </c>
      <c r="AM682" t="s">
        <v>88</v>
      </c>
      <c r="AN682" t="s">
        <v>489</v>
      </c>
      <c r="AO682" t="s">
        <v>2284</v>
      </c>
      <c r="AP682" t="s">
        <v>91</v>
      </c>
      <c r="AQ682" t="s">
        <v>10783</v>
      </c>
      <c r="AR682" t="s">
        <v>82</v>
      </c>
      <c r="AS682" t="s">
        <v>10784</v>
      </c>
      <c r="AT682" t="s">
        <v>10785</v>
      </c>
      <c r="AU682" t="s">
        <v>81</v>
      </c>
      <c r="AV682" t="s">
        <v>82</v>
      </c>
      <c r="AW682" t="s">
        <v>82</v>
      </c>
      <c r="AX682" t="s">
        <v>82</v>
      </c>
      <c r="AY682" t="s">
        <v>82</v>
      </c>
      <c r="AZ682" t="s">
        <v>82</v>
      </c>
      <c r="BA682" t="s">
        <v>82</v>
      </c>
      <c r="BB682" t="s">
        <v>82</v>
      </c>
      <c r="BC682" t="s">
        <v>82</v>
      </c>
      <c r="BD682" t="s">
        <v>82</v>
      </c>
      <c r="BE682" t="s">
        <v>82</v>
      </c>
      <c r="BF682" t="s">
        <v>82</v>
      </c>
      <c r="BG682" t="s">
        <v>82</v>
      </c>
      <c r="BH682" t="s">
        <v>82</v>
      </c>
      <c r="BI682" t="s">
        <v>82</v>
      </c>
      <c r="BJ682" t="s">
        <v>82</v>
      </c>
      <c r="BK682" t="s">
        <v>82</v>
      </c>
      <c r="BL682" t="s">
        <v>82</v>
      </c>
      <c r="BM682" t="s">
        <v>82</v>
      </c>
      <c r="BN682" t="s">
        <v>82</v>
      </c>
      <c r="BO682" t="s">
        <v>82</v>
      </c>
      <c r="BP682" t="s">
        <v>82</v>
      </c>
      <c r="BQ682" t="s">
        <v>82</v>
      </c>
    </row>
    <row r="683" spans="1:69" x14ac:dyDescent="0.2">
      <c r="A683" s="5">
        <v>1</v>
      </c>
      <c r="B683" t="s">
        <v>10786</v>
      </c>
      <c r="C683" t="s">
        <v>10787</v>
      </c>
      <c r="D683" t="s">
        <v>10788</v>
      </c>
      <c r="E683" t="s">
        <v>10789</v>
      </c>
      <c r="F683" t="s">
        <v>178</v>
      </c>
      <c r="G683" t="s">
        <v>10790</v>
      </c>
      <c r="H683" s="1">
        <v>42522</v>
      </c>
      <c r="I683" s="1">
        <v>42606</v>
      </c>
      <c r="J683" t="b">
        <v>0</v>
      </c>
      <c r="K683" t="s">
        <v>180</v>
      </c>
      <c r="L683" t="s">
        <v>3751</v>
      </c>
      <c r="M683" t="s">
        <v>723</v>
      </c>
      <c r="N683">
        <v>12</v>
      </c>
      <c r="O683" t="s">
        <v>10791</v>
      </c>
      <c r="P683" t="s">
        <v>2975</v>
      </c>
      <c r="Q683" t="s">
        <v>10792</v>
      </c>
      <c r="R683" t="s">
        <v>81</v>
      </c>
      <c r="S683" t="s">
        <v>82</v>
      </c>
      <c r="T683" s="1">
        <v>42522</v>
      </c>
      <c r="U683" s="1">
        <v>42606</v>
      </c>
      <c r="V683" t="s">
        <v>186</v>
      </c>
      <c r="W683" s="2">
        <v>43164</v>
      </c>
      <c r="X683" t="s">
        <v>10793</v>
      </c>
      <c r="Y683" t="s">
        <v>10794</v>
      </c>
      <c r="Z683" t="s">
        <v>81</v>
      </c>
      <c r="AA683" t="s">
        <v>10795</v>
      </c>
      <c r="AB683" t="s">
        <v>10796</v>
      </c>
      <c r="AC683">
        <v>31715262301</v>
      </c>
      <c r="AD683" t="s">
        <v>10791</v>
      </c>
      <c r="AE683" t="s">
        <v>10794</v>
      </c>
      <c r="AF683" t="s">
        <v>81</v>
      </c>
      <c r="AG683" t="s">
        <v>10795</v>
      </c>
      <c r="AH683" t="s">
        <v>10796</v>
      </c>
      <c r="AI683">
        <v>31715262301</v>
      </c>
      <c r="AJ683" t="s">
        <v>10791</v>
      </c>
      <c r="AK683" t="s">
        <v>250</v>
      </c>
      <c r="AL683" t="s">
        <v>82</v>
      </c>
      <c r="AM683" t="s">
        <v>10791</v>
      </c>
      <c r="AN683" t="s">
        <v>81</v>
      </c>
      <c r="AO683" t="s">
        <v>81</v>
      </c>
      <c r="AP683" t="s">
        <v>351</v>
      </c>
      <c r="AQ683" t="s">
        <v>10797</v>
      </c>
      <c r="AR683" t="s">
        <v>10798</v>
      </c>
      <c r="AS683" t="s">
        <v>10799</v>
      </c>
      <c r="AT683" t="s">
        <v>10800</v>
      </c>
      <c r="AU683" t="s">
        <v>81</v>
      </c>
      <c r="AV683" t="s">
        <v>82</v>
      </c>
      <c r="AW683" t="s">
        <v>198</v>
      </c>
      <c r="AX683" t="s">
        <v>81</v>
      </c>
      <c r="AY683" t="s">
        <v>82</v>
      </c>
      <c r="AZ683" t="s">
        <v>82</v>
      </c>
      <c r="BA683" t="s">
        <v>82</v>
      </c>
      <c r="BB683" t="s">
        <v>82</v>
      </c>
      <c r="BC683" t="s">
        <v>82</v>
      </c>
      <c r="BD683" t="s">
        <v>82</v>
      </c>
      <c r="BE683" t="s">
        <v>82</v>
      </c>
      <c r="BF683" t="s">
        <v>82</v>
      </c>
      <c r="BG683" t="s">
        <v>82</v>
      </c>
      <c r="BH683" t="s">
        <v>82</v>
      </c>
      <c r="BI683" t="s">
        <v>82</v>
      </c>
      <c r="BJ683" t="s">
        <v>82</v>
      </c>
      <c r="BK683" t="s">
        <v>82</v>
      </c>
      <c r="BL683" t="s">
        <v>82</v>
      </c>
      <c r="BM683" t="s">
        <v>82</v>
      </c>
      <c r="BN683" t="s">
        <v>82</v>
      </c>
      <c r="BO683" t="s">
        <v>82</v>
      </c>
      <c r="BP683" t="s">
        <v>82</v>
      </c>
      <c r="BQ683" t="s">
        <v>82</v>
      </c>
    </row>
    <row r="684" spans="1:69" x14ac:dyDescent="0.2">
      <c r="A684" s="5">
        <v>0</v>
      </c>
      <c r="B684" t="s">
        <v>10801</v>
      </c>
      <c r="C684" t="s">
        <v>10802</v>
      </c>
      <c r="D684" t="s">
        <v>10803</v>
      </c>
      <c r="E684" t="s">
        <v>10804</v>
      </c>
      <c r="F684" t="s">
        <v>73</v>
      </c>
      <c r="G684" t="s">
        <v>10805</v>
      </c>
      <c r="H684" s="1">
        <v>42597</v>
      </c>
      <c r="I684" s="1">
        <v>42583</v>
      </c>
      <c r="J684" t="b">
        <v>1</v>
      </c>
      <c r="K684" t="s">
        <v>75</v>
      </c>
      <c r="L684" t="s">
        <v>10141</v>
      </c>
      <c r="M684" t="s">
        <v>538</v>
      </c>
      <c r="N684">
        <v>250</v>
      </c>
      <c r="O684" t="s">
        <v>10806</v>
      </c>
      <c r="P684" t="s">
        <v>82</v>
      </c>
      <c r="Q684" t="s">
        <v>5539</v>
      </c>
      <c r="R684" t="s">
        <v>81</v>
      </c>
      <c r="S684" t="s">
        <v>82</v>
      </c>
      <c r="T684" s="1">
        <v>42597</v>
      </c>
      <c r="U684" s="3">
        <v>42583</v>
      </c>
      <c r="V684" t="s">
        <v>411</v>
      </c>
      <c r="W684" s="2">
        <v>42632</v>
      </c>
      <c r="X684">
        <v>12082016</v>
      </c>
      <c r="Y684" t="s">
        <v>82</v>
      </c>
      <c r="Z684" t="s">
        <v>82</v>
      </c>
      <c r="AA684" t="s">
        <v>82</v>
      </c>
      <c r="AB684" t="s">
        <v>82</v>
      </c>
      <c r="AC684" t="s">
        <v>82</v>
      </c>
      <c r="AD684" t="s">
        <v>82</v>
      </c>
      <c r="AE684" t="s">
        <v>82</v>
      </c>
      <c r="AF684" t="s">
        <v>82</v>
      </c>
      <c r="AG684" t="s">
        <v>82</v>
      </c>
      <c r="AH684" t="s">
        <v>82</v>
      </c>
      <c r="AI684" t="s">
        <v>82</v>
      </c>
      <c r="AJ684" t="s">
        <v>82</v>
      </c>
      <c r="AK684" t="s">
        <v>153</v>
      </c>
      <c r="AL684" t="s">
        <v>82</v>
      </c>
      <c r="AM684" t="s">
        <v>88</v>
      </c>
      <c r="AN684" t="s">
        <v>90</v>
      </c>
      <c r="AO684" t="s">
        <v>10807</v>
      </c>
      <c r="AP684" t="s">
        <v>371</v>
      </c>
      <c r="AQ684" t="s">
        <v>10808</v>
      </c>
      <c r="AR684" t="s">
        <v>82</v>
      </c>
      <c r="AS684" t="s">
        <v>10809</v>
      </c>
      <c r="AT684" t="s">
        <v>82</v>
      </c>
      <c r="AU684" t="s">
        <v>81</v>
      </c>
      <c r="AV684" t="s">
        <v>82</v>
      </c>
      <c r="AW684" t="s">
        <v>82</v>
      </c>
      <c r="AX684" t="s">
        <v>82</v>
      </c>
      <c r="AY684" t="s">
        <v>82</v>
      </c>
      <c r="AZ684" t="s">
        <v>82</v>
      </c>
      <c r="BA684" t="s">
        <v>82</v>
      </c>
      <c r="BB684" t="s">
        <v>82</v>
      </c>
      <c r="BC684" t="s">
        <v>82</v>
      </c>
      <c r="BD684" t="s">
        <v>82</v>
      </c>
      <c r="BE684" t="s">
        <v>82</v>
      </c>
      <c r="BF684" t="s">
        <v>82</v>
      </c>
      <c r="BG684" t="s">
        <v>82</v>
      </c>
      <c r="BH684" t="s">
        <v>82</v>
      </c>
      <c r="BI684" t="s">
        <v>82</v>
      </c>
      <c r="BJ684" t="s">
        <v>82</v>
      </c>
      <c r="BK684" t="s">
        <v>82</v>
      </c>
      <c r="BL684" t="s">
        <v>82</v>
      </c>
      <c r="BM684" t="s">
        <v>82</v>
      </c>
      <c r="BN684" t="s">
        <v>82</v>
      </c>
      <c r="BO684" t="s">
        <v>82</v>
      </c>
      <c r="BP684" t="s">
        <v>82</v>
      </c>
      <c r="BQ684" t="s">
        <v>82</v>
      </c>
    </row>
    <row r="685" spans="1:69" x14ac:dyDescent="0.2">
      <c r="A685" s="5">
        <v>0</v>
      </c>
      <c r="B685" t="s">
        <v>10810</v>
      </c>
      <c r="C685" t="s">
        <v>10811</v>
      </c>
      <c r="D685" t="s">
        <v>10812</v>
      </c>
      <c r="E685" t="s">
        <v>10813</v>
      </c>
      <c r="F685" t="s">
        <v>73</v>
      </c>
      <c r="G685" t="s">
        <v>10814</v>
      </c>
      <c r="H685" s="1">
        <v>42731</v>
      </c>
      <c r="I685" s="1">
        <v>42705</v>
      </c>
      <c r="J685" t="b">
        <v>1</v>
      </c>
      <c r="K685" t="s">
        <v>75</v>
      </c>
      <c r="L685" t="s">
        <v>465</v>
      </c>
      <c r="M685" t="s">
        <v>538</v>
      </c>
      <c r="N685">
        <v>60</v>
      </c>
      <c r="O685" t="s">
        <v>10815</v>
      </c>
      <c r="P685" t="s">
        <v>1124</v>
      </c>
      <c r="Q685" t="s">
        <v>5907</v>
      </c>
      <c r="R685" t="s">
        <v>81</v>
      </c>
      <c r="S685" t="s">
        <v>82</v>
      </c>
      <c r="T685" s="1">
        <v>42731</v>
      </c>
      <c r="U685" s="3">
        <v>42705</v>
      </c>
      <c r="V685" t="s">
        <v>503</v>
      </c>
      <c r="W685" s="2">
        <v>43549</v>
      </c>
      <c r="X685" t="s">
        <v>10816</v>
      </c>
      <c r="Y685" t="s">
        <v>227</v>
      </c>
      <c r="Z685" t="s">
        <v>10817</v>
      </c>
      <c r="AA685" t="s">
        <v>82</v>
      </c>
      <c r="AB685" t="s">
        <v>10818</v>
      </c>
      <c r="AC685" t="s">
        <v>10819</v>
      </c>
      <c r="AD685" t="s">
        <v>81</v>
      </c>
      <c r="AE685" t="s">
        <v>227</v>
      </c>
      <c r="AF685" t="s">
        <v>10817</v>
      </c>
      <c r="AG685" t="s">
        <v>82</v>
      </c>
      <c r="AH685" t="s">
        <v>10818</v>
      </c>
      <c r="AI685" t="s">
        <v>10819</v>
      </c>
      <c r="AJ685" t="s">
        <v>81</v>
      </c>
      <c r="AK685" t="s">
        <v>296</v>
      </c>
      <c r="AL685" t="s">
        <v>82</v>
      </c>
      <c r="AM685" t="s">
        <v>88</v>
      </c>
      <c r="AN685" t="s">
        <v>154</v>
      </c>
      <c r="AO685" t="s">
        <v>90</v>
      </c>
      <c r="AP685" t="s">
        <v>91</v>
      </c>
      <c r="AQ685" t="s">
        <v>10820</v>
      </c>
      <c r="AR685" t="s">
        <v>82</v>
      </c>
      <c r="AS685" t="s">
        <v>10821</v>
      </c>
      <c r="AT685" t="s">
        <v>10822</v>
      </c>
      <c r="AU685" t="s">
        <v>81</v>
      </c>
      <c r="AV685" t="s">
        <v>82</v>
      </c>
      <c r="AW685" t="s">
        <v>82</v>
      </c>
      <c r="AX685" t="s">
        <v>82</v>
      </c>
      <c r="AY685" t="s">
        <v>82</v>
      </c>
      <c r="AZ685" t="s">
        <v>82</v>
      </c>
      <c r="BA685" t="s">
        <v>82</v>
      </c>
      <c r="BB685" t="s">
        <v>82</v>
      </c>
      <c r="BC685" t="s">
        <v>82</v>
      </c>
      <c r="BD685" t="s">
        <v>82</v>
      </c>
      <c r="BE685" t="s">
        <v>82</v>
      </c>
      <c r="BF685" t="s">
        <v>82</v>
      </c>
      <c r="BG685" t="s">
        <v>82</v>
      </c>
      <c r="BH685" t="s">
        <v>82</v>
      </c>
      <c r="BI685" t="s">
        <v>82</v>
      </c>
      <c r="BJ685" t="s">
        <v>82</v>
      </c>
      <c r="BK685" t="s">
        <v>82</v>
      </c>
      <c r="BL685" t="s">
        <v>82</v>
      </c>
      <c r="BM685" t="s">
        <v>82</v>
      </c>
      <c r="BN685" t="s">
        <v>82</v>
      </c>
      <c r="BO685" t="s">
        <v>82</v>
      </c>
      <c r="BP685" t="s">
        <v>82</v>
      </c>
      <c r="BQ685" t="s">
        <v>82</v>
      </c>
    </row>
    <row r="686" spans="1:69" x14ac:dyDescent="0.2">
      <c r="A686" s="5">
        <v>1</v>
      </c>
      <c r="B686" t="s">
        <v>10823</v>
      </c>
      <c r="C686" t="s">
        <v>10824</v>
      </c>
      <c r="D686" t="s">
        <v>10825</v>
      </c>
      <c r="E686" t="s">
        <v>10826</v>
      </c>
      <c r="F686" t="s">
        <v>178</v>
      </c>
      <c r="G686" t="s">
        <v>10827</v>
      </c>
      <c r="H686" s="1">
        <v>43584</v>
      </c>
      <c r="I686" s="1">
        <v>43672</v>
      </c>
      <c r="J686" t="b">
        <v>0</v>
      </c>
      <c r="K686" t="s">
        <v>180</v>
      </c>
      <c r="L686" t="s">
        <v>10828</v>
      </c>
      <c r="M686" t="s">
        <v>182</v>
      </c>
      <c r="N686">
        <v>240</v>
      </c>
      <c r="O686" t="s">
        <v>2034</v>
      </c>
      <c r="P686" t="s">
        <v>10829</v>
      </c>
      <c r="Q686" t="s">
        <v>10830</v>
      </c>
      <c r="R686" t="s">
        <v>81</v>
      </c>
      <c r="S686" t="s">
        <v>82</v>
      </c>
      <c r="T686" s="1">
        <v>43584</v>
      </c>
      <c r="U686" s="1">
        <v>43672</v>
      </c>
      <c r="V686" t="s">
        <v>186</v>
      </c>
      <c r="W686" s="2">
        <v>43794</v>
      </c>
      <c r="X686" t="s">
        <v>10831</v>
      </c>
      <c r="Y686" t="s">
        <v>10832</v>
      </c>
      <c r="Z686" t="s">
        <v>81</v>
      </c>
      <c r="AA686" t="s">
        <v>3310</v>
      </c>
      <c r="AB686" t="s">
        <v>3311</v>
      </c>
      <c r="AC686" t="s">
        <v>3312</v>
      </c>
      <c r="AD686" t="s">
        <v>2034</v>
      </c>
      <c r="AE686" t="s">
        <v>10832</v>
      </c>
      <c r="AF686" t="s">
        <v>81</v>
      </c>
      <c r="AG686" t="s">
        <v>3310</v>
      </c>
      <c r="AH686" t="s">
        <v>3311</v>
      </c>
      <c r="AI686" t="s">
        <v>3312</v>
      </c>
      <c r="AJ686" t="s">
        <v>2034</v>
      </c>
      <c r="AK686" t="s">
        <v>191</v>
      </c>
      <c r="AL686" t="s">
        <v>82</v>
      </c>
      <c r="AM686" t="s">
        <v>2034</v>
      </c>
      <c r="AN686" t="s">
        <v>81</v>
      </c>
      <c r="AO686" t="s">
        <v>81</v>
      </c>
      <c r="AP686" t="s">
        <v>192</v>
      </c>
      <c r="AQ686" t="s">
        <v>10833</v>
      </c>
      <c r="AR686" t="s">
        <v>10834</v>
      </c>
      <c r="AS686" t="s">
        <v>10835</v>
      </c>
      <c r="AT686" t="s">
        <v>10836</v>
      </c>
      <c r="AU686" t="s">
        <v>81</v>
      </c>
      <c r="AV686" t="s">
        <v>10837</v>
      </c>
      <c r="AW686" t="s">
        <v>198</v>
      </c>
      <c r="AX686" t="s">
        <v>81</v>
      </c>
      <c r="AY686" t="s">
        <v>81</v>
      </c>
      <c r="AZ686" t="s">
        <v>10823</v>
      </c>
      <c r="BA686" t="s">
        <v>82</v>
      </c>
      <c r="BB686" s="1">
        <v>1</v>
      </c>
      <c r="BC686" t="s">
        <v>199</v>
      </c>
      <c r="BD686" t="s">
        <v>199</v>
      </c>
      <c r="BE686" t="s">
        <v>199</v>
      </c>
      <c r="BF686" t="s">
        <v>199</v>
      </c>
      <c r="BG686" t="s">
        <v>81</v>
      </c>
      <c r="BH686" t="s">
        <v>81</v>
      </c>
      <c r="BI686" t="s">
        <v>81</v>
      </c>
      <c r="BJ686" t="s">
        <v>82</v>
      </c>
      <c r="BK686" t="s">
        <v>82</v>
      </c>
      <c r="BL686" t="s">
        <v>200</v>
      </c>
      <c r="BM686" t="s">
        <v>201</v>
      </c>
      <c r="BN686" t="s">
        <v>81</v>
      </c>
      <c r="BO686" t="s">
        <v>81</v>
      </c>
      <c r="BP686" t="s">
        <v>81</v>
      </c>
      <c r="BQ686" t="s">
        <v>81</v>
      </c>
    </row>
    <row r="687" spans="1:69" x14ac:dyDescent="0.2">
      <c r="A687" s="5">
        <v>0</v>
      </c>
      <c r="B687" t="s">
        <v>81</v>
      </c>
      <c r="C687" t="s">
        <v>10838</v>
      </c>
      <c r="D687" t="s">
        <v>10839</v>
      </c>
      <c r="E687" t="s">
        <v>10840</v>
      </c>
      <c r="F687" t="s">
        <v>120</v>
      </c>
      <c r="G687" t="s">
        <v>10841</v>
      </c>
      <c r="H687" s="1">
        <v>43070</v>
      </c>
      <c r="I687" s="1">
        <v>43070</v>
      </c>
      <c r="J687" t="b">
        <v>0</v>
      </c>
      <c r="K687" t="s">
        <v>75</v>
      </c>
      <c r="L687" t="s">
        <v>3398</v>
      </c>
      <c r="M687" t="s">
        <v>123</v>
      </c>
      <c r="N687">
        <v>125</v>
      </c>
      <c r="O687" t="s">
        <v>10842</v>
      </c>
      <c r="P687" t="s">
        <v>125</v>
      </c>
      <c r="Q687" t="s">
        <v>2537</v>
      </c>
      <c r="R687" t="s">
        <v>81</v>
      </c>
      <c r="S687" t="s">
        <v>82</v>
      </c>
      <c r="T687" s="1">
        <v>43070</v>
      </c>
      <c r="U687" s="1">
        <v>43070</v>
      </c>
      <c r="V687" t="s">
        <v>127</v>
      </c>
      <c r="W687" s="2">
        <v>43557</v>
      </c>
      <c r="X687" t="s">
        <v>82</v>
      </c>
      <c r="Y687" t="s">
        <v>82</v>
      </c>
      <c r="Z687" t="s">
        <v>82</v>
      </c>
      <c r="AA687" t="s">
        <v>82</v>
      </c>
      <c r="AB687" t="s">
        <v>82</v>
      </c>
      <c r="AC687" t="s">
        <v>82</v>
      </c>
      <c r="AD687" t="s">
        <v>82</v>
      </c>
      <c r="AE687" t="s">
        <v>82</v>
      </c>
      <c r="AF687" t="s">
        <v>82</v>
      </c>
      <c r="AG687" t="s">
        <v>82</v>
      </c>
      <c r="AH687" t="s">
        <v>82</v>
      </c>
      <c r="AI687" t="s">
        <v>82</v>
      </c>
      <c r="AJ687" t="s">
        <v>82</v>
      </c>
      <c r="AK687" t="s">
        <v>212</v>
      </c>
      <c r="AL687" t="s">
        <v>82</v>
      </c>
      <c r="AM687" t="s">
        <v>2536</v>
      </c>
      <c r="AN687" t="s">
        <v>335</v>
      </c>
      <c r="AO687" t="s">
        <v>123</v>
      </c>
      <c r="AP687" t="s">
        <v>132</v>
      </c>
      <c r="AQ687" t="s">
        <v>10843</v>
      </c>
      <c r="AR687" t="s">
        <v>10844</v>
      </c>
      <c r="AS687" t="s">
        <v>10845</v>
      </c>
      <c r="AT687" t="s">
        <v>10846</v>
      </c>
      <c r="AU687" t="s">
        <v>81</v>
      </c>
      <c r="AV687" t="s">
        <v>82</v>
      </c>
      <c r="AW687" t="s">
        <v>81</v>
      </c>
      <c r="AX687" t="s">
        <v>81</v>
      </c>
      <c r="AY687" t="s">
        <v>81</v>
      </c>
      <c r="AZ687" t="s">
        <v>81</v>
      </c>
      <c r="BA687" t="s">
        <v>82</v>
      </c>
      <c r="BB687" s="1">
        <v>1</v>
      </c>
      <c r="BC687" t="s">
        <v>81</v>
      </c>
      <c r="BD687" t="s">
        <v>81</v>
      </c>
      <c r="BE687" t="s">
        <v>81</v>
      </c>
      <c r="BF687" t="s">
        <v>81</v>
      </c>
      <c r="BG687" t="s">
        <v>81</v>
      </c>
      <c r="BH687" t="s">
        <v>81</v>
      </c>
      <c r="BI687" t="s">
        <v>81</v>
      </c>
      <c r="BJ687" t="s">
        <v>82</v>
      </c>
      <c r="BK687" t="s">
        <v>82</v>
      </c>
      <c r="BL687" t="s">
        <v>81</v>
      </c>
      <c r="BM687" t="s">
        <v>137</v>
      </c>
      <c r="BN687" t="s">
        <v>81</v>
      </c>
      <c r="BO687" t="s">
        <v>81</v>
      </c>
      <c r="BP687" t="s">
        <v>81</v>
      </c>
      <c r="BQ687" t="s">
        <v>81</v>
      </c>
    </row>
    <row r="688" spans="1:69" x14ac:dyDescent="0.2">
      <c r="A688" s="5">
        <v>0</v>
      </c>
      <c r="B688" t="s">
        <v>10847</v>
      </c>
      <c r="C688" t="s">
        <v>10848</v>
      </c>
      <c r="D688" t="s">
        <v>10849</v>
      </c>
      <c r="E688" t="s">
        <v>10850</v>
      </c>
      <c r="F688" t="s">
        <v>73</v>
      </c>
      <c r="G688" t="s">
        <v>10851</v>
      </c>
      <c r="H688" s="1">
        <v>42793</v>
      </c>
      <c r="I688" s="1">
        <v>42857</v>
      </c>
      <c r="J688" t="b">
        <v>0</v>
      </c>
      <c r="K688" t="s">
        <v>75</v>
      </c>
      <c r="L688" t="s">
        <v>1916</v>
      </c>
      <c r="M688" t="s">
        <v>90</v>
      </c>
      <c r="N688">
        <v>1502</v>
      </c>
      <c r="O688" t="s">
        <v>10852</v>
      </c>
      <c r="P688" t="s">
        <v>409</v>
      </c>
      <c r="Q688" t="s">
        <v>10853</v>
      </c>
      <c r="R688" t="s">
        <v>81</v>
      </c>
      <c r="S688" t="s">
        <v>82</v>
      </c>
      <c r="T688" s="1">
        <v>42793</v>
      </c>
      <c r="U688" t="s">
        <v>10854</v>
      </c>
      <c r="V688" t="s">
        <v>503</v>
      </c>
      <c r="W688" s="2">
        <v>43724</v>
      </c>
      <c r="X688" t="s">
        <v>10855</v>
      </c>
      <c r="Y688" t="s">
        <v>81</v>
      </c>
      <c r="Z688" t="s">
        <v>10856</v>
      </c>
      <c r="AA688" t="s">
        <v>82</v>
      </c>
      <c r="AB688" t="s">
        <v>81</v>
      </c>
      <c r="AC688" t="s">
        <v>81</v>
      </c>
      <c r="AD688" t="s">
        <v>10852</v>
      </c>
      <c r="AE688" t="s">
        <v>81</v>
      </c>
      <c r="AF688" t="s">
        <v>10856</v>
      </c>
      <c r="AG688" t="s">
        <v>82</v>
      </c>
      <c r="AH688" t="s">
        <v>81</v>
      </c>
      <c r="AI688" t="s">
        <v>81</v>
      </c>
      <c r="AJ688" t="s">
        <v>10852</v>
      </c>
      <c r="AK688" t="s">
        <v>110</v>
      </c>
      <c r="AL688" t="s">
        <v>82</v>
      </c>
      <c r="AM688" t="s">
        <v>88</v>
      </c>
      <c r="AN688" t="s">
        <v>154</v>
      </c>
      <c r="AO688" t="s">
        <v>90</v>
      </c>
      <c r="AP688" t="s">
        <v>91</v>
      </c>
      <c r="AQ688" t="s">
        <v>10857</v>
      </c>
      <c r="AR688" t="s">
        <v>82</v>
      </c>
      <c r="AS688" t="s">
        <v>10858</v>
      </c>
      <c r="AT688" t="s">
        <v>10859</v>
      </c>
      <c r="AU688" t="s">
        <v>81</v>
      </c>
      <c r="AV688" t="s">
        <v>82</v>
      </c>
      <c r="AW688" t="s">
        <v>82</v>
      </c>
      <c r="AX688" t="s">
        <v>82</v>
      </c>
      <c r="AY688" t="s">
        <v>82</v>
      </c>
      <c r="AZ688" t="s">
        <v>82</v>
      </c>
      <c r="BA688" t="s">
        <v>82</v>
      </c>
      <c r="BB688" t="s">
        <v>82</v>
      </c>
      <c r="BC688" t="s">
        <v>82</v>
      </c>
      <c r="BD688" t="s">
        <v>82</v>
      </c>
      <c r="BE688" t="s">
        <v>82</v>
      </c>
      <c r="BF688" t="s">
        <v>82</v>
      </c>
      <c r="BG688" t="s">
        <v>82</v>
      </c>
      <c r="BH688" t="s">
        <v>82</v>
      </c>
      <c r="BI688" t="s">
        <v>82</v>
      </c>
      <c r="BJ688" t="s">
        <v>82</v>
      </c>
      <c r="BK688" t="s">
        <v>82</v>
      </c>
      <c r="BL688" t="s">
        <v>82</v>
      </c>
      <c r="BM688" t="s">
        <v>82</v>
      </c>
      <c r="BN688" t="s">
        <v>82</v>
      </c>
      <c r="BO688" t="s">
        <v>82</v>
      </c>
      <c r="BP688" t="s">
        <v>82</v>
      </c>
      <c r="BQ688" t="s">
        <v>82</v>
      </c>
    </row>
    <row r="689" spans="1:69" x14ac:dyDescent="0.2">
      <c r="A689" s="5">
        <v>0</v>
      </c>
      <c r="B689" t="s">
        <v>10860</v>
      </c>
      <c r="C689" t="s">
        <v>10861</v>
      </c>
      <c r="D689" t="s">
        <v>10862</v>
      </c>
      <c r="E689" t="s">
        <v>10863</v>
      </c>
      <c r="F689" t="s">
        <v>73</v>
      </c>
      <c r="G689" t="s">
        <v>10864</v>
      </c>
      <c r="H689" s="1">
        <v>43066</v>
      </c>
      <c r="I689" s="1">
        <v>43082</v>
      </c>
      <c r="J689" t="b">
        <v>0</v>
      </c>
      <c r="K689" t="s">
        <v>75</v>
      </c>
      <c r="L689" t="s">
        <v>10865</v>
      </c>
      <c r="M689" t="s">
        <v>90</v>
      </c>
      <c r="N689">
        <v>80</v>
      </c>
      <c r="O689" t="s">
        <v>2384</v>
      </c>
      <c r="P689" t="s">
        <v>79</v>
      </c>
      <c r="Q689" t="s">
        <v>950</v>
      </c>
      <c r="R689" t="s">
        <v>81</v>
      </c>
      <c r="S689" t="s">
        <v>82</v>
      </c>
      <c r="T689" s="1">
        <v>43066</v>
      </c>
      <c r="U689" t="s">
        <v>10866</v>
      </c>
      <c r="V689" t="s">
        <v>1305</v>
      </c>
      <c r="W689" s="2">
        <v>44053</v>
      </c>
      <c r="X689">
        <v>834158</v>
      </c>
      <c r="Y689" t="s">
        <v>148</v>
      </c>
      <c r="Z689" t="s">
        <v>10867</v>
      </c>
      <c r="AA689" t="s">
        <v>82</v>
      </c>
      <c r="AB689" t="s">
        <v>10868</v>
      </c>
      <c r="AC689" t="s">
        <v>10869</v>
      </c>
      <c r="AD689" t="s">
        <v>10870</v>
      </c>
      <c r="AE689" t="s">
        <v>148</v>
      </c>
      <c r="AF689" t="s">
        <v>10867</v>
      </c>
      <c r="AG689" t="s">
        <v>82</v>
      </c>
      <c r="AH689" t="s">
        <v>10868</v>
      </c>
      <c r="AI689" t="s">
        <v>10869</v>
      </c>
      <c r="AJ689" t="s">
        <v>10870</v>
      </c>
      <c r="AK689" t="s">
        <v>296</v>
      </c>
      <c r="AL689" t="s">
        <v>10871</v>
      </c>
      <c r="AM689" t="s">
        <v>88</v>
      </c>
      <c r="AN689" t="s">
        <v>4282</v>
      </c>
      <c r="AO689" t="s">
        <v>90</v>
      </c>
      <c r="AP689" t="s">
        <v>91</v>
      </c>
      <c r="AQ689" t="s">
        <v>10872</v>
      </c>
      <c r="AR689" t="s">
        <v>82</v>
      </c>
      <c r="AS689" t="s">
        <v>10873</v>
      </c>
      <c r="AT689" t="s">
        <v>10874</v>
      </c>
      <c r="AU689" t="s">
        <v>81</v>
      </c>
      <c r="AV689" t="s">
        <v>82</v>
      </c>
      <c r="AW689" t="s">
        <v>82</v>
      </c>
      <c r="AX689" t="s">
        <v>82</v>
      </c>
      <c r="AY689" t="s">
        <v>82</v>
      </c>
      <c r="AZ689" t="s">
        <v>82</v>
      </c>
      <c r="BA689" t="s">
        <v>82</v>
      </c>
      <c r="BB689" t="s">
        <v>82</v>
      </c>
      <c r="BC689" t="s">
        <v>82</v>
      </c>
      <c r="BD689" t="s">
        <v>82</v>
      </c>
      <c r="BE689" t="s">
        <v>82</v>
      </c>
      <c r="BF689" t="s">
        <v>82</v>
      </c>
      <c r="BG689" t="s">
        <v>82</v>
      </c>
      <c r="BH689" t="s">
        <v>82</v>
      </c>
      <c r="BI689" t="s">
        <v>82</v>
      </c>
      <c r="BJ689" t="s">
        <v>82</v>
      </c>
      <c r="BK689" t="s">
        <v>82</v>
      </c>
      <c r="BL689" t="s">
        <v>82</v>
      </c>
      <c r="BM689" t="s">
        <v>82</v>
      </c>
      <c r="BN689" t="s">
        <v>82</v>
      </c>
      <c r="BO689" t="s">
        <v>82</v>
      </c>
      <c r="BP689" t="s">
        <v>82</v>
      </c>
      <c r="BQ689" t="s">
        <v>82</v>
      </c>
    </row>
    <row r="690" spans="1:69" x14ac:dyDescent="0.2">
      <c r="A690" s="5">
        <v>0</v>
      </c>
      <c r="B690" t="s">
        <v>10875</v>
      </c>
      <c r="C690" t="s">
        <v>10876</v>
      </c>
      <c r="D690" t="s">
        <v>10877</v>
      </c>
      <c r="E690" t="s">
        <v>10878</v>
      </c>
      <c r="F690" t="s">
        <v>73</v>
      </c>
      <c r="G690" t="s">
        <v>10879</v>
      </c>
      <c r="H690" s="1">
        <v>42512</v>
      </c>
      <c r="I690" s="1">
        <v>42583</v>
      </c>
      <c r="J690" t="b">
        <v>1</v>
      </c>
      <c r="K690" t="s">
        <v>75</v>
      </c>
      <c r="L690" t="s">
        <v>10880</v>
      </c>
      <c r="M690" t="s">
        <v>90</v>
      </c>
      <c r="N690">
        <v>814</v>
      </c>
      <c r="O690" t="s">
        <v>10881</v>
      </c>
      <c r="P690" t="s">
        <v>10882</v>
      </c>
      <c r="Q690" t="s">
        <v>10883</v>
      </c>
      <c r="R690" t="s">
        <v>81</v>
      </c>
      <c r="S690" t="s">
        <v>82</v>
      </c>
      <c r="T690" s="1">
        <v>42512</v>
      </c>
      <c r="U690" s="3">
        <v>42583</v>
      </c>
      <c r="V690" t="s">
        <v>411</v>
      </c>
      <c r="W690" s="2">
        <v>43085</v>
      </c>
      <c r="X690" t="s">
        <v>10884</v>
      </c>
      <c r="Y690" t="s">
        <v>82</v>
      </c>
      <c r="Z690" t="s">
        <v>82</v>
      </c>
      <c r="AA690" t="s">
        <v>82</v>
      </c>
      <c r="AB690" t="s">
        <v>82</v>
      </c>
      <c r="AC690" t="s">
        <v>82</v>
      </c>
      <c r="AD690" t="s">
        <v>82</v>
      </c>
      <c r="AE690" t="s">
        <v>82</v>
      </c>
      <c r="AF690" t="s">
        <v>82</v>
      </c>
      <c r="AG690" t="s">
        <v>82</v>
      </c>
      <c r="AH690" t="s">
        <v>82</v>
      </c>
      <c r="AI690" t="s">
        <v>82</v>
      </c>
      <c r="AJ690" t="s">
        <v>82</v>
      </c>
      <c r="AK690" t="s">
        <v>110</v>
      </c>
      <c r="AL690" t="s">
        <v>10885</v>
      </c>
      <c r="AM690" t="s">
        <v>88</v>
      </c>
      <c r="AN690" t="s">
        <v>154</v>
      </c>
      <c r="AO690" t="s">
        <v>90</v>
      </c>
      <c r="AP690" t="s">
        <v>91</v>
      </c>
      <c r="AQ690" t="s">
        <v>10886</v>
      </c>
      <c r="AR690" t="s">
        <v>82</v>
      </c>
      <c r="AS690" t="s">
        <v>512</v>
      </c>
      <c r="AT690" t="s">
        <v>10887</v>
      </c>
      <c r="AU690" t="s">
        <v>81</v>
      </c>
      <c r="AV690" t="s">
        <v>82</v>
      </c>
      <c r="AW690" t="s">
        <v>82</v>
      </c>
      <c r="AX690" t="s">
        <v>82</v>
      </c>
      <c r="AY690" t="s">
        <v>82</v>
      </c>
      <c r="AZ690" t="s">
        <v>82</v>
      </c>
      <c r="BA690" t="s">
        <v>82</v>
      </c>
      <c r="BB690" t="s">
        <v>82</v>
      </c>
      <c r="BC690" t="s">
        <v>82</v>
      </c>
      <c r="BD690" t="s">
        <v>82</v>
      </c>
      <c r="BE690" t="s">
        <v>82</v>
      </c>
      <c r="BF690" t="s">
        <v>82</v>
      </c>
      <c r="BG690" t="s">
        <v>82</v>
      </c>
      <c r="BH690" t="s">
        <v>82</v>
      </c>
      <c r="BI690" t="s">
        <v>82</v>
      </c>
      <c r="BJ690" t="s">
        <v>82</v>
      </c>
      <c r="BK690" t="s">
        <v>82</v>
      </c>
      <c r="BL690" t="s">
        <v>82</v>
      </c>
      <c r="BM690" t="s">
        <v>82</v>
      </c>
      <c r="BN690" t="s">
        <v>82</v>
      </c>
      <c r="BO690" t="s">
        <v>82</v>
      </c>
      <c r="BP690" t="s">
        <v>82</v>
      </c>
      <c r="BQ690" t="s">
        <v>82</v>
      </c>
    </row>
    <row r="691" spans="1:69" x14ac:dyDescent="0.2">
      <c r="A691" s="5">
        <v>0</v>
      </c>
      <c r="B691" t="s">
        <v>10888</v>
      </c>
      <c r="C691" t="s">
        <v>10889</v>
      </c>
      <c r="D691" t="s">
        <v>10890</v>
      </c>
      <c r="E691" t="s">
        <v>10891</v>
      </c>
      <c r="F691" t="s">
        <v>73</v>
      </c>
      <c r="G691" t="s">
        <v>10892</v>
      </c>
      <c r="H691" s="1">
        <v>43209</v>
      </c>
      <c r="I691" s="1">
        <v>43514</v>
      </c>
      <c r="J691" t="b">
        <v>0</v>
      </c>
      <c r="K691" t="s">
        <v>75</v>
      </c>
      <c r="L691" t="s">
        <v>979</v>
      </c>
      <c r="M691" t="s">
        <v>90</v>
      </c>
      <c r="N691">
        <v>40</v>
      </c>
      <c r="O691" t="s">
        <v>10893</v>
      </c>
      <c r="P691" t="s">
        <v>3839</v>
      </c>
      <c r="Q691" t="s">
        <v>3557</v>
      </c>
      <c r="R691" t="s">
        <v>81</v>
      </c>
      <c r="S691" t="s">
        <v>82</v>
      </c>
      <c r="T691" s="1">
        <v>43209</v>
      </c>
      <c r="U691" t="s">
        <v>10894</v>
      </c>
      <c r="V691" t="s">
        <v>605</v>
      </c>
      <c r="W691" s="2">
        <v>43871</v>
      </c>
      <c r="X691" t="s">
        <v>10895</v>
      </c>
      <c r="Y691" t="s">
        <v>148</v>
      </c>
      <c r="Z691" t="s">
        <v>10896</v>
      </c>
      <c r="AA691" t="s">
        <v>82</v>
      </c>
      <c r="AB691" t="s">
        <v>10897</v>
      </c>
      <c r="AC691" t="s">
        <v>10898</v>
      </c>
      <c r="AD691" t="s">
        <v>10899</v>
      </c>
      <c r="AE691" t="s">
        <v>148</v>
      </c>
      <c r="AF691" t="s">
        <v>10896</v>
      </c>
      <c r="AG691" t="s">
        <v>82</v>
      </c>
      <c r="AH691" t="s">
        <v>10897</v>
      </c>
      <c r="AI691" t="s">
        <v>10898</v>
      </c>
      <c r="AJ691" t="s">
        <v>10899</v>
      </c>
      <c r="AK691" t="s">
        <v>296</v>
      </c>
      <c r="AL691" t="s">
        <v>82</v>
      </c>
      <c r="AM691" t="s">
        <v>88</v>
      </c>
      <c r="AN691" t="s">
        <v>154</v>
      </c>
      <c r="AO691" t="s">
        <v>90</v>
      </c>
      <c r="AP691" t="s">
        <v>91</v>
      </c>
      <c r="AQ691" t="s">
        <v>10900</v>
      </c>
      <c r="AR691" t="s">
        <v>82</v>
      </c>
      <c r="AS691" t="s">
        <v>10901</v>
      </c>
      <c r="AT691" t="s">
        <v>10902</v>
      </c>
      <c r="AU691" t="s">
        <v>81</v>
      </c>
      <c r="AV691" t="s">
        <v>82</v>
      </c>
      <c r="AW691" t="s">
        <v>82</v>
      </c>
      <c r="AX691" t="s">
        <v>82</v>
      </c>
      <c r="AY691" t="s">
        <v>82</v>
      </c>
      <c r="AZ691" t="s">
        <v>82</v>
      </c>
      <c r="BA691" t="s">
        <v>82</v>
      </c>
      <c r="BB691" t="s">
        <v>82</v>
      </c>
      <c r="BC691" t="s">
        <v>82</v>
      </c>
      <c r="BD691" t="s">
        <v>82</v>
      </c>
      <c r="BE691" t="s">
        <v>82</v>
      </c>
      <c r="BF691" t="s">
        <v>82</v>
      </c>
      <c r="BG691" t="s">
        <v>82</v>
      </c>
      <c r="BH691" t="s">
        <v>82</v>
      </c>
      <c r="BI691" t="s">
        <v>82</v>
      </c>
      <c r="BJ691" t="s">
        <v>82</v>
      </c>
      <c r="BK691" t="s">
        <v>82</v>
      </c>
      <c r="BL691" t="s">
        <v>82</v>
      </c>
      <c r="BM691" t="s">
        <v>82</v>
      </c>
      <c r="BN691" t="s">
        <v>82</v>
      </c>
      <c r="BO691" t="s">
        <v>82</v>
      </c>
      <c r="BP691" t="s">
        <v>82</v>
      </c>
      <c r="BQ691" t="s">
        <v>82</v>
      </c>
    </row>
    <row r="692" spans="1:69" x14ac:dyDescent="0.2">
      <c r="A692" s="5">
        <v>0</v>
      </c>
      <c r="B692" t="s">
        <v>10903</v>
      </c>
      <c r="C692" t="s">
        <v>10904</v>
      </c>
      <c r="D692" t="s">
        <v>10905</v>
      </c>
      <c r="E692" t="s">
        <v>10906</v>
      </c>
      <c r="F692" t="s">
        <v>73</v>
      </c>
      <c r="G692" t="s">
        <v>10907</v>
      </c>
      <c r="H692" s="1">
        <v>42999</v>
      </c>
      <c r="I692" s="1">
        <v>42997</v>
      </c>
      <c r="J692" t="b">
        <v>0</v>
      </c>
      <c r="K692" t="s">
        <v>75</v>
      </c>
      <c r="L692" t="s">
        <v>4291</v>
      </c>
      <c r="M692" t="s">
        <v>90</v>
      </c>
      <c r="N692">
        <v>66</v>
      </c>
      <c r="O692" t="s">
        <v>10487</v>
      </c>
      <c r="P692" t="s">
        <v>79</v>
      </c>
      <c r="Q692" t="s">
        <v>10908</v>
      </c>
      <c r="R692" t="s">
        <v>81</v>
      </c>
      <c r="S692" t="s">
        <v>82</v>
      </c>
      <c r="T692" s="1">
        <v>42999</v>
      </c>
      <c r="U692" t="s">
        <v>10909</v>
      </c>
      <c r="V692" t="s">
        <v>168</v>
      </c>
      <c r="W692" s="2">
        <v>43598</v>
      </c>
      <c r="X692" t="s">
        <v>10910</v>
      </c>
      <c r="Y692" t="s">
        <v>81</v>
      </c>
      <c r="Z692" t="s">
        <v>10911</v>
      </c>
      <c r="AA692" t="s">
        <v>82</v>
      </c>
      <c r="AB692" t="s">
        <v>81</v>
      </c>
      <c r="AC692" t="s">
        <v>81</v>
      </c>
      <c r="AD692" t="s">
        <v>10487</v>
      </c>
      <c r="AE692" t="s">
        <v>81</v>
      </c>
      <c r="AF692" t="s">
        <v>10911</v>
      </c>
      <c r="AG692" t="s">
        <v>82</v>
      </c>
      <c r="AH692" t="s">
        <v>81</v>
      </c>
      <c r="AI692" t="s">
        <v>81</v>
      </c>
      <c r="AJ692" t="s">
        <v>10487</v>
      </c>
      <c r="AK692" t="s">
        <v>110</v>
      </c>
      <c r="AL692" t="s">
        <v>82</v>
      </c>
      <c r="AM692" t="s">
        <v>88</v>
      </c>
      <c r="AN692" t="s">
        <v>90</v>
      </c>
      <c r="AO692" t="s">
        <v>90</v>
      </c>
      <c r="AP692" t="s">
        <v>91</v>
      </c>
      <c r="AQ692" t="s">
        <v>10912</v>
      </c>
      <c r="AR692" t="s">
        <v>82</v>
      </c>
      <c r="AS692" t="s">
        <v>10913</v>
      </c>
      <c r="AT692" t="s">
        <v>10914</v>
      </c>
      <c r="AU692" t="s">
        <v>81</v>
      </c>
      <c r="AV692" t="s">
        <v>82</v>
      </c>
      <c r="AW692" t="s">
        <v>82</v>
      </c>
      <c r="AX692" t="s">
        <v>82</v>
      </c>
      <c r="AY692" t="s">
        <v>82</v>
      </c>
      <c r="AZ692" t="s">
        <v>82</v>
      </c>
      <c r="BA692" t="s">
        <v>82</v>
      </c>
      <c r="BB692" t="s">
        <v>82</v>
      </c>
      <c r="BC692" t="s">
        <v>82</v>
      </c>
      <c r="BD692" t="s">
        <v>82</v>
      </c>
      <c r="BE692" t="s">
        <v>82</v>
      </c>
      <c r="BF692" t="s">
        <v>82</v>
      </c>
      <c r="BG692" t="s">
        <v>82</v>
      </c>
      <c r="BH692" t="s">
        <v>82</v>
      </c>
      <c r="BI692" t="s">
        <v>82</v>
      </c>
      <c r="BJ692" t="s">
        <v>82</v>
      </c>
      <c r="BK692" t="s">
        <v>82</v>
      </c>
      <c r="BL692" t="s">
        <v>82</v>
      </c>
      <c r="BM692" t="s">
        <v>82</v>
      </c>
      <c r="BN692" t="s">
        <v>82</v>
      </c>
      <c r="BO692" t="s">
        <v>82</v>
      </c>
      <c r="BP692" t="s">
        <v>82</v>
      </c>
      <c r="BQ692" t="s">
        <v>82</v>
      </c>
    </row>
    <row r="693" spans="1:69" x14ac:dyDescent="0.2">
      <c r="A693" s="5">
        <v>1</v>
      </c>
      <c r="B693" t="s">
        <v>10915</v>
      </c>
      <c r="C693" t="s">
        <v>10916</v>
      </c>
      <c r="D693" t="s">
        <v>10917</v>
      </c>
      <c r="E693" t="s">
        <v>10918</v>
      </c>
      <c r="F693" t="s">
        <v>1432</v>
      </c>
      <c r="G693" t="s">
        <v>10919</v>
      </c>
      <c r="H693" s="1">
        <v>43661</v>
      </c>
      <c r="I693" s="1">
        <v>43661</v>
      </c>
      <c r="J693" t="b">
        <v>0</v>
      </c>
      <c r="K693" t="s">
        <v>75</v>
      </c>
      <c r="L693" t="s">
        <v>10920</v>
      </c>
      <c r="M693" t="s">
        <v>1435</v>
      </c>
      <c r="N693">
        <v>100</v>
      </c>
      <c r="O693" t="s">
        <v>10921</v>
      </c>
      <c r="P693" t="s">
        <v>670</v>
      </c>
      <c r="Q693" t="s">
        <v>10922</v>
      </c>
      <c r="R693" t="s">
        <v>81</v>
      </c>
      <c r="S693" t="s">
        <v>82</v>
      </c>
      <c r="T693" s="1">
        <v>43661</v>
      </c>
      <c r="U693" s="1">
        <v>43661</v>
      </c>
      <c r="V693" t="s">
        <v>1438</v>
      </c>
      <c r="W693" s="2">
        <v>44139</v>
      </c>
      <c r="X693" t="s">
        <v>1439</v>
      </c>
      <c r="Y693" t="s">
        <v>10923</v>
      </c>
      <c r="Z693" t="s">
        <v>81</v>
      </c>
      <c r="AA693" t="s">
        <v>10924</v>
      </c>
      <c r="AB693" t="s">
        <v>10925</v>
      </c>
      <c r="AC693">
        <v>7720905484</v>
      </c>
      <c r="AD693" t="s">
        <v>10926</v>
      </c>
      <c r="AE693" t="s">
        <v>10923</v>
      </c>
      <c r="AF693" t="s">
        <v>81</v>
      </c>
      <c r="AG693" t="s">
        <v>10924</v>
      </c>
      <c r="AH693" t="s">
        <v>10925</v>
      </c>
      <c r="AI693">
        <v>7720905484</v>
      </c>
      <c r="AJ693" t="s">
        <v>10926</v>
      </c>
      <c r="AK693" t="s">
        <v>2219</v>
      </c>
      <c r="AL693" t="s">
        <v>82</v>
      </c>
      <c r="AM693" t="s">
        <v>10927</v>
      </c>
      <c r="AN693" t="s">
        <v>81</v>
      </c>
      <c r="AO693" t="s">
        <v>81</v>
      </c>
      <c r="AP693" t="s">
        <v>81</v>
      </c>
      <c r="AQ693" t="s">
        <v>10928</v>
      </c>
      <c r="AR693" t="s">
        <v>10929</v>
      </c>
      <c r="AS693" t="s">
        <v>10930</v>
      </c>
      <c r="AT693" t="s">
        <v>10930</v>
      </c>
      <c r="AU693" t="s">
        <v>81</v>
      </c>
      <c r="AV693" t="s">
        <v>82</v>
      </c>
      <c r="AW693" t="s">
        <v>81</v>
      </c>
      <c r="AX693">
        <v>0</v>
      </c>
      <c r="AY693" t="s">
        <v>81</v>
      </c>
      <c r="AZ693" t="s">
        <v>81</v>
      </c>
      <c r="BA693" t="s">
        <v>82</v>
      </c>
      <c r="BB693" s="1">
        <v>1</v>
      </c>
      <c r="BC693" t="s">
        <v>81</v>
      </c>
      <c r="BD693" t="s">
        <v>81</v>
      </c>
      <c r="BE693" t="s">
        <v>81</v>
      </c>
      <c r="BF693" t="s">
        <v>81</v>
      </c>
      <c r="BG693" t="s">
        <v>81</v>
      </c>
      <c r="BH693" t="s">
        <v>81</v>
      </c>
      <c r="BI693" t="s">
        <v>81</v>
      </c>
      <c r="BJ693" t="s">
        <v>82</v>
      </c>
      <c r="BK693" t="s">
        <v>82</v>
      </c>
      <c r="BL693" t="s">
        <v>200</v>
      </c>
      <c r="BM693" t="s">
        <v>10931</v>
      </c>
      <c r="BN693" t="s">
        <v>81</v>
      </c>
      <c r="BO693" t="s">
        <v>10932</v>
      </c>
      <c r="BP693" t="s">
        <v>81</v>
      </c>
      <c r="BQ693" t="s">
        <v>81</v>
      </c>
    </row>
    <row r="694" spans="1:69" x14ac:dyDescent="0.2">
      <c r="A694" s="5">
        <v>0</v>
      </c>
      <c r="B694" t="s">
        <v>10933</v>
      </c>
      <c r="C694" t="s">
        <v>10934</v>
      </c>
      <c r="D694" t="s">
        <v>10935</v>
      </c>
      <c r="E694" t="s">
        <v>10936</v>
      </c>
      <c r="F694" t="s">
        <v>73</v>
      </c>
      <c r="G694" t="s">
        <v>10937</v>
      </c>
      <c r="H694" s="1">
        <v>42900</v>
      </c>
      <c r="I694" s="1">
        <v>42909</v>
      </c>
      <c r="J694" t="b">
        <v>0</v>
      </c>
      <c r="K694" t="s">
        <v>75</v>
      </c>
      <c r="L694" t="s">
        <v>5993</v>
      </c>
      <c r="M694" t="s">
        <v>90</v>
      </c>
      <c r="N694">
        <v>23</v>
      </c>
      <c r="O694" t="s">
        <v>10938</v>
      </c>
      <c r="P694" t="s">
        <v>1258</v>
      </c>
      <c r="Q694" t="s">
        <v>1420</v>
      </c>
      <c r="R694" t="s">
        <v>81</v>
      </c>
      <c r="S694" t="s">
        <v>82</v>
      </c>
      <c r="T694" s="1">
        <v>42900</v>
      </c>
      <c r="U694" t="s">
        <v>10939</v>
      </c>
      <c r="V694" t="s">
        <v>168</v>
      </c>
      <c r="W694" s="2">
        <v>43339</v>
      </c>
      <c r="X694" t="s">
        <v>10940</v>
      </c>
      <c r="Y694" t="s">
        <v>82</v>
      </c>
      <c r="Z694" t="s">
        <v>82</v>
      </c>
      <c r="AA694" t="s">
        <v>82</v>
      </c>
      <c r="AB694" t="s">
        <v>82</v>
      </c>
      <c r="AC694" t="s">
        <v>82</v>
      </c>
      <c r="AD694" t="s">
        <v>82</v>
      </c>
      <c r="AE694" t="s">
        <v>82</v>
      </c>
      <c r="AF694" t="s">
        <v>82</v>
      </c>
      <c r="AG694" t="s">
        <v>82</v>
      </c>
      <c r="AH694" t="s">
        <v>82</v>
      </c>
      <c r="AI694" t="s">
        <v>82</v>
      </c>
      <c r="AJ694" t="s">
        <v>82</v>
      </c>
      <c r="AK694" t="s">
        <v>110</v>
      </c>
      <c r="AL694" t="s">
        <v>82</v>
      </c>
      <c r="AM694" t="s">
        <v>88</v>
      </c>
      <c r="AN694" t="s">
        <v>154</v>
      </c>
      <c r="AO694" t="s">
        <v>90</v>
      </c>
      <c r="AP694" t="s">
        <v>91</v>
      </c>
      <c r="AQ694" t="s">
        <v>10941</v>
      </c>
      <c r="AR694" t="s">
        <v>82</v>
      </c>
      <c r="AS694" t="s">
        <v>10942</v>
      </c>
      <c r="AT694" t="s">
        <v>82</v>
      </c>
      <c r="AU694" t="s">
        <v>81</v>
      </c>
      <c r="AV694" t="s">
        <v>82</v>
      </c>
      <c r="AW694" t="s">
        <v>82</v>
      </c>
      <c r="AX694" t="s">
        <v>82</v>
      </c>
      <c r="AY694" t="s">
        <v>82</v>
      </c>
      <c r="AZ694" t="s">
        <v>82</v>
      </c>
      <c r="BA694" t="s">
        <v>82</v>
      </c>
      <c r="BB694" t="s">
        <v>82</v>
      </c>
      <c r="BC694" t="s">
        <v>82</v>
      </c>
      <c r="BD694" t="s">
        <v>82</v>
      </c>
      <c r="BE694" t="s">
        <v>82</v>
      </c>
      <c r="BF694" t="s">
        <v>82</v>
      </c>
      <c r="BG694" t="s">
        <v>82</v>
      </c>
      <c r="BH694" t="s">
        <v>82</v>
      </c>
      <c r="BI694" t="s">
        <v>82</v>
      </c>
      <c r="BJ694" t="s">
        <v>82</v>
      </c>
      <c r="BK694" t="s">
        <v>82</v>
      </c>
      <c r="BL694" t="s">
        <v>82</v>
      </c>
      <c r="BM694" t="s">
        <v>82</v>
      </c>
      <c r="BN694" t="s">
        <v>82</v>
      </c>
      <c r="BO694" t="s">
        <v>82</v>
      </c>
      <c r="BP694" t="s">
        <v>82</v>
      </c>
      <c r="BQ694" t="s">
        <v>82</v>
      </c>
    </row>
    <row r="695" spans="1:69" x14ac:dyDescent="0.2">
      <c r="A695" s="5">
        <v>0</v>
      </c>
      <c r="B695" t="s">
        <v>10943</v>
      </c>
      <c r="C695" t="s">
        <v>10944</v>
      </c>
      <c r="D695" t="s">
        <v>10945</v>
      </c>
      <c r="E695" t="s">
        <v>10946</v>
      </c>
      <c r="F695" t="s">
        <v>73</v>
      </c>
      <c r="G695" t="s">
        <v>10947</v>
      </c>
      <c r="H695" s="1">
        <v>43012</v>
      </c>
      <c r="I695" s="1">
        <v>43111</v>
      </c>
      <c r="J695" t="b">
        <v>0</v>
      </c>
      <c r="K695" t="s">
        <v>75</v>
      </c>
      <c r="L695" t="s">
        <v>10948</v>
      </c>
      <c r="M695" t="s">
        <v>90</v>
      </c>
      <c r="N695">
        <v>233</v>
      </c>
      <c r="O695" t="s">
        <v>2384</v>
      </c>
      <c r="P695" t="s">
        <v>79</v>
      </c>
      <c r="Q695" t="s">
        <v>10949</v>
      </c>
      <c r="R695" t="s">
        <v>81</v>
      </c>
      <c r="S695" t="s">
        <v>82</v>
      </c>
      <c r="T695" s="1">
        <v>43012</v>
      </c>
      <c r="U695" t="s">
        <v>10950</v>
      </c>
      <c r="V695" t="s">
        <v>1305</v>
      </c>
      <c r="W695" s="2">
        <v>44053</v>
      </c>
      <c r="X695">
        <v>826974</v>
      </c>
      <c r="Y695" t="s">
        <v>227</v>
      </c>
      <c r="Z695" t="s">
        <v>10951</v>
      </c>
      <c r="AA695" t="s">
        <v>82</v>
      </c>
      <c r="AB695" t="s">
        <v>227</v>
      </c>
      <c r="AC695" t="s">
        <v>227</v>
      </c>
      <c r="AD695" t="s">
        <v>10952</v>
      </c>
      <c r="AE695" t="s">
        <v>227</v>
      </c>
      <c r="AF695" t="s">
        <v>10951</v>
      </c>
      <c r="AG695" t="s">
        <v>82</v>
      </c>
      <c r="AH695" t="s">
        <v>227</v>
      </c>
      <c r="AI695" t="s">
        <v>227</v>
      </c>
      <c r="AJ695" t="s">
        <v>10952</v>
      </c>
      <c r="AK695" t="s">
        <v>110</v>
      </c>
      <c r="AL695" t="s">
        <v>82</v>
      </c>
      <c r="AM695" t="s">
        <v>88</v>
      </c>
      <c r="AN695" t="s">
        <v>154</v>
      </c>
      <c r="AO695" t="s">
        <v>90</v>
      </c>
      <c r="AP695" t="s">
        <v>91</v>
      </c>
      <c r="AQ695" t="s">
        <v>10953</v>
      </c>
      <c r="AR695" t="s">
        <v>82</v>
      </c>
      <c r="AS695" t="s">
        <v>10954</v>
      </c>
      <c r="AT695" t="s">
        <v>10955</v>
      </c>
      <c r="AU695" t="s">
        <v>81</v>
      </c>
      <c r="AV695" t="s">
        <v>82</v>
      </c>
      <c r="AW695" t="s">
        <v>82</v>
      </c>
      <c r="AX695" t="s">
        <v>82</v>
      </c>
      <c r="AY695" t="s">
        <v>82</v>
      </c>
      <c r="AZ695" t="s">
        <v>82</v>
      </c>
      <c r="BA695" t="s">
        <v>82</v>
      </c>
      <c r="BB695" t="s">
        <v>82</v>
      </c>
      <c r="BC695" t="s">
        <v>82</v>
      </c>
      <c r="BD695" t="s">
        <v>82</v>
      </c>
      <c r="BE695" t="s">
        <v>82</v>
      </c>
      <c r="BF695" t="s">
        <v>82</v>
      </c>
      <c r="BG695" t="s">
        <v>82</v>
      </c>
      <c r="BH695" t="s">
        <v>82</v>
      </c>
      <c r="BI695" t="s">
        <v>82</v>
      </c>
      <c r="BJ695" t="s">
        <v>82</v>
      </c>
      <c r="BK695" t="s">
        <v>82</v>
      </c>
      <c r="BL695" t="s">
        <v>82</v>
      </c>
      <c r="BM695" t="s">
        <v>82</v>
      </c>
      <c r="BN695" t="s">
        <v>82</v>
      </c>
      <c r="BO695" t="s">
        <v>82</v>
      </c>
      <c r="BP695" t="s">
        <v>82</v>
      </c>
      <c r="BQ695" t="s">
        <v>82</v>
      </c>
    </row>
    <row r="696" spans="1:69" x14ac:dyDescent="0.2">
      <c r="A696" s="5">
        <v>0</v>
      </c>
      <c r="B696" t="s">
        <v>10956</v>
      </c>
      <c r="C696" t="s">
        <v>10957</v>
      </c>
      <c r="D696" t="s">
        <v>10958</v>
      </c>
      <c r="E696" t="s">
        <v>10956</v>
      </c>
      <c r="F696" t="s">
        <v>73</v>
      </c>
      <c r="G696" t="s">
        <v>10959</v>
      </c>
      <c r="H696" s="1">
        <v>43816</v>
      </c>
      <c r="I696" s="1">
        <v>43832</v>
      </c>
      <c r="J696" t="b">
        <v>0</v>
      </c>
      <c r="K696" t="s">
        <v>75</v>
      </c>
      <c r="L696" t="s">
        <v>1375</v>
      </c>
      <c r="M696" t="s">
        <v>90</v>
      </c>
      <c r="N696">
        <v>60</v>
      </c>
      <c r="O696" t="s">
        <v>10960</v>
      </c>
      <c r="P696" t="s">
        <v>3839</v>
      </c>
      <c r="Q696" t="s">
        <v>10961</v>
      </c>
      <c r="R696" t="s">
        <v>81</v>
      </c>
      <c r="S696" t="s">
        <v>82</v>
      </c>
      <c r="T696" s="1">
        <v>43816</v>
      </c>
      <c r="U696" t="s">
        <v>10962</v>
      </c>
      <c r="V696" t="s">
        <v>1570</v>
      </c>
      <c r="W696" s="2">
        <v>43836</v>
      </c>
      <c r="X696" t="s">
        <v>10963</v>
      </c>
      <c r="Y696" t="s">
        <v>148</v>
      </c>
      <c r="Z696" t="s">
        <v>10964</v>
      </c>
      <c r="AA696" t="s">
        <v>82</v>
      </c>
      <c r="AB696" t="s">
        <v>10965</v>
      </c>
      <c r="AC696" t="s">
        <v>10966</v>
      </c>
      <c r="AD696" t="s">
        <v>10967</v>
      </c>
      <c r="AE696" t="s">
        <v>148</v>
      </c>
      <c r="AF696" t="s">
        <v>10964</v>
      </c>
      <c r="AG696" t="s">
        <v>82</v>
      </c>
      <c r="AH696" t="s">
        <v>10965</v>
      </c>
      <c r="AI696" t="s">
        <v>10966</v>
      </c>
      <c r="AJ696" t="s">
        <v>10967</v>
      </c>
      <c r="AK696" t="s">
        <v>153</v>
      </c>
      <c r="AL696" t="s">
        <v>10968</v>
      </c>
      <c r="AM696" t="s">
        <v>88</v>
      </c>
      <c r="AN696" t="s">
        <v>154</v>
      </c>
      <c r="AO696" t="s">
        <v>90</v>
      </c>
      <c r="AP696" t="s">
        <v>91</v>
      </c>
      <c r="AQ696" t="s">
        <v>10969</v>
      </c>
      <c r="AR696" t="s">
        <v>82</v>
      </c>
      <c r="AS696" t="s">
        <v>10970</v>
      </c>
      <c r="AT696" t="s">
        <v>82</v>
      </c>
      <c r="AU696" t="s">
        <v>81</v>
      </c>
      <c r="AV696" t="s">
        <v>82</v>
      </c>
      <c r="AW696" t="s">
        <v>82</v>
      </c>
      <c r="AX696" t="s">
        <v>82</v>
      </c>
      <c r="AY696" t="s">
        <v>82</v>
      </c>
      <c r="AZ696" t="s">
        <v>82</v>
      </c>
      <c r="BA696" t="s">
        <v>82</v>
      </c>
      <c r="BB696" t="s">
        <v>82</v>
      </c>
      <c r="BC696" t="s">
        <v>82</v>
      </c>
      <c r="BD696" t="s">
        <v>82</v>
      </c>
      <c r="BE696" t="s">
        <v>82</v>
      </c>
      <c r="BF696" t="s">
        <v>82</v>
      </c>
      <c r="BG696" t="s">
        <v>82</v>
      </c>
      <c r="BH696" t="s">
        <v>82</v>
      </c>
      <c r="BI696" t="s">
        <v>82</v>
      </c>
      <c r="BJ696" t="s">
        <v>82</v>
      </c>
      <c r="BK696" t="s">
        <v>82</v>
      </c>
      <c r="BL696" t="s">
        <v>82</v>
      </c>
      <c r="BM696" t="s">
        <v>82</v>
      </c>
      <c r="BN696" t="s">
        <v>82</v>
      </c>
      <c r="BO696" t="s">
        <v>82</v>
      </c>
      <c r="BP696" t="s">
        <v>82</v>
      </c>
      <c r="BQ696" t="s">
        <v>82</v>
      </c>
    </row>
    <row r="697" spans="1:69" x14ac:dyDescent="0.2">
      <c r="A697" s="5">
        <v>0</v>
      </c>
      <c r="B697" t="s">
        <v>10971</v>
      </c>
      <c r="C697" t="s">
        <v>10972</v>
      </c>
      <c r="D697" t="s">
        <v>10973</v>
      </c>
      <c r="E697" t="s">
        <v>10974</v>
      </c>
      <c r="F697" t="s">
        <v>700</v>
      </c>
      <c r="G697" t="s">
        <v>10975</v>
      </c>
      <c r="H697" s="1">
        <v>43658</v>
      </c>
      <c r="I697" s="1">
        <v>43710</v>
      </c>
      <c r="J697" t="b">
        <v>0</v>
      </c>
      <c r="K697" t="s">
        <v>75</v>
      </c>
      <c r="L697" t="s">
        <v>5850</v>
      </c>
      <c r="M697" t="s">
        <v>363</v>
      </c>
      <c r="N697">
        <v>148</v>
      </c>
      <c r="O697" t="s">
        <v>10976</v>
      </c>
      <c r="P697" t="s">
        <v>705</v>
      </c>
      <c r="Q697" t="s">
        <v>10977</v>
      </c>
      <c r="R697" t="s">
        <v>81</v>
      </c>
      <c r="S697" t="s">
        <v>82</v>
      </c>
      <c r="T697" s="1">
        <v>43658</v>
      </c>
      <c r="U697" s="1">
        <v>43710</v>
      </c>
      <c r="V697" t="s">
        <v>707</v>
      </c>
      <c r="W697" s="2">
        <v>43668</v>
      </c>
      <c r="X697" t="s">
        <v>1905</v>
      </c>
      <c r="Y697" t="s">
        <v>82</v>
      </c>
      <c r="Z697" t="s">
        <v>82</v>
      </c>
      <c r="AA697" t="s">
        <v>82</v>
      </c>
      <c r="AB697" t="s">
        <v>82</v>
      </c>
      <c r="AC697" t="s">
        <v>82</v>
      </c>
      <c r="AD697" t="s">
        <v>82</v>
      </c>
      <c r="AE697" t="s">
        <v>82</v>
      </c>
      <c r="AF697" t="s">
        <v>82</v>
      </c>
      <c r="AG697" t="s">
        <v>82</v>
      </c>
      <c r="AH697" t="s">
        <v>82</v>
      </c>
      <c r="AI697" t="s">
        <v>82</v>
      </c>
      <c r="AJ697" t="s">
        <v>82</v>
      </c>
      <c r="AK697" t="s">
        <v>153</v>
      </c>
      <c r="AL697" t="s">
        <v>82</v>
      </c>
      <c r="AM697" t="s">
        <v>10976</v>
      </c>
      <c r="AN697" t="s">
        <v>709</v>
      </c>
      <c r="AO697" t="s">
        <v>10978</v>
      </c>
      <c r="AP697" t="s">
        <v>710</v>
      </c>
      <c r="AQ697" t="s">
        <v>10979</v>
      </c>
      <c r="AR697" t="s">
        <v>10980</v>
      </c>
      <c r="AS697" t="s">
        <v>10981</v>
      </c>
      <c r="AT697" t="s">
        <v>10982</v>
      </c>
      <c r="AU697" t="s">
        <v>81</v>
      </c>
      <c r="AV697" t="s">
        <v>82</v>
      </c>
      <c r="AW697" t="s">
        <v>1637</v>
      </c>
      <c r="AX697" t="s">
        <v>81</v>
      </c>
      <c r="AY697" t="s">
        <v>81</v>
      </c>
      <c r="AZ697" t="s">
        <v>81</v>
      </c>
      <c r="BA697" t="s">
        <v>82</v>
      </c>
      <c r="BB697" s="1">
        <v>1</v>
      </c>
      <c r="BC697" t="s">
        <v>81</v>
      </c>
      <c r="BD697" t="s">
        <v>81</v>
      </c>
      <c r="BE697" t="s">
        <v>81</v>
      </c>
      <c r="BF697" t="s">
        <v>81</v>
      </c>
      <c r="BG697" t="s">
        <v>81</v>
      </c>
      <c r="BH697" t="s">
        <v>261</v>
      </c>
      <c r="BI697" t="s">
        <v>10983</v>
      </c>
      <c r="BJ697" t="s">
        <v>82</v>
      </c>
      <c r="BK697" t="s">
        <v>82</v>
      </c>
      <c r="BL697" t="s">
        <v>825</v>
      </c>
      <c r="BM697" t="s">
        <v>137</v>
      </c>
      <c r="BN697" t="s">
        <v>81</v>
      </c>
      <c r="BO697" t="s">
        <v>10984</v>
      </c>
      <c r="BP697" t="s">
        <v>81</v>
      </c>
      <c r="BQ697" t="s">
        <v>81</v>
      </c>
    </row>
    <row r="698" spans="1:69" x14ac:dyDescent="0.2">
      <c r="A698" s="5">
        <v>0</v>
      </c>
      <c r="B698" t="s">
        <v>10985</v>
      </c>
      <c r="C698" t="s">
        <v>10986</v>
      </c>
      <c r="D698" t="s">
        <v>10987</v>
      </c>
      <c r="E698" t="s">
        <v>10988</v>
      </c>
      <c r="F698" t="s">
        <v>73</v>
      </c>
      <c r="G698" t="s">
        <v>10989</v>
      </c>
      <c r="H698" s="1">
        <v>43507</v>
      </c>
      <c r="I698" s="1">
        <v>43489</v>
      </c>
      <c r="J698" t="b">
        <v>0</v>
      </c>
      <c r="K698" t="s">
        <v>75</v>
      </c>
      <c r="L698" t="s">
        <v>1951</v>
      </c>
      <c r="M698" t="s">
        <v>90</v>
      </c>
      <c r="N698">
        <v>100</v>
      </c>
      <c r="O698" t="s">
        <v>10990</v>
      </c>
      <c r="P698" t="s">
        <v>103</v>
      </c>
      <c r="Q698" t="s">
        <v>10991</v>
      </c>
      <c r="R698" t="s">
        <v>81</v>
      </c>
      <c r="S698" t="s">
        <v>82</v>
      </c>
      <c r="T698" s="1">
        <v>43507</v>
      </c>
      <c r="U698" t="s">
        <v>10992</v>
      </c>
      <c r="V698" t="s">
        <v>834</v>
      </c>
      <c r="W698" s="2">
        <v>44137</v>
      </c>
      <c r="X698" t="s">
        <v>10993</v>
      </c>
      <c r="Y698" t="s">
        <v>148</v>
      </c>
      <c r="Z698" t="s">
        <v>10994</v>
      </c>
      <c r="AA698" t="s">
        <v>82</v>
      </c>
      <c r="AB698" t="s">
        <v>10995</v>
      </c>
      <c r="AC698" t="s">
        <v>10996</v>
      </c>
      <c r="AD698" t="s">
        <v>10997</v>
      </c>
      <c r="AE698" t="s">
        <v>148</v>
      </c>
      <c r="AF698" t="s">
        <v>10994</v>
      </c>
      <c r="AG698" t="s">
        <v>82</v>
      </c>
      <c r="AH698" t="s">
        <v>10995</v>
      </c>
      <c r="AI698" t="s">
        <v>10996</v>
      </c>
      <c r="AJ698" t="s">
        <v>10997</v>
      </c>
      <c r="AK698" t="s">
        <v>296</v>
      </c>
      <c r="AL698" t="s">
        <v>82</v>
      </c>
      <c r="AM698" t="s">
        <v>88</v>
      </c>
      <c r="AN698" t="s">
        <v>154</v>
      </c>
      <c r="AO698" t="s">
        <v>90</v>
      </c>
      <c r="AP698" t="s">
        <v>91</v>
      </c>
      <c r="AQ698" t="s">
        <v>10998</v>
      </c>
      <c r="AR698" t="s">
        <v>82</v>
      </c>
      <c r="AS698" t="s">
        <v>10999</v>
      </c>
      <c r="AT698" t="s">
        <v>11000</v>
      </c>
      <c r="AU698" t="s">
        <v>81</v>
      </c>
      <c r="AV698" t="s">
        <v>82</v>
      </c>
      <c r="AW698" t="s">
        <v>82</v>
      </c>
      <c r="AX698" t="s">
        <v>82</v>
      </c>
      <c r="AY698" t="s">
        <v>82</v>
      </c>
      <c r="AZ698" t="s">
        <v>82</v>
      </c>
      <c r="BA698" t="s">
        <v>82</v>
      </c>
      <c r="BB698" t="s">
        <v>82</v>
      </c>
      <c r="BC698" t="s">
        <v>82</v>
      </c>
      <c r="BD698" t="s">
        <v>82</v>
      </c>
      <c r="BE698" t="s">
        <v>82</v>
      </c>
      <c r="BF698" t="s">
        <v>82</v>
      </c>
      <c r="BG698" t="s">
        <v>82</v>
      </c>
      <c r="BH698" t="s">
        <v>82</v>
      </c>
      <c r="BI698" t="s">
        <v>82</v>
      </c>
      <c r="BJ698" t="s">
        <v>82</v>
      </c>
      <c r="BK698" t="s">
        <v>82</v>
      </c>
      <c r="BL698" t="s">
        <v>82</v>
      </c>
      <c r="BM698" t="s">
        <v>82</v>
      </c>
      <c r="BN698" t="s">
        <v>82</v>
      </c>
      <c r="BO698" t="s">
        <v>82</v>
      </c>
      <c r="BP698" t="s">
        <v>82</v>
      </c>
      <c r="BQ698" t="s">
        <v>82</v>
      </c>
    </row>
    <row r="699" spans="1:69" x14ac:dyDescent="0.2">
      <c r="A699" s="5">
        <v>1</v>
      </c>
      <c r="B699" t="s">
        <v>11001</v>
      </c>
      <c r="C699" t="s">
        <v>11002</v>
      </c>
      <c r="D699" t="s">
        <v>11003</v>
      </c>
      <c r="E699" t="s">
        <v>11001</v>
      </c>
      <c r="F699" t="s">
        <v>700</v>
      </c>
      <c r="G699" t="s">
        <v>11004</v>
      </c>
      <c r="H699" s="1">
        <v>43280</v>
      </c>
      <c r="I699" s="1">
        <v>43385</v>
      </c>
      <c r="J699" t="b">
        <v>0</v>
      </c>
      <c r="K699" t="s">
        <v>75</v>
      </c>
      <c r="L699" t="s">
        <v>4933</v>
      </c>
      <c r="M699" t="s">
        <v>77</v>
      </c>
      <c r="N699">
        <v>20</v>
      </c>
      <c r="O699" t="s">
        <v>11005</v>
      </c>
      <c r="P699" t="s">
        <v>705</v>
      </c>
      <c r="Q699" t="s">
        <v>11006</v>
      </c>
      <c r="R699" t="s">
        <v>81</v>
      </c>
      <c r="S699" t="s">
        <v>82</v>
      </c>
      <c r="T699" s="1">
        <v>43280</v>
      </c>
      <c r="U699" s="1">
        <v>43385</v>
      </c>
      <c r="V699" t="s">
        <v>707</v>
      </c>
      <c r="W699" s="2">
        <v>43661</v>
      </c>
      <c r="X699" t="s">
        <v>1905</v>
      </c>
      <c r="Y699" t="s">
        <v>82</v>
      </c>
      <c r="Z699" t="s">
        <v>82</v>
      </c>
      <c r="AA699" t="s">
        <v>82</v>
      </c>
      <c r="AB699" t="s">
        <v>82</v>
      </c>
      <c r="AC699" t="s">
        <v>82</v>
      </c>
      <c r="AD699" t="s">
        <v>82</v>
      </c>
      <c r="AE699" t="s">
        <v>82</v>
      </c>
      <c r="AF699" t="s">
        <v>82</v>
      </c>
      <c r="AG699" t="s">
        <v>82</v>
      </c>
      <c r="AH699" t="s">
        <v>82</v>
      </c>
      <c r="AI699" t="s">
        <v>82</v>
      </c>
      <c r="AJ699" t="s">
        <v>82</v>
      </c>
      <c r="AK699" t="s">
        <v>296</v>
      </c>
      <c r="AL699" t="s">
        <v>82</v>
      </c>
      <c r="AM699" t="s">
        <v>11007</v>
      </c>
      <c r="AN699" t="s">
        <v>11008</v>
      </c>
      <c r="AO699" t="s">
        <v>1346</v>
      </c>
      <c r="AP699" t="s">
        <v>710</v>
      </c>
      <c r="AQ699" t="s">
        <v>11009</v>
      </c>
      <c r="AR699" t="s">
        <v>11010</v>
      </c>
      <c r="AS699" t="s">
        <v>11011</v>
      </c>
      <c r="AT699" t="s">
        <v>11012</v>
      </c>
      <c r="AU699" t="s">
        <v>81</v>
      </c>
      <c r="AV699" t="s">
        <v>82</v>
      </c>
      <c r="AW699" t="s">
        <v>217</v>
      </c>
      <c r="AX699" t="s">
        <v>81</v>
      </c>
      <c r="AY699" t="s">
        <v>81</v>
      </c>
      <c r="AZ699" t="s">
        <v>81</v>
      </c>
      <c r="BA699" t="s">
        <v>82</v>
      </c>
      <c r="BB699" s="1">
        <v>1</v>
      </c>
      <c r="BC699" t="s">
        <v>81</v>
      </c>
      <c r="BD699" t="s">
        <v>81</v>
      </c>
      <c r="BE699" t="s">
        <v>81</v>
      </c>
      <c r="BF699" t="s">
        <v>81</v>
      </c>
      <c r="BG699" t="s">
        <v>81</v>
      </c>
      <c r="BH699" t="s">
        <v>715</v>
      </c>
      <c r="BI699" t="s">
        <v>81</v>
      </c>
      <c r="BJ699" t="s">
        <v>82</v>
      </c>
      <c r="BK699" t="s">
        <v>82</v>
      </c>
      <c r="BL699" t="s">
        <v>200</v>
      </c>
      <c r="BM699" t="s">
        <v>201</v>
      </c>
      <c r="BN699" t="s">
        <v>81</v>
      </c>
      <c r="BO699" t="s">
        <v>11013</v>
      </c>
      <c r="BP699" t="s">
        <v>81</v>
      </c>
      <c r="BQ699" t="s">
        <v>81</v>
      </c>
    </row>
    <row r="700" spans="1:69" x14ac:dyDescent="0.2">
      <c r="A700" s="5">
        <v>1</v>
      </c>
      <c r="B700" t="s">
        <v>11014</v>
      </c>
      <c r="C700" t="s">
        <v>11015</v>
      </c>
      <c r="D700" t="s">
        <v>11016</v>
      </c>
      <c r="E700" t="s">
        <v>11014</v>
      </c>
      <c r="F700" t="s">
        <v>73</v>
      </c>
      <c r="G700" t="s">
        <v>11017</v>
      </c>
      <c r="H700" s="1">
        <v>43070</v>
      </c>
      <c r="I700" s="1">
        <v>43185</v>
      </c>
      <c r="J700" t="b">
        <v>0</v>
      </c>
      <c r="K700" t="s">
        <v>75</v>
      </c>
      <c r="L700" t="s">
        <v>142</v>
      </c>
      <c r="M700" t="s">
        <v>101</v>
      </c>
      <c r="N700">
        <v>26</v>
      </c>
      <c r="O700" t="s">
        <v>10487</v>
      </c>
      <c r="P700" t="s">
        <v>79</v>
      </c>
      <c r="Q700" t="s">
        <v>770</v>
      </c>
      <c r="R700" t="s">
        <v>81</v>
      </c>
      <c r="S700" t="s">
        <v>82</v>
      </c>
      <c r="T700" s="1">
        <v>43070</v>
      </c>
      <c r="U700" t="s">
        <v>3041</v>
      </c>
      <c r="V700" t="s">
        <v>1305</v>
      </c>
      <c r="W700" s="2">
        <v>44000</v>
      </c>
      <c r="X700" t="s">
        <v>11018</v>
      </c>
      <c r="Y700" t="s">
        <v>81</v>
      </c>
      <c r="Z700" t="s">
        <v>11019</v>
      </c>
      <c r="AA700" t="s">
        <v>82</v>
      </c>
      <c r="AB700" t="s">
        <v>81</v>
      </c>
      <c r="AC700" t="s">
        <v>81</v>
      </c>
      <c r="AD700" t="s">
        <v>10487</v>
      </c>
      <c r="AE700" t="s">
        <v>81</v>
      </c>
      <c r="AF700" t="s">
        <v>11019</v>
      </c>
      <c r="AG700" t="s">
        <v>82</v>
      </c>
      <c r="AH700" t="s">
        <v>81</v>
      </c>
      <c r="AI700" t="s">
        <v>81</v>
      </c>
      <c r="AJ700" t="s">
        <v>10487</v>
      </c>
      <c r="AK700" t="s">
        <v>1169</v>
      </c>
      <c r="AL700" t="s">
        <v>82</v>
      </c>
      <c r="AM700" t="s">
        <v>88</v>
      </c>
      <c r="AN700" t="s">
        <v>154</v>
      </c>
      <c r="AO700" t="s">
        <v>90</v>
      </c>
      <c r="AP700" t="s">
        <v>91</v>
      </c>
      <c r="AQ700" t="s">
        <v>11020</v>
      </c>
      <c r="AR700" t="s">
        <v>82</v>
      </c>
      <c r="AS700" t="s">
        <v>11021</v>
      </c>
      <c r="AT700" t="s">
        <v>11022</v>
      </c>
      <c r="AU700" t="s">
        <v>81</v>
      </c>
      <c r="AV700" t="s">
        <v>82</v>
      </c>
      <c r="AW700" t="s">
        <v>82</v>
      </c>
      <c r="AX700" t="s">
        <v>82</v>
      </c>
      <c r="AY700" t="s">
        <v>82</v>
      </c>
      <c r="AZ700" t="s">
        <v>82</v>
      </c>
      <c r="BA700" t="s">
        <v>82</v>
      </c>
      <c r="BB700" t="s">
        <v>82</v>
      </c>
      <c r="BC700" t="s">
        <v>82</v>
      </c>
      <c r="BD700" t="s">
        <v>82</v>
      </c>
      <c r="BE700" t="s">
        <v>82</v>
      </c>
      <c r="BF700" t="s">
        <v>82</v>
      </c>
      <c r="BG700" t="s">
        <v>82</v>
      </c>
      <c r="BH700" t="s">
        <v>82</v>
      </c>
      <c r="BI700" t="s">
        <v>82</v>
      </c>
      <c r="BJ700" t="s">
        <v>82</v>
      </c>
      <c r="BK700" t="s">
        <v>82</v>
      </c>
      <c r="BL700" t="s">
        <v>82</v>
      </c>
      <c r="BM700" t="s">
        <v>82</v>
      </c>
      <c r="BN700" t="s">
        <v>82</v>
      </c>
      <c r="BO700" t="s">
        <v>82</v>
      </c>
      <c r="BP700" t="s">
        <v>82</v>
      </c>
      <c r="BQ700" t="s">
        <v>82</v>
      </c>
    </row>
    <row r="701" spans="1:69" x14ac:dyDescent="0.2">
      <c r="A701" s="5">
        <v>0</v>
      </c>
      <c r="B701" t="s">
        <v>11023</v>
      </c>
      <c r="C701" t="s">
        <v>11024</v>
      </c>
      <c r="D701" t="s">
        <v>11025</v>
      </c>
      <c r="E701" t="s">
        <v>11026</v>
      </c>
      <c r="F701" t="s">
        <v>73</v>
      </c>
      <c r="G701" t="s">
        <v>11027</v>
      </c>
      <c r="H701" s="1">
        <v>43614</v>
      </c>
      <c r="I701" s="1">
        <v>43388</v>
      </c>
      <c r="J701" t="b">
        <v>0</v>
      </c>
      <c r="K701" t="s">
        <v>75</v>
      </c>
      <c r="L701" t="s">
        <v>4291</v>
      </c>
      <c r="M701" t="s">
        <v>90</v>
      </c>
      <c r="N701">
        <v>150</v>
      </c>
      <c r="O701" t="s">
        <v>11028</v>
      </c>
      <c r="P701" t="s">
        <v>79</v>
      </c>
      <c r="Q701" t="s">
        <v>11029</v>
      </c>
      <c r="R701" t="s">
        <v>81</v>
      </c>
      <c r="S701">
        <v>1</v>
      </c>
      <c r="T701" s="1">
        <v>43614</v>
      </c>
      <c r="U701" t="s">
        <v>423</v>
      </c>
      <c r="V701" t="s">
        <v>542</v>
      </c>
      <c r="W701" s="2">
        <v>43627</v>
      </c>
      <c r="X701" t="s">
        <v>11030</v>
      </c>
      <c r="Y701" t="s">
        <v>148</v>
      </c>
      <c r="Z701" t="s">
        <v>11031</v>
      </c>
      <c r="AA701" t="s">
        <v>82</v>
      </c>
      <c r="AB701" t="s">
        <v>11032</v>
      </c>
      <c r="AC701" t="s">
        <v>11033</v>
      </c>
      <c r="AD701" t="s">
        <v>11034</v>
      </c>
      <c r="AE701" t="s">
        <v>148</v>
      </c>
      <c r="AF701" t="s">
        <v>11031</v>
      </c>
      <c r="AG701" t="s">
        <v>82</v>
      </c>
      <c r="AH701" t="s">
        <v>11032</v>
      </c>
      <c r="AI701" t="s">
        <v>11033</v>
      </c>
      <c r="AJ701" t="s">
        <v>11034</v>
      </c>
      <c r="AK701" t="s">
        <v>296</v>
      </c>
      <c r="AL701" t="s">
        <v>11035</v>
      </c>
      <c r="AM701" t="s">
        <v>88</v>
      </c>
      <c r="AN701" t="s">
        <v>154</v>
      </c>
      <c r="AO701" t="s">
        <v>90</v>
      </c>
      <c r="AP701" t="s">
        <v>91</v>
      </c>
      <c r="AQ701" t="s">
        <v>11036</v>
      </c>
      <c r="AR701" t="s">
        <v>82</v>
      </c>
      <c r="AS701" t="s">
        <v>11037</v>
      </c>
      <c r="AT701" t="s">
        <v>11038</v>
      </c>
      <c r="AU701" t="s">
        <v>81</v>
      </c>
      <c r="AV701" t="s">
        <v>82</v>
      </c>
      <c r="AW701" t="s">
        <v>82</v>
      </c>
      <c r="AX701" t="s">
        <v>82</v>
      </c>
      <c r="AY701" t="s">
        <v>82</v>
      </c>
      <c r="AZ701" t="s">
        <v>82</v>
      </c>
      <c r="BA701" t="s">
        <v>82</v>
      </c>
      <c r="BB701" t="s">
        <v>82</v>
      </c>
      <c r="BC701" t="s">
        <v>82</v>
      </c>
      <c r="BD701" t="s">
        <v>82</v>
      </c>
      <c r="BE701" t="s">
        <v>82</v>
      </c>
      <c r="BF701" t="s">
        <v>82</v>
      </c>
      <c r="BG701" t="s">
        <v>82</v>
      </c>
      <c r="BH701" t="s">
        <v>82</v>
      </c>
      <c r="BI701" t="s">
        <v>82</v>
      </c>
      <c r="BJ701" t="s">
        <v>82</v>
      </c>
      <c r="BK701" t="s">
        <v>82</v>
      </c>
      <c r="BL701" t="s">
        <v>82</v>
      </c>
      <c r="BM701" t="s">
        <v>82</v>
      </c>
      <c r="BN701" t="s">
        <v>82</v>
      </c>
      <c r="BO701" t="s">
        <v>82</v>
      </c>
      <c r="BP701" t="s">
        <v>82</v>
      </c>
      <c r="BQ701" t="s">
        <v>82</v>
      </c>
    </row>
    <row r="702" spans="1:69" x14ac:dyDescent="0.2">
      <c r="A702" s="5">
        <v>0</v>
      </c>
      <c r="B702" t="s">
        <v>11039</v>
      </c>
      <c r="C702" t="s">
        <v>11040</v>
      </c>
      <c r="D702" t="s">
        <v>11041</v>
      </c>
      <c r="E702" t="s">
        <v>11042</v>
      </c>
      <c r="F702" t="s">
        <v>73</v>
      </c>
      <c r="G702" t="s">
        <v>11043</v>
      </c>
      <c r="H702" s="1">
        <v>43516</v>
      </c>
      <c r="I702" s="1">
        <v>43473</v>
      </c>
      <c r="J702" t="b">
        <v>0</v>
      </c>
      <c r="K702" t="s">
        <v>75</v>
      </c>
      <c r="L702" t="s">
        <v>979</v>
      </c>
      <c r="M702" t="s">
        <v>90</v>
      </c>
      <c r="N702">
        <v>89</v>
      </c>
      <c r="O702" t="s">
        <v>3340</v>
      </c>
      <c r="P702" t="s">
        <v>144</v>
      </c>
      <c r="Q702" t="s">
        <v>950</v>
      </c>
      <c r="R702" t="s">
        <v>81</v>
      </c>
      <c r="S702" t="s">
        <v>82</v>
      </c>
      <c r="T702" s="1">
        <v>43516</v>
      </c>
      <c r="U702" t="s">
        <v>11044</v>
      </c>
      <c r="V702" t="s">
        <v>834</v>
      </c>
      <c r="W702" s="2">
        <v>44102</v>
      </c>
      <c r="X702" t="s">
        <v>11045</v>
      </c>
      <c r="Y702" t="s">
        <v>148</v>
      </c>
      <c r="Z702" t="s">
        <v>11046</v>
      </c>
      <c r="AA702" t="s">
        <v>82</v>
      </c>
      <c r="AB702" t="s">
        <v>675</v>
      </c>
      <c r="AC702" t="s">
        <v>675</v>
      </c>
      <c r="AD702" t="s">
        <v>11047</v>
      </c>
      <c r="AE702" t="s">
        <v>148</v>
      </c>
      <c r="AF702" t="s">
        <v>11046</v>
      </c>
      <c r="AG702" t="s">
        <v>82</v>
      </c>
      <c r="AH702" t="s">
        <v>675</v>
      </c>
      <c r="AI702" t="s">
        <v>675</v>
      </c>
      <c r="AJ702" t="s">
        <v>11047</v>
      </c>
      <c r="AK702" t="s">
        <v>86</v>
      </c>
      <c r="AL702" t="s">
        <v>82</v>
      </c>
      <c r="AM702" t="s">
        <v>88</v>
      </c>
      <c r="AN702" t="s">
        <v>154</v>
      </c>
      <c r="AO702" t="s">
        <v>89</v>
      </c>
      <c r="AP702" t="s">
        <v>1211</v>
      </c>
      <c r="AQ702" t="s">
        <v>11048</v>
      </c>
      <c r="AR702" t="s">
        <v>82</v>
      </c>
      <c r="AS702" t="s">
        <v>11049</v>
      </c>
      <c r="AT702" t="s">
        <v>11050</v>
      </c>
      <c r="AU702" t="s">
        <v>81</v>
      </c>
      <c r="AV702" t="s">
        <v>82</v>
      </c>
      <c r="AW702" t="s">
        <v>82</v>
      </c>
      <c r="AX702" t="s">
        <v>82</v>
      </c>
      <c r="AY702" t="s">
        <v>82</v>
      </c>
      <c r="AZ702" t="s">
        <v>82</v>
      </c>
      <c r="BA702" t="s">
        <v>82</v>
      </c>
      <c r="BB702" t="s">
        <v>82</v>
      </c>
      <c r="BC702" t="s">
        <v>82</v>
      </c>
      <c r="BD702" t="s">
        <v>82</v>
      </c>
      <c r="BE702" t="s">
        <v>82</v>
      </c>
      <c r="BF702" t="s">
        <v>82</v>
      </c>
      <c r="BG702" t="s">
        <v>82</v>
      </c>
      <c r="BH702" t="s">
        <v>82</v>
      </c>
      <c r="BI702" t="s">
        <v>82</v>
      </c>
      <c r="BJ702" t="s">
        <v>82</v>
      </c>
      <c r="BK702" t="s">
        <v>82</v>
      </c>
      <c r="BL702" t="s">
        <v>82</v>
      </c>
      <c r="BM702" t="s">
        <v>82</v>
      </c>
      <c r="BN702" t="s">
        <v>82</v>
      </c>
      <c r="BO702" t="s">
        <v>82</v>
      </c>
      <c r="BP702" t="s">
        <v>82</v>
      </c>
      <c r="BQ702" t="s">
        <v>82</v>
      </c>
    </row>
    <row r="703" spans="1:69" x14ac:dyDescent="0.2">
      <c r="A703" s="5">
        <v>0</v>
      </c>
      <c r="B703" t="s">
        <v>11051</v>
      </c>
      <c r="C703" t="s">
        <v>11052</v>
      </c>
      <c r="D703" t="s">
        <v>11053</v>
      </c>
      <c r="E703" t="s">
        <v>11054</v>
      </c>
      <c r="F703" t="s">
        <v>73</v>
      </c>
      <c r="G703" t="s">
        <v>11055</v>
      </c>
      <c r="H703" s="1">
        <v>43696</v>
      </c>
      <c r="I703" s="1">
        <v>44105</v>
      </c>
      <c r="J703" t="b">
        <v>1</v>
      </c>
      <c r="K703" t="s">
        <v>75</v>
      </c>
      <c r="L703" t="s">
        <v>687</v>
      </c>
      <c r="M703" t="s">
        <v>90</v>
      </c>
      <c r="N703">
        <v>180</v>
      </c>
      <c r="O703" t="s">
        <v>11056</v>
      </c>
      <c r="P703" t="s">
        <v>82</v>
      </c>
      <c r="Q703" t="s">
        <v>11057</v>
      </c>
      <c r="R703" t="s">
        <v>81</v>
      </c>
      <c r="S703" t="s">
        <v>82</v>
      </c>
      <c r="T703" s="1">
        <v>43696</v>
      </c>
      <c r="U703" s="3">
        <v>44105</v>
      </c>
      <c r="V703" t="s">
        <v>468</v>
      </c>
      <c r="W703" s="2">
        <v>44074</v>
      </c>
      <c r="X703" t="s">
        <v>11058</v>
      </c>
      <c r="Y703" t="s">
        <v>81</v>
      </c>
      <c r="Z703" t="s">
        <v>11059</v>
      </c>
      <c r="AA703" t="s">
        <v>82</v>
      </c>
      <c r="AB703" t="s">
        <v>11060</v>
      </c>
      <c r="AC703">
        <v>3233612557</v>
      </c>
      <c r="AD703" t="s">
        <v>81</v>
      </c>
      <c r="AE703" t="s">
        <v>81</v>
      </c>
      <c r="AF703" t="s">
        <v>11059</v>
      </c>
      <c r="AG703" t="s">
        <v>82</v>
      </c>
      <c r="AH703" t="s">
        <v>11060</v>
      </c>
      <c r="AI703">
        <v>3233612557</v>
      </c>
      <c r="AJ703" t="s">
        <v>81</v>
      </c>
      <c r="AK703" t="s">
        <v>153</v>
      </c>
      <c r="AL703" t="s">
        <v>82</v>
      </c>
      <c r="AM703" t="s">
        <v>88</v>
      </c>
      <c r="AN703" t="s">
        <v>3092</v>
      </c>
      <c r="AO703" t="s">
        <v>154</v>
      </c>
      <c r="AP703" t="s">
        <v>91</v>
      </c>
      <c r="AQ703" t="s">
        <v>11061</v>
      </c>
      <c r="AR703" t="s">
        <v>82</v>
      </c>
      <c r="AS703" t="s">
        <v>11062</v>
      </c>
      <c r="AT703" t="s">
        <v>82</v>
      </c>
      <c r="AU703" t="s">
        <v>81</v>
      </c>
      <c r="AV703" t="s">
        <v>82</v>
      </c>
      <c r="AW703" t="s">
        <v>82</v>
      </c>
      <c r="AX703" t="s">
        <v>82</v>
      </c>
      <c r="AY703" t="s">
        <v>82</v>
      </c>
      <c r="AZ703" t="s">
        <v>82</v>
      </c>
      <c r="BA703" t="s">
        <v>82</v>
      </c>
      <c r="BB703" t="s">
        <v>82</v>
      </c>
      <c r="BC703" t="s">
        <v>82</v>
      </c>
      <c r="BD703" t="s">
        <v>82</v>
      </c>
      <c r="BE703" t="s">
        <v>82</v>
      </c>
      <c r="BF703" t="s">
        <v>82</v>
      </c>
      <c r="BG703" t="s">
        <v>82</v>
      </c>
      <c r="BH703" t="s">
        <v>82</v>
      </c>
      <c r="BI703" t="s">
        <v>82</v>
      </c>
      <c r="BJ703" t="s">
        <v>82</v>
      </c>
      <c r="BK703" t="s">
        <v>82</v>
      </c>
      <c r="BL703" t="s">
        <v>82</v>
      </c>
      <c r="BM703" t="s">
        <v>82</v>
      </c>
      <c r="BN703" t="s">
        <v>82</v>
      </c>
      <c r="BO703" t="s">
        <v>82</v>
      </c>
      <c r="BP703" t="s">
        <v>82</v>
      </c>
      <c r="BQ703" t="s">
        <v>82</v>
      </c>
    </row>
    <row r="704" spans="1:69" x14ac:dyDescent="0.2">
      <c r="A704" s="5">
        <v>0</v>
      </c>
      <c r="B704" t="s">
        <v>11063</v>
      </c>
      <c r="C704" t="s">
        <v>11064</v>
      </c>
      <c r="D704" t="s">
        <v>11065</v>
      </c>
      <c r="E704" t="s">
        <v>11063</v>
      </c>
      <c r="F704" t="s">
        <v>73</v>
      </c>
      <c r="G704" t="s">
        <v>11066</v>
      </c>
      <c r="H704" s="1">
        <v>42618</v>
      </c>
      <c r="I704" s="1">
        <v>42614</v>
      </c>
      <c r="J704" t="b">
        <v>1</v>
      </c>
      <c r="K704" t="s">
        <v>75</v>
      </c>
      <c r="L704" t="s">
        <v>267</v>
      </c>
      <c r="M704" t="s">
        <v>90</v>
      </c>
      <c r="N704">
        <v>20</v>
      </c>
      <c r="O704" t="s">
        <v>11067</v>
      </c>
      <c r="P704" t="s">
        <v>11068</v>
      </c>
      <c r="Q704" t="s">
        <v>11069</v>
      </c>
      <c r="R704" t="s">
        <v>81</v>
      </c>
      <c r="S704" t="s">
        <v>82</v>
      </c>
      <c r="T704" s="1">
        <v>42618</v>
      </c>
      <c r="U704" s="3">
        <v>42614</v>
      </c>
      <c r="V704" t="s">
        <v>271</v>
      </c>
      <c r="W704" s="2">
        <v>43085</v>
      </c>
      <c r="X704" t="s">
        <v>11070</v>
      </c>
      <c r="Y704" t="s">
        <v>587</v>
      </c>
      <c r="Z704" t="s">
        <v>11071</v>
      </c>
      <c r="AA704" t="s">
        <v>82</v>
      </c>
      <c r="AB704" t="s">
        <v>589</v>
      </c>
      <c r="AC704" t="s">
        <v>589</v>
      </c>
      <c r="AD704" t="s">
        <v>11072</v>
      </c>
      <c r="AE704" t="s">
        <v>587</v>
      </c>
      <c r="AF704" t="s">
        <v>11071</v>
      </c>
      <c r="AG704" t="s">
        <v>82</v>
      </c>
      <c r="AH704" t="s">
        <v>589</v>
      </c>
      <c r="AI704" t="s">
        <v>589</v>
      </c>
      <c r="AJ704" t="s">
        <v>11072</v>
      </c>
      <c r="AK704" t="s">
        <v>110</v>
      </c>
      <c r="AL704" t="s">
        <v>82</v>
      </c>
      <c r="AM704" t="s">
        <v>88</v>
      </c>
      <c r="AN704" t="s">
        <v>154</v>
      </c>
      <c r="AO704" t="s">
        <v>3446</v>
      </c>
      <c r="AP704" t="s">
        <v>91</v>
      </c>
      <c r="AQ704" t="s">
        <v>11073</v>
      </c>
      <c r="AR704" t="s">
        <v>82</v>
      </c>
      <c r="AS704" t="s">
        <v>11074</v>
      </c>
      <c r="AT704" t="s">
        <v>11075</v>
      </c>
      <c r="AU704" t="s">
        <v>81</v>
      </c>
      <c r="AV704" t="s">
        <v>82</v>
      </c>
      <c r="AW704" t="s">
        <v>82</v>
      </c>
      <c r="AX704" t="s">
        <v>82</v>
      </c>
      <c r="AY704" t="s">
        <v>82</v>
      </c>
      <c r="AZ704" t="s">
        <v>82</v>
      </c>
      <c r="BA704" t="s">
        <v>82</v>
      </c>
      <c r="BB704" t="s">
        <v>82</v>
      </c>
      <c r="BC704" t="s">
        <v>82</v>
      </c>
      <c r="BD704" t="s">
        <v>82</v>
      </c>
      <c r="BE704" t="s">
        <v>82</v>
      </c>
      <c r="BF704" t="s">
        <v>82</v>
      </c>
      <c r="BG704" t="s">
        <v>82</v>
      </c>
      <c r="BH704" t="s">
        <v>82</v>
      </c>
      <c r="BI704" t="s">
        <v>82</v>
      </c>
      <c r="BJ704" t="s">
        <v>82</v>
      </c>
      <c r="BK704" t="s">
        <v>82</v>
      </c>
      <c r="BL704" t="s">
        <v>82</v>
      </c>
      <c r="BM704" t="s">
        <v>82</v>
      </c>
      <c r="BN704" t="s">
        <v>82</v>
      </c>
      <c r="BO704" t="s">
        <v>82</v>
      </c>
      <c r="BP704" t="s">
        <v>82</v>
      </c>
      <c r="BQ704" t="s">
        <v>82</v>
      </c>
    </row>
    <row r="705" spans="1:69" x14ac:dyDescent="0.2">
      <c r="A705" s="5">
        <v>1</v>
      </c>
      <c r="B705" t="s">
        <v>11076</v>
      </c>
      <c r="C705" t="s">
        <v>11077</v>
      </c>
      <c r="D705" t="s">
        <v>11078</v>
      </c>
      <c r="E705" t="s">
        <v>11079</v>
      </c>
      <c r="F705" t="s">
        <v>178</v>
      </c>
      <c r="G705" t="s">
        <v>11080</v>
      </c>
      <c r="H705" s="1">
        <v>43097</v>
      </c>
      <c r="I705" s="1">
        <v>43152</v>
      </c>
      <c r="J705" t="b">
        <v>0</v>
      </c>
      <c r="K705" t="s">
        <v>180</v>
      </c>
      <c r="L705" t="s">
        <v>11081</v>
      </c>
      <c r="M705" t="s">
        <v>2335</v>
      </c>
      <c r="N705">
        <v>96</v>
      </c>
      <c r="O705" t="s">
        <v>11082</v>
      </c>
      <c r="P705" t="s">
        <v>1567</v>
      </c>
      <c r="Q705" t="s">
        <v>11083</v>
      </c>
      <c r="R705" t="s">
        <v>81</v>
      </c>
      <c r="S705" t="s">
        <v>82</v>
      </c>
      <c r="T705" s="1">
        <v>43097</v>
      </c>
      <c r="U705" s="1">
        <v>43152</v>
      </c>
      <c r="V705" t="s">
        <v>186</v>
      </c>
      <c r="W705" s="2">
        <v>43901</v>
      </c>
      <c r="X705" t="s">
        <v>11084</v>
      </c>
      <c r="Y705" t="s">
        <v>11085</v>
      </c>
      <c r="Z705" t="s">
        <v>81</v>
      </c>
      <c r="AA705" t="s">
        <v>11086</v>
      </c>
      <c r="AB705" t="s">
        <v>11087</v>
      </c>
      <c r="AC705" t="s">
        <v>11088</v>
      </c>
      <c r="AD705" t="s">
        <v>11089</v>
      </c>
      <c r="AE705" t="s">
        <v>11085</v>
      </c>
      <c r="AF705" t="s">
        <v>81</v>
      </c>
      <c r="AG705" t="s">
        <v>11086</v>
      </c>
      <c r="AH705" t="s">
        <v>11087</v>
      </c>
      <c r="AI705" t="s">
        <v>11088</v>
      </c>
      <c r="AJ705" t="s">
        <v>11089</v>
      </c>
      <c r="AK705" t="s">
        <v>250</v>
      </c>
      <c r="AL705" t="s">
        <v>82</v>
      </c>
      <c r="AM705" t="s">
        <v>11082</v>
      </c>
      <c r="AN705" t="s">
        <v>81</v>
      </c>
      <c r="AO705" t="s">
        <v>81</v>
      </c>
      <c r="AP705" t="s">
        <v>351</v>
      </c>
      <c r="AQ705" t="s">
        <v>11090</v>
      </c>
      <c r="AR705" t="s">
        <v>11091</v>
      </c>
      <c r="AS705" t="s">
        <v>11092</v>
      </c>
      <c r="AT705" t="s">
        <v>11093</v>
      </c>
      <c r="AU705" t="s">
        <v>81</v>
      </c>
      <c r="AV705" t="s">
        <v>82</v>
      </c>
      <c r="AW705" t="s">
        <v>198</v>
      </c>
      <c r="AX705" t="s">
        <v>81</v>
      </c>
      <c r="AY705" t="s">
        <v>81</v>
      </c>
      <c r="AZ705" t="s">
        <v>11076</v>
      </c>
      <c r="BA705" t="s">
        <v>82</v>
      </c>
      <c r="BB705" s="1">
        <v>1</v>
      </c>
      <c r="BC705" t="s">
        <v>199</v>
      </c>
      <c r="BD705" t="s">
        <v>199</v>
      </c>
      <c r="BE705" t="s">
        <v>199</v>
      </c>
      <c r="BF705" t="s">
        <v>199</v>
      </c>
      <c r="BG705" t="s">
        <v>81</v>
      </c>
      <c r="BH705" t="s">
        <v>81</v>
      </c>
      <c r="BI705" t="s">
        <v>81</v>
      </c>
      <c r="BJ705" t="s">
        <v>82</v>
      </c>
      <c r="BK705" t="s">
        <v>82</v>
      </c>
      <c r="BL705" t="s">
        <v>200</v>
      </c>
      <c r="BM705" t="s">
        <v>11094</v>
      </c>
      <c r="BN705" t="s">
        <v>81</v>
      </c>
      <c r="BO705" t="s">
        <v>81</v>
      </c>
      <c r="BP705" t="s">
        <v>81</v>
      </c>
      <c r="BQ705" t="s">
        <v>81</v>
      </c>
    </row>
    <row r="706" spans="1:69" x14ac:dyDescent="0.2">
      <c r="A706" s="5">
        <v>1</v>
      </c>
      <c r="B706" t="s">
        <v>11095</v>
      </c>
      <c r="C706" t="s">
        <v>11096</v>
      </c>
      <c r="D706" t="s">
        <v>11097</v>
      </c>
      <c r="E706" t="s">
        <v>11095</v>
      </c>
      <c r="F706" t="s">
        <v>73</v>
      </c>
      <c r="G706" t="s">
        <v>11098</v>
      </c>
      <c r="H706" s="1">
        <v>42372</v>
      </c>
      <c r="I706" s="1">
        <v>42064</v>
      </c>
      <c r="J706" t="b">
        <v>1</v>
      </c>
      <c r="K706" t="s">
        <v>75</v>
      </c>
      <c r="L706" t="s">
        <v>11099</v>
      </c>
      <c r="M706" t="s">
        <v>90</v>
      </c>
      <c r="N706">
        <v>180</v>
      </c>
      <c r="O706" t="s">
        <v>11100</v>
      </c>
      <c r="P706" t="s">
        <v>2776</v>
      </c>
      <c r="Q706" t="s">
        <v>11101</v>
      </c>
      <c r="R706" t="s">
        <v>81</v>
      </c>
      <c r="S706">
        <v>1</v>
      </c>
      <c r="T706" s="1">
        <v>42372</v>
      </c>
      <c r="U706" s="3">
        <v>42064</v>
      </c>
      <c r="V706" t="s">
        <v>1552</v>
      </c>
      <c r="W706" s="2">
        <v>42423</v>
      </c>
      <c r="X706" t="s">
        <v>11102</v>
      </c>
      <c r="Y706" t="s">
        <v>81</v>
      </c>
      <c r="Z706" t="s">
        <v>11103</v>
      </c>
      <c r="AA706" t="s">
        <v>82</v>
      </c>
      <c r="AB706" t="s">
        <v>11104</v>
      </c>
      <c r="AC706">
        <v>1001229299</v>
      </c>
      <c r="AD706" t="s">
        <v>82</v>
      </c>
      <c r="AE706" t="s">
        <v>81</v>
      </c>
      <c r="AF706" t="s">
        <v>11103</v>
      </c>
      <c r="AG706" t="s">
        <v>82</v>
      </c>
      <c r="AH706" t="s">
        <v>11104</v>
      </c>
      <c r="AI706">
        <v>1001229299</v>
      </c>
      <c r="AJ706" t="s">
        <v>82</v>
      </c>
      <c r="AK706" t="s">
        <v>296</v>
      </c>
      <c r="AL706" t="s">
        <v>82</v>
      </c>
      <c r="AM706" t="s">
        <v>88</v>
      </c>
      <c r="AN706" t="s">
        <v>90</v>
      </c>
      <c r="AO706" t="s">
        <v>3285</v>
      </c>
      <c r="AP706" t="s">
        <v>371</v>
      </c>
      <c r="AQ706" t="s">
        <v>11105</v>
      </c>
      <c r="AR706" t="s">
        <v>82</v>
      </c>
      <c r="AS706" t="s">
        <v>11106</v>
      </c>
      <c r="AT706" t="s">
        <v>11107</v>
      </c>
      <c r="AU706" t="s">
        <v>81</v>
      </c>
      <c r="AV706" t="s">
        <v>82</v>
      </c>
      <c r="AW706" t="s">
        <v>82</v>
      </c>
      <c r="AX706" t="s">
        <v>82</v>
      </c>
      <c r="AY706" t="s">
        <v>82</v>
      </c>
      <c r="AZ706" t="s">
        <v>82</v>
      </c>
      <c r="BA706" t="s">
        <v>82</v>
      </c>
      <c r="BB706" t="s">
        <v>82</v>
      </c>
      <c r="BC706" t="s">
        <v>82</v>
      </c>
      <c r="BD706" t="s">
        <v>82</v>
      </c>
      <c r="BE706" t="s">
        <v>82</v>
      </c>
      <c r="BF706" t="s">
        <v>82</v>
      </c>
      <c r="BG706" t="s">
        <v>82</v>
      </c>
      <c r="BH706" t="s">
        <v>82</v>
      </c>
      <c r="BI706" t="s">
        <v>82</v>
      </c>
      <c r="BJ706" t="s">
        <v>82</v>
      </c>
      <c r="BK706" t="s">
        <v>82</v>
      </c>
      <c r="BL706" t="s">
        <v>82</v>
      </c>
      <c r="BM706" t="s">
        <v>82</v>
      </c>
      <c r="BN706" t="s">
        <v>82</v>
      </c>
      <c r="BO706" t="s">
        <v>82</v>
      </c>
      <c r="BP706" t="s">
        <v>82</v>
      </c>
      <c r="BQ706" t="s">
        <v>82</v>
      </c>
    </row>
    <row r="707" spans="1:69" x14ac:dyDescent="0.2">
      <c r="A707" s="5">
        <v>1</v>
      </c>
      <c r="B707" t="s">
        <v>11108</v>
      </c>
      <c r="C707" t="s">
        <v>11109</v>
      </c>
      <c r="D707" t="s">
        <v>11110</v>
      </c>
      <c r="E707" t="s">
        <v>11111</v>
      </c>
      <c r="F707" t="s">
        <v>73</v>
      </c>
      <c r="G707" t="s">
        <v>11112</v>
      </c>
      <c r="H707" s="1">
        <v>42920</v>
      </c>
      <c r="I707" s="1">
        <v>43092</v>
      </c>
      <c r="J707" t="b">
        <v>0</v>
      </c>
      <c r="K707" t="s">
        <v>75</v>
      </c>
      <c r="L707" t="s">
        <v>5004</v>
      </c>
      <c r="M707" t="s">
        <v>101</v>
      </c>
      <c r="N707">
        <v>300</v>
      </c>
      <c r="O707" t="s">
        <v>9057</v>
      </c>
      <c r="P707" t="s">
        <v>409</v>
      </c>
      <c r="Q707" t="s">
        <v>6807</v>
      </c>
      <c r="R707" t="s">
        <v>81</v>
      </c>
      <c r="S707" t="s">
        <v>82</v>
      </c>
      <c r="T707" s="1">
        <v>42920</v>
      </c>
      <c r="U707" t="s">
        <v>11113</v>
      </c>
      <c r="V707" t="s">
        <v>168</v>
      </c>
      <c r="W707" s="2">
        <v>43836</v>
      </c>
      <c r="X707" t="s">
        <v>11114</v>
      </c>
      <c r="Y707" t="s">
        <v>227</v>
      </c>
      <c r="Z707" t="s">
        <v>11115</v>
      </c>
      <c r="AA707" t="s">
        <v>82</v>
      </c>
      <c r="AB707" t="s">
        <v>11116</v>
      </c>
      <c r="AC707" t="s">
        <v>11117</v>
      </c>
      <c r="AD707" t="s">
        <v>9062</v>
      </c>
      <c r="AE707" t="s">
        <v>227</v>
      </c>
      <c r="AF707" t="s">
        <v>11115</v>
      </c>
      <c r="AG707" t="s">
        <v>82</v>
      </c>
      <c r="AH707" t="s">
        <v>11116</v>
      </c>
      <c r="AI707" t="s">
        <v>11117</v>
      </c>
      <c r="AJ707" t="s">
        <v>9062</v>
      </c>
      <c r="AK707" t="s">
        <v>296</v>
      </c>
      <c r="AL707" t="s">
        <v>802</v>
      </c>
      <c r="AM707" t="s">
        <v>88</v>
      </c>
      <c r="AN707" t="s">
        <v>154</v>
      </c>
      <c r="AO707" t="s">
        <v>90</v>
      </c>
      <c r="AP707" t="s">
        <v>91</v>
      </c>
      <c r="AQ707" t="s">
        <v>11118</v>
      </c>
      <c r="AR707" t="s">
        <v>82</v>
      </c>
      <c r="AS707" t="s">
        <v>11119</v>
      </c>
      <c r="AT707" t="s">
        <v>11120</v>
      </c>
      <c r="AU707" t="s">
        <v>81</v>
      </c>
      <c r="AV707" t="s">
        <v>11121</v>
      </c>
      <c r="AW707" t="s">
        <v>82</v>
      </c>
      <c r="AX707" t="s">
        <v>82</v>
      </c>
      <c r="AY707" t="s">
        <v>82</v>
      </c>
      <c r="AZ707" t="s">
        <v>82</v>
      </c>
      <c r="BA707" t="s">
        <v>82</v>
      </c>
      <c r="BB707" t="s">
        <v>82</v>
      </c>
      <c r="BC707" t="s">
        <v>82</v>
      </c>
      <c r="BD707" t="s">
        <v>82</v>
      </c>
      <c r="BE707" t="s">
        <v>82</v>
      </c>
      <c r="BF707" t="s">
        <v>82</v>
      </c>
      <c r="BG707" t="s">
        <v>82</v>
      </c>
      <c r="BH707" t="s">
        <v>82</v>
      </c>
      <c r="BI707" t="s">
        <v>82</v>
      </c>
      <c r="BJ707" t="s">
        <v>82</v>
      </c>
      <c r="BK707" t="s">
        <v>82</v>
      </c>
      <c r="BL707" t="s">
        <v>82</v>
      </c>
      <c r="BM707" t="s">
        <v>82</v>
      </c>
      <c r="BN707" t="s">
        <v>82</v>
      </c>
      <c r="BO707" t="s">
        <v>82</v>
      </c>
      <c r="BP707" t="s">
        <v>82</v>
      </c>
      <c r="BQ707" t="s">
        <v>82</v>
      </c>
    </row>
    <row r="708" spans="1:69" x14ac:dyDescent="0.2">
      <c r="A708" s="5">
        <v>1</v>
      </c>
      <c r="B708" t="s">
        <v>11122</v>
      </c>
      <c r="C708" t="s">
        <v>11123</v>
      </c>
      <c r="D708" t="s">
        <v>11124</v>
      </c>
      <c r="E708" t="s">
        <v>11125</v>
      </c>
      <c r="F708" t="s">
        <v>73</v>
      </c>
      <c r="G708" t="s">
        <v>11126</v>
      </c>
      <c r="H708" s="1">
        <v>43024</v>
      </c>
      <c r="I708" s="1">
        <v>43025</v>
      </c>
      <c r="J708" t="b">
        <v>0</v>
      </c>
      <c r="K708" t="s">
        <v>75</v>
      </c>
      <c r="L708" t="s">
        <v>581</v>
      </c>
      <c r="M708" t="s">
        <v>363</v>
      </c>
      <c r="N708">
        <v>1778</v>
      </c>
      <c r="O708" t="s">
        <v>2051</v>
      </c>
      <c r="P708" t="s">
        <v>79</v>
      </c>
      <c r="Q708" t="s">
        <v>998</v>
      </c>
      <c r="R708" t="s">
        <v>81</v>
      </c>
      <c r="S708" t="s">
        <v>82</v>
      </c>
      <c r="T708" s="1">
        <v>43024</v>
      </c>
      <c r="U708" t="s">
        <v>11127</v>
      </c>
      <c r="V708" t="s">
        <v>1305</v>
      </c>
      <c r="W708" s="2">
        <v>44046</v>
      </c>
      <c r="X708" t="s">
        <v>11128</v>
      </c>
      <c r="Y708" t="s">
        <v>81</v>
      </c>
      <c r="Z708" t="s">
        <v>11129</v>
      </c>
      <c r="AA708" t="s">
        <v>82</v>
      </c>
      <c r="AB708" t="s">
        <v>81</v>
      </c>
      <c r="AC708" t="s">
        <v>81</v>
      </c>
      <c r="AD708" t="s">
        <v>2051</v>
      </c>
      <c r="AE708" t="s">
        <v>81</v>
      </c>
      <c r="AF708" t="s">
        <v>11129</v>
      </c>
      <c r="AG708" t="s">
        <v>82</v>
      </c>
      <c r="AH708" t="s">
        <v>81</v>
      </c>
      <c r="AI708" t="s">
        <v>81</v>
      </c>
      <c r="AJ708" t="s">
        <v>2051</v>
      </c>
      <c r="AK708" t="s">
        <v>110</v>
      </c>
      <c r="AL708" t="s">
        <v>82</v>
      </c>
      <c r="AM708" t="s">
        <v>88</v>
      </c>
      <c r="AN708" t="s">
        <v>89</v>
      </c>
      <c r="AO708" t="s">
        <v>90</v>
      </c>
      <c r="AP708" t="s">
        <v>91</v>
      </c>
      <c r="AQ708" t="s">
        <v>11130</v>
      </c>
      <c r="AR708" t="s">
        <v>82</v>
      </c>
      <c r="AS708" t="s">
        <v>11131</v>
      </c>
      <c r="AT708" t="s">
        <v>11132</v>
      </c>
      <c r="AU708" t="s">
        <v>81</v>
      </c>
      <c r="AV708" t="s">
        <v>82</v>
      </c>
      <c r="AW708" t="s">
        <v>82</v>
      </c>
      <c r="AX708" t="s">
        <v>82</v>
      </c>
      <c r="AY708" t="s">
        <v>11133</v>
      </c>
      <c r="AZ708" t="s">
        <v>82</v>
      </c>
      <c r="BA708" s="1">
        <v>43924</v>
      </c>
      <c r="BB708" t="s">
        <v>82</v>
      </c>
      <c r="BC708" t="s">
        <v>82</v>
      </c>
      <c r="BD708" t="s">
        <v>82</v>
      </c>
      <c r="BE708" t="s">
        <v>82</v>
      </c>
      <c r="BF708" t="s">
        <v>82</v>
      </c>
      <c r="BG708" t="s">
        <v>82</v>
      </c>
      <c r="BH708" t="s">
        <v>82</v>
      </c>
      <c r="BI708" t="s">
        <v>82</v>
      </c>
      <c r="BJ708" t="s">
        <v>82</v>
      </c>
      <c r="BK708" t="s">
        <v>261</v>
      </c>
      <c r="BL708" t="s">
        <v>82</v>
      </c>
      <c r="BM708" t="s">
        <v>82</v>
      </c>
      <c r="BN708" t="s">
        <v>82</v>
      </c>
      <c r="BO708" t="s">
        <v>82</v>
      </c>
      <c r="BP708" t="s">
        <v>82</v>
      </c>
      <c r="BQ708" t="s">
        <v>82</v>
      </c>
    </row>
    <row r="709" spans="1:69" x14ac:dyDescent="0.2">
      <c r="A709" s="5">
        <v>1</v>
      </c>
      <c r="B709" t="s">
        <v>11134</v>
      </c>
      <c r="C709" t="s">
        <v>11135</v>
      </c>
      <c r="D709" t="s">
        <v>11136</v>
      </c>
      <c r="E709" t="s">
        <v>11137</v>
      </c>
      <c r="F709" t="s">
        <v>1432</v>
      </c>
      <c r="G709" t="s">
        <v>11138</v>
      </c>
      <c r="H709" s="1">
        <v>43585</v>
      </c>
      <c r="I709" s="1">
        <v>43593</v>
      </c>
      <c r="J709" t="b">
        <v>0</v>
      </c>
      <c r="K709" t="s">
        <v>75</v>
      </c>
      <c r="L709" t="s">
        <v>11139</v>
      </c>
      <c r="M709" t="s">
        <v>363</v>
      </c>
      <c r="N709">
        <v>150</v>
      </c>
      <c r="O709" t="s">
        <v>11140</v>
      </c>
      <c r="P709" t="s">
        <v>11141</v>
      </c>
      <c r="Q709" t="s">
        <v>11142</v>
      </c>
      <c r="R709" t="s">
        <v>81</v>
      </c>
      <c r="S709" t="s">
        <v>82</v>
      </c>
      <c r="T709" s="1">
        <v>43585</v>
      </c>
      <c r="U709" s="1">
        <v>43593</v>
      </c>
      <c r="V709" t="s">
        <v>1438</v>
      </c>
      <c r="W709" s="2">
        <v>44139</v>
      </c>
      <c r="X709" t="s">
        <v>11143</v>
      </c>
      <c r="Y709" t="s">
        <v>11144</v>
      </c>
      <c r="Z709" t="s">
        <v>81</v>
      </c>
      <c r="AA709" t="s">
        <v>11145</v>
      </c>
      <c r="AB709" t="s">
        <v>11146</v>
      </c>
      <c r="AC709">
        <v>912267193941</v>
      </c>
      <c r="AD709" t="s">
        <v>11147</v>
      </c>
      <c r="AE709" t="s">
        <v>11144</v>
      </c>
      <c r="AF709" t="s">
        <v>81</v>
      </c>
      <c r="AG709" t="s">
        <v>11145</v>
      </c>
      <c r="AH709" t="s">
        <v>11146</v>
      </c>
      <c r="AI709">
        <v>912267193941</v>
      </c>
      <c r="AJ709" t="s">
        <v>11147</v>
      </c>
      <c r="AK709" t="s">
        <v>11148</v>
      </c>
      <c r="AL709" t="s">
        <v>11149</v>
      </c>
      <c r="AM709" t="s">
        <v>11150</v>
      </c>
      <c r="AN709" t="s">
        <v>81</v>
      </c>
      <c r="AO709" t="s">
        <v>81</v>
      </c>
      <c r="AP709" t="s">
        <v>81</v>
      </c>
      <c r="AQ709" t="s">
        <v>11151</v>
      </c>
      <c r="AR709" t="s">
        <v>11152</v>
      </c>
      <c r="AS709" t="s">
        <v>11153</v>
      </c>
      <c r="AT709" t="s">
        <v>11154</v>
      </c>
      <c r="AU709" t="s">
        <v>81</v>
      </c>
      <c r="AV709" t="s">
        <v>82</v>
      </c>
      <c r="AW709" t="s">
        <v>81</v>
      </c>
      <c r="AX709">
        <v>286</v>
      </c>
      <c r="AY709" t="s">
        <v>81</v>
      </c>
      <c r="AZ709" t="s">
        <v>81</v>
      </c>
      <c r="BA709" t="s">
        <v>82</v>
      </c>
      <c r="BB709" s="1">
        <v>1</v>
      </c>
      <c r="BC709" t="s">
        <v>81</v>
      </c>
      <c r="BD709" t="s">
        <v>81</v>
      </c>
      <c r="BE709" t="s">
        <v>81</v>
      </c>
      <c r="BF709" t="s">
        <v>81</v>
      </c>
      <c r="BG709" t="s">
        <v>81</v>
      </c>
      <c r="BH709" t="s">
        <v>81</v>
      </c>
      <c r="BI709" t="s">
        <v>81</v>
      </c>
      <c r="BJ709" t="s">
        <v>82</v>
      </c>
      <c r="BK709" t="s">
        <v>82</v>
      </c>
      <c r="BL709" t="s">
        <v>11155</v>
      </c>
      <c r="BM709" t="s">
        <v>11156</v>
      </c>
      <c r="BN709" t="s">
        <v>11157</v>
      </c>
      <c r="BO709" t="s">
        <v>11158</v>
      </c>
      <c r="BP709" t="s">
        <v>11157</v>
      </c>
      <c r="BQ709" t="s">
        <v>11157</v>
      </c>
    </row>
    <row r="710" spans="1:69" x14ac:dyDescent="0.2">
      <c r="A710" s="5">
        <v>1</v>
      </c>
      <c r="B710" t="s">
        <v>11159</v>
      </c>
      <c r="C710" t="s">
        <v>11160</v>
      </c>
      <c r="D710" t="s">
        <v>11161</v>
      </c>
      <c r="E710" t="s">
        <v>11162</v>
      </c>
      <c r="F710" t="s">
        <v>178</v>
      </c>
      <c r="G710" t="s">
        <v>11163</v>
      </c>
      <c r="H710" s="1">
        <v>42933</v>
      </c>
      <c r="I710" t="s">
        <v>81</v>
      </c>
      <c r="J710" t="b">
        <v>0</v>
      </c>
      <c r="K710" t="s">
        <v>180</v>
      </c>
      <c r="L710" t="s">
        <v>4685</v>
      </c>
      <c r="M710" t="s">
        <v>11164</v>
      </c>
      <c r="N710">
        <v>7692</v>
      </c>
      <c r="O710" t="s">
        <v>2069</v>
      </c>
      <c r="P710" t="s">
        <v>11165</v>
      </c>
      <c r="Q710" t="s">
        <v>11166</v>
      </c>
      <c r="R710" t="s">
        <v>2050</v>
      </c>
      <c r="S710" t="s">
        <v>82</v>
      </c>
      <c r="T710" s="1">
        <v>42933</v>
      </c>
      <c r="U710" t="s">
        <v>81</v>
      </c>
      <c r="V710" t="s">
        <v>186</v>
      </c>
      <c r="W710" s="2">
        <v>43976</v>
      </c>
      <c r="X710" t="s">
        <v>11167</v>
      </c>
      <c r="Y710" t="s">
        <v>11168</v>
      </c>
      <c r="Z710" t="s">
        <v>81</v>
      </c>
      <c r="AA710" t="s">
        <v>11169</v>
      </c>
      <c r="AB710" t="s">
        <v>11170</v>
      </c>
      <c r="AC710" t="s">
        <v>81</v>
      </c>
      <c r="AD710" t="s">
        <v>11171</v>
      </c>
      <c r="AE710" t="s">
        <v>11168</v>
      </c>
      <c r="AF710" t="s">
        <v>81</v>
      </c>
      <c r="AG710" t="s">
        <v>11169</v>
      </c>
      <c r="AH710" t="s">
        <v>11170</v>
      </c>
      <c r="AI710" t="s">
        <v>81</v>
      </c>
      <c r="AJ710" t="s">
        <v>11171</v>
      </c>
      <c r="AK710" t="s">
        <v>250</v>
      </c>
      <c r="AL710" t="s">
        <v>82</v>
      </c>
      <c r="AM710" t="s">
        <v>2069</v>
      </c>
      <c r="AN710" t="s">
        <v>81</v>
      </c>
      <c r="AO710" t="s">
        <v>81</v>
      </c>
      <c r="AP710" t="s">
        <v>351</v>
      </c>
      <c r="AQ710" t="s">
        <v>11172</v>
      </c>
      <c r="AR710" t="s">
        <v>11173</v>
      </c>
      <c r="AS710" t="s">
        <v>11174</v>
      </c>
      <c r="AT710" t="s">
        <v>11175</v>
      </c>
      <c r="AU710" t="s">
        <v>197</v>
      </c>
      <c r="AV710" t="s">
        <v>82</v>
      </c>
      <c r="AW710" t="s">
        <v>81</v>
      </c>
      <c r="AX710">
        <v>4514</v>
      </c>
      <c r="AY710" t="s">
        <v>11176</v>
      </c>
      <c r="AZ710" t="s">
        <v>11177</v>
      </c>
      <c r="BA710" s="1">
        <v>43931</v>
      </c>
      <c r="BB710" s="1">
        <v>1</v>
      </c>
      <c r="BC710" t="s">
        <v>11178</v>
      </c>
      <c r="BD710" t="s">
        <v>11179</v>
      </c>
      <c r="BE710" t="s">
        <v>11180</v>
      </c>
      <c r="BF710" t="s">
        <v>11181</v>
      </c>
      <c r="BG710" t="s">
        <v>81</v>
      </c>
      <c r="BH710" t="s">
        <v>81</v>
      </c>
      <c r="BI710" t="s">
        <v>81</v>
      </c>
      <c r="BJ710" s="1">
        <v>43738</v>
      </c>
      <c r="BK710" t="s">
        <v>261</v>
      </c>
      <c r="BL710" t="s">
        <v>81</v>
      </c>
      <c r="BM710" t="s">
        <v>201</v>
      </c>
      <c r="BN710" t="s">
        <v>81</v>
      </c>
      <c r="BO710" t="s">
        <v>81</v>
      </c>
      <c r="BP710" t="s">
        <v>81</v>
      </c>
      <c r="BQ710" t="s">
        <v>81</v>
      </c>
    </row>
    <row r="711" spans="1:69" x14ac:dyDescent="0.2">
      <c r="A711" s="5">
        <v>0</v>
      </c>
      <c r="B711" t="s">
        <v>11182</v>
      </c>
      <c r="C711" t="s">
        <v>11183</v>
      </c>
      <c r="D711" t="s">
        <v>11184</v>
      </c>
      <c r="E711" t="s">
        <v>11182</v>
      </c>
      <c r="F711" t="s">
        <v>73</v>
      </c>
      <c r="G711" t="s">
        <v>11185</v>
      </c>
      <c r="H711" s="1">
        <v>43167</v>
      </c>
      <c r="I711" s="1">
        <v>43168</v>
      </c>
      <c r="J711" t="b">
        <v>0</v>
      </c>
      <c r="K711" t="s">
        <v>75</v>
      </c>
      <c r="L711" t="s">
        <v>465</v>
      </c>
      <c r="M711" t="s">
        <v>90</v>
      </c>
      <c r="N711">
        <v>128</v>
      </c>
      <c r="O711" t="s">
        <v>1843</v>
      </c>
      <c r="P711" t="s">
        <v>409</v>
      </c>
      <c r="Q711" t="s">
        <v>11186</v>
      </c>
      <c r="R711" t="s">
        <v>81</v>
      </c>
      <c r="S711" t="s">
        <v>82</v>
      </c>
      <c r="T711" s="1">
        <v>43167</v>
      </c>
      <c r="U711" t="s">
        <v>11187</v>
      </c>
      <c r="V711" t="s">
        <v>605</v>
      </c>
      <c r="W711" s="2">
        <v>44151</v>
      </c>
      <c r="X711" t="s">
        <v>11188</v>
      </c>
      <c r="Y711" t="s">
        <v>148</v>
      </c>
      <c r="Z711" t="s">
        <v>11189</v>
      </c>
      <c r="AA711" t="s">
        <v>82</v>
      </c>
      <c r="AB711" t="s">
        <v>11190</v>
      </c>
      <c r="AC711" t="s">
        <v>11191</v>
      </c>
      <c r="AD711" t="s">
        <v>4517</v>
      </c>
      <c r="AE711" t="s">
        <v>148</v>
      </c>
      <c r="AF711" t="s">
        <v>11189</v>
      </c>
      <c r="AG711" t="s">
        <v>82</v>
      </c>
      <c r="AH711" t="s">
        <v>11190</v>
      </c>
      <c r="AI711" t="s">
        <v>11191</v>
      </c>
      <c r="AJ711" t="s">
        <v>4517</v>
      </c>
      <c r="AK711" t="s">
        <v>296</v>
      </c>
      <c r="AL711" t="s">
        <v>82</v>
      </c>
      <c r="AM711" t="s">
        <v>88</v>
      </c>
      <c r="AN711" t="s">
        <v>154</v>
      </c>
      <c r="AO711" t="s">
        <v>90</v>
      </c>
      <c r="AP711" t="s">
        <v>91</v>
      </c>
      <c r="AQ711" t="s">
        <v>11192</v>
      </c>
      <c r="AR711" t="s">
        <v>82</v>
      </c>
      <c r="AS711" t="s">
        <v>11193</v>
      </c>
      <c r="AT711" t="s">
        <v>11194</v>
      </c>
      <c r="AU711" t="s">
        <v>81</v>
      </c>
      <c r="AV711" t="s">
        <v>82</v>
      </c>
      <c r="AW711" t="s">
        <v>82</v>
      </c>
      <c r="AX711" t="s">
        <v>82</v>
      </c>
      <c r="AY711" t="s">
        <v>82</v>
      </c>
      <c r="AZ711" t="s">
        <v>82</v>
      </c>
      <c r="BA711" t="s">
        <v>82</v>
      </c>
      <c r="BB711" t="s">
        <v>82</v>
      </c>
      <c r="BC711" t="s">
        <v>82</v>
      </c>
      <c r="BD711" t="s">
        <v>82</v>
      </c>
      <c r="BE711" t="s">
        <v>82</v>
      </c>
      <c r="BF711" t="s">
        <v>82</v>
      </c>
      <c r="BG711" t="s">
        <v>82</v>
      </c>
      <c r="BH711" t="s">
        <v>82</v>
      </c>
      <c r="BI711" t="s">
        <v>82</v>
      </c>
      <c r="BJ711" t="s">
        <v>82</v>
      </c>
      <c r="BK711" t="s">
        <v>82</v>
      </c>
      <c r="BL711" t="s">
        <v>82</v>
      </c>
      <c r="BM711" t="s">
        <v>82</v>
      </c>
      <c r="BN711" t="s">
        <v>82</v>
      </c>
      <c r="BO711" t="s">
        <v>82</v>
      </c>
      <c r="BP711" t="s">
        <v>82</v>
      </c>
      <c r="BQ711" t="s">
        <v>82</v>
      </c>
    </row>
    <row r="712" spans="1:69" x14ac:dyDescent="0.2">
      <c r="A712" s="5">
        <v>0</v>
      </c>
      <c r="B712" t="s">
        <v>11195</v>
      </c>
      <c r="C712" t="s">
        <v>11196</v>
      </c>
      <c r="D712" t="s">
        <v>11197</v>
      </c>
      <c r="E712" t="s">
        <v>11195</v>
      </c>
      <c r="F712" t="s">
        <v>73</v>
      </c>
      <c r="G712" t="s">
        <v>11198</v>
      </c>
      <c r="H712" s="1">
        <v>42659</v>
      </c>
      <c r="I712" s="1">
        <v>42677</v>
      </c>
      <c r="J712" t="b">
        <v>0</v>
      </c>
      <c r="K712" t="s">
        <v>75</v>
      </c>
      <c r="L712" t="s">
        <v>419</v>
      </c>
      <c r="M712" t="s">
        <v>90</v>
      </c>
      <c r="N712">
        <v>14</v>
      </c>
      <c r="O712" t="s">
        <v>420</v>
      </c>
      <c r="P712" t="s">
        <v>11199</v>
      </c>
      <c r="Q712" t="s">
        <v>11200</v>
      </c>
      <c r="R712" t="s">
        <v>81</v>
      </c>
      <c r="S712" t="s">
        <v>82</v>
      </c>
      <c r="T712" s="1">
        <v>42659</v>
      </c>
      <c r="U712" t="s">
        <v>11201</v>
      </c>
      <c r="V712" t="s">
        <v>271</v>
      </c>
      <c r="W712" s="2">
        <v>43085</v>
      </c>
      <c r="X712" t="s">
        <v>11202</v>
      </c>
      <c r="Y712" t="s">
        <v>587</v>
      </c>
      <c r="Z712" t="s">
        <v>11203</v>
      </c>
      <c r="AA712" t="s">
        <v>82</v>
      </c>
      <c r="AB712" t="s">
        <v>589</v>
      </c>
      <c r="AC712" t="s">
        <v>589</v>
      </c>
      <c r="AD712" t="s">
        <v>11204</v>
      </c>
      <c r="AE712" t="s">
        <v>587</v>
      </c>
      <c r="AF712" t="s">
        <v>11203</v>
      </c>
      <c r="AG712" t="s">
        <v>82</v>
      </c>
      <c r="AH712" t="s">
        <v>589</v>
      </c>
      <c r="AI712" t="s">
        <v>589</v>
      </c>
      <c r="AJ712" t="s">
        <v>11204</v>
      </c>
      <c r="AK712" t="s">
        <v>110</v>
      </c>
      <c r="AL712" t="s">
        <v>82</v>
      </c>
      <c r="AM712" t="s">
        <v>88</v>
      </c>
      <c r="AN712" t="s">
        <v>154</v>
      </c>
      <c r="AO712" t="s">
        <v>90</v>
      </c>
      <c r="AP712" t="s">
        <v>91</v>
      </c>
      <c r="AQ712" t="s">
        <v>11205</v>
      </c>
      <c r="AR712" t="s">
        <v>82</v>
      </c>
      <c r="AS712" t="s">
        <v>11206</v>
      </c>
      <c r="AT712" t="s">
        <v>11207</v>
      </c>
      <c r="AU712" t="s">
        <v>81</v>
      </c>
      <c r="AV712" t="s">
        <v>82</v>
      </c>
      <c r="AW712" t="s">
        <v>82</v>
      </c>
      <c r="AX712" t="s">
        <v>82</v>
      </c>
      <c r="AY712" t="s">
        <v>82</v>
      </c>
      <c r="AZ712" t="s">
        <v>82</v>
      </c>
      <c r="BA712" t="s">
        <v>82</v>
      </c>
      <c r="BB712" t="s">
        <v>82</v>
      </c>
      <c r="BC712" t="s">
        <v>82</v>
      </c>
      <c r="BD712" t="s">
        <v>82</v>
      </c>
      <c r="BE712" t="s">
        <v>82</v>
      </c>
      <c r="BF712" t="s">
        <v>82</v>
      </c>
      <c r="BG712" t="s">
        <v>82</v>
      </c>
      <c r="BH712" t="s">
        <v>82</v>
      </c>
      <c r="BI712" t="s">
        <v>82</v>
      </c>
      <c r="BJ712" t="s">
        <v>82</v>
      </c>
      <c r="BK712" t="s">
        <v>82</v>
      </c>
      <c r="BL712" t="s">
        <v>82</v>
      </c>
      <c r="BM712" t="s">
        <v>82</v>
      </c>
      <c r="BN712" t="s">
        <v>82</v>
      </c>
      <c r="BO712" t="s">
        <v>82</v>
      </c>
      <c r="BP712" t="s">
        <v>82</v>
      </c>
      <c r="BQ712" t="s">
        <v>82</v>
      </c>
    </row>
    <row r="713" spans="1:69" x14ac:dyDescent="0.2">
      <c r="A713" s="5">
        <v>0</v>
      </c>
      <c r="B713" t="s">
        <v>11208</v>
      </c>
      <c r="C713" t="s">
        <v>11209</v>
      </c>
      <c r="D713" t="s">
        <v>11210</v>
      </c>
      <c r="E713" t="s">
        <v>11211</v>
      </c>
      <c r="F713" t="s">
        <v>10718</v>
      </c>
      <c r="G713" t="s">
        <v>11212</v>
      </c>
      <c r="H713" s="1">
        <v>42625</v>
      </c>
      <c r="I713" s="1">
        <v>40544</v>
      </c>
      <c r="J713" t="b">
        <v>0</v>
      </c>
      <c r="K713" t="s">
        <v>75</v>
      </c>
      <c r="L713" t="s">
        <v>11213</v>
      </c>
      <c r="M713" t="s">
        <v>703</v>
      </c>
      <c r="N713">
        <v>200</v>
      </c>
      <c r="O713" t="s">
        <v>11214</v>
      </c>
      <c r="P713" t="s">
        <v>2776</v>
      </c>
      <c r="Q713" t="s">
        <v>11215</v>
      </c>
      <c r="R713" t="s">
        <v>81</v>
      </c>
      <c r="S713">
        <v>1</v>
      </c>
      <c r="T713" s="1">
        <v>42625</v>
      </c>
      <c r="U713" s="1">
        <v>40544</v>
      </c>
      <c r="V713" t="s">
        <v>10723</v>
      </c>
      <c r="W713" s="2">
        <v>44139</v>
      </c>
      <c r="X713" t="s">
        <v>82</v>
      </c>
      <c r="Y713" t="s">
        <v>10724</v>
      </c>
      <c r="Z713" t="s">
        <v>10725</v>
      </c>
      <c r="AA713" t="s">
        <v>10726</v>
      </c>
      <c r="AB713" t="s">
        <v>10727</v>
      </c>
      <c r="AC713">
        <v>201223106023</v>
      </c>
      <c r="AD713" t="s">
        <v>10728</v>
      </c>
      <c r="AE713" t="s">
        <v>11216</v>
      </c>
      <c r="AF713" t="s">
        <v>11217</v>
      </c>
      <c r="AG713" t="s">
        <v>11218</v>
      </c>
      <c r="AH713" t="s">
        <v>11219</v>
      </c>
      <c r="AI713" t="s">
        <v>11220</v>
      </c>
      <c r="AJ713" t="s">
        <v>11221</v>
      </c>
      <c r="AK713" t="s">
        <v>1328</v>
      </c>
      <c r="AL713" t="s">
        <v>82</v>
      </c>
      <c r="AM713" t="s">
        <v>11214</v>
      </c>
      <c r="AN713" t="s">
        <v>11222</v>
      </c>
      <c r="AO713" t="s">
        <v>11223</v>
      </c>
      <c r="AP713" t="s">
        <v>371</v>
      </c>
      <c r="AQ713" t="s">
        <v>11224</v>
      </c>
      <c r="AR713" t="s">
        <v>11225</v>
      </c>
      <c r="AS713" t="s">
        <v>11226</v>
      </c>
      <c r="AT713" t="s">
        <v>11227</v>
      </c>
      <c r="AU713" t="s">
        <v>81</v>
      </c>
      <c r="AV713" t="s">
        <v>82</v>
      </c>
      <c r="AW713" t="s">
        <v>1637</v>
      </c>
      <c r="AX713" t="s">
        <v>81</v>
      </c>
      <c r="AY713" t="s">
        <v>81</v>
      </c>
      <c r="AZ713" t="s">
        <v>81</v>
      </c>
      <c r="BA713" t="s">
        <v>82</v>
      </c>
      <c r="BB713" s="1">
        <v>1</v>
      </c>
      <c r="BC713" t="s">
        <v>81</v>
      </c>
      <c r="BD713" t="s">
        <v>81</v>
      </c>
      <c r="BE713" t="s">
        <v>81</v>
      </c>
      <c r="BF713" t="s">
        <v>81</v>
      </c>
      <c r="BG713" t="s">
        <v>81</v>
      </c>
      <c r="BH713" t="s">
        <v>81</v>
      </c>
      <c r="BI713" t="s">
        <v>81</v>
      </c>
      <c r="BJ713" t="s">
        <v>82</v>
      </c>
      <c r="BK713" t="s">
        <v>82</v>
      </c>
      <c r="BL713" t="s">
        <v>200</v>
      </c>
      <c r="BM713" t="s">
        <v>11228</v>
      </c>
      <c r="BN713" t="s">
        <v>81</v>
      </c>
      <c r="BO713" t="s">
        <v>11229</v>
      </c>
      <c r="BP713" t="s">
        <v>81</v>
      </c>
      <c r="BQ713" t="s">
        <v>81</v>
      </c>
    </row>
    <row r="714" spans="1:69" x14ac:dyDescent="0.2">
      <c r="A714" s="5">
        <v>0</v>
      </c>
      <c r="B714" t="s">
        <v>11230</v>
      </c>
      <c r="C714" t="s">
        <v>11231</v>
      </c>
      <c r="D714" t="s">
        <v>11232</v>
      </c>
      <c r="E714" t="s">
        <v>11233</v>
      </c>
      <c r="F714" t="s">
        <v>73</v>
      </c>
      <c r="G714" t="s">
        <v>11234</v>
      </c>
      <c r="H714" s="1">
        <v>42780</v>
      </c>
      <c r="I714" s="1">
        <v>42795</v>
      </c>
      <c r="J714" t="b">
        <v>0</v>
      </c>
      <c r="K714" t="s">
        <v>75</v>
      </c>
      <c r="L714" t="s">
        <v>979</v>
      </c>
      <c r="M714" t="s">
        <v>90</v>
      </c>
      <c r="N714">
        <v>60</v>
      </c>
      <c r="O714" t="s">
        <v>1480</v>
      </c>
      <c r="P714" t="s">
        <v>1476</v>
      </c>
      <c r="Q714" t="s">
        <v>1477</v>
      </c>
      <c r="R714" t="s">
        <v>81</v>
      </c>
      <c r="S714" t="s">
        <v>82</v>
      </c>
      <c r="T714" s="1">
        <v>42780</v>
      </c>
      <c r="U714" t="s">
        <v>902</v>
      </c>
      <c r="V714" t="s">
        <v>503</v>
      </c>
      <c r="W714" s="2">
        <v>43262</v>
      </c>
      <c r="X714" t="s">
        <v>11235</v>
      </c>
      <c r="Y714" t="s">
        <v>5982</v>
      </c>
      <c r="Z714" t="s">
        <v>11236</v>
      </c>
      <c r="AA714" t="s">
        <v>82</v>
      </c>
      <c r="AB714" t="s">
        <v>11237</v>
      </c>
      <c r="AC714" t="s">
        <v>11237</v>
      </c>
      <c r="AD714" t="s">
        <v>11238</v>
      </c>
      <c r="AE714" t="s">
        <v>5982</v>
      </c>
      <c r="AF714" t="s">
        <v>11236</v>
      </c>
      <c r="AG714" t="s">
        <v>82</v>
      </c>
      <c r="AH714" t="s">
        <v>11237</v>
      </c>
      <c r="AI714" t="s">
        <v>11237</v>
      </c>
      <c r="AJ714" t="s">
        <v>11238</v>
      </c>
      <c r="AK714" t="s">
        <v>1169</v>
      </c>
      <c r="AL714" t="s">
        <v>11239</v>
      </c>
      <c r="AM714" t="s">
        <v>88</v>
      </c>
      <c r="AN714" t="s">
        <v>7433</v>
      </c>
      <c r="AO714" t="s">
        <v>939</v>
      </c>
      <c r="AP714" t="s">
        <v>91</v>
      </c>
      <c r="AQ714" t="s">
        <v>11240</v>
      </c>
      <c r="AR714" t="s">
        <v>82</v>
      </c>
      <c r="AS714" t="s">
        <v>11241</v>
      </c>
      <c r="AT714" t="s">
        <v>11242</v>
      </c>
      <c r="AU714" t="s">
        <v>81</v>
      </c>
      <c r="AV714" t="s">
        <v>82</v>
      </c>
      <c r="AW714" t="s">
        <v>82</v>
      </c>
      <c r="AX714" t="s">
        <v>82</v>
      </c>
      <c r="AY714" t="s">
        <v>82</v>
      </c>
      <c r="AZ714" t="s">
        <v>82</v>
      </c>
      <c r="BA714" t="s">
        <v>82</v>
      </c>
      <c r="BB714" t="s">
        <v>82</v>
      </c>
      <c r="BC714" t="s">
        <v>82</v>
      </c>
      <c r="BD714" t="s">
        <v>82</v>
      </c>
      <c r="BE714" t="s">
        <v>82</v>
      </c>
      <c r="BF714" t="s">
        <v>82</v>
      </c>
      <c r="BG714" t="s">
        <v>82</v>
      </c>
      <c r="BH714" t="s">
        <v>82</v>
      </c>
      <c r="BI714" t="s">
        <v>82</v>
      </c>
      <c r="BJ714" t="s">
        <v>82</v>
      </c>
      <c r="BK714" t="s">
        <v>82</v>
      </c>
      <c r="BL714" t="s">
        <v>82</v>
      </c>
      <c r="BM714" t="s">
        <v>82</v>
      </c>
      <c r="BN714" t="s">
        <v>82</v>
      </c>
      <c r="BO714" t="s">
        <v>82</v>
      </c>
      <c r="BP714" t="s">
        <v>82</v>
      </c>
      <c r="BQ714" t="s">
        <v>82</v>
      </c>
    </row>
    <row r="715" spans="1:69" x14ac:dyDescent="0.2">
      <c r="A715" s="5">
        <v>1</v>
      </c>
      <c r="B715" t="s">
        <v>3869</v>
      </c>
      <c r="C715" t="s">
        <v>11243</v>
      </c>
      <c r="D715" t="s">
        <v>3871</v>
      </c>
      <c r="E715" t="s">
        <v>3872</v>
      </c>
      <c r="F715" t="s">
        <v>178</v>
      </c>
      <c r="G715" t="s">
        <v>11244</v>
      </c>
      <c r="H715" s="1">
        <v>42908</v>
      </c>
      <c r="I715" s="1">
        <v>43010</v>
      </c>
      <c r="J715" t="b">
        <v>0</v>
      </c>
      <c r="K715" t="s">
        <v>180</v>
      </c>
      <c r="L715" t="s">
        <v>3874</v>
      </c>
      <c r="M715" t="s">
        <v>182</v>
      </c>
      <c r="N715">
        <v>536</v>
      </c>
      <c r="O715" t="s">
        <v>7876</v>
      </c>
      <c r="P715" t="s">
        <v>11245</v>
      </c>
      <c r="Q715" t="s">
        <v>3876</v>
      </c>
      <c r="R715" t="s">
        <v>3877</v>
      </c>
      <c r="S715" t="s">
        <v>82</v>
      </c>
      <c r="T715" s="1">
        <v>42908</v>
      </c>
      <c r="U715" s="1">
        <v>43010</v>
      </c>
      <c r="V715" t="s">
        <v>186</v>
      </c>
      <c r="W715" s="2">
        <v>43646</v>
      </c>
      <c r="X715" t="s">
        <v>3878</v>
      </c>
      <c r="Y715" t="s">
        <v>7872</v>
      </c>
      <c r="Z715" t="s">
        <v>81</v>
      </c>
      <c r="AA715" t="s">
        <v>7873</v>
      </c>
      <c r="AB715" t="s">
        <v>7874</v>
      </c>
      <c r="AC715">
        <v>34913210600</v>
      </c>
      <c r="AD715" t="s">
        <v>11246</v>
      </c>
      <c r="AE715" t="s">
        <v>7872</v>
      </c>
      <c r="AF715" t="s">
        <v>81</v>
      </c>
      <c r="AG715" t="s">
        <v>7873</v>
      </c>
      <c r="AH715" t="s">
        <v>7874</v>
      </c>
      <c r="AI715">
        <v>34913210600</v>
      </c>
      <c r="AJ715" t="s">
        <v>11246</v>
      </c>
      <c r="AK715" t="s">
        <v>250</v>
      </c>
      <c r="AL715" t="s">
        <v>82</v>
      </c>
      <c r="AM715" t="s">
        <v>7876</v>
      </c>
      <c r="AN715" t="s">
        <v>81</v>
      </c>
      <c r="AO715" t="s">
        <v>81</v>
      </c>
      <c r="AP715" t="s">
        <v>192</v>
      </c>
      <c r="AQ715" t="s">
        <v>11247</v>
      </c>
      <c r="AR715" t="s">
        <v>11248</v>
      </c>
      <c r="AS715" t="s">
        <v>11249</v>
      </c>
      <c r="AT715" t="s">
        <v>3885</v>
      </c>
      <c r="AU715" t="s">
        <v>197</v>
      </c>
      <c r="AV715" t="s">
        <v>82</v>
      </c>
      <c r="AW715" t="s">
        <v>198</v>
      </c>
      <c r="AX715" t="s">
        <v>81</v>
      </c>
      <c r="AY715" t="s">
        <v>81</v>
      </c>
      <c r="AZ715" t="s">
        <v>3886</v>
      </c>
      <c r="BA715" t="s">
        <v>82</v>
      </c>
      <c r="BB715" s="1">
        <v>1</v>
      </c>
      <c r="BC715" t="s">
        <v>199</v>
      </c>
      <c r="BD715" t="s">
        <v>199</v>
      </c>
      <c r="BE715" t="s">
        <v>199</v>
      </c>
      <c r="BF715" t="s">
        <v>199</v>
      </c>
      <c r="BG715" t="s">
        <v>81</v>
      </c>
      <c r="BH715" t="s">
        <v>81</v>
      </c>
      <c r="BI715" t="s">
        <v>81</v>
      </c>
      <c r="BJ715" t="s">
        <v>82</v>
      </c>
      <c r="BK715" t="s">
        <v>82</v>
      </c>
      <c r="BL715" t="s">
        <v>200</v>
      </c>
      <c r="BM715" t="s">
        <v>201</v>
      </c>
      <c r="BN715" t="s">
        <v>81</v>
      </c>
      <c r="BO715" t="s">
        <v>81</v>
      </c>
      <c r="BP715" t="s">
        <v>81</v>
      </c>
      <c r="BQ715" t="s">
        <v>81</v>
      </c>
    </row>
    <row r="716" spans="1:69" x14ac:dyDescent="0.2">
      <c r="A716" s="5">
        <v>0</v>
      </c>
      <c r="B716" t="s">
        <v>11250</v>
      </c>
      <c r="C716" t="s">
        <v>11251</v>
      </c>
      <c r="D716" t="s">
        <v>11252</v>
      </c>
      <c r="E716" t="s">
        <v>11253</v>
      </c>
      <c r="F716" t="s">
        <v>73</v>
      </c>
      <c r="G716" t="s">
        <v>11254</v>
      </c>
      <c r="H716" s="1">
        <v>43003</v>
      </c>
      <c r="I716" s="1">
        <v>43024</v>
      </c>
      <c r="J716" t="b">
        <v>0</v>
      </c>
      <c r="K716" t="s">
        <v>75</v>
      </c>
      <c r="L716" t="s">
        <v>979</v>
      </c>
      <c r="M716" t="s">
        <v>90</v>
      </c>
      <c r="N716">
        <v>80</v>
      </c>
      <c r="O716" t="s">
        <v>11255</v>
      </c>
      <c r="P716" t="s">
        <v>11256</v>
      </c>
      <c r="Q716" t="s">
        <v>11257</v>
      </c>
      <c r="R716" t="s">
        <v>81</v>
      </c>
      <c r="S716" t="s">
        <v>82</v>
      </c>
      <c r="T716" s="1">
        <v>43003</v>
      </c>
      <c r="U716" t="s">
        <v>11258</v>
      </c>
      <c r="V716" t="s">
        <v>1305</v>
      </c>
      <c r="W716" s="2">
        <v>43085</v>
      </c>
      <c r="X716" t="s">
        <v>11259</v>
      </c>
      <c r="Y716" t="s">
        <v>505</v>
      </c>
      <c r="Z716" t="s">
        <v>11260</v>
      </c>
      <c r="AA716" t="s">
        <v>82</v>
      </c>
      <c r="AB716" t="s">
        <v>11261</v>
      </c>
      <c r="AC716" t="s">
        <v>11262</v>
      </c>
      <c r="AD716" t="s">
        <v>11263</v>
      </c>
      <c r="AE716" t="s">
        <v>505</v>
      </c>
      <c r="AF716" t="s">
        <v>11260</v>
      </c>
      <c r="AG716" t="s">
        <v>82</v>
      </c>
      <c r="AH716" t="s">
        <v>11261</v>
      </c>
      <c r="AI716" t="s">
        <v>11262</v>
      </c>
      <c r="AJ716" t="s">
        <v>11263</v>
      </c>
      <c r="AK716" t="s">
        <v>296</v>
      </c>
      <c r="AL716" t="s">
        <v>11264</v>
      </c>
      <c r="AM716" t="s">
        <v>88</v>
      </c>
      <c r="AN716" t="s">
        <v>154</v>
      </c>
      <c r="AO716" t="s">
        <v>90</v>
      </c>
      <c r="AP716" t="s">
        <v>2796</v>
      </c>
      <c r="AQ716" t="s">
        <v>11265</v>
      </c>
      <c r="AR716" t="s">
        <v>82</v>
      </c>
      <c r="AS716" t="s">
        <v>11266</v>
      </c>
      <c r="AT716" t="s">
        <v>11267</v>
      </c>
      <c r="AU716" t="s">
        <v>81</v>
      </c>
      <c r="AV716" t="s">
        <v>82</v>
      </c>
      <c r="AW716" t="s">
        <v>82</v>
      </c>
      <c r="AX716" t="s">
        <v>82</v>
      </c>
      <c r="AY716" t="s">
        <v>82</v>
      </c>
      <c r="AZ716" t="s">
        <v>82</v>
      </c>
      <c r="BA716" t="s">
        <v>82</v>
      </c>
      <c r="BB716" t="s">
        <v>82</v>
      </c>
      <c r="BC716" t="s">
        <v>82</v>
      </c>
      <c r="BD716" t="s">
        <v>82</v>
      </c>
      <c r="BE716" t="s">
        <v>82</v>
      </c>
      <c r="BF716" t="s">
        <v>82</v>
      </c>
      <c r="BG716" t="s">
        <v>82</v>
      </c>
      <c r="BH716" t="s">
        <v>82</v>
      </c>
      <c r="BI716" t="s">
        <v>82</v>
      </c>
      <c r="BJ716" t="s">
        <v>82</v>
      </c>
      <c r="BK716" t="s">
        <v>82</v>
      </c>
      <c r="BL716" t="s">
        <v>82</v>
      </c>
      <c r="BM716" t="s">
        <v>82</v>
      </c>
      <c r="BN716" t="s">
        <v>82</v>
      </c>
      <c r="BO716" t="s">
        <v>82</v>
      </c>
      <c r="BP716" t="s">
        <v>82</v>
      </c>
      <c r="BQ716" t="s">
        <v>82</v>
      </c>
    </row>
    <row r="717" spans="1:69" x14ac:dyDescent="0.2">
      <c r="A717" s="5">
        <v>1</v>
      </c>
      <c r="B717" t="s">
        <v>11268</v>
      </c>
      <c r="C717" t="s">
        <v>11269</v>
      </c>
      <c r="D717" t="s">
        <v>11270</v>
      </c>
      <c r="E717" t="s">
        <v>11271</v>
      </c>
      <c r="F717" t="s">
        <v>178</v>
      </c>
      <c r="G717" t="s">
        <v>11272</v>
      </c>
      <c r="H717" s="1">
        <v>43542</v>
      </c>
      <c r="I717" s="1">
        <v>43321</v>
      </c>
      <c r="J717" t="b">
        <v>0</v>
      </c>
      <c r="K717" t="s">
        <v>180</v>
      </c>
      <c r="L717" t="s">
        <v>11273</v>
      </c>
      <c r="M717" t="s">
        <v>182</v>
      </c>
      <c r="N717">
        <v>0</v>
      </c>
      <c r="O717" t="s">
        <v>11274</v>
      </c>
      <c r="P717" t="s">
        <v>2021</v>
      </c>
      <c r="Q717" t="s">
        <v>11275</v>
      </c>
      <c r="R717" t="s">
        <v>81</v>
      </c>
      <c r="S717">
        <v>1</v>
      </c>
      <c r="T717" s="1">
        <v>43542</v>
      </c>
      <c r="U717" s="1">
        <v>43321</v>
      </c>
      <c r="V717" t="s">
        <v>186</v>
      </c>
      <c r="W717" s="2">
        <v>43585</v>
      </c>
      <c r="X717" t="s">
        <v>11276</v>
      </c>
      <c r="Y717" t="s">
        <v>11277</v>
      </c>
      <c r="Z717" t="s">
        <v>81</v>
      </c>
      <c r="AA717" t="s">
        <v>11278</v>
      </c>
      <c r="AB717" t="s">
        <v>11279</v>
      </c>
      <c r="AC717">
        <v>239014454</v>
      </c>
      <c r="AD717" t="s">
        <v>11280</v>
      </c>
      <c r="AE717" t="s">
        <v>11277</v>
      </c>
      <c r="AF717" t="s">
        <v>81</v>
      </c>
      <c r="AG717" t="s">
        <v>11278</v>
      </c>
      <c r="AH717" t="s">
        <v>11279</v>
      </c>
      <c r="AI717">
        <v>239014454</v>
      </c>
      <c r="AJ717" t="s">
        <v>11280</v>
      </c>
      <c r="AK717" t="s">
        <v>191</v>
      </c>
      <c r="AL717" t="s">
        <v>82</v>
      </c>
      <c r="AM717" t="s">
        <v>11281</v>
      </c>
      <c r="AN717" t="s">
        <v>81</v>
      </c>
      <c r="AO717" t="s">
        <v>81</v>
      </c>
      <c r="AP717" t="s">
        <v>192</v>
      </c>
      <c r="AQ717" t="s">
        <v>11282</v>
      </c>
      <c r="AR717" t="s">
        <v>11283</v>
      </c>
      <c r="AS717" t="s">
        <v>11284</v>
      </c>
      <c r="AT717" t="s">
        <v>11285</v>
      </c>
      <c r="AU717" t="s">
        <v>81</v>
      </c>
      <c r="AV717" t="s">
        <v>82</v>
      </c>
      <c r="AW717" t="s">
        <v>198</v>
      </c>
      <c r="AX717" t="s">
        <v>81</v>
      </c>
      <c r="AY717" t="s">
        <v>81</v>
      </c>
      <c r="AZ717" t="s">
        <v>11286</v>
      </c>
      <c r="BA717" t="s">
        <v>82</v>
      </c>
      <c r="BB717" s="1">
        <v>1</v>
      </c>
      <c r="BC717" t="s">
        <v>199</v>
      </c>
      <c r="BD717" t="s">
        <v>199</v>
      </c>
      <c r="BE717" t="s">
        <v>199</v>
      </c>
      <c r="BF717" t="s">
        <v>199</v>
      </c>
      <c r="BG717" t="s">
        <v>81</v>
      </c>
      <c r="BH717" t="s">
        <v>81</v>
      </c>
      <c r="BI717" t="s">
        <v>81</v>
      </c>
      <c r="BJ717" t="s">
        <v>82</v>
      </c>
      <c r="BK717" t="s">
        <v>82</v>
      </c>
      <c r="BL717" t="s">
        <v>200</v>
      </c>
      <c r="BM717" t="s">
        <v>201</v>
      </c>
      <c r="BN717" t="s">
        <v>81</v>
      </c>
      <c r="BO717" t="s">
        <v>81</v>
      </c>
      <c r="BP717" t="s">
        <v>81</v>
      </c>
      <c r="BQ717" t="s">
        <v>81</v>
      </c>
    </row>
    <row r="718" spans="1:69" x14ac:dyDescent="0.2">
      <c r="A718" s="5">
        <v>0</v>
      </c>
      <c r="B718" t="s">
        <v>81</v>
      </c>
      <c r="C718" t="s">
        <v>11287</v>
      </c>
      <c r="D718" t="s">
        <v>11288</v>
      </c>
      <c r="E718" t="s">
        <v>11289</v>
      </c>
      <c r="F718" t="s">
        <v>120</v>
      </c>
      <c r="G718" t="s">
        <v>11290</v>
      </c>
      <c r="H718" s="1">
        <v>42465</v>
      </c>
      <c r="I718" s="1">
        <v>42388</v>
      </c>
      <c r="J718" t="b">
        <v>0</v>
      </c>
      <c r="K718" t="s">
        <v>75</v>
      </c>
      <c r="L718" t="s">
        <v>329</v>
      </c>
      <c r="M718" t="s">
        <v>1830</v>
      </c>
      <c r="N718">
        <v>30</v>
      </c>
      <c r="O718" t="s">
        <v>11291</v>
      </c>
      <c r="P718" t="s">
        <v>125</v>
      </c>
      <c r="Q718" t="s">
        <v>9489</v>
      </c>
      <c r="R718" t="s">
        <v>81</v>
      </c>
      <c r="S718">
        <v>1</v>
      </c>
      <c r="T718" s="1">
        <v>42465</v>
      </c>
      <c r="U718" s="1">
        <v>42388</v>
      </c>
      <c r="V718" t="s">
        <v>127</v>
      </c>
      <c r="W718" s="2">
        <v>43557</v>
      </c>
      <c r="X718" t="s">
        <v>82</v>
      </c>
      <c r="Y718" t="s">
        <v>82</v>
      </c>
      <c r="Z718" t="s">
        <v>82</v>
      </c>
      <c r="AA718" t="s">
        <v>82</v>
      </c>
      <c r="AB718" t="s">
        <v>82</v>
      </c>
      <c r="AC718" t="s">
        <v>82</v>
      </c>
      <c r="AD718" t="s">
        <v>82</v>
      </c>
      <c r="AE718" t="s">
        <v>82</v>
      </c>
      <c r="AF718" t="s">
        <v>82</v>
      </c>
      <c r="AG718" t="s">
        <v>82</v>
      </c>
      <c r="AH718" t="s">
        <v>82</v>
      </c>
      <c r="AI718" t="s">
        <v>82</v>
      </c>
      <c r="AJ718" t="s">
        <v>82</v>
      </c>
      <c r="AK718" t="s">
        <v>296</v>
      </c>
      <c r="AL718" t="s">
        <v>82</v>
      </c>
      <c r="AM718" t="s">
        <v>11291</v>
      </c>
      <c r="AN718" t="s">
        <v>123</v>
      </c>
      <c r="AO718" t="s">
        <v>123</v>
      </c>
      <c r="AP718" t="s">
        <v>132</v>
      </c>
      <c r="AQ718" t="s">
        <v>11292</v>
      </c>
      <c r="AR718" t="s">
        <v>11293</v>
      </c>
      <c r="AS718" t="s">
        <v>11294</v>
      </c>
      <c r="AT718" t="s">
        <v>11295</v>
      </c>
      <c r="AU718" t="s">
        <v>81</v>
      </c>
      <c r="AV718" t="s">
        <v>82</v>
      </c>
      <c r="AW718" t="s">
        <v>81</v>
      </c>
      <c r="AX718" t="s">
        <v>81</v>
      </c>
      <c r="AY718" t="s">
        <v>81</v>
      </c>
      <c r="AZ718" t="s">
        <v>81</v>
      </c>
      <c r="BA718" t="s">
        <v>82</v>
      </c>
      <c r="BB718" s="1">
        <v>1</v>
      </c>
      <c r="BC718" t="s">
        <v>81</v>
      </c>
      <c r="BD718" t="s">
        <v>81</v>
      </c>
      <c r="BE718" t="s">
        <v>81</v>
      </c>
      <c r="BF718" t="s">
        <v>81</v>
      </c>
      <c r="BG718" t="s">
        <v>81</v>
      </c>
      <c r="BH718" t="s">
        <v>81</v>
      </c>
      <c r="BI718" t="s">
        <v>81</v>
      </c>
      <c r="BJ718" t="s">
        <v>82</v>
      </c>
      <c r="BK718" t="s">
        <v>82</v>
      </c>
      <c r="BL718" t="s">
        <v>81</v>
      </c>
      <c r="BM718" t="s">
        <v>137</v>
      </c>
      <c r="BN718" t="s">
        <v>81</v>
      </c>
      <c r="BO718" t="s">
        <v>81</v>
      </c>
      <c r="BP718" t="s">
        <v>81</v>
      </c>
      <c r="BQ718" t="s">
        <v>81</v>
      </c>
    </row>
    <row r="719" spans="1:69" x14ac:dyDescent="0.2">
      <c r="A719" s="5">
        <v>1</v>
      </c>
      <c r="B719" t="s">
        <v>11296</v>
      </c>
      <c r="C719" t="s">
        <v>11297</v>
      </c>
      <c r="D719" t="s">
        <v>11298</v>
      </c>
      <c r="E719" t="s">
        <v>11299</v>
      </c>
      <c r="F719" t="s">
        <v>178</v>
      </c>
      <c r="G719" t="s">
        <v>11300</v>
      </c>
      <c r="H719" s="1">
        <v>42377</v>
      </c>
      <c r="I719" s="1">
        <v>42472</v>
      </c>
      <c r="J719" t="b">
        <v>0</v>
      </c>
      <c r="K719" t="s">
        <v>180</v>
      </c>
      <c r="L719" t="s">
        <v>181</v>
      </c>
      <c r="M719" t="s">
        <v>308</v>
      </c>
      <c r="N719">
        <v>286</v>
      </c>
      <c r="O719" t="s">
        <v>7981</v>
      </c>
      <c r="P719" t="s">
        <v>11301</v>
      </c>
      <c r="Q719" t="s">
        <v>11302</v>
      </c>
      <c r="R719" t="s">
        <v>81</v>
      </c>
      <c r="S719" t="s">
        <v>82</v>
      </c>
      <c r="T719" s="1">
        <v>42377</v>
      </c>
      <c r="U719" s="1">
        <v>42472</v>
      </c>
      <c r="V719" t="s">
        <v>186</v>
      </c>
      <c r="W719" s="2">
        <v>43524</v>
      </c>
      <c r="X719" t="s">
        <v>11303</v>
      </c>
      <c r="Y719" t="s">
        <v>7986</v>
      </c>
      <c r="Z719" t="s">
        <v>81</v>
      </c>
      <c r="AA719" t="s">
        <v>7987</v>
      </c>
      <c r="AB719" t="s">
        <v>11304</v>
      </c>
      <c r="AC719" t="s">
        <v>11305</v>
      </c>
      <c r="AD719" t="s">
        <v>11306</v>
      </c>
      <c r="AE719" t="s">
        <v>7986</v>
      </c>
      <c r="AF719" t="s">
        <v>81</v>
      </c>
      <c r="AG719" t="s">
        <v>7987</v>
      </c>
      <c r="AH719" t="s">
        <v>11304</v>
      </c>
      <c r="AI719" t="s">
        <v>11305</v>
      </c>
      <c r="AJ719" t="s">
        <v>11306</v>
      </c>
      <c r="AK719" t="s">
        <v>191</v>
      </c>
      <c r="AL719" t="s">
        <v>82</v>
      </c>
      <c r="AM719" t="s">
        <v>7981</v>
      </c>
      <c r="AN719" t="s">
        <v>81</v>
      </c>
      <c r="AO719" t="s">
        <v>81</v>
      </c>
      <c r="AP719" t="s">
        <v>192</v>
      </c>
      <c r="AQ719" t="s">
        <v>11307</v>
      </c>
      <c r="AR719" t="s">
        <v>11308</v>
      </c>
      <c r="AS719" t="s">
        <v>11309</v>
      </c>
      <c r="AT719" t="s">
        <v>11310</v>
      </c>
      <c r="AU719" t="s">
        <v>615</v>
      </c>
      <c r="AV719" t="s">
        <v>82</v>
      </c>
      <c r="AW719" t="s">
        <v>198</v>
      </c>
      <c r="AX719" t="s">
        <v>81</v>
      </c>
      <c r="AY719" t="s">
        <v>81</v>
      </c>
      <c r="AZ719" t="s">
        <v>11311</v>
      </c>
      <c r="BA719" t="s">
        <v>82</v>
      </c>
      <c r="BB719" s="1">
        <v>1</v>
      </c>
      <c r="BC719" t="s">
        <v>199</v>
      </c>
      <c r="BD719" t="s">
        <v>199</v>
      </c>
      <c r="BE719" t="s">
        <v>199</v>
      </c>
      <c r="BF719" t="s">
        <v>199</v>
      </c>
      <c r="BG719" t="s">
        <v>81</v>
      </c>
      <c r="BH719" t="s">
        <v>81</v>
      </c>
      <c r="BI719" t="s">
        <v>81</v>
      </c>
      <c r="BJ719" t="s">
        <v>82</v>
      </c>
      <c r="BK719" t="s">
        <v>82</v>
      </c>
      <c r="BL719" t="s">
        <v>200</v>
      </c>
      <c r="BM719" t="s">
        <v>201</v>
      </c>
      <c r="BN719" t="s">
        <v>81</v>
      </c>
      <c r="BO719" t="s">
        <v>81</v>
      </c>
      <c r="BP719" t="s">
        <v>81</v>
      </c>
      <c r="BQ719" t="s">
        <v>81</v>
      </c>
    </row>
    <row r="720" spans="1:69" x14ac:dyDescent="0.2">
      <c r="A720" s="5">
        <v>1</v>
      </c>
      <c r="B720" t="s">
        <v>11312</v>
      </c>
      <c r="C720" t="s">
        <v>11313</v>
      </c>
      <c r="D720" t="s">
        <v>11314</v>
      </c>
      <c r="E720" t="s">
        <v>11315</v>
      </c>
      <c r="F720" t="s">
        <v>73</v>
      </c>
      <c r="G720" t="s">
        <v>11316</v>
      </c>
      <c r="H720" s="1">
        <v>43819</v>
      </c>
      <c r="I720" s="1">
        <v>43852</v>
      </c>
      <c r="J720" t="b">
        <v>0</v>
      </c>
      <c r="K720" t="s">
        <v>75</v>
      </c>
      <c r="L720" t="s">
        <v>8818</v>
      </c>
      <c r="M720" t="s">
        <v>538</v>
      </c>
      <c r="N720">
        <v>74</v>
      </c>
      <c r="O720" t="s">
        <v>11317</v>
      </c>
      <c r="P720" t="s">
        <v>2093</v>
      </c>
      <c r="Q720" t="s">
        <v>950</v>
      </c>
      <c r="R720" t="s">
        <v>81</v>
      </c>
      <c r="S720" t="s">
        <v>82</v>
      </c>
      <c r="T720" s="1">
        <v>43819</v>
      </c>
      <c r="U720" t="s">
        <v>11318</v>
      </c>
      <c r="V720" t="s">
        <v>1570</v>
      </c>
      <c r="W720" s="2">
        <v>43871</v>
      </c>
      <c r="X720" t="s">
        <v>11319</v>
      </c>
      <c r="Y720" t="s">
        <v>148</v>
      </c>
      <c r="Z720" t="s">
        <v>11320</v>
      </c>
      <c r="AA720" t="s">
        <v>82</v>
      </c>
      <c r="AB720" t="s">
        <v>11321</v>
      </c>
      <c r="AC720" t="s">
        <v>11322</v>
      </c>
      <c r="AD720" t="s">
        <v>11323</v>
      </c>
      <c r="AE720" t="s">
        <v>148</v>
      </c>
      <c r="AF720" t="s">
        <v>11320</v>
      </c>
      <c r="AG720" t="s">
        <v>82</v>
      </c>
      <c r="AH720" t="s">
        <v>11321</v>
      </c>
      <c r="AI720" t="s">
        <v>11322</v>
      </c>
      <c r="AJ720" t="s">
        <v>11323</v>
      </c>
      <c r="AK720" t="s">
        <v>296</v>
      </c>
      <c r="AL720" t="s">
        <v>82</v>
      </c>
      <c r="AM720" t="s">
        <v>88</v>
      </c>
      <c r="AN720" t="s">
        <v>154</v>
      </c>
      <c r="AO720" t="s">
        <v>1063</v>
      </c>
      <c r="AP720" t="s">
        <v>91</v>
      </c>
      <c r="AQ720" t="s">
        <v>11324</v>
      </c>
      <c r="AR720" t="s">
        <v>82</v>
      </c>
      <c r="AS720" t="s">
        <v>4957</v>
      </c>
      <c r="AT720" t="s">
        <v>11325</v>
      </c>
      <c r="AU720" t="s">
        <v>81</v>
      </c>
      <c r="AV720" t="s">
        <v>82</v>
      </c>
      <c r="AW720" t="s">
        <v>82</v>
      </c>
      <c r="AX720" t="s">
        <v>82</v>
      </c>
      <c r="AY720" t="s">
        <v>82</v>
      </c>
      <c r="AZ720" t="s">
        <v>82</v>
      </c>
      <c r="BA720" t="s">
        <v>82</v>
      </c>
      <c r="BB720" t="s">
        <v>82</v>
      </c>
      <c r="BC720" t="s">
        <v>82</v>
      </c>
      <c r="BD720" t="s">
        <v>82</v>
      </c>
      <c r="BE720" t="s">
        <v>82</v>
      </c>
      <c r="BF720" t="s">
        <v>82</v>
      </c>
      <c r="BG720" t="s">
        <v>82</v>
      </c>
      <c r="BH720" t="s">
        <v>82</v>
      </c>
      <c r="BI720" t="s">
        <v>82</v>
      </c>
      <c r="BJ720" t="s">
        <v>82</v>
      </c>
      <c r="BK720" t="s">
        <v>82</v>
      </c>
      <c r="BL720" t="s">
        <v>82</v>
      </c>
      <c r="BM720" t="s">
        <v>82</v>
      </c>
      <c r="BN720" t="s">
        <v>82</v>
      </c>
      <c r="BO720" t="s">
        <v>82</v>
      </c>
      <c r="BP720" t="s">
        <v>82</v>
      </c>
      <c r="BQ720" t="s">
        <v>82</v>
      </c>
    </row>
    <row r="721" spans="1:69" x14ac:dyDescent="0.2">
      <c r="A721" s="5">
        <v>0</v>
      </c>
      <c r="B721" t="s">
        <v>11326</v>
      </c>
      <c r="C721" t="s">
        <v>11327</v>
      </c>
      <c r="D721" t="s">
        <v>11328</v>
      </c>
      <c r="E721" t="s">
        <v>11329</v>
      </c>
      <c r="F721" t="s">
        <v>73</v>
      </c>
      <c r="G721" t="s">
        <v>11330</v>
      </c>
      <c r="H721" s="1">
        <v>42885</v>
      </c>
      <c r="I721" s="1">
        <v>42905</v>
      </c>
      <c r="J721" t="b">
        <v>0</v>
      </c>
      <c r="K721" t="s">
        <v>75</v>
      </c>
      <c r="L721" t="s">
        <v>1022</v>
      </c>
      <c r="M721" t="s">
        <v>538</v>
      </c>
      <c r="N721">
        <v>2928</v>
      </c>
      <c r="O721" t="s">
        <v>11331</v>
      </c>
      <c r="P721" t="s">
        <v>11332</v>
      </c>
      <c r="Q721" t="s">
        <v>11333</v>
      </c>
      <c r="R721" t="s">
        <v>11334</v>
      </c>
      <c r="S721" t="s">
        <v>82</v>
      </c>
      <c r="T721" s="1">
        <v>42885</v>
      </c>
      <c r="U721" t="s">
        <v>11335</v>
      </c>
      <c r="V721" t="s">
        <v>585</v>
      </c>
      <c r="W721" s="2">
        <v>44144</v>
      </c>
      <c r="X721" t="s">
        <v>11336</v>
      </c>
      <c r="Y721" t="s">
        <v>227</v>
      </c>
      <c r="Z721" t="s">
        <v>11337</v>
      </c>
      <c r="AA721" t="s">
        <v>82</v>
      </c>
      <c r="AB721" t="s">
        <v>227</v>
      </c>
      <c r="AC721" t="s">
        <v>227</v>
      </c>
      <c r="AD721" t="s">
        <v>11338</v>
      </c>
      <c r="AE721" t="s">
        <v>227</v>
      </c>
      <c r="AF721" t="s">
        <v>11337</v>
      </c>
      <c r="AG721" t="s">
        <v>82</v>
      </c>
      <c r="AH721" t="s">
        <v>227</v>
      </c>
      <c r="AI721" t="s">
        <v>227</v>
      </c>
      <c r="AJ721" t="s">
        <v>11338</v>
      </c>
      <c r="AK721" t="s">
        <v>86</v>
      </c>
      <c r="AL721" t="s">
        <v>11339</v>
      </c>
      <c r="AM721" t="s">
        <v>88</v>
      </c>
      <c r="AN721" t="s">
        <v>154</v>
      </c>
      <c r="AO721" t="s">
        <v>90</v>
      </c>
      <c r="AP721" t="s">
        <v>91</v>
      </c>
      <c r="AQ721" t="s">
        <v>11340</v>
      </c>
      <c r="AR721" t="s">
        <v>82</v>
      </c>
      <c r="AS721" t="s">
        <v>11341</v>
      </c>
      <c r="AT721" t="s">
        <v>11342</v>
      </c>
      <c r="AU721" t="s">
        <v>197</v>
      </c>
      <c r="AV721" t="s">
        <v>82</v>
      </c>
      <c r="AW721" t="s">
        <v>82</v>
      </c>
      <c r="AX721" t="s">
        <v>82</v>
      </c>
      <c r="AY721" t="s">
        <v>82</v>
      </c>
      <c r="AZ721" t="s">
        <v>82</v>
      </c>
      <c r="BA721" t="s">
        <v>82</v>
      </c>
      <c r="BB721" t="s">
        <v>82</v>
      </c>
      <c r="BC721" t="s">
        <v>82</v>
      </c>
      <c r="BD721" t="s">
        <v>82</v>
      </c>
      <c r="BE721" t="s">
        <v>82</v>
      </c>
      <c r="BF721" t="s">
        <v>82</v>
      </c>
      <c r="BG721" t="s">
        <v>82</v>
      </c>
      <c r="BH721" t="s">
        <v>82</v>
      </c>
      <c r="BI721" t="s">
        <v>82</v>
      </c>
      <c r="BJ721" t="s">
        <v>82</v>
      </c>
      <c r="BK721" t="s">
        <v>82</v>
      </c>
      <c r="BL721" t="s">
        <v>82</v>
      </c>
      <c r="BM721" t="s">
        <v>82</v>
      </c>
      <c r="BN721" t="s">
        <v>82</v>
      </c>
      <c r="BO721" t="s">
        <v>82</v>
      </c>
      <c r="BP721" t="s">
        <v>82</v>
      </c>
      <c r="BQ721" t="s">
        <v>82</v>
      </c>
    </row>
    <row r="722" spans="1:69" x14ac:dyDescent="0.2">
      <c r="A722" s="5">
        <v>1</v>
      </c>
      <c r="B722" t="s">
        <v>6094</v>
      </c>
      <c r="C722" t="s">
        <v>11343</v>
      </c>
      <c r="D722" t="s">
        <v>6096</v>
      </c>
      <c r="E722" t="s">
        <v>6097</v>
      </c>
      <c r="F722" t="s">
        <v>178</v>
      </c>
      <c r="G722" t="s">
        <v>11344</v>
      </c>
      <c r="H722" s="1">
        <v>42858</v>
      </c>
      <c r="I722" s="1">
        <v>42846</v>
      </c>
      <c r="J722" t="b">
        <v>0</v>
      </c>
      <c r="K722" t="s">
        <v>180</v>
      </c>
      <c r="L722" t="s">
        <v>6976</v>
      </c>
      <c r="M722" t="s">
        <v>346</v>
      </c>
      <c r="N722">
        <v>150</v>
      </c>
      <c r="O722" t="s">
        <v>6456</v>
      </c>
      <c r="P722" t="s">
        <v>6977</v>
      </c>
      <c r="Q722" t="s">
        <v>11345</v>
      </c>
      <c r="R722" t="s">
        <v>6101</v>
      </c>
      <c r="S722">
        <v>1</v>
      </c>
      <c r="T722" s="1">
        <v>42858</v>
      </c>
      <c r="U722" s="1">
        <v>42846</v>
      </c>
      <c r="V722" t="s">
        <v>186</v>
      </c>
      <c r="W722" s="2">
        <v>44032</v>
      </c>
      <c r="X722" t="s">
        <v>6979</v>
      </c>
      <c r="Y722" t="s">
        <v>245</v>
      </c>
      <c r="Z722" t="s">
        <v>81</v>
      </c>
      <c r="AA722" t="s">
        <v>246</v>
      </c>
      <c r="AB722" t="s">
        <v>247</v>
      </c>
      <c r="AC722" t="s">
        <v>6980</v>
      </c>
      <c r="AD722" t="s">
        <v>6104</v>
      </c>
      <c r="AE722" t="s">
        <v>245</v>
      </c>
      <c r="AF722" t="s">
        <v>81</v>
      </c>
      <c r="AG722" t="s">
        <v>246</v>
      </c>
      <c r="AH722" t="s">
        <v>247</v>
      </c>
      <c r="AI722" t="s">
        <v>6980</v>
      </c>
      <c r="AJ722" t="s">
        <v>6104</v>
      </c>
      <c r="AK722" t="s">
        <v>250</v>
      </c>
      <c r="AL722" t="s">
        <v>82</v>
      </c>
      <c r="AM722" t="s">
        <v>6104</v>
      </c>
      <c r="AN722" t="s">
        <v>81</v>
      </c>
      <c r="AO722" t="s">
        <v>81</v>
      </c>
      <c r="AP722" t="s">
        <v>351</v>
      </c>
      <c r="AQ722" t="s">
        <v>11346</v>
      </c>
      <c r="AR722" t="s">
        <v>11347</v>
      </c>
      <c r="AS722" t="s">
        <v>11348</v>
      </c>
      <c r="AT722" t="s">
        <v>11349</v>
      </c>
      <c r="AU722" t="s">
        <v>197</v>
      </c>
      <c r="AV722" t="s">
        <v>82</v>
      </c>
      <c r="AW722" t="s">
        <v>198</v>
      </c>
      <c r="AX722">
        <v>152</v>
      </c>
      <c r="AY722" t="s">
        <v>11350</v>
      </c>
      <c r="AZ722" t="s">
        <v>5144</v>
      </c>
      <c r="BA722" s="1">
        <v>43958</v>
      </c>
      <c r="BB722" s="1">
        <v>1</v>
      </c>
      <c r="BC722" t="s">
        <v>11351</v>
      </c>
      <c r="BD722" t="s">
        <v>11352</v>
      </c>
      <c r="BE722" t="s">
        <v>11353</v>
      </c>
      <c r="BF722" t="s">
        <v>11354</v>
      </c>
      <c r="BG722" t="s">
        <v>81</v>
      </c>
      <c r="BH722" t="s">
        <v>81</v>
      </c>
      <c r="BI722" t="s">
        <v>81</v>
      </c>
      <c r="BJ722" s="1">
        <v>43577</v>
      </c>
      <c r="BK722" t="s">
        <v>261</v>
      </c>
      <c r="BL722" t="s">
        <v>200</v>
      </c>
      <c r="BM722" t="s">
        <v>11355</v>
      </c>
      <c r="BN722" t="s">
        <v>81</v>
      </c>
      <c r="BO722" t="s">
        <v>81</v>
      </c>
      <c r="BP722" t="s">
        <v>81</v>
      </c>
      <c r="BQ722" t="s">
        <v>81</v>
      </c>
    </row>
    <row r="723" spans="1:69" x14ac:dyDescent="0.2">
      <c r="A723" s="5">
        <v>0</v>
      </c>
      <c r="B723" t="s">
        <v>11356</v>
      </c>
      <c r="C723" t="s">
        <v>11357</v>
      </c>
      <c r="D723" t="s">
        <v>11358</v>
      </c>
      <c r="E723" t="s">
        <v>11359</v>
      </c>
      <c r="F723" t="s">
        <v>73</v>
      </c>
      <c r="G723" t="s">
        <v>11360</v>
      </c>
      <c r="H723" s="1">
        <v>43745</v>
      </c>
      <c r="I723" s="1">
        <v>43831</v>
      </c>
      <c r="J723" t="b">
        <v>1</v>
      </c>
      <c r="K723" t="s">
        <v>75</v>
      </c>
      <c r="L723" t="s">
        <v>465</v>
      </c>
      <c r="M723" t="s">
        <v>90</v>
      </c>
      <c r="N723">
        <v>32</v>
      </c>
      <c r="O723" t="s">
        <v>11361</v>
      </c>
      <c r="P723" t="s">
        <v>1124</v>
      </c>
      <c r="Q723" t="s">
        <v>11362</v>
      </c>
      <c r="R723" t="s">
        <v>81</v>
      </c>
      <c r="S723" t="s">
        <v>82</v>
      </c>
      <c r="T723" s="1">
        <v>43745</v>
      </c>
      <c r="U723" s="3">
        <v>43831</v>
      </c>
      <c r="V723" t="s">
        <v>146</v>
      </c>
      <c r="W723" s="2">
        <v>43760</v>
      </c>
      <c r="X723">
        <v>5768912401</v>
      </c>
      <c r="Y723" t="s">
        <v>148</v>
      </c>
      <c r="Z723" t="s">
        <v>11363</v>
      </c>
      <c r="AA723" t="s">
        <v>82</v>
      </c>
      <c r="AB723" t="s">
        <v>11364</v>
      </c>
      <c r="AC723" t="s">
        <v>11365</v>
      </c>
      <c r="AD723" t="s">
        <v>11366</v>
      </c>
      <c r="AE723" t="s">
        <v>148</v>
      </c>
      <c r="AF723" t="s">
        <v>11363</v>
      </c>
      <c r="AG723" t="s">
        <v>82</v>
      </c>
      <c r="AH723" t="s">
        <v>11364</v>
      </c>
      <c r="AI723" t="s">
        <v>11365</v>
      </c>
      <c r="AJ723" t="s">
        <v>11366</v>
      </c>
      <c r="AK723" t="s">
        <v>153</v>
      </c>
      <c r="AL723" t="s">
        <v>82</v>
      </c>
      <c r="AM723" t="s">
        <v>88</v>
      </c>
      <c r="AN723" t="s">
        <v>2325</v>
      </c>
      <c r="AO723" t="s">
        <v>90</v>
      </c>
      <c r="AP723" t="s">
        <v>2796</v>
      </c>
      <c r="AQ723" t="s">
        <v>11367</v>
      </c>
      <c r="AR723" t="s">
        <v>82</v>
      </c>
      <c r="AS723" t="s">
        <v>11368</v>
      </c>
      <c r="AT723" t="s">
        <v>11369</v>
      </c>
      <c r="AU723" t="s">
        <v>81</v>
      </c>
      <c r="AV723" t="s">
        <v>82</v>
      </c>
      <c r="AW723" t="s">
        <v>82</v>
      </c>
      <c r="AX723" t="s">
        <v>82</v>
      </c>
      <c r="AY723" t="s">
        <v>82</v>
      </c>
      <c r="AZ723" t="s">
        <v>82</v>
      </c>
      <c r="BA723" t="s">
        <v>82</v>
      </c>
      <c r="BB723" t="s">
        <v>82</v>
      </c>
      <c r="BC723" t="s">
        <v>82</v>
      </c>
      <c r="BD723" t="s">
        <v>82</v>
      </c>
      <c r="BE723" t="s">
        <v>82</v>
      </c>
      <c r="BF723" t="s">
        <v>82</v>
      </c>
      <c r="BG723" t="s">
        <v>82</v>
      </c>
      <c r="BH723" t="s">
        <v>82</v>
      </c>
      <c r="BI723" t="s">
        <v>82</v>
      </c>
      <c r="BJ723" t="s">
        <v>82</v>
      </c>
      <c r="BK723" t="s">
        <v>82</v>
      </c>
      <c r="BL723" t="s">
        <v>82</v>
      </c>
      <c r="BM723" t="s">
        <v>82</v>
      </c>
      <c r="BN723" t="s">
        <v>82</v>
      </c>
      <c r="BO723" t="s">
        <v>82</v>
      </c>
      <c r="BP723" t="s">
        <v>82</v>
      </c>
      <c r="BQ723" t="s">
        <v>82</v>
      </c>
    </row>
    <row r="724" spans="1:69" x14ac:dyDescent="0.2">
      <c r="A724" s="5">
        <v>0</v>
      </c>
      <c r="B724" t="s">
        <v>11370</v>
      </c>
      <c r="C724" t="s">
        <v>11371</v>
      </c>
      <c r="D724" t="s">
        <v>11372</v>
      </c>
      <c r="E724" t="s">
        <v>11373</v>
      </c>
      <c r="F724" t="s">
        <v>700</v>
      </c>
      <c r="G724" t="s">
        <v>11374</v>
      </c>
      <c r="H724" s="1">
        <v>42720</v>
      </c>
      <c r="I724" s="1">
        <v>43063</v>
      </c>
      <c r="J724" t="b">
        <v>0</v>
      </c>
      <c r="K724" t="s">
        <v>75</v>
      </c>
      <c r="L724" t="s">
        <v>11375</v>
      </c>
      <c r="M724" t="s">
        <v>81</v>
      </c>
      <c r="N724">
        <v>30</v>
      </c>
      <c r="O724" t="s">
        <v>11376</v>
      </c>
      <c r="P724" t="s">
        <v>2021</v>
      </c>
      <c r="Q724" t="s">
        <v>11377</v>
      </c>
      <c r="R724" t="s">
        <v>81</v>
      </c>
      <c r="S724" t="s">
        <v>82</v>
      </c>
      <c r="T724" s="1">
        <v>42720</v>
      </c>
      <c r="U724" s="1">
        <v>43063</v>
      </c>
      <c r="V724" t="s">
        <v>707</v>
      </c>
      <c r="W724" s="2">
        <v>43843</v>
      </c>
      <c r="X724" t="s">
        <v>6503</v>
      </c>
      <c r="Y724" t="s">
        <v>82</v>
      </c>
      <c r="Z724" t="s">
        <v>82</v>
      </c>
      <c r="AA724" t="s">
        <v>82</v>
      </c>
      <c r="AB724" t="s">
        <v>82</v>
      </c>
      <c r="AC724" t="s">
        <v>82</v>
      </c>
      <c r="AD724" t="s">
        <v>82</v>
      </c>
      <c r="AE724" t="s">
        <v>82</v>
      </c>
      <c r="AF724" t="s">
        <v>82</v>
      </c>
      <c r="AG724" t="s">
        <v>82</v>
      </c>
      <c r="AH724" t="s">
        <v>82</v>
      </c>
      <c r="AI724" t="s">
        <v>82</v>
      </c>
      <c r="AJ724" t="s">
        <v>82</v>
      </c>
      <c r="AK724" t="s">
        <v>296</v>
      </c>
      <c r="AL724" t="s">
        <v>11378</v>
      </c>
      <c r="AM724" t="s">
        <v>11379</v>
      </c>
      <c r="AN724" t="s">
        <v>154</v>
      </c>
      <c r="AO724" t="s">
        <v>709</v>
      </c>
      <c r="AP724" t="s">
        <v>710</v>
      </c>
      <c r="AQ724" t="s">
        <v>11380</v>
      </c>
      <c r="AR724" t="s">
        <v>11381</v>
      </c>
      <c r="AS724" t="s">
        <v>11382</v>
      </c>
      <c r="AT724" t="s">
        <v>11383</v>
      </c>
      <c r="AU724" t="s">
        <v>81</v>
      </c>
      <c r="AV724" t="s">
        <v>82</v>
      </c>
      <c r="AW724" t="s">
        <v>217</v>
      </c>
      <c r="AX724" t="s">
        <v>81</v>
      </c>
      <c r="AY724" t="s">
        <v>81</v>
      </c>
      <c r="AZ724" t="s">
        <v>81</v>
      </c>
      <c r="BA724" t="s">
        <v>82</v>
      </c>
      <c r="BB724" s="1">
        <v>1</v>
      </c>
      <c r="BC724" t="s">
        <v>81</v>
      </c>
      <c r="BD724" t="s">
        <v>81</v>
      </c>
      <c r="BE724" t="s">
        <v>81</v>
      </c>
      <c r="BF724" t="s">
        <v>81</v>
      </c>
      <c r="BG724" t="s">
        <v>81</v>
      </c>
      <c r="BH724" t="s">
        <v>5857</v>
      </c>
      <c r="BI724" t="s">
        <v>81</v>
      </c>
      <c r="BJ724" t="s">
        <v>82</v>
      </c>
      <c r="BK724" t="s">
        <v>82</v>
      </c>
      <c r="BL724" t="s">
        <v>200</v>
      </c>
      <c r="BM724" t="s">
        <v>201</v>
      </c>
      <c r="BN724" t="s">
        <v>81</v>
      </c>
      <c r="BO724" t="s">
        <v>11384</v>
      </c>
      <c r="BP724" t="s">
        <v>81</v>
      </c>
      <c r="BQ724" t="s">
        <v>81</v>
      </c>
    </row>
    <row r="725" spans="1:69" x14ac:dyDescent="0.2">
      <c r="A725" s="5">
        <v>1</v>
      </c>
      <c r="B725" t="s">
        <v>11385</v>
      </c>
      <c r="C725" t="s">
        <v>11386</v>
      </c>
      <c r="D725" t="s">
        <v>11387</v>
      </c>
      <c r="E725" t="s">
        <v>11388</v>
      </c>
      <c r="F725" t="s">
        <v>178</v>
      </c>
      <c r="G725" t="s">
        <v>11389</v>
      </c>
      <c r="H725" s="1">
        <v>43199</v>
      </c>
      <c r="I725" s="1">
        <v>43300</v>
      </c>
      <c r="J725" t="b">
        <v>0</v>
      </c>
      <c r="K725" t="s">
        <v>180</v>
      </c>
      <c r="L725" t="s">
        <v>11390</v>
      </c>
      <c r="M725" t="s">
        <v>723</v>
      </c>
      <c r="N725">
        <v>424</v>
      </c>
      <c r="O725" t="s">
        <v>11391</v>
      </c>
      <c r="P725" t="s">
        <v>144</v>
      </c>
      <c r="Q725" t="s">
        <v>11392</v>
      </c>
      <c r="R725" t="s">
        <v>81</v>
      </c>
      <c r="S725" t="s">
        <v>82</v>
      </c>
      <c r="T725" s="1">
        <v>43199</v>
      </c>
      <c r="U725" s="1">
        <v>43300</v>
      </c>
      <c r="V725" t="s">
        <v>186</v>
      </c>
      <c r="W725" s="2">
        <v>43332</v>
      </c>
      <c r="X725" t="s">
        <v>11393</v>
      </c>
      <c r="Y725" t="s">
        <v>11394</v>
      </c>
      <c r="Z725" t="s">
        <v>81</v>
      </c>
      <c r="AA725" t="s">
        <v>11395</v>
      </c>
      <c r="AB725" t="s">
        <v>11396</v>
      </c>
      <c r="AC725" t="s">
        <v>11397</v>
      </c>
      <c r="AD725" t="s">
        <v>11391</v>
      </c>
      <c r="AE725" t="s">
        <v>11394</v>
      </c>
      <c r="AF725" t="s">
        <v>81</v>
      </c>
      <c r="AG725" t="s">
        <v>11395</v>
      </c>
      <c r="AH725" t="s">
        <v>11396</v>
      </c>
      <c r="AI725" t="s">
        <v>11397</v>
      </c>
      <c r="AJ725" t="s">
        <v>11391</v>
      </c>
      <c r="AK725" t="s">
        <v>191</v>
      </c>
      <c r="AL725" t="s">
        <v>82</v>
      </c>
      <c r="AM725" t="s">
        <v>11391</v>
      </c>
      <c r="AN725" t="s">
        <v>81</v>
      </c>
      <c r="AO725" t="s">
        <v>81</v>
      </c>
      <c r="AP725" t="s">
        <v>351</v>
      </c>
      <c r="AQ725" t="s">
        <v>11398</v>
      </c>
      <c r="AR725" t="s">
        <v>11399</v>
      </c>
      <c r="AS725" t="s">
        <v>11400</v>
      </c>
      <c r="AT725" t="s">
        <v>11401</v>
      </c>
      <c r="AU725" t="s">
        <v>81</v>
      </c>
      <c r="AV725" t="s">
        <v>82</v>
      </c>
      <c r="AW725" t="s">
        <v>198</v>
      </c>
      <c r="AX725" t="s">
        <v>81</v>
      </c>
      <c r="AY725" t="s">
        <v>82</v>
      </c>
      <c r="AZ725" t="s">
        <v>82</v>
      </c>
      <c r="BA725" t="s">
        <v>82</v>
      </c>
      <c r="BB725" t="s">
        <v>82</v>
      </c>
      <c r="BC725" t="s">
        <v>82</v>
      </c>
      <c r="BD725" t="s">
        <v>82</v>
      </c>
      <c r="BE725" t="s">
        <v>82</v>
      </c>
      <c r="BF725" t="s">
        <v>82</v>
      </c>
      <c r="BG725" t="s">
        <v>82</v>
      </c>
      <c r="BH725" t="s">
        <v>82</v>
      </c>
      <c r="BI725" t="s">
        <v>82</v>
      </c>
      <c r="BJ725" t="s">
        <v>82</v>
      </c>
      <c r="BK725" t="s">
        <v>82</v>
      </c>
      <c r="BL725" t="s">
        <v>82</v>
      </c>
      <c r="BM725" t="s">
        <v>82</v>
      </c>
      <c r="BN725" t="s">
        <v>82</v>
      </c>
      <c r="BO725" t="s">
        <v>82</v>
      </c>
      <c r="BP725" t="s">
        <v>82</v>
      </c>
      <c r="BQ725" t="s">
        <v>82</v>
      </c>
    </row>
    <row r="726" spans="1:69" x14ac:dyDescent="0.2">
      <c r="A726" s="5">
        <v>0</v>
      </c>
      <c r="B726" t="s">
        <v>11402</v>
      </c>
      <c r="C726" t="s">
        <v>11403</v>
      </c>
      <c r="D726" t="s">
        <v>11404</v>
      </c>
      <c r="E726" t="s">
        <v>11405</v>
      </c>
      <c r="F726" t="s">
        <v>1316</v>
      </c>
      <c r="G726" t="s">
        <v>11406</v>
      </c>
      <c r="H726" s="1">
        <v>43229</v>
      </c>
      <c r="I726" s="1">
        <v>42635</v>
      </c>
      <c r="J726" t="b">
        <v>0</v>
      </c>
      <c r="K726" t="s">
        <v>622</v>
      </c>
      <c r="L726" t="s">
        <v>11407</v>
      </c>
      <c r="M726" t="s">
        <v>90</v>
      </c>
      <c r="N726">
        <v>30</v>
      </c>
      <c r="O726" t="s">
        <v>1327</v>
      </c>
      <c r="P726" t="s">
        <v>1356</v>
      </c>
      <c r="Q726" t="s">
        <v>11408</v>
      </c>
      <c r="R726" t="s">
        <v>81</v>
      </c>
      <c r="S726">
        <v>1</v>
      </c>
      <c r="T726" s="1">
        <v>43229</v>
      </c>
      <c r="U726" s="1">
        <v>42635</v>
      </c>
      <c r="V726" t="s">
        <v>1322</v>
      </c>
      <c r="W726" s="2">
        <v>43269</v>
      </c>
      <c r="X726" t="s">
        <v>82</v>
      </c>
      <c r="Y726" t="s">
        <v>11409</v>
      </c>
      <c r="Z726" t="s">
        <v>81</v>
      </c>
      <c r="AA726" t="s">
        <v>4675</v>
      </c>
      <c r="AB726" t="s">
        <v>11410</v>
      </c>
      <c r="AC726" t="s">
        <v>11411</v>
      </c>
      <c r="AD726" t="s">
        <v>1327</v>
      </c>
      <c r="AE726" t="s">
        <v>11412</v>
      </c>
      <c r="AF726" t="s">
        <v>81</v>
      </c>
      <c r="AG726" t="s">
        <v>4675</v>
      </c>
      <c r="AH726" t="s">
        <v>4676</v>
      </c>
      <c r="AI726" t="s">
        <v>11413</v>
      </c>
      <c r="AJ726" t="s">
        <v>1327</v>
      </c>
      <c r="AK726" t="s">
        <v>1328</v>
      </c>
      <c r="AL726" t="s">
        <v>82</v>
      </c>
      <c r="AM726" t="s">
        <v>1327</v>
      </c>
      <c r="AN726" t="s">
        <v>2567</v>
      </c>
      <c r="AO726" t="s">
        <v>4104</v>
      </c>
      <c r="AP726" t="s">
        <v>371</v>
      </c>
      <c r="AQ726" t="s">
        <v>11414</v>
      </c>
      <c r="AR726" t="s">
        <v>11415</v>
      </c>
      <c r="AS726" t="s">
        <v>11416</v>
      </c>
      <c r="AT726" t="s">
        <v>11417</v>
      </c>
      <c r="AU726" t="s">
        <v>81</v>
      </c>
      <c r="AV726" t="s">
        <v>82</v>
      </c>
      <c r="AW726" t="s">
        <v>1334</v>
      </c>
      <c r="AX726" t="s">
        <v>81</v>
      </c>
      <c r="AY726" t="s">
        <v>81</v>
      </c>
      <c r="AZ726" t="s">
        <v>81</v>
      </c>
      <c r="BA726" t="s">
        <v>82</v>
      </c>
      <c r="BB726" s="1">
        <v>1</v>
      </c>
      <c r="BC726" t="s">
        <v>81</v>
      </c>
      <c r="BD726" t="s">
        <v>81</v>
      </c>
      <c r="BE726" t="s">
        <v>81</v>
      </c>
      <c r="BF726" t="s">
        <v>81</v>
      </c>
      <c r="BG726" t="s">
        <v>81</v>
      </c>
      <c r="BH726" t="s">
        <v>1871</v>
      </c>
      <c r="BI726" t="s">
        <v>1872</v>
      </c>
      <c r="BJ726" t="s">
        <v>82</v>
      </c>
      <c r="BK726" t="s">
        <v>82</v>
      </c>
      <c r="BL726" t="s">
        <v>200</v>
      </c>
      <c r="BM726" t="s">
        <v>201</v>
      </c>
      <c r="BN726" t="s">
        <v>81</v>
      </c>
      <c r="BO726" t="s">
        <v>1335</v>
      </c>
      <c r="BP726" t="s">
        <v>81</v>
      </c>
      <c r="BQ726" t="s">
        <v>81</v>
      </c>
    </row>
    <row r="727" spans="1:69" x14ac:dyDescent="0.2">
      <c r="A727" s="5">
        <v>0</v>
      </c>
      <c r="B727" t="s">
        <v>11418</v>
      </c>
      <c r="C727" t="s">
        <v>11419</v>
      </c>
      <c r="D727" t="s">
        <v>11420</v>
      </c>
      <c r="E727" t="s">
        <v>11421</v>
      </c>
      <c r="F727" t="s">
        <v>73</v>
      </c>
      <c r="G727" t="s">
        <v>11422</v>
      </c>
      <c r="H727" s="1">
        <v>42791</v>
      </c>
      <c r="I727" s="1">
        <v>42966</v>
      </c>
      <c r="J727" t="b">
        <v>0</v>
      </c>
      <c r="K727" t="s">
        <v>75</v>
      </c>
      <c r="L727" t="s">
        <v>581</v>
      </c>
      <c r="M727" t="s">
        <v>90</v>
      </c>
      <c r="N727">
        <v>254</v>
      </c>
      <c r="O727" t="s">
        <v>11423</v>
      </c>
      <c r="P727" t="s">
        <v>847</v>
      </c>
      <c r="Q727" t="s">
        <v>11424</v>
      </c>
      <c r="R727" t="s">
        <v>81</v>
      </c>
      <c r="S727" t="s">
        <v>82</v>
      </c>
      <c r="T727" s="1">
        <v>42791</v>
      </c>
      <c r="U727" t="s">
        <v>11425</v>
      </c>
      <c r="V727" t="s">
        <v>503</v>
      </c>
      <c r="W727" s="2">
        <v>43850</v>
      </c>
      <c r="X727" t="s">
        <v>11426</v>
      </c>
      <c r="Y727" t="s">
        <v>148</v>
      </c>
      <c r="Z727" t="s">
        <v>11427</v>
      </c>
      <c r="AA727" t="s">
        <v>82</v>
      </c>
      <c r="AB727" t="s">
        <v>11428</v>
      </c>
      <c r="AC727" t="s">
        <v>11429</v>
      </c>
      <c r="AD727" t="s">
        <v>11430</v>
      </c>
      <c r="AE727" t="s">
        <v>148</v>
      </c>
      <c r="AF727" t="s">
        <v>11427</v>
      </c>
      <c r="AG727" t="s">
        <v>82</v>
      </c>
      <c r="AH727" t="s">
        <v>11428</v>
      </c>
      <c r="AI727" t="s">
        <v>11429</v>
      </c>
      <c r="AJ727" t="s">
        <v>11430</v>
      </c>
      <c r="AK727" t="s">
        <v>296</v>
      </c>
      <c r="AL727" t="s">
        <v>11431</v>
      </c>
      <c r="AM727" t="s">
        <v>88</v>
      </c>
      <c r="AN727" t="s">
        <v>154</v>
      </c>
      <c r="AO727" t="s">
        <v>231</v>
      </c>
      <c r="AP727" t="s">
        <v>91</v>
      </c>
      <c r="AQ727" t="s">
        <v>11432</v>
      </c>
      <c r="AR727" t="s">
        <v>82</v>
      </c>
      <c r="AS727" t="s">
        <v>11433</v>
      </c>
      <c r="AT727" t="s">
        <v>11434</v>
      </c>
      <c r="AU727" t="s">
        <v>81</v>
      </c>
      <c r="AV727" t="s">
        <v>82</v>
      </c>
      <c r="AW727" t="s">
        <v>82</v>
      </c>
      <c r="AX727" t="s">
        <v>82</v>
      </c>
      <c r="AY727" t="s">
        <v>82</v>
      </c>
      <c r="AZ727" t="s">
        <v>82</v>
      </c>
      <c r="BA727" t="s">
        <v>82</v>
      </c>
      <c r="BB727" t="s">
        <v>82</v>
      </c>
      <c r="BC727" t="s">
        <v>82</v>
      </c>
      <c r="BD727" t="s">
        <v>82</v>
      </c>
      <c r="BE727" t="s">
        <v>82</v>
      </c>
      <c r="BF727" t="s">
        <v>82</v>
      </c>
      <c r="BG727" t="s">
        <v>82</v>
      </c>
      <c r="BH727" t="s">
        <v>82</v>
      </c>
      <c r="BI727" t="s">
        <v>82</v>
      </c>
      <c r="BJ727" t="s">
        <v>82</v>
      </c>
      <c r="BK727" t="s">
        <v>82</v>
      </c>
      <c r="BL727" t="s">
        <v>82</v>
      </c>
      <c r="BM727" t="s">
        <v>82</v>
      </c>
      <c r="BN727" t="s">
        <v>82</v>
      </c>
      <c r="BO727" t="s">
        <v>82</v>
      </c>
      <c r="BP727" t="s">
        <v>82</v>
      </c>
      <c r="BQ727" t="s">
        <v>82</v>
      </c>
    </row>
    <row r="728" spans="1:69" x14ac:dyDescent="0.2">
      <c r="A728" s="5">
        <v>0</v>
      </c>
      <c r="B728" t="s">
        <v>11435</v>
      </c>
      <c r="C728" t="s">
        <v>11436</v>
      </c>
      <c r="D728" t="s">
        <v>11437</v>
      </c>
      <c r="E728" t="s">
        <v>11435</v>
      </c>
      <c r="F728" t="s">
        <v>73</v>
      </c>
      <c r="G728" t="s">
        <v>11438</v>
      </c>
      <c r="H728" s="1">
        <v>42782</v>
      </c>
      <c r="I728" s="1">
        <v>42823</v>
      </c>
      <c r="J728" t="b">
        <v>0</v>
      </c>
      <c r="K728" t="s">
        <v>75</v>
      </c>
      <c r="L728" t="s">
        <v>465</v>
      </c>
      <c r="M728" t="s">
        <v>363</v>
      </c>
      <c r="N728">
        <v>477</v>
      </c>
      <c r="O728" t="s">
        <v>11439</v>
      </c>
      <c r="P728" t="s">
        <v>79</v>
      </c>
      <c r="Q728" t="s">
        <v>5539</v>
      </c>
      <c r="R728" t="s">
        <v>81</v>
      </c>
      <c r="S728" t="s">
        <v>82</v>
      </c>
      <c r="T728" s="1">
        <v>42782</v>
      </c>
      <c r="U728" t="s">
        <v>2038</v>
      </c>
      <c r="V728" t="s">
        <v>503</v>
      </c>
      <c r="W728" s="2">
        <v>43549</v>
      </c>
      <c r="X728" t="s">
        <v>11440</v>
      </c>
      <c r="Y728" t="s">
        <v>81</v>
      </c>
      <c r="Z728" t="s">
        <v>11441</v>
      </c>
      <c r="AA728" t="s">
        <v>82</v>
      </c>
      <c r="AB728" t="s">
        <v>81</v>
      </c>
      <c r="AC728" t="s">
        <v>81</v>
      </c>
      <c r="AD728" t="s">
        <v>11442</v>
      </c>
      <c r="AE728" t="s">
        <v>81</v>
      </c>
      <c r="AF728" t="s">
        <v>11441</v>
      </c>
      <c r="AG728" t="s">
        <v>82</v>
      </c>
      <c r="AH728" t="s">
        <v>81</v>
      </c>
      <c r="AI728" t="s">
        <v>81</v>
      </c>
      <c r="AJ728" t="s">
        <v>11442</v>
      </c>
      <c r="AK728" t="s">
        <v>110</v>
      </c>
      <c r="AL728" t="s">
        <v>82</v>
      </c>
      <c r="AM728" t="s">
        <v>88</v>
      </c>
      <c r="AN728" t="s">
        <v>90</v>
      </c>
      <c r="AO728" t="s">
        <v>10978</v>
      </c>
      <c r="AP728" t="s">
        <v>91</v>
      </c>
      <c r="AQ728" t="s">
        <v>11443</v>
      </c>
      <c r="AR728" t="s">
        <v>82</v>
      </c>
      <c r="AS728" t="s">
        <v>2204</v>
      </c>
      <c r="AT728" t="s">
        <v>11444</v>
      </c>
      <c r="AU728" t="s">
        <v>81</v>
      </c>
      <c r="AV728" t="s">
        <v>82</v>
      </c>
      <c r="AW728" t="s">
        <v>82</v>
      </c>
      <c r="AX728" t="s">
        <v>82</v>
      </c>
      <c r="AY728" t="s">
        <v>82</v>
      </c>
      <c r="AZ728" t="s">
        <v>82</v>
      </c>
      <c r="BA728" t="s">
        <v>82</v>
      </c>
      <c r="BB728" t="s">
        <v>82</v>
      </c>
      <c r="BC728" t="s">
        <v>82</v>
      </c>
      <c r="BD728" t="s">
        <v>82</v>
      </c>
      <c r="BE728" t="s">
        <v>82</v>
      </c>
      <c r="BF728" t="s">
        <v>82</v>
      </c>
      <c r="BG728" t="s">
        <v>82</v>
      </c>
      <c r="BH728" t="s">
        <v>82</v>
      </c>
      <c r="BI728" t="s">
        <v>82</v>
      </c>
      <c r="BJ728" t="s">
        <v>82</v>
      </c>
      <c r="BK728" t="s">
        <v>82</v>
      </c>
      <c r="BL728" t="s">
        <v>82</v>
      </c>
      <c r="BM728" t="s">
        <v>82</v>
      </c>
      <c r="BN728" t="s">
        <v>82</v>
      </c>
      <c r="BO728" t="s">
        <v>82</v>
      </c>
      <c r="BP728" t="s">
        <v>82</v>
      </c>
      <c r="BQ728" t="s">
        <v>82</v>
      </c>
    </row>
    <row r="729" spans="1:69" x14ac:dyDescent="0.2">
      <c r="A729" s="5">
        <v>0</v>
      </c>
      <c r="B729" t="s">
        <v>11445</v>
      </c>
      <c r="C729" t="s">
        <v>11446</v>
      </c>
      <c r="D729" t="s">
        <v>11447</v>
      </c>
      <c r="E729" t="s">
        <v>11448</v>
      </c>
      <c r="F729" t="s">
        <v>73</v>
      </c>
      <c r="G729" t="s">
        <v>11449</v>
      </c>
      <c r="H729" s="1">
        <v>43472</v>
      </c>
      <c r="I729" s="1">
        <v>43739</v>
      </c>
      <c r="J729" t="b">
        <v>0</v>
      </c>
      <c r="K729" t="s">
        <v>75</v>
      </c>
      <c r="L729" t="s">
        <v>482</v>
      </c>
      <c r="M729" t="s">
        <v>90</v>
      </c>
      <c r="N729">
        <v>190</v>
      </c>
      <c r="O729" t="s">
        <v>3135</v>
      </c>
      <c r="P729" t="s">
        <v>11450</v>
      </c>
      <c r="Q729" t="s">
        <v>11451</v>
      </c>
      <c r="R729" t="s">
        <v>81</v>
      </c>
      <c r="S729" t="s">
        <v>82</v>
      </c>
      <c r="T729" s="1">
        <v>43472</v>
      </c>
      <c r="U729" t="s">
        <v>467</v>
      </c>
      <c r="V729" t="s">
        <v>542</v>
      </c>
      <c r="W729" s="2">
        <v>43794</v>
      </c>
      <c r="X729" t="s">
        <v>11452</v>
      </c>
      <c r="Y729" t="s">
        <v>227</v>
      </c>
      <c r="Z729" t="s">
        <v>11453</v>
      </c>
      <c r="AA729" t="s">
        <v>82</v>
      </c>
      <c r="AB729" t="s">
        <v>11454</v>
      </c>
      <c r="AC729" t="s">
        <v>11455</v>
      </c>
      <c r="AD729" t="s">
        <v>11456</v>
      </c>
      <c r="AE729" t="s">
        <v>227</v>
      </c>
      <c r="AF729" t="s">
        <v>11453</v>
      </c>
      <c r="AG729" t="s">
        <v>82</v>
      </c>
      <c r="AH729" t="s">
        <v>11454</v>
      </c>
      <c r="AI729" t="s">
        <v>11455</v>
      </c>
      <c r="AJ729" t="s">
        <v>11456</v>
      </c>
      <c r="AK729" t="s">
        <v>296</v>
      </c>
      <c r="AL729" t="s">
        <v>82</v>
      </c>
      <c r="AM729" t="s">
        <v>88</v>
      </c>
      <c r="AN729" t="s">
        <v>170</v>
      </c>
      <c r="AO729" t="s">
        <v>90</v>
      </c>
      <c r="AP729" t="s">
        <v>91</v>
      </c>
      <c r="AQ729" t="s">
        <v>11457</v>
      </c>
      <c r="AR729" t="s">
        <v>82</v>
      </c>
      <c r="AS729" t="s">
        <v>11458</v>
      </c>
      <c r="AT729" t="s">
        <v>11459</v>
      </c>
      <c r="AU729" t="s">
        <v>81</v>
      </c>
      <c r="AV729" t="s">
        <v>82</v>
      </c>
      <c r="AW729" t="s">
        <v>82</v>
      </c>
      <c r="AX729" t="s">
        <v>82</v>
      </c>
      <c r="AY729" t="s">
        <v>82</v>
      </c>
      <c r="AZ729" t="s">
        <v>82</v>
      </c>
      <c r="BA729" t="s">
        <v>82</v>
      </c>
      <c r="BB729" t="s">
        <v>82</v>
      </c>
      <c r="BC729" t="s">
        <v>82</v>
      </c>
      <c r="BD729" t="s">
        <v>82</v>
      </c>
      <c r="BE729" t="s">
        <v>82</v>
      </c>
      <c r="BF729" t="s">
        <v>82</v>
      </c>
      <c r="BG729" t="s">
        <v>82</v>
      </c>
      <c r="BH729" t="s">
        <v>82</v>
      </c>
      <c r="BI729" t="s">
        <v>82</v>
      </c>
      <c r="BJ729" t="s">
        <v>82</v>
      </c>
      <c r="BK729" t="s">
        <v>82</v>
      </c>
      <c r="BL729" t="s">
        <v>82</v>
      </c>
      <c r="BM729" t="s">
        <v>82</v>
      </c>
      <c r="BN729" t="s">
        <v>82</v>
      </c>
      <c r="BO729" t="s">
        <v>82</v>
      </c>
      <c r="BP729" t="s">
        <v>82</v>
      </c>
      <c r="BQ729" t="s">
        <v>82</v>
      </c>
    </row>
    <row r="730" spans="1:69" x14ac:dyDescent="0.2">
      <c r="A730" s="5">
        <v>0</v>
      </c>
      <c r="B730" t="s">
        <v>11460</v>
      </c>
      <c r="C730" t="s">
        <v>11461</v>
      </c>
      <c r="D730" t="s">
        <v>11462</v>
      </c>
      <c r="E730" t="s">
        <v>11460</v>
      </c>
      <c r="F730" t="s">
        <v>73</v>
      </c>
      <c r="G730" t="s">
        <v>11463</v>
      </c>
      <c r="H730" s="1">
        <v>42738</v>
      </c>
      <c r="I730" s="1">
        <v>41214</v>
      </c>
      <c r="J730" t="b">
        <v>1</v>
      </c>
      <c r="K730" t="s">
        <v>75</v>
      </c>
      <c r="L730" t="s">
        <v>2606</v>
      </c>
      <c r="M730" t="s">
        <v>90</v>
      </c>
      <c r="N730">
        <v>202</v>
      </c>
      <c r="O730" t="s">
        <v>5994</v>
      </c>
      <c r="P730" t="s">
        <v>82</v>
      </c>
      <c r="Q730" t="s">
        <v>1420</v>
      </c>
      <c r="R730" t="s">
        <v>81</v>
      </c>
      <c r="S730">
        <v>1</v>
      </c>
      <c r="T730" s="1">
        <v>42738</v>
      </c>
      <c r="U730" s="3">
        <v>41214</v>
      </c>
      <c r="V730" t="s">
        <v>503</v>
      </c>
      <c r="W730" s="2">
        <v>43290</v>
      </c>
      <c r="X730" t="s">
        <v>11464</v>
      </c>
      <c r="Y730" t="s">
        <v>82</v>
      </c>
      <c r="Z730" t="s">
        <v>82</v>
      </c>
      <c r="AA730" t="s">
        <v>82</v>
      </c>
      <c r="AB730" t="s">
        <v>82</v>
      </c>
      <c r="AC730" t="s">
        <v>82</v>
      </c>
      <c r="AD730" t="s">
        <v>82</v>
      </c>
      <c r="AE730" t="s">
        <v>82</v>
      </c>
      <c r="AF730" t="s">
        <v>82</v>
      </c>
      <c r="AG730" t="s">
        <v>82</v>
      </c>
      <c r="AH730" t="s">
        <v>82</v>
      </c>
      <c r="AI730" t="s">
        <v>82</v>
      </c>
      <c r="AJ730" t="s">
        <v>82</v>
      </c>
      <c r="AK730" t="s">
        <v>110</v>
      </c>
      <c r="AL730" t="s">
        <v>82</v>
      </c>
      <c r="AM730" t="s">
        <v>88</v>
      </c>
      <c r="AN730" t="s">
        <v>1975</v>
      </c>
      <c r="AO730" t="s">
        <v>231</v>
      </c>
      <c r="AP730" t="s">
        <v>91</v>
      </c>
      <c r="AQ730" t="s">
        <v>11465</v>
      </c>
      <c r="AR730" t="s">
        <v>82</v>
      </c>
      <c r="AS730" t="s">
        <v>11466</v>
      </c>
      <c r="AT730" t="s">
        <v>82</v>
      </c>
      <c r="AU730" t="s">
        <v>81</v>
      </c>
      <c r="AV730" t="s">
        <v>82</v>
      </c>
      <c r="AW730" t="s">
        <v>82</v>
      </c>
      <c r="AX730" t="s">
        <v>82</v>
      </c>
      <c r="AY730" t="s">
        <v>82</v>
      </c>
      <c r="AZ730" t="s">
        <v>82</v>
      </c>
      <c r="BA730" t="s">
        <v>82</v>
      </c>
      <c r="BB730" t="s">
        <v>82</v>
      </c>
      <c r="BC730" t="s">
        <v>82</v>
      </c>
      <c r="BD730" t="s">
        <v>82</v>
      </c>
      <c r="BE730" t="s">
        <v>82</v>
      </c>
      <c r="BF730" t="s">
        <v>82</v>
      </c>
      <c r="BG730" t="s">
        <v>82</v>
      </c>
      <c r="BH730" t="s">
        <v>82</v>
      </c>
      <c r="BI730" t="s">
        <v>82</v>
      </c>
      <c r="BJ730" t="s">
        <v>82</v>
      </c>
      <c r="BK730" t="s">
        <v>82</v>
      </c>
      <c r="BL730" t="s">
        <v>82</v>
      </c>
      <c r="BM730" t="s">
        <v>82</v>
      </c>
      <c r="BN730" t="s">
        <v>82</v>
      </c>
      <c r="BO730" t="s">
        <v>82</v>
      </c>
      <c r="BP730" t="s">
        <v>82</v>
      </c>
      <c r="BQ730" t="s">
        <v>82</v>
      </c>
    </row>
    <row r="731" spans="1:69" x14ac:dyDescent="0.2">
      <c r="A731" s="5">
        <v>1</v>
      </c>
      <c r="B731" t="s">
        <v>11467</v>
      </c>
      <c r="C731" t="s">
        <v>11468</v>
      </c>
      <c r="D731" t="s">
        <v>11469</v>
      </c>
      <c r="E731" t="s">
        <v>11470</v>
      </c>
      <c r="F731" t="s">
        <v>553</v>
      </c>
      <c r="G731" t="s">
        <v>11471</v>
      </c>
      <c r="H731" s="1">
        <v>43344</v>
      </c>
      <c r="I731" s="1">
        <v>43344</v>
      </c>
      <c r="J731" t="b">
        <v>0</v>
      </c>
      <c r="K731" t="s">
        <v>555</v>
      </c>
      <c r="L731" t="s">
        <v>1531</v>
      </c>
      <c r="M731" t="s">
        <v>1199</v>
      </c>
      <c r="N731" t="s">
        <v>11472</v>
      </c>
      <c r="O731" t="s">
        <v>11473</v>
      </c>
      <c r="P731" t="s">
        <v>82</v>
      </c>
      <c r="Q731" t="s">
        <v>7962</v>
      </c>
      <c r="R731" t="s">
        <v>81</v>
      </c>
      <c r="S731" t="s">
        <v>82</v>
      </c>
      <c r="T731" s="1">
        <v>43344</v>
      </c>
      <c r="U731" s="1">
        <v>43344</v>
      </c>
      <c r="V731" t="s">
        <v>553</v>
      </c>
      <c r="W731" s="2">
        <v>43346</v>
      </c>
      <c r="X731" t="s">
        <v>82</v>
      </c>
      <c r="Y731" t="s">
        <v>11474</v>
      </c>
      <c r="Z731" t="s">
        <v>81</v>
      </c>
      <c r="AA731" t="s">
        <v>11475</v>
      </c>
      <c r="AB731" t="s">
        <v>11476</v>
      </c>
      <c r="AC731" t="s">
        <v>11477</v>
      </c>
      <c r="AD731" t="s">
        <v>11478</v>
      </c>
      <c r="AE731" t="s">
        <v>11479</v>
      </c>
      <c r="AF731" t="s">
        <v>81</v>
      </c>
      <c r="AG731" t="s">
        <v>11475</v>
      </c>
      <c r="AH731" t="s">
        <v>11480</v>
      </c>
      <c r="AI731" t="s">
        <v>11481</v>
      </c>
      <c r="AJ731" t="s">
        <v>11478</v>
      </c>
      <c r="AK731" t="s">
        <v>296</v>
      </c>
      <c r="AL731" t="s">
        <v>82</v>
      </c>
      <c r="AM731" t="s">
        <v>11482</v>
      </c>
      <c r="AN731">
        <v>18</v>
      </c>
      <c r="AO731">
        <v>90</v>
      </c>
      <c r="AP731" t="s">
        <v>371</v>
      </c>
      <c r="AQ731" t="s">
        <v>11483</v>
      </c>
      <c r="AR731" t="s">
        <v>11484</v>
      </c>
      <c r="AS731" t="s">
        <v>11485</v>
      </c>
      <c r="AT731" t="s">
        <v>11486</v>
      </c>
      <c r="AU731" t="s">
        <v>81</v>
      </c>
      <c r="AV731" t="s">
        <v>82</v>
      </c>
      <c r="AW731" t="s">
        <v>81</v>
      </c>
      <c r="AX731" t="s">
        <v>81</v>
      </c>
      <c r="AY731" t="s">
        <v>81</v>
      </c>
      <c r="AZ731" t="s">
        <v>81</v>
      </c>
      <c r="BA731" t="s">
        <v>82</v>
      </c>
      <c r="BB731" s="1">
        <v>1</v>
      </c>
      <c r="BC731" t="s">
        <v>81</v>
      </c>
      <c r="BD731" t="s">
        <v>81</v>
      </c>
      <c r="BE731" t="s">
        <v>81</v>
      </c>
      <c r="BF731" t="s">
        <v>81</v>
      </c>
      <c r="BG731" t="s">
        <v>81</v>
      </c>
      <c r="BH731" t="s">
        <v>81</v>
      </c>
      <c r="BI731" t="s">
        <v>81</v>
      </c>
      <c r="BJ731" t="s">
        <v>82</v>
      </c>
      <c r="BK731" t="s">
        <v>82</v>
      </c>
      <c r="BL731" t="s">
        <v>200</v>
      </c>
      <c r="BM731" t="s">
        <v>137</v>
      </c>
      <c r="BN731" t="s">
        <v>81</v>
      </c>
      <c r="BO731" t="s">
        <v>81</v>
      </c>
      <c r="BP731" t="s">
        <v>81</v>
      </c>
      <c r="BQ731" t="s">
        <v>81</v>
      </c>
    </row>
    <row r="732" spans="1:69" x14ac:dyDescent="0.2">
      <c r="A732" s="5">
        <v>0</v>
      </c>
      <c r="B732" t="s">
        <v>11487</v>
      </c>
      <c r="C732" t="s">
        <v>11488</v>
      </c>
      <c r="D732" t="s">
        <v>11489</v>
      </c>
      <c r="E732" t="s">
        <v>11487</v>
      </c>
      <c r="F732" t="s">
        <v>73</v>
      </c>
      <c r="G732" t="s">
        <v>11490</v>
      </c>
      <c r="H732" s="1">
        <v>43328</v>
      </c>
      <c r="I732" s="1">
        <v>42339</v>
      </c>
      <c r="J732" t="b">
        <v>1</v>
      </c>
      <c r="K732" t="s">
        <v>75</v>
      </c>
      <c r="L732" t="s">
        <v>537</v>
      </c>
      <c r="M732" t="s">
        <v>90</v>
      </c>
      <c r="N732">
        <v>70</v>
      </c>
      <c r="O732" t="s">
        <v>11491</v>
      </c>
      <c r="P732" t="s">
        <v>1124</v>
      </c>
      <c r="Q732" t="s">
        <v>11492</v>
      </c>
      <c r="R732" t="s">
        <v>81</v>
      </c>
      <c r="S732">
        <v>1</v>
      </c>
      <c r="T732" s="1">
        <v>43328</v>
      </c>
      <c r="U732" s="3">
        <v>42339</v>
      </c>
      <c r="V732" t="s">
        <v>5343</v>
      </c>
      <c r="W732" s="2">
        <v>44025</v>
      </c>
      <c r="X732" t="s">
        <v>11493</v>
      </c>
      <c r="Y732" t="s">
        <v>81</v>
      </c>
      <c r="Z732" t="s">
        <v>11494</v>
      </c>
      <c r="AA732" t="s">
        <v>82</v>
      </c>
      <c r="AB732" t="s">
        <v>81</v>
      </c>
      <c r="AC732" t="s">
        <v>81</v>
      </c>
      <c r="AD732" t="s">
        <v>11491</v>
      </c>
      <c r="AE732" t="s">
        <v>81</v>
      </c>
      <c r="AF732" t="s">
        <v>11494</v>
      </c>
      <c r="AG732" t="s">
        <v>82</v>
      </c>
      <c r="AH732" t="s">
        <v>81</v>
      </c>
      <c r="AI732" t="s">
        <v>81</v>
      </c>
      <c r="AJ732" t="s">
        <v>11491</v>
      </c>
      <c r="AK732" t="s">
        <v>110</v>
      </c>
      <c r="AL732" t="s">
        <v>82</v>
      </c>
      <c r="AM732" t="s">
        <v>88</v>
      </c>
      <c r="AN732" t="s">
        <v>154</v>
      </c>
      <c r="AO732" t="s">
        <v>90</v>
      </c>
      <c r="AP732" t="s">
        <v>91</v>
      </c>
      <c r="AQ732" t="s">
        <v>11495</v>
      </c>
      <c r="AR732" t="s">
        <v>82</v>
      </c>
      <c r="AS732" t="s">
        <v>4437</v>
      </c>
      <c r="AT732" t="s">
        <v>11496</v>
      </c>
      <c r="AU732" t="s">
        <v>81</v>
      </c>
      <c r="AV732" t="s">
        <v>82</v>
      </c>
      <c r="AW732" t="s">
        <v>82</v>
      </c>
      <c r="AX732" t="s">
        <v>82</v>
      </c>
      <c r="AY732" t="s">
        <v>82</v>
      </c>
      <c r="AZ732" t="s">
        <v>82</v>
      </c>
      <c r="BA732" t="s">
        <v>82</v>
      </c>
      <c r="BB732" t="s">
        <v>82</v>
      </c>
      <c r="BC732" t="s">
        <v>82</v>
      </c>
      <c r="BD732" t="s">
        <v>82</v>
      </c>
      <c r="BE732" t="s">
        <v>82</v>
      </c>
      <c r="BF732" t="s">
        <v>82</v>
      </c>
      <c r="BG732" t="s">
        <v>82</v>
      </c>
      <c r="BH732" t="s">
        <v>82</v>
      </c>
      <c r="BI732" t="s">
        <v>82</v>
      </c>
      <c r="BJ732" t="s">
        <v>82</v>
      </c>
      <c r="BK732" t="s">
        <v>82</v>
      </c>
      <c r="BL732" t="s">
        <v>82</v>
      </c>
      <c r="BM732" t="s">
        <v>82</v>
      </c>
      <c r="BN732" t="s">
        <v>82</v>
      </c>
      <c r="BO732" t="s">
        <v>82</v>
      </c>
      <c r="BP732" t="s">
        <v>82</v>
      </c>
      <c r="BQ732" t="s">
        <v>82</v>
      </c>
    </row>
    <row r="733" spans="1:69" x14ac:dyDescent="0.2">
      <c r="A733" s="5">
        <v>1</v>
      </c>
      <c r="B733" t="s">
        <v>11497</v>
      </c>
      <c r="C733" t="s">
        <v>11498</v>
      </c>
      <c r="D733" t="s">
        <v>11499</v>
      </c>
      <c r="E733" t="s">
        <v>11500</v>
      </c>
      <c r="F733" t="s">
        <v>178</v>
      </c>
      <c r="G733" t="s">
        <v>11501</v>
      </c>
      <c r="H733" s="1">
        <v>43320</v>
      </c>
      <c r="I733" t="s">
        <v>81</v>
      </c>
      <c r="J733" t="b">
        <v>0</v>
      </c>
      <c r="K733" t="s">
        <v>180</v>
      </c>
      <c r="L733" t="s">
        <v>10828</v>
      </c>
      <c r="M733" t="s">
        <v>182</v>
      </c>
      <c r="N733">
        <v>542</v>
      </c>
      <c r="O733" t="s">
        <v>11502</v>
      </c>
      <c r="P733" t="s">
        <v>409</v>
      </c>
      <c r="Q733" t="s">
        <v>11503</v>
      </c>
      <c r="R733" t="s">
        <v>81</v>
      </c>
      <c r="S733" t="s">
        <v>82</v>
      </c>
      <c r="T733" s="1">
        <v>43320</v>
      </c>
      <c r="U733" t="s">
        <v>81</v>
      </c>
      <c r="V733" t="s">
        <v>186</v>
      </c>
      <c r="W733" s="2">
        <v>43585</v>
      </c>
      <c r="X733" t="s">
        <v>5699</v>
      </c>
      <c r="Y733" t="s">
        <v>11504</v>
      </c>
      <c r="Z733" t="s">
        <v>81</v>
      </c>
      <c r="AA733" t="s">
        <v>11505</v>
      </c>
      <c r="AB733" t="s">
        <v>11506</v>
      </c>
      <c r="AC733">
        <v>33476766814</v>
      </c>
      <c r="AD733" t="s">
        <v>11502</v>
      </c>
      <c r="AE733" t="s">
        <v>11504</v>
      </c>
      <c r="AF733" t="s">
        <v>81</v>
      </c>
      <c r="AG733" t="s">
        <v>11505</v>
      </c>
      <c r="AH733" t="s">
        <v>11506</v>
      </c>
      <c r="AI733">
        <v>33476766814</v>
      </c>
      <c r="AJ733" t="s">
        <v>11502</v>
      </c>
      <c r="AK733" t="s">
        <v>81</v>
      </c>
      <c r="AL733" t="s">
        <v>82</v>
      </c>
      <c r="AM733" t="s">
        <v>11507</v>
      </c>
      <c r="AN733" t="s">
        <v>81</v>
      </c>
      <c r="AO733" t="s">
        <v>81</v>
      </c>
      <c r="AP733" t="s">
        <v>192</v>
      </c>
      <c r="AQ733" t="s">
        <v>11508</v>
      </c>
      <c r="AR733" t="s">
        <v>11509</v>
      </c>
      <c r="AS733" t="s">
        <v>11510</v>
      </c>
      <c r="AT733" t="s">
        <v>11511</v>
      </c>
      <c r="AU733" t="s">
        <v>81</v>
      </c>
      <c r="AV733" t="s">
        <v>82</v>
      </c>
      <c r="AW733" t="s">
        <v>81</v>
      </c>
      <c r="AX733" t="s">
        <v>81</v>
      </c>
      <c r="AY733" t="s">
        <v>81</v>
      </c>
      <c r="AZ733" t="s">
        <v>11500</v>
      </c>
      <c r="BA733" t="s">
        <v>82</v>
      </c>
      <c r="BB733" s="1">
        <v>1</v>
      </c>
      <c r="BC733" t="s">
        <v>199</v>
      </c>
      <c r="BD733" t="s">
        <v>199</v>
      </c>
      <c r="BE733" t="s">
        <v>199</v>
      </c>
      <c r="BF733" t="s">
        <v>199</v>
      </c>
      <c r="BG733" t="s">
        <v>81</v>
      </c>
      <c r="BH733" t="s">
        <v>81</v>
      </c>
      <c r="BI733" t="s">
        <v>81</v>
      </c>
      <c r="BJ733" t="s">
        <v>82</v>
      </c>
      <c r="BK733" t="s">
        <v>82</v>
      </c>
      <c r="BL733" t="s">
        <v>81</v>
      </c>
      <c r="BM733" t="s">
        <v>137</v>
      </c>
      <c r="BN733" t="s">
        <v>81</v>
      </c>
      <c r="BO733" t="s">
        <v>81</v>
      </c>
      <c r="BP733" t="s">
        <v>81</v>
      </c>
      <c r="BQ733" t="s">
        <v>81</v>
      </c>
    </row>
    <row r="734" spans="1:69" x14ac:dyDescent="0.2">
      <c r="A734" s="5">
        <v>0</v>
      </c>
      <c r="B734" t="s">
        <v>11512</v>
      </c>
      <c r="C734" t="s">
        <v>11513</v>
      </c>
      <c r="D734" t="s">
        <v>11514</v>
      </c>
      <c r="E734" t="s">
        <v>11515</v>
      </c>
      <c r="F734" t="s">
        <v>73</v>
      </c>
      <c r="G734" t="s">
        <v>11516</v>
      </c>
      <c r="H734" s="1">
        <v>43515</v>
      </c>
      <c r="I734" s="1">
        <v>43539</v>
      </c>
      <c r="J734" t="b">
        <v>0</v>
      </c>
      <c r="K734" t="s">
        <v>75</v>
      </c>
      <c r="L734" t="s">
        <v>1022</v>
      </c>
      <c r="M734" t="s">
        <v>90</v>
      </c>
      <c r="N734">
        <v>234</v>
      </c>
      <c r="O734" t="s">
        <v>11517</v>
      </c>
      <c r="P734" t="s">
        <v>82</v>
      </c>
      <c r="Q734" t="s">
        <v>11518</v>
      </c>
      <c r="R734" t="s">
        <v>81</v>
      </c>
      <c r="S734" t="s">
        <v>82</v>
      </c>
      <c r="T734" s="1">
        <v>43515</v>
      </c>
      <c r="U734" t="s">
        <v>11519</v>
      </c>
      <c r="V734" t="s">
        <v>834</v>
      </c>
      <c r="W734" s="2">
        <v>43549</v>
      </c>
      <c r="X734" t="s">
        <v>11520</v>
      </c>
      <c r="Y734" t="s">
        <v>82</v>
      </c>
      <c r="Z734" t="s">
        <v>82</v>
      </c>
      <c r="AA734" t="s">
        <v>82</v>
      </c>
      <c r="AB734" t="s">
        <v>82</v>
      </c>
      <c r="AC734" t="s">
        <v>82</v>
      </c>
      <c r="AD734" t="s">
        <v>82</v>
      </c>
      <c r="AE734" t="s">
        <v>82</v>
      </c>
      <c r="AF734" t="s">
        <v>82</v>
      </c>
      <c r="AG734" t="s">
        <v>82</v>
      </c>
      <c r="AH734" t="s">
        <v>82</v>
      </c>
      <c r="AI734" t="s">
        <v>82</v>
      </c>
      <c r="AJ734" t="s">
        <v>82</v>
      </c>
      <c r="AK734" t="s">
        <v>153</v>
      </c>
      <c r="AL734" t="s">
        <v>82</v>
      </c>
      <c r="AM734" t="s">
        <v>88</v>
      </c>
      <c r="AN734" t="s">
        <v>154</v>
      </c>
      <c r="AO734" t="s">
        <v>231</v>
      </c>
      <c r="AP734" t="s">
        <v>91</v>
      </c>
      <c r="AQ734" t="s">
        <v>11521</v>
      </c>
      <c r="AR734" t="s">
        <v>82</v>
      </c>
      <c r="AS734" t="s">
        <v>11522</v>
      </c>
      <c r="AT734" t="s">
        <v>11523</v>
      </c>
      <c r="AU734" t="s">
        <v>81</v>
      </c>
      <c r="AV734" t="s">
        <v>82</v>
      </c>
      <c r="AW734" t="s">
        <v>82</v>
      </c>
      <c r="AX734" t="s">
        <v>82</v>
      </c>
      <c r="AY734" t="s">
        <v>82</v>
      </c>
      <c r="AZ734" t="s">
        <v>82</v>
      </c>
      <c r="BA734" t="s">
        <v>82</v>
      </c>
      <c r="BB734" t="s">
        <v>82</v>
      </c>
      <c r="BC734" t="s">
        <v>82</v>
      </c>
      <c r="BD734" t="s">
        <v>82</v>
      </c>
      <c r="BE734" t="s">
        <v>82</v>
      </c>
      <c r="BF734" t="s">
        <v>82</v>
      </c>
      <c r="BG734" t="s">
        <v>82</v>
      </c>
      <c r="BH734" t="s">
        <v>82</v>
      </c>
      <c r="BI734" t="s">
        <v>82</v>
      </c>
      <c r="BJ734" t="s">
        <v>82</v>
      </c>
      <c r="BK734" t="s">
        <v>82</v>
      </c>
      <c r="BL734" t="s">
        <v>82</v>
      </c>
      <c r="BM734" t="s">
        <v>82</v>
      </c>
      <c r="BN734" t="s">
        <v>82</v>
      </c>
      <c r="BO734" t="s">
        <v>82</v>
      </c>
      <c r="BP734" t="s">
        <v>82</v>
      </c>
      <c r="BQ734" t="s">
        <v>82</v>
      </c>
    </row>
    <row r="735" spans="1:69" x14ac:dyDescent="0.2">
      <c r="A735" s="5">
        <v>0</v>
      </c>
      <c r="B735" t="s">
        <v>11524</v>
      </c>
      <c r="C735" t="s">
        <v>11525</v>
      </c>
      <c r="D735" t="s">
        <v>11526</v>
      </c>
      <c r="E735" t="s">
        <v>11524</v>
      </c>
      <c r="F735" t="s">
        <v>553</v>
      </c>
      <c r="G735" t="s">
        <v>11527</v>
      </c>
      <c r="H735" s="1">
        <v>43755</v>
      </c>
      <c r="I735" s="1">
        <v>43831</v>
      </c>
      <c r="J735" t="b">
        <v>0</v>
      </c>
      <c r="K735" t="s">
        <v>555</v>
      </c>
      <c r="L735" t="s">
        <v>556</v>
      </c>
      <c r="M735" t="s">
        <v>90</v>
      </c>
      <c r="N735" t="s">
        <v>11528</v>
      </c>
      <c r="O735" t="s">
        <v>11529</v>
      </c>
      <c r="P735" t="s">
        <v>365</v>
      </c>
      <c r="Q735" t="s">
        <v>2233</v>
      </c>
      <c r="R735" t="s">
        <v>81</v>
      </c>
      <c r="S735" t="s">
        <v>82</v>
      </c>
      <c r="T735" s="1">
        <v>43755</v>
      </c>
      <c r="U735" s="1">
        <v>43831</v>
      </c>
      <c r="V735" t="s">
        <v>553</v>
      </c>
      <c r="W735" s="2">
        <v>43759</v>
      </c>
      <c r="X735" t="s">
        <v>82</v>
      </c>
      <c r="Y735" t="s">
        <v>11530</v>
      </c>
      <c r="Z735" t="s">
        <v>81</v>
      </c>
      <c r="AA735" t="s">
        <v>11531</v>
      </c>
      <c r="AB735" t="s">
        <v>11532</v>
      </c>
      <c r="AC735" t="s">
        <v>11533</v>
      </c>
      <c r="AD735" t="s">
        <v>11529</v>
      </c>
      <c r="AE735" t="s">
        <v>11530</v>
      </c>
      <c r="AF735" t="s">
        <v>81</v>
      </c>
      <c r="AG735" t="s">
        <v>11531</v>
      </c>
      <c r="AH735" t="s">
        <v>11532</v>
      </c>
      <c r="AI735" t="s">
        <v>11533</v>
      </c>
      <c r="AJ735" t="s">
        <v>11529</v>
      </c>
      <c r="AK735" t="s">
        <v>212</v>
      </c>
      <c r="AL735" t="s">
        <v>82</v>
      </c>
      <c r="AM735" t="s">
        <v>7967</v>
      </c>
      <c r="AN735">
        <v>35</v>
      </c>
      <c r="AO735">
        <v>75</v>
      </c>
      <c r="AP735" t="s">
        <v>371</v>
      </c>
      <c r="AQ735" t="s">
        <v>11534</v>
      </c>
      <c r="AR735" t="s">
        <v>11535</v>
      </c>
      <c r="AS735" t="s">
        <v>11536</v>
      </c>
      <c r="AT735" t="s">
        <v>11537</v>
      </c>
      <c r="AU735" t="s">
        <v>81</v>
      </c>
      <c r="AV735" t="s">
        <v>82</v>
      </c>
      <c r="AW735" t="s">
        <v>81</v>
      </c>
      <c r="AX735" t="s">
        <v>81</v>
      </c>
      <c r="AY735" t="s">
        <v>81</v>
      </c>
      <c r="AZ735" t="s">
        <v>81</v>
      </c>
      <c r="BA735" t="s">
        <v>82</v>
      </c>
      <c r="BB735" s="1">
        <v>1</v>
      </c>
      <c r="BC735" t="s">
        <v>81</v>
      </c>
      <c r="BD735" t="s">
        <v>81</v>
      </c>
      <c r="BE735" t="s">
        <v>81</v>
      </c>
      <c r="BF735" t="s">
        <v>81</v>
      </c>
      <c r="BG735" t="s">
        <v>81</v>
      </c>
      <c r="BH735" t="s">
        <v>81</v>
      </c>
      <c r="BI735" t="s">
        <v>81</v>
      </c>
      <c r="BJ735" t="s">
        <v>82</v>
      </c>
      <c r="BK735" t="s">
        <v>82</v>
      </c>
      <c r="BL735" t="s">
        <v>825</v>
      </c>
      <c r="BM735" t="s">
        <v>826</v>
      </c>
      <c r="BN735" t="s">
        <v>81</v>
      </c>
      <c r="BO735" t="s">
        <v>81</v>
      </c>
      <c r="BP735" t="s">
        <v>81</v>
      </c>
      <c r="BQ735" t="s">
        <v>81</v>
      </c>
    </row>
    <row r="736" spans="1:69" x14ac:dyDescent="0.2">
      <c r="A736" s="5">
        <v>0</v>
      </c>
      <c r="B736" t="s">
        <v>11538</v>
      </c>
      <c r="C736" t="s">
        <v>11539</v>
      </c>
      <c r="D736" t="s">
        <v>11540</v>
      </c>
      <c r="E736" t="s">
        <v>11541</v>
      </c>
      <c r="F736" t="s">
        <v>120</v>
      </c>
      <c r="G736" t="s">
        <v>11542</v>
      </c>
      <c r="H736" s="1">
        <v>43753</v>
      </c>
      <c r="I736" s="1">
        <v>43753</v>
      </c>
      <c r="J736" t="b">
        <v>0</v>
      </c>
      <c r="K736" t="s">
        <v>75</v>
      </c>
      <c r="L736" t="s">
        <v>122</v>
      </c>
      <c r="M736" t="s">
        <v>1830</v>
      </c>
      <c r="N736">
        <v>2000</v>
      </c>
      <c r="O736" t="s">
        <v>11543</v>
      </c>
      <c r="P736" t="s">
        <v>125</v>
      </c>
      <c r="Q736" t="s">
        <v>11544</v>
      </c>
      <c r="R736" t="s">
        <v>81</v>
      </c>
      <c r="S736" t="s">
        <v>82</v>
      </c>
      <c r="T736" s="1">
        <v>43753</v>
      </c>
      <c r="U736" s="1">
        <v>43753</v>
      </c>
      <c r="V736" t="s">
        <v>127</v>
      </c>
      <c r="W736" s="2">
        <v>44025</v>
      </c>
      <c r="X736" t="s">
        <v>82</v>
      </c>
      <c r="Y736" t="s">
        <v>11545</v>
      </c>
      <c r="Z736" t="s">
        <v>11546</v>
      </c>
      <c r="AA736" t="s">
        <v>11547</v>
      </c>
      <c r="AB736" t="s">
        <v>11548</v>
      </c>
      <c r="AC736" t="s">
        <v>11549</v>
      </c>
      <c r="AD736" t="s">
        <v>11550</v>
      </c>
      <c r="AE736" t="s">
        <v>11551</v>
      </c>
      <c r="AF736" t="s">
        <v>383</v>
      </c>
      <c r="AG736" t="s">
        <v>11552</v>
      </c>
      <c r="AH736" t="s">
        <v>11553</v>
      </c>
      <c r="AI736" t="s">
        <v>11554</v>
      </c>
      <c r="AJ736" t="s">
        <v>11555</v>
      </c>
      <c r="AK736" t="s">
        <v>128</v>
      </c>
      <c r="AL736" t="s">
        <v>82</v>
      </c>
      <c r="AM736" t="s">
        <v>1905</v>
      </c>
      <c r="AN736" t="s">
        <v>335</v>
      </c>
      <c r="AO736" t="s">
        <v>10386</v>
      </c>
      <c r="AP736" t="s">
        <v>132</v>
      </c>
      <c r="AQ736" t="s">
        <v>395</v>
      </c>
      <c r="AR736" t="s">
        <v>11556</v>
      </c>
      <c r="AS736" t="s">
        <v>11557</v>
      </c>
      <c r="AT736" t="s">
        <v>11558</v>
      </c>
      <c r="AU736" t="s">
        <v>81</v>
      </c>
      <c r="AV736" t="s">
        <v>82</v>
      </c>
      <c r="AW736" t="s">
        <v>81</v>
      </c>
      <c r="AX736" t="s">
        <v>81</v>
      </c>
      <c r="AY736" t="s">
        <v>81</v>
      </c>
      <c r="AZ736" t="s">
        <v>81</v>
      </c>
      <c r="BA736" t="s">
        <v>82</v>
      </c>
      <c r="BB736" s="1">
        <v>1</v>
      </c>
      <c r="BC736" t="s">
        <v>81</v>
      </c>
      <c r="BD736" t="s">
        <v>81</v>
      </c>
      <c r="BE736" t="s">
        <v>81</v>
      </c>
      <c r="BF736" t="s">
        <v>81</v>
      </c>
      <c r="BG736" t="s">
        <v>81</v>
      </c>
      <c r="BH736" t="s">
        <v>81</v>
      </c>
      <c r="BI736" t="s">
        <v>81</v>
      </c>
      <c r="BJ736" s="1">
        <v>43921</v>
      </c>
      <c r="BK736" t="s">
        <v>82</v>
      </c>
      <c r="BL736" t="s">
        <v>399</v>
      </c>
      <c r="BM736" t="s">
        <v>11559</v>
      </c>
      <c r="BN736" t="s">
        <v>11560</v>
      </c>
      <c r="BO736" t="s">
        <v>11561</v>
      </c>
      <c r="BP736" t="s">
        <v>11562</v>
      </c>
      <c r="BQ736" t="s">
        <v>11560</v>
      </c>
    </row>
    <row r="737" spans="1:69" x14ac:dyDescent="0.2">
      <c r="A737" s="5">
        <v>1</v>
      </c>
      <c r="B737" t="s">
        <v>11563</v>
      </c>
      <c r="C737" t="s">
        <v>11564</v>
      </c>
      <c r="D737" t="s">
        <v>11565</v>
      </c>
      <c r="E737" t="s">
        <v>11566</v>
      </c>
      <c r="F737" t="s">
        <v>73</v>
      </c>
      <c r="G737" t="s">
        <v>11567</v>
      </c>
      <c r="H737" s="1">
        <v>42491</v>
      </c>
      <c r="I737" s="1">
        <v>42522</v>
      </c>
      <c r="J737" t="b">
        <v>1</v>
      </c>
      <c r="K737" t="s">
        <v>75</v>
      </c>
      <c r="L737" t="s">
        <v>1794</v>
      </c>
      <c r="M737" t="s">
        <v>538</v>
      </c>
      <c r="N737">
        <v>1126</v>
      </c>
      <c r="O737" t="s">
        <v>11568</v>
      </c>
      <c r="P737" t="s">
        <v>3786</v>
      </c>
      <c r="Q737" t="s">
        <v>918</v>
      </c>
      <c r="R737" t="s">
        <v>81</v>
      </c>
      <c r="S737" t="s">
        <v>82</v>
      </c>
      <c r="T737" s="1">
        <v>42491</v>
      </c>
      <c r="U737" s="3">
        <v>42522</v>
      </c>
      <c r="V737" t="s">
        <v>367</v>
      </c>
      <c r="W737" s="2">
        <v>43738</v>
      </c>
      <c r="X737" t="s">
        <v>11569</v>
      </c>
      <c r="Y737" t="s">
        <v>81</v>
      </c>
      <c r="Z737" t="s">
        <v>11570</v>
      </c>
      <c r="AA737" t="s">
        <v>82</v>
      </c>
      <c r="AB737" t="s">
        <v>81</v>
      </c>
      <c r="AC737" t="s">
        <v>81</v>
      </c>
      <c r="AD737" t="s">
        <v>11571</v>
      </c>
      <c r="AE737" t="s">
        <v>81</v>
      </c>
      <c r="AF737" t="s">
        <v>11570</v>
      </c>
      <c r="AG737" t="s">
        <v>82</v>
      </c>
      <c r="AH737" t="s">
        <v>81</v>
      </c>
      <c r="AI737" t="s">
        <v>81</v>
      </c>
      <c r="AJ737" t="s">
        <v>11571</v>
      </c>
      <c r="AK737" t="s">
        <v>86</v>
      </c>
      <c r="AL737" t="s">
        <v>11572</v>
      </c>
      <c r="AM737" t="s">
        <v>88</v>
      </c>
      <c r="AN737" t="s">
        <v>678</v>
      </c>
      <c r="AO737" t="s">
        <v>7323</v>
      </c>
      <c r="AP737" t="s">
        <v>91</v>
      </c>
      <c r="AQ737" t="s">
        <v>11573</v>
      </c>
      <c r="AR737" t="s">
        <v>82</v>
      </c>
      <c r="AS737" t="s">
        <v>11574</v>
      </c>
      <c r="AT737" t="s">
        <v>82</v>
      </c>
      <c r="AU737" t="s">
        <v>81</v>
      </c>
      <c r="AV737" t="s">
        <v>82</v>
      </c>
      <c r="AW737" t="s">
        <v>82</v>
      </c>
      <c r="AX737" t="s">
        <v>82</v>
      </c>
      <c r="AY737" t="s">
        <v>82</v>
      </c>
      <c r="AZ737" t="s">
        <v>82</v>
      </c>
      <c r="BA737" t="s">
        <v>82</v>
      </c>
      <c r="BB737" t="s">
        <v>82</v>
      </c>
      <c r="BC737" t="s">
        <v>82</v>
      </c>
      <c r="BD737" t="s">
        <v>82</v>
      </c>
      <c r="BE737" t="s">
        <v>82</v>
      </c>
      <c r="BF737" t="s">
        <v>82</v>
      </c>
      <c r="BG737" t="s">
        <v>82</v>
      </c>
      <c r="BH737" t="s">
        <v>82</v>
      </c>
      <c r="BI737" t="s">
        <v>82</v>
      </c>
      <c r="BJ737" t="s">
        <v>82</v>
      </c>
      <c r="BK737" t="s">
        <v>82</v>
      </c>
      <c r="BL737" t="s">
        <v>82</v>
      </c>
      <c r="BM737" t="s">
        <v>82</v>
      </c>
      <c r="BN737" t="s">
        <v>82</v>
      </c>
      <c r="BO737" t="s">
        <v>82</v>
      </c>
      <c r="BP737" t="s">
        <v>82</v>
      </c>
      <c r="BQ737" t="s">
        <v>82</v>
      </c>
    </row>
    <row r="738" spans="1:69" x14ac:dyDescent="0.2">
      <c r="A738" s="5">
        <v>1</v>
      </c>
      <c r="B738" t="s">
        <v>11575</v>
      </c>
      <c r="C738" t="s">
        <v>11576</v>
      </c>
      <c r="D738" t="s">
        <v>11577</v>
      </c>
      <c r="E738" t="s">
        <v>11578</v>
      </c>
      <c r="F738" t="s">
        <v>73</v>
      </c>
      <c r="G738" t="s">
        <v>11579</v>
      </c>
      <c r="H738" s="1">
        <v>42550</v>
      </c>
      <c r="I738" s="1">
        <v>42095</v>
      </c>
      <c r="J738" t="b">
        <v>1</v>
      </c>
      <c r="K738" t="s">
        <v>75</v>
      </c>
      <c r="L738" t="s">
        <v>11580</v>
      </c>
      <c r="M738" t="s">
        <v>363</v>
      </c>
      <c r="N738">
        <v>354</v>
      </c>
      <c r="O738" t="s">
        <v>9335</v>
      </c>
      <c r="P738" t="s">
        <v>11581</v>
      </c>
      <c r="Q738" t="s">
        <v>11582</v>
      </c>
      <c r="R738" t="s">
        <v>81</v>
      </c>
      <c r="S738">
        <v>1</v>
      </c>
      <c r="T738" s="1">
        <v>42550</v>
      </c>
      <c r="U738" s="3">
        <v>42095</v>
      </c>
      <c r="V738" t="s">
        <v>411</v>
      </c>
      <c r="W738" s="2">
        <v>42562</v>
      </c>
      <c r="X738" t="s">
        <v>11583</v>
      </c>
      <c r="Y738" t="s">
        <v>273</v>
      </c>
      <c r="Z738" t="s">
        <v>11584</v>
      </c>
      <c r="AA738" t="s">
        <v>82</v>
      </c>
      <c r="AB738" t="s">
        <v>11585</v>
      </c>
      <c r="AC738" t="s">
        <v>11586</v>
      </c>
      <c r="AD738" t="s">
        <v>11587</v>
      </c>
      <c r="AE738" t="s">
        <v>273</v>
      </c>
      <c r="AF738" t="s">
        <v>11584</v>
      </c>
      <c r="AG738" t="s">
        <v>82</v>
      </c>
      <c r="AH738" t="s">
        <v>11585</v>
      </c>
      <c r="AI738" t="s">
        <v>11586</v>
      </c>
      <c r="AJ738" t="s">
        <v>11587</v>
      </c>
      <c r="AK738" t="s">
        <v>296</v>
      </c>
      <c r="AL738" t="s">
        <v>11588</v>
      </c>
      <c r="AM738" t="s">
        <v>6943</v>
      </c>
      <c r="AN738" t="s">
        <v>11589</v>
      </c>
      <c r="AO738" t="s">
        <v>11590</v>
      </c>
      <c r="AP738" t="s">
        <v>371</v>
      </c>
      <c r="AQ738" t="s">
        <v>11591</v>
      </c>
      <c r="AR738" t="s">
        <v>82</v>
      </c>
      <c r="AS738" t="s">
        <v>11592</v>
      </c>
      <c r="AT738" t="s">
        <v>11593</v>
      </c>
      <c r="AU738" t="s">
        <v>81</v>
      </c>
      <c r="AV738" t="s">
        <v>82</v>
      </c>
      <c r="AW738" t="s">
        <v>82</v>
      </c>
      <c r="AX738" t="s">
        <v>82</v>
      </c>
      <c r="AY738" t="s">
        <v>82</v>
      </c>
      <c r="AZ738" t="s">
        <v>82</v>
      </c>
      <c r="BA738" t="s">
        <v>82</v>
      </c>
      <c r="BB738" t="s">
        <v>82</v>
      </c>
      <c r="BC738" t="s">
        <v>82</v>
      </c>
      <c r="BD738" t="s">
        <v>82</v>
      </c>
      <c r="BE738" t="s">
        <v>82</v>
      </c>
      <c r="BF738" t="s">
        <v>82</v>
      </c>
      <c r="BG738" t="s">
        <v>82</v>
      </c>
      <c r="BH738" t="s">
        <v>82</v>
      </c>
      <c r="BI738" t="s">
        <v>82</v>
      </c>
      <c r="BJ738" t="s">
        <v>82</v>
      </c>
      <c r="BK738" t="s">
        <v>82</v>
      </c>
      <c r="BL738" t="s">
        <v>82</v>
      </c>
      <c r="BM738" t="s">
        <v>82</v>
      </c>
      <c r="BN738" t="s">
        <v>82</v>
      </c>
      <c r="BO738" t="s">
        <v>82</v>
      </c>
      <c r="BP738" t="s">
        <v>82</v>
      </c>
      <c r="BQ738" t="s">
        <v>82</v>
      </c>
    </row>
    <row r="739" spans="1:69" x14ac:dyDescent="0.2">
      <c r="A739" s="5">
        <v>0</v>
      </c>
      <c r="B739" t="s">
        <v>11594</v>
      </c>
      <c r="C739" t="s">
        <v>11595</v>
      </c>
      <c r="D739" t="s">
        <v>11596</v>
      </c>
      <c r="E739" t="s">
        <v>11597</v>
      </c>
      <c r="F739" t="s">
        <v>1432</v>
      </c>
      <c r="G739" t="s">
        <v>11598</v>
      </c>
      <c r="H739" s="1">
        <v>43311</v>
      </c>
      <c r="I739" s="1">
        <v>43322</v>
      </c>
      <c r="J739" t="b">
        <v>0</v>
      </c>
      <c r="K739" t="s">
        <v>75</v>
      </c>
      <c r="L739" t="s">
        <v>11599</v>
      </c>
      <c r="M739" t="s">
        <v>90</v>
      </c>
      <c r="N739">
        <v>94</v>
      </c>
      <c r="O739" t="s">
        <v>11600</v>
      </c>
      <c r="P739" t="s">
        <v>670</v>
      </c>
      <c r="Q739" t="s">
        <v>11601</v>
      </c>
      <c r="R739" t="s">
        <v>81</v>
      </c>
      <c r="S739" t="s">
        <v>82</v>
      </c>
      <c r="T739" s="1">
        <v>43311</v>
      </c>
      <c r="U739" s="1">
        <v>43322</v>
      </c>
      <c r="V739" t="s">
        <v>1438</v>
      </c>
      <c r="W739" s="2">
        <v>44139</v>
      </c>
      <c r="X739" t="s">
        <v>1439</v>
      </c>
      <c r="Y739" t="s">
        <v>11602</v>
      </c>
      <c r="Z739" t="s">
        <v>81</v>
      </c>
      <c r="AA739" t="s">
        <v>11603</v>
      </c>
      <c r="AB739" t="s">
        <v>11604</v>
      </c>
      <c r="AC739" t="s">
        <v>81</v>
      </c>
      <c r="AD739" t="s">
        <v>11605</v>
      </c>
      <c r="AE739" t="s">
        <v>11602</v>
      </c>
      <c r="AF739" t="s">
        <v>81</v>
      </c>
      <c r="AG739" t="s">
        <v>11603</v>
      </c>
      <c r="AH739" t="s">
        <v>11604</v>
      </c>
      <c r="AI739" t="s">
        <v>81</v>
      </c>
      <c r="AJ739" t="s">
        <v>11605</v>
      </c>
      <c r="AK739" t="s">
        <v>1444</v>
      </c>
      <c r="AL739" t="s">
        <v>82</v>
      </c>
      <c r="AM739" t="s">
        <v>11606</v>
      </c>
      <c r="AN739" t="s">
        <v>81</v>
      </c>
      <c r="AO739" t="s">
        <v>81</v>
      </c>
      <c r="AP739" t="s">
        <v>81</v>
      </c>
      <c r="AQ739" t="s">
        <v>11607</v>
      </c>
      <c r="AR739" t="s">
        <v>11608</v>
      </c>
      <c r="AS739" t="s">
        <v>11609</v>
      </c>
      <c r="AT739" t="s">
        <v>11610</v>
      </c>
      <c r="AU739" t="s">
        <v>81</v>
      </c>
      <c r="AV739" t="s">
        <v>82</v>
      </c>
      <c r="AW739" t="s">
        <v>81</v>
      </c>
      <c r="AX739">
        <v>0</v>
      </c>
      <c r="AY739" t="s">
        <v>81</v>
      </c>
      <c r="AZ739" t="s">
        <v>81</v>
      </c>
      <c r="BA739" t="s">
        <v>82</v>
      </c>
      <c r="BB739" s="1">
        <v>1</v>
      </c>
      <c r="BC739" t="s">
        <v>81</v>
      </c>
      <c r="BD739" t="s">
        <v>81</v>
      </c>
      <c r="BE739" t="s">
        <v>81</v>
      </c>
      <c r="BF739" t="s">
        <v>81</v>
      </c>
      <c r="BG739" t="s">
        <v>81</v>
      </c>
      <c r="BH739" t="s">
        <v>81</v>
      </c>
      <c r="BI739" t="s">
        <v>81</v>
      </c>
      <c r="BJ739" t="s">
        <v>82</v>
      </c>
      <c r="BK739" t="s">
        <v>82</v>
      </c>
      <c r="BL739" t="s">
        <v>200</v>
      </c>
      <c r="BM739" t="s">
        <v>11611</v>
      </c>
      <c r="BN739" t="s">
        <v>81</v>
      </c>
      <c r="BO739" t="s">
        <v>11612</v>
      </c>
      <c r="BP739" t="s">
        <v>81</v>
      </c>
      <c r="BQ739" t="s">
        <v>81</v>
      </c>
    </row>
    <row r="740" spans="1:69" x14ac:dyDescent="0.2">
      <c r="A740" s="5">
        <v>0</v>
      </c>
      <c r="B740" t="s">
        <v>11613</v>
      </c>
      <c r="C740" t="s">
        <v>11614</v>
      </c>
      <c r="D740" t="s">
        <v>11615</v>
      </c>
      <c r="E740" t="s">
        <v>11616</v>
      </c>
      <c r="F740" t="s">
        <v>73</v>
      </c>
      <c r="G740" t="s">
        <v>11617</v>
      </c>
      <c r="H740" s="1">
        <v>42816</v>
      </c>
      <c r="I740" s="1">
        <v>42309</v>
      </c>
      <c r="J740" t="b">
        <v>0</v>
      </c>
      <c r="K740" t="s">
        <v>75</v>
      </c>
      <c r="L740" t="s">
        <v>11618</v>
      </c>
      <c r="M740" t="s">
        <v>90</v>
      </c>
      <c r="N740">
        <v>28</v>
      </c>
      <c r="O740" t="s">
        <v>11361</v>
      </c>
      <c r="P740" t="s">
        <v>5950</v>
      </c>
      <c r="Q740" t="s">
        <v>11619</v>
      </c>
      <c r="R740" t="s">
        <v>81</v>
      </c>
      <c r="S740">
        <v>1</v>
      </c>
      <c r="T740" s="1">
        <v>42816</v>
      </c>
      <c r="U740" t="s">
        <v>11620</v>
      </c>
      <c r="V740" t="s">
        <v>1305</v>
      </c>
      <c r="W740" s="2">
        <v>43085</v>
      </c>
      <c r="X740" t="s">
        <v>11621</v>
      </c>
      <c r="Y740" t="s">
        <v>587</v>
      </c>
      <c r="Z740" t="s">
        <v>11622</v>
      </c>
      <c r="AA740" t="s">
        <v>82</v>
      </c>
      <c r="AB740" t="s">
        <v>589</v>
      </c>
      <c r="AC740" t="s">
        <v>589</v>
      </c>
      <c r="AD740" t="s">
        <v>11623</v>
      </c>
      <c r="AE740" t="s">
        <v>587</v>
      </c>
      <c r="AF740" t="s">
        <v>11622</v>
      </c>
      <c r="AG740" t="s">
        <v>82</v>
      </c>
      <c r="AH740" t="s">
        <v>589</v>
      </c>
      <c r="AI740" t="s">
        <v>589</v>
      </c>
      <c r="AJ740" t="s">
        <v>11623</v>
      </c>
      <c r="AK740" t="s">
        <v>110</v>
      </c>
      <c r="AL740" t="s">
        <v>82</v>
      </c>
      <c r="AM740" t="s">
        <v>88</v>
      </c>
      <c r="AN740" t="s">
        <v>2325</v>
      </c>
      <c r="AO740" t="s">
        <v>90</v>
      </c>
      <c r="AP740" t="s">
        <v>91</v>
      </c>
      <c r="AQ740" t="s">
        <v>11624</v>
      </c>
      <c r="AR740" t="s">
        <v>82</v>
      </c>
      <c r="AS740" t="s">
        <v>11625</v>
      </c>
      <c r="AT740" t="s">
        <v>11626</v>
      </c>
      <c r="AU740" t="s">
        <v>81</v>
      </c>
      <c r="AV740" t="s">
        <v>82</v>
      </c>
      <c r="AW740" t="s">
        <v>82</v>
      </c>
      <c r="AX740" t="s">
        <v>82</v>
      </c>
      <c r="AY740" t="s">
        <v>82</v>
      </c>
      <c r="AZ740" t="s">
        <v>82</v>
      </c>
      <c r="BA740" t="s">
        <v>82</v>
      </c>
      <c r="BB740" t="s">
        <v>82</v>
      </c>
      <c r="BC740" t="s">
        <v>82</v>
      </c>
      <c r="BD740" t="s">
        <v>82</v>
      </c>
      <c r="BE740" t="s">
        <v>82</v>
      </c>
      <c r="BF740" t="s">
        <v>82</v>
      </c>
      <c r="BG740" t="s">
        <v>82</v>
      </c>
      <c r="BH740" t="s">
        <v>82</v>
      </c>
      <c r="BI740" t="s">
        <v>82</v>
      </c>
      <c r="BJ740" t="s">
        <v>82</v>
      </c>
      <c r="BK740" t="s">
        <v>82</v>
      </c>
      <c r="BL740" t="s">
        <v>82</v>
      </c>
      <c r="BM740" t="s">
        <v>82</v>
      </c>
      <c r="BN740" t="s">
        <v>82</v>
      </c>
      <c r="BO740" t="s">
        <v>82</v>
      </c>
      <c r="BP740" t="s">
        <v>82</v>
      </c>
      <c r="BQ740" t="s">
        <v>82</v>
      </c>
    </row>
    <row r="741" spans="1:69" x14ac:dyDescent="0.2">
      <c r="A741" s="5">
        <v>1</v>
      </c>
      <c r="B741" t="s">
        <v>11627</v>
      </c>
      <c r="C741" t="s">
        <v>11628</v>
      </c>
      <c r="D741" t="s">
        <v>11629</v>
      </c>
      <c r="E741" t="s">
        <v>11627</v>
      </c>
      <c r="F741" t="s">
        <v>2621</v>
      </c>
      <c r="G741" t="s">
        <v>11630</v>
      </c>
      <c r="H741" s="1">
        <v>43371</v>
      </c>
      <c r="I741" s="1">
        <v>43381</v>
      </c>
      <c r="J741" t="b">
        <v>0</v>
      </c>
      <c r="K741" t="s">
        <v>75</v>
      </c>
      <c r="L741" t="s">
        <v>90</v>
      </c>
      <c r="M741" t="s">
        <v>90</v>
      </c>
      <c r="N741">
        <v>40</v>
      </c>
      <c r="O741" t="s">
        <v>11631</v>
      </c>
      <c r="P741" t="s">
        <v>1302</v>
      </c>
      <c r="Q741" t="s">
        <v>11632</v>
      </c>
      <c r="R741" t="s">
        <v>81</v>
      </c>
      <c r="S741" t="s">
        <v>82</v>
      </c>
      <c r="T741" s="1">
        <v>43371</v>
      </c>
      <c r="U741" s="1">
        <v>43381</v>
      </c>
      <c r="V741" t="s">
        <v>2626</v>
      </c>
      <c r="W741" s="2">
        <v>44139</v>
      </c>
      <c r="X741" t="s">
        <v>82</v>
      </c>
      <c r="Y741" t="s">
        <v>11633</v>
      </c>
      <c r="Z741" t="s">
        <v>11634</v>
      </c>
      <c r="AA741" t="s">
        <v>11635</v>
      </c>
      <c r="AB741" t="s">
        <v>11636</v>
      </c>
      <c r="AC741">
        <v>66896322686</v>
      </c>
      <c r="AD741" t="s">
        <v>11637</v>
      </c>
      <c r="AE741" t="s">
        <v>11633</v>
      </c>
      <c r="AF741" t="s">
        <v>11634</v>
      </c>
      <c r="AG741" t="s">
        <v>11635</v>
      </c>
      <c r="AH741" t="s">
        <v>11636</v>
      </c>
      <c r="AI741">
        <v>66896322686</v>
      </c>
      <c r="AJ741" t="s">
        <v>11637</v>
      </c>
      <c r="AK741" t="s">
        <v>11638</v>
      </c>
      <c r="AL741" t="s">
        <v>82</v>
      </c>
      <c r="AM741" t="s">
        <v>11631</v>
      </c>
      <c r="AN741" t="s">
        <v>154</v>
      </c>
      <c r="AO741" t="s">
        <v>3574</v>
      </c>
      <c r="AP741" t="s">
        <v>371</v>
      </c>
      <c r="AQ741" t="s">
        <v>11639</v>
      </c>
      <c r="AR741" t="s">
        <v>11640</v>
      </c>
      <c r="AS741" t="s">
        <v>11641</v>
      </c>
      <c r="AT741" t="s">
        <v>11642</v>
      </c>
      <c r="AU741" t="s">
        <v>81</v>
      </c>
      <c r="AV741" t="s">
        <v>82</v>
      </c>
      <c r="AW741" t="s">
        <v>1637</v>
      </c>
      <c r="AX741" t="s">
        <v>81</v>
      </c>
      <c r="AY741" t="s">
        <v>81</v>
      </c>
      <c r="AZ741" t="s">
        <v>81</v>
      </c>
      <c r="BA741" t="s">
        <v>82</v>
      </c>
      <c r="BB741" s="1">
        <v>1</v>
      </c>
      <c r="BC741" t="s">
        <v>81</v>
      </c>
      <c r="BD741" t="s">
        <v>81</v>
      </c>
      <c r="BE741" t="s">
        <v>81</v>
      </c>
      <c r="BF741" t="s">
        <v>81</v>
      </c>
      <c r="BG741" t="s">
        <v>81</v>
      </c>
      <c r="BH741" t="s">
        <v>81</v>
      </c>
      <c r="BI741" t="s">
        <v>81</v>
      </c>
      <c r="BJ741" s="1">
        <v>43585</v>
      </c>
      <c r="BK741" t="s">
        <v>82</v>
      </c>
      <c r="BL741" t="s">
        <v>81</v>
      </c>
      <c r="BM741" t="s">
        <v>201</v>
      </c>
      <c r="BN741" t="s">
        <v>81</v>
      </c>
      <c r="BO741" t="s">
        <v>81</v>
      </c>
      <c r="BP741" t="s">
        <v>81</v>
      </c>
      <c r="BQ741" t="s">
        <v>81</v>
      </c>
    </row>
    <row r="742" spans="1:69" x14ac:dyDescent="0.2">
      <c r="A742" s="5">
        <v>0</v>
      </c>
      <c r="B742" t="s">
        <v>11643</v>
      </c>
      <c r="C742" t="s">
        <v>11644</v>
      </c>
      <c r="D742" t="s">
        <v>11645</v>
      </c>
      <c r="E742" t="s">
        <v>11646</v>
      </c>
      <c r="F742" t="s">
        <v>73</v>
      </c>
      <c r="G742" t="s">
        <v>11647</v>
      </c>
      <c r="H742" s="1">
        <v>43316</v>
      </c>
      <c r="I742" s="1">
        <v>43282</v>
      </c>
      <c r="J742" t="b">
        <v>0</v>
      </c>
      <c r="K742" t="s">
        <v>75</v>
      </c>
      <c r="L742" t="s">
        <v>465</v>
      </c>
      <c r="M742" t="s">
        <v>90</v>
      </c>
      <c r="N742">
        <v>100</v>
      </c>
      <c r="O742" t="s">
        <v>11648</v>
      </c>
      <c r="P742" t="s">
        <v>2278</v>
      </c>
      <c r="Q742" t="s">
        <v>11649</v>
      </c>
      <c r="R742" t="s">
        <v>81</v>
      </c>
      <c r="S742" t="s">
        <v>82</v>
      </c>
      <c r="T742" s="1">
        <v>43316</v>
      </c>
      <c r="U742" t="s">
        <v>11650</v>
      </c>
      <c r="V742" t="s">
        <v>84</v>
      </c>
      <c r="W742" s="2">
        <v>43332</v>
      </c>
      <c r="X742">
        <v>140284</v>
      </c>
      <c r="Y742" t="s">
        <v>227</v>
      </c>
      <c r="Z742" t="s">
        <v>11651</v>
      </c>
      <c r="AA742" t="s">
        <v>82</v>
      </c>
      <c r="AB742" t="s">
        <v>11652</v>
      </c>
      <c r="AC742" t="s">
        <v>11653</v>
      </c>
      <c r="AD742" t="s">
        <v>81</v>
      </c>
      <c r="AE742" t="s">
        <v>227</v>
      </c>
      <c r="AF742" t="s">
        <v>11651</v>
      </c>
      <c r="AG742" t="s">
        <v>82</v>
      </c>
      <c r="AH742" t="s">
        <v>11652</v>
      </c>
      <c r="AI742" t="s">
        <v>11653</v>
      </c>
      <c r="AJ742" t="s">
        <v>81</v>
      </c>
      <c r="AK742" t="s">
        <v>296</v>
      </c>
      <c r="AL742" t="s">
        <v>82</v>
      </c>
      <c r="AM742" t="s">
        <v>88</v>
      </c>
      <c r="AN742" t="s">
        <v>154</v>
      </c>
      <c r="AO742" t="s">
        <v>90</v>
      </c>
      <c r="AP742" t="s">
        <v>91</v>
      </c>
      <c r="AQ742" t="s">
        <v>11654</v>
      </c>
      <c r="AR742" t="s">
        <v>82</v>
      </c>
      <c r="AS742" t="s">
        <v>11655</v>
      </c>
      <c r="AT742" t="s">
        <v>11656</v>
      </c>
      <c r="AU742" t="s">
        <v>81</v>
      </c>
      <c r="AV742" t="s">
        <v>82</v>
      </c>
      <c r="AW742" t="s">
        <v>82</v>
      </c>
      <c r="AX742" t="s">
        <v>82</v>
      </c>
      <c r="AY742" t="s">
        <v>82</v>
      </c>
      <c r="AZ742" t="s">
        <v>82</v>
      </c>
      <c r="BA742" t="s">
        <v>82</v>
      </c>
      <c r="BB742" t="s">
        <v>82</v>
      </c>
      <c r="BC742" t="s">
        <v>82</v>
      </c>
      <c r="BD742" t="s">
        <v>82</v>
      </c>
      <c r="BE742" t="s">
        <v>82</v>
      </c>
      <c r="BF742" t="s">
        <v>82</v>
      </c>
      <c r="BG742" t="s">
        <v>82</v>
      </c>
      <c r="BH742" t="s">
        <v>82</v>
      </c>
      <c r="BI742" t="s">
        <v>82</v>
      </c>
      <c r="BJ742" t="s">
        <v>82</v>
      </c>
      <c r="BK742" t="s">
        <v>82</v>
      </c>
      <c r="BL742" t="s">
        <v>82</v>
      </c>
      <c r="BM742" t="s">
        <v>82</v>
      </c>
      <c r="BN742" t="s">
        <v>82</v>
      </c>
      <c r="BO742" t="s">
        <v>82</v>
      </c>
      <c r="BP742" t="s">
        <v>82</v>
      </c>
      <c r="BQ742" t="s">
        <v>82</v>
      </c>
    </row>
    <row r="743" spans="1:69" x14ac:dyDescent="0.2">
      <c r="A743" s="5">
        <v>0</v>
      </c>
      <c r="B743" t="s">
        <v>11657</v>
      </c>
      <c r="C743" t="s">
        <v>11658</v>
      </c>
      <c r="D743" t="s">
        <v>11659</v>
      </c>
      <c r="E743" t="s">
        <v>11660</v>
      </c>
      <c r="F743" t="s">
        <v>73</v>
      </c>
      <c r="G743" t="s">
        <v>11661</v>
      </c>
      <c r="H743" s="1">
        <v>43608</v>
      </c>
      <c r="I743" s="1">
        <v>43405</v>
      </c>
      <c r="J743" t="b">
        <v>0</v>
      </c>
      <c r="K743" t="s">
        <v>75</v>
      </c>
      <c r="L743" t="s">
        <v>6223</v>
      </c>
      <c r="M743" t="s">
        <v>90</v>
      </c>
      <c r="N743">
        <v>17</v>
      </c>
      <c r="O743" t="s">
        <v>2384</v>
      </c>
      <c r="P743" t="s">
        <v>79</v>
      </c>
      <c r="Q743" t="s">
        <v>950</v>
      </c>
      <c r="R743" t="s">
        <v>81</v>
      </c>
      <c r="S743">
        <v>1</v>
      </c>
      <c r="T743" s="1">
        <v>43608</v>
      </c>
      <c r="U743" t="s">
        <v>10692</v>
      </c>
      <c r="V743" t="s">
        <v>542</v>
      </c>
      <c r="W743" s="2">
        <v>44032</v>
      </c>
      <c r="X743">
        <v>828956</v>
      </c>
      <c r="Y743" t="s">
        <v>81</v>
      </c>
      <c r="Z743" t="s">
        <v>11662</v>
      </c>
      <c r="AA743" t="s">
        <v>82</v>
      </c>
      <c r="AB743" t="s">
        <v>81</v>
      </c>
      <c r="AC743" t="s">
        <v>81</v>
      </c>
      <c r="AD743" t="s">
        <v>2384</v>
      </c>
      <c r="AE743" t="s">
        <v>81</v>
      </c>
      <c r="AF743" t="s">
        <v>11662</v>
      </c>
      <c r="AG743" t="s">
        <v>82</v>
      </c>
      <c r="AH743" t="s">
        <v>81</v>
      </c>
      <c r="AI743" t="s">
        <v>81</v>
      </c>
      <c r="AJ743" t="s">
        <v>2384</v>
      </c>
      <c r="AK743" t="s">
        <v>110</v>
      </c>
      <c r="AL743" t="s">
        <v>82</v>
      </c>
      <c r="AM743" t="s">
        <v>88</v>
      </c>
      <c r="AN743" t="s">
        <v>154</v>
      </c>
      <c r="AO743" t="s">
        <v>90</v>
      </c>
      <c r="AP743" t="s">
        <v>91</v>
      </c>
      <c r="AQ743" t="s">
        <v>11663</v>
      </c>
      <c r="AR743" t="s">
        <v>82</v>
      </c>
      <c r="AS743" t="s">
        <v>11664</v>
      </c>
      <c r="AT743" t="s">
        <v>11665</v>
      </c>
      <c r="AU743" t="s">
        <v>81</v>
      </c>
      <c r="AV743" t="s">
        <v>82</v>
      </c>
      <c r="AW743" t="s">
        <v>82</v>
      </c>
      <c r="AX743" t="s">
        <v>82</v>
      </c>
      <c r="AY743" t="s">
        <v>82</v>
      </c>
      <c r="AZ743" t="s">
        <v>82</v>
      </c>
      <c r="BA743" t="s">
        <v>82</v>
      </c>
      <c r="BB743" t="s">
        <v>82</v>
      </c>
      <c r="BC743" t="s">
        <v>82</v>
      </c>
      <c r="BD743" t="s">
        <v>82</v>
      </c>
      <c r="BE743" t="s">
        <v>82</v>
      </c>
      <c r="BF743" t="s">
        <v>82</v>
      </c>
      <c r="BG743" t="s">
        <v>82</v>
      </c>
      <c r="BH743" t="s">
        <v>82</v>
      </c>
      <c r="BI743" t="s">
        <v>82</v>
      </c>
      <c r="BJ743" t="s">
        <v>82</v>
      </c>
      <c r="BK743" t="s">
        <v>82</v>
      </c>
      <c r="BL743" t="s">
        <v>82</v>
      </c>
      <c r="BM743" t="s">
        <v>82</v>
      </c>
      <c r="BN743" t="s">
        <v>82</v>
      </c>
      <c r="BO743" t="s">
        <v>82</v>
      </c>
      <c r="BP743" t="s">
        <v>82</v>
      </c>
      <c r="BQ743" t="s">
        <v>82</v>
      </c>
    </row>
    <row r="744" spans="1:69" x14ac:dyDescent="0.2">
      <c r="A744" s="5">
        <v>0</v>
      </c>
      <c r="B744" t="s">
        <v>11666</v>
      </c>
      <c r="C744" t="s">
        <v>11667</v>
      </c>
      <c r="D744" t="s">
        <v>11668</v>
      </c>
      <c r="E744" t="s">
        <v>11666</v>
      </c>
      <c r="F744" t="s">
        <v>73</v>
      </c>
      <c r="G744" t="s">
        <v>11669</v>
      </c>
      <c r="H744" s="1">
        <v>43608</v>
      </c>
      <c r="I744" s="1">
        <v>43738</v>
      </c>
      <c r="J744" t="b">
        <v>0</v>
      </c>
      <c r="K744" t="s">
        <v>75</v>
      </c>
      <c r="L744" t="s">
        <v>915</v>
      </c>
      <c r="M744" t="s">
        <v>90</v>
      </c>
      <c r="N744">
        <v>40</v>
      </c>
      <c r="O744" t="s">
        <v>7606</v>
      </c>
      <c r="P744" t="s">
        <v>82</v>
      </c>
      <c r="Q744" t="s">
        <v>11670</v>
      </c>
      <c r="R744" t="s">
        <v>81</v>
      </c>
      <c r="S744" t="s">
        <v>82</v>
      </c>
      <c r="T744" s="1">
        <v>43608</v>
      </c>
      <c r="U744" t="s">
        <v>11671</v>
      </c>
      <c r="V744" t="s">
        <v>468</v>
      </c>
      <c r="W744" s="2">
        <v>43668</v>
      </c>
      <c r="X744">
        <v>201905166</v>
      </c>
      <c r="Y744" t="s">
        <v>82</v>
      </c>
      <c r="Z744" t="s">
        <v>82</v>
      </c>
      <c r="AA744" t="s">
        <v>82</v>
      </c>
      <c r="AB744" t="s">
        <v>82</v>
      </c>
      <c r="AC744" t="s">
        <v>82</v>
      </c>
      <c r="AD744" t="s">
        <v>82</v>
      </c>
      <c r="AE744" t="s">
        <v>82</v>
      </c>
      <c r="AF744" t="s">
        <v>82</v>
      </c>
      <c r="AG744" t="s">
        <v>82</v>
      </c>
      <c r="AH744" t="s">
        <v>82</v>
      </c>
      <c r="AI744" t="s">
        <v>82</v>
      </c>
      <c r="AJ744" t="s">
        <v>82</v>
      </c>
      <c r="AK744" t="s">
        <v>153</v>
      </c>
      <c r="AL744" t="s">
        <v>2496</v>
      </c>
      <c r="AM744" t="s">
        <v>88</v>
      </c>
      <c r="AN744" t="s">
        <v>456</v>
      </c>
      <c r="AO744" t="s">
        <v>890</v>
      </c>
      <c r="AP744" t="s">
        <v>2796</v>
      </c>
      <c r="AQ744" t="s">
        <v>11672</v>
      </c>
      <c r="AR744" t="s">
        <v>82</v>
      </c>
      <c r="AS744" t="s">
        <v>11673</v>
      </c>
      <c r="AT744" t="s">
        <v>11674</v>
      </c>
      <c r="AU744" t="s">
        <v>81</v>
      </c>
      <c r="AV744" t="s">
        <v>82</v>
      </c>
      <c r="AW744" t="s">
        <v>82</v>
      </c>
      <c r="AX744" t="s">
        <v>82</v>
      </c>
      <c r="AY744" t="s">
        <v>82</v>
      </c>
      <c r="AZ744" t="s">
        <v>82</v>
      </c>
      <c r="BA744" t="s">
        <v>82</v>
      </c>
      <c r="BB744" t="s">
        <v>82</v>
      </c>
      <c r="BC744" t="s">
        <v>82</v>
      </c>
      <c r="BD744" t="s">
        <v>82</v>
      </c>
      <c r="BE744" t="s">
        <v>82</v>
      </c>
      <c r="BF744" t="s">
        <v>82</v>
      </c>
      <c r="BG744" t="s">
        <v>82</v>
      </c>
      <c r="BH744" t="s">
        <v>82</v>
      </c>
      <c r="BI744" t="s">
        <v>82</v>
      </c>
      <c r="BJ744" t="s">
        <v>82</v>
      </c>
      <c r="BK744" t="s">
        <v>82</v>
      </c>
      <c r="BL744" t="s">
        <v>82</v>
      </c>
      <c r="BM744" t="s">
        <v>82</v>
      </c>
      <c r="BN744" t="s">
        <v>82</v>
      </c>
      <c r="BO744" t="s">
        <v>82</v>
      </c>
      <c r="BP744" t="s">
        <v>82</v>
      </c>
      <c r="BQ744" t="s">
        <v>82</v>
      </c>
    </row>
    <row r="745" spans="1:69" x14ac:dyDescent="0.2">
      <c r="A745" s="5">
        <v>0</v>
      </c>
      <c r="B745" t="s">
        <v>11675</v>
      </c>
      <c r="C745" t="s">
        <v>11676</v>
      </c>
      <c r="D745" t="s">
        <v>11677</v>
      </c>
      <c r="E745" t="s">
        <v>11678</v>
      </c>
      <c r="F745" t="s">
        <v>73</v>
      </c>
      <c r="G745" t="s">
        <v>11679</v>
      </c>
      <c r="H745" s="1">
        <v>42643</v>
      </c>
      <c r="I745" s="1">
        <v>42248</v>
      </c>
      <c r="J745" t="b">
        <v>1</v>
      </c>
      <c r="K745" t="s">
        <v>75</v>
      </c>
      <c r="L745" t="s">
        <v>11680</v>
      </c>
      <c r="M745" t="s">
        <v>90</v>
      </c>
      <c r="N745">
        <v>251</v>
      </c>
      <c r="O745" t="s">
        <v>11681</v>
      </c>
      <c r="P745" t="s">
        <v>144</v>
      </c>
      <c r="Q745" t="s">
        <v>5403</v>
      </c>
      <c r="R745" t="s">
        <v>81</v>
      </c>
      <c r="S745">
        <v>1</v>
      </c>
      <c r="T745" s="1">
        <v>42643</v>
      </c>
      <c r="U745" s="3">
        <v>42248</v>
      </c>
      <c r="V745" t="s">
        <v>452</v>
      </c>
      <c r="W745" s="2">
        <v>43360</v>
      </c>
      <c r="X745" t="s">
        <v>11682</v>
      </c>
      <c r="Y745" t="s">
        <v>227</v>
      </c>
      <c r="Z745" t="s">
        <v>11683</v>
      </c>
      <c r="AA745" t="s">
        <v>82</v>
      </c>
      <c r="AB745" t="s">
        <v>227</v>
      </c>
      <c r="AC745" t="s">
        <v>227</v>
      </c>
      <c r="AD745" t="s">
        <v>11684</v>
      </c>
      <c r="AE745" t="s">
        <v>227</v>
      </c>
      <c r="AF745" t="s">
        <v>11683</v>
      </c>
      <c r="AG745" t="s">
        <v>82</v>
      </c>
      <c r="AH745" t="s">
        <v>227</v>
      </c>
      <c r="AI745" t="s">
        <v>227</v>
      </c>
      <c r="AJ745" t="s">
        <v>11684</v>
      </c>
      <c r="AK745" t="s">
        <v>110</v>
      </c>
      <c r="AL745" t="s">
        <v>11685</v>
      </c>
      <c r="AM745" t="s">
        <v>88</v>
      </c>
      <c r="AN745" t="s">
        <v>154</v>
      </c>
      <c r="AO745" t="s">
        <v>1063</v>
      </c>
      <c r="AP745" t="s">
        <v>91</v>
      </c>
      <c r="AQ745" t="s">
        <v>11686</v>
      </c>
      <c r="AR745" t="s">
        <v>82</v>
      </c>
      <c r="AS745" t="s">
        <v>11687</v>
      </c>
      <c r="AT745" t="s">
        <v>11688</v>
      </c>
      <c r="AU745" t="s">
        <v>81</v>
      </c>
      <c r="AV745" t="s">
        <v>82</v>
      </c>
      <c r="AW745" t="s">
        <v>82</v>
      </c>
      <c r="AX745" t="s">
        <v>82</v>
      </c>
      <c r="AY745" t="s">
        <v>82</v>
      </c>
      <c r="AZ745" t="s">
        <v>82</v>
      </c>
      <c r="BA745" t="s">
        <v>82</v>
      </c>
      <c r="BB745" t="s">
        <v>82</v>
      </c>
      <c r="BC745" t="s">
        <v>82</v>
      </c>
      <c r="BD745" t="s">
        <v>82</v>
      </c>
      <c r="BE745" t="s">
        <v>82</v>
      </c>
      <c r="BF745" t="s">
        <v>82</v>
      </c>
      <c r="BG745" t="s">
        <v>82</v>
      </c>
      <c r="BH745" t="s">
        <v>82</v>
      </c>
      <c r="BI745" t="s">
        <v>82</v>
      </c>
      <c r="BJ745" t="s">
        <v>82</v>
      </c>
      <c r="BK745" t="s">
        <v>82</v>
      </c>
      <c r="BL745" t="s">
        <v>82</v>
      </c>
      <c r="BM745" t="s">
        <v>82</v>
      </c>
      <c r="BN745" t="s">
        <v>82</v>
      </c>
      <c r="BO745" t="s">
        <v>82</v>
      </c>
      <c r="BP745" t="s">
        <v>82</v>
      </c>
      <c r="BQ745" t="s">
        <v>82</v>
      </c>
    </row>
    <row r="746" spans="1:69" x14ac:dyDescent="0.2">
      <c r="A746" s="5">
        <v>1</v>
      </c>
      <c r="B746" t="s">
        <v>11689</v>
      </c>
      <c r="C746" t="s">
        <v>11690</v>
      </c>
      <c r="D746" t="s">
        <v>11691</v>
      </c>
      <c r="E746" t="s">
        <v>11692</v>
      </c>
      <c r="F746" t="s">
        <v>73</v>
      </c>
      <c r="G746" t="s">
        <v>11693</v>
      </c>
      <c r="H746" s="1">
        <v>42767</v>
      </c>
      <c r="I746" s="1">
        <v>43472</v>
      </c>
      <c r="J746" t="b">
        <v>0</v>
      </c>
      <c r="K746" t="s">
        <v>75</v>
      </c>
      <c r="L746" t="s">
        <v>100</v>
      </c>
      <c r="M746" t="s">
        <v>164</v>
      </c>
      <c r="N746">
        <v>75</v>
      </c>
      <c r="O746" t="s">
        <v>11694</v>
      </c>
      <c r="P746" t="s">
        <v>1622</v>
      </c>
      <c r="Q746" t="s">
        <v>1754</v>
      </c>
      <c r="R746" t="s">
        <v>11695</v>
      </c>
      <c r="S746" t="s">
        <v>82</v>
      </c>
      <c r="T746" s="1">
        <v>42767</v>
      </c>
      <c r="U746" t="s">
        <v>11696</v>
      </c>
      <c r="V746" t="s">
        <v>503</v>
      </c>
      <c r="W746" s="2">
        <v>43948</v>
      </c>
      <c r="X746" t="s">
        <v>11697</v>
      </c>
      <c r="Y746" t="s">
        <v>148</v>
      </c>
      <c r="Z746" t="s">
        <v>11698</v>
      </c>
      <c r="AA746" t="s">
        <v>82</v>
      </c>
      <c r="AB746" t="s">
        <v>11699</v>
      </c>
      <c r="AC746" t="s">
        <v>11700</v>
      </c>
      <c r="AD746" t="s">
        <v>11701</v>
      </c>
      <c r="AE746" t="s">
        <v>148</v>
      </c>
      <c r="AF746" t="s">
        <v>11698</v>
      </c>
      <c r="AG746" t="s">
        <v>82</v>
      </c>
      <c r="AH746" t="s">
        <v>11699</v>
      </c>
      <c r="AI746" t="s">
        <v>11700</v>
      </c>
      <c r="AJ746" t="s">
        <v>11701</v>
      </c>
      <c r="AK746" t="s">
        <v>296</v>
      </c>
      <c r="AL746" t="s">
        <v>11702</v>
      </c>
      <c r="AM746" t="s">
        <v>88</v>
      </c>
      <c r="AN746" t="s">
        <v>2284</v>
      </c>
      <c r="AO746" t="s">
        <v>90</v>
      </c>
      <c r="AP746" t="s">
        <v>91</v>
      </c>
      <c r="AQ746" t="s">
        <v>11703</v>
      </c>
      <c r="AR746" t="s">
        <v>82</v>
      </c>
      <c r="AS746" t="s">
        <v>11704</v>
      </c>
      <c r="AT746" t="s">
        <v>11705</v>
      </c>
      <c r="AU746" t="s">
        <v>615</v>
      </c>
      <c r="AV746" t="s">
        <v>82</v>
      </c>
      <c r="AW746" t="s">
        <v>82</v>
      </c>
      <c r="AX746" t="s">
        <v>82</v>
      </c>
      <c r="AY746" t="s">
        <v>82</v>
      </c>
      <c r="AZ746" t="s">
        <v>82</v>
      </c>
      <c r="BA746" t="s">
        <v>82</v>
      </c>
      <c r="BB746" t="s">
        <v>82</v>
      </c>
      <c r="BC746" t="s">
        <v>82</v>
      </c>
      <c r="BD746" t="s">
        <v>82</v>
      </c>
      <c r="BE746" t="s">
        <v>82</v>
      </c>
      <c r="BF746" t="s">
        <v>82</v>
      </c>
      <c r="BG746" t="s">
        <v>82</v>
      </c>
      <c r="BH746" t="s">
        <v>82</v>
      </c>
      <c r="BI746" t="s">
        <v>82</v>
      </c>
      <c r="BJ746" t="s">
        <v>82</v>
      </c>
      <c r="BK746" t="s">
        <v>82</v>
      </c>
      <c r="BL746" t="s">
        <v>82</v>
      </c>
      <c r="BM746" t="s">
        <v>82</v>
      </c>
      <c r="BN746" t="s">
        <v>82</v>
      </c>
      <c r="BO746" t="s">
        <v>82</v>
      </c>
      <c r="BP746" t="s">
        <v>82</v>
      </c>
      <c r="BQ746" t="s">
        <v>82</v>
      </c>
    </row>
    <row r="747" spans="1:69" x14ac:dyDescent="0.2">
      <c r="A747" s="5">
        <v>0</v>
      </c>
      <c r="B747" t="s">
        <v>11706</v>
      </c>
      <c r="C747" t="s">
        <v>11707</v>
      </c>
      <c r="D747" t="s">
        <v>11708</v>
      </c>
      <c r="E747" t="s">
        <v>11709</v>
      </c>
      <c r="F747" t="s">
        <v>73</v>
      </c>
      <c r="G747" t="s">
        <v>11710</v>
      </c>
      <c r="H747" s="1">
        <v>42993</v>
      </c>
      <c r="I747" s="1">
        <v>43009</v>
      </c>
      <c r="J747" t="b">
        <v>0</v>
      </c>
      <c r="K747" t="s">
        <v>75</v>
      </c>
      <c r="L747" t="s">
        <v>5400</v>
      </c>
      <c r="M747" t="s">
        <v>90</v>
      </c>
      <c r="N747">
        <v>751</v>
      </c>
      <c r="O747" t="s">
        <v>1550</v>
      </c>
      <c r="P747" t="s">
        <v>79</v>
      </c>
      <c r="Q747" t="s">
        <v>11711</v>
      </c>
      <c r="R747" t="s">
        <v>81</v>
      </c>
      <c r="S747" t="s">
        <v>82</v>
      </c>
      <c r="T747" s="1">
        <v>42993</v>
      </c>
      <c r="U747" t="s">
        <v>3894</v>
      </c>
      <c r="V747" t="s">
        <v>168</v>
      </c>
      <c r="W747" s="2">
        <v>43899</v>
      </c>
      <c r="X747">
        <v>170650</v>
      </c>
      <c r="Y747" t="s">
        <v>81</v>
      </c>
      <c r="Z747" t="s">
        <v>11712</v>
      </c>
      <c r="AA747" t="s">
        <v>82</v>
      </c>
      <c r="AB747" t="s">
        <v>81</v>
      </c>
      <c r="AC747" t="s">
        <v>81</v>
      </c>
      <c r="AD747" t="s">
        <v>1550</v>
      </c>
      <c r="AE747" t="s">
        <v>81</v>
      </c>
      <c r="AF747" t="s">
        <v>11712</v>
      </c>
      <c r="AG747" t="s">
        <v>82</v>
      </c>
      <c r="AH747" t="s">
        <v>81</v>
      </c>
      <c r="AI747" t="s">
        <v>81</v>
      </c>
      <c r="AJ747" t="s">
        <v>1550</v>
      </c>
      <c r="AK747" t="s">
        <v>110</v>
      </c>
      <c r="AL747" t="s">
        <v>82</v>
      </c>
      <c r="AM747" t="s">
        <v>88</v>
      </c>
      <c r="AN747" t="s">
        <v>154</v>
      </c>
      <c r="AO747" t="s">
        <v>90</v>
      </c>
      <c r="AP747" t="s">
        <v>91</v>
      </c>
      <c r="AQ747" t="s">
        <v>11713</v>
      </c>
      <c r="AR747" t="s">
        <v>82</v>
      </c>
      <c r="AS747" t="s">
        <v>11714</v>
      </c>
      <c r="AT747" t="s">
        <v>11715</v>
      </c>
      <c r="AU747" t="s">
        <v>81</v>
      </c>
      <c r="AV747" t="s">
        <v>82</v>
      </c>
      <c r="AW747" t="s">
        <v>82</v>
      </c>
      <c r="AX747" t="s">
        <v>82</v>
      </c>
      <c r="AY747" t="s">
        <v>82</v>
      </c>
      <c r="AZ747" t="s">
        <v>82</v>
      </c>
      <c r="BA747" t="s">
        <v>82</v>
      </c>
      <c r="BB747" t="s">
        <v>82</v>
      </c>
      <c r="BC747" t="s">
        <v>82</v>
      </c>
      <c r="BD747" t="s">
        <v>82</v>
      </c>
      <c r="BE747" t="s">
        <v>82</v>
      </c>
      <c r="BF747" t="s">
        <v>82</v>
      </c>
      <c r="BG747" t="s">
        <v>82</v>
      </c>
      <c r="BH747" t="s">
        <v>82</v>
      </c>
      <c r="BI747" t="s">
        <v>82</v>
      </c>
      <c r="BJ747" t="s">
        <v>82</v>
      </c>
      <c r="BK747" t="s">
        <v>82</v>
      </c>
      <c r="BL747" t="s">
        <v>82</v>
      </c>
      <c r="BM747" t="s">
        <v>82</v>
      </c>
      <c r="BN747" t="s">
        <v>82</v>
      </c>
      <c r="BO747" t="s">
        <v>82</v>
      </c>
      <c r="BP747" t="s">
        <v>82</v>
      </c>
      <c r="BQ747" t="s">
        <v>82</v>
      </c>
    </row>
    <row r="748" spans="1:69" x14ac:dyDescent="0.2">
      <c r="A748" s="5">
        <v>0</v>
      </c>
      <c r="B748" t="s">
        <v>11716</v>
      </c>
      <c r="C748" t="s">
        <v>11717</v>
      </c>
      <c r="D748" t="s">
        <v>11718</v>
      </c>
      <c r="E748" t="s">
        <v>11719</v>
      </c>
      <c r="F748" t="s">
        <v>73</v>
      </c>
      <c r="G748" t="s">
        <v>11720</v>
      </c>
      <c r="H748" s="1">
        <v>42598</v>
      </c>
      <c r="I748" s="1">
        <v>42401</v>
      </c>
      <c r="J748" t="b">
        <v>1</v>
      </c>
      <c r="K748" t="s">
        <v>75</v>
      </c>
      <c r="L748" t="s">
        <v>10141</v>
      </c>
      <c r="M748" t="s">
        <v>90</v>
      </c>
      <c r="N748">
        <v>140</v>
      </c>
      <c r="O748" t="s">
        <v>7251</v>
      </c>
      <c r="P748" t="s">
        <v>11721</v>
      </c>
      <c r="Q748" t="s">
        <v>11722</v>
      </c>
      <c r="R748" t="s">
        <v>81</v>
      </c>
      <c r="S748" t="s">
        <v>82</v>
      </c>
      <c r="T748" s="1">
        <v>42598</v>
      </c>
      <c r="U748" s="3">
        <v>42401</v>
      </c>
      <c r="V748" t="s">
        <v>271</v>
      </c>
      <c r="W748" s="2">
        <v>42653</v>
      </c>
      <c r="X748" t="s">
        <v>11723</v>
      </c>
      <c r="Y748" t="s">
        <v>523</v>
      </c>
      <c r="Z748" t="s">
        <v>11724</v>
      </c>
      <c r="AA748" t="s">
        <v>82</v>
      </c>
      <c r="AB748" t="s">
        <v>11725</v>
      </c>
      <c r="AC748" t="s">
        <v>11726</v>
      </c>
      <c r="AD748" t="s">
        <v>227</v>
      </c>
      <c r="AE748" t="s">
        <v>523</v>
      </c>
      <c r="AF748" t="s">
        <v>11724</v>
      </c>
      <c r="AG748" t="s">
        <v>82</v>
      </c>
      <c r="AH748" t="s">
        <v>11725</v>
      </c>
      <c r="AI748" t="s">
        <v>11726</v>
      </c>
      <c r="AJ748" t="s">
        <v>227</v>
      </c>
      <c r="AK748" t="s">
        <v>296</v>
      </c>
      <c r="AL748" t="s">
        <v>82</v>
      </c>
      <c r="AM748" t="s">
        <v>6943</v>
      </c>
      <c r="AN748" t="s">
        <v>154</v>
      </c>
      <c r="AO748" t="s">
        <v>90</v>
      </c>
      <c r="AP748" t="s">
        <v>371</v>
      </c>
      <c r="AQ748" t="s">
        <v>11727</v>
      </c>
      <c r="AR748" t="s">
        <v>82</v>
      </c>
      <c r="AS748" t="s">
        <v>11728</v>
      </c>
      <c r="AT748" t="s">
        <v>11729</v>
      </c>
      <c r="AU748" t="s">
        <v>81</v>
      </c>
      <c r="AV748" t="s">
        <v>82</v>
      </c>
      <c r="AW748" t="s">
        <v>82</v>
      </c>
      <c r="AX748" t="s">
        <v>82</v>
      </c>
      <c r="AY748" t="s">
        <v>82</v>
      </c>
      <c r="AZ748" t="s">
        <v>82</v>
      </c>
      <c r="BA748" t="s">
        <v>82</v>
      </c>
      <c r="BB748" t="s">
        <v>82</v>
      </c>
      <c r="BC748" t="s">
        <v>82</v>
      </c>
      <c r="BD748" t="s">
        <v>82</v>
      </c>
      <c r="BE748" t="s">
        <v>82</v>
      </c>
      <c r="BF748" t="s">
        <v>82</v>
      </c>
      <c r="BG748" t="s">
        <v>82</v>
      </c>
      <c r="BH748" t="s">
        <v>82</v>
      </c>
      <c r="BI748" t="s">
        <v>82</v>
      </c>
      <c r="BJ748" t="s">
        <v>82</v>
      </c>
      <c r="BK748" t="s">
        <v>82</v>
      </c>
      <c r="BL748" t="s">
        <v>82</v>
      </c>
      <c r="BM748" t="s">
        <v>82</v>
      </c>
      <c r="BN748" t="s">
        <v>82</v>
      </c>
      <c r="BO748" t="s">
        <v>82</v>
      </c>
      <c r="BP748" t="s">
        <v>82</v>
      </c>
      <c r="BQ748" t="s">
        <v>82</v>
      </c>
    </row>
    <row r="749" spans="1:69" x14ac:dyDescent="0.2">
      <c r="A749" s="5">
        <v>1</v>
      </c>
      <c r="B749" t="s">
        <v>11730</v>
      </c>
      <c r="C749" t="s">
        <v>11731</v>
      </c>
      <c r="D749" t="s">
        <v>11732</v>
      </c>
      <c r="E749" t="s">
        <v>11733</v>
      </c>
      <c r="F749" t="s">
        <v>73</v>
      </c>
      <c r="G749" t="s">
        <v>11734</v>
      </c>
      <c r="H749" s="1">
        <v>42746</v>
      </c>
      <c r="I749" s="1">
        <v>40422</v>
      </c>
      <c r="J749" t="b">
        <v>1</v>
      </c>
      <c r="K749" t="s">
        <v>75</v>
      </c>
      <c r="L749" t="s">
        <v>518</v>
      </c>
      <c r="M749" t="s">
        <v>538</v>
      </c>
      <c r="N749">
        <v>91</v>
      </c>
      <c r="O749" t="s">
        <v>519</v>
      </c>
      <c r="P749" t="s">
        <v>82</v>
      </c>
      <c r="Q749" t="s">
        <v>484</v>
      </c>
      <c r="R749" t="s">
        <v>81</v>
      </c>
      <c r="S749">
        <v>1</v>
      </c>
      <c r="T749" s="1">
        <v>42746</v>
      </c>
      <c r="U749" s="3">
        <v>40422</v>
      </c>
      <c r="V749" t="s">
        <v>503</v>
      </c>
      <c r="W749" s="2">
        <v>43262</v>
      </c>
      <c r="X749" t="s">
        <v>11735</v>
      </c>
      <c r="Y749" t="s">
        <v>6486</v>
      </c>
      <c r="Z749" t="s">
        <v>6487</v>
      </c>
      <c r="AA749" t="s">
        <v>82</v>
      </c>
      <c r="AB749" t="s">
        <v>6488</v>
      </c>
      <c r="AC749" t="s">
        <v>6488</v>
      </c>
      <c r="AD749" t="s">
        <v>6489</v>
      </c>
      <c r="AE749" t="s">
        <v>6486</v>
      </c>
      <c r="AF749" t="s">
        <v>6487</v>
      </c>
      <c r="AG749" t="s">
        <v>82</v>
      </c>
      <c r="AH749" t="s">
        <v>6488</v>
      </c>
      <c r="AI749" t="s">
        <v>6488</v>
      </c>
      <c r="AJ749" t="s">
        <v>6489</v>
      </c>
      <c r="AK749" t="s">
        <v>110</v>
      </c>
      <c r="AL749" t="s">
        <v>438</v>
      </c>
      <c r="AM749" t="s">
        <v>88</v>
      </c>
      <c r="AN749" t="s">
        <v>3913</v>
      </c>
      <c r="AO749" t="s">
        <v>3446</v>
      </c>
      <c r="AP749" t="s">
        <v>91</v>
      </c>
      <c r="AQ749" t="s">
        <v>11736</v>
      </c>
      <c r="AR749" t="s">
        <v>82</v>
      </c>
      <c r="AS749" t="s">
        <v>6492</v>
      </c>
      <c r="AT749" t="s">
        <v>6493</v>
      </c>
      <c r="AU749" t="s">
        <v>81</v>
      </c>
      <c r="AV749" t="s">
        <v>82</v>
      </c>
      <c r="AW749" t="s">
        <v>82</v>
      </c>
      <c r="AX749" t="s">
        <v>82</v>
      </c>
      <c r="AY749" t="s">
        <v>11737</v>
      </c>
      <c r="AZ749" t="s">
        <v>82</v>
      </c>
      <c r="BA749" s="1">
        <v>42803</v>
      </c>
      <c r="BB749" t="s">
        <v>82</v>
      </c>
      <c r="BC749" t="s">
        <v>82</v>
      </c>
      <c r="BD749" t="s">
        <v>82</v>
      </c>
      <c r="BE749" t="s">
        <v>82</v>
      </c>
      <c r="BF749" t="s">
        <v>82</v>
      </c>
      <c r="BG749" t="s">
        <v>82</v>
      </c>
      <c r="BH749" t="s">
        <v>82</v>
      </c>
      <c r="BI749" t="s">
        <v>82</v>
      </c>
      <c r="BJ749" t="s">
        <v>82</v>
      </c>
      <c r="BK749" t="s">
        <v>261</v>
      </c>
      <c r="BL749" t="s">
        <v>82</v>
      </c>
      <c r="BM749" t="s">
        <v>82</v>
      </c>
      <c r="BN749" t="s">
        <v>82</v>
      </c>
      <c r="BO749" t="s">
        <v>82</v>
      </c>
      <c r="BP749" t="s">
        <v>82</v>
      </c>
      <c r="BQ749" t="s">
        <v>82</v>
      </c>
    </row>
    <row r="750" spans="1:69" x14ac:dyDescent="0.2">
      <c r="A750" s="5">
        <v>0</v>
      </c>
      <c r="B750" t="s">
        <v>11738</v>
      </c>
      <c r="C750" t="s">
        <v>11739</v>
      </c>
      <c r="D750" t="s">
        <v>11740</v>
      </c>
      <c r="E750" t="s">
        <v>11741</v>
      </c>
      <c r="F750" t="s">
        <v>73</v>
      </c>
      <c r="G750" t="s">
        <v>11742</v>
      </c>
      <c r="H750" s="1">
        <v>43560</v>
      </c>
      <c r="I750" s="1">
        <v>43556</v>
      </c>
      <c r="J750" t="b">
        <v>0</v>
      </c>
      <c r="K750" t="s">
        <v>75</v>
      </c>
      <c r="L750" t="s">
        <v>979</v>
      </c>
      <c r="M750" t="s">
        <v>538</v>
      </c>
      <c r="N750">
        <v>150</v>
      </c>
      <c r="O750" t="s">
        <v>10815</v>
      </c>
      <c r="P750" t="s">
        <v>1124</v>
      </c>
      <c r="Q750" t="s">
        <v>11743</v>
      </c>
      <c r="R750" t="s">
        <v>81</v>
      </c>
      <c r="S750" t="s">
        <v>82</v>
      </c>
      <c r="T750" s="1">
        <v>43560</v>
      </c>
      <c r="U750" t="s">
        <v>3072</v>
      </c>
      <c r="V750" t="s">
        <v>542</v>
      </c>
      <c r="W750" s="2">
        <v>43598</v>
      </c>
      <c r="X750" t="s">
        <v>11744</v>
      </c>
      <c r="Y750" t="s">
        <v>81</v>
      </c>
      <c r="Z750" t="s">
        <v>11745</v>
      </c>
      <c r="AA750" t="s">
        <v>82</v>
      </c>
      <c r="AB750" t="s">
        <v>11746</v>
      </c>
      <c r="AC750">
        <v>551126615084</v>
      </c>
      <c r="AD750" t="s">
        <v>81</v>
      </c>
      <c r="AE750" t="s">
        <v>81</v>
      </c>
      <c r="AF750" t="s">
        <v>11745</v>
      </c>
      <c r="AG750" t="s">
        <v>82</v>
      </c>
      <c r="AH750" t="s">
        <v>11746</v>
      </c>
      <c r="AI750">
        <v>551126615084</v>
      </c>
      <c r="AJ750" t="s">
        <v>81</v>
      </c>
      <c r="AK750" t="s">
        <v>296</v>
      </c>
      <c r="AL750" t="s">
        <v>11747</v>
      </c>
      <c r="AM750" t="s">
        <v>88</v>
      </c>
      <c r="AN750" t="s">
        <v>154</v>
      </c>
      <c r="AO750" t="s">
        <v>3446</v>
      </c>
      <c r="AP750" t="s">
        <v>91</v>
      </c>
      <c r="AQ750" t="s">
        <v>11748</v>
      </c>
      <c r="AR750" t="s">
        <v>82</v>
      </c>
      <c r="AS750" t="s">
        <v>11749</v>
      </c>
      <c r="AT750" t="s">
        <v>11750</v>
      </c>
      <c r="AU750" t="s">
        <v>81</v>
      </c>
      <c r="AV750" t="s">
        <v>82</v>
      </c>
      <c r="AW750" t="s">
        <v>82</v>
      </c>
      <c r="AX750" t="s">
        <v>82</v>
      </c>
      <c r="AY750" t="s">
        <v>82</v>
      </c>
      <c r="AZ750" t="s">
        <v>82</v>
      </c>
      <c r="BA750" t="s">
        <v>82</v>
      </c>
      <c r="BB750" t="s">
        <v>82</v>
      </c>
      <c r="BC750" t="s">
        <v>82</v>
      </c>
      <c r="BD750" t="s">
        <v>82</v>
      </c>
      <c r="BE750" t="s">
        <v>82</v>
      </c>
      <c r="BF750" t="s">
        <v>82</v>
      </c>
      <c r="BG750" t="s">
        <v>82</v>
      </c>
      <c r="BH750" t="s">
        <v>82</v>
      </c>
      <c r="BI750" t="s">
        <v>82</v>
      </c>
      <c r="BJ750" t="s">
        <v>82</v>
      </c>
      <c r="BK750" t="s">
        <v>82</v>
      </c>
      <c r="BL750" t="s">
        <v>82</v>
      </c>
      <c r="BM750" t="s">
        <v>82</v>
      </c>
      <c r="BN750" t="s">
        <v>82</v>
      </c>
      <c r="BO750" t="s">
        <v>82</v>
      </c>
      <c r="BP750" t="s">
        <v>82</v>
      </c>
      <c r="BQ750" t="s">
        <v>82</v>
      </c>
    </row>
    <row r="751" spans="1:69" x14ac:dyDescent="0.2">
      <c r="A751" s="5">
        <v>0</v>
      </c>
      <c r="B751" t="s">
        <v>11751</v>
      </c>
      <c r="C751" t="s">
        <v>11752</v>
      </c>
      <c r="D751" t="s">
        <v>11753</v>
      </c>
      <c r="E751" t="s">
        <v>11754</v>
      </c>
      <c r="F751" t="s">
        <v>700</v>
      </c>
      <c r="G751" t="s">
        <v>11755</v>
      </c>
      <c r="H751" s="1">
        <v>43454</v>
      </c>
      <c r="I751" s="1">
        <v>43454</v>
      </c>
      <c r="J751" t="b">
        <v>0</v>
      </c>
      <c r="K751" t="s">
        <v>75</v>
      </c>
      <c r="L751" t="s">
        <v>11756</v>
      </c>
      <c r="M751" t="s">
        <v>703</v>
      </c>
      <c r="N751">
        <v>35</v>
      </c>
      <c r="O751" t="s">
        <v>11757</v>
      </c>
      <c r="P751" t="s">
        <v>705</v>
      </c>
      <c r="Q751" t="s">
        <v>11758</v>
      </c>
      <c r="R751" t="s">
        <v>81</v>
      </c>
      <c r="S751" t="s">
        <v>82</v>
      </c>
      <c r="T751" s="1">
        <v>43454</v>
      </c>
      <c r="U751" s="1">
        <v>43454</v>
      </c>
      <c r="V751" t="s">
        <v>707</v>
      </c>
      <c r="W751" s="2">
        <v>43479</v>
      </c>
      <c r="X751" t="s">
        <v>11759</v>
      </c>
      <c r="Y751" t="s">
        <v>82</v>
      </c>
      <c r="Z751" t="s">
        <v>82</v>
      </c>
      <c r="AA751" t="s">
        <v>82</v>
      </c>
      <c r="AB751" t="s">
        <v>82</v>
      </c>
      <c r="AC751" t="s">
        <v>82</v>
      </c>
      <c r="AD751" t="s">
        <v>82</v>
      </c>
      <c r="AE751" t="s">
        <v>82</v>
      </c>
      <c r="AF751" t="s">
        <v>82</v>
      </c>
      <c r="AG751" t="s">
        <v>82</v>
      </c>
      <c r="AH751" t="s">
        <v>82</v>
      </c>
      <c r="AI751" t="s">
        <v>82</v>
      </c>
      <c r="AJ751" t="s">
        <v>82</v>
      </c>
      <c r="AK751" t="s">
        <v>153</v>
      </c>
      <c r="AL751" t="s">
        <v>82</v>
      </c>
      <c r="AM751" t="s">
        <v>11757</v>
      </c>
      <c r="AN751" t="s">
        <v>154</v>
      </c>
      <c r="AO751" t="s">
        <v>709</v>
      </c>
      <c r="AP751" t="s">
        <v>710</v>
      </c>
      <c r="AQ751" t="s">
        <v>11760</v>
      </c>
      <c r="AR751" t="s">
        <v>11761</v>
      </c>
      <c r="AS751" t="s">
        <v>11762</v>
      </c>
      <c r="AT751" t="s">
        <v>11763</v>
      </c>
      <c r="AU751" t="s">
        <v>81</v>
      </c>
      <c r="AV751" t="s">
        <v>82</v>
      </c>
      <c r="AW751" t="s">
        <v>1637</v>
      </c>
      <c r="AX751" t="s">
        <v>81</v>
      </c>
      <c r="AY751" t="s">
        <v>81</v>
      </c>
      <c r="AZ751" t="s">
        <v>81</v>
      </c>
      <c r="BA751" t="s">
        <v>82</v>
      </c>
      <c r="BB751" s="1">
        <v>1</v>
      </c>
      <c r="BC751" t="s">
        <v>81</v>
      </c>
      <c r="BD751" t="s">
        <v>81</v>
      </c>
      <c r="BE751" t="s">
        <v>81</v>
      </c>
      <c r="BF751" t="s">
        <v>81</v>
      </c>
      <c r="BG751" t="s">
        <v>81</v>
      </c>
      <c r="BH751" t="s">
        <v>715</v>
      </c>
      <c r="BI751" t="s">
        <v>81</v>
      </c>
      <c r="BJ751" t="s">
        <v>82</v>
      </c>
      <c r="BK751" t="s">
        <v>82</v>
      </c>
      <c r="BL751" t="s">
        <v>200</v>
      </c>
      <c r="BM751" t="s">
        <v>201</v>
      </c>
      <c r="BN751" t="s">
        <v>81</v>
      </c>
      <c r="BO751" t="s">
        <v>11764</v>
      </c>
      <c r="BP751" t="s">
        <v>81</v>
      </c>
      <c r="BQ751" t="s">
        <v>81</v>
      </c>
    </row>
    <row r="752" spans="1:69" x14ac:dyDescent="0.2">
      <c r="A752" s="5">
        <v>0</v>
      </c>
      <c r="B752" t="s">
        <v>11765</v>
      </c>
      <c r="C752" t="s">
        <v>11766</v>
      </c>
      <c r="D752" t="s">
        <v>11767</v>
      </c>
      <c r="E752" t="s">
        <v>11765</v>
      </c>
      <c r="F752" t="s">
        <v>73</v>
      </c>
      <c r="G752" t="s">
        <v>11768</v>
      </c>
      <c r="H752" s="1">
        <v>43685</v>
      </c>
      <c r="I752" s="1">
        <v>43739</v>
      </c>
      <c r="J752" t="b">
        <v>0</v>
      </c>
      <c r="K752" t="s">
        <v>75</v>
      </c>
      <c r="L752" t="s">
        <v>11769</v>
      </c>
      <c r="M752" t="s">
        <v>90</v>
      </c>
      <c r="N752">
        <v>75</v>
      </c>
      <c r="O752" t="s">
        <v>519</v>
      </c>
      <c r="P752" t="s">
        <v>82</v>
      </c>
      <c r="Q752" t="s">
        <v>4142</v>
      </c>
      <c r="R752" t="s">
        <v>81</v>
      </c>
      <c r="S752" t="s">
        <v>82</v>
      </c>
      <c r="T752" s="1">
        <v>43685</v>
      </c>
      <c r="U752" t="s">
        <v>467</v>
      </c>
      <c r="V752" t="s">
        <v>468</v>
      </c>
      <c r="W752" s="2">
        <v>43760</v>
      </c>
      <c r="X752" t="s">
        <v>11770</v>
      </c>
      <c r="Y752" t="s">
        <v>81</v>
      </c>
      <c r="Z752" t="s">
        <v>11771</v>
      </c>
      <c r="AA752" t="s">
        <v>82</v>
      </c>
      <c r="AB752" t="s">
        <v>11772</v>
      </c>
      <c r="AC752">
        <v>6507217560</v>
      </c>
      <c r="AD752" t="s">
        <v>81</v>
      </c>
      <c r="AE752" t="s">
        <v>81</v>
      </c>
      <c r="AF752" t="s">
        <v>11771</v>
      </c>
      <c r="AG752" t="s">
        <v>82</v>
      </c>
      <c r="AH752" t="s">
        <v>11772</v>
      </c>
      <c r="AI752">
        <v>6507217560</v>
      </c>
      <c r="AJ752" t="s">
        <v>81</v>
      </c>
      <c r="AK752" t="s">
        <v>153</v>
      </c>
      <c r="AL752" t="s">
        <v>11773</v>
      </c>
      <c r="AM752" t="s">
        <v>88</v>
      </c>
      <c r="AN752" t="s">
        <v>1975</v>
      </c>
      <c r="AO752" t="s">
        <v>2437</v>
      </c>
      <c r="AP752" t="s">
        <v>91</v>
      </c>
      <c r="AQ752" t="s">
        <v>11774</v>
      </c>
      <c r="AR752" t="s">
        <v>82</v>
      </c>
      <c r="AS752" t="s">
        <v>11775</v>
      </c>
      <c r="AT752" t="s">
        <v>82</v>
      </c>
      <c r="AU752" t="s">
        <v>81</v>
      </c>
      <c r="AV752" t="s">
        <v>82</v>
      </c>
      <c r="AW752" t="s">
        <v>82</v>
      </c>
      <c r="AX752" t="s">
        <v>82</v>
      </c>
      <c r="AY752" t="s">
        <v>82</v>
      </c>
      <c r="AZ752" t="s">
        <v>82</v>
      </c>
      <c r="BA752" t="s">
        <v>82</v>
      </c>
      <c r="BB752" t="s">
        <v>82</v>
      </c>
      <c r="BC752" t="s">
        <v>82</v>
      </c>
      <c r="BD752" t="s">
        <v>82</v>
      </c>
      <c r="BE752" t="s">
        <v>82</v>
      </c>
      <c r="BF752" t="s">
        <v>82</v>
      </c>
      <c r="BG752" t="s">
        <v>82</v>
      </c>
      <c r="BH752" t="s">
        <v>82</v>
      </c>
      <c r="BI752" t="s">
        <v>82</v>
      </c>
      <c r="BJ752" t="s">
        <v>82</v>
      </c>
      <c r="BK752" t="s">
        <v>82</v>
      </c>
      <c r="BL752" t="s">
        <v>82</v>
      </c>
      <c r="BM752" t="s">
        <v>82</v>
      </c>
      <c r="BN752" t="s">
        <v>82</v>
      </c>
      <c r="BO752" t="s">
        <v>82</v>
      </c>
      <c r="BP752" t="s">
        <v>82</v>
      </c>
      <c r="BQ752" t="s">
        <v>82</v>
      </c>
    </row>
    <row r="753" spans="1:69" x14ac:dyDescent="0.2">
      <c r="A753" s="5">
        <v>0</v>
      </c>
      <c r="B753" t="s">
        <v>81</v>
      </c>
      <c r="C753" t="s">
        <v>11776</v>
      </c>
      <c r="D753" t="s">
        <v>11777</v>
      </c>
      <c r="E753" t="s">
        <v>11778</v>
      </c>
      <c r="F753" t="s">
        <v>120</v>
      </c>
      <c r="G753" t="s">
        <v>11779</v>
      </c>
      <c r="H753" s="1">
        <v>42711</v>
      </c>
      <c r="I753" s="1">
        <v>42767</v>
      </c>
      <c r="J753" t="b">
        <v>0</v>
      </c>
      <c r="K753" t="s">
        <v>75</v>
      </c>
      <c r="L753" t="s">
        <v>122</v>
      </c>
      <c r="M753" t="s">
        <v>123</v>
      </c>
      <c r="N753">
        <v>200</v>
      </c>
      <c r="O753" t="s">
        <v>11780</v>
      </c>
      <c r="P753" t="s">
        <v>125</v>
      </c>
      <c r="Q753" t="s">
        <v>11781</v>
      </c>
      <c r="R753" t="s">
        <v>81</v>
      </c>
      <c r="S753" t="s">
        <v>82</v>
      </c>
      <c r="T753" s="1">
        <v>42711</v>
      </c>
      <c r="U753" s="1">
        <v>42767</v>
      </c>
      <c r="V753" t="s">
        <v>127</v>
      </c>
      <c r="W753" s="2">
        <v>43557</v>
      </c>
      <c r="X753" t="s">
        <v>82</v>
      </c>
      <c r="Y753" t="s">
        <v>82</v>
      </c>
      <c r="Z753" t="s">
        <v>82</v>
      </c>
      <c r="AA753" t="s">
        <v>82</v>
      </c>
      <c r="AB753" t="s">
        <v>82</v>
      </c>
      <c r="AC753" t="s">
        <v>82</v>
      </c>
      <c r="AD753" t="s">
        <v>82</v>
      </c>
      <c r="AE753" t="s">
        <v>82</v>
      </c>
      <c r="AF753" t="s">
        <v>82</v>
      </c>
      <c r="AG753" t="s">
        <v>82</v>
      </c>
      <c r="AH753" t="s">
        <v>82</v>
      </c>
      <c r="AI753" t="s">
        <v>82</v>
      </c>
      <c r="AJ753" t="s">
        <v>82</v>
      </c>
      <c r="AK753" t="s">
        <v>1169</v>
      </c>
      <c r="AL753" t="s">
        <v>82</v>
      </c>
      <c r="AM753" t="s">
        <v>11780</v>
      </c>
      <c r="AN753" t="s">
        <v>11782</v>
      </c>
      <c r="AO753" t="s">
        <v>123</v>
      </c>
      <c r="AP753" t="s">
        <v>132</v>
      </c>
      <c r="AQ753" t="s">
        <v>11783</v>
      </c>
      <c r="AR753" t="s">
        <v>11784</v>
      </c>
      <c r="AS753" t="s">
        <v>11785</v>
      </c>
      <c r="AT753" t="s">
        <v>11786</v>
      </c>
      <c r="AU753" t="s">
        <v>81</v>
      </c>
      <c r="AV753" t="s">
        <v>82</v>
      </c>
      <c r="AW753" t="s">
        <v>81</v>
      </c>
      <c r="AX753" t="s">
        <v>81</v>
      </c>
      <c r="AY753" t="s">
        <v>81</v>
      </c>
      <c r="AZ753" t="s">
        <v>81</v>
      </c>
      <c r="BA753" t="s">
        <v>82</v>
      </c>
      <c r="BB753" s="1">
        <v>1</v>
      </c>
      <c r="BC753" t="s">
        <v>81</v>
      </c>
      <c r="BD753" t="s">
        <v>81</v>
      </c>
      <c r="BE753" t="s">
        <v>81</v>
      </c>
      <c r="BF753" t="s">
        <v>81</v>
      </c>
      <c r="BG753" t="s">
        <v>81</v>
      </c>
      <c r="BH753" t="s">
        <v>81</v>
      </c>
      <c r="BI753" t="s">
        <v>81</v>
      </c>
      <c r="BJ753" t="s">
        <v>82</v>
      </c>
      <c r="BK753" t="s">
        <v>82</v>
      </c>
      <c r="BL753" t="s">
        <v>81</v>
      </c>
      <c r="BM753" t="s">
        <v>137</v>
      </c>
      <c r="BN753" t="s">
        <v>81</v>
      </c>
      <c r="BO753" t="s">
        <v>81</v>
      </c>
      <c r="BP753" t="s">
        <v>81</v>
      </c>
      <c r="BQ753" t="s">
        <v>81</v>
      </c>
    </row>
    <row r="754" spans="1:69" x14ac:dyDescent="0.2">
      <c r="A754" s="5">
        <v>1</v>
      </c>
      <c r="B754" t="s">
        <v>11787</v>
      </c>
      <c r="C754" t="s">
        <v>11788</v>
      </c>
      <c r="D754" t="s">
        <v>11789</v>
      </c>
      <c r="E754" t="s">
        <v>11790</v>
      </c>
      <c r="F754" t="s">
        <v>73</v>
      </c>
      <c r="G754" t="s">
        <v>11791</v>
      </c>
      <c r="H754" s="1">
        <v>43330</v>
      </c>
      <c r="I754" s="1">
        <v>43454</v>
      </c>
      <c r="J754" t="b">
        <v>0</v>
      </c>
      <c r="K754" t="s">
        <v>75</v>
      </c>
      <c r="L754" t="s">
        <v>100</v>
      </c>
      <c r="M754" t="s">
        <v>363</v>
      </c>
      <c r="N754">
        <v>36</v>
      </c>
      <c r="O754" t="s">
        <v>11792</v>
      </c>
      <c r="P754" t="s">
        <v>2776</v>
      </c>
      <c r="Q754" t="s">
        <v>11793</v>
      </c>
      <c r="R754" t="s">
        <v>81</v>
      </c>
      <c r="S754" t="s">
        <v>82</v>
      </c>
      <c r="T754" s="1">
        <v>43330</v>
      </c>
      <c r="U754" t="s">
        <v>11794</v>
      </c>
      <c r="V754" t="s">
        <v>84</v>
      </c>
      <c r="W754" s="2">
        <v>43437</v>
      </c>
      <c r="X754" t="s">
        <v>11795</v>
      </c>
      <c r="Y754" t="s">
        <v>227</v>
      </c>
      <c r="Z754" t="s">
        <v>11796</v>
      </c>
      <c r="AA754" t="s">
        <v>82</v>
      </c>
      <c r="AB754" t="s">
        <v>11797</v>
      </c>
      <c r="AC754" t="s">
        <v>11798</v>
      </c>
      <c r="AD754" t="s">
        <v>11799</v>
      </c>
      <c r="AE754" t="s">
        <v>227</v>
      </c>
      <c r="AF754" t="s">
        <v>11796</v>
      </c>
      <c r="AG754" t="s">
        <v>82</v>
      </c>
      <c r="AH754" t="s">
        <v>11797</v>
      </c>
      <c r="AI754" t="s">
        <v>11798</v>
      </c>
      <c r="AJ754" t="s">
        <v>11799</v>
      </c>
      <c r="AK754" t="s">
        <v>153</v>
      </c>
      <c r="AL754" t="s">
        <v>82</v>
      </c>
      <c r="AM754" t="s">
        <v>88</v>
      </c>
      <c r="AN754" t="s">
        <v>154</v>
      </c>
      <c r="AO754" t="s">
        <v>90</v>
      </c>
      <c r="AP754" t="s">
        <v>91</v>
      </c>
      <c r="AQ754" t="s">
        <v>11800</v>
      </c>
      <c r="AR754" t="s">
        <v>82</v>
      </c>
      <c r="AS754" t="s">
        <v>11801</v>
      </c>
      <c r="AT754" t="s">
        <v>11802</v>
      </c>
      <c r="AU754" t="s">
        <v>81</v>
      </c>
      <c r="AV754" t="s">
        <v>82</v>
      </c>
      <c r="AW754" t="s">
        <v>82</v>
      </c>
      <c r="AX754" t="s">
        <v>82</v>
      </c>
      <c r="AY754" t="s">
        <v>82</v>
      </c>
      <c r="AZ754" t="s">
        <v>82</v>
      </c>
      <c r="BA754" t="s">
        <v>82</v>
      </c>
      <c r="BB754" t="s">
        <v>82</v>
      </c>
      <c r="BC754" t="s">
        <v>82</v>
      </c>
      <c r="BD754" t="s">
        <v>82</v>
      </c>
      <c r="BE754" t="s">
        <v>82</v>
      </c>
      <c r="BF754" t="s">
        <v>82</v>
      </c>
      <c r="BG754" t="s">
        <v>82</v>
      </c>
      <c r="BH754" t="s">
        <v>82</v>
      </c>
      <c r="BI754" t="s">
        <v>82</v>
      </c>
      <c r="BJ754" t="s">
        <v>82</v>
      </c>
      <c r="BK754" t="s">
        <v>82</v>
      </c>
      <c r="BL754" t="s">
        <v>82</v>
      </c>
      <c r="BM754" t="s">
        <v>82</v>
      </c>
      <c r="BN754" t="s">
        <v>82</v>
      </c>
      <c r="BO754" t="s">
        <v>82</v>
      </c>
      <c r="BP754" t="s">
        <v>82</v>
      </c>
      <c r="BQ754" t="s">
        <v>82</v>
      </c>
    </row>
    <row r="755" spans="1:69" x14ac:dyDescent="0.2">
      <c r="A755" s="5">
        <v>0</v>
      </c>
      <c r="B755" t="s">
        <v>11803</v>
      </c>
      <c r="C755" t="s">
        <v>11804</v>
      </c>
      <c r="D755" t="s">
        <v>11805</v>
      </c>
      <c r="E755" t="s">
        <v>11806</v>
      </c>
      <c r="F755" t="s">
        <v>73</v>
      </c>
      <c r="G755" t="s">
        <v>11807</v>
      </c>
      <c r="H755" s="1">
        <v>42626</v>
      </c>
      <c r="I755" s="1">
        <v>42795</v>
      </c>
      <c r="J755" t="b">
        <v>0</v>
      </c>
      <c r="K755" t="s">
        <v>75</v>
      </c>
      <c r="L755" t="s">
        <v>267</v>
      </c>
      <c r="M755" t="s">
        <v>90</v>
      </c>
      <c r="N755">
        <v>21</v>
      </c>
      <c r="O755" t="s">
        <v>11808</v>
      </c>
      <c r="P755" t="s">
        <v>2093</v>
      </c>
      <c r="Q755" t="s">
        <v>11809</v>
      </c>
      <c r="R755" t="s">
        <v>81</v>
      </c>
      <c r="S755" t="s">
        <v>82</v>
      </c>
      <c r="T755" s="1">
        <v>42626</v>
      </c>
      <c r="U755" t="s">
        <v>902</v>
      </c>
      <c r="V755" t="s">
        <v>271</v>
      </c>
      <c r="W755" s="2">
        <v>43346</v>
      </c>
      <c r="X755" t="s">
        <v>11810</v>
      </c>
      <c r="Y755" t="s">
        <v>81</v>
      </c>
      <c r="Z755" t="s">
        <v>11811</v>
      </c>
      <c r="AA755" t="s">
        <v>82</v>
      </c>
      <c r="AB755" t="s">
        <v>81</v>
      </c>
      <c r="AC755" t="s">
        <v>81</v>
      </c>
      <c r="AD755" t="s">
        <v>11808</v>
      </c>
      <c r="AE755" t="s">
        <v>81</v>
      </c>
      <c r="AF755" t="s">
        <v>11811</v>
      </c>
      <c r="AG755" t="s">
        <v>82</v>
      </c>
      <c r="AH755" t="s">
        <v>81</v>
      </c>
      <c r="AI755" t="s">
        <v>81</v>
      </c>
      <c r="AJ755" t="s">
        <v>11808</v>
      </c>
      <c r="AK755" t="s">
        <v>110</v>
      </c>
      <c r="AL755" t="s">
        <v>82</v>
      </c>
      <c r="AM755" t="s">
        <v>88</v>
      </c>
      <c r="AN755" t="s">
        <v>154</v>
      </c>
      <c r="AO755" t="s">
        <v>231</v>
      </c>
      <c r="AP755" t="s">
        <v>91</v>
      </c>
      <c r="AQ755" t="s">
        <v>11812</v>
      </c>
      <c r="AR755" t="s">
        <v>82</v>
      </c>
      <c r="AS755" t="s">
        <v>11813</v>
      </c>
      <c r="AT755" t="s">
        <v>11814</v>
      </c>
      <c r="AU755" t="s">
        <v>81</v>
      </c>
      <c r="AV755" t="s">
        <v>82</v>
      </c>
      <c r="AW755" t="s">
        <v>82</v>
      </c>
      <c r="AX755" t="s">
        <v>82</v>
      </c>
      <c r="AY755" t="s">
        <v>82</v>
      </c>
      <c r="AZ755" t="s">
        <v>82</v>
      </c>
      <c r="BA755" t="s">
        <v>82</v>
      </c>
      <c r="BB755" t="s">
        <v>82</v>
      </c>
      <c r="BC755" t="s">
        <v>82</v>
      </c>
      <c r="BD755" t="s">
        <v>82</v>
      </c>
      <c r="BE755" t="s">
        <v>82</v>
      </c>
      <c r="BF755" t="s">
        <v>82</v>
      </c>
      <c r="BG755" t="s">
        <v>82</v>
      </c>
      <c r="BH755" t="s">
        <v>82</v>
      </c>
      <c r="BI755" t="s">
        <v>82</v>
      </c>
      <c r="BJ755" t="s">
        <v>82</v>
      </c>
      <c r="BK755" t="s">
        <v>82</v>
      </c>
      <c r="BL755" t="s">
        <v>82</v>
      </c>
      <c r="BM755" t="s">
        <v>82</v>
      </c>
      <c r="BN755" t="s">
        <v>82</v>
      </c>
      <c r="BO755" t="s">
        <v>82</v>
      </c>
      <c r="BP755" t="s">
        <v>82</v>
      </c>
      <c r="BQ755" t="s">
        <v>82</v>
      </c>
    </row>
    <row r="756" spans="1:69" x14ac:dyDescent="0.2">
      <c r="A756" s="5">
        <v>1</v>
      </c>
      <c r="B756" t="s">
        <v>11815</v>
      </c>
      <c r="C756" t="s">
        <v>11816</v>
      </c>
      <c r="D756" t="s">
        <v>11817</v>
      </c>
      <c r="E756" t="s">
        <v>11818</v>
      </c>
      <c r="F756" t="s">
        <v>700</v>
      </c>
      <c r="G756" t="s">
        <v>11819</v>
      </c>
      <c r="H756" s="1">
        <v>43516</v>
      </c>
      <c r="I756" s="1">
        <v>43586</v>
      </c>
      <c r="J756" t="b">
        <v>0</v>
      </c>
      <c r="K756" t="s">
        <v>75</v>
      </c>
      <c r="L756" t="s">
        <v>2903</v>
      </c>
      <c r="M756" t="s">
        <v>101</v>
      </c>
      <c r="N756">
        <v>140</v>
      </c>
      <c r="O756" t="s">
        <v>11820</v>
      </c>
      <c r="P756" t="s">
        <v>421</v>
      </c>
      <c r="Q756" t="s">
        <v>11821</v>
      </c>
      <c r="R756" t="s">
        <v>81</v>
      </c>
      <c r="S756" t="s">
        <v>82</v>
      </c>
      <c r="T756" s="1">
        <v>43516</v>
      </c>
      <c r="U756" s="1">
        <v>43586</v>
      </c>
      <c r="V756" t="s">
        <v>707</v>
      </c>
      <c r="W756" s="2">
        <v>43661</v>
      </c>
      <c r="X756" t="s">
        <v>7379</v>
      </c>
      <c r="Y756" t="s">
        <v>82</v>
      </c>
      <c r="Z756" t="s">
        <v>82</v>
      </c>
      <c r="AA756" t="s">
        <v>82</v>
      </c>
      <c r="AB756" t="s">
        <v>82</v>
      </c>
      <c r="AC756" t="s">
        <v>82</v>
      </c>
      <c r="AD756" t="s">
        <v>82</v>
      </c>
      <c r="AE756" t="s">
        <v>82</v>
      </c>
      <c r="AF756" t="s">
        <v>82</v>
      </c>
      <c r="AG756" t="s">
        <v>82</v>
      </c>
      <c r="AH756" t="s">
        <v>82</v>
      </c>
      <c r="AI756" t="s">
        <v>82</v>
      </c>
      <c r="AJ756" t="s">
        <v>82</v>
      </c>
      <c r="AK756" t="s">
        <v>153</v>
      </c>
      <c r="AL756" t="s">
        <v>82</v>
      </c>
      <c r="AM756" t="s">
        <v>11822</v>
      </c>
      <c r="AN756" t="s">
        <v>154</v>
      </c>
      <c r="AO756" t="s">
        <v>709</v>
      </c>
      <c r="AP756" t="s">
        <v>710</v>
      </c>
      <c r="AQ756" t="s">
        <v>11823</v>
      </c>
      <c r="AR756" t="s">
        <v>11824</v>
      </c>
      <c r="AS756" t="s">
        <v>11825</v>
      </c>
      <c r="AT756" t="s">
        <v>11826</v>
      </c>
      <c r="AU756" t="s">
        <v>81</v>
      </c>
      <c r="AV756" t="s">
        <v>82</v>
      </c>
      <c r="AW756" t="s">
        <v>1637</v>
      </c>
      <c r="AX756" t="s">
        <v>81</v>
      </c>
      <c r="AY756" t="s">
        <v>81</v>
      </c>
      <c r="AZ756" t="s">
        <v>81</v>
      </c>
      <c r="BA756" t="s">
        <v>82</v>
      </c>
      <c r="BB756" s="1">
        <v>1</v>
      </c>
      <c r="BC756" t="s">
        <v>81</v>
      </c>
      <c r="BD756" t="s">
        <v>81</v>
      </c>
      <c r="BE756" t="s">
        <v>81</v>
      </c>
      <c r="BF756" t="s">
        <v>81</v>
      </c>
      <c r="BG756" t="s">
        <v>81</v>
      </c>
      <c r="BH756" t="s">
        <v>715</v>
      </c>
      <c r="BI756" t="s">
        <v>81</v>
      </c>
      <c r="BJ756" t="s">
        <v>82</v>
      </c>
      <c r="BK756" t="s">
        <v>82</v>
      </c>
      <c r="BL756" t="s">
        <v>200</v>
      </c>
      <c r="BM756" t="s">
        <v>201</v>
      </c>
      <c r="BN756" t="s">
        <v>81</v>
      </c>
      <c r="BO756" t="s">
        <v>11827</v>
      </c>
      <c r="BP756" t="s">
        <v>81</v>
      </c>
      <c r="BQ756" t="s">
        <v>81</v>
      </c>
    </row>
    <row r="757" spans="1:69" x14ac:dyDescent="0.2">
      <c r="A757" s="5">
        <v>1</v>
      </c>
      <c r="B757" t="s">
        <v>11828</v>
      </c>
      <c r="C757" t="s">
        <v>11829</v>
      </c>
      <c r="D757" t="s">
        <v>11830</v>
      </c>
      <c r="E757" t="s">
        <v>11831</v>
      </c>
      <c r="F757" t="s">
        <v>1432</v>
      </c>
      <c r="G757" t="s">
        <v>11832</v>
      </c>
      <c r="H757" s="1">
        <v>42835</v>
      </c>
      <c r="I757" s="1">
        <v>42887</v>
      </c>
      <c r="J757" t="b">
        <v>0</v>
      </c>
      <c r="K757" t="s">
        <v>75</v>
      </c>
      <c r="L757" t="s">
        <v>11833</v>
      </c>
      <c r="M757" t="s">
        <v>363</v>
      </c>
      <c r="N757">
        <v>6120</v>
      </c>
      <c r="O757" t="s">
        <v>11834</v>
      </c>
      <c r="P757" t="s">
        <v>11835</v>
      </c>
      <c r="Q757" t="s">
        <v>11836</v>
      </c>
      <c r="R757" t="s">
        <v>81</v>
      </c>
      <c r="S757" t="s">
        <v>82</v>
      </c>
      <c r="T757" s="1">
        <v>42835</v>
      </c>
      <c r="U757" s="1">
        <v>42887</v>
      </c>
      <c r="V757" t="s">
        <v>1438</v>
      </c>
      <c r="W757" s="2">
        <v>44139</v>
      </c>
      <c r="X757" t="s">
        <v>11837</v>
      </c>
      <c r="Y757" t="s">
        <v>11838</v>
      </c>
      <c r="Z757" t="s">
        <v>81</v>
      </c>
      <c r="AA757" t="s">
        <v>11839</v>
      </c>
      <c r="AB757" t="s">
        <v>11840</v>
      </c>
      <c r="AC757">
        <v>9448126371</v>
      </c>
      <c r="AD757" t="s">
        <v>11841</v>
      </c>
      <c r="AE757" t="s">
        <v>11838</v>
      </c>
      <c r="AF757" t="s">
        <v>81</v>
      </c>
      <c r="AG757" t="s">
        <v>11839</v>
      </c>
      <c r="AH757" t="s">
        <v>11840</v>
      </c>
      <c r="AI757">
        <v>9448126371</v>
      </c>
      <c r="AJ757" t="s">
        <v>11841</v>
      </c>
      <c r="AK757" t="s">
        <v>110</v>
      </c>
      <c r="AL757" t="s">
        <v>82</v>
      </c>
      <c r="AM757" t="s">
        <v>11842</v>
      </c>
      <c r="AN757" t="s">
        <v>81</v>
      </c>
      <c r="AO757" t="s">
        <v>81</v>
      </c>
      <c r="AP757" t="s">
        <v>81</v>
      </c>
      <c r="AQ757" t="s">
        <v>11843</v>
      </c>
      <c r="AR757" t="s">
        <v>11844</v>
      </c>
      <c r="AS757" t="s">
        <v>11845</v>
      </c>
      <c r="AT757" t="s">
        <v>11846</v>
      </c>
      <c r="AU757" t="s">
        <v>81</v>
      </c>
      <c r="AV757" t="s">
        <v>82</v>
      </c>
      <c r="AW757" t="s">
        <v>81</v>
      </c>
      <c r="AX757">
        <v>2852</v>
      </c>
      <c r="AY757" t="s">
        <v>81</v>
      </c>
      <c r="AZ757" t="s">
        <v>81</v>
      </c>
      <c r="BA757" t="s">
        <v>82</v>
      </c>
      <c r="BB757" s="1">
        <v>1</v>
      </c>
      <c r="BC757" t="s">
        <v>81</v>
      </c>
      <c r="BD757" t="s">
        <v>81</v>
      </c>
      <c r="BE757" t="s">
        <v>81</v>
      </c>
      <c r="BF757" t="s">
        <v>81</v>
      </c>
      <c r="BG757" t="s">
        <v>81</v>
      </c>
      <c r="BH757" t="s">
        <v>81</v>
      </c>
      <c r="BI757" t="s">
        <v>81</v>
      </c>
      <c r="BJ757" t="s">
        <v>82</v>
      </c>
      <c r="BK757" t="s">
        <v>82</v>
      </c>
      <c r="BL757" t="s">
        <v>11847</v>
      </c>
      <c r="BM757" t="s">
        <v>11848</v>
      </c>
      <c r="BN757" t="s">
        <v>525</v>
      </c>
      <c r="BO757" t="s">
        <v>11849</v>
      </c>
      <c r="BP757" t="s">
        <v>525</v>
      </c>
      <c r="BQ757" t="s">
        <v>525</v>
      </c>
    </row>
    <row r="758" spans="1:69" x14ac:dyDescent="0.2">
      <c r="A758" s="5">
        <v>0</v>
      </c>
      <c r="B758" t="s">
        <v>11850</v>
      </c>
      <c r="C758" t="s">
        <v>11851</v>
      </c>
      <c r="D758" t="s">
        <v>11852</v>
      </c>
      <c r="E758" t="s">
        <v>11853</v>
      </c>
      <c r="F758" t="s">
        <v>73</v>
      </c>
      <c r="G758" t="s">
        <v>11854</v>
      </c>
      <c r="H758" s="1">
        <v>42451</v>
      </c>
      <c r="I758" s="1">
        <v>41557</v>
      </c>
      <c r="J758" t="b">
        <v>0</v>
      </c>
      <c r="K758" t="s">
        <v>75</v>
      </c>
      <c r="L758" t="s">
        <v>2606</v>
      </c>
      <c r="M758" t="s">
        <v>90</v>
      </c>
      <c r="N758">
        <v>17</v>
      </c>
      <c r="O758" t="s">
        <v>11855</v>
      </c>
      <c r="P758" t="s">
        <v>409</v>
      </c>
      <c r="Q758" t="s">
        <v>950</v>
      </c>
      <c r="R758" t="s">
        <v>81</v>
      </c>
      <c r="S758">
        <v>1</v>
      </c>
      <c r="T758" s="1">
        <v>42451</v>
      </c>
      <c r="U758" t="s">
        <v>11856</v>
      </c>
      <c r="V758" t="s">
        <v>367</v>
      </c>
      <c r="W758" s="2">
        <v>43332</v>
      </c>
      <c r="X758" t="s">
        <v>11857</v>
      </c>
      <c r="Y758" t="s">
        <v>81</v>
      </c>
      <c r="Z758" t="s">
        <v>11858</v>
      </c>
      <c r="AA758" t="s">
        <v>82</v>
      </c>
      <c r="AB758" t="s">
        <v>81</v>
      </c>
      <c r="AC758" t="s">
        <v>81</v>
      </c>
      <c r="AD758" t="s">
        <v>11859</v>
      </c>
      <c r="AE758" t="s">
        <v>81</v>
      </c>
      <c r="AF758" t="s">
        <v>11858</v>
      </c>
      <c r="AG758" t="s">
        <v>82</v>
      </c>
      <c r="AH758" t="s">
        <v>81</v>
      </c>
      <c r="AI758" t="s">
        <v>81</v>
      </c>
      <c r="AJ758" t="s">
        <v>11859</v>
      </c>
      <c r="AK758" t="s">
        <v>110</v>
      </c>
      <c r="AL758" t="s">
        <v>82</v>
      </c>
      <c r="AM758" t="s">
        <v>88</v>
      </c>
      <c r="AN758" t="s">
        <v>90</v>
      </c>
      <c r="AO758" t="s">
        <v>154</v>
      </c>
      <c r="AP758" t="s">
        <v>91</v>
      </c>
      <c r="AQ758" t="s">
        <v>11860</v>
      </c>
      <c r="AR758" t="s">
        <v>82</v>
      </c>
      <c r="AS758" t="s">
        <v>11861</v>
      </c>
      <c r="AT758" t="s">
        <v>11862</v>
      </c>
      <c r="AU758" t="s">
        <v>81</v>
      </c>
      <c r="AV758" t="s">
        <v>82</v>
      </c>
      <c r="AW758" t="s">
        <v>82</v>
      </c>
      <c r="AX758" t="s">
        <v>82</v>
      </c>
      <c r="AY758" t="s">
        <v>82</v>
      </c>
      <c r="AZ758" t="s">
        <v>82</v>
      </c>
      <c r="BA758" t="s">
        <v>82</v>
      </c>
      <c r="BB758" t="s">
        <v>82</v>
      </c>
      <c r="BC758" t="s">
        <v>82</v>
      </c>
      <c r="BD758" t="s">
        <v>82</v>
      </c>
      <c r="BE758" t="s">
        <v>82</v>
      </c>
      <c r="BF758" t="s">
        <v>82</v>
      </c>
      <c r="BG758" t="s">
        <v>82</v>
      </c>
      <c r="BH758" t="s">
        <v>82</v>
      </c>
      <c r="BI758" t="s">
        <v>82</v>
      </c>
      <c r="BJ758" t="s">
        <v>82</v>
      </c>
      <c r="BK758" t="s">
        <v>82</v>
      </c>
      <c r="BL758" t="s">
        <v>82</v>
      </c>
      <c r="BM758" t="s">
        <v>82</v>
      </c>
      <c r="BN758" t="s">
        <v>82</v>
      </c>
      <c r="BO758" t="s">
        <v>82</v>
      </c>
      <c r="BP758" t="s">
        <v>82</v>
      </c>
      <c r="BQ758" t="s">
        <v>82</v>
      </c>
    </row>
    <row r="759" spans="1:69" x14ac:dyDescent="0.2">
      <c r="A759" s="5">
        <v>1</v>
      </c>
      <c r="B759" t="s">
        <v>11863</v>
      </c>
      <c r="C759" t="s">
        <v>11864</v>
      </c>
      <c r="D759" t="s">
        <v>11865</v>
      </c>
      <c r="E759" t="s">
        <v>11866</v>
      </c>
      <c r="F759" t="s">
        <v>73</v>
      </c>
      <c r="G759" t="s">
        <v>11867</v>
      </c>
      <c r="H759" s="1">
        <v>42943</v>
      </c>
      <c r="I759" s="1">
        <v>43108</v>
      </c>
      <c r="J759" t="b">
        <v>0</v>
      </c>
      <c r="K759" t="s">
        <v>75</v>
      </c>
      <c r="L759" t="s">
        <v>599</v>
      </c>
      <c r="M759" t="s">
        <v>101</v>
      </c>
      <c r="N759">
        <v>200</v>
      </c>
      <c r="O759" t="s">
        <v>11868</v>
      </c>
      <c r="P759" t="s">
        <v>1258</v>
      </c>
      <c r="Q759" t="s">
        <v>2949</v>
      </c>
      <c r="R759" t="s">
        <v>81</v>
      </c>
      <c r="S759" t="s">
        <v>82</v>
      </c>
      <c r="T759" s="1">
        <v>42943</v>
      </c>
      <c r="U759" t="s">
        <v>11869</v>
      </c>
      <c r="V759" t="s">
        <v>168</v>
      </c>
      <c r="W759" s="2">
        <v>43773</v>
      </c>
      <c r="X759" t="s">
        <v>11870</v>
      </c>
      <c r="Y759" t="s">
        <v>148</v>
      </c>
      <c r="Z759" t="s">
        <v>11871</v>
      </c>
      <c r="AA759" t="s">
        <v>82</v>
      </c>
      <c r="AB759" t="s">
        <v>11872</v>
      </c>
      <c r="AC759" t="s">
        <v>11873</v>
      </c>
      <c r="AD759" t="s">
        <v>11874</v>
      </c>
      <c r="AE759" t="s">
        <v>148</v>
      </c>
      <c r="AF759" t="s">
        <v>11871</v>
      </c>
      <c r="AG759" t="s">
        <v>82</v>
      </c>
      <c r="AH759" t="s">
        <v>11872</v>
      </c>
      <c r="AI759" t="s">
        <v>11873</v>
      </c>
      <c r="AJ759" t="s">
        <v>11874</v>
      </c>
      <c r="AK759" t="s">
        <v>296</v>
      </c>
      <c r="AL759" t="s">
        <v>82</v>
      </c>
      <c r="AM759" t="s">
        <v>88</v>
      </c>
      <c r="AN759" t="s">
        <v>154</v>
      </c>
      <c r="AO759" t="s">
        <v>90</v>
      </c>
      <c r="AP759" t="s">
        <v>91</v>
      </c>
      <c r="AQ759" t="s">
        <v>11875</v>
      </c>
      <c r="AR759" t="s">
        <v>82</v>
      </c>
      <c r="AS759" t="s">
        <v>7803</v>
      </c>
      <c r="AT759" t="s">
        <v>11876</v>
      </c>
      <c r="AU759" t="s">
        <v>81</v>
      </c>
      <c r="AV759" t="s">
        <v>82</v>
      </c>
      <c r="AW759" t="s">
        <v>82</v>
      </c>
      <c r="AX759" t="s">
        <v>82</v>
      </c>
      <c r="AY759" t="s">
        <v>82</v>
      </c>
      <c r="AZ759" t="s">
        <v>82</v>
      </c>
      <c r="BA759" t="s">
        <v>82</v>
      </c>
      <c r="BB759" t="s">
        <v>82</v>
      </c>
      <c r="BC759" t="s">
        <v>82</v>
      </c>
      <c r="BD759" t="s">
        <v>82</v>
      </c>
      <c r="BE759" t="s">
        <v>82</v>
      </c>
      <c r="BF759" t="s">
        <v>82</v>
      </c>
      <c r="BG759" t="s">
        <v>82</v>
      </c>
      <c r="BH759" t="s">
        <v>82</v>
      </c>
      <c r="BI759" t="s">
        <v>82</v>
      </c>
      <c r="BJ759" t="s">
        <v>82</v>
      </c>
      <c r="BK759" t="s">
        <v>82</v>
      </c>
      <c r="BL759" t="s">
        <v>82</v>
      </c>
      <c r="BM759" t="s">
        <v>82</v>
      </c>
      <c r="BN759" t="s">
        <v>82</v>
      </c>
      <c r="BO759" t="s">
        <v>82</v>
      </c>
      <c r="BP759" t="s">
        <v>82</v>
      </c>
      <c r="BQ759" t="s">
        <v>82</v>
      </c>
    </row>
    <row r="760" spans="1:69" x14ac:dyDescent="0.2">
      <c r="A760" s="5">
        <v>0</v>
      </c>
      <c r="B760" t="s">
        <v>11877</v>
      </c>
      <c r="C760" t="s">
        <v>11878</v>
      </c>
      <c r="D760" t="s">
        <v>11879</v>
      </c>
      <c r="E760" t="s">
        <v>11880</v>
      </c>
      <c r="F760" t="s">
        <v>73</v>
      </c>
      <c r="G760" t="s">
        <v>11881</v>
      </c>
      <c r="H760" s="1">
        <v>43493</v>
      </c>
      <c r="I760" s="1">
        <v>43556</v>
      </c>
      <c r="J760" t="b">
        <v>1</v>
      </c>
      <c r="K760" t="s">
        <v>75</v>
      </c>
      <c r="L760" t="s">
        <v>11882</v>
      </c>
      <c r="M760" t="s">
        <v>90</v>
      </c>
      <c r="N760">
        <v>50</v>
      </c>
      <c r="O760" t="s">
        <v>10031</v>
      </c>
      <c r="P760" t="s">
        <v>82</v>
      </c>
      <c r="Q760" t="s">
        <v>11883</v>
      </c>
      <c r="R760" t="s">
        <v>81</v>
      </c>
      <c r="S760" t="s">
        <v>82</v>
      </c>
      <c r="T760" s="1">
        <v>43493</v>
      </c>
      <c r="U760" s="3">
        <v>43556</v>
      </c>
      <c r="V760" t="s">
        <v>834</v>
      </c>
      <c r="W760" s="2">
        <v>43521</v>
      </c>
      <c r="X760" t="s">
        <v>11884</v>
      </c>
      <c r="Y760" t="s">
        <v>227</v>
      </c>
      <c r="Z760" t="s">
        <v>11885</v>
      </c>
      <c r="AA760" t="s">
        <v>82</v>
      </c>
      <c r="AB760" t="s">
        <v>11886</v>
      </c>
      <c r="AC760" t="s">
        <v>11887</v>
      </c>
      <c r="AD760" t="s">
        <v>11888</v>
      </c>
      <c r="AE760" t="s">
        <v>227</v>
      </c>
      <c r="AF760" t="s">
        <v>11885</v>
      </c>
      <c r="AG760" t="s">
        <v>82</v>
      </c>
      <c r="AH760" t="s">
        <v>11886</v>
      </c>
      <c r="AI760" t="s">
        <v>11887</v>
      </c>
      <c r="AJ760" t="s">
        <v>11888</v>
      </c>
      <c r="AK760" t="s">
        <v>153</v>
      </c>
      <c r="AL760" t="s">
        <v>82</v>
      </c>
      <c r="AM760" t="s">
        <v>88</v>
      </c>
      <c r="AN760" t="s">
        <v>154</v>
      </c>
      <c r="AO760" t="s">
        <v>90</v>
      </c>
      <c r="AP760" t="s">
        <v>91</v>
      </c>
      <c r="AQ760" t="s">
        <v>11889</v>
      </c>
      <c r="AR760" t="s">
        <v>82</v>
      </c>
      <c r="AS760" t="s">
        <v>11890</v>
      </c>
      <c r="AT760" t="s">
        <v>11891</v>
      </c>
      <c r="AU760" t="s">
        <v>81</v>
      </c>
      <c r="AV760" t="s">
        <v>82</v>
      </c>
      <c r="AW760" t="s">
        <v>82</v>
      </c>
      <c r="AX760" t="s">
        <v>82</v>
      </c>
      <c r="AY760" t="s">
        <v>82</v>
      </c>
      <c r="AZ760" t="s">
        <v>82</v>
      </c>
      <c r="BA760" t="s">
        <v>82</v>
      </c>
      <c r="BB760" t="s">
        <v>82</v>
      </c>
      <c r="BC760" t="s">
        <v>82</v>
      </c>
      <c r="BD760" t="s">
        <v>82</v>
      </c>
      <c r="BE760" t="s">
        <v>82</v>
      </c>
      <c r="BF760" t="s">
        <v>82</v>
      </c>
      <c r="BG760" t="s">
        <v>82</v>
      </c>
      <c r="BH760" t="s">
        <v>82</v>
      </c>
      <c r="BI760" t="s">
        <v>82</v>
      </c>
      <c r="BJ760" t="s">
        <v>82</v>
      </c>
      <c r="BK760" t="s">
        <v>82</v>
      </c>
      <c r="BL760" t="s">
        <v>82</v>
      </c>
      <c r="BM760" t="s">
        <v>82</v>
      </c>
      <c r="BN760" t="s">
        <v>82</v>
      </c>
      <c r="BO760" t="s">
        <v>82</v>
      </c>
      <c r="BP760" t="s">
        <v>82</v>
      </c>
      <c r="BQ760" t="s">
        <v>82</v>
      </c>
    </row>
    <row r="761" spans="1:69" x14ac:dyDescent="0.2">
      <c r="A761" s="5">
        <v>0</v>
      </c>
      <c r="B761" t="s">
        <v>11892</v>
      </c>
      <c r="C761" t="s">
        <v>11893</v>
      </c>
      <c r="D761" t="s">
        <v>11894</v>
      </c>
      <c r="E761" t="s">
        <v>11892</v>
      </c>
      <c r="F761" t="s">
        <v>73</v>
      </c>
      <c r="G761" t="s">
        <v>11895</v>
      </c>
      <c r="H761" s="1">
        <v>42512</v>
      </c>
      <c r="I761" s="1">
        <v>42522</v>
      </c>
      <c r="J761" t="b">
        <v>1</v>
      </c>
      <c r="K761" t="s">
        <v>75</v>
      </c>
      <c r="L761" t="s">
        <v>11896</v>
      </c>
      <c r="M761" t="s">
        <v>90</v>
      </c>
      <c r="N761">
        <v>200</v>
      </c>
      <c r="O761" t="s">
        <v>11897</v>
      </c>
      <c r="P761" t="s">
        <v>79</v>
      </c>
      <c r="Q761" t="s">
        <v>950</v>
      </c>
      <c r="R761" t="s">
        <v>81</v>
      </c>
      <c r="S761" t="s">
        <v>82</v>
      </c>
      <c r="T761" s="1">
        <v>42512</v>
      </c>
      <c r="U761" s="3">
        <v>42522</v>
      </c>
      <c r="V761" t="s">
        <v>367</v>
      </c>
      <c r="W761" s="2">
        <v>42534</v>
      </c>
      <c r="X761" t="s">
        <v>11898</v>
      </c>
      <c r="Y761" t="s">
        <v>81</v>
      </c>
      <c r="Z761" t="s">
        <v>11899</v>
      </c>
      <c r="AA761" t="s">
        <v>82</v>
      </c>
      <c r="AB761" t="s">
        <v>11900</v>
      </c>
      <c r="AC761">
        <v>3135864344</v>
      </c>
      <c r="AD761" t="s">
        <v>81</v>
      </c>
      <c r="AE761" t="s">
        <v>81</v>
      </c>
      <c r="AF761" t="s">
        <v>11899</v>
      </c>
      <c r="AG761" t="s">
        <v>82</v>
      </c>
      <c r="AH761" t="s">
        <v>11900</v>
      </c>
      <c r="AI761">
        <v>3135864344</v>
      </c>
      <c r="AJ761" t="s">
        <v>81</v>
      </c>
      <c r="AK761" t="s">
        <v>153</v>
      </c>
      <c r="AL761" t="s">
        <v>82</v>
      </c>
      <c r="AM761" t="s">
        <v>88</v>
      </c>
      <c r="AN761" t="s">
        <v>154</v>
      </c>
      <c r="AO761" t="s">
        <v>90</v>
      </c>
      <c r="AP761" t="s">
        <v>371</v>
      </c>
      <c r="AQ761" t="s">
        <v>11901</v>
      </c>
      <c r="AR761" t="s">
        <v>82</v>
      </c>
      <c r="AS761" t="s">
        <v>11902</v>
      </c>
      <c r="AT761" t="s">
        <v>82</v>
      </c>
      <c r="AU761" t="s">
        <v>81</v>
      </c>
      <c r="AV761" t="s">
        <v>82</v>
      </c>
      <c r="AW761" t="s">
        <v>82</v>
      </c>
      <c r="AX761" t="s">
        <v>82</v>
      </c>
      <c r="AY761" t="s">
        <v>82</v>
      </c>
      <c r="AZ761" t="s">
        <v>82</v>
      </c>
      <c r="BA761" t="s">
        <v>82</v>
      </c>
      <c r="BB761" t="s">
        <v>82</v>
      </c>
      <c r="BC761" t="s">
        <v>82</v>
      </c>
      <c r="BD761" t="s">
        <v>82</v>
      </c>
      <c r="BE761" t="s">
        <v>82</v>
      </c>
      <c r="BF761" t="s">
        <v>82</v>
      </c>
      <c r="BG761" t="s">
        <v>82</v>
      </c>
      <c r="BH761" t="s">
        <v>82</v>
      </c>
      <c r="BI761" t="s">
        <v>82</v>
      </c>
      <c r="BJ761" t="s">
        <v>82</v>
      </c>
      <c r="BK761" t="s">
        <v>82</v>
      </c>
      <c r="BL761" t="s">
        <v>82</v>
      </c>
      <c r="BM761" t="s">
        <v>82</v>
      </c>
      <c r="BN761" t="s">
        <v>82</v>
      </c>
      <c r="BO761" t="s">
        <v>82</v>
      </c>
      <c r="BP761" t="s">
        <v>82</v>
      </c>
      <c r="BQ761" t="s">
        <v>82</v>
      </c>
    </row>
    <row r="762" spans="1:69" x14ac:dyDescent="0.2">
      <c r="A762" s="5">
        <v>0</v>
      </c>
      <c r="B762" t="s">
        <v>11903</v>
      </c>
      <c r="C762" t="s">
        <v>11904</v>
      </c>
      <c r="D762" t="s">
        <v>11905</v>
      </c>
      <c r="E762" t="s">
        <v>11906</v>
      </c>
      <c r="F762" t="s">
        <v>73</v>
      </c>
      <c r="G762" t="s">
        <v>11907</v>
      </c>
      <c r="H762" s="1">
        <v>42991</v>
      </c>
      <c r="I762" s="1">
        <v>42891</v>
      </c>
      <c r="J762" t="b">
        <v>0</v>
      </c>
      <c r="K762" t="s">
        <v>75</v>
      </c>
      <c r="L762" t="s">
        <v>2684</v>
      </c>
      <c r="M762" t="s">
        <v>90</v>
      </c>
      <c r="N762">
        <v>30</v>
      </c>
      <c r="O762" t="s">
        <v>11908</v>
      </c>
      <c r="P762" t="s">
        <v>2657</v>
      </c>
      <c r="Q762" t="s">
        <v>11909</v>
      </c>
      <c r="R762" t="s">
        <v>81</v>
      </c>
      <c r="S762" t="s">
        <v>82</v>
      </c>
      <c r="T762" s="1">
        <v>42991</v>
      </c>
      <c r="U762" t="s">
        <v>11910</v>
      </c>
      <c r="V762" t="s">
        <v>452</v>
      </c>
      <c r="W762" s="2">
        <v>44088</v>
      </c>
      <c r="X762" t="s">
        <v>11911</v>
      </c>
      <c r="Y762" t="s">
        <v>227</v>
      </c>
      <c r="Z762" t="s">
        <v>11912</v>
      </c>
      <c r="AA762" t="s">
        <v>82</v>
      </c>
      <c r="AB762" t="s">
        <v>227</v>
      </c>
      <c r="AC762" t="s">
        <v>227</v>
      </c>
      <c r="AD762" t="s">
        <v>11913</v>
      </c>
      <c r="AE762" t="s">
        <v>227</v>
      </c>
      <c r="AF762" t="s">
        <v>11912</v>
      </c>
      <c r="AG762" t="s">
        <v>82</v>
      </c>
      <c r="AH762" t="s">
        <v>227</v>
      </c>
      <c r="AI762" t="s">
        <v>227</v>
      </c>
      <c r="AJ762" t="s">
        <v>11913</v>
      </c>
      <c r="AK762" t="s">
        <v>1169</v>
      </c>
      <c r="AL762" t="s">
        <v>11914</v>
      </c>
      <c r="AM762" t="s">
        <v>88</v>
      </c>
      <c r="AN762" t="s">
        <v>1062</v>
      </c>
      <c r="AO762" t="s">
        <v>90</v>
      </c>
      <c r="AP762" t="s">
        <v>91</v>
      </c>
      <c r="AQ762" t="s">
        <v>11915</v>
      </c>
      <c r="AR762" t="s">
        <v>82</v>
      </c>
      <c r="AS762" t="s">
        <v>11916</v>
      </c>
      <c r="AT762" t="s">
        <v>11917</v>
      </c>
      <c r="AU762" t="s">
        <v>81</v>
      </c>
      <c r="AV762" t="s">
        <v>82</v>
      </c>
      <c r="AW762" t="s">
        <v>82</v>
      </c>
      <c r="AX762" t="s">
        <v>82</v>
      </c>
      <c r="AY762" t="s">
        <v>82</v>
      </c>
      <c r="AZ762" t="s">
        <v>82</v>
      </c>
      <c r="BA762" t="s">
        <v>82</v>
      </c>
      <c r="BB762" t="s">
        <v>82</v>
      </c>
      <c r="BC762" t="s">
        <v>82</v>
      </c>
      <c r="BD762" t="s">
        <v>82</v>
      </c>
      <c r="BE762" t="s">
        <v>82</v>
      </c>
      <c r="BF762" t="s">
        <v>82</v>
      </c>
      <c r="BG762" t="s">
        <v>82</v>
      </c>
      <c r="BH762" t="s">
        <v>82</v>
      </c>
      <c r="BI762" t="s">
        <v>82</v>
      </c>
      <c r="BJ762" t="s">
        <v>82</v>
      </c>
      <c r="BK762" t="s">
        <v>82</v>
      </c>
      <c r="BL762" t="s">
        <v>82</v>
      </c>
      <c r="BM762" t="s">
        <v>82</v>
      </c>
      <c r="BN762" t="s">
        <v>82</v>
      </c>
      <c r="BO762" t="s">
        <v>82</v>
      </c>
      <c r="BP762" t="s">
        <v>82</v>
      </c>
      <c r="BQ762" t="s">
        <v>82</v>
      </c>
    </row>
    <row r="763" spans="1:69" x14ac:dyDescent="0.2">
      <c r="A763" s="5">
        <v>0</v>
      </c>
      <c r="B763" t="s">
        <v>11918</v>
      </c>
      <c r="C763" t="s">
        <v>11919</v>
      </c>
      <c r="D763" t="s">
        <v>11920</v>
      </c>
      <c r="E763" t="s">
        <v>11921</v>
      </c>
      <c r="F763" t="s">
        <v>73</v>
      </c>
      <c r="G763" t="s">
        <v>11922</v>
      </c>
      <c r="H763" s="1">
        <v>43742</v>
      </c>
      <c r="I763" s="1">
        <v>43679</v>
      </c>
      <c r="J763" t="b">
        <v>0</v>
      </c>
      <c r="K763" t="s">
        <v>75</v>
      </c>
      <c r="L763" t="s">
        <v>11923</v>
      </c>
      <c r="M763" t="s">
        <v>90</v>
      </c>
      <c r="N763">
        <v>40</v>
      </c>
      <c r="O763" t="s">
        <v>8492</v>
      </c>
      <c r="P763" t="s">
        <v>79</v>
      </c>
      <c r="Q763" t="s">
        <v>11924</v>
      </c>
      <c r="R763" t="s">
        <v>81</v>
      </c>
      <c r="S763" t="s">
        <v>82</v>
      </c>
      <c r="T763" s="1">
        <v>43742</v>
      </c>
      <c r="U763" t="s">
        <v>11925</v>
      </c>
      <c r="V763" t="s">
        <v>146</v>
      </c>
      <c r="W763" s="2">
        <v>44151</v>
      </c>
      <c r="X763" t="s">
        <v>11926</v>
      </c>
      <c r="Y763" t="s">
        <v>227</v>
      </c>
      <c r="Z763" t="s">
        <v>11927</v>
      </c>
      <c r="AA763" t="s">
        <v>82</v>
      </c>
      <c r="AB763" t="s">
        <v>11928</v>
      </c>
      <c r="AC763" t="s">
        <v>11929</v>
      </c>
      <c r="AD763" t="s">
        <v>81</v>
      </c>
      <c r="AE763" t="s">
        <v>227</v>
      </c>
      <c r="AF763" t="s">
        <v>11927</v>
      </c>
      <c r="AG763" t="s">
        <v>82</v>
      </c>
      <c r="AH763" t="s">
        <v>11928</v>
      </c>
      <c r="AI763" t="s">
        <v>11929</v>
      </c>
      <c r="AJ763" t="s">
        <v>81</v>
      </c>
      <c r="AK763" t="s">
        <v>296</v>
      </c>
      <c r="AL763" t="s">
        <v>11930</v>
      </c>
      <c r="AM763" t="s">
        <v>88</v>
      </c>
      <c r="AN763" t="s">
        <v>489</v>
      </c>
      <c r="AO763" t="s">
        <v>2057</v>
      </c>
      <c r="AP763" t="s">
        <v>91</v>
      </c>
      <c r="AQ763" t="s">
        <v>11931</v>
      </c>
      <c r="AR763" t="s">
        <v>82</v>
      </c>
      <c r="AS763" t="s">
        <v>11932</v>
      </c>
      <c r="AT763" t="s">
        <v>82</v>
      </c>
      <c r="AU763" t="s">
        <v>81</v>
      </c>
      <c r="AV763" t="s">
        <v>82</v>
      </c>
      <c r="AW763" t="s">
        <v>82</v>
      </c>
      <c r="AX763" t="s">
        <v>82</v>
      </c>
      <c r="AY763" t="s">
        <v>82</v>
      </c>
      <c r="AZ763" t="s">
        <v>82</v>
      </c>
      <c r="BA763" t="s">
        <v>82</v>
      </c>
      <c r="BB763" t="s">
        <v>82</v>
      </c>
      <c r="BC763" t="s">
        <v>82</v>
      </c>
      <c r="BD763" t="s">
        <v>82</v>
      </c>
      <c r="BE763" t="s">
        <v>82</v>
      </c>
      <c r="BF763" t="s">
        <v>82</v>
      </c>
      <c r="BG763" t="s">
        <v>82</v>
      </c>
      <c r="BH763" t="s">
        <v>82</v>
      </c>
      <c r="BI763" t="s">
        <v>82</v>
      </c>
      <c r="BJ763" t="s">
        <v>82</v>
      </c>
      <c r="BK763" t="s">
        <v>82</v>
      </c>
      <c r="BL763" t="s">
        <v>82</v>
      </c>
      <c r="BM763" t="s">
        <v>82</v>
      </c>
      <c r="BN763" t="s">
        <v>82</v>
      </c>
      <c r="BO763" t="s">
        <v>82</v>
      </c>
      <c r="BP763" t="s">
        <v>82</v>
      </c>
      <c r="BQ763" t="s">
        <v>82</v>
      </c>
    </row>
    <row r="764" spans="1:69" x14ac:dyDescent="0.2">
      <c r="A764" s="5">
        <v>1</v>
      </c>
      <c r="B764" t="s">
        <v>11933</v>
      </c>
      <c r="C764" t="s">
        <v>11934</v>
      </c>
      <c r="D764" t="s">
        <v>11935</v>
      </c>
      <c r="E764" t="s">
        <v>11936</v>
      </c>
      <c r="F764" t="s">
        <v>73</v>
      </c>
      <c r="G764" t="s">
        <v>11937</v>
      </c>
      <c r="H764" s="1">
        <v>43336</v>
      </c>
      <c r="I764" s="1">
        <v>43341</v>
      </c>
      <c r="J764" t="b">
        <v>0</v>
      </c>
      <c r="K764" t="s">
        <v>75</v>
      </c>
      <c r="L764" t="s">
        <v>1008</v>
      </c>
      <c r="M764" t="s">
        <v>538</v>
      </c>
      <c r="N764">
        <v>430</v>
      </c>
      <c r="O764" t="s">
        <v>11938</v>
      </c>
      <c r="P764" t="s">
        <v>11939</v>
      </c>
      <c r="Q764" t="s">
        <v>11940</v>
      </c>
      <c r="R764" t="s">
        <v>81</v>
      </c>
      <c r="S764" t="s">
        <v>82</v>
      </c>
      <c r="T764" s="1">
        <v>43336</v>
      </c>
      <c r="U764" t="s">
        <v>11941</v>
      </c>
      <c r="V764" t="s">
        <v>84</v>
      </c>
      <c r="W764" s="2">
        <v>43360</v>
      </c>
      <c r="X764" t="s">
        <v>11942</v>
      </c>
      <c r="Y764" t="s">
        <v>81</v>
      </c>
      <c r="Z764" t="s">
        <v>11943</v>
      </c>
      <c r="AA764" t="s">
        <v>82</v>
      </c>
      <c r="AB764" t="s">
        <v>81</v>
      </c>
      <c r="AC764" t="s">
        <v>81</v>
      </c>
      <c r="AD764" t="s">
        <v>11938</v>
      </c>
      <c r="AE764" t="s">
        <v>81</v>
      </c>
      <c r="AF764" t="s">
        <v>11943</v>
      </c>
      <c r="AG764" t="s">
        <v>82</v>
      </c>
      <c r="AH764" t="s">
        <v>81</v>
      </c>
      <c r="AI764" t="s">
        <v>81</v>
      </c>
      <c r="AJ764" t="s">
        <v>11938</v>
      </c>
      <c r="AK764" t="s">
        <v>1169</v>
      </c>
      <c r="AL764" t="s">
        <v>11944</v>
      </c>
      <c r="AM764" t="s">
        <v>88</v>
      </c>
      <c r="AN764" t="s">
        <v>90</v>
      </c>
      <c r="AO764" t="s">
        <v>90</v>
      </c>
      <c r="AP764" t="s">
        <v>91</v>
      </c>
      <c r="AQ764" t="s">
        <v>11945</v>
      </c>
      <c r="AR764" t="s">
        <v>82</v>
      </c>
      <c r="AS764" t="s">
        <v>11946</v>
      </c>
      <c r="AT764" t="s">
        <v>11947</v>
      </c>
      <c r="AU764" t="s">
        <v>81</v>
      </c>
      <c r="AV764" t="s">
        <v>82</v>
      </c>
      <c r="AW764" t="s">
        <v>82</v>
      </c>
      <c r="AX764" t="s">
        <v>82</v>
      </c>
      <c r="AY764" t="s">
        <v>82</v>
      </c>
      <c r="AZ764" t="s">
        <v>82</v>
      </c>
      <c r="BA764" t="s">
        <v>82</v>
      </c>
      <c r="BB764" t="s">
        <v>82</v>
      </c>
      <c r="BC764" t="s">
        <v>82</v>
      </c>
      <c r="BD764" t="s">
        <v>82</v>
      </c>
      <c r="BE764" t="s">
        <v>82</v>
      </c>
      <c r="BF764" t="s">
        <v>82</v>
      </c>
      <c r="BG764" t="s">
        <v>82</v>
      </c>
      <c r="BH764" t="s">
        <v>82</v>
      </c>
      <c r="BI764" t="s">
        <v>82</v>
      </c>
      <c r="BJ764" t="s">
        <v>82</v>
      </c>
      <c r="BK764" t="s">
        <v>82</v>
      </c>
      <c r="BL764" t="s">
        <v>82</v>
      </c>
      <c r="BM764" t="s">
        <v>82</v>
      </c>
      <c r="BN764" t="s">
        <v>82</v>
      </c>
      <c r="BO764" t="s">
        <v>82</v>
      </c>
      <c r="BP764" t="s">
        <v>82</v>
      </c>
      <c r="BQ764" t="s">
        <v>82</v>
      </c>
    </row>
    <row r="765" spans="1:69" x14ac:dyDescent="0.2">
      <c r="A765" s="5">
        <v>0</v>
      </c>
      <c r="B765" t="s">
        <v>11948</v>
      </c>
      <c r="C765" t="s">
        <v>11949</v>
      </c>
      <c r="D765" t="s">
        <v>11950</v>
      </c>
      <c r="E765" t="s">
        <v>11951</v>
      </c>
      <c r="F765" t="s">
        <v>73</v>
      </c>
      <c r="G765" t="s">
        <v>11952</v>
      </c>
      <c r="H765" s="1">
        <v>42950</v>
      </c>
      <c r="I765" s="1">
        <v>43221</v>
      </c>
      <c r="J765" t="b">
        <v>0</v>
      </c>
      <c r="K765" t="s">
        <v>75</v>
      </c>
      <c r="L765" t="s">
        <v>581</v>
      </c>
      <c r="M765" t="s">
        <v>90</v>
      </c>
      <c r="N765">
        <v>90</v>
      </c>
      <c r="O765" t="s">
        <v>11953</v>
      </c>
      <c r="P765" t="s">
        <v>11954</v>
      </c>
      <c r="Q765" t="s">
        <v>11955</v>
      </c>
      <c r="R765" t="s">
        <v>81</v>
      </c>
      <c r="S765" t="s">
        <v>82</v>
      </c>
      <c r="T765" s="1">
        <v>42950</v>
      </c>
      <c r="U765" t="s">
        <v>11956</v>
      </c>
      <c r="V765" t="s">
        <v>168</v>
      </c>
      <c r="W765" s="2">
        <v>43262</v>
      </c>
      <c r="X765" t="s">
        <v>11957</v>
      </c>
      <c r="Y765" t="s">
        <v>3723</v>
      </c>
      <c r="Z765" t="s">
        <v>11958</v>
      </c>
      <c r="AA765" t="s">
        <v>82</v>
      </c>
      <c r="AB765" t="s">
        <v>11959</v>
      </c>
      <c r="AC765" t="s">
        <v>11960</v>
      </c>
      <c r="AD765" t="s">
        <v>11961</v>
      </c>
      <c r="AE765" t="s">
        <v>3723</v>
      </c>
      <c r="AF765" t="s">
        <v>11958</v>
      </c>
      <c r="AG765" t="s">
        <v>82</v>
      </c>
      <c r="AH765" t="s">
        <v>11959</v>
      </c>
      <c r="AI765" t="s">
        <v>11960</v>
      </c>
      <c r="AJ765" t="s">
        <v>11961</v>
      </c>
      <c r="AK765" t="s">
        <v>153</v>
      </c>
      <c r="AL765" t="s">
        <v>82</v>
      </c>
      <c r="AM765" t="s">
        <v>88</v>
      </c>
      <c r="AN765" t="s">
        <v>89</v>
      </c>
      <c r="AO765" t="s">
        <v>277</v>
      </c>
      <c r="AP765" t="s">
        <v>91</v>
      </c>
      <c r="AQ765" t="s">
        <v>11962</v>
      </c>
      <c r="AR765" t="s">
        <v>82</v>
      </c>
      <c r="AS765" t="s">
        <v>11963</v>
      </c>
      <c r="AT765" t="s">
        <v>11964</v>
      </c>
      <c r="AU765" t="s">
        <v>81</v>
      </c>
      <c r="AV765" t="s">
        <v>82</v>
      </c>
      <c r="AW765" t="s">
        <v>82</v>
      </c>
      <c r="AX765" t="s">
        <v>82</v>
      </c>
      <c r="AY765" t="s">
        <v>82</v>
      </c>
      <c r="AZ765" t="s">
        <v>82</v>
      </c>
      <c r="BA765" t="s">
        <v>82</v>
      </c>
      <c r="BB765" t="s">
        <v>82</v>
      </c>
      <c r="BC765" t="s">
        <v>82</v>
      </c>
      <c r="BD765" t="s">
        <v>82</v>
      </c>
      <c r="BE765" t="s">
        <v>82</v>
      </c>
      <c r="BF765" t="s">
        <v>82</v>
      </c>
      <c r="BG765" t="s">
        <v>82</v>
      </c>
      <c r="BH765" t="s">
        <v>82</v>
      </c>
      <c r="BI765" t="s">
        <v>82</v>
      </c>
      <c r="BJ765" t="s">
        <v>82</v>
      </c>
      <c r="BK765" t="s">
        <v>82</v>
      </c>
      <c r="BL765" t="s">
        <v>82</v>
      </c>
      <c r="BM765" t="s">
        <v>82</v>
      </c>
      <c r="BN765" t="s">
        <v>82</v>
      </c>
      <c r="BO765" t="s">
        <v>82</v>
      </c>
      <c r="BP765" t="s">
        <v>82</v>
      </c>
      <c r="BQ765" t="s">
        <v>82</v>
      </c>
    </row>
    <row r="766" spans="1:69" x14ac:dyDescent="0.2">
      <c r="A766" s="5">
        <v>1</v>
      </c>
      <c r="B766" t="s">
        <v>11965</v>
      </c>
      <c r="C766" t="s">
        <v>11966</v>
      </c>
      <c r="D766" t="s">
        <v>11967</v>
      </c>
      <c r="E766" t="s">
        <v>11968</v>
      </c>
      <c r="F766" t="s">
        <v>73</v>
      </c>
      <c r="G766" t="s">
        <v>11969</v>
      </c>
      <c r="H766" s="1">
        <v>42531</v>
      </c>
      <c r="I766" s="1">
        <v>42522</v>
      </c>
      <c r="J766" t="b">
        <v>1</v>
      </c>
      <c r="K766" t="s">
        <v>75</v>
      </c>
      <c r="L766" t="s">
        <v>1419</v>
      </c>
      <c r="M766" t="s">
        <v>101</v>
      </c>
      <c r="N766">
        <v>40</v>
      </c>
      <c r="O766" t="s">
        <v>11970</v>
      </c>
      <c r="P766" t="s">
        <v>2975</v>
      </c>
      <c r="Q766" t="s">
        <v>11971</v>
      </c>
      <c r="R766" t="s">
        <v>81</v>
      </c>
      <c r="S766" t="s">
        <v>82</v>
      </c>
      <c r="T766" s="1">
        <v>42531</v>
      </c>
      <c r="U766" s="3">
        <v>42522</v>
      </c>
      <c r="V766" t="s">
        <v>411</v>
      </c>
      <c r="W766" s="2">
        <v>43850</v>
      </c>
      <c r="X766" t="s">
        <v>11972</v>
      </c>
      <c r="Y766" t="s">
        <v>148</v>
      </c>
      <c r="Z766" t="s">
        <v>11973</v>
      </c>
      <c r="AA766" t="s">
        <v>82</v>
      </c>
      <c r="AB766" t="s">
        <v>675</v>
      </c>
      <c r="AC766" t="s">
        <v>675</v>
      </c>
      <c r="AD766" t="s">
        <v>11974</v>
      </c>
      <c r="AE766" t="s">
        <v>148</v>
      </c>
      <c r="AF766" t="s">
        <v>11973</v>
      </c>
      <c r="AG766" t="s">
        <v>82</v>
      </c>
      <c r="AH766" t="s">
        <v>675</v>
      </c>
      <c r="AI766" t="s">
        <v>675</v>
      </c>
      <c r="AJ766" t="s">
        <v>11974</v>
      </c>
      <c r="AK766" t="s">
        <v>110</v>
      </c>
      <c r="AL766" t="s">
        <v>82</v>
      </c>
      <c r="AM766" t="s">
        <v>88</v>
      </c>
      <c r="AN766" t="s">
        <v>1975</v>
      </c>
      <c r="AO766" t="s">
        <v>89</v>
      </c>
      <c r="AP766" t="s">
        <v>91</v>
      </c>
      <c r="AQ766" t="s">
        <v>11975</v>
      </c>
      <c r="AR766" t="s">
        <v>82</v>
      </c>
      <c r="AS766" t="s">
        <v>11976</v>
      </c>
      <c r="AT766" t="s">
        <v>11977</v>
      </c>
      <c r="AU766" t="s">
        <v>81</v>
      </c>
      <c r="AV766" t="s">
        <v>11978</v>
      </c>
      <c r="AW766" t="s">
        <v>82</v>
      </c>
      <c r="AX766" t="s">
        <v>82</v>
      </c>
      <c r="AY766" t="s">
        <v>82</v>
      </c>
      <c r="AZ766" t="s">
        <v>82</v>
      </c>
      <c r="BA766" t="s">
        <v>82</v>
      </c>
      <c r="BB766" t="s">
        <v>82</v>
      </c>
      <c r="BC766" t="s">
        <v>82</v>
      </c>
      <c r="BD766" t="s">
        <v>82</v>
      </c>
      <c r="BE766" t="s">
        <v>82</v>
      </c>
      <c r="BF766" t="s">
        <v>82</v>
      </c>
      <c r="BG766" t="s">
        <v>82</v>
      </c>
      <c r="BH766" t="s">
        <v>82</v>
      </c>
      <c r="BI766" t="s">
        <v>82</v>
      </c>
      <c r="BJ766" t="s">
        <v>82</v>
      </c>
      <c r="BK766" t="s">
        <v>82</v>
      </c>
      <c r="BL766" t="s">
        <v>82</v>
      </c>
      <c r="BM766" t="s">
        <v>82</v>
      </c>
      <c r="BN766" t="s">
        <v>82</v>
      </c>
      <c r="BO766" t="s">
        <v>82</v>
      </c>
      <c r="BP766" t="s">
        <v>82</v>
      </c>
      <c r="BQ766" t="s">
        <v>82</v>
      </c>
    </row>
    <row r="767" spans="1:69" x14ac:dyDescent="0.2">
      <c r="A767" s="5">
        <v>0</v>
      </c>
      <c r="B767" t="s">
        <v>11979</v>
      </c>
      <c r="C767" t="s">
        <v>11980</v>
      </c>
      <c r="D767" t="s">
        <v>11981</v>
      </c>
      <c r="E767" t="s">
        <v>11979</v>
      </c>
      <c r="F767" t="s">
        <v>700</v>
      </c>
      <c r="G767" t="s">
        <v>11982</v>
      </c>
      <c r="H767" s="1">
        <v>43206</v>
      </c>
      <c r="I767" s="1">
        <v>43265</v>
      </c>
      <c r="J767" t="b">
        <v>0</v>
      </c>
      <c r="K767" t="s">
        <v>75</v>
      </c>
      <c r="L767" t="s">
        <v>82</v>
      </c>
      <c r="M767" t="s">
        <v>703</v>
      </c>
      <c r="N767">
        <v>20</v>
      </c>
      <c r="O767" t="s">
        <v>11983</v>
      </c>
      <c r="P767" t="s">
        <v>705</v>
      </c>
      <c r="Q767" t="s">
        <v>11984</v>
      </c>
      <c r="R767" t="s">
        <v>81</v>
      </c>
      <c r="S767" t="s">
        <v>82</v>
      </c>
      <c r="T767" s="1">
        <v>43206</v>
      </c>
      <c r="U767" s="1">
        <v>43265</v>
      </c>
      <c r="V767" t="s">
        <v>707</v>
      </c>
      <c r="W767" s="2">
        <v>43346</v>
      </c>
      <c r="X767" t="s">
        <v>1905</v>
      </c>
      <c r="Y767" t="s">
        <v>82</v>
      </c>
      <c r="Z767" t="s">
        <v>11983</v>
      </c>
      <c r="AA767" t="s">
        <v>11985</v>
      </c>
      <c r="AB767" t="s">
        <v>11986</v>
      </c>
      <c r="AC767" t="s">
        <v>11987</v>
      </c>
      <c r="AD767" t="s">
        <v>82</v>
      </c>
      <c r="AE767" t="s">
        <v>82</v>
      </c>
      <c r="AF767" t="s">
        <v>11983</v>
      </c>
      <c r="AG767" t="s">
        <v>11985</v>
      </c>
      <c r="AH767" t="s">
        <v>11986</v>
      </c>
      <c r="AI767" t="s">
        <v>11987</v>
      </c>
      <c r="AJ767" t="s">
        <v>82</v>
      </c>
      <c r="AK767" t="s">
        <v>296</v>
      </c>
      <c r="AL767" t="s">
        <v>11988</v>
      </c>
      <c r="AM767" t="s">
        <v>11989</v>
      </c>
      <c r="AN767" t="s">
        <v>154</v>
      </c>
      <c r="AO767" t="s">
        <v>81</v>
      </c>
      <c r="AP767" t="s">
        <v>11990</v>
      </c>
      <c r="AQ767" t="s">
        <v>11991</v>
      </c>
      <c r="AR767" t="s">
        <v>11992</v>
      </c>
      <c r="AS767" t="s">
        <v>11993</v>
      </c>
      <c r="AT767" t="s">
        <v>11994</v>
      </c>
      <c r="AU767" t="s">
        <v>81</v>
      </c>
      <c r="AV767" t="s">
        <v>82</v>
      </c>
      <c r="AW767" t="s">
        <v>82</v>
      </c>
      <c r="AX767" t="s">
        <v>82</v>
      </c>
      <c r="AY767" t="s">
        <v>82</v>
      </c>
      <c r="AZ767" t="s">
        <v>82</v>
      </c>
      <c r="BA767" t="s">
        <v>82</v>
      </c>
      <c r="BB767" t="s">
        <v>82</v>
      </c>
      <c r="BC767" t="s">
        <v>82</v>
      </c>
      <c r="BD767" t="s">
        <v>82</v>
      </c>
      <c r="BE767" t="s">
        <v>82</v>
      </c>
      <c r="BF767" t="s">
        <v>82</v>
      </c>
      <c r="BG767" t="s">
        <v>82</v>
      </c>
      <c r="BH767" t="s">
        <v>82</v>
      </c>
      <c r="BI767" t="s">
        <v>82</v>
      </c>
      <c r="BJ767" t="s">
        <v>82</v>
      </c>
      <c r="BK767" t="s">
        <v>82</v>
      </c>
      <c r="BL767" t="s">
        <v>82</v>
      </c>
      <c r="BM767" t="s">
        <v>82</v>
      </c>
      <c r="BN767" t="s">
        <v>82</v>
      </c>
      <c r="BO767" t="s">
        <v>82</v>
      </c>
      <c r="BP767" t="s">
        <v>82</v>
      </c>
      <c r="BQ767" t="s">
        <v>82</v>
      </c>
    </row>
    <row r="768" spans="1:69" x14ac:dyDescent="0.2">
      <c r="A768" s="5">
        <v>0</v>
      </c>
      <c r="B768" t="s">
        <v>11995</v>
      </c>
      <c r="C768" t="s">
        <v>11996</v>
      </c>
      <c r="D768" t="s">
        <v>11997</v>
      </c>
      <c r="E768" t="s">
        <v>11998</v>
      </c>
      <c r="F768" t="s">
        <v>73</v>
      </c>
      <c r="G768" t="s">
        <v>11999</v>
      </c>
      <c r="H768" s="1">
        <v>42486</v>
      </c>
      <c r="I768" s="1">
        <v>42461</v>
      </c>
      <c r="J768" t="b">
        <v>1</v>
      </c>
      <c r="K768" t="s">
        <v>75</v>
      </c>
      <c r="L768" t="s">
        <v>81</v>
      </c>
      <c r="M768" t="s">
        <v>90</v>
      </c>
      <c r="N768">
        <v>48</v>
      </c>
      <c r="O768" t="s">
        <v>12000</v>
      </c>
      <c r="P768" t="s">
        <v>12001</v>
      </c>
      <c r="Q768" t="s">
        <v>12002</v>
      </c>
      <c r="R768" t="s">
        <v>81</v>
      </c>
      <c r="S768" t="s">
        <v>82</v>
      </c>
      <c r="T768" s="1">
        <v>42486</v>
      </c>
      <c r="U768" s="3">
        <v>42461</v>
      </c>
      <c r="V768" t="s">
        <v>367</v>
      </c>
      <c r="W768" s="2">
        <v>43027</v>
      </c>
      <c r="X768" t="s">
        <v>12003</v>
      </c>
      <c r="Y768" t="s">
        <v>523</v>
      </c>
      <c r="Z768" t="s">
        <v>12004</v>
      </c>
      <c r="AA768" t="s">
        <v>82</v>
      </c>
      <c r="AB768" t="s">
        <v>525</v>
      </c>
      <c r="AC768" t="s">
        <v>525</v>
      </c>
      <c r="AD768" t="s">
        <v>12005</v>
      </c>
      <c r="AE768" t="s">
        <v>523</v>
      </c>
      <c r="AF768" t="s">
        <v>12004</v>
      </c>
      <c r="AG768" t="s">
        <v>82</v>
      </c>
      <c r="AH768" t="s">
        <v>525</v>
      </c>
      <c r="AI768" t="s">
        <v>525</v>
      </c>
      <c r="AJ768" t="s">
        <v>12005</v>
      </c>
      <c r="AK768" t="s">
        <v>110</v>
      </c>
      <c r="AL768" t="s">
        <v>82</v>
      </c>
      <c r="AM768" t="s">
        <v>88</v>
      </c>
      <c r="AN768" t="s">
        <v>154</v>
      </c>
      <c r="AO768" t="s">
        <v>89</v>
      </c>
      <c r="AP768" t="s">
        <v>91</v>
      </c>
      <c r="AQ768" t="s">
        <v>12006</v>
      </c>
      <c r="AR768" t="s">
        <v>82</v>
      </c>
      <c r="AS768" t="s">
        <v>12007</v>
      </c>
      <c r="AT768" t="s">
        <v>12008</v>
      </c>
      <c r="AU768" t="s">
        <v>81</v>
      </c>
      <c r="AV768" t="s">
        <v>82</v>
      </c>
      <c r="AW768" t="s">
        <v>82</v>
      </c>
      <c r="AX768" t="s">
        <v>82</v>
      </c>
      <c r="AY768" t="s">
        <v>12009</v>
      </c>
      <c r="AZ768" t="s">
        <v>82</v>
      </c>
      <c r="BA768" s="1">
        <v>42767</v>
      </c>
      <c r="BB768" t="s">
        <v>82</v>
      </c>
      <c r="BC768" t="s">
        <v>82</v>
      </c>
      <c r="BD768" t="s">
        <v>82</v>
      </c>
      <c r="BE768" t="s">
        <v>82</v>
      </c>
      <c r="BF768" t="s">
        <v>82</v>
      </c>
      <c r="BG768" t="s">
        <v>82</v>
      </c>
      <c r="BH768" t="s">
        <v>82</v>
      </c>
      <c r="BI768" t="s">
        <v>82</v>
      </c>
      <c r="BJ768" t="s">
        <v>82</v>
      </c>
      <c r="BK768" t="s">
        <v>261</v>
      </c>
      <c r="BL768" t="s">
        <v>82</v>
      </c>
      <c r="BM768" t="s">
        <v>82</v>
      </c>
      <c r="BN768" t="s">
        <v>82</v>
      </c>
      <c r="BO768" t="s">
        <v>82</v>
      </c>
      <c r="BP768" t="s">
        <v>82</v>
      </c>
      <c r="BQ768" t="s">
        <v>82</v>
      </c>
    </row>
    <row r="769" spans="1:69" x14ac:dyDescent="0.2">
      <c r="A769" s="5">
        <v>0</v>
      </c>
      <c r="B769" t="s">
        <v>12010</v>
      </c>
      <c r="C769" t="s">
        <v>12011</v>
      </c>
      <c r="D769" t="s">
        <v>12012</v>
      </c>
      <c r="E769" t="s">
        <v>12010</v>
      </c>
      <c r="F769" t="s">
        <v>73</v>
      </c>
      <c r="G769" t="s">
        <v>12013</v>
      </c>
      <c r="H769" s="1">
        <v>42417</v>
      </c>
      <c r="I769" s="1">
        <v>42461</v>
      </c>
      <c r="J769" t="b">
        <v>0</v>
      </c>
      <c r="K769" t="s">
        <v>75</v>
      </c>
      <c r="L769" t="s">
        <v>12014</v>
      </c>
      <c r="M769" t="s">
        <v>77</v>
      </c>
      <c r="N769">
        <v>52</v>
      </c>
      <c r="O769" t="s">
        <v>2317</v>
      </c>
      <c r="P769" t="s">
        <v>79</v>
      </c>
      <c r="Q769" t="s">
        <v>12015</v>
      </c>
      <c r="R769" t="s">
        <v>81</v>
      </c>
      <c r="S769" t="s">
        <v>82</v>
      </c>
      <c r="T769" s="1">
        <v>42417</v>
      </c>
      <c r="U769" t="s">
        <v>8865</v>
      </c>
      <c r="V769" t="s">
        <v>367</v>
      </c>
      <c r="W769" s="2">
        <v>43892</v>
      </c>
      <c r="X769" t="s">
        <v>12016</v>
      </c>
      <c r="Y769" t="s">
        <v>81</v>
      </c>
      <c r="Z769" t="s">
        <v>12017</v>
      </c>
      <c r="AA769" t="s">
        <v>82</v>
      </c>
      <c r="AB769" t="s">
        <v>81</v>
      </c>
      <c r="AC769" t="s">
        <v>81</v>
      </c>
      <c r="AD769" t="s">
        <v>12018</v>
      </c>
      <c r="AE769" t="s">
        <v>81</v>
      </c>
      <c r="AF769" t="s">
        <v>12017</v>
      </c>
      <c r="AG769" t="s">
        <v>82</v>
      </c>
      <c r="AH769" t="s">
        <v>81</v>
      </c>
      <c r="AI769" t="s">
        <v>81</v>
      </c>
      <c r="AJ769" t="s">
        <v>12018</v>
      </c>
      <c r="AK769" t="s">
        <v>488</v>
      </c>
      <c r="AL769" t="s">
        <v>82</v>
      </c>
      <c r="AM769" t="s">
        <v>88</v>
      </c>
      <c r="AN769" t="s">
        <v>154</v>
      </c>
      <c r="AO769" t="s">
        <v>2325</v>
      </c>
      <c r="AP769" t="s">
        <v>91</v>
      </c>
      <c r="AQ769" t="s">
        <v>12019</v>
      </c>
      <c r="AR769" t="s">
        <v>82</v>
      </c>
      <c r="AS769" t="s">
        <v>4957</v>
      </c>
      <c r="AT769" t="s">
        <v>12020</v>
      </c>
      <c r="AU769" t="s">
        <v>81</v>
      </c>
      <c r="AV769" t="s">
        <v>82</v>
      </c>
      <c r="AW769" t="s">
        <v>82</v>
      </c>
      <c r="AX769" t="s">
        <v>82</v>
      </c>
      <c r="AY769" t="s">
        <v>82</v>
      </c>
      <c r="AZ769" t="s">
        <v>82</v>
      </c>
      <c r="BA769" t="s">
        <v>82</v>
      </c>
      <c r="BB769" t="s">
        <v>82</v>
      </c>
      <c r="BC769" t="s">
        <v>82</v>
      </c>
      <c r="BD769" t="s">
        <v>82</v>
      </c>
      <c r="BE769" t="s">
        <v>82</v>
      </c>
      <c r="BF769" t="s">
        <v>82</v>
      </c>
      <c r="BG769" t="s">
        <v>82</v>
      </c>
      <c r="BH769" t="s">
        <v>82</v>
      </c>
      <c r="BI769" t="s">
        <v>82</v>
      </c>
      <c r="BJ769" t="s">
        <v>82</v>
      </c>
      <c r="BK769" t="s">
        <v>82</v>
      </c>
      <c r="BL769" t="s">
        <v>82</v>
      </c>
      <c r="BM769" t="s">
        <v>82</v>
      </c>
      <c r="BN769" t="s">
        <v>82</v>
      </c>
      <c r="BO769" t="s">
        <v>82</v>
      </c>
      <c r="BP769" t="s">
        <v>82</v>
      </c>
      <c r="BQ769" t="s">
        <v>82</v>
      </c>
    </row>
    <row r="770" spans="1:69" x14ac:dyDescent="0.2">
      <c r="A770" s="5">
        <v>0</v>
      </c>
      <c r="B770" t="s">
        <v>12021</v>
      </c>
      <c r="C770" t="s">
        <v>12022</v>
      </c>
      <c r="D770" t="s">
        <v>12023</v>
      </c>
      <c r="E770" t="s">
        <v>12021</v>
      </c>
      <c r="F770" t="s">
        <v>73</v>
      </c>
      <c r="G770" t="s">
        <v>12024</v>
      </c>
      <c r="H770" s="1">
        <v>43004</v>
      </c>
      <c r="I770" s="1">
        <v>43050</v>
      </c>
      <c r="J770" t="b">
        <v>0</v>
      </c>
      <c r="K770" t="s">
        <v>75</v>
      </c>
      <c r="L770" t="s">
        <v>465</v>
      </c>
      <c r="M770" t="s">
        <v>90</v>
      </c>
      <c r="N770">
        <v>19</v>
      </c>
      <c r="O770" t="s">
        <v>10487</v>
      </c>
      <c r="P770" t="s">
        <v>79</v>
      </c>
      <c r="Q770" t="s">
        <v>1985</v>
      </c>
      <c r="R770" t="s">
        <v>81</v>
      </c>
      <c r="S770" t="s">
        <v>82</v>
      </c>
      <c r="T770" s="1">
        <v>43004</v>
      </c>
      <c r="U770" t="s">
        <v>12025</v>
      </c>
      <c r="V770" t="s">
        <v>168</v>
      </c>
      <c r="W770" s="2">
        <v>43878</v>
      </c>
      <c r="X770" t="s">
        <v>12026</v>
      </c>
      <c r="Y770" t="s">
        <v>81</v>
      </c>
      <c r="Z770" t="s">
        <v>12027</v>
      </c>
      <c r="AA770" t="s">
        <v>82</v>
      </c>
      <c r="AB770" t="s">
        <v>81</v>
      </c>
      <c r="AC770" t="s">
        <v>81</v>
      </c>
      <c r="AD770" t="s">
        <v>10487</v>
      </c>
      <c r="AE770" t="s">
        <v>81</v>
      </c>
      <c r="AF770" t="s">
        <v>12027</v>
      </c>
      <c r="AG770" t="s">
        <v>82</v>
      </c>
      <c r="AH770" t="s">
        <v>81</v>
      </c>
      <c r="AI770" t="s">
        <v>81</v>
      </c>
      <c r="AJ770" t="s">
        <v>10487</v>
      </c>
      <c r="AK770" t="s">
        <v>110</v>
      </c>
      <c r="AL770" t="s">
        <v>82</v>
      </c>
      <c r="AM770" t="s">
        <v>88</v>
      </c>
      <c r="AN770" t="s">
        <v>90</v>
      </c>
      <c r="AO770" t="s">
        <v>90</v>
      </c>
      <c r="AP770" t="s">
        <v>91</v>
      </c>
      <c r="AQ770" t="s">
        <v>12028</v>
      </c>
      <c r="AR770" t="s">
        <v>82</v>
      </c>
      <c r="AS770" t="s">
        <v>12029</v>
      </c>
      <c r="AT770" t="s">
        <v>12030</v>
      </c>
      <c r="AU770" t="s">
        <v>81</v>
      </c>
      <c r="AV770" t="s">
        <v>82</v>
      </c>
      <c r="AW770" t="s">
        <v>82</v>
      </c>
      <c r="AX770" t="s">
        <v>82</v>
      </c>
      <c r="AY770" t="s">
        <v>12031</v>
      </c>
      <c r="AZ770" t="s">
        <v>82</v>
      </c>
      <c r="BA770" s="1">
        <v>43868</v>
      </c>
      <c r="BB770" t="s">
        <v>82</v>
      </c>
      <c r="BC770" t="s">
        <v>82</v>
      </c>
      <c r="BD770" t="s">
        <v>82</v>
      </c>
      <c r="BE770" t="s">
        <v>82</v>
      </c>
      <c r="BF770" t="s">
        <v>82</v>
      </c>
      <c r="BG770" t="s">
        <v>82</v>
      </c>
      <c r="BH770" t="s">
        <v>82</v>
      </c>
      <c r="BI770" t="s">
        <v>82</v>
      </c>
      <c r="BJ770" t="s">
        <v>82</v>
      </c>
      <c r="BK770" t="s">
        <v>261</v>
      </c>
      <c r="BL770" t="s">
        <v>82</v>
      </c>
      <c r="BM770" t="s">
        <v>82</v>
      </c>
      <c r="BN770" t="s">
        <v>82</v>
      </c>
      <c r="BO770" t="s">
        <v>82</v>
      </c>
      <c r="BP770" t="s">
        <v>82</v>
      </c>
      <c r="BQ770" t="s">
        <v>82</v>
      </c>
    </row>
    <row r="771" spans="1:69" x14ac:dyDescent="0.2">
      <c r="A771" s="5">
        <v>1</v>
      </c>
      <c r="B771" t="s">
        <v>12032</v>
      </c>
      <c r="C771" t="s">
        <v>12033</v>
      </c>
      <c r="D771" t="s">
        <v>12034</v>
      </c>
      <c r="E771" t="s">
        <v>12035</v>
      </c>
      <c r="F771" t="s">
        <v>73</v>
      </c>
      <c r="G771" t="s">
        <v>12036</v>
      </c>
      <c r="H771" s="1">
        <v>42896</v>
      </c>
      <c r="I771" s="1">
        <v>41821</v>
      </c>
      <c r="J771" t="b">
        <v>0</v>
      </c>
      <c r="K771" t="s">
        <v>75</v>
      </c>
      <c r="L771" t="s">
        <v>465</v>
      </c>
      <c r="M771" t="s">
        <v>538</v>
      </c>
      <c r="N771">
        <v>125</v>
      </c>
      <c r="O771" t="s">
        <v>12037</v>
      </c>
      <c r="P771" t="s">
        <v>82</v>
      </c>
      <c r="Q771" t="s">
        <v>12038</v>
      </c>
      <c r="R771" t="s">
        <v>81</v>
      </c>
      <c r="S771">
        <v>1</v>
      </c>
      <c r="T771" s="1">
        <v>42896</v>
      </c>
      <c r="U771" t="s">
        <v>12039</v>
      </c>
      <c r="V771" t="s">
        <v>585</v>
      </c>
      <c r="W771" s="2">
        <v>43085</v>
      </c>
      <c r="X771" t="s">
        <v>12040</v>
      </c>
      <c r="Y771" t="s">
        <v>2610</v>
      </c>
      <c r="Z771" t="s">
        <v>12041</v>
      </c>
      <c r="AA771" t="s">
        <v>82</v>
      </c>
      <c r="AB771" t="s">
        <v>12042</v>
      </c>
      <c r="AC771" t="s">
        <v>12042</v>
      </c>
      <c r="AD771" t="s">
        <v>12043</v>
      </c>
      <c r="AE771" t="s">
        <v>2610</v>
      </c>
      <c r="AF771" t="s">
        <v>12041</v>
      </c>
      <c r="AG771" t="s">
        <v>82</v>
      </c>
      <c r="AH771" t="s">
        <v>12042</v>
      </c>
      <c r="AI771" t="s">
        <v>12042</v>
      </c>
      <c r="AJ771" t="s">
        <v>12043</v>
      </c>
      <c r="AK771" t="s">
        <v>110</v>
      </c>
      <c r="AL771" t="s">
        <v>82</v>
      </c>
      <c r="AM771" t="s">
        <v>88</v>
      </c>
      <c r="AN771" t="s">
        <v>154</v>
      </c>
      <c r="AO771" t="s">
        <v>89</v>
      </c>
      <c r="AP771" t="s">
        <v>91</v>
      </c>
      <c r="AQ771" t="s">
        <v>12044</v>
      </c>
      <c r="AR771" t="s">
        <v>82</v>
      </c>
      <c r="AS771" t="s">
        <v>12045</v>
      </c>
      <c r="AT771" t="s">
        <v>12046</v>
      </c>
      <c r="AU771" t="s">
        <v>81</v>
      </c>
      <c r="AV771" t="s">
        <v>82</v>
      </c>
      <c r="AW771" t="s">
        <v>82</v>
      </c>
      <c r="AX771" t="s">
        <v>82</v>
      </c>
      <c r="AY771" t="s">
        <v>82</v>
      </c>
      <c r="AZ771" t="s">
        <v>82</v>
      </c>
      <c r="BA771" t="s">
        <v>82</v>
      </c>
      <c r="BB771" t="s">
        <v>82</v>
      </c>
      <c r="BC771" t="s">
        <v>82</v>
      </c>
      <c r="BD771" t="s">
        <v>82</v>
      </c>
      <c r="BE771" t="s">
        <v>82</v>
      </c>
      <c r="BF771" t="s">
        <v>82</v>
      </c>
      <c r="BG771" t="s">
        <v>82</v>
      </c>
      <c r="BH771" t="s">
        <v>82</v>
      </c>
      <c r="BI771" t="s">
        <v>82</v>
      </c>
      <c r="BJ771" t="s">
        <v>82</v>
      </c>
      <c r="BK771" t="s">
        <v>82</v>
      </c>
      <c r="BL771" t="s">
        <v>82</v>
      </c>
      <c r="BM771" t="s">
        <v>82</v>
      </c>
      <c r="BN771" t="s">
        <v>82</v>
      </c>
      <c r="BO771" t="s">
        <v>82</v>
      </c>
      <c r="BP771" t="s">
        <v>82</v>
      </c>
      <c r="BQ771" t="s">
        <v>82</v>
      </c>
    </row>
    <row r="772" spans="1:69" x14ac:dyDescent="0.2">
      <c r="A772" s="5">
        <v>0</v>
      </c>
      <c r="B772" t="s">
        <v>12047</v>
      </c>
      <c r="C772" t="s">
        <v>12048</v>
      </c>
      <c r="D772" t="s">
        <v>12049</v>
      </c>
      <c r="E772" t="s">
        <v>12050</v>
      </c>
      <c r="F772" t="s">
        <v>73</v>
      </c>
      <c r="G772" t="s">
        <v>12051</v>
      </c>
      <c r="H772" s="1">
        <v>43298</v>
      </c>
      <c r="I772" s="1">
        <v>43412</v>
      </c>
      <c r="J772" t="b">
        <v>0</v>
      </c>
      <c r="K772" t="s">
        <v>75</v>
      </c>
      <c r="L772" t="s">
        <v>465</v>
      </c>
      <c r="M772" t="s">
        <v>90</v>
      </c>
      <c r="N772">
        <v>100</v>
      </c>
      <c r="O772" t="s">
        <v>11067</v>
      </c>
      <c r="P772" t="s">
        <v>2093</v>
      </c>
      <c r="Q772" t="s">
        <v>12052</v>
      </c>
      <c r="R772" t="s">
        <v>81</v>
      </c>
      <c r="S772" t="s">
        <v>82</v>
      </c>
      <c r="T772" s="1">
        <v>43298</v>
      </c>
      <c r="U772" t="s">
        <v>12053</v>
      </c>
      <c r="V772" t="s">
        <v>84</v>
      </c>
      <c r="W772" s="2">
        <v>44046</v>
      </c>
      <c r="X772" t="s">
        <v>12054</v>
      </c>
      <c r="Y772" t="s">
        <v>227</v>
      </c>
      <c r="Z772" t="s">
        <v>12055</v>
      </c>
      <c r="AA772" t="s">
        <v>82</v>
      </c>
      <c r="AB772" t="s">
        <v>12056</v>
      </c>
      <c r="AC772" t="s">
        <v>12057</v>
      </c>
      <c r="AD772" t="s">
        <v>7596</v>
      </c>
      <c r="AE772" t="s">
        <v>227</v>
      </c>
      <c r="AF772" t="s">
        <v>12055</v>
      </c>
      <c r="AG772" t="s">
        <v>82</v>
      </c>
      <c r="AH772" t="s">
        <v>12056</v>
      </c>
      <c r="AI772" t="s">
        <v>12057</v>
      </c>
      <c r="AJ772" t="s">
        <v>7596</v>
      </c>
      <c r="AK772" t="s">
        <v>296</v>
      </c>
      <c r="AL772" t="s">
        <v>12058</v>
      </c>
      <c r="AM772" t="s">
        <v>88</v>
      </c>
      <c r="AN772" t="s">
        <v>154</v>
      </c>
      <c r="AO772" t="s">
        <v>90</v>
      </c>
      <c r="AP772" t="s">
        <v>91</v>
      </c>
      <c r="AQ772" t="s">
        <v>12059</v>
      </c>
      <c r="AR772" t="s">
        <v>82</v>
      </c>
      <c r="AS772" t="s">
        <v>12060</v>
      </c>
      <c r="AT772" t="s">
        <v>12061</v>
      </c>
      <c r="AU772" t="s">
        <v>81</v>
      </c>
      <c r="AV772" t="s">
        <v>82</v>
      </c>
      <c r="AW772" t="s">
        <v>82</v>
      </c>
      <c r="AX772" t="s">
        <v>82</v>
      </c>
      <c r="AY772" t="s">
        <v>82</v>
      </c>
      <c r="AZ772" t="s">
        <v>82</v>
      </c>
      <c r="BA772" t="s">
        <v>82</v>
      </c>
      <c r="BB772" t="s">
        <v>82</v>
      </c>
      <c r="BC772" t="s">
        <v>82</v>
      </c>
      <c r="BD772" t="s">
        <v>82</v>
      </c>
      <c r="BE772" t="s">
        <v>82</v>
      </c>
      <c r="BF772" t="s">
        <v>82</v>
      </c>
      <c r="BG772" t="s">
        <v>82</v>
      </c>
      <c r="BH772" t="s">
        <v>82</v>
      </c>
      <c r="BI772" t="s">
        <v>82</v>
      </c>
      <c r="BJ772" t="s">
        <v>82</v>
      </c>
      <c r="BK772" t="s">
        <v>82</v>
      </c>
      <c r="BL772" t="s">
        <v>82</v>
      </c>
      <c r="BM772" t="s">
        <v>82</v>
      </c>
      <c r="BN772" t="s">
        <v>82</v>
      </c>
      <c r="BO772" t="s">
        <v>82</v>
      </c>
      <c r="BP772" t="s">
        <v>82</v>
      </c>
      <c r="BQ772" t="s">
        <v>82</v>
      </c>
    </row>
    <row r="773" spans="1:69" x14ac:dyDescent="0.2">
      <c r="A773" s="5">
        <v>1</v>
      </c>
      <c r="B773" t="s">
        <v>81</v>
      </c>
      <c r="C773" t="s">
        <v>12062</v>
      </c>
      <c r="D773" t="s">
        <v>12063</v>
      </c>
      <c r="E773" t="s">
        <v>12064</v>
      </c>
      <c r="F773" t="s">
        <v>120</v>
      </c>
      <c r="G773" t="s">
        <v>12065</v>
      </c>
      <c r="H773" s="1">
        <v>42767</v>
      </c>
      <c r="I773" s="1">
        <v>42767</v>
      </c>
      <c r="J773" t="b">
        <v>0</v>
      </c>
      <c r="K773" t="s">
        <v>75</v>
      </c>
      <c r="L773" t="s">
        <v>329</v>
      </c>
      <c r="M773" t="s">
        <v>1830</v>
      </c>
      <c r="N773">
        <v>400</v>
      </c>
      <c r="O773" t="s">
        <v>12066</v>
      </c>
      <c r="P773" t="s">
        <v>125</v>
      </c>
      <c r="Q773" t="s">
        <v>4434</v>
      </c>
      <c r="R773" t="s">
        <v>81</v>
      </c>
      <c r="S773" t="s">
        <v>82</v>
      </c>
      <c r="T773" s="1">
        <v>42767</v>
      </c>
      <c r="U773" s="1">
        <v>42767</v>
      </c>
      <c r="V773" t="s">
        <v>127</v>
      </c>
      <c r="W773" s="2">
        <v>43557</v>
      </c>
      <c r="X773" t="s">
        <v>82</v>
      </c>
      <c r="Y773" t="s">
        <v>82</v>
      </c>
      <c r="Z773" t="s">
        <v>82</v>
      </c>
      <c r="AA773" t="s">
        <v>82</v>
      </c>
      <c r="AB773" t="s">
        <v>82</v>
      </c>
      <c r="AC773" t="s">
        <v>82</v>
      </c>
      <c r="AD773" t="s">
        <v>82</v>
      </c>
      <c r="AE773" t="s">
        <v>82</v>
      </c>
      <c r="AF773" t="s">
        <v>82</v>
      </c>
      <c r="AG773" t="s">
        <v>82</v>
      </c>
      <c r="AH773" t="s">
        <v>82</v>
      </c>
      <c r="AI773" t="s">
        <v>82</v>
      </c>
      <c r="AJ773" t="s">
        <v>82</v>
      </c>
      <c r="AK773" t="s">
        <v>128</v>
      </c>
      <c r="AL773" t="s">
        <v>82</v>
      </c>
      <c r="AM773" t="s">
        <v>12066</v>
      </c>
      <c r="AN773" t="s">
        <v>335</v>
      </c>
      <c r="AO773" t="s">
        <v>123</v>
      </c>
      <c r="AP773" t="s">
        <v>132</v>
      </c>
      <c r="AQ773" t="s">
        <v>12067</v>
      </c>
      <c r="AR773" t="s">
        <v>12068</v>
      </c>
      <c r="AS773" t="s">
        <v>12069</v>
      </c>
      <c r="AT773" t="s">
        <v>12070</v>
      </c>
      <c r="AU773" t="s">
        <v>81</v>
      </c>
      <c r="AV773" t="s">
        <v>82</v>
      </c>
      <c r="AW773" t="s">
        <v>81</v>
      </c>
      <c r="AX773" t="s">
        <v>81</v>
      </c>
      <c r="AY773" t="s">
        <v>81</v>
      </c>
      <c r="AZ773" t="s">
        <v>81</v>
      </c>
      <c r="BA773" t="s">
        <v>82</v>
      </c>
      <c r="BB773" s="1">
        <v>1</v>
      </c>
      <c r="BC773" t="s">
        <v>81</v>
      </c>
      <c r="BD773" t="s">
        <v>81</v>
      </c>
      <c r="BE773" t="s">
        <v>81</v>
      </c>
      <c r="BF773" t="s">
        <v>81</v>
      </c>
      <c r="BG773" t="s">
        <v>81</v>
      </c>
      <c r="BH773" t="s">
        <v>81</v>
      </c>
      <c r="BI773" t="s">
        <v>81</v>
      </c>
      <c r="BJ773" t="s">
        <v>82</v>
      </c>
      <c r="BK773" t="s">
        <v>82</v>
      </c>
      <c r="BL773" t="s">
        <v>81</v>
      </c>
      <c r="BM773" t="s">
        <v>137</v>
      </c>
      <c r="BN773" t="s">
        <v>81</v>
      </c>
      <c r="BO773" t="s">
        <v>81</v>
      </c>
      <c r="BP773" t="s">
        <v>81</v>
      </c>
      <c r="BQ773" t="s">
        <v>81</v>
      </c>
    </row>
    <row r="774" spans="1:69" x14ac:dyDescent="0.2">
      <c r="A774" s="5">
        <v>1</v>
      </c>
      <c r="B774" t="s">
        <v>12071</v>
      </c>
      <c r="C774" t="s">
        <v>12072</v>
      </c>
      <c r="D774" t="s">
        <v>12073</v>
      </c>
      <c r="E774" t="s">
        <v>12074</v>
      </c>
      <c r="F774" t="s">
        <v>73</v>
      </c>
      <c r="G774" t="s">
        <v>12075</v>
      </c>
      <c r="H774" s="1">
        <v>43650</v>
      </c>
      <c r="I774" s="1">
        <v>43431</v>
      </c>
      <c r="J774" t="b">
        <v>0</v>
      </c>
      <c r="K774" t="s">
        <v>75</v>
      </c>
      <c r="L774" t="s">
        <v>419</v>
      </c>
      <c r="M774" t="s">
        <v>164</v>
      </c>
      <c r="N774">
        <v>10</v>
      </c>
      <c r="O774" t="s">
        <v>12076</v>
      </c>
      <c r="P774" t="s">
        <v>8363</v>
      </c>
      <c r="Q774" t="s">
        <v>12077</v>
      </c>
      <c r="R774" t="s">
        <v>81</v>
      </c>
      <c r="S774">
        <v>1</v>
      </c>
      <c r="T774" s="1">
        <v>43650</v>
      </c>
      <c r="U774" t="s">
        <v>7945</v>
      </c>
      <c r="V774" t="s">
        <v>146</v>
      </c>
      <c r="W774" s="2">
        <v>43836</v>
      </c>
      <c r="X774" t="s">
        <v>12076</v>
      </c>
      <c r="Y774" t="s">
        <v>81</v>
      </c>
      <c r="Z774" t="s">
        <v>12078</v>
      </c>
      <c r="AA774" t="s">
        <v>82</v>
      </c>
      <c r="AB774" t="s">
        <v>81</v>
      </c>
      <c r="AC774" t="s">
        <v>81</v>
      </c>
      <c r="AD774" t="s">
        <v>12076</v>
      </c>
      <c r="AE774" t="s">
        <v>81</v>
      </c>
      <c r="AF774" t="s">
        <v>12078</v>
      </c>
      <c r="AG774" t="s">
        <v>82</v>
      </c>
      <c r="AH774" t="s">
        <v>81</v>
      </c>
      <c r="AI774" t="s">
        <v>81</v>
      </c>
      <c r="AJ774" t="s">
        <v>12076</v>
      </c>
      <c r="AK774" t="s">
        <v>86</v>
      </c>
      <c r="AL774" t="s">
        <v>82</v>
      </c>
      <c r="AM774" t="s">
        <v>88</v>
      </c>
      <c r="AN774" t="s">
        <v>154</v>
      </c>
      <c r="AO774" t="s">
        <v>1063</v>
      </c>
      <c r="AP774" t="s">
        <v>91</v>
      </c>
      <c r="AQ774" t="s">
        <v>12079</v>
      </c>
      <c r="AR774" t="s">
        <v>82</v>
      </c>
      <c r="AS774" t="s">
        <v>12080</v>
      </c>
      <c r="AT774" t="s">
        <v>12081</v>
      </c>
      <c r="AU774" t="s">
        <v>81</v>
      </c>
      <c r="AV774" t="s">
        <v>82</v>
      </c>
      <c r="AW774" t="s">
        <v>82</v>
      </c>
      <c r="AX774" t="s">
        <v>82</v>
      </c>
      <c r="AY774" t="s">
        <v>82</v>
      </c>
      <c r="AZ774" t="s">
        <v>82</v>
      </c>
      <c r="BA774" t="s">
        <v>82</v>
      </c>
      <c r="BB774" t="s">
        <v>82</v>
      </c>
      <c r="BC774" t="s">
        <v>82</v>
      </c>
      <c r="BD774" t="s">
        <v>82</v>
      </c>
      <c r="BE774" t="s">
        <v>82</v>
      </c>
      <c r="BF774" t="s">
        <v>82</v>
      </c>
      <c r="BG774" t="s">
        <v>82</v>
      </c>
      <c r="BH774" t="s">
        <v>82</v>
      </c>
      <c r="BI774" t="s">
        <v>82</v>
      </c>
      <c r="BJ774" t="s">
        <v>82</v>
      </c>
      <c r="BK774" t="s">
        <v>82</v>
      </c>
      <c r="BL774" t="s">
        <v>82</v>
      </c>
      <c r="BM774" t="s">
        <v>82</v>
      </c>
      <c r="BN774" t="s">
        <v>82</v>
      </c>
      <c r="BO774" t="s">
        <v>82</v>
      </c>
      <c r="BP774" t="s">
        <v>82</v>
      </c>
      <c r="BQ774" t="s">
        <v>82</v>
      </c>
    </row>
    <row r="775" spans="1:69" x14ac:dyDescent="0.2">
      <c r="A775" s="5">
        <v>1</v>
      </c>
      <c r="B775" t="s">
        <v>12082</v>
      </c>
      <c r="C775" t="s">
        <v>12083</v>
      </c>
      <c r="D775" t="s">
        <v>12084</v>
      </c>
      <c r="E775" t="s">
        <v>12082</v>
      </c>
      <c r="F775" t="s">
        <v>120</v>
      </c>
      <c r="G775" t="s">
        <v>12085</v>
      </c>
      <c r="H775" s="1">
        <v>42676</v>
      </c>
      <c r="I775" t="s">
        <v>81</v>
      </c>
      <c r="J775" t="b">
        <v>0</v>
      </c>
      <c r="K775" t="s">
        <v>1456</v>
      </c>
      <c r="L775" t="s">
        <v>8966</v>
      </c>
      <c r="M775">
        <v>3</v>
      </c>
      <c r="N775" t="s">
        <v>81</v>
      </c>
      <c r="O775" t="s">
        <v>6462</v>
      </c>
      <c r="P775" t="s">
        <v>82</v>
      </c>
      <c r="Q775" t="s">
        <v>4805</v>
      </c>
      <c r="R775" t="s">
        <v>81</v>
      </c>
      <c r="S775" t="s">
        <v>82</v>
      </c>
      <c r="T775" s="1">
        <v>42676</v>
      </c>
      <c r="U775" t="s">
        <v>81</v>
      </c>
      <c r="V775" t="s">
        <v>1460</v>
      </c>
      <c r="W775" s="2">
        <v>43578</v>
      </c>
      <c r="X775" t="s">
        <v>82</v>
      </c>
      <c r="Y775" t="s">
        <v>4806</v>
      </c>
      <c r="Z775" t="s">
        <v>81</v>
      </c>
      <c r="AA775" t="s">
        <v>12086</v>
      </c>
      <c r="AB775" t="s">
        <v>81</v>
      </c>
      <c r="AC775" t="s">
        <v>81</v>
      </c>
      <c r="AD775" t="s">
        <v>81</v>
      </c>
      <c r="AE775" t="s">
        <v>81</v>
      </c>
      <c r="AF775" t="s">
        <v>81</v>
      </c>
      <c r="AG775" t="s">
        <v>81</v>
      </c>
      <c r="AH775" t="s">
        <v>81</v>
      </c>
      <c r="AI775" t="s">
        <v>81</v>
      </c>
      <c r="AJ775" t="s">
        <v>81</v>
      </c>
      <c r="AK775" t="s">
        <v>81</v>
      </c>
      <c r="AL775" t="s">
        <v>82</v>
      </c>
      <c r="AM775" t="s">
        <v>1463</v>
      </c>
      <c r="AN775" t="s">
        <v>81</v>
      </c>
      <c r="AO775" t="s">
        <v>81</v>
      </c>
      <c r="AP775" t="s">
        <v>1464</v>
      </c>
      <c r="AQ775" t="s">
        <v>12087</v>
      </c>
      <c r="AR775" t="s">
        <v>8968</v>
      </c>
      <c r="AS775" t="s">
        <v>12088</v>
      </c>
      <c r="AT775" t="s">
        <v>82</v>
      </c>
      <c r="AU775" t="s">
        <v>81</v>
      </c>
      <c r="AV775" t="s">
        <v>82</v>
      </c>
      <c r="AW775" t="s">
        <v>81</v>
      </c>
      <c r="AX775" t="s">
        <v>81</v>
      </c>
      <c r="AY775" t="s">
        <v>81</v>
      </c>
      <c r="AZ775" t="s">
        <v>81</v>
      </c>
      <c r="BA775" t="s">
        <v>82</v>
      </c>
      <c r="BB775" s="1">
        <v>1</v>
      </c>
      <c r="BC775" t="s">
        <v>81</v>
      </c>
      <c r="BD775" t="s">
        <v>81</v>
      </c>
      <c r="BE775" t="s">
        <v>81</v>
      </c>
      <c r="BF775" t="s">
        <v>81</v>
      </c>
      <c r="BG775" t="s">
        <v>81</v>
      </c>
      <c r="BH775" t="s">
        <v>81</v>
      </c>
      <c r="BI775" t="s">
        <v>81</v>
      </c>
      <c r="BJ775" t="s">
        <v>82</v>
      </c>
      <c r="BK775" t="s">
        <v>82</v>
      </c>
      <c r="BL775" t="s">
        <v>81</v>
      </c>
      <c r="BM775" t="s">
        <v>137</v>
      </c>
      <c r="BN775" t="s">
        <v>81</v>
      </c>
      <c r="BO775" t="s">
        <v>81</v>
      </c>
      <c r="BP775" t="s">
        <v>81</v>
      </c>
      <c r="BQ775" t="s">
        <v>81</v>
      </c>
    </row>
    <row r="776" spans="1:69" x14ac:dyDescent="0.2">
      <c r="A776" s="5">
        <v>0</v>
      </c>
      <c r="B776" t="s">
        <v>12089</v>
      </c>
      <c r="C776" t="s">
        <v>12090</v>
      </c>
      <c r="D776" t="s">
        <v>12091</v>
      </c>
      <c r="E776" t="s">
        <v>12092</v>
      </c>
      <c r="F776" t="s">
        <v>1119</v>
      </c>
      <c r="G776" t="s">
        <v>12093</v>
      </c>
      <c r="H776" s="1">
        <v>43151</v>
      </c>
      <c r="I776" s="1">
        <v>42965</v>
      </c>
      <c r="J776" t="b">
        <v>0</v>
      </c>
      <c r="K776" t="s">
        <v>1121</v>
      </c>
      <c r="L776" t="s">
        <v>12094</v>
      </c>
      <c r="M776" t="s">
        <v>90</v>
      </c>
      <c r="N776">
        <v>30</v>
      </c>
      <c r="O776" t="s">
        <v>12095</v>
      </c>
      <c r="P776" t="s">
        <v>1124</v>
      </c>
      <c r="Q776" t="s">
        <v>12096</v>
      </c>
      <c r="R776" t="s">
        <v>81</v>
      </c>
      <c r="S776">
        <v>1</v>
      </c>
      <c r="T776" s="1">
        <v>43151</v>
      </c>
      <c r="U776" s="1">
        <v>42965</v>
      </c>
      <c r="V776" t="s">
        <v>12097</v>
      </c>
      <c r="W776" s="2">
        <v>44139</v>
      </c>
      <c r="X776" t="s">
        <v>12098</v>
      </c>
      <c r="Y776" t="s">
        <v>12099</v>
      </c>
      <c r="Z776" t="s">
        <v>12100</v>
      </c>
      <c r="AA776" t="s">
        <v>12101</v>
      </c>
      <c r="AB776" t="s">
        <v>12102</v>
      </c>
      <c r="AC776" t="s">
        <v>12103</v>
      </c>
      <c r="AD776" t="s">
        <v>12104</v>
      </c>
      <c r="AE776" t="s">
        <v>12105</v>
      </c>
      <c r="AF776" t="s">
        <v>12106</v>
      </c>
      <c r="AG776" t="s">
        <v>12107</v>
      </c>
      <c r="AH776" t="s">
        <v>12108</v>
      </c>
      <c r="AI776" t="s">
        <v>12109</v>
      </c>
      <c r="AJ776" t="s">
        <v>12110</v>
      </c>
      <c r="AK776" t="s">
        <v>296</v>
      </c>
      <c r="AL776" t="s">
        <v>12095</v>
      </c>
      <c r="AM776" t="s">
        <v>12111</v>
      </c>
      <c r="AN776" t="s">
        <v>1136</v>
      </c>
      <c r="AO776" t="s">
        <v>12112</v>
      </c>
      <c r="AP776" t="s">
        <v>1137</v>
      </c>
      <c r="AQ776" t="s">
        <v>12113</v>
      </c>
      <c r="AR776" t="s">
        <v>12114</v>
      </c>
      <c r="AS776" t="s">
        <v>12115</v>
      </c>
      <c r="AT776" t="s">
        <v>12116</v>
      </c>
      <c r="AU776" t="s">
        <v>81</v>
      </c>
      <c r="AV776" t="s">
        <v>82</v>
      </c>
      <c r="AW776" t="s">
        <v>643</v>
      </c>
      <c r="AX776" t="s">
        <v>81</v>
      </c>
      <c r="AY776" t="s">
        <v>81</v>
      </c>
      <c r="AZ776" t="s">
        <v>81</v>
      </c>
      <c r="BA776" t="s">
        <v>82</v>
      </c>
      <c r="BB776" s="1">
        <v>1</v>
      </c>
      <c r="BC776" t="s">
        <v>81</v>
      </c>
      <c r="BD776" t="s">
        <v>81</v>
      </c>
      <c r="BE776" t="s">
        <v>81</v>
      </c>
      <c r="BF776" t="s">
        <v>81</v>
      </c>
      <c r="BG776" t="s">
        <v>81</v>
      </c>
      <c r="BH776" t="s">
        <v>81</v>
      </c>
      <c r="BI776" t="s">
        <v>81</v>
      </c>
      <c r="BJ776" t="s">
        <v>82</v>
      </c>
      <c r="BK776" t="s">
        <v>82</v>
      </c>
      <c r="BL776" t="s">
        <v>81</v>
      </c>
      <c r="BM776" t="s">
        <v>201</v>
      </c>
      <c r="BN776" t="s">
        <v>81</v>
      </c>
      <c r="BO776" t="s">
        <v>81</v>
      </c>
      <c r="BP776" t="s">
        <v>81</v>
      </c>
      <c r="BQ776" t="s">
        <v>81</v>
      </c>
    </row>
    <row r="777" spans="1:69" x14ac:dyDescent="0.2">
      <c r="A777" s="5">
        <v>0</v>
      </c>
      <c r="B777" t="s">
        <v>12117</v>
      </c>
      <c r="C777" t="s">
        <v>12118</v>
      </c>
      <c r="D777" t="s">
        <v>12119</v>
      </c>
      <c r="E777" t="s">
        <v>12120</v>
      </c>
      <c r="F777" t="s">
        <v>73</v>
      </c>
      <c r="G777" t="s">
        <v>12121</v>
      </c>
      <c r="H777" s="1">
        <v>42431</v>
      </c>
      <c r="I777" s="1">
        <v>42430</v>
      </c>
      <c r="J777" t="b">
        <v>1</v>
      </c>
      <c r="K777" t="s">
        <v>75</v>
      </c>
      <c r="L777" t="s">
        <v>599</v>
      </c>
      <c r="M777" t="s">
        <v>90</v>
      </c>
      <c r="N777">
        <v>25</v>
      </c>
      <c r="O777" t="s">
        <v>5666</v>
      </c>
      <c r="P777" t="s">
        <v>501</v>
      </c>
      <c r="Q777" t="s">
        <v>4022</v>
      </c>
      <c r="R777" t="s">
        <v>81</v>
      </c>
      <c r="S777" t="s">
        <v>82</v>
      </c>
      <c r="T777" s="1">
        <v>42431</v>
      </c>
      <c r="U777" s="3">
        <v>42430</v>
      </c>
      <c r="V777" t="s">
        <v>367</v>
      </c>
      <c r="W777" s="2">
        <v>43085</v>
      </c>
      <c r="X777" t="s">
        <v>12122</v>
      </c>
      <c r="Y777" t="s">
        <v>587</v>
      </c>
      <c r="Z777" t="s">
        <v>12123</v>
      </c>
      <c r="AA777" t="s">
        <v>82</v>
      </c>
      <c r="AB777" t="s">
        <v>589</v>
      </c>
      <c r="AC777" t="s">
        <v>589</v>
      </c>
      <c r="AD777" t="s">
        <v>12124</v>
      </c>
      <c r="AE777" t="s">
        <v>587</v>
      </c>
      <c r="AF777" t="s">
        <v>12123</v>
      </c>
      <c r="AG777" t="s">
        <v>82</v>
      </c>
      <c r="AH777" t="s">
        <v>589</v>
      </c>
      <c r="AI777" t="s">
        <v>589</v>
      </c>
      <c r="AJ777" t="s">
        <v>12124</v>
      </c>
      <c r="AK777" t="s">
        <v>110</v>
      </c>
      <c r="AL777" t="s">
        <v>12125</v>
      </c>
      <c r="AM777" t="s">
        <v>88</v>
      </c>
      <c r="AN777" t="s">
        <v>298</v>
      </c>
      <c r="AO777" t="s">
        <v>1063</v>
      </c>
      <c r="AP777" t="s">
        <v>91</v>
      </c>
      <c r="AQ777" t="s">
        <v>12126</v>
      </c>
      <c r="AR777" t="s">
        <v>82</v>
      </c>
      <c r="AS777" t="s">
        <v>12127</v>
      </c>
      <c r="AT777" t="s">
        <v>12128</v>
      </c>
      <c r="AU777" t="s">
        <v>81</v>
      </c>
      <c r="AV777" t="s">
        <v>82</v>
      </c>
      <c r="AW777" t="s">
        <v>82</v>
      </c>
      <c r="AX777" t="s">
        <v>82</v>
      </c>
      <c r="AY777" t="s">
        <v>82</v>
      </c>
      <c r="AZ777" t="s">
        <v>82</v>
      </c>
      <c r="BA777" t="s">
        <v>82</v>
      </c>
      <c r="BB777" t="s">
        <v>82</v>
      </c>
      <c r="BC777" t="s">
        <v>82</v>
      </c>
      <c r="BD777" t="s">
        <v>82</v>
      </c>
      <c r="BE777" t="s">
        <v>82</v>
      </c>
      <c r="BF777" t="s">
        <v>82</v>
      </c>
      <c r="BG777" t="s">
        <v>82</v>
      </c>
      <c r="BH777" t="s">
        <v>82</v>
      </c>
      <c r="BI777" t="s">
        <v>82</v>
      </c>
      <c r="BJ777" t="s">
        <v>82</v>
      </c>
      <c r="BK777" t="s">
        <v>82</v>
      </c>
      <c r="BL777" t="s">
        <v>82</v>
      </c>
      <c r="BM777" t="s">
        <v>82</v>
      </c>
      <c r="BN777" t="s">
        <v>82</v>
      </c>
      <c r="BO777" t="s">
        <v>82</v>
      </c>
      <c r="BP777" t="s">
        <v>82</v>
      </c>
      <c r="BQ777" t="s">
        <v>82</v>
      </c>
    </row>
    <row r="778" spans="1:69" x14ac:dyDescent="0.2">
      <c r="A778" s="5">
        <v>0</v>
      </c>
      <c r="B778" t="s">
        <v>12129</v>
      </c>
      <c r="C778" t="s">
        <v>12130</v>
      </c>
      <c r="D778" t="s">
        <v>12131</v>
      </c>
      <c r="E778" t="s">
        <v>12129</v>
      </c>
      <c r="F778" t="s">
        <v>73</v>
      </c>
      <c r="G778" t="s">
        <v>12132</v>
      </c>
      <c r="H778" s="1">
        <v>43325</v>
      </c>
      <c r="I778" s="1">
        <v>43308</v>
      </c>
      <c r="J778" t="b">
        <v>0</v>
      </c>
      <c r="K778" t="s">
        <v>75</v>
      </c>
      <c r="L778" t="s">
        <v>267</v>
      </c>
      <c r="M778" t="s">
        <v>90</v>
      </c>
      <c r="N778">
        <v>280</v>
      </c>
      <c r="O778" t="s">
        <v>268</v>
      </c>
      <c r="P778" t="s">
        <v>409</v>
      </c>
      <c r="Q778" t="s">
        <v>950</v>
      </c>
      <c r="R778" t="s">
        <v>81</v>
      </c>
      <c r="S778" t="s">
        <v>82</v>
      </c>
      <c r="T778" s="1">
        <v>43325</v>
      </c>
      <c r="U778" t="s">
        <v>4060</v>
      </c>
      <c r="V778" t="s">
        <v>84</v>
      </c>
      <c r="W778" s="2">
        <v>43864</v>
      </c>
      <c r="X778" t="s">
        <v>12133</v>
      </c>
      <c r="Y778" t="s">
        <v>148</v>
      </c>
      <c r="Z778" t="s">
        <v>12134</v>
      </c>
      <c r="AA778" t="s">
        <v>82</v>
      </c>
      <c r="AB778" t="s">
        <v>12135</v>
      </c>
      <c r="AC778" t="s">
        <v>12136</v>
      </c>
      <c r="AD778" t="s">
        <v>12137</v>
      </c>
      <c r="AE778" t="s">
        <v>148</v>
      </c>
      <c r="AF778" t="s">
        <v>12134</v>
      </c>
      <c r="AG778" t="s">
        <v>82</v>
      </c>
      <c r="AH778" t="s">
        <v>12135</v>
      </c>
      <c r="AI778" t="s">
        <v>12136</v>
      </c>
      <c r="AJ778" t="s">
        <v>12137</v>
      </c>
      <c r="AK778" t="s">
        <v>296</v>
      </c>
      <c r="AL778" t="s">
        <v>12138</v>
      </c>
      <c r="AM778" t="s">
        <v>88</v>
      </c>
      <c r="AN778" t="s">
        <v>2183</v>
      </c>
      <c r="AO778" t="s">
        <v>1063</v>
      </c>
      <c r="AP778" t="s">
        <v>1211</v>
      </c>
      <c r="AQ778" t="s">
        <v>12139</v>
      </c>
      <c r="AR778" t="s">
        <v>82</v>
      </c>
      <c r="AS778" t="s">
        <v>12140</v>
      </c>
      <c r="AT778" t="s">
        <v>12141</v>
      </c>
      <c r="AU778" t="s">
        <v>81</v>
      </c>
      <c r="AV778" t="s">
        <v>82</v>
      </c>
      <c r="AW778" t="s">
        <v>82</v>
      </c>
      <c r="AX778" t="s">
        <v>82</v>
      </c>
      <c r="AY778" t="s">
        <v>82</v>
      </c>
      <c r="AZ778" t="s">
        <v>82</v>
      </c>
      <c r="BA778" t="s">
        <v>82</v>
      </c>
      <c r="BB778" t="s">
        <v>82</v>
      </c>
      <c r="BC778" t="s">
        <v>82</v>
      </c>
      <c r="BD778" t="s">
        <v>82</v>
      </c>
      <c r="BE778" t="s">
        <v>82</v>
      </c>
      <c r="BF778" t="s">
        <v>82</v>
      </c>
      <c r="BG778" t="s">
        <v>82</v>
      </c>
      <c r="BH778" t="s">
        <v>82</v>
      </c>
      <c r="BI778" t="s">
        <v>82</v>
      </c>
      <c r="BJ778" t="s">
        <v>82</v>
      </c>
      <c r="BK778" t="s">
        <v>82</v>
      </c>
      <c r="BL778" t="s">
        <v>82</v>
      </c>
      <c r="BM778" t="s">
        <v>82</v>
      </c>
      <c r="BN778" t="s">
        <v>82</v>
      </c>
      <c r="BO778" t="s">
        <v>82</v>
      </c>
      <c r="BP778" t="s">
        <v>82</v>
      </c>
      <c r="BQ778" t="s">
        <v>82</v>
      </c>
    </row>
    <row r="779" spans="1:69" x14ac:dyDescent="0.2">
      <c r="A779" s="5">
        <v>0</v>
      </c>
      <c r="B779" t="s">
        <v>12142</v>
      </c>
      <c r="C779" t="s">
        <v>12143</v>
      </c>
      <c r="D779" t="s">
        <v>12144</v>
      </c>
      <c r="E779" t="s">
        <v>12142</v>
      </c>
      <c r="F779" t="s">
        <v>553</v>
      </c>
      <c r="G779" t="s">
        <v>12145</v>
      </c>
      <c r="H779" s="1">
        <v>43328</v>
      </c>
      <c r="I779" s="1">
        <v>43344</v>
      </c>
      <c r="J779" t="b">
        <v>0</v>
      </c>
      <c r="K779" t="s">
        <v>555</v>
      </c>
      <c r="L779" t="s">
        <v>1531</v>
      </c>
      <c r="M779" t="s">
        <v>1751</v>
      </c>
      <c r="N779" t="s">
        <v>12146</v>
      </c>
      <c r="O779" t="s">
        <v>12147</v>
      </c>
      <c r="P779" t="s">
        <v>365</v>
      </c>
      <c r="Q779" t="s">
        <v>12148</v>
      </c>
      <c r="R779" t="s">
        <v>81</v>
      </c>
      <c r="S779" t="s">
        <v>82</v>
      </c>
      <c r="T779" s="1">
        <v>43328</v>
      </c>
      <c r="U779" s="1">
        <v>43344</v>
      </c>
      <c r="V779" t="s">
        <v>553</v>
      </c>
      <c r="W779" s="2">
        <v>43332</v>
      </c>
      <c r="X779" t="s">
        <v>82</v>
      </c>
      <c r="Y779" t="s">
        <v>12149</v>
      </c>
      <c r="Z779" t="s">
        <v>81</v>
      </c>
      <c r="AA779" t="s">
        <v>12150</v>
      </c>
      <c r="AB779" t="s">
        <v>12151</v>
      </c>
      <c r="AC779" t="s">
        <v>12152</v>
      </c>
      <c r="AD779" t="s">
        <v>12147</v>
      </c>
      <c r="AE779" t="s">
        <v>12153</v>
      </c>
      <c r="AF779" t="s">
        <v>81</v>
      </c>
      <c r="AG779" t="s">
        <v>12150</v>
      </c>
      <c r="AH779" t="s">
        <v>12154</v>
      </c>
      <c r="AI779" t="s">
        <v>12155</v>
      </c>
      <c r="AJ779" t="s">
        <v>12147</v>
      </c>
      <c r="AK779" t="s">
        <v>296</v>
      </c>
      <c r="AL779" t="s">
        <v>82</v>
      </c>
      <c r="AM779" t="s">
        <v>12156</v>
      </c>
      <c r="AN779">
        <v>18</v>
      </c>
      <c r="AO779">
        <v>85</v>
      </c>
      <c r="AP779" t="s">
        <v>371</v>
      </c>
      <c r="AQ779" t="s">
        <v>12157</v>
      </c>
      <c r="AR779" t="s">
        <v>12158</v>
      </c>
      <c r="AS779" t="s">
        <v>12159</v>
      </c>
      <c r="AT779" t="s">
        <v>12160</v>
      </c>
      <c r="AU779" t="s">
        <v>81</v>
      </c>
      <c r="AV779" t="s">
        <v>82</v>
      </c>
      <c r="AW779" t="s">
        <v>81</v>
      </c>
      <c r="AX779" t="s">
        <v>81</v>
      </c>
      <c r="AY779" t="s">
        <v>81</v>
      </c>
      <c r="AZ779" t="s">
        <v>81</v>
      </c>
      <c r="BA779" t="s">
        <v>82</v>
      </c>
      <c r="BB779" s="1">
        <v>1</v>
      </c>
      <c r="BC779" t="s">
        <v>81</v>
      </c>
      <c r="BD779" t="s">
        <v>81</v>
      </c>
      <c r="BE779" t="s">
        <v>81</v>
      </c>
      <c r="BF779" t="s">
        <v>81</v>
      </c>
      <c r="BG779" t="s">
        <v>81</v>
      </c>
      <c r="BH779" t="s">
        <v>81</v>
      </c>
      <c r="BI779" t="s">
        <v>81</v>
      </c>
      <c r="BJ779" t="s">
        <v>82</v>
      </c>
      <c r="BK779" t="s">
        <v>82</v>
      </c>
      <c r="BL779" t="s">
        <v>825</v>
      </c>
      <c r="BM779" t="s">
        <v>826</v>
      </c>
      <c r="BN779" t="s">
        <v>81</v>
      </c>
      <c r="BO779" t="s">
        <v>81</v>
      </c>
      <c r="BP779" t="s">
        <v>81</v>
      </c>
      <c r="BQ779" t="s">
        <v>81</v>
      </c>
    </row>
    <row r="780" spans="1:69" x14ac:dyDescent="0.2">
      <c r="A780" s="5">
        <v>0</v>
      </c>
      <c r="B780" t="s">
        <v>12161</v>
      </c>
      <c r="C780" t="s">
        <v>12162</v>
      </c>
      <c r="D780" t="s">
        <v>12163</v>
      </c>
      <c r="E780" t="s">
        <v>12161</v>
      </c>
      <c r="F780" t="s">
        <v>10718</v>
      </c>
      <c r="G780" t="s">
        <v>12164</v>
      </c>
      <c r="H780" s="1">
        <v>43265</v>
      </c>
      <c r="I780" s="1">
        <v>43329</v>
      </c>
      <c r="J780" t="b">
        <v>0</v>
      </c>
      <c r="K780" t="s">
        <v>75</v>
      </c>
      <c r="L780" t="s">
        <v>12165</v>
      </c>
      <c r="M780" t="s">
        <v>703</v>
      </c>
      <c r="N780">
        <v>1440</v>
      </c>
      <c r="O780" t="s">
        <v>12166</v>
      </c>
      <c r="P780" t="s">
        <v>7811</v>
      </c>
      <c r="Q780" t="s">
        <v>12167</v>
      </c>
      <c r="R780" t="s">
        <v>81</v>
      </c>
      <c r="S780" t="s">
        <v>82</v>
      </c>
      <c r="T780" s="1">
        <v>43265</v>
      </c>
      <c r="U780" s="1">
        <v>43329</v>
      </c>
      <c r="V780" t="s">
        <v>10723</v>
      </c>
      <c r="W780" s="2">
        <v>44139</v>
      </c>
      <c r="X780" t="s">
        <v>82</v>
      </c>
      <c r="Y780" t="s">
        <v>12168</v>
      </c>
      <c r="Z780" t="s">
        <v>12169</v>
      </c>
      <c r="AA780" t="s">
        <v>12170</v>
      </c>
      <c r="AB780" t="s">
        <v>12171</v>
      </c>
      <c r="AC780">
        <v>251917242124</v>
      </c>
      <c r="AD780" t="s">
        <v>12172</v>
      </c>
      <c r="AE780" t="s">
        <v>12173</v>
      </c>
      <c r="AF780" t="s">
        <v>12174</v>
      </c>
      <c r="AG780" t="s">
        <v>12175</v>
      </c>
      <c r="AH780" t="s">
        <v>12176</v>
      </c>
      <c r="AI780">
        <v>4797191828</v>
      </c>
      <c r="AJ780" t="s">
        <v>12177</v>
      </c>
      <c r="AK780" t="s">
        <v>212</v>
      </c>
      <c r="AL780" t="s">
        <v>82</v>
      </c>
      <c r="AM780" t="s">
        <v>12178</v>
      </c>
      <c r="AN780" t="s">
        <v>12179</v>
      </c>
      <c r="AO780" t="s">
        <v>12180</v>
      </c>
      <c r="AP780" t="s">
        <v>371</v>
      </c>
      <c r="AQ780" t="s">
        <v>12181</v>
      </c>
      <c r="AR780" t="s">
        <v>12182</v>
      </c>
      <c r="AS780" t="s">
        <v>12183</v>
      </c>
      <c r="AT780" t="s">
        <v>12184</v>
      </c>
      <c r="AU780" t="s">
        <v>81</v>
      </c>
      <c r="AV780" t="s">
        <v>82</v>
      </c>
      <c r="AW780" t="s">
        <v>1637</v>
      </c>
      <c r="AX780" t="s">
        <v>81</v>
      </c>
      <c r="AY780" t="s">
        <v>81</v>
      </c>
      <c r="AZ780" t="s">
        <v>81</v>
      </c>
      <c r="BA780" t="s">
        <v>82</v>
      </c>
      <c r="BB780" s="1">
        <v>1</v>
      </c>
      <c r="BC780" t="s">
        <v>81</v>
      </c>
      <c r="BD780" t="s">
        <v>81</v>
      </c>
      <c r="BE780" t="s">
        <v>81</v>
      </c>
      <c r="BF780" t="s">
        <v>81</v>
      </c>
      <c r="BG780" t="s">
        <v>81</v>
      </c>
      <c r="BH780" t="s">
        <v>5857</v>
      </c>
      <c r="BI780" t="s">
        <v>81</v>
      </c>
      <c r="BJ780" t="s">
        <v>82</v>
      </c>
      <c r="BK780" t="s">
        <v>82</v>
      </c>
      <c r="BL780" t="s">
        <v>200</v>
      </c>
      <c r="BM780" t="s">
        <v>12185</v>
      </c>
      <c r="BN780" t="s">
        <v>12186</v>
      </c>
      <c r="BO780" t="s">
        <v>12187</v>
      </c>
      <c r="BP780">
        <v>472284551</v>
      </c>
      <c r="BQ780" t="s">
        <v>12186</v>
      </c>
    </row>
    <row r="781" spans="1:69" x14ac:dyDescent="0.2">
      <c r="A781" s="5">
        <v>0</v>
      </c>
      <c r="B781" t="s">
        <v>12188</v>
      </c>
      <c r="C781" t="s">
        <v>12189</v>
      </c>
      <c r="D781" t="s">
        <v>12190</v>
      </c>
      <c r="E781" t="s">
        <v>12191</v>
      </c>
      <c r="F781" t="s">
        <v>1617</v>
      </c>
      <c r="G781" t="s">
        <v>12192</v>
      </c>
      <c r="H781" s="1">
        <v>42975</v>
      </c>
      <c r="I781" s="1">
        <v>42856</v>
      </c>
      <c r="J781" t="b">
        <v>0</v>
      </c>
      <c r="K781" t="s">
        <v>75</v>
      </c>
      <c r="L781" t="s">
        <v>12193</v>
      </c>
      <c r="M781" t="s">
        <v>703</v>
      </c>
      <c r="N781">
        <v>120</v>
      </c>
      <c r="O781" t="s">
        <v>12194</v>
      </c>
      <c r="P781" t="s">
        <v>1622</v>
      </c>
      <c r="Q781" t="s">
        <v>12195</v>
      </c>
      <c r="R781" t="s">
        <v>81</v>
      </c>
      <c r="S781">
        <v>1</v>
      </c>
      <c r="T781" s="1">
        <v>42975</v>
      </c>
      <c r="U781" s="1">
        <v>42856</v>
      </c>
      <c r="V781" t="s">
        <v>1617</v>
      </c>
      <c r="W781" s="2">
        <v>43563</v>
      </c>
      <c r="X781" t="s">
        <v>90</v>
      </c>
      <c r="Y781" t="s">
        <v>81</v>
      </c>
      <c r="Z781" t="s">
        <v>81</v>
      </c>
      <c r="AA781" t="s">
        <v>81</v>
      </c>
      <c r="AB781" t="s">
        <v>81</v>
      </c>
      <c r="AC781" t="s">
        <v>81</v>
      </c>
      <c r="AD781" t="s">
        <v>81</v>
      </c>
      <c r="AE781" t="s">
        <v>12196</v>
      </c>
      <c r="AF781" t="s">
        <v>12197</v>
      </c>
      <c r="AG781" t="s">
        <v>12198</v>
      </c>
      <c r="AH781" t="s">
        <v>12199</v>
      </c>
      <c r="AI781" t="s">
        <v>12200</v>
      </c>
      <c r="AJ781" t="s">
        <v>81</v>
      </c>
      <c r="AK781" t="s">
        <v>110</v>
      </c>
      <c r="AL781" t="s">
        <v>82</v>
      </c>
      <c r="AM781" t="s">
        <v>12201</v>
      </c>
      <c r="AN781" t="s">
        <v>81</v>
      </c>
      <c r="AO781" t="s">
        <v>81</v>
      </c>
      <c r="AP781" t="s">
        <v>371</v>
      </c>
      <c r="AQ781" t="s">
        <v>12202</v>
      </c>
      <c r="AR781" t="s">
        <v>12203</v>
      </c>
      <c r="AS781" t="s">
        <v>12204</v>
      </c>
      <c r="AT781" t="s">
        <v>12205</v>
      </c>
      <c r="AU781" t="s">
        <v>81</v>
      </c>
      <c r="AV781" t="s">
        <v>82</v>
      </c>
      <c r="AW781" t="s">
        <v>1637</v>
      </c>
      <c r="AX781" t="s">
        <v>81</v>
      </c>
      <c r="AY781" t="s">
        <v>81</v>
      </c>
      <c r="AZ781" t="s">
        <v>12206</v>
      </c>
      <c r="BA781" t="s">
        <v>82</v>
      </c>
      <c r="BB781" s="1">
        <v>1</v>
      </c>
      <c r="BC781" t="s">
        <v>81</v>
      </c>
      <c r="BD781" t="s">
        <v>81</v>
      </c>
      <c r="BE781" t="s">
        <v>81</v>
      </c>
      <c r="BF781" t="s">
        <v>81</v>
      </c>
      <c r="BG781" t="s">
        <v>81</v>
      </c>
      <c r="BH781" t="s">
        <v>1639</v>
      </c>
      <c r="BI781" t="s">
        <v>12207</v>
      </c>
      <c r="BJ781" s="1">
        <v>43326</v>
      </c>
      <c r="BK781" t="s">
        <v>261</v>
      </c>
      <c r="BL781" t="s">
        <v>81</v>
      </c>
      <c r="BM781" t="s">
        <v>137</v>
      </c>
      <c r="BN781" t="s">
        <v>81</v>
      </c>
      <c r="BO781" t="s">
        <v>12208</v>
      </c>
      <c r="BP781" t="s">
        <v>81</v>
      </c>
      <c r="BQ781" t="s">
        <v>81</v>
      </c>
    </row>
    <row r="782" spans="1:69" x14ac:dyDescent="0.2">
      <c r="A782" s="5">
        <v>1</v>
      </c>
      <c r="B782" t="s">
        <v>5303</v>
      </c>
      <c r="C782" t="s">
        <v>1033</v>
      </c>
      <c r="D782" t="s">
        <v>1034</v>
      </c>
      <c r="E782" t="s">
        <v>1035</v>
      </c>
      <c r="F782" t="s">
        <v>178</v>
      </c>
      <c r="G782" t="s">
        <v>12209</v>
      </c>
      <c r="H782" s="1">
        <v>43210</v>
      </c>
      <c r="I782" s="1">
        <v>43363</v>
      </c>
      <c r="J782" t="b">
        <v>0</v>
      </c>
      <c r="K782" t="s">
        <v>180</v>
      </c>
      <c r="L782" t="s">
        <v>1037</v>
      </c>
      <c r="M782" t="s">
        <v>346</v>
      </c>
      <c r="N782">
        <v>720</v>
      </c>
      <c r="O782" t="s">
        <v>1038</v>
      </c>
      <c r="P782" t="s">
        <v>12210</v>
      </c>
      <c r="Q782" t="s">
        <v>1040</v>
      </c>
      <c r="R782" t="s">
        <v>1041</v>
      </c>
      <c r="S782" t="s">
        <v>82</v>
      </c>
      <c r="T782" s="1">
        <v>43210</v>
      </c>
      <c r="U782" s="1">
        <v>43363</v>
      </c>
      <c r="V782" t="s">
        <v>186</v>
      </c>
      <c r="W782" s="2">
        <v>43472</v>
      </c>
      <c r="X782" t="s">
        <v>1042</v>
      </c>
      <c r="Y782" t="s">
        <v>1043</v>
      </c>
      <c r="Z782" t="s">
        <v>81</v>
      </c>
      <c r="AA782" t="s">
        <v>1044</v>
      </c>
      <c r="AB782" t="s">
        <v>1045</v>
      </c>
      <c r="AC782">
        <v>31715242166</v>
      </c>
      <c r="AD782" t="s">
        <v>1038</v>
      </c>
      <c r="AE782" t="s">
        <v>1043</v>
      </c>
      <c r="AF782" t="s">
        <v>81</v>
      </c>
      <c r="AG782" t="s">
        <v>1044</v>
      </c>
      <c r="AH782" t="s">
        <v>1045</v>
      </c>
      <c r="AI782">
        <v>31715242166</v>
      </c>
      <c r="AJ782" t="s">
        <v>1038</v>
      </c>
      <c r="AK782" t="s">
        <v>191</v>
      </c>
      <c r="AL782" t="s">
        <v>82</v>
      </c>
      <c r="AM782" t="s">
        <v>1046</v>
      </c>
      <c r="AN782" t="s">
        <v>81</v>
      </c>
      <c r="AO782" t="s">
        <v>81</v>
      </c>
      <c r="AP782" t="s">
        <v>351</v>
      </c>
      <c r="AQ782" t="s">
        <v>12211</v>
      </c>
      <c r="AR782" t="s">
        <v>12212</v>
      </c>
      <c r="AS782" t="s">
        <v>1049</v>
      </c>
      <c r="AT782" t="s">
        <v>12213</v>
      </c>
      <c r="AU782" t="s">
        <v>197</v>
      </c>
      <c r="AV782" t="s">
        <v>82</v>
      </c>
      <c r="AW782" t="s">
        <v>198</v>
      </c>
      <c r="AX782" t="s">
        <v>81</v>
      </c>
      <c r="AY782" t="s">
        <v>82</v>
      </c>
      <c r="AZ782" t="s">
        <v>82</v>
      </c>
      <c r="BA782" t="s">
        <v>82</v>
      </c>
      <c r="BB782" t="s">
        <v>82</v>
      </c>
      <c r="BC782" t="s">
        <v>82</v>
      </c>
      <c r="BD782" t="s">
        <v>82</v>
      </c>
      <c r="BE782" t="s">
        <v>82</v>
      </c>
      <c r="BF782" t="s">
        <v>82</v>
      </c>
      <c r="BG782" t="s">
        <v>82</v>
      </c>
      <c r="BH782" t="s">
        <v>82</v>
      </c>
      <c r="BI782" t="s">
        <v>82</v>
      </c>
      <c r="BJ782" t="s">
        <v>82</v>
      </c>
      <c r="BK782" t="s">
        <v>82</v>
      </c>
      <c r="BL782" t="s">
        <v>82</v>
      </c>
      <c r="BM782" t="s">
        <v>82</v>
      </c>
      <c r="BN782" t="s">
        <v>82</v>
      </c>
      <c r="BO782" t="s">
        <v>82</v>
      </c>
      <c r="BP782" t="s">
        <v>82</v>
      </c>
      <c r="BQ782" t="s">
        <v>82</v>
      </c>
    </row>
    <row r="783" spans="1:69" x14ac:dyDescent="0.2">
      <c r="A783" s="5">
        <v>0</v>
      </c>
      <c r="B783" t="s">
        <v>12214</v>
      </c>
      <c r="C783" t="s">
        <v>12215</v>
      </c>
      <c r="D783" t="s">
        <v>12216</v>
      </c>
      <c r="E783" t="s">
        <v>12217</v>
      </c>
      <c r="F783" t="s">
        <v>73</v>
      </c>
      <c r="G783" t="s">
        <v>12218</v>
      </c>
      <c r="H783" s="1">
        <v>43431</v>
      </c>
      <c r="I783" s="1">
        <v>43287</v>
      </c>
      <c r="J783" t="b">
        <v>0</v>
      </c>
      <c r="K783" t="s">
        <v>75</v>
      </c>
      <c r="L783" t="s">
        <v>2684</v>
      </c>
      <c r="M783" t="s">
        <v>90</v>
      </c>
      <c r="N783">
        <v>227</v>
      </c>
      <c r="O783" t="s">
        <v>12219</v>
      </c>
      <c r="P783" t="s">
        <v>626</v>
      </c>
      <c r="Q783" t="s">
        <v>950</v>
      </c>
      <c r="R783" t="s">
        <v>81</v>
      </c>
      <c r="S783" t="s">
        <v>82</v>
      </c>
      <c r="T783" s="1">
        <v>43431</v>
      </c>
      <c r="U783" t="s">
        <v>12220</v>
      </c>
      <c r="V783" t="s">
        <v>106</v>
      </c>
      <c r="W783" s="2">
        <v>43927</v>
      </c>
      <c r="X783" t="s">
        <v>12221</v>
      </c>
      <c r="Y783" t="s">
        <v>82</v>
      </c>
      <c r="Z783" t="s">
        <v>82</v>
      </c>
      <c r="AA783" t="s">
        <v>82</v>
      </c>
      <c r="AB783" t="s">
        <v>82</v>
      </c>
      <c r="AC783" t="s">
        <v>82</v>
      </c>
      <c r="AD783" t="s">
        <v>82</v>
      </c>
      <c r="AE783" t="s">
        <v>82</v>
      </c>
      <c r="AF783" t="s">
        <v>82</v>
      </c>
      <c r="AG783" t="s">
        <v>82</v>
      </c>
      <c r="AH783" t="s">
        <v>82</v>
      </c>
      <c r="AI783" t="s">
        <v>82</v>
      </c>
      <c r="AJ783" t="s">
        <v>82</v>
      </c>
      <c r="AK783" t="s">
        <v>110</v>
      </c>
      <c r="AL783" t="s">
        <v>82</v>
      </c>
      <c r="AM783" t="s">
        <v>88</v>
      </c>
      <c r="AN783" t="s">
        <v>154</v>
      </c>
      <c r="AO783" t="s">
        <v>90</v>
      </c>
      <c r="AP783" t="s">
        <v>91</v>
      </c>
      <c r="AQ783" t="s">
        <v>12222</v>
      </c>
      <c r="AR783" t="s">
        <v>82</v>
      </c>
      <c r="AS783" t="s">
        <v>12223</v>
      </c>
      <c r="AT783" t="s">
        <v>12224</v>
      </c>
      <c r="AU783" t="s">
        <v>81</v>
      </c>
      <c r="AV783" t="s">
        <v>82</v>
      </c>
      <c r="AW783" t="s">
        <v>82</v>
      </c>
      <c r="AX783" t="s">
        <v>82</v>
      </c>
      <c r="AY783" t="s">
        <v>82</v>
      </c>
      <c r="AZ783" t="s">
        <v>82</v>
      </c>
      <c r="BA783" t="s">
        <v>82</v>
      </c>
      <c r="BB783" t="s">
        <v>82</v>
      </c>
      <c r="BC783" t="s">
        <v>82</v>
      </c>
      <c r="BD783" t="s">
        <v>82</v>
      </c>
      <c r="BE783" t="s">
        <v>82</v>
      </c>
      <c r="BF783" t="s">
        <v>82</v>
      </c>
      <c r="BG783" t="s">
        <v>82</v>
      </c>
      <c r="BH783" t="s">
        <v>82</v>
      </c>
      <c r="BI783" t="s">
        <v>82</v>
      </c>
      <c r="BJ783" t="s">
        <v>82</v>
      </c>
      <c r="BK783" t="s">
        <v>82</v>
      </c>
      <c r="BL783" t="s">
        <v>82</v>
      </c>
      <c r="BM783" t="s">
        <v>82</v>
      </c>
      <c r="BN783" t="s">
        <v>82</v>
      </c>
      <c r="BO783" t="s">
        <v>82</v>
      </c>
      <c r="BP783" t="s">
        <v>82</v>
      </c>
      <c r="BQ783" t="s">
        <v>82</v>
      </c>
    </row>
    <row r="784" spans="1:69" x14ac:dyDescent="0.2">
      <c r="A784" s="5">
        <v>1</v>
      </c>
      <c r="B784" t="s">
        <v>8470</v>
      </c>
      <c r="C784" t="s">
        <v>12225</v>
      </c>
      <c r="D784" t="s">
        <v>8472</v>
      </c>
      <c r="E784" t="s">
        <v>8473</v>
      </c>
      <c r="F784" t="s">
        <v>178</v>
      </c>
      <c r="G784" t="s">
        <v>12226</v>
      </c>
      <c r="H784" s="1">
        <v>42803</v>
      </c>
      <c r="I784" s="1">
        <v>42874</v>
      </c>
      <c r="J784" t="b">
        <v>0</v>
      </c>
      <c r="K784" t="s">
        <v>180</v>
      </c>
      <c r="L784" t="s">
        <v>8475</v>
      </c>
      <c r="M784" t="s">
        <v>2335</v>
      </c>
      <c r="N784">
        <v>288</v>
      </c>
      <c r="O784" t="s">
        <v>8029</v>
      </c>
      <c r="P784" t="s">
        <v>12227</v>
      </c>
      <c r="Q784" t="s">
        <v>12228</v>
      </c>
      <c r="R784" t="s">
        <v>8028</v>
      </c>
      <c r="S784" t="s">
        <v>82</v>
      </c>
      <c r="T784" s="1">
        <v>42803</v>
      </c>
      <c r="U784" s="1">
        <v>42874</v>
      </c>
      <c r="V784" t="s">
        <v>186</v>
      </c>
      <c r="W784" s="2">
        <v>43984</v>
      </c>
      <c r="X784" t="s">
        <v>12229</v>
      </c>
      <c r="Y784" t="s">
        <v>8479</v>
      </c>
      <c r="Z784" t="s">
        <v>81</v>
      </c>
      <c r="AA784" t="s">
        <v>8480</v>
      </c>
      <c r="AB784" t="s">
        <v>8481</v>
      </c>
      <c r="AC784">
        <v>390521279817</v>
      </c>
      <c r="AD784" t="s">
        <v>8029</v>
      </c>
      <c r="AE784" t="s">
        <v>8479</v>
      </c>
      <c r="AF784" t="s">
        <v>81</v>
      </c>
      <c r="AG784" t="s">
        <v>8480</v>
      </c>
      <c r="AH784" t="s">
        <v>8481</v>
      </c>
      <c r="AI784">
        <v>390521279817</v>
      </c>
      <c r="AJ784" t="s">
        <v>8029</v>
      </c>
      <c r="AK784" t="s">
        <v>250</v>
      </c>
      <c r="AL784" t="s">
        <v>82</v>
      </c>
      <c r="AM784" t="s">
        <v>8029</v>
      </c>
      <c r="AN784" t="s">
        <v>81</v>
      </c>
      <c r="AO784" t="s">
        <v>81</v>
      </c>
      <c r="AP784" t="s">
        <v>351</v>
      </c>
      <c r="AQ784" t="s">
        <v>12230</v>
      </c>
      <c r="AR784" t="s">
        <v>12231</v>
      </c>
      <c r="AS784" t="s">
        <v>12232</v>
      </c>
      <c r="AT784" t="s">
        <v>12233</v>
      </c>
      <c r="AU784" t="s">
        <v>197</v>
      </c>
      <c r="AV784" t="s">
        <v>82</v>
      </c>
      <c r="AW784" t="s">
        <v>198</v>
      </c>
      <c r="AX784" t="s">
        <v>81</v>
      </c>
      <c r="AY784" t="s">
        <v>81</v>
      </c>
      <c r="AZ784" t="s">
        <v>8470</v>
      </c>
      <c r="BA784" t="s">
        <v>82</v>
      </c>
      <c r="BB784" s="1">
        <v>1</v>
      </c>
      <c r="BC784" t="s">
        <v>199</v>
      </c>
      <c r="BD784" t="s">
        <v>199</v>
      </c>
      <c r="BE784" t="s">
        <v>199</v>
      </c>
      <c r="BF784" t="s">
        <v>199</v>
      </c>
      <c r="BG784" t="s">
        <v>81</v>
      </c>
      <c r="BH784" t="s">
        <v>81</v>
      </c>
      <c r="BI784" t="s">
        <v>81</v>
      </c>
      <c r="BJ784" t="s">
        <v>82</v>
      </c>
      <c r="BK784" t="s">
        <v>82</v>
      </c>
      <c r="BL784" t="s">
        <v>200</v>
      </c>
      <c r="BM784" t="s">
        <v>12234</v>
      </c>
      <c r="BN784" t="s">
        <v>81</v>
      </c>
      <c r="BO784" t="s">
        <v>81</v>
      </c>
      <c r="BP784" t="s">
        <v>81</v>
      </c>
      <c r="BQ784" t="s">
        <v>81</v>
      </c>
    </row>
    <row r="785" spans="1:69" x14ac:dyDescent="0.2">
      <c r="A785" s="5">
        <v>0</v>
      </c>
      <c r="B785" t="s">
        <v>12235</v>
      </c>
      <c r="C785" t="s">
        <v>12236</v>
      </c>
      <c r="D785" t="s">
        <v>12237</v>
      </c>
      <c r="E785" t="s">
        <v>12238</v>
      </c>
      <c r="F785" t="s">
        <v>73</v>
      </c>
      <c r="G785" t="s">
        <v>12239</v>
      </c>
      <c r="H785" s="1">
        <v>42941</v>
      </c>
      <c r="I785" s="1">
        <v>43480</v>
      </c>
      <c r="J785" t="b">
        <v>0</v>
      </c>
      <c r="K785" t="s">
        <v>75</v>
      </c>
      <c r="L785" t="s">
        <v>2606</v>
      </c>
      <c r="M785" t="s">
        <v>90</v>
      </c>
      <c r="N785">
        <v>330</v>
      </c>
      <c r="O785" t="s">
        <v>6789</v>
      </c>
      <c r="P785" t="s">
        <v>409</v>
      </c>
      <c r="Q785" t="s">
        <v>366</v>
      </c>
      <c r="R785" t="s">
        <v>81</v>
      </c>
      <c r="S785" t="s">
        <v>82</v>
      </c>
      <c r="T785" s="1">
        <v>42941</v>
      </c>
      <c r="U785" t="s">
        <v>12240</v>
      </c>
      <c r="V785" t="s">
        <v>168</v>
      </c>
      <c r="W785" s="2">
        <v>43836</v>
      </c>
      <c r="X785" t="s">
        <v>12241</v>
      </c>
      <c r="Y785" t="s">
        <v>81</v>
      </c>
      <c r="Z785" t="s">
        <v>12242</v>
      </c>
      <c r="AA785" t="s">
        <v>82</v>
      </c>
      <c r="AB785" t="s">
        <v>12243</v>
      </c>
      <c r="AC785" t="s">
        <v>12244</v>
      </c>
      <c r="AD785" t="s">
        <v>81</v>
      </c>
      <c r="AE785" t="s">
        <v>81</v>
      </c>
      <c r="AF785" t="s">
        <v>12242</v>
      </c>
      <c r="AG785" t="s">
        <v>82</v>
      </c>
      <c r="AH785" t="s">
        <v>12243</v>
      </c>
      <c r="AI785" t="s">
        <v>12244</v>
      </c>
      <c r="AJ785" t="s">
        <v>81</v>
      </c>
      <c r="AK785" t="s">
        <v>296</v>
      </c>
      <c r="AL785" t="s">
        <v>82</v>
      </c>
      <c r="AM785" t="s">
        <v>88</v>
      </c>
      <c r="AN785" t="s">
        <v>90</v>
      </c>
      <c r="AO785" t="s">
        <v>7433</v>
      </c>
      <c r="AP785" t="s">
        <v>91</v>
      </c>
      <c r="AQ785" t="s">
        <v>12245</v>
      </c>
      <c r="AR785" t="s">
        <v>82</v>
      </c>
      <c r="AS785" t="s">
        <v>12246</v>
      </c>
      <c r="AT785" t="s">
        <v>12247</v>
      </c>
      <c r="AU785" t="s">
        <v>81</v>
      </c>
      <c r="AV785" t="s">
        <v>82</v>
      </c>
      <c r="AW785" t="s">
        <v>82</v>
      </c>
      <c r="AX785" t="s">
        <v>82</v>
      </c>
      <c r="AY785" t="s">
        <v>82</v>
      </c>
      <c r="AZ785" t="s">
        <v>82</v>
      </c>
      <c r="BA785" t="s">
        <v>82</v>
      </c>
      <c r="BB785" t="s">
        <v>82</v>
      </c>
      <c r="BC785" t="s">
        <v>82</v>
      </c>
      <c r="BD785" t="s">
        <v>82</v>
      </c>
      <c r="BE785" t="s">
        <v>82</v>
      </c>
      <c r="BF785" t="s">
        <v>82</v>
      </c>
      <c r="BG785" t="s">
        <v>82</v>
      </c>
      <c r="BH785" t="s">
        <v>82</v>
      </c>
      <c r="BI785" t="s">
        <v>82</v>
      </c>
      <c r="BJ785" t="s">
        <v>82</v>
      </c>
      <c r="BK785" t="s">
        <v>82</v>
      </c>
      <c r="BL785" t="s">
        <v>82</v>
      </c>
      <c r="BM785" t="s">
        <v>82</v>
      </c>
      <c r="BN785" t="s">
        <v>82</v>
      </c>
      <c r="BO785" t="s">
        <v>82</v>
      </c>
      <c r="BP785" t="s">
        <v>82</v>
      </c>
      <c r="BQ785" t="s">
        <v>82</v>
      </c>
    </row>
    <row r="786" spans="1:69" x14ac:dyDescent="0.2">
      <c r="A786" s="5">
        <v>1</v>
      </c>
      <c r="B786" t="s">
        <v>12248</v>
      </c>
      <c r="C786" t="s">
        <v>12249</v>
      </c>
      <c r="D786" t="s">
        <v>12250</v>
      </c>
      <c r="E786" t="s">
        <v>12251</v>
      </c>
      <c r="F786" t="s">
        <v>178</v>
      </c>
      <c r="G786" t="s">
        <v>12252</v>
      </c>
      <c r="H786" s="1">
        <v>43686</v>
      </c>
      <c r="I786" s="1">
        <v>43753</v>
      </c>
      <c r="J786" t="b">
        <v>0</v>
      </c>
      <c r="K786" t="s">
        <v>180</v>
      </c>
      <c r="L786" t="s">
        <v>12253</v>
      </c>
      <c r="M786" t="s">
        <v>3305</v>
      </c>
      <c r="N786">
        <v>780</v>
      </c>
      <c r="O786" t="s">
        <v>12254</v>
      </c>
      <c r="P786" t="s">
        <v>12255</v>
      </c>
      <c r="Q786" t="s">
        <v>12256</v>
      </c>
      <c r="R786" t="s">
        <v>81</v>
      </c>
      <c r="S786" t="s">
        <v>82</v>
      </c>
      <c r="T786" s="1">
        <v>43686</v>
      </c>
      <c r="U786" s="1">
        <v>43753</v>
      </c>
      <c r="V786" t="s">
        <v>186</v>
      </c>
      <c r="W786" s="2">
        <v>43809</v>
      </c>
      <c r="X786" t="s">
        <v>12257</v>
      </c>
      <c r="Y786" t="s">
        <v>12258</v>
      </c>
      <c r="Z786" t="s">
        <v>81</v>
      </c>
      <c r="AA786" t="s">
        <v>12259</v>
      </c>
      <c r="AB786" t="s">
        <v>12260</v>
      </c>
      <c r="AC786">
        <v>34955013414</v>
      </c>
      <c r="AD786" t="s">
        <v>12261</v>
      </c>
      <c r="AE786" t="s">
        <v>12258</v>
      </c>
      <c r="AF786" t="s">
        <v>81</v>
      </c>
      <c r="AG786" t="s">
        <v>12259</v>
      </c>
      <c r="AH786" t="s">
        <v>12260</v>
      </c>
      <c r="AI786">
        <v>34955013414</v>
      </c>
      <c r="AJ786" t="s">
        <v>12261</v>
      </c>
      <c r="AK786" t="s">
        <v>191</v>
      </c>
      <c r="AL786" t="s">
        <v>82</v>
      </c>
      <c r="AM786" t="s">
        <v>8867</v>
      </c>
      <c r="AN786" t="s">
        <v>81</v>
      </c>
      <c r="AO786" t="s">
        <v>81</v>
      </c>
      <c r="AP786" t="s">
        <v>192</v>
      </c>
      <c r="AQ786" t="s">
        <v>12262</v>
      </c>
      <c r="AR786" t="s">
        <v>12263</v>
      </c>
      <c r="AS786" t="s">
        <v>12264</v>
      </c>
      <c r="AT786" t="s">
        <v>12265</v>
      </c>
      <c r="AU786" t="s">
        <v>81</v>
      </c>
      <c r="AV786" t="s">
        <v>82</v>
      </c>
      <c r="AW786" t="s">
        <v>198</v>
      </c>
      <c r="AX786" t="s">
        <v>81</v>
      </c>
      <c r="AY786" t="s">
        <v>81</v>
      </c>
      <c r="AZ786" t="s">
        <v>12266</v>
      </c>
      <c r="BA786" t="s">
        <v>82</v>
      </c>
      <c r="BB786" s="1">
        <v>1</v>
      </c>
      <c r="BC786" t="s">
        <v>199</v>
      </c>
      <c r="BD786" t="s">
        <v>199</v>
      </c>
      <c r="BE786" t="s">
        <v>199</v>
      </c>
      <c r="BF786" t="s">
        <v>199</v>
      </c>
      <c r="BG786" t="s">
        <v>81</v>
      </c>
      <c r="BH786" t="s">
        <v>81</v>
      </c>
      <c r="BI786" t="s">
        <v>81</v>
      </c>
      <c r="BJ786" t="s">
        <v>82</v>
      </c>
      <c r="BK786" t="s">
        <v>82</v>
      </c>
      <c r="BL786" t="s">
        <v>200</v>
      </c>
      <c r="BM786" t="s">
        <v>201</v>
      </c>
      <c r="BN786" t="s">
        <v>81</v>
      </c>
      <c r="BO786" t="s">
        <v>81</v>
      </c>
      <c r="BP786" t="s">
        <v>81</v>
      </c>
      <c r="BQ786" t="s">
        <v>81</v>
      </c>
    </row>
    <row r="787" spans="1:69" x14ac:dyDescent="0.2">
      <c r="A787" s="5">
        <v>1</v>
      </c>
      <c r="B787" t="s">
        <v>7975</v>
      </c>
      <c r="C787" t="s">
        <v>7976</v>
      </c>
      <c r="D787" t="s">
        <v>7977</v>
      </c>
      <c r="E787" t="s">
        <v>7978</v>
      </c>
      <c r="F787" t="s">
        <v>178</v>
      </c>
      <c r="G787" t="s">
        <v>12267</v>
      </c>
      <c r="H787" s="1">
        <v>42612</v>
      </c>
      <c r="I787" s="1">
        <v>42759</v>
      </c>
      <c r="J787" t="b">
        <v>0</v>
      </c>
      <c r="K787" t="s">
        <v>180</v>
      </c>
      <c r="L787" t="s">
        <v>5370</v>
      </c>
      <c r="M787" t="s">
        <v>2335</v>
      </c>
      <c r="N787">
        <v>450</v>
      </c>
      <c r="O787" t="s">
        <v>7981</v>
      </c>
      <c r="P787" t="s">
        <v>7982</v>
      </c>
      <c r="Q787" t="s">
        <v>7983</v>
      </c>
      <c r="R787" t="s">
        <v>7984</v>
      </c>
      <c r="S787" t="s">
        <v>82</v>
      </c>
      <c r="T787" s="1">
        <v>42612</v>
      </c>
      <c r="U787" s="1">
        <v>42759</v>
      </c>
      <c r="V787" t="s">
        <v>186</v>
      </c>
      <c r="W787" s="2">
        <v>43129</v>
      </c>
      <c r="X787" t="s">
        <v>7985</v>
      </c>
      <c r="Y787" t="s">
        <v>7986</v>
      </c>
      <c r="Z787" t="s">
        <v>81</v>
      </c>
      <c r="AA787" t="s">
        <v>7987</v>
      </c>
      <c r="AB787" t="s">
        <v>7988</v>
      </c>
      <c r="AC787" t="s">
        <v>81</v>
      </c>
      <c r="AD787" t="s">
        <v>7981</v>
      </c>
      <c r="AE787" t="s">
        <v>7986</v>
      </c>
      <c r="AF787" t="s">
        <v>81</v>
      </c>
      <c r="AG787" t="s">
        <v>7987</v>
      </c>
      <c r="AH787" t="s">
        <v>7988</v>
      </c>
      <c r="AI787" t="s">
        <v>81</v>
      </c>
      <c r="AJ787" t="s">
        <v>7981</v>
      </c>
      <c r="AK787" t="s">
        <v>250</v>
      </c>
      <c r="AL787" t="s">
        <v>82</v>
      </c>
      <c r="AM787" t="s">
        <v>7981</v>
      </c>
      <c r="AN787" t="s">
        <v>81</v>
      </c>
      <c r="AO787" t="s">
        <v>81</v>
      </c>
      <c r="AP787" t="s">
        <v>351</v>
      </c>
      <c r="AQ787" t="s">
        <v>7989</v>
      </c>
      <c r="AR787" t="s">
        <v>7990</v>
      </c>
      <c r="AS787" t="s">
        <v>12268</v>
      </c>
      <c r="AT787" t="s">
        <v>7992</v>
      </c>
      <c r="AU787" t="s">
        <v>197</v>
      </c>
      <c r="AV787" t="s">
        <v>82</v>
      </c>
      <c r="AW787" t="s">
        <v>198</v>
      </c>
      <c r="AX787" t="s">
        <v>82</v>
      </c>
      <c r="AY787" t="s">
        <v>82</v>
      </c>
      <c r="AZ787" t="s">
        <v>82</v>
      </c>
      <c r="BA787" t="s">
        <v>82</v>
      </c>
      <c r="BB787" t="s">
        <v>82</v>
      </c>
      <c r="BC787" t="s">
        <v>82</v>
      </c>
      <c r="BD787" t="s">
        <v>82</v>
      </c>
      <c r="BE787" t="s">
        <v>82</v>
      </c>
      <c r="BF787" t="s">
        <v>82</v>
      </c>
      <c r="BG787" t="s">
        <v>82</v>
      </c>
      <c r="BH787" t="s">
        <v>82</v>
      </c>
      <c r="BI787" t="s">
        <v>82</v>
      </c>
      <c r="BJ787" t="s">
        <v>82</v>
      </c>
      <c r="BK787" t="s">
        <v>82</v>
      </c>
      <c r="BL787" t="s">
        <v>82</v>
      </c>
      <c r="BM787" t="s">
        <v>82</v>
      </c>
      <c r="BN787" t="s">
        <v>82</v>
      </c>
      <c r="BO787" t="s">
        <v>82</v>
      </c>
      <c r="BP787" t="s">
        <v>82</v>
      </c>
      <c r="BQ787" t="s">
        <v>82</v>
      </c>
    </row>
    <row r="788" spans="1:69" x14ac:dyDescent="0.2">
      <c r="A788" s="5">
        <v>0</v>
      </c>
      <c r="B788" t="s">
        <v>12269</v>
      </c>
      <c r="C788" t="s">
        <v>12270</v>
      </c>
      <c r="D788" t="s">
        <v>12271</v>
      </c>
      <c r="E788" t="s">
        <v>12272</v>
      </c>
      <c r="F788" t="s">
        <v>73</v>
      </c>
      <c r="G788" t="s">
        <v>12273</v>
      </c>
      <c r="H788" s="1">
        <v>42905</v>
      </c>
      <c r="I788" s="1">
        <v>42979</v>
      </c>
      <c r="J788" t="b">
        <v>0</v>
      </c>
      <c r="K788" t="s">
        <v>75</v>
      </c>
      <c r="L788" t="s">
        <v>465</v>
      </c>
      <c r="M788" t="s">
        <v>90</v>
      </c>
      <c r="N788">
        <v>258</v>
      </c>
      <c r="O788" t="s">
        <v>8459</v>
      </c>
      <c r="P788" t="s">
        <v>12274</v>
      </c>
      <c r="Q788" t="s">
        <v>12275</v>
      </c>
      <c r="R788" t="s">
        <v>81</v>
      </c>
      <c r="S788" t="s">
        <v>82</v>
      </c>
      <c r="T788" s="1">
        <v>42905</v>
      </c>
      <c r="U788" t="s">
        <v>12276</v>
      </c>
      <c r="V788" t="s">
        <v>168</v>
      </c>
      <c r="W788" s="2">
        <v>43085</v>
      </c>
      <c r="X788" t="s">
        <v>12277</v>
      </c>
      <c r="Y788" t="s">
        <v>505</v>
      </c>
      <c r="Z788" t="s">
        <v>12278</v>
      </c>
      <c r="AA788" t="s">
        <v>82</v>
      </c>
      <c r="AB788" t="s">
        <v>12279</v>
      </c>
      <c r="AC788" t="s">
        <v>12280</v>
      </c>
      <c r="AD788" t="s">
        <v>12281</v>
      </c>
      <c r="AE788" t="s">
        <v>505</v>
      </c>
      <c r="AF788" t="s">
        <v>12278</v>
      </c>
      <c r="AG788" t="s">
        <v>82</v>
      </c>
      <c r="AH788" t="s">
        <v>12279</v>
      </c>
      <c r="AI788" t="s">
        <v>12280</v>
      </c>
      <c r="AJ788" t="s">
        <v>12281</v>
      </c>
      <c r="AK788" t="s">
        <v>296</v>
      </c>
      <c r="AL788" t="s">
        <v>12282</v>
      </c>
      <c r="AM788" t="s">
        <v>88</v>
      </c>
      <c r="AN788" t="s">
        <v>154</v>
      </c>
      <c r="AO788" t="s">
        <v>90</v>
      </c>
      <c r="AP788" t="s">
        <v>91</v>
      </c>
      <c r="AQ788" t="s">
        <v>12283</v>
      </c>
      <c r="AR788" t="s">
        <v>82</v>
      </c>
      <c r="AS788" t="s">
        <v>12284</v>
      </c>
      <c r="AT788" t="s">
        <v>12285</v>
      </c>
      <c r="AU788" t="s">
        <v>81</v>
      </c>
      <c r="AV788" t="s">
        <v>82</v>
      </c>
      <c r="AW788" t="s">
        <v>82</v>
      </c>
      <c r="AX788" t="s">
        <v>82</v>
      </c>
      <c r="AY788" t="s">
        <v>82</v>
      </c>
      <c r="AZ788" t="s">
        <v>82</v>
      </c>
      <c r="BA788" t="s">
        <v>82</v>
      </c>
      <c r="BB788" t="s">
        <v>82</v>
      </c>
      <c r="BC788" t="s">
        <v>82</v>
      </c>
      <c r="BD788" t="s">
        <v>82</v>
      </c>
      <c r="BE788" t="s">
        <v>82</v>
      </c>
      <c r="BF788" t="s">
        <v>82</v>
      </c>
      <c r="BG788" t="s">
        <v>82</v>
      </c>
      <c r="BH788" t="s">
        <v>82</v>
      </c>
      <c r="BI788" t="s">
        <v>82</v>
      </c>
      <c r="BJ788" t="s">
        <v>82</v>
      </c>
      <c r="BK788" t="s">
        <v>82</v>
      </c>
      <c r="BL788" t="s">
        <v>82</v>
      </c>
      <c r="BM788" t="s">
        <v>82</v>
      </c>
      <c r="BN788" t="s">
        <v>82</v>
      </c>
      <c r="BO788" t="s">
        <v>82</v>
      </c>
      <c r="BP788" t="s">
        <v>82</v>
      </c>
      <c r="BQ788" t="s">
        <v>82</v>
      </c>
    </row>
    <row r="789" spans="1:69" x14ac:dyDescent="0.2">
      <c r="A789" s="5">
        <v>0</v>
      </c>
      <c r="B789" t="s">
        <v>12286</v>
      </c>
      <c r="C789" t="s">
        <v>12287</v>
      </c>
      <c r="D789" t="s">
        <v>12288</v>
      </c>
      <c r="E789" t="s">
        <v>12289</v>
      </c>
      <c r="F789" t="s">
        <v>700</v>
      </c>
      <c r="G789" t="s">
        <v>12290</v>
      </c>
      <c r="H789" s="1">
        <v>42964</v>
      </c>
      <c r="I789" s="1">
        <v>43003</v>
      </c>
      <c r="J789" t="b">
        <v>0</v>
      </c>
      <c r="K789" t="s">
        <v>75</v>
      </c>
      <c r="L789" t="s">
        <v>82</v>
      </c>
      <c r="M789" t="s">
        <v>538</v>
      </c>
      <c r="N789">
        <v>62</v>
      </c>
      <c r="O789" t="s">
        <v>12291</v>
      </c>
      <c r="P789" t="s">
        <v>705</v>
      </c>
      <c r="Q789" t="s">
        <v>12292</v>
      </c>
      <c r="R789" t="s">
        <v>81</v>
      </c>
      <c r="S789" t="s">
        <v>82</v>
      </c>
      <c r="T789" s="1">
        <v>42964</v>
      </c>
      <c r="U789" s="1">
        <v>43003</v>
      </c>
      <c r="V789" t="s">
        <v>707</v>
      </c>
      <c r="W789" s="2">
        <v>42975</v>
      </c>
      <c r="X789" t="s">
        <v>12293</v>
      </c>
      <c r="Y789" t="s">
        <v>82</v>
      </c>
      <c r="Z789" t="s">
        <v>12294</v>
      </c>
      <c r="AA789" t="s">
        <v>12295</v>
      </c>
      <c r="AB789" t="s">
        <v>12296</v>
      </c>
      <c r="AC789">
        <v>61295158363</v>
      </c>
      <c r="AD789" t="s">
        <v>82</v>
      </c>
      <c r="AE789" t="s">
        <v>82</v>
      </c>
      <c r="AF789" t="s">
        <v>12294</v>
      </c>
      <c r="AG789" t="s">
        <v>12295</v>
      </c>
      <c r="AH789" t="s">
        <v>12296</v>
      </c>
      <c r="AI789">
        <v>61295158363</v>
      </c>
      <c r="AJ789" t="s">
        <v>82</v>
      </c>
      <c r="AK789" t="s">
        <v>153</v>
      </c>
      <c r="AL789" t="s">
        <v>81</v>
      </c>
      <c r="AM789" t="s">
        <v>81</v>
      </c>
      <c r="AN789" t="s">
        <v>12297</v>
      </c>
      <c r="AO789" t="s">
        <v>12298</v>
      </c>
      <c r="AP789" t="s">
        <v>710</v>
      </c>
      <c r="AQ789" t="s">
        <v>12299</v>
      </c>
      <c r="AR789" t="s">
        <v>12300</v>
      </c>
      <c r="AS789" t="s">
        <v>12301</v>
      </c>
      <c r="AT789" t="s">
        <v>12302</v>
      </c>
      <c r="AU789" t="s">
        <v>81</v>
      </c>
      <c r="AV789" t="s">
        <v>82</v>
      </c>
      <c r="AW789" t="s">
        <v>82</v>
      </c>
      <c r="AX789" t="s">
        <v>82</v>
      </c>
      <c r="AY789" t="s">
        <v>82</v>
      </c>
      <c r="AZ789" t="s">
        <v>82</v>
      </c>
      <c r="BA789" t="s">
        <v>82</v>
      </c>
      <c r="BB789" t="s">
        <v>82</v>
      </c>
      <c r="BC789" t="s">
        <v>82</v>
      </c>
      <c r="BD789" t="s">
        <v>82</v>
      </c>
      <c r="BE789" t="s">
        <v>82</v>
      </c>
      <c r="BF789" t="s">
        <v>82</v>
      </c>
      <c r="BG789" t="s">
        <v>82</v>
      </c>
      <c r="BH789" t="s">
        <v>82</v>
      </c>
      <c r="BI789" t="s">
        <v>82</v>
      </c>
      <c r="BJ789" t="s">
        <v>82</v>
      </c>
      <c r="BK789" t="s">
        <v>82</v>
      </c>
      <c r="BL789" t="s">
        <v>82</v>
      </c>
      <c r="BM789" t="s">
        <v>82</v>
      </c>
      <c r="BN789" t="s">
        <v>82</v>
      </c>
      <c r="BO789" t="s">
        <v>82</v>
      </c>
      <c r="BP789" t="s">
        <v>82</v>
      </c>
      <c r="BQ789" t="s">
        <v>82</v>
      </c>
    </row>
    <row r="790" spans="1:69" x14ac:dyDescent="0.2">
      <c r="A790" s="5">
        <v>1</v>
      </c>
      <c r="B790" t="s">
        <v>12303</v>
      </c>
      <c r="C790" t="s">
        <v>12304</v>
      </c>
      <c r="D790" t="s">
        <v>12305</v>
      </c>
      <c r="E790" t="s">
        <v>12306</v>
      </c>
      <c r="F790" t="s">
        <v>73</v>
      </c>
      <c r="G790" t="s">
        <v>12307</v>
      </c>
      <c r="H790" s="1">
        <v>43262</v>
      </c>
      <c r="I790" s="1">
        <v>43257</v>
      </c>
      <c r="J790" t="b">
        <v>0</v>
      </c>
      <c r="K790" t="s">
        <v>75</v>
      </c>
      <c r="L790" t="s">
        <v>581</v>
      </c>
      <c r="M790" t="s">
        <v>538</v>
      </c>
      <c r="N790">
        <v>300</v>
      </c>
      <c r="O790" t="s">
        <v>3352</v>
      </c>
      <c r="P790" t="s">
        <v>79</v>
      </c>
      <c r="Q790" t="s">
        <v>520</v>
      </c>
      <c r="R790" t="s">
        <v>81</v>
      </c>
      <c r="S790" t="s">
        <v>82</v>
      </c>
      <c r="T790" s="1">
        <v>43262</v>
      </c>
      <c r="U790" t="s">
        <v>12308</v>
      </c>
      <c r="V790" t="s">
        <v>605</v>
      </c>
      <c r="W790" s="2">
        <v>43836</v>
      </c>
      <c r="X790" t="s">
        <v>12309</v>
      </c>
      <c r="Y790" t="s">
        <v>227</v>
      </c>
      <c r="Z790" t="s">
        <v>12310</v>
      </c>
      <c r="AA790" t="s">
        <v>82</v>
      </c>
      <c r="AB790" t="s">
        <v>227</v>
      </c>
      <c r="AC790" t="s">
        <v>227</v>
      </c>
      <c r="AD790" t="s">
        <v>12311</v>
      </c>
      <c r="AE790" t="s">
        <v>227</v>
      </c>
      <c r="AF790" t="s">
        <v>12310</v>
      </c>
      <c r="AG790" t="s">
        <v>82</v>
      </c>
      <c r="AH790" t="s">
        <v>227</v>
      </c>
      <c r="AI790" t="s">
        <v>227</v>
      </c>
      <c r="AJ790" t="s">
        <v>12311</v>
      </c>
      <c r="AK790" t="s">
        <v>110</v>
      </c>
      <c r="AL790" t="s">
        <v>82</v>
      </c>
      <c r="AM790" t="s">
        <v>88</v>
      </c>
      <c r="AN790" t="s">
        <v>154</v>
      </c>
      <c r="AO790" t="s">
        <v>528</v>
      </c>
      <c r="AP790" t="s">
        <v>91</v>
      </c>
      <c r="AQ790" t="s">
        <v>12312</v>
      </c>
      <c r="AR790" t="s">
        <v>82</v>
      </c>
      <c r="AS790" t="s">
        <v>12313</v>
      </c>
      <c r="AT790" t="s">
        <v>12314</v>
      </c>
      <c r="AU790" t="s">
        <v>81</v>
      </c>
      <c r="AV790" t="s">
        <v>82</v>
      </c>
      <c r="AW790" t="s">
        <v>82</v>
      </c>
      <c r="AX790" t="s">
        <v>82</v>
      </c>
      <c r="AY790" t="s">
        <v>12315</v>
      </c>
      <c r="AZ790" t="s">
        <v>82</v>
      </c>
      <c r="BA790" s="1">
        <v>43824</v>
      </c>
      <c r="BB790" t="s">
        <v>82</v>
      </c>
      <c r="BC790" t="s">
        <v>82</v>
      </c>
      <c r="BD790" t="s">
        <v>82</v>
      </c>
      <c r="BE790" t="s">
        <v>82</v>
      </c>
      <c r="BF790" t="s">
        <v>82</v>
      </c>
      <c r="BG790" t="s">
        <v>82</v>
      </c>
      <c r="BH790" t="s">
        <v>82</v>
      </c>
      <c r="BI790" t="s">
        <v>82</v>
      </c>
      <c r="BJ790" t="s">
        <v>82</v>
      </c>
      <c r="BK790" t="s">
        <v>261</v>
      </c>
      <c r="BL790" t="s">
        <v>82</v>
      </c>
      <c r="BM790" t="s">
        <v>82</v>
      </c>
      <c r="BN790" t="s">
        <v>82</v>
      </c>
      <c r="BO790" t="s">
        <v>82</v>
      </c>
      <c r="BP790" t="s">
        <v>82</v>
      </c>
      <c r="BQ790" t="s">
        <v>82</v>
      </c>
    </row>
    <row r="791" spans="1:69" x14ac:dyDescent="0.2">
      <c r="A791" s="5">
        <v>0</v>
      </c>
      <c r="B791" t="s">
        <v>12316</v>
      </c>
      <c r="C791" t="s">
        <v>12317</v>
      </c>
      <c r="D791" t="s">
        <v>12318</v>
      </c>
      <c r="E791" t="s">
        <v>12319</v>
      </c>
      <c r="F791" t="s">
        <v>73</v>
      </c>
      <c r="G791" t="s">
        <v>12320</v>
      </c>
      <c r="H791" s="1">
        <v>42934</v>
      </c>
      <c r="I791" s="1">
        <v>42031</v>
      </c>
      <c r="J791" t="b">
        <v>0</v>
      </c>
      <c r="K791" t="s">
        <v>75</v>
      </c>
      <c r="L791" t="s">
        <v>482</v>
      </c>
      <c r="M791" t="s">
        <v>90</v>
      </c>
      <c r="N791">
        <v>139</v>
      </c>
      <c r="O791" t="s">
        <v>9143</v>
      </c>
      <c r="P791" t="s">
        <v>409</v>
      </c>
      <c r="Q791" t="s">
        <v>9144</v>
      </c>
      <c r="R791" t="s">
        <v>81</v>
      </c>
      <c r="S791">
        <v>1</v>
      </c>
      <c r="T791" s="1">
        <v>42934</v>
      </c>
      <c r="U791" t="s">
        <v>9145</v>
      </c>
      <c r="V791" t="s">
        <v>452</v>
      </c>
      <c r="W791" s="2">
        <v>43136</v>
      </c>
      <c r="X791" t="s">
        <v>12321</v>
      </c>
      <c r="Y791" t="s">
        <v>81</v>
      </c>
      <c r="Z791" t="s">
        <v>9147</v>
      </c>
      <c r="AA791" t="s">
        <v>82</v>
      </c>
      <c r="AB791" t="s">
        <v>81</v>
      </c>
      <c r="AC791" t="s">
        <v>81</v>
      </c>
      <c r="AD791" t="s">
        <v>9148</v>
      </c>
      <c r="AE791" t="s">
        <v>81</v>
      </c>
      <c r="AF791" t="s">
        <v>9147</v>
      </c>
      <c r="AG791" t="s">
        <v>82</v>
      </c>
      <c r="AH791" t="s">
        <v>81</v>
      </c>
      <c r="AI791" t="s">
        <v>81</v>
      </c>
      <c r="AJ791" t="s">
        <v>9148</v>
      </c>
      <c r="AK791" t="s">
        <v>488</v>
      </c>
      <c r="AL791" t="s">
        <v>9149</v>
      </c>
      <c r="AM791" t="s">
        <v>88</v>
      </c>
      <c r="AN791" t="s">
        <v>154</v>
      </c>
      <c r="AO791" t="s">
        <v>90</v>
      </c>
      <c r="AP791" t="s">
        <v>91</v>
      </c>
      <c r="AQ791" t="s">
        <v>12322</v>
      </c>
      <c r="AR791" t="s">
        <v>82</v>
      </c>
      <c r="AS791" t="s">
        <v>12323</v>
      </c>
      <c r="AT791" t="s">
        <v>12324</v>
      </c>
      <c r="AU791" t="s">
        <v>81</v>
      </c>
      <c r="AV791" t="s">
        <v>82</v>
      </c>
      <c r="AW791" t="s">
        <v>82</v>
      </c>
      <c r="AX791" t="s">
        <v>82</v>
      </c>
      <c r="AY791" t="s">
        <v>82</v>
      </c>
      <c r="AZ791" t="s">
        <v>82</v>
      </c>
      <c r="BA791" t="s">
        <v>82</v>
      </c>
      <c r="BB791" t="s">
        <v>82</v>
      </c>
      <c r="BC791" t="s">
        <v>82</v>
      </c>
      <c r="BD791" t="s">
        <v>82</v>
      </c>
      <c r="BE791" t="s">
        <v>82</v>
      </c>
      <c r="BF791" t="s">
        <v>82</v>
      </c>
      <c r="BG791" t="s">
        <v>82</v>
      </c>
      <c r="BH791" t="s">
        <v>82</v>
      </c>
      <c r="BI791" t="s">
        <v>82</v>
      </c>
      <c r="BJ791" t="s">
        <v>82</v>
      </c>
      <c r="BK791" t="s">
        <v>82</v>
      </c>
      <c r="BL791" t="s">
        <v>82</v>
      </c>
      <c r="BM791" t="s">
        <v>82</v>
      </c>
      <c r="BN791" t="s">
        <v>82</v>
      </c>
      <c r="BO791" t="s">
        <v>82</v>
      </c>
      <c r="BP791" t="s">
        <v>82</v>
      </c>
      <c r="BQ791" t="s">
        <v>82</v>
      </c>
    </row>
    <row r="792" spans="1:69" x14ac:dyDescent="0.2">
      <c r="A792" s="5">
        <v>0</v>
      </c>
      <c r="B792" t="s">
        <v>12325</v>
      </c>
      <c r="C792" t="s">
        <v>12326</v>
      </c>
      <c r="D792" t="s">
        <v>12327</v>
      </c>
      <c r="E792" t="s">
        <v>12328</v>
      </c>
      <c r="F792" t="s">
        <v>1432</v>
      </c>
      <c r="G792" t="s">
        <v>12329</v>
      </c>
      <c r="H792" s="1">
        <v>43829</v>
      </c>
      <c r="I792" s="1">
        <v>43831</v>
      </c>
      <c r="J792" t="b">
        <v>0</v>
      </c>
      <c r="K792" t="s">
        <v>75</v>
      </c>
      <c r="L792" t="s">
        <v>12330</v>
      </c>
      <c r="M792" t="s">
        <v>538</v>
      </c>
      <c r="N792">
        <v>116</v>
      </c>
      <c r="O792" t="s">
        <v>12331</v>
      </c>
      <c r="P792" t="s">
        <v>670</v>
      </c>
      <c r="Q792" t="s">
        <v>12332</v>
      </c>
      <c r="R792" t="s">
        <v>81</v>
      </c>
      <c r="S792" t="s">
        <v>82</v>
      </c>
      <c r="T792" s="1">
        <v>43829</v>
      </c>
      <c r="U792" s="1">
        <v>43831</v>
      </c>
      <c r="V792" t="s">
        <v>1438</v>
      </c>
      <c r="W792" s="2">
        <v>44139</v>
      </c>
      <c r="X792" t="s">
        <v>1439</v>
      </c>
      <c r="Y792" t="s">
        <v>12333</v>
      </c>
      <c r="Z792" t="s">
        <v>81</v>
      </c>
      <c r="AA792" t="s">
        <v>12334</v>
      </c>
      <c r="AB792" t="s">
        <v>12335</v>
      </c>
      <c r="AC792">
        <v>9994555322</v>
      </c>
      <c r="AD792" t="s">
        <v>12336</v>
      </c>
      <c r="AE792" t="s">
        <v>12333</v>
      </c>
      <c r="AF792" t="s">
        <v>81</v>
      </c>
      <c r="AG792" t="s">
        <v>12334</v>
      </c>
      <c r="AH792" t="s">
        <v>12335</v>
      </c>
      <c r="AI792">
        <v>9994555322</v>
      </c>
      <c r="AJ792" t="s">
        <v>12336</v>
      </c>
      <c r="AK792" t="s">
        <v>2219</v>
      </c>
      <c r="AL792" t="s">
        <v>82</v>
      </c>
      <c r="AM792" t="s">
        <v>12337</v>
      </c>
      <c r="AN792" t="s">
        <v>81</v>
      </c>
      <c r="AO792" t="s">
        <v>81</v>
      </c>
      <c r="AP792" t="s">
        <v>81</v>
      </c>
      <c r="AQ792" t="s">
        <v>12338</v>
      </c>
      <c r="AR792" t="s">
        <v>12339</v>
      </c>
      <c r="AS792" t="s">
        <v>12340</v>
      </c>
      <c r="AT792" t="s">
        <v>12341</v>
      </c>
      <c r="AU792" t="s">
        <v>81</v>
      </c>
      <c r="AV792" t="s">
        <v>82</v>
      </c>
      <c r="AW792" t="s">
        <v>81</v>
      </c>
      <c r="AX792">
        <v>0</v>
      </c>
      <c r="AY792" t="s">
        <v>81</v>
      </c>
      <c r="AZ792" t="s">
        <v>81</v>
      </c>
      <c r="BA792" t="s">
        <v>82</v>
      </c>
      <c r="BB792" s="1">
        <v>1</v>
      </c>
      <c r="BC792" t="s">
        <v>81</v>
      </c>
      <c r="BD792" t="s">
        <v>81</v>
      </c>
      <c r="BE792" t="s">
        <v>81</v>
      </c>
      <c r="BF792" t="s">
        <v>81</v>
      </c>
      <c r="BG792" t="s">
        <v>81</v>
      </c>
      <c r="BH792" t="s">
        <v>81</v>
      </c>
      <c r="BI792" t="s">
        <v>81</v>
      </c>
      <c r="BJ792" t="s">
        <v>82</v>
      </c>
      <c r="BK792" t="s">
        <v>82</v>
      </c>
      <c r="BL792" t="s">
        <v>200</v>
      </c>
      <c r="BM792" t="s">
        <v>12342</v>
      </c>
      <c r="BN792" t="s">
        <v>81</v>
      </c>
      <c r="BO792" t="s">
        <v>12343</v>
      </c>
      <c r="BP792" t="s">
        <v>81</v>
      </c>
      <c r="BQ792" t="s">
        <v>81</v>
      </c>
    </row>
    <row r="793" spans="1:69" x14ac:dyDescent="0.2">
      <c r="A793" s="5">
        <v>0</v>
      </c>
      <c r="B793" t="s">
        <v>12344</v>
      </c>
      <c r="C793" t="s">
        <v>12345</v>
      </c>
      <c r="D793" t="s">
        <v>12346</v>
      </c>
      <c r="E793" t="s">
        <v>12347</v>
      </c>
      <c r="F793" t="s">
        <v>120</v>
      </c>
      <c r="G793" t="s">
        <v>12348</v>
      </c>
      <c r="H793" s="1">
        <v>42750</v>
      </c>
      <c r="I793" s="1">
        <v>42752</v>
      </c>
      <c r="J793" t="b">
        <v>0</v>
      </c>
      <c r="K793" t="s">
        <v>75</v>
      </c>
      <c r="L793" t="s">
        <v>329</v>
      </c>
      <c r="M793" t="s">
        <v>1830</v>
      </c>
      <c r="N793">
        <v>225</v>
      </c>
      <c r="O793" t="s">
        <v>12349</v>
      </c>
      <c r="P793" t="s">
        <v>125</v>
      </c>
      <c r="Q793" t="s">
        <v>12350</v>
      </c>
      <c r="R793" t="s">
        <v>81</v>
      </c>
      <c r="S793" t="s">
        <v>82</v>
      </c>
      <c r="T793" s="1">
        <v>42750</v>
      </c>
      <c r="U793" s="1">
        <v>42752</v>
      </c>
      <c r="V793" t="s">
        <v>127</v>
      </c>
      <c r="W793" s="2">
        <v>43886</v>
      </c>
      <c r="X793" t="s">
        <v>82</v>
      </c>
      <c r="Y793" t="s">
        <v>12351</v>
      </c>
      <c r="Z793" t="s">
        <v>12352</v>
      </c>
      <c r="AA793" t="s">
        <v>12353</v>
      </c>
      <c r="AB793" t="s">
        <v>12354</v>
      </c>
      <c r="AC793" t="s">
        <v>12355</v>
      </c>
      <c r="AD793" t="s">
        <v>12356</v>
      </c>
      <c r="AE793" t="s">
        <v>12357</v>
      </c>
      <c r="AF793" t="s">
        <v>12358</v>
      </c>
      <c r="AG793" t="s">
        <v>12353</v>
      </c>
      <c r="AH793" t="s">
        <v>12359</v>
      </c>
      <c r="AI793" t="s">
        <v>12355</v>
      </c>
      <c r="AJ793" t="s">
        <v>12356</v>
      </c>
      <c r="AK793" t="s">
        <v>392</v>
      </c>
      <c r="AL793" t="s">
        <v>82</v>
      </c>
      <c r="AM793" t="s">
        <v>12360</v>
      </c>
      <c r="AN793" t="s">
        <v>12361</v>
      </c>
      <c r="AO793" t="s">
        <v>123</v>
      </c>
      <c r="AP793" t="s">
        <v>132</v>
      </c>
      <c r="AQ793" t="s">
        <v>395</v>
      </c>
      <c r="AR793" t="s">
        <v>12362</v>
      </c>
      <c r="AS793" t="s">
        <v>12363</v>
      </c>
      <c r="AT793" t="s">
        <v>12364</v>
      </c>
      <c r="AU793" t="s">
        <v>81</v>
      </c>
      <c r="AV793" t="s">
        <v>82</v>
      </c>
      <c r="AW793" t="s">
        <v>81</v>
      </c>
      <c r="AX793">
        <v>225</v>
      </c>
      <c r="AY793" t="s">
        <v>81</v>
      </c>
      <c r="AZ793" t="s">
        <v>81</v>
      </c>
      <c r="BA793" t="s">
        <v>82</v>
      </c>
      <c r="BB793" s="1">
        <v>1</v>
      </c>
      <c r="BC793" t="s">
        <v>81</v>
      </c>
      <c r="BD793" t="s">
        <v>81</v>
      </c>
      <c r="BE793" t="s">
        <v>81</v>
      </c>
      <c r="BF793" t="s">
        <v>81</v>
      </c>
      <c r="BG793" t="s">
        <v>81</v>
      </c>
      <c r="BH793" t="s">
        <v>81</v>
      </c>
      <c r="BI793" t="s">
        <v>81</v>
      </c>
      <c r="BJ793" s="1">
        <v>44651</v>
      </c>
      <c r="BK793" t="s">
        <v>82</v>
      </c>
      <c r="BL793" t="s">
        <v>399</v>
      </c>
      <c r="BM793" t="s">
        <v>12365</v>
      </c>
      <c r="BN793" t="s">
        <v>12366</v>
      </c>
      <c r="BO793" t="s">
        <v>12367</v>
      </c>
      <c r="BP793" t="s">
        <v>12368</v>
      </c>
      <c r="BQ793" t="s">
        <v>12366</v>
      </c>
    </row>
    <row r="794" spans="1:69" x14ac:dyDescent="0.2">
      <c r="A794" s="5">
        <v>1</v>
      </c>
      <c r="B794" t="s">
        <v>81</v>
      </c>
      <c r="C794" t="s">
        <v>12369</v>
      </c>
      <c r="D794" t="s">
        <v>12370</v>
      </c>
      <c r="E794" t="s">
        <v>12371</v>
      </c>
      <c r="F794" t="s">
        <v>120</v>
      </c>
      <c r="G794" t="s">
        <v>12372</v>
      </c>
      <c r="H794" s="1">
        <v>42403</v>
      </c>
      <c r="I794" s="1">
        <v>42408</v>
      </c>
      <c r="J794" t="b">
        <v>0</v>
      </c>
      <c r="K794" t="s">
        <v>75</v>
      </c>
      <c r="L794" t="s">
        <v>329</v>
      </c>
      <c r="M794" t="s">
        <v>1830</v>
      </c>
      <c r="N794">
        <v>20</v>
      </c>
      <c r="O794" t="s">
        <v>12373</v>
      </c>
      <c r="P794" t="s">
        <v>125</v>
      </c>
      <c r="Q794" t="s">
        <v>12374</v>
      </c>
      <c r="R794" t="s">
        <v>81</v>
      </c>
      <c r="S794" t="s">
        <v>82</v>
      </c>
      <c r="T794" s="1">
        <v>42403</v>
      </c>
      <c r="U794" s="1">
        <v>42408</v>
      </c>
      <c r="V794" t="s">
        <v>127</v>
      </c>
      <c r="W794" s="2">
        <v>43557</v>
      </c>
      <c r="X794" t="s">
        <v>82</v>
      </c>
      <c r="Y794" t="s">
        <v>82</v>
      </c>
      <c r="Z794" t="s">
        <v>82</v>
      </c>
      <c r="AA794" t="s">
        <v>82</v>
      </c>
      <c r="AB794" t="s">
        <v>82</v>
      </c>
      <c r="AC794" t="s">
        <v>82</v>
      </c>
      <c r="AD794" t="s">
        <v>82</v>
      </c>
      <c r="AE794" t="s">
        <v>82</v>
      </c>
      <c r="AF794" t="s">
        <v>82</v>
      </c>
      <c r="AG794" t="s">
        <v>82</v>
      </c>
      <c r="AH794" t="s">
        <v>82</v>
      </c>
      <c r="AI794" t="s">
        <v>82</v>
      </c>
      <c r="AJ794" t="s">
        <v>82</v>
      </c>
      <c r="AK794" t="s">
        <v>128</v>
      </c>
      <c r="AL794" t="s">
        <v>82</v>
      </c>
      <c r="AM794" t="s">
        <v>12375</v>
      </c>
      <c r="AN794" t="s">
        <v>335</v>
      </c>
      <c r="AO794" t="s">
        <v>12376</v>
      </c>
      <c r="AP794" t="s">
        <v>132</v>
      </c>
      <c r="AQ794" t="s">
        <v>12377</v>
      </c>
      <c r="AR794" t="s">
        <v>12378</v>
      </c>
      <c r="AS794" t="s">
        <v>12379</v>
      </c>
      <c r="AT794" t="s">
        <v>82</v>
      </c>
      <c r="AU794" t="s">
        <v>81</v>
      </c>
      <c r="AV794" t="s">
        <v>82</v>
      </c>
      <c r="AW794" t="s">
        <v>81</v>
      </c>
      <c r="AX794" t="s">
        <v>81</v>
      </c>
      <c r="AY794" t="s">
        <v>81</v>
      </c>
      <c r="AZ794" t="s">
        <v>81</v>
      </c>
      <c r="BA794" t="s">
        <v>82</v>
      </c>
      <c r="BB794" s="1">
        <v>1</v>
      </c>
      <c r="BC794" t="s">
        <v>81</v>
      </c>
      <c r="BD794" t="s">
        <v>81</v>
      </c>
      <c r="BE794" t="s">
        <v>81</v>
      </c>
      <c r="BF794" t="s">
        <v>81</v>
      </c>
      <c r="BG794" t="s">
        <v>81</v>
      </c>
      <c r="BH794" t="s">
        <v>81</v>
      </c>
      <c r="BI794" t="s">
        <v>81</v>
      </c>
      <c r="BJ794" t="s">
        <v>82</v>
      </c>
      <c r="BK794" t="s">
        <v>82</v>
      </c>
      <c r="BL794" t="s">
        <v>81</v>
      </c>
      <c r="BM794" t="s">
        <v>137</v>
      </c>
      <c r="BN794" t="s">
        <v>81</v>
      </c>
      <c r="BO794" t="s">
        <v>81</v>
      </c>
      <c r="BP794" t="s">
        <v>81</v>
      </c>
      <c r="BQ794" t="s">
        <v>81</v>
      </c>
    </row>
    <row r="795" spans="1:69" x14ac:dyDescent="0.2">
      <c r="A795" s="5">
        <v>0</v>
      </c>
      <c r="B795" t="s">
        <v>12380</v>
      </c>
      <c r="C795" t="s">
        <v>12381</v>
      </c>
      <c r="D795" t="s">
        <v>12382</v>
      </c>
      <c r="E795" t="s">
        <v>12383</v>
      </c>
      <c r="F795" t="s">
        <v>73</v>
      </c>
      <c r="G795" t="s">
        <v>12384</v>
      </c>
      <c r="H795" s="1">
        <v>43223</v>
      </c>
      <c r="I795" s="1">
        <v>42710</v>
      </c>
      <c r="J795" t="b">
        <v>0</v>
      </c>
      <c r="K795" t="s">
        <v>75</v>
      </c>
      <c r="L795" t="s">
        <v>267</v>
      </c>
      <c r="M795" t="s">
        <v>90</v>
      </c>
      <c r="N795">
        <v>80</v>
      </c>
      <c r="O795" t="s">
        <v>12385</v>
      </c>
      <c r="P795" t="s">
        <v>2021</v>
      </c>
      <c r="Q795" t="s">
        <v>12386</v>
      </c>
      <c r="R795" t="s">
        <v>81</v>
      </c>
      <c r="S795">
        <v>1</v>
      </c>
      <c r="T795" s="1">
        <v>43223</v>
      </c>
      <c r="U795" t="s">
        <v>12387</v>
      </c>
      <c r="V795" t="s">
        <v>605</v>
      </c>
      <c r="W795" s="2">
        <v>43760</v>
      </c>
      <c r="X795" t="s">
        <v>12388</v>
      </c>
      <c r="Y795" t="s">
        <v>227</v>
      </c>
      <c r="Z795" t="s">
        <v>12389</v>
      </c>
      <c r="AA795" t="s">
        <v>82</v>
      </c>
      <c r="AB795" t="s">
        <v>12390</v>
      </c>
      <c r="AC795" t="s">
        <v>227</v>
      </c>
      <c r="AD795" t="s">
        <v>12391</v>
      </c>
      <c r="AE795" t="s">
        <v>227</v>
      </c>
      <c r="AF795" t="s">
        <v>12389</v>
      </c>
      <c r="AG795" t="s">
        <v>82</v>
      </c>
      <c r="AH795" t="s">
        <v>12390</v>
      </c>
      <c r="AI795" t="s">
        <v>227</v>
      </c>
      <c r="AJ795" t="s">
        <v>12391</v>
      </c>
      <c r="AK795" t="s">
        <v>296</v>
      </c>
      <c r="AL795" t="s">
        <v>12392</v>
      </c>
      <c r="AM795" t="s">
        <v>88</v>
      </c>
      <c r="AN795" t="s">
        <v>154</v>
      </c>
      <c r="AO795" t="s">
        <v>231</v>
      </c>
      <c r="AP795" t="s">
        <v>91</v>
      </c>
      <c r="AQ795" t="s">
        <v>12393</v>
      </c>
      <c r="AR795" t="s">
        <v>82</v>
      </c>
      <c r="AS795" t="s">
        <v>12394</v>
      </c>
      <c r="AT795" t="s">
        <v>82</v>
      </c>
      <c r="AU795" t="s">
        <v>81</v>
      </c>
      <c r="AV795" t="s">
        <v>82</v>
      </c>
      <c r="AW795" t="s">
        <v>82</v>
      </c>
      <c r="AX795" t="s">
        <v>82</v>
      </c>
      <c r="AY795" t="s">
        <v>82</v>
      </c>
      <c r="AZ795" t="s">
        <v>82</v>
      </c>
      <c r="BA795" t="s">
        <v>82</v>
      </c>
      <c r="BB795" t="s">
        <v>82</v>
      </c>
      <c r="BC795" t="s">
        <v>82</v>
      </c>
      <c r="BD795" t="s">
        <v>82</v>
      </c>
      <c r="BE795" t="s">
        <v>82</v>
      </c>
      <c r="BF795" t="s">
        <v>82</v>
      </c>
      <c r="BG795" t="s">
        <v>82</v>
      </c>
      <c r="BH795" t="s">
        <v>82</v>
      </c>
      <c r="BI795" t="s">
        <v>82</v>
      </c>
      <c r="BJ795" t="s">
        <v>82</v>
      </c>
      <c r="BK795" t="s">
        <v>82</v>
      </c>
      <c r="BL795" t="s">
        <v>82</v>
      </c>
      <c r="BM795" t="s">
        <v>82</v>
      </c>
      <c r="BN795" t="s">
        <v>82</v>
      </c>
      <c r="BO795" t="s">
        <v>82</v>
      </c>
      <c r="BP795" t="s">
        <v>82</v>
      </c>
      <c r="BQ795" t="s">
        <v>82</v>
      </c>
    </row>
    <row r="796" spans="1:69" x14ac:dyDescent="0.2">
      <c r="A796" s="5">
        <v>0</v>
      </c>
      <c r="B796" t="s">
        <v>12395</v>
      </c>
      <c r="C796" t="s">
        <v>12396</v>
      </c>
      <c r="D796" t="s">
        <v>12397</v>
      </c>
      <c r="E796" t="s">
        <v>12398</v>
      </c>
      <c r="F796" t="s">
        <v>73</v>
      </c>
      <c r="G796" t="s">
        <v>12399</v>
      </c>
      <c r="H796" s="1">
        <v>42404</v>
      </c>
      <c r="I796" s="1">
        <v>42186</v>
      </c>
      <c r="J796" t="b">
        <v>1</v>
      </c>
      <c r="K796" t="s">
        <v>75</v>
      </c>
      <c r="L796" t="s">
        <v>419</v>
      </c>
      <c r="M796" t="s">
        <v>90</v>
      </c>
      <c r="N796">
        <v>43</v>
      </c>
      <c r="O796" t="s">
        <v>3437</v>
      </c>
      <c r="P796" t="s">
        <v>79</v>
      </c>
      <c r="Q796" t="s">
        <v>12400</v>
      </c>
      <c r="R796" t="s">
        <v>81</v>
      </c>
      <c r="S796">
        <v>1</v>
      </c>
      <c r="T796" s="1">
        <v>42404</v>
      </c>
      <c r="U796" s="3">
        <v>42186</v>
      </c>
      <c r="V796" t="s">
        <v>367</v>
      </c>
      <c r="W796" s="2">
        <v>43738</v>
      </c>
      <c r="X796" t="s">
        <v>12401</v>
      </c>
      <c r="Y796" t="s">
        <v>82</v>
      </c>
      <c r="Z796" t="s">
        <v>82</v>
      </c>
      <c r="AA796" t="s">
        <v>82</v>
      </c>
      <c r="AB796" t="s">
        <v>82</v>
      </c>
      <c r="AC796" t="s">
        <v>82</v>
      </c>
      <c r="AD796" t="s">
        <v>82</v>
      </c>
      <c r="AE796" t="s">
        <v>82</v>
      </c>
      <c r="AF796" t="s">
        <v>82</v>
      </c>
      <c r="AG796" t="s">
        <v>82</v>
      </c>
      <c r="AH796" t="s">
        <v>82</v>
      </c>
      <c r="AI796" t="s">
        <v>82</v>
      </c>
      <c r="AJ796" t="s">
        <v>82</v>
      </c>
      <c r="AK796" t="s">
        <v>110</v>
      </c>
      <c r="AL796" t="s">
        <v>82</v>
      </c>
      <c r="AM796" t="s">
        <v>88</v>
      </c>
      <c r="AN796" t="s">
        <v>7433</v>
      </c>
      <c r="AO796" t="s">
        <v>527</v>
      </c>
      <c r="AP796" t="s">
        <v>91</v>
      </c>
      <c r="AQ796" t="s">
        <v>12402</v>
      </c>
      <c r="AR796" t="s">
        <v>82</v>
      </c>
      <c r="AS796" t="s">
        <v>12403</v>
      </c>
      <c r="AT796" t="s">
        <v>12404</v>
      </c>
      <c r="AU796" t="s">
        <v>81</v>
      </c>
      <c r="AV796" t="s">
        <v>82</v>
      </c>
      <c r="AW796" t="s">
        <v>82</v>
      </c>
      <c r="AX796" t="s">
        <v>82</v>
      </c>
      <c r="AY796" t="s">
        <v>82</v>
      </c>
      <c r="AZ796" t="s">
        <v>82</v>
      </c>
      <c r="BA796" t="s">
        <v>82</v>
      </c>
      <c r="BB796" t="s">
        <v>82</v>
      </c>
      <c r="BC796" t="s">
        <v>82</v>
      </c>
      <c r="BD796" t="s">
        <v>82</v>
      </c>
      <c r="BE796" t="s">
        <v>82</v>
      </c>
      <c r="BF796" t="s">
        <v>82</v>
      </c>
      <c r="BG796" t="s">
        <v>82</v>
      </c>
      <c r="BH796" t="s">
        <v>82</v>
      </c>
      <c r="BI796" t="s">
        <v>82</v>
      </c>
      <c r="BJ796" t="s">
        <v>82</v>
      </c>
      <c r="BK796" t="s">
        <v>82</v>
      </c>
      <c r="BL796" t="s">
        <v>82</v>
      </c>
      <c r="BM796" t="s">
        <v>82</v>
      </c>
      <c r="BN796" t="s">
        <v>82</v>
      </c>
      <c r="BO796" t="s">
        <v>82</v>
      </c>
      <c r="BP796" t="s">
        <v>82</v>
      </c>
      <c r="BQ796" t="s">
        <v>82</v>
      </c>
    </row>
    <row r="797" spans="1:69" x14ac:dyDescent="0.2">
      <c r="A797" s="5">
        <v>0</v>
      </c>
      <c r="B797" t="s">
        <v>12405</v>
      </c>
      <c r="C797" t="s">
        <v>12406</v>
      </c>
      <c r="D797" t="s">
        <v>12407</v>
      </c>
      <c r="E797" t="s">
        <v>12405</v>
      </c>
      <c r="F797" t="s">
        <v>73</v>
      </c>
      <c r="G797" t="s">
        <v>12408</v>
      </c>
      <c r="H797" s="1">
        <v>43523</v>
      </c>
      <c r="I797" s="1">
        <v>43528</v>
      </c>
      <c r="J797" t="b">
        <v>0</v>
      </c>
      <c r="K797" t="s">
        <v>75</v>
      </c>
      <c r="L797" t="s">
        <v>12409</v>
      </c>
      <c r="M797" t="s">
        <v>90</v>
      </c>
      <c r="N797">
        <v>1500</v>
      </c>
      <c r="O797" t="s">
        <v>2384</v>
      </c>
      <c r="P797" t="s">
        <v>79</v>
      </c>
      <c r="Q797" t="s">
        <v>12410</v>
      </c>
      <c r="R797" t="s">
        <v>81</v>
      </c>
      <c r="S797" t="s">
        <v>82</v>
      </c>
      <c r="T797" s="1">
        <v>43523</v>
      </c>
      <c r="U797" t="s">
        <v>654</v>
      </c>
      <c r="V797" t="s">
        <v>834</v>
      </c>
      <c r="W797" s="2">
        <v>44000</v>
      </c>
      <c r="X797">
        <v>831966</v>
      </c>
      <c r="Y797" t="s">
        <v>148</v>
      </c>
      <c r="Z797" t="s">
        <v>12411</v>
      </c>
      <c r="AA797" t="s">
        <v>82</v>
      </c>
      <c r="AB797" t="s">
        <v>675</v>
      </c>
      <c r="AC797" t="s">
        <v>675</v>
      </c>
      <c r="AD797" t="s">
        <v>12412</v>
      </c>
      <c r="AE797" t="s">
        <v>148</v>
      </c>
      <c r="AF797" t="s">
        <v>12411</v>
      </c>
      <c r="AG797" t="s">
        <v>82</v>
      </c>
      <c r="AH797" t="s">
        <v>675</v>
      </c>
      <c r="AI797" t="s">
        <v>675</v>
      </c>
      <c r="AJ797" t="s">
        <v>12412</v>
      </c>
      <c r="AK797" t="s">
        <v>86</v>
      </c>
      <c r="AL797" t="s">
        <v>82</v>
      </c>
      <c r="AM797" t="s">
        <v>88</v>
      </c>
      <c r="AN797" t="s">
        <v>154</v>
      </c>
      <c r="AO797" t="s">
        <v>90</v>
      </c>
      <c r="AP797" t="s">
        <v>91</v>
      </c>
      <c r="AQ797" t="s">
        <v>12413</v>
      </c>
      <c r="AR797" t="s">
        <v>82</v>
      </c>
      <c r="AS797" t="s">
        <v>12414</v>
      </c>
      <c r="AT797" t="s">
        <v>12415</v>
      </c>
      <c r="AU797" t="s">
        <v>81</v>
      </c>
      <c r="AV797" t="s">
        <v>82</v>
      </c>
      <c r="AW797" t="s">
        <v>82</v>
      </c>
      <c r="AX797" t="s">
        <v>82</v>
      </c>
      <c r="AY797" t="s">
        <v>82</v>
      </c>
      <c r="AZ797" t="s">
        <v>82</v>
      </c>
      <c r="BA797" t="s">
        <v>82</v>
      </c>
      <c r="BB797" t="s">
        <v>82</v>
      </c>
      <c r="BC797" t="s">
        <v>82</v>
      </c>
      <c r="BD797" t="s">
        <v>82</v>
      </c>
      <c r="BE797" t="s">
        <v>82</v>
      </c>
      <c r="BF797" t="s">
        <v>82</v>
      </c>
      <c r="BG797" t="s">
        <v>82</v>
      </c>
      <c r="BH797" t="s">
        <v>82</v>
      </c>
      <c r="BI797" t="s">
        <v>82</v>
      </c>
      <c r="BJ797" t="s">
        <v>82</v>
      </c>
      <c r="BK797" t="s">
        <v>82</v>
      </c>
      <c r="BL797" t="s">
        <v>82</v>
      </c>
      <c r="BM797" t="s">
        <v>82</v>
      </c>
      <c r="BN797" t="s">
        <v>82</v>
      </c>
      <c r="BO797" t="s">
        <v>82</v>
      </c>
      <c r="BP797" t="s">
        <v>82</v>
      </c>
      <c r="BQ797" t="s">
        <v>82</v>
      </c>
    </row>
    <row r="798" spans="1:69" x14ac:dyDescent="0.2">
      <c r="A798" s="5">
        <v>1</v>
      </c>
      <c r="B798" t="s">
        <v>12416</v>
      </c>
      <c r="C798" t="s">
        <v>12417</v>
      </c>
      <c r="D798" t="s">
        <v>12418</v>
      </c>
      <c r="E798" t="s">
        <v>12419</v>
      </c>
      <c r="F798" t="s">
        <v>178</v>
      </c>
      <c r="G798" t="s">
        <v>12420</v>
      </c>
      <c r="H798" s="1">
        <v>42542</v>
      </c>
      <c r="I798" s="1">
        <v>42578</v>
      </c>
      <c r="J798" t="b">
        <v>0</v>
      </c>
      <c r="K798" t="s">
        <v>180</v>
      </c>
      <c r="L798" t="s">
        <v>12421</v>
      </c>
      <c r="M798" t="s">
        <v>308</v>
      </c>
      <c r="N798">
        <v>123</v>
      </c>
      <c r="O798" t="s">
        <v>12422</v>
      </c>
      <c r="P798" t="s">
        <v>1622</v>
      </c>
      <c r="Q798" t="s">
        <v>12423</v>
      </c>
      <c r="R798" t="s">
        <v>12424</v>
      </c>
      <c r="S798" t="s">
        <v>82</v>
      </c>
      <c r="T798" s="1">
        <v>42542</v>
      </c>
      <c r="U798" s="1">
        <v>42578</v>
      </c>
      <c r="V798" t="s">
        <v>186</v>
      </c>
      <c r="W798" s="2">
        <v>43585</v>
      </c>
      <c r="X798" t="s">
        <v>12425</v>
      </c>
      <c r="Y798" t="s">
        <v>2979</v>
      </c>
      <c r="Z798" t="s">
        <v>81</v>
      </c>
      <c r="AA798" t="s">
        <v>12426</v>
      </c>
      <c r="AB798" t="s">
        <v>81</v>
      </c>
      <c r="AC798" t="s">
        <v>12427</v>
      </c>
      <c r="AD798" t="s">
        <v>2974</v>
      </c>
      <c r="AE798" t="s">
        <v>2979</v>
      </c>
      <c r="AF798" t="s">
        <v>81</v>
      </c>
      <c r="AG798" t="s">
        <v>12426</v>
      </c>
      <c r="AH798" t="s">
        <v>81</v>
      </c>
      <c r="AI798" t="s">
        <v>12427</v>
      </c>
      <c r="AJ798" t="s">
        <v>2974</v>
      </c>
      <c r="AK798" t="s">
        <v>250</v>
      </c>
      <c r="AL798" t="s">
        <v>82</v>
      </c>
      <c r="AM798" t="s">
        <v>12428</v>
      </c>
      <c r="AN798" t="s">
        <v>81</v>
      </c>
      <c r="AO798" t="s">
        <v>81</v>
      </c>
      <c r="AP798" t="s">
        <v>192</v>
      </c>
      <c r="AQ798" t="s">
        <v>12429</v>
      </c>
      <c r="AR798" t="s">
        <v>12430</v>
      </c>
      <c r="AS798" t="s">
        <v>12431</v>
      </c>
      <c r="AT798" t="s">
        <v>12432</v>
      </c>
      <c r="AU798" t="s">
        <v>615</v>
      </c>
      <c r="AV798" t="s">
        <v>82</v>
      </c>
      <c r="AW798" t="s">
        <v>198</v>
      </c>
      <c r="AX798">
        <v>153</v>
      </c>
      <c r="AY798" t="s">
        <v>12433</v>
      </c>
      <c r="AZ798" t="s">
        <v>12434</v>
      </c>
      <c r="BA798" s="1">
        <v>43597</v>
      </c>
      <c r="BB798" s="1">
        <v>1</v>
      </c>
      <c r="BC798" t="s">
        <v>12435</v>
      </c>
      <c r="BD798" t="s">
        <v>12436</v>
      </c>
      <c r="BE798" t="s">
        <v>12437</v>
      </c>
      <c r="BF798" t="s">
        <v>12438</v>
      </c>
      <c r="BG798" t="s">
        <v>81</v>
      </c>
      <c r="BH798" t="s">
        <v>81</v>
      </c>
      <c r="BI798" t="s">
        <v>81</v>
      </c>
      <c r="BJ798" s="1">
        <v>42880</v>
      </c>
      <c r="BK798" t="s">
        <v>261</v>
      </c>
      <c r="BL798" t="s">
        <v>200</v>
      </c>
      <c r="BM798" t="s">
        <v>201</v>
      </c>
      <c r="BN798" t="s">
        <v>81</v>
      </c>
      <c r="BO798" t="s">
        <v>81</v>
      </c>
      <c r="BP798" t="s">
        <v>81</v>
      </c>
      <c r="BQ798" t="s">
        <v>81</v>
      </c>
    </row>
    <row r="799" spans="1:69" x14ac:dyDescent="0.2">
      <c r="A799" s="5">
        <v>1</v>
      </c>
      <c r="B799" t="s">
        <v>12439</v>
      </c>
      <c r="C799" t="s">
        <v>12440</v>
      </c>
      <c r="D799" t="s">
        <v>12441</v>
      </c>
      <c r="E799" t="s">
        <v>12442</v>
      </c>
      <c r="F799" t="s">
        <v>73</v>
      </c>
      <c r="G799" t="s">
        <v>12443</v>
      </c>
      <c r="H799" s="1">
        <v>42636</v>
      </c>
      <c r="I799" s="1">
        <v>42636</v>
      </c>
      <c r="J799" t="b">
        <v>0</v>
      </c>
      <c r="K799" t="s">
        <v>75</v>
      </c>
      <c r="L799" t="s">
        <v>1022</v>
      </c>
      <c r="M799" t="s">
        <v>538</v>
      </c>
      <c r="N799">
        <v>1950</v>
      </c>
      <c r="O799" t="s">
        <v>1917</v>
      </c>
      <c r="P799" t="s">
        <v>12444</v>
      </c>
      <c r="Q799" t="s">
        <v>484</v>
      </c>
      <c r="R799" t="s">
        <v>81</v>
      </c>
      <c r="S799" t="s">
        <v>82</v>
      </c>
      <c r="T799" s="1">
        <v>42636</v>
      </c>
      <c r="U799" t="s">
        <v>12445</v>
      </c>
      <c r="V799" t="s">
        <v>271</v>
      </c>
      <c r="W799" s="2">
        <v>43262</v>
      </c>
      <c r="X799" t="s">
        <v>12446</v>
      </c>
      <c r="Y799" t="s">
        <v>273</v>
      </c>
      <c r="Z799" t="s">
        <v>12447</v>
      </c>
      <c r="AA799" t="s">
        <v>82</v>
      </c>
      <c r="AB799" t="s">
        <v>275</v>
      </c>
      <c r="AC799" t="s">
        <v>275</v>
      </c>
      <c r="AD799" t="s">
        <v>12448</v>
      </c>
      <c r="AE799" t="s">
        <v>273</v>
      </c>
      <c r="AF799" t="s">
        <v>12447</v>
      </c>
      <c r="AG799" t="s">
        <v>82</v>
      </c>
      <c r="AH799" t="s">
        <v>275</v>
      </c>
      <c r="AI799" t="s">
        <v>275</v>
      </c>
      <c r="AJ799" t="s">
        <v>12448</v>
      </c>
      <c r="AK799" t="s">
        <v>110</v>
      </c>
      <c r="AL799" t="s">
        <v>82</v>
      </c>
      <c r="AM799" t="s">
        <v>88</v>
      </c>
      <c r="AN799" t="s">
        <v>439</v>
      </c>
      <c r="AO799" t="s">
        <v>5261</v>
      </c>
      <c r="AP799" t="s">
        <v>91</v>
      </c>
      <c r="AQ799" t="s">
        <v>12449</v>
      </c>
      <c r="AR799" t="s">
        <v>82</v>
      </c>
      <c r="AS799" t="s">
        <v>12450</v>
      </c>
      <c r="AT799" t="s">
        <v>12451</v>
      </c>
      <c r="AU799" t="s">
        <v>81</v>
      </c>
      <c r="AV799" t="s">
        <v>82</v>
      </c>
      <c r="AW799" t="s">
        <v>82</v>
      </c>
      <c r="AX799" t="s">
        <v>82</v>
      </c>
      <c r="AY799" t="s">
        <v>12452</v>
      </c>
      <c r="AZ799" t="s">
        <v>82</v>
      </c>
      <c r="BA799" s="1">
        <v>43193</v>
      </c>
      <c r="BB799" t="s">
        <v>82</v>
      </c>
      <c r="BC799" t="s">
        <v>82</v>
      </c>
      <c r="BD799" t="s">
        <v>82</v>
      </c>
      <c r="BE799" t="s">
        <v>82</v>
      </c>
      <c r="BF799" t="s">
        <v>82</v>
      </c>
      <c r="BG799" t="s">
        <v>82</v>
      </c>
      <c r="BH799" t="s">
        <v>82</v>
      </c>
      <c r="BI799" t="s">
        <v>82</v>
      </c>
      <c r="BJ799" t="s">
        <v>82</v>
      </c>
      <c r="BK799" t="s">
        <v>261</v>
      </c>
      <c r="BL799" t="s">
        <v>82</v>
      </c>
      <c r="BM799" t="s">
        <v>82</v>
      </c>
      <c r="BN799" t="s">
        <v>82</v>
      </c>
      <c r="BO799" t="s">
        <v>82</v>
      </c>
      <c r="BP799" t="s">
        <v>82</v>
      </c>
      <c r="BQ799" t="s">
        <v>82</v>
      </c>
    </row>
    <row r="800" spans="1:69" x14ac:dyDescent="0.2">
      <c r="A800" s="5">
        <v>1</v>
      </c>
      <c r="B800" t="s">
        <v>12453</v>
      </c>
      <c r="C800" t="s">
        <v>12454</v>
      </c>
      <c r="D800" t="s">
        <v>12455</v>
      </c>
      <c r="E800" t="s">
        <v>12456</v>
      </c>
      <c r="F800" t="s">
        <v>73</v>
      </c>
      <c r="G800" t="s">
        <v>12457</v>
      </c>
      <c r="H800" s="1">
        <v>43721</v>
      </c>
      <c r="I800" s="1">
        <v>43790</v>
      </c>
      <c r="J800" t="b">
        <v>0</v>
      </c>
      <c r="K800" t="s">
        <v>75</v>
      </c>
      <c r="L800" t="s">
        <v>948</v>
      </c>
      <c r="M800" t="s">
        <v>77</v>
      </c>
      <c r="N800">
        <v>25</v>
      </c>
      <c r="O800" t="s">
        <v>12458</v>
      </c>
      <c r="P800" t="s">
        <v>79</v>
      </c>
      <c r="Q800" t="s">
        <v>950</v>
      </c>
      <c r="R800" t="s">
        <v>81</v>
      </c>
      <c r="S800" t="s">
        <v>82</v>
      </c>
      <c r="T800" s="1">
        <v>43721</v>
      </c>
      <c r="U800" t="s">
        <v>12459</v>
      </c>
      <c r="V800" t="s">
        <v>468</v>
      </c>
      <c r="W800" s="2">
        <v>43948</v>
      </c>
      <c r="X800" t="s">
        <v>12460</v>
      </c>
      <c r="Y800" t="s">
        <v>81</v>
      </c>
      <c r="Z800" t="s">
        <v>7153</v>
      </c>
      <c r="AA800" t="s">
        <v>82</v>
      </c>
      <c r="AB800" t="s">
        <v>81</v>
      </c>
      <c r="AC800" t="s">
        <v>81</v>
      </c>
      <c r="AD800" t="s">
        <v>4767</v>
      </c>
      <c r="AE800" t="s">
        <v>81</v>
      </c>
      <c r="AF800" t="s">
        <v>7153</v>
      </c>
      <c r="AG800" t="s">
        <v>82</v>
      </c>
      <c r="AH800" t="s">
        <v>81</v>
      </c>
      <c r="AI800" t="s">
        <v>81</v>
      </c>
      <c r="AJ800" t="s">
        <v>4767</v>
      </c>
      <c r="AK800" t="s">
        <v>110</v>
      </c>
      <c r="AL800" t="s">
        <v>82</v>
      </c>
      <c r="AM800" t="s">
        <v>88</v>
      </c>
      <c r="AN800" t="s">
        <v>154</v>
      </c>
      <c r="AO800" t="s">
        <v>12461</v>
      </c>
      <c r="AP800" t="s">
        <v>91</v>
      </c>
      <c r="AQ800" t="s">
        <v>12462</v>
      </c>
      <c r="AR800" t="s">
        <v>82</v>
      </c>
      <c r="AS800" t="s">
        <v>12463</v>
      </c>
      <c r="AT800" t="s">
        <v>12464</v>
      </c>
      <c r="AU800" t="s">
        <v>81</v>
      </c>
      <c r="AV800" t="s">
        <v>82</v>
      </c>
      <c r="AW800" t="s">
        <v>82</v>
      </c>
      <c r="AX800" t="s">
        <v>82</v>
      </c>
      <c r="AY800" t="s">
        <v>82</v>
      </c>
      <c r="AZ800" t="s">
        <v>82</v>
      </c>
      <c r="BA800" t="s">
        <v>82</v>
      </c>
      <c r="BB800" t="s">
        <v>82</v>
      </c>
      <c r="BC800" t="s">
        <v>82</v>
      </c>
      <c r="BD800" t="s">
        <v>82</v>
      </c>
      <c r="BE800" t="s">
        <v>82</v>
      </c>
      <c r="BF800" t="s">
        <v>82</v>
      </c>
      <c r="BG800" t="s">
        <v>82</v>
      </c>
      <c r="BH800" t="s">
        <v>82</v>
      </c>
      <c r="BI800" t="s">
        <v>82</v>
      </c>
      <c r="BJ800" t="s">
        <v>82</v>
      </c>
      <c r="BK800" t="s">
        <v>82</v>
      </c>
      <c r="BL800" t="s">
        <v>82</v>
      </c>
      <c r="BM800" t="s">
        <v>82</v>
      </c>
      <c r="BN800" t="s">
        <v>82</v>
      </c>
      <c r="BO800" t="s">
        <v>82</v>
      </c>
      <c r="BP800" t="s">
        <v>82</v>
      </c>
      <c r="BQ800" t="s">
        <v>82</v>
      </c>
    </row>
    <row r="801" spans="1:69" x14ac:dyDescent="0.2">
      <c r="A801" s="5">
        <v>1</v>
      </c>
      <c r="B801" t="s">
        <v>12465</v>
      </c>
      <c r="C801" t="s">
        <v>12466</v>
      </c>
      <c r="D801" t="s">
        <v>12467</v>
      </c>
      <c r="E801" t="s">
        <v>12468</v>
      </c>
      <c r="F801" t="s">
        <v>73</v>
      </c>
      <c r="G801" t="s">
        <v>12469</v>
      </c>
      <c r="H801" s="1">
        <v>42426</v>
      </c>
      <c r="I801" s="1">
        <v>42005</v>
      </c>
      <c r="J801" t="b">
        <v>1</v>
      </c>
      <c r="K801" t="s">
        <v>75</v>
      </c>
      <c r="L801" t="s">
        <v>12470</v>
      </c>
      <c r="M801" t="s">
        <v>538</v>
      </c>
      <c r="N801">
        <v>34</v>
      </c>
      <c r="O801" t="s">
        <v>8349</v>
      </c>
      <c r="P801" t="s">
        <v>82</v>
      </c>
      <c r="Q801" t="s">
        <v>950</v>
      </c>
      <c r="R801" t="s">
        <v>81</v>
      </c>
      <c r="S801">
        <v>1</v>
      </c>
      <c r="T801" s="1">
        <v>42426</v>
      </c>
      <c r="U801" s="3">
        <v>42005</v>
      </c>
      <c r="V801" t="s">
        <v>1552</v>
      </c>
      <c r="W801" s="2">
        <v>42443</v>
      </c>
      <c r="X801" t="s">
        <v>12471</v>
      </c>
      <c r="Y801" t="s">
        <v>81</v>
      </c>
      <c r="Z801" t="s">
        <v>12472</v>
      </c>
      <c r="AA801" t="s">
        <v>82</v>
      </c>
      <c r="AB801" t="s">
        <v>81</v>
      </c>
      <c r="AC801" t="s">
        <v>81</v>
      </c>
      <c r="AD801" t="s">
        <v>8353</v>
      </c>
      <c r="AE801" t="s">
        <v>81</v>
      </c>
      <c r="AF801" t="s">
        <v>12472</v>
      </c>
      <c r="AG801" t="s">
        <v>82</v>
      </c>
      <c r="AH801" t="s">
        <v>81</v>
      </c>
      <c r="AI801" t="s">
        <v>81</v>
      </c>
      <c r="AJ801" t="s">
        <v>8353</v>
      </c>
      <c r="AK801" t="s">
        <v>86</v>
      </c>
      <c r="AL801" t="s">
        <v>82</v>
      </c>
      <c r="AM801" t="s">
        <v>88</v>
      </c>
      <c r="AN801" t="s">
        <v>456</v>
      </c>
      <c r="AO801" t="s">
        <v>231</v>
      </c>
      <c r="AP801" t="s">
        <v>371</v>
      </c>
      <c r="AQ801" t="s">
        <v>12473</v>
      </c>
      <c r="AR801" t="s">
        <v>82</v>
      </c>
      <c r="AS801" t="s">
        <v>12474</v>
      </c>
      <c r="AT801" t="s">
        <v>12475</v>
      </c>
      <c r="AU801" t="s">
        <v>81</v>
      </c>
      <c r="AV801" t="s">
        <v>82</v>
      </c>
      <c r="AW801" t="s">
        <v>82</v>
      </c>
      <c r="AX801" t="s">
        <v>82</v>
      </c>
      <c r="AY801" t="s">
        <v>82</v>
      </c>
      <c r="AZ801" t="s">
        <v>82</v>
      </c>
      <c r="BA801" t="s">
        <v>82</v>
      </c>
      <c r="BB801" t="s">
        <v>82</v>
      </c>
      <c r="BC801" t="s">
        <v>82</v>
      </c>
      <c r="BD801" t="s">
        <v>82</v>
      </c>
      <c r="BE801" t="s">
        <v>82</v>
      </c>
      <c r="BF801" t="s">
        <v>82</v>
      </c>
      <c r="BG801" t="s">
        <v>82</v>
      </c>
      <c r="BH801" t="s">
        <v>82</v>
      </c>
      <c r="BI801" t="s">
        <v>82</v>
      </c>
      <c r="BJ801" t="s">
        <v>82</v>
      </c>
      <c r="BK801" t="s">
        <v>82</v>
      </c>
      <c r="BL801" t="s">
        <v>82</v>
      </c>
      <c r="BM801" t="s">
        <v>82</v>
      </c>
      <c r="BN801" t="s">
        <v>82</v>
      </c>
      <c r="BO801" t="s">
        <v>82</v>
      </c>
      <c r="BP801" t="s">
        <v>82</v>
      </c>
      <c r="BQ801" t="s">
        <v>82</v>
      </c>
    </row>
    <row r="802" spans="1:69" x14ac:dyDescent="0.2">
      <c r="A802" s="5">
        <v>0</v>
      </c>
      <c r="B802" t="s">
        <v>12476</v>
      </c>
      <c r="C802" t="s">
        <v>12477</v>
      </c>
      <c r="D802" t="s">
        <v>12478</v>
      </c>
      <c r="E802" t="s">
        <v>12479</v>
      </c>
      <c r="F802" t="s">
        <v>620</v>
      </c>
      <c r="G802" t="s">
        <v>12480</v>
      </c>
      <c r="H802" s="1">
        <v>43417</v>
      </c>
      <c r="I802" s="1">
        <v>43423</v>
      </c>
      <c r="J802" t="b">
        <v>0</v>
      </c>
      <c r="K802" t="s">
        <v>622</v>
      </c>
      <c r="L802" t="s">
        <v>12481</v>
      </c>
      <c r="M802" t="s">
        <v>9870</v>
      </c>
      <c r="N802">
        <v>10</v>
      </c>
      <c r="O802" t="s">
        <v>12482</v>
      </c>
      <c r="P802" t="s">
        <v>626</v>
      </c>
      <c r="Q802" t="s">
        <v>12483</v>
      </c>
      <c r="R802" t="s">
        <v>81</v>
      </c>
      <c r="S802" t="s">
        <v>82</v>
      </c>
      <c r="T802" s="1">
        <v>43417</v>
      </c>
      <c r="U802" s="1">
        <v>43423</v>
      </c>
      <c r="V802" t="s">
        <v>628</v>
      </c>
      <c r="W802" s="2">
        <v>44137</v>
      </c>
      <c r="X802" t="s">
        <v>12484</v>
      </c>
      <c r="Y802" t="s">
        <v>12485</v>
      </c>
      <c r="Z802" t="s">
        <v>12486</v>
      </c>
      <c r="AA802" t="s">
        <v>12487</v>
      </c>
      <c r="AB802" t="s">
        <v>12488</v>
      </c>
      <c r="AC802">
        <v>43150020801</v>
      </c>
      <c r="AD802" t="s">
        <v>12489</v>
      </c>
      <c r="AE802" t="s">
        <v>12485</v>
      </c>
      <c r="AF802" t="s">
        <v>12486</v>
      </c>
      <c r="AG802" t="s">
        <v>12487</v>
      </c>
      <c r="AH802" t="s">
        <v>12488</v>
      </c>
      <c r="AI802">
        <v>43150020801</v>
      </c>
      <c r="AJ802" t="s">
        <v>12489</v>
      </c>
      <c r="AK802" t="s">
        <v>212</v>
      </c>
      <c r="AL802" t="s">
        <v>82</v>
      </c>
      <c r="AM802" t="s">
        <v>12490</v>
      </c>
      <c r="AN802" t="s">
        <v>154</v>
      </c>
      <c r="AO802" t="s">
        <v>637</v>
      </c>
      <c r="AP802" t="s">
        <v>638</v>
      </c>
      <c r="AQ802" t="s">
        <v>12491</v>
      </c>
      <c r="AR802" t="s">
        <v>12492</v>
      </c>
      <c r="AS802" t="s">
        <v>12493</v>
      </c>
      <c r="AT802" t="s">
        <v>12494</v>
      </c>
      <c r="AU802" t="s">
        <v>81</v>
      </c>
      <c r="AV802" t="s">
        <v>82</v>
      </c>
      <c r="AW802" t="s">
        <v>81</v>
      </c>
      <c r="AX802" t="s">
        <v>81</v>
      </c>
      <c r="AY802" t="s">
        <v>81</v>
      </c>
      <c r="AZ802" t="s">
        <v>81</v>
      </c>
      <c r="BA802" t="s">
        <v>82</v>
      </c>
      <c r="BB802" s="1">
        <v>1</v>
      </c>
      <c r="BC802" t="s">
        <v>81</v>
      </c>
      <c r="BD802" t="s">
        <v>81</v>
      </c>
      <c r="BE802" t="s">
        <v>81</v>
      </c>
      <c r="BF802" t="s">
        <v>81</v>
      </c>
      <c r="BG802" t="s">
        <v>81</v>
      </c>
      <c r="BH802" t="s">
        <v>81</v>
      </c>
      <c r="BI802" t="s">
        <v>81</v>
      </c>
      <c r="BJ802" t="s">
        <v>82</v>
      </c>
      <c r="BK802" t="s">
        <v>82</v>
      </c>
      <c r="BL802" t="s">
        <v>644</v>
      </c>
      <c r="BM802" t="s">
        <v>12495</v>
      </c>
      <c r="BN802" t="s">
        <v>81</v>
      </c>
      <c r="BO802" t="s">
        <v>12496</v>
      </c>
      <c r="BP802" t="s">
        <v>81</v>
      </c>
      <c r="BQ802" t="s">
        <v>81</v>
      </c>
    </row>
    <row r="803" spans="1:69" x14ac:dyDescent="0.2">
      <c r="A803" s="5">
        <v>1</v>
      </c>
      <c r="B803" t="s">
        <v>12497</v>
      </c>
      <c r="C803" t="s">
        <v>12498</v>
      </c>
      <c r="D803" t="s">
        <v>12499</v>
      </c>
      <c r="E803" t="s">
        <v>12500</v>
      </c>
      <c r="F803" t="s">
        <v>73</v>
      </c>
      <c r="G803" t="s">
        <v>12501</v>
      </c>
      <c r="H803" s="1">
        <v>43136</v>
      </c>
      <c r="I803" s="1">
        <v>43518</v>
      </c>
      <c r="J803" t="b">
        <v>0</v>
      </c>
      <c r="K803" t="s">
        <v>75</v>
      </c>
      <c r="L803" t="s">
        <v>1092</v>
      </c>
      <c r="M803" t="s">
        <v>77</v>
      </c>
      <c r="N803">
        <v>101</v>
      </c>
      <c r="O803" t="s">
        <v>1917</v>
      </c>
      <c r="P803" t="s">
        <v>365</v>
      </c>
      <c r="Q803" t="s">
        <v>12502</v>
      </c>
      <c r="R803" t="s">
        <v>81</v>
      </c>
      <c r="S803" t="s">
        <v>82</v>
      </c>
      <c r="T803" s="1">
        <v>43136</v>
      </c>
      <c r="U803" t="s">
        <v>12503</v>
      </c>
      <c r="V803" t="s">
        <v>452</v>
      </c>
      <c r="W803" s="2">
        <v>43703</v>
      </c>
      <c r="X803" t="s">
        <v>12504</v>
      </c>
      <c r="Y803" t="s">
        <v>81</v>
      </c>
      <c r="Z803" t="s">
        <v>7153</v>
      </c>
      <c r="AA803" t="s">
        <v>82</v>
      </c>
      <c r="AB803" t="s">
        <v>81</v>
      </c>
      <c r="AC803" t="s">
        <v>81</v>
      </c>
      <c r="AD803" t="s">
        <v>1917</v>
      </c>
      <c r="AE803" t="s">
        <v>81</v>
      </c>
      <c r="AF803" t="s">
        <v>7153</v>
      </c>
      <c r="AG803" t="s">
        <v>82</v>
      </c>
      <c r="AH803" t="s">
        <v>81</v>
      </c>
      <c r="AI803" t="s">
        <v>81</v>
      </c>
      <c r="AJ803" t="s">
        <v>1917</v>
      </c>
      <c r="AK803" t="s">
        <v>110</v>
      </c>
      <c r="AL803" t="s">
        <v>82</v>
      </c>
      <c r="AM803" t="s">
        <v>88</v>
      </c>
      <c r="AN803" t="s">
        <v>439</v>
      </c>
      <c r="AO803" t="s">
        <v>90</v>
      </c>
      <c r="AP803" t="s">
        <v>91</v>
      </c>
      <c r="AQ803" t="s">
        <v>12505</v>
      </c>
      <c r="AR803" t="s">
        <v>82</v>
      </c>
      <c r="AS803" t="s">
        <v>12506</v>
      </c>
      <c r="AT803" t="s">
        <v>12507</v>
      </c>
      <c r="AU803" t="s">
        <v>81</v>
      </c>
      <c r="AV803" t="s">
        <v>82</v>
      </c>
      <c r="AW803" t="s">
        <v>82</v>
      </c>
      <c r="AX803" t="s">
        <v>82</v>
      </c>
      <c r="AY803" t="s">
        <v>82</v>
      </c>
      <c r="AZ803" t="s">
        <v>82</v>
      </c>
      <c r="BA803" t="s">
        <v>82</v>
      </c>
      <c r="BB803" t="s">
        <v>82</v>
      </c>
      <c r="BC803" t="s">
        <v>82</v>
      </c>
      <c r="BD803" t="s">
        <v>82</v>
      </c>
      <c r="BE803" t="s">
        <v>82</v>
      </c>
      <c r="BF803" t="s">
        <v>82</v>
      </c>
      <c r="BG803" t="s">
        <v>82</v>
      </c>
      <c r="BH803" t="s">
        <v>82</v>
      </c>
      <c r="BI803" t="s">
        <v>82</v>
      </c>
      <c r="BJ803" t="s">
        <v>82</v>
      </c>
      <c r="BK803" t="s">
        <v>82</v>
      </c>
      <c r="BL803" t="s">
        <v>82</v>
      </c>
      <c r="BM803" t="s">
        <v>82</v>
      </c>
      <c r="BN803" t="s">
        <v>82</v>
      </c>
      <c r="BO803" t="s">
        <v>82</v>
      </c>
      <c r="BP803" t="s">
        <v>82</v>
      </c>
      <c r="BQ803" t="s">
        <v>82</v>
      </c>
    </row>
    <row r="804" spans="1:69" x14ac:dyDescent="0.2">
      <c r="A804" s="5">
        <v>0</v>
      </c>
      <c r="B804" t="s">
        <v>12508</v>
      </c>
      <c r="C804" t="s">
        <v>12509</v>
      </c>
      <c r="D804" t="s">
        <v>12510</v>
      </c>
      <c r="E804" t="s">
        <v>12511</v>
      </c>
      <c r="F804" t="s">
        <v>73</v>
      </c>
      <c r="G804" t="s">
        <v>12512</v>
      </c>
      <c r="H804" s="1">
        <v>43626</v>
      </c>
      <c r="I804" s="1">
        <v>43617</v>
      </c>
      <c r="J804" t="b">
        <v>0</v>
      </c>
      <c r="K804" t="s">
        <v>75</v>
      </c>
      <c r="L804" t="s">
        <v>2791</v>
      </c>
      <c r="M804" t="s">
        <v>90</v>
      </c>
      <c r="N804">
        <v>64</v>
      </c>
      <c r="O804" t="s">
        <v>5568</v>
      </c>
      <c r="P804" t="s">
        <v>144</v>
      </c>
      <c r="Q804" t="s">
        <v>12513</v>
      </c>
      <c r="R804" t="s">
        <v>81</v>
      </c>
      <c r="S804" t="s">
        <v>82</v>
      </c>
      <c r="T804" s="1">
        <v>43626</v>
      </c>
      <c r="U804" t="s">
        <v>12514</v>
      </c>
      <c r="V804" t="s">
        <v>542</v>
      </c>
      <c r="W804" s="2">
        <v>43850</v>
      </c>
      <c r="X804" t="s">
        <v>12515</v>
      </c>
      <c r="Y804" t="s">
        <v>81</v>
      </c>
      <c r="Z804" t="s">
        <v>12516</v>
      </c>
      <c r="AA804" t="s">
        <v>82</v>
      </c>
      <c r="AB804" t="s">
        <v>12517</v>
      </c>
      <c r="AC804" t="s">
        <v>12518</v>
      </c>
      <c r="AD804" t="s">
        <v>81</v>
      </c>
      <c r="AE804" t="s">
        <v>81</v>
      </c>
      <c r="AF804" t="s">
        <v>12516</v>
      </c>
      <c r="AG804" t="s">
        <v>82</v>
      </c>
      <c r="AH804" t="s">
        <v>12517</v>
      </c>
      <c r="AI804" t="s">
        <v>12518</v>
      </c>
      <c r="AJ804" t="s">
        <v>81</v>
      </c>
      <c r="AK804" t="s">
        <v>296</v>
      </c>
      <c r="AL804" t="s">
        <v>12519</v>
      </c>
      <c r="AM804" t="s">
        <v>88</v>
      </c>
      <c r="AN804" t="s">
        <v>154</v>
      </c>
      <c r="AO804" t="s">
        <v>3446</v>
      </c>
      <c r="AP804" t="s">
        <v>91</v>
      </c>
      <c r="AQ804" t="s">
        <v>12520</v>
      </c>
      <c r="AR804" t="s">
        <v>82</v>
      </c>
      <c r="AS804" t="s">
        <v>12521</v>
      </c>
      <c r="AT804" t="s">
        <v>12522</v>
      </c>
      <c r="AU804" t="s">
        <v>81</v>
      </c>
      <c r="AV804" t="s">
        <v>82</v>
      </c>
      <c r="AW804" t="s">
        <v>82</v>
      </c>
      <c r="AX804" t="s">
        <v>82</v>
      </c>
      <c r="AY804" t="s">
        <v>82</v>
      </c>
      <c r="AZ804" t="s">
        <v>82</v>
      </c>
      <c r="BA804" t="s">
        <v>82</v>
      </c>
      <c r="BB804" t="s">
        <v>82</v>
      </c>
      <c r="BC804" t="s">
        <v>82</v>
      </c>
      <c r="BD804" t="s">
        <v>82</v>
      </c>
      <c r="BE804" t="s">
        <v>82</v>
      </c>
      <c r="BF804" t="s">
        <v>82</v>
      </c>
      <c r="BG804" t="s">
        <v>82</v>
      </c>
      <c r="BH804" t="s">
        <v>82</v>
      </c>
      <c r="BI804" t="s">
        <v>82</v>
      </c>
      <c r="BJ804" t="s">
        <v>82</v>
      </c>
      <c r="BK804" t="s">
        <v>82</v>
      </c>
      <c r="BL804" t="s">
        <v>82</v>
      </c>
      <c r="BM804" t="s">
        <v>82</v>
      </c>
      <c r="BN804" t="s">
        <v>82</v>
      </c>
      <c r="BO804" t="s">
        <v>82</v>
      </c>
      <c r="BP804" t="s">
        <v>82</v>
      </c>
      <c r="BQ804" t="s">
        <v>82</v>
      </c>
    </row>
    <row r="805" spans="1:69" x14ac:dyDescent="0.2">
      <c r="A805" s="5">
        <v>0</v>
      </c>
      <c r="B805" t="s">
        <v>12523</v>
      </c>
      <c r="C805" t="s">
        <v>12524</v>
      </c>
      <c r="D805" t="s">
        <v>12525</v>
      </c>
      <c r="E805" t="s">
        <v>12526</v>
      </c>
      <c r="F805" t="s">
        <v>73</v>
      </c>
      <c r="G805" t="s">
        <v>12527</v>
      </c>
      <c r="H805" s="1">
        <v>43052</v>
      </c>
      <c r="I805" s="1">
        <v>43083</v>
      </c>
      <c r="J805" t="b">
        <v>0</v>
      </c>
      <c r="K805" t="s">
        <v>75</v>
      </c>
      <c r="L805" t="s">
        <v>11882</v>
      </c>
      <c r="M805" t="s">
        <v>90</v>
      </c>
      <c r="N805">
        <v>100</v>
      </c>
      <c r="O805" t="s">
        <v>10031</v>
      </c>
      <c r="P805" t="s">
        <v>409</v>
      </c>
      <c r="Q805" t="s">
        <v>12528</v>
      </c>
      <c r="R805" t="s">
        <v>81</v>
      </c>
      <c r="S805" t="s">
        <v>82</v>
      </c>
      <c r="T805" s="1">
        <v>43052</v>
      </c>
      <c r="U805" t="s">
        <v>8572</v>
      </c>
      <c r="V805" t="s">
        <v>1305</v>
      </c>
      <c r="W805" s="2">
        <v>43493</v>
      </c>
      <c r="X805" t="s">
        <v>12529</v>
      </c>
      <c r="Y805" t="s">
        <v>81</v>
      </c>
      <c r="Z805" t="s">
        <v>12530</v>
      </c>
      <c r="AA805" t="s">
        <v>82</v>
      </c>
      <c r="AB805" t="s">
        <v>12531</v>
      </c>
      <c r="AC805">
        <v>680575272</v>
      </c>
      <c r="AD805" t="s">
        <v>82</v>
      </c>
      <c r="AE805" t="s">
        <v>81</v>
      </c>
      <c r="AF805" t="s">
        <v>12530</v>
      </c>
      <c r="AG805" t="s">
        <v>82</v>
      </c>
      <c r="AH805" t="s">
        <v>12531</v>
      </c>
      <c r="AI805">
        <v>680575272</v>
      </c>
      <c r="AJ805" t="s">
        <v>82</v>
      </c>
      <c r="AK805" t="s">
        <v>296</v>
      </c>
      <c r="AL805" t="s">
        <v>82</v>
      </c>
      <c r="AM805" t="s">
        <v>88</v>
      </c>
      <c r="AN805" t="s">
        <v>154</v>
      </c>
      <c r="AO805" t="s">
        <v>90</v>
      </c>
      <c r="AP805" t="s">
        <v>91</v>
      </c>
      <c r="AQ805" t="s">
        <v>12532</v>
      </c>
      <c r="AR805" t="s">
        <v>82</v>
      </c>
      <c r="AS805" t="s">
        <v>12533</v>
      </c>
      <c r="AT805" t="s">
        <v>12534</v>
      </c>
      <c r="AU805" t="s">
        <v>81</v>
      </c>
      <c r="AV805" t="s">
        <v>82</v>
      </c>
      <c r="AW805" t="s">
        <v>82</v>
      </c>
      <c r="AX805" t="s">
        <v>82</v>
      </c>
      <c r="AY805" t="s">
        <v>82</v>
      </c>
      <c r="AZ805" t="s">
        <v>82</v>
      </c>
      <c r="BA805" t="s">
        <v>82</v>
      </c>
      <c r="BB805" t="s">
        <v>82</v>
      </c>
      <c r="BC805" t="s">
        <v>82</v>
      </c>
      <c r="BD805" t="s">
        <v>82</v>
      </c>
      <c r="BE805" t="s">
        <v>82</v>
      </c>
      <c r="BF805" t="s">
        <v>82</v>
      </c>
      <c r="BG805" t="s">
        <v>82</v>
      </c>
      <c r="BH805" t="s">
        <v>82</v>
      </c>
      <c r="BI805" t="s">
        <v>82</v>
      </c>
      <c r="BJ805" t="s">
        <v>82</v>
      </c>
      <c r="BK805" t="s">
        <v>82</v>
      </c>
      <c r="BL805" t="s">
        <v>82</v>
      </c>
      <c r="BM805" t="s">
        <v>82</v>
      </c>
      <c r="BN805" t="s">
        <v>82</v>
      </c>
      <c r="BO805" t="s">
        <v>82</v>
      </c>
      <c r="BP805" t="s">
        <v>82</v>
      </c>
      <c r="BQ805" t="s">
        <v>82</v>
      </c>
    </row>
    <row r="806" spans="1:69" x14ac:dyDescent="0.2">
      <c r="A806" s="5">
        <v>1</v>
      </c>
      <c r="B806" t="s">
        <v>12535</v>
      </c>
      <c r="C806" t="s">
        <v>12536</v>
      </c>
      <c r="D806" t="s">
        <v>12537</v>
      </c>
      <c r="E806" t="s">
        <v>12538</v>
      </c>
      <c r="F806" t="s">
        <v>73</v>
      </c>
      <c r="G806" t="s">
        <v>12539</v>
      </c>
      <c r="H806" s="1">
        <v>43787</v>
      </c>
      <c r="I806" s="1">
        <v>43805</v>
      </c>
      <c r="J806" t="b">
        <v>0</v>
      </c>
      <c r="K806" t="s">
        <v>75</v>
      </c>
      <c r="L806" t="s">
        <v>2242</v>
      </c>
      <c r="M806" t="s">
        <v>164</v>
      </c>
      <c r="N806">
        <v>590</v>
      </c>
      <c r="O806" t="s">
        <v>600</v>
      </c>
      <c r="P806" t="s">
        <v>79</v>
      </c>
      <c r="Q806" t="s">
        <v>3858</v>
      </c>
      <c r="R806" t="s">
        <v>81</v>
      </c>
      <c r="S806" t="s">
        <v>82</v>
      </c>
      <c r="T806" s="1">
        <v>43787</v>
      </c>
      <c r="U806" t="s">
        <v>12540</v>
      </c>
      <c r="V806" t="s">
        <v>146</v>
      </c>
      <c r="W806" s="2">
        <v>44151</v>
      </c>
      <c r="X806" t="s">
        <v>12541</v>
      </c>
      <c r="Y806" t="s">
        <v>227</v>
      </c>
      <c r="Z806" t="s">
        <v>607</v>
      </c>
      <c r="AA806" t="s">
        <v>82</v>
      </c>
      <c r="AB806" t="s">
        <v>608</v>
      </c>
      <c r="AC806" t="s">
        <v>609</v>
      </c>
      <c r="AD806" t="s">
        <v>610</v>
      </c>
      <c r="AE806" t="s">
        <v>227</v>
      </c>
      <c r="AF806" t="s">
        <v>607</v>
      </c>
      <c r="AG806" t="s">
        <v>82</v>
      </c>
      <c r="AH806" t="s">
        <v>608</v>
      </c>
      <c r="AI806" t="s">
        <v>609</v>
      </c>
      <c r="AJ806" t="s">
        <v>610</v>
      </c>
      <c r="AK806" t="s">
        <v>296</v>
      </c>
      <c r="AL806" t="s">
        <v>82</v>
      </c>
      <c r="AM806" t="s">
        <v>88</v>
      </c>
      <c r="AN806" t="s">
        <v>154</v>
      </c>
      <c r="AO806" t="s">
        <v>90</v>
      </c>
      <c r="AP806" t="s">
        <v>91</v>
      </c>
      <c r="AQ806" t="s">
        <v>12542</v>
      </c>
      <c r="AR806" t="s">
        <v>82</v>
      </c>
      <c r="AS806" t="s">
        <v>12543</v>
      </c>
      <c r="AT806" t="s">
        <v>12544</v>
      </c>
      <c r="AU806" t="s">
        <v>81</v>
      </c>
      <c r="AV806" t="s">
        <v>82</v>
      </c>
      <c r="AW806" t="s">
        <v>82</v>
      </c>
      <c r="AX806" t="s">
        <v>82</v>
      </c>
      <c r="AY806" t="s">
        <v>82</v>
      </c>
      <c r="AZ806" t="s">
        <v>82</v>
      </c>
      <c r="BA806" t="s">
        <v>82</v>
      </c>
      <c r="BB806" t="s">
        <v>82</v>
      </c>
      <c r="BC806" t="s">
        <v>82</v>
      </c>
      <c r="BD806" t="s">
        <v>82</v>
      </c>
      <c r="BE806" t="s">
        <v>82</v>
      </c>
      <c r="BF806" t="s">
        <v>82</v>
      </c>
      <c r="BG806" t="s">
        <v>82</v>
      </c>
      <c r="BH806" t="s">
        <v>82</v>
      </c>
      <c r="BI806" t="s">
        <v>82</v>
      </c>
      <c r="BJ806" t="s">
        <v>82</v>
      </c>
      <c r="BK806" t="s">
        <v>82</v>
      </c>
      <c r="BL806" t="s">
        <v>82</v>
      </c>
      <c r="BM806" t="s">
        <v>82</v>
      </c>
      <c r="BN806" t="s">
        <v>82</v>
      </c>
      <c r="BO806" t="s">
        <v>82</v>
      </c>
      <c r="BP806" t="s">
        <v>82</v>
      </c>
      <c r="BQ806" t="s">
        <v>82</v>
      </c>
    </row>
    <row r="807" spans="1:69" x14ac:dyDescent="0.2">
      <c r="A807" s="5">
        <v>1</v>
      </c>
      <c r="B807" t="s">
        <v>12545</v>
      </c>
      <c r="C807" t="s">
        <v>12546</v>
      </c>
      <c r="D807" t="s">
        <v>12547</v>
      </c>
      <c r="E807" t="s">
        <v>12548</v>
      </c>
      <c r="F807" t="s">
        <v>73</v>
      </c>
      <c r="G807" t="s">
        <v>12549</v>
      </c>
      <c r="H807" s="1">
        <v>43383</v>
      </c>
      <c r="I807" s="1">
        <v>43374</v>
      </c>
      <c r="J807" t="b">
        <v>1</v>
      </c>
      <c r="K807" t="s">
        <v>75</v>
      </c>
      <c r="L807" t="s">
        <v>581</v>
      </c>
      <c r="M807" t="s">
        <v>363</v>
      </c>
      <c r="N807">
        <v>675</v>
      </c>
      <c r="O807" t="s">
        <v>12550</v>
      </c>
      <c r="P807" t="s">
        <v>82</v>
      </c>
      <c r="Q807" t="s">
        <v>366</v>
      </c>
      <c r="R807" t="s">
        <v>81</v>
      </c>
      <c r="S807" t="s">
        <v>82</v>
      </c>
      <c r="T807" s="1">
        <v>43383</v>
      </c>
      <c r="U807" s="3">
        <v>43374</v>
      </c>
      <c r="V807" t="s">
        <v>106</v>
      </c>
      <c r="W807" s="2">
        <v>43409</v>
      </c>
      <c r="X807" t="s">
        <v>12551</v>
      </c>
      <c r="Y807" t="s">
        <v>227</v>
      </c>
      <c r="Z807" t="s">
        <v>12552</v>
      </c>
      <c r="AA807" t="s">
        <v>82</v>
      </c>
      <c r="AB807" t="s">
        <v>12553</v>
      </c>
      <c r="AC807" t="s">
        <v>12554</v>
      </c>
      <c r="AD807" t="s">
        <v>12555</v>
      </c>
      <c r="AE807" t="s">
        <v>227</v>
      </c>
      <c r="AF807" t="s">
        <v>12552</v>
      </c>
      <c r="AG807" t="s">
        <v>82</v>
      </c>
      <c r="AH807" t="s">
        <v>12553</v>
      </c>
      <c r="AI807" t="s">
        <v>12554</v>
      </c>
      <c r="AJ807" t="s">
        <v>12555</v>
      </c>
      <c r="AK807" t="s">
        <v>153</v>
      </c>
      <c r="AL807" t="s">
        <v>82</v>
      </c>
      <c r="AM807" t="s">
        <v>88</v>
      </c>
      <c r="AN807" t="s">
        <v>439</v>
      </c>
      <c r="AO807" t="s">
        <v>5261</v>
      </c>
      <c r="AP807" t="s">
        <v>91</v>
      </c>
      <c r="AQ807" t="s">
        <v>12556</v>
      </c>
      <c r="AR807" t="s">
        <v>82</v>
      </c>
      <c r="AS807" t="s">
        <v>12557</v>
      </c>
      <c r="AT807" t="s">
        <v>12558</v>
      </c>
      <c r="AU807" t="s">
        <v>81</v>
      </c>
      <c r="AV807" t="s">
        <v>82</v>
      </c>
      <c r="AW807" t="s">
        <v>82</v>
      </c>
      <c r="AX807" t="s">
        <v>82</v>
      </c>
      <c r="AY807" t="s">
        <v>82</v>
      </c>
      <c r="AZ807" t="s">
        <v>82</v>
      </c>
      <c r="BA807" t="s">
        <v>82</v>
      </c>
      <c r="BB807" t="s">
        <v>82</v>
      </c>
      <c r="BC807" t="s">
        <v>82</v>
      </c>
      <c r="BD807" t="s">
        <v>82</v>
      </c>
      <c r="BE807" t="s">
        <v>82</v>
      </c>
      <c r="BF807" t="s">
        <v>82</v>
      </c>
      <c r="BG807" t="s">
        <v>82</v>
      </c>
      <c r="BH807" t="s">
        <v>82</v>
      </c>
      <c r="BI807" t="s">
        <v>82</v>
      </c>
      <c r="BJ807" t="s">
        <v>82</v>
      </c>
      <c r="BK807" t="s">
        <v>82</v>
      </c>
      <c r="BL807" t="s">
        <v>82</v>
      </c>
      <c r="BM807" t="s">
        <v>82</v>
      </c>
      <c r="BN807" t="s">
        <v>82</v>
      </c>
      <c r="BO807" t="s">
        <v>82</v>
      </c>
      <c r="BP807" t="s">
        <v>82</v>
      </c>
      <c r="BQ807" t="s">
        <v>82</v>
      </c>
    </row>
    <row r="808" spans="1:69" x14ac:dyDescent="0.2">
      <c r="A808" s="5">
        <v>0</v>
      </c>
      <c r="B808" t="s">
        <v>12559</v>
      </c>
      <c r="C808" t="s">
        <v>12560</v>
      </c>
      <c r="D808" t="s">
        <v>12561</v>
      </c>
      <c r="E808" t="s">
        <v>12559</v>
      </c>
      <c r="F808" t="s">
        <v>73</v>
      </c>
      <c r="G808" t="s">
        <v>12562</v>
      </c>
      <c r="H808" s="1">
        <v>43303</v>
      </c>
      <c r="I808" s="1">
        <v>43319</v>
      </c>
      <c r="J808" t="b">
        <v>0</v>
      </c>
      <c r="K808" t="s">
        <v>75</v>
      </c>
      <c r="L808" t="s">
        <v>419</v>
      </c>
      <c r="M808" t="s">
        <v>90</v>
      </c>
      <c r="N808">
        <v>9</v>
      </c>
      <c r="O808" t="s">
        <v>420</v>
      </c>
      <c r="P808" t="s">
        <v>421</v>
      </c>
      <c r="Q808" t="s">
        <v>950</v>
      </c>
      <c r="R808" t="s">
        <v>81</v>
      </c>
      <c r="S808" t="s">
        <v>82</v>
      </c>
      <c r="T808" s="1">
        <v>43303</v>
      </c>
      <c r="U808" t="s">
        <v>3994</v>
      </c>
      <c r="V808" t="s">
        <v>84</v>
      </c>
      <c r="W808" s="2">
        <v>43339</v>
      </c>
      <c r="X808" t="s">
        <v>12563</v>
      </c>
      <c r="Y808" t="s">
        <v>81</v>
      </c>
      <c r="Z808" t="s">
        <v>12564</v>
      </c>
      <c r="AA808" t="s">
        <v>82</v>
      </c>
      <c r="AB808" t="s">
        <v>81</v>
      </c>
      <c r="AC808" t="s">
        <v>81</v>
      </c>
      <c r="AD808" t="s">
        <v>12565</v>
      </c>
      <c r="AE808" t="s">
        <v>81</v>
      </c>
      <c r="AF808" t="s">
        <v>12564</v>
      </c>
      <c r="AG808" t="s">
        <v>82</v>
      </c>
      <c r="AH808" t="s">
        <v>81</v>
      </c>
      <c r="AI808" t="s">
        <v>81</v>
      </c>
      <c r="AJ808" t="s">
        <v>12565</v>
      </c>
      <c r="AK808" t="s">
        <v>110</v>
      </c>
      <c r="AL808" t="s">
        <v>82</v>
      </c>
      <c r="AM808" t="s">
        <v>88</v>
      </c>
      <c r="AN808" t="s">
        <v>154</v>
      </c>
      <c r="AO808" t="s">
        <v>90</v>
      </c>
      <c r="AP808" t="s">
        <v>91</v>
      </c>
      <c r="AQ808" t="s">
        <v>12566</v>
      </c>
      <c r="AR808" t="s">
        <v>82</v>
      </c>
      <c r="AS808" t="s">
        <v>12567</v>
      </c>
      <c r="AT808" t="s">
        <v>12568</v>
      </c>
      <c r="AU808" t="s">
        <v>81</v>
      </c>
      <c r="AV808" t="s">
        <v>82</v>
      </c>
      <c r="AW808" t="s">
        <v>82</v>
      </c>
      <c r="AX808" t="s">
        <v>82</v>
      </c>
      <c r="AY808" t="s">
        <v>82</v>
      </c>
      <c r="AZ808" t="s">
        <v>82</v>
      </c>
      <c r="BA808" t="s">
        <v>82</v>
      </c>
      <c r="BB808" t="s">
        <v>82</v>
      </c>
      <c r="BC808" t="s">
        <v>82</v>
      </c>
      <c r="BD808" t="s">
        <v>82</v>
      </c>
      <c r="BE808" t="s">
        <v>82</v>
      </c>
      <c r="BF808" t="s">
        <v>82</v>
      </c>
      <c r="BG808" t="s">
        <v>82</v>
      </c>
      <c r="BH808" t="s">
        <v>82</v>
      </c>
      <c r="BI808" t="s">
        <v>82</v>
      </c>
      <c r="BJ808" t="s">
        <v>82</v>
      </c>
      <c r="BK808" t="s">
        <v>82</v>
      </c>
      <c r="BL808" t="s">
        <v>82</v>
      </c>
      <c r="BM808" t="s">
        <v>82</v>
      </c>
      <c r="BN808" t="s">
        <v>82</v>
      </c>
      <c r="BO808" t="s">
        <v>82</v>
      </c>
      <c r="BP808" t="s">
        <v>82</v>
      </c>
      <c r="BQ808" t="s">
        <v>82</v>
      </c>
    </row>
    <row r="809" spans="1:69" x14ac:dyDescent="0.2">
      <c r="A809" s="5">
        <v>0</v>
      </c>
      <c r="B809" t="s">
        <v>12569</v>
      </c>
      <c r="C809" t="s">
        <v>12570</v>
      </c>
      <c r="D809" t="s">
        <v>12571</v>
      </c>
      <c r="E809" t="s">
        <v>12569</v>
      </c>
      <c r="F809" t="s">
        <v>553</v>
      </c>
      <c r="G809" t="s">
        <v>12572</v>
      </c>
      <c r="H809" s="1">
        <v>43757</v>
      </c>
      <c r="I809" s="1">
        <v>43191</v>
      </c>
      <c r="J809" t="b">
        <v>0</v>
      </c>
      <c r="K809" t="s">
        <v>4703</v>
      </c>
      <c r="L809" t="s">
        <v>4704</v>
      </c>
      <c r="M809" t="s">
        <v>1751</v>
      </c>
      <c r="N809" t="s">
        <v>4818</v>
      </c>
      <c r="O809" t="s">
        <v>12573</v>
      </c>
      <c r="P809" t="s">
        <v>365</v>
      </c>
      <c r="Q809" t="s">
        <v>1777</v>
      </c>
      <c r="R809" t="s">
        <v>81</v>
      </c>
      <c r="S809">
        <v>1</v>
      </c>
      <c r="T809" s="1">
        <v>43757</v>
      </c>
      <c r="U809" s="1">
        <v>43191</v>
      </c>
      <c r="V809" t="s">
        <v>553</v>
      </c>
      <c r="W809" s="2">
        <v>43759</v>
      </c>
      <c r="X809" t="s">
        <v>82</v>
      </c>
      <c r="Y809" t="s">
        <v>12574</v>
      </c>
      <c r="Z809" t="s">
        <v>81</v>
      </c>
      <c r="AA809" t="s">
        <v>12575</v>
      </c>
      <c r="AB809" t="s">
        <v>12576</v>
      </c>
      <c r="AC809" t="s">
        <v>12577</v>
      </c>
      <c r="AD809" t="s">
        <v>12573</v>
      </c>
      <c r="AE809" t="s">
        <v>12578</v>
      </c>
      <c r="AF809" t="s">
        <v>81</v>
      </c>
      <c r="AG809" t="s">
        <v>12575</v>
      </c>
      <c r="AH809" t="s">
        <v>12579</v>
      </c>
      <c r="AI809" t="s">
        <v>12580</v>
      </c>
      <c r="AJ809" t="s">
        <v>12573</v>
      </c>
      <c r="AK809" t="s">
        <v>296</v>
      </c>
      <c r="AL809" t="s">
        <v>82</v>
      </c>
      <c r="AM809" t="s">
        <v>12581</v>
      </c>
      <c r="AN809">
        <v>18</v>
      </c>
      <c r="AO809">
        <v>65</v>
      </c>
      <c r="AP809" t="s">
        <v>371</v>
      </c>
      <c r="AQ809" t="s">
        <v>12582</v>
      </c>
      <c r="AR809" t="s">
        <v>12583</v>
      </c>
      <c r="AS809" t="s">
        <v>12584</v>
      </c>
      <c r="AT809" t="s">
        <v>12585</v>
      </c>
      <c r="AU809" t="s">
        <v>81</v>
      </c>
      <c r="AV809" t="s">
        <v>82</v>
      </c>
      <c r="AW809" t="s">
        <v>81</v>
      </c>
      <c r="AX809" t="s">
        <v>81</v>
      </c>
      <c r="AY809" t="s">
        <v>81</v>
      </c>
      <c r="AZ809" t="s">
        <v>81</v>
      </c>
      <c r="BA809" t="s">
        <v>82</v>
      </c>
      <c r="BB809" s="1">
        <v>1</v>
      </c>
      <c r="BC809" t="s">
        <v>81</v>
      </c>
      <c r="BD809" t="s">
        <v>81</v>
      </c>
      <c r="BE809" t="s">
        <v>81</v>
      </c>
      <c r="BF809" t="s">
        <v>81</v>
      </c>
      <c r="BG809" t="s">
        <v>81</v>
      </c>
      <c r="BH809" t="s">
        <v>81</v>
      </c>
      <c r="BI809" t="s">
        <v>81</v>
      </c>
      <c r="BJ809" t="s">
        <v>82</v>
      </c>
      <c r="BK809" t="s">
        <v>82</v>
      </c>
      <c r="BL809" t="s">
        <v>200</v>
      </c>
      <c r="BM809" t="s">
        <v>12586</v>
      </c>
      <c r="BN809" t="s">
        <v>12587</v>
      </c>
      <c r="BO809" t="s">
        <v>12588</v>
      </c>
      <c r="BP809" t="s">
        <v>10435</v>
      </c>
      <c r="BQ809" t="s">
        <v>12587</v>
      </c>
    </row>
    <row r="810" spans="1:69" x14ac:dyDescent="0.2">
      <c r="A810" s="5">
        <v>0</v>
      </c>
      <c r="B810" t="s">
        <v>12589</v>
      </c>
      <c r="C810" t="s">
        <v>12590</v>
      </c>
      <c r="D810" t="s">
        <v>12591</v>
      </c>
      <c r="E810" t="s">
        <v>12592</v>
      </c>
      <c r="F810" t="s">
        <v>73</v>
      </c>
      <c r="G810" t="s">
        <v>12593</v>
      </c>
      <c r="H810" s="1">
        <v>43497</v>
      </c>
      <c r="I810" s="1">
        <v>43544</v>
      </c>
      <c r="J810" t="b">
        <v>0</v>
      </c>
      <c r="K810" t="s">
        <v>75</v>
      </c>
      <c r="L810" t="s">
        <v>12594</v>
      </c>
      <c r="M810" t="s">
        <v>90</v>
      </c>
      <c r="N810">
        <v>3780</v>
      </c>
      <c r="O810" t="s">
        <v>12595</v>
      </c>
      <c r="P810" t="s">
        <v>12596</v>
      </c>
      <c r="Q810" t="s">
        <v>12597</v>
      </c>
      <c r="R810" t="s">
        <v>81</v>
      </c>
      <c r="S810" t="s">
        <v>82</v>
      </c>
      <c r="T810" s="1">
        <v>43497</v>
      </c>
      <c r="U810" t="s">
        <v>6226</v>
      </c>
      <c r="V810" t="s">
        <v>834</v>
      </c>
      <c r="W810" s="2">
        <v>43738</v>
      </c>
      <c r="X810" t="s">
        <v>12598</v>
      </c>
      <c r="Y810" t="s">
        <v>523</v>
      </c>
      <c r="Z810" t="s">
        <v>12599</v>
      </c>
      <c r="AA810" t="s">
        <v>82</v>
      </c>
      <c r="AB810" t="s">
        <v>12600</v>
      </c>
      <c r="AC810" t="s">
        <v>12601</v>
      </c>
      <c r="AD810" t="s">
        <v>12602</v>
      </c>
      <c r="AE810" t="s">
        <v>523</v>
      </c>
      <c r="AF810" t="s">
        <v>12599</v>
      </c>
      <c r="AG810" t="s">
        <v>82</v>
      </c>
      <c r="AH810" t="s">
        <v>12600</v>
      </c>
      <c r="AI810" t="s">
        <v>12601</v>
      </c>
      <c r="AJ810" t="s">
        <v>12602</v>
      </c>
      <c r="AK810" t="s">
        <v>296</v>
      </c>
      <c r="AL810" t="s">
        <v>12603</v>
      </c>
      <c r="AM810" t="s">
        <v>88</v>
      </c>
      <c r="AN810" t="s">
        <v>678</v>
      </c>
      <c r="AO810" t="s">
        <v>7323</v>
      </c>
      <c r="AP810" t="s">
        <v>91</v>
      </c>
      <c r="AQ810" t="s">
        <v>12604</v>
      </c>
      <c r="AR810" t="s">
        <v>82</v>
      </c>
      <c r="AS810" t="s">
        <v>12605</v>
      </c>
      <c r="AT810" t="s">
        <v>12606</v>
      </c>
      <c r="AU810" t="s">
        <v>81</v>
      </c>
      <c r="AV810" t="s">
        <v>82</v>
      </c>
      <c r="AW810" t="s">
        <v>82</v>
      </c>
      <c r="AX810" t="s">
        <v>82</v>
      </c>
      <c r="AY810" t="s">
        <v>82</v>
      </c>
      <c r="AZ810" t="s">
        <v>82</v>
      </c>
      <c r="BA810" t="s">
        <v>82</v>
      </c>
      <c r="BB810" t="s">
        <v>82</v>
      </c>
      <c r="BC810" t="s">
        <v>82</v>
      </c>
      <c r="BD810" t="s">
        <v>82</v>
      </c>
      <c r="BE810" t="s">
        <v>82</v>
      </c>
      <c r="BF810" t="s">
        <v>82</v>
      </c>
      <c r="BG810" t="s">
        <v>82</v>
      </c>
      <c r="BH810" t="s">
        <v>82</v>
      </c>
      <c r="BI810" t="s">
        <v>82</v>
      </c>
      <c r="BJ810" t="s">
        <v>82</v>
      </c>
      <c r="BK810" t="s">
        <v>82</v>
      </c>
      <c r="BL810" t="s">
        <v>82</v>
      </c>
      <c r="BM810" t="s">
        <v>82</v>
      </c>
      <c r="BN810" t="s">
        <v>82</v>
      </c>
      <c r="BO810" t="s">
        <v>82</v>
      </c>
      <c r="BP810" t="s">
        <v>82</v>
      </c>
      <c r="BQ810" t="s">
        <v>82</v>
      </c>
    </row>
    <row r="811" spans="1:69" x14ac:dyDescent="0.2">
      <c r="A811" s="5">
        <v>0</v>
      </c>
      <c r="B811" t="s">
        <v>12607</v>
      </c>
      <c r="C811" t="s">
        <v>12608</v>
      </c>
      <c r="D811" t="s">
        <v>12609</v>
      </c>
      <c r="E811" t="s">
        <v>12610</v>
      </c>
      <c r="F811" t="s">
        <v>73</v>
      </c>
      <c r="G811" t="s">
        <v>12611</v>
      </c>
      <c r="H811" s="1">
        <v>42460</v>
      </c>
      <c r="I811" s="1">
        <v>42549</v>
      </c>
      <c r="J811" t="b">
        <v>0</v>
      </c>
      <c r="K811" t="s">
        <v>75</v>
      </c>
      <c r="L811" t="s">
        <v>1565</v>
      </c>
      <c r="M811" t="s">
        <v>90</v>
      </c>
      <c r="N811">
        <v>80</v>
      </c>
      <c r="O811" t="s">
        <v>12612</v>
      </c>
      <c r="P811" t="s">
        <v>626</v>
      </c>
      <c r="Q811" t="s">
        <v>12613</v>
      </c>
      <c r="R811" t="s">
        <v>81</v>
      </c>
      <c r="S811" t="s">
        <v>82</v>
      </c>
      <c r="T811" s="1">
        <v>42460</v>
      </c>
      <c r="U811" t="s">
        <v>12614</v>
      </c>
      <c r="V811" t="s">
        <v>367</v>
      </c>
      <c r="W811" s="2">
        <v>43332</v>
      </c>
      <c r="X811" t="s">
        <v>12615</v>
      </c>
      <c r="Y811" t="s">
        <v>81</v>
      </c>
      <c r="Z811" t="s">
        <v>12616</v>
      </c>
      <c r="AA811" t="s">
        <v>82</v>
      </c>
      <c r="AB811" t="s">
        <v>81</v>
      </c>
      <c r="AC811" t="s">
        <v>81</v>
      </c>
      <c r="AD811" t="s">
        <v>12612</v>
      </c>
      <c r="AE811" t="s">
        <v>81</v>
      </c>
      <c r="AF811" t="s">
        <v>12616</v>
      </c>
      <c r="AG811" t="s">
        <v>82</v>
      </c>
      <c r="AH811" t="s">
        <v>81</v>
      </c>
      <c r="AI811" t="s">
        <v>81</v>
      </c>
      <c r="AJ811" t="s">
        <v>12612</v>
      </c>
      <c r="AK811" t="s">
        <v>110</v>
      </c>
      <c r="AL811" t="s">
        <v>82</v>
      </c>
      <c r="AM811" t="s">
        <v>88</v>
      </c>
      <c r="AN811" t="s">
        <v>154</v>
      </c>
      <c r="AO811" t="s">
        <v>90</v>
      </c>
      <c r="AP811" t="s">
        <v>91</v>
      </c>
      <c r="AQ811" t="s">
        <v>12617</v>
      </c>
      <c r="AR811" t="s">
        <v>82</v>
      </c>
      <c r="AS811" t="s">
        <v>12618</v>
      </c>
      <c r="AT811" t="s">
        <v>82</v>
      </c>
      <c r="AU811" t="s">
        <v>81</v>
      </c>
      <c r="AV811" t="s">
        <v>82</v>
      </c>
      <c r="AW811" t="s">
        <v>82</v>
      </c>
      <c r="AX811" t="s">
        <v>82</v>
      </c>
      <c r="AY811" t="s">
        <v>82</v>
      </c>
      <c r="AZ811" t="s">
        <v>82</v>
      </c>
      <c r="BA811" t="s">
        <v>82</v>
      </c>
      <c r="BB811" t="s">
        <v>82</v>
      </c>
      <c r="BC811" t="s">
        <v>82</v>
      </c>
      <c r="BD811" t="s">
        <v>82</v>
      </c>
      <c r="BE811" t="s">
        <v>82</v>
      </c>
      <c r="BF811" t="s">
        <v>82</v>
      </c>
      <c r="BG811" t="s">
        <v>82</v>
      </c>
      <c r="BH811" t="s">
        <v>82</v>
      </c>
      <c r="BI811" t="s">
        <v>82</v>
      </c>
      <c r="BJ811" t="s">
        <v>82</v>
      </c>
      <c r="BK811" t="s">
        <v>82</v>
      </c>
      <c r="BL811" t="s">
        <v>82</v>
      </c>
      <c r="BM811" t="s">
        <v>82</v>
      </c>
      <c r="BN811" t="s">
        <v>82</v>
      </c>
      <c r="BO811" t="s">
        <v>82</v>
      </c>
      <c r="BP811" t="s">
        <v>82</v>
      </c>
      <c r="BQ811" t="s">
        <v>82</v>
      </c>
    </row>
    <row r="812" spans="1:69" x14ac:dyDescent="0.2">
      <c r="A812" s="5">
        <v>0</v>
      </c>
      <c r="B812" t="s">
        <v>12619</v>
      </c>
      <c r="C812" t="s">
        <v>12620</v>
      </c>
      <c r="D812" t="s">
        <v>12621</v>
      </c>
      <c r="E812" t="s">
        <v>12619</v>
      </c>
      <c r="F812" t="s">
        <v>73</v>
      </c>
      <c r="G812" t="s">
        <v>12622</v>
      </c>
      <c r="H812" s="1">
        <v>42681</v>
      </c>
      <c r="I812" s="1">
        <v>42675</v>
      </c>
      <c r="J812" t="b">
        <v>1</v>
      </c>
      <c r="K812" t="s">
        <v>75</v>
      </c>
      <c r="L812" t="s">
        <v>465</v>
      </c>
      <c r="M812" t="s">
        <v>90</v>
      </c>
      <c r="N812">
        <v>20</v>
      </c>
      <c r="O812" t="s">
        <v>12623</v>
      </c>
      <c r="P812" t="s">
        <v>82</v>
      </c>
      <c r="Q812" t="s">
        <v>12624</v>
      </c>
      <c r="R812" t="s">
        <v>81</v>
      </c>
      <c r="S812" t="s">
        <v>82</v>
      </c>
      <c r="T812" s="1">
        <v>42681</v>
      </c>
      <c r="U812" s="3">
        <v>42675</v>
      </c>
      <c r="V812" t="s">
        <v>271</v>
      </c>
      <c r="W812" s="2">
        <v>44007</v>
      </c>
      <c r="X812" t="s">
        <v>12625</v>
      </c>
      <c r="Y812" t="s">
        <v>81</v>
      </c>
      <c r="Z812" t="s">
        <v>12626</v>
      </c>
      <c r="AA812" t="s">
        <v>82</v>
      </c>
      <c r="AB812" t="s">
        <v>81</v>
      </c>
      <c r="AC812" t="s">
        <v>81</v>
      </c>
      <c r="AD812" t="s">
        <v>12623</v>
      </c>
      <c r="AE812" t="s">
        <v>81</v>
      </c>
      <c r="AF812" t="s">
        <v>12626</v>
      </c>
      <c r="AG812" t="s">
        <v>82</v>
      </c>
      <c r="AH812" t="s">
        <v>81</v>
      </c>
      <c r="AI812" t="s">
        <v>81</v>
      </c>
      <c r="AJ812" t="s">
        <v>12623</v>
      </c>
      <c r="AK812" t="s">
        <v>110</v>
      </c>
      <c r="AL812" t="s">
        <v>82</v>
      </c>
      <c r="AM812" t="s">
        <v>88</v>
      </c>
      <c r="AN812" t="s">
        <v>90</v>
      </c>
      <c r="AO812" t="s">
        <v>90</v>
      </c>
      <c r="AP812" t="s">
        <v>91</v>
      </c>
      <c r="AQ812" t="s">
        <v>12627</v>
      </c>
      <c r="AR812" t="s">
        <v>82</v>
      </c>
      <c r="AS812" t="s">
        <v>12628</v>
      </c>
      <c r="AT812" t="s">
        <v>82</v>
      </c>
      <c r="AU812" t="s">
        <v>81</v>
      </c>
      <c r="AV812" t="s">
        <v>82</v>
      </c>
      <c r="AW812" t="s">
        <v>82</v>
      </c>
      <c r="AX812" t="s">
        <v>82</v>
      </c>
      <c r="AY812" t="s">
        <v>82</v>
      </c>
      <c r="AZ812" t="s">
        <v>82</v>
      </c>
      <c r="BA812" t="s">
        <v>82</v>
      </c>
      <c r="BB812" t="s">
        <v>82</v>
      </c>
      <c r="BC812" t="s">
        <v>82</v>
      </c>
      <c r="BD812" t="s">
        <v>82</v>
      </c>
      <c r="BE812" t="s">
        <v>82</v>
      </c>
      <c r="BF812" t="s">
        <v>82</v>
      </c>
      <c r="BG812" t="s">
        <v>82</v>
      </c>
      <c r="BH812" t="s">
        <v>82</v>
      </c>
      <c r="BI812" t="s">
        <v>82</v>
      </c>
      <c r="BJ812" t="s">
        <v>82</v>
      </c>
      <c r="BK812" t="s">
        <v>82</v>
      </c>
      <c r="BL812" t="s">
        <v>82</v>
      </c>
      <c r="BM812" t="s">
        <v>82</v>
      </c>
      <c r="BN812" t="s">
        <v>82</v>
      </c>
      <c r="BO812" t="s">
        <v>82</v>
      </c>
      <c r="BP812" t="s">
        <v>82</v>
      </c>
      <c r="BQ812" t="s">
        <v>82</v>
      </c>
    </row>
    <row r="813" spans="1:69" x14ac:dyDescent="0.2">
      <c r="A813" s="5">
        <v>1</v>
      </c>
      <c r="B813" t="s">
        <v>12629</v>
      </c>
      <c r="C813" t="s">
        <v>12630</v>
      </c>
      <c r="D813" t="s">
        <v>12631</v>
      </c>
      <c r="E813" t="s">
        <v>12632</v>
      </c>
      <c r="F813" t="s">
        <v>73</v>
      </c>
      <c r="G813" t="s">
        <v>12633</v>
      </c>
      <c r="H813" s="1">
        <v>43425</v>
      </c>
      <c r="I813" s="1">
        <v>43574</v>
      </c>
      <c r="J813" t="b">
        <v>0</v>
      </c>
      <c r="K813" t="s">
        <v>75</v>
      </c>
      <c r="L813" t="s">
        <v>599</v>
      </c>
      <c r="M813" t="s">
        <v>363</v>
      </c>
      <c r="N813">
        <v>380</v>
      </c>
      <c r="O813" t="s">
        <v>10852</v>
      </c>
      <c r="P813" t="s">
        <v>409</v>
      </c>
      <c r="Q813" t="s">
        <v>2385</v>
      </c>
      <c r="R813" t="s">
        <v>81</v>
      </c>
      <c r="S813" t="s">
        <v>82</v>
      </c>
      <c r="T813" s="1">
        <v>43425</v>
      </c>
      <c r="U813" t="s">
        <v>12634</v>
      </c>
      <c r="V813" t="s">
        <v>106</v>
      </c>
      <c r="W813" s="2">
        <v>43935</v>
      </c>
      <c r="X813" t="s">
        <v>12635</v>
      </c>
      <c r="Y813" t="s">
        <v>81</v>
      </c>
      <c r="Z813" t="s">
        <v>12636</v>
      </c>
      <c r="AA813" t="s">
        <v>82</v>
      </c>
      <c r="AB813" t="s">
        <v>12637</v>
      </c>
      <c r="AC813" t="s">
        <v>12638</v>
      </c>
      <c r="AD813" t="s">
        <v>81</v>
      </c>
      <c r="AE813" t="s">
        <v>81</v>
      </c>
      <c r="AF813" t="s">
        <v>12636</v>
      </c>
      <c r="AG813" t="s">
        <v>82</v>
      </c>
      <c r="AH813" t="s">
        <v>12637</v>
      </c>
      <c r="AI813" t="s">
        <v>12638</v>
      </c>
      <c r="AJ813" t="s">
        <v>81</v>
      </c>
      <c r="AK813" t="s">
        <v>296</v>
      </c>
      <c r="AL813" t="s">
        <v>82</v>
      </c>
      <c r="AM813" t="s">
        <v>88</v>
      </c>
      <c r="AN813" t="s">
        <v>154</v>
      </c>
      <c r="AO813" t="s">
        <v>90</v>
      </c>
      <c r="AP813" t="s">
        <v>91</v>
      </c>
      <c r="AQ813" t="s">
        <v>12639</v>
      </c>
      <c r="AR813" t="s">
        <v>82</v>
      </c>
      <c r="AS813" t="s">
        <v>12640</v>
      </c>
      <c r="AT813" t="s">
        <v>12641</v>
      </c>
      <c r="AU813" t="s">
        <v>81</v>
      </c>
      <c r="AV813" t="s">
        <v>82</v>
      </c>
      <c r="AW813" t="s">
        <v>82</v>
      </c>
      <c r="AX813" t="s">
        <v>82</v>
      </c>
      <c r="AY813" t="s">
        <v>82</v>
      </c>
      <c r="AZ813" t="s">
        <v>82</v>
      </c>
      <c r="BA813" t="s">
        <v>82</v>
      </c>
      <c r="BB813" t="s">
        <v>82</v>
      </c>
      <c r="BC813" t="s">
        <v>82</v>
      </c>
      <c r="BD813" t="s">
        <v>82</v>
      </c>
      <c r="BE813" t="s">
        <v>82</v>
      </c>
      <c r="BF813" t="s">
        <v>82</v>
      </c>
      <c r="BG813" t="s">
        <v>82</v>
      </c>
      <c r="BH813" t="s">
        <v>82</v>
      </c>
      <c r="BI813" t="s">
        <v>82</v>
      </c>
      <c r="BJ813" t="s">
        <v>82</v>
      </c>
      <c r="BK813" t="s">
        <v>82</v>
      </c>
      <c r="BL813" t="s">
        <v>82</v>
      </c>
      <c r="BM813" t="s">
        <v>82</v>
      </c>
      <c r="BN813" t="s">
        <v>82</v>
      </c>
      <c r="BO813" t="s">
        <v>82</v>
      </c>
      <c r="BP813" t="s">
        <v>82</v>
      </c>
      <c r="BQ813" t="s">
        <v>82</v>
      </c>
    </row>
    <row r="814" spans="1:69" x14ac:dyDescent="0.2">
      <c r="A814" s="5">
        <v>0</v>
      </c>
      <c r="B814" t="s">
        <v>12642</v>
      </c>
      <c r="C814" t="s">
        <v>12643</v>
      </c>
      <c r="D814" t="s">
        <v>12644</v>
      </c>
      <c r="E814" t="s">
        <v>12642</v>
      </c>
      <c r="F814" t="s">
        <v>73</v>
      </c>
      <c r="G814" t="s">
        <v>12645</v>
      </c>
      <c r="H814" s="1">
        <v>42794</v>
      </c>
      <c r="I814" s="1">
        <v>42800</v>
      </c>
      <c r="J814" t="b">
        <v>0</v>
      </c>
      <c r="K814" t="s">
        <v>75</v>
      </c>
      <c r="L814" t="s">
        <v>979</v>
      </c>
      <c r="M814" t="s">
        <v>90</v>
      </c>
      <c r="N814">
        <v>400</v>
      </c>
      <c r="O814" t="s">
        <v>10609</v>
      </c>
      <c r="P814" t="s">
        <v>1476</v>
      </c>
      <c r="Q814" t="s">
        <v>12646</v>
      </c>
      <c r="R814" t="s">
        <v>81</v>
      </c>
      <c r="S814" t="s">
        <v>82</v>
      </c>
      <c r="T814" s="1">
        <v>42794</v>
      </c>
      <c r="U814" t="s">
        <v>12647</v>
      </c>
      <c r="V814" t="s">
        <v>503</v>
      </c>
      <c r="W814" s="2">
        <v>43262</v>
      </c>
      <c r="X814">
        <v>833</v>
      </c>
      <c r="Y814" t="s">
        <v>5982</v>
      </c>
      <c r="Z814" t="s">
        <v>12648</v>
      </c>
      <c r="AA814" t="s">
        <v>82</v>
      </c>
      <c r="AB814" t="s">
        <v>12649</v>
      </c>
      <c r="AC814" t="s">
        <v>12650</v>
      </c>
      <c r="AD814" t="s">
        <v>12651</v>
      </c>
      <c r="AE814" t="s">
        <v>5982</v>
      </c>
      <c r="AF814" t="s">
        <v>12648</v>
      </c>
      <c r="AG814" t="s">
        <v>82</v>
      </c>
      <c r="AH814" t="s">
        <v>12649</v>
      </c>
      <c r="AI814" t="s">
        <v>12650</v>
      </c>
      <c r="AJ814" t="s">
        <v>12651</v>
      </c>
      <c r="AK814" t="s">
        <v>296</v>
      </c>
      <c r="AL814" t="s">
        <v>12652</v>
      </c>
      <c r="AM814" t="s">
        <v>88</v>
      </c>
      <c r="AN814" t="s">
        <v>90</v>
      </c>
      <c r="AO814" t="s">
        <v>2057</v>
      </c>
      <c r="AP814" t="s">
        <v>91</v>
      </c>
      <c r="AQ814" t="s">
        <v>12653</v>
      </c>
      <c r="AR814" t="s">
        <v>82</v>
      </c>
      <c r="AS814" t="s">
        <v>12654</v>
      </c>
      <c r="AT814" t="s">
        <v>12655</v>
      </c>
      <c r="AU814" t="s">
        <v>81</v>
      </c>
      <c r="AV814" t="s">
        <v>82</v>
      </c>
      <c r="AW814" t="s">
        <v>82</v>
      </c>
      <c r="AX814" t="s">
        <v>82</v>
      </c>
      <c r="AY814" t="s">
        <v>82</v>
      </c>
      <c r="AZ814" t="s">
        <v>82</v>
      </c>
      <c r="BA814" t="s">
        <v>82</v>
      </c>
      <c r="BB814" t="s">
        <v>82</v>
      </c>
      <c r="BC814" t="s">
        <v>82</v>
      </c>
      <c r="BD814" t="s">
        <v>82</v>
      </c>
      <c r="BE814" t="s">
        <v>82</v>
      </c>
      <c r="BF814" t="s">
        <v>82</v>
      </c>
      <c r="BG814" t="s">
        <v>82</v>
      </c>
      <c r="BH814" t="s">
        <v>82</v>
      </c>
      <c r="BI814" t="s">
        <v>82</v>
      </c>
      <c r="BJ814" t="s">
        <v>82</v>
      </c>
      <c r="BK814" t="s">
        <v>82</v>
      </c>
      <c r="BL814" t="s">
        <v>82</v>
      </c>
      <c r="BM814" t="s">
        <v>82</v>
      </c>
      <c r="BN814" t="s">
        <v>82</v>
      </c>
      <c r="BO814" t="s">
        <v>82</v>
      </c>
      <c r="BP814" t="s">
        <v>82</v>
      </c>
      <c r="BQ814" t="s">
        <v>82</v>
      </c>
    </row>
    <row r="815" spans="1:69" x14ac:dyDescent="0.2">
      <c r="A815" s="5">
        <v>0</v>
      </c>
      <c r="B815" t="s">
        <v>12656</v>
      </c>
      <c r="C815" t="s">
        <v>12657</v>
      </c>
      <c r="D815" t="s">
        <v>12658</v>
      </c>
      <c r="E815" t="s">
        <v>12656</v>
      </c>
      <c r="F815" t="s">
        <v>73</v>
      </c>
      <c r="G815" t="s">
        <v>12659</v>
      </c>
      <c r="H815" s="1">
        <v>42998</v>
      </c>
      <c r="I815" s="1">
        <v>42522</v>
      </c>
      <c r="J815" t="b">
        <v>1</v>
      </c>
      <c r="K815" t="s">
        <v>75</v>
      </c>
      <c r="L815" t="s">
        <v>1375</v>
      </c>
      <c r="M815" t="s">
        <v>90</v>
      </c>
      <c r="N815">
        <v>124</v>
      </c>
      <c r="O815" t="s">
        <v>2004</v>
      </c>
      <c r="P815" t="s">
        <v>409</v>
      </c>
      <c r="Q815" t="s">
        <v>770</v>
      </c>
      <c r="R815" t="s">
        <v>81</v>
      </c>
      <c r="S815">
        <v>1</v>
      </c>
      <c r="T815" s="1">
        <v>42998</v>
      </c>
      <c r="U815" s="3">
        <v>42522</v>
      </c>
      <c r="V815" t="s">
        <v>168</v>
      </c>
      <c r="W815" s="2">
        <v>43605</v>
      </c>
      <c r="X815" t="s">
        <v>12660</v>
      </c>
      <c r="Y815" t="s">
        <v>81</v>
      </c>
      <c r="Z815" t="s">
        <v>12661</v>
      </c>
      <c r="AA815" t="s">
        <v>82</v>
      </c>
      <c r="AB815" t="s">
        <v>81</v>
      </c>
      <c r="AC815" t="s">
        <v>81</v>
      </c>
      <c r="AD815" t="s">
        <v>2004</v>
      </c>
      <c r="AE815" t="s">
        <v>81</v>
      </c>
      <c r="AF815" t="s">
        <v>12661</v>
      </c>
      <c r="AG815" t="s">
        <v>82</v>
      </c>
      <c r="AH815" t="s">
        <v>81</v>
      </c>
      <c r="AI815" t="s">
        <v>81</v>
      </c>
      <c r="AJ815" t="s">
        <v>2004</v>
      </c>
      <c r="AK815" t="s">
        <v>110</v>
      </c>
      <c r="AL815" t="s">
        <v>82</v>
      </c>
      <c r="AM815" t="s">
        <v>88</v>
      </c>
      <c r="AN815" t="s">
        <v>154</v>
      </c>
      <c r="AO815" t="s">
        <v>90</v>
      </c>
      <c r="AP815" t="s">
        <v>91</v>
      </c>
      <c r="AQ815" t="s">
        <v>12662</v>
      </c>
      <c r="AR815" t="s">
        <v>82</v>
      </c>
      <c r="AS815" t="s">
        <v>12663</v>
      </c>
      <c r="AT815" t="s">
        <v>82</v>
      </c>
      <c r="AU815" t="s">
        <v>81</v>
      </c>
      <c r="AV815" t="s">
        <v>82</v>
      </c>
      <c r="AW815" t="s">
        <v>82</v>
      </c>
      <c r="AX815" t="s">
        <v>82</v>
      </c>
      <c r="AY815" t="s">
        <v>82</v>
      </c>
      <c r="AZ815" t="s">
        <v>82</v>
      </c>
      <c r="BA815" t="s">
        <v>82</v>
      </c>
      <c r="BB815" t="s">
        <v>82</v>
      </c>
      <c r="BC815" t="s">
        <v>82</v>
      </c>
      <c r="BD815" t="s">
        <v>82</v>
      </c>
      <c r="BE815" t="s">
        <v>82</v>
      </c>
      <c r="BF815" t="s">
        <v>82</v>
      </c>
      <c r="BG815" t="s">
        <v>82</v>
      </c>
      <c r="BH815" t="s">
        <v>82</v>
      </c>
      <c r="BI815" t="s">
        <v>82</v>
      </c>
      <c r="BJ815" t="s">
        <v>82</v>
      </c>
      <c r="BK815" t="s">
        <v>82</v>
      </c>
      <c r="BL815" t="s">
        <v>82</v>
      </c>
      <c r="BM815" t="s">
        <v>82</v>
      </c>
      <c r="BN815" t="s">
        <v>82</v>
      </c>
      <c r="BO815" t="s">
        <v>82</v>
      </c>
      <c r="BP815" t="s">
        <v>82</v>
      </c>
      <c r="BQ815" t="s">
        <v>82</v>
      </c>
    </row>
    <row r="816" spans="1:69" x14ac:dyDescent="0.2">
      <c r="A816" s="5">
        <v>1</v>
      </c>
      <c r="B816" t="s">
        <v>12664</v>
      </c>
      <c r="C816" t="s">
        <v>12665</v>
      </c>
      <c r="D816" t="s">
        <v>12666</v>
      </c>
      <c r="E816" t="s">
        <v>12667</v>
      </c>
      <c r="F816" t="s">
        <v>178</v>
      </c>
      <c r="G816" t="s">
        <v>12668</v>
      </c>
      <c r="H816" s="1">
        <v>43795</v>
      </c>
      <c r="I816" s="1">
        <v>43871</v>
      </c>
      <c r="J816" t="b">
        <v>0</v>
      </c>
      <c r="K816" t="s">
        <v>180</v>
      </c>
      <c r="L816" t="s">
        <v>3751</v>
      </c>
      <c r="M816" t="s">
        <v>346</v>
      </c>
      <c r="N816">
        <v>132</v>
      </c>
      <c r="O816" t="s">
        <v>12669</v>
      </c>
      <c r="P816" t="s">
        <v>12670</v>
      </c>
      <c r="Q816" t="s">
        <v>12671</v>
      </c>
      <c r="R816" t="s">
        <v>12672</v>
      </c>
      <c r="S816" t="s">
        <v>82</v>
      </c>
      <c r="T816" s="1">
        <v>43795</v>
      </c>
      <c r="U816" s="1">
        <v>43871</v>
      </c>
      <c r="V816" t="s">
        <v>186</v>
      </c>
      <c r="W816" s="2">
        <v>43901</v>
      </c>
      <c r="X816" t="s">
        <v>12673</v>
      </c>
      <c r="Y816" t="s">
        <v>12674</v>
      </c>
      <c r="Z816" t="s">
        <v>81</v>
      </c>
      <c r="AA816" t="s">
        <v>12675</v>
      </c>
      <c r="AB816" t="s">
        <v>12676</v>
      </c>
      <c r="AC816" t="s">
        <v>12677</v>
      </c>
      <c r="AD816" t="s">
        <v>12669</v>
      </c>
      <c r="AE816" t="s">
        <v>12674</v>
      </c>
      <c r="AF816" t="s">
        <v>81</v>
      </c>
      <c r="AG816" t="s">
        <v>12675</v>
      </c>
      <c r="AH816" t="s">
        <v>12676</v>
      </c>
      <c r="AI816" t="s">
        <v>12677</v>
      </c>
      <c r="AJ816" t="s">
        <v>12669</v>
      </c>
      <c r="AK816" t="s">
        <v>191</v>
      </c>
      <c r="AL816" t="s">
        <v>82</v>
      </c>
      <c r="AM816" t="s">
        <v>12669</v>
      </c>
      <c r="AN816" t="s">
        <v>81</v>
      </c>
      <c r="AO816" t="s">
        <v>81</v>
      </c>
      <c r="AP816" t="s">
        <v>351</v>
      </c>
      <c r="AQ816" t="s">
        <v>12678</v>
      </c>
      <c r="AR816" t="s">
        <v>12679</v>
      </c>
      <c r="AS816" t="s">
        <v>12680</v>
      </c>
      <c r="AT816" t="s">
        <v>12681</v>
      </c>
      <c r="AU816" t="s">
        <v>197</v>
      </c>
      <c r="AV816" t="s">
        <v>82</v>
      </c>
      <c r="AW816" t="s">
        <v>198</v>
      </c>
      <c r="AX816" t="s">
        <v>81</v>
      </c>
      <c r="AY816" t="s">
        <v>81</v>
      </c>
      <c r="AZ816" t="s">
        <v>12682</v>
      </c>
      <c r="BA816" t="s">
        <v>82</v>
      </c>
      <c r="BB816" s="1">
        <v>1</v>
      </c>
      <c r="BC816" t="s">
        <v>199</v>
      </c>
      <c r="BD816" t="s">
        <v>199</v>
      </c>
      <c r="BE816" t="s">
        <v>199</v>
      </c>
      <c r="BF816" t="s">
        <v>199</v>
      </c>
      <c r="BG816" t="s">
        <v>81</v>
      </c>
      <c r="BH816" t="s">
        <v>81</v>
      </c>
      <c r="BI816" t="s">
        <v>81</v>
      </c>
      <c r="BJ816" t="s">
        <v>82</v>
      </c>
      <c r="BK816" t="s">
        <v>82</v>
      </c>
      <c r="BL816" t="s">
        <v>200</v>
      </c>
      <c r="BM816" t="s">
        <v>12683</v>
      </c>
      <c r="BN816" t="s">
        <v>81</v>
      </c>
      <c r="BO816" t="s">
        <v>81</v>
      </c>
      <c r="BP816" t="s">
        <v>81</v>
      </c>
      <c r="BQ816" t="s">
        <v>81</v>
      </c>
    </row>
    <row r="817" spans="1:69" x14ac:dyDescent="0.2">
      <c r="A817" s="5">
        <v>1</v>
      </c>
      <c r="B817" t="s">
        <v>12684</v>
      </c>
      <c r="C817" t="s">
        <v>12685</v>
      </c>
      <c r="D817" t="s">
        <v>12686</v>
      </c>
      <c r="E817" t="s">
        <v>12684</v>
      </c>
      <c r="F817" t="s">
        <v>73</v>
      </c>
      <c r="G817" t="s">
        <v>12687</v>
      </c>
      <c r="H817" s="1">
        <v>43046</v>
      </c>
      <c r="I817" s="1">
        <v>43132</v>
      </c>
      <c r="J817" t="b">
        <v>0</v>
      </c>
      <c r="K817" t="s">
        <v>75</v>
      </c>
      <c r="L817" t="s">
        <v>465</v>
      </c>
      <c r="M817" t="s">
        <v>2495</v>
      </c>
      <c r="N817">
        <v>52</v>
      </c>
      <c r="O817" t="s">
        <v>12688</v>
      </c>
      <c r="P817" t="s">
        <v>483</v>
      </c>
      <c r="Q817" t="s">
        <v>12689</v>
      </c>
      <c r="R817" t="s">
        <v>81</v>
      </c>
      <c r="S817" t="s">
        <v>82</v>
      </c>
      <c r="T817" s="1">
        <v>43046</v>
      </c>
      <c r="U817" t="s">
        <v>1012</v>
      </c>
      <c r="V817" t="s">
        <v>1305</v>
      </c>
      <c r="W817" s="2">
        <v>43262</v>
      </c>
      <c r="X817" t="s">
        <v>12690</v>
      </c>
      <c r="Y817" t="s">
        <v>3723</v>
      </c>
      <c r="Z817" t="s">
        <v>12691</v>
      </c>
      <c r="AA817" t="s">
        <v>82</v>
      </c>
      <c r="AB817" t="s">
        <v>12692</v>
      </c>
      <c r="AC817" t="s">
        <v>12693</v>
      </c>
      <c r="AD817" t="s">
        <v>12694</v>
      </c>
      <c r="AE817" t="s">
        <v>3723</v>
      </c>
      <c r="AF817" t="s">
        <v>12691</v>
      </c>
      <c r="AG817" t="s">
        <v>82</v>
      </c>
      <c r="AH817" t="s">
        <v>12692</v>
      </c>
      <c r="AI817" t="s">
        <v>12693</v>
      </c>
      <c r="AJ817" t="s">
        <v>12694</v>
      </c>
      <c r="AK817" t="s">
        <v>296</v>
      </c>
      <c r="AL817" t="s">
        <v>82</v>
      </c>
      <c r="AM817" t="s">
        <v>88</v>
      </c>
      <c r="AN817" t="s">
        <v>154</v>
      </c>
      <c r="AO817" t="s">
        <v>90</v>
      </c>
      <c r="AP817" t="s">
        <v>91</v>
      </c>
      <c r="AQ817" t="s">
        <v>12695</v>
      </c>
      <c r="AR817" t="s">
        <v>82</v>
      </c>
      <c r="AS817" t="s">
        <v>12696</v>
      </c>
      <c r="AT817" t="s">
        <v>12697</v>
      </c>
      <c r="AU817" t="s">
        <v>81</v>
      </c>
      <c r="AV817" t="s">
        <v>82</v>
      </c>
      <c r="AW817" t="s">
        <v>82</v>
      </c>
      <c r="AX817" t="s">
        <v>82</v>
      </c>
      <c r="AY817" t="s">
        <v>82</v>
      </c>
      <c r="AZ817" t="s">
        <v>82</v>
      </c>
      <c r="BA817" t="s">
        <v>82</v>
      </c>
      <c r="BB817" t="s">
        <v>82</v>
      </c>
      <c r="BC817" t="s">
        <v>82</v>
      </c>
      <c r="BD817" t="s">
        <v>82</v>
      </c>
      <c r="BE817" t="s">
        <v>82</v>
      </c>
      <c r="BF817" t="s">
        <v>82</v>
      </c>
      <c r="BG817" t="s">
        <v>82</v>
      </c>
      <c r="BH817" t="s">
        <v>82</v>
      </c>
      <c r="BI817" t="s">
        <v>82</v>
      </c>
      <c r="BJ817" t="s">
        <v>82</v>
      </c>
      <c r="BK817" t="s">
        <v>82</v>
      </c>
      <c r="BL817" t="s">
        <v>82</v>
      </c>
      <c r="BM817" t="s">
        <v>82</v>
      </c>
      <c r="BN817" t="s">
        <v>82</v>
      </c>
      <c r="BO817" t="s">
        <v>82</v>
      </c>
      <c r="BP817" t="s">
        <v>82</v>
      </c>
      <c r="BQ817" t="s">
        <v>82</v>
      </c>
    </row>
    <row r="818" spans="1:69" x14ac:dyDescent="0.2">
      <c r="A818" s="5">
        <v>0</v>
      </c>
      <c r="B818" t="s">
        <v>12698</v>
      </c>
      <c r="C818" t="s">
        <v>12699</v>
      </c>
      <c r="D818" t="s">
        <v>12700</v>
      </c>
      <c r="E818" t="s">
        <v>12701</v>
      </c>
      <c r="F818" t="s">
        <v>120</v>
      </c>
      <c r="G818" t="s">
        <v>12702</v>
      </c>
      <c r="H818" s="1">
        <v>43374</v>
      </c>
      <c r="I818" s="1">
        <v>43405</v>
      </c>
      <c r="J818" t="b">
        <v>0</v>
      </c>
      <c r="K818" t="s">
        <v>75</v>
      </c>
      <c r="L818" t="s">
        <v>329</v>
      </c>
      <c r="M818" t="s">
        <v>1830</v>
      </c>
      <c r="N818">
        <v>50</v>
      </c>
      <c r="O818" t="s">
        <v>12703</v>
      </c>
      <c r="P818" t="s">
        <v>125</v>
      </c>
      <c r="Q818" t="s">
        <v>2537</v>
      </c>
      <c r="R818" t="s">
        <v>81</v>
      </c>
      <c r="S818" t="s">
        <v>82</v>
      </c>
      <c r="T818" s="1">
        <v>43374</v>
      </c>
      <c r="U818" s="1">
        <v>43405</v>
      </c>
      <c r="V818" t="s">
        <v>127</v>
      </c>
      <c r="W818" s="2">
        <v>44110</v>
      </c>
      <c r="X818" t="s">
        <v>82</v>
      </c>
      <c r="Y818" t="s">
        <v>12704</v>
      </c>
      <c r="Z818" t="s">
        <v>12705</v>
      </c>
      <c r="AA818" t="s">
        <v>12706</v>
      </c>
      <c r="AB818" t="s">
        <v>12707</v>
      </c>
      <c r="AC818" t="s">
        <v>12708</v>
      </c>
      <c r="AD818" t="s">
        <v>12709</v>
      </c>
      <c r="AE818" t="s">
        <v>12704</v>
      </c>
      <c r="AF818" t="s">
        <v>12705</v>
      </c>
      <c r="AG818" t="s">
        <v>12706</v>
      </c>
      <c r="AH818" t="s">
        <v>12707</v>
      </c>
      <c r="AI818" t="s">
        <v>12710</v>
      </c>
      <c r="AJ818" t="s">
        <v>12709</v>
      </c>
      <c r="AK818" t="s">
        <v>296</v>
      </c>
      <c r="AL818" t="s">
        <v>82</v>
      </c>
      <c r="AM818" t="s">
        <v>12703</v>
      </c>
      <c r="AN818" t="s">
        <v>335</v>
      </c>
      <c r="AO818" t="s">
        <v>123</v>
      </c>
      <c r="AP818" t="s">
        <v>132</v>
      </c>
      <c r="AQ818" t="s">
        <v>395</v>
      </c>
      <c r="AR818" t="s">
        <v>12711</v>
      </c>
      <c r="AS818" t="s">
        <v>12712</v>
      </c>
      <c r="AT818" t="s">
        <v>82</v>
      </c>
      <c r="AU818" t="s">
        <v>81</v>
      </c>
      <c r="AV818" t="s">
        <v>82</v>
      </c>
      <c r="AW818" t="s">
        <v>81</v>
      </c>
      <c r="AX818" t="s">
        <v>81</v>
      </c>
      <c r="AY818" t="s">
        <v>81</v>
      </c>
      <c r="AZ818" t="s">
        <v>81</v>
      </c>
      <c r="BA818" t="s">
        <v>82</v>
      </c>
      <c r="BB818" s="1">
        <v>1</v>
      </c>
      <c r="BC818" t="s">
        <v>81</v>
      </c>
      <c r="BD818" t="s">
        <v>81</v>
      </c>
      <c r="BE818" t="s">
        <v>81</v>
      </c>
      <c r="BF818" t="s">
        <v>81</v>
      </c>
      <c r="BG818" t="s">
        <v>81</v>
      </c>
      <c r="BH818" t="s">
        <v>81</v>
      </c>
      <c r="BI818" t="s">
        <v>81</v>
      </c>
      <c r="BJ818" s="1">
        <v>44286</v>
      </c>
      <c r="BK818" t="s">
        <v>82</v>
      </c>
      <c r="BL818" t="s">
        <v>399</v>
      </c>
      <c r="BM818" t="s">
        <v>12713</v>
      </c>
      <c r="BN818" t="s">
        <v>12714</v>
      </c>
      <c r="BO818" t="s">
        <v>3399</v>
      </c>
      <c r="BP818" t="s">
        <v>12708</v>
      </c>
      <c r="BQ818" t="s">
        <v>12714</v>
      </c>
    </row>
    <row r="819" spans="1:69" x14ac:dyDescent="0.2">
      <c r="A819" s="5">
        <v>1</v>
      </c>
      <c r="B819" t="s">
        <v>12715</v>
      </c>
      <c r="C819" t="s">
        <v>12716</v>
      </c>
      <c r="D819" t="s">
        <v>12717</v>
      </c>
      <c r="E819" t="s">
        <v>12718</v>
      </c>
      <c r="F819" t="s">
        <v>73</v>
      </c>
      <c r="G819" t="s">
        <v>12719</v>
      </c>
      <c r="H819" s="1">
        <v>42569</v>
      </c>
      <c r="I819" s="1">
        <v>42562</v>
      </c>
      <c r="J819" t="b">
        <v>0</v>
      </c>
      <c r="K819" t="s">
        <v>75</v>
      </c>
      <c r="L819" t="s">
        <v>2242</v>
      </c>
      <c r="M819" t="s">
        <v>363</v>
      </c>
      <c r="N819">
        <v>3196</v>
      </c>
      <c r="O819" t="s">
        <v>2051</v>
      </c>
      <c r="P819" t="s">
        <v>79</v>
      </c>
      <c r="Q819" t="s">
        <v>12720</v>
      </c>
      <c r="R819" t="s">
        <v>81</v>
      </c>
      <c r="S819" t="s">
        <v>82</v>
      </c>
      <c r="T819" s="1">
        <v>42569</v>
      </c>
      <c r="U819" t="s">
        <v>12721</v>
      </c>
      <c r="V819" t="s">
        <v>411</v>
      </c>
      <c r="W819" s="2">
        <v>43570</v>
      </c>
      <c r="X819" t="s">
        <v>12722</v>
      </c>
      <c r="Y819" t="s">
        <v>81</v>
      </c>
      <c r="Z819" t="s">
        <v>2055</v>
      </c>
      <c r="AA819" t="s">
        <v>82</v>
      </c>
      <c r="AB819" t="s">
        <v>81</v>
      </c>
      <c r="AC819" t="s">
        <v>81</v>
      </c>
      <c r="AD819" t="s">
        <v>2051</v>
      </c>
      <c r="AE819" t="s">
        <v>81</v>
      </c>
      <c r="AF819" t="s">
        <v>2055</v>
      </c>
      <c r="AG819" t="s">
        <v>82</v>
      </c>
      <c r="AH819" t="s">
        <v>81</v>
      </c>
      <c r="AI819" t="s">
        <v>81</v>
      </c>
      <c r="AJ819" t="s">
        <v>2051</v>
      </c>
      <c r="AK819" t="s">
        <v>110</v>
      </c>
      <c r="AL819" t="s">
        <v>7572</v>
      </c>
      <c r="AM819" t="s">
        <v>88</v>
      </c>
      <c r="AN819" t="s">
        <v>154</v>
      </c>
      <c r="AO819" t="s">
        <v>90</v>
      </c>
      <c r="AP819" t="s">
        <v>91</v>
      </c>
      <c r="AQ819" t="s">
        <v>12723</v>
      </c>
      <c r="AR819" t="s">
        <v>82</v>
      </c>
      <c r="AS819" t="s">
        <v>12724</v>
      </c>
      <c r="AT819" t="s">
        <v>12725</v>
      </c>
      <c r="AU819" t="s">
        <v>81</v>
      </c>
      <c r="AV819" t="s">
        <v>82</v>
      </c>
      <c r="AW819" t="s">
        <v>82</v>
      </c>
      <c r="AX819" t="s">
        <v>82</v>
      </c>
      <c r="AY819" t="s">
        <v>12726</v>
      </c>
      <c r="AZ819" t="s">
        <v>82</v>
      </c>
      <c r="BA819" s="1">
        <v>43559</v>
      </c>
      <c r="BB819" t="s">
        <v>82</v>
      </c>
      <c r="BC819" t="s">
        <v>82</v>
      </c>
      <c r="BD819" t="s">
        <v>82</v>
      </c>
      <c r="BE819" t="s">
        <v>82</v>
      </c>
      <c r="BF819" t="s">
        <v>82</v>
      </c>
      <c r="BG819" t="s">
        <v>82</v>
      </c>
      <c r="BH819" t="s">
        <v>82</v>
      </c>
      <c r="BI819" t="s">
        <v>82</v>
      </c>
      <c r="BJ819" t="s">
        <v>82</v>
      </c>
      <c r="BK819" t="s">
        <v>261</v>
      </c>
      <c r="BL819" t="s">
        <v>82</v>
      </c>
      <c r="BM819" t="s">
        <v>82</v>
      </c>
      <c r="BN819" t="s">
        <v>82</v>
      </c>
      <c r="BO819" t="s">
        <v>82</v>
      </c>
      <c r="BP819" t="s">
        <v>82</v>
      </c>
      <c r="BQ819" t="s">
        <v>82</v>
      </c>
    </row>
    <row r="820" spans="1:69" x14ac:dyDescent="0.2">
      <c r="A820" s="5">
        <v>0</v>
      </c>
      <c r="B820" t="s">
        <v>12727</v>
      </c>
      <c r="C820" t="s">
        <v>12728</v>
      </c>
      <c r="D820" t="s">
        <v>12729</v>
      </c>
      <c r="E820" t="s">
        <v>12730</v>
      </c>
      <c r="F820" t="s">
        <v>73</v>
      </c>
      <c r="G820" t="s">
        <v>12731</v>
      </c>
      <c r="H820" s="1">
        <v>43717</v>
      </c>
      <c r="I820" s="1">
        <v>43617</v>
      </c>
      <c r="J820" t="b">
        <v>0</v>
      </c>
      <c r="K820" t="s">
        <v>75</v>
      </c>
      <c r="L820" t="s">
        <v>12732</v>
      </c>
      <c r="M820" t="s">
        <v>90</v>
      </c>
      <c r="N820">
        <v>500</v>
      </c>
      <c r="O820" t="s">
        <v>12733</v>
      </c>
      <c r="P820" t="s">
        <v>7854</v>
      </c>
      <c r="Q820" t="s">
        <v>12734</v>
      </c>
      <c r="R820" t="s">
        <v>81</v>
      </c>
      <c r="S820" t="s">
        <v>82</v>
      </c>
      <c r="T820" s="1">
        <v>43717</v>
      </c>
      <c r="U820" t="s">
        <v>12514</v>
      </c>
      <c r="V820" t="s">
        <v>5343</v>
      </c>
      <c r="W820" s="2">
        <v>44032</v>
      </c>
      <c r="X820" t="s">
        <v>12735</v>
      </c>
      <c r="Y820" t="s">
        <v>227</v>
      </c>
      <c r="Z820" t="s">
        <v>12736</v>
      </c>
      <c r="AA820" t="s">
        <v>82</v>
      </c>
      <c r="AB820" t="s">
        <v>12737</v>
      </c>
      <c r="AC820" t="s">
        <v>12738</v>
      </c>
      <c r="AD820" t="s">
        <v>81</v>
      </c>
      <c r="AE820" t="s">
        <v>227</v>
      </c>
      <c r="AF820" t="s">
        <v>12736</v>
      </c>
      <c r="AG820" t="s">
        <v>82</v>
      </c>
      <c r="AH820" t="s">
        <v>12737</v>
      </c>
      <c r="AI820" t="s">
        <v>12738</v>
      </c>
      <c r="AJ820" t="s">
        <v>81</v>
      </c>
      <c r="AK820" t="s">
        <v>296</v>
      </c>
      <c r="AL820" t="s">
        <v>82</v>
      </c>
      <c r="AM820" t="s">
        <v>88</v>
      </c>
      <c r="AN820" t="s">
        <v>154</v>
      </c>
      <c r="AO820" t="s">
        <v>611</v>
      </c>
      <c r="AP820" t="s">
        <v>91</v>
      </c>
      <c r="AQ820" t="s">
        <v>12739</v>
      </c>
      <c r="AR820" t="s">
        <v>82</v>
      </c>
      <c r="AS820" t="s">
        <v>12740</v>
      </c>
      <c r="AT820" t="s">
        <v>12741</v>
      </c>
      <c r="AU820" t="s">
        <v>81</v>
      </c>
      <c r="AV820" t="s">
        <v>82</v>
      </c>
      <c r="AW820" t="s">
        <v>82</v>
      </c>
      <c r="AX820" t="s">
        <v>82</v>
      </c>
      <c r="AY820" t="s">
        <v>82</v>
      </c>
      <c r="AZ820" t="s">
        <v>82</v>
      </c>
      <c r="BA820" t="s">
        <v>82</v>
      </c>
      <c r="BB820" t="s">
        <v>82</v>
      </c>
      <c r="BC820" t="s">
        <v>82</v>
      </c>
      <c r="BD820" t="s">
        <v>82</v>
      </c>
      <c r="BE820" t="s">
        <v>82</v>
      </c>
      <c r="BF820" t="s">
        <v>82</v>
      </c>
      <c r="BG820" t="s">
        <v>82</v>
      </c>
      <c r="BH820" t="s">
        <v>82</v>
      </c>
      <c r="BI820" t="s">
        <v>82</v>
      </c>
      <c r="BJ820" t="s">
        <v>82</v>
      </c>
      <c r="BK820" t="s">
        <v>82</v>
      </c>
      <c r="BL820" t="s">
        <v>82</v>
      </c>
      <c r="BM820" t="s">
        <v>82</v>
      </c>
      <c r="BN820" t="s">
        <v>82</v>
      </c>
      <c r="BO820" t="s">
        <v>82</v>
      </c>
      <c r="BP820" t="s">
        <v>82</v>
      </c>
      <c r="BQ820" t="s">
        <v>82</v>
      </c>
    </row>
    <row r="821" spans="1:69" x14ac:dyDescent="0.2">
      <c r="A821" s="5">
        <v>1</v>
      </c>
      <c r="B821" t="s">
        <v>858</v>
      </c>
      <c r="C821" t="s">
        <v>12742</v>
      </c>
      <c r="D821" t="s">
        <v>860</v>
      </c>
      <c r="E821" t="s">
        <v>861</v>
      </c>
      <c r="F821" t="s">
        <v>178</v>
      </c>
      <c r="G821" t="s">
        <v>12743</v>
      </c>
      <c r="H821" s="1">
        <v>43045</v>
      </c>
      <c r="I821" s="1">
        <v>42970</v>
      </c>
      <c r="J821" t="b">
        <v>0</v>
      </c>
      <c r="K821" t="s">
        <v>180</v>
      </c>
      <c r="L821" t="s">
        <v>863</v>
      </c>
      <c r="M821" t="s">
        <v>346</v>
      </c>
      <c r="N821">
        <v>2000</v>
      </c>
      <c r="O821" t="s">
        <v>864</v>
      </c>
      <c r="P821" t="s">
        <v>12744</v>
      </c>
      <c r="Q821" t="s">
        <v>866</v>
      </c>
      <c r="R821" t="s">
        <v>867</v>
      </c>
      <c r="S821" t="s">
        <v>82</v>
      </c>
      <c r="T821" s="1">
        <v>43045</v>
      </c>
      <c r="U821" s="1">
        <v>42970</v>
      </c>
      <c r="V821" t="s">
        <v>186</v>
      </c>
      <c r="W821" s="2">
        <v>43052</v>
      </c>
      <c r="X821" t="s">
        <v>12745</v>
      </c>
      <c r="Y821" t="s">
        <v>869</v>
      </c>
      <c r="Z821" t="s">
        <v>81</v>
      </c>
      <c r="AA821" t="s">
        <v>870</v>
      </c>
      <c r="AB821" t="s">
        <v>871</v>
      </c>
      <c r="AC821" t="s">
        <v>872</v>
      </c>
      <c r="AD821" t="s">
        <v>873</v>
      </c>
      <c r="AE821" t="s">
        <v>869</v>
      </c>
      <c r="AF821" t="s">
        <v>81</v>
      </c>
      <c r="AG821" t="s">
        <v>870</v>
      </c>
      <c r="AH821" t="s">
        <v>871</v>
      </c>
      <c r="AI821" t="s">
        <v>872</v>
      </c>
      <c r="AJ821" t="s">
        <v>873</v>
      </c>
      <c r="AK821" t="s">
        <v>191</v>
      </c>
      <c r="AL821" t="s">
        <v>82</v>
      </c>
      <c r="AM821" t="s">
        <v>864</v>
      </c>
      <c r="AN821" t="s">
        <v>81</v>
      </c>
      <c r="AO821" t="s">
        <v>81</v>
      </c>
      <c r="AP821" t="s">
        <v>351</v>
      </c>
      <c r="AQ821" t="s">
        <v>874</v>
      </c>
      <c r="AR821" t="s">
        <v>875</v>
      </c>
      <c r="AS821" t="s">
        <v>876</v>
      </c>
      <c r="AT821" t="s">
        <v>877</v>
      </c>
      <c r="AU821" t="s">
        <v>197</v>
      </c>
      <c r="AV821" t="s">
        <v>82</v>
      </c>
      <c r="AW821" t="s">
        <v>198</v>
      </c>
      <c r="AX821" t="s">
        <v>82</v>
      </c>
      <c r="AY821" t="s">
        <v>82</v>
      </c>
      <c r="AZ821" t="s">
        <v>82</v>
      </c>
      <c r="BA821" t="s">
        <v>82</v>
      </c>
      <c r="BB821" t="s">
        <v>82</v>
      </c>
      <c r="BC821" t="s">
        <v>82</v>
      </c>
      <c r="BD821" t="s">
        <v>82</v>
      </c>
      <c r="BE821" t="s">
        <v>82</v>
      </c>
      <c r="BF821" t="s">
        <v>82</v>
      </c>
      <c r="BG821" t="s">
        <v>82</v>
      </c>
      <c r="BH821" t="s">
        <v>82</v>
      </c>
      <c r="BI821" t="s">
        <v>82</v>
      </c>
      <c r="BJ821" t="s">
        <v>82</v>
      </c>
      <c r="BK821" t="s">
        <v>82</v>
      </c>
      <c r="BL821" t="s">
        <v>82</v>
      </c>
      <c r="BM821" t="s">
        <v>82</v>
      </c>
      <c r="BN821" t="s">
        <v>82</v>
      </c>
      <c r="BO821" t="s">
        <v>82</v>
      </c>
      <c r="BP821" t="s">
        <v>82</v>
      </c>
      <c r="BQ821" t="s">
        <v>82</v>
      </c>
    </row>
    <row r="822" spans="1:69" x14ac:dyDescent="0.2">
      <c r="A822" s="5">
        <v>0</v>
      </c>
      <c r="B822" t="s">
        <v>12746</v>
      </c>
      <c r="C822" t="s">
        <v>12747</v>
      </c>
      <c r="D822" t="s">
        <v>12748</v>
      </c>
      <c r="E822" t="s">
        <v>12749</v>
      </c>
      <c r="F822" t="s">
        <v>73</v>
      </c>
      <c r="G822" t="s">
        <v>12750</v>
      </c>
      <c r="H822" s="1">
        <v>43235</v>
      </c>
      <c r="I822" s="1">
        <v>43282</v>
      </c>
      <c r="J822" t="b">
        <v>0</v>
      </c>
      <c r="K822" t="s">
        <v>75</v>
      </c>
      <c r="L822" t="s">
        <v>5400</v>
      </c>
      <c r="M822" t="s">
        <v>90</v>
      </c>
      <c r="N822">
        <v>2250</v>
      </c>
      <c r="O822" t="s">
        <v>1550</v>
      </c>
      <c r="P822" t="s">
        <v>79</v>
      </c>
      <c r="Q822" t="s">
        <v>2687</v>
      </c>
      <c r="R822" t="s">
        <v>81</v>
      </c>
      <c r="S822" t="s">
        <v>82</v>
      </c>
      <c r="T822" s="1">
        <v>43235</v>
      </c>
      <c r="U822" t="s">
        <v>11650</v>
      </c>
      <c r="V822" t="s">
        <v>605</v>
      </c>
      <c r="W822" s="2">
        <v>44046</v>
      </c>
      <c r="X822">
        <v>171272</v>
      </c>
      <c r="Y822" t="s">
        <v>148</v>
      </c>
      <c r="Z822" t="s">
        <v>12751</v>
      </c>
      <c r="AA822" t="s">
        <v>82</v>
      </c>
      <c r="AB822" t="s">
        <v>12752</v>
      </c>
      <c r="AC822" t="s">
        <v>12753</v>
      </c>
      <c r="AD822" t="s">
        <v>1556</v>
      </c>
      <c r="AE822" t="s">
        <v>148</v>
      </c>
      <c r="AF822" t="s">
        <v>12751</v>
      </c>
      <c r="AG822" t="s">
        <v>82</v>
      </c>
      <c r="AH822" t="s">
        <v>12752</v>
      </c>
      <c r="AI822" t="s">
        <v>12753</v>
      </c>
      <c r="AJ822" t="s">
        <v>1556</v>
      </c>
      <c r="AK822" t="s">
        <v>296</v>
      </c>
      <c r="AL822" t="s">
        <v>82</v>
      </c>
      <c r="AM822" t="s">
        <v>88</v>
      </c>
      <c r="AN822" t="s">
        <v>154</v>
      </c>
      <c r="AO822" t="s">
        <v>90</v>
      </c>
      <c r="AP822" t="s">
        <v>91</v>
      </c>
      <c r="AQ822" t="s">
        <v>12754</v>
      </c>
      <c r="AR822" t="s">
        <v>82</v>
      </c>
      <c r="AS822" t="s">
        <v>12755</v>
      </c>
      <c r="AT822" t="s">
        <v>12756</v>
      </c>
      <c r="AU822" t="s">
        <v>81</v>
      </c>
      <c r="AV822" t="s">
        <v>82</v>
      </c>
      <c r="AW822" t="s">
        <v>82</v>
      </c>
      <c r="AX822" t="s">
        <v>82</v>
      </c>
      <c r="AY822" t="s">
        <v>82</v>
      </c>
      <c r="AZ822" t="s">
        <v>82</v>
      </c>
      <c r="BA822" t="s">
        <v>82</v>
      </c>
      <c r="BB822" t="s">
        <v>82</v>
      </c>
      <c r="BC822" t="s">
        <v>82</v>
      </c>
      <c r="BD822" t="s">
        <v>82</v>
      </c>
      <c r="BE822" t="s">
        <v>82</v>
      </c>
      <c r="BF822" t="s">
        <v>82</v>
      </c>
      <c r="BG822" t="s">
        <v>82</v>
      </c>
      <c r="BH822" t="s">
        <v>82</v>
      </c>
      <c r="BI822" t="s">
        <v>82</v>
      </c>
      <c r="BJ822" t="s">
        <v>82</v>
      </c>
      <c r="BK822" t="s">
        <v>82</v>
      </c>
      <c r="BL822" t="s">
        <v>82</v>
      </c>
      <c r="BM822" t="s">
        <v>82</v>
      </c>
      <c r="BN822" t="s">
        <v>82</v>
      </c>
      <c r="BO822" t="s">
        <v>82</v>
      </c>
      <c r="BP822" t="s">
        <v>82</v>
      </c>
      <c r="BQ822" t="s">
        <v>82</v>
      </c>
    </row>
    <row r="823" spans="1:69" x14ac:dyDescent="0.2">
      <c r="A823" s="5">
        <v>0</v>
      </c>
      <c r="B823" t="s">
        <v>12757</v>
      </c>
      <c r="C823" t="s">
        <v>12758</v>
      </c>
      <c r="D823" t="s">
        <v>12759</v>
      </c>
      <c r="E823" t="s">
        <v>12760</v>
      </c>
      <c r="F823" t="s">
        <v>73</v>
      </c>
      <c r="G823" t="s">
        <v>12761</v>
      </c>
      <c r="H823" s="1">
        <v>43490</v>
      </c>
      <c r="I823" s="1">
        <v>44013</v>
      </c>
      <c r="J823" t="b">
        <v>0</v>
      </c>
      <c r="K823" t="s">
        <v>75</v>
      </c>
      <c r="L823" t="s">
        <v>1022</v>
      </c>
      <c r="M823" t="s">
        <v>90</v>
      </c>
      <c r="N823">
        <v>1200</v>
      </c>
      <c r="O823" t="s">
        <v>7793</v>
      </c>
      <c r="P823" t="s">
        <v>2657</v>
      </c>
      <c r="Q823" t="s">
        <v>12762</v>
      </c>
      <c r="R823" t="s">
        <v>81</v>
      </c>
      <c r="S823" t="s">
        <v>82</v>
      </c>
      <c r="T823" s="1">
        <v>43490</v>
      </c>
      <c r="U823" t="s">
        <v>7138</v>
      </c>
      <c r="V823" t="s">
        <v>834</v>
      </c>
      <c r="W823" s="2">
        <v>43935</v>
      </c>
      <c r="X823" t="s">
        <v>12763</v>
      </c>
      <c r="Y823" t="s">
        <v>227</v>
      </c>
      <c r="Z823" t="s">
        <v>12764</v>
      </c>
      <c r="AA823" t="s">
        <v>82</v>
      </c>
      <c r="AB823" t="s">
        <v>12765</v>
      </c>
      <c r="AC823" t="s">
        <v>12766</v>
      </c>
      <c r="AD823" t="s">
        <v>12767</v>
      </c>
      <c r="AE823" t="s">
        <v>227</v>
      </c>
      <c r="AF823" t="s">
        <v>12764</v>
      </c>
      <c r="AG823" t="s">
        <v>82</v>
      </c>
      <c r="AH823" t="s">
        <v>12765</v>
      </c>
      <c r="AI823" t="s">
        <v>12766</v>
      </c>
      <c r="AJ823" t="s">
        <v>12767</v>
      </c>
      <c r="AK823" t="s">
        <v>153</v>
      </c>
      <c r="AL823" t="s">
        <v>12768</v>
      </c>
      <c r="AM823" t="s">
        <v>88</v>
      </c>
      <c r="AN823" t="s">
        <v>90</v>
      </c>
      <c r="AO823" t="s">
        <v>12769</v>
      </c>
      <c r="AP823" t="s">
        <v>91</v>
      </c>
      <c r="AQ823" t="s">
        <v>12770</v>
      </c>
      <c r="AR823" t="s">
        <v>82</v>
      </c>
      <c r="AS823" t="s">
        <v>12771</v>
      </c>
      <c r="AT823" t="s">
        <v>12772</v>
      </c>
      <c r="AU823" t="s">
        <v>81</v>
      </c>
      <c r="AV823" t="s">
        <v>82</v>
      </c>
      <c r="AW823" t="s">
        <v>82</v>
      </c>
      <c r="AX823" t="s">
        <v>82</v>
      </c>
      <c r="AY823" t="s">
        <v>82</v>
      </c>
      <c r="AZ823" t="s">
        <v>82</v>
      </c>
      <c r="BA823" t="s">
        <v>82</v>
      </c>
      <c r="BB823" t="s">
        <v>82</v>
      </c>
      <c r="BC823" t="s">
        <v>82</v>
      </c>
      <c r="BD823" t="s">
        <v>82</v>
      </c>
      <c r="BE823" t="s">
        <v>82</v>
      </c>
      <c r="BF823" t="s">
        <v>82</v>
      </c>
      <c r="BG823" t="s">
        <v>82</v>
      </c>
      <c r="BH823" t="s">
        <v>82</v>
      </c>
      <c r="BI823" t="s">
        <v>82</v>
      </c>
      <c r="BJ823" t="s">
        <v>82</v>
      </c>
      <c r="BK823" t="s">
        <v>82</v>
      </c>
      <c r="BL823" t="s">
        <v>82</v>
      </c>
      <c r="BM823" t="s">
        <v>82</v>
      </c>
      <c r="BN823" t="s">
        <v>82</v>
      </c>
      <c r="BO823" t="s">
        <v>82</v>
      </c>
      <c r="BP823" t="s">
        <v>82</v>
      </c>
      <c r="BQ823" t="s">
        <v>82</v>
      </c>
    </row>
    <row r="824" spans="1:69" x14ac:dyDescent="0.2">
      <c r="A824" s="5">
        <v>0</v>
      </c>
      <c r="B824" t="s">
        <v>12773</v>
      </c>
      <c r="C824" t="s">
        <v>12774</v>
      </c>
      <c r="D824" t="s">
        <v>12775</v>
      </c>
      <c r="E824" t="s">
        <v>12773</v>
      </c>
      <c r="F824" t="s">
        <v>73</v>
      </c>
      <c r="G824" t="s">
        <v>12776</v>
      </c>
      <c r="H824" s="1">
        <v>43359</v>
      </c>
      <c r="I824" s="1">
        <v>43411</v>
      </c>
      <c r="J824" t="b">
        <v>0</v>
      </c>
      <c r="K824" t="s">
        <v>75</v>
      </c>
      <c r="L824" t="s">
        <v>687</v>
      </c>
      <c r="M824" t="s">
        <v>90</v>
      </c>
      <c r="N824">
        <v>2</v>
      </c>
      <c r="O824" t="s">
        <v>688</v>
      </c>
      <c r="P824" t="s">
        <v>689</v>
      </c>
      <c r="Q824" t="s">
        <v>690</v>
      </c>
      <c r="R824" t="s">
        <v>81</v>
      </c>
      <c r="S824" t="s">
        <v>82</v>
      </c>
      <c r="T824" s="1">
        <v>43359</v>
      </c>
      <c r="U824" t="s">
        <v>12777</v>
      </c>
      <c r="V824" t="s">
        <v>84</v>
      </c>
      <c r="W824" s="2">
        <v>44109</v>
      </c>
      <c r="X824" t="s">
        <v>12778</v>
      </c>
      <c r="Y824" t="s">
        <v>227</v>
      </c>
      <c r="Z824" t="s">
        <v>12779</v>
      </c>
      <c r="AA824" t="s">
        <v>82</v>
      </c>
      <c r="AB824" t="s">
        <v>227</v>
      </c>
      <c r="AC824" t="s">
        <v>227</v>
      </c>
      <c r="AD824" t="s">
        <v>12780</v>
      </c>
      <c r="AE824" t="s">
        <v>227</v>
      </c>
      <c r="AF824" t="s">
        <v>12779</v>
      </c>
      <c r="AG824" t="s">
        <v>82</v>
      </c>
      <c r="AH824" t="s">
        <v>227</v>
      </c>
      <c r="AI824" t="s">
        <v>227</v>
      </c>
      <c r="AJ824" t="s">
        <v>12780</v>
      </c>
      <c r="AK824" t="s">
        <v>488</v>
      </c>
      <c r="AL824" t="s">
        <v>82</v>
      </c>
      <c r="AM824" t="s">
        <v>88</v>
      </c>
      <c r="AN824" t="s">
        <v>154</v>
      </c>
      <c r="AO824" t="s">
        <v>90</v>
      </c>
      <c r="AP824" t="s">
        <v>91</v>
      </c>
      <c r="AQ824" t="s">
        <v>12781</v>
      </c>
      <c r="AR824" t="s">
        <v>82</v>
      </c>
      <c r="AS824" t="s">
        <v>12782</v>
      </c>
      <c r="AT824" t="s">
        <v>12783</v>
      </c>
      <c r="AU824" t="s">
        <v>81</v>
      </c>
      <c r="AV824" t="s">
        <v>82</v>
      </c>
      <c r="AW824" t="s">
        <v>82</v>
      </c>
      <c r="AX824" t="s">
        <v>82</v>
      </c>
      <c r="AY824" t="s">
        <v>82</v>
      </c>
      <c r="AZ824" t="s">
        <v>82</v>
      </c>
      <c r="BA824" t="s">
        <v>82</v>
      </c>
      <c r="BB824" t="s">
        <v>82</v>
      </c>
      <c r="BC824" t="s">
        <v>82</v>
      </c>
      <c r="BD824" t="s">
        <v>82</v>
      </c>
      <c r="BE824" t="s">
        <v>82</v>
      </c>
      <c r="BF824" t="s">
        <v>82</v>
      </c>
      <c r="BG824" t="s">
        <v>82</v>
      </c>
      <c r="BH824" t="s">
        <v>82</v>
      </c>
      <c r="BI824" t="s">
        <v>82</v>
      </c>
      <c r="BJ824" t="s">
        <v>82</v>
      </c>
      <c r="BK824" t="s">
        <v>82</v>
      </c>
      <c r="BL824" t="s">
        <v>82</v>
      </c>
      <c r="BM824" t="s">
        <v>82</v>
      </c>
      <c r="BN824" t="s">
        <v>82</v>
      </c>
      <c r="BO824" t="s">
        <v>82</v>
      </c>
      <c r="BP824" t="s">
        <v>82</v>
      </c>
      <c r="BQ824" t="s">
        <v>82</v>
      </c>
    </row>
    <row r="825" spans="1:69" x14ac:dyDescent="0.2">
      <c r="A825" s="5">
        <v>1</v>
      </c>
      <c r="B825" t="s">
        <v>12784</v>
      </c>
      <c r="C825" t="s">
        <v>12785</v>
      </c>
      <c r="D825" t="s">
        <v>12786</v>
      </c>
      <c r="E825" t="s">
        <v>12787</v>
      </c>
      <c r="F825" t="s">
        <v>1432</v>
      </c>
      <c r="G825" t="s">
        <v>12788</v>
      </c>
      <c r="H825" s="1">
        <v>43585</v>
      </c>
      <c r="I825" s="1">
        <v>43586</v>
      </c>
      <c r="J825" t="b">
        <v>0</v>
      </c>
      <c r="K825" t="s">
        <v>75</v>
      </c>
      <c r="L825" t="s">
        <v>12789</v>
      </c>
      <c r="M825" t="s">
        <v>90</v>
      </c>
      <c r="N825">
        <v>150</v>
      </c>
      <c r="O825" t="s">
        <v>12790</v>
      </c>
      <c r="P825" t="s">
        <v>670</v>
      </c>
      <c r="Q825" t="s">
        <v>2352</v>
      </c>
      <c r="R825" t="s">
        <v>81</v>
      </c>
      <c r="S825" t="s">
        <v>82</v>
      </c>
      <c r="T825" s="1">
        <v>43585</v>
      </c>
      <c r="U825" s="1">
        <v>43586</v>
      </c>
      <c r="V825" t="s">
        <v>1438</v>
      </c>
      <c r="W825" s="2">
        <v>44139</v>
      </c>
      <c r="X825" t="s">
        <v>1439</v>
      </c>
      <c r="Y825" t="s">
        <v>12791</v>
      </c>
      <c r="Z825" t="s">
        <v>81</v>
      </c>
      <c r="AA825" t="s">
        <v>12792</v>
      </c>
      <c r="AB825" t="s">
        <v>12793</v>
      </c>
      <c r="AC825">
        <v>9810098360</v>
      </c>
      <c r="AD825" t="s">
        <v>12794</v>
      </c>
      <c r="AE825" t="s">
        <v>12795</v>
      </c>
      <c r="AF825" t="s">
        <v>81</v>
      </c>
      <c r="AG825" t="s">
        <v>12792</v>
      </c>
      <c r="AH825" t="s">
        <v>12793</v>
      </c>
      <c r="AI825">
        <v>9810098360</v>
      </c>
      <c r="AJ825" t="s">
        <v>12794</v>
      </c>
      <c r="AK825" t="s">
        <v>2219</v>
      </c>
      <c r="AL825" t="s">
        <v>82</v>
      </c>
      <c r="AM825" t="s">
        <v>12796</v>
      </c>
      <c r="AN825" t="s">
        <v>81</v>
      </c>
      <c r="AO825" t="s">
        <v>81</v>
      </c>
      <c r="AP825" t="s">
        <v>81</v>
      </c>
      <c r="AQ825" t="s">
        <v>12797</v>
      </c>
      <c r="AR825" t="s">
        <v>12798</v>
      </c>
      <c r="AS825" t="s">
        <v>12799</v>
      </c>
      <c r="AT825" t="s">
        <v>12800</v>
      </c>
      <c r="AU825" t="s">
        <v>81</v>
      </c>
      <c r="AV825" t="s">
        <v>82</v>
      </c>
      <c r="AW825" t="s">
        <v>81</v>
      </c>
      <c r="AX825">
        <v>0</v>
      </c>
      <c r="AY825" t="s">
        <v>81</v>
      </c>
      <c r="AZ825" t="s">
        <v>81</v>
      </c>
      <c r="BA825" t="s">
        <v>82</v>
      </c>
      <c r="BB825" s="1">
        <v>1</v>
      </c>
      <c r="BC825" t="s">
        <v>81</v>
      </c>
      <c r="BD825" t="s">
        <v>81</v>
      </c>
      <c r="BE825" t="s">
        <v>81</v>
      </c>
      <c r="BF825" t="s">
        <v>81</v>
      </c>
      <c r="BG825" t="s">
        <v>81</v>
      </c>
      <c r="BH825" t="s">
        <v>81</v>
      </c>
      <c r="BI825" t="s">
        <v>81</v>
      </c>
      <c r="BJ825" t="s">
        <v>82</v>
      </c>
      <c r="BK825" t="s">
        <v>82</v>
      </c>
      <c r="BL825" t="s">
        <v>200</v>
      </c>
      <c r="BM825" t="s">
        <v>12801</v>
      </c>
      <c r="BN825" t="s">
        <v>81</v>
      </c>
      <c r="BO825" t="s">
        <v>12802</v>
      </c>
      <c r="BP825" t="s">
        <v>81</v>
      </c>
      <c r="BQ825" t="s">
        <v>81</v>
      </c>
    </row>
    <row r="826" spans="1:69" x14ac:dyDescent="0.2">
      <c r="A826" s="5">
        <v>1</v>
      </c>
      <c r="B826" t="s">
        <v>12803</v>
      </c>
      <c r="C826" t="s">
        <v>12804</v>
      </c>
      <c r="D826" t="s">
        <v>12805</v>
      </c>
      <c r="E826" t="s">
        <v>12806</v>
      </c>
      <c r="F826" t="s">
        <v>73</v>
      </c>
      <c r="G826" t="s">
        <v>12807</v>
      </c>
      <c r="H826" s="1">
        <v>42775</v>
      </c>
      <c r="I826" s="1">
        <v>43199</v>
      </c>
      <c r="J826" t="b">
        <v>0</v>
      </c>
      <c r="K826" t="s">
        <v>75</v>
      </c>
      <c r="L826" t="s">
        <v>2242</v>
      </c>
      <c r="M826" t="s">
        <v>101</v>
      </c>
      <c r="N826">
        <v>120</v>
      </c>
      <c r="O826" t="s">
        <v>438</v>
      </c>
      <c r="P826" t="s">
        <v>79</v>
      </c>
      <c r="Q826" t="s">
        <v>1093</v>
      </c>
      <c r="R826" t="s">
        <v>81</v>
      </c>
      <c r="S826" t="s">
        <v>82</v>
      </c>
      <c r="T826" s="1">
        <v>42775</v>
      </c>
      <c r="U826" t="s">
        <v>12808</v>
      </c>
      <c r="V826" t="s">
        <v>503</v>
      </c>
      <c r="W826" s="2">
        <v>43836</v>
      </c>
      <c r="X826" t="s">
        <v>12809</v>
      </c>
      <c r="Y826" t="s">
        <v>82</v>
      </c>
      <c r="Z826" t="s">
        <v>82</v>
      </c>
      <c r="AA826" t="s">
        <v>82</v>
      </c>
      <c r="AB826" t="s">
        <v>82</v>
      </c>
      <c r="AC826" t="s">
        <v>82</v>
      </c>
      <c r="AD826" t="s">
        <v>82</v>
      </c>
      <c r="AE826" t="s">
        <v>82</v>
      </c>
      <c r="AF826" t="s">
        <v>82</v>
      </c>
      <c r="AG826" t="s">
        <v>82</v>
      </c>
      <c r="AH826" t="s">
        <v>82</v>
      </c>
      <c r="AI826" t="s">
        <v>82</v>
      </c>
      <c r="AJ826" t="s">
        <v>82</v>
      </c>
      <c r="AK826" t="s">
        <v>110</v>
      </c>
      <c r="AL826" t="s">
        <v>82</v>
      </c>
      <c r="AM826" t="s">
        <v>88</v>
      </c>
      <c r="AN826" t="s">
        <v>154</v>
      </c>
      <c r="AO826" t="s">
        <v>528</v>
      </c>
      <c r="AP826" t="s">
        <v>91</v>
      </c>
      <c r="AQ826" t="s">
        <v>12810</v>
      </c>
      <c r="AR826" t="s">
        <v>82</v>
      </c>
      <c r="AS826" t="s">
        <v>12811</v>
      </c>
      <c r="AT826" t="s">
        <v>12812</v>
      </c>
      <c r="AU826" t="s">
        <v>81</v>
      </c>
      <c r="AV826" t="s">
        <v>82</v>
      </c>
      <c r="AW826" t="s">
        <v>82</v>
      </c>
      <c r="AX826" t="s">
        <v>82</v>
      </c>
      <c r="AY826" t="s">
        <v>82</v>
      </c>
      <c r="AZ826" t="s">
        <v>82</v>
      </c>
      <c r="BA826" t="s">
        <v>82</v>
      </c>
      <c r="BB826" t="s">
        <v>82</v>
      </c>
      <c r="BC826" t="s">
        <v>82</v>
      </c>
      <c r="BD826" t="s">
        <v>82</v>
      </c>
      <c r="BE826" t="s">
        <v>82</v>
      </c>
      <c r="BF826" t="s">
        <v>82</v>
      </c>
      <c r="BG826" t="s">
        <v>82</v>
      </c>
      <c r="BH826" t="s">
        <v>82</v>
      </c>
      <c r="BI826" t="s">
        <v>82</v>
      </c>
      <c r="BJ826" t="s">
        <v>82</v>
      </c>
      <c r="BK826" t="s">
        <v>82</v>
      </c>
      <c r="BL826" t="s">
        <v>82</v>
      </c>
      <c r="BM826" t="s">
        <v>82</v>
      </c>
      <c r="BN826" t="s">
        <v>82</v>
      </c>
      <c r="BO826" t="s">
        <v>82</v>
      </c>
      <c r="BP826" t="s">
        <v>82</v>
      </c>
      <c r="BQ826" t="s">
        <v>82</v>
      </c>
    </row>
    <row r="827" spans="1:69" x14ac:dyDescent="0.2">
      <c r="A827" s="5">
        <v>1</v>
      </c>
      <c r="B827" t="s">
        <v>81</v>
      </c>
      <c r="C827" t="s">
        <v>12813</v>
      </c>
      <c r="D827" t="s">
        <v>12814</v>
      </c>
      <c r="E827" t="s">
        <v>12815</v>
      </c>
      <c r="F827" t="s">
        <v>120</v>
      </c>
      <c r="G827" t="s">
        <v>12816</v>
      </c>
      <c r="H827" s="1">
        <v>42802</v>
      </c>
      <c r="I827" s="1">
        <v>42809</v>
      </c>
      <c r="J827" t="b">
        <v>0</v>
      </c>
      <c r="K827" t="s">
        <v>75</v>
      </c>
      <c r="L827" t="s">
        <v>329</v>
      </c>
      <c r="M827" t="s">
        <v>5070</v>
      </c>
      <c r="N827">
        <v>100</v>
      </c>
      <c r="O827" t="s">
        <v>12817</v>
      </c>
      <c r="P827" t="s">
        <v>12818</v>
      </c>
      <c r="Q827" t="s">
        <v>12819</v>
      </c>
      <c r="R827" t="s">
        <v>81</v>
      </c>
      <c r="S827" t="s">
        <v>82</v>
      </c>
      <c r="T827" s="1">
        <v>42802</v>
      </c>
      <c r="U827" s="1">
        <v>42809</v>
      </c>
      <c r="V827" t="s">
        <v>127</v>
      </c>
      <c r="W827" s="2">
        <v>43557</v>
      </c>
      <c r="X827" t="s">
        <v>82</v>
      </c>
      <c r="Y827" t="s">
        <v>82</v>
      </c>
      <c r="Z827" t="s">
        <v>82</v>
      </c>
      <c r="AA827" t="s">
        <v>82</v>
      </c>
      <c r="AB827" t="s">
        <v>82</v>
      </c>
      <c r="AC827" t="s">
        <v>82</v>
      </c>
      <c r="AD827" t="s">
        <v>82</v>
      </c>
      <c r="AE827" t="s">
        <v>82</v>
      </c>
      <c r="AF827" t="s">
        <v>82</v>
      </c>
      <c r="AG827" t="s">
        <v>82</v>
      </c>
      <c r="AH827" t="s">
        <v>82</v>
      </c>
      <c r="AI827" t="s">
        <v>82</v>
      </c>
      <c r="AJ827" t="s">
        <v>82</v>
      </c>
      <c r="AK827" t="s">
        <v>212</v>
      </c>
      <c r="AL827" t="s">
        <v>12820</v>
      </c>
      <c r="AM827" t="s">
        <v>12821</v>
      </c>
      <c r="AN827" t="s">
        <v>12822</v>
      </c>
      <c r="AO827" t="s">
        <v>130</v>
      </c>
      <c r="AP827" t="s">
        <v>132</v>
      </c>
      <c r="AQ827" t="s">
        <v>12823</v>
      </c>
      <c r="AR827" t="s">
        <v>12824</v>
      </c>
      <c r="AS827" t="s">
        <v>12825</v>
      </c>
      <c r="AT827" t="s">
        <v>82</v>
      </c>
      <c r="AU827" t="s">
        <v>81</v>
      </c>
      <c r="AV827" t="s">
        <v>82</v>
      </c>
      <c r="AW827" t="s">
        <v>81</v>
      </c>
      <c r="AX827" t="s">
        <v>81</v>
      </c>
      <c r="AY827" t="s">
        <v>81</v>
      </c>
      <c r="AZ827" t="s">
        <v>81</v>
      </c>
      <c r="BA827" t="s">
        <v>82</v>
      </c>
      <c r="BB827" s="1">
        <v>1</v>
      </c>
      <c r="BC827" t="s">
        <v>81</v>
      </c>
      <c r="BD827" t="s">
        <v>81</v>
      </c>
      <c r="BE827" t="s">
        <v>81</v>
      </c>
      <c r="BF827" t="s">
        <v>81</v>
      </c>
      <c r="BG827" t="s">
        <v>81</v>
      </c>
      <c r="BH827" t="s">
        <v>81</v>
      </c>
      <c r="BI827" t="s">
        <v>81</v>
      </c>
      <c r="BJ827" t="s">
        <v>82</v>
      </c>
      <c r="BK827" t="s">
        <v>82</v>
      </c>
      <c r="BL827" t="s">
        <v>81</v>
      </c>
      <c r="BM827" t="s">
        <v>137</v>
      </c>
      <c r="BN827" t="s">
        <v>81</v>
      </c>
      <c r="BO827" t="s">
        <v>81</v>
      </c>
      <c r="BP827" t="s">
        <v>81</v>
      </c>
      <c r="BQ827" t="s">
        <v>81</v>
      </c>
    </row>
    <row r="828" spans="1:69" x14ac:dyDescent="0.2">
      <c r="A828" s="5">
        <v>0</v>
      </c>
      <c r="B828" t="s">
        <v>12826</v>
      </c>
      <c r="C828" t="s">
        <v>12827</v>
      </c>
      <c r="D828" t="s">
        <v>12828</v>
      </c>
      <c r="E828" t="s">
        <v>12826</v>
      </c>
      <c r="F828" t="s">
        <v>73</v>
      </c>
      <c r="G828" t="s">
        <v>12829</v>
      </c>
      <c r="H828" s="1">
        <v>43322</v>
      </c>
      <c r="I828" s="1">
        <v>43276</v>
      </c>
      <c r="J828" t="b">
        <v>0</v>
      </c>
      <c r="K828" t="s">
        <v>75</v>
      </c>
      <c r="L828" t="s">
        <v>12732</v>
      </c>
      <c r="M828" t="s">
        <v>90</v>
      </c>
      <c r="N828">
        <v>60</v>
      </c>
      <c r="O828" t="s">
        <v>12830</v>
      </c>
      <c r="P828" t="s">
        <v>79</v>
      </c>
      <c r="Q828" t="s">
        <v>12831</v>
      </c>
      <c r="R828" t="s">
        <v>81</v>
      </c>
      <c r="S828" t="s">
        <v>82</v>
      </c>
      <c r="T828" s="1">
        <v>43322</v>
      </c>
      <c r="U828" t="s">
        <v>12832</v>
      </c>
      <c r="V828" t="s">
        <v>106</v>
      </c>
      <c r="W828" s="2">
        <v>44102</v>
      </c>
      <c r="X828" t="s">
        <v>12833</v>
      </c>
      <c r="Y828" t="s">
        <v>148</v>
      </c>
      <c r="Z828" t="s">
        <v>12834</v>
      </c>
      <c r="AA828" t="s">
        <v>82</v>
      </c>
      <c r="AB828" t="s">
        <v>12835</v>
      </c>
      <c r="AC828" t="s">
        <v>12836</v>
      </c>
      <c r="AD828" t="s">
        <v>12837</v>
      </c>
      <c r="AE828" t="s">
        <v>148</v>
      </c>
      <c r="AF828" t="s">
        <v>12834</v>
      </c>
      <c r="AG828" t="s">
        <v>82</v>
      </c>
      <c r="AH828" t="s">
        <v>12835</v>
      </c>
      <c r="AI828" t="s">
        <v>12836</v>
      </c>
      <c r="AJ828" t="s">
        <v>12837</v>
      </c>
      <c r="AK828" t="s">
        <v>296</v>
      </c>
      <c r="AL828" t="s">
        <v>82</v>
      </c>
      <c r="AM828" t="s">
        <v>88</v>
      </c>
      <c r="AN828" t="s">
        <v>2056</v>
      </c>
      <c r="AO828" t="s">
        <v>2057</v>
      </c>
      <c r="AP828" t="s">
        <v>91</v>
      </c>
      <c r="AQ828" t="s">
        <v>12838</v>
      </c>
      <c r="AR828" t="s">
        <v>82</v>
      </c>
      <c r="AS828" t="s">
        <v>12839</v>
      </c>
      <c r="AT828" t="s">
        <v>12840</v>
      </c>
      <c r="AU828" t="s">
        <v>81</v>
      </c>
      <c r="AV828" t="s">
        <v>82</v>
      </c>
      <c r="AW828" t="s">
        <v>82</v>
      </c>
      <c r="AX828" t="s">
        <v>82</v>
      </c>
      <c r="AY828" t="s">
        <v>82</v>
      </c>
      <c r="AZ828" t="s">
        <v>82</v>
      </c>
      <c r="BA828" t="s">
        <v>82</v>
      </c>
      <c r="BB828" t="s">
        <v>82</v>
      </c>
      <c r="BC828" t="s">
        <v>82</v>
      </c>
      <c r="BD828" t="s">
        <v>82</v>
      </c>
      <c r="BE828" t="s">
        <v>82</v>
      </c>
      <c r="BF828" t="s">
        <v>82</v>
      </c>
      <c r="BG828" t="s">
        <v>82</v>
      </c>
      <c r="BH828" t="s">
        <v>82</v>
      </c>
      <c r="BI828" t="s">
        <v>82</v>
      </c>
      <c r="BJ828" t="s">
        <v>82</v>
      </c>
      <c r="BK828" t="s">
        <v>82</v>
      </c>
      <c r="BL828" t="s">
        <v>82</v>
      </c>
      <c r="BM828" t="s">
        <v>82</v>
      </c>
      <c r="BN828" t="s">
        <v>82</v>
      </c>
      <c r="BO828" t="s">
        <v>82</v>
      </c>
      <c r="BP828" t="s">
        <v>82</v>
      </c>
      <c r="BQ828" t="s">
        <v>82</v>
      </c>
    </row>
    <row r="829" spans="1:69" x14ac:dyDescent="0.2">
      <c r="A829" s="5">
        <v>0</v>
      </c>
      <c r="B829" t="s">
        <v>12841</v>
      </c>
      <c r="C829" t="s">
        <v>12842</v>
      </c>
      <c r="D829" t="s">
        <v>12843</v>
      </c>
      <c r="E829" t="s">
        <v>12841</v>
      </c>
      <c r="F829" t="s">
        <v>73</v>
      </c>
      <c r="G829" t="s">
        <v>12844</v>
      </c>
      <c r="H829" s="1">
        <v>42852</v>
      </c>
      <c r="I829" s="1">
        <v>43040</v>
      </c>
      <c r="J829" t="b">
        <v>0</v>
      </c>
      <c r="K829" t="s">
        <v>75</v>
      </c>
      <c r="L829" t="s">
        <v>6575</v>
      </c>
      <c r="M829" t="s">
        <v>90</v>
      </c>
      <c r="N829">
        <v>119</v>
      </c>
      <c r="O829" t="s">
        <v>12845</v>
      </c>
      <c r="P829" t="s">
        <v>79</v>
      </c>
      <c r="Q829" t="s">
        <v>12846</v>
      </c>
      <c r="R829" t="s">
        <v>81</v>
      </c>
      <c r="S829" t="s">
        <v>82</v>
      </c>
      <c r="T829" s="1">
        <v>42852</v>
      </c>
      <c r="U829" t="s">
        <v>6966</v>
      </c>
      <c r="V829" t="s">
        <v>585</v>
      </c>
      <c r="W829" s="2">
        <v>43703</v>
      </c>
      <c r="X829" t="s">
        <v>12847</v>
      </c>
      <c r="Y829" t="s">
        <v>227</v>
      </c>
      <c r="Z829" t="s">
        <v>12848</v>
      </c>
      <c r="AA829" t="s">
        <v>82</v>
      </c>
      <c r="AB829" t="s">
        <v>227</v>
      </c>
      <c r="AC829" t="s">
        <v>227</v>
      </c>
      <c r="AD829" t="s">
        <v>12849</v>
      </c>
      <c r="AE829" t="s">
        <v>227</v>
      </c>
      <c r="AF829" t="s">
        <v>12848</v>
      </c>
      <c r="AG829" t="s">
        <v>82</v>
      </c>
      <c r="AH829" t="s">
        <v>227</v>
      </c>
      <c r="AI829" t="s">
        <v>227</v>
      </c>
      <c r="AJ829" t="s">
        <v>12849</v>
      </c>
      <c r="AK829" t="s">
        <v>110</v>
      </c>
      <c r="AL829" t="s">
        <v>12850</v>
      </c>
      <c r="AM829" t="s">
        <v>88</v>
      </c>
      <c r="AN829" t="s">
        <v>1975</v>
      </c>
      <c r="AO829" t="s">
        <v>90</v>
      </c>
      <c r="AP829" t="s">
        <v>91</v>
      </c>
      <c r="AQ829" t="s">
        <v>12851</v>
      </c>
      <c r="AR829" t="s">
        <v>82</v>
      </c>
      <c r="AS829" t="s">
        <v>12852</v>
      </c>
      <c r="AT829" t="s">
        <v>12853</v>
      </c>
      <c r="AU829" t="s">
        <v>81</v>
      </c>
      <c r="AV829" t="s">
        <v>82</v>
      </c>
      <c r="AW829" t="s">
        <v>82</v>
      </c>
      <c r="AX829" t="s">
        <v>82</v>
      </c>
      <c r="AY829" t="s">
        <v>82</v>
      </c>
      <c r="AZ829" t="s">
        <v>82</v>
      </c>
      <c r="BA829" t="s">
        <v>82</v>
      </c>
      <c r="BB829" t="s">
        <v>82</v>
      </c>
      <c r="BC829" t="s">
        <v>82</v>
      </c>
      <c r="BD829" t="s">
        <v>82</v>
      </c>
      <c r="BE829" t="s">
        <v>82</v>
      </c>
      <c r="BF829" t="s">
        <v>82</v>
      </c>
      <c r="BG829" t="s">
        <v>82</v>
      </c>
      <c r="BH829" t="s">
        <v>82</v>
      </c>
      <c r="BI829" t="s">
        <v>82</v>
      </c>
      <c r="BJ829" t="s">
        <v>82</v>
      </c>
      <c r="BK829" t="s">
        <v>82</v>
      </c>
      <c r="BL829" t="s">
        <v>82</v>
      </c>
      <c r="BM829" t="s">
        <v>82</v>
      </c>
      <c r="BN829" t="s">
        <v>82</v>
      </c>
      <c r="BO829" t="s">
        <v>82</v>
      </c>
      <c r="BP829" t="s">
        <v>82</v>
      </c>
      <c r="BQ829" t="s">
        <v>82</v>
      </c>
    </row>
    <row r="830" spans="1:69" x14ac:dyDescent="0.2">
      <c r="A830" s="5">
        <v>0</v>
      </c>
      <c r="B830" t="s">
        <v>12854</v>
      </c>
      <c r="C830" t="s">
        <v>12855</v>
      </c>
      <c r="D830" t="s">
        <v>12856</v>
      </c>
      <c r="E830" t="s">
        <v>12857</v>
      </c>
      <c r="F830" t="s">
        <v>73</v>
      </c>
      <c r="G830" t="s">
        <v>12858</v>
      </c>
      <c r="H830" s="1">
        <v>43174</v>
      </c>
      <c r="I830" s="1">
        <v>43200</v>
      </c>
      <c r="J830" t="b">
        <v>0</v>
      </c>
      <c r="K830" t="s">
        <v>75</v>
      </c>
      <c r="L830" t="s">
        <v>465</v>
      </c>
      <c r="M830" t="s">
        <v>90</v>
      </c>
      <c r="N830">
        <v>100</v>
      </c>
      <c r="O830" t="s">
        <v>12859</v>
      </c>
      <c r="P830" t="s">
        <v>8363</v>
      </c>
      <c r="Q830" t="s">
        <v>12860</v>
      </c>
      <c r="R830" t="s">
        <v>81</v>
      </c>
      <c r="S830" t="s">
        <v>82</v>
      </c>
      <c r="T830" s="1">
        <v>43174</v>
      </c>
      <c r="U830" t="s">
        <v>12861</v>
      </c>
      <c r="V830" t="s">
        <v>452</v>
      </c>
      <c r="W830" s="2">
        <v>43710</v>
      </c>
      <c r="X830" t="s">
        <v>12862</v>
      </c>
      <c r="Y830" t="s">
        <v>148</v>
      </c>
      <c r="Z830" t="s">
        <v>12863</v>
      </c>
      <c r="AA830" t="s">
        <v>82</v>
      </c>
      <c r="AB830" t="s">
        <v>12864</v>
      </c>
      <c r="AC830" t="s">
        <v>12865</v>
      </c>
      <c r="AD830" t="s">
        <v>12866</v>
      </c>
      <c r="AE830" t="s">
        <v>148</v>
      </c>
      <c r="AF830" t="s">
        <v>12863</v>
      </c>
      <c r="AG830" t="s">
        <v>82</v>
      </c>
      <c r="AH830" t="s">
        <v>12864</v>
      </c>
      <c r="AI830" t="s">
        <v>12865</v>
      </c>
      <c r="AJ830" t="s">
        <v>12866</v>
      </c>
      <c r="AK830" t="s">
        <v>296</v>
      </c>
      <c r="AL830" t="s">
        <v>82</v>
      </c>
      <c r="AM830" t="s">
        <v>88</v>
      </c>
      <c r="AN830" t="s">
        <v>1975</v>
      </c>
      <c r="AO830" t="s">
        <v>457</v>
      </c>
      <c r="AP830" t="s">
        <v>91</v>
      </c>
      <c r="AQ830" t="s">
        <v>12867</v>
      </c>
      <c r="AR830" t="s">
        <v>82</v>
      </c>
      <c r="AS830" t="s">
        <v>12868</v>
      </c>
      <c r="AT830" t="s">
        <v>12869</v>
      </c>
      <c r="AU830" t="s">
        <v>81</v>
      </c>
      <c r="AV830" t="s">
        <v>82</v>
      </c>
      <c r="AW830" t="s">
        <v>82</v>
      </c>
      <c r="AX830" t="s">
        <v>82</v>
      </c>
      <c r="AY830" t="s">
        <v>82</v>
      </c>
      <c r="AZ830" t="s">
        <v>82</v>
      </c>
      <c r="BA830" t="s">
        <v>82</v>
      </c>
      <c r="BB830" t="s">
        <v>82</v>
      </c>
      <c r="BC830" t="s">
        <v>82</v>
      </c>
      <c r="BD830" t="s">
        <v>82</v>
      </c>
      <c r="BE830" t="s">
        <v>82</v>
      </c>
      <c r="BF830" t="s">
        <v>82</v>
      </c>
      <c r="BG830" t="s">
        <v>82</v>
      </c>
      <c r="BH830" t="s">
        <v>82</v>
      </c>
      <c r="BI830" t="s">
        <v>82</v>
      </c>
      <c r="BJ830" t="s">
        <v>82</v>
      </c>
      <c r="BK830" t="s">
        <v>82</v>
      </c>
      <c r="BL830" t="s">
        <v>82</v>
      </c>
      <c r="BM830" t="s">
        <v>82</v>
      </c>
      <c r="BN830" t="s">
        <v>82</v>
      </c>
      <c r="BO830" t="s">
        <v>82</v>
      </c>
      <c r="BP830" t="s">
        <v>82</v>
      </c>
      <c r="BQ830" t="s">
        <v>82</v>
      </c>
    </row>
    <row r="831" spans="1:69" x14ac:dyDescent="0.2">
      <c r="A831" s="5">
        <v>0</v>
      </c>
      <c r="B831" t="s">
        <v>12870</v>
      </c>
      <c r="C831" t="s">
        <v>12871</v>
      </c>
      <c r="D831" t="s">
        <v>12872</v>
      </c>
      <c r="E831" t="s">
        <v>12873</v>
      </c>
      <c r="F831" t="s">
        <v>73</v>
      </c>
      <c r="G831" t="s">
        <v>12874</v>
      </c>
      <c r="H831" s="1">
        <v>42964</v>
      </c>
      <c r="I831" s="1">
        <v>40603</v>
      </c>
      <c r="J831" t="b">
        <v>0</v>
      </c>
      <c r="K831" t="s">
        <v>75</v>
      </c>
      <c r="L831" t="s">
        <v>465</v>
      </c>
      <c r="M831" t="s">
        <v>90</v>
      </c>
      <c r="N831">
        <v>600</v>
      </c>
      <c r="O831" t="s">
        <v>12875</v>
      </c>
      <c r="P831" t="s">
        <v>82</v>
      </c>
      <c r="Q831" t="s">
        <v>12876</v>
      </c>
      <c r="R831" t="s">
        <v>81</v>
      </c>
      <c r="S831">
        <v>1</v>
      </c>
      <c r="T831" s="1">
        <v>42964</v>
      </c>
      <c r="U831" t="s">
        <v>12877</v>
      </c>
      <c r="V831" t="s">
        <v>168</v>
      </c>
      <c r="W831" s="2">
        <v>43108</v>
      </c>
      <c r="X831" t="s">
        <v>12878</v>
      </c>
      <c r="Y831" t="s">
        <v>523</v>
      </c>
      <c r="Z831" t="s">
        <v>12879</v>
      </c>
      <c r="AA831" t="s">
        <v>82</v>
      </c>
      <c r="AB831" t="s">
        <v>525</v>
      </c>
      <c r="AC831" t="s">
        <v>525</v>
      </c>
      <c r="AD831" t="s">
        <v>12880</v>
      </c>
      <c r="AE831" t="s">
        <v>523</v>
      </c>
      <c r="AF831" t="s">
        <v>12879</v>
      </c>
      <c r="AG831" t="s">
        <v>82</v>
      </c>
      <c r="AH831" t="s">
        <v>525</v>
      </c>
      <c r="AI831" t="s">
        <v>525</v>
      </c>
      <c r="AJ831" t="s">
        <v>12880</v>
      </c>
      <c r="AK831" t="s">
        <v>110</v>
      </c>
      <c r="AL831" t="s">
        <v>82</v>
      </c>
      <c r="AM831" t="s">
        <v>88</v>
      </c>
      <c r="AN831" t="s">
        <v>154</v>
      </c>
      <c r="AO831" t="s">
        <v>90</v>
      </c>
      <c r="AP831" t="s">
        <v>91</v>
      </c>
      <c r="AQ831" t="s">
        <v>12881</v>
      </c>
      <c r="AR831" t="s">
        <v>82</v>
      </c>
      <c r="AS831" t="s">
        <v>12882</v>
      </c>
      <c r="AT831" t="s">
        <v>12883</v>
      </c>
      <c r="AU831" t="s">
        <v>81</v>
      </c>
      <c r="AV831" t="s">
        <v>82</v>
      </c>
      <c r="AW831" t="s">
        <v>82</v>
      </c>
      <c r="AX831" t="s">
        <v>82</v>
      </c>
      <c r="AY831" t="s">
        <v>82</v>
      </c>
      <c r="AZ831" t="s">
        <v>82</v>
      </c>
      <c r="BA831" t="s">
        <v>82</v>
      </c>
      <c r="BB831" t="s">
        <v>82</v>
      </c>
      <c r="BC831" t="s">
        <v>82</v>
      </c>
      <c r="BD831" t="s">
        <v>82</v>
      </c>
      <c r="BE831" t="s">
        <v>82</v>
      </c>
      <c r="BF831" t="s">
        <v>82</v>
      </c>
      <c r="BG831" t="s">
        <v>82</v>
      </c>
      <c r="BH831" t="s">
        <v>82</v>
      </c>
      <c r="BI831" t="s">
        <v>82</v>
      </c>
      <c r="BJ831" t="s">
        <v>82</v>
      </c>
      <c r="BK831" t="s">
        <v>82</v>
      </c>
      <c r="BL831" t="s">
        <v>82</v>
      </c>
      <c r="BM831" t="s">
        <v>82</v>
      </c>
      <c r="BN831" t="s">
        <v>82</v>
      </c>
      <c r="BO831" t="s">
        <v>82</v>
      </c>
      <c r="BP831" t="s">
        <v>82</v>
      </c>
      <c r="BQ831" t="s">
        <v>82</v>
      </c>
    </row>
    <row r="832" spans="1:69" x14ac:dyDescent="0.2">
      <c r="A832" s="5">
        <v>1</v>
      </c>
      <c r="B832" t="s">
        <v>12884</v>
      </c>
      <c r="C832" t="s">
        <v>12885</v>
      </c>
      <c r="D832" t="s">
        <v>12886</v>
      </c>
      <c r="E832" t="s">
        <v>12884</v>
      </c>
      <c r="F832" t="s">
        <v>2621</v>
      </c>
      <c r="G832" t="s">
        <v>12887</v>
      </c>
      <c r="H832" s="1">
        <v>42728</v>
      </c>
      <c r="I832" s="1">
        <v>42728</v>
      </c>
      <c r="J832" t="b">
        <v>0</v>
      </c>
      <c r="K832" t="s">
        <v>75</v>
      </c>
      <c r="L832" t="s">
        <v>2623</v>
      </c>
      <c r="M832" t="s">
        <v>77</v>
      </c>
      <c r="N832">
        <v>40</v>
      </c>
      <c r="O832" t="s">
        <v>4423</v>
      </c>
      <c r="P832" t="s">
        <v>1302</v>
      </c>
      <c r="Q832" t="s">
        <v>12888</v>
      </c>
      <c r="R832" t="s">
        <v>81</v>
      </c>
      <c r="S832" t="s">
        <v>82</v>
      </c>
      <c r="T832" s="1">
        <v>42728</v>
      </c>
      <c r="U832" s="1">
        <v>42728</v>
      </c>
      <c r="V832" t="s">
        <v>2626</v>
      </c>
      <c r="W832" s="2">
        <v>44139</v>
      </c>
      <c r="X832" t="s">
        <v>82</v>
      </c>
      <c r="Y832" t="s">
        <v>12889</v>
      </c>
      <c r="Z832" t="s">
        <v>12890</v>
      </c>
      <c r="AA832" t="s">
        <v>12891</v>
      </c>
      <c r="AB832" t="s">
        <v>12892</v>
      </c>
      <c r="AC832">
        <v>66848456228</v>
      </c>
      <c r="AD832" t="s">
        <v>12893</v>
      </c>
      <c r="AE832" t="s">
        <v>12889</v>
      </c>
      <c r="AF832" t="s">
        <v>12890</v>
      </c>
      <c r="AG832" t="s">
        <v>12891</v>
      </c>
      <c r="AH832" t="s">
        <v>12892</v>
      </c>
      <c r="AI832">
        <v>66848456228</v>
      </c>
      <c r="AJ832" t="s">
        <v>12893</v>
      </c>
      <c r="AK832" t="s">
        <v>110</v>
      </c>
      <c r="AL832" t="s">
        <v>12894</v>
      </c>
      <c r="AM832" t="s">
        <v>12895</v>
      </c>
      <c r="AN832" t="s">
        <v>154</v>
      </c>
      <c r="AO832" t="s">
        <v>7262</v>
      </c>
      <c r="AP832" t="s">
        <v>371</v>
      </c>
      <c r="AQ832" t="s">
        <v>12896</v>
      </c>
      <c r="AR832" t="s">
        <v>12897</v>
      </c>
      <c r="AS832" t="s">
        <v>12898</v>
      </c>
      <c r="AT832" t="s">
        <v>12899</v>
      </c>
      <c r="AU832" t="s">
        <v>81</v>
      </c>
      <c r="AV832" t="s">
        <v>82</v>
      </c>
      <c r="AW832" t="s">
        <v>217</v>
      </c>
      <c r="AX832" t="s">
        <v>81</v>
      </c>
      <c r="AY832" t="s">
        <v>81</v>
      </c>
      <c r="AZ832" t="s">
        <v>81</v>
      </c>
      <c r="BA832" t="s">
        <v>82</v>
      </c>
      <c r="BB832" s="1">
        <v>1</v>
      </c>
      <c r="BC832" t="s">
        <v>81</v>
      </c>
      <c r="BD832" t="s">
        <v>81</v>
      </c>
      <c r="BE832" t="s">
        <v>81</v>
      </c>
      <c r="BF832" t="s">
        <v>81</v>
      </c>
      <c r="BG832" t="s">
        <v>81</v>
      </c>
      <c r="BH832" t="s">
        <v>81</v>
      </c>
      <c r="BI832" t="s">
        <v>81</v>
      </c>
      <c r="BJ832" s="1">
        <v>43514</v>
      </c>
      <c r="BK832" t="s">
        <v>82</v>
      </c>
      <c r="BL832" t="s">
        <v>81</v>
      </c>
      <c r="BM832" t="s">
        <v>201</v>
      </c>
      <c r="BN832" t="s">
        <v>81</v>
      </c>
      <c r="BO832" t="s">
        <v>81</v>
      </c>
      <c r="BP832" t="s">
        <v>81</v>
      </c>
      <c r="BQ832" t="s">
        <v>81</v>
      </c>
    </row>
    <row r="833" spans="1:69" x14ac:dyDescent="0.2">
      <c r="A833" s="5">
        <v>1</v>
      </c>
      <c r="B833" t="s">
        <v>12900</v>
      </c>
      <c r="C833" t="s">
        <v>12901</v>
      </c>
      <c r="D833" t="s">
        <v>12902</v>
      </c>
      <c r="E833" t="s">
        <v>12900</v>
      </c>
      <c r="F833" t="s">
        <v>553</v>
      </c>
      <c r="G833" t="s">
        <v>12903</v>
      </c>
      <c r="H833" s="1">
        <v>43642</v>
      </c>
      <c r="I833" s="1">
        <v>43678</v>
      </c>
      <c r="J833" t="b">
        <v>0</v>
      </c>
      <c r="K833" t="s">
        <v>555</v>
      </c>
      <c r="L833" t="s">
        <v>556</v>
      </c>
      <c r="M833">
        <v>4</v>
      </c>
      <c r="N833" t="s">
        <v>12904</v>
      </c>
      <c r="O833" t="s">
        <v>7650</v>
      </c>
      <c r="P833" t="s">
        <v>365</v>
      </c>
      <c r="Q833" t="s">
        <v>2233</v>
      </c>
      <c r="R833" t="s">
        <v>81</v>
      </c>
      <c r="S833" t="s">
        <v>82</v>
      </c>
      <c r="T833" s="1">
        <v>43642</v>
      </c>
      <c r="U833" s="1">
        <v>43678</v>
      </c>
      <c r="V833" t="s">
        <v>553</v>
      </c>
      <c r="W833" s="2">
        <v>43647</v>
      </c>
      <c r="X833" t="s">
        <v>82</v>
      </c>
      <c r="Y833" t="s">
        <v>12905</v>
      </c>
      <c r="Z833" t="s">
        <v>81</v>
      </c>
      <c r="AA833" t="s">
        <v>12906</v>
      </c>
      <c r="AB833" t="s">
        <v>12907</v>
      </c>
      <c r="AC833" t="s">
        <v>12908</v>
      </c>
      <c r="AD833" t="s">
        <v>7650</v>
      </c>
      <c r="AE833" t="s">
        <v>12909</v>
      </c>
      <c r="AF833" t="s">
        <v>81</v>
      </c>
      <c r="AG833" t="s">
        <v>12906</v>
      </c>
      <c r="AH833" t="s">
        <v>12910</v>
      </c>
      <c r="AI833" t="s">
        <v>12911</v>
      </c>
      <c r="AJ833" t="s">
        <v>7650</v>
      </c>
      <c r="AK833" t="s">
        <v>212</v>
      </c>
      <c r="AL833" t="s">
        <v>82</v>
      </c>
      <c r="AM833" t="s">
        <v>7650</v>
      </c>
      <c r="AN833">
        <v>1</v>
      </c>
      <c r="AO833">
        <v>100</v>
      </c>
      <c r="AP833" t="s">
        <v>371</v>
      </c>
      <c r="AQ833" t="s">
        <v>12912</v>
      </c>
      <c r="AR833" t="s">
        <v>12913</v>
      </c>
      <c r="AS833" t="s">
        <v>12914</v>
      </c>
      <c r="AT833" t="s">
        <v>12915</v>
      </c>
      <c r="AU833" t="s">
        <v>81</v>
      </c>
      <c r="AV833" t="s">
        <v>82</v>
      </c>
      <c r="AW833" t="s">
        <v>81</v>
      </c>
      <c r="AX833" t="s">
        <v>81</v>
      </c>
      <c r="AY833" t="s">
        <v>81</v>
      </c>
      <c r="AZ833" t="s">
        <v>81</v>
      </c>
      <c r="BA833" t="s">
        <v>82</v>
      </c>
      <c r="BB833" s="1">
        <v>1</v>
      </c>
      <c r="BC833" t="s">
        <v>81</v>
      </c>
      <c r="BD833" t="s">
        <v>81</v>
      </c>
      <c r="BE833" t="s">
        <v>81</v>
      </c>
      <c r="BF833" t="s">
        <v>81</v>
      </c>
      <c r="BG833" t="s">
        <v>81</v>
      </c>
      <c r="BH833" t="s">
        <v>81</v>
      </c>
      <c r="BI833" t="s">
        <v>81</v>
      </c>
      <c r="BJ833" t="s">
        <v>82</v>
      </c>
      <c r="BK833" t="s">
        <v>82</v>
      </c>
      <c r="BL833" t="s">
        <v>200</v>
      </c>
      <c r="BM833" t="s">
        <v>12916</v>
      </c>
      <c r="BN833" t="s">
        <v>81</v>
      </c>
      <c r="BO833" t="s">
        <v>12917</v>
      </c>
      <c r="BP833" t="s">
        <v>81</v>
      </c>
      <c r="BQ833" t="s">
        <v>81</v>
      </c>
    </row>
    <row r="834" spans="1:69" x14ac:dyDescent="0.2">
      <c r="A834" s="5">
        <v>0</v>
      </c>
      <c r="B834" t="s">
        <v>12918</v>
      </c>
      <c r="C834" t="s">
        <v>12919</v>
      </c>
      <c r="D834" t="s">
        <v>12920</v>
      </c>
      <c r="E834" t="s">
        <v>12921</v>
      </c>
      <c r="F834" t="s">
        <v>120</v>
      </c>
      <c r="G834" t="s">
        <v>12922</v>
      </c>
      <c r="H834" s="1">
        <v>42739</v>
      </c>
      <c r="I834" s="1">
        <v>42845</v>
      </c>
      <c r="J834" t="b">
        <v>0</v>
      </c>
      <c r="K834" t="s">
        <v>75</v>
      </c>
      <c r="L834" t="s">
        <v>329</v>
      </c>
      <c r="M834" t="s">
        <v>1830</v>
      </c>
      <c r="N834">
        <v>80</v>
      </c>
      <c r="O834" t="s">
        <v>12923</v>
      </c>
      <c r="P834" t="s">
        <v>125</v>
      </c>
      <c r="Q834" t="s">
        <v>10175</v>
      </c>
      <c r="R834" t="s">
        <v>81</v>
      </c>
      <c r="S834" t="s">
        <v>82</v>
      </c>
      <c r="T834" s="1">
        <v>42739</v>
      </c>
      <c r="U834" s="1">
        <v>42845</v>
      </c>
      <c r="V834" t="s">
        <v>127</v>
      </c>
      <c r="W834" s="2">
        <v>43839</v>
      </c>
      <c r="X834" t="s">
        <v>82</v>
      </c>
      <c r="Y834" t="s">
        <v>12924</v>
      </c>
      <c r="Z834" t="s">
        <v>12925</v>
      </c>
      <c r="AA834" t="s">
        <v>12926</v>
      </c>
      <c r="AB834" t="s">
        <v>12927</v>
      </c>
      <c r="AC834" t="s">
        <v>12928</v>
      </c>
      <c r="AD834" t="s">
        <v>12929</v>
      </c>
      <c r="AE834" t="s">
        <v>12924</v>
      </c>
      <c r="AF834" t="s">
        <v>12925</v>
      </c>
      <c r="AG834" t="s">
        <v>12926</v>
      </c>
      <c r="AH834" t="s">
        <v>12927</v>
      </c>
      <c r="AI834" t="s">
        <v>12928</v>
      </c>
      <c r="AJ834" t="s">
        <v>12929</v>
      </c>
      <c r="AK834" t="s">
        <v>296</v>
      </c>
      <c r="AL834" t="s">
        <v>82</v>
      </c>
      <c r="AM834" t="s">
        <v>12923</v>
      </c>
      <c r="AN834" t="s">
        <v>335</v>
      </c>
      <c r="AO834" t="s">
        <v>123</v>
      </c>
      <c r="AP834" t="s">
        <v>132</v>
      </c>
      <c r="AQ834" t="s">
        <v>395</v>
      </c>
      <c r="AR834" t="s">
        <v>12930</v>
      </c>
      <c r="AS834" t="s">
        <v>12931</v>
      </c>
      <c r="AT834" t="s">
        <v>12932</v>
      </c>
      <c r="AU834" t="s">
        <v>81</v>
      </c>
      <c r="AV834" t="s">
        <v>82</v>
      </c>
      <c r="AW834" t="s">
        <v>81</v>
      </c>
      <c r="AX834" t="s">
        <v>81</v>
      </c>
      <c r="AY834" t="s">
        <v>81</v>
      </c>
      <c r="AZ834" t="s">
        <v>81</v>
      </c>
      <c r="BA834" t="s">
        <v>82</v>
      </c>
      <c r="BB834" s="1">
        <v>1</v>
      </c>
      <c r="BC834" t="s">
        <v>81</v>
      </c>
      <c r="BD834" t="s">
        <v>81</v>
      </c>
      <c r="BE834" t="s">
        <v>81</v>
      </c>
      <c r="BF834" t="s">
        <v>81</v>
      </c>
      <c r="BG834" t="s">
        <v>81</v>
      </c>
      <c r="BH834" t="s">
        <v>81</v>
      </c>
      <c r="BI834" t="s">
        <v>81</v>
      </c>
      <c r="BJ834" s="1">
        <v>43941</v>
      </c>
      <c r="BK834" t="s">
        <v>82</v>
      </c>
      <c r="BL834" t="s">
        <v>399</v>
      </c>
      <c r="BM834" t="s">
        <v>201</v>
      </c>
      <c r="BN834" t="s">
        <v>12927</v>
      </c>
      <c r="BO834" t="s">
        <v>12933</v>
      </c>
      <c r="BP834" t="s">
        <v>12928</v>
      </c>
      <c r="BQ834" t="s">
        <v>12927</v>
      </c>
    </row>
    <row r="835" spans="1:69" x14ac:dyDescent="0.2">
      <c r="A835" s="5">
        <v>1</v>
      </c>
      <c r="B835" t="s">
        <v>12934</v>
      </c>
      <c r="C835" t="s">
        <v>12935</v>
      </c>
      <c r="D835" t="s">
        <v>12936</v>
      </c>
      <c r="E835" t="s">
        <v>12937</v>
      </c>
      <c r="F835" t="s">
        <v>178</v>
      </c>
      <c r="G835" t="s">
        <v>12938</v>
      </c>
      <c r="H835" s="1">
        <v>43668</v>
      </c>
      <c r="I835" s="1">
        <v>43740</v>
      </c>
      <c r="J835" t="b">
        <v>0</v>
      </c>
      <c r="K835" t="s">
        <v>180</v>
      </c>
      <c r="L835" t="s">
        <v>12939</v>
      </c>
      <c r="M835" t="s">
        <v>1490</v>
      </c>
      <c r="N835">
        <v>120</v>
      </c>
      <c r="O835" t="s">
        <v>2124</v>
      </c>
      <c r="P835" t="s">
        <v>2975</v>
      </c>
      <c r="Q835" t="s">
        <v>12940</v>
      </c>
      <c r="R835" t="s">
        <v>81</v>
      </c>
      <c r="S835" t="s">
        <v>82</v>
      </c>
      <c r="T835" s="1">
        <v>43668</v>
      </c>
      <c r="U835" s="1">
        <v>43740</v>
      </c>
      <c r="V835" t="s">
        <v>186</v>
      </c>
      <c r="W835" s="2">
        <v>43815</v>
      </c>
      <c r="X835" t="s">
        <v>12941</v>
      </c>
      <c r="Y835" t="s">
        <v>12942</v>
      </c>
      <c r="Z835" t="s">
        <v>81</v>
      </c>
      <c r="AA835" t="s">
        <v>12943</v>
      </c>
      <c r="AB835" t="s">
        <v>12944</v>
      </c>
      <c r="AC835">
        <v>31887557357</v>
      </c>
      <c r="AD835" t="s">
        <v>2124</v>
      </c>
      <c r="AE835" t="s">
        <v>12942</v>
      </c>
      <c r="AF835" t="s">
        <v>81</v>
      </c>
      <c r="AG835" t="s">
        <v>12943</v>
      </c>
      <c r="AH835" t="s">
        <v>12944</v>
      </c>
      <c r="AI835">
        <v>31887557357</v>
      </c>
      <c r="AJ835" t="s">
        <v>2124</v>
      </c>
      <c r="AK835" t="s">
        <v>191</v>
      </c>
      <c r="AL835" t="s">
        <v>82</v>
      </c>
      <c r="AM835" t="s">
        <v>12945</v>
      </c>
      <c r="AN835" t="s">
        <v>81</v>
      </c>
      <c r="AO835" t="s">
        <v>81</v>
      </c>
      <c r="AP835" t="s">
        <v>192</v>
      </c>
      <c r="AQ835" t="s">
        <v>12946</v>
      </c>
      <c r="AR835" t="s">
        <v>12947</v>
      </c>
      <c r="AS835" t="s">
        <v>12948</v>
      </c>
      <c r="AT835" t="s">
        <v>12949</v>
      </c>
      <c r="AU835" t="s">
        <v>81</v>
      </c>
      <c r="AV835" t="s">
        <v>82</v>
      </c>
      <c r="AW835" t="s">
        <v>198</v>
      </c>
      <c r="AX835" t="s">
        <v>81</v>
      </c>
      <c r="AY835" t="s">
        <v>81</v>
      </c>
      <c r="AZ835" t="s">
        <v>12937</v>
      </c>
      <c r="BA835" t="s">
        <v>82</v>
      </c>
      <c r="BB835" s="1">
        <v>1</v>
      </c>
      <c r="BC835" t="s">
        <v>199</v>
      </c>
      <c r="BD835" t="s">
        <v>199</v>
      </c>
      <c r="BE835" t="s">
        <v>199</v>
      </c>
      <c r="BF835" t="s">
        <v>199</v>
      </c>
      <c r="BG835" t="s">
        <v>81</v>
      </c>
      <c r="BH835" t="s">
        <v>81</v>
      </c>
      <c r="BI835" t="s">
        <v>81</v>
      </c>
      <c r="BJ835" t="s">
        <v>82</v>
      </c>
      <c r="BK835" t="s">
        <v>82</v>
      </c>
      <c r="BL835" t="s">
        <v>200</v>
      </c>
      <c r="BM835" t="s">
        <v>201</v>
      </c>
      <c r="BN835" t="s">
        <v>81</v>
      </c>
      <c r="BO835" t="s">
        <v>81</v>
      </c>
      <c r="BP835" t="s">
        <v>81</v>
      </c>
      <c r="BQ835" t="s">
        <v>81</v>
      </c>
    </row>
    <row r="836" spans="1:69" x14ac:dyDescent="0.2">
      <c r="A836" s="5">
        <v>0</v>
      </c>
      <c r="B836" t="s">
        <v>12950</v>
      </c>
      <c r="C836" t="s">
        <v>12951</v>
      </c>
      <c r="D836" t="s">
        <v>12952</v>
      </c>
      <c r="E836" t="s">
        <v>12950</v>
      </c>
      <c r="F836" t="s">
        <v>73</v>
      </c>
      <c r="G836" t="s">
        <v>12953</v>
      </c>
      <c r="H836" s="1">
        <v>43215</v>
      </c>
      <c r="I836" s="1">
        <v>43556</v>
      </c>
      <c r="J836" t="b">
        <v>0</v>
      </c>
      <c r="K836" t="s">
        <v>75</v>
      </c>
      <c r="L836" t="s">
        <v>465</v>
      </c>
      <c r="M836" t="s">
        <v>90</v>
      </c>
      <c r="N836">
        <v>40</v>
      </c>
      <c r="O836" t="s">
        <v>9934</v>
      </c>
      <c r="P836" t="s">
        <v>79</v>
      </c>
      <c r="Q836" t="s">
        <v>12954</v>
      </c>
      <c r="R836" t="s">
        <v>81</v>
      </c>
      <c r="S836" t="s">
        <v>82</v>
      </c>
      <c r="T836" s="1">
        <v>43215</v>
      </c>
      <c r="U836" t="s">
        <v>3072</v>
      </c>
      <c r="V836" t="s">
        <v>605</v>
      </c>
      <c r="W836" s="2">
        <v>44151</v>
      </c>
      <c r="X836">
        <v>109858</v>
      </c>
      <c r="Y836" t="s">
        <v>81</v>
      </c>
      <c r="Z836" t="s">
        <v>12955</v>
      </c>
      <c r="AA836" t="s">
        <v>82</v>
      </c>
      <c r="AB836" t="s">
        <v>81</v>
      </c>
      <c r="AC836" t="s">
        <v>81</v>
      </c>
      <c r="AD836" t="s">
        <v>9934</v>
      </c>
      <c r="AE836" t="s">
        <v>81</v>
      </c>
      <c r="AF836" t="s">
        <v>12955</v>
      </c>
      <c r="AG836" t="s">
        <v>82</v>
      </c>
      <c r="AH836" t="s">
        <v>81</v>
      </c>
      <c r="AI836" t="s">
        <v>81</v>
      </c>
      <c r="AJ836" t="s">
        <v>9934</v>
      </c>
      <c r="AK836" t="s">
        <v>86</v>
      </c>
      <c r="AL836" t="s">
        <v>82</v>
      </c>
      <c r="AM836" t="s">
        <v>88</v>
      </c>
      <c r="AN836" t="s">
        <v>90</v>
      </c>
      <c r="AO836" t="s">
        <v>12956</v>
      </c>
      <c r="AP836" t="s">
        <v>91</v>
      </c>
      <c r="AQ836" t="s">
        <v>12957</v>
      </c>
      <c r="AR836" t="s">
        <v>82</v>
      </c>
      <c r="AS836" t="s">
        <v>12958</v>
      </c>
      <c r="AT836" t="s">
        <v>12959</v>
      </c>
      <c r="AU836" t="s">
        <v>81</v>
      </c>
      <c r="AV836" t="s">
        <v>82</v>
      </c>
      <c r="AW836" t="s">
        <v>82</v>
      </c>
      <c r="AX836" t="s">
        <v>82</v>
      </c>
      <c r="AY836" t="s">
        <v>82</v>
      </c>
      <c r="AZ836" t="s">
        <v>82</v>
      </c>
      <c r="BA836" t="s">
        <v>82</v>
      </c>
      <c r="BB836" t="s">
        <v>82</v>
      </c>
      <c r="BC836" t="s">
        <v>82</v>
      </c>
      <c r="BD836" t="s">
        <v>82</v>
      </c>
      <c r="BE836" t="s">
        <v>82</v>
      </c>
      <c r="BF836" t="s">
        <v>82</v>
      </c>
      <c r="BG836" t="s">
        <v>82</v>
      </c>
      <c r="BH836" t="s">
        <v>82</v>
      </c>
      <c r="BI836" t="s">
        <v>82</v>
      </c>
      <c r="BJ836" t="s">
        <v>82</v>
      </c>
      <c r="BK836" t="s">
        <v>82</v>
      </c>
      <c r="BL836" t="s">
        <v>82</v>
      </c>
      <c r="BM836" t="s">
        <v>82</v>
      </c>
      <c r="BN836" t="s">
        <v>82</v>
      </c>
      <c r="BO836" t="s">
        <v>82</v>
      </c>
      <c r="BP836" t="s">
        <v>82</v>
      </c>
      <c r="BQ836" t="s">
        <v>82</v>
      </c>
    </row>
    <row r="837" spans="1:69" x14ac:dyDescent="0.2">
      <c r="A837" s="5">
        <v>0</v>
      </c>
      <c r="B837" t="s">
        <v>12960</v>
      </c>
      <c r="C837" t="s">
        <v>12961</v>
      </c>
      <c r="D837" t="s">
        <v>12962</v>
      </c>
      <c r="E837" t="s">
        <v>12963</v>
      </c>
      <c r="F837" t="s">
        <v>73</v>
      </c>
      <c r="G837" t="s">
        <v>12964</v>
      </c>
      <c r="H837" s="1">
        <v>42846</v>
      </c>
      <c r="I837" s="1">
        <v>42747</v>
      </c>
      <c r="J837" t="b">
        <v>0</v>
      </c>
      <c r="K837" t="s">
        <v>75</v>
      </c>
      <c r="L837" t="s">
        <v>3293</v>
      </c>
      <c r="M837" t="s">
        <v>90</v>
      </c>
      <c r="N837">
        <v>280</v>
      </c>
      <c r="O837" t="s">
        <v>12965</v>
      </c>
      <c r="P837" t="s">
        <v>365</v>
      </c>
      <c r="Q837" t="s">
        <v>12966</v>
      </c>
      <c r="R837" t="s">
        <v>81</v>
      </c>
      <c r="S837" t="s">
        <v>82</v>
      </c>
      <c r="T837" s="1">
        <v>42846</v>
      </c>
      <c r="U837" t="s">
        <v>12967</v>
      </c>
      <c r="V837" t="s">
        <v>585</v>
      </c>
      <c r="W837" s="2">
        <v>43815</v>
      </c>
      <c r="X837" t="s">
        <v>12968</v>
      </c>
      <c r="Y837" t="s">
        <v>227</v>
      </c>
      <c r="Z837" t="s">
        <v>12969</v>
      </c>
      <c r="AA837" t="s">
        <v>82</v>
      </c>
      <c r="AB837" t="s">
        <v>227</v>
      </c>
      <c r="AC837" t="s">
        <v>227</v>
      </c>
      <c r="AD837" t="s">
        <v>12970</v>
      </c>
      <c r="AE837" t="s">
        <v>227</v>
      </c>
      <c r="AF837" t="s">
        <v>12969</v>
      </c>
      <c r="AG837" t="s">
        <v>82</v>
      </c>
      <c r="AH837" t="s">
        <v>227</v>
      </c>
      <c r="AI837" t="s">
        <v>227</v>
      </c>
      <c r="AJ837" t="s">
        <v>12970</v>
      </c>
      <c r="AK837" t="s">
        <v>110</v>
      </c>
      <c r="AL837" t="s">
        <v>82</v>
      </c>
      <c r="AM837" t="s">
        <v>88</v>
      </c>
      <c r="AN837" t="s">
        <v>2183</v>
      </c>
      <c r="AO837" t="s">
        <v>90</v>
      </c>
      <c r="AP837" t="s">
        <v>91</v>
      </c>
      <c r="AQ837" t="s">
        <v>12971</v>
      </c>
      <c r="AR837" t="s">
        <v>82</v>
      </c>
      <c r="AS837" t="s">
        <v>12972</v>
      </c>
      <c r="AT837" t="s">
        <v>12973</v>
      </c>
      <c r="AU837" t="s">
        <v>81</v>
      </c>
      <c r="AV837" t="s">
        <v>82</v>
      </c>
      <c r="AW837" t="s">
        <v>82</v>
      </c>
      <c r="AX837" t="s">
        <v>82</v>
      </c>
      <c r="AY837" t="s">
        <v>82</v>
      </c>
      <c r="AZ837" t="s">
        <v>82</v>
      </c>
      <c r="BA837" t="s">
        <v>82</v>
      </c>
      <c r="BB837" t="s">
        <v>82</v>
      </c>
      <c r="BC837" t="s">
        <v>82</v>
      </c>
      <c r="BD837" t="s">
        <v>82</v>
      </c>
      <c r="BE837" t="s">
        <v>82</v>
      </c>
      <c r="BF837" t="s">
        <v>82</v>
      </c>
      <c r="BG837" t="s">
        <v>82</v>
      </c>
      <c r="BH837" t="s">
        <v>82</v>
      </c>
      <c r="BI837" t="s">
        <v>82</v>
      </c>
      <c r="BJ837" t="s">
        <v>82</v>
      </c>
      <c r="BK837" t="s">
        <v>82</v>
      </c>
      <c r="BL837" t="s">
        <v>82</v>
      </c>
      <c r="BM837" t="s">
        <v>82</v>
      </c>
      <c r="BN837" t="s">
        <v>82</v>
      </c>
      <c r="BO837" t="s">
        <v>82</v>
      </c>
      <c r="BP837" t="s">
        <v>82</v>
      </c>
      <c r="BQ837" t="s">
        <v>82</v>
      </c>
    </row>
    <row r="838" spans="1:69" x14ac:dyDescent="0.2">
      <c r="A838" s="5">
        <v>1</v>
      </c>
      <c r="B838" t="s">
        <v>12974</v>
      </c>
      <c r="C838" t="s">
        <v>12975</v>
      </c>
      <c r="D838" t="s">
        <v>12976</v>
      </c>
      <c r="E838" t="s">
        <v>12974</v>
      </c>
      <c r="F838" t="s">
        <v>553</v>
      </c>
      <c r="G838" t="s">
        <v>12977</v>
      </c>
      <c r="H838" s="1">
        <v>43130</v>
      </c>
      <c r="I838" s="1">
        <v>42278</v>
      </c>
      <c r="J838" t="b">
        <v>0</v>
      </c>
      <c r="K838" t="s">
        <v>555</v>
      </c>
      <c r="L838" t="s">
        <v>1531</v>
      </c>
      <c r="M838" t="s">
        <v>1199</v>
      </c>
      <c r="N838" t="s">
        <v>12978</v>
      </c>
      <c r="O838" t="s">
        <v>12979</v>
      </c>
      <c r="P838" t="s">
        <v>365</v>
      </c>
      <c r="Q838" t="s">
        <v>12980</v>
      </c>
      <c r="R838" t="s">
        <v>81</v>
      </c>
      <c r="S838">
        <v>1</v>
      </c>
      <c r="T838" s="1">
        <v>43130</v>
      </c>
      <c r="U838" s="1">
        <v>42278</v>
      </c>
      <c r="V838" t="s">
        <v>553</v>
      </c>
      <c r="W838" s="2">
        <v>43136</v>
      </c>
      <c r="X838" t="s">
        <v>82</v>
      </c>
      <c r="Y838" t="s">
        <v>12981</v>
      </c>
      <c r="Z838" t="s">
        <v>81</v>
      </c>
      <c r="AA838" t="s">
        <v>12982</v>
      </c>
      <c r="AB838" t="s">
        <v>12983</v>
      </c>
      <c r="AC838" t="s">
        <v>12984</v>
      </c>
      <c r="AD838" t="s">
        <v>12979</v>
      </c>
      <c r="AE838" t="s">
        <v>12981</v>
      </c>
      <c r="AF838" t="s">
        <v>81</v>
      </c>
      <c r="AG838" t="s">
        <v>12982</v>
      </c>
      <c r="AH838" t="s">
        <v>12983</v>
      </c>
      <c r="AI838" t="s">
        <v>12984</v>
      </c>
      <c r="AJ838" t="s">
        <v>12979</v>
      </c>
      <c r="AK838" t="s">
        <v>110</v>
      </c>
      <c r="AL838" t="s">
        <v>82</v>
      </c>
      <c r="AM838" t="s">
        <v>12985</v>
      </c>
      <c r="AN838" t="s">
        <v>81</v>
      </c>
      <c r="AO838" t="s">
        <v>81</v>
      </c>
      <c r="AP838" t="s">
        <v>371</v>
      </c>
      <c r="AQ838" t="s">
        <v>12986</v>
      </c>
      <c r="AR838" t="s">
        <v>12987</v>
      </c>
      <c r="AS838" t="s">
        <v>12988</v>
      </c>
      <c r="AT838" t="s">
        <v>82</v>
      </c>
      <c r="AU838" t="s">
        <v>81</v>
      </c>
      <c r="AV838" t="s">
        <v>82</v>
      </c>
      <c r="AW838" t="s">
        <v>81</v>
      </c>
      <c r="AX838" t="s">
        <v>81</v>
      </c>
      <c r="AY838" t="s">
        <v>81</v>
      </c>
      <c r="AZ838" t="s">
        <v>81</v>
      </c>
      <c r="BA838" t="s">
        <v>82</v>
      </c>
      <c r="BB838" s="1">
        <v>1</v>
      </c>
      <c r="BC838" t="s">
        <v>81</v>
      </c>
      <c r="BD838" t="s">
        <v>81</v>
      </c>
      <c r="BE838" t="s">
        <v>81</v>
      </c>
      <c r="BF838" t="s">
        <v>81</v>
      </c>
      <c r="BG838" t="s">
        <v>81</v>
      </c>
      <c r="BH838" t="s">
        <v>81</v>
      </c>
      <c r="BI838" t="s">
        <v>81</v>
      </c>
      <c r="BJ838" t="s">
        <v>82</v>
      </c>
      <c r="BK838" t="s">
        <v>82</v>
      </c>
      <c r="BL838" t="s">
        <v>200</v>
      </c>
      <c r="BM838" t="s">
        <v>137</v>
      </c>
      <c r="BN838" t="s">
        <v>81</v>
      </c>
      <c r="BO838" t="s">
        <v>81</v>
      </c>
      <c r="BP838" t="s">
        <v>12984</v>
      </c>
      <c r="BQ838" t="s">
        <v>81</v>
      </c>
    </row>
    <row r="839" spans="1:69" x14ac:dyDescent="0.2">
      <c r="A839" s="5">
        <v>0</v>
      </c>
      <c r="B839" t="s">
        <v>12989</v>
      </c>
      <c r="C839" t="s">
        <v>12990</v>
      </c>
      <c r="D839" t="s">
        <v>12991</v>
      </c>
      <c r="E839" t="s">
        <v>12992</v>
      </c>
      <c r="F839" t="s">
        <v>73</v>
      </c>
      <c r="G839" t="s">
        <v>12993</v>
      </c>
      <c r="H839" s="1">
        <v>42937</v>
      </c>
      <c r="I839" s="1">
        <v>43556</v>
      </c>
      <c r="J839" t="b">
        <v>0</v>
      </c>
      <c r="K839" t="s">
        <v>75</v>
      </c>
      <c r="L839" t="s">
        <v>979</v>
      </c>
      <c r="M839" t="s">
        <v>90</v>
      </c>
      <c r="N839">
        <v>398</v>
      </c>
      <c r="O839" t="s">
        <v>12994</v>
      </c>
      <c r="P839" t="s">
        <v>2021</v>
      </c>
      <c r="Q839" t="s">
        <v>12995</v>
      </c>
      <c r="R839" t="s">
        <v>81</v>
      </c>
      <c r="S839" t="s">
        <v>82</v>
      </c>
      <c r="T839" s="1">
        <v>42937</v>
      </c>
      <c r="U839" t="s">
        <v>3072</v>
      </c>
      <c r="V839" t="s">
        <v>168</v>
      </c>
      <c r="W839" s="2">
        <v>43627</v>
      </c>
      <c r="X839" t="s">
        <v>12996</v>
      </c>
      <c r="Y839" t="s">
        <v>148</v>
      </c>
      <c r="Z839" t="s">
        <v>12997</v>
      </c>
      <c r="AA839" t="s">
        <v>82</v>
      </c>
      <c r="AB839" t="s">
        <v>12998</v>
      </c>
      <c r="AC839" t="s">
        <v>12999</v>
      </c>
      <c r="AD839" t="s">
        <v>13000</v>
      </c>
      <c r="AE839" t="s">
        <v>148</v>
      </c>
      <c r="AF839" t="s">
        <v>12997</v>
      </c>
      <c r="AG839" t="s">
        <v>82</v>
      </c>
      <c r="AH839" t="s">
        <v>12998</v>
      </c>
      <c r="AI839" t="s">
        <v>12999</v>
      </c>
      <c r="AJ839" t="s">
        <v>13000</v>
      </c>
      <c r="AK839" t="s">
        <v>296</v>
      </c>
      <c r="AL839" t="s">
        <v>13001</v>
      </c>
      <c r="AM839" t="s">
        <v>88</v>
      </c>
      <c r="AN839" t="s">
        <v>154</v>
      </c>
      <c r="AO839" t="s">
        <v>90</v>
      </c>
      <c r="AP839" t="s">
        <v>91</v>
      </c>
      <c r="AQ839" t="s">
        <v>13002</v>
      </c>
      <c r="AR839" t="s">
        <v>82</v>
      </c>
      <c r="AS839" t="s">
        <v>13003</v>
      </c>
      <c r="AT839" t="s">
        <v>13004</v>
      </c>
      <c r="AU839" t="s">
        <v>81</v>
      </c>
      <c r="AV839" t="s">
        <v>82</v>
      </c>
      <c r="AW839" t="s">
        <v>82</v>
      </c>
      <c r="AX839" t="s">
        <v>82</v>
      </c>
      <c r="AY839" t="s">
        <v>82</v>
      </c>
      <c r="AZ839" t="s">
        <v>82</v>
      </c>
      <c r="BA839" t="s">
        <v>82</v>
      </c>
      <c r="BB839" t="s">
        <v>82</v>
      </c>
      <c r="BC839" t="s">
        <v>82</v>
      </c>
      <c r="BD839" t="s">
        <v>82</v>
      </c>
      <c r="BE839" t="s">
        <v>82</v>
      </c>
      <c r="BF839" t="s">
        <v>82</v>
      </c>
      <c r="BG839" t="s">
        <v>82</v>
      </c>
      <c r="BH839" t="s">
        <v>82</v>
      </c>
      <c r="BI839" t="s">
        <v>82</v>
      </c>
      <c r="BJ839" t="s">
        <v>82</v>
      </c>
      <c r="BK839" t="s">
        <v>82</v>
      </c>
      <c r="BL839" t="s">
        <v>82</v>
      </c>
      <c r="BM839" t="s">
        <v>82</v>
      </c>
      <c r="BN839" t="s">
        <v>82</v>
      </c>
      <c r="BO839" t="s">
        <v>82</v>
      </c>
      <c r="BP839" t="s">
        <v>82</v>
      </c>
      <c r="BQ839" t="s">
        <v>82</v>
      </c>
    </row>
    <row r="840" spans="1:69" x14ac:dyDescent="0.2">
      <c r="A840" s="5">
        <v>0</v>
      </c>
      <c r="B840" t="s">
        <v>13005</v>
      </c>
      <c r="C840" t="s">
        <v>13006</v>
      </c>
      <c r="D840" t="s">
        <v>13007</v>
      </c>
      <c r="E840" t="s">
        <v>13008</v>
      </c>
      <c r="F840" t="s">
        <v>73</v>
      </c>
      <c r="G840" t="s">
        <v>13009</v>
      </c>
      <c r="H840" s="1">
        <v>43214</v>
      </c>
      <c r="I840" s="1">
        <v>42502</v>
      </c>
      <c r="J840" t="b">
        <v>0</v>
      </c>
      <c r="K840" t="s">
        <v>75</v>
      </c>
      <c r="L840" t="s">
        <v>10704</v>
      </c>
      <c r="M840" t="s">
        <v>90</v>
      </c>
      <c r="N840">
        <v>60</v>
      </c>
      <c r="O840" t="s">
        <v>10815</v>
      </c>
      <c r="P840" t="s">
        <v>82</v>
      </c>
      <c r="Q840" t="s">
        <v>13010</v>
      </c>
      <c r="R840" t="s">
        <v>81</v>
      </c>
      <c r="S840">
        <v>1</v>
      </c>
      <c r="T840" s="1">
        <v>43214</v>
      </c>
      <c r="U840" t="s">
        <v>13011</v>
      </c>
      <c r="V840" t="s">
        <v>605</v>
      </c>
      <c r="W840" s="2">
        <v>43262</v>
      </c>
      <c r="X840" t="s">
        <v>13012</v>
      </c>
      <c r="Y840" t="s">
        <v>82</v>
      </c>
      <c r="Z840" t="s">
        <v>82</v>
      </c>
      <c r="AA840" t="s">
        <v>82</v>
      </c>
      <c r="AB840" t="s">
        <v>82</v>
      </c>
      <c r="AC840" t="s">
        <v>82</v>
      </c>
      <c r="AD840" t="s">
        <v>82</v>
      </c>
      <c r="AE840" t="s">
        <v>82</v>
      </c>
      <c r="AF840" t="s">
        <v>82</v>
      </c>
      <c r="AG840" t="s">
        <v>82</v>
      </c>
      <c r="AH840" t="s">
        <v>82</v>
      </c>
      <c r="AI840" t="s">
        <v>82</v>
      </c>
      <c r="AJ840" t="s">
        <v>82</v>
      </c>
      <c r="AK840" t="s">
        <v>86</v>
      </c>
      <c r="AL840" t="s">
        <v>82</v>
      </c>
      <c r="AM840" t="s">
        <v>88</v>
      </c>
      <c r="AN840" t="s">
        <v>456</v>
      </c>
      <c r="AO840" t="s">
        <v>89</v>
      </c>
      <c r="AP840" t="s">
        <v>91</v>
      </c>
      <c r="AQ840" t="s">
        <v>13013</v>
      </c>
      <c r="AR840" t="s">
        <v>82</v>
      </c>
      <c r="AS840" t="s">
        <v>13014</v>
      </c>
      <c r="AT840" t="s">
        <v>4957</v>
      </c>
      <c r="AU840" t="s">
        <v>81</v>
      </c>
      <c r="AV840" t="s">
        <v>82</v>
      </c>
      <c r="AW840" t="s">
        <v>82</v>
      </c>
      <c r="AX840" t="s">
        <v>82</v>
      </c>
      <c r="AY840" t="s">
        <v>82</v>
      </c>
      <c r="AZ840" t="s">
        <v>82</v>
      </c>
      <c r="BA840" t="s">
        <v>82</v>
      </c>
      <c r="BB840" t="s">
        <v>82</v>
      </c>
      <c r="BC840" t="s">
        <v>82</v>
      </c>
      <c r="BD840" t="s">
        <v>82</v>
      </c>
      <c r="BE840" t="s">
        <v>82</v>
      </c>
      <c r="BF840" t="s">
        <v>82</v>
      </c>
      <c r="BG840" t="s">
        <v>82</v>
      </c>
      <c r="BH840" t="s">
        <v>82</v>
      </c>
      <c r="BI840" t="s">
        <v>82</v>
      </c>
      <c r="BJ840" t="s">
        <v>82</v>
      </c>
      <c r="BK840" t="s">
        <v>82</v>
      </c>
      <c r="BL840" t="s">
        <v>82</v>
      </c>
      <c r="BM840" t="s">
        <v>82</v>
      </c>
      <c r="BN840" t="s">
        <v>82</v>
      </c>
      <c r="BO840" t="s">
        <v>82</v>
      </c>
      <c r="BP840" t="s">
        <v>82</v>
      </c>
      <c r="BQ840" t="s">
        <v>82</v>
      </c>
    </row>
    <row r="841" spans="1:69" x14ac:dyDescent="0.2">
      <c r="A841" s="5">
        <v>0</v>
      </c>
      <c r="B841" t="s">
        <v>13015</v>
      </c>
      <c r="C841" t="s">
        <v>13016</v>
      </c>
      <c r="D841" t="s">
        <v>13017</v>
      </c>
      <c r="E841" t="s">
        <v>13018</v>
      </c>
      <c r="F841" t="s">
        <v>73</v>
      </c>
      <c r="G841" t="s">
        <v>13019</v>
      </c>
      <c r="H841" s="1">
        <v>42435</v>
      </c>
      <c r="I841" s="1">
        <v>42430</v>
      </c>
      <c r="J841" t="b">
        <v>1</v>
      </c>
      <c r="K841" t="s">
        <v>75</v>
      </c>
      <c r="L841" t="s">
        <v>979</v>
      </c>
      <c r="M841" t="s">
        <v>363</v>
      </c>
      <c r="N841">
        <v>116</v>
      </c>
      <c r="O841" t="s">
        <v>9143</v>
      </c>
      <c r="P841" t="s">
        <v>409</v>
      </c>
      <c r="Q841" t="s">
        <v>3557</v>
      </c>
      <c r="R841" t="s">
        <v>81</v>
      </c>
      <c r="S841" t="s">
        <v>82</v>
      </c>
      <c r="T841" s="1">
        <v>42435</v>
      </c>
      <c r="U841" s="3">
        <v>42430</v>
      </c>
      <c r="V841" t="s">
        <v>367</v>
      </c>
      <c r="W841" s="2">
        <v>43535</v>
      </c>
      <c r="X841" t="s">
        <v>13020</v>
      </c>
      <c r="Y841" t="s">
        <v>81</v>
      </c>
      <c r="Z841" t="s">
        <v>13021</v>
      </c>
      <c r="AA841" t="s">
        <v>82</v>
      </c>
      <c r="AB841" t="s">
        <v>81</v>
      </c>
      <c r="AC841" t="s">
        <v>81</v>
      </c>
      <c r="AD841" t="s">
        <v>9148</v>
      </c>
      <c r="AE841" t="s">
        <v>81</v>
      </c>
      <c r="AF841" t="s">
        <v>13021</v>
      </c>
      <c r="AG841" t="s">
        <v>82</v>
      </c>
      <c r="AH841" t="s">
        <v>81</v>
      </c>
      <c r="AI841" t="s">
        <v>81</v>
      </c>
      <c r="AJ841" t="s">
        <v>9148</v>
      </c>
      <c r="AK841" t="s">
        <v>110</v>
      </c>
      <c r="AL841" t="s">
        <v>82</v>
      </c>
      <c r="AM841" t="s">
        <v>88</v>
      </c>
      <c r="AN841" t="s">
        <v>154</v>
      </c>
      <c r="AO841" t="s">
        <v>90</v>
      </c>
      <c r="AP841" t="s">
        <v>91</v>
      </c>
      <c r="AQ841" t="s">
        <v>13022</v>
      </c>
      <c r="AR841" t="s">
        <v>82</v>
      </c>
      <c r="AS841" t="s">
        <v>13023</v>
      </c>
      <c r="AT841" t="s">
        <v>82</v>
      </c>
      <c r="AU841" t="s">
        <v>81</v>
      </c>
      <c r="AV841" t="s">
        <v>82</v>
      </c>
      <c r="AW841" t="s">
        <v>82</v>
      </c>
      <c r="AX841" t="s">
        <v>82</v>
      </c>
      <c r="AY841" t="s">
        <v>82</v>
      </c>
      <c r="AZ841" t="s">
        <v>82</v>
      </c>
      <c r="BA841" t="s">
        <v>82</v>
      </c>
      <c r="BB841" t="s">
        <v>82</v>
      </c>
      <c r="BC841" t="s">
        <v>82</v>
      </c>
      <c r="BD841" t="s">
        <v>82</v>
      </c>
      <c r="BE841" t="s">
        <v>82</v>
      </c>
      <c r="BF841" t="s">
        <v>82</v>
      </c>
      <c r="BG841" t="s">
        <v>82</v>
      </c>
      <c r="BH841" t="s">
        <v>82</v>
      </c>
      <c r="BI841" t="s">
        <v>82</v>
      </c>
      <c r="BJ841" t="s">
        <v>82</v>
      </c>
      <c r="BK841" t="s">
        <v>82</v>
      </c>
      <c r="BL841" t="s">
        <v>82</v>
      </c>
      <c r="BM841" t="s">
        <v>82</v>
      </c>
      <c r="BN841" t="s">
        <v>82</v>
      </c>
      <c r="BO841" t="s">
        <v>82</v>
      </c>
      <c r="BP841" t="s">
        <v>82</v>
      </c>
      <c r="BQ841" t="s">
        <v>82</v>
      </c>
    </row>
    <row r="842" spans="1:69" x14ac:dyDescent="0.2">
      <c r="A842" s="5">
        <v>1</v>
      </c>
      <c r="B842" t="s">
        <v>13024</v>
      </c>
      <c r="C842" t="s">
        <v>13025</v>
      </c>
      <c r="D842" t="s">
        <v>13026</v>
      </c>
      <c r="E842" t="s">
        <v>13024</v>
      </c>
      <c r="F842" t="s">
        <v>73</v>
      </c>
      <c r="G842" t="s">
        <v>13027</v>
      </c>
      <c r="H842" s="1">
        <v>43105</v>
      </c>
      <c r="I842" s="1">
        <v>43535</v>
      </c>
      <c r="J842" t="b">
        <v>0</v>
      </c>
      <c r="K842" t="s">
        <v>75</v>
      </c>
      <c r="L842" t="s">
        <v>100</v>
      </c>
      <c r="M842" t="s">
        <v>363</v>
      </c>
      <c r="N842">
        <v>1032</v>
      </c>
      <c r="O842" t="s">
        <v>13028</v>
      </c>
      <c r="P842" t="s">
        <v>3294</v>
      </c>
      <c r="Q842" t="s">
        <v>770</v>
      </c>
      <c r="R842" t="s">
        <v>81</v>
      </c>
      <c r="S842" t="s">
        <v>82</v>
      </c>
      <c r="T842" s="1">
        <v>43105</v>
      </c>
      <c r="U842" t="s">
        <v>13029</v>
      </c>
      <c r="V842" t="s">
        <v>452</v>
      </c>
      <c r="W842" s="2">
        <v>44151</v>
      </c>
      <c r="X842" t="s">
        <v>13030</v>
      </c>
      <c r="Y842" t="s">
        <v>273</v>
      </c>
      <c r="Z842" t="s">
        <v>13031</v>
      </c>
      <c r="AA842" t="s">
        <v>82</v>
      </c>
      <c r="AB842" t="s">
        <v>13032</v>
      </c>
      <c r="AC842" t="s">
        <v>13033</v>
      </c>
      <c r="AD842" t="s">
        <v>13034</v>
      </c>
      <c r="AE842" t="s">
        <v>273</v>
      </c>
      <c r="AF842" t="s">
        <v>13031</v>
      </c>
      <c r="AG842" t="s">
        <v>82</v>
      </c>
      <c r="AH842" t="s">
        <v>13032</v>
      </c>
      <c r="AI842" t="s">
        <v>13033</v>
      </c>
      <c r="AJ842" t="s">
        <v>13034</v>
      </c>
      <c r="AK842" t="s">
        <v>296</v>
      </c>
      <c r="AL842" t="s">
        <v>13035</v>
      </c>
      <c r="AM842" t="s">
        <v>88</v>
      </c>
      <c r="AN842" t="s">
        <v>3092</v>
      </c>
      <c r="AO842" t="s">
        <v>2057</v>
      </c>
      <c r="AP842" t="s">
        <v>91</v>
      </c>
      <c r="AQ842" t="s">
        <v>13036</v>
      </c>
      <c r="AR842" t="s">
        <v>82</v>
      </c>
      <c r="AS842" t="s">
        <v>13037</v>
      </c>
      <c r="AT842" t="s">
        <v>13038</v>
      </c>
      <c r="AU842" t="s">
        <v>81</v>
      </c>
      <c r="AV842" t="s">
        <v>82</v>
      </c>
      <c r="AW842" t="s">
        <v>82</v>
      </c>
      <c r="AX842" t="s">
        <v>82</v>
      </c>
      <c r="AY842" t="s">
        <v>82</v>
      </c>
      <c r="AZ842" t="s">
        <v>82</v>
      </c>
      <c r="BA842" t="s">
        <v>82</v>
      </c>
      <c r="BB842" t="s">
        <v>82</v>
      </c>
      <c r="BC842" t="s">
        <v>82</v>
      </c>
      <c r="BD842" t="s">
        <v>82</v>
      </c>
      <c r="BE842" t="s">
        <v>82</v>
      </c>
      <c r="BF842" t="s">
        <v>82</v>
      </c>
      <c r="BG842" t="s">
        <v>82</v>
      </c>
      <c r="BH842" t="s">
        <v>82</v>
      </c>
      <c r="BI842" t="s">
        <v>82</v>
      </c>
      <c r="BJ842" t="s">
        <v>82</v>
      </c>
      <c r="BK842" t="s">
        <v>82</v>
      </c>
      <c r="BL842" t="s">
        <v>82</v>
      </c>
      <c r="BM842" t="s">
        <v>82</v>
      </c>
      <c r="BN842" t="s">
        <v>82</v>
      </c>
      <c r="BO842" t="s">
        <v>82</v>
      </c>
      <c r="BP842" t="s">
        <v>82</v>
      </c>
      <c r="BQ842" t="s">
        <v>82</v>
      </c>
    </row>
    <row r="843" spans="1:69" x14ac:dyDescent="0.2">
      <c r="A843" s="5">
        <v>0</v>
      </c>
      <c r="B843" t="s">
        <v>13039</v>
      </c>
      <c r="C843" t="s">
        <v>13040</v>
      </c>
      <c r="D843" t="s">
        <v>13041</v>
      </c>
      <c r="E843" t="s">
        <v>13039</v>
      </c>
      <c r="F843" t="s">
        <v>73</v>
      </c>
      <c r="G843" t="s">
        <v>13042</v>
      </c>
      <c r="H843" s="1">
        <v>43595</v>
      </c>
      <c r="I843" s="1">
        <v>43115</v>
      </c>
      <c r="J843" t="b">
        <v>0</v>
      </c>
      <c r="K843" t="s">
        <v>75</v>
      </c>
      <c r="L843" t="s">
        <v>267</v>
      </c>
      <c r="M843" t="s">
        <v>90</v>
      </c>
      <c r="N843">
        <v>7</v>
      </c>
      <c r="O843" t="s">
        <v>13043</v>
      </c>
      <c r="P843" t="s">
        <v>7794</v>
      </c>
      <c r="Q843" t="s">
        <v>13044</v>
      </c>
      <c r="R843" t="s">
        <v>81</v>
      </c>
      <c r="S843">
        <v>1</v>
      </c>
      <c r="T843" s="1">
        <v>43595</v>
      </c>
      <c r="U843" t="s">
        <v>13045</v>
      </c>
      <c r="V843" t="s">
        <v>542</v>
      </c>
      <c r="W843" s="2">
        <v>43627</v>
      </c>
      <c r="X843">
        <v>2</v>
      </c>
      <c r="Y843" t="s">
        <v>81</v>
      </c>
      <c r="Z843" t="s">
        <v>13046</v>
      </c>
      <c r="AA843" t="s">
        <v>82</v>
      </c>
      <c r="AB843" t="s">
        <v>81</v>
      </c>
      <c r="AC843" t="s">
        <v>81</v>
      </c>
      <c r="AD843" t="s">
        <v>13043</v>
      </c>
      <c r="AE843" t="s">
        <v>81</v>
      </c>
      <c r="AF843" t="s">
        <v>13046</v>
      </c>
      <c r="AG843" t="s">
        <v>82</v>
      </c>
      <c r="AH843" t="s">
        <v>81</v>
      </c>
      <c r="AI843" t="s">
        <v>81</v>
      </c>
      <c r="AJ843" t="s">
        <v>13043</v>
      </c>
      <c r="AK843" t="s">
        <v>86</v>
      </c>
      <c r="AL843" t="s">
        <v>13047</v>
      </c>
      <c r="AM843" t="s">
        <v>88</v>
      </c>
      <c r="AN843" t="s">
        <v>90</v>
      </c>
      <c r="AO843" t="s">
        <v>90</v>
      </c>
      <c r="AP843" t="s">
        <v>91</v>
      </c>
      <c r="AQ843" t="s">
        <v>13048</v>
      </c>
      <c r="AR843" t="s">
        <v>82</v>
      </c>
      <c r="AS843" t="s">
        <v>13049</v>
      </c>
      <c r="AT843" t="s">
        <v>82</v>
      </c>
      <c r="AU843" t="s">
        <v>81</v>
      </c>
      <c r="AV843" t="s">
        <v>82</v>
      </c>
      <c r="AW843" t="s">
        <v>82</v>
      </c>
      <c r="AX843" t="s">
        <v>82</v>
      </c>
      <c r="AY843" t="s">
        <v>82</v>
      </c>
      <c r="AZ843" t="s">
        <v>82</v>
      </c>
      <c r="BA843" t="s">
        <v>82</v>
      </c>
      <c r="BB843" t="s">
        <v>82</v>
      </c>
      <c r="BC843" t="s">
        <v>82</v>
      </c>
      <c r="BD843" t="s">
        <v>82</v>
      </c>
      <c r="BE843" t="s">
        <v>82</v>
      </c>
      <c r="BF843" t="s">
        <v>82</v>
      </c>
      <c r="BG843" t="s">
        <v>82</v>
      </c>
      <c r="BH843" t="s">
        <v>82</v>
      </c>
      <c r="BI843" t="s">
        <v>82</v>
      </c>
      <c r="BJ843" t="s">
        <v>82</v>
      </c>
      <c r="BK843" t="s">
        <v>82</v>
      </c>
      <c r="BL843" t="s">
        <v>82</v>
      </c>
      <c r="BM843" t="s">
        <v>82</v>
      </c>
      <c r="BN843" t="s">
        <v>82</v>
      </c>
      <c r="BO843" t="s">
        <v>82</v>
      </c>
      <c r="BP843" t="s">
        <v>82</v>
      </c>
      <c r="BQ843" t="s">
        <v>82</v>
      </c>
    </row>
    <row r="844" spans="1:69" x14ac:dyDescent="0.2">
      <c r="A844" s="5">
        <v>0</v>
      </c>
      <c r="B844" t="s">
        <v>13050</v>
      </c>
      <c r="C844" t="s">
        <v>13051</v>
      </c>
      <c r="D844" t="s">
        <v>13052</v>
      </c>
      <c r="E844" t="s">
        <v>13050</v>
      </c>
      <c r="F844" t="s">
        <v>73</v>
      </c>
      <c r="G844" t="s">
        <v>13053</v>
      </c>
      <c r="H844" s="1">
        <v>43797</v>
      </c>
      <c r="I844" s="1">
        <v>43993</v>
      </c>
      <c r="J844" t="b">
        <v>0</v>
      </c>
      <c r="K844" t="s">
        <v>75</v>
      </c>
      <c r="L844" t="s">
        <v>6223</v>
      </c>
      <c r="M844" t="s">
        <v>90</v>
      </c>
      <c r="N844">
        <v>62</v>
      </c>
      <c r="O844" t="s">
        <v>798</v>
      </c>
      <c r="P844" t="s">
        <v>409</v>
      </c>
      <c r="Q844" t="s">
        <v>1754</v>
      </c>
      <c r="R844" t="s">
        <v>81</v>
      </c>
      <c r="S844" t="s">
        <v>82</v>
      </c>
      <c r="T844" s="1">
        <v>43797</v>
      </c>
      <c r="U844" t="s">
        <v>13054</v>
      </c>
      <c r="V844" t="s">
        <v>146</v>
      </c>
      <c r="W844" s="2">
        <v>44074</v>
      </c>
      <c r="X844" t="s">
        <v>13055</v>
      </c>
      <c r="Y844" t="s">
        <v>148</v>
      </c>
      <c r="Z844" t="s">
        <v>13056</v>
      </c>
      <c r="AA844" t="s">
        <v>82</v>
      </c>
      <c r="AB844" t="s">
        <v>13057</v>
      </c>
      <c r="AC844" t="s">
        <v>13058</v>
      </c>
      <c r="AD844" t="s">
        <v>13059</v>
      </c>
      <c r="AE844" t="s">
        <v>148</v>
      </c>
      <c r="AF844" t="s">
        <v>13056</v>
      </c>
      <c r="AG844" t="s">
        <v>82</v>
      </c>
      <c r="AH844" t="s">
        <v>13057</v>
      </c>
      <c r="AI844" t="s">
        <v>13058</v>
      </c>
      <c r="AJ844" t="s">
        <v>13059</v>
      </c>
      <c r="AK844" t="s">
        <v>296</v>
      </c>
      <c r="AL844" t="s">
        <v>82</v>
      </c>
      <c r="AM844" t="s">
        <v>88</v>
      </c>
      <c r="AN844" t="s">
        <v>3092</v>
      </c>
      <c r="AO844" t="s">
        <v>90</v>
      </c>
      <c r="AP844" t="s">
        <v>91</v>
      </c>
      <c r="AQ844" t="s">
        <v>13060</v>
      </c>
      <c r="AR844" t="s">
        <v>82</v>
      </c>
      <c r="AS844" t="s">
        <v>13061</v>
      </c>
      <c r="AT844" t="s">
        <v>13062</v>
      </c>
      <c r="AU844" t="s">
        <v>81</v>
      </c>
      <c r="AV844" t="s">
        <v>82</v>
      </c>
      <c r="AW844" t="s">
        <v>82</v>
      </c>
      <c r="AX844" t="s">
        <v>82</v>
      </c>
      <c r="AY844" t="s">
        <v>82</v>
      </c>
      <c r="AZ844" t="s">
        <v>82</v>
      </c>
      <c r="BA844" t="s">
        <v>82</v>
      </c>
      <c r="BB844" t="s">
        <v>82</v>
      </c>
      <c r="BC844" t="s">
        <v>82</v>
      </c>
      <c r="BD844" t="s">
        <v>82</v>
      </c>
      <c r="BE844" t="s">
        <v>82</v>
      </c>
      <c r="BF844" t="s">
        <v>82</v>
      </c>
      <c r="BG844" t="s">
        <v>82</v>
      </c>
      <c r="BH844" t="s">
        <v>82</v>
      </c>
      <c r="BI844" t="s">
        <v>82</v>
      </c>
      <c r="BJ844" t="s">
        <v>82</v>
      </c>
      <c r="BK844" t="s">
        <v>82</v>
      </c>
      <c r="BL844" t="s">
        <v>82</v>
      </c>
      <c r="BM844" t="s">
        <v>82</v>
      </c>
      <c r="BN844" t="s">
        <v>82</v>
      </c>
      <c r="BO844" t="s">
        <v>82</v>
      </c>
      <c r="BP844" t="s">
        <v>82</v>
      </c>
      <c r="BQ844" t="s">
        <v>82</v>
      </c>
    </row>
    <row r="845" spans="1:69" x14ac:dyDescent="0.2">
      <c r="A845" s="5">
        <v>0</v>
      </c>
      <c r="B845" t="s">
        <v>13063</v>
      </c>
      <c r="C845" t="s">
        <v>13064</v>
      </c>
      <c r="D845" t="s">
        <v>13065</v>
      </c>
      <c r="E845" t="s">
        <v>13066</v>
      </c>
      <c r="F845" t="s">
        <v>73</v>
      </c>
      <c r="G845" t="s">
        <v>13067</v>
      </c>
      <c r="H845" s="1">
        <v>43251</v>
      </c>
      <c r="I845" s="1">
        <v>42379</v>
      </c>
      <c r="J845" t="b">
        <v>0</v>
      </c>
      <c r="K845" t="s">
        <v>75</v>
      </c>
      <c r="L845" t="s">
        <v>2606</v>
      </c>
      <c r="M845" t="s">
        <v>90</v>
      </c>
      <c r="N845">
        <v>38</v>
      </c>
      <c r="O845" t="s">
        <v>13068</v>
      </c>
      <c r="P845" t="s">
        <v>2699</v>
      </c>
      <c r="Q845" t="s">
        <v>13069</v>
      </c>
      <c r="R845" t="s">
        <v>81</v>
      </c>
      <c r="S845">
        <v>1</v>
      </c>
      <c r="T845" s="1">
        <v>43251</v>
      </c>
      <c r="U845" t="s">
        <v>13070</v>
      </c>
      <c r="V845" t="s">
        <v>605</v>
      </c>
      <c r="W845" s="2">
        <v>43304</v>
      </c>
      <c r="X845">
        <v>4</v>
      </c>
      <c r="Y845" t="s">
        <v>82</v>
      </c>
      <c r="Z845" t="s">
        <v>82</v>
      </c>
      <c r="AA845" t="s">
        <v>82</v>
      </c>
      <c r="AB845" t="s">
        <v>82</v>
      </c>
      <c r="AC845" t="s">
        <v>82</v>
      </c>
      <c r="AD845" t="s">
        <v>82</v>
      </c>
      <c r="AE845" t="s">
        <v>82</v>
      </c>
      <c r="AF845" t="s">
        <v>82</v>
      </c>
      <c r="AG845" t="s">
        <v>82</v>
      </c>
      <c r="AH845" t="s">
        <v>82</v>
      </c>
      <c r="AI845" t="s">
        <v>82</v>
      </c>
      <c r="AJ845" t="s">
        <v>82</v>
      </c>
      <c r="AK845" t="s">
        <v>110</v>
      </c>
      <c r="AL845" t="s">
        <v>82</v>
      </c>
      <c r="AM845" t="s">
        <v>88</v>
      </c>
      <c r="AN845" t="s">
        <v>154</v>
      </c>
      <c r="AO845" t="s">
        <v>90</v>
      </c>
      <c r="AP845" t="s">
        <v>91</v>
      </c>
      <c r="AQ845" t="s">
        <v>13071</v>
      </c>
      <c r="AR845" t="s">
        <v>82</v>
      </c>
      <c r="AS845" t="s">
        <v>13072</v>
      </c>
      <c r="AT845" t="s">
        <v>13073</v>
      </c>
      <c r="AU845" t="s">
        <v>81</v>
      </c>
      <c r="AV845" t="s">
        <v>82</v>
      </c>
      <c r="AW845" t="s">
        <v>82</v>
      </c>
      <c r="AX845" t="s">
        <v>82</v>
      </c>
      <c r="AY845" t="s">
        <v>82</v>
      </c>
      <c r="AZ845" t="s">
        <v>82</v>
      </c>
      <c r="BA845" t="s">
        <v>82</v>
      </c>
      <c r="BB845" t="s">
        <v>82</v>
      </c>
      <c r="BC845" t="s">
        <v>82</v>
      </c>
      <c r="BD845" t="s">
        <v>82</v>
      </c>
      <c r="BE845" t="s">
        <v>82</v>
      </c>
      <c r="BF845" t="s">
        <v>82</v>
      </c>
      <c r="BG845" t="s">
        <v>82</v>
      </c>
      <c r="BH845" t="s">
        <v>82</v>
      </c>
      <c r="BI845" t="s">
        <v>82</v>
      </c>
      <c r="BJ845" t="s">
        <v>82</v>
      </c>
      <c r="BK845" t="s">
        <v>82</v>
      </c>
      <c r="BL845" t="s">
        <v>82</v>
      </c>
      <c r="BM845" t="s">
        <v>82</v>
      </c>
      <c r="BN845" t="s">
        <v>82</v>
      </c>
      <c r="BO845" t="s">
        <v>82</v>
      </c>
      <c r="BP845" t="s">
        <v>82</v>
      </c>
      <c r="BQ845" t="s">
        <v>82</v>
      </c>
    </row>
    <row r="846" spans="1:69" x14ac:dyDescent="0.2">
      <c r="A846" s="5">
        <v>0</v>
      </c>
      <c r="B846" t="s">
        <v>81</v>
      </c>
      <c r="C846" t="s">
        <v>13074</v>
      </c>
      <c r="D846" t="s">
        <v>13075</v>
      </c>
      <c r="E846" t="s">
        <v>13076</v>
      </c>
      <c r="F846" t="s">
        <v>120</v>
      </c>
      <c r="G846" t="s">
        <v>13077</v>
      </c>
      <c r="H846" s="1">
        <v>42389</v>
      </c>
      <c r="I846" s="1">
        <v>42389</v>
      </c>
      <c r="J846" t="b">
        <v>0</v>
      </c>
      <c r="K846" t="s">
        <v>75</v>
      </c>
      <c r="L846" t="s">
        <v>122</v>
      </c>
      <c r="M846" t="s">
        <v>1830</v>
      </c>
      <c r="N846">
        <v>80</v>
      </c>
      <c r="O846" t="s">
        <v>7691</v>
      </c>
      <c r="P846" t="s">
        <v>125</v>
      </c>
      <c r="Q846" t="s">
        <v>13078</v>
      </c>
      <c r="R846" t="s">
        <v>81</v>
      </c>
      <c r="S846" t="s">
        <v>82</v>
      </c>
      <c r="T846" s="1">
        <v>42389</v>
      </c>
      <c r="U846" s="1">
        <v>42389</v>
      </c>
      <c r="V846" t="s">
        <v>127</v>
      </c>
      <c r="W846" s="2">
        <v>43557</v>
      </c>
      <c r="X846" t="s">
        <v>82</v>
      </c>
      <c r="Y846" t="s">
        <v>82</v>
      </c>
      <c r="Z846" t="s">
        <v>82</v>
      </c>
      <c r="AA846" t="s">
        <v>82</v>
      </c>
      <c r="AB846" t="s">
        <v>82</v>
      </c>
      <c r="AC846" t="s">
        <v>82</v>
      </c>
      <c r="AD846" t="s">
        <v>82</v>
      </c>
      <c r="AE846" t="s">
        <v>82</v>
      </c>
      <c r="AF846" t="s">
        <v>82</v>
      </c>
      <c r="AG846" t="s">
        <v>82</v>
      </c>
      <c r="AH846" t="s">
        <v>82</v>
      </c>
      <c r="AI846" t="s">
        <v>82</v>
      </c>
      <c r="AJ846" t="s">
        <v>82</v>
      </c>
      <c r="AK846" t="s">
        <v>488</v>
      </c>
      <c r="AL846" t="s">
        <v>82</v>
      </c>
      <c r="AM846" t="s">
        <v>7693</v>
      </c>
      <c r="AN846" t="s">
        <v>335</v>
      </c>
      <c r="AO846" t="s">
        <v>123</v>
      </c>
      <c r="AP846" t="s">
        <v>132</v>
      </c>
      <c r="AQ846" t="s">
        <v>13079</v>
      </c>
      <c r="AR846" t="s">
        <v>13080</v>
      </c>
      <c r="AS846" t="s">
        <v>13081</v>
      </c>
      <c r="AT846" t="s">
        <v>82</v>
      </c>
      <c r="AU846" t="s">
        <v>81</v>
      </c>
      <c r="AV846" t="s">
        <v>82</v>
      </c>
      <c r="AW846" t="s">
        <v>81</v>
      </c>
      <c r="AX846" t="s">
        <v>81</v>
      </c>
      <c r="AY846" t="s">
        <v>81</v>
      </c>
      <c r="AZ846" t="s">
        <v>81</v>
      </c>
      <c r="BA846" t="s">
        <v>82</v>
      </c>
      <c r="BB846" s="1">
        <v>1</v>
      </c>
      <c r="BC846" t="s">
        <v>81</v>
      </c>
      <c r="BD846" t="s">
        <v>81</v>
      </c>
      <c r="BE846" t="s">
        <v>81</v>
      </c>
      <c r="BF846" t="s">
        <v>81</v>
      </c>
      <c r="BG846" t="s">
        <v>81</v>
      </c>
      <c r="BH846" t="s">
        <v>81</v>
      </c>
      <c r="BI846" t="s">
        <v>81</v>
      </c>
      <c r="BJ846" t="s">
        <v>82</v>
      </c>
      <c r="BK846" t="s">
        <v>82</v>
      </c>
      <c r="BL846" t="s">
        <v>81</v>
      </c>
      <c r="BM846" t="s">
        <v>137</v>
      </c>
      <c r="BN846" t="s">
        <v>81</v>
      </c>
      <c r="BO846" t="s">
        <v>81</v>
      </c>
      <c r="BP846" t="s">
        <v>81</v>
      </c>
      <c r="BQ846" t="s">
        <v>81</v>
      </c>
    </row>
    <row r="847" spans="1:69" x14ac:dyDescent="0.2">
      <c r="A847" s="5">
        <v>0</v>
      </c>
      <c r="B847" t="s">
        <v>13082</v>
      </c>
      <c r="C847" t="s">
        <v>13083</v>
      </c>
      <c r="D847" t="s">
        <v>13084</v>
      </c>
      <c r="E847" t="s">
        <v>13082</v>
      </c>
      <c r="F847" t="s">
        <v>73</v>
      </c>
      <c r="G847" t="s">
        <v>13085</v>
      </c>
      <c r="H847" s="1">
        <v>42696</v>
      </c>
      <c r="I847" s="1">
        <v>42736</v>
      </c>
      <c r="J847" t="b">
        <v>1</v>
      </c>
      <c r="K847" t="s">
        <v>75</v>
      </c>
      <c r="L847" t="s">
        <v>13086</v>
      </c>
      <c r="M847" t="s">
        <v>90</v>
      </c>
      <c r="N847">
        <v>400</v>
      </c>
      <c r="O847" t="s">
        <v>13087</v>
      </c>
      <c r="P847" t="s">
        <v>82</v>
      </c>
      <c r="Q847" t="s">
        <v>13088</v>
      </c>
      <c r="R847" t="s">
        <v>81</v>
      </c>
      <c r="S847" t="s">
        <v>82</v>
      </c>
      <c r="T847" s="1">
        <v>42696</v>
      </c>
      <c r="U847" s="3">
        <v>42736</v>
      </c>
      <c r="V847" t="s">
        <v>271</v>
      </c>
      <c r="W847" s="2">
        <v>42709</v>
      </c>
      <c r="X847" t="s">
        <v>13089</v>
      </c>
      <c r="Y847" t="s">
        <v>148</v>
      </c>
      <c r="Z847" t="s">
        <v>13090</v>
      </c>
      <c r="AA847" t="s">
        <v>82</v>
      </c>
      <c r="AB847" t="s">
        <v>13091</v>
      </c>
      <c r="AC847" t="s">
        <v>13092</v>
      </c>
      <c r="AD847" t="s">
        <v>13093</v>
      </c>
      <c r="AE847" t="s">
        <v>148</v>
      </c>
      <c r="AF847" t="s">
        <v>13090</v>
      </c>
      <c r="AG847" t="s">
        <v>82</v>
      </c>
      <c r="AH847" t="s">
        <v>13091</v>
      </c>
      <c r="AI847" t="s">
        <v>13092</v>
      </c>
      <c r="AJ847" t="s">
        <v>13093</v>
      </c>
      <c r="AK847" t="s">
        <v>153</v>
      </c>
      <c r="AL847" t="s">
        <v>13094</v>
      </c>
      <c r="AM847" t="s">
        <v>88</v>
      </c>
      <c r="AN847" t="s">
        <v>90</v>
      </c>
      <c r="AO847" t="s">
        <v>2284</v>
      </c>
      <c r="AP847" t="s">
        <v>371</v>
      </c>
      <c r="AQ847" t="s">
        <v>13095</v>
      </c>
      <c r="AR847" t="s">
        <v>82</v>
      </c>
      <c r="AS847" t="s">
        <v>13096</v>
      </c>
      <c r="AT847" t="s">
        <v>13097</v>
      </c>
      <c r="AU847" t="s">
        <v>81</v>
      </c>
      <c r="AV847" t="s">
        <v>82</v>
      </c>
      <c r="AW847" t="s">
        <v>82</v>
      </c>
      <c r="AX847" t="s">
        <v>82</v>
      </c>
      <c r="AY847" t="s">
        <v>82</v>
      </c>
      <c r="AZ847" t="s">
        <v>82</v>
      </c>
      <c r="BA847" t="s">
        <v>82</v>
      </c>
      <c r="BB847" t="s">
        <v>82</v>
      </c>
      <c r="BC847" t="s">
        <v>82</v>
      </c>
      <c r="BD847" t="s">
        <v>82</v>
      </c>
      <c r="BE847" t="s">
        <v>82</v>
      </c>
      <c r="BF847" t="s">
        <v>82</v>
      </c>
      <c r="BG847" t="s">
        <v>82</v>
      </c>
      <c r="BH847" t="s">
        <v>82</v>
      </c>
      <c r="BI847" t="s">
        <v>82</v>
      </c>
      <c r="BJ847" t="s">
        <v>82</v>
      </c>
      <c r="BK847" t="s">
        <v>82</v>
      </c>
      <c r="BL847" t="s">
        <v>82</v>
      </c>
      <c r="BM847" t="s">
        <v>82</v>
      </c>
      <c r="BN847" t="s">
        <v>82</v>
      </c>
      <c r="BO847" t="s">
        <v>82</v>
      </c>
      <c r="BP847" t="s">
        <v>82</v>
      </c>
      <c r="BQ847" t="s">
        <v>82</v>
      </c>
    </row>
    <row r="848" spans="1:69" x14ac:dyDescent="0.2">
      <c r="A848" s="5">
        <v>1</v>
      </c>
      <c r="B848" t="s">
        <v>13098</v>
      </c>
      <c r="C848" t="s">
        <v>13099</v>
      </c>
      <c r="D848" t="s">
        <v>13100</v>
      </c>
      <c r="E848" t="s">
        <v>13101</v>
      </c>
      <c r="F848" t="s">
        <v>73</v>
      </c>
      <c r="G848" t="s">
        <v>13102</v>
      </c>
      <c r="H848" s="1">
        <v>43277</v>
      </c>
      <c r="I848" s="1">
        <v>42997</v>
      </c>
      <c r="J848" t="b">
        <v>0</v>
      </c>
      <c r="K848" t="s">
        <v>75</v>
      </c>
      <c r="L848" t="s">
        <v>1375</v>
      </c>
      <c r="M848" t="s">
        <v>77</v>
      </c>
      <c r="N848">
        <v>20</v>
      </c>
      <c r="O848" t="s">
        <v>438</v>
      </c>
      <c r="P848" t="s">
        <v>79</v>
      </c>
      <c r="Q848" t="s">
        <v>366</v>
      </c>
      <c r="R848" t="s">
        <v>81</v>
      </c>
      <c r="S848">
        <v>1</v>
      </c>
      <c r="T848" s="1">
        <v>43277</v>
      </c>
      <c r="U848" t="s">
        <v>10909</v>
      </c>
      <c r="V848" t="s">
        <v>605</v>
      </c>
      <c r="W848" s="2">
        <v>43563</v>
      </c>
      <c r="X848" t="s">
        <v>13103</v>
      </c>
      <c r="Y848" t="s">
        <v>81</v>
      </c>
      <c r="Z848" t="s">
        <v>13104</v>
      </c>
      <c r="AA848" t="s">
        <v>82</v>
      </c>
      <c r="AB848" t="s">
        <v>81</v>
      </c>
      <c r="AC848" t="s">
        <v>81</v>
      </c>
      <c r="AD848" t="s">
        <v>7737</v>
      </c>
      <c r="AE848" t="s">
        <v>81</v>
      </c>
      <c r="AF848" t="s">
        <v>13104</v>
      </c>
      <c r="AG848" t="s">
        <v>82</v>
      </c>
      <c r="AH848" t="s">
        <v>81</v>
      </c>
      <c r="AI848" t="s">
        <v>81</v>
      </c>
      <c r="AJ848" t="s">
        <v>7737</v>
      </c>
      <c r="AK848" t="s">
        <v>110</v>
      </c>
      <c r="AL848" t="s">
        <v>82</v>
      </c>
      <c r="AM848" t="s">
        <v>88</v>
      </c>
      <c r="AN848" t="s">
        <v>154</v>
      </c>
      <c r="AO848" t="s">
        <v>528</v>
      </c>
      <c r="AP848" t="s">
        <v>91</v>
      </c>
      <c r="AQ848" t="s">
        <v>13105</v>
      </c>
      <c r="AR848" t="s">
        <v>82</v>
      </c>
      <c r="AS848" t="s">
        <v>13106</v>
      </c>
      <c r="AT848" t="s">
        <v>13107</v>
      </c>
      <c r="AU848" t="s">
        <v>81</v>
      </c>
      <c r="AV848" t="s">
        <v>82</v>
      </c>
      <c r="AW848" t="s">
        <v>82</v>
      </c>
      <c r="AX848" t="s">
        <v>82</v>
      </c>
      <c r="AY848" t="s">
        <v>82</v>
      </c>
      <c r="AZ848" t="s">
        <v>82</v>
      </c>
      <c r="BA848" t="s">
        <v>82</v>
      </c>
      <c r="BB848" t="s">
        <v>82</v>
      </c>
      <c r="BC848" t="s">
        <v>82</v>
      </c>
      <c r="BD848" t="s">
        <v>82</v>
      </c>
      <c r="BE848" t="s">
        <v>82</v>
      </c>
      <c r="BF848" t="s">
        <v>82</v>
      </c>
      <c r="BG848" t="s">
        <v>82</v>
      </c>
      <c r="BH848" t="s">
        <v>82</v>
      </c>
      <c r="BI848" t="s">
        <v>82</v>
      </c>
      <c r="BJ848" t="s">
        <v>82</v>
      </c>
      <c r="BK848" t="s">
        <v>82</v>
      </c>
      <c r="BL848" t="s">
        <v>82</v>
      </c>
      <c r="BM848" t="s">
        <v>82</v>
      </c>
      <c r="BN848" t="s">
        <v>82</v>
      </c>
      <c r="BO848" t="s">
        <v>82</v>
      </c>
      <c r="BP848" t="s">
        <v>82</v>
      </c>
      <c r="BQ848" t="s">
        <v>82</v>
      </c>
    </row>
    <row r="849" spans="1:69" x14ac:dyDescent="0.2">
      <c r="A849" s="5">
        <v>0</v>
      </c>
      <c r="B849" t="s">
        <v>13108</v>
      </c>
      <c r="C849" t="s">
        <v>13109</v>
      </c>
      <c r="D849" t="s">
        <v>13110</v>
      </c>
      <c r="E849" t="s">
        <v>13111</v>
      </c>
      <c r="F849" t="s">
        <v>73</v>
      </c>
      <c r="G849" t="s">
        <v>13112</v>
      </c>
      <c r="H849" s="1">
        <v>43013</v>
      </c>
      <c r="I849" s="1">
        <v>43073</v>
      </c>
      <c r="J849" t="b">
        <v>0</v>
      </c>
      <c r="K849" t="s">
        <v>75</v>
      </c>
      <c r="L849" t="s">
        <v>10880</v>
      </c>
      <c r="M849" t="s">
        <v>90</v>
      </c>
      <c r="N849">
        <v>18540</v>
      </c>
      <c r="O849" t="s">
        <v>7737</v>
      </c>
      <c r="P849" t="s">
        <v>483</v>
      </c>
      <c r="Q849" t="s">
        <v>13113</v>
      </c>
      <c r="R849" t="s">
        <v>81</v>
      </c>
      <c r="S849" t="s">
        <v>82</v>
      </c>
      <c r="T849" s="1">
        <v>43013</v>
      </c>
      <c r="U849" t="s">
        <v>13114</v>
      </c>
      <c r="V849" t="s">
        <v>1305</v>
      </c>
      <c r="W849" s="2">
        <v>43262</v>
      </c>
      <c r="X849" t="s">
        <v>13115</v>
      </c>
      <c r="Y849" t="s">
        <v>273</v>
      </c>
      <c r="Z849" t="s">
        <v>13116</v>
      </c>
      <c r="AA849" t="s">
        <v>82</v>
      </c>
      <c r="AB849" t="s">
        <v>275</v>
      </c>
      <c r="AC849" t="s">
        <v>275</v>
      </c>
      <c r="AD849" t="s">
        <v>487</v>
      </c>
      <c r="AE849" t="s">
        <v>273</v>
      </c>
      <c r="AF849" t="s">
        <v>13116</v>
      </c>
      <c r="AG849" t="s">
        <v>82</v>
      </c>
      <c r="AH849" t="s">
        <v>275</v>
      </c>
      <c r="AI849" t="s">
        <v>275</v>
      </c>
      <c r="AJ849" t="s">
        <v>487</v>
      </c>
      <c r="AK849" t="s">
        <v>110</v>
      </c>
      <c r="AL849" t="s">
        <v>432</v>
      </c>
      <c r="AM849" t="s">
        <v>88</v>
      </c>
      <c r="AN849" t="s">
        <v>2252</v>
      </c>
      <c r="AO849" t="s">
        <v>112</v>
      </c>
      <c r="AP849" t="s">
        <v>91</v>
      </c>
      <c r="AQ849" t="s">
        <v>13117</v>
      </c>
      <c r="AR849" t="s">
        <v>82</v>
      </c>
      <c r="AS849" t="s">
        <v>13118</v>
      </c>
      <c r="AT849" t="s">
        <v>82</v>
      </c>
      <c r="AU849" t="s">
        <v>81</v>
      </c>
      <c r="AV849" t="s">
        <v>82</v>
      </c>
      <c r="AW849" t="s">
        <v>82</v>
      </c>
      <c r="AX849" t="s">
        <v>82</v>
      </c>
      <c r="AY849" t="s">
        <v>82</v>
      </c>
      <c r="AZ849" t="s">
        <v>82</v>
      </c>
      <c r="BA849" t="s">
        <v>82</v>
      </c>
      <c r="BB849" t="s">
        <v>82</v>
      </c>
      <c r="BC849" t="s">
        <v>82</v>
      </c>
      <c r="BD849" t="s">
        <v>82</v>
      </c>
      <c r="BE849" t="s">
        <v>82</v>
      </c>
      <c r="BF849" t="s">
        <v>82</v>
      </c>
      <c r="BG849" t="s">
        <v>82</v>
      </c>
      <c r="BH849" t="s">
        <v>82</v>
      </c>
      <c r="BI849" t="s">
        <v>82</v>
      </c>
      <c r="BJ849" t="s">
        <v>82</v>
      </c>
      <c r="BK849" t="s">
        <v>82</v>
      </c>
      <c r="BL849" t="s">
        <v>82</v>
      </c>
      <c r="BM849" t="s">
        <v>82</v>
      </c>
      <c r="BN849" t="s">
        <v>82</v>
      </c>
      <c r="BO849" t="s">
        <v>82</v>
      </c>
      <c r="BP849" t="s">
        <v>82</v>
      </c>
      <c r="BQ849" t="s">
        <v>82</v>
      </c>
    </row>
    <row r="850" spans="1:69" x14ac:dyDescent="0.2">
      <c r="A850" s="5">
        <v>0</v>
      </c>
      <c r="B850" t="s">
        <v>81</v>
      </c>
      <c r="C850" t="s">
        <v>13119</v>
      </c>
      <c r="D850" t="s">
        <v>13120</v>
      </c>
      <c r="E850" t="s">
        <v>13121</v>
      </c>
      <c r="F850" t="s">
        <v>120</v>
      </c>
      <c r="G850" t="s">
        <v>13122</v>
      </c>
      <c r="H850" s="1">
        <v>42520</v>
      </c>
      <c r="I850" s="1">
        <v>42583</v>
      </c>
      <c r="J850" t="b">
        <v>0</v>
      </c>
      <c r="K850" t="s">
        <v>75</v>
      </c>
      <c r="L850" t="s">
        <v>329</v>
      </c>
      <c r="M850" t="s">
        <v>123</v>
      </c>
      <c r="N850">
        <v>60</v>
      </c>
      <c r="O850" t="s">
        <v>13123</v>
      </c>
      <c r="P850" t="s">
        <v>125</v>
      </c>
      <c r="Q850" t="s">
        <v>2108</v>
      </c>
      <c r="R850" t="s">
        <v>81</v>
      </c>
      <c r="S850" t="s">
        <v>82</v>
      </c>
      <c r="T850" s="1">
        <v>42520</v>
      </c>
      <c r="U850" s="1">
        <v>42583</v>
      </c>
      <c r="V850" t="s">
        <v>127</v>
      </c>
      <c r="W850" s="2">
        <v>43557</v>
      </c>
      <c r="X850" t="s">
        <v>82</v>
      </c>
      <c r="Y850" t="s">
        <v>82</v>
      </c>
      <c r="Z850" t="s">
        <v>82</v>
      </c>
      <c r="AA850" t="s">
        <v>82</v>
      </c>
      <c r="AB850" t="s">
        <v>82</v>
      </c>
      <c r="AC850" t="s">
        <v>82</v>
      </c>
      <c r="AD850" t="s">
        <v>82</v>
      </c>
      <c r="AE850" t="s">
        <v>82</v>
      </c>
      <c r="AF850" t="s">
        <v>82</v>
      </c>
      <c r="AG850" t="s">
        <v>82</v>
      </c>
      <c r="AH850" t="s">
        <v>82</v>
      </c>
      <c r="AI850" t="s">
        <v>82</v>
      </c>
      <c r="AJ850" t="s">
        <v>82</v>
      </c>
      <c r="AK850" t="s">
        <v>296</v>
      </c>
      <c r="AL850" t="s">
        <v>82</v>
      </c>
      <c r="AM850" t="s">
        <v>13124</v>
      </c>
      <c r="AN850" t="s">
        <v>8184</v>
      </c>
      <c r="AO850" t="s">
        <v>123</v>
      </c>
      <c r="AP850" t="s">
        <v>132</v>
      </c>
      <c r="AQ850" t="s">
        <v>13125</v>
      </c>
      <c r="AR850" t="s">
        <v>13126</v>
      </c>
      <c r="AS850" t="s">
        <v>13127</v>
      </c>
      <c r="AT850" t="s">
        <v>13128</v>
      </c>
      <c r="AU850" t="s">
        <v>81</v>
      </c>
      <c r="AV850" t="s">
        <v>82</v>
      </c>
      <c r="AW850" t="s">
        <v>81</v>
      </c>
      <c r="AX850" t="s">
        <v>81</v>
      </c>
      <c r="AY850" t="s">
        <v>81</v>
      </c>
      <c r="AZ850" t="s">
        <v>81</v>
      </c>
      <c r="BA850" t="s">
        <v>82</v>
      </c>
      <c r="BB850" s="1">
        <v>1</v>
      </c>
      <c r="BC850" t="s">
        <v>81</v>
      </c>
      <c r="BD850" t="s">
        <v>81</v>
      </c>
      <c r="BE850" t="s">
        <v>81</v>
      </c>
      <c r="BF850" t="s">
        <v>81</v>
      </c>
      <c r="BG850" t="s">
        <v>81</v>
      </c>
      <c r="BH850" t="s">
        <v>81</v>
      </c>
      <c r="BI850" t="s">
        <v>81</v>
      </c>
      <c r="BJ850" t="s">
        <v>82</v>
      </c>
      <c r="BK850" t="s">
        <v>82</v>
      </c>
      <c r="BL850" t="s">
        <v>81</v>
      </c>
      <c r="BM850" t="s">
        <v>137</v>
      </c>
      <c r="BN850" t="s">
        <v>81</v>
      </c>
      <c r="BO850" t="s">
        <v>81</v>
      </c>
      <c r="BP850" t="s">
        <v>81</v>
      </c>
      <c r="BQ850" t="s">
        <v>81</v>
      </c>
    </row>
    <row r="851" spans="1:69" x14ac:dyDescent="0.2">
      <c r="A851" s="5">
        <v>1</v>
      </c>
      <c r="B851" t="s">
        <v>8425</v>
      </c>
      <c r="C851" t="s">
        <v>8426</v>
      </c>
      <c r="D851" t="s">
        <v>8427</v>
      </c>
      <c r="E851" t="s">
        <v>8428</v>
      </c>
      <c r="F851" t="s">
        <v>178</v>
      </c>
      <c r="G851" t="s">
        <v>13129</v>
      </c>
      <c r="H851" s="1">
        <v>43237</v>
      </c>
      <c r="I851" s="1">
        <v>43264</v>
      </c>
      <c r="J851" t="b">
        <v>0</v>
      </c>
      <c r="K851" t="s">
        <v>180</v>
      </c>
      <c r="L851" t="s">
        <v>13130</v>
      </c>
      <c r="M851" t="s">
        <v>308</v>
      </c>
      <c r="N851">
        <v>22</v>
      </c>
      <c r="O851" t="s">
        <v>8431</v>
      </c>
      <c r="P851" t="s">
        <v>13131</v>
      </c>
      <c r="Q851" t="s">
        <v>8433</v>
      </c>
      <c r="R851" t="s">
        <v>13132</v>
      </c>
      <c r="S851" t="s">
        <v>82</v>
      </c>
      <c r="T851" s="1">
        <v>43237</v>
      </c>
      <c r="U851" s="1">
        <v>43264</v>
      </c>
      <c r="V851" t="s">
        <v>186</v>
      </c>
      <c r="W851" s="2">
        <v>43809</v>
      </c>
      <c r="X851" t="s">
        <v>8435</v>
      </c>
      <c r="Y851" t="s">
        <v>8436</v>
      </c>
      <c r="Z851" t="s">
        <v>81</v>
      </c>
      <c r="AA851" t="s">
        <v>8437</v>
      </c>
      <c r="AB851" t="s">
        <v>8438</v>
      </c>
      <c r="AC851">
        <v>441223897284</v>
      </c>
      <c r="AD851" t="s">
        <v>8439</v>
      </c>
      <c r="AE851" t="s">
        <v>8436</v>
      </c>
      <c r="AF851" t="s">
        <v>81</v>
      </c>
      <c r="AG851" t="s">
        <v>8437</v>
      </c>
      <c r="AH851" t="s">
        <v>8438</v>
      </c>
      <c r="AI851">
        <v>441223897284</v>
      </c>
      <c r="AJ851" t="s">
        <v>8439</v>
      </c>
      <c r="AK851" t="s">
        <v>250</v>
      </c>
      <c r="AL851" t="s">
        <v>82</v>
      </c>
      <c r="AM851" t="s">
        <v>8431</v>
      </c>
      <c r="AN851" t="s">
        <v>81</v>
      </c>
      <c r="AO851" t="s">
        <v>81</v>
      </c>
      <c r="AP851" t="s">
        <v>192</v>
      </c>
      <c r="AQ851" t="s">
        <v>8440</v>
      </c>
      <c r="AR851" t="s">
        <v>8441</v>
      </c>
      <c r="AS851" t="s">
        <v>13133</v>
      </c>
      <c r="AT851" t="s">
        <v>8443</v>
      </c>
      <c r="AU851" t="s">
        <v>197</v>
      </c>
      <c r="AV851" t="s">
        <v>82</v>
      </c>
      <c r="AW851" t="s">
        <v>198</v>
      </c>
      <c r="AX851" t="s">
        <v>81</v>
      </c>
      <c r="AY851" t="s">
        <v>81</v>
      </c>
      <c r="AZ851" t="s">
        <v>8425</v>
      </c>
      <c r="BA851" t="s">
        <v>82</v>
      </c>
      <c r="BB851" s="1">
        <v>1</v>
      </c>
      <c r="BC851" t="s">
        <v>199</v>
      </c>
      <c r="BD851" t="s">
        <v>199</v>
      </c>
      <c r="BE851" t="s">
        <v>199</v>
      </c>
      <c r="BF851" t="s">
        <v>199</v>
      </c>
      <c r="BG851" t="s">
        <v>81</v>
      </c>
      <c r="BH851" t="s">
        <v>81</v>
      </c>
      <c r="BI851" t="s">
        <v>81</v>
      </c>
      <c r="BJ851" t="s">
        <v>82</v>
      </c>
      <c r="BK851" t="s">
        <v>82</v>
      </c>
      <c r="BL851" t="s">
        <v>200</v>
      </c>
      <c r="BM851" t="s">
        <v>201</v>
      </c>
      <c r="BN851" t="s">
        <v>81</v>
      </c>
      <c r="BO851" t="s">
        <v>81</v>
      </c>
      <c r="BP851" t="s">
        <v>81</v>
      </c>
      <c r="BQ851" t="s">
        <v>81</v>
      </c>
    </row>
    <row r="852" spans="1:69" x14ac:dyDescent="0.2">
      <c r="A852" s="5">
        <v>1</v>
      </c>
      <c r="B852" t="s">
        <v>13134</v>
      </c>
      <c r="C852" t="s">
        <v>13135</v>
      </c>
      <c r="D852" t="s">
        <v>13136</v>
      </c>
      <c r="E852" t="s">
        <v>13137</v>
      </c>
      <c r="F852" t="s">
        <v>73</v>
      </c>
      <c r="G852" t="s">
        <v>13138</v>
      </c>
      <c r="H852" s="1">
        <v>43071</v>
      </c>
      <c r="I852" s="1">
        <v>43132</v>
      </c>
      <c r="J852" t="b">
        <v>0</v>
      </c>
      <c r="K852" t="s">
        <v>75</v>
      </c>
      <c r="L852" t="s">
        <v>465</v>
      </c>
      <c r="M852" t="s">
        <v>90</v>
      </c>
      <c r="N852">
        <v>100</v>
      </c>
      <c r="O852" t="s">
        <v>13139</v>
      </c>
      <c r="P852" t="s">
        <v>13140</v>
      </c>
      <c r="Q852" t="s">
        <v>484</v>
      </c>
      <c r="R852" t="s">
        <v>13141</v>
      </c>
      <c r="S852" t="s">
        <v>82</v>
      </c>
      <c r="T852" s="1">
        <v>43071</v>
      </c>
      <c r="U852" t="s">
        <v>1012</v>
      </c>
      <c r="V852" t="s">
        <v>1305</v>
      </c>
      <c r="W852" s="2">
        <v>43262</v>
      </c>
      <c r="X852" t="s">
        <v>13142</v>
      </c>
      <c r="Y852" t="s">
        <v>3723</v>
      </c>
      <c r="Z852" t="s">
        <v>13143</v>
      </c>
      <c r="AA852" t="s">
        <v>82</v>
      </c>
      <c r="AB852" t="s">
        <v>13144</v>
      </c>
      <c r="AC852" t="s">
        <v>13145</v>
      </c>
      <c r="AD852" t="s">
        <v>13146</v>
      </c>
      <c r="AE852" t="s">
        <v>3723</v>
      </c>
      <c r="AF852" t="s">
        <v>13143</v>
      </c>
      <c r="AG852" t="s">
        <v>82</v>
      </c>
      <c r="AH852" t="s">
        <v>13144</v>
      </c>
      <c r="AI852" t="s">
        <v>13145</v>
      </c>
      <c r="AJ852" t="s">
        <v>13146</v>
      </c>
      <c r="AK852" t="s">
        <v>296</v>
      </c>
      <c r="AL852" t="s">
        <v>82</v>
      </c>
      <c r="AM852" t="s">
        <v>88</v>
      </c>
      <c r="AN852" t="s">
        <v>154</v>
      </c>
      <c r="AO852" t="s">
        <v>90</v>
      </c>
      <c r="AP852" t="s">
        <v>91</v>
      </c>
      <c r="AQ852" t="s">
        <v>13147</v>
      </c>
      <c r="AR852" t="s">
        <v>82</v>
      </c>
      <c r="AS852" t="s">
        <v>13148</v>
      </c>
      <c r="AT852" t="s">
        <v>13149</v>
      </c>
      <c r="AU852" t="s">
        <v>615</v>
      </c>
      <c r="AV852" t="s">
        <v>82</v>
      </c>
      <c r="AW852" t="s">
        <v>82</v>
      </c>
      <c r="AX852" t="s">
        <v>82</v>
      </c>
      <c r="AY852" t="s">
        <v>82</v>
      </c>
      <c r="AZ852" t="s">
        <v>82</v>
      </c>
      <c r="BA852" t="s">
        <v>82</v>
      </c>
      <c r="BB852" t="s">
        <v>82</v>
      </c>
      <c r="BC852" t="s">
        <v>82</v>
      </c>
      <c r="BD852" t="s">
        <v>82</v>
      </c>
      <c r="BE852" t="s">
        <v>82</v>
      </c>
      <c r="BF852" t="s">
        <v>82</v>
      </c>
      <c r="BG852" t="s">
        <v>82</v>
      </c>
      <c r="BH852" t="s">
        <v>82</v>
      </c>
      <c r="BI852" t="s">
        <v>82</v>
      </c>
      <c r="BJ852" t="s">
        <v>82</v>
      </c>
      <c r="BK852" t="s">
        <v>82</v>
      </c>
      <c r="BL852" t="s">
        <v>82</v>
      </c>
      <c r="BM852" t="s">
        <v>82</v>
      </c>
      <c r="BN852" t="s">
        <v>82</v>
      </c>
      <c r="BO852" t="s">
        <v>82</v>
      </c>
      <c r="BP852" t="s">
        <v>82</v>
      </c>
      <c r="BQ852" t="s">
        <v>82</v>
      </c>
    </row>
    <row r="853" spans="1:69" x14ac:dyDescent="0.2">
      <c r="A853" s="5">
        <v>0</v>
      </c>
      <c r="B853" t="s">
        <v>13150</v>
      </c>
      <c r="C853" t="s">
        <v>13151</v>
      </c>
      <c r="D853" t="s">
        <v>13152</v>
      </c>
      <c r="E853" t="s">
        <v>13153</v>
      </c>
      <c r="F853" t="s">
        <v>73</v>
      </c>
      <c r="G853" t="s">
        <v>13154</v>
      </c>
      <c r="H853" s="1">
        <v>43473</v>
      </c>
      <c r="I853" s="1">
        <v>43770</v>
      </c>
      <c r="J853" t="b">
        <v>0</v>
      </c>
      <c r="K853" t="s">
        <v>75</v>
      </c>
      <c r="L853" t="s">
        <v>5993</v>
      </c>
      <c r="M853" t="s">
        <v>90</v>
      </c>
      <c r="N853">
        <v>20</v>
      </c>
      <c r="O853" t="s">
        <v>13155</v>
      </c>
      <c r="P853" t="s">
        <v>689</v>
      </c>
      <c r="Q853" t="s">
        <v>5539</v>
      </c>
      <c r="R853" t="s">
        <v>81</v>
      </c>
      <c r="S853" t="s">
        <v>82</v>
      </c>
      <c r="T853" s="1">
        <v>43473</v>
      </c>
      <c r="U853" t="s">
        <v>3244</v>
      </c>
      <c r="V853" t="s">
        <v>834</v>
      </c>
      <c r="W853" s="2">
        <v>43885</v>
      </c>
      <c r="X853" t="s">
        <v>13156</v>
      </c>
      <c r="Y853" t="s">
        <v>81</v>
      </c>
      <c r="Z853" t="s">
        <v>13157</v>
      </c>
      <c r="AA853" t="s">
        <v>82</v>
      </c>
      <c r="AB853" t="s">
        <v>81</v>
      </c>
      <c r="AC853" t="s">
        <v>81</v>
      </c>
      <c r="AD853" t="s">
        <v>13158</v>
      </c>
      <c r="AE853" t="s">
        <v>81</v>
      </c>
      <c r="AF853" t="s">
        <v>13157</v>
      </c>
      <c r="AG853" t="s">
        <v>82</v>
      </c>
      <c r="AH853" t="s">
        <v>81</v>
      </c>
      <c r="AI853" t="s">
        <v>81</v>
      </c>
      <c r="AJ853" t="s">
        <v>13158</v>
      </c>
      <c r="AK853" t="s">
        <v>86</v>
      </c>
      <c r="AL853" t="s">
        <v>13159</v>
      </c>
      <c r="AM853" t="s">
        <v>88</v>
      </c>
      <c r="AN853" t="s">
        <v>13160</v>
      </c>
      <c r="AO853" t="s">
        <v>13161</v>
      </c>
      <c r="AP853" t="s">
        <v>91</v>
      </c>
      <c r="AQ853" t="s">
        <v>13162</v>
      </c>
      <c r="AR853" t="s">
        <v>82</v>
      </c>
      <c r="AS853" t="s">
        <v>13163</v>
      </c>
      <c r="AT853" t="s">
        <v>13164</v>
      </c>
      <c r="AU853" t="s">
        <v>81</v>
      </c>
      <c r="AV853" t="s">
        <v>82</v>
      </c>
      <c r="AW853" t="s">
        <v>82</v>
      </c>
      <c r="AX853" t="s">
        <v>82</v>
      </c>
      <c r="AY853" t="s">
        <v>82</v>
      </c>
      <c r="AZ853" t="s">
        <v>82</v>
      </c>
      <c r="BA853" t="s">
        <v>82</v>
      </c>
      <c r="BB853" t="s">
        <v>82</v>
      </c>
      <c r="BC853" t="s">
        <v>82</v>
      </c>
      <c r="BD853" t="s">
        <v>82</v>
      </c>
      <c r="BE853" t="s">
        <v>82</v>
      </c>
      <c r="BF853" t="s">
        <v>82</v>
      </c>
      <c r="BG853" t="s">
        <v>82</v>
      </c>
      <c r="BH853" t="s">
        <v>82</v>
      </c>
      <c r="BI853" t="s">
        <v>82</v>
      </c>
      <c r="BJ853" t="s">
        <v>82</v>
      </c>
      <c r="BK853" t="s">
        <v>82</v>
      </c>
      <c r="BL853" t="s">
        <v>82</v>
      </c>
      <c r="BM853" t="s">
        <v>82</v>
      </c>
      <c r="BN853" t="s">
        <v>82</v>
      </c>
      <c r="BO853" t="s">
        <v>82</v>
      </c>
      <c r="BP853" t="s">
        <v>82</v>
      </c>
      <c r="BQ853" t="s">
        <v>82</v>
      </c>
    </row>
    <row r="854" spans="1:69" x14ac:dyDescent="0.2">
      <c r="A854" s="5">
        <v>1</v>
      </c>
      <c r="B854" t="s">
        <v>13165</v>
      </c>
      <c r="C854" t="s">
        <v>13166</v>
      </c>
      <c r="D854" t="s">
        <v>13167</v>
      </c>
      <c r="E854" t="s">
        <v>13165</v>
      </c>
      <c r="F854" t="s">
        <v>73</v>
      </c>
      <c r="G854" t="s">
        <v>13168</v>
      </c>
      <c r="H854" s="1">
        <v>43342</v>
      </c>
      <c r="I854" s="1">
        <v>42614</v>
      </c>
      <c r="J854" t="b">
        <v>0</v>
      </c>
      <c r="K854" t="s">
        <v>75</v>
      </c>
      <c r="L854" t="s">
        <v>518</v>
      </c>
      <c r="M854" t="s">
        <v>538</v>
      </c>
      <c r="N854">
        <v>45</v>
      </c>
      <c r="O854" t="s">
        <v>13169</v>
      </c>
      <c r="P854" t="s">
        <v>82</v>
      </c>
      <c r="Q854" t="s">
        <v>13170</v>
      </c>
      <c r="R854" t="s">
        <v>81</v>
      </c>
      <c r="S854">
        <v>1</v>
      </c>
      <c r="T854" s="1">
        <v>43342</v>
      </c>
      <c r="U854" t="s">
        <v>5488</v>
      </c>
      <c r="V854" t="s">
        <v>84</v>
      </c>
      <c r="W854" s="2">
        <v>43353</v>
      </c>
      <c r="X854" t="s">
        <v>13171</v>
      </c>
      <c r="Y854" t="s">
        <v>82</v>
      </c>
      <c r="Z854" t="s">
        <v>82</v>
      </c>
      <c r="AA854" t="s">
        <v>82</v>
      </c>
      <c r="AB854" t="s">
        <v>82</v>
      </c>
      <c r="AC854" t="s">
        <v>82</v>
      </c>
      <c r="AD854" t="s">
        <v>82</v>
      </c>
      <c r="AE854" t="s">
        <v>82</v>
      </c>
      <c r="AF854" t="s">
        <v>82</v>
      </c>
      <c r="AG854" t="s">
        <v>82</v>
      </c>
      <c r="AH854" t="s">
        <v>82</v>
      </c>
      <c r="AI854" t="s">
        <v>82</v>
      </c>
      <c r="AJ854" t="s">
        <v>82</v>
      </c>
      <c r="AK854" t="s">
        <v>110</v>
      </c>
      <c r="AL854" t="s">
        <v>13172</v>
      </c>
      <c r="AM854" t="s">
        <v>88</v>
      </c>
      <c r="AN854" t="s">
        <v>2284</v>
      </c>
      <c r="AO854" t="s">
        <v>90</v>
      </c>
      <c r="AP854" t="s">
        <v>91</v>
      </c>
      <c r="AQ854" t="s">
        <v>13173</v>
      </c>
      <c r="AR854" t="s">
        <v>82</v>
      </c>
      <c r="AS854" t="s">
        <v>13174</v>
      </c>
      <c r="AT854" t="s">
        <v>82</v>
      </c>
      <c r="AU854" t="s">
        <v>81</v>
      </c>
      <c r="AV854" t="s">
        <v>82</v>
      </c>
      <c r="AW854" t="s">
        <v>82</v>
      </c>
      <c r="AX854" t="s">
        <v>82</v>
      </c>
      <c r="AY854" t="s">
        <v>82</v>
      </c>
      <c r="AZ854" t="s">
        <v>82</v>
      </c>
      <c r="BA854" t="s">
        <v>82</v>
      </c>
      <c r="BB854" t="s">
        <v>82</v>
      </c>
      <c r="BC854" t="s">
        <v>82</v>
      </c>
      <c r="BD854" t="s">
        <v>82</v>
      </c>
      <c r="BE854" t="s">
        <v>82</v>
      </c>
      <c r="BF854" t="s">
        <v>82</v>
      </c>
      <c r="BG854" t="s">
        <v>82</v>
      </c>
      <c r="BH854" t="s">
        <v>82</v>
      </c>
      <c r="BI854" t="s">
        <v>82</v>
      </c>
      <c r="BJ854" t="s">
        <v>82</v>
      </c>
      <c r="BK854" t="s">
        <v>82</v>
      </c>
      <c r="BL854" t="s">
        <v>82</v>
      </c>
      <c r="BM854" t="s">
        <v>82</v>
      </c>
      <c r="BN854" t="s">
        <v>82</v>
      </c>
      <c r="BO854" t="s">
        <v>82</v>
      </c>
      <c r="BP854" t="s">
        <v>82</v>
      </c>
      <c r="BQ854" t="s">
        <v>82</v>
      </c>
    </row>
    <row r="855" spans="1:69" x14ac:dyDescent="0.2">
      <c r="A855" s="5">
        <v>0</v>
      </c>
      <c r="B855" t="s">
        <v>13175</v>
      </c>
      <c r="C855" t="s">
        <v>13176</v>
      </c>
      <c r="D855" t="s">
        <v>13177</v>
      </c>
      <c r="E855" t="s">
        <v>13178</v>
      </c>
      <c r="F855" t="s">
        <v>73</v>
      </c>
      <c r="G855" t="s">
        <v>13179</v>
      </c>
      <c r="H855" s="1">
        <v>43174</v>
      </c>
      <c r="I855" s="1">
        <v>43257</v>
      </c>
      <c r="J855" t="b">
        <v>0</v>
      </c>
      <c r="K855" t="s">
        <v>75</v>
      </c>
      <c r="L855" t="s">
        <v>5400</v>
      </c>
      <c r="M855" t="s">
        <v>90</v>
      </c>
      <c r="N855">
        <v>32</v>
      </c>
      <c r="O855" t="s">
        <v>5401</v>
      </c>
      <c r="P855" t="s">
        <v>449</v>
      </c>
      <c r="Q855" t="s">
        <v>950</v>
      </c>
      <c r="R855" t="s">
        <v>81</v>
      </c>
      <c r="S855" t="s">
        <v>82</v>
      </c>
      <c r="T855" s="1">
        <v>43174</v>
      </c>
      <c r="U855" t="s">
        <v>12308</v>
      </c>
      <c r="V855" t="s">
        <v>605</v>
      </c>
      <c r="W855" s="2">
        <v>43570</v>
      </c>
      <c r="X855" t="s">
        <v>13180</v>
      </c>
      <c r="Y855" t="s">
        <v>81</v>
      </c>
      <c r="Z855" t="s">
        <v>13181</v>
      </c>
      <c r="AA855" t="s">
        <v>82</v>
      </c>
      <c r="AB855" t="s">
        <v>81</v>
      </c>
      <c r="AC855" t="s">
        <v>81</v>
      </c>
      <c r="AD855" t="s">
        <v>13182</v>
      </c>
      <c r="AE855" t="s">
        <v>81</v>
      </c>
      <c r="AF855" t="s">
        <v>13181</v>
      </c>
      <c r="AG855" t="s">
        <v>82</v>
      </c>
      <c r="AH855" t="s">
        <v>81</v>
      </c>
      <c r="AI855" t="s">
        <v>81</v>
      </c>
      <c r="AJ855" t="s">
        <v>13182</v>
      </c>
      <c r="AK855" t="s">
        <v>110</v>
      </c>
      <c r="AL855" t="s">
        <v>82</v>
      </c>
      <c r="AM855" t="s">
        <v>88</v>
      </c>
      <c r="AN855" t="s">
        <v>456</v>
      </c>
      <c r="AO855" t="s">
        <v>1063</v>
      </c>
      <c r="AP855" t="s">
        <v>91</v>
      </c>
      <c r="AQ855" t="s">
        <v>13183</v>
      </c>
      <c r="AR855" t="s">
        <v>82</v>
      </c>
      <c r="AS855" t="s">
        <v>13184</v>
      </c>
      <c r="AT855" t="s">
        <v>13185</v>
      </c>
      <c r="AU855" t="s">
        <v>81</v>
      </c>
      <c r="AV855" t="s">
        <v>82</v>
      </c>
      <c r="AW855" t="s">
        <v>82</v>
      </c>
      <c r="AX855" t="s">
        <v>82</v>
      </c>
      <c r="AY855" t="s">
        <v>82</v>
      </c>
      <c r="AZ855" t="s">
        <v>82</v>
      </c>
      <c r="BA855" t="s">
        <v>82</v>
      </c>
      <c r="BB855" t="s">
        <v>82</v>
      </c>
      <c r="BC855" t="s">
        <v>82</v>
      </c>
      <c r="BD855" t="s">
        <v>82</v>
      </c>
      <c r="BE855" t="s">
        <v>82</v>
      </c>
      <c r="BF855" t="s">
        <v>82</v>
      </c>
      <c r="BG855" t="s">
        <v>82</v>
      </c>
      <c r="BH855" t="s">
        <v>82</v>
      </c>
      <c r="BI855" t="s">
        <v>82</v>
      </c>
      <c r="BJ855" t="s">
        <v>82</v>
      </c>
      <c r="BK855" t="s">
        <v>82</v>
      </c>
      <c r="BL855" t="s">
        <v>82</v>
      </c>
      <c r="BM855" t="s">
        <v>82</v>
      </c>
      <c r="BN855" t="s">
        <v>82</v>
      </c>
      <c r="BO855" t="s">
        <v>82</v>
      </c>
      <c r="BP855" t="s">
        <v>82</v>
      </c>
      <c r="BQ855" t="s">
        <v>82</v>
      </c>
    </row>
    <row r="856" spans="1:69" x14ac:dyDescent="0.2">
      <c r="A856" s="5">
        <v>0</v>
      </c>
      <c r="B856" t="s">
        <v>13186</v>
      </c>
      <c r="C856" t="s">
        <v>13187</v>
      </c>
      <c r="D856" t="s">
        <v>13188</v>
      </c>
      <c r="E856" t="s">
        <v>13186</v>
      </c>
      <c r="F856" t="s">
        <v>73</v>
      </c>
      <c r="G856" t="s">
        <v>13189</v>
      </c>
      <c r="H856" s="1">
        <v>42860</v>
      </c>
      <c r="I856" s="1">
        <v>42809</v>
      </c>
      <c r="J856" t="b">
        <v>0</v>
      </c>
      <c r="K856" t="s">
        <v>75</v>
      </c>
      <c r="L856" t="s">
        <v>465</v>
      </c>
      <c r="M856" t="s">
        <v>90</v>
      </c>
      <c r="N856">
        <v>300</v>
      </c>
      <c r="O856" t="s">
        <v>13190</v>
      </c>
      <c r="P856" t="s">
        <v>7933</v>
      </c>
      <c r="Q856" t="s">
        <v>13191</v>
      </c>
      <c r="R856" t="s">
        <v>13192</v>
      </c>
      <c r="S856" t="s">
        <v>82</v>
      </c>
      <c r="T856" s="1">
        <v>42860</v>
      </c>
      <c r="U856" t="s">
        <v>6131</v>
      </c>
      <c r="V856" t="s">
        <v>585</v>
      </c>
      <c r="W856" s="2">
        <v>43085</v>
      </c>
      <c r="X856" t="s">
        <v>13193</v>
      </c>
      <c r="Y856" t="s">
        <v>505</v>
      </c>
      <c r="Z856" t="s">
        <v>13194</v>
      </c>
      <c r="AA856" t="s">
        <v>82</v>
      </c>
      <c r="AB856" t="s">
        <v>13195</v>
      </c>
      <c r="AC856" t="s">
        <v>13196</v>
      </c>
      <c r="AD856" t="s">
        <v>13197</v>
      </c>
      <c r="AE856" t="s">
        <v>505</v>
      </c>
      <c r="AF856" t="s">
        <v>13194</v>
      </c>
      <c r="AG856" t="s">
        <v>82</v>
      </c>
      <c r="AH856" t="s">
        <v>13195</v>
      </c>
      <c r="AI856" t="s">
        <v>13196</v>
      </c>
      <c r="AJ856" t="s">
        <v>13197</v>
      </c>
      <c r="AK856" t="s">
        <v>296</v>
      </c>
      <c r="AL856" t="s">
        <v>82</v>
      </c>
      <c r="AM856" t="s">
        <v>88</v>
      </c>
      <c r="AN856" t="s">
        <v>154</v>
      </c>
      <c r="AO856" t="s">
        <v>90</v>
      </c>
      <c r="AP856" t="s">
        <v>91</v>
      </c>
      <c r="AQ856" t="s">
        <v>13198</v>
      </c>
      <c r="AR856" t="s">
        <v>82</v>
      </c>
      <c r="AS856" t="s">
        <v>13199</v>
      </c>
      <c r="AT856" t="s">
        <v>13200</v>
      </c>
      <c r="AU856" t="s">
        <v>197</v>
      </c>
      <c r="AV856" t="s">
        <v>82</v>
      </c>
      <c r="AW856" t="s">
        <v>82</v>
      </c>
      <c r="AX856" t="s">
        <v>82</v>
      </c>
      <c r="AY856" t="s">
        <v>82</v>
      </c>
      <c r="AZ856" t="s">
        <v>82</v>
      </c>
      <c r="BA856" t="s">
        <v>82</v>
      </c>
      <c r="BB856" t="s">
        <v>82</v>
      </c>
      <c r="BC856" t="s">
        <v>82</v>
      </c>
      <c r="BD856" t="s">
        <v>82</v>
      </c>
      <c r="BE856" t="s">
        <v>82</v>
      </c>
      <c r="BF856" t="s">
        <v>82</v>
      </c>
      <c r="BG856" t="s">
        <v>82</v>
      </c>
      <c r="BH856" t="s">
        <v>82</v>
      </c>
      <c r="BI856" t="s">
        <v>82</v>
      </c>
      <c r="BJ856" t="s">
        <v>82</v>
      </c>
      <c r="BK856" t="s">
        <v>82</v>
      </c>
      <c r="BL856" t="s">
        <v>82</v>
      </c>
      <c r="BM856" t="s">
        <v>82</v>
      </c>
      <c r="BN856" t="s">
        <v>82</v>
      </c>
      <c r="BO856" t="s">
        <v>82</v>
      </c>
      <c r="BP856" t="s">
        <v>82</v>
      </c>
      <c r="BQ856" t="s">
        <v>82</v>
      </c>
    </row>
    <row r="857" spans="1:69" x14ac:dyDescent="0.2">
      <c r="A857" s="5">
        <v>1</v>
      </c>
      <c r="B857" t="s">
        <v>858</v>
      </c>
      <c r="C857" t="s">
        <v>13201</v>
      </c>
      <c r="D857" t="s">
        <v>860</v>
      </c>
      <c r="E857" t="s">
        <v>861</v>
      </c>
      <c r="F857" t="s">
        <v>178</v>
      </c>
      <c r="G857" t="s">
        <v>867</v>
      </c>
      <c r="H857" s="1">
        <v>42859</v>
      </c>
      <c r="I857" s="1">
        <v>42892</v>
      </c>
      <c r="J857" t="b">
        <v>0</v>
      </c>
      <c r="K857" t="s">
        <v>180</v>
      </c>
      <c r="L857" t="s">
        <v>13202</v>
      </c>
      <c r="M857" t="s">
        <v>346</v>
      </c>
      <c r="N857">
        <v>2000</v>
      </c>
      <c r="O857" t="s">
        <v>864</v>
      </c>
      <c r="P857" t="s">
        <v>865</v>
      </c>
      <c r="Q857" t="s">
        <v>866</v>
      </c>
      <c r="R857" t="s">
        <v>2574</v>
      </c>
      <c r="S857" t="s">
        <v>82</v>
      </c>
      <c r="T857" s="1">
        <v>42859</v>
      </c>
      <c r="U857" s="1">
        <v>42892</v>
      </c>
      <c r="V857" t="s">
        <v>186</v>
      </c>
      <c r="W857" s="2">
        <v>43950</v>
      </c>
      <c r="X857" t="s">
        <v>868</v>
      </c>
      <c r="Y857" t="s">
        <v>869</v>
      </c>
      <c r="Z857" t="s">
        <v>81</v>
      </c>
      <c r="AA857" t="s">
        <v>870</v>
      </c>
      <c r="AB857" t="s">
        <v>871</v>
      </c>
      <c r="AC857" t="s">
        <v>872</v>
      </c>
      <c r="AD857" t="s">
        <v>873</v>
      </c>
      <c r="AE857" t="s">
        <v>869</v>
      </c>
      <c r="AF857" t="s">
        <v>81</v>
      </c>
      <c r="AG857" t="s">
        <v>870</v>
      </c>
      <c r="AH857" t="s">
        <v>871</v>
      </c>
      <c r="AI857" t="s">
        <v>872</v>
      </c>
      <c r="AJ857" t="s">
        <v>873</v>
      </c>
      <c r="AK857" t="s">
        <v>250</v>
      </c>
      <c r="AL857" t="s">
        <v>82</v>
      </c>
      <c r="AM857" t="s">
        <v>864</v>
      </c>
      <c r="AN857" t="s">
        <v>81</v>
      </c>
      <c r="AO857" t="s">
        <v>81</v>
      </c>
      <c r="AP857" t="s">
        <v>351</v>
      </c>
      <c r="AQ857" t="s">
        <v>874</v>
      </c>
      <c r="AR857" t="s">
        <v>875</v>
      </c>
      <c r="AS857" t="s">
        <v>876</v>
      </c>
      <c r="AT857" t="s">
        <v>877</v>
      </c>
      <c r="AU857" t="s">
        <v>197</v>
      </c>
      <c r="AV857" t="s">
        <v>13203</v>
      </c>
      <c r="AW857" t="s">
        <v>198</v>
      </c>
      <c r="AX857" t="s">
        <v>81</v>
      </c>
      <c r="AY857" t="s">
        <v>81</v>
      </c>
      <c r="AZ857" t="s">
        <v>858</v>
      </c>
      <c r="BA857" t="s">
        <v>82</v>
      </c>
      <c r="BB857" s="1">
        <v>1</v>
      </c>
      <c r="BC857" t="s">
        <v>199</v>
      </c>
      <c r="BD857" t="s">
        <v>199</v>
      </c>
      <c r="BE857" t="s">
        <v>199</v>
      </c>
      <c r="BF857" t="s">
        <v>199</v>
      </c>
      <c r="BG857" t="s">
        <v>81</v>
      </c>
      <c r="BH857" t="s">
        <v>81</v>
      </c>
      <c r="BI857" t="s">
        <v>81</v>
      </c>
      <c r="BJ857" t="s">
        <v>82</v>
      </c>
      <c r="BK857" t="s">
        <v>82</v>
      </c>
      <c r="BL857" t="s">
        <v>200</v>
      </c>
      <c r="BM857" t="s">
        <v>13204</v>
      </c>
      <c r="BN857" t="s">
        <v>81</v>
      </c>
      <c r="BO857" t="s">
        <v>81</v>
      </c>
      <c r="BP857" t="s">
        <v>81</v>
      </c>
      <c r="BQ857" t="s">
        <v>81</v>
      </c>
    </row>
    <row r="858" spans="1:69" x14ac:dyDescent="0.2">
      <c r="A858" s="5">
        <v>0</v>
      </c>
      <c r="B858" t="s">
        <v>13205</v>
      </c>
      <c r="C858" t="s">
        <v>13206</v>
      </c>
      <c r="D858" t="s">
        <v>13207</v>
      </c>
      <c r="E858" t="s">
        <v>13205</v>
      </c>
      <c r="F858" t="s">
        <v>73</v>
      </c>
      <c r="G858" t="s">
        <v>13208</v>
      </c>
      <c r="H858" s="1">
        <v>43013</v>
      </c>
      <c r="I858" s="1">
        <v>43022</v>
      </c>
      <c r="J858" t="b">
        <v>0</v>
      </c>
      <c r="K858" t="s">
        <v>75</v>
      </c>
      <c r="L858" t="s">
        <v>13209</v>
      </c>
      <c r="M858" t="s">
        <v>90</v>
      </c>
      <c r="N858">
        <v>1250</v>
      </c>
      <c r="O858" t="s">
        <v>519</v>
      </c>
      <c r="P858" t="s">
        <v>483</v>
      </c>
      <c r="Q858" t="s">
        <v>13210</v>
      </c>
      <c r="R858" t="s">
        <v>81</v>
      </c>
      <c r="S858" t="s">
        <v>82</v>
      </c>
      <c r="T858" s="1">
        <v>43013</v>
      </c>
      <c r="U858" t="s">
        <v>13211</v>
      </c>
      <c r="V858" t="s">
        <v>452</v>
      </c>
      <c r="W858" s="2">
        <v>43262</v>
      </c>
      <c r="X858">
        <v>36255</v>
      </c>
      <c r="Y858" t="s">
        <v>82</v>
      </c>
      <c r="Z858" t="s">
        <v>82</v>
      </c>
      <c r="AA858" t="s">
        <v>82</v>
      </c>
      <c r="AB858" t="s">
        <v>82</v>
      </c>
      <c r="AC858" t="s">
        <v>82</v>
      </c>
      <c r="AD858" t="s">
        <v>82</v>
      </c>
      <c r="AE858" t="s">
        <v>82</v>
      </c>
      <c r="AF858" t="s">
        <v>82</v>
      </c>
      <c r="AG858" t="s">
        <v>82</v>
      </c>
      <c r="AH858" t="s">
        <v>82</v>
      </c>
      <c r="AI858" t="s">
        <v>82</v>
      </c>
      <c r="AJ858" t="s">
        <v>82</v>
      </c>
      <c r="AK858" t="s">
        <v>110</v>
      </c>
      <c r="AL858" t="s">
        <v>82</v>
      </c>
      <c r="AM858" t="s">
        <v>88</v>
      </c>
      <c r="AN858" t="s">
        <v>154</v>
      </c>
      <c r="AO858" t="s">
        <v>3446</v>
      </c>
      <c r="AP858" t="s">
        <v>1211</v>
      </c>
      <c r="AQ858" t="s">
        <v>13212</v>
      </c>
      <c r="AR858" t="s">
        <v>82</v>
      </c>
      <c r="AS858" t="s">
        <v>13213</v>
      </c>
      <c r="AT858" t="s">
        <v>82</v>
      </c>
      <c r="AU858" t="s">
        <v>81</v>
      </c>
      <c r="AV858" t="s">
        <v>82</v>
      </c>
      <c r="AW858" t="s">
        <v>82</v>
      </c>
      <c r="AX858" t="s">
        <v>82</v>
      </c>
      <c r="AY858" t="s">
        <v>82</v>
      </c>
      <c r="AZ858" t="s">
        <v>82</v>
      </c>
      <c r="BA858" t="s">
        <v>82</v>
      </c>
      <c r="BB858" t="s">
        <v>82</v>
      </c>
      <c r="BC858" t="s">
        <v>82</v>
      </c>
      <c r="BD858" t="s">
        <v>82</v>
      </c>
      <c r="BE858" t="s">
        <v>82</v>
      </c>
      <c r="BF858" t="s">
        <v>82</v>
      </c>
      <c r="BG858" t="s">
        <v>82</v>
      </c>
      <c r="BH858" t="s">
        <v>82</v>
      </c>
      <c r="BI858" t="s">
        <v>82</v>
      </c>
      <c r="BJ858" t="s">
        <v>82</v>
      </c>
      <c r="BK858" t="s">
        <v>82</v>
      </c>
      <c r="BL858" t="s">
        <v>82</v>
      </c>
      <c r="BM858" t="s">
        <v>82</v>
      </c>
      <c r="BN858" t="s">
        <v>82</v>
      </c>
      <c r="BO858" t="s">
        <v>82</v>
      </c>
      <c r="BP858" t="s">
        <v>82</v>
      </c>
      <c r="BQ858" t="s">
        <v>82</v>
      </c>
    </row>
    <row r="859" spans="1:69" x14ac:dyDescent="0.2">
      <c r="A859" s="5">
        <v>0</v>
      </c>
      <c r="B859" t="s">
        <v>13214</v>
      </c>
      <c r="C859" t="s">
        <v>13215</v>
      </c>
      <c r="D859" t="s">
        <v>13216</v>
      </c>
      <c r="E859" t="s">
        <v>13217</v>
      </c>
      <c r="F859" t="s">
        <v>73</v>
      </c>
      <c r="G859" t="s">
        <v>13218</v>
      </c>
      <c r="H859" s="1">
        <v>43411</v>
      </c>
      <c r="I859" s="1">
        <v>43381</v>
      </c>
      <c r="J859" t="b">
        <v>0</v>
      </c>
      <c r="K859" t="s">
        <v>75</v>
      </c>
      <c r="L859" t="s">
        <v>1951</v>
      </c>
      <c r="M859" t="s">
        <v>90</v>
      </c>
      <c r="N859">
        <v>29</v>
      </c>
      <c r="O859" t="s">
        <v>13219</v>
      </c>
      <c r="P859" t="s">
        <v>79</v>
      </c>
      <c r="Q859" t="s">
        <v>998</v>
      </c>
      <c r="R859" t="s">
        <v>81</v>
      </c>
      <c r="S859" t="s">
        <v>82</v>
      </c>
      <c r="T859" s="1">
        <v>43411</v>
      </c>
      <c r="U859" t="s">
        <v>13220</v>
      </c>
      <c r="V859" t="s">
        <v>106</v>
      </c>
      <c r="W859" s="2">
        <v>44081</v>
      </c>
      <c r="X859" t="s">
        <v>13221</v>
      </c>
      <c r="Y859" t="s">
        <v>81</v>
      </c>
      <c r="Z859" t="s">
        <v>13222</v>
      </c>
      <c r="AA859" t="s">
        <v>82</v>
      </c>
      <c r="AB859" t="s">
        <v>81</v>
      </c>
      <c r="AC859" t="s">
        <v>81</v>
      </c>
      <c r="AD859" t="s">
        <v>13219</v>
      </c>
      <c r="AE859" t="s">
        <v>81</v>
      </c>
      <c r="AF859" t="s">
        <v>13222</v>
      </c>
      <c r="AG859" t="s">
        <v>82</v>
      </c>
      <c r="AH859" t="s">
        <v>81</v>
      </c>
      <c r="AI859" t="s">
        <v>81</v>
      </c>
      <c r="AJ859" t="s">
        <v>13219</v>
      </c>
      <c r="AK859" t="s">
        <v>86</v>
      </c>
      <c r="AL859" t="s">
        <v>4133</v>
      </c>
      <c r="AM859" t="s">
        <v>88</v>
      </c>
      <c r="AN859" t="s">
        <v>89</v>
      </c>
      <c r="AO859" t="s">
        <v>90</v>
      </c>
      <c r="AP859" t="s">
        <v>91</v>
      </c>
      <c r="AQ859" t="s">
        <v>13223</v>
      </c>
      <c r="AR859" t="s">
        <v>82</v>
      </c>
      <c r="AS859" t="s">
        <v>13224</v>
      </c>
      <c r="AT859" t="s">
        <v>13225</v>
      </c>
      <c r="AU859" t="s">
        <v>81</v>
      </c>
      <c r="AV859" t="s">
        <v>82</v>
      </c>
      <c r="AW859" t="s">
        <v>82</v>
      </c>
      <c r="AX859" t="s">
        <v>82</v>
      </c>
      <c r="AY859" t="s">
        <v>82</v>
      </c>
      <c r="AZ859" t="s">
        <v>82</v>
      </c>
      <c r="BA859" t="s">
        <v>82</v>
      </c>
      <c r="BB859" t="s">
        <v>82</v>
      </c>
      <c r="BC859" t="s">
        <v>82</v>
      </c>
      <c r="BD859" t="s">
        <v>82</v>
      </c>
      <c r="BE859" t="s">
        <v>82</v>
      </c>
      <c r="BF859" t="s">
        <v>82</v>
      </c>
      <c r="BG859" t="s">
        <v>82</v>
      </c>
      <c r="BH859" t="s">
        <v>82</v>
      </c>
      <c r="BI859" t="s">
        <v>82</v>
      </c>
      <c r="BJ859" t="s">
        <v>82</v>
      </c>
      <c r="BK859" t="s">
        <v>82</v>
      </c>
      <c r="BL859" t="s">
        <v>82</v>
      </c>
      <c r="BM859" t="s">
        <v>82</v>
      </c>
      <c r="BN859" t="s">
        <v>82</v>
      </c>
      <c r="BO859" t="s">
        <v>82</v>
      </c>
      <c r="BP859" t="s">
        <v>82</v>
      </c>
      <c r="BQ859" t="s">
        <v>82</v>
      </c>
    </row>
    <row r="860" spans="1:69" x14ac:dyDescent="0.2">
      <c r="A860" s="5">
        <v>1</v>
      </c>
      <c r="B860" t="s">
        <v>13226</v>
      </c>
      <c r="C860" t="s">
        <v>13227</v>
      </c>
      <c r="D860" t="s">
        <v>13228</v>
      </c>
      <c r="E860" t="s">
        <v>13229</v>
      </c>
      <c r="F860" t="s">
        <v>120</v>
      </c>
      <c r="G860" t="s">
        <v>13230</v>
      </c>
      <c r="H860" s="1">
        <v>43704</v>
      </c>
      <c r="I860" s="1">
        <v>43713</v>
      </c>
      <c r="J860" t="b">
        <v>0</v>
      </c>
      <c r="K860" t="s">
        <v>75</v>
      </c>
      <c r="L860" t="s">
        <v>13231</v>
      </c>
      <c r="M860">
        <v>2</v>
      </c>
      <c r="N860">
        <v>38</v>
      </c>
      <c r="O860" t="s">
        <v>13232</v>
      </c>
      <c r="P860" t="s">
        <v>125</v>
      </c>
      <c r="Q860" t="s">
        <v>13233</v>
      </c>
      <c r="R860" t="s">
        <v>81</v>
      </c>
      <c r="S860" t="s">
        <v>82</v>
      </c>
      <c r="T860" s="1">
        <v>43704</v>
      </c>
      <c r="U860" s="1">
        <v>43713</v>
      </c>
      <c r="V860" t="s">
        <v>4764</v>
      </c>
      <c r="W860" s="2">
        <v>44110</v>
      </c>
      <c r="X860" t="s">
        <v>82</v>
      </c>
      <c r="Y860" t="s">
        <v>13234</v>
      </c>
      <c r="Z860" t="s">
        <v>13235</v>
      </c>
      <c r="AA860" t="s">
        <v>13236</v>
      </c>
      <c r="AB860" t="s">
        <v>13237</v>
      </c>
      <c r="AC860">
        <f>81-45-701-9581</f>
        <v>-10246</v>
      </c>
      <c r="AD860" t="s">
        <v>13238</v>
      </c>
      <c r="AE860" t="s">
        <v>13239</v>
      </c>
      <c r="AF860" t="s">
        <v>13240</v>
      </c>
      <c r="AG860" t="s">
        <v>13241</v>
      </c>
      <c r="AH860" t="s">
        <v>13242</v>
      </c>
      <c r="AI860">
        <f>81-45-520-2222</f>
        <v>-2706</v>
      </c>
      <c r="AJ860" t="s">
        <v>13243</v>
      </c>
      <c r="AK860" t="s">
        <v>545</v>
      </c>
      <c r="AL860" t="s">
        <v>13244</v>
      </c>
      <c r="AM860" t="s">
        <v>13245</v>
      </c>
      <c r="AN860" t="s">
        <v>4894</v>
      </c>
      <c r="AO860" t="s">
        <v>123</v>
      </c>
      <c r="AP860" t="s">
        <v>371</v>
      </c>
      <c r="AQ860" t="s">
        <v>13246</v>
      </c>
      <c r="AR860" t="s">
        <v>13247</v>
      </c>
      <c r="AS860" t="s">
        <v>13248</v>
      </c>
      <c r="AT860" t="s">
        <v>13249</v>
      </c>
      <c r="AU860" t="s">
        <v>81</v>
      </c>
      <c r="AV860" t="s">
        <v>82</v>
      </c>
      <c r="AW860" t="s">
        <v>643</v>
      </c>
      <c r="AX860" t="s">
        <v>81</v>
      </c>
      <c r="AY860" t="s">
        <v>81</v>
      </c>
      <c r="AZ860" t="s">
        <v>81</v>
      </c>
      <c r="BA860" t="s">
        <v>82</v>
      </c>
      <c r="BB860" s="1">
        <v>1</v>
      </c>
      <c r="BC860" t="s">
        <v>81</v>
      </c>
      <c r="BD860" t="s">
        <v>81</v>
      </c>
      <c r="BE860" t="s">
        <v>81</v>
      </c>
      <c r="BF860" t="s">
        <v>81</v>
      </c>
      <c r="BG860" t="s">
        <v>81</v>
      </c>
      <c r="BH860" t="s">
        <v>81</v>
      </c>
      <c r="BI860" t="s">
        <v>81</v>
      </c>
      <c r="BJ860" t="s">
        <v>82</v>
      </c>
      <c r="BK860" t="s">
        <v>82</v>
      </c>
      <c r="BL860" t="s">
        <v>4777</v>
      </c>
      <c r="BM860" t="s">
        <v>13250</v>
      </c>
      <c r="BN860" t="s">
        <v>13251</v>
      </c>
      <c r="BO860" t="s">
        <v>13252</v>
      </c>
      <c r="BP860">
        <f>81-25-368-9343</f>
        <v>-9655</v>
      </c>
      <c r="BQ860" t="s">
        <v>13251</v>
      </c>
    </row>
    <row r="861" spans="1:69" x14ac:dyDescent="0.2">
      <c r="A861" s="5">
        <v>0</v>
      </c>
      <c r="B861" t="s">
        <v>13253</v>
      </c>
      <c r="C861" t="s">
        <v>13254</v>
      </c>
      <c r="D861" t="s">
        <v>13255</v>
      </c>
      <c r="E861" t="s">
        <v>13256</v>
      </c>
      <c r="F861" t="s">
        <v>73</v>
      </c>
      <c r="G861" t="s">
        <v>13257</v>
      </c>
      <c r="H861" s="1">
        <v>42496</v>
      </c>
      <c r="I861" s="1">
        <v>40360</v>
      </c>
      <c r="J861" t="b">
        <v>1</v>
      </c>
      <c r="K861" t="s">
        <v>75</v>
      </c>
      <c r="L861" t="s">
        <v>9041</v>
      </c>
      <c r="M861" t="s">
        <v>90</v>
      </c>
      <c r="N861">
        <v>18</v>
      </c>
      <c r="O861" t="s">
        <v>10394</v>
      </c>
      <c r="P861" t="s">
        <v>82</v>
      </c>
      <c r="Q861" t="s">
        <v>13258</v>
      </c>
      <c r="R861" t="s">
        <v>81</v>
      </c>
      <c r="S861">
        <v>1</v>
      </c>
      <c r="T861" s="1">
        <v>42496</v>
      </c>
      <c r="U861" s="3">
        <v>40360</v>
      </c>
      <c r="V861" t="s">
        <v>411</v>
      </c>
      <c r="W861" s="2">
        <v>42604</v>
      </c>
      <c r="X861" t="s">
        <v>13259</v>
      </c>
      <c r="Y861" t="s">
        <v>82</v>
      </c>
      <c r="Z861" t="s">
        <v>82</v>
      </c>
      <c r="AA861" t="s">
        <v>82</v>
      </c>
      <c r="AB861" t="s">
        <v>82</v>
      </c>
      <c r="AC861" t="s">
        <v>82</v>
      </c>
      <c r="AD861" t="s">
        <v>82</v>
      </c>
      <c r="AE861" t="s">
        <v>82</v>
      </c>
      <c r="AF861" t="s">
        <v>82</v>
      </c>
      <c r="AG861" t="s">
        <v>82</v>
      </c>
      <c r="AH861" t="s">
        <v>82</v>
      </c>
      <c r="AI861" t="s">
        <v>82</v>
      </c>
      <c r="AJ861" t="s">
        <v>82</v>
      </c>
      <c r="AK861" t="s">
        <v>110</v>
      </c>
      <c r="AL861" t="s">
        <v>82</v>
      </c>
      <c r="AM861" t="s">
        <v>88</v>
      </c>
      <c r="AN861" t="s">
        <v>154</v>
      </c>
      <c r="AO861" t="s">
        <v>90</v>
      </c>
      <c r="AP861" t="s">
        <v>371</v>
      </c>
      <c r="AQ861" t="s">
        <v>13260</v>
      </c>
      <c r="AR861" t="s">
        <v>82</v>
      </c>
      <c r="AS861" t="s">
        <v>13261</v>
      </c>
      <c r="AT861" t="s">
        <v>13262</v>
      </c>
      <c r="AU861" t="s">
        <v>81</v>
      </c>
      <c r="AV861" t="s">
        <v>82</v>
      </c>
      <c r="AW861" t="s">
        <v>82</v>
      </c>
      <c r="AX861" t="s">
        <v>82</v>
      </c>
      <c r="AY861" t="s">
        <v>82</v>
      </c>
      <c r="AZ861" t="s">
        <v>82</v>
      </c>
      <c r="BA861" t="s">
        <v>82</v>
      </c>
      <c r="BB861" t="s">
        <v>82</v>
      </c>
      <c r="BC861" t="s">
        <v>82</v>
      </c>
      <c r="BD861" t="s">
        <v>82</v>
      </c>
      <c r="BE861" t="s">
        <v>82</v>
      </c>
      <c r="BF861" t="s">
        <v>82</v>
      </c>
      <c r="BG861" t="s">
        <v>82</v>
      </c>
      <c r="BH861" t="s">
        <v>82</v>
      </c>
      <c r="BI861" t="s">
        <v>82</v>
      </c>
      <c r="BJ861" t="s">
        <v>82</v>
      </c>
      <c r="BK861" t="s">
        <v>82</v>
      </c>
      <c r="BL861" t="s">
        <v>82</v>
      </c>
      <c r="BM861" t="s">
        <v>82</v>
      </c>
      <c r="BN861" t="s">
        <v>82</v>
      </c>
      <c r="BO861" t="s">
        <v>82</v>
      </c>
      <c r="BP861" t="s">
        <v>82</v>
      </c>
      <c r="BQ861" t="s">
        <v>82</v>
      </c>
    </row>
    <row r="862" spans="1:69" x14ac:dyDescent="0.2">
      <c r="A862" s="5">
        <v>0</v>
      </c>
      <c r="B862" t="s">
        <v>13263</v>
      </c>
      <c r="C862" t="s">
        <v>13264</v>
      </c>
      <c r="D862" t="s">
        <v>13265</v>
      </c>
      <c r="E862" t="s">
        <v>13266</v>
      </c>
      <c r="F862" t="s">
        <v>700</v>
      </c>
      <c r="G862" t="s">
        <v>13267</v>
      </c>
      <c r="H862" s="1">
        <v>43712</v>
      </c>
      <c r="I862" s="1">
        <v>43900</v>
      </c>
      <c r="J862" t="b">
        <v>0</v>
      </c>
      <c r="K862" t="s">
        <v>75</v>
      </c>
      <c r="L862" t="s">
        <v>13268</v>
      </c>
      <c r="M862" t="s">
        <v>703</v>
      </c>
      <c r="N862">
        <v>1036</v>
      </c>
      <c r="O862" t="s">
        <v>13269</v>
      </c>
      <c r="P862" t="s">
        <v>705</v>
      </c>
      <c r="Q862" t="s">
        <v>13270</v>
      </c>
      <c r="R862" t="s">
        <v>81</v>
      </c>
      <c r="S862" t="s">
        <v>82</v>
      </c>
      <c r="T862" s="1">
        <v>43712</v>
      </c>
      <c r="U862" s="1">
        <v>43900</v>
      </c>
      <c r="V862" t="s">
        <v>707</v>
      </c>
      <c r="W862" s="2">
        <v>43900</v>
      </c>
      <c r="X862" t="s">
        <v>1905</v>
      </c>
      <c r="Y862" t="s">
        <v>82</v>
      </c>
      <c r="Z862" t="s">
        <v>82</v>
      </c>
      <c r="AA862" t="s">
        <v>82</v>
      </c>
      <c r="AB862" t="s">
        <v>82</v>
      </c>
      <c r="AC862" t="s">
        <v>82</v>
      </c>
      <c r="AD862" t="s">
        <v>82</v>
      </c>
      <c r="AE862" t="s">
        <v>82</v>
      </c>
      <c r="AF862" t="s">
        <v>82</v>
      </c>
      <c r="AG862" t="s">
        <v>82</v>
      </c>
      <c r="AH862" t="s">
        <v>82</v>
      </c>
      <c r="AI862" t="s">
        <v>82</v>
      </c>
      <c r="AJ862" t="s">
        <v>82</v>
      </c>
      <c r="AK862" t="s">
        <v>153</v>
      </c>
      <c r="AL862" t="s">
        <v>82</v>
      </c>
      <c r="AM862" t="s">
        <v>13271</v>
      </c>
      <c r="AN862" t="s">
        <v>154</v>
      </c>
      <c r="AO862" t="s">
        <v>13272</v>
      </c>
      <c r="AP862" t="s">
        <v>710</v>
      </c>
      <c r="AQ862" t="s">
        <v>13273</v>
      </c>
      <c r="AR862" t="s">
        <v>13274</v>
      </c>
      <c r="AS862" t="s">
        <v>13275</v>
      </c>
      <c r="AT862" t="s">
        <v>13276</v>
      </c>
      <c r="AU862" t="s">
        <v>81</v>
      </c>
      <c r="AV862" t="s">
        <v>82</v>
      </c>
      <c r="AW862" t="s">
        <v>1637</v>
      </c>
      <c r="AX862" t="s">
        <v>81</v>
      </c>
      <c r="AY862" t="s">
        <v>81</v>
      </c>
      <c r="AZ862" t="s">
        <v>81</v>
      </c>
      <c r="BA862" t="s">
        <v>82</v>
      </c>
      <c r="BB862" s="1">
        <v>1</v>
      </c>
      <c r="BC862" t="s">
        <v>81</v>
      </c>
      <c r="BD862" t="s">
        <v>81</v>
      </c>
      <c r="BE862" t="s">
        <v>81</v>
      </c>
      <c r="BF862" t="s">
        <v>81</v>
      </c>
      <c r="BG862" t="s">
        <v>81</v>
      </c>
      <c r="BH862" t="s">
        <v>715</v>
      </c>
      <c r="BI862" t="s">
        <v>81</v>
      </c>
      <c r="BJ862" t="s">
        <v>82</v>
      </c>
      <c r="BK862" t="s">
        <v>82</v>
      </c>
      <c r="BL862" t="s">
        <v>200</v>
      </c>
      <c r="BM862" t="s">
        <v>13277</v>
      </c>
      <c r="BN862" t="s">
        <v>81</v>
      </c>
      <c r="BO862" t="s">
        <v>13278</v>
      </c>
      <c r="BP862" t="s">
        <v>81</v>
      </c>
      <c r="BQ862" t="s">
        <v>81</v>
      </c>
    </row>
    <row r="863" spans="1:69" x14ac:dyDescent="0.2">
      <c r="A863" s="5">
        <v>0</v>
      </c>
      <c r="B863" t="s">
        <v>13279</v>
      </c>
      <c r="C863" t="s">
        <v>13280</v>
      </c>
      <c r="D863" t="s">
        <v>13281</v>
      </c>
      <c r="E863" t="s">
        <v>13282</v>
      </c>
      <c r="F863" t="s">
        <v>73</v>
      </c>
      <c r="G863" t="s">
        <v>13283</v>
      </c>
      <c r="H863" s="1">
        <v>42809</v>
      </c>
      <c r="I863" s="1">
        <v>42809</v>
      </c>
      <c r="J863" t="b">
        <v>0</v>
      </c>
      <c r="K863" t="s">
        <v>75</v>
      </c>
      <c r="L863" t="s">
        <v>1951</v>
      </c>
      <c r="M863" t="s">
        <v>90</v>
      </c>
      <c r="N863">
        <v>35</v>
      </c>
      <c r="O863" t="s">
        <v>8084</v>
      </c>
      <c r="P863" t="s">
        <v>79</v>
      </c>
      <c r="Q863" t="s">
        <v>13284</v>
      </c>
      <c r="R863" t="s">
        <v>81</v>
      </c>
      <c r="S863" t="s">
        <v>82</v>
      </c>
      <c r="T863" s="1">
        <v>42809</v>
      </c>
      <c r="U863" t="s">
        <v>6131</v>
      </c>
      <c r="V863" t="s">
        <v>503</v>
      </c>
      <c r="W863" s="2">
        <v>43584</v>
      </c>
      <c r="X863" t="s">
        <v>13285</v>
      </c>
      <c r="Y863" t="s">
        <v>13286</v>
      </c>
      <c r="Z863" t="s">
        <v>13287</v>
      </c>
      <c r="AA863" t="s">
        <v>82</v>
      </c>
      <c r="AB863" t="s">
        <v>13288</v>
      </c>
      <c r="AC863" t="s">
        <v>13288</v>
      </c>
      <c r="AD863" t="s">
        <v>13289</v>
      </c>
      <c r="AE863" t="s">
        <v>13286</v>
      </c>
      <c r="AF863" t="s">
        <v>13287</v>
      </c>
      <c r="AG863" t="s">
        <v>82</v>
      </c>
      <c r="AH863" t="s">
        <v>13288</v>
      </c>
      <c r="AI863" t="s">
        <v>13288</v>
      </c>
      <c r="AJ863" t="s">
        <v>13289</v>
      </c>
      <c r="AK863" t="s">
        <v>110</v>
      </c>
      <c r="AL863" t="s">
        <v>13290</v>
      </c>
      <c r="AM863" t="s">
        <v>88</v>
      </c>
      <c r="AN863" t="s">
        <v>154</v>
      </c>
      <c r="AO863" t="s">
        <v>90</v>
      </c>
      <c r="AP863" t="s">
        <v>91</v>
      </c>
      <c r="AQ863" t="s">
        <v>13291</v>
      </c>
      <c r="AR863" t="s">
        <v>82</v>
      </c>
      <c r="AS863" t="s">
        <v>13292</v>
      </c>
      <c r="AT863" t="s">
        <v>13293</v>
      </c>
      <c r="AU863" t="s">
        <v>81</v>
      </c>
      <c r="AV863" t="s">
        <v>82</v>
      </c>
      <c r="AW863" t="s">
        <v>82</v>
      </c>
      <c r="AX863" t="s">
        <v>82</v>
      </c>
      <c r="AY863" t="s">
        <v>82</v>
      </c>
      <c r="AZ863" t="s">
        <v>82</v>
      </c>
      <c r="BA863" t="s">
        <v>82</v>
      </c>
      <c r="BB863" t="s">
        <v>82</v>
      </c>
      <c r="BC863" t="s">
        <v>82</v>
      </c>
      <c r="BD863" t="s">
        <v>82</v>
      </c>
      <c r="BE863" t="s">
        <v>82</v>
      </c>
      <c r="BF863" t="s">
        <v>82</v>
      </c>
      <c r="BG863" t="s">
        <v>82</v>
      </c>
      <c r="BH863" t="s">
        <v>82</v>
      </c>
      <c r="BI863" t="s">
        <v>82</v>
      </c>
      <c r="BJ863" t="s">
        <v>82</v>
      </c>
      <c r="BK863" t="s">
        <v>82</v>
      </c>
      <c r="BL863" t="s">
        <v>82</v>
      </c>
      <c r="BM863" t="s">
        <v>82</v>
      </c>
      <c r="BN863" t="s">
        <v>82</v>
      </c>
      <c r="BO863" t="s">
        <v>82</v>
      </c>
      <c r="BP863" t="s">
        <v>82</v>
      </c>
      <c r="BQ863" t="s">
        <v>82</v>
      </c>
    </row>
    <row r="864" spans="1:69" x14ac:dyDescent="0.2">
      <c r="A864" s="5">
        <v>1</v>
      </c>
      <c r="B864" t="s">
        <v>7862</v>
      </c>
      <c r="C864" t="s">
        <v>7863</v>
      </c>
      <c r="D864" t="s">
        <v>7864</v>
      </c>
      <c r="E864" t="s">
        <v>7865</v>
      </c>
      <c r="F864" t="s">
        <v>178</v>
      </c>
      <c r="G864" t="s">
        <v>13294</v>
      </c>
      <c r="H864" s="1">
        <v>43713</v>
      </c>
      <c r="I864" s="1">
        <v>43755</v>
      </c>
      <c r="J864" t="b">
        <v>0</v>
      </c>
      <c r="K864" t="s">
        <v>180</v>
      </c>
      <c r="L864" t="s">
        <v>7867</v>
      </c>
      <c r="M864" t="s">
        <v>5204</v>
      </c>
      <c r="N864">
        <v>40</v>
      </c>
      <c r="O864" t="s">
        <v>7868</v>
      </c>
      <c r="P864" t="s">
        <v>7869</v>
      </c>
      <c r="Q864" t="s">
        <v>13295</v>
      </c>
      <c r="R864" t="s">
        <v>13296</v>
      </c>
      <c r="S864" t="s">
        <v>82</v>
      </c>
      <c r="T864" s="1">
        <v>43713</v>
      </c>
      <c r="U864" s="1">
        <v>43755</v>
      </c>
      <c r="V864" t="s">
        <v>186</v>
      </c>
      <c r="W864" s="2">
        <v>43862</v>
      </c>
      <c r="X864" t="s">
        <v>13297</v>
      </c>
      <c r="Y864" t="s">
        <v>81</v>
      </c>
      <c r="Z864" t="s">
        <v>81</v>
      </c>
      <c r="AA864" t="s">
        <v>81</v>
      </c>
      <c r="AB864" t="s">
        <v>81</v>
      </c>
      <c r="AC864" t="s">
        <v>81</v>
      </c>
      <c r="AD864" t="s">
        <v>81</v>
      </c>
      <c r="AE864" t="s">
        <v>81</v>
      </c>
      <c r="AF864" t="s">
        <v>81</v>
      </c>
      <c r="AG864" t="s">
        <v>81</v>
      </c>
      <c r="AH864" t="s">
        <v>81</v>
      </c>
      <c r="AI864" t="s">
        <v>81</v>
      </c>
      <c r="AJ864" t="s">
        <v>81</v>
      </c>
      <c r="AK864" t="s">
        <v>191</v>
      </c>
      <c r="AL864" t="s">
        <v>82</v>
      </c>
      <c r="AM864" t="s">
        <v>7868</v>
      </c>
      <c r="AN864" t="s">
        <v>81</v>
      </c>
      <c r="AO864" t="s">
        <v>81</v>
      </c>
      <c r="AP864" t="s">
        <v>192</v>
      </c>
      <c r="AQ864" t="s">
        <v>7877</v>
      </c>
      <c r="AR864" t="s">
        <v>13298</v>
      </c>
      <c r="AS864" t="s">
        <v>13299</v>
      </c>
      <c r="AT864" t="s">
        <v>13300</v>
      </c>
      <c r="AU864" t="s">
        <v>615</v>
      </c>
      <c r="AV864" t="s">
        <v>13301</v>
      </c>
      <c r="AW864" t="s">
        <v>198</v>
      </c>
      <c r="AX864" t="s">
        <v>81</v>
      </c>
      <c r="AY864" t="s">
        <v>81</v>
      </c>
      <c r="AZ864" t="s">
        <v>7862</v>
      </c>
      <c r="BA864" t="s">
        <v>82</v>
      </c>
      <c r="BB864" s="1">
        <v>1</v>
      </c>
      <c r="BC864" t="s">
        <v>199</v>
      </c>
      <c r="BD864" t="s">
        <v>199</v>
      </c>
      <c r="BE864" t="s">
        <v>199</v>
      </c>
      <c r="BF864" t="s">
        <v>199</v>
      </c>
      <c r="BG864" t="s">
        <v>81</v>
      </c>
      <c r="BH864" t="s">
        <v>81</v>
      </c>
      <c r="BI864" t="s">
        <v>81</v>
      </c>
      <c r="BJ864" t="s">
        <v>82</v>
      </c>
      <c r="BK864" t="s">
        <v>82</v>
      </c>
      <c r="BL864" t="s">
        <v>200</v>
      </c>
      <c r="BM864" t="s">
        <v>13302</v>
      </c>
      <c r="BN864" t="s">
        <v>81</v>
      </c>
      <c r="BO864" t="s">
        <v>81</v>
      </c>
      <c r="BP864" t="s">
        <v>81</v>
      </c>
      <c r="BQ864" t="s">
        <v>81</v>
      </c>
    </row>
    <row r="865" spans="1:69" x14ac:dyDescent="0.2">
      <c r="A865" s="5">
        <v>1</v>
      </c>
      <c r="B865" t="s">
        <v>13303</v>
      </c>
      <c r="C865" t="s">
        <v>13304</v>
      </c>
      <c r="D865" t="s">
        <v>13305</v>
      </c>
      <c r="E865" t="s">
        <v>13306</v>
      </c>
      <c r="F865" t="s">
        <v>73</v>
      </c>
      <c r="G865" t="s">
        <v>13307</v>
      </c>
      <c r="H865" s="1">
        <v>43269</v>
      </c>
      <c r="I865" s="1">
        <v>42371</v>
      </c>
      <c r="J865" t="b">
        <v>0</v>
      </c>
      <c r="K865" t="s">
        <v>75</v>
      </c>
      <c r="L865" t="s">
        <v>6575</v>
      </c>
      <c r="M865" t="s">
        <v>3277</v>
      </c>
      <c r="N865">
        <v>40</v>
      </c>
      <c r="O865" t="s">
        <v>13308</v>
      </c>
      <c r="P865" t="s">
        <v>82</v>
      </c>
      <c r="Q865" t="s">
        <v>11518</v>
      </c>
      <c r="R865" t="s">
        <v>81</v>
      </c>
      <c r="S865">
        <v>1</v>
      </c>
      <c r="T865" s="1">
        <v>43269</v>
      </c>
      <c r="U865" t="s">
        <v>13309</v>
      </c>
      <c r="V865" t="s">
        <v>84</v>
      </c>
      <c r="W865" s="2">
        <v>43332</v>
      </c>
      <c r="X865" t="s">
        <v>13310</v>
      </c>
      <c r="Y865" t="s">
        <v>82</v>
      </c>
      <c r="Z865" t="s">
        <v>82</v>
      </c>
      <c r="AA865" t="s">
        <v>82</v>
      </c>
      <c r="AB865" t="s">
        <v>82</v>
      </c>
      <c r="AC865" t="s">
        <v>82</v>
      </c>
      <c r="AD865" t="s">
        <v>82</v>
      </c>
      <c r="AE865" t="s">
        <v>82</v>
      </c>
      <c r="AF865" t="s">
        <v>82</v>
      </c>
      <c r="AG865" t="s">
        <v>82</v>
      </c>
      <c r="AH865" t="s">
        <v>82</v>
      </c>
      <c r="AI865" t="s">
        <v>82</v>
      </c>
      <c r="AJ865" t="s">
        <v>82</v>
      </c>
      <c r="AK865" t="s">
        <v>110</v>
      </c>
      <c r="AL865" t="s">
        <v>13311</v>
      </c>
      <c r="AM865" t="s">
        <v>88</v>
      </c>
      <c r="AN865" t="s">
        <v>154</v>
      </c>
      <c r="AO865" t="s">
        <v>90</v>
      </c>
      <c r="AP865" t="s">
        <v>91</v>
      </c>
      <c r="AQ865" t="s">
        <v>13312</v>
      </c>
      <c r="AR865" t="s">
        <v>82</v>
      </c>
      <c r="AS865" t="s">
        <v>13313</v>
      </c>
      <c r="AT865" t="s">
        <v>13314</v>
      </c>
      <c r="AU865" t="s">
        <v>81</v>
      </c>
      <c r="AV865" t="s">
        <v>82</v>
      </c>
      <c r="AW865" t="s">
        <v>82</v>
      </c>
      <c r="AX865" t="s">
        <v>82</v>
      </c>
      <c r="AY865" t="s">
        <v>82</v>
      </c>
      <c r="AZ865" t="s">
        <v>82</v>
      </c>
      <c r="BA865" t="s">
        <v>82</v>
      </c>
      <c r="BB865" t="s">
        <v>82</v>
      </c>
      <c r="BC865" t="s">
        <v>82</v>
      </c>
      <c r="BD865" t="s">
        <v>82</v>
      </c>
      <c r="BE865" t="s">
        <v>82</v>
      </c>
      <c r="BF865" t="s">
        <v>82</v>
      </c>
      <c r="BG865" t="s">
        <v>82</v>
      </c>
      <c r="BH865" t="s">
        <v>82</v>
      </c>
      <c r="BI865" t="s">
        <v>82</v>
      </c>
      <c r="BJ865" t="s">
        <v>82</v>
      </c>
      <c r="BK865" t="s">
        <v>82</v>
      </c>
      <c r="BL865" t="s">
        <v>82</v>
      </c>
      <c r="BM865" t="s">
        <v>82</v>
      </c>
      <c r="BN865" t="s">
        <v>82</v>
      </c>
      <c r="BO865" t="s">
        <v>82</v>
      </c>
      <c r="BP865" t="s">
        <v>82</v>
      </c>
      <c r="BQ865" t="s">
        <v>82</v>
      </c>
    </row>
    <row r="866" spans="1:69" x14ac:dyDescent="0.2">
      <c r="A866" s="5">
        <v>1</v>
      </c>
      <c r="B866" t="s">
        <v>13315</v>
      </c>
      <c r="C866" t="s">
        <v>13316</v>
      </c>
      <c r="D866" t="s">
        <v>13317</v>
      </c>
      <c r="E866" t="s">
        <v>13318</v>
      </c>
      <c r="F866" t="s">
        <v>10718</v>
      </c>
      <c r="G866" t="s">
        <v>13319</v>
      </c>
      <c r="H866" s="1">
        <v>42848</v>
      </c>
      <c r="I866" s="1">
        <v>42863</v>
      </c>
      <c r="J866" t="b">
        <v>0</v>
      </c>
      <c r="K866" t="s">
        <v>75</v>
      </c>
      <c r="L866" t="s">
        <v>13320</v>
      </c>
      <c r="M866" t="s">
        <v>703</v>
      </c>
      <c r="N866">
        <v>60</v>
      </c>
      <c r="O866" t="s">
        <v>13321</v>
      </c>
      <c r="P866" t="s">
        <v>2776</v>
      </c>
      <c r="Q866" t="s">
        <v>13322</v>
      </c>
      <c r="R866" t="s">
        <v>81</v>
      </c>
      <c r="S866" t="s">
        <v>82</v>
      </c>
      <c r="T866" s="1">
        <v>42848</v>
      </c>
      <c r="U866" s="1">
        <v>42863</v>
      </c>
      <c r="V866" t="s">
        <v>10723</v>
      </c>
      <c r="W866" s="2">
        <v>44139</v>
      </c>
      <c r="X866" t="s">
        <v>13323</v>
      </c>
      <c r="Y866" t="s">
        <v>13324</v>
      </c>
      <c r="Z866" t="s">
        <v>13325</v>
      </c>
      <c r="AA866" t="s">
        <v>13326</v>
      </c>
      <c r="AB866" t="s">
        <v>13327</v>
      </c>
      <c r="AC866">
        <v>201285700765</v>
      </c>
      <c r="AD866" t="s">
        <v>13328</v>
      </c>
      <c r="AE866" t="s">
        <v>13329</v>
      </c>
      <c r="AF866" t="s">
        <v>13330</v>
      </c>
      <c r="AG866" t="s">
        <v>13326</v>
      </c>
      <c r="AH866" t="s">
        <v>13331</v>
      </c>
      <c r="AI866">
        <v>201225124747</v>
      </c>
      <c r="AJ866" t="s">
        <v>13328</v>
      </c>
      <c r="AK866" t="s">
        <v>212</v>
      </c>
      <c r="AL866" t="s">
        <v>13332</v>
      </c>
      <c r="AM866" t="s">
        <v>13333</v>
      </c>
      <c r="AN866" t="s">
        <v>10734</v>
      </c>
      <c r="AO866" t="s">
        <v>10735</v>
      </c>
      <c r="AP866" t="s">
        <v>371</v>
      </c>
      <c r="AQ866" t="s">
        <v>13334</v>
      </c>
      <c r="AR866" t="s">
        <v>13335</v>
      </c>
      <c r="AS866" t="s">
        <v>13336</v>
      </c>
      <c r="AT866" t="s">
        <v>13337</v>
      </c>
      <c r="AU866" t="s">
        <v>81</v>
      </c>
      <c r="AV866" t="s">
        <v>82</v>
      </c>
      <c r="AW866" t="s">
        <v>1637</v>
      </c>
      <c r="AX866" t="s">
        <v>81</v>
      </c>
      <c r="AY866" t="s">
        <v>81</v>
      </c>
      <c r="AZ866" t="s">
        <v>81</v>
      </c>
      <c r="BA866" t="s">
        <v>82</v>
      </c>
      <c r="BB866" s="1">
        <v>1</v>
      </c>
      <c r="BC866" t="s">
        <v>81</v>
      </c>
      <c r="BD866" t="s">
        <v>81</v>
      </c>
      <c r="BE866" t="s">
        <v>81</v>
      </c>
      <c r="BF866" t="s">
        <v>81</v>
      </c>
      <c r="BG866" t="s">
        <v>81</v>
      </c>
      <c r="BH866" t="s">
        <v>81</v>
      </c>
      <c r="BI866" t="s">
        <v>81</v>
      </c>
      <c r="BJ866" t="s">
        <v>82</v>
      </c>
      <c r="BK866" t="s">
        <v>82</v>
      </c>
      <c r="BL866" t="s">
        <v>200</v>
      </c>
      <c r="BM866" t="s">
        <v>13338</v>
      </c>
      <c r="BN866" t="s">
        <v>81</v>
      </c>
      <c r="BO866" t="s">
        <v>13339</v>
      </c>
      <c r="BP866" t="s">
        <v>81</v>
      </c>
      <c r="BQ866" t="s">
        <v>81</v>
      </c>
    </row>
    <row r="867" spans="1:69" x14ac:dyDescent="0.2">
      <c r="A867" s="5">
        <v>0</v>
      </c>
      <c r="B867" t="s">
        <v>13340</v>
      </c>
      <c r="C867" t="s">
        <v>13341</v>
      </c>
      <c r="D867" t="s">
        <v>13342</v>
      </c>
      <c r="E867" t="s">
        <v>13343</v>
      </c>
      <c r="F867" t="s">
        <v>1316</v>
      </c>
      <c r="G867" t="s">
        <v>13344</v>
      </c>
      <c r="H867" s="1">
        <v>43140</v>
      </c>
      <c r="I867" s="1">
        <v>43140</v>
      </c>
      <c r="J867" t="b">
        <v>0</v>
      </c>
      <c r="K867" t="s">
        <v>622</v>
      </c>
      <c r="L867" t="s">
        <v>13345</v>
      </c>
      <c r="M867" t="s">
        <v>90</v>
      </c>
      <c r="N867">
        <v>100</v>
      </c>
      <c r="O867" t="s">
        <v>1933</v>
      </c>
      <c r="P867" t="s">
        <v>13346</v>
      </c>
      <c r="Q867" t="s">
        <v>13347</v>
      </c>
      <c r="R867" t="s">
        <v>81</v>
      </c>
      <c r="S867" t="s">
        <v>82</v>
      </c>
      <c r="T867" s="1">
        <v>43140</v>
      </c>
      <c r="U867" s="1">
        <v>43140</v>
      </c>
      <c r="V867" t="s">
        <v>1322</v>
      </c>
      <c r="W867" s="2">
        <v>43185</v>
      </c>
      <c r="X867" t="s">
        <v>82</v>
      </c>
      <c r="Y867" t="s">
        <v>13348</v>
      </c>
      <c r="Z867" t="s">
        <v>81</v>
      </c>
      <c r="AA867" t="s">
        <v>13349</v>
      </c>
      <c r="AB867" t="s">
        <v>13350</v>
      </c>
      <c r="AC867" t="s">
        <v>13351</v>
      </c>
      <c r="AD867" t="s">
        <v>13352</v>
      </c>
      <c r="AE867" t="s">
        <v>13353</v>
      </c>
      <c r="AF867" t="s">
        <v>81</v>
      </c>
      <c r="AG867" t="s">
        <v>13354</v>
      </c>
      <c r="AH867" t="s">
        <v>13355</v>
      </c>
      <c r="AI867" t="s">
        <v>13356</v>
      </c>
      <c r="AJ867" t="s">
        <v>13357</v>
      </c>
      <c r="AK867" t="s">
        <v>296</v>
      </c>
      <c r="AL867" t="s">
        <v>82</v>
      </c>
      <c r="AM867" t="s">
        <v>1933</v>
      </c>
      <c r="AN867" t="s">
        <v>1329</v>
      </c>
      <c r="AO867" t="s">
        <v>1330</v>
      </c>
      <c r="AP867" t="s">
        <v>371</v>
      </c>
      <c r="AQ867" t="s">
        <v>13358</v>
      </c>
      <c r="AR867" t="s">
        <v>13359</v>
      </c>
      <c r="AS867" t="s">
        <v>13360</v>
      </c>
      <c r="AT867" t="s">
        <v>82</v>
      </c>
      <c r="AU867" t="s">
        <v>81</v>
      </c>
      <c r="AV867" t="s">
        <v>82</v>
      </c>
      <c r="AW867" t="s">
        <v>1334</v>
      </c>
      <c r="AX867" t="s">
        <v>81</v>
      </c>
      <c r="AY867" t="s">
        <v>81</v>
      </c>
      <c r="AZ867" t="s">
        <v>81</v>
      </c>
      <c r="BA867" t="s">
        <v>82</v>
      </c>
      <c r="BB867" s="1">
        <v>1</v>
      </c>
      <c r="BC867" t="s">
        <v>81</v>
      </c>
      <c r="BD867" t="s">
        <v>81</v>
      </c>
      <c r="BE867" t="s">
        <v>81</v>
      </c>
      <c r="BF867" t="s">
        <v>81</v>
      </c>
      <c r="BG867" t="s">
        <v>81</v>
      </c>
      <c r="BH867" t="s">
        <v>1871</v>
      </c>
      <c r="BI867" t="s">
        <v>81</v>
      </c>
      <c r="BJ867" t="s">
        <v>82</v>
      </c>
      <c r="BK867" t="s">
        <v>82</v>
      </c>
      <c r="BL867" t="s">
        <v>200</v>
      </c>
      <c r="BM867" t="s">
        <v>201</v>
      </c>
      <c r="BN867" t="s">
        <v>81</v>
      </c>
      <c r="BO867" t="s">
        <v>13361</v>
      </c>
      <c r="BP867" t="s">
        <v>81</v>
      </c>
      <c r="BQ867" t="s">
        <v>81</v>
      </c>
    </row>
    <row r="868" spans="1:69" x14ac:dyDescent="0.2">
      <c r="A868" s="5">
        <v>1</v>
      </c>
      <c r="B868" t="s">
        <v>13362</v>
      </c>
      <c r="C868" t="s">
        <v>13363</v>
      </c>
      <c r="D868" t="s">
        <v>13364</v>
      </c>
      <c r="E868" t="s">
        <v>13365</v>
      </c>
      <c r="F868" t="s">
        <v>73</v>
      </c>
      <c r="G868" t="s">
        <v>13366</v>
      </c>
      <c r="H868" s="1">
        <v>43634</v>
      </c>
      <c r="I868" s="1">
        <v>43711</v>
      </c>
      <c r="J868" t="b">
        <v>0</v>
      </c>
      <c r="K868" t="s">
        <v>75</v>
      </c>
      <c r="L868" t="s">
        <v>13367</v>
      </c>
      <c r="M868" t="s">
        <v>77</v>
      </c>
      <c r="N868">
        <v>206</v>
      </c>
      <c r="O868" t="s">
        <v>13368</v>
      </c>
      <c r="P868" t="s">
        <v>79</v>
      </c>
      <c r="Q868" t="s">
        <v>2949</v>
      </c>
      <c r="R868" t="s">
        <v>81</v>
      </c>
      <c r="S868" t="s">
        <v>82</v>
      </c>
      <c r="T868" s="1">
        <v>43634</v>
      </c>
      <c r="U868" t="s">
        <v>13369</v>
      </c>
      <c r="V868" t="s">
        <v>542</v>
      </c>
      <c r="W868" s="2">
        <v>44060</v>
      </c>
      <c r="X868" t="s">
        <v>13370</v>
      </c>
      <c r="Y868" t="s">
        <v>227</v>
      </c>
      <c r="Z868" t="s">
        <v>13371</v>
      </c>
      <c r="AA868" t="s">
        <v>82</v>
      </c>
      <c r="AB868" t="s">
        <v>227</v>
      </c>
      <c r="AC868" t="s">
        <v>227</v>
      </c>
      <c r="AD868" t="s">
        <v>13372</v>
      </c>
      <c r="AE868" t="s">
        <v>227</v>
      </c>
      <c r="AF868" t="s">
        <v>13371</v>
      </c>
      <c r="AG868" t="s">
        <v>82</v>
      </c>
      <c r="AH868" t="s">
        <v>227</v>
      </c>
      <c r="AI868" t="s">
        <v>227</v>
      </c>
      <c r="AJ868" t="s">
        <v>13372</v>
      </c>
      <c r="AK868" t="s">
        <v>110</v>
      </c>
      <c r="AL868" t="s">
        <v>82</v>
      </c>
      <c r="AM868" t="s">
        <v>88</v>
      </c>
      <c r="AN868" t="s">
        <v>154</v>
      </c>
      <c r="AO868" t="s">
        <v>528</v>
      </c>
      <c r="AP868" t="s">
        <v>91</v>
      </c>
      <c r="AQ868" t="s">
        <v>13373</v>
      </c>
      <c r="AR868" t="s">
        <v>82</v>
      </c>
      <c r="AS868" t="s">
        <v>13374</v>
      </c>
      <c r="AT868" t="s">
        <v>13375</v>
      </c>
      <c r="AU868" t="s">
        <v>81</v>
      </c>
      <c r="AV868" t="s">
        <v>82</v>
      </c>
      <c r="AW868" t="s">
        <v>82</v>
      </c>
      <c r="AX868" t="s">
        <v>82</v>
      </c>
      <c r="AY868" t="s">
        <v>82</v>
      </c>
      <c r="AZ868" t="s">
        <v>82</v>
      </c>
      <c r="BA868" t="s">
        <v>82</v>
      </c>
      <c r="BB868" t="s">
        <v>82</v>
      </c>
      <c r="BC868" t="s">
        <v>82</v>
      </c>
      <c r="BD868" t="s">
        <v>82</v>
      </c>
      <c r="BE868" t="s">
        <v>82</v>
      </c>
      <c r="BF868" t="s">
        <v>82</v>
      </c>
      <c r="BG868" t="s">
        <v>82</v>
      </c>
      <c r="BH868" t="s">
        <v>82</v>
      </c>
      <c r="BI868" t="s">
        <v>82</v>
      </c>
      <c r="BJ868" t="s">
        <v>82</v>
      </c>
      <c r="BK868" t="s">
        <v>82</v>
      </c>
      <c r="BL868" t="s">
        <v>82</v>
      </c>
      <c r="BM868" t="s">
        <v>82</v>
      </c>
      <c r="BN868" t="s">
        <v>82</v>
      </c>
      <c r="BO868" t="s">
        <v>82</v>
      </c>
      <c r="BP868" t="s">
        <v>82</v>
      </c>
      <c r="BQ868" t="s">
        <v>82</v>
      </c>
    </row>
    <row r="869" spans="1:69" x14ac:dyDescent="0.2">
      <c r="A869" s="5">
        <v>0</v>
      </c>
      <c r="B869" t="s">
        <v>13376</v>
      </c>
      <c r="C869" t="s">
        <v>13377</v>
      </c>
      <c r="D869" t="s">
        <v>13378</v>
      </c>
      <c r="E869" t="s">
        <v>13379</v>
      </c>
      <c r="F869" t="s">
        <v>620</v>
      </c>
      <c r="G869" t="s">
        <v>13380</v>
      </c>
      <c r="H869" s="1">
        <v>42647</v>
      </c>
      <c r="I869" s="1">
        <v>42675</v>
      </c>
      <c r="J869" t="b">
        <v>0</v>
      </c>
      <c r="K869" t="s">
        <v>622</v>
      </c>
      <c r="L869" t="s">
        <v>13381</v>
      </c>
      <c r="M869" t="s">
        <v>90</v>
      </c>
      <c r="N869">
        <v>100</v>
      </c>
      <c r="O869" t="s">
        <v>13382</v>
      </c>
      <c r="P869" t="s">
        <v>13383</v>
      </c>
      <c r="Q869" t="s">
        <v>13384</v>
      </c>
      <c r="R869" t="s">
        <v>81</v>
      </c>
      <c r="S869" t="s">
        <v>82</v>
      </c>
      <c r="T869" s="1">
        <v>42647</v>
      </c>
      <c r="U869" s="1">
        <v>42675</v>
      </c>
      <c r="V869" t="s">
        <v>628</v>
      </c>
      <c r="W869" s="2">
        <v>44137</v>
      </c>
      <c r="X869" t="s">
        <v>13385</v>
      </c>
      <c r="Y869" t="s">
        <v>13386</v>
      </c>
      <c r="Z869" t="s">
        <v>13387</v>
      </c>
      <c r="AA869" t="s">
        <v>13388</v>
      </c>
      <c r="AB869" t="s">
        <v>13389</v>
      </c>
      <c r="AC869" t="s">
        <v>13390</v>
      </c>
      <c r="AD869" t="s">
        <v>13391</v>
      </c>
      <c r="AE869" t="s">
        <v>13386</v>
      </c>
      <c r="AF869" t="s">
        <v>13387</v>
      </c>
      <c r="AG869" t="s">
        <v>13388</v>
      </c>
      <c r="AH869" t="s">
        <v>13389</v>
      </c>
      <c r="AI869" t="s">
        <v>13390</v>
      </c>
      <c r="AJ869" t="s">
        <v>13392</v>
      </c>
      <c r="AK869" t="s">
        <v>212</v>
      </c>
      <c r="AL869" t="s">
        <v>82</v>
      </c>
      <c r="AM869" t="s">
        <v>13392</v>
      </c>
      <c r="AN869" t="s">
        <v>154</v>
      </c>
      <c r="AO869" t="s">
        <v>637</v>
      </c>
      <c r="AP869" t="s">
        <v>638</v>
      </c>
      <c r="AQ869" t="s">
        <v>13393</v>
      </c>
      <c r="AR869" t="s">
        <v>13394</v>
      </c>
      <c r="AS869" t="s">
        <v>13395</v>
      </c>
      <c r="AT869" t="s">
        <v>13396</v>
      </c>
      <c r="AU869" t="s">
        <v>81</v>
      </c>
      <c r="AV869" t="s">
        <v>82</v>
      </c>
      <c r="AW869" t="s">
        <v>81</v>
      </c>
      <c r="AX869" t="s">
        <v>81</v>
      </c>
      <c r="AY869" t="s">
        <v>81</v>
      </c>
      <c r="AZ869" t="s">
        <v>81</v>
      </c>
      <c r="BA869" t="s">
        <v>82</v>
      </c>
      <c r="BB869" s="1">
        <v>1</v>
      </c>
      <c r="BC869" t="s">
        <v>81</v>
      </c>
      <c r="BD869" t="s">
        <v>81</v>
      </c>
      <c r="BE869" t="s">
        <v>81</v>
      </c>
      <c r="BF869" t="s">
        <v>81</v>
      </c>
      <c r="BG869" t="s">
        <v>81</v>
      </c>
      <c r="BH869" t="s">
        <v>81</v>
      </c>
      <c r="BI869" t="s">
        <v>81</v>
      </c>
      <c r="BJ869" t="s">
        <v>82</v>
      </c>
      <c r="BK869" t="s">
        <v>82</v>
      </c>
      <c r="BL869" t="s">
        <v>644</v>
      </c>
      <c r="BM869" t="s">
        <v>13397</v>
      </c>
      <c r="BN869" t="s">
        <v>81</v>
      </c>
      <c r="BO869" t="s">
        <v>13398</v>
      </c>
      <c r="BP869" t="s">
        <v>81</v>
      </c>
      <c r="BQ869" t="s">
        <v>81</v>
      </c>
    </row>
    <row r="870" spans="1:69" x14ac:dyDescent="0.2">
      <c r="A870" s="5">
        <v>1</v>
      </c>
      <c r="B870" t="s">
        <v>13399</v>
      </c>
      <c r="C870" t="s">
        <v>13400</v>
      </c>
      <c r="D870" t="s">
        <v>13401</v>
      </c>
      <c r="E870" t="s">
        <v>13402</v>
      </c>
      <c r="F870" t="s">
        <v>73</v>
      </c>
      <c r="G870" t="s">
        <v>13403</v>
      </c>
      <c r="H870" s="1">
        <v>43732</v>
      </c>
      <c r="I870" s="1">
        <v>42023</v>
      </c>
      <c r="J870" t="b">
        <v>0</v>
      </c>
      <c r="K870" t="s">
        <v>75</v>
      </c>
      <c r="L870" t="s">
        <v>13404</v>
      </c>
      <c r="M870" t="s">
        <v>77</v>
      </c>
      <c r="N870">
        <v>35</v>
      </c>
      <c r="O870" t="s">
        <v>13405</v>
      </c>
      <c r="P870" t="s">
        <v>82</v>
      </c>
      <c r="Q870" t="s">
        <v>366</v>
      </c>
      <c r="R870" t="s">
        <v>81</v>
      </c>
      <c r="S870">
        <v>1</v>
      </c>
      <c r="T870" s="1">
        <v>43732</v>
      </c>
      <c r="U870" t="s">
        <v>13406</v>
      </c>
      <c r="V870" t="s">
        <v>146</v>
      </c>
      <c r="W870" s="2">
        <v>43850</v>
      </c>
      <c r="X870" t="s">
        <v>13407</v>
      </c>
      <c r="Y870" t="s">
        <v>82</v>
      </c>
      <c r="Z870" t="s">
        <v>82</v>
      </c>
      <c r="AA870" t="s">
        <v>82</v>
      </c>
      <c r="AB870" t="s">
        <v>82</v>
      </c>
      <c r="AC870" t="s">
        <v>82</v>
      </c>
      <c r="AD870" t="s">
        <v>82</v>
      </c>
      <c r="AE870" t="s">
        <v>82</v>
      </c>
      <c r="AF870" t="s">
        <v>82</v>
      </c>
      <c r="AG870" t="s">
        <v>82</v>
      </c>
      <c r="AH870" t="s">
        <v>82</v>
      </c>
      <c r="AI870" t="s">
        <v>82</v>
      </c>
      <c r="AJ870" t="s">
        <v>82</v>
      </c>
      <c r="AK870" t="s">
        <v>110</v>
      </c>
      <c r="AL870" t="s">
        <v>13408</v>
      </c>
      <c r="AM870" t="s">
        <v>88</v>
      </c>
      <c r="AN870" t="s">
        <v>154</v>
      </c>
      <c r="AO870" t="s">
        <v>170</v>
      </c>
      <c r="AP870" t="s">
        <v>91</v>
      </c>
      <c r="AQ870" t="s">
        <v>13409</v>
      </c>
      <c r="AR870" t="s">
        <v>82</v>
      </c>
      <c r="AS870" t="s">
        <v>13410</v>
      </c>
      <c r="AT870" t="s">
        <v>13411</v>
      </c>
      <c r="AU870" t="s">
        <v>81</v>
      </c>
      <c r="AV870" t="s">
        <v>82</v>
      </c>
      <c r="AW870" t="s">
        <v>82</v>
      </c>
      <c r="AX870" t="s">
        <v>82</v>
      </c>
      <c r="AY870" t="s">
        <v>13412</v>
      </c>
      <c r="AZ870" t="s">
        <v>82</v>
      </c>
      <c r="BA870" s="1">
        <v>43788</v>
      </c>
      <c r="BB870" t="s">
        <v>82</v>
      </c>
      <c r="BC870" t="s">
        <v>82</v>
      </c>
      <c r="BD870" t="s">
        <v>82</v>
      </c>
      <c r="BE870" t="s">
        <v>82</v>
      </c>
      <c r="BF870" t="s">
        <v>82</v>
      </c>
      <c r="BG870" t="s">
        <v>82</v>
      </c>
      <c r="BH870" t="s">
        <v>82</v>
      </c>
      <c r="BI870" t="s">
        <v>82</v>
      </c>
      <c r="BJ870" t="s">
        <v>82</v>
      </c>
      <c r="BK870" t="s">
        <v>261</v>
      </c>
      <c r="BL870" t="s">
        <v>82</v>
      </c>
      <c r="BM870" t="s">
        <v>82</v>
      </c>
      <c r="BN870" t="s">
        <v>82</v>
      </c>
      <c r="BO870" t="s">
        <v>82</v>
      </c>
      <c r="BP870" t="s">
        <v>82</v>
      </c>
      <c r="BQ870" t="s">
        <v>82</v>
      </c>
    </row>
    <row r="871" spans="1:69" x14ac:dyDescent="0.2">
      <c r="A871" s="5">
        <v>0</v>
      </c>
      <c r="B871" t="s">
        <v>13413</v>
      </c>
      <c r="C871" t="s">
        <v>13414</v>
      </c>
      <c r="D871" t="s">
        <v>13415</v>
      </c>
      <c r="E871" t="s">
        <v>13416</v>
      </c>
      <c r="F871" t="s">
        <v>1316</v>
      </c>
      <c r="G871" t="s">
        <v>13417</v>
      </c>
      <c r="H871" s="1">
        <v>42391</v>
      </c>
      <c r="I871" s="1">
        <v>42083</v>
      </c>
      <c r="J871" t="b">
        <v>0</v>
      </c>
      <c r="K871" t="s">
        <v>622</v>
      </c>
      <c r="L871" t="s">
        <v>4092</v>
      </c>
      <c r="M871" t="s">
        <v>90</v>
      </c>
      <c r="N871">
        <v>120</v>
      </c>
      <c r="O871" t="s">
        <v>4668</v>
      </c>
      <c r="P871" t="s">
        <v>1356</v>
      </c>
      <c r="Q871" t="s">
        <v>13418</v>
      </c>
      <c r="R871" t="s">
        <v>81</v>
      </c>
      <c r="S871">
        <v>1</v>
      </c>
      <c r="T871" s="1">
        <v>42391</v>
      </c>
      <c r="U871" s="1">
        <v>42083</v>
      </c>
      <c r="V871" t="s">
        <v>1322</v>
      </c>
      <c r="W871" s="2">
        <v>43153</v>
      </c>
      <c r="X871" t="s">
        <v>82</v>
      </c>
      <c r="Y871" t="s">
        <v>13419</v>
      </c>
      <c r="Z871" t="s">
        <v>81</v>
      </c>
      <c r="AA871" t="s">
        <v>13420</v>
      </c>
      <c r="AB871" t="s">
        <v>13421</v>
      </c>
      <c r="AC871" t="s">
        <v>4673</v>
      </c>
      <c r="AD871" t="s">
        <v>1327</v>
      </c>
      <c r="AE871" t="s">
        <v>4674</v>
      </c>
      <c r="AF871" t="s">
        <v>81</v>
      </c>
      <c r="AG871" t="s">
        <v>4675</v>
      </c>
      <c r="AH871" t="s">
        <v>4676</v>
      </c>
      <c r="AI871" t="s">
        <v>4673</v>
      </c>
      <c r="AJ871" t="s">
        <v>1327</v>
      </c>
      <c r="AK871" t="s">
        <v>1328</v>
      </c>
      <c r="AL871" t="s">
        <v>82</v>
      </c>
      <c r="AM871" t="s">
        <v>4668</v>
      </c>
      <c r="AN871" t="s">
        <v>2567</v>
      </c>
      <c r="AO871" t="s">
        <v>4104</v>
      </c>
      <c r="AP871" t="s">
        <v>371</v>
      </c>
      <c r="AQ871" t="s">
        <v>13422</v>
      </c>
      <c r="AR871" t="s">
        <v>1332</v>
      </c>
      <c r="AS871" t="s">
        <v>13423</v>
      </c>
      <c r="AT871" t="s">
        <v>11417</v>
      </c>
      <c r="AU871" t="s">
        <v>81</v>
      </c>
      <c r="AV871" t="s">
        <v>82</v>
      </c>
      <c r="AW871" t="s">
        <v>1334</v>
      </c>
      <c r="AX871" t="s">
        <v>81</v>
      </c>
      <c r="AY871" t="s">
        <v>81</v>
      </c>
      <c r="AZ871" t="s">
        <v>81</v>
      </c>
      <c r="BA871" t="s">
        <v>82</v>
      </c>
      <c r="BB871" s="1">
        <v>1</v>
      </c>
      <c r="BC871" t="s">
        <v>81</v>
      </c>
      <c r="BD871" t="s">
        <v>81</v>
      </c>
      <c r="BE871" t="s">
        <v>81</v>
      </c>
      <c r="BF871" t="s">
        <v>81</v>
      </c>
      <c r="BG871" t="s">
        <v>81</v>
      </c>
      <c r="BH871" t="s">
        <v>81</v>
      </c>
      <c r="BI871" t="s">
        <v>81</v>
      </c>
      <c r="BJ871" t="s">
        <v>82</v>
      </c>
      <c r="BK871" t="s">
        <v>82</v>
      </c>
      <c r="BL871" t="s">
        <v>200</v>
      </c>
      <c r="BM871" t="s">
        <v>201</v>
      </c>
      <c r="BN871" t="s">
        <v>81</v>
      </c>
      <c r="BO871" t="s">
        <v>1327</v>
      </c>
      <c r="BP871" t="s">
        <v>81</v>
      </c>
      <c r="BQ871" t="s">
        <v>81</v>
      </c>
    </row>
    <row r="872" spans="1:69" x14ac:dyDescent="0.2">
      <c r="A872" s="5">
        <v>0</v>
      </c>
      <c r="B872" t="s">
        <v>13424</v>
      </c>
      <c r="C872" t="s">
        <v>13425</v>
      </c>
      <c r="D872" t="s">
        <v>13426</v>
      </c>
      <c r="E872" t="s">
        <v>13427</v>
      </c>
      <c r="F872" t="s">
        <v>73</v>
      </c>
      <c r="G872" t="s">
        <v>13428</v>
      </c>
      <c r="H872" s="1">
        <v>43760</v>
      </c>
      <c r="I872" s="1">
        <v>43809</v>
      </c>
      <c r="J872" t="b">
        <v>0</v>
      </c>
      <c r="K872" t="s">
        <v>75</v>
      </c>
      <c r="L872" t="s">
        <v>7467</v>
      </c>
      <c r="M872" t="s">
        <v>90</v>
      </c>
      <c r="N872">
        <v>500</v>
      </c>
      <c r="O872" t="s">
        <v>437</v>
      </c>
      <c r="P872" t="s">
        <v>79</v>
      </c>
      <c r="Q872" t="s">
        <v>13429</v>
      </c>
      <c r="R872" t="s">
        <v>81</v>
      </c>
      <c r="S872" t="s">
        <v>82</v>
      </c>
      <c r="T872" s="1">
        <v>43760</v>
      </c>
      <c r="U872" t="s">
        <v>13430</v>
      </c>
      <c r="V872" t="s">
        <v>146</v>
      </c>
      <c r="W872" s="2">
        <v>44004</v>
      </c>
      <c r="X872" t="s">
        <v>13431</v>
      </c>
      <c r="Y872" t="s">
        <v>227</v>
      </c>
      <c r="Z872" t="s">
        <v>13432</v>
      </c>
      <c r="AA872" t="s">
        <v>82</v>
      </c>
      <c r="AB872" t="s">
        <v>13433</v>
      </c>
      <c r="AC872" t="s">
        <v>13434</v>
      </c>
      <c r="AD872" t="s">
        <v>13435</v>
      </c>
      <c r="AE872" t="s">
        <v>227</v>
      </c>
      <c r="AF872" t="s">
        <v>13432</v>
      </c>
      <c r="AG872" t="s">
        <v>82</v>
      </c>
      <c r="AH872" t="s">
        <v>13433</v>
      </c>
      <c r="AI872" t="s">
        <v>13434</v>
      </c>
      <c r="AJ872" t="s">
        <v>13435</v>
      </c>
      <c r="AK872" t="s">
        <v>296</v>
      </c>
      <c r="AL872" t="s">
        <v>4133</v>
      </c>
      <c r="AM872" t="s">
        <v>88</v>
      </c>
      <c r="AN872" t="s">
        <v>154</v>
      </c>
      <c r="AO872" t="s">
        <v>90</v>
      </c>
      <c r="AP872" t="s">
        <v>91</v>
      </c>
      <c r="AQ872" t="s">
        <v>13436</v>
      </c>
      <c r="AR872" t="s">
        <v>82</v>
      </c>
      <c r="AS872" t="s">
        <v>13437</v>
      </c>
      <c r="AT872" t="s">
        <v>13438</v>
      </c>
      <c r="AU872" t="s">
        <v>81</v>
      </c>
      <c r="AV872" t="s">
        <v>82</v>
      </c>
      <c r="AW872" t="s">
        <v>82</v>
      </c>
      <c r="AX872" t="s">
        <v>82</v>
      </c>
      <c r="AY872" t="s">
        <v>82</v>
      </c>
      <c r="AZ872" t="s">
        <v>82</v>
      </c>
      <c r="BA872" t="s">
        <v>82</v>
      </c>
      <c r="BB872" t="s">
        <v>82</v>
      </c>
      <c r="BC872" t="s">
        <v>82</v>
      </c>
      <c r="BD872" t="s">
        <v>82</v>
      </c>
      <c r="BE872" t="s">
        <v>82</v>
      </c>
      <c r="BF872" t="s">
        <v>82</v>
      </c>
      <c r="BG872" t="s">
        <v>82</v>
      </c>
      <c r="BH872" t="s">
        <v>82</v>
      </c>
      <c r="BI872" t="s">
        <v>82</v>
      </c>
      <c r="BJ872" t="s">
        <v>82</v>
      </c>
      <c r="BK872" t="s">
        <v>82</v>
      </c>
      <c r="BL872" t="s">
        <v>82</v>
      </c>
      <c r="BM872" t="s">
        <v>82</v>
      </c>
      <c r="BN872" t="s">
        <v>82</v>
      </c>
      <c r="BO872" t="s">
        <v>82</v>
      </c>
      <c r="BP872" t="s">
        <v>82</v>
      </c>
      <c r="BQ872" t="s">
        <v>82</v>
      </c>
    </row>
    <row r="873" spans="1:69" x14ac:dyDescent="0.2">
      <c r="A873" s="5">
        <v>1</v>
      </c>
      <c r="B873" t="s">
        <v>13439</v>
      </c>
      <c r="C873" t="s">
        <v>13440</v>
      </c>
      <c r="D873" t="s">
        <v>13441</v>
      </c>
      <c r="E873" t="s">
        <v>13442</v>
      </c>
      <c r="F873" t="s">
        <v>178</v>
      </c>
      <c r="G873" t="s">
        <v>13443</v>
      </c>
      <c r="H873" s="1">
        <v>42884</v>
      </c>
      <c r="I873" s="1">
        <v>43031</v>
      </c>
      <c r="J873" t="b">
        <v>0</v>
      </c>
      <c r="K873" t="s">
        <v>180</v>
      </c>
      <c r="L873" t="s">
        <v>13444</v>
      </c>
      <c r="M873" t="s">
        <v>346</v>
      </c>
      <c r="N873">
        <v>10000</v>
      </c>
      <c r="O873" t="s">
        <v>13445</v>
      </c>
      <c r="P873" t="s">
        <v>13446</v>
      </c>
      <c r="Q873" t="s">
        <v>13447</v>
      </c>
      <c r="R873" t="s">
        <v>13448</v>
      </c>
      <c r="S873" t="s">
        <v>82</v>
      </c>
      <c r="T873" s="1">
        <v>42884</v>
      </c>
      <c r="U873" s="1">
        <v>43031</v>
      </c>
      <c r="V873" t="s">
        <v>186</v>
      </c>
      <c r="W873" s="2">
        <v>43388</v>
      </c>
      <c r="X873" t="s">
        <v>13449</v>
      </c>
      <c r="Y873" t="s">
        <v>13450</v>
      </c>
      <c r="Z873" t="s">
        <v>81</v>
      </c>
      <c r="AA873" t="s">
        <v>13451</v>
      </c>
      <c r="AB873" t="s">
        <v>13452</v>
      </c>
      <c r="AC873" t="s">
        <v>13453</v>
      </c>
      <c r="AD873" t="s">
        <v>13454</v>
      </c>
      <c r="AE873" t="s">
        <v>13450</v>
      </c>
      <c r="AF873" t="s">
        <v>81</v>
      </c>
      <c r="AG873" t="s">
        <v>13451</v>
      </c>
      <c r="AH873" t="s">
        <v>13452</v>
      </c>
      <c r="AI873" t="s">
        <v>13453</v>
      </c>
      <c r="AJ873" t="s">
        <v>13454</v>
      </c>
      <c r="AK873" t="s">
        <v>250</v>
      </c>
      <c r="AL873" t="s">
        <v>82</v>
      </c>
      <c r="AM873" t="s">
        <v>13445</v>
      </c>
      <c r="AN873" t="s">
        <v>81</v>
      </c>
      <c r="AO873" t="s">
        <v>81</v>
      </c>
      <c r="AP873" t="s">
        <v>351</v>
      </c>
      <c r="AQ873" t="s">
        <v>13455</v>
      </c>
      <c r="AR873" t="s">
        <v>13456</v>
      </c>
      <c r="AS873" t="s">
        <v>13457</v>
      </c>
      <c r="AT873" t="s">
        <v>13458</v>
      </c>
      <c r="AU873" t="s">
        <v>615</v>
      </c>
      <c r="AV873" t="s">
        <v>82</v>
      </c>
      <c r="AW873" t="s">
        <v>198</v>
      </c>
      <c r="AX873" t="s">
        <v>81</v>
      </c>
      <c r="AY873" t="s">
        <v>82</v>
      </c>
      <c r="AZ873" t="s">
        <v>82</v>
      </c>
      <c r="BA873" t="s">
        <v>82</v>
      </c>
      <c r="BB873" t="s">
        <v>82</v>
      </c>
      <c r="BC873" t="s">
        <v>82</v>
      </c>
      <c r="BD873" t="s">
        <v>82</v>
      </c>
      <c r="BE873" t="s">
        <v>82</v>
      </c>
      <c r="BF873" t="s">
        <v>82</v>
      </c>
      <c r="BG873" t="s">
        <v>82</v>
      </c>
      <c r="BH873" t="s">
        <v>82</v>
      </c>
      <c r="BI873" t="s">
        <v>82</v>
      </c>
      <c r="BJ873" t="s">
        <v>82</v>
      </c>
      <c r="BK873" t="s">
        <v>82</v>
      </c>
      <c r="BL873" t="s">
        <v>82</v>
      </c>
      <c r="BM873" t="s">
        <v>82</v>
      </c>
      <c r="BN873" t="s">
        <v>82</v>
      </c>
      <c r="BO873" t="s">
        <v>82</v>
      </c>
      <c r="BP873" t="s">
        <v>82</v>
      </c>
      <c r="BQ873" t="s">
        <v>82</v>
      </c>
    </row>
    <row r="874" spans="1:69" x14ac:dyDescent="0.2">
      <c r="A874" s="5">
        <v>1</v>
      </c>
      <c r="B874" t="s">
        <v>13459</v>
      </c>
      <c r="C874" t="s">
        <v>13460</v>
      </c>
      <c r="D874" t="s">
        <v>13461</v>
      </c>
      <c r="E874" t="s">
        <v>13462</v>
      </c>
      <c r="F874" t="s">
        <v>178</v>
      </c>
      <c r="G874" t="s">
        <v>13463</v>
      </c>
      <c r="H874" s="1">
        <v>42705</v>
      </c>
      <c r="I874" s="1">
        <v>42746</v>
      </c>
      <c r="J874" t="b">
        <v>0</v>
      </c>
      <c r="K874" t="s">
        <v>180</v>
      </c>
      <c r="L874" t="s">
        <v>7980</v>
      </c>
      <c r="M874" t="s">
        <v>2335</v>
      </c>
      <c r="N874">
        <v>150</v>
      </c>
      <c r="O874" t="s">
        <v>10407</v>
      </c>
      <c r="P874" t="s">
        <v>13464</v>
      </c>
      <c r="Q874" t="s">
        <v>13465</v>
      </c>
      <c r="R874" t="s">
        <v>13466</v>
      </c>
      <c r="S874" t="s">
        <v>82</v>
      </c>
      <c r="T874" s="1">
        <v>42705</v>
      </c>
      <c r="U874" s="1">
        <v>42746</v>
      </c>
      <c r="V874" t="s">
        <v>186</v>
      </c>
      <c r="W874" s="2">
        <v>43017</v>
      </c>
      <c r="X874" t="s">
        <v>13467</v>
      </c>
      <c r="Y874" t="s">
        <v>13468</v>
      </c>
      <c r="Z874" t="s">
        <v>81</v>
      </c>
      <c r="AA874" t="s">
        <v>13469</v>
      </c>
      <c r="AB874" t="s">
        <v>81</v>
      </c>
      <c r="AC874" t="s">
        <v>13470</v>
      </c>
      <c r="AD874" t="s">
        <v>10407</v>
      </c>
      <c r="AE874" t="s">
        <v>13468</v>
      </c>
      <c r="AF874" t="s">
        <v>81</v>
      </c>
      <c r="AG874" t="s">
        <v>13469</v>
      </c>
      <c r="AH874" t="s">
        <v>81</v>
      </c>
      <c r="AI874" t="s">
        <v>13470</v>
      </c>
      <c r="AJ874" t="s">
        <v>10407</v>
      </c>
      <c r="AK874" t="s">
        <v>250</v>
      </c>
      <c r="AL874" t="s">
        <v>82</v>
      </c>
      <c r="AM874" t="s">
        <v>10407</v>
      </c>
      <c r="AN874" t="s">
        <v>81</v>
      </c>
      <c r="AO874" t="s">
        <v>81</v>
      </c>
      <c r="AP874" t="s">
        <v>351</v>
      </c>
      <c r="AQ874" t="s">
        <v>13471</v>
      </c>
      <c r="AR874" t="s">
        <v>13472</v>
      </c>
      <c r="AS874" t="s">
        <v>13473</v>
      </c>
      <c r="AT874" t="s">
        <v>13474</v>
      </c>
      <c r="AU874" t="s">
        <v>615</v>
      </c>
      <c r="AV874" t="s">
        <v>13466</v>
      </c>
      <c r="AW874" t="s">
        <v>198</v>
      </c>
      <c r="AX874" t="s">
        <v>82</v>
      </c>
      <c r="AY874" t="s">
        <v>82</v>
      </c>
      <c r="AZ874" t="s">
        <v>82</v>
      </c>
      <c r="BA874" t="s">
        <v>82</v>
      </c>
      <c r="BB874" t="s">
        <v>82</v>
      </c>
      <c r="BC874" t="s">
        <v>82</v>
      </c>
      <c r="BD874" t="s">
        <v>82</v>
      </c>
      <c r="BE874" t="s">
        <v>82</v>
      </c>
      <c r="BF874" t="s">
        <v>82</v>
      </c>
      <c r="BG874" t="s">
        <v>82</v>
      </c>
      <c r="BH874" t="s">
        <v>82</v>
      </c>
      <c r="BI874" t="s">
        <v>82</v>
      </c>
      <c r="BJ874" t="s">
        <v>82</v>
      </c>
      <c r="BK874" t="s">
        <v>82</v>
      </c>
      <c r="BL874" t="s">
        <v>82</v>
      </c>
      <c r="BM874" t="s">
        <v>82</v>
      </c>
      <c r="BN874" t="s">
        <v>82</v>
      </c>
      <c r="BO874" t="s">
        <v>82</v>
      </c>
      <c r="BP874" t="s">
        <v>82</v>
      </c>
      <c r="BQ874" t="s">
        <v>82</v>
      </c>
    </row>
    <row r="875" spans="1:69" x14ac:dyDescent="0.2">
      <c r="A875" s="5">
        <v>1</v>
      </c>
      <c r="B875" t="s">
        <v>13475</v>
      </c>
      <c r="C875" t="s">
        <v>13476</v>
      </c>
      <c r="D875" t="s">
        <v>13477</v>
      </c>
      <c r="E875" t="s">
        <v>13478</v>
      </c>
      <c r="F875" t="s">
        <v>73</v>
      </c>
      <c r="G875" t="s">
        <v>13479</v>
      </c>
      <c r="H875" s="1">
        <v>43726</v>
      </c>
      <c r="I875" s="1">
        <v>43724</v>
      </c>
      <c r="J875" t="b">
        <v>0</v>
      </c>
      <c r="K875" t="s">
        <v>75</v>
      </c>
      <c r="L875" t="s">
        <v>482</v>
      </c>
      <c r="M875" t="s">
        <v>538</v>
      </c>
      <c r="N875">
        <v>1134</v>
      </c>
      <c r="O875" t="s">
        <v>13480</v>
      </c>
      <c r="P875" t="s">
        <v>365</v>
      </c>
      <c r="Q875" t="s">
        <v>13481</v>
      </c>
      <c r="R875" t="s">
        <v>81</v>
      </c>
      <c r="S875" t="s">
        <v>82</v>
      </c>
      <c r="T875" s="1">
        <v>43726</v>
      </c>
      <c r="U875" t="s">
        <v>13482</v>
      </c>
      <c r="V875" t="s">
        <v>146</v>
      </c>
      <c r="W875" s="2">
        <v>43766</v>
      </c>
      <c r="X875" t="s">
        <v>13483</v>
      </c>
      <c r="Y875" t="s">
        <v>227</v>
      </c>
      <c r="Z875" t="s">
        <v>13484</v>
      </c>
      <c r="AA875" t="s">
        <v>82</v>
      </c>
      <c r="AB875" t="s">
        <v>13485</v>
      </c>
      <c r="AC875" t="s">
        <v>13486</v>
      </c>
      <c r="AD875" t="s">
        <v>81</v>
      </c>
      <c r="AE875" t="s">
        <v>227</v>
      </c>
      <c r="AF875" t="s">
        <v>13484</v>
      </c>
      <c r="AG875" t="s">
        <v>82</v>
      </c>
      <c r="AH875" t="s">
        <v>13485</v>
      </c>
      <c r="AI875" t="s">
        <v>13486</v>
      </c>
      <c r="AJ875" t="s">
        <v>81</v>
      </c>
      <c r="AK875" t="s">
        <v>296</v>
      </c>
      <c r="AL875" t="s">
        <v>13487</v>
      </c>
      <c r="AM875" t="s">
        <v>88</v>
      </c>
      <c r="AN875" t="s">
        <v>439</v>
      </c>
      <c r="AO875" t="s">
        <v>13488</v>
      </c>
      <c r="AP875" t="s">
        <v>91</v>
      </c>
      <c r="AQ875" t="s">
        <v>13489</v>
      </c>
      <c r="AR875" t="s">
        <v>82</v>
      </c>
      <c r="AS875" t="s">
        <v>13490</v>
      </c>
      <c r="AT875" t="s">
        <v>13491</v>
      </c>
      <c r="AU875" t="s">
        <v>81</v>
      </c>
      <c r="AV875" t="s">
        <v>82</v>
      </c>
      <c r="AW875" t="s">
        <v>82</v>
      </c>
      <c r="AX875" t="s">
        <v>82</v>
      </c>
      <c r="AY875" t="s">
        <v>82</v>
      </c>
      <c r="AZ875" t="s">
        <v>82</v>
      </c>
      <c r="BA875" t="s">
        <v>82</v>
      </c>
      <c r="BB875" t="s">
        <v>82</v>
      </c>
      <c r="BC875" t="s">
        <v>82</v>
      </c>
      <c r="BD875" t="s">
        <v>82</v>
      </c>
      <c r="BE875" t="s">
        <v>82</v>
      </c>
      <c r="BF875" t="s">
        <v>82</v>
      </c>
      <c r="BG875" t="s">
        <v>82</v>
      </c>
      <c r="BH875" t="s">
        <v>82</v>
      </c>
      <c r="BI875" t="s">
        <v>82</v>
      </c>
      <c r="BJ875" t="s">
        <v>82</v>
      </c>
      <c r="BK875" t="s">
        <v>82</v>
      </c>
      <c r="BL875" t="s">
        <v>82</v>
      </c>
      <c r="BM875" t="s">
        <v>82</v>
      </c>
      <c r="BN875" t="s">
        <v>82</v>
      </c>
      <c r="BO875" t="s">
        <v>82</v>
      </c>
      <c r="BP875" t="s">
        <v>82</v>
      </c>
      <c r="BQ875" t="s">
        <v>82</v>
      </c>
    </row>
    <row r="876" spans="1:69" x14ac:dyDescent="0.2">
      <c r="A876" s="5">
        <v>0</v>
      </c>
      <c r="B876" t="s">
        <v>13492</v>
      </c>
      <c r="C876" t="s">
        <v>13493</v>
      </c>
      <c r="D876" t="s">
        <v>13494</v>
      </c>
      <c r="E876" t="s">
        <v>13495</v>
      </c>
      <c r="F876" t="s">
        <v>73</v>
      </c>
      <c r="G876" t="s">
        <v>13496</v>
      </c>
      <c r="H876" s="1">
        <v>43483</v>
      </c>
      <c r="I876" s="1">
        <v>43480</v>
      </c>
      <c r="J876" t="b">
        <v>0</v>
      </c>
      <c r="K876" t="s">
        <v>75</v>
      </c>
      <c r="L876" t="s">
        <v>13497</v>
      </c>
      <c r="M876" t="s">
        <v>90</v>
      </c>
      <c r="N876">
        <v>30</v>
      </c>
      <c r="O876" t="s">
        <v>13498</v>
      </c>
      <c r="P876" t="s">
        <v>3839</v>
      </c>
      <c r="Q876" t="s">
        <v>13499</v>
      </c>
      <c r="R876" t="s">
        <v>81</v>
      </c>
      <c r="S876" t="s">
        <v>82</v>
      </c>
      <c r="T876" s="1">
        <v>43483</v>
      </c>
      <c r="U876" t="s">
        <v>12240</v>
      </c>
      <c r="V876" t="s">
        <v>834</v>
      </c>
      <c r="W876" s="2">
        <v>44060</v>
      </c>
      <c r="X876" t="s">
        <v>13500</v>
      </c>
      <c r="Y876" t="s">
        <v>81</v>
      </c>
      <c r="Z876" t="s">
        <v>13501</v>
      </c>
      <c r="AA876" t="s">
        <v>82</v>
      </c>
      <c r="AB876" t="s">
        <v>81</v>
      </c>
      <c r="AC876" t="s">
        <v>81</v>
      </c>
      <c r="AD876" t="s">
        <v>13502</v>
      </c>
      <c r="AE876" t="s">
        <v>81</v>
      </c>
      <c r="AF876" t="s">
        <v>13501</v>
      </c>
      <c r="AG876" t="s">
        <v>82</v>
      </c>
      <c r="AH876" t="s">
        <v>81</v>
      </c>
      <c r="AI876" t="s">
        <v>81</v>
      </c>
      <c r="AJ876" t="s">
        <v>13502</v>
      </c>
      <c r="AK876" t="s">
        <v>110</v>
      </c>
      <c r="AL876" t="s">
        <v>82</v>
      </c>
      <c r="AM876" t="s">
        <v>88</v>
      </c>
      <c r="AN876" t="s">
        <v>6490</v>
      </c>
      <c r="AO876" t="s">
        <v>2252</v>
      </c>
      <c r="AP876" t="s">
        <v>91</v>
      </c>
      <c r="AQ876" t="s">
        <v>13503</v>
      </c>
      <c r="AR876" t="s">
        <v>82</v>
      </c>
      <c r="AS876" t="s">
        <v>13504</v>
      </c>
      <c r="AT876" t="s">
        <v>13505</v>
      </c>
      <c r="AU876" t="s">
        <v>81</v>
      </c>
      <c r="AV876" t="s">
        <v>82</v>
      </c>
      <c r="AW876" t="s">
        <v>82</v>
      </c>
      <c r="AX876" t="s">
        <v>82</v>
      </c>
      <c r="AY876" t="s">
        <v>82</v>
      </c>
      <c r="AZ876" t="s">
        <v>82</v>
      </c>
      <c r="BA876" t="s">
        <v>82</v>
      </c>
      <c r="BB876" t="s">
        <v>82</v>
      </c>
      <c r="BC876" t="s">
        <v>82</v>
      </c>
      <c r="BD876" t="s">
        <v>82</v>
      </c>
      <c r="BE876" t="s">
        <v>82</v>
      </c>
      <c r="BF876" t="s">
        <v>82</v>
      </c>
      <c r="BG876" t="s">
        <v>82</v>
      </c>
      <c r="BH876" t="s">
        <v>82</v>
      </c>
      <c r="BI876" t="s">
        <v>82</v>
      </c>
      <c r="BJ876" t="s">
        <v>82</v>
      </c>
      <c r="BK876" t="s">
        <v>82</v>
      </c>
      <c r="BL876" t="s">
        <v>82</v>
      </c>
      <c r="BM876" t="s">
        <v>82</v>
      </c>
      <c r="BN876" t="s">
        <v>82</v>
      </c>
      <c r="BO876" t="s">
        <v>82</v>
      </c>
      <c r="BP876" t="s">
        <v>82</v>
      </c>
      <c r="BQ876" t="s">
        <v>82</v>
      </c>
    </row>
    <row r="877" spans="1:69" x14ac:dyDescent="0.2">
      <c r="A877" s="5">
        <v>1</v>
      </c>
      <c r="B877" t="s">
        <v>13506</v>
      </c>
      <c r="C877" t="s">
        <v>13507</v>
      </c>
      <c r="D877" t="s">
        <v>13508</v>
      </c>
      <c r="E877" t="s">
        <v>13506</v>
      </c>
      <c r="F877" t="s">
        <v>2621</v>
      </c>
      <c r="G877" t="s">
        <v>13509</v>
      </c>
      <c r="H877" s="1">
        <v>43734</v>
      </c>
      <c r="I877" s="1">
        <v>43800</v>
      </c>
      <c r="J877" t="b">
        <v>0</v>
      </c>
      <c r="K877" t="s">
        <v>75</v>
      </c>
      <c r="L877" t="s">
        <v>2623</v>
      </c>
      <c r="M877" t="s">
        <v>363</v>
      </c>
      <c r="N877">
        <v>328</v>
      </c>
      <c r="O877" t="s">
        <v>13510</v>
      </c>
      <c r="P877" t="s">
        <v>1302</v>
      </c>
      <c r="Q877" t="s">
        <v>13511</v>
      </c>
      <c r="R877" t="s">
        <v>81</v>
      </c>
      <c r="S877" t="s">
        <v>82</v>
      </c>
      <c r="T877" s="1">
        <v>43734</v>
      </c>
      <c r="U877" s="1">
        <v>43800</v>
      </c>
      <c r="V877" t="s">
        <v>2626</v>
      </c>
      <c r="W877" s="2">
        <v>44139</v>
      </c>
      <c r="X877" t="s">
        <v>82</v>
      </c>
      <c r="Y877" t="s">
        <v>13512</v>
      </c>
      <c r="Z877" t="s">
        <v>13513</v>
      </c>
      <c r="AA877" t="s">
        <v>13514</v>
      </c>
      <c r="AB877" t="s">
        <v>13515</v>
      </c>
      <c r="AC877">
        <v>66850632416</v>
      </c>
      <c r="AD877" t="s">
        <v>13510</v>
      </c>
      <c r="AE877" t="s">
        <v>13512</v>
      </c>
      <c r="AF877" t="s">
        <v>13513</v>
      </c>
      <c r="AG877" t="s">
        <v>13514</v>
      </c>
      <c r="AH877" t="s">
        <v>13515</v>
      </c>
      <c r="AI877">
        <v>66850632416</v>
      </c>
      <c r="AJ877" t="s">
        <v>13510</v>
      </c>
      <c r="AK877" t="s">
        <v>11638</v>
      </c>
      <c r="AL877" t="s">
        <v>13510</v>
      </c>
      <c r="AM877" t="s">
        <v>13510</v>
      </c>
      <c r="AN877" t="s">
        <v>154</v>
      </c>
      <c r="AO877" t="s">
        <v>7262</v>
      </c>
      <c r="AP877" t="s">
        <v>371</v>
      </c>
      <c r="AQ877" t="s">
        <v>13516</v>
      </c>
      <c r="AR877" t="s">
        <v>13517</v>
      </c>
      <c r="AS877" t="s">
        <v>13518</v>
      </c>
      <c r="AT877" t="s">
        <v>13519</v>
      </c>
      <c r="AU877" t="s">
        <v>81</v>
      </c>
      <c r="AV877" t="s">
        <v>82</v>
      </c>
      <c r="AW877" t="s">
        <v>1637</v>
      </c>
      <c r="AX877" t="s">
        <v>81</v>
      </c>
      <c r="AY877" t="s">
        <v>81</v>
      </c>
      <c r="AZ877" t="s">
        <v>81</v>
      </c>
      <c r="BA877" t="s">
        <v>82</v>
      </c>
      <c r="BB877" s="1">
        <v>1</v>
      </c>
      <c r="BC877" t="s">
        <v>81</v>
      </c>
      <c r="BD877" t="s">
        <v>81</v>
      </c>
      <c r="BE877" t="s">
        <v>81</v>
      </c>
      <c r="BF877" t="s">
        <v>81</v>
      </c>
      <c r="BG877" t="s">
        <v>81</v>
      </c>
      <c r="BH877" t="s">
        <v>81</v>
      </c>
      <c r="BI877" t="s">
        <v>81</v>
      </c>
      <c r="BJ877" s="1">
        <v>44742</v>
      </c>
      <c r="BK877" t="s">
        <v>82</v>
      </c>
      <c r="BL877" t="s">
        <v>81</v>
      </c>
      <c r="BM877" t="s">
        <v>201</v>
      </c>
      <c r="BN877" t="s">
        <v>81</v>
      </c>
      <c r="BO877" t="s">
        <v>81</v>
      </c>
      <c r="BP877" t="s">
        <v>81</v>
      </c>
      <c r="BQ877" t="s">
        <v>81</v>
      </c>
    </row>
    <row r="878" spans="1:69" x14ac:dyDescent="0.2">
      <c r="A878" s="5">
        <v>1</v>
      </c>
      <c r="B878" t="s">
        <v>3797</v>
      </c>
      <c r="C878" t="s">
        <v>13520</v>
      </c>
      <c r="D878" t="s">
        <v>3799</v>
      </c>
      <c r="E878" t="s">
        <v>3800</v>
      </c>
      <c r="F878" t="s">
        <v>178</v>
      </c>
      <c r="G878" t="s">
        <v>13521</v>
      </c>
      <c r="H878" s="1">
        <v>43021</v>
      </c>
      <c r="I878" s="1">
        <v>43126</v>
      </c>
      <c r="J878" t="b">
        <v>0</v>
      </c>
      <c r="K878" t="s">
        <v>180</v>
      </c>
      <c r="L878" t="s">
        <v>10828</v>
      </c>
      <c r="M878" t="s">
        <v>4737</v>
      </c>
      <c r="N878">
        <v>180</v>
      </c>
      <c r="O878" t="s">
        <v>3803</v>
      </c>
      <c r="P878" t="s">
        <v>3804</v>
      </c>
      <c r="Q878" t="s">
        <v>3805</v>
      </c>
      <c r="R878" t="s">
        <v>3806</v>
      </c>
      <c r="S878" t="s">
        <v>82</v>
      </c>
      <c r="T878" s="1">
        <v>43021</v>
      </c>
      <c r="U878" s="1">
        <v>43126</v>
      </c>
      <c r="V878" t="s">
        <v>186</v>
      </c>
      <c r="W878" s="2">
        <v>43646</v>
      </c>
      <c r="X878" t="s">
        <v>3807</v>
      </c>
      <c r="Y878" t="s">
        <v>13522</v>
      </c>
      <c r="Z878" t="s">
        <v>81</v>
      </c>
      <c r="AA878" t="s">
        <v>3809</v>
      </c>
      <c r="AB878" t="s">
        <v>13523</v>
      </c>
      <c r="AC878" t="s">
        <v>3811</v>
      </c>
      <c r="AD878" t="s">
        <v>3812</v>
      </c>
      <c r="AE878" t="s">
        <v>13522</v>
      </c>
      <c r="AF878" t="s">
        <v>81</v>
      </c>
      <c r="AG878" t="s">
        <v>3809</v>
      </c>
      <c r="AH878" t="s">
        <v>13523</v>
      </c>
      <c r="AI878" t="s">
        <v>3811</v>
      </c>
      <c r="AJ878" t="s">
        <v>3812</v>
      </c>
      <c r="AK878" t="s">
        <v>191</v>
      </c>
      <c r="AL878" t="s">
        <v>82</v>
      </c>
      <c r="AM878" t="s">
        <v>3813</v>
      </c>
      <c r="AN878" t="s">
        <v>81</v>
      </c>
      <c r="AO878" t="s">
        <v>81</v>
      </c>
      <c r="AP878" t="s">
        <v>192</v>
      </c>
      <c r="AQ878" t="s">
        <v>13524</v>
      </c>
      <c r="AR878" t="s">
        <v>13525</v>
      </c>
      <c r="AS878" t="s">
        <v>13526</v>
      </c>
      <c r="AT878" t="s">
        <v>13527</v>
      </c>
      <c r="AU878" t="s">
        <v>197</v>
      </c>
      <c r="AV878" t="s">
        <v>82</v>
      </c>
      <c r="AW878" t="s">
        <v>198</v>
      </c>
      <c r="AX878" t="s">
        <v>81</v>
      </c>
      <c r="AY878" t="s">
        <v>81</v>
      </c>
      <c r="AZ878" t="s">
        <v>3818</v>
      </c>
      <c r="BA878" t="s">
        <v>82</v>
      </c>
      <c r="BB878" s="1">
        <v>1</v>
      </c>
      <c r="BC878" t="s">
        <v>199</v>
      </c>
      <c r="BD878" t="s">
        <v>199</v>
      </c>
      <c r="BE878" t="s">
        <v>199</v>
      </c>
      <c r="BF878" t="s">
        <v>199</v>
      </c>
      <c r="BG878" t="s">
        <v>81</v>
      </c>
      <c r="BH878" t="s">
        <v>81</v>
      </c>
      <c r="BI878" t="s">
        <v>81</v>
      </c>
      <c r="BJ878" t="s">
        <v>82</v>
      </c>
      <c r="BK878" t="s">
        <v>82</v>
      </c>
      <c r="BL878" t="s">
        <v>200</v>
      </c>
      <c r="BM878" t="s">
        <v>201</v>
      </c>
      <c r="BN878" t="s">
        <v>81</v>
      </c>
      <c r="BO878" t="s">
        <v>81</v>
      </c>
      <c r="BP878" t="s">
        <v>81</v>
      </c>
      <c r="BQ878" t="s">
        <v>81</v>
      </c>
    </row>
    <row r="879" spans="1:69" x14ac:dyDescent="0.2">
      <c r="A879" s="5">
        <v>1</v>
      </c>
      <c r="B879" t="s">
        <v>13528</v>
      </c>
      <c r="C879" t="s">
        <v>13529</v>
      </c>
      <c r="D879" t="s">
        <v>13530</v>
      </c>
      <c r="E879" t="s">
        <v>13531</v>
      </c>
      <c r="F879" t="s">
        <v>73</v>
      </c>
      <c r="G879" t="s">
        <v>13532</v>
      </c>
      <c r="H879" s="1">
        <v>42739</v>
      </c>
      <c r="I879" s="1">
        <v>42491</v>
      </c>
      <c r="J879" t="b">
        <v>1</v>
      </c>
      <c r="K879" t="s">
        <v>75</v>
      </c>
      <c r="L879" t="s">
        <v>581</v>
      </c>
      <c r="M879" t="s">
        <v>77</v>
      </c>
      <c r="N879">
        <v>44</v>
      </c>
      <c r="O879" t="s">
        <v>7902</v>
      </c>
      <c r="P879" t="s">
        <v>13533</v>
      </c>
      <c r="Q879" t="s">
        <v>886</v>
      </c>
      <c r="R879" t="s">
        <v>81</v>
      </c>
      <c r="S879">
        <v>1</v>
      </c>
      <c r="T879" s="1">
        <v>42739</v>
      </c>
      <c r="U879" s="3">
        <v>42491</v>
      </c>
      <c r="V879" t="s">
        <v>503</v>
      </c>
      <c r="W879" s="2">
        <v>43085</v>
      </c>
      <c r="X879" t="s">
        <v>13534</v>
      </c>
      <c r="Y879" t="s">
        <v>82</v>
      </c>
      <c r="Z879" t="s">
        <v>82</v>
      </c>
      <c r="AA879" t="s">
        <v>82</v>
      </c>
      <c r="AB879" t="s">
        <v>82</v>
      </c>
      <c r="AC879" t="s">
        <v>82</v>
      </c>
      <c r="AD879" t="s">
        <v>82</v>
      </c>
      <c r="AE879" t="s">
        <v>82</v>
      </c>
      <c r="AF879" t="s">
        <v>82</v>
      </c>
      <c r="AG879" t="s">
        <v>82</v>
      </c>
      <c r="AH879" t="s">
        <v>82</v>
      </c>
      <c r="AI879" t="s">
        <v>82</v>
      </c>
      <c r="AJ879" t="s">
        <v>82</v>
      </c>
      <c r="AK879" t="s">
        <v>110</v>
      </c>
      <c r="AL879" t="s">
        <v>13535</v>
      </c>
      <c r="AM879" t="s">
        <v>88</v>
      </c>
      <c r="AN879" t="s">
        <v>154</v>
      </c>
      <c r="AO879" t="s">
        <v>2437</v>
      </c>
      <c r="AP879" t="s">
        <v>91</v>
      </c>
      <c r="AQ879" t="s">
        <v>13536</v>
      </c>
      <c r="AR879" t="s">
        <v>82</v>
      </c>
      <c r="AS879" t="s">
        <v>13537</v>
      </c>
      <c r="AT879" t="s">
        <v>13538</v>
      </c>
      <c r="AU879" t="s">
        <v>81</v>
      </c>
      <c r="AV879" t="s">
        <v>82</v>
      </c>
      <c r="AW879" t="s">
        <v>82</v>
      </c>
      <c r="AX879" t="s">
        <v>82</v>
      </c>
      <c r="AY879" t="s">
        <v>82</v>
      </c>
      <c r="AZ879" t="s">
        <v>82</v>
      </c>
      <c r="BA879" t="s">
        <v>82</v>
      </c>
      <c r="BB879" t="s">
        <v>82</v>
      </c>
      <c r="BC879" t="s">
        <v>82</v>
      </c>
      <c r="BD879" t="s">
        <v>82</v>
      </c>
      <c r="BE879" t="s">
        <v>82</v>
      </c>
      <c r="BF879" t="s">
        <v>82</v>
      </c>
      <c r="BG879" t="s">
        <v>82</v>
      </c>
      <c r="BH879" t="s">
        <v>82</v>
      </c>
      <c r="BI879" t="s">
        <v>82</v>
      </c>
      <c r="BJ879" t="s">
        <v>82</v>
      </c>
      <c r="BK879" t="s">
        <v>82</v>
      </c>
      <c r="BL879" t="s">
        <v>82</v>
      </c>
      <c r="BM879" t="s">
        <v>82</v>
      </c>
      <c r="BN879" t="s">
        <v>82</v>
      </c>
      <c r="BO879" t="s">
        <v>82</v>
      </c>
      <c r="BP879" t="s">
        <v>82</v>
      </c>
      <c r="BQ879" t="s">
        <v>82</v>
      </c>
    </row>
    <row r="880" spans="1:69" x14ac:dyDescent="0.2">
      <c r="A880" s="5">
        <v>0</v>
      </c>
      <c r="B880" t="s">
        <v>13539</v>
      </c>
      <c r="C880" t="s">
        <v>13540</v>
      </c>
      <c r="D880" t="s">
        <v>13541</v>
      </c>
      <c r="E880" t="s">
        <v>13542</v>
      </c>
      <c r="F880" t="s">
        <v>120</v>
      </c>
      <c r="G880" t="s">
        <v>13543</v>
      </c>
      <c r="H880" s="1">
        <v>43252</v>
      </c>
      <c r="I880" s="1">
        <v>43282</v>
      </c>
      <c r="J880" t="b">
        <v>0</v>
      </c>
      <c r="K880" t="s">
        <v>75</v>
      </c>
      <c r="L880" t="s">
        <v>122</v>
      </c>
      <c r="M880" t="s">
        <v>1830</v>
      </c>
      <c r="N880">
        <v>400</v>
      </c>
      <c r="O880" t="s">
        <v>13544</v>
      </c>
      <c r="P880" t="s">
        <v>125</v>
      </c>
      <c r="Q880" t="s">
        <v>13545</v>
      </c>
      <c r="R880" t="s">
        <v>81</v>
      </c>
      <c r="S880" t="s">
        <v>82</v>
      </c>
      <c r="T880" s="1">
        <v>43252</v>
      </c>
      <c r="U880" s="1">
        <v>43282</v>
      </c>
      <c r="V880" t="s">
        <v>127</v>
      </c>
      <c r="W880" s="2">
        <v>43997</v>
      </c>
      <c r="X880" t="s">
        <v>82</v>
      </c>
      <c r="Y880" t="s">
        <v>13546</v>
      </c>
      <c r="Z880" t="s">
        <v>13547</v>
      </c>
      <c r="AA880" t="s">
        <v>13548</v>
      </c>
      <c r="AB880" t="s">
        <v>13549</v>
      </c>
      <c r="AC880" t="s">
        <v>13550</v>
      </c>
      <c r="AD880" t="s">
        <v>13551</v>
      </c>
      <c r="AE880" t="s">
        <v>13552</v>
      </c>
      <c r="AF880" t="s">
        <v>13553</v>
      </c>
      <c r="AG880" t="s">
        <v>13548</v>
      </c>
      <c r="AH880" t="s">
        <v>13554</v>
      </c>
      <c r="AI880" t="s">
        <v>13550</v>
      </c>
      <c r="AJ880" t="s">
        <v>13555</v>
      </c>
      <c r="AK880" t="s">
        <v>392</v>
      </c>
      <c r="AL880" t="s">
        <v>82</v>
      </c>
      <c r="AM880" t="s">
        <v>7457</v>
      </c>
      <c r="AN880" t="s">
        <v>13556</v>
      </c>
      <c r="AO880" t="s">
        <v>123</v>
      </c>
      <c r="AP880" t="s">
        <v>132</v>
      </c>
      <c r="AQ880" t="s">
        <v>395</v>
      </c>
      <c r="AR880" t="s">
        <v>13557</v>
      </c>
      <c r="AS880" t="s">
        <v>13558</v>
      </c>
      <c r="AT880" t="s">
        <v>13559</v>
      </c>
      <c r="AU880" t="s">
        <v>81</v>
      </c>
      <c r="AV880" t="s">
        <v>82</v>
      </c>
      <c r="AW880" t="s">
        <v>81</v>
      </c>
      <c r="AX880">
        <v>200</v>
      </c>
      <c r="AY880" t="s">
        <v>81</v>
      </c>
      <c r="AZ880" t="s">
        <v>81</v>
      </c>
      <c r="BA880" t="s">
        <v>82</v>
      </c>
      <c r="BB880" s="1">
        <v>1</v>
      </c>
      <c r="BC880" t="s">
        <v>81</v>
      </c>
      <c r="BD880" t="s">
        <v>81</v>
      </c>
      <c r="BE880" t="s">
        <v>81</v>
      </c>
      <c r="BF880" t="s">
        <v>81</v>
      </c>
      <c r="BG880" t="s">
        <v>81</v>
      </c>
      <c r="BH880" t="s">
        <v>81</v>
      </c>
      <c r="BI880" t="s">
        <v>81</v>
      </c>
      <c r="BJ880" s="1">
        <v>44012</v>
      </c>
      <c r="BK880" t="s">
        <v>82</v>
      </c>
      <c r="BL880" t="s">
        <v>399</v>
      </c>
      <c r="BM880" t="s">
        <v>1216</v>
      </c>
      <c r="BN880" t="s">
        <v>13560</v>
      </c>
      <c r="BO880" t="s">
        <v>13561</v>
      </c>
      <c r="BP880" t="s">
        <v>13562</v>
      </c>
      <c r="BQ880" t="s">
        <v>13560</v>
      </c>
    </row>
    <row r="881" spans="1:69" x14ac:dyDescent="0.2">
      <c r="A881" s="5">
        <v>1</v>
      </c>
      <c r="B881" t="s">
        <v>13563</v>
      </c>
      <c r="C881" t="s">
        <v>13564</v>
      </c>
      <c r="D881" t="s">
        <v>13565</v>
      </c>
      <c r="E881" t="s">
        <v>13563</v>
      </c>
      <c r="F881" t="s">
        <v>700</v>
      </c>
      <c r="G881" t="s">
        <v>13566</v>
      </c>
      <c r="H881" s="1">
        <v>43773</v>
      </c>
      <c r="I881" s="1">
        <v>43774</v>
      </c>
      <c r="J881" t="b">
        <v>0</v>
      </c>
      <c r="K881" t="s">
        <v>75</v>
      </c>
      <c r="L881" t="s">
        <v>7376</v>
      </c>
      <c r="M881" t="s">
        <v>703</v>
      </c>
      <c r="N881">
        <v>50</v>
      </c>
      <c r="O881" t="s">
        <v>9956</v>
      </c>
      <c r="P881" t="s">
        <v>705</v>
      </c>
      <c r="Q881" t="s">
        <v>13567</v>
      </c>
      <c r="R881" t="s">
        <v>81</v>
      </c>
      <c r="S881" t="s">
        <v>82</v>
      </c>
      <c r="T881" s="1">
        <v>43773</v>
      </c>
      <c r="U881" s="1">
        <v>43774</v>
      </c>
      <c r="V881" t="s">
        <v>707</v>
      </c>
      <c r="W881" s="2">
        <v>43780</v>
      </c>
      <c r="X881" t="s">
        <v>4765</v>
      </c>
      <c r="Y881" t="s">
        <v>82</v>
      </c>
      <c r="Z881" t="s">
        <v>82</v>
      </c>
      <c r="AA881" t="s">
        <v>82</v>
      </c>
      <c r="AB881" t="s">
        <v>82</v>
      </c>
      <c r="AC881" t="s">
        <v>82</v>
      </c>
      <c r="AD881" t="s">
        <v>82</v>
      </c>
      <c r="AE881" t="s">
        <v>82</v>
      </c>
      <c r="AF881" t="s">
        <v>82</v>
      </c>
      <c r="AG881" t="s">
        <v>82</v>
      </c>
      <c r="AH881" t="s">
        <v>82</v>
      </c>
      <c r="AI881" t="s">
        <v>82</v>
      </c>
      <c r="AJ881" t="s">
        <v>82</v>
      </c>
      <c r="AK881" t="s">
        <v>153</v>
      </c>
      <c r="AL881" t="s">
        <v>82</v>
      </c>
      <c r="AM881" t="s">
        <v>13568</v>
      </c>
      <c r="AN881" t="s">
        <v>13569</v>
      </c>
      <c r="AO881" t="s">
        <v>2057</v>
      </c>
      <c r="AP881" t="s">
        <v>710</v>
      </c>
      <c r="AQ881" t="s">
        <v>13570</v>
      </c>
      <c r="AR881" t="s">
        <v>13571</v>
      </c>
      <c r="AS881" t="s">
        <v>13572</v>
      </c>
      <c r="AT881" t="s">
        <v>13573</v>
      </c>
      <c r="AU881" t="s">
        <v>81</v>
      </c>
      <c r="AV881" t="s">
        <v>82</v>
      </c>
      <c r="AW881" t="s">
        <v>1637</v>
      </c>
      <c r="AX881" t="s">
        <v>81</v>
      </c>
      <c r="AY881" t="s">
        <v>81</v>
      </c>
      <c r="AZ881" t="s">
        <v>81</v>
      </c>
      <c r="BA881" t="s">
        <v>82</v>
      </c>
      <c r="BB881" s="1">
        <v>1</v>
      </c>
      <c r="BC881" t="s">
        <v>81</v>
      </c>
      <c r="BD881" t="s">
        <v>81</v>
      </c>
      <c r="BE881" t="s">
        <v>81</v>
      </c>
      <c r="BF881" t="s">
        <v>81</v>
      </c>
      <c r="BG881" t="s">
        <v>81</v>
      </c>
      <c r="BH881" t="s">
        <v>715</v>
      </c>
      <c r="BI881" t="s">
        <v>81</v>
      </c>
      <c r="BJ881" t="s">
        <v>82</v>
      </c>
      <c r="BK881" t="s">
        <v>82</v>
      </c>
      <c r="BL881" t="s">
        <v>200</v>
      </c>
      <c r="BM881" t="s">
        <v>201</v>
      </c>
      <c r="BN881" t="s">
        <v>81</v>
      </c>
      <c r="BO881" t="s">
        <v>13574</v>
      </c>
      <c r="BP881" t="s">
        <v>81</v>
      </c>
      <c r="BQ881" t="s">
        <v>81</v>
      </c>
    </row>
    <row r="882" spans="1:69" x14ac:dyDescent="0.2">
      <c r="A882" s="5">
        <v>0</v>
      </c>
      <c r="B882" t="s">
        <v>13575</v>
      </c>
      <c r="C882" t="s">
        <v>13576</v>
      </c>
      <c r="D882" t="s">
        <v>13577</v>
      </c>
      <c r="E882" t="s">
        <v>13575</v>
      </c>
      <c r="F882" t="s">
        <v>73</v>
      </c>
      <c r="G882" t="s">
        <v>13578</v>
      </c>
      <c r="H882" s="1">
        <v>42444</v>
      </c>
      <c r="I882" s="1">
        <v>42522</v>
      </c>
      <c r="J882" t="b">
        <v>1</v>
      </c>
      <c r="K882" t="s">
        <v>75</v>
      </c>
      <c r="L882" t="s">
        <v>2606</v>
      </c>
      <c r="M882" t="s">
        <v>90</v>
      </c>
      <c r="N882">
        <v>17</v>
      </c>
      <c r="O882" t="s">
        <v>1480</v>
      </c>
      <c r="P882" t="s">
        <v>1476</v>
      </c>
      <c r="Q882" t="s">
        <v>13579</v>
      </c>
      <c r="R882" t="s">
        <v>81</v>
      </c>
      <c r="S882" t="s">
        <v>82</v>
      </c>
      <c r="T882" s="1">
        <v>42444</v>
      </c>
      <c r="U882" s="3">
        <v>42522</v>
      </c>
      <c r="V882" t="s">
        <v>585</v>
      </c>
      <c r="W882" s="2">
        <v>43262</v>
      </c>
      <c r="X882" t="s">
        <v>13580</v>
      </c>
      <c r="Y882" t="s">
        <v>273</v>
      </c>
      <c r="Z882" t="s">
        <v>13581</v>
      </c>
      <c r="AA882" t="s">
        <v>82</v>
      </c>
      <c r="AB882" t="s">
        <v>275</v>
      </c>
      <c r="AC882" t="s">
        <v>275</v>
      </c>
      <c r="AD882" t="s">
        <v>13582</v>
      </c>
      <c r="AE882" t="s">
        <v>273</v>
      </c>
      <c r="AF882" t="s">
        <v>13581</v>
      </c>
      <c r="AG882" t="s">
        <v>82</v>
      </c>
      <c r="AH882" t="s">
        <v>275</v>
      </c>
      <c r="AI882" t="s">
        <v>275</v>
      </c>
      <c r="AJ882" t="s">
        <v>13582</v>
      </c>
      <c r="AK882" t="s">
        <v>86</v>
      </c>
      <c r="AL882" t="s">
        <v>13583</v>
      </c>
      <c r="AM882" t="s">
        <v>88</v>
      </c>
      <c r="AN882" t="s">
        <v>154</v>
      </c>
      <c r="AO882" t="s">
        <v>2183</v>
      </c>
      <c r="AP882" t="s">
        <v>2796</v>
      </c>
      <c r="AQ882" t="s">
        <v>13584</v>
      </c>
      <c r="AR882" t="s">
        <v>82</v>
      </c>
      <c r="AS882" t="s">
        <v>13585</v>
      </c>
      <c r="AT882" t="s">
        <v>13586</v>
      </c>
      <c r="AU882" t="s">
        <v>81</v>
      </c>
      <c r="AV882" t="s">
        <v>82</v>
      </c>
      <c r="AW882" t="s">
        <v>82</v>
      </c>
      <c r="AX882" t="s">
        <v>82</v>
      </c>
      <c r="AY882" t="s">
        <v>82</v>
      </c>
      <c r="AZ882" t="s">
        <v>82</v>
      </c>
      <c r="BA882" t="s">
        <v>82</v>
      </c>
      <c r="BB882" t="s">
        <v>82</v>
      </c>
      <c r="BC882" t="s">
        <v>82</v>
      </c>
      <c r="BD882" t="s">
        <v>82</v>
      </c>
      <c r="BE882" t="s">
        <v>82</v>
      </c>
      <c r="BF882" t="s">
        <v>82</v>
      </c>
      <c r="BG882" t="s">
        <v>82</v>
      </c>
      <c r="BH882" t="s">
        <v>82</v>
      </c>
      <c r="BI882" t="s">
        <v>82</v>
      </c>
      <c r="BJ882" t="s">
        <v>82</v>
      </c>
      <c r="BK882" t="s">
        <v>82</v>
      </c>
      <c r="BL882" t="s">
        <v>82</v>
      </c>
      <c r="BM882" t="s">
        <v>82</v>
      </c>
      <c r="BN882" t="s">
        <v>82</v>
      </c>
      <c r="BO882" t="s">
        <v>82</v>
      </c>
      <c r="BP882" t="s">
        <v>82</v>
      </c>
      <c r="BQ882" t="s">
        <v>82</v>
      </c>
    </row>
    <row r="883" spans="1:69" x14ac:dyDescent="0.2">
      <c r="A883" s="5">
        <v>1</v>
      </c>
      <c r="B883" t="s">
        <v>13587</v>
      </c>
      <c r="C883" t="s">
        <v>13588</v>
      </c>
      <c r="D883" t="s">
        <v>13589</v>
      </c>
      <c r="E883" t="s">
        <v>13590</v>
      </c>
      <c r="F883" t="s">
        <v>73</v>
      </c>
      <c r="G883" t="s">
        <v>13591</v>
      </c>
      <c r="H883" s="1">
        <v>43188</v>
      </c>
      <c r="I883" s="1">
        <v>43545</v>
      </c>
      <c r="J883" t="b">
        <v>0</v>
      </c>
      <c r="K883" t="s">
        <v>75</v>
      </c>
      <c r="L883" t="s">
        <v>1916</v>
      </c>
      <c r="M883" t="s">
        <v>538</v>
      </c>
      <c r="N883">
        <v>2100</v>
      </c>
      <c r="O883" t="s">
        <v>3785</v>
      </c>
      <c r="P883" t="s">
        <v>13592</v>
      </c>
      <c r="Q883" t="s">
        <v>13593</v>
      </c>
      <c r="R883" t="s">
        <v>81</v>
      </c>
      <c r="S883" t="s">
        <v>82</v>
      </c>
      <c r="T883" s="1">
        <v>43188</v>
      </c>
      <c r="U883" t="s">
        <v>13594</v>
      </c>
      <c r="V883" t="s">
        <v>452</v>
      </c>
      <c r="W883" s="2">
        <v>44102</v>
      </c>
      <c r="X883" t="s">
        <v>13595</v>
      </c>
      <c r="Y883" t="s">
        <v>148</v>
      </c>
      <c r="Z883" t="s">
        <v>13596</v>
      </c>
      <c r="AA883" t="s">
        <v>82</v>
      </c>
      <c r="AB883" t="s">
        <v>13597</v>
      </c>
      <c r="AC883" t="s">
        <v>13598</v>
      </c>
      <c r="AD883" t="s">
        <v>13599</v>
      </c>
      <c r="AE883" t="s">
        <v>148</v>
      </c>
      <c r="AF883" t="s">
        <v>13596</v>
      </c>
      <c r="AG883" t="s">
        <v>82</v>
      </c>
      <c r="AH883" t="s">
        <v>13597</v>
      </c>
      <c r="AI883" t="s">
        <v>13598</v>
      </c>
      <c r="AJ883" t="s">
        <v>13599</v>
      </c>
      <c r="AK883" t="s">
        <v>296</v>
      </c>
      <c r="AL883" t="s">
        <v>13600</v>
      </c>
      <c r="AM883" t="s">
        <v>88</v>
      </c>
      <c r="AN883" t="s">
        <v>3863</v>
      </c>
      <c r="AO883" t="s">
        <v>3864</v>
      </c>
      <c r="AP883" t="s">
        <v>91</v>
      </c>
      <c r="AQ883" t="s">
        <v>13601</v>
      </c>
      <c r="AR883" t="s">
        <v>82</v>
      </c>
      <c r="AS883" t="s">
        <v>13602</v>
      </c>
      <c r="AT883" t="s">
        <v>13603</v>
      </c>
      <c r="AU883" t="s">
        <v>81</v>
      </c>
      <c r="AV883" t="s">
        <v>82</v>
      </c>
      <c r="AW883" t="s">
        <v>82</v>
      </c>
      <c r="AX883" t="s">
        <v>82</v>
      </c>
      <c r="AY883" t="s">
        <v>82</v>
      </c>
      <c r="AZ883" t="s">
        <v>82</v>
      </c>
      <c r="BA883" t="s">
        <v>82</v>
      </c>
      <c r="BB883" t="s">
        <v>82</v>
      </c>
      <c r="BC883" t="s">
        <v>82</v>
      </c>
      <c r="BD883" t="s">
        <v>82</v>
      </c>
      <c r="BE883" t="s">
        <v>82</v>
      </c>
      <c r="BF883" t="s">
        <v>82</v>
      </c>
      <c r="BG883" t="s">
        <v>82</v>
      </c>
      <c r="BH883" t="s">
        <v>82</v>
      </c>
      <c r="BI883" t="s">
        <v>82</v>
      </c>
      <c r="BJ883" t="s">
        <v>82</v>
      </c>
      <c r="BK883" t="s">
        <v>82</v>
      </c>
      <c r="BL883" t="s">
        <v>82</v>
      </c>
      <c r="BM883" t="s">
        <v>82</v>
      </c>
      <c r="BN883" t="s">
        <v>82</v>
      </c>
      <c r="BO883" t="s">
        <v>82</v>
      </c>
      <c r="BP883" t="s">
        <v>82</v>
      </c>
      <c r="BQ883" t="s">
        <v>82</v>
      </c>
    </row>
    <row r="884" spans="1:69" x14ac:dyDescent="0.2">
      <c r="A884" s="5">
        <v>1</v>
      </c>
      <c r="B884" t="s">
        <v>13604</v>
      </c>
      <c r="C884" t="s">
        <v>11564</v>
      </c>
      <c r="D884" t="s">
        <v>13605</v>
      </c>
      <c r="E884" t="s">
        <v>13606</v>
      </c>
      <c r="F884" t="s">
        <v>73</v>
      </c>
      <c r="G884" t="s">
        <v>13607</v>
      </c>
      <c r="H884" s="1">
        <v>42403</v>
      </c>
      <c r="I884" s="1">
        <v>42430</v>
      </c>
      <c r="J884" t="b">
        <v>1</v>
      </c>
      <c r="K884" t="s">
        <v>75</v>
      </c>
      <c r="L884" t="s">
        <v>100</v>
      </c>
      <c r="M884" t="s">
        <v>538</v>
      </c>
      <c r="N884">
        <v>3000</v>
      </c>
      <c r="O884" t="s">
        <v>11568</v>
      </c>
      <c r="P884" t="s">
        <v>3786</v>
      </c>
      <c r="Q884" t="s">
        <v>918</v>
      </c>
      <c r="R884" t="s">
        <v>81</v>
      </c>
      <c r="S884" t="s">
        <v>82</v>
      </c>
      <c r="T884" s="1">
        <v>42403</v>
      </c>
      <c r="U884" s="3">
        <v>42430</v>
      </c>
      <c r="V884" t="s">
        <v>1552</v>
      </c>
      <c r="W884" s="2">
        <v>43724</v>
      </c>
      <c r="X884" t="s">
        <v>13608</v>
      </c>
      <c r="Y884" t="s">
        <v>81</v>
      </c>
      <c r="Z884" t="s">
        <v>13609</v>
      </c>
      <c r="AA884" t="s">
        <v>82</v>
      </c>
      <c r="AB884" t="s">
        <v>81</v>
      </c>
      <c r="AC884" t="s">
        <v>81</v>
      </c>
      <c r="AD884" t="s">
        <v>11568</v>
      </c>
      <c r="AE884" t="s">
        <v>81</v>
      </c>
      <c r="AF884" t="s">
        <v>13609</v>
      </c>
      <c r="AG884" t="s">
        <v>82</v>
      </c>
      <c r="AH884" t="s">
        <v>81</v>
      </c>
      <c r="AI884" t="s">
        <v>81</v>
      </c>
      <c r="AJ884" t="s">
        <v>11568</v>
      </c>
      <c r="AK884" t="s">
        <v>86</v>
      </c>
      <c r="AL884" t="s">
        <v>11572</v>
      </c>
      <c r="AM884" t="s">
        <v>88</v>
      </c>
      <c r="AN884" t="s">
        <v>678</v>
      </c>
      <c r="AO884" t="s">
        <v>7323</v>
      </c>
      <c r="AP884" t="s">
        <v>91</v>
      </c>
      <c r="AQ884" t="s">
        <v>13610</v>
      </c>
      <c r="AR884" t="s">
        <v>82</v>
      </c>
      <c r="AS884" t="s">
        <v>11574</v>
      </c>
      <c r="AT884" t="s">
        <v>82</v>
      </c>
      <c r="AU884" t="s">
        <v>81</v>
      </c>
      <c r="AV884" t="s">
        <v>82</v>
      </c>
      <c r="AW884" t="s">
        <v>82</v>
      </c>
      <c r="AX884" t="s">
        <v>82</v>
      </c>
      <c r="AY884" t="s">
        <v>82</v>
      </c>
      <c r="AZ884" t="s">
        <v>82</v>
      </c>
      <c r="BA884" t="s">
        <v>82</v>
      </c>
      <c r="BB884" t="s">
        <v>82</v>
      </c>
      <c r="BC884" t="s">
        <v>82</v>
      </c>
      <c r="BD884" t="s">
        <v>82</v>
      </c>
      <c r="BE884" t="s">
        <v>82</v>
      </c>
      <c r="BF884" t="s">
        <v>82</v>
      </c>
      <c r="BG884" t="s">
        <v>82</v>
      </c>
      <c r="BH884" t="s">
        <v>82</v>
      </c>
      <c r="BI884" t="s">
        <v>82</v>
      </c>
      <c r="BJ884" t="s">
        <v>82</v>
      </c>
      <c r="BK884" t="s">
        <v>82</v>
      </c>
      <c r="BL884" t="s">
        <v>82</v>
      </c>
      <c r="BM884" t="s">
        <v>82</v>
      </c>
      <c r="BN884" t="s">
        <v>82</v>
      </c>
      <c r="BO884" t="s">
        <v>82</v>
      </c>
      <c r="BP884" t="s">
        <v>82</v>
      </c>
      <c r="BQ884" t="s">
        <v>82</v>
      </c>
    </row>
    <row r="885" spans="1:69" x14ac:dyDescent="0.2">
      <c r="A885" s="5">
        <v>0</v>
      </c>
      <c r="B885" t="s">
        <v>13611</v>
      </c>
      <c r="C885" t="s">
        <v>13612</v>
      </c>
      <c r="D885" t="s">
        <v>13613</v>
      </c>
      <c r="E885" t="s">
        <v>13614</v>
      </c>
      <c r="F885" t="s">
        <v>73</v>
      </c>
      <c r="G885" t="s">
        <v>13615</v>
      </c>
      <c r="H885" s="1">
        <v>43433</v>
      </c>
      <c r="I885" s="1">
        <v>43410</v>
      </c>
      <c r="J885" t="b">
        <v>0</v>
      </c>
      <c r="K885" t="s">
        <v>75</v>
      </c>
      <c r="L885" t="s">
        <v>465</v>
      </c>
      <c r="M885" t="s">
        <v>90</v>
      </c>
      <c r="N885">
        <v>80</v>
      </c>
      <c r="O885" t="s">
        <v>916</v>
      </c>
      <c r="P885" t="s">
        <v>917</v>
      </c>
      <c r="Q885" t="s">
        <v>13616</v>
      </c>
      <c r="R885" t="s">
        <v>81</v>
      </c>
      <c r="S885" t="s">
        <v>82</v>
      </c>
      <c r="T885" s="1">
        <v>43433</v>
      </c>
      <c r="U885" t="s">
        <v>3638</v>
      </c>
      <c r="V885" t="s">
        <v>106</v>
      </c>
      <c r="W885" s="2">
        <v>44137</v>
      </c>
      <c r="X885" t="s">
        <v>13617</v>
      </c>
      <c r="Y885" t="s">
        <v>148</v>
      </c>
      <c r="Z885" t="s">
        <v>13618</v>
      </c>
      <c r="AA885" t="s">
        <v>82</v>
      </c>
      <c r="AB885" t="s">
        <v>13619</v>
      </c>
      <c r="AC885" t="s">
        <v>13620</v>
      </c>
      <c r="AD885" t="s">
        <v>13621</v>
      </c>
      <c r="AE885" t="s">
        <v>148</v>
      </c>
      <c r="AF885" t="s">
        <v>13618</v>
      </c>
      <c r="AG885" t="s">
        <v>82</v>
      </c>
      <c r="AH885" t="s">
        <v>13619</v>
      </c>
      <c r="AI885" t="s">
        <v>13620</v>
      </c>
      <c r="AJ885" t="s">
        <v>13621</v>
      </c>
      <c r="AK885" t="s">
        <v>296</v>
      </c>
      <c r="AL885" t="s">
        <v>82</v>
      </c>
      <c r="AM885" t="s">
        <v>88</v>
      </c>
      <c r="AN885" t="s">
        <v>154</v>
      </c>
      <c r="AO885" t="s">
        <v>457</v>
      </c>
      <c r="AP885" t="s">
        <v>91</v>
      </c>
      <c r="AQ885" t="s">
        <v>13622</v>
      </c>
      <c r="AR885" t="s">
        <v>82</v>
      </c>
      <c r="AS885" t="s">
        <v>13623</v>
      </c>
      <c r="AT885" t="s">
        <v>13624</v>
      </c>
      <c r="AU885" t="s">
        <v>81</v>
      </c>
      <c r="AV885" t="s">
        <v>82</v>
      </c>
      <c r="AW885" t="s">
        <v>82</v>
      </c>
      <c r="AX885" t="s">
        <v>82</v>
      </c>
      <c r="AY885" t="s">
        <v>82</v>
      </c>
      <c r="AZ885" t="s">
        <v>82</v>
      </c>
      <c r="BA885" t="s">
        <v>82</v>
      </c>
      <c r="BB885" t="s">
        <v>82</v>
      </c>
      <c r="BC885" t="s">
        <v>82</v>
      </c>
      <c r="BD885" t="s">
        <v>82</v>
      </c>
      <c r="BE885" t="s">
        <v>82</v>
      </c>
      <c r="BF885" t="s">
        <v>82</v>
      </c>
      <c r="BG885" t="s">
        <v>82</v>
      </c>
      <c r="BH885" t="s">
        <v>82</v>
      </c>
      <c r="BI885" t="s">
        <v>82</v>
      </c>
      <c r="BJ885" t="s">
        <v>82</v>
      </c>
      <c r="BK885" t="s">
        <v>82</v>
      </c>
      <c r="BL885" t="s">
        <v>82</v>
      </c>
      <c r="BM885" t="s">
        <v>82</v>
      </c>
      <c r="BN885" t="s">
        <v>82</v>
      </c>
      <c r="BO885" t="s">
        <v>82</v>
      </c>
      <c r="BP885" t="s">
        <v>82</v>
      </c>
      <c r="BQ885" t="s">
        <v>82</v>
      </c>
    </row>
    <row r="886" spans="1:69" x14ac:dyDescent="0.2">
      <c r="A886" s="5">
        <v>1</v>
      </c>
      <c r="B886" t="s">
        <v>2454</v>
      </c>
      <c r="C886" t="s">
        <v>13625</v>
      </c>
      <c r="D886" t="s">
        <v>2456</v>
      </c>
      <c r="E886" t="s">
        <v>2457</v>
      </c>
      <c r="F886" t="s">
        <v>178</v>
      </c>
      <c r="G886" t="s">
        <v>13626</v>
      </c>
      <c r="H886" s="1">
        <v>43607</v>
      </c>
      <c r="I886" s="1">
        <v>43677</v>
      </c>
      <c r="J886" t="b">
        <v>0</v>
      </c>
      <c r="K886" t="s">
        <v>180</v>
      </c>
      <c r="L886" t="s">
        <v>13627</v>
      </c>
      <c r="M886" t="s">
        <v>182</v>
      </c>
      <c r="N886">
        <v>246</v>
      </c>
      <c r="O886" t="s">
        <v>2460</v>
      </c>
      <c r="P886" t="s">
        <v>13628</v>
      </c>
      <c r="Q886" t="s">
        <v>13629</v>
      </c>
      <c r="R886" t="s">
        <v>2458</v>
      </c>
      <c r="S886" t="s">
        <v>82</v>
      </c>
      <c r="T886" s="1">
        <v>43607</v>
      </c>
      <c r="U886" s="1">
        <v>43677</v>
      </c>
      <c r="V886" t="s">
        <v>186</v>
      </c>
      <c r="W886" s="2">
        <v>43815</v>
      </c>
      <c r="X886" t="s">
        <v>2464</v>
      </c>
      <c r="Y886" t="s">
        <v>2465</v>
      </c>
      <c r="Z886" t="s">
        <v>81</v>
      </c>
      <c r="AA886" t="s">
        <v>13630</v>
      </c>
      <c r="AB886" t="s">
        <v>2467</v>
      </c>
      <c r="AC886" t="s">
        <v>13631</v>
      </c>
      <c r="AD886" t="s">
        <v>13632</v>
      </c>
      <c r="AE886" t="s">
        <v>2465</v>
      </c>
      <c r="AF886" t="s">
        <v>81</v>
      </c>
      <c r="AG886" t="s">
        <v>13630</v>
      </c>
      <c r="AH886" t="s">
        <v>2467</v>
      </c>
      <c r="AI886" t="s">
        <v>13631</v>
      </c>
      <c r="AJ886" t="s">
        <v>13632</v>
      </c>
      <c r="AK886" t="s">
        <v>191</v>
      </c>
      <c r="AL886" t="s">
        <v>82</v>
      </c>
      <c r="AM886" t="s">
        <v>2460</v>
      </c>
      <c r="AN886" t="s">
        <v>81</v>
      </c>
      <c r="AO886" t="s">
        <v>81</v>
      </c>
      <c r="AP886" t="s">
        <v>192</v>
      </c>
      <c r="AQ886" t="s">
        <v>13633</v>
      </c>
      <c r="AR886" t="s">
        <v>13634</v>
      </c>
      <c r="AS886" t="s">
        <v>13635</v>
      </c>
      <c r="AT886" t="s">
        <v>13636</v>
      </c>
      <c r="AU886" t="s">
        <v>197</v>
      </c>
      <c r="AV886" t="s">
        <v>82</v>
      </c>
      <c r="AW886" t="s">
        <v>198</v>
      </c>
      <c r="AX886" t="s">
        <v>81</v>
      </c>
      <c r="AY886" t="s">
        <v>81</v>
      </c>
      <c r="AZ886" t="s">
        <v>2454</v>
      </c>
      <c r="BA886" t="s">
        <v>82</v>
      </c>
      <c r="BB886" s="1">
        <v>1</v>
      </c>
      <c r="BC886" t="s">
        <v>199</v>
      </c>
      <c r="BD886" t="s">
        <v>199</v>
      </c>
      <c r="BE886" t="s">
        <v>199</v>
      </c>
      <c r="BF886" t="s">
        <v>199</v>
      </c>
      <c r="BG886" t="s">
        <v>81</v>
      </c>
      <c r="BH886" t="s">
        <v>81</v>
      </c>
      <c r="BI886" t="s">
        <v>81</v>
      </c>
      <c r="BJ886" t="s">
        <v>82</v>
      </c>
      <c r="BK886" t="s">
        <v>82</v>
      </c>
      <c r="BL886" t="s">
        <v>200</v>
      </c>
      <c r="BM886" t="s">
        <v>201</v>
      </c>
      <c r="BN886" t="s">
        <v>81</v>
      </c>
      <c r="BO886" t="s">
        <v>81</v>
      </c>
      <c r="BP886" t="s">
        <v>81</v>
      </c>
      <c r="BQ886" t="s">
        <v>81</v>
      </c>
    </row>
    <row r="887" spans="1:69" x14ac:dyDescent="0.2">
      <c r="A887" s="5">
        <v>0</v>
      </c>
      <c r="B887" t="s">
        <v>13637</v>
      </c>
      <c r="C887" t="s">
        <v>13638</v>
      </c>
      <c r="D887" t="s">
        <v>13639</v>
      </c>
      <c r="E887" t="s">
        <v>13640</v>
      </c>
      <c r="F887" t="s">
        <v>1316</v>
      </c>
      <c r="G887" t="s">
        <v>13641</v>
      </c>
      <c r="H887" s="1">
        <v>43434</v>
      </c>
      <c r="I887" s="1">
        <v>41946</v>
      </c>
      <c r="J887" t="b">
        <v>0</v>
      </c>
      <c r="K887" t="s">
        <v>622</v>
      </c>
      <c r="L887" t="s">
        <v>13642</v>
      </c>
      <c r="M887" t="s">
        <v>90</v>
      </c>
      <c r="N887">
        <v>60</v>
      </c>
      <c r="O887" t="s">
        <v>4564</v>
      </c>
      <c r="P887" t="s">
        <v>1356</v>
      </c>
      <c r="Q887" t="s">
        <v>13643</v>
      </c>
      <c r="R887" t="s">
        <v>81</v>
      </c>
      <c r="S887">
        <v>1</v>
      </c>
      <c r="T887" s="1">
        <v>43434</v>
      </c>
      <c r="U887" s="1">
        <v>41946</v>
      </c>
      <c r="V887" t="s">
        <v>1322</v>
      </c>
      <c r="W887" s="2">
        <v>43479</v>
      </c>
      <c r="X887" t="s">
        <v>82</v>
      </c>
      <c r="Y887" t="s">
        <v>13644</v>
      </c>
      <c r="Z887" t="s">
        <v>81</v>
      </c>
      <c r="AA887" t="s">
        <v>13645</v>
      </c>
      <c r="AB887" t="s">
        <v>13646</v>
      </c>
      <c r="AC887" t="s">
        <v>13647</v>
      </c>
      <c r="AD887" t="s">
        <v>4564</v>
      </c>
      <c r="AE887" t="s">
        <v>13644</v>
      </c>
      <c r="AF887" t="s">
        <v>81</v>
      </c>
      <c r="AG887" t="s">
        <v>13645</v>
      </c>
      <c r="AH887" t="s">
        <v>13646</v>
      </c>
      <c r="AI887" t="s">
        <v>13647</v>
      </c>
      <c r="AJ887" t="s">
        <v>4564</v>
      </c>
      <c r="AK887" t="s">
        <v>1328</v>
      </c>
      <c r="AL887" t="s">
        <v>82</v>
      </c>
      <c r="AM887" t="s">
        <v>4564</v>
      </c>
      <c r="AN887" t="s">
        <v>3428</v>
      </c>
      <c r="AO887" t="s">
        <v>13648</v>
      </c>
      <c r="AP887" t="s">
        <v>371</v>
      </c>
      <c r="AQ887" t="s">
        <v>13649</v>
      </c>
      <c r="AR887" t="s">
        <v>13650</v>
      </c>
      <c r="AS887" t="s">
        <v>13651</v>
      </c>
      <c r="AT887" t="s">
        <v>13652</v>
      </c>
      <c r="AU887" t="s">
        <v>81</v>
      </c>
      <c r="AV887" t="s">
        <v>82</v>
      </c>
      <c r="AW887" t="s">
        <v>1334</v>
      </c>
      <c r="AX887" t="s">
        <v>81</v>
      </c>
      <c r="AY887" t="s">
        <v>81</v>
      </c>
      <c r="AZ887" t="s">
        <v>81</v>
      </c>
      <c r="BA887" t="s">
        <v>82</v>
      </c>
      <c r="BB887" s="1">
        <v>1</v>
      </c>
      <c r="BC887" t="s">
        <v>81</v>
      </c>
      <c r="BD887" t="s">
        <v>81</v>
      </c>
      <c r="BE887" t="s">
        <v>81</v>
      </c>
      <c r="BF887" t="s">
        <v>81</v>
      </c>
      <c r="BG887" t="s">
        <v>81</v>
      </c>
      <c r="BH887" t="s">
        <v>8763</v>
      </c>
      <c r="BI887" t="s">
        <v>13653</v>
      </c>
      <c r="BJ887" t="s">
        <v>82</v>
      </c>
      <c r="BK887" t="s">
        <v>82</v>
      </c>
      <c r="BL887" t="s">
        <v>200</v>
      </c>
      <c r="BM887" t="s">
        <v>201</v>
      </c>
      <c r="BN887" t="s">
        <v>81</v>
      </c>
      <c r="BO887" t="s">
        <v>13654</v>
      </c>
      <c r="BP887" t="s">
        <v>81</v>
      </c>
      <c r="BQ887" t="s">
        <v>81</v>
      </c>
    </row>
    <row r="888" spans="1:69" x14ac:dyDescent="0.2">
      <c r="A888" s="5">
        <v>1</v>
      </c>
      <c r="B888" t="s">
        <v>6973</v>
      </c>
      <c r="C888" t="s">
        <v>13655</v>
      </c>
      <c r="D888" t="s">
        <v>6096</v>
      </c>
      <c r="E888" t="s">
        <v>6097</v>
      </c>
      <c r="F888" t="s">
        <v>178</v>
      </c>
      <c r="G888" t="s">
        <v>13656</v>
      </c>
      <c r="H888" s="1">
        <v>42902</v>
      </c>
      <c r="I888" s="1">
        <v>42818</v>
      </c>
      <c r="J888" t="b">
        <v>0</v>
      </c>
      <c r="K888" t="s">
        <v>180</v>
      </c>
      <c r="L888" t="s">
        <v>5430</v>
      </c>
      <c r="M888" t="s">
        <v>182</v>
      </c>
      <c r="N888">
        <v>150</v>
      </c>
      <c r="O888" t="s">
        <v>6456</v>
      </c>
      <c r="P888" t="s">
        <v>13657</v>
      </c>
      <c r="Q888" t="s">
        <v>13658</v>
      </c>
      <c r="R888" t="s">
        <v>6101</v>
      </c>
      <c r="S888">
        <v>1</v>
      </c>
      <c r="T888" s="1">
        <v>42902</v>
      </c>
      <c r="U888" s="1">
        <v>42818</v>
      </c>
      <c r="V888" t="s">
        <v>186</v>
      </c>
      <c r="W888" s="2">
        <v>43646</v>
      </c>
      <c r="X888" t="s">
        <v>13659</v>
      </c>
      <c r="Y888" t="s">
        <v>245</v>
      </c>
      <c r="Z888" t="s">
        <v>81</v>
      </c>
      <c r="AA888" t="s">
        <v>246</v>
      </c>
      <c r="AB888" t="s">
        <v>247</v>
      </c>
      <c r="AC888" t="s">
        <v>6980</v>
      </c>
      <c r="AD888" t="s">
        <v>6104</v>
      </c>
      <c r="AE888" t="s">
        <v>245</v>
      </c>
      <c r="AF888" t="s">
        <v>81</v>
      </c>
      <c r="AG888" t="s">
        <v>246</v>
      </c>
      <c r="AH888" t="s">
        <v>247</v>
      </c>
      <c r="AI888" t="s">
        <v>6980</v>
      </c>
      <c r="AJ888" t="s">
        <v>6104</v>
      </c>
      <c r="AK888" t="s">
        <v>250</v>
      </c>
      <c r="AL888" t="s">
        <v>82</v>
      </c>
      <c r="AM888" t="s">
        <v>6104</v>
      </c>
      <c r="AN888" t="s">
        <v>81</v>
      </c>
      <c r="AO888" t="s">
        <v>81</v>
      </c>
      <c r="AP888" t="s">
        <v>192</v>
      </c>
      <c r="AQ888" t="s">
        <v>13660</v>
      </c>
      <c r="AR888" t="s">
        <v>13661</v>
      </c>
      <c r="AS888" t="s">
        <v>13662</v>
      </c>
      <c r="AT888" t="s">
        <v>13663</v>
      </c>
      <c r="AU888" t="s">
        <v>197</v>
      </c>
      <c r="AV888" t="s">
        <v>82</v>
      </c>
      <c r="AW888" t="s">
        <v>198</v>
      </c>
      <c r="AX888" t="s">
        <v>81</v>
      </c>
      <c r="AY888" t="s">
        <v>81</v>
      </c>
      <c r="AZ888" t="s">
        <v>5144</v>
      </c>
      <c r="BA888" t="s">
        <v>82</v>
      </c>
      <c r="BB888" s="1">
        <v>1</v>
      </c>
      <c r="BC888" t="s">
        <v>199</v>
      </c>
      <c r="BD888" t="s">
        <v>199</v>
      </c>
      <c r="BE888" t="s">
        <v>199</v>
      </c>
      <c r="BF888" t="s">
        <v>199</v>
      </c>
      <c r="BG888" t="s">
        <v>81</v>
      </c>
      <c r="BH888" t="s">
        <v>81</v>
      </c>
      <c r="BI888" t="s">
        <v>81</v>
      </c>
      <c r="BJ888" t="s">
        <v>82</v>
      </c>
      <c r="BK888" t="s">
        <v>82</v>
      </c>
      <c r="BL888" t="s">
        <v>200</v>
      </c>
      <c r="BM888" t="s">
        <v>201</v>
      </c>
      <c r="BN888" t="s">
        <v>81</v>
      </c>
      <c r="BO888" t="s">
        <v>81</v>
      </c>
      <c r="BP888" t="s">
        <v>81</v>
      </c>
      <c r="BQ888" t="s">
        <v>81</v>
      </c>
    </row>
    <row r="889" spans="1:69" x14ac:dyDescent="0.2">
      <c r="A889" s="5">
        <v>1</v>
      </c>
      <c r="B889" t="s">
        <v>13664</v>
      </c>
      <c r="C889" t="s">
        <v>13665</v>
      </c>
      <c r="D889" t="s">
        <v>13666</v>
      </c>
      <c r="E889" t="s">
        <v>13667</v>
      </c>
      <c r="F889" t="s">
        <v>73</v>
      </c>
      <c r="G889" t="s">
        <v>13668</v>
      </c>
      <c r="H889" s="1">
        <v>42807</v>
      </c>
      <c r="I889" s="1">
        <v>42814</v>
      </c>
      <c r="J889" t="b">
        <v>0</v>
      </c>
      <c r="K889" t="s">
        <v>75</v>
      </c>
      <c r="L889" t="s">
        <v>2242</v>
      </c>
      <c r="M889" t="s">
        <v>3277</v>
      </c>
      <c r="N889">
        <v>888</v>
      </c>
      <c r="O889" t="s">
        <v>13669</v>
      </c>
      <c r="P889" t="s">
        <v>13670</v>
      </c>
      <c r="Q889" t="s">
        <v>886</v>
      </c>
      <c r="R889" t="s">
        <v>81</v>
      </c>
      <c r="S889" t="s">
        <v>82</v>
      </c>
      <c r="T889" s="1">
        <v>42807</v>
      </c>
      <c r="U889" t="s">
        <v>13671</v>
      </c>
      <c r="V889" t="s">
        <v>503</v>
      </c>
      <c r="W889" s="2">
        <v>43085</v>
      </c>
      <c r="X889" t="s">
        <v>13672</v>
      </c>
      <c r="Y889" t="s">
        <v>505</v>
      </c>
      <c r="Z889" t="s">
        <v>13673</v>
      </c>
      <c r="AA889" t="s">
        <v>82</v>
      </c>
      <c r="AB889" t="s">
        <v>13674</v>
      </c>
      <c r="AC889" t="s">
        <v>13675</v>
      </c>
      <c r="AD889" t="s">
        <v>13676</v>
      </c>
      <c r="AE889" t="s">
        <v>505</v>
      </c>
      <c r="AF889" t="s">
        <v>13673</v>
      </c>
      <c r="AG889" t="s">
        <v>82</v>
      </c>
      <c r="AH889" t="s">
        <v>13674</v>
      </c>
      <c r="AI889" t="s">
        <v>13675</v>
      </c>
      <c r="AJ889" t="s">
        <v>13676</v>
      </c>
      <c r="AK889" t="s">
        <v>296</v>
      </c>
      <c r="AL889" t="s">
        <v>13677</v>
      </c>
      <c r="AM889" t="s">
        <v>88</v>
      </c>
      <c r="AN889" t="s">
        <v>154</v>
      </c>
      <c r="AO889" t="s">
        <v>2325</v>
      </c>
      <c r="AP889" t="s">
        <v>91</v>
      </c>
      <c r="AQ889" t="s">
        <v>13678</v>
      </c>
      <c r="AR889" t="s">
        <v>82</v>
      </c>
      <c r="AS889" t="s">
        <v>13679</v>
      </c>
      <c r="AT889" t="s">
        <v>82</v>
      </c>
      <c r="AU889" t="s">
        <v>81</v>
      </c>
      <c r="AV889" t="s">
        <v>82</v>
      </c>
      <c r="AW889" t="s">
        <v>82</v>
      </c>
      <c r="AX889" t="s">
        <v>82</v>
      </c>
      <c r="AY889" t="s">
        <v>82</v>
      </c>
      <c r="AZ889" t="s">
        <v>82</v>
      </c>
      <c r="BA889" t="s">
        <v>82</v>
      </c>
      <c r="BB889" t="s">
        <v>82</v>
      </c>
      <c r="BC889" t="s">
        <v>82</v>
      </c>
      <c r="BD889" t="s">
        <v>82</v>
      </c>
      <c r="BE889" t="s">
        <v>82</v>
      </c>
      <c r="BF889" t="s">
        <v>82</v>
      </c>
      <c r="BG889" t="s">
        <v>82</v>
      </c>
      <c r="BH889" t="s">
        <v>82</v>
      </c>
      <c r="BI889" t="s">
        <v>82</v>
      </c>
      <c r="BJ889" t="s">
        <v>82</v>
      </c>
      <c r="BK889" t="s">
        <v>82</v>
      </c>
      <c r="BL889" t="s">
        <v>82</v>
      </c>
      <c r="BM889" t="s">
        <v>82</v>
      </c>
      <c r="BN889" t="s">
        <v>82</v>
      </c>
      <c r="BO889" t="s">
        <v>82</v>
      </c>
      <c r="BP889" t="s">
        <v>82</v>
      </c>
      <c r="BQ889" t="s">
        <v>82</v>
      </c>
    </row>
    <row r="890" spans="1:69" x14ac:dyDescent="0.2">
      <c r="A890" s="5">
        <v>1</v>
      </c>
      <c r="B890" t="s">
        <v>13680</v>
      </c>
      <c r="C890" t="s">
        <v>13681</v>
      </c>
      <c r="D890" t="s">
        <v>13682</v>
      </c>
      <c r="E890" t="s">
        <v>13683</v>
      </c>
      <c r="F890" t="s">
        <v>73</v>
      </c>
      <c r="G890" t="s">
        <v>13684</v>
      </c>
      <c r="H890" s="1">
        <v>42495</v>
      </c>
      <c r="I890" s="1">
        <v>42522</v>
      </c>
      <c r="J890" t="b">
        <v>1</v>
      </c>
      <c r="K890" t="s">
        <v>75</v>
      </c>
      <c r="L890" t="s">
        <v>100</v>
      </c>
      <c r="M890" t="s">
        <v>538</v>
      </c>
      <c r="N890">
        <v>314</v>
      </c>
      <c r="O890" t="s">
        <v>13685</v>
      </c>
      <c r="P890" t="s">
        <v>13686</v>
      </c>
      <c r="Q890" t="s">
        <v>918</v>
      </c>
      <c r="R890" t="s">
        <v>81</v>
      </c>
      <c r="S890" t="s">
        <v>82</v>
      </c>
      <c r="T890" s="1">
        <v>42495</v>
      </c>
      <c r="U890" s="3">
        <v>42522</v>
      </c>
      <c r="V890" t="s">
        <v>367</v>
      </c>
      <c r="W890" s="2">
        <v>44028</v>
      </c>
      <c r="X890" t="s">
        <v>13687</v>
      </c>
      <c r="Y890" t="s">
        <v>81</v>
      </c>
      <c r="Z890" t="s">
        <v>13688</v>
      </c>
      <c r="AA890" t="s">
        <v>82</v>
      </c>
      <c r="AB890" t="s">
        <v>81</v>
      </c>
      <c r="AC890" t="s">
        <v>81</v>
      </c>
      <c r="AD890" t="s">
        <v>13685</v>
      </c>
      <c r="AE890" t="s">
        <v>81</v>
      </c>
      <c r="AF890" t="s">
        <v>13688</v>
      </c>
      <c r="AG890" t="s">
        <v>82</v>
      </c>
      <c r="AH890" t="s">
        <v>81</v>
      </c>
      <c r="AI890" t="s">
        <v>81</v>
      </c>
      <c r="AJ890" t="s">
        <v>13685</v>
      </c>
      <c r="AK890" t="s">
        <v>86</v>
      </c>
      <c r="AL890" t="s">
        <v>13689</v>
      </c>
      <c r="AM890" t="s">
        <v>88</v>
      </c>
      <c r="AN890" t="s">
        <v>1098</v>
      </c>
      <c r="AO890" t="s">
        <v>7433</v>
      </c>
      <c r="AP890" t="s">
        <v>91</v>
      </c>
      <c r="AQ890" t="s">
        <v>13690</v>
      </c>
      <c r="AR890" t="s">
        <v>82</v>
      </c>
      <c r="AS890" t="s">
        <v>13691</v>
      </c>
      <c r="AT890" t="s">
        <v>13692</v>
      </c>
      <c r="AU890" t="s">
        <v>81</v>
      </c>
      <c r="AV890" t="s">
        <v>82</v>
      </c>
      <c r="AW890" t="s">
        <v>82</v>
      </c>
      <c r="AX890" t="s">
        <v>82</v>
      </c>
      <c r="AY890" t="s">
        <v>82</v>
      </c>
      <c r="AZ890" t="s">
        <v>82</v>
      </c>
      <c r="BA890" t="s">
        <v>82</v>
      </c>
      <c r="BB890" t="s">
        <v>82</v>
      </c>
      <c r="BC890" t="s">
        <v>82</v>
      </c>
      <c r="BD890" t="s">
        <v>82</v>
      </c>
      <c r="BE890" t="s">
        <v>82</v>
      </c>
      <c r="BF890" t="s">
        <v>82</v>
      </c>
      <c r="BG890" t="s">
        <v>82</v>
      </c>
      <c r="BH890" t="s">
        <v>82</v>
      </c>
      <c r="BI890" t="s">
        <v>82</v>
      </c>
      <c r="BJ890" t="s">
        <v>82</v>
      </c>
      <c r="BK890" t="s">
        <v>82</v>
      </c>
      <c r="BL890" t="s">
        <v>82</v>
      </c>
      <c r="BM890" t="s">
        <v>82</v>
      </c>
      <c r="BN890" t="s">
        <v>82</v>
      </c>
      <c r="BO890" t="s">
        <v>82</v>
      </c>
      <c r="BP890" t="s">
        <v>82</v>
      </c>
      <c r="BQ890" t="s">
        <v>82</v>
      </c>
    </row>
    <row r="891" spans="1:69" x14ac:dyDescent="0.2">
      <c r="A891" s="5">
        <v>1</v>
      </c>
      <c r="B891" t="s">
        <v>13693</v>
      </c>
      <c r="C891" t="s">
        <v>13694</v>
      </c>
      <c r="D891" t="s">
        <v>13695</v>
      </c>
      <c r="E891" t="s">
        <v>13696</v>
      </c>
      <c r="F891" t="s">
        <v>73</v>
      </c>
      <c r="G891" t="s">
        <v>13697</v>
      </c>
      <c r="H891" s="1">
        <v>42739</v>
      </c>
      <c r="I891" s="1">
        <v>42644</v>
      </c>
      <c r="J891" t="b">
        <v>1</v>
      </c>
      <c r="K891" t="s">
        <v>75</v>
      </c>
      <c r="L891" t="s">
        <v>581</v>
      </c>
      <c r="M891" t="s">
        <v>101</v>
      </c>
      <c r="N891">
        <v>300</v>
      </c>
      <c r="O891" t="s">
        <v>7902</v>
      </c>
      <c r="P891" t="s">
        <v>2686</v>
      </c>
      <c r="Q891" t="s">
        <v>366</v>
      </c>
      <c r="R891" t="s">
        <v>81</v>
      </c>
      <c r="S891">
        <v>1</v>
      </c>
      <c r="T891" s="1">
        <v>42739</v>
      </c>
      <c r="U891" s="3">
        <v>42644</v>
      </c>
      <c r="V891" t="s">
        <v>503</v>
      </c>
      <c r="W891" s="2">
        <v>43269</v>
      </c>
      <c r="X891" t="s">
        <v>13698</v>
      </c>
      <c r="Y891" t="s">
        <v>81</v>
      </c>
      <c r="Z891" t="s">
        <v>13699</v>
      </c>
      <c r="AA891" t="s">
        <v>82</v>
      </c>
      <c r="AB891" t="s">
        <v>81</v>
      </c>
      <c r="AC891" t="s">
        <v>81</v>
      </c>
      <c r="AD891" t="s">
        <v>7902</v>
      </c>
      <c r="AE891" t="s">
        <v>81</v>
      </c>
      <c r="AF891" t="s">
        <v>13699</v>
      </c>
      <c r="AG891" t="s">
        <v>82</v>
      </c>
      <c r="AH891" t="s">
        <v>81</v>
      </c>
      <c r="AI891" t="s">
        <v>81</v>
      </c>
      <c r="AJ891" t="s">
        <v>7902</v>
      </c>
      <c r="AK891" t="s">
        <v>110</v>
      </c>
      <c r="AL891" t="s">
        <v>13535</v>
      </c>
      <c r="AM891" t="s">
        <v>88</v>
      </c>
      <c r="AN891" t="s">
        <v>154</v>
      </c>
      <c r="AO891" t="s">
        <v>3446</v>
      </c>
      <c r="AP891" t="s">
        <v>91</v>
      </c>
      <c r="AQ891" t="s">
        <v>13700</v>
      </c>
      <c r="AR891" t="s">
        <v>82</v>
      </c>
      <c r="AS891" t="s">
        <v>13538</v>
      </c>
      <c r="AT891" t="s">
        <v>13701</v>
      </c>
      <c r="AU891" t="s">
        <v>81</v>
      </c>
      <c r="AV891" t="s">
        <v>82</v>
      </c>
      <c r="AW891" t="s">
        <v>82</v>
      </c>
      <c r="AX891" t="s">
        <v>82</v>
      </c>
      <c r="AY891" t="s">
        <v>82</v>
      </c>
      <c r="AZ891" t="s">
        <v>82</v>
      </c>
      <c r="BA891" t="s">
        <v>82</v>
      </c>
      <c r="BB891" t="s">
        <v>82</v>
      </c>
      <c r="BC891" t="s">
        <v>82</v>
      </c>
      <c r="BD891" t="s">
        <v>82</v>
      </c>
      <c r="BE891" t="s">
        <v>82</v>
      </c>
      <c r="BF891" t="s">
        <v>82</v>
      </c>
      <c r="BG891" t="s">
        <v>82</v>
      </c>
      <c r="BH891" t="s">
        <v>82</v>
      </c>
      <c r="BI891" t="s">
        <v>82</v>
      </c>
      <c r="BJ891" t="s">
        <v>82</v>
      </c>
      <c r="BK891" t="s">
        <v>82</v>
      </c>
      <c r="BL891" t="s">
        <v>82</v>
      </c>
      <c r="BM891" t="s">
        <v>82</v>
      </c>
      <c r="BN891" t="s">
        <v>82</v>
      </c>
      <c r="BO891" t="s">
        <v>82</v>
      </c>
      <c r="BP891" t="s">
        <v>82</v>
      </c>
      <c r="BQ891" t="s">
        <v>82</v>
      </c>
    </row>
    <row r="892" spans="1:69" x14ac:dyDescent="0.2">
      <c r="A892" s="5">
        <v>1</v>
      </c>
      <c r="B892" t="s">
        <v>13702</v>
      </c>
      <c r="C892" t="s">
        <v>13703</v>
      </c>
      <c r="D892" t="s">
        <v>13704</v>
      </c>
      <c r="E892" t="s">
        <v>13705</v>
      </c>
      <c r="F892" t="s">
        <v>1432</v>
      </c>
      <c r="G892" t="s">
        <v>13706</v>
      </c>
      <c r="H892" s="1">
        <v>43822</v>
      </c>
      <c r="I892" s="1">
        <v>43829</v>
      </c>
      <c r="J892" t="b">
        <v>0</v>
      </c>
      <c r="K892" t="s">
        <v>75</v>
      </c>
      <c r="L892" t="s">
        <v>13707</v>
      </c>
      <c r="M892" t="s">
        <v>363</v>
      </c>
      <c r="N892">
        <v>1130</v>
      </c>
      <c r="O892" t="s">
        <v>13708</v>
      </c>
      <c r="P892" t="s">
        <v>13709</v>
      </c>
      <c r="Q892" t="s">
        <v>13710</v>
      </c>
      <c r="R892" t="s">
        <v>81</v>
      </c>
      <c r="S892" t="s">
        <v>82</v>
      </c>
      <c r="T892" s="1">
        <v>43822</v>
      </c>
      <c r="U892" s="1">
        <v>43829</v>
      </c>
      <c r="V892" t="s">
        <v>1438</v>
      </c>
      <c r="W892" s="2">
        <v>44139</v>
      </c>
      <c r="X892" t="s">
        <v>1439</v>
      </c>
      <c r="Y892" t="s">
        <v>13711</v>
      </c>
      <c r="Z892" t="s">
        <v>81</v>
      </c>
      <c r="AA892" t="s">
        <v>13712</v>
      </c>
      <c r="AB892" t="s">
        <v>13713</v>
      </c>
      <c r="AC892">
        <v>2233941414</v>
      </c>
      <c r="AD892" t="s">
        <v>13714</v>
      </c>
      <c r="AE892" t="s">
        <v>13715</v>
      </c>
      <c r="AF892" t="s">
        <v>81</v>
      </c>
      <c r="AG892" t="s">
        <v>13712</v>
      </c>
      <c r="AH892" t="s">
        <v>13713</v>
      </c>
      <c r="AI892">
        <v>2233941414</v>
      </c>
      <c r="AJ892" t="s">
        <v>13714</v>
      </c>
      <c r="AK892" t="s">
        <v>1444</v>
      </c>
      <c r="AL892" t="s">
        <v>82</v>
      </c>
      <c r="AM892" t="s">
        <v>13716</v>
      </c>
      <c r="AN892" t="s">
        <v>81</v>
      </c>
      <c r="AO892" t="s">
        <v>81</v>
      </c>
      <c r="AP892" t="s">
        <v>81</v>
      </c>
      <c r="AQ892" t="s">
        <v>13717</v>
      </c>
      <c r="AR892" t="s">
        <v>13718</v>
      </c>
      <c r="AS892" t="s">
        <v>13719</v>
      </c>
      <c r="AT892" t="s">
        <v>13720</v>
      </c>
      <c r="AU892" t="s">
        <v>81</v>
      </c>
      <c r="AV892" t="s">
        <v>82</v>
      </c>
      <c r="AW892" t="s">
        <v>81</v>
      </c>
      <c r="AX892">
        <v>0</v>
      </c>
      <c r="AY892" t="s">
        <v>81</v>
      </c>
      <c r="AZ892" t="s">
        <v>81</v>
      </c>
      <c r="BA892" t="s">
        <v>82</v>
      </c>
      <c r="BB892" s="1">
        <v>1</v>
      </c>
      <c r="BC892" t="s">
        <v>81</v>
      </c>
      <c r="BD892" t="s">
        <v>81</v>
      </c>
      <c r="BE892" t="s">
        <v>81</v>
      </c>
      <c r="BF892" t="s">
        <v>81</v>
      </c>
      <c r="BG892" t="s">
        <v>81</v>
      </c>
      <c r="BH892" t="s">
        <v>81</v>
      </c>
      <c r="BI892" t="s">
        <v>81</v>
      </c>
      <c r="BJ892" t="s">
        <v>82</v>
      </c>
      <c r="BK892" t="s">
        <v>82</v>
      </c>
      <c r="BL892" t="s">
        <v>13721</v>
      </c>
      <c r="BM892" t="s">
        <v>13722</v>
      </c>
      <c r="BN892" t="s">
        <v>13723</v>
      </c>
      <c r="BO892" t="s">
        <v>13724</v>
      </c>
      <c r="BP892" t="s">
        <v>13723</v>
      </c>
      <c r="BQ892" t="s">
        <v>13723</v>
      </c>
    </row>
    <row r="893" spans="1:69" x14ac:dyDescent="0.2">
      <c r="A893" s="5">
        <v>1</v>
      </c>
      <c r="B893" t="s">
        <v>1032</v>
      </c>
      <c r="C893" t="s">
        <v>1033</v>
      </c>
      <c r="D893" t="s">
        <v>1034</v>
      </c>
      <c r="E893" t="s">
        <v>1035</v>
      </c>
      <c r="F893" t="s">
        <v>178</v>
      </c>
      <c r="G893" t="s">
        <v>13725</v>
      </c>
      <c r="H893" s="1">
        <v>43108</v>
      </c>
      <c r="I893" t="s">
        <v>81</v>
      </c>
      <c r="J893" t="b">
        <v>0</v>
      </c>
      <c r="K893" t="s">
        <v>180</v>
      </c>
      <c r="L893" t="s">
        <v>1037</v>
      </c>
      <c r="M893" t="s">
        <v>346</v>
      </c>
      <c r="N893">
        <v>720</v>
      </c>
      <c r="O893" t="s">
        <v>1038</v>
      </c>
      <c r="P893" t="s">
        <v>13726</v>
      </c>
      <c r="Q893" t="s">
        <v>1040</v>
      </c>
      <c r="R893" t="s">
        <v>1041</v>
      </c>
      <c r="S893" t="s">
        <v>82</v>
      </c>
      <c r="T893" s="1">
        <v>43108</v>
      </c>
      <c r="U893" t="s">
        <v>81</v>
      </c>
      <c r="V893" t="s">
        <v>186</v>
      </c>
      <c r="W893" s="2">
        <v>44095</v>
      </c>
      <c r="X893" t="s">
        <v>1042</v>
      </c>
      <c r="Y893" t="s">
        <v>1043</v>
      </c>
      <c r="Z893" t="s">
        <v>81</v>
      </c>
      <c r="AA893" t="s">
        <v>1044</v>
      </c>
      <c r="AB893" t="s">
        <v>1045</v>
      </c>
      <c r="AC893">
        <v>31715242166</v>
      </c>
      <c r="AD893" t="s">
        <v>1038</v>
      </c>
      <c r="AE893" t="s">
        <v>1043</v>
      </c>
      <c r="AF893" t="s">
        <v>81</v>
      </c>
      <c r="AG893" t="s">
        <v>1044</v>
      </c>
      <c r="AH893" t="s">
        <v>1045</v>
      </c>
      <c r="AI893">
        <v>31715242166</v>
      </c>
      <c r="AJ893" t="s">
        <v>1038</v>
      </c>
      <c r="AK893" t="s">
        <v>250</v>
      </c>
      <c r="AL893" t="s">
        <v>82</v>
      </c>
      <c r="AM893" t="s">
        <v>1046</v>
      </c>
      <c r="AN893" t="s">
        <v>81</v>
      </c>
      <c r="AO893" t="s">
        <v>81</v>
      </c>
      <c r="AP893" t="s">
        <v>351</v>
      </c>
      <c r="AQ893" t="s">
        <v>13727</v>
      </c>
      <c r="AR893" t="s">
        <v>13728</v>
      </c>
      <c r="AS893" t="s">
        <v>3615</v>
      </c>
      <c r="AT893" t="s">
        <v>3616</v>
      </c>
      <c r="AU893" t="s">
        <v>197</v>
      </c>
      <c r="AV893" t="s">
        <v>82</v>
      </c>
      <c r="AW893" t="s">
        <v>81</v>
      </c>
      <c r="AX893" t="s">
        <v>81</v>
      </c>
      <c r="AY893" t="s">
        <v>81</v>
      </c>
      <c r="AZ893" t="s">
        <v>1032</v>
      </c>
      <c r="BA893" t="s">
        <v>82</v>
      </c>
      <c r="BB893" s="1">
        <v>1</v>
      </c>
      <c r="BC893" t="s">
        <v>199</v>
      </c>
      <c r="BD893" t="s">
        <v>199</v>
      </c>
      <c r="BE893" t="s">
        <v>199</v>
      </c>
      <c r="BF893" t="s">
        <v>199</v>
      </c>
      <c r="BG893" t="s">
        <v>81</v>
      </c>
      <c r="BH893" t="s">
        <v>81</v>
      </c>
      <c r="BI893" t="s">
        <v>81</v>
      </c>
      <c r="BJ893" t="s">
        <v>82</v>
      </c>
      <c r="BK893" t="s">
        <v>82</v>
      </c>
      <c r="BL893" t="s">
        <v>81</v>
      </c>
      <c r="BM893" t="s">
        <v>201</v>
      </c>
      <c r="BN893" t="s">
        <v>81</v>
      </c>
      <c r="BO893" t="s">
        <v>81</v>
      </c>
      <c r="BP893" t="s">
        <v>81</v>
      </c>
      <c r="BQ893" t="s">
        <v>81</v>
      </c>
    </row>
    <row r="894" spans="1:69" x14ac:dyDescent="0.2">
      <c r="A894" s="5">
        <v>0</v>
      </c>
      <c r="B894" t="s">
        <v>13729</v>
      </c>
      <c r="C894" t="s">
        <v>13730</v>
      </c>
      <c r="D894" t="s">
        <v>13731</v>
      </c>
      <c r="E894" t="s">
        <v>13732</v>
      </c>
      <c r="F894" t="s">
        <v>73</v>
      </c>
      <c r="G894" t="s">
        <v>13733</v>
      </c>
      <c r="H894" s="1">
        <v>43035</v>
      </c>
      <c r="I894" s="1">
        <v>43090</v>
      </c>
      <c r="J894" t="b">
        <v>0</v>
      </c>
      <c r="K894" t="s">
        <v>75</v>
      </c>
      <c r="L894" t="s">
        <v>465</v>
      </c>
      <c r="M894" t="s">
        <v>90</v>
      </c>
      <c r="N894">
        <v>96</v>
      </c>
      <c r="O894" t="s">
        <v>13734</v>
      </c>
      <c r="P894" t="s">
        <v>409</v>
      </c>
      <c r="Q894" t="s">
        <v>13735</v>
      </c>
      <c r="R894" t="s">
        <v>81</v>
      </c>
      <c r="S894" t="s">
        <v>82</v>
      </c>
      <c r="T894" s="1">
        <v>43035</v>
      </c>
      <c r="U894" t="s">
        <v>13736</v>
      </c>
      <c r="V894" t="s">
        <v>1305</v>
      </c>
      <c r="W894" s="2">
        <v>43878</v>
      </c>
      <c r="X894" t="s">
        <v>13737</v>
      </c>
      <c r="Y894" t="s">
        <v>148</v>
      </c>
      <c r="Z894" t="s">
        <v>13738</v>
      </c>
      <c r="AA894" t="s">
        <v>82</v>
      </c>
      <c r="AB894" t="s">
        <v>13739</v>
      </c>
      <c r="AC894" t="s">
        <v>13740</v>
      </c>
      <c r="AD894" t="s">
        <v>13741</v>
      </c>
      <c r="AE894" t="s">
        <v>148</v>
      </c>
      <c r="AF894" t="s">
        <v>13738</v>
      </c>
      <c r="AG894" t="s">
        <v>82</v>
      </c>
      <c r="AH894" t="s">
        <v>13739</v>
      </c>
      <c r="AI894" t="s">
        <v>13740</v>
      </c>
      <c r="AJ894" t="s">
        <v>13741</v>
      </c>
      <c r="AK894" t="s">
        <v>296</v>
      </c>
      <c r="AL894" t="s">
        <v>82</v>
      </c>
      <c r="AM894" t="s">
        <v>88</v>
      </c>
      <c r="AN894" t="s">
        <v>154</v>
      </c>
      <c r="AO894" t="s">
        <v>90</v>
      </c>
      <c r="AP894" t="s">
        <v>91</v>
      </c>
      <c r="AQ894" t="s">
        <v>13742</v>
      </c>
      <c r="AR894" t="s">
        <v>82</v>
      </c>
      <c r="AS894" t="s">
        <v>13743</v>
      </c>
      <c r="AT894" t="s">
        <v>13744</v>
      </c>
      <c r="AU894" t="s">
        <v>81</v>
      </c>
      <c r="AV894" t="s">
        <v>82</v>
      </c>
      <c r="AW894" t="s">
        <v>82</v>
      </c>
      <c r="AX894" t="s">
        <v>82</v>
      </c>
      <c r="AY894" t="s">
        <v>82</v>
      </c>
      <c r="AZ894" t="s">
        <v>82</v>
      </c>
      <c r="BA894" t="s">
        <v>82</v>
      </c>
      <c r="BB894" t="s">
        <v>82</v>
      </c>
      <c r="BC894" t="s">
        <v>82</v>
      </c>
      <c r="BD894" t="s">
        <v>82</v>
      </c>
      <c r="BE894" t="s">
        <v>82</v>
      </c>
      <c r="BF894" t="s">
        <v>82</v>
      </c>
      <c r="BG894" t="s">
        <v>82</v>
      </c>
      <c r="BH894" t="s">
        <v>82</v>
      </c>
      <c r="BI894" t="s">
        <v>82</v>
      </c>
      <c r="BJ894" t="s">
        <v>82</v>
      </c>
      <c r="BK894" t="s">
        <v>82</v>
      </c>
      <c r="BL894" t="s">
        <v>82</v>
      </c>
      <c r="BM894" t="s">
        <v>82</v>
      </c>
      <c r="BN894" t="s">
        <v>82</v>
      </c>
      <c r="BO894" t="s">
        <v>82</v>
      </c>
      <c r="BP894" t="s">
        <v>82</v>
      </c>
      <c r="BQ894" t="s">
        <v>82</v>
      </c>
    </row>
    <row r="895" spans="1:69" x14ac:dyDescent="0.2">
      <c r="A895" s="5">
        <v>0</v>
      </c>
      <c r="B895" t="s">
        <v>13745</v>
      </c>
      <c r="C895" t="s">
        <v>13746</v>
      </c>
      <c r="D895" t="s">
        <v>13747</v>
      </c>
      <c r="E895" t="s">
        <v>13745</v>
      </c>
      <c r="F895" t="s">
        <v>73</v>
      </c>
      <c r="G895" t="s">
        <v>13748</v>
      </c>
      <c r="H895" s="1">
        <v>42669</v>
      </c>
      <c r="I895" s="1">
        <v>42675</v>
      </c>
      <c r="J895" t="b">
        <v>1</v>
      </c>
      <c r="K895" t="s">
        <v>75</v>
      </c>
      <c r="L895" t="s">
        <v>10865</v>
      </c>
      <c r="M895" t="s">
        <v>90</v>
      </c>
      <c r="N895">
        <v>104</v>
      </c>
      <c r="O895" t="s">
        <v>420</v>
      </c>
      <c r="P895" t="s">
        <v>11199</v>
      </c>
      <c r="Q895" t="s">
        <v>4022</v>
      </c>
      <c r="R895" t="s">
        <v>81</v>
      </c>
      <c r="S895" t="s">
        <v>82</v>
      </c>
      <c r="T895" s="1">
        <v>42669</v>
      </c>
      <c r="U895" s="3">
        <v>42675</v>
      </c>
      <c r="V895" t="s">
        <v>271</v>
      </c>
      <c r="W895" s="2">
        <v>43085</v>
      </c>
      <c r="X895" t="s">
        <v>13749</v>
      </c>
      <c r="Y895" t="s">
        <v>82</v>
      </c>
      <c r="Z895" t="s">
        <v>82</v>
      </c>
      <c r="AA895" t="s">
        <v>82</v>
      </c>
      <c r="AB895" t="s">
        <v>82</v>
      </c>
      <c r="AC895" t="s">
        <v>82</v>
      </c>
      <c r="AD895" t="s">
        <v>82</v>
      </c>
      <c r="AE895" t="s">
        <v>82</v>
      </c>
      <c r="AF895" t="s">
        <v>82</v>
      </c>
      <c r="AG895" t="s">
        <v>82</v>
      </c>
      <c r="AH895" t="s">
        <v>82</v>
      </c>
      <c r="AI895" t="s">
        <v>82</v>
      </c>
      <c r="AJ895" t="s">
        <v>82</v>
      </c>
      <c r="AK895" t="s">
        <v>110</v>
      </c>
      <c r="AL895" t="s">
        <v>82</v>
      </c>
      <c r="AM895" t="s">
        <v>88</v>
      </c>
      <c r="AN895" t="s">
        <v>154</v>
      </c>
      <c r="AO895" t="s">
        <v>90</v>
      </c>
      <c r="AP895" t="s">
        <v>91</v>
      </c>
      <c r="AQ895" t="s">
        <v>13750</v>
      </c>
      <c r="AR895" t="s">
        <v>82</v>
      </c>
      <c r="AS895" t="s">
        <v>13751</v>
      </c>
      <c r="AT895" t="s">
        <v>13752</v>
      </c>
      <c r="AU895" t="s">
        <v>81</v>
      </c>
      <c r="AV895" t="s">
        <v>82</v>
      </c>
      <c r="AW895" t="s">
        <v>82</v>
      </c>
      <c r="AX895" t="s">
        <v>82</v>
      </c>
      <c r="AY895" t="s">
        <v>82</v>
      </c>
      <c r="AZ895" t="s">
        <v>82</v>
      </c>
      <c r="BA895" t="s">
        <v>82</v>
      </c>
      <c r="BB895" t="s">
        <v>82</v>
      </c>
      <c r="BC895" t="s">
        <v>82</v>
      </c>
      <c r="BD895" t="s">
        <v>82</v>
      </c>
      <c r="BE895" t="s">
        <v>82</v>
      </c>
      <c r="BF895" t="s">
        <v>82</v>
      </c>
      <c r="BG895" t="s">
        <v>82</v>
      </c>
      <c r="BH895" t="s">
        <v>82</v>
      </c>
      <c r="BI895" t="s">
        <v>82</v>
      </c>
      <c r="BJ895" t="s">
        <v>82</v>
      </c>
      <c r="BK895" t="s">
        <v>82</v>
      </c>
      <c r="BL895" t="s">
        <v>82</v>
      </c>
      <c r="BM895" t="s">
        <v>82</v>
      </c>
      <c r="BN895" t="s">
        <v>82</v>
      </c>
      <c r="BO895" t="s">
        <v>82</v>
      </c>
      <c r="BP895" t="s">
        <v>82</v>
      </c>
      <c r="BQ895" t="s">
        <v>82</v>
      </c>
    </row>
    <row r="896" spans="1:69" x14ac:dyDescent="0.2">
      <c r="A896" s="5">
        <v>1</v>
      </c>
      <c r="B896" t="s">
        <v>5897</v>
      </c>
      <c r="C896" t="s">
        <v>13753</v>
      </c>
      <c r="D896" t="s">
        <v>5878</v>
      </c>
      <c r="E896" t="s">
        <v>13754</v>
      </c>
      <c r="F896" t="s">
        <v>178</v>
      </c>
      <c r="G896" t="s">
        <v>13755</v>
      </c>
      <c r="H896" s="1">
        <v>42572</v>
      </c>
      <c r="I896" s="1">
        <v>42702</v>
      </c>
      <c r="J896" t="b">
        <v>0</v>
      </c>
      <c r="K896" t="s">
        <v>180</v>
      </c>
      <c r="L896" t="s">
        <v>6162</v>
      </c>
      <c r="M896" t="s">
        <v>182</v>
      </c>
      <c r="N896">
        <v>726</v>
      </c>
      <c r="O896" t="s">
        <v>13756</v>
      </c>
      <c r="P896" t="s">
        <v>13757</v>
      </c>
      <c r="Q896" t="s">
        <v>13758</v>
      </c>
      <c r="R896" t="s">
        <v>5885</v>
      </c>
      <c r="S896" t="s">
        <v>82</v>
      </c>
      <c r="T896" s="1">
        <v>42572</v>
      </c>
      <c r="U896" s="1">
        <v>42702</v>
      </c>
      <c r="V896" t="s">
        <v>186</v>
      </c>
      <c r="W896" s="2">
        <v>43809</v>
      </c>
      <c r="X896" t="s">
        <v>5886</v>
      </c>
      <c r="Y896" t="s">
        <v>13759</v>
      </c>
      <c r="Z896" t="s">
        <v>81</v>
      </c>
      <c r="AA896" t="s">
        <v>5888</v>
      </c>
      <c r="AB896" t="s">
        <v>13760</v>
      </c>
      <c r="AC896" t="s">
        <v>13761</v>
      </c>
      <c r="AD896" t="s">
        <v>5891</v>
      </c>
      <c r="AE896" t="s">
        <v>13759</v>
      </c>
      <c r="AF896" t="s">
        <v>81</v>
      </c>
      <c r="AG896" t="s">
        <v>5888</v>
      </c>
      <c r="AH896" t="s">
        <v>13760</v>
      </c>
      <c r="AI896" t="s">
        <v>13761</v>
      </c>
      <c r="AJ896" t="s">
        <v>5891</v>
      </c>
      <c r="AK896" t="s">
        <v>250</v>
      </c>
      <c r="AL896" t="s">
        <v>82</v>
      </c>
      <c r="AM896" t="s">
        <v>13756</v>
      </c>
      <c r="AN896" t="s">
        <v>81</v>
      </c>
      <c r="AO896" t="s">
        <v>81</v>
      </c>
      <c r="AP896" t="s">
        <v>192</v>
      </c>
      <c r="AQ896" t="s">
        <v>13762</v>
      </c>
      <c r="AR896" t="s">
        <v>13763</v>
      </c>
      <c r="AS896" t="s">
        <v>13764</v>
      </c>
      <c r="AT896" t="s">
        <v>13765</v>
      </c>
      <c r="AU896" t="s">
        <v>197</v>
      </c>
      <c r="AV896" t="s">
        <v>82</v>
      </c>
      <c r="AW896" t="s">
        <v>198</v>
      </c>
      <c r="AX896">
        <v>726</v>
      </c>
      <c r="AY896" t="s">
        <v>5896</v>
      </c>
      <c r="AZ896" t="s">
        <v>5897</v>
      </c>
      <c r="BA896" s="1">
        <v>43642</v>
      </c>
      <c r="BB896" s="1">
        <v>1</v>
      </c>
      <c r="BC896" t="s">
        <v>5898</v>
      </c>
      <c r="BD896" t="s">
        <v>5899</v>
      </c>
      <c r="BE896" t="s">
        <v>5900</v>
      </c>
      <c r="BF896" t="s">
        <v>5901</v>
      </c>
      <c r="BG896" t="s">
        <v>81</v>
      </c>
      <c r="BH896" t="s">
        <v>81</v>
      </c>
      <c r="BI896" t="s">
        <v>81</v>
      </c>
      <c r="BJ896" s="1">
        <v>43273</v>
      </c>
      <c r="BK896" t="s">
        <v>261</v>
      </c>
      <c r="BL896" t="s">
        <v>200</v>
      </c>
      <c r="BM896" t="s">
        <v>201</v>
      </c>
      <c r="BN896" t="s">
        <v>81</v>
      </c>
      <c r="BO896" t="s">
        <v>81</v>
      </c>
      <c r="BP896" t="s">
        <v>81</v>
      </c>
      <c r="BQ896" t="s">
        <v>81</v>
      </c>
    </row>
    <row r="897" spans="1:69" x14ac:dyDescent="0.2">
      <c r="A897" s="5">
        <v>0</v>
      </c>
      <c r="B897" t="s">
        <v>13766</v>
      </c>
      <c r="C897" t="s">
        <v>13767</v>
      </c>
      <c r="D897" t="s">
        <v>13768</v>
      </c>
      <c r="E897" t="s">
        <v>13769</v>
      </c>
      <c r="F897" t="s">
        <v>73</v>
      </c>
      <c r="G897" t="s">
        <v>13770</v>
      </c>
      <c r="H897" s="1">
        <v>42894</v>
      </c>
      <c r="I897" s="1">
        <v>42901</v>
      </c>
      <c r="J897" t="b">
        <v>0</v>
      </c>
      <c r="K897" t="s">
        <v>75</v>
      </c>
      <c r="L897" t="s">
        <v>2684</v>
      </c>
      <c r="M897" t="s">
        <v>90</v>
      </c>
      <c r="N897">
        <v>292</v>
      </c>
      <c r="O897" t="s">
        <v>13771</v>
      </c>
      <c r="P897" t="s">
        <v>4021</v>
      </c>
      <c r="Q897" t="s">
        <v>13772</v>
      </c>
      <c r="R897" t="s">
        <v>81</v>
      </c>
      <c r="S897" t="s">
        <v>82</v>
      </c>
      <c r="T897" s="1">
        <v>42894</v>
      </c>
      <c r="U897" t="s">
        <v>13773</v>
      </c>
      <c r="V897" t="s">
        <v>585</v>
      </c>
      <c r="W897" s="2">
        <v>43085</v>
      </c>
      <c r="X897" t="s">
        <v>13774</v>
      </c>
      <c r="Y897" t="s">
        <v>2610</v>
      </c>
      <c r="Z897" t="s">
        <v>13775</v>
      </c>
      <c r="AA897" t="s">
        <v>82</v>
      </c>
      <c r="AB897" t="s">
        <v>13776</v>
      </c>
      <c r="AC897" t="s">
        <v>13777</v>
      </c>
      <c r="AD897" t="s">
        <v>589</v>
      </c>
      <c r="AE897" t="s">
        <v>2610</v>
      </c>
      <c r="AF897" t="s">
        <v>13775</v>
      </c>
      <c r="AG897" t="s">
        <v>82</v>
      </c>
      <c r="AH897" t="s">
        <v>13776</v>
      </c>
      <c r="AI897" t="s">
        <v>13777</v>
      </c>
      <c r="AJ897" t="s">
        <v>589</v>
      </c>
      <c r="AK897" t="s">
        <v>296</v>
      </c>
      <c r="AL897" t="s">
        <v>82</v>
      </c>
      <c r="AM897" t="s">
        <v>88</v>
      </c>
      <c r="AN897" t="s">
        <v>2183</v>
      </c>
      <c r="AO897" t="s">
        <v>1063</v>
      </c>
      <c r="AP897" t="s">
        <v>91</v>
      </c>
      <c r="AQ897" t="s">
        <v>13778</v>
      </c>
      <c r="AR897" t="s">
        <v>82</v>
      </c>
      <c r="AS897" t="s">
        <v>13779</v>
      </c>
      <c r="AT897" t="s">
        <v>13780</v>
      </c>
      <c r="AU897" t="s">
        <v>81</v>
      </c>
      <c r="AV897" t="s">
        <v>82</v>
      </c>
      <c r="AW897" t="s">
        <v>82</v>
      </c>
      <c r="AX897" t="s">
        <v>82</v>
      </c>
      <c r="AY897" t="s">
        <v>82</v>
      </c>
      <c r="AZ897" t="s">
        <v>82</v>
      </c>
      <c r="BA897" t="s">
        <v>82</v>
      </c>
      <c r="BB897" t="s">
        <v>82</v>
      </c>
      <c r="BC897" t="s">
        <v>82</v>
      </c>
      <c r="BD897" t="s">
        <v>82</v>
      </c>
      <c r="BE897" t="s">
        <v>82</v>
      </c>
      <c r="BF897" t="s">
        <v>82</v>
      </c>
      <c r="BG897" t="s">
        <v>82</v>
      </c>
      <c r="BH897" t="s">
        <v>82</v>
      </c>
      <c r="BI897" t="s">
        <v>82</v>
      </c>
      <c r="BJ897" t="s">
        <v>82</v>
      </c>
      <c r="BK897" t="s">
        <v>82</v>
      </c>
      <c r="BL897" t="s">
        <v>82</v>
      </c>
      <c r="BM897" t="s">
        <v>82</v>
      </c>
      <c r="BN897" t="s">
        <v>82</v>
      </c>
      <c r="BO897" t="s">
        <v>82</v>
      </c>
      <c r="BP897" t="s">
        <v>82</v>
      </c>
      <c r="BQ897" t="s">
        <v>82</v>
      </c>
    </row>
    <row r="898" spans="1:69" x14ac:dyDescent="0.2">
      <c r="A898" s="5">
        <v>1</v>
      </c>
      <c r="B898" t="s">
        <v>13781</v>
      </c>
      <c r="C898" t="s">
        <v>13782</v>
      </c>
      <c r="D898" t="s">
        <v>13783</v>
      </c>
      <c r="E898" t="s">
        <v>13784</v>
      </c>
      <c r="F898" t="s">
        <v>9837</v>
      </c>
      <c r="G898" t="s">
        <v>6008</v>
      </c>
      <c r="H898" s="1">
        <v>43567</v>
      </c>
      <c r="I898" s="1">
        <v>43641</v>
      </c>
      <c r="J898" t="b">
        <v>0</v>
      </c>
      <c r="K898" t="s">
        <v>75</v>
      </c>
      <c r="L898" t="s">
        <v>13785</v>
      </c>
      <c r="M898" t="s">
        <v>5148</v>
      </c>
      <c r="N898">
        <v>30</v>
      </c>
      <c r="O898" t="s">
        <v>13786</v>
      </c>
      <c r="P898" t="s">
        <v>13787</v>
      </c>
      <c r="Q898" t="s">
        <v>13788</v>
      </c>
      <c r="R898" t="s">
        <v>81</v>
      </c>
      <c r="S898" t="s">
        <v>82</v>
      </c>
      <c r="T898" s="1">
        <v>43567</v>
      </c>
      <c r="U898" s="1">
        <v>43641</v>
      </c>
      <c r="V898" t="s">
        <v>13789</v>
      </c>
      <c r="W898" s="2">
        <v>44139</v>
      </c>
      <c r="X898" t="s">
        <v>13790</v>
      </c>
      <c r="Y898" t="s">
        <v>13791</v>
      </c>
      <c r="Z898" t="s">
        <v>13792</v>
      </c>
      <c r="AA898" t="s">
        <v>13793</v>
      </c>
      <c r="AB898" t="s">
        <v>13794</v>
      </c>
      <c r="AC898" t="s">
        <v>13795</v>
      </c>
      <c r="AD898" t="s">
        <v>13796</v>
      </c>
      <c r="AE898" t="s">
        <v>13791</v>
      </c>
      <c r="AF898" t="s">
        <v>13792</v>
      </c>
      <c r="AG898" t="s">
        <v>13793</v>
      </c>
      <c r="AH898" t="s">
        <v>13794</v>
      </c>
      <c r="AI898" t="s">
        <v>13795</v>
      </c>
      <c r="AJ898" t="s">
        <v>13796</v>
      </c>
      <c r="AK898" t="s">
        <v>212</v>
      </c>
      <c r="AL898" t="s">
        <v>82</v>
      </c>
      <c r="AM898" t="s">
        <v>5431</v>
      </c>
      <c r="AN898" t="s">
        <v>81</v>
      </c>
      <c r="AO898" t="s">
        <v>81</v>
      </c>
      <c r="AP898" t="s">
        <v>81</v>
      </c>
      <c r="AQ898" t="s">
        <v>13797</v>
      </c>
      <c r="AR898" t="s">
        <v>13798</v>
      </c>
      <c r="AS898" t="s">
        <v>13799</v>
      </c>
      <c r="AT898" t="s">
        <v>13800</v>
      </c>
      <c r="AU898" t="s">
        <v>81</v>
      </c>
      <c r="AV898" t="s">
        <v>82</v>
      </c>
      <c r="AW898" t="s">
        <v>1334</v>
      </c>
      <c r="AX898">
        <v>0</v>
      </c>
      <c r="AY898" t="s">
        <v>81</v>
      </c>
      <c r="AZ898" t="s">
        <v>81</v>
      </c>
      <c r="BA898" t="s">
        <v>82</v>
      </c>
      <c r="BB898" s="1">
        <v>1</v>
      </c>
      <c r="BC898" t="s">
        <v>81</v>
      </c>
      <c r="BD898" t="s">
        <v>81</v>
      </c>
      <c r="BE898" t="s">
        <v>81</v>
      </c>
      <c r="BF898" t="s">
        <v>81</v>
      </c>
      <c r="BG898" t="s">
        <v>13801</v>
      </c>
      <c r="BH898" t="s">
        <v>5857</v>
      </c>
      <c r="BI898" t="s">
        <v>81</v>
      </c>
      <c r="BJ898" t="s">
        <v>82</v>
      </c>
      <c r="BK898" t="s">
        <v>82</v>
      </c>
      <c r="BL898" t="s">
        <v>200</v>
      </c>
      <c r="BM898" t="s">
        <v>13802</v>
      </c>
      <c r="BN898" t="s">
        <v>13803</v>
      </c>
      <c r="BO898" t="s">
        <v>13804</v>
      </c>
      <c r="BP898">
        <v>4331396</v>
      </c>
      <c r="BQ898" t="s">
        <v>13803</v>
      </c>
    </row>
    <row r="899" spans="1:69" x14ac:dyDescent="0.2">
      <c r="A899" s="5">
        <v>1</v>
      </c>
      <c r="B899" t="s">
        <v>858</v>
      </c>
      <c r="C899" t="s">
        <v>12742</v>
      </c>
      <c r="D899" t="s">
        <v>860</v>
      </c>
      <c r="E899" t="s">
        <v>861</v>
      </c>
      <c r="F899" t="s">
        <v>178</v>
      </c>
      <c r="G899" t="s">
        <v>13805</v>
      </c>
      <c r="H899" s="1">
        <v>42893</v>
      </c>
      <c r="I899" s="1">
        <v>42926</v>
      </c>
      <c r="J899" t="b">
        <v>0</v>
      </c>
      <c r="K899" t="s">
        <v>180</v>
      </c>
      <c r="L899" t="s">
        <v>13202</v>
      </c>
      <c r="M899" t="s">
        <v>346</v>
      </c>
      <c r="N899">
        <v>2000</v>
      </c>
      <c r="O899" t="s">
        <v>864</v>
      </c>
      <c r="P899" t="s">
        <v>12744</v>
      </c>
      <c r="Q899" t="s">
        <v>866</v>
      </c>
      <c r="R899" t="s">
        <v>867</v>
      </c>
      <c r="S899" t="s">
        <v>82</v>
      </c>
      <c r="T899" s="1">
        <v>42893</v>
      </c>
      <c r="U899" s="1">
        <v>42926</v>
      </c>
      <c r="V899" t="s">
        <v>186</v>
      </c>
      <c r="W899" s="2">
        <v>43150</v>
      </c>
      <c r="X899" t="s">
        <v>12745</v>
      </c>
      <c r="Y899" t="s">
        <v>869</v>
      </c>
      <c r="Z899" t="s">
        <v>81</v>
      </c>
      <c r="AA899" t="s">
        <v>870</v>
      </c>
      <c r="AB899" t="s">
        <v>871</v>
      </c>
      <c r="AC899" t="s">
        <v>872</v>
      </c>
      <c r="AD899" t="s">
        <v>873</v>
      </c>
      <c r="AE899" t="s">
        <v>869</v>
      </c>
      <c r="AF899" t="s">
        <v>81</v>
      </c>
      <c r="AG899" t="s">
        <v>870</v>
      </c>
      <c r="AH899" t="s">
        <v>871</v>
      </c>
      <c r="AI899" t="s">
        <v>872</v>
      </c>
      <c r="AJ899" t="s">
        <v>873</v>
      </c>
      <c r="AK899" t="s">
        <v>191</v>
      </c>
      <c r="AL899" t="s">
        <v>82</v>
      </c>
      <c r="AM899" t="s">
        <v>864</v>
      </c>
      <c r="AN899" t="s">
        <v>81</v>
      </c>
      <c r="AO899" t="s">
        <v>81</v>
      </c>
      <c r="AP899" t="s">
        <v>351</v>
      </c>
      <c r="AQ899" t="s">
        <v>874</v>
      </c>
      <c r="AR899" t="s">
        <v>875</v>
      </c>
      <c r="AS899" t="s">
        <v>876</v>
      </c>
      <c r="AT899" t="s">
        <v>877</v>
      </c>
      <c r="AU899" t="s">
        <v>197</v>
      </c>
      <c r="AV899" t="s">
        <v>82</v>
      </c>
      <c r="AW899" t="s">
        <v>198</v>
      </c>
      <c r="AX899" t="s">
        <v>81</v>
      </c>
      <c r="AY899" t="s">
        <v>82</v>
      </c>
      <c r="AZ899" t="s">
        <v>82</v>
      </c>
      <c r="BA899" t="s">
        <v>82</v>
      </c>
      <c r="BB899" t="s">
        <v>82</v>
      </c>
      <c r="BC899" t="s">
        <v>82</v>
      </c>
      <c r="BD899" t="s">
        <v>82</v>
      </c>
      <c r="BE899" t="s">
        <v>82</v>
      </c>
      <c r="BF899" t="s">
        <v>82</v>
      </c>
      <c r="BG899" t="s">
        <v>82</v>
      </c>
      <c r="BH899" t="s">
        <v>82</v>
      </c>
      <c r="BI899" t="s">
        <v>82</v>
      </c>
      <c r="BJ899" t="s">
        <v>82</v>
      </c>
      <c r="BK899" t="s">
        <v>82</v>
      </c>
      <c r="BL899" t="s">
        <v>82</v>
      </c>
      <c r="BM899" t="s">
        <v>82</v>
      </c>
      <c r="BN899" t="s">
        <v>82</v>
      </c>
      <c r="BO899" t="s">
        <v>82</v>
      </c>
      <c r="BP899" t="s">
        <v>82</v>
      </c>
      <c r="BQ899" t="s">
        <v>82</v>
      </c>
    </row>
    <row r="900" spans="1:69" x14ac:dyDescent="0.2">
      <c r="A900" s="5">
        <v>1</v>
      </c>
      <c r="B900" t="s">
        <v>13806</v>
      </c>
      <c r="C900" t="s">
        <v>13807</v>
      </c>
      <c r="D900" t="s">
        <v>13808</v>
      </c>
      <c r="E900" t="s">
        <v>13809</v>
      </c>
      <c r="F900" t="s">
        <v>73</v>
      </c>
      <c r="G900" t="s">
        <v>13810</v>
      </c>
      <c r="H900" s="1">
        <v>42976</v>
      </c>
      <c r="I900" s="1">
        <v>42986</v>
      </c>
      <c r="J900" t="b">
        <v>0</v>
      </c>
      <c r="K900" t="s">
        <v>75</v>
      </c>
      <c r="L900" t="s">
        <v>1916</v>
      </c>
      <c r="M900" t="s">
        <v>77</v>
      </c>
      <c r="N900">
        <v>470</v>
      </c>
      <c r="O900" t="s">
        <v>9203</v>
      </c>
      <c r="P900" t="s">
        <v>10005</v>
      </c>
      <c r="Q900" t="s">
        <v>998</v>
      </c>
      <c r="R900" t="s">
        <v>81</v>
      </c>
      <c r="S900" t="s">
        <v>82</v>
      </c>
      <c r="T900" s="1">
        <v>42976</v>
      </c>
      <c r="U900" t="s">
        <v>13811</v>
      </c>
      <c r="V900" t="s">
        <v>168</v>
      </c>
      <c r="W900" s="2">
        <v>44004</v>
      </c>
      <c r="X900" t="s">
        <v>13812</v>
      </c>
      <c r="Y900" t="s">
        <v>81</v>
      </c>
      <c r="Z900" t="s">
        <v>10585</v>
      </c>
      <c r="AA900" t="s">
        <v>82</v>
      </c>
      <c r="AB900" t="s">
        <v>81</v>
      </c>
      <c r="AC900" t="s">
        <v>81</v>
      </c>
      <c r="AD900" t="s">
        <v>9203</v>
      </c>
      <c r="AE900" t="s">
        <v>81</v>
      </c>
      <c r="AF900" t="s">
        <v>10585</v>
      </c>
      <c r="AG900" t="s">
        <v>82</v>
      </c>
      <c r="AH900" t="s">
        <v>81</v>
      </c>
      <c r="AI900" t="s">
        <v>81</v>
      </c>
      <c r="AJ900" t="s">
        <v>9203</v>
      </c>
      <c r="AK900" t="s">
        <v>110</v>
      </c>
      <c r="AL900" t="s">
        <v>82</v>
      </c>
      <c r="AM900" t="s">
        <v>88</v>
      </c>
      <c r="AN900" t="s">
        <v>154</v>
      </c>
      <c r="AO900" t="s">
        <v>890</v>
      </c>
      <c r="AP900" t="s">
        <v>91</v>
      </c>
      <c r="AQ900" t="s">
        <v>13813</v>
      </c>
      <c r="AR900" t="s">
        <v>82</v>
      </c>
      <c r="AS900" t="s">
        <v>13814</v>
      </c>
      <c r="AT900" t="s">
        <v>13815</v>
      </c>
      <c r="AU900" t="s">
        <v>81</v>
      </c>
      <c r="AV900" t="s">
        <v>82</v>
      </c>
      <c r="AW900" t="s">
        <v>82</v>
      </c>
      <c r="AX900" t="s">
        <v>82</v>
      </c>
      <c r="AY900" t="s">
        <v>82</v>
      </c>
      <c r="AZ900" t="s">
        <v>82</v>
      </c>
      <c r="BA900" t="s">
        <v>82</v>
      </c>
      <c r="BB900" t="s">
        <v>82</v>
      </c>
      <c r="BC900" t="s">
        <v>82</v>
      </c>
      <c r="BD900" t="s">
        <v>82</v>
      </c>
      <c r="BE900" t="s">
        <v>82</v>
      </c>
      <c r="BF900" t="s">
        <v>82</v>
      </c>
      <c r="BG900" t="s">
        <v>82</v>
      </c>
      <c r="BH900" t="s">
        <v>82</v>
      </c>
      <c r="BI900" t="s">
        <v>82</v>
      </c>
      <c r="BJ900" t="s">
        <v>82</v>
      </c>
      <c r="BK900" t="s">
        <v>82</v>
      </c>
      <c r="BL900" t="s">
        <v>82</v>
      </c>
      <c r="BM900" t="s">
        <v>82</v>
      </c>
      <c r="BN900" t="s">
        <v>82</v>
      </c>
      <c r="BO900" t="s">
        <v>82</v>
      </c>
      <c r="BP900" t="s">
        <v>82</v>
      </c>
      <c r="BQ900" t="s">
        <v>82</v>
      </c>
    </row>
    <row r="901" spans="1:69" x14ac:dyDescent="0.2">
      <c r="A901" s="5">
        <v>0</v>
      </c>
      <c r="B901" t="s">
        <v>13816</v>
      </c>
      <c r="C901" t="s">
        <v>13817</v>
      </c>
      <c r="D901" t="s">
        <v>13818</v>
      </c>
      <c r="E901" t="s">
        <v>13819</v>
      </c>
      <c r="F901" t="s">
        <v>73</v>
      </c>
      <c r="G901" t="s">
        <v>13820</v>
      </c>
      <c r="H901" s="1">
        <v>42733</v>
      </c>
      <c r="I901" s="1">
        <v>43032</v>
      </c>
      <c r="J901" t="b">
        <v>0</v>
      </c>
      <c r="K901" t="s">
        <v>75</v>
      </c>
      <c r="L901" t="s">
        <v>465</v>
      </c>
      <c r="M901" t="s">
        <v>90</v>
      </c>
      <c r="N901">
        <v>477</v>
      </c>
      <c r="O901" t="s">
        <v>2317</v>
      </c>
      <c r="P901" t="s">
        <v>79</v>
      </c>
      <c r="Q901" t="s">
        <v>13821</v>
      </c>
      <c r="R901" t="s">
        <v>81</v>
      </c>
      <c r="S901" t="s">
        <v>82</v>
      </c>
      <c r="T901" s="1">
        <v>42733</v>
      </c>
      <c r="U901" t="s">
        <v>8389</v>
      </c>
      <c r="V901" t="s">
        <v>503</v>
      </c>
      <c r="W901" s="2">
        <v>44032</v>
      </c>
      <c r="X901" t="s">
        <v>13822</v>
      </c>
      <c r="Y901" t="s">
        <v>81</v>
      </c>
      <c r="Z901" t="s">
        <v>13823</v>
      </c>
      <c r="AA901" t="s">
        <v>82</v>
      </c>
      <c r="AB901" t="s">
        <v>81</v>
      </c>
      <c r="AC901" t="s">
        <v>81</v>
      </c>
      <c r="AD901" t="s">
        <v>13824</v>
      </c>
      <c r="AE901" t="s">
        <v>81</v>
      </c>
      <c r="AF901" t="s">
        <v>13823</v>
      </c>
      <c r="AG901" t="s">
        <v>82</v>
      </c>
      <c r="AH901" t="s">
        <v>81</v>
      </c>
      <c r="AI901" t="s">
        <v>81</v>
      </c>
      <c r="AJ901" t="s">
        <v>13824</v>
      </c>
      <c r="AK901" t="s">
        <v>86</v>
      </c>
      <c r="AL901" t="s">
        <v>82</v>
      </c>
      <c r="AM901" t="s">
        <v>88</v>
      </c>
      <c r="AN901" t="s">
        <v>154</v>
      </c>
      <c r="AO901" t="s">
        <v>90</v>
      </c>
      <c r="AP901" t="s">
        <v>91</v>
      </c>
      <c r="AQ901" t="s">
        <v>13825</v>
      </c>
      <c r="AR901" t="s">
        <v>82</v>
      </c>
      <c r="AS901" t="s">
        <v>13826</v>
      </c>
      <c r="AT901" t="s">
        <v>13827</v>
      </c>
      <c r="AU901" t="s">
        <v>81</v>
      </c>
      <c r="AV901" t="s">
        <v>82</v>
      </c>
      <c r="AW901" t="s">
        <v>82</v>
      </c>
      <c r="AX901" t="s">
        <v>82</v>
      </c>
      <c r="AY901" t="s">
        <v>82</v>
      </c>
      <c r="AZ901" t="s">
        <v>82</v>
      </c>
      <c r="BA901" t="s">
        <v>82</v>
      </c>
      <c r="BB901" t="s">
        <v>82</v>
      </c>
      <c r="BC901" t="s">
        <v>82</v>
      </c>
      <c r="BD901" t="s">
        <v>82</v>
      </c>
      <c r="BE901" t="s">
        <v>82</v>
      </c>
      <c r="BF901" t="s">
        <v>82</v>
      </c>
      <c r="BG901" t="s">
        <v>82</v>
      </c>
      <c r="BH901" t="s">
        <v>82</v>
      </c>
      <c r="BI901" t="s">
        <v>82</v>
      </c>
      <c r="BJ901" t="s">
        <v>82</v>
      </c>
      <c r="BK901" t="s">
        <v>82</v>
      </c>
      <c r="BL901" t="s">
        <v>82</v>
      </c>
      <c r="BM901" t="s">
        <v>82</v>
      </c>
      <c r="BN901" t="s">
        <v>82</v>
      </c>
      <c r="BO901" t="s">
        <v>82</v>
      </c>
      <c r="BP901" t="s">
        <v>82</v>
      </c>
      <c r="BQ901" t="s">
        <v>82</v>
      </c>
    </row>
    <row r="902" spans="1:69" x14ac:dyDescent="0.2">
      <c r="A902" s="5">
        <v>1</v>
      </c>
      <c r="B902" t="s">
        <v>13828</v>
      </c>
      <c r="C902" t="s">
        <v>13829</v>
      </c>
      <c r="D902" t="s">
        <v>13830</v>
      </c>
      <c r="E902" t="s">
        <v>13831</v>
      </c>
      <c r="F902" t="s">
        <v>178</v>
      </c>
      <c r="G902" t="s">
        <v>13832</v>
      </c>
      <c r="H902" s="1">
        <v>42719</v>
      </c>
      <c r="I902" t="s">
        <v>81</v>
      </c>
      <c r="J902" t="b">
        <v>0</v>
      </c>
      <c r="K902" t="s">
        <v>180</v>
      </c>
      <c r="L902" t="s">
        <v>13833</v>
      </c>
      <c r="M902" t="s">
        <v>346</v>
      </c>
      <c r="N902">
        <v>2222</v>
      </c>
      <c r="O902" t="s">
        <v>13834</v>
      </c>
      <c r="P902" t="s">
        <v>79</v>
      </c>
      <c r="Q902" t="s">
        <v>13835</v>
      </c>
      <c r="R902" t="s">
        <v>13836</v>
      </c>
      <c r="S902" t="s">
        <v>82</v>
      </c>
      <c r="T902" s="1">
        <v>42719</v>
      </c>
      <c r="U902" t="s">
        <v>81</v>
      </c>
      <c r="V902" t="s">
        <v>186</v>
      </c>
      <c r="W902" s="2">
        <v>42744</v>
      </c>
      <c r="X902" t="s">
        <v>13837</v>
      </c>
      <c r="Y902" t="s">
        <v>13838</v>
      </c>
      <c r="Z902" t="s">
        <v>81</v>
      </c>
      <c r="AA902" t="s">
        <v>13839</v>
      </c>
      <c r="AB902" t="s">
        <v>13840</v>
      </c>
      <c r="AC902" t="s">
        <v>81</v>
      </c>
      <c r="AD902" t="s">
        <v>2051</v>
      </c>
      <c r="AE902" t="s">
        <v>13838</v>
      </c>
      <c r="AF902" t="s">
        <v>81</v>
      </c>
      <c r="AG902" t="s">
        <v>13839</v>
      </c>
      <c r="AH902" t="s">
        <v>13840</v>
      </c>
      <c r="AI902" t="s">
        <v>81</v>
      </c>
      <c r="AJ902" t="s">
        <v>2051</v>
      </c>
      <c r="AK902" t="s">
        <v>81</v>
      </c>
      <c r="AL902" t="s">
        <v>82</v>
      </c>
      <c r="AM902" t="s">
        <v>13834</v>
      </c>
      <c r="AN902" t="s">
        <v>81</v>
      </c>
      <c r="AO902" t="s">
        <v>81</v>
      </c>
      <c r="AP902" t="s">
        <v>351</v>
      </c>
      <c r="AQ902" t="s">
        <v>13841</v>
      </c>
      <c r="AR902" t="s">
        <v>13842</v>
      </c>
      <c r="AS902" t="s">
        <v>13843</v>
      </c>
      <c r="AT902" t="s">
        <v>13844</v>
      </c>
      <c r="AU902" t="s">
        <v>197</v>
      </c>
      <c r="AV902" t="s">
        <v>82</v>
      </c>
      <c r="AW902" t="s">
        <v>81</v>
      </c>
      <c r="AX902" t="s">
        <v>82</v>
      </c>
      <c r="AY902" t="s">
        <v>82</v>
      </c>
      <c r="AZ902" t="s">
        <v>82</v>
      </c>
      <c r="BA902" t="s">
        <v>82</v>
      </c>
      <c r="BB902" t="s">
        <v>82</v>
      </c>
      <c r="BC902" t="s">
        <v>82</v>
      </c>
      <c r="BD902" t="s">
        <v>82</v>
      </c>
      <c r="BE902" t="s">
        <v>82</v>
      </c>
      <c r="BF902" t="s">
        <v>82</v>
      </c>
      <c r="BG902" t="s">
        <v>82</v>
      </c>
      <c r="BH902" t="s">
        <v>82</v>
      </c>
      <c r="BI902" t="s">
        <v>82</v>
      </c>
      <c r="BJ902" t="s">
        <v>82</v>
      </c>
      <c r="BK902" t="s">
        <v>82</v>
      </c>
      <c r="BL902" t="s">
        <v>82</v>
      </c>
      <c r="BM902" t="s">
        <v>82</v>
      </c>
      <c r="BN902" t="s">
        <v>82</v>
      </c>
      <c r="BO902" t="s">
        <v>82</v>
      </c>
      <c r="BP902" t="s">
        <v>82</v>
      </c>
      <c r="BQ902" t="s">
        <v>82</v>
      </c>
    </row>
    <row r="903" spans="1:69" x14ac:dyDescent="0.2">
      <c r="A903" s="5">
        <v>0</v>
      </c>
      <c r="B903" t="s">
        <v>13845</v>
      </c>
      <c r="C903" t="s">
        <v>13846</v>
      </c>
      <c r="D903" t="s">
        <v>13847</v>
      </c>
      <c r="E903" t="s">
        <v>13845</v>
      </c>
      <c r="F903" t="s">
        <v>73</v>
      </c>
      <c r="G903" t="s">
        <v>13848</v>
      </c>
      <c r="H903" s="1">
        <v>42683</v>
      </c>
      <c r="I903" s="1">
        <v>42644</v>
      </c>
      <c r="J903" t="b">
        <v>1</v>
      </c>
      <c r="K903" t="s">
        <v>75</v>
      </c>
      <c r="L903" t="s">
        <v>2606</v>
      </c>
      <c r="M903" t="s">
        <v>90</v>
      </c>
      <c r="N903">
        <v>13</v>
      </c>
      <c r="O903" t="s">
        <v>13849</v>
      </c>
      <c r="P903" t="s">
        <v>501</v>
      </c>
      <c r="Q903" t="s">
        <v>4022</v>
      </c>
      <c r="R903" t="s">
        <v>81</v>
      </c>
      <c r="S903" t="s">
        <v>82</v>
      </c>
      <c r="T903" s="1">
        <v>42683</v>
      </c>
      <c r="U903" s="3">
        <v>42644</v>
      </c>
      <c r="V903" t="s">
        <v>271</v>
      </c>
      <c r="W903" s="2">
        <v>43085</v>
      </c>
      <c r="X903" t="s">
        <v>13850</v>
      </c>
      <c r="Y903" t="s">
        <v>587</v>
      </c>
      <c r="Z903" t="s">
        <v>13851</v>
      </c>
      <c r="AA903" t="s">
        <v>82</v>
      </c>
      <c r="AB903" t="s">
        <v>589</v>
      </c>
      <c r="AC903" t="s">
        <v>589</v>
      </c>
      <c r="AD903" t="s">
        <v>13852</v>
      </c>
      <c r="AE903" t="s">
        <v>587</v>
      </c>
      <c r="AF903" t="s">
        <v>13851</v>
      </c>
      <c r="AG903" t="s">
        <v>82</v>
      </c>
      <c r="AH903" t="s">
        <v>589</v>
      </c>
      <c r="AI903" t="s">
        <v>589</v>
      </c>
      <c r="AJ903" t="s">
        <v>13852</v>
      </c>
      <c r="AK903" t="s">
        <v>110</v>
      </c>
      <c r="AL903" t="s">
        <v>82</v>
      </c>
      <c r="AM903" t="s">
        <v>88</v>
      </c>
      <c r="AN903" t="s">
        <v>154</v>
      </c>
      <c r="AO903" t="s">
        <v>90</v>
      </c>
      <c r="AP903" t="s">
        <v>91</v>
      </c>
      <c r="AQ903" t="s">
        <v>13853</v>
      </c>
      <c r="AR903" t="s">
        <v>82</v>
      </c>
      <c r="AS903" t="s">
        <v>13854</v>
      </c>
      <c r="AT903" t="s">
        <v>82</v>
      </c>
      <c r="AU903" t="s">
        <v>81</v>
      </c>
      <c r="AV903" t="s">
        <v>82</v>
      </c>
      <c r="AW903" t="s">
        <v>82</v>
      </c>
      <c r="AX903" t="s">
        <v>82</v>
      </c>
      <c r="AY903" t="s">
        <v>82</v>
      </c>
      <c r="AZ903" t="s">
        <v>82</v>
      </c>
      <c r="BA903" t="s">
        <v>82</v>
      </c>
      <c r="BB903" t="s">
        <v>82</v>
      </c>
      <c r="BC903" t="s">
        <v>82</v>
      </c>
      <c r="BD903" t="s">
        <v>82</v>
      </c>
      <c r="BE903" t="s">
        <v>82</v>
      </c>
      <c r="BF903" t="s">
        <v>82</v>
      </c>
      <c r="BG903" t="s">
        <v>82</v>
      </c>
      <c r="BH903" t="s">
        <v>82</v>
      </c>
      <c r="BI903" t="s">
        <v>82</v>
      </c>
      <c r="BJ903" t="s">
        <v>82</v>
      </c>
      <c r="BK903" t="s">
        <v>82</v>
      </c>
      <c r="BL903" t="s">
        <v>82</v>
      </c>
      <c r="BM903" t="s">
        <v>82</v>
      </c>
      <c r="BN903" t="s">
        <v>82</v>
      </c>
      <c r="BO903" t="s">
        <v>82</v>
      </c>
      <c r="BP903" t="s">
        <v>82</v>
      </c>
      <c r="BQ903" t="s">
        <v>82</v>
      </c>
    </row>
    <row r="904" spans="1:69" x14ac:dyDescent="0.2">
      <c r="A904" s="5">
        <v>0</v>
      </c>
      <c r="B904" t="s">
        <v>13855</v>
      </c>
      <c r="C904" t="s">
        <v>13856</v>
      </c>
      <c r="D904" t="s">
        <v>13857</v>
      </c>
      <c r="E904" t="s">
        <v>13858</v>
      </c>
      <c r="F904" t="s">
        <v>1119</v>
      </c>
      <c r="G904" t="s">
        <v>13859</v>
      </c>
      <c r="H904" s="1">
        <v>42964</v>
      </c>
      <c r="I904" s="1">
        <v>42632</v>
      </c>
      <c r="J904" t="b">
        <v>0</v>
      </c>
      <c r="K904" t="s">
        <v>1121</v>
      </c>
      <c r="L904" t="s">
        <v>13860</v>
      </c>
      <c r="M904" t="s">
        <v>90</v>
      </c>
      <c r="N904">
        <v>75</v>
      </c>
      <c r="O904" t="s">
        <v>13861</v>
      </c>
      <c r="P904" t="s">
        <v>1124</v>
      </c>
      <c r="Q904" t="s">
        <v>13862</v>
      </c>
      <c r="R904" t="s">
        <v>81</v>
      </c>
      <c r="S904">
        <v>1</v>
      </c>
      <c r="T904" s="1">
        <v>42964</v>
      </c>
      <c r="U904" s="1">
        <v>42632</v>
      </c>
      <c r="V904" t="s">
        <v>13863</v>
      </c>
      <c r="W904" s="2">
        <v>44139</v>
      </c>
      <c r="X904" t="s">
        <v>13864</v>
      </c>
      <c r="Y904" t="s">
        <v>13865</v>
      </c>
      <c r="Z904" t="s">
        <v>13866</v>
      </c>
      <c r="AA904" t="s">
        <v>13867</v>
      </c>
      <c r="AB904" t="s">
        <v>13868</v>
      </c>
      <c r="AC904" t="s">
        <v>13869</v>
      </c>
      <c r="AD904" t="s">
        <v>13870</v>
      </c>
      <c r="AE904" t="s">
        <v>13865</v>
      </c>
      <c r="AF904" t="s">
        <v>13866</v>
      </c>
      <c r="AG904" t="s">
        <v>13867</v>
      </c>
      <c r="AH904" t="s">
        <v>13868</v>
      </c>
      <c r="AI904" t="s">
        <v>13869</v>
      </c>
      <c r="AJ904" t="s">
        <v>13870</v>
      </c>
      <c r="AK904" t="s">
        <v>296</v>
      </c>
      <c r="AL904" t="s">
        <v>13871</v>
      </c>
      <c r="AM904" t="s">
        <v>13872</v>
      </c>
      <c r="AN904" t="s">
        <v>13873</v>
      </c>
      <c r="AO904" t="s">
        <v>13874</v>
      </c>
      <c r="AP904" t="s">
        <v>1137</v>
      </c>
      <c r="AQ904" t="s">
        <v>13875</v>
      </c>
      <c r="AR904" t="s">
        <v>13876</v>
      </c>
      <c r="AS904" t="s">
        <v>13877</v>
      </c>
      <c r="AT904" t="s">
        <v>13878</v>
      </c>
      <c r="AU904" t="s">
        <v>81</v>
      </c>
      <c r="AV904" t="s">
        <v>82</v>
      </c>
      <c r="AW904" t="s">
        <v>643</v>
      </c>
      <c r="AX904" t="s">
        <v>81</v>
      </c>
      <c r="AY904" t="s">
        <v>81</v>
      </c>
      <c r="AZ904" t="s">
        <v>81</v>
      </c>
      <c r="BA904" t="s">
        <v>82</v>
      </c>
      <c r="BB904" s="1">
        <v>1</v>
      </c>
      <c r="BC904" t="s">
        <v>81</v>
      </c>
      <c r="BD904" t="s">
        <v>81</v>
      </c>
      <c r="BE904" t="s">
        <v>81</v>
      </c>
      <c r="BF904" t="s">
        <v>81</v>
      </c>
      <c r="BG904" t="s">
        <v>81</v>
      </c>
      <c r="BH904" t="s">
        <v>81</v>
      </c>
      <c r="BI904" t="s">
        <v>81</v>
      </c>
      <c r="BJ904" t="s">
        <v>82</v>
      </c>
      <c r="BK904" t="s">
        <v>82</v>
      </c>
      <c r="BL904" t="s">
        <v>81</v>
      </c>
      <c r="BM904" t="s">
        <v>201</v>
      </c>
      <c r="BN904" t="s">
        <v>81</v>
      </c>
      <c r="BO904" t="s">
        <v>81</v>
      </c>
      <c r="BP904" t="s">
        <v>81</v>
      </c>
      <c r="BQ904" t="s">
        <v>81</v>
      </c>
    </row>
    <row r="905" spans="1:69" x14ac:dyDescent="0.2">
      <c r="A905" s="5">
        <v>0</v>
      </c>
      <c r="B905" t="s">
        <v>13879</v>
      </c>
      <c r="C905" t="s">
        <v>13880</v>
      </c>
      <c r="D905" t="s">
        <v>13881</v>
      </c>
      <c r="E905" t="s">
        <v>13879</v>
      </c>
      <c r="F905" t="s">
        <v>553</v>
      </c>
      <c r="G905" t="s">
        <v>13882</v>
      </c>
      <c r="H905" s="1">
        <v>43053</v>
      </c>
      <c r="I905" s="1">
        <v>43069</v>
      </c>
      <c r="J905" t="b">
        <v>0</v>
      </c>
      <c r="K905" t="s">
        <v>555</v>
      </c>
      <c r="L905" t="s">
        <v>1531</v>
      </c>
      <c r="M905" t="s">
        <v>1199</v>
      </c>
      <c r="N905" t="s">
        <v>13883</v>
      </c>
      <c r="O905" t="s">
        <v>13884</v>
      </c>
      <c r="P905" t="s">
        <v>13885</v>
      </c>
      <c r="Q905" t="s">
        <v>13886</v>
      </c>
      <c r="R905" t="s">
        <v>81</v>
      </c>
      <c r="S905" t="s">
        <v>82</v>
      </c>
      <c r="T905" s="1">
        <v>43053</v>
      </c>
      <c r="U905" s="1">
        <v>43069</v>
      </c>
      <c r="V905" t="s">
        <v>553</v>
      </c>
      <c r="W905" s="2">
        <v>43059</v>
      </c>
      <c r="X905" t="s">
        <v>82</v>
      </c>
      <c r="Y905" t="s">
        <v>13887</v>
      </c>
      <c r="Z905" t="s">
        <v>227</v>
      </c>
      <c r="AA905" t="s">
        <v>13888</v>
      </c>
      <c r="AB905" t="s">
        <v>13889</v>
      </c>
      <c r="AC905" t="s">
        <v>13890</v>
      </c>
      <c r="AD905" t="s">
        <v>13891</v>
      </c>
      <c r="AE905" t="s">
        <v>13887</v>
      </c>
      <c r="AF905" t="s">
        <v>227</v>
      </c>
      <c r="AG905" t="s">
        <v>13888</v>
      </c>
      <c r="AH905" t="s">
        <v>13889</v>
      </c>
      <c r="AI905" t="s">
        <v>13890</v>
      </c>
      <c r="AJ905" t="s">
        <v>13891</v>
      </c>
      <c r="AK905" t="s">
        <v>212</v>
      </c>
      <c r="AL905" t="s">
        <v>82</v>
      </c>
      <c r="AM905" t="s">
        <v>13892</v>
      </c>
      <c r="AN905">
        <v>65</v>
      </c>
      <c r="AO905" t="s">
        <v>81</v>
      </c>
      <c r="AP905" t="s">
        <v>371</v>
      </c>
      <c r="AQ905" t="s">
        <v>13893</v>
      </c>
      <c r="AR905" t="s">
        <v>13894</v>
      </c>
      <c r="AS905" t="s">
        <v>13895</v>
      </c>
      <c r="AT905" t="s">
        <v>13896</v>
      </c>
      <c r="AU905" t="s">
        <v>81</v>
      </c>
      <c r="AV905" t="s">
        <v>82</v>
      </c>
      <c r="AW905" t="s">
        <v>81</v>
      </c>
      <c r="AX905" t="s">
        <v>82</v>
      </c>
      <c r="AY905" t="s">
        <v>82</v>
      </c>
      <c r="AZ905" t="s">
        <v>82</v>
      </c>
      <c r="BA905" t="s">
        <v>82</v>
      </c>
      <c r="BB905" t="s">
        <v>82</v>
      </c>
      <c r="BC905" t="s">
        <v>82</v>
      </c>
      <c r="BD905" t="s">
        <v>82</v>
      </c>
      <c r="BE905" t="s">
        <v>82</v>
      </c>
      <c r="BF905" t="s">
        <v>82</v>
      </c>
      <c r="BG905" t="s">
        <v>82</v>
      </c>
      <c r="BH905" t="s">
        <v>82</v>
      </c>
      <c r="BI905" t="s">
        <v>82</v>
      </c>
      <c r="BJ905" t="s">
        <v>82</v>
      </c>
      <c r="BK905" t="s">
        <v>82</v>
      </c>
      <c r="BL905" t="s">
        <v>10245</v>
      </c>
      <c r="BM905" t="s">
        <v>13897</v>
      </c>
      <c r="BN905" t="s">
        <v>227</v>
      </c>
      <c r="BO905" t="s">
        <v>13898</v>
      </c>
      <c r="BP905" t="s">
        <v>227</v>
      </c>
      <c r="BQ905" t="s">
        <v>227</v>
      </c>
    </row>
    <row r="906" spans="1:69" x14ac:dyDescent="0.2">
      <c r="A906" s="5">
        <v>1</v>
      </c>
      <c r="B906" t="s">
        <v>13899</v>
      </c>
      <c r="C906" t="s">
        <v>13900</v>
      </c>
      <c r="D906" t="s">
        <v>13901</v>
      </c>
      <c r="E906" t="s">
        <v>13902</v>
      </c>
      <c r="F906" t="s">
        <v>1432</v>
      </c>
      <c r="G906" t="s">
        <v>13903</v>
      </c>
      <c r="H906" s="1">
        <v>43599</v>
      </c>
      <c r="I906" s="1">
        <v>43617</v>
      </c>
      <c r="J906" t="b">
        <v>0</v>
      </c>
      <c r="K906" t="s">
        <v>75</v>
      </c>
      <c r="L906" t="s">
        <v>13904</v>
      </c>
      <c r="M906" t="s">
        <v>90</v>
      </c>
      <c r="N906">
        <v>300</v>
      </c>
      <c r="O906" t="s">
        <v>13905</v>
      </c>
      <c r="P906" t="s">
        <v>670</v>
      </c>
      <c r="Q906" t="s">
        <v>13906</v>
      </c>
      <c r="R906" t="s">
        <v>81</v>
      </c>
      <c r="S906" t="s">
        <v>82</v>
      </c>
      <c r="T906" s="1">
        <v>43599</v>
      </c>
      <c r="U906" s="1">
        <v>43617</v>
      </c>
      <c r="V906" t="s">
        <v>1438</v>
      </c>
      <c r="W906" s="2">
        <v>44139</v>
      </c>
      <c r="X906" t="s">
        <v>1439</v>
      </c>
      <c r="Y906" t="s">
        <v>13907</v>
      </c>
      <c r="Z906" t="s">
        <v>81</v>
      </c>
      <c r="AA906" t="s">
        <v>13908</v>
      </c>
      <c r="AB906" t="s">
        <v>13909</v>
      </c>
      <c r="AC906" t="s">
        <v>81</v>
      </c>
      <c r="AD906" t="s">
        <v>13910</v>
      </c>
      <c r="AE906" t="s">
        <v>13907</v>
      </c>
      <c r="AF906" t="s">
        <v>81</v>
      </c>
      <c r="AG906" t="s">
        <v>13908</v>
      </c>
      <c r="AH906" t="s">
        <v>13909</v>
      </c>
      <c r="AI906" t="s">
        <v>81</v>
      </c>
      <c r="AJ906" t="s">
        <v>13910</v>
      </c>
      <c r="AK906" t="s">
        <v>2219</v>
      </c>
      <c r="AL906" t="s">
        <v>82</v>
      </c>
      <c r="AM906" t="s">
        <v>13910</v>
      </c>
      <c r="AN906" t="s">
        <v>81</v>
      </c>
      <c r="AO906" t="s">
        <v>81</v>
      </c>
      <c r="AP906" t="s">
        <v>81</v>
      </c>
      <c r="AQ906" t="s">
        <v>13911</v>
      </c>
      <c r="AR906" t="s">
        <v>13912</v>
      </c>
      <c r="AS906" t="s">
        <v>13913</v>
      </c>
      <c r="AT906" t="s">
        <v>13914</v>
      </c>
      <c r="AU906" t="s">
        <v>81</v>
      </c>
      <c r="AV906" t="s">
        <v>82</v>
      </c>
      <c r="AW906" t="s">
        <v>81</v>
      </c>
      <c r="AX906">
        <v>0</v>
      </c>
      <c r="AY906" t="s">
        <v>81</v>
      </c>
      <c r="AZ906" t="s">
        <v>81</v>
      </c>
      <c r="BA906" t="s">
        <v>82</v>
      </c>
      <c r="BB906" s="1">
        <v>1</v>
      </c>
      <c r="BC906" t="s">
        <v>81</v>
      </c>
      <c r="BD906" t="s">
        <v>81</v>
      </c>
      <c r="BE906" t="s">
        <v>81</v>
      </c>
      <c r="BF906" t="s">
        <v>81</v>
      </c>
      <c r="BG906" t="s">
        <v>81</v>
      </c>
      <c r="BH906" t="s">
        <v>81</v>
      </c>
      <c r="BI906" t="s">
        <v>81</v>
      </c>
      <c r="BJ906" t="s">
        <v>82</v>
      </c>
      <c r="BK906" t="s">
        <v>82</v>
      </c>
      <c r="BL906" t="s">
        <v>200</v>
      </c>
      <c r="BM906" t="s">
        <v>13915</v>
      </c>
      <c r="BN906" t="s">
        <v>81</v>
      </c>
      <c r="BO906" t="s">
        <v>13916</v>
      </c>
      <c r="BP906" t="s">
        <v>81</v>
      </c>
      <c r="BQ906" t="s">
        <v>81</v>
      </c>
    </row>
    <row r="907" spans="1:69" x14ac:dyDescent="0.2">
      <c r="A907" s="5">
        <v>1</v>
      </c>
      <c r="B907" t="s">
        <v>13917</v>
      </c>
      <c r="C907" t="s">
        <v>13918</v>
      </c>
      <c r="D907" t="s">
        <v>13919</v>
      </c>
      <c r="E907" t="s">
        <v>13917</v>
      </c>
      <c r="F907" t="s">
        <v>1316</v>
      </c>
      <c r="G907" t="s">
        <v>13920</v>
      </c>
      <c r="H907" s="1">
        <v>42700</v>
      </c>
      <c r="I907" s="1">
        <v>42270</v>
      </c>
      <c r="J907" t="b">
        <v>0</v>
      </c>
      <c r="K907" t="s">
        <v>622</v>
      </c>
      <c r="L907" t="s">
        <v>13921</v>
      </c>
      <c r="M907">
        <v>3</v>
      </c>
      <c r="N907">
        <v>60</v>
      </c>
      <c r="O907" t="s">
        <v>13922</v>
      </c>
      <c r="P907" t="s">
        <v>1356</v>
      </c>
      <c r="Q907" t="s">
        <v>13923</v>
      </c>
      <c r="R907" t="s">
        <v>81</v>
      </c>
      <c r="S907">
        <v>1</v>
      </c>
      <c r="T907" s="1">
        <v>42700</v>
      </c>
      <c r="U907" s="1">
        <v>42270</v>
      </c>
      <c r="V907" t="s">
        <v>1322</v>
      </c>
      <c r="W907" s="2">
        <v>43153</v>
      </c>
      <c r="X907" t="s">
        <v>82</v>
      </c>
      <c r="Y907" t="s">
        <v>13924</v>
      </c>
      <c r="Z907" t="s">
        <v>81</v>
      </c>
      <c r="AA907" t="s">
        <v>13925</v>
      </c>
      <c r="AB907" t="s">
        <v>13926</v>
      </c>
      <c r="AC907" t="s">
        <v>13927</v>
      </c>
      <c r="AD907" t="s">
        <v>13928</v>
      </c>
      <c r="AE907" t="s">
        <v>13929</v>
      </c>
      <c r="AF907" t="s">
        <v>81</v>
      </c>
      <c r="AG907" t="s">
        <v>13925</v>
      </c>
      <c r="AH907" t="s">
        <v>13930</v>
      </c>
      <c r="AI907" t="s">
        <v>13927</v>
      </c>
      <c r="AJ907" t="s">
        <v>13931</v>
      </c>
      <c r="AK907" t="s">
        <v>1328</v>
      </c>
      <c r="AL907" t="s">
        <v>82</v>
      </c>
      <c r="AM907" t="s">
        <v>13922</v>
      </c>
      <c r="AN907" t="s">
        <v>1409</v>
      </c>
      <c r="AO907" t="s">
        <v>1410</v>
      </c>
      <c r="AP907" t="s">
        <v>371</v>
      </c>
      <c r="AQ907" t="s">
        <v>13932</v>
      </c>
      <c r="AR907" t="s">
        <v>1332</v>
      </c>
      <c r="AS907" t="s">
        <v>13933</v>
      </c>
      <c r="AT907" t="s">
        <v>82</v>
      </c>
      <c r="AU907" t="s">
        <v>81</v>
      </c>
      <c r="AV907" t="s">
        <v>82</v>
      </c>
      <c r="AW907" t="s">
        <v>1334</v>
      </c>
      <c r="AX907" t="s">
        <v>81</v>
      </c>
      <c r="AY907" t="s">
        <v>81</v>
      </c>
      <c r="AZ907" t="s">
        <v>81</v>
      </c>
      <c r="BA907" t="s">
        <v>82</v>
      </c>
      <c r="BB907" s="1">
        <v>1</v>
      </c>
      <c r="BC907" t="s">
        <v>81</v>
      </c>
      <c r="BD907" t="s">
        <v>81</v>
      </c>
      <c r="BE907" t="s">
        <v>81</v>
      </c>
      <c r="BF907" t="s">
        <v>81</v>
      </c>
      <c r="BG907" t="s">
        <v>81</v>
      </c>
      <c r="BH907" t="s">
        <v>81</v>
      </c>
      <c r="BI907" t="s">
        <v>81</v>
      </c>
      <c r="BJ907" t="s">
        <v>82</v>
      </c>
      <c r="BK907" t="s">
        <v>82</v>
      </c>
      <c r="BL907" t="s">
        <v>200</v>
      </c>
      <c r="BM907" t="s">
        <v>201</v>
      </c>
      <c r="BN907" t="s">
        <v>81</v>
      </c>
      <c r="BO907" t="s">
        <v>13934</v>
      </c>
      <c r="BP907" t="s">
        <v>81</v>
      </c>
      <c r="BQ907" t="s">
        <v>81</v>
      </c>
    </row>
    <row r="908" spans="1:69" x14ac:dyDescent="0.2">
      <c r="A908" s="5">
        <v>0</v>
      </c>
      <c r="B908" t="s">
        <v>13935</v>
      </c>
      <c r="C908" t="s">
        <v>13936</v>
      </c>
      <c r="D908" t="s">
        <v>13937</v>
      </c>
      <c r="E908" t="s">
        <v>13935</v>
      </c>
      <c r="F908" t="s">
        <v>553</v>
      </c>
      <c r="G908" t="s">
        <v>13938</v>
      </c>
      <c r="H908" s="1">
        <v>43449</v>
      </c>
      <c r="I908" s="1">
        <v>42948</v>
      </c>
      <c r="J908" t="b">
        <v>0</v>
      </c>
      <c r="K908" t="s">
        <v>555</v>
      </c>
      <c r="L908" t="s">
        <v>1531</v>
      </c>
      <c r="M908" t="s">
        <v>1751</v>
      </c>
      <c r="N908" t="s">
        <v>13939</v>
      </c>
      <c r="O908" t="s">
        <v>13940</v>
      </c>
      <c r="P908" t="s">
        <v>365</v>
      </c>
      <c r="Q908" t="s">
        <v>9489</v>
      </c>
      <c r="R908" t="s">
        <v>81</v>
      </c>
      <c r="S908">
        <v>1</v>
      </c>
      <c r="T908" s="1">
        <v>43449</v>
      </c>
      <c r="U908" s="1">
        <v>42948</v>
      </c>
      <c r="V908" t="s">
        <v>553</v>
      </c>
      <c r="W908" s="2">
        <v>43452</v>
      </c>
      <c r="X908" t="s">
        <v>82</v>
      </c>
      <c r="Y908" t="s">
        <v>13941</v>
      </c>
      <c r="Z908" t="s">
        <v>81</v>
      </c>
      <c r="AA908" t="s">
        <v>13942</v>
      </c>
      <c r="AB908" t="s">
        <v>13943</v>
      </c>
      <c r="AC908" t="s">
        <v>13944</v>
      </c>
      <c r="AD908" t="s">
        <v>13945</v>
      </c>
      <c r="AE908" t="s">
        <v>13946</v>
      </c>
      <c r="AF908" t="s">
        <v>81</v>
      </c>
      <c r="AG908" t="s">
        <v>13942</v>
      </c>
      <c r="AH908" t="s">
        <v>13947</v>
      </c>
      <c r="AI908" t="s">
        <v>13948</v>
      </c>
      <c r="AJ908" t="s">
        <v>13945</v>
      </c>
      <c r="AK908" t="s">
        <v>296</v>
      </c>
      <c r="AL908" t="s">
        <v>82</v>
      </c>
      <c r="AM908" t="s">
        <v>13949</v>
      </c>
      <c r="AN908">
        <v>0</v>
      </c>
      <c r="AO908">
        <v>0</v>
      </c>
      <c r="AP908" t="s">
        <v>371</v>
      </c>
      <c r="AQ908" t="s">
        <v>13950</v>
      </c>
      <c r="AR908" t="s">
        <v>13951</v>
      </c>
      <c r="AS908" t="s">
        <v>13952</v>
      </c>
      <c r="AT908" t="s">
        <v>13953</v>
      </c>
      <c r="AU908" t="s">
        <v>81</v>
      </c>
      <c r="AV908" t="s">
        <v>82</v>
      </c>
      <c r="AW908" t="s">
        <v>81</v>
      </c>
      <c r="AX908" t="s">
        <v>81</v>
      </c>
      <c r="AY908" t="s">
        <v>81</v>
      </c>
      <c r="AZ908" t="s">
        <v>81</v>
      </c>
      <c r="BA908" t="s">
        <v>82</v>
      </c>
      <c r="BB908" s="1">
        <v>1</v>
      </c>
      <c r="BC908" t="s">
        <v>81</v>
      </c>
      <c r="BD908" t="s">
        <v>81</v>
      </c>
      <c r="BE908" t="s">
        <v>81</v>
      </c>
      <c r="BF908" t="s">
        <v>81</v>
      </c>
      <c r="BG908" t="s">
        <v>81</v>
      </c>
      <c r="BH908" t="s">
        <v>81</v>
      </c>
      <c r="BI908" t="s">
        <v>81</v>
      </c>
      <c r="BJ908" t="s">
        <v>82</v>
      </c>
      <c r="BK908" t="s">
        <v>82</v>
      </c>
      <c r="BL908" t="s">
        <v>200</v>
      </c>
      <c r="BM908" t="s">
        <v>13954</v>
      </c>
      <c r="BN908" t="s">
        <v>81</v>
      </c>
      <c r="BO908" t="s">
        <v>13955</v>
      </c>
      <c r="BP908">
        <v>13729991250</v>
      </c>
      <c r="BQ908" t="s">
        <v>81</v>
      </c>
    </row>
    <row r="909" spans="1:69" x14ac:dyDescent="0.2">
      <c r="A909" s="5">
        <v>0</v>
      </c>
      <c r="B909" t="s">
        <v>13956</v>
      </c>
      <c r="C909" t="s">
        <v>13957</v>
      </c>
      <c r="D909" t="s">
        <v>13958</v>
      </c>
      <c r="E909" t="s">
        <v>13959</v>
      </c>
      <c r="F909" t="s">
        <v>73</v>
      </c>
      <c r="G909" t="s">
        <v>13960</v>
      </c>
      <c r="H909" s="1">
        <v>43710</v>
      </c>
      <c r="I909" s="1">
        <v>43909</v>
      </c>
      <c r="J909" t="b">
        <v>0</v>
      </c>
      <c r="K909" t="s">
        <v>75</v>
      </c>
      <c r="L909" t="s">
        <v>13961</v>
      </c>
      <c r="M909" t="s">
        <v>90</v>
      </c>
      <c r="N909">
        <v>210</v>
      </c>
      <c r="O909" t="s">
        <v>3572</v>
      </c>
      <c r="P909" t="s">
        <v>13962</v>
      </c>
      <c r="Q909" t="s">
        <v>1754</v>
      </c>
      <c r="R909" t="s">
        <v>81</v>
      </c>
      <c r="S909" t="s">
        <v>82</v>
      </c>
      <c r="T909" s="1">
        <v>43710</v>
      </c>
      <c r="U909" t="s">
        <v>13963</v>
      </c>
      <c r="V909" t="s">
        <v>146</v>
      </c>
      <c r="W909" s="2">
        <v>43976</v>
      </c>
      <c r="X909" t="s">
        <v>13964</v>
      </c>
      <c r="Y909" t="s">
        <v>227</v>
      </c>
      <c r="Z909" t="s">
        <v>13965</v>
      </c>
      <c r="AA909" t="s">
        <v>82</v>
      </c>
      <c r="AB909" t="s">
        <v>13966</v>
      </c>
      <c r="AC909" t="s">
        <v>13967</v>
      </c>
      <c r="AD909" t="s">
        <v>13968</v>
      </c>
      <c r="AE909" t="s">
        <v>227</v>
      </c>
      <c r="AF909" t="s">
        <v>13965</v>
      </c>
      <c r="AG909" t="s">
        <v>82</v>
      </c>
      <c r="AH909" t="s">
        <v>13966</v>
      </c>
      <c r="AI909" t="s">
        <v>13967</v>
      </c>
      <c r="AJ909" t="s">
        <v>13968</v>
      </c>
      <c r="AK909" t="s">
        <v>296</v>
      </c>
      <c r="AL909" t="s">
        <v>13969</v>
      </c>
      <c r="AM909" t="s">
        <v>88</v>
      </c>
      <c r="AN909" t="s">
        <v>154</v>
      </c>
      <c r="AO909" t="s">
        <v>90</v>
      </c>
      <c r="AP909" t="s">
        <v>91</v>
      </c>
      <c r="AQ909" t="s">
        <v>13970</v>
      </c>
      <c r="AR909" t="s">
        <v>82</v>
      </c>
      <c r="AS909" t="s">
        <v>13971</v>
      </c>
      <c r="AT909" t="s">
        <v>13972</v>
      </c>
      <c r="AU909" t="s">
        <v>81</v>
      </c>
      <c r="AV909" t="s">
        <v>82</v>
      </c>
      <c r="AW909" t="s">
        <v>82</v>
      </c>
      <c r="AX909" t="s">
        <v>82</v>
      </c>
      <c r="AY909" t="s">
        <v>82</v>
      </c>
      <c r="AZ909" t="s">
        <v>82</v>
      </c>
      <c r="BA909" t="s">
        <v>82</v>
      </c>
      <c r="BB909" t="s">
        <v>82</v>
      </c>
      <c r="BC909" t="s">
        <v>82</v>
      </c>
      <c r="BD909" t="s">
        <v>82</v>
      </c>
      <c r="BE909" t="s">
        <v>82</v>
      </c>
      <c r="BF909" t="s">
        <v>82</v>
      </c>
      <c r="BG909" t="s">
        <v>82</v>
      </c>
      <c r="BH909" t="s">
        <v>82</v>
      </c>
      <c r="BI909" t="s">
        <v>82</v>
      </c>
      <c r="BJ909" t="s">
        <v>82</v>
      </c>
      <c r="BK909" t="s">
        <v>82</v>
      </c>
      <c r="BL909" t="s">
        <v>82</v>
      </c>
      <c r="BM909" t="s">
        <v>82</v>
      </c>
      <c r="BN909" t="s">
        <v>82</v>
      </c>
      <c r="BO909" t="s">
        <v>82</v>
      </c>
      <c r="BP909" t="s">
        <v>82</v>
      </c>
      <c r="BQ909" t="s">
        <v>82</v>
      </c>
    </row>
    <row r="910" spans="1:69" x14ac:dyDescent="0.2">
      <c r="A910" s="5">
        <v>0</v>
      </c>
      <c r="B910" t="s">
        <v>13973</v>
      </c>
      <c r="C910" t="s">
        <v>13974</v>
      </c>
      <c r="D910" t="s">
        <v>13975</v>
      </c>
      <c r="E910" t="s">
        <v>13976</v>
      </c>
      <c r="F910" t="s">
        <v>73</v>
      </c>
      <c r="G910" t="s">
        <v>13977</v>
      </c>
      <c r="H910" s="1">
        <v>43560</v>
      </c>
      <c r="I910" s="1">
        <v>43894</v>
      </c>
      <c r="J910" t="b">
        <v>0</v>
      </c>
      <c r="K910" t="s">
        <v>75</v>
      </c>
      <c r="L910" t="s">
        <v>100</v>
      </c>
      <c r="M910" t="s">
        <v>101</v>
      </c>
      <c r="N910">
        <v>261</v>
      </c>
      <c r="O910" t="s">
        <v>13978</v>
      </c>
      <c r="P910" t="s">
        <v>79</v>
      </c>
      <c r="Q910" t="s">
        <v>785</v>
      </c>
      <c r="R910" t="s">
        <v>81</v>
      </c>
      <c r="S910" t="s">
        <v>82</v>
      </c>
      <c r="T910" s="1">
        <v>43560</v>
      </c>
      <c r="U910" t="s">
        <v>13979</v>
      </c>
      <c r="V910" t="s">
        <v>542</v>
      </c>
      <c r="W910" s="2">
        <v>44032</v>
      </c>
      <c r="X910" t="s">
        <v>13980</v>
      </c>
      <c r="Y910" t="s">
        <v>227</v>
      </c>
      <c r="Z910" t="s">
        <v>13981</v>
      </c>
      <c r="AA910" t="s">
        <v>82</v>
      </c>
      <c r="AB910" t="s">
        <v>13982</v>
      </c>
      <c r="AC910" t="s">
        <v>13983</v>
      </c>
      <c r="AD910" t="s">
        <v>13984</v>
      </c>
      <c r="AE910" t="s">
        <v>227</v>
      </c>
      <c r="AF910" t="s">
        <v>13981</v>
      </c>
      <c r="AG910" t="s">
        <v>82</v>
      </c>
      <c r="AH910" t="s">
        <v>13982</v>
      </c>
      <c r="AI910" t="s">
        <v>13983</v>
      </c>
      <c r="AJ910" t="s">
        <v>13984</v>
      </c>
      <c r="AK910" t="s">
        <v>296</v>
      </c>
      <c r="AL910" t="s">
        <v>82</v>
      </c>
      <c r="AM910" t="s">
        <v>88</v>
      </c>
      <c r="AN910" t="s">
        <v>13985</v>
      </c>
      <c r="AO910" t="s">
        <v>7093</v>
      </c>
      <c r="AP910" t="s">
        <v>91</v>
      </c>
      <c r="AQ910" t="s">
        <v>13986</v>
      </c>
      <c r="AR910" t="s">
        <v>82</v>
      </c>
      <c r="AS910" t="s">
        <v>13987</v>
      </c>
      <c r="AT910" t="s">
        <v>13988</v>
      </c>
      <c r="AU910" t="s">
        <v>81</v>
      </c>
      <c r="AV910" t="s">
        <v>82</v>
      </c>
      <c r="AW910" t="s">
        <v>82</v>
      </c>
      <c r="AX910" t="s">
        <v>82</v>
      </c>
      <c r="AY910" t="s">
        <v>82</v>
      </c>
      <c r="AZ910" t="s">
        <v>82</v>
      </c>
      <c r="BA910" t="s">
        <v>82</v>
      </c>
      <c r="BB910" t="s">
        <v>82</v>
      </c>
      <c r="BC910" t="s">
        <v>82</v>
      </c>
      <c r="BD910" t="s">
        <v>82</v>
      </c>
      <c r="BE910" t="s">
        <v>82</v>
      </c>
      <c r="BF910" t="s">
        <v>82</v>
      </c>
      <c r="BG910" t="s">
        <v>82</v>
      </c>
      <c r="BH910" t="s">
        <v>82</v>
      </c>
      <c r="BI910" t="s">
        <v>82</v>
      </c>
      <c r="BJ910" t="s">
        <v>82</v>
      </c>
      <c r="BK910" t="s">
        <v>82</v>
      </c>
      <c r="BL910" t="s">
        <v>82</v>
      </c>
      <c r="BM910" t="s">
        <v>82</v>
      </c>
      <c r="BN910" t="s">
        <v>82</v>
      </c>
      <c r="BO910" t="s">
        <v>82</v>
      </c>
      <c r="BP910" t="s">
        <v>82</v>
      </c>
      <c r="BQ910" t="s">
        <v>82</v>
      </c>
    </row>
    <row r="911" spans="1:69" x14ac:dyDescent="0.2">
      <c r="A911" s="5">
        <v>0</v>
      </c>
      <c r="B911" t="s">
        <v>13989</v>
      </c>
      <c r="C911" t="s">
        <v>13990</v>
      </c>
      <c r="D911" t="s">
        <v>13991</v>
      </c>
      <c r="E911" t="s">
        <v>13992</v>
      </c>
      <c r="F911" t="s">
        <v>73</v>
      </c>
      <c r="G911" t="s">
        <v>13993</v>
      </c>
      <c r="H911" s="1">
        <v>43699</v>
      </c>
      <c r="I911" s="1">
        <v>43700</v>
      </c>
      <c r="J911" t="b">
        <v>0</v>
      </c>
      <c r="K911" t="s">
        <v>75</v>
      </c>
      <c r="L911" t="s">
        <v>419</v>
      </c>
      <c r="M911" t="s">
        <v>90</v>
      </c>
      <c r="N911">
        <v>1250</v>
      </c>
      <c r="O911" t="s">
        <v>165</v>
      </c>
      <c r="P911" t="s">
        <v>2657</v>
      </c>
      <c r="Q911" t="s">
        <v>13994</v>
      </c>
      <c r="R911" t="s">
        <v>81</v>
      </c>
      <c r="S911" t="s">
        <v>82</v>
      </c>
      <c r="T911" s="1">
        <v>43699</v>
      </c>
      <c r="U911" t="s">
        <v>13995</v>
      </c>
      <c r="V911" t="s">
        <v>468</v>
      </c>
      <c r="W911" s="2">
        <v>43892</v>
      </c>
      <c r="X911" t="s">
        <v>13996</v>
      </c>
      <c r="Y911" t="s">
        <v>148</v>
      </c>
      <c r="Z911" t="s">
        <v>13997</v>
      </c>
      <c r="AA911" t="s">
        <v>82</v>
      </c>
      <c r="AB911" t="s">
        <v>13998</v>
      </c>
      <c r="AC911" t="s">
        <v>13999</v>
      </c>
      <c r="AD911" t="s">
        <v>14000</v>
      </c>
      <c r="AE911" t="s">
        <v>148</v>
      </c>
      <c r="AF911" t="s">
        <v>13997</v>
      </c>
      <c r="AG911" t="s">
        <v>82</v>
      </c>
      <c r="AH911" t="s">
        <v>13998</v>
      </c>
      <c r="AI911" t="s">
        <v>13999</v>
      </c>
      <c r="AJ911" t="s">
        <v>14000</v>
      </c>
      <c r="AK911" t="s">
        <v>296</v>
      </c>
      <c r="AL911" t="s">
        <v>14001</v>
      </c>
      <c r="AM911" t="s">
        <v>88</v>
      </c>
      <c r="AN911" t="s">
        <v>154</v>
      </c>
      <c r="AO911" t="s">
        <v>90</v>
      </c>
      <c r="AP911" t="s">
        <v>91</v>
      </c>
      <c r="AQ911" t="s">
        <v>14002</v>
      </c>
      <c r="AR911" t="s">
        <v>82</v>
      </c>
      <c r="AS911" t="s">
        <v>14003</v>
      </c>
      <c r="AT911" t="s">
        <v>14004</v>
      </c>
      <c r="AU911" t="s">
        <v>81</v>
      </c>
      <c r="AV911" t="s">
        <v>82</v>
      </c>
      <c r="AW911" t="s">
        <v>82</v>
      </c>
      <c r="AX911" t="s">
        <v>82</v>
      </c>
      <c r="AY911" t="s">
        <v>82</v>
      </c>
      <c r="AZ911" t="s">
        <v>82</v>
      </c>
      <c r="BA911" t="s">
        <v>82</v>
      </c>
      <c r="BB911" t="s">
        <v>82</v>
      </c>
      <c r="BC911" t="s">
        <v>82</v>
      </c>
      <c r="BD911" t="s">
        <v>82</v>
      </c>
      <c r="BE911" t="s">
        <v>82</v>
      </c>
      <c r="BF911" t="s">
        <v>82</v>
      </c>
      <c r="BG911" t="s">
        <v>82</v>
      </c>
      <c r="BH911" t="s">
        <v>82</v>
      </c>
      <c r="BI911" t="s">
        <v>82</v>
      </c>
      <c r="BJ911" t="s">
        <v>82</v>
      </c>
      <c r="BK911" t="s">
        <v>82</v>
      </c>
      <c r="BL911" t="s">
        <v>82</v>
      </c>
      <c r="BM911" t="s">
        <v>82</v>
      </c>
      <c r="BN911" t="s">
        <v>82</v>
      </c>
      <c r="BO911" t="s">
        <v>82</v>
      </c>
      <c r="BP911" t="s">
        <v>82</v>
      </c>
      <c r="BQ911" t="s">
        <v>82</v>
      </c>
    </row>
    <row r="912" spans="1:69" x14ac:dyDescent="0.2">
      <c r="A912" s="5">
        <v>0</v>
      </c>
      <c r="B912" t="s">
        <v>14005</v>
      </c>
      <c r="C912" t="s">
        <v>14006</v>
      </c>
      <c r="D912" t="s">
        <v>14007</v>
      </c>
      <c r="E912" t="s">
        <v>14008</v>
      </c>
      <c r="F912" t="s">
        <v>553</v>
      </c>
      <c r="G912" t="s">
        <v>14009</v>
      </c>
      <c r="H912" s="1">
        <v>43781</v>
      </c>
      <c r="I912" s="1">
        <v>43769</v>
      </c>
      <c r="J912" t="b">
        <v>0</v>
      </c>
      <c r="K912" t="s">
        <v>555</v>
      </c>
      <c r="L912" t="s">
        <v>556</v>
      </c>
      <c r="M912">
        <v>4</v>
      </c>
      <c r="N912" t="s">
        <v>14010</v>
      </c>
      <c r="O912" t="s">
        <v>6644</v>
      </c>
      <c r="P912" t="s">
        <v>365</v>
      </c>
      <c r="Q912" t="s">
        <v>14011</v>
      </c>
      <c r="R912" t="s">
        <v>81</v>
      </c>
      <c r="S912">
        <v>1</v>
      </c>
      <c r="T912" s="1">
        <v>43781</v>
      </c>
      <c r="U912" s="1">
        <v>43769</v>
      </c>
      <c r="V912" t="s">
        <v>553</v>
      </c>
      <c r="W912" s="2">
        <v>43787</v>
      </c>
      <c r="X912" t="s">
        <v>14012</v>
      </c>
      <c r="Y912" t="s">
        <v>14013</v>
      </c>
      <c r="Z912" t="s">
        <v>81</v>
      </c>
      <c r="AA912" t="s">
        <v>14014</v>
      </c>
      <c r="AB912" t="s">
        <v>14015</v>
      </c>
      <c r="AC912" t="s">
        <v>14016</v>
      </c>
      <c r="AD912" t="s">
        <v>6644</v>
      </c>
      <c r="AE912" t="s">
        <v>14017</v>
      </c>
      <c r="AF912" t="s">
        <v>81</v>
      </c>
      <c r="AG912" t="s">
        <v>14018</v>
      </c>
      <c r="AH912" t="s">
        <v>14019</v>
      </c>
      <c r="AI912">
        <f>86-13710383291</f>
        <v>-13710383205</v>
      </c>
      <c r="AJ912" t="s">
        <v>14020</v>
      </c>
      <c r="AK912" t="s">
        <v>296</v>
      </c>
      <c r="AL912" t="s">
        <v>82</v>
      </c>
      <c r="AM912" t="s">
        <v>14021</v>
      </c>
      <c r="AN912">
        <v>18</v>
      </c>
      <c r="AO912">
        <v>65</v>
      </c>
      <c r="AP912" t="s">
        <v>371</v>
      </c>
      <c r="AQ912" t="s">
        <v>14022</v>
      </c>
      <c r="AR912" t="s">
        <v>14023</v>
      </c>
      <c r="AS912" t="s">
        <v>14024</v>
      </c>
      <c r="AT912" t="s">
        <v>14025</v>
      </c>
      <c r="AU912" t="s">
        <v>81</v>
      </c>
      <c r="AV912" t="s">
        <v>82</v>
      </c>
      <c r="AW912" t="s">
        <v>81</v>
      </c>
      <c r="AX912" t="s">
        <v>81</v>
      </c>
      <c r="AY912" t="s">
        <v>81</v>
      </c>
      <c r="AZ912" t="s">
        <v>81</v>
      </c>
      <c r="BA912" t="s">
        <v>82</v>
      </c>
      <c r="BB912" s="1">
        <v>1</v>
      </c>
      <c r="BC912" t="s">
        <v>81</v>
      </c>
      <c r="BD912" t="s">
        <v>81</v>
      </c>
      <c r="BE912" t="s">
        <v>81</v>
      </c>
      <c r="BF912" t="s">
        <v>81</v>
      </c>
      <c r="BG912" t="s">
        <v>81</v>
      </c>
      <c r="BH912" t="s">
        <v>81</v>
      </c>
      <c r="BI912" t="s">
        <v>81</v>
      </c>
      <c r="BJ912" t="s">
        <v>82</v>
      </c>
      <c r="BK912" t="s">
        <v>82</v>
      </c>
      <c r="BL912" t="s">
        <v>200</v>
      </c>
      <c r="BM912" t="s">
        <v>14026</v>
      </c>
      <c r="BN912" t="s">
        <v>81</v>
      </c>
      <c r="BO912" t="s">
        <v>10525</v>
      </c>
      <c r="BP912" t="s">
        <v>81</v>
      </c>
      <c r="BQ912" t="s">
        <v>81</v>
      </c>
    </row>
    <row r="913" spans="1:69" x14ac:dyDescent="0.2">
      <c r="A913" s="5">
        <v>0</v>
      </c>
      <c r="B913" t="s">
        <v>14027</v>
      </c>
      <c r="C913" t="s">
        <v>14028</v>
      </c>
      <c r="D913" t="s">
        <v>14029</v>
      </c>
      <c r="E913" t="s">
        <v>14030</v>
      </c>
      <c r="F913" t="s">
        <v>73</v>
      </c>
      <c r="G913" t="s">
        <v>14031</v>
      </c>
      <c r="H913" s="1">
        <v>42846</v>
      </c>
      <c r="I913" s="1">
        <v>43052</v>
      </c>
      <c r="J913" t="b">
        <v>0</v>
      </c>
      <c r="K913" t="s">
        <v>75</v>
      </c>
      <c r="L913" t="s">
        <v>465</v>
      </c>
      <c r="M913" t="s">
        <v>90</v>
      </c>
      <c r="N913">
        <v>24</v>
      </c>
      <c r="O913" t="s">
        <v>4652</v>
      </c>
      <c r="P913" t="s">
        <v>79</v>
      </c>
      <c r="Q913" t="s">
        <v>14032</v>
      </c>
      <c r="R913" t="s">
        <v>81</v>
      </c>
      <c r="S913" t="s">
        <v>82</v>
      </c>
      <c r="T913" s="1">
        <v>42846</v>
      </c>
      <c r="U913" t="s">
        <v>14033</v>
      </c>
      <c r="V913" t="s">
        <v>585</v>
      </c>
      <c r="W913" s="2">
        <v>43871</v>
      </c>
      <c r="X913" t="s">
        <v>14034</v>
      </c>
      <c r="Y913" t="s">
        <v>148</v>
      </c>
      <c r="Z913" t="s">
        <v>14035</v>
      </c>
      <c r="AA913" t="s">
        <v>82</v>
      </c>
      <c r="AB913" t="s">
        <v>14036</v>
      </c>
      <c r="AC913" t="s">
        <v>14037</v>
      </c>
      <c r="AD913" t="s">
        <v>14038</v>
      </c>
      <c r="AE913" t="s">
        <v>148</v>
      </c>
      <c r="AF913" t="s">
        <v>14035</v>
      </c>
      <c r="AG913" t="s">
        <v>82</v>
      </c>
      <c r="AH913" t="s">
        <v>14036</v>
      </c>
      <c r="AI913" t="s">
        <v>14037</v>
      </c>
      <c r="AJ913" t="s">
        <v>14038</v>
      </c>
      <c r="AK913" t="s">
        <v>296</v>
      </c>
      <c r="AL913" t="s">
        <v>82</v>
      </c>
      <c r="AM913" t="s">
        <v>88</v>
      </c>
      <c r="AN913" t="s">
        <v>154</v>
      </c>
      <c r="AO913" t="s">
        <v>1424</v>
      </c>
      <c r="AP913" t="s">
        <v>91</v>
      </c>
      <c r="AQ913" t="s">
        <v>14039</v>
      </c>
      <c r="AR913" t="s">
        <v>82</v>
      </c>
      <c r="AS913" t="s">
        <v>14040</v>
      </c>
      <c r="AT913" t="s">
        <v>82</v>
      </c>
      <c r="AU913" t="s">
        <v>81</v>
      </c>
      <c r="AV913" t="s">
        <v>82</v>
      </c>
      <c r="AW913" t="s">
        <v>82</v>
      </c>
      <c r="AX913" t="s">
        <v>82</v>
      </c>
      <c r="AY913" t="s">
        <v>82</v>
      </c>
      <c r="AZ913" t="s">
        <v>82</v>
      </c>
      <c r="BA913" t="s">
        <v>82</v>
      </c>
      <c r="BB913" t="s">
        <v>82</v>
      </c>
      <c r="BC913" t="s">
        <v>82</v>
      </c>
      <c r="BD913" t="s">
        <v>82</v>
      </c>
      <c r="BE913" t="s">
        <v>82</v>
      </c>
      <c r="BF913" t="s">
        <v>82</v>
      </c>
      <c r="BG913" t="s">
        <v>82</v>
      </c>
      <c r="BH913" t="s">
        <v>82</v>
      </c>
      <c r="BI913" t="s">
        <v>82</v>
      </c>
      <c r="BJ913" t="s">
        <v>82</v>
      </c>
      <c r="BK913" t="s">
        <v>82</v>
      </c>
      <c r="BL913" t="s">
        <v>82</v>
      </c>
      <c r="BM913" t="s">
        <v>82</v>
      </c>
      <c r="BN913" t="s">
        <v>82</v>
      </c>
      <c r="BO913" t="s">
        <v>82</v>
      </c>
      <c r="BP913" t="s">
        <v>82</v>
      </c>
      <c r="BQ913" t="s">
        <v>82</v>
      </c>
    </row>
    <row r="914" spans="1:69" x14ac:dyDescent="0.2">
      <c r="A914" s="5">
        <v>1</v>
      </c>
      <c r="B914" t="s">
        <v>81</v>
      </c>
      <c r="C914" t="s">
        <v>14041</v>
      </c>
      <c r="D914" t="s">
        <v>14042</v>
      </c>
      <c r="E914" t="s">
        <v>14043</v>
      </c>
      <c r="F914" t="s">
        <v>120</v>
      </c>
      <c r="G914" t="s">
        <v>14044</v>
      </c>
      <c r="H914" s="1">
        <v>43178</v>
      </c>
      <c r="I914" s="1">
        <v>43172</v>
      </c>
      <c r="J914" t="b">
        <v>0</v>
      </c>
      <c r="K914" t="s">
        <v>75</v>
      </c>
      <c r="L914" t="s">
        <v>329</v>
      </c>
      <c r="M914" t="s">
        <v>1830</v>
      </c>
      <c r="N914">
        <v>30</v>
      </c>
      <c r="O914" t="s">
        <v>14045</v>
      </c>
      <c r="P914" t="s">
        <v>125</v>
      </c>
      <c r="Q914" t="s">
        <v>14046</v>
      </c>
      <c r="R914" t="s">
        <v>81</v>
      </c>
      <c r="S914">
        <v>1</v>
      </c>
      <c r="T914" s="1">
        <v>43178</v>
      </c>
      <c r="U914" s="1">
        <v>43172</v>
      </c>
      <c r="V914" t="s">
        <v>127</v>
      </c>
      <c r="W914" s="2">
        <v>43557</v>
      </c>
      <c r="X914" t="s">
        <v>82</v>
      </c>
      <c r="Y914" t="s">
        <v>82</v>
      </c>
      <c r="Z914" t="s">
        <v>82</v>
      </c>
      <c r="AA914" t="s">
        <v>82</v>
      </c>
      <c r="AB914" t="s">
        <v>82</v>
      </c>
      <c r="AC914" t="s">
        <v>82</v>
      </c>
      <c r="AD914" t="s">
        <v>82</v>
      </c>
      <c r="AE914" t="s">
        <v>82</v>
      </c>
      <c r="AF914" t="s">
        <v>82</v>
      </c>
      <c r="AG914" t="s">
        <v>82</v>
      </c>
      <c r="AH914" t="s">
        <v>82</v>
      </c>
      <c r="AI914" t="s">
        <v>82</v>
      </c>
      <c r="AJ914" t="s">
        <v>82</v>
      </c>
      <c r="AK914" t="s">
        <v>296</v>
      </c>
      <c r="AL914" t="s">
        <v>82</v>
      </c>
      <c r="AM914" t="s">
        <v>14047</v>
      </c>
      <c r="AN914" t="s">
        <v>335</v>
      </c>
      <c r="AO914" t="s">
        <v>123</v>
      </c>
      <c r="AP914" t="s">
        <v>132</v>
      </c>
      <c r="AQ914" t="s">
        <v>14048</v>
      </c>
      <c r="AR914" t="s">
        <v>14049</v>
      </c>
      <c r="AS914" t="s">
        <v>14050</v>
      </c>
      <c r="AT914" t="s">
        <v>82</v>
      </c>
      <c r="AU914" t="s">
        <v>81</v>
      </c>
      <c r="AV914" t="s">
        <v>82</v>
      </c>
      <c r="AW914" t="s">
        <v>81</v>
      </c>
      <c r="AX914" t="s">
        <v>81</v>
      </c>
      <c r="AY914" t="s">
        <v>81</v>
      </c>
      <c r="AZ914" t="s">
        <v>81</v>
      </c>
      <c r="BA914" t="s">
        <v>82</v>
      </c>
      <c r="BB914" s="1">
        <v>1</v>
      </c>
      <c r="BC914" t="s">
        <v>81</v>
      </c>
      <c r="BD914" t="s">
        <v>81</v>
      </c>
      <c r="BE914" t="s">
        <v>81</v>
      </c>
      <c r="BF914" t="s">
        <v>81</v>
      </c>
      <c r="BG914" t="s">
        <v>81</v>
      </c>
      <c r="BH914" t="s">
        <v>81</v>
      </c>
      <c r="BI914" t="s">
        <v>81</v>
      </c>
      <c r="BJ914" t="s">
        <v>82</v>
      </c>
      <c r="BK914" t="s">
        <v>82</v>
      </c>
      <c r="BL914" t="s">
        <v>81</v>
      </c>
      <c r="BM914" t="s">
        <v>137</v>
      </c>
      <c r="BN914" t="s">
        <v>81</v>
      </c>
      <c r="BO914" t="s">
        <v>81</v>
      </c>
      <c r="BP914" t="s">
        <v>81</v>
      </c>
      <c r="BQ914" t="s">
        <v>81</v>
      </c>
    </row>
    <row r="915" spans="1:69" x14ac:dyDescent="0.2">
      <c r="A915" s="5">
        <v>1</v>
      </c>
      <c r="B915" t="s">
        <v>14051</v>
      </c>
      <c r="C915" t="s">
        <v>14052</v>
      </c>
      <c r="D915" t="s">
        <v>14053</v>
      </c>
      <c r="E915" t="s">
        <v>14054</v>
      </c>
      <c r="F915" t="s">
        <v>73</v>
      </c>
      <c r="G915" t="s">
        <v>14055</v>
      </c>
      <c r="H915" s="1">
        <v>42500</v>
      </c>
      <c r="I915" s="1">
        <v>42522</v>
      </c>
      <c r="J915" t="b">
        <v>1</v>
      </c>
      <c r="K915" t="s">
        <v>75</v>
      </c>
      <c r="L915" t="s">
        <v>14056</v>
      </c>
      <c r="M915" t="s">
        <v>3277</v>
      </c>
      <c r="N915">
        <v>900</v>
      </c>
      <c r="O915" t="s">
        <v>14057</v>
      </c>
      <c r="P915" t="s">
        <v>82</v>
      </c>
      <c r="Q915" t="s">
        <v>5539</v>
      </c>
      <c r="R915" t="s">
        <v>81</v>
      </c>
      <c r="S915" t="s">
        <v>82</v>
      </c>
      <c r="T915" s="1">
        <v>42500</v>
      </c>
      <c r="U915" s="3">
        <v>42522</v>
      </c>
      <c r="V915" t="s">
        <v>367</v>
      </c>
      <c r="W915" s="2">
        <v>42520</v>
      </c>
      <c r="X915" t="s">
        <v>14058</v>
      </c>
      <c r="Y915" t="s">
        <v>81</v>
      </c>
      <c r="Z915" t="s">
        <v>14059</v>
      </c>
      <c r="AA915" t="s">
        <v>82</v>
      </c>
      <c r="AB915" t="s">
        <v>14060</v>
      </c>
      <c r="AC915" t="s">
        <v>14061</v>
      </c>
      <c r="AD915" t="s">
        <v>81</v>
      </c>
      <c r="AE915" t="s">
        <v>81</v>
      </c>
      <c r="AF915" t="s">
        <v>14059</v>
      </c>
      <c r="AG915" t="s">
        <v>82</v>
      </c>
      <c r="AH915" t="s">
        <v>14060</v>
      </c>
      <c r="AI915" t="s">
        <v>14061</v>
      </c>
      <c r="AJ915" t="s">
        <v>81</v>
      </c>
      <c r="AK915" t="s">
        <v>153</v>
      </c>
      <c r="AL915" t="s">
        <v>14062</v>
      </c>
      <c r="AM915" t="s">
        <v>88</v>
      </c>
      <c r="AN915" t="s">
        <v>13985</v>
      </c>
      <c r="AO915" t="s">
        <v>3931</v>
      </c>
      <c r="AP915" t="s">
        <v>371</v>
      </c>
      <c r="AQ915" t="s">
        <v>14063</v>
      </c>
      <c r="AR915" t="s">
        <v>82</v>
      </c>
      <c r="AS915" t="s">
        <v>14064</v>
      </c>
      <c r="AT915" t="s">
        <v>14065</v>
      </c>
      <c r="AU915" t="s">
        <v>81</v>
      </c>
      <c r="AV915" t="s">
        <v>82</v>
      </c>
      <c r="AW915" t="s">
        <v>82</v>
      </c>
      <c r="AX915" t="s">
        <v>82</v>
      </c>
      <c r="AY915" t="s">
        <v>82</v>
      </c>
      <c r="AZ915" t="s">
        <v>82</v>
      </c>
      <c r="BA915" t="s">
        <v>82</v>
      </c>
      <c r="BB915" t="s">
        <v>82</v>
      </c>
      <c r="BC915" t="s">
        <v>82</v>
      </c>
      <c r="BD915" t="s">
        <v>82</v>
      </c>
      <c r="BE915" t="s">
        <v>82</v>
      </c>
      <c r="BF915" t="s">
        <v>82</v>
      </c>
      <c r="BG915" t="s">
        <v>82</v>
      </c>
      <c r="BH915" t="s">
        <v>82</v>
      </c>
      <c r="BI915" t="s">
        <v>82</v>
      </c>
      <c r="BJ915" t="s">
        <v>82</v>
      </c>
      <c r="BK915" t="s">
        <v>82</v>
      </c>
      <c r="BL915" t="s">
        <v>82</v>
      </c>
      <c r="BM915" t="s">
        <v>82</v>
      </c>
      <c r="BN915" t="s">
        <v>82</v>
      </c>
      <c r="BO915" t="s">
        <v>82</v>
      </c>
      <c r="BP915" t="s">
        <v>82</v>
      </c>
      <c r="BQ915" t="s">
        <v>82</v>
      </c>
    </row>
    <row r="916" spans="1:69" x14ac:dyDescent="0.2">
      <c r="A916" s="5">
        <v>0</v>
      </c>
      <c r="B916" t="s">
        <v>14066</v>
      </c>
      <c r="C916" t="s">
        <v>14067</v>
      </c>
      <c r="D916" t="s">
        <v>14068</v>
      </c>
      <c r="E916" t="s">
        <v>14069</v>
      </c>
      <c r="F916" t="s">
        <v>1617</v>
      </c>
      <c r="G916" t="s">
        <v>14070</v>
      </c>
      <c r="H916" s="1">
        <v>42451</v>
      </c>
      <c r="I916" s="1">
        <v>41183</v>
      </c>
      <c r="J916" t="b">
        <v>0</v>
      </c>
      <c r="K916" t="s">
        <v>75</v>
      </c>
      <c r="L916" t="s">
        <v>14071</v>
      </c>
      <c r="M916" t="s">
        <v>81</v>
      </c>
      <c r="N916">
        <v>13452</v>
      </c>
      <c r="O916" t="s">
        <v>14072</v>
      </c>
      <c r="P916" t="s">
        <v>1622</v>
      </c>
      <c r="Q916" t="s">
        <v>14073</v>
      </c>
      <c r="R916" t="s">
        <v>81</v>
      </c>
      <c r="S916">
        <v>1</v>
      </c>
      <c r="T916" s="1">
        <v>42451</v>
      </c>
      <c r="U916" s="1">
        <v>41183</v>
      </c>
      <c r="V916" t="s">
        <v>1617</v>
      </c>
      <c r="W916" s="2">
        <v>43248</v>
      </c>
      <c r="X916" t="s">
        <v>90</v>
      </c>
      <c r="Y916" t="s">
        <v>81</v>
      </c>
      <c r="Z916" t="s">
        <v>81</v>
      </c>
      <c r="AA916" t="s">
        <v>81</v>
      </c>
      <c r="AB916" t="s">
        <v>81</v>
      </c>
      <c r="AC916" t="s">
        <v>81</v>
      </c>
      <c r="AD916" t="s">
        <v>81</v>
      </c>
      <c r="AE916" t="s">
        <v>14074</v>
      </c>
      <c r="AF916" t="s">
        <v>14075</v>
      </c>
      <c r="AG916" t="s">
        <v>14076</v>
      </c>
      <c r="AH916" t="s">
        <v>14077</v>
      </c>
      <c r="AI916" t="s">
        <v>14078</v>
      </c>
      <c r="AJ916" t="s">
        <v>81</v>
      </c>
      <c r="AK916" t="s">
        <v>110</v>
      </c>
      <c r="AL916" t="s">
        <v>82</v>
      </c>
      <c r="AM916" t="s">
        <v>14079</v>
      </c>
      <c r="AN916" t="s">
        <v>81</v>
      </c>
      <c r="AO916" t="s">
        <v>81</v>
      </c>
      <c r="AP916" t="s">
        <v>371</v>
      </c>
      <c r="AQ916" t="s">
        <v>14080</v>
      </c>
      <c r="AR916" t="s">
        <v>14081</v>
      </c>
      <c r="AS916" t="s">
        <v>14082</v>
      </c>
      <c r="AT916" t="s">
        <v>82</v>
      </c>
      <c r="AU916" t="s">
        <v>81</v>
      </c>
      <c r="AV916" t="s">
        <v>82</v>
      </c>
      <c r="AW916" t="s">
        <v>1637</v>
      </c>
      <c r="AX916">
        <v>13452</v>
      </c>
      <c r="AY916" t="s">
        <v>81</v>
      </c>
      <c r="AZ916" t="s">
        <v>14083</v>
      </c>
      <c r="BA916" t="s">
        <v>82</v>
      </c>
      <c r="BB916" s="1">
        <v>1</v>
      </c>
      <c r="BC916" t="s">
        <v>81</v>
      </c>
      <c r="BD916" t="s">
        <v>81</v>
      </c>
      <c r="BE916" t="s">
        <v>81</v>
      </c>
      <c r="BF916" t="s">
        <v>81</v>
      </c>
      <c r="BG916" t="s">
        <v>81</v>
      </c>
      <c r="BH916" t="s">
        <v>1639</v>
      </c>
      <c r="BI916" t="s">
        <v>14084</v>
      </c>
      <c r="BJ916" s="1">
        <v>41312</v>
      </c>
      <c r="BK916" t="s">
        <v>261</v>
      </c>
      <c r="BL916" t="s">
        <v>81</v>
      </c>
      <c r="BM916" t="s">
        <v>137</v>
      </c>
      <c r="BN916" t="s">
        <v>81</v>
      </c>
      <c r="BO916" t="s">
        <v>14085</v>
      </c>
      <c r="BP916" t="s">
        <v>81</v>
      </c>
      <c r="BQ916" t="s">
        <v>81</v>
      </c>
    </row>
    <row r="917" spans="1:69" x14ac:dyDescent="0.2">
      <c r="A917" s="5">
        <v>1</v>
      </c>
      <c r="B917" t="s">
        <v>9126</v>
      </c>
      <c r="C917" t="s">
        <v>9127</v>
      </c>
      <c r="D917" t="s">
        <v>9128</v>
      </c>
      <c r="E917" t="s">
        <v>9129</v>
      </c>
      <c r="F917" t="s">
        <v>178</v>
      </c>
      <c r="G917" t="s">
        <v>14086</v>
      </c>
      <c r="H917" s="1">
        <v>43399</v>
      </c>
      <c r="I917" s="1">
        <v>43475</v>
      </c>
      <c r="J917" t="b">
        <v>0</v>
      </c>
      <c r="K917" t="s">
        <v>180</v>
      </c>
      <c r="L917" t="s">
        <v>5430</v>
      </c>
      <c r="M917" t="s">
        <v>182</v>
      </c>
      <c r="N917">
        <v>250</v>
      </c>
      <c r="O917" t="s">
        <v>5431</v>
      </c>
      <c r="P917" t="s">
        <v>9131</v>
      </c>
      <c r="Q917" t="s">
        <v>7870</v>
      </c>
      <c r="R917" t="s">
        <v>9130</v>
      </c>
      <c r="S917" t="s">
        <v>82</v>
      </c>
      <c r="T917" s="1">
        <v>43399</v>
      </c>
      <c r="U917" s="1">
        <v>43475</v>
      </c>
      <c r="V917" t="s">
        <v>186</v>
      </c>
      <c r="W917" s="2">
        <v>43794</v>
      </c>
      <c r="X917" t="s">
        <v>14087</v>
      </c>
      <c r="Y917" t="s">
        <v>5436</v>
      </c>
      <c r="Z917" t="s">
        <v>81</v>
      </c>
      <c r="AA917" t="s">
        <v>5437</v>
      </c>
      <c r="AB917" t="s">
        <v>5438</v>
      </c>
      <c r="AC917">
        <v>41615671600</v>
      </c>
      <c r="AD917" t="s">
        <v>5431</v>
      </c>
      <c r="AE917" t="s">
        <v>5436</v>
      </c>
      <c r="AF917" t="s">
        <v>81</v>
      </c>
      <c r="AG917" t="s">
        <v>5437</v>
      </c>
      <c r="AH917" t="s">
        <v>5438</v>
      </c>
      <c r="AI917">
        <v>41615671600</v>
      </c>
      <c r="AJ917" t="s">
        <v>5431</v>
      </c>
      <c r="AK917" t="s">
        <v>250</v>
      </c>
      <c r="AL917" t="s">
        <v>82</v>
      </c>
      <c r="AM917" t="s">
        <v>5431</v>
      </c>
      <c r="AN917" t="s">
        <v>81</v>
      </c>
      <c r="AO917" t="s">
        <v>81</v>
      </c>
      <c r="AP917" t="s">
        <v>192</v>
      </c>
      <c r="AQ917" t="s">
        <v>14088</v>
      </c>
      <c r="AR917" t="s">
        <v>14089</v>
      </c>
      <c r="AS917" t="s">
        <v>14090</v>
      </c>
      <c r="AT917" t="s">
        <v>9136</v>
      </c>
      <c r="AU917" t="s">
        <v>197</v>
      </c>
      <c r="AV917" t="s">
        <v>82</v>
      </c>
      <c r="AW917" t="s">
        <v>198</v>
      </c>
      <c r="AX917" t="s">
        <v>81</v>
      </c>
      <c r="AY917" t="s">
        <v>81</v>
      </c>
      <c r="AZ917" t="s">
        <v>9126</v>
      </c>
      <c r="BA917" t="s">
        <v>82</v>
      </c>
      <c r="BB917" s="1">
        <v>1</v>
      </c>
      <c r="BC917" t="s">
        <v>199</v>
      </c>
      <c r="BD917" t="s">
        <v>199</v>
      </c>
      <c r="BE917" t="s">
        <v>199</v>
      </c>
      <c r="BF917" t="s">
        <v>199</v>
      </c>
      <c r="BG917" t="s">
        <v>81</v>
      </c>
      <c r="BH917" t="s">
        <v>81</v>
      </c>
      <c r="BI917" t="s">
        <v>81</v>
      </c>
      <c r="BJ917" t="s">
        <v>82</v>
      </c>
      <c r="BK917" t="s">
        <v>82</v>
      </c>
      <c r="BL917" t="s">
        <v>200</v>
      </c>
      <c r="BM917" t="s">
        <v>201</v>
      </c>
      <c r="BN917" t="s">
        <v>81</v>
      </c>
      <c r="BO917" t="s">
        <v>81</v>
      </c>
      <c r="BP917" t="s">
        <v>81</v>
      </c>
      <c r="BQ917" t="s">
        <v>81</v>
      </c>
    </row>
    <row r="918" spans="1:69" x14ac:dyDescent="0.2">
      <c r="A918" s="5">
        <v>1</v>
      </c>
      <c r="B918" t="s">
        <v>14091</v>
      </c>
      <c r="C918" t="s">
        <v>14092</v>
      </c>
      <c r="D918" t="s">
        <v>14093</v>
      </c>
      <c r="E918" t="s">
        <v>14091</v>
      </c>
      <c r="F918" t="s">
        <v>73</v>
      </c>
      <c r="G918" t="s">
        <v>14094</v>
      </c>
      <c r="H918" s="1">
        <v>43152</v>
      </c>
      <c r="I918" s="1">
        <v>43226</v>
      </c>
      <c r="J918" t="b">
        <v>0</v>
      </c>
      <c r="K918" t="s">
        <v>75</v>
      </c>
      <c r="L918" t="s">
        <v>100</v>
      </c>
      <c r="M918" t="s">
        <v>101</v>
      </c>
      <c r="N918">
        <v>92</v>
      </c>
      <c r="O918" t="s">
        <v>14095</v>
      </c>
      <c r="P918" t="s">
        <v>79</v>
      </c>
      <c r="Q918" t="s">
        <v>3557</v>
      </c>
      <c r="R918" t="s">
        <v>81</v>
      </c>
      <c r="S918" t="s">
        <v>82</v>
      </c>
      <c r="T918" s="1">
        <v>43152</v>
      </c>
      <c r="U918" t="s">
        <v>14096</v>
      </c>
      <c r="V918" t="s">
        <v>452</v>
      </c>
      <c r="W918" s="2">
        <v>44039</v>
      </c>
      <c r="X918" t="s">
        <v>14097</v>
      </c>
      <c r="Y918" t="s">
        <v>148</v>
      </c>
      <c r="Z918" t="s">
        <v>14098</v>
      </c>
      <c r="AA918" t="s">
        <v>82</v>
      </c>
      <c r="AB918" t="s">
        <v>14099</v>
      </c>
      <c r="AC918" t="s">
        <v>14100</v>
      </c>
      <c r="AD918" t="s">
        <v>14101</v>
      </c>
      <c r="AE918" t="s">
        <v>148</v>
      </c>
      <c r="AF918" t="s">
        <v>14098</v>
      </c>
      <c r="AG918" t="s">
        <v>82</v>
      </c>
      <c r="AH918" t="s">
        <v>14099</v>
      </c>
      <c r="AI918" t="s">
        <v>14100</v>
      </c>
      <c r="AJ918" t="s">
        <v>14101</v>
      </c>
      <c r="AK918" t="s">
        <v>296</v>
      </c>
      <c r="AL918" t="s">
        <v>3445</v>
      </c>
      <c r="AM918" t="s">
        <v>88</v>
      </c>
      <c r="AN918" t="s">
        <v>154</v>
      </c>
      <c r="AO918" t="s">
        <v>90</v>
      </c>
      <c r="AP918" t="s">
        <v>91</v>
      </c>
      <c r="AQ918" t="s">
        <v>14102</v>
      </c>
      <c r="AR918" t="s">
        <v>82</v>
      </c>
      <c r="AS918" t="s">
        <v>14103</v>
      </c>
      <c r="AT918" t="s">
        <v>14104</v>
      </c>
      <c r="AU918" t="s">
        <v>81</v>
      </c>
      <c r="AV918" t="s">
        <v>82</v>
      </c>
      <c r="AW918" t="s">
        <v>82</v>
      </c>
      <c r="AX918" t="s">
        <v>82</v>
      </c>
      <c r="AY918" t="s">
        <v>82</v>
      </c>
      <c r="AZ918" t="s">
        <v>82</v>
      </c>
      <c r="BA918" t="s">
        <v>82</v>
      </c>
      <c r="BB918" t="s">
        <v>82</v>
      </c>
      <c r="BC918" t="s">
        <v>82</v>
      </c>
      <c r="BD918" t="s">
        <v>82</v>
      </c>
      <c r="BE918" t="s">
        <v>82</v>
      </c>
      <c r="BF918" t="s">
        <v>82</v>
      </c>
      <c r="BG918" t="s">
        <v>82</v>
      </c>
      <c r="BH918" t="s">
        <v>82</v>
      </c>
      <c r="BI918" t="s">
        <v>82</v>
      </c>
      <c r="BJ918" t="s">
        <v>82</v>
      </c>
      <c r="BK918" t="s">
        <v>82</v>
      </c>
      <c r="BL918" t="s">
        <v>82</v>
      </c>
      <c r="BM918" t="s">
        <v>82</v>
      </c>
      <c r="BN918" t="s">
        <v>82</v>
      </c>
      <c r="BO918" t="s">
        <v>82</v>
      </c>
      <c r="BP918" t="s">
        <v>82</v>
      </c>
      <c r="BQ918" t="s">
        <v>82</v>
      </c>
    </row>
    <row r="919" spans="1:69" x14ac:dyDescent="0.2">
      <c r="A919" s="5">
        <v>1</v>
      </c>
      <c r="B919" t="s">
        <v>14105</v>
      </c>
      <c r="C919" t="s">
        <v>14106</v>
      </c>
      <c r="D919" t="s">
        <v>14107</v>
      </c>
      <c r="E919" t="s">
        <v>14108</v>
      </c>
      <c r="F919" t="s">
        <v>73</v>
      </c>
      <c r="G919" t="s">
        <v>14109</v>
      </c>
      <c r="H919" s="1">
        <v>43532</v>
      </c>
      <c r="I919" s="1">
        <v>43759</v>
      </c>
      <c r="J919" t="b">
        <v>0</v>
      </c>
      <c r="K919" t="s">
        <v>75</v>
      </c>
      <c r="L919" t="s">
        <v>979</v>
      </c>
      <c r="M919" t="s">
        <v>363</v>
      </c>
      <c r="N919">
        <v>1662</v>
      </c>
      <c r="O919" t="s">
        <v>12612</v>
      </c>
      <c r="P919" t="s">
        <v>626</v>
      </c>
      <c r="Q919" t="s">
        <v>770</v>
      </c>
      <c r="R919" t="s">
        <v>621</v>
      </c>
      <c r="S919" t="s">
        <v>82</v>
      </c>
      <c r="T919" s="1">
        <v>43532</v>
      </c>
      <c r="U919" t="s">
        <v>4654</v>
      </c>
      <c r="V919" t="s">
        <v>834</v>
      </c>
      <c r="W919" s="2">
        <v>44053</v>
      </c>
      <c r="X919" t="s">
        <v>14110</v>
      </c>
      <c r="Y919" t="s">
        <v>81</v>
      </c>
      <c r="Z919" t="s">
        <v>14111</v>
      </c>
      <c r="AA919" t="s">
        <v>82</v>
      </c>
      <c r="AB919" t="s">
        <v>14112</v>
      </c>
      <c r="AC919">
        <v>1742191538</v>
      </c>
      <c r="AD919" t="s">
        <v>81</v>
      </c>
      <c r="AE919" t="s">
        <v>81</v>
      </c>
      <c r="AF919" t="s">
        <v>14111</v>
      </c>
      <c r="AG919" t="s">
        <v>82</v>
      </c>
      <c r="AH919" t="s">
        <v>14112</v>
      </c>
      <c r="AI919">
        <v>1742191538</v>
      </c>
      <c r="AJ919" t="s">
        <v>81</v>
      </c>
      <c r="AK919" t="s">
        <v>296</v>
      </c>
      <c r="AL919" t="s">
        <v>14113</v>
      </c>
      <c r="AM919" t="s">
        <v>88</v>
      </c>
      <c r="AN919" t="s">
        <v>154</v>
      </c>
      <c r="AO919" t="s">
        <v>90</v>
      </c>
      <c r="AP919" t="s">
        <v>91</v>
      </c>
      <c r="AQ919" t="s">
        <v>14114</v>
      </c>
      <c r="AR919" t="s">
        <v>82</v>
      </c>
      <c r="AS919" t="s">
        <v>14115</v>
      </c>
      <c r="AT919" t="s">
        <v>14116</v>
      </c>
      <c r="AU919" t="s">
        <v>615</v>
      </c>
      <c r="AV919" t="s">
        <v>82</v>
      </c>
      <c r="AW919" t="s">
        <v>82</v>
      </c>
      <c r="AX919" t="s">
        <v>82</v>
      </c>
      <c r="AY919" t="s">
        <v>82</v>
      </c>
      <c r="AZ919" t="s">
        <v>82</v>
      </c>
      <c r="BA919" t="s">
        <v>82</v>
      </c>
      <c r="BB919" t="s">
        <v>82</v>
      </c>
      <c r="BC919" t="s">
        <v>82</v>
      </c>
      <c r="BD919" t="s">
        <v>82</v>
      </c>
      <c r="BE919" t="s">
        <v>82</v>
      </c>
      <c r="BF919" t="s">
        <v>82</v>
      </c>
      <c r="BG919" t="s">
        <v>82</v>
      </c>
      <c r="BH919" t="s">
        <v>82</v>
      </c>
      <c r="BI919" t="s">
        <v>82</v>
      </c>
      <c r="BJ919" t="s">
        <v>82</v>
      </c>
      <c r="BK919" t="s">
        <v>82</v>
      </c>
      <c r="BL919" t="s">
        <v>82</v>
      </c>
      <c r="BM919" t="s">
        <v>82</v>
      </c>
      <c r="BN919" t="s">
        <v>82</v>
      </c>
      <c r="BO919" t="s">
        <v>82</v>
      </c>
      <c r="BP919" t="s">
        <v>82</v>
      </c>
      <c r="BQ919" t="s">
        <v>82</v>
      </c>
    </row>
    <row r="920" spans="1:69" x14ac:dyDescent="0.2">
      <c r="A920" s="5">
        <v>0</v>
      </c>
      <c r="B920" t="s">
        <v>14117</v>
      </c>
      <c r="C920" t="s">
        <v>14118</v>
      </c>
      <c r="D920" t="s">
        <v>14119</v>
      </c>
      <c r="E920" t="s">
        <v>14120</v>
      </c>
      <c r="F920" t="s">
        <v>73</v>
      </c>
      <c r="G920" t="s">
        <v>14121</v>
      </c>
      <c r="H920" s="1">
        <v>42513</v>
      </c>
      <c r="I920" s="1">
        <v>42583</v>
      </c>
      <c r="J920" t="b">
        <v>1</v>
      </c>
      <c r="K920" t="s">
        <v>75</v>
      </c>
      <c r="L920" t="s">
        <v>3922</v>
      </c>
      <c r="M920" t="s">
        <v>90</v>
      </c>
      <c r="N920">
        <v>15</v>
      </c>
      <c r="O920" t="s">
        <v>14122</v>
      </c>
      <c r="P920" t="s">
        <v>79</v>
      </c>
      <c r="Q920" t="s">
        <v>14123</v>
      </c>
      <c r="R920" t="s">
        <v>81</v>
      </c>
      <c r="S920" t="s">
        <v>82</v>
      </c>
      <c r="T920" s="1">
        <v>42513</v>
      </c>
      <c r="U920" s="3">
        <v>42583</v>
      </c>
      <c r="V920" t="s">
        <v>367</v>
      </c>
      <c r="W920" s="2">
        <v>43486</v>
      </c>
      <c r="X920" t="s">
        <v>14124</v>
      </c>
      <c r="Y920" t="s">
        <v>81</v>
      </c>
      <c r="Z920" t="s">
        <v>14125</v>
      </c>
      <c r="AA920" t="s">
        <v>82</v>
      </c>
      <c r="AB920" t="s">
        <v>81</v>
      </c>
      <c r="AC920" t="s">
        <v>81</v>
      </c>
      <c r="AD920" t="s">
        <v>14126</v>
      </c>
      <c r="AE920" t="s">
        <v>81</v>
      </c>
      <c r="AF920" t="s">
        <v>14125</v>
      </c>
      <c r="AG920" t="s">
        <v>82</v>
      </c>
      <c r="AH920" t="s">
        <v>81</v>
      </c>
      <c r="AI920" t="s">
        <v>81</v>
      </c>
      <c r="AJ920" t="s">
        <v>14126</v>
      </c>
      <c r="AK920" t="s">
        <v>110</v>
      </c>
      <c r="AL920" t="s">
        <v>82</v>
      </c>
      <c r="AM920" t="s">
        <v>88</v>
      </c>
      <c r="AN920" t="s">
        <v>90</v>
      </c>
      <c r="AO920" t="s">
        <v>3848</v>
      </c>
      <c r="AP920" t="s">
        <v>91</v>
      </c>
      <c r="AQ920" t="s">
        <v>14127</v>
      </c>
      <c r="AR920" t="s">
        <v>82</v>
      </c>
      <c r="AS920" t="s">
        <v>14128</v>
      </c>
      <c r="AT920" t="s">
        <v>14129</v>
      </c>
      <c r="AU920" t="s">
        <v>81</v>
      </c>
      <c r="AV920" t="s">
        <v>82</v>
      </c>
      <c r="AW920" t="s">
        <v>82</v>
      </c>
      <c r="AX920" t="s">
        <v>82</v>
      </c>
      <c r="AY920" t="s">
        <v>82</v>
      </c>
      <c r="AZ920" t="s">
        <v>82</v>
      </c>
      <c r="BA920" t="s">
        <v>82</v>
      </c>
      <c r="BB920" t="s">
        <v>82</v>
      </c>
      <c r="BC920" t="s">
        <v>82</v>
      </c>
      <c r="BD920" t="s">
        <v>82</v>
      </c>
      <c r="BE920" t="s">
        <v>82</v>
      </c>
      <c r="BF920" t="s">
        <v>82</v>
      </c>
      <c r="BG920" t="s">
        <v>82</v>
      </c>
      <c r="BH920" t="s">
        <v>82</v>
      </c>
      <c r="BI920" t="s">
        <v>82</v>
      </c>
      <c r="BJ920" t="s">
        <v>82</v>
      </c>
      <c r="BK920" t="s">
        <v>82</v>
      </c>
      <c r="BL920" t="s">
        <v>82</v>
      </c>
      <c r="BM920" t="s">
        <v>82</v>
      </c>
      <c r="BN920" t="s">
        <v>82</v>
      </c>
      <c r="BO920" t="s">
        <v>82</v>
      </c>
      <c r="BP920" t="s">
        <v>82</v>
      </c>
      <c r="BQ920" t="s">
        <v>82</v>
      </c>
    </row>
    <row r="921" spans="1:69" x14ac:dyDescent="0.2">
      <c r="A921" s="5">
        <v>1</v>
      </c>
      <c r="B921" t="s">
        <v>14130</v>
      </c>
      <c r="C921" t="s">
        <v>14131</v>
      </c>
      <c r="D921" t="s">
        <v>14132</v>
      </c>
      <c r="E921" t="s">
        <v>14133</v>
      </c>
      <c r="F921" t="s">
        <v>73</v>
      </c>
      <c r="G921" t="s">
        <v>14134</v>
      </c>
      <c r="H921" s="1">
        <v>42522</v>
      </c>
      <c r="I921" s="1">
        <v>42491</v>
      </c>
      <c r="J921" t="b">
        <v>1</v>
      </c>
      <c r="K921" t="s">
        <v>75</v>
      </c>
      <c r="L921" t="s">
        <v>419</v>
      </c>
      <c r="M921" t="s">
        <v>164</v>
      </c>
      <c r="N921">
        <v>24</v>
      </c>
      <c r="O921" t="s">
        <v>14135</v>
      </c>
      <c r="P921" t="s">
        <v>14136</v>
      </c>
      <c r="Q921" t="s">
        <v>14137</v>
      </c>
      <c r="R921" t="s">
        <v>81</v>
      </c>
      <c r="S921" t="s">
        <v>82</v>
      </c>
      <c r="T921" s="1">
        <v>42522</v>
      </c>
      <c r="U921" s="3">
        <v>42491</v>
      </c>
      <c r="V921" t="s">
        <v>411</v>
      </c>
      <c r="W921" s="2">
        <v>43262</v>
      </c>
      <c r="X921" t="s">
        <v>14138</v>
      </c>
      <c r="Y921" t="s">
        <v>3723</v>
      </c>
      <c r="Z921" t="s">
        <v>14139</v>
      </c>
      <c r="AA921" t="s">
        <v>82</v>
      </c>
      <c r="AB921" t="s">
        <v>14140</v>
      </c>
      <c r="AC921" t="s">
        <v>14141</v>
      </c>
      <c r="AD921" t="s">
        <v>14142</v>
      </c>
      <c r="AE921" t="s">
        <v>3723</v>
      </c>
      <c r="AF921" t="s">
        <v>14139</v>
      </c>
      <c r="AG921" t="s">
        <v>82</v>
      </c>
      <c r="AH921" t="s">
        <v>14140</v>
      </c>
      <c r="AI921" t="s">
        <v>14141</v>
      </c>
      <c r="AJ921" t="s">
        <v>14142</v>
      </c>
      <c r="AK921" t="s">
        <v>296</v>
      </c>
      <c r="AL921" t="s">
        <v>82</v>
      </c>
      <c r="AM921" t="s">
        <v>88</v>
      </c>
      <c r="AN921" t="s">
        <v>154</v>
      </c>
      <c r="AO921" t="s">
        <v>90</v>
      </c>
      <c r="AP921" t="s">
        <v>91</v>
      </c>
      <c r="AQ921" t="s">
        <v>14143</v>
      </c>
      <c r="AR921" t="s">
        <v>82</v>
      </c>
      <c r="AS921" t="s">
        <v>14144</v>
      </c>
      <c r="AT921" t="s">
        <v>14145</v>
      </c>
      <c r="AU921" t="s">
        <v>81</v>
      </c>
      <c r="AV921" t="s">
        <v>82</v>
      </c>
      <c r="AW921" t="s">
        <v>82</v>
      </c>
      <c r="AX921" t="s">
        <v>82</v>
      </c>
      <c r="AY921" t="s">
        <v>82</v>
      </c>
      <c r="AZ921" t="s">
        <v>82</v>
      </c>
      <c r="BA921" t="s">
        <v>82</v>
      </c>
      <c r="BB921" t="s">
        <v>82</v>
      </c>
      <c r="BC921" t="s">
        <v>82</v>
      </c>
      <c r="BD921" t="s">
        <v>82</v>
      </c>
      <c r="BE921" t="s">
        <v>82</v>
      </c>
      <c r="BF921" t="s">
        <v>82</v>
      </c>
      <c r="BG921" t="s">
        <v>82</v>
      </c>
      <c r="BH921" t="s">
        <v>82</v>
      </c>
      <c r="BI921" t="s">
        <v>82</v>
      </c>
      <c r="BJ921" t="s">
        <v>82</v>
      </c>
      <c r="BK921" t="s">
        <v>82</v>
      </c>
      <c r="BL921" t="s">
        <v>82</v>
      </c>
      <c r="BM921" t="s">
        <v>82</v>
      </c>
      <c r="BN921" t="s">
        <v>82</v>
      </c>
      <c r="BO921" t="s">
        <v>82</v>
      </c>
      <c r="BP921" t="s">
        <v>82</v>
      </c>
      <c r="BQ921" t="s">
        <v>82</v>
      </c>
    </row>
    <row r="922" spans="1:69" x14ac:dyDescent="0.2">
      <c r="A922" s="5">
        <v>0</v>
      </c>
      <c r="B922" t="s">
        <v>14146</v>
      </c>
      <c r="C922" t="s">
        <v>14147</v>
      </c>
      <c r="D922" t="s">
        <v>14148</v>
      </c>
      <c r="E922" t="s">
        <v>14149</v>
      </c>
      <c r="F922" t="s">
        <v>73</v>
      </c>
      <c r="G922" t="s">
        <v>14150</v>
      </c>
      <c r="H922" s="1">
        <v>42471</v>
      </c>
      <c r="I922" s="1">
        <v>42309</v>
      </c>
      <c r="J922" t="b">
        <v>1</v>
      </c>
      <c r="K922" t="s">
        <v>75</v>
      </c>
      <c r="L922" t="s">
        <v>915</v>
      </c>
      <c r="M922" t="s">
        <v>90</v>
      </c>
      <c r="N922">
        <v>151</v>
      </c>
      <c r="O922" t="s">
        <v>5812</v>
      </c>
      <c r="P922" t="s">
        <v>144</v>
      </c>
      <c r="Q922" t="s">
        <v>14151</v>
      </c>
      <c r="R922" t="s">
        <v>81</v>
      </c>
      <c r="S922">
        <v>1</v>
      </c>
      <c r="T922" s="1">
        <v>42471</v>
      </c>
      <c r="U922" s="3">
        <v>42309</v>
      </c>
      <c r="V922" t="s">
        <v>367</v>
      </c>
      <c r="W922" s="2">
        <v>43164</v>
      </c>
      <c r="X922" t="s">
        <v>14152</v>
      </c>
      <c r="Y922" t="s">
        <v>81</v>
      </c>
      <c r="Z922" t="s">
        <v>14153</v>
      </c>
      <c r="AA922" t="s">
        <v>82</v>
      </c>
      <c r="AB922" t="s">
        <v>81</v>
      </c>
      <c r="AC922" t="s">
        <v>81</v>
      </c>
      <c r="AD922" t="s">
        <v>14154</v>
      </c>
      <c r="AE922" t="s">
        <v>81</v>
      </c>
      <c r="AF922" t="s">
        <v>14153</v>
      </c>
      <c r="AG922" t="s">
        <v>82</v>
      </c>
      <c r="AH922" t="s">
        <v>81</v>
      </c>
      <c r="AI922" t="s">
        <v>81</v>
      </c>
      <c r="AJ922" t="s">
        <v>14154</v>
      </c>
      <c r="AK922" t="s">
        <v>110</v>
      </c>
      <c r="AL922" t="s">
        <v>82</v>
      </c>
      <c r="AM922" t="s">
        <v>88</v>
      </c>
      <c r="AN922" t="s">
        <v>154</v>
      </c>
      <c r="AO922" t="s">
        <v>1063</v>
      </c>
      <c r="AP922" t="s">
        <v>91</v>
      </c>
      <c r="AQ922" t="s">
        <v>14155</v>
      </c>
      <c r="AR922" t="s">
        <v>82</v>
      </c>
      <c r="AS922" t="s">
        <v>14156</v>
      </c>
      <c r="AT922" t="s">
        <v>14157</v>
      </c>
      <c r="AU922" t="s">
        <v>81</v>
      </c>
      <c r="AV922" t="s">
        <v>82</v>
      </c>
      <c r="AW922" t="s">
        <v>82</v>
      </c>
      <c r="AX922" t="s">
        <v>82</v>
      </c>
      <c r="AY922" t="s">
        <v>82</v>
      </c>
      <c r="AZ922" t="s">
        <v>82</v>
      </c>
      <c r="BA922" t="s">
        <v>82</v>
      </c>
      <c r="BB922" t="s">
        <v>82</v>
      </c>
      <c r="BC922" t="s">
        <v>82</v>
      </c>
      <c r="BD922" t="s">
        <v>82</v>
      </c>
      <c r="BE922" t="s">
        <v>82</v>
      </c>
      <c r="BF922" t="s">
        <v>82</v>
      </c>
      <c r="BG922" t="s">
        <v>82</v>
      </c>
      <c r="BH922" t="s">
        <v>82</v>
      </c>
      <c r="BI922" t="s">
        <v>82</v>
      </c>
      <c r="BJ922" t="s">
        <v>82</v>
      </c>
      <c r="BK922" t="s">
        <v>82</v>
      </c>
      <c r="BL922" t="s">
        <v>82</v>
      </c>
      <c r="BM922" t="s">
        <v>82</v>
      </c>
      <c r="BN922" t="s">
        <v>82</v>
      </c>
      <c r="BO922" t="s">
        <v>82</v>
      </c>
      <c r="BP922" t="s">
        <v>82</v>
      </c>
      <c r="BQ922" t="s">
        <v>82</v>
      </c>
    </row>
    <row r="923" spans="1:69" x14ac:dyDescent="0.2">
      <c r="A923" s="5">
        <v>0</v>
      </c>
      <c r="B923" t="s">
        <v>14158</v>
      </c>
      <c r="C923" t="s">
        <v>14159</v>
      </c>
      <c r="D923" t="s">
        <v>14160</v>
      </c>
      <c r="E923" t="s">
        <v>14158</v>
      </c>
      <c r="F923" t="s">
        <v>73</v>
      </c>
      <c r="G923" t="s">
        <v>14161</v>
      </c>
      <c r="H923" s="1">
        <v>42898</v>
      </c>
      <c r="I923" s="1">
        <v>41821</v>
      </c>
      <c r="J923" t="b">
        <v>1</v>
      </c>
      <c r="K923" t="s">
        <v>75</v>
      </c>
      <c r="L923" t="s">
        <v>599</v>
      </c>
      <c r="M923" t="s">
        <v>90</v>
      </c>
      <c r="N923">
        <v>408</v>
      </c>
      <c r="O923" t="s">
        <v>9057</v>
      </c>
      <c r="P923" t="s">
        <v>409</v>
      </c>
      <c r="Q923" t="s">
        <v>14162</v>
      </c>
      <c r="R923" t="s">
        <v>81</v>
      </c>
      <c r="S923">
        <v>1</v>
      </c>
      <c r="T923" s="1">
        <v>42898</v>
      </c>
      <c r="U923" s="3">
        <v>41821</v>
      </c>
      <c r="V923" t="s">
        <v>168</v>
      </c>
      <c r="W923" s="2">
        <v>44081</v>
      </c>
      <c r="X923" t="s">
        <v>14163</v>
      </c>
      <c r="Y923" t="s">
        <v>148</v>
      </c>
      <c r="Z923" t="s">
        <v>14164</v>
      </c>
      <c r="AA923" t="s">
        <v>82</v>
      </c>
      <c r="AB923" t="s">
        <v>14165</v>
      </c>
      <c r="AC923" t="s">
        <v>675</v>
      </c>
      <c r="AD923" t="s">
        <v>9062</v>
      </c>
      <c r="AE923" t="s">
        <v>148</v>
      </c>
      <c r="AF923" t="s">
        <v>14164</v>
      </c>
      <c r="AG923" t="s">
        <v>82</v>
      </c>
      <c r="AH923" t="s">
        <v>14165</v>
      </c>
      <c r="AI923" t="s">
        <v>675</v>
      </c>
      <c r="AJ923" t="s">
        <v>9062</v>
      </c>
      <c r="AK923" t="s">
        <v>296</v>
      </c>
      <c r="AL923" t="s">
        <v>82</v>
      </c>
      <c r="AM923" t="s">
        <v>88</v>
      </c>
      <c r="AN923" t="s">
        <v>154</v>
      </c>
      <c r="AO923" t="s">
        <v>90</v>
      </c>
      <c r="AP923" t="s">
        <v>91</v>
      </c>
      <c r="AQ923" t="s">
        <v>14166</v>
      </c>
      <c r="AR923" t="s">
        <v>82</v>
      </c>
      <c r="AS923" t="s">
        <v>14167</v>
      </c>
      <c r="AT923" t="s">
        <v>14168</v>
      </c>
      <c r="AU923" t="s">
        <v>81</v>
      </c>
      <c r="AV923" t="s">
        <v>82</v>
      </c>
      <c r="AW923" t="s">
        <v>82</v>
      </c>
      <c r="AX923" t="s">
        <v>82</v>
      </c>
      <c r="AY923" t="s">
        <v>82</v>
      </c>
      <c r="AZ923" t="s">
        <v>82</v>
      </c>
      <c r="BA923" t="s">
        <v>82</v>
      </c>
      <c r="BB923" t="s">
        <v>82</v>
      </c>
      <c r="BC923" t="s">
        <v>82</v>
      </c>
      <c r="BD923" t="s">
        <v>82</v>
      </c>
      <c r="BE923" t="s">
        <v>82</v>
      </c>
      <c r="BF923" t="s">
        <v>82</v>
      </c>
      <c r="BG923" t="s">
        <v>82</v>
      </c>
      <c r="BH923" t="s">
        <v>82</v>
      </c>
      <c r="BI923" t="s">
        <v>82</v>
      </c>
      <c r="BJ923" t="s">
        <v>82</v>
      </c>
      <c r="BK923" t="s">
        <v>82</v>
      </c>
      <c r="BL923" t="s">
        <v>82</v>
      </c>
      <c r="BM923" t="s">
        <v>82</v>
      </c>
      <c r="BN923" t="s">
        <v>82</v>
      </c>
      <c r="BO923" t="s">
        <v>82</v>
      </c>
      <c r="BP923" t="s">
        <v>82</v>
      </c>
      <c r="BQ923" t="s">
        <v>82</v>
      </c>
    </row>
    <row r="924" spans="1:69" x14ac:dyDescent="0.2">
      <c r="A924" s="5">
        <v>1</v>
      </c>
      <c r="B924" t="s">
        <v>14169</v>
      </c>
      <c r="C924" t="s">
        <v>14170</v>
      </c>
      <c r="D924" t="s">
        <v>14171</v>
      </c>
      <c r="E924" t="s">
        <v>14172</v>
      </c>
      <c r="F924" t="s">
        <v>73</v>
      </c>
      <c r="G924" t="s">
        <v>14173</v>
      </c>
      <c r="H924" s="1">
        <v>42823</v>
      </c>
      <c r="I924" s="1">
        <v>42837</v>
      </c>
      <c r="J924" t="b">
        <v>0</v>
      </c>
      <c r="K924" t="s">
        <v>75</v>
      </c>
      <c r="L924" t="s">
        <v>8818</v>
      </c>
      <c r="M924" t="s">
        <v>363</v>
      </c>
      <c r="N924">
        <v>26</v>
      </c>
      <c r="O924" t="s">
        <v>11792</v>
      </c>
      <c r="P924" t="s">
        <v>2776</v>
      </c>
      <c r="Q924" t="s">
        <v>770</v>
      </c>
      <c r="R924" t="s">
        <v>81</v>
      </c>
      <c r="S924" t="s">
        <v>82</v>
      </c>
      <c r="T924" s="1">
        <v>42823</v>
      </c>
      <c r="U924" t="s">
        <v>14174</v>
      </c>
      <c r="V924" t="s">
        <v>585</v>
      </c>
      <c r="W924" s="2">
        <v>43304</v>
      </c>
      <c r="X924" t="s">
        <v>14175</v>
      </c>
      <c r="Y924" t="s">
        <v>81</v>
      </c>
      <c r="Z924" t="s">
        <v>14176</v>
      </c>
      <c r="AA924" t="s">
        <v>82</v>
      </c>
      <c r="AB924" t="s">
        <v>81</v>
      </c>
      <c r="AC924" t="s">
        <v>81</v>
      </c>
      <c r="AD924" t="s">
        <v>14177</v>
      </c>
      <c r="AE924" t="s">
        <v>81</v>
      </c>
      <c r="AF924" t="s">
        <v>14176</v>
      </c>
      <c r="AG924" t="s">
        <v>82</v>
      </c>
      <c r="AH924" t="s">
        <v>81</v>
      </c>
      <c r="AI924" t="s">
        <v>81</v>
      </c>
      <c r="AJ924" t="s">
        <v>14177</v>
      </c>
      <c r="AK924" t="s">
        <v>110</v>
      </c>
      <c r="AL924" t="s">
        <v>82</v>
      </c>
      <c r="AM924" t="s">
        <v>88</v>
      </c>
      <c r="AN924" t="s">
        <v>154</v>
      </c>
      <c r="AO924" t="s">
        <v>90</v>
      </c>
      <c r="AP924" t="s">
        <v>91</v>
      </c>
      <c r="AQ924" t="s">
        <v>14178</v>
      </c>
      <c r="AR924" t="s">
        <v>82</v>
      </c>
      <c r="AS924" t="s">
        <v>11801</v>
      </c>
      <c r="AT924" t="s">
        <v>14179</v>
      </c>
      <c r="AU924" t="s">
        <v>81</v>
      </c>
      <c r="AV924" t="s">
        <v>82</v>
      </c>
      <c r="AW924" t="s">
        <v>82</v>
      </c>
      <c r="AX924" t="s">
        <v>82</v>
      </c>
      <c r="AY924" t="s">
        <v>82</v>
      </c>
      <c r="AZ924" t="s">
        <v>82</v>
      </c>
      <c r="BA924" t="s">
        <v>82</v>
      </c>
      <c r="BB924" t="s">
        <v>82</v>
      </c>
      <c r="BC924" t="s">
        <v>82</v>
      </c>
      <c r="BD924" t="s">
        <v>82</v>
      </c>
      <c r="BE924" t="s">
        <v>82</v>
      </c>
      <c r="BF924" t="s">
        <v>82</v>
      </c>
      <c r="BG924" t="s">
        <v>82</v>
      </c>
      <c r="BH924" t="s">
        <v>82</v>
      </c>
      <c r="BI924" t="s">
        <v>82</v>
      </c>
      <c r="BJ924" t="s">
        <v>82</v>
      </c>
      <c r="BK924" t="s">
        <v>82</v>
      </c>
      <c r="BL924" t="s">
        <v>82</v>
      </c>
      <c r="BM924" t="s">
        <v>82</v>
      </c>
      <c r="BN924" t="s">
        <v>82</v>
      </c>
      <c r="BO924" t="s">
        <v>82</v>
      </c>
      <c r="BP924" t="s">
        <v>82</v>
      </c>
      <c r="BQ924" t="s">
        <v>82</v>
      </c>
    </row>
    <row r="925" spans="1:69" x14ac:dyDescent="0.2">
      <c r="A925" s="5">
        <v>0</v>
      </c>
      <c r="B925" t="s">
        <v>14180</v>
      </c>
      <c r="C925" t="s">
        <v>14181</v>
      </c>
      <c r="D925" t="s">
        <v>14182</v>
      </c>
      <c r="E925" t="s">
        <v>14183</v>
      </c>
      <c r="F925" t="s">
        <v>73</v>
      </c>
      <c r="G925" t="s">
        <v>14184</v>
      </c>
      <c r="H925" s="1">
        <v>43391</v>
      </c>
      <c r="I925" s="1">
        <v>43545</v>
      </c>
      <c r="J925" t="b">
        <v>0</v>
      </c>
      <c r="K925" t="s">
        <v>75</v>
      </c>
      <c r="L925" t="s">
        <v>14185</v>
      </c>
      <c r="M925" t="s">
        <v>90</v>
      </c>
      <c r="N925">
        <v>6</v>
      </c>
      <c r="O925" t="s">
        <v>268</v>
      </c>
      <c r="P925" t="s">
        <v>409</v>
      </c>
      <c r="Q925" t="s">
        <v>6295</v>
      </c>
      <c r="R925" t="s">
        <v>81</v>
      </c>
      <c r="S925" t="s">
        <v>82</v>
      </c>
      <c r="T925" s="1">
        <v>43391</v>
      </c>
      <c r="U925" t="s">
        <v>13594</v>
      </c>
      <c r="V925" t="s">
        <v>834</v>
      </c>
      <c r="W925" s="2">
        <v>43836</v>
      </c>
      <c r="X925" t="s">
        <v>14186</v>
      </c>
      <c r="Y925" t="s">
        <v>148</v>
      </c>
      <c r="Z925" t="s">
        <v>14187</v>
      </c>
      <c r="AA925" t="s">
        <v>82</v>
      </c>
      <c r="AB925" t="s">
        <v>14188</v>
      </c>
      <c r="AC925" t="s">
        <v>14189</v>
      </c>
      <c r="AD925" t="s">
        <v>14190</v>
      </c>
      <c r="AE925" t="s">
        <v>148</v>
      </c>
      <c r="AF925" t="s">
        <v>14187</v>
      </c>
      <c r="AG925" t="s">
        <v>82</v>
      </c>
      <c r="AH925" t="s">
        <v>14188</v>
      </c>
      <c r="AI925" t="s">
        <v>14189</v>
      </c>
      <c r="AJ925" t="s">
        <v>14190</v>
      </c>
      <c r="AK925" t="s">
        <v>296</v>
      </c>
      <c r="AL925" t="s">
        <v>3456</v>
      </c>
      <c r="AM925" t="s">
        <v>88</v>
      </c>
      <c r="AN925" t="s">
        <v>154</v>
      </c>
      <c r="AO925" t="s">
        <v>231</v>
      </c>
      <c r="AP925" t="s">
        <v>91</v>
      </c>
      <c r="AQ925" t="s">
        <v>14191</v>
      </c>
      <c r="AR925" t="s">
        <v>82</v>
      </c>
      <c r="AS925" t="s">
        <v>14192</v>
      </c>
      <c r="AT925" t="s">
        <v>14193</v>
      </c>
      <c r="AU925" t="s">
        <v>81</v>
      </c>
      <c r="AV925" t="s">
        <v>82</v>
      </c>
      <c r="AW925" t="s">
        <v>82</v>
      </c>
      <c r="AX925" t="s">
        <v>82</v>
      </c>
      <c r="AY925" t="s">
        <v>82</v>
      </c>
      <c r="AZ925" t="s">
        <v>82</v>
      </c>
      <c r="BA925" t="s">
        <v>82</v>
      </c>
      <c r="BB925" t="s">
        <v>82</v>
      </c>
      <c r="BC925" t="s">
        <v>82</v>
      </c>
      <c r="BD925" t="s">
        <v>82</v>
      </c>
      <c r="BE925" t="s">
        <v>82</v>
      </c>
      <c r="BF925" t="s">
        <v>82</v>
      </c>
      <c r="BG925" t="s">
        <v>82</v>
      </c>
      <c r="BH925" t="s">
        <v>82</v>
      </c>
      <c r="BI925" t="s">
        <v>82</v>
      </c>
      <c r="BJ925" t="s">
        <v>82</v>
      </c>
      <c r="BK925" t="s">
        <v>82</v>
      </c>
      <c r="BL925" t="s">
        <v>82</v>
      </c>
      <c r="BM925" t="s">
        <v>82</v>
      </c>
      <c r="BN925" t="s">
        <v>82</v>
      </c>
      <c r="BO925" t="s">
        <v>82</v>
      </c>
      <c r="BP925" t="s">
        <v>82</v>
      </c>
      <c r="BQ925" t="s">
        <v>82</v>
      </c>
    </row>
    <row r="926" spans="1:69" x14ac:dyDescent="0.2">
      <c r="A926" s="5">
        <v>0</v>
      </c>
      <c r="B926" t="s">
        <v>14194</v>
      </c>
      <c r="C926" t="s">
        <v>14195</v>
      </c>
      <c r="D926" t="s">
        <v>14196</v>
      </c>
      <c r="E926" t="s">
        <v>14197</v>
      </c>
      <c r="F926" t="s">
        <v>73</v>
      </c>
      <c r="G926" t="s">
        <v>14198</v>
      </c>
      <c r="H926" s="1">
        <v>43826</v>
      </c>
      <c r="I926" s="1">
        <v>43344</v>
      </c>
      <c r="J926" t="b">
        <v>0</v>
      </c>
      <c r="K926" t="s">
        <v>75</v>
      </c>
      <c r="L926" t="s">
        <v>14199</v>
      </c>
      <c r="M926" t="s">
        <v>90</v>
      </c>
      <c r="N926">
        <v>5242</v>
      </c>
      <c r="O926" t="s">
        <v>3906</v>
      </c>
      <c r="P926" t="s">
        <v>288</v>
      </c>
      <c r="Q926" t="s">
        <v>3583</v>
      </c>
      <c r="R926" t="s">
        <v>81</v>
      </c>
      <c r="S926">
        <v>1</v>
      </c>
      <c r="T926" s="1">
        <v>43826</v>
      </c>
      <c r="U926" t="s">
        <v>14200</v>
      </c>
      <c r="V926" t="s">
        <v>1570</v>
      </c>
      <c r="W926" s="2">
        <v>43948</v>
      </c>
      <c r="X926" t="s">
        <v>14201</v>
      </c>
      <c r="Y926" t="s">
        <v>81</v>
      </c>
      <c r="Z926" t="s">
        <v>14202</v>
      </c>
      <c r="AA926" t="s">
        <v>82</v>
      </c>
      <c r="AB926" t="s">
        <v>81</v>
      </c>
      <c r="AC926" t="s">
        <v>81</v>
      </c>
      <c r="AD926" t="s">
        <v>14203</v>
      </c>
      <c r="AE926" t="s">
        <v>81</v>
      </c>
      <c r="AF926" t="s">
        <v>14202</v>
      </c>
      <c r="AG926" t="s">
        <v>82</v>
      </c>
      <c r="AH926" t="s">
        <v>81</v>
      </c>
      <c r="AI926" t="s">
        <v>81</v>
      </c>
      <c r="AJ926" t="s">
        <v>14203</v>
      </c>
      <c r="AK926" t="s">
        <v>110</v>
      </c>
      <c r="AL926" t="s">
        <v>82</v>
      </c>
      <c r="AM926" t="s">
        <v>88</v>
      </c>
      <c r="AN926" t="s">
        <v>90</v>
      </c>
      <c r="AO926" t="s">
        <v>90</v>
      </c>
      <c r="AP926" t="s">
        <v>91</v>
      </c>
      <c r="AQ926" t="s">
        <v>14204</v>
      </c>
      <c r="AR926" t="s">
        <v>82</v>
      </c>
      <c r="AS926" t="s">
        <v>14205</v>
      </c>
      <c r="AT926" t="s">
        <v>14206</v>
      </c>
      <c r="AU926" t="s">
        <v>81</v>
      </c>
      <c r="AV926" t="s">
        <v>82</v>
      </c>
      <c r="AW926" t="s">
        <v>82</v>
      </c>
      <c r="AX926" t="s">
        <v>82</v>
      </c>
      <c r="AY926" t="s">
        <v>82</v>
      </c>
      <c r="AZ926" t="s">
        <v>82</v>
      </c>
      <c r="BA926" t="s">
        <v>82</v>
      </c>
      <c r="BB926" t="s">
        <v>82</v>
      </c>
      <c r="BC926" t="s">
        <v>82</v>
      </c>
      <c r="BD926" t="s">
        <v>82</v>
      </c>
      <c r="BE926" t="s">
        <v>82</v>
      </c>
      <c r="BF926" t="s">
        <v>82</v>
      </c>
      <c r="BG926" t="s">
        <v>82</v>
      </c>
      <c r="BH926" t="s">
        <v>82</v>
      </c>
      <c r="BI926" t="s">
        <v>82</v>
      </c>
      <c r="BJ926" t="s">
        <v>82</v>
      </c>
      <c r="BK926" t="s">
        <v>82</v>
      </c>
      <c r="BL926" t="s">
        <v>82</v>
      </c>
      <c r="BM926" t="s">
        <v>82</v>
      </c>
      <c r="BN926" t="s">
        <v>82</v>
      </c>
      <c r="BO926" t="s">
        <v>82</v>
      </c>
      <c r="BP926" t="s">
        <v>82</v>
      </c>
      <c r="BQ926" t="s">
        <v>82</v>
      </c>
    </row>
    <row r="927" spans="1:69" x14ac:dyDescent="0.2">
      <c r="A927" s="5">
        <v>1</v>
      </c>
      <c r="B927" t="s">
        <v>14207</v>
      </c>
      <c r="C927" t="s">
        <v>14208</v>
      </c>
      <c r="D927" t="s">
        <v>14209</v>
      </c>
      <c r="E927" t="s">
        <v>14207</v>
      </c>
      <c r="F927" t="s">
        <v>73</v>
      </c>
      <c r="G927" t="s">
        <v>14210</v>
      </c>
      <c r="H927" s="1">
        <v>42817</v>
      </c>
      <c r="I927" s="1">
        <v>43010</v>
      </c>
      <c r="J927" t="b">
        <v>0</v>
      </c>
      <c r="K927" t="s">
        <v>75</v>
      </c>
      <c r="L927" t="s">
        <v>1092</v>
      </c>
      <c r="M927" t="s">
        <v>538</v>
      </c>
      <c r="N927">
        <v>373</v>
      </c>
      <c r="O927" t="s">
        <v>10782</v>
      </c>
      <c r="P927" t="s">
        <v>1622</v>
      </c>
      <c r="Q927" t="s">
        <v>14211</v>
      </c>
      <c r="R927" t="s">
        <v>81</v>
      </c>
      <c r="S927" t="s">
        <v>82</v>
      </c>
      <c r="T927" s="1">
        <v>42817</v>
      </c>
      <c r="U927" t="s">
        <v>14212</v>
      </c>
      <c r="V927" t="s">
        <v>585</v>
      </c>
      <c r="W927" s="2">
        <v>43717</v>
      </c>
      <c r="X927" t="s">
        <v>14213</v>
      </c>
      <c r="Y927" t="s">
        <v>81</v>
      </c>
      <c r="Z927" t="s">
        <v>14214</v>
      </c>
      <c r="AA927" t="s">
        <v>82</v>
      </c>
      <c r="AB927" t="s">
        <v>81</v>
      </c>
      <c r="AC927" t="s">
        <v>81</v>
      </c>
      <c r="AD927" t="s">
        <v>10782</v>
      </c>
      <c r="AE927" t="s">
        <v>81</v>
      </c>
      <c r="AF927" t="s">
        <v>14214</v>
      </c>
      <c r="AG927" t="s">
        <v>82</v>
      </c>
      <c r="AH927" t="s">
        <v>81</v>
      </c>
      <c r="AI927" t="s">
        <v>81</v>
      </c>
      <c r="AJ927" t="s">
        <v>10782</v>
      </c>
      <c r="AK927" t="s">
        <v>110</v>
      </c>
      <c r="AL927" t="s">
        <v>82</v>
      </c>
      <c r="AM927" t="s">
        <v>88</v>
      </c>
      <c r="AN927" t="s">
        <v>489</v>
      </c>
      <c r="AO927" t="s">
        <v>3967</v>
      </c>
      <c r="AP927" t="s">
        <v>91</v>
      </c>
      <c r="AQ927" t="s">
        <v>14215</v>
      </c>
      <c r="AR927" t="s">
        <v>82</v>
      </c>
      <c r="AS927" t="s">
        <v>14216</v>
      </c>
      <c r="AT927" t="s">
        <v>82</v>
      </c>
      <c r="AU927" t="s">
        <v>81</v>
      </c>
      <c r="AV927" t="s">
        <v>82</v>
      </c>
      <c r="AW927" t="s">
        <v>82</v>
      </c>
      <c r="AX927" t="s">
        <v>82</v>
      </c>
      <c r="AY927" t="s">
        <v>82</v>
      </c>
      <c r="AZ927" t="s">
        <v>82</v>
      </c>
      <c r="BA927" t="s">
        <v>82</v>
      </c>
      <c r="BB927" t="s">
        <v>82</v>
      </c>
      <c r="BC927" t="s">
        <v>82</v>
      </c>
      <c r="BD927" t="s">
        <v>82</v>
      </c>
      <c r="BE927" t="s">
        <v>82</v>
      </c>
      <c r="BF927" t="s">
        <v>82</v>
      </c>
      <c r="BG927" t="s">
        <v>82</v>
      </c>
      <c r="BH927" t="s">
        <v>82</v>
      </c>
      <c r="BI927" t="s">
        <v>82</v>
      </c>
      <c r="BJ927" t="s">
        <v>82</v>
      </c>
      <c r="BK927" t="s">
        <v>82</v>
      </c>
      <c r="BL927" t="s">
        <v>82</v>
      </c>
      <c r="BM927" t="s">
        <v>82</v>
      </c>
      <c r="BN927" t="s">
        <v>82</v>
      </c>
      <c r="BO927" t="s">
        <v>82</v>
      </c>
      <c r="BP927" t="s">
        <v>82</v>
      </c>
      <c r="BQ927" t="s">
        <v>82</v>
      </c>
    </row>
    <row r="928" spans="1:69" x14ac:dyDescent="0.2">
      <c r="A928" s="5">
        <v>1</v>
      </c>
      <c r="B928" t="s">
        <v>14217</v>
      </c>
      <c r="C928" t="s">
        <v>14218</v>
      </c>
      <c r="D928" t="s">
        <v>14219</v>
      </c>
      <c r="E928" t="s">
        <v>14220</v>
      </c>
      <c r="F928" t="s">
        <v>73</v>
      </c>
      <c r="G928" t="s">
        <v>5208</v>
      </c>
      <c r="H928" s="1">
        <v>43672</v>
      </c>
      <c r="I928" s="1">
        <v>43997</v>
      </c>
      <c r="J928" t="b">
        <v>0</v>
      </c>
      <c r="K928" t="s">
        <v>75</v>
      </c>
      <c r="L928" t="s">
        <v>7736</v>
      </c>
      <c r="M928" t="s">
        <v>77</v>
      </c>
      <c r="N928">
        <v>32</v>
      </c>
      <c r="O928" t="s">
        <v>14221</v>
      </c>
      <c r="P928" t="s">
        <v>14222</v>
      </c>
      <c r="Q928" t="s">
        <v>14223</v>
      </c>
      <c r="R928" t="s">
        <v>81</v>
      </c>
      <c r="S928" t="s">
        <v>82</v>
      </c>
      <c r="T928" s="1">
        <v>43672</v>
      </c>
      <c r="U928" t="s">
        <v>5342</v>
      </c>
      <c r="V928" t="s">
        <v>468</v>
      </c>
      <c r="W928" s="2">
        <v>44144</v>
      </c>
      <c r="X928" t="s">
        <v>14224</v>
      </c>
      <c r="Y928" t="s">
        <v>227</v>
      </c>
      <c r="Z928" t="s">
        <v>14225</v>
      </c>
      <c r="AA928" t="s">
        <v>82</v>
      </c>
      <c r="AB928" t="s">
        <v>14226</v>
      </c>
      <c r="AC928" t="s">
        <v>14227</v>
      </c>
      <c r="AD928" t="s">
        <v>14228</v>
      </c>
      <c r="AE928" t="s">
        <v>227</v>
      </c>
      <c r="AF928" t="s">
        <v>14225</v>
      </c>
      <c r="AG928" t="s">
        <v>82</v>
      </c>
      <c r="AH928" t="s">
        <v>14226</v>
      </c>
      <c r="AI928" t="s">
        <v>14227</v>
      </c>
      <c r="AJ928" t="s">
        <v>14228</v>
      </c>
      <c r="AK928" t="s">
        <v>296</v>
      </c>
      <c r="AL928" t="s">
        <v>14229</v>
      </c>
      <c r="AM928" t="s">
        <v>88</v>
      </c>
      <c r="AN928" t="s">
        <v>1098</v>
      </c>
      <c r="AO928" t="s">
        <v>2057</v>
      </c>
      <c r="AP928" t="s">
        <v>91</v>
      </c>
      <c r="AQ928" t="s">
        <v>14230</v>
      </c>
      <c r="AR928" t="s">
        <v>82</v>
      </c>
      <c r="AS928" t="s">
        <v>14231</v>
      </c>
      <c r="AT928" t="s">
        <v>14232</v>
      </c>
      <c r="AU928" t="s">
        <v>81</v>
      </c>
      <c r="AV928" t="s">
        <v>14233</v>
      </c>
      <c r="AW928" t="s">
        <v>82</v>
      </c>
      <c r="AX928" t="s">
        <v>82</v>
      </c>
      <c r="AY928" t="s">
        <v>82</v>
      </c>
      <c r="AZ928" t="s">
        <v>82</v>
      </c>
      <c r="BA928" t="s">
        <v>82</v>
      </c>
      <c r="BB928" t="s">
        <v>82</v>
      </c>
      <c r="BC928" t="s">
        <v>82</v>
      </c>
      <c r="BD928" t="s">
        <v>82</v>
      </c>
      <c r="BE928" t="s">
        <v>82</v>
      </c>
      <c r="BF928" t="s">
        <v>82</v>
      </c>
      <c r="BG928" t="s">
        <v>82</v>
      </c>
      <c r="BH928" t="s">
        <v>82</v>
      </c>
      <c r="BI928" t="s">
        <v>82</v>
      </c>
      <c r="BJ928" t="s">
        <v>82</v>
      </c>
      <c r="BK928" t="s">
        <v>82</v>
      </c>
      <c r="BL928" t="s">
        <v>82</v>
      </c>
      <c r="BM928" t="s">
        <v>82</v>
      </c>
      <c r="BN928" t="s">
        <v>82</v>
      </c>
      <c r="BO928" t="s">
        <v>82</v>
      </c>
      <c r="BP928" t="s">
        <v>82</v>
      </c>
      <c r="BQ928" t="s">
        <v>82</v>
      </c>
    </row>
    <row r="929" spans="1:69" x14ac:dyDescent="0.2">
      <c r="A929" s="5">
        <v>0</v>
      </c>
      <c r="B929" t="s">
        <v>14234</v>
      </c>
      <c r="C929" t="s">
        <v>14235</v>
      </c>
      <c r="D929" t="s">
        <v>14236</v>
      </c>
      <c r="E929" t="s">
        <v>14237</v>
      </c>
      <c r="F929" t="s">
        <v>1119</v>
      </c>
      <c r="G929" t="s">
        <v>14238</v>
      </c>
      <c r="H929" s="1">
        <v>43620</v>
      </c>
      <c r="I929" s="1">
        <v>43619</v>
      </c>
      <c r="J929" t="b">
        <v>0</v>
      </c>
      <c r="K929" t="s">
        <v>1121</v>
      </c>
      <c r="L929" t="s">
        <v>14239</v>
      </c>
      <c r="M929" t="s">
        <v>90</v>
      </c>
      <c r="N929">
        <v>36</v>
      </c>
      <c r="O929" t="s">
        <v>14240</v>
      </c>
      <c r="P929" t="s">
        <v>1124</v>
      </c>
      <c r="Q929" t="s">
        <v>14241</v>
      </c>
      <c r="R929" t="s">
        <v>81</v>
      </c>
      <c r="S929">
        <v>1</v>
      </c>
      <c r="T929" s="1">
        <v>43620</v>
      </c>
      <c r="U929" s="1">
        <v>43619</v>
      </c>
      <c r="V929" t="s">
        <v>14242</v>
      </c>
      <c r="W929" s="2">
        <v>44139</v>
      </c>
      <c r="X929" t="s">
        <v>14243</v>
      </c>
      <c r="Y929" t="s">
        <v>14244</v>
      </c>
      <c r="Z929" t="s">
        <v>14245</v>
      </c>
      <c r="AA929" t="s">
        <v>14246</v>
      </c>
      <c r="AB929" t="s">
        <v>14247</v>
      </c>
      <c r="AC929">
        <f>55-11-985368718</f>
        <v>-985368674</v>
      </c>
      <c r="AD929" t="s">
        <v>14248</v>
      </c>
      <c r="AE929" t="s">
        <v>14244</v>
      </c>
      <c r="AF929" t="s">
        <v>14245</v>
      </c>
      <c r="AG929" t="s">
        <v>14249</v>
      </c>
      <c r="AH929" t="s">
        <v>14247</v>
      </c>
      <c r="AI929">
        <v>11985368718</v>
      </c>
      <c r="AJ929" t="s">
        <v>14248</v>
      </c>
      <c r="AK929" t="s">
        <v>153</v>
      </c>
      <c r="AL929" t="s">
        <v>14240</v>
      </c>
      <c r="AM929" t="s">
        <v>14240</v>
      </c>
      <c r="AN929" t="s">
        <v>12112</v>
      </c>
      <c r="AO929" t="s">
        <v>3159</v>
      </c>
      <c r="AP929" t="s">
        <v>1137</v>
      </c>
      <c r="AQ929" t="s">
        <v>14250</v>
      </c>
      <c r="AR929" t="s">
        <v>14251</v>
      </c>
      <c r="AS929" t="s">
        <v>14252</v>
      </c>
      <c r="AT929" t="s">
        <v>14253</v>
      </c>
      <c r="AU929" t="s">
        <v>81</v>
      </c>
      <c r="AV929" t="s">
        <v>82</v>
      </c>
      <c r="AW929" t="s">
        <v>1334</v>
      </c>
      <c r="AX929" t="s">
        <v>81</v>
      </c>
      <c r="AY929" t="s">
        <v>81</v>
      </c>
      <c r="AZ929" t="s">
        <v>81</v>
      </c>
      <c r="BA929" t="s">
        <v>82</v>
      </c>
      <c r="BB929" s="1">
        <v>1</v>
      </c>
      <c r="BC929" t="s">
        <v>81</v>
      </c>
      <c r="BD929" t="s">
        <v>81</v>
      </c>
      <c r="BE929" t="s">
        <v>81</v>
      </c>
      <c r="BF929" t="s">
        <v>81</v>
      </c>
      <c r="BG929" t="s">
        <v>81</v>
      </c>
      <c r="BH929" t="s">
        <v>81</v>
      </c>
      <c r="BI929" t="s">
        <v>81</v>
      </c>
      <c r="BJ929" t="s">
        <v>82</v>
      </c>
      <c r="BK929" t="s">
        <v>82</v>
      </c>
      <c r="BL929" t="s">
        <v>81</v>
      </c>
      <c r="BM929" t="s">
        <v>201</v>
      </c>
      <c r="BN929" t="s">
        <v>81</v>
      </c>
      <c r="BO929" t="s">
        <v>81</v>
      </c>
      <c r="BP929" t="s">
        <v>81</v>
      </c>
      <c r="BQ929" t="s">
        <v>81</v>
      </c>
    </row>
    <row r="930" spans="1:69" x14ac:dyDescent="0.2">
      <c r="A930" s="5">
        <v>1</v>
      </c>
      <c r="B930" t="s">
        <v>81</v>
      </c>
      <c r="C930" t="s">
        <v>14254</v>
      </c>
      <c r="D930" t="s">
        <v>14255</v>
      </c>
      <c r="E930" t="s">
        <v>14256</v>
      </c>
      <c r="F930" t="s">
        <v>120</v>
      </c>
      <c r="G930" t="s">
        <v>14257</v>
      </c>
      <c r="H930" s="1">
        <v>42416</v>
      </c>
      <c r="I930" s="1">
        <v>42416</v>
      </c>
      <c r="J930" t="b">
        <v>0</v>
      </c>
      <c r="K930" t="s">
        <v>75</v>
      </c>
      <c r="L930" t="s">
        <v>122</v>
      </c>
      <c r="M930" t="s">
        <v>123</v>
      </c>
      <c r="N930">
        <v>70</v>
      </c>
      <c r="O930" t="s">
        <v>14258</v>
      </c>
      <c r="P930" t="s">
        <v>125</v>
      </c>
      <c r="Q930" t="s">
        <v>14259</v>
      </c>
      <c r="R930" t="s">
        <v>81</v>
      </c>
      <c r="S930" t="s">
        <v>82</v>
      </c>
      <c r="T930" s="1">
        <v>42416</v>
      </c>
      <c r="U930" s="1">
        <v>42416</v>
      </c>
      <c r="V930" t="s">
        <v>127</v>
      </c>
      <c r="W930" s="2">
        <v>43557</v>
      </c>
      <c r="X930" t="s">
        <v>82</v>
      </c>
      <c r="Y930" t="s">
        <v>82</v>
      </c>
      <c r="Z930" t="s">
        <v>82</v>
      </c>
      <c r="AA930" t="s">
        <v>82</v>
      </c>
      <c r="AB930" t="s">
        <v>82</v>
      </c>
      <c r="AC930" t="s">
        <v>82</v>
      </c>
      <c r="AD930" t="s">
        <v>82</v>
      </c>
      <c r="AE930" t="s">
        <v>82</v>
      </c>
      <c r="AF930" t="s">
        <v>82</v>
      </c>
      <c r="AG930" t="s">
        <v>82</v>
      </c>
      <c r="AH930" t="s">
        <v>82</v>
      </c>
      <c r="AI930" t="s">
        <v>82</v>
      </c>
      <c r="AJ930" t="s">
        <v>82</v>
      </c>
      <c r="AK930" t="s">
        <v>545</v>
      </c>
      <c r="AL930" t="s">
        <v>82</v>
      </c>
      <c r="AM930" t="s">
        <v>5619</v>
      </c>
      <c r="AN930" t="s">
        <v>14260</v>
      </c>
      <c r="AO930" t="s">
        <v>14261</v>
      </c>
      <c r="AP930" t="s">
        <v>132</v>
      </c>
      <c r="AQ930" t="s">
        <v>14262</v>
      </c>
      <c r="AR930" t="s">
        <v>14263</v>
      </c>
      <c r="AS930" t="s">
        <v>14264</v>
      </c>
      <c r="AT930" t="s">
        <v>14265</v>
      </c>
      <c r="AU930" t="s">
        <v>81</v>
      </c>
      <c r="AV930" t="s">
        <v>82</v>
      </c>
      <c r="AW930" t="s">
        <v>81</v>
      </c>
      <c r="AX930" t="s">
        <v>81</v>
      </c>
      <c r="AY930" t="s">
        <v>81</v>
      </c>
      <c r="AZ930" t="s">
        <v>81</v>
      </c>
      <c r="BA930" t="s">
        <v>82</v>
      </c>
      <c r="BB930" s="1">
        <v>1</v>
      </c>
      <c r="BC930" t="s">
        <v>81</v>
      </c>
      <c r="BD930" t="s">
        <v>81</v>
      </c>
      <c r="BE930" t="s">
        <v>81</v>
      </c>
      <c r="BF930" t="s">
        <v>81</v>
      </c>
      <c r="BG930" t="s">
        <v>81</v>
      </c>
      <c r="BH930" t="s">
        <v>81</v>
      </c>
      <c r="BI930" t="s">
        <v>81</v>
      </c>
      <c r="BJ930" t="s">
        <v>82</v>
      </c>
      <c r="BK930" t="s">
        <v>82</v>
      </c>
      <c r="BL930" t="s">
        <v>81</v>
      </c>
      <c r="BM930" t="s">
        <v>137</v>
      </c>
      <c r="BN930" t="s">
        <v>81</v>
      </c>
      <c r="BO930" t="s">
        <v>81</v>
      </c>
      <c r="BP930" t="s">
        <v>81</v>
      </c>
      <c r="BQ930" t="s">
        <v>81</v>
      </c>
    </row>
    <row r="931" spans="1:69" x14ac:dyDescent="0.2">
      <c r="A931" s="5">
        <v>0</v>
      </c>
      <c r="B931" t="s">
        <v>14266</v>
      </c>
      <c r="C931" t="s">
        <v>14267</v>
      </c>
      <c r="D931" t="s">
        <v>14268</v>
      </c>
      <c r="E931" t="s">
        <v>14269</v>
      </c>
      <c r="F931" t="s">
        <v>73</v>
      </c>
      <c r="G931" t="s">
        <v>14270</v>
      </c>
      <c r="H931" s="1">
        <v>43375</v>
      </c>
      <c r="I931" s="1">
        <v>43757</v>
      </c>
      <c r="J931" t="b">
        <v>0</v>
      </c>
      <c r="K931" t="s">
        <v>75</v>
      </c>
      <c r="L931" t="s">
        <v>419</v>
      </c>
      <c r="M931" t="s">
        <v>90</v>
      </c>
      <c r="N931">
        <v>6</v>
      </c>
      <c r="O931" t="s">
        <v>14271</v>
      </c>
      <c r="P931" t="s">
        <v>1622</v>
      </c>
      <c r="Q931" t="s">
        <v>14272</v>
      </c>
      <c r="R931" t="s">
        <v>81</v>
      </c>
      <c r="S931" t="s">
        <v>82</v>
      </c>
      <c r="T931" s="1">
        <v>43375</v>
      </c>
      <c r="U931" t="s">
        <v>14273</v>
      </c>
      <c r="V931" t="s">
        <v>106</v>
      </c>
      <c r="W931" s="2">
        <v>43760</v>
      </c>
      <c r="X931" t="s">
        <v>14274</v>
      </c>
      <c r="Y931" t="s">
        <v>148</v>
      </c>
      <c r="Z931" t="s">
        <v>14275</v>
      </c>
      <c r="AA931" t="s">
        <v>82</v>
      </c>
      <c r="AB931" t="s">
        <v>14276</v>
      </c>
      <c r="AC931" t="s">
        <v>14277</v>
      </c>
      <c r="AD931" t="s">
        <v>14278</v>
      </c>
      <c r="AE931" t="s">
        <v>148</v>
      </c>
      <c r="AF931" t="s">
        <v>14275</v>
      </c>
      <c r="AG931" t="s">
        <v>82</v>
      </c>
      <c r="AH931" t="s">
        <v>14276</v>
      </c>
      <c r="AI931" t="s">
        <v>14277</v>
      </c>
      <c r="AJ931" t="s">
        <v>14278</v>
      </c>
      <c r="AK931" t="s">
        <v>296</v>
      </c>
      <c r="AL931" t="s">
        <v>14279</v>
      </c>
      <c r="AM931" t="s">
        <v>88</v>
      </c>
      <c r="AN931" t="s">
        <v>154</v>
      </c>
      <c r="AO931" t="s">
        <v>90</v>
      </c>
      <c r="AP931" t="s">
        <v>91</v>
      </c>
      <c r="AQ931" t="s">
        <v>14280</v>
      </c>
      <c r="AR931" t="s">
        <v>82</v>
      </c>
      <c r="AS931" t="s">
        <v>14281</v>
      </c>
      <c r="AT931" t="s">
        <v>14282</v>
      </c>
      <c r="AU931" t="s">
        <v>81</v>
      </c>
      <c r="AV931" t="s">
        <v>82</v>
      </c>
      <c r="AW931" t="s">
        <v>82</v>
      </c>
      <c r="AX931" t="s">
        <v>82</v>
      </c>
      <c r="AY931" t="s">
        <v>82</v>
      </c>
      <c r="AZ931" t="s">
        <v>82</v>
      </c>
      <c r="BA931" t="s">
        <v>82</v>
      </c>
      <c r="BB931" t="s">
        <v>82</v>
      </c>
      <c r="BC931" t="s">
        <v>82</v>
      </c>
      <c r="BD931" t="s">
        <v>82</v>
      </c>
      <c r="BE931" t="s">
        <v>82</v>
      </c>
      <c r="BF931" t="s">
        <v>82</v>
      </c>
      <c r="BG931" t="s">
        <v>82</v>
      </c>
      <c r="BH931" t="s">
        <v>82</v>
      </c>
      <c r="BI931" t="s">
        <v>82</v>
      </c>
      <c r="BJ931" t="s">
        <v>82</v>
      </c>
      <c r="BK931" t="s">
        <v>82</v>
      </c>
      <c r="BL931" t="s">
        <v>82</v>
      </c>
      <c r="BM931" t="s">
        <v>82</v>
      </c>
      <c r="BN931" t="s">
        <v>82</v>
      </c>
      <c r="BO931" t="s">
        <v>82</v>
      </c>
      <c r="BP931" t="s">
        <v>82</v>
      </c>
      <c r="BQ931" t="s">
        <v>82</v>
      </c>
    </row>
    <row r="932" spans="1:69" x14ac:dyDescent="0.2">
      <c r="A932" s="5">
        <v>0</v>
      </c>
      <c r="B932" t="s">
        <v>14283</v>
      </c>
      <c r="C932" t="s">
        <v>14284</v>
      </c>
      <c r="D932" t="s">
        <v>14285</v>
      </c>
      <c r="E932" t="s">
        <v>14286</v>
      </c>
      <c r="F932" t="s">
        <v>73</v>
      </c>
      <c r="G932" t="s">
        <v>14287</v>
      </c>
      <c r="H932" s="1">
        <v>43384</v>
      </c>
      <c r="I932" s="1">
        <v>43405</v>
      </c>
      <c r="J932" t="b">
        <v>0</v>
      </c>
      <c r="K932" t="s">
        <v>75</v>
      </c>
      <c r="L932" t="s">
        <v>1022</v>
      </c>
      <c r="M932" t="s">
        <v>90</v>
      </c>
      <c r="N932">
        <v>34</v>
      </c>
      <c r="O932" t="s">
        <v>7793</v>
      </c>
      <c r="P932" t="s">
        <v>2657</v>
      </c>
      <c r="Q932" t="s">
        <v>14288</v>
      </c>
      <c r="R932" t="s">
        <v>81</v>
      </c>
      <c r="S932" t="s">
        <v>82</v>
      </c>
      <c r="T932" s="1">
        <v>43384</v>
      </c>
      <c r="U932" t="s">
        <v>10692</v>
      </c>
      <c r="V932" t="s">
        <v>106</v>
      </c>
      <c r="W932" s="2">
        <v>43927</v>
      </c>
      <c r="X932">
        <v>84090</v>
      </c>
      <c r="Y932" t="s">
        <v>81</v>
      </c>
      <c r="Z932" t="s">
        <v>14289</v>
      </c>
      <c r="AA932" t="s">
        <v>82</v>
      </c>
      <c r="AB932" t="s">
        <v>81</v>
      </c>
      <c r="AC932" t="s">
        <v>81</v>
      </c>
      <c r="AD932" t="s">
        <v>7793</v>
      </c>
      <c r="AE932" t="s">
        <v>81</v>
      </c>
      <c r="AF932" t="s">
        <v>14289</v>
      </c>
      <c r="AG932" t="s">
        <v>82</v>
      </c>
      <c r="AH932" t="s">
        <v>81</v>
      </c>
      <c r="AI932" t="s">
        <v>81</v>
      </c>
      <c r="AJ932" t="s">
        <v>7793</v>
      </c>
      <c r="AK932" t="s">
        <v>110</v>
      </c>
      <c r="AL932" t="s">
        <v>82</v>
      </c>
      <c r="AM932" t="s">
        <v>88</v>
      </c>
      <c r="AN932" t="s">
        <v>90</v>
      </c>
      <c r="AO932" t="s">
        <v>12769</v>
      </c>
      <c r="AP932" t="s">
        <v>91</v>
      </c>
      <c r="AQ932" t="s">
        <v>14290</v>
      </c>
      <c r="AR932" t="s">
        <v>82</v>
      </c>
      <c r="AS932" t="s">
        <v>14291</v>
      </c>
      <c r="AT932" t="s">
        <v>82</v>
      </c>
      <c r="AU932" t="s">
        <v>81</v>
      </c>
      <c r="AV932" t="s">
        <v>82</v>
      </c>
      <c r="AW932" t="s">
        <v>82</v>
      </c>
      <c r="AX932" t="s">
        <v>82</v>
      </c>
      <c r="AY932" t="s">
        <v>82</v>
      </c>
      <c r="AZ932" t="s">
        <v>82</v>
      </c>
      <c r="BA932" t="s">
        <v>82</v>
      </c>
      <c r="BB932" t="s">
        <v>82</v>
      </c>
      <c r="BC932" t="s">
        <v>82</v>
      </c>
      <c r="BD932" t="s">
        <v>82</v>
      </c>
      <c r="BE932" t="s">
        <v>82</v>
      </c>
      <c r="BF932" t="s">
        <v>82</v>
      </c>
      <c r="BG932" t="s">
        <v>82</v>
      </c>
      <c r="BH932" t="s">
        <v>82</v>
      </c>
      <c r="BI932" t="s">
        <v>82</v>
      </c>
      <c r="BJ932" t="s">
        <v>82</v>
      </c>
      <c r="BK932" t="s">
        <v>82</v>
      </c>
      <c r="BL932" t="s">
        <v>82</v>
      </c>
      <c r="BM932" t="s">
        <v>82</v>
      </c>
      <c r="BN932" t="s">
        <v>82</v>
      </c>
      <c r="BO932" t="s">
        <v>82</v>
      </c>
      <c r="BP932" t="s">
        <v>82</v>
      </c>
      <c r="BQ932" t="s">
        <v>82</v>
      </c>
    </row>
    <row r="933" spans="1:69" x14ac:dyDescent="0.2">
      <c r="A933" s="5">
        <v>1</v>
      </c>
      <c r="B933" t="s">
        <v>14292</v>
      </c>
      <c r="C933" t="s">
        <v>14293</v>
      </c>
      <c r="D933" t="s">
        <v>14294</v>
      </c>
      <c r="E933" t="s">
        <v>14295</v>
      </c>
      <c r="F933" t="s">
        <v>1119</v>
      </c>
      <c r="G933" t="s">
        <v>14296</v>
      </c>
      <c r="H933" s="1">
        <v>43363</v>
      </c>
      <c r="I933" s="1">
        <v>43255</v>
      </c>
      <c r="J933" t="b">
        <v>0</v>
      </c>
      <c r="K933" t="s">
        <v>1121</v>
      </c>
      <c r="L933" t="s">
        <v>14297</v>
      </c>
      <c r="M933" t="s">
        <v>90</v>
      </c>
      <c r="N933">
        <v>116</v>
      </c>
      <c r="O933" t="s">
        <v>14298</v>
      </c>
      <c r="P933" t="s">
        <v>1124</v>
      </c>
      <c r="Q933" t="s">
        <v>14299</v>
      </c>
      <c r="R933" t="s">
        <v>81</v>
      </c>
      <c r="S933">
        <v>1</v>
      </c>
      <c r="T933" s="1">
        <v>43363</v>
      </c>
      <c r="U933" s="1">
        <v>43255</v>
      </c>
      <c r="V933" t="s">
        <v>14300</v>
      </c>
      <c r="W933" s="2">
        <v>44139</v>
      </c>
      <c r="X933" t="s">
        <v>14301</v>
      </c>
      <c r="Y933" t="s">
        <v>14302</v>
      </c>
      <c r="Z933" t="s">
        <v>14303</v>
      </c>
      <c r="AA933" t="s">
        <v>14304</v>
      </c>
      <c r="AB933" t="s">
        <v>14305</v>
      </c>
      <c r="AC933">
        <f>55-18-996481800</f>
        <v>-996481763</v>
      </c>
      <c r="AD933" t="s">
        <v>14306</v>
      </c>
      <c r="AE933" t="s">
        <v>14302</v>
      </c>
      <c r="AF933" t="s">
        <v>14303</v>
      </c>
      <c r="AG933" t="s">
        <v>14304</v>
      </c>
      <c r="AH933" t="s">
        <v>14305</v>
      </c>
      <c r="AI933">
        <f>55-18-996481800</f>
        <v>-996481763</v>
      </c>
      <c r="AJ933" t="s">
        <v>14306</v>
      </c>
      <c r="AK933" t="s">
        <v>296</v>
      </c>
      <c r="AL933" t="s">
        <v>14298</v>
      </c>
      <c r="AM933" t="s">
        <v>12111</v>
      </c>
      <c r="AN933" t="s">
        <v>1136</v>
      </c>
      <c r="AO933">
        <v>0</v>
      </c>
      <c r="AP933" t="s">
        <v>1137</v>
      </c>
      <c r="AQ933" t="s">
        <v>14307</v>
      </c>
      <c r="AR933" t="s">
        <v>14308</v>
      </c>
      <c r="AS933" t="s">
        <v>14309</v>
      </c>
      <c r="AT933" t="s">
        <v>14310</v>
      </c>
      <c r="AU933" t="s">
        <v>81</v>
      </c>
      <c r="AV933" t="s">
        <v>82</v>
      </c>
      <c r="AW933" t="s">
        <v>643</v>
      </c>
      <c r="AX933" t="s">
        <v>81</v>
      </c>
      <c r="AY933" t="s">
        <v>81</v>
      </c>
      <c r="AZ933" t="s">
        <v>81</v>
      </c>
      <c r="BA933" t="s">
        <v>82</v>
      </c>
      <c r="BB933" s="1">
        <v>1</v>
      </c>
      <c r="BC933" t="s">
        <v>81</v>
      </c>
      <c r="BD933" t="s">
        <v>81</v>
      </c>
      <c r="BE933" t="s">
        <v>81</v>
      </c>
      <c r="BF933" t="s">
        <v>81</v>
      </c>
      <c r="BG933" t="s">
        <v>81</v>
      </c>
      <c r="BH933" t="s">
        <v>81</v>
      </c>
      <c r="BI933" t="s">
        <v>81</v>
      </c>
      <c r="BJ933" t="s">
        <v>82</v>
      </c>
      <c r="BK933" t="s">
        <v>82</v>
      </c>
      <c r="BL933" t="s">
        <v>81</v>
      </c>
      <c r="BM933" t="s">
        <v>201</v>
      </c>
      <c r="BN933" t="s">
        <v>81</v>
      </c>
      <c r="BO933" t="s">
        <v>81</v>
      </c>
      <c r="BP933" t="s">
        <v>81</v>
      </c>
      <c r="BQ933" t="s">
        <v>81</v>
      </c>
    </row>
    <row r="934" spans="1:69" x14ac:dyDescent="0.2">
      <c r="A934" s="5">
        <v>0</v>
      </c>
      <c r="B934" t="s">
        <v>14311</v>
      </c>
      <c r="C934" t="s">
        <v>14312</v>
      </c>
      <c r="D934" t="s">
        <v>14313</v>
      </c>
      <c r="E934" t="s">
        <v>14314</v>
      </c>
      <c r="F934" t="s">
        <v>73</v>
      </c>
      <c r="G934" t="s">
        <v>14315</v>
      </c>
      <c r="H934" s="1">
        <v>43563</v>
      </c>
      <c r="I934" s="1">
        <v>43647</v>
      </c>
      <c r="J934" t="b">
        <v>0</v>
      </c>
      <c r="K934" t="s">
        <v>75</v>
      </c>
      <c r="L934" t="s">
        <v>6575</v>
      </c>
      <c r="M934" t="s">
        <v>101</v>
      </c>
      <c r="N934">
        <v>360</v>
      </c>
      <c r="O934" t="s">
        <v>14316</v>
      </c>
      <c r="P934" t="s">
        <v>626</v>
      </c>
      <c r="Q934" t="s">
        <v>14317</v>
      </c>
      <c r="R934" t="s">
        <v>81</v>
      </c>
      <c r="S934" t="s">
        <v>82</v>
      </c>
      <c r="T934" s="1">
        <v>43563</v>
      </c>
      <c r="U934" t="s">
        <v>7651</v>
      </c>
      <c r="V934" t="s">
        <v>542</v>
      </c>
      <c r="W934" s="2">
        <v>44053</v>
      </c>
      <c r="X934" t="s">
        <v>14318</v>
      </c>
      <c r="Y934" t="s">
        <v>148</v>
      </c>
      <c r="Z934" t="s">
        <v>14319</v>
      </c>
      <c r="AA934" t="s">
        <v>82</v>
      </c>
      <c r="AB934" t="s">
        <v>14320</v>
      </c>
      <c r="AC934" t="s">
        <v>14321</v>
      </c>
      <c r="AD934" t="s">
        <v>14322</v>
      </c>
      <c r="AE934" t="s">
        <v>148</v>
      </c>
      <c r="AF934" t="s">
        <v>14319</v>
      </c>
      <c r="AG934" t="s">
        <v>82</v>
      </c>
      <c r="AH934" t="s">
        <v>14320</v>
      </c>
      <c r="AI934" t="s">
        <v>14321</v>
      </c>
      <c r="AJ934" t="s">
        <v>14322</v>
      </c>
      <c r="AK934" t="s">
        <v>296</v>
      </c>
      <c r="AL934" t="s">
        <v>82</v>
      </c>
      <c r="AM934" t="s">
        <v>88</v>
      </c>
      <c r="AN934" t="s">
        <v>154</v>
      </c>
      <c r="AO934" t="s">
        <v>90</v>
      </c>
      <c r="AP934" t="s">
        <v>91</v>
      </c>
      <c r="AQ934" t="s">
        <v>14323</v>
      </c>
      <c r="AR934" t="s">
        <v>82</v>
      </c>
      <c r="AS934" t="s">
        <v>14324</v>
      </c>
      <c r="AT934" t="s">
        <v>14325</v>
      </c>
      <c r="AU934" t="s">
        <v>81</v>
      </c>
      <c r="AV934" t="s">
        <v>82</v>
      </c>
      <c r="AW934" t="s">
        <v>82</v>
      </c>
      <c r="AX934" t="s">
        <v>82</v>
      </c>
      <c r="AY934" t="s">
        <v>82</v>
      </c>
      <c r="AZ934" t="s">
        <v>82</v>
      </c>
      <c r="BA934" t="s">
        <v>82</v>
      </c>
      <c r="BB934" t="s">
        <v>82</v>
      </c>
      <c r="BC934" t="s">
        <v>82</v>
      </c>
      <c r="BD934" t="s">
        <v>82</v>
      </c>
      <c r="BE934" t="s">
        <v>82</v>
      </c>
      <c r="BF934" t="s">
        <v>82</v>
      </c>
      <c r="BG934" t="s">
        <v>82</v>
      </c>
      <c r="BH934" t="s">
        <v>82</v>
      </c>
      <c r="BI934" t="s">
        <v>82</v>
      </c>
      <c r="BJ934" t="s">
        <v>82</v>
      </c>
      <c r="BK934" t="s">
        <v>82</v>
      </c>
      <c r="BL934" t="s">
        <v>82</v>
      </c>
      <c r="BM934" t="s">
        <v>82</v>
      </c>
      <c r="BN934" t="s">
        <v>82</v>
      </c>
      <c r="BO934" t="s">
        <v>82</v>
      </c>
      <c r="BP934" t="s">
        <v>82</v>
      </c>
      <c r="BQ934" t="s">
        <v>82</v>
      </c>
    </row>
    <row r="935" spans="1:69" x14ac:dyDescent="0.2">
      <c r="A935" s="5">
        <v>1</v>
      </c>
      <c r="B935" t="s">
        <v>14326</v>
      </c>
      <c r="C935" t="s">
        <v>14327</v>
      </c>
      <c r="D935" t="s">
        <v>14328</v>
      </c>
      <c r="E935" t="s">
        <v>14329</v>
      </c>
      <c r="F935" t="s">
        <v>73</v>
      </c>
      <c r="G935" t="s">
        <v>14330</v>
      </c>
      <c r="H935" s="1">
        <v>43700</v>
      </c>
      <c r="I935" s="1">
        <v>43800</v>
      </c>
      <c r="J935" t="b">
        <v>0</v>
      </c>
      <c r="K935" t="s">
        <v>75</v>
      </c>
      <c r="L935" t="s">
        <v>465</v>
      </c>
      <c r="M935" t="s">
        <v>101</v>
      </c>
      <c r="N935">
        <v>250</v>
      </c>
      <c r="O935" t="s">
        <v>14331</v>
      </c>
      <c r="P935" t="s">
        <v>79</v>
      </c>
      <c r="Q935" t="s">
        <v>770</v>
      </c>
      <c r="R935" t="s">
        <v>81</v>
      </c>
      <c r="S935" t="s">
        <v>82</v>
      </c>
      <c r="T935" s="1">
        <v>43700</v>
      </c>
      <c r="U935" t="s">
        <v>167</v>
      </c>
      <c r="V935" t="s">
        <v>468</v>
      </c>
      <c r="W935" s="2">
        <v>43850</v>
      </c>
      <c r="X935" t="s">
        <v>14332</v>
      </c>
      <c r="Y935" t="s">
        <v>148</v>
      </c>
      <c r="Z935" t="s">
        <v>14333</v>
      </c>
      <c r="AA935" t="s">
        <v>82</v>
      </c>
      <c r="AB935" t="s">
        <v>14334</v>
      </c>
      <c r="AC935" t="s">
        <v>14335</v>
      </c>
      <c r="AD935" t="s">
        <v>14336</v>
      </c>
      <c r="AE935" t="s">
        <v>148</v>
      </c>
      <c r="AF935" t="s">
        <v>14333</v>
      </c>
      <c r="AG935" t="s">
        <v>82</v>
      </c>
      <c r="AH935" t="s">
        <v>14334</v>
      </c>
      <c r="AI935" t="s">
        <v>14335</v>
      </c>
      <c r="AJ935" t="s">
        <v>14336</v>
      </c>
      <c r="AK935" t="s">
        <v>296</v>
      </c>
      <c r="AL935" t="s">
        <v>14337</v>
      </c>
      <c r="AM935" t="s">
        <v>88</v>
      </c>
      <c r="AN935" t="s">
        <v>154</v>
      </c>
      <c r="AO935" t="s">
        <v>90</v>
      </c>
      <c r="AP935" t="s">
        <v>91</v>
      </c>
      <c r="AQ935" t="s">
        <v>14338</v>
      </c>
      <c r="AR935" t="s">
        <v>82</v>
      </c>
      <c r="AS935" t="s">
        <v>14339</v>
      </c>
      <c r="AT935" t="s">
        <v>14340</v>
      </c>
      <c r="AU935" t="s">
        <v>81</v>
      </c>
      <c r="AV935" t="s">
        <v>82</v>
      </c>
      <c r="AW935" t="s">
        <v>82</v>
      </c>
      <c r="AX935" t="s">
        <v>82</v>
      </c>
      <c r="AY935" t="s">
        <v>82</v>
      </c>
      <c r="AZ935" t="s">
        <v>82</v>
      </c>
      <c r="BA935" t="s">
        <v>82</v>
      </c>
      <c r="BB935" t="s">
        <v>82</v>
      </c>
      <c r="BC935" t="s">
        <v>82</v>
      </c>
      <c r="BD935" t="s">
        <v>82</v>
      </c>
      <c r="BE935" t="s">
        <v>82</v>
      </c>
      <c r="BF935" t="s">
        <v>82</v>
      </c>
      <c r="BG935" t="s">
        <v>82</v>
      </c>
      <c r="BH935" t="s">
        <v>82</v>
      </c>
      <c r="BI935" t="s">
        <v>82</v>
      </c>
      <c r="BJ935" t="s">
        <v>82</v>
      </c>
      <c r="BK935" t="s">
        <v>82</v>
      </c>
      <c r="BL935" t="s">
        <v>82</v>
      </c>
      <c r="BM935" t="s">
        <v>82</v>
      </c>
      <c r="BN935" t="s">
        <v>82</v>
      </c>
      <c r="BO935" t="s">
        <v>82</v>
      </c>
      <c r="BP935" t="s">
        <v>82</v>
      </c>
      <c r="BQ935" t="s">
        <v>82</v>
      </c>
    </row>
    <row r="936" spans="1:69" x14ac:dyDescent="0.2">
      <c r="A936" s="5">
        <v>1</v>
      </c>
      <c r="B936" t="s">
        <v>4333</v>
      </c>
      <c r="C936" t="s">
        <v>14341</v>
      </c>
      <c r="D936" t="s">
        <v>14342</v>
      </c>
      <c r="E936" t="s">
        <v>4333</v>
      </c>
      <c r="F936" t="s">
        <v>9837</v>
      </c>
      <c r="G936" t="s">
        <v>14343</v>
      </c>
      <c r="H936" s="1">
        <v>42942</v>
      </c>
      <c r="I936" s="1">
        <v>42982</v>
      </c>
      <c r="J936" t="b">
        <v>0</v>
      </c>
      <c r="K936" t="s">
        <v>75</v>
      </c>
      <c r="L936" t="s">
        <v>14344</v>
      </c>
      <c r="M936" t="s">
        <v>5148</v>
      </c>
      <c r="N936">
        <v>25</v>
      </c>
      <c r="O936" t="s">
        <v>14345</v>
      </c>
      <c r="P936" t="s">
        <v>14346</v>
      </c>
      <c r="Q936" t="s">
        <v>14347</v>
      </c>
      <c r="R936" t="s">
        <v>81</v>
      </c>
      <c r="S936" t="s">
        <v>82</v>
      </c>
      <c r="T936" s="1">
        <v>42942</v>
      </c>
      <c r="U936" s="1">
        <v>42982</v>
      </c>
      <c r="V936" t="s">
        <v>9843</v>
      </c>
      <c r="W936" s="2">
        <v>44139</v>
      </c>
      <c r="X936" t="s">
        <v>14348</v>
      </c>
      <c r="Y936" t="s">
        <v>14349</v>
      </c>
      <c r="Z936" t="s">
        <v>14350</v>
      </c>
      <c r="AA936" t="s">
        <v>14351</v>
      </c>
      <c r="AB936" t="s">
        <v>14352</v>
      </c>
      <c r="AC936" t="s">
        <v>14353</v>
      </c>
      <c r="AD936" t="s">
        <v>14354</v>
      </c>
      <c r="AE936" t="s">
        <v>14355</v>
      </c>
      <c r="AF936" t="s">
        <v>14356</v>
      </c>
      <c r="AG936" t="s">
        <v>14351</v>
      </c>
      <c r="AH936" t="s">
        <v>14352</v>
      </c>
      <c r="AI936" t="s">
        <v>14353</v>
      </c>
      <c r="AJ936" t="s">
        <v>14354</v>
      </c>
      <c r="AK936" t="s">
        <v>1328</v>
      </c>
      <c r="AL936" t="s">
        <v>82</v>
      </c>
      <c r="AM936" t="s">
        <v>4339</v>
      </c>
      <c r="AN936" t="s">
        <v>81</v>
      </c>
      <c r="AO936" t="s">
        <v>81</v>
      </c>
      <c r="AP936" t="s">
        <v>14357</v>
      </c>
      <c r="AQ936" t="s">
        <v>14358</v>
      </c>
      <c r="AR936" t="s">
        <v>14359</v>
      </c>
      <c r="AS936" t="s">
        <v>82</v>
      </c>
      <c r="AT936" t="s">
        <v>82</v>
      </c>
      <c r="AU936" t="s">
        <v>81</v>
      </c>
      <c r="AV936" t="s">
        <v>82</v>
      </c>
      <c r="AW936" t="s">
        <v>1334</v>
      </c>
      <c r="AX936">
        <v>4</v>
      </c>
      <c r="AY936" t="s">
        <v>81</v>
      </c>
      <c r="AZ936" t="s">
        <v>81</v>
      </c>
      <c r="BA936" t="s">
        <v>82</v>
      </c>
      <c r="BB936" s="1">
        <v>1</v>
      </c>
      <c r="BC936" t="s">
        <v>81</v>
      </c>
      <c r="BD936" t="s">
        <v>81</v>
      </c>
      <c r="BE936" t="s">
        <v>81</v>
      </c>
      <c r="BF936" t="s">
        <v>81</v>
      </c>
      <c r="BG936" t="s">
        <v>81</v>
      </c>
      <c r="BH936" t="s">
        <v>81</v>
      </c>
      <c r="BI936" t="s">
        <v>81</v>
      </c>
      <c r="BJ936" s="1">
        <v>43318</v>
      </c>
      <c r="BK936" t="s">
        <v>82</v>
      </c>
      <c r="BL936" t="s">
        <v>11847</v>
      </c>
      <c r="BM936" t="s">
        <v>14360</v>
      </c>
      <c r="BN936" t="s">
        <v>14361</v>
      </c>
      <c r="BO936" t="s">
        <v>14362</v>
      </c>
      <c r="BP936" t="s">
        <v>14363</v>
      </c>
      <c r="BQ936" t="s">
        <v>14361</v>
      </c>
    </row>
    <row r="937" spans="1:69" x14ac:dyDescent="0.2">
      <c r="A937" s="5">
        <v>1</v>
      </c>
      <c r="B937" t="s">
        <v>14364</v>
      </c>
      <c r="C937" t="s">
        <v>14365</v>
      </c>
      <c r="D937" t="s">
        <v>14366</v>
      </c>
      <c r="E937" t="s">
        <v>14367</v>
      </c>
      <c r="F937" t="s">
        <v>73</v>
      </c>
      <c r="G937" t="s">
        <v>14368</v>
      </c>
      <c r="H937" s="1">
        <v>43299</v>
      </c>
      <c r="I937" s="1">
        <v>43339</v>
      </c>
      <c r="J937" t="b">
        <v>0</v>
      </c>
      <c r="K937" t="s">
        <v>75</v>
      </c>
      <c r="L937" t="s">
        <v>518</v>
      </c>
      <c r="M937" t="s">
        <v>538</v>
      </c>
      <c r="N937">
        <v>243</v>
      </c>
      <c r="O937" t="s">
        <v>14369</v>
      </c>
      <c r="P937" t="s">
        <v>79</v>
      </c>
      <c r="Q937" t="s">
        <v>366</v>
      </c>
      <c r="R937" t="s">
        <v>81</v>
      </c>
      <c r="S937" t="s">
        <v>82</v>
      </c>
      <c r="T937" s="1">
        <v>43299</v>
      </c>
      <c r="U937" t="s">
        <v>14370</v>
      </c>
      <c r="V937" t="s">
        <v>84</v>
      </c>
      <c r="W937" s="2">
        <v>43836</v>
      </c>
      <c r="X937" t="s">
        <v>14371</v>
      </c>
      <c r="Y937" t="s">
        <v>81</v>
      </c>
      <c r="Z937" t="s">
        <v>14372</v>
      </c>
      <c r="AA937" t="s">
        <v>82</v>
      </c>
      <c r="AB937" t="s">
        <v>81</v>
      </c>
      <c r="AC937" t="s">
        <v>81</v>
      </c>
      <c r="AD937" t="s">
        <v>14369</v>
      </c>
      <c r="AE937" t="s">
        <v>81</v>
      </c>
      <c r="AF937" t="s">
        <v>14372</v>
      </c>
      <c r="AG937" t="s">
        <v>82</v>
      </c>
      <c r="AH937" t="s">
        <v>81</v>
      </c>
      <c r="AI937" t="s">
        <v>81</v>
      </c>
      <c r="AJ937" t="s">
        <v>14369</v>
      </c>
      <c r="AK937" t="s">
        <v>86</v>
      </c>
      <c r="AL937" t="s">
        <v>438</v>
      </c>
      <c r="AM937" t="s">
        <v>88</v>
      </c>
      <c r="AN937" t="s">
        <v>89</v>
      </c>
      <c r="AO937" t="s">
        <v>90</v>
      </c>
      <c r="AP937" t="s">
        <v>91</v>
      </c>
      <c r="AQ937" t="s">
        <v>14373</v>
      </c>
      <c r="AR937" t="s">
        <v>82</v>
      </c>
      <c r="AS937" t="s">
        <v>14374</v>
      </c>
      <c r="AT937" t="s">
        <v>14375</v>
      </c>
      <c r="AU937" t="s">
        <v>81</v>
      </c>
      <c r="AV937" t="s">
        <v>82</v>
      </c>
      <c r="AW937" t="s">
        <v>82</v>
      </c>
      <c r="AX937" t="s">
        <v>82</v>
      </c>
      <c r="AY937" t="s">
        <v>82</v>
      </c>
      <c r="AZ937" t="s">
        <v>82</v>
      </c>
      <c r="BA937" t="s">
        <v>82</v>
      </c>
      <c r="BB937" t="s">
        <v>82</v>
      </c>
      <c r="BC937" t="s">
        <v>82</v>
      </c>
      <c r="BD937" t="s">
        <v>82</v>
      </c>
      <c r="BE937" t="s">
        <v>82</v>
      </c>
      <c r="BF937" t="s">
        <v>82</v>
      </c>
      <c r="BG937" t="s">
        <v>82</v>
      </c>
      <c r="BH937" t="s">
        <v>82</v>
      </c>
      <c r="BI937" t="s">
        <v>82</v>
      </c>
      <c r="BJ937" t="s">
        <v>82</v>
      </c>
      <c r="BK937" t="s">
        <v>82</v>
      </c>
      <c r="BL937" t="s">
        <v>82</v>
      </c>
      <c r="BM937" t="s">
        <v>82</v>
      </c>
      <c r="BN937" t="s">
        <v>82</v>
      </c>
      <c r="BO937" t="s">
        <v>82</v>
      </c>
      <c r="BP937" t="s">
        <v>82</v>
      </c>
      <c r="BQ937" t="s">
        <v>82</v>
      </c>
    </row>
    <row r="938" spans="1:69" x14ac:dyDescent="0.2">
      <c r="A938" s="5">
        <v>1</v>
      </c>
      <c r="B938" t="s">
        <v>14376</v>
      </c>
      <c r="C938" t="s">
        <v>14377</v>
      </c>
      <c r="D938" t="s">
        <v>14378</v>
      </c>
      <c r="E938" t="s">
        <v>14379</v>
      </c>
      <c r="F938" t="s">
        <v>178</v>
      </c>
      <c r="G938" t="s">
        <v>14380</v>
      </c>
      <c r="H938" s="1">
        <v>43433</v>
      </c>
      <c r="I938" s="1">
        <v>43598</v>
      </c>
      <c r="J938" t="b">
        <v>0</v>
      </c>
      <c r="K938" t="s">
        <v>180</v>
      </c>
      <c r="L938" t="s">
        <v>14381</v>
      </c>
      <c r="M938" t="s">
        <v>308</v>
      </c>
      <c r="N938">
        <v>150</v>
      </c>
      <c r="O938" t="s">
        <v>14382</v>
      </c>
      <c r="P938" t="s">
        <v>626</v>
      </c>
      <c r="Q938" t="s">
        <v>14383</v>
      </c>
      <c r="R938" t="s">
        <v>81</v>
      </c>
      <c r="S938" t="s">
        <v>82</v>
      </c>
      <c r="T938" s="1">
        <v>43433</v>
      </c>
      <c r="U938" s="1">
        <v>43598</v>
      </c>
      <c r="V938" t="s">
        <v>186</v>
      </c>
      <c r="W938" s="2">
        <v>43901</v>
      </c>
      <c r="X938" t="s">
        <v>14384</v>
      </c>
      <c r="Y938" t="s">
        <v>14385</v>
      </c>
      <c r="Z938" t="s">
        <v>81</v>
      </c>
      <c r="AA938" t="s">
        <v>3004</v>
      </c>
      <c r="AB938" t="s">
        <v>14386</v>
      </c>
      <c r="AC938">
        <v>4970712986622</v>
      </c>
      <c r="AD938" t="s">
        <v>14387</v>
      </c>
      <c r="AE938" t="s">
        <v>14385</v>
      </c>
      <c r="AF938" t="s">
        <v>81</v>
      </c>
      <c r="AG938" t="s">
        <v>3004</v>
      </c>
      <c r="AH938" t="s">
        <v>14386</v>
      </c>
      <c r="AI938">
        <v>4970712986622</v>
      </c>
      <c r="AJ938" t="s">
        <v>14387</v>
      </c>
      <c r="AK938" t="s">
        <v>191</v>
      </c>
      <c r="AL938" t="s">
        <v>82</v>
      </c>
      <c r="AM938" t="s">
        <v>14388</v>
      </c>
      <c r="AN938" t="s">
        <v>81</v>
      </c>
      <c r="AO938" t="s">
        <v>81</v>
      </c>
      <c r="AP938" t="s">
        <v>192</v>
      </c>
      <c r="AQ938" t="s">
        <v>14389</v>
      </c>
      <c r="AR938" t="s">
        <v>14390</v>
      </c>
      <c r="AS938" t="s">
        <v>14391</v>
      </c>
      <c r="AT938" t="s">
        <v>14392</v>
      </c>
      <c r="AU938" t="s">
        <v>81</v>
      </c>
      <c r="AV938" t="s">
        <v>82</v>
      </c>
      <c r="AW938" t="s">
        <v>198</v>
      </c>
      <c r="AX938" t="s">
        <v>81</v>
      </c>
      <c r="AY938" t="s">
        <v>81</v>
      </c>
      <c r="AZ938" t="s">
        <v>14393</v>
      </c>
      <c r="BA938" t="s">
        <v>82</v>
      </c>
      <c r="BB938" s="1">
        <v>1</v>
      </c>
      <c r="BC938" t="s">
        <v>199</v>
      </c>
      <c r="BD938" t="s">
        <v>199</v>
      </c>
      <c r="BE938" t="s">
        <v>199</v>
      </c>
      <c r="BF938" t="s">
        <v>199</v>
      </c>
      <c r="BG938" t="s">
        <v>81</v>
      </c>
      <c r="BH938" t="s">
        <v>81</v>
      </c>
      <c r="BI938" t="s">
        <v>81</v>
      </c>
      <c r="BJ938" t="s">
        <v>82</v>
      </c>
      <c r="BK938" t="s">
        <v>82</v>
      </c>
      <c r="BL938" t="s">
        <v>200</v>
      </c>
      <c r="BM938" t="s">
        <v>14394</v>
      </c>
      <c r="BN938" t="s">
        <v>81</v>
      </c>
      <c r="BO938" t="s">
        <v>81</v>
      </c>
      <c r="BP938" t="s">
        <v>81</v>
      </c>
      <c r="BQ938" t="s">
        <v>81</v>
      </c>
    </row>
    <row r="939" spans="1:69" x14ac:dyDescent="0.2">
      <c r="A939" s="5">
        <v>1</v>
      </c>
      <c r="B939" t="s">
        <v>14395</v>
      </c>
      <c r="C939" t="s">
        <v>14396</v>
      </c>
      <c r="D939" t="s">
        <v>14397</v>
      </c>
      <c r="E939" t="s">
        <v>14398</v>
      </c>
      <c r="F939" t="s">
        <v>73</v>
      </c>
      <c r="G939" t="s">
        <v>14399</v>
      </c>
      <c r="H939" s="1">
        <v>42837</v>
      </c>
      <c r="I939" s="1">
        <v>42979</v>
      </c>
      <c r="J939" t="b">
        <v>0</v>
      </c>
      <c r="K939" t="s">
        <v>75</v>
      </c>
      <c r="L939" t="s">
        <v>13367</v>
      </c>
      <c r="M939" t="s">
        <v>2495</v>
      </c>
      <c r="N939">
        <v>245</v>
      </c>
      <c r="O939" t="s">
        <v>7468</v>
      </c>
      <c r="P939" t="s">
        <v>79</v>
      </c>
      <c r="Q939" t="s">
        <v>12846</v>
      </c>
      <c r="R939" t="s">
        <v>81</v>
      </c>
      <c r="S939" t="s">
        <v>82</v>
      </c>
      <c r="T939" s="1">
        <v>42837</v>
      </c>
      <c r="U939" t="s">
        <v>12276</v>
      </c>
      <c r="V939" t="s">
        <v>585</v>
      </c>
      <c r="W939" s="2">
        <v>43507</v>
      </c>
      <c r="X939" t="s">
        <v>14400</v>
      </c>
      <c r="Y939" t="s">
        <v>148</v>
      </c>
      <c r="Z939" t="s">
        <v>14401</v>
      </c>
      <c r="AA939" t="s">
        <v>82</v>
      </c>
      <c r="AB939" t="s">
        <v>14402</v>
      </c>
      <c r="AC939" t="s">
        <v>14403</v>
      </c>
      <c r="AD939" t="s">
        <v>14404</v>
      </c>
      <c r="AE939" t="s">
        <v>148</v>
      </c>
      <c r="AF939" t="s">
        <v>14401</v>
      </c>
      <c r="AG939" t="s">
        <v>82</v>
      </c>
      <c r="AH939" t="s">
        <v>14402</v>
      </c>
      <c r="AI939" t="s">
        <v>14403</v>
      </c>
      <c r="AJ939" t="s">
        <v>14404</v>
      </c>
      <c r="AK939" t="s">
        <v>296</v>
      </c>
      <c r="AL939" t="s">
        <v>3445</v>
      </c>
      <c r="AM939" t="s">
        <v>88</v>
      </c>
      <c r="AN939" t="s">
        <v>154</v>
      </c>
      <c r="AO939" t="s">
        <v>90</v>
      </c>
      <c r="AP939" t="s">
        <v>91</v>
      </c>
      <c r="AQ939" t="s">
        <v>14405</v>
      </c>
      <c r="AR939" t="s">
        <v>82</v>
      </c>
      <c r="AS939" t="s">
        <v>14406</v>
      </c>
      <c r="AT939" t="s">
        <v>14407</v>
      </c>
      <c r="AU939" t="s">
        <v>81</v>
      </c>
      <c r="AV939" t="s">
        <v>82</v>
      </c>
      <c r="AW939" t="s">
        <v>82</v>
      </c>
      <c r="AX939" t="s">
        <v>82</v>
      </c>
      <c r="AY939" t="s">
        <v>82</v>
      </c>
      <c r="AZ939" t="s">
        <v>82</v>
      </c>
      <c r="BA939" t="s">
        <v>82</v>
      </c>
      <c r="BB939" t="s">
        <v>82</v>
      </c>
      <c r="BC939" t="s">
        <v>82</v>
      </c>
      <c r="BD939" t="s">
        <v>82</v>
      </c>
      <c r="BE939" t="s">
        <v>82</v>
      </c>
      <c r="BF939" t="s">
        <v>82</v>
      </c>
      <c r="BG939" t="s">
        <v>82</v>
      </c>
      <c r="BH939" t="s">
        <v>82</v>
      </c>
      <c r="BI939" t="s">
        <v>82</v>
      </c>
      <c r="BJ939" t="s">
        <v>82</v>
      </c>
      <c r="BK939" t="s">
        <v>82</v>
      </c>
      <c r="BL939" t="s">
        <v>82</v>
      </c>
      <c r="BM939" t="s">
        <v>82</v>
      </c>
      <c r="BN939" t="s">
        <v>82</v>
      </c>
      <c r="BO939" t="s">
        <v>82</v>
      </c>
      <c r="BP939" t="s">
        <v>82</v>
      </c>
      <c r="BQ939" t="s">
        <v>82</v>
      </c>
    </row>
    <row r="940" spans="1:69" x14ac:dyDescent="0.2">
      <c r="A940" s="5">
        <v>0</v>
      </c>
      <c r="B940" t="s">
        <v>14408</v>
      </c>
      <c r="C940" t="s">
        <v>14409</v>
      </c>
      <c r="D940" t="s">
        <v>14410</v>
      </c>
      <c r="E940" t="s">
        <v>14411</v>
      </c>
      <c r="F940" t="s">
        <v>73</v>
      </c>
      <c r="G940" t="s">
        <v>14412</v>
      </c>
      <c r="H940" s="1">
        <v>43342</v>
      </c>
      <c r="I940" s="1">
        <v>43409</v>
      </c>
      <c r="J940" t="b">
        <v>0</v>
      </c>
      <c r="K940" t="s">
        <v>75</v>
      </c>
      <c r="L940" t="s">
        <v>419</v>
      </c>
      <c r="M940" t="s">
        <v>90</v>
      </c>
      <c r="N940">
        <v>32003</v>
      </c>
      <c r="O940" t="s">
        <v>3568</v>
      </c>
      <c r="P940" t="s">
        <v>79</v>
      </c>
      <c r="Q940" t="s">
        <v>7137</v>
      </c>
      <c r="R940" t="s">
        <v>81</v>
      </c>
      <c r="S940" t="s">
        <v>82</v>
      </c>
      <c r="T940" s="1">
        <v>43342</v>
      </c>
      <c r="U940" t="s">
        <v>14413</v>
      </c>
      <c r="V940" t="s">
        <v>84</v>
      </c>
      <c r="W940" s="2">
        <v>43703</v>
      </c>
      <c r="X940" t="s">
        <v>14414</v>
      </c>
      <c r="Y940" t="s">
        <v>227</v>
      </c>
      <c r="Z940" t="s">
        <v>14415</v>
      </c>
      <c r="AA940" t="s">
        <v>82</v>
      </c>
      <c r="AB940" t="s">
        <v>227</v>
      </c>
      <c r="AC940" t="s">
        <v>227</v>
      </c>
      <c r="AD940" t="s">
        <v>14416</v>
      </c>
      <c r="AE940" t="s">
        <v>227</v>
      </c>
      <c r="AF940" t="s">
        <v>14415</v>
      </c>
      <c r="AG940" t="s">
        <v>82</v>
      </c>
      <c r="AH940" t="s">
        <v>227</v>
      </c>
      <c r="AI940" t="s">
        <v>227</v>
      </c>
      <c r="AJ940" t="s">
        <v>14416</v>
      </c>
      <c r="AK940" t="s">
        <v>110</v>
      </c>
      <c r="AL940" t="s">
        <v>14417</v>
      </c>
      <c r="AM940" t="s">
        <v>88</v>
      </c>
      <c r="AN940" t="s">
        <v>154</v>
      </c>
      <c r="AO940" t="s">
        <v>90</v>
      </c>
      <c r="AP940" t="s">
        <v>91</v>
      </c>
      <c r="AQ940" t="s">
        <v>14418</v>
      </c>
      <c r="AR940" t="s">
        <v>82</v>
      </c>
      <c r="AS940" t="s">
        <v>14419</v>
      </c>
      <c r="AT940" t="s">
        <v>14420</v>
      </c>
      <c r="AU940" t="s">
        <v>81</v>
      </c>
      <c r="AV940" t="s">
        <v>82</v>
      </c>
      <c r="AW940" t="s">
        <v>82</v>
      </c>
      <c r="AX940" t="s">
        <v>82</v>
      </c>
      <c r="AY940" t="s">
        <v>82</v>
      </c>
      <c r="AZ940" t="s">
        <v>82</v>
      </c>
      <c r="BA940" t="s">
        <v>82</v>
      </c>
      <c r="BB940" t="s">
        <v>82</v>
      </c>
      <c r="BC940" t="s">
        <v>82</v>
      </c>
      <c r="BD940" t="s">
        <v>82</v>
      </c>
      <c r="BE940" t="s">
        <v>82</v>
      </c>
      <c r="BF940" t="s">
        <v>82</v>
      </c>
      <c r="BG940" t="s">
        <v>82</v>
      </c>
      <c r="BH940" t="s">
        <v>82</v>
      </c>
      <c r="BI940" t="s">
        <v>82</v>
      </c>
      <c r="BJ940" t="s">
        <v>82</v>
      </c>
      <c r="BK940" t="s">
        <v>82</v>
      </c>
      <c r="BL940" t="s">
        <v>82</v>
      </c>
      <c r="BM940" t="s">
        <v>82</v>
      </c>
      <c r="BN940" t="s">
        <v>82</v>
      </c>
      <c r="BO940" t="s">
        <v>82</v>
      </c>
      <c r="BP940" t="s">
        <v>82</v>
      </c>
      <c r="BQ940" t="s">
        <v>82</v>
      </c>
    </row>
    <row r="941" spans="1:69" x14ac:dyDescent="0.2">
      <c r="A941" s="5">
        <v>1</v>
      </c>
      <c r="B941" t="s">
        <v>14421</v>
      </c>
      <c r="C941" t="s">
        <v>14422</v>
      </c>
      <c r="D941" t="s">
        <v>14423</v>
      </c>
      <c r="E941" t="s">
        <v>14424</v>
      </c>
      <c r="F941" t="s">
        <v>1316</v>
      </c>
      <c r="G941" t="s">
        <v>14425</v>
      </c>
      <c r="H941" s="1">
        <v>43472</v>
      </c>
      <c r="I941" s="1">
        <v>43456</v>
      </c>
      <c r="J941" t="b">
        <v>0</v>
      </c>
      <c r="K941" t="s">
        <v>622</v>
      </c>
      <c r="L941" t="s">
        <v>14426</v>
      </c>
      <c r="M941">
        <v>3</v>
      </c>
      <c r="N941">
        <v>100</v>
      </c>
      <c r="O941" t="s">
        <v>14427</v>
      </c>
      <c r="P941" t="s">
        <v>1356</v>
      </c>
      <c r="Q941" t="s">
        <v>14428</v>
      </c>
      <c r="R941" t="s">
        <v>81</v>
      </c>
      <c r="S941">
        <v>1</v>
      </c>
      <c r="T941" s="1">
        <v>43472</v>
      </c>
      <c r="U941" s="1">
        <v>43456</v>
      </c>
      <c r="V941" t="s">
        <v>1322</v>
      </c>
      <c r="W941" s="2">
        <v>43494</v>
      </c>
      <c r="X941" t="s">
        <v>82</v>
      </c>
      <c r="Y941" t="s">
        <v>14429</v>
      </c>
      <c r="Z941" t="s">
        <v>81</v>
      </c>
      <c r="AA941" t="s">
        <v>14430</v>
      </c>
      <c r="AB941" t="s">
        <v>14431</v>
      </c>
      <c r="AC941" t="s">
        <v>14432</v>
      </c>
      <c r="AD941" t="s">
        <v>14427</v>
      </c>
      <c r="AE941" t="s">
        <v>14429</v>
      </c>
      <c r="AF941" t="s">
        <v>81</v>
      </c>
      <c r="AG941" t="s">
        <v>14433</v>
      </c>
      <c r="AH941" t="s">
        <v>14431</v>
      </c>
      <c r="AI941" t="s">
        <v>14432</v>
      </c>
      <c r="AJ941" t="s">
        <v>14427</v>
      </c>
      <c r="AK941" t="s">
        <v>296</v>
      </c>
      <c r="AL941" t="s">
        <v>82</v>
      </c>
      <c r="AM941" t="s">
        <v>14434</v>
      </c>
      <c r="AN941" t="s">
        <v>1329</v>
      </c>
      <c r="AO941" t="s">
        <v>1409</v>
      </c>
      <c r="AP941" t="s">
        <v>371</v>
      </c>
      <c r="AQ941" t="s">
        <v>14435</v>
      </c>
      <c r="AR941" t="s">
        <v>14436</v>
      </c>
      <c r="AS941" t="s">
        <v>14437</v>
      </c>
      <c r="AT941" t="s">
        <v>14438</v>
      </c>
      <c r="AU941" t="s">
        <v>81</v>
      </c>
      <c r="AV941" t="s">
        <v>82</v>
      </c>
      <c r="AW941" t="s">
        <v>1334</v>
      </c>
      <c r="AX941" t="s">
        <v>81</v>
      </c>
      <c r="AY941" t="s">
        <v>81</v>
      </c>
      <c r="AZ941" t="s">
        <v>81</v>
      </c>
      <c r="BA941" t="s">
        <v>82</v>
      </c>
      <c r="BB941" s="1">
        <v>1</v>
      </c>
      <c r="BC941" t="s">
        <v>81</v>
      </c>
      <c r="BD941" t="s">
        <v>81</v>
      </c>
      <c r="BE941" t="s">
        <v>81</v>
      </c>
      <c r="BF941" t="s">
        <v>81</v>
      </c>
      <c r="BG941" t="s">
        <v>81</v>
      </c>
      <c r="BH941" t="s">
        <v>1871</v>
      </c>
      <c r="BI941" t="s">
        <v>14439</v>
      </c>
      <c r="BJ941" t="s">
        <v>82</v>
      </c>
      <c r="BK941" t="s">
        <v>82</v>
      </c>
      <c r="BL941" t="s">
        <v>200</v>
      </c>
      <c r="BM941" t="s">
        <v>201</v>
      </c>
      <c r="BN941" t="s">
        <v>81</v>
      </c>
      <c r="BO941" t="s">
        <v>14440</v>
      </c>
      <c r="BP941" t="s">
        <v>81</v>
      </c>
      <c r="BQ941" t="s">
        <v>81</v>
      </c>
    </row>
    <row r="942" spans="1:69" x14ac:dyDescent="0.2">
      <c r="A942" s="5">
        <v>0</v>
      </c>
      <c r="B942" t="s">
        <v>14441</v>
      </c>
      <c r="C942" t="s">
        <v>14442</v>
      </c>
      <c r="D942" t="s">
        <v>14443</v>
      </c>
      <c r="E942" t="s">
        <v>14444</v>
      </c>
      <c r="F942" t="s">
        <v>73</v>
      </c>
      <c r="G942" t="s">
        <v>14445</v>
      </c>
      <c r="H942" s="1">
        <v>43038</v>
      </c>
      <c r="I942" s="1">
        <v>43019</v>
      </c>
      <c r="J942" t="b">
        <v>0</v>
      </c>
      <c r="K942" t="s">
        <v>75</v>
      </c>
      <c r="L942" t="s">
        <v>14446</v>
      </c>
      <c r="M942" t="s">
        <v>90</v>
      </c>
      <c r="N942">
        <v>20</v>
      </c>
      <c r="O942" t="s">
        <v>2436</v>
      </c>
      <c r="P942" t="s">
        <v>14447</v>
      </c>
      <c r="Q942" t="s">
        <v>14448</v>
      </c>
      <c r="R942" t="s">
        <v>81</v>
      </c>
      <c r="S942" t="s">
        <v>82</v>
      </c>
      <c r="T942" s="1">
        <v>43038</v>
      </c>
      <c r="U942" t="s">
        <v>14449</v>
      </c>
      <c r="V942" t="s">
        <v>1305</v>
      </c>
      <c r="W942" s="2">
        <v>43085</v>
      </c>
      <c r="X942" t="s">
        <v>14450</v>
      </c>
      <c r="Y942" t="s">
        <v>587</v>
      </c>
      <c r="Z942" t="s">
        <v>14451</v>
      </c>
      <c r="AA942" t="s">
        <v>82</v>
      </c>
      <c r="AB942" t="s">
        <v>589</v>
      </c>
      <c r="AC942" t="s">
        <v>589</v>
      </c>
      <c r="AD942" t="s">
        <v>14452</v>
      </c>
      <c r="AE942" t="s">
        <v>587</v>
      </c>
      <c r="AF942" t="s">
        <v>14451</v>
      </c>
      <c r="AG942" t="s">
        <v>82</v>
      </c>
      <c r="AH942" t="s">
        <v>589</v>
      </c>
      <c r="AI942" t="s">
        <v>589</v>
      </c>
      <c r="AJ942" t="s">
        <v>14452</v>
      </c>
      <c r="AK942" t="s">
        <v>86</v>
      </c>
      <c r="AL942" t="s">
        <v>82</v>
      </c>
      <c r="AM942" t="s">
        <v>88</v>
      </c>
      <c r="AN942" t="s">
        <v>456</v>
      </c>
      <c r="AO942" t="s">
        <v>89</v>
      </c>
      <c r="AP942" t="s">
        <v>91</v>
      </c>
      <c r="AQ942" t="s">
        <v>14453</v>
      </c>
      <c r="AR942" t="s">
        <v>82</v>
      </c>
      <c r="AS942" t="s">
        <v>14454</v>
      </c>
      <c r="AT942" t="s">
        <v>14455</v>
      </c>
      <c r="AU942" t="s">
        <v>81</v>
      </c>
      <c r="AV942" t="s">
        <v>82</v>
      </c>
      <c r="AW942" t="s">
        <v>82</v>
      </c>
      <c r="AX942" t="s">
        <v>82</v>
      </c>
      <c r="AY942" t="s">
        <v>82</v>
      </c>
      <c r="AZ942" t="s">
        <v>82</v>
      </c>
      <c r="BA942" t="s">
        <v>82</v>
      </c>
      <c r="BB942" t="s">
        <v>82</v>
      </c>
      <c r="BC942" t="s">
        <v>82</v>
      </c>
      <c r="BD942" t="s">
        <v>82</v>
      </c>
      <c r="BE942" t="s">
        <v>82</v>
      </c>
      <c r="BF942" t="s">
        <v>82</v>
      </c>
      <c r="BG942" t="s">
        <v>82</v>
      </c>
      <c r="BH942" t="s">
        <v>82</v>
      </c>
      <c r="BI942" t="s">
        <v>82</v>
      </c>
      <c r="BJ942" t="s">
        <v>82</v>
      </c>
      <c r="BK942" t="s">
        <v>82</v>
      </c>
      <c r="BL942" t="s">
        <v>82</v>
      </c>
      <c r="BM942" t="s">
        <v>82</v>
      </c>
      <c r="BN942" t="s">
        <v>82</v>
      </c>
      <c r="BO942" t="s">
        <v>82</v>
      </c>
      <c r="BP942" t="s">
        <v>82</v>
      </c>
      <c r="BQ942" t="s">
        <v>82</v>
      </c>
    </row>
    <row r="943" spans="1:69" x14ac:dyDescent="0.2">
      <c r="A943" s="5">
        <v>1</v>
      </c>
      <c r="B943" t="s">
        <v>14456</v>
      </c>
      <c r="C943" t="s">
        <v>14457</v>
      </c>
      <c r="D943" t="s">
        <v>14458</v>
      </c>
      <c r="E943" t="s">
        <v>14459</v>
      </c>
      <c r="F943" t="s">
        <v>73</v>
      </c>
      <c r="G943" t="s">
        <v>2977</v>
      </c>
      <c r="H943" s="1">
        <v>42681</v>
      </c>
      <c r="I943" s="1">
        <v>42583</v>
      </c>
      <c r="J943" t="b">
        <v>1</v>
      </c>
      <c r="K943" t="s">
        <v>75</v>
      </c>
      <c r="L943" t="s">
        <v>581</v>
      </c>
      <c r="M943" t="s">
        <v>101</v>
      </c>
      <c r="N943">
        <v>175</v>
      </c>
      <c r="O943" t="s">
        <v>14460</v>
      </c>
      <c r="P943" t="s">
        <v>2975</v>
      </c>
      <c r="Q943" t="s">
        <v>366</v>
      </c>
      <c r="R943" t="s">
        <v>81</v>
      </c>
      <c r="S943" t="s">
        <v>82</v>
      </c>
      <c r="T943" s="1">
        <v>42681</v>
      </c>
      <c r="U943" s="3">
        <v>42583</v>
      </c>
      <c r="V943" t="s">
        <v>271</v>
      </c>
      <c r="W943" s="2">
        <v>43570</v>
      </c>
      <c r="X943" t="s">
        <v>14461</v>
      </c>
      <c r="Y943" t="s">
        <v>81</v>
      </c>
      <c r="Z943" t="s">
        <v>14462</v>
      </c>
      <c r="AA943" t="s">
        <v>82</v>
      </c>
      <c r="AB943" t="s">
        <v>81</v>
      </c>
      <c r="AC943" t="s">
        <v>81</v>
      </c>
      <c r="AD943" t="s">
        <v>14463</v>
      </c>
      <c r="AE943" t="s">
        <v>81</v>
      </c>
      <c r="AF943" t="s">
        <v>14462</v>
      </c>
      <c r="AG943" t="s">
        <v>82</v>
      </c>
      <c r="AH943" t="s">
        <v>81</v>
      </c>
      <c r="AI943" t="s">
        <v>81</v>
      </c>
      <c r="AJ943" t="s">
        <v>14463</v>
      </c>
      <c r="AK943" t="s">
        <v>110</v>
      </c>
      <c r="AL943" t="s">
        <v>14464</v>
      </c>
      <c r="AM943" t="s">
        <v>88</v>
      </c>
      <c r="AN943" t="s">
        <v>154</v>
      </c>
      <c r="AO943" t="s">
        <v>2325</v>
      </c>
      <c r="AP943" t="s">
        <v>91</v>
      </c>
      <c r="AQ943" t="s">
        <v>14465</v>
      </c>
      <c r="AR943" t="s">
        <v>82</v>
      </c>
      <c r="AS943" t="s">
        <v>14466</v>
      </c>
      <c r="AT943" t="s">
        <v>14467</v>
      </c>
      <c r="AU943" t="s">
        <v>81</v>
      </c>
      <c r="AV943" t="s">
        <v>82</v>
      </c>
      <c r="AW943" t="s">
        <v>82</v>
      </c>
      <c r="AX943" t="s">
        <v>82</v>
      </c>
      <c r="AY943" t="s">
        <v>14468</v>
      </c>
      <c r="AZ943" t="s">
        <v>82</v>
      </c>
      <c r="BA943" s="1">
        <v>43563</v>
      </c>
      <c r="BB943" t="s">
        <v>82</v>
      </c>
      <c r="BC943" t="s">
        <v>82</v>
      </c>
      <c r="BD943" t="s">
        <v>82</v>
      </c>
      <c r="BE943" t="s">
        <v>82</v>
      </c>
      <c r="BF943" t="s">
        <v>82</v>
      </c>
      <c r="BG943" t="s">
        <v>82</v>
      </c>
      <c r="BH943" t="s">
        <v>82</v>
      </c>
      <c r="BI943" t="s">
        <v>82</v>
      </c>
      <c r="BJ943" t="s">
        <v>82</v>
      </c>
      <c r="BK943" t="s">
        <v>261</v>
      </c>
      <c r="BL943" t="s">
        <v>82</v>
      </c>
      <c r="BM943" t="s">
        <v>82</v>
      </c>
      <c r="BN943" t="s">
        <v>82</v>
      </c>
      <c r="BO943" t="s">
        <v>82</v>
      </c>
      <c r="BP943" t="s">
        <v>82</v>
      </c>
      <c r="BQ943" t="s">
        <v>82</v>
      </c>
    </row>
    <row r="944" spans="1:69" x14ac:dyDescent="0.2">
      <c r="A944" s="5">
        <v>0</v>
      </c>
      <c r="B944" t="s">
        <v>14469</v>
      </c>
      <c r="C944" t="s">
        <v>14470</v>
      </c>
      <c r="D944" t="s">
        <v>14471</v>
      </c>
      <c r="E944" t="s">
        <v>14472</v>
      </c>
      <c r="F944" t="s">
        <v>73</v>
      </c>
      <c r="G944" t="s">
        <v>14473</v>
      </c>
      <c r="H944" s="1">
        <v>42927</v>
      </c>
      <c r="I944" s="1">
        <v>42750</v>
      </c>
      <c r="J944" t="b">
        <v>0</v>
      </c>
      <c r="K944" t="s">
        <v>75</v>
      </c>
      <c r="L944" t="s">
        <v>419</v>
      </c>
      <c r="M944" t="s">
        <v>90</v>
      </c>
      <c r="N944">
        <v>60</v>
      </c>
      <c r="O944" t="s">
        <v>14474</v>
      </c>
      <c r="P944" t="s">
        <v>79</v>
      </c>
      <c r="Q944" t="s">
        <v>14475</v>
      </c>
      <c r="R944" t="s">
        <v>81</v>
      </c>
      <c r="S944" t="s">
        <v>82</v>
      </c>
      <c r="T944" s="1">
        <v>42927</v>
      </c>
      <c r="U944" t="s">
        <v>4307</v>
      </c>
      <c r="V944" t="s">
        <v>168</v>
      </c>
      <c r="W944" s="2">
        <v>43738</v>
      </c>
      <c r="X944" t="s">
        <v>14476</v>
      </c>
      <c r="Y944" t="s">
        <v>82</v>
      </c>
      <c r="Z944" t="s">
        <v>82</v>
      </c>
      <c r="AA944" t="s">
        <v>82</v>
      </c>
      <c r="AB944" t="s">
        <v>82</v>
      </c>
      <c r="AC944" t="s">
        <v>82</v>
      </c>
      <c r="AD944" t="s">
        <v>82</v>
      </c>
      <c r="AE944" t="s">
        <v>82</v>
      </c>
      <c r="AF944" t="s">
        <v>82</v>
      </c>
      <c r="AG944" t="s">
        <v>82</v>
      </c>
      <c r="AH944" t="s">
        <v>82</v>
      </c>
      <c r="AI944" t="s">
        <v>82</v>
      </c>
      <c r="AJ944" t="s">
        <v>82</v>
      </c>
      <c r="AK944" t="s">
        <v>110</v>
      </c>
      <c r="AL944" t="s">
        <v>14477</v>
      </c>
      <c r="AM944" t="s">
        <v>88</v>
      </c>
      <c r="AN944" t="s">
        <v>298</v>
      </c>
      <c r="AO944" t="s">
        <v>89</v>
      </c>
      <c r="AP944" t="s">
        <v>91</v>
      </c>
      <c r="AQ944" t="s">
        <v>14478</v>
      </c>
      <c r="AR944" t="s">
        <v>82</v>
      </c>
      <c r="AS944" t="s">
        <v>14479</v>
      </c>
      <c r="AT944" t="s">
        <v>14480</v>
      </c>
      <c r="AU944" t="s">
        <v>81</v>
      </c>
      <c r="AV944" t="s">
        <v>82</v>
      </c>
      <c r="AW944" t="s">
        <v>82</v>
      </c>
      <c r="AX944" t="s">
        <v>82</v>
      </c>
      <c r="AY944" t="s">
        <v>82</v>
      </c>
      <c r="AZ944" t="s">
        <v>82</v>
      </c>
      <c r="BA944" t="s">
        <v>82</v>
      </c>
      <c r="BB944" t="s">
        <v>82</v>
      </c>
      <c r="BC944" t="s">
        <v>82</v>
      </c>
      <c r="BD944" t="s">
        <v>82</v>
      </c>
      <c r="BE944" t="s">
        <v>82</v>
      </c>
      <c r="BF944" t="s">
        <v>82</v>
      </c>
      <c r="BG944" t="s">
        <v>82</v>
      </c>
      <c r="BH944" t="s">
        <v>82</v>
      </c>
      <c r="BI944" t="s">
        <v>82</v>
      </c>
      <c r="BJ944" t="s">
        <v>82</v>
      </c>
      <c r="BK944" t="s">
        <v>82</v>
      </c>
      <c r="BL944" t="s">
        <v>82</v>
      </c>
      <c r="BM944" t="s">
        <v>82</v>
      </c>
      <c r="BN944" t="s">
        <v>82</v>
      </c>
      <c r="BO944" t="s">
        <v>82</v>
      </c>
      <c r="BP944" t="s">
        <v>82</v>
      </c>
      <c r="BQ944" t="s">
        <v>82</v>
      </c>
    </row>
    <row r="945" spans="1:69" x14ac:dyDescent="0.2">
      <c r="A945" s="5">
        <v>0</v>
      </c>
      <c r="B945" t="s">
        <v>1173</v>
      </c>
      <c r="C945" t="s">
        <v>14481</v>
      </c>
      <c r="D945" t="s">
        <v>1175</v>
      </c>
      <c r="E945" t="s">
        <v>1176</v>
      </c>
      <c r="F945" t="s">
        <v>178</v>
      </c>
      <c r="G945" t="s">
        <v>14482</v>
      </c>
      <c r="H945" s="1">
        <v>43668</v>
      </c>
      <c r="I945" s="1">
        <v>43719</v>
      </c>
      <c r="J945" t="b">
        <v>0</v>
      </c>
      <c r="K945" t="s">
        <v>180</v>
      </c>
      <c r="L945" t="s">
        <v>14483</v>
      </c>
      <c r="M945" t="s">
        <v>1490</v>
      </c>
      <c r="N945">
        <v>1554</v>
      </c>
      <c r="O945" t="s">
        <v>1179</v>
      </c>
      <c r="P945" t="s">
        <v>14484</v>
      </c>
      <c r="Q945" t="s">
        <v>14485</v>
      </c>
      <c r="R945" t="s">
        <v>1182</v>
      </c>
      <c r="S945" t="s">
        <v>82</v>
      </c>
      <c r="T945" s="1">
        <v>43668</v>
      </c>
      <c r="U945" s="1">
        <v>43719</v>
      </c>
      <c r="V945" t="s">
        <v>186</v>
      </c>
      <c r="W945" s="2">
        <v>43809</v>
      </c>
      <c r="X945" t="s">
        <v>1183</v>
      </c>
      <c r="Y945" t="s">
        <v>14486</v>
      </c>
      <c r="Z945" t="s">
        <v>81</v>
      </c>
      <c r="AA945" t="s">
        <v>6362</v>
      </c>
      <c r="AB945" t="s">
        <v>14487</v>
      </c>
      <c r="AC945" t="s">
        <v>81</v>
      </c>
      <c r="AD945" t="s">
        <v>14488</v>
      </c>
      <c r="AE945" t="s">
        <v>14486</v>
      </c>
      <c r="AF945" t="s">
        <v>81</v>
      </c>
      <c r="AG945" t="s">
        <v>6362</v>
      </c>
      <c r="AH945" t="s">
        <v>14487</v>
      </c>
      <c r="AI945" t="s">
        <v>81</v>
      </c>
      <c r="AJ945" t="s">
        <v>14488</v>
      </c>
      <c r="AK945" t="s">
        <v>191</v>
      </c>
      <c r="AL945" t="s">
        <v>14489</v>
      </c>
      <c r="AM945" t="s">
        <v>1188</v>
      </c>
      <c r="AN945" t="s">
        <v>81</v>
      </c>
      <c r="AO945" t="s">
        <v>81</v>
      </c>
      <c r="AP945" t="s">
        <v>192</v>
      </c>
      <c r="AQ945" t="s">
        <v>14490</v>
      </c>
      <c r="AR945" t="s">
        <v>14491</v>
      </c>
      <c r="AS945" t="s">
        <v>1191</v>
      </c>
      <c r="AT945" t="s">
        <v>14492</v>
      </c>
      <c r="AU945" t="s">
        <v>197</v>
      </c>
      <c r="AV945" t="s">
        <v>82</v>
      </c>
      <c r="AW945" t="s">
        <v>198</v>
      </c>
      <c r="AX945" t="s">
        <v>81</v>
      </c>
      <c r="AY945" t="s">
        <v>81</v>
      </c>
      <c r="AZ945" t="s">
        <v>1176</v>
      </c>
      <c r="BA945" t="s">
        <v>82</v>
      </c>
      <c r="BB945" s="1">
        <v>1</v>
      </c>
      <c r="BC945" t="s">
        <v>199</v>
      </c>
      <c r="BD945" t="s">
        <v>199</v>
      </c>
      <c r="BE945" t="s">
        <v>199</v>
      </c>
      <c r="BF945" t="s">
        <v>199</v>
      </c>
      <c r="BG945" t="s">
        <v>81</v>
      </c>
      <c r="BH945" t="s">
        <v>81</v>
      </c>
      <c r="BI945" t="s">
        <v>81</v>
      </c>
      <c r="BJ945" t="s">
        <v>82</v>
      </c>
      <c r="BK945" t="s">
        <v>82</v>
      </c>
      <c r="BL945" t="s">
        <v>200</v>
      </c>
      <c r="BM945" t="s">
        <v>201</v>
      </c>
      <c r="BN945" t="s">
        <v>81</v>
      </c>
      <c r="BO945" t="s">
        <v>81</v>
      </c>
      <c r="BP945" t="s">
        <v>81</v>
      </c>
      <c r="BQ945" t="s">
        <v>81</v>
      </c>
    </row>
    <row r="946" spans="1:69" x14ac:dyDescent="0.2">
      <c r="A946" s="5">
        <v>0</v>
      </c>
      <c r="B946" t="s">
        <v>14493</v>
      </c>
      <c r="C946" t="s">
        <v>14494</v>
      </c>
      <c r="D946" t="s">
        <v>14495</v>
      </c>
      <c r="E946" t="s">
        <v>14493</v>
      </c>
      <c r="F946" t="s">
        <v>553</v>
      </c>
      <c r="G946" t="s">
        <v>14496</v>
      </c>
      <c r="H946" s="1">
        <v>43241</v>
      </c>
      <c r="I946" s="1">
        <v>43245</v>
      </c>
      <c r="J946" t="b">
        <v>0</v>
      </c>
      <c r="K946" t="s">
        <v>555</v>
      </c>
      <c r="L946" t="s">
        <v>4817</v>
      </c>
      <c r="M946" t="s">
        <v>1751</v>
      </c>
      <c r="N946" t="s">
        <v>14497</v>
      </c>
      <c r="O946" t="s">
        <v>14498</v>
      </c>
      <c r="P946" t="s">
        <v>365</v>
      </c>
      <c r="Q946" t="s">
        <v>14499</v>
      </c>
      <c r="R946" t="s">
        <v>81</v>
      </c>
      <c r="S946" t="s">
        <v>82</v>
      </c>
      <c r="T946" s="1">
        <v>43241</v>
      </c>
      <c r="U946" s="1">
        <v>43245</v>
      </c>
      <c r="V946" t="s">
        <v>553</v>
      </c>
      <c r="W946" s="2">
        <v>43248</v>
      </c>
      <c r="X946" t="s">
        <v>82</v>
      </c>
      <c r="Y946" t="s">
        <v>14500</v>
      </c>
      <c r="Z946" t="s">
        <v>81</v>
      </c>
      <c r="AA946" t="s">
        <v>9671</v>
      </c>
      <c r="AB946" t="s">
        <v>14501</v>
      </c>
      <c r="AC946" t="s">
        <v>14502</v>
      </c>
      <c r="AD946" t="s">
        <v>14498</v>
      </c>
      <c r="AE946" t="s">
        <v>14503</v>
      </c>
      <c r="AF946" t="s">
        <v>81</v>
      </c>
      <c r="AG946" t="s">
        <v>9671</v>
      </c>
      <c r="AH946" t="s">
        <v>14504</v>
      </c>
      <c r="AI946" t="s">
        <v>14505</v>
      </c>
      <c r="AJ946" t="s">
        <v>14498</v>
      </c>
      <c r="AK946" t="s">
        <v>296</v>
      </c>
      <c r="AL946" t="s">
        <v>82</v>
      </c>
      <c r="AM946" t="s">
        <v>14506</v>
      </c>
      <c r="AN946" t="s">
        <v>81</v>
      </c>
      <c r="AO946" t="s">
        <v>81</v>
      </c>
      <c r="AP946" t="s">
        <v>371</v>
      </c>
      <c r="AQ946" t="s">
        <v>14507</v>
      </c>
      <c r="AR946" t="s">
        <v>14508</v>
      </c>
      <c r="AS946" t="s">
        <v>14509</v>
      </c>
      <c r="AT946" t="s">
        <v>14510</v>
      </c>
      <c r="AU946" t="s">
        <v>81</v>
      </c>
      <c r="AV946" t="s">
        <v>82</v>
      </c>
      <c r="AW946" t="s">
        <v>81</v>
      </c>
      <c r="AX946" t="s">
        <v>81</v>
      </c>
      <c r="AY946" t="s">
        <v>81</v>
      </c>
      <c r="AZ946" t="s">
        <v>81</v>
      </c>
      <c r="BA946" t="s">
        <v>82</v>
      </c>
      <c r="BB946" s="1">
        <v>1</v>
      </c>
      <c r="BC946" t="s">
        <v>81</v>
      </c>
      <c r="BD946" t="s">
        <v>81</v>
      </c>
      <c r="BE946" t="s">
        <v>81</v>
      </c>
      <c r="BF946" t="s">
        <v>81</v>
      </c>
      <c r="BG946" t="s">
        <v>81</v>
      </c>
      <c r="BH946" t="s">
        <v>81</v>
      </c>
      <c r="BI946" t="s">
        <v>81</v>
      </c>
      <c r="BJ946" t="s">
        <v>82</v>
      </c>
      <c r="BK946" t="s">
        <v>82</v>
      </c>
      <c r="BL946" t="s">
        <v>200</v>
      </c>
      <c r="BM946" t="s">
        <v>137</v>
      </c>
      <c r="BN946" t="s">
        <v>81</v>
      </c>
      <c r="BO946" t="s">
        <v>14511</v>
      </c>
      <c r="BP946" t="s">
        <v>81</v>
      </c>
      <c r="BQ946" t="s">
        <v>81</v>
      </c>
    </row>
    <row r="947" spans="1:69" x14ac:dyDescent="0.2">
      <c r="A947" s="5">
        <v>1</v>
      </c>
      <c r="B947" t="s">
        <v>14512</v>
      </c>
      <c r="C947" t="s">
        <v>14513</v>
      </c>
      <c r="D947" t="s">
        <v>14514</v>
      </c>
      <c r="E947" t="s">
        <v>14515</v>
      </c>
      <c r="F947" t="s">
        <v>178</v>
      </c>
      <c r="G947" t="s">
        <v>14516</v>
      </c>
      <c r="H947" s="1">
        <v>42478</v>
      </c>
      <c r="I947" s="1">
        <v>42534</v>
      </c>
      <c r="J947" t="b">
        <v>0</v>
      </c>
      <c r="K947" t="s">
        <v>180</v>
      </c>
      <c r="L947" t="s">
        <v>14517</v>
      </c>
      <c r="M947" t="s">
        <v>723</v>
      </c>
      <c r="N947">
        <v>606</v>
      </c>
      <c r="O947" t="s">
        <v>14518</v>
      </c>
      <c r="P947" t="s">
        <v>14519</v>
      </c>
      <c r="Q947" t="s">
        <v>14520</v>
      </c>
      <c r="R947" t="s">
        <v>14521</v>
      </c>
      <c r="S947" t="s">
        <v>82</v>
      </c>
      <c r="T947" s="1">
        <v>42478</v>
      </c>
      <c r="U947" s="1">
        <v>42534</v>
      </c>
      <c r="V947" t="s">
        <v>186</v>
      </c>
      <c r="W947" s="2">
        <v>42590</v>
      </c>
      <c r="X947" t="s">
        <v>14522</v>
      </c>
      <c r="Y947" t="s">
        <v>14523</v>
      </c>
      <c r="Z947" t="s">
        <v>81</v>
      </c>
      <c r="AA947" t="s">
        <v>14524</v>
      </c>
      <c r="AB947" t="s">
        <v>14525</v>
      </c>
      <c r="AC947" t="s">
        <v>81</v>
      </c>
      <c r="AD947" t="s">
        <v>14526</v>
      </c>
      <c r="AE947" t="s">
        <v>14523</v>
      </c>
      <c r="AF947" t="s">
        <v>81</v>
      </c>
      <c r="AG947" t="s">
        <v>14524</v>
      </c>
      <c r="AH947" t="s">
        <v>14525</v>
      </c>
      <c r="AI947" t="s">
        <v>81</v>
      </c>
      <c r="AJ947" t="s">
        <v>14526</v>
      </c>
      <c r="AK947" t="s">
        <v>191</v>
      </c>
      <c r="AL947" t="s">
        <v>82</v>
      </c>
      <c r="AM947" t="s">
        <v>14527</v>
      </c>
      <c r="AN947" t="s">
        <v>81</v>
      </c>
      <c r="AO947" t="s">
        <v>81</v>
      </c>
      <c r="AP947" t="s">
        <v>351</v>
      </c>
      <c r="AQ947" t="s">
        <v>14528</v>
      </c>
      <c r="AR947" t="s">
        <v>14529</v>
      </c>
      <c r="AS947" t="s">
        <v>14530</v>
      </c>
      <c r="AT947" t="s">
        <v>14531</v>
      </c>
      <c r="AU947" t="s">
        <v>197</v>
      </c>
      <c r="AV947" t="s">
        <v>82</v>
      </c>
      <c r="AW947" t="s">
        <v>198</v>
      </c>
      <c r="AX947" t="s">
        <v>82</v>
      </c>
      <c r="AY947" t="s">
        <v>82</v>
      </c>
      <c r="AZ947" t="s">
        <v>82</v>
      </c>
      <c r="BA947" t="s">
        <v>82</v>
      </c>
      <c r="BB947" t="s">
        <v>82</v>
      </c>
      <c r="BC947" t="s">
        <v>82</v>
      </c>
      <c r="BD947" t="s">
        <v>82</v>
      </c>
      <c r="BE947" t="s">
        <v>82</v>
      </c>
      <c r="BF947" t="s">
        <v>82</v>
      </c>
      <c r="BG947" t="s">
        <v>82</v>
      </c>
      <c r="BH947" t="s">
        <v>82</v>
      </c>
      <c r="BI947" t="s">
        <v>82</v>
      </c>
      <c r="BJ947" t="s">
        <v>82</v>
      </c>
      <c r="BK947" t="s">
        <v>82</v>
      </c>
      <c r="BL947" t="s">
        <v>82</v>
      </c>
      <c r="BM947" t="s">
        <v>82</v>
      </c>
      <c r="BN947" t="s">
        <v>82</v>
      </c>
      <c r="BO947" t="s">
        <v>82</v>
      </c>
      <c r="BP947" t="s">
        <v>82</v>
      </c>
      <c r="BQ947" t="s">
        <v>82</v>
      </c>
    </row>
    <row r="948" spans="1:69" x14ac:dyDescent="0.2">
      <c r="A948" s="5">
        <v>1</v>
      </c>
      <c r="B948" t="s">
        <v>14532</v>
      </c>
      <c r="C948" t="s">
        <v>14533</v>
      </c>
      <c r="D948" t="s">
        <v>14534</v>
      </c>
      <c r="E948" t="s">
        <v>14535</v>
      </c>
      <c r="F948" t="s">
        <v>178</v>
      </c>
      <c r="G948" t="s">
        <v>14536</v>
      </c>
      <c r="H948" s="1">
        <v>42416</v>
      </c>
      <c r="I948" s="1">
        <v>42482</v>
      </c>
      <c r="J948" t="b">
        <v>0</v>
      </c>
      <c r="K948" t="s">
        <v>180</v>
      </c>
      <c r="L948" t="s">
        <v>14537</v>
      </c>
      <c r="M948" t="s">
        <v>2335</v>
      </c>
      <c r="N948">
        <v>400</v>
      </c>
      <c r="O948" t="s">
        <v>14538</v>
      </c>
      <c r="P948" t="s">
        <v>14539</v>
      </c>
      <c r="Q948" t="s">
        <v>14540</v>
      </c>
      <c r="R948" t="s">
        <v>14541</v>
      </c>
      <c r="S948" t="s">
        <v>82</v>
      </c>
      <c r="T948" s="1">
        <v>42416</v>
      </c>
      <c r="U948" s="1">
        <v>42482</v>
      </c>
      <c r="V948" t="s">
        <v>186</v>
      </c>
      <c r="W948" s="2">
        <v>43241</v>
      </c>
      <c r="X948" t="s">
        <v>14542</v>
      </c>
      <c r="Y948" t="s">
        <v>14543</v>
      </c>
      <c r="Z948" t="s">
        <v>81</v>
      </c>
      <c r="AA948" t="s">
        <v>14544</v>
      </c>
      <c r="AB948" t="s">
        <v>14545</v>
      </c>
      <c r="AC948" t="s">
        <v>81</v>
      </c>
      <c r="AD948" t="s">
        <v>14546</v>
      </c>
      <c r="AE948" t="s">
        <v>14543</v>
      </c>
      <c r="AF948" t="s">
        <v>81</v>
      </c>
      <c r="AG948" t="s">
        <v>14544</v>
      </c>
      <c r="AH948" t="s">
        <v>14545</v>
      </c>
      <c r="AI948" t="s">
        <v>81</v>
      </c>
      <c r="AJ948" t="s">
        <v>14546</v>
      </c>
      <c r="AK948" t="s">
        <v>250</v>
      </c>
      <c r="AL948" t="s">
        <v>82</v>
      </c>
      <c r="AM948" t="s">
        <v>14547</v>
      </c>
      <c r="AN948" t="s">
        <v>81</v>
      </c>
      <c r="AO948" t="s">
        <v>81</v>
      </c>
      <c r="AP948" t="s">
        <v>351</v>
      </c>
      <c r="AQ948" t="s">
        <v>14548</v>
      </c>
      <c r="AR948" t="s">
        <v>14549</v>
      </c>
      <c r="AS948" t="s">
        <v>14550</v>
      </c>
      <c r="AT948" t="s">
        <v>14551</v>
      </c>
      <c r="AU948" t="s">
        <v>197</v>
      </c>
      <c r="AV948" t="s">
        <v>82</v>
      </c>
      <c r="AW948" t="s">
        <v>198</v>
      </c>
      <c r="AX948" t="s">
        <v>81</v>
      </c>
      <c r="AY948" t="s">
        <v>82</v>
      </c>
      <c r="AZ948" t="s">
        <v>82</v>
      </c>
      <c r="BA948" t="s">
        <v>82</v>
      </c>
      <c r="BB948" t="s">
        <v>82</v>
      </c>
      <c r="BC948" t="s">
        <v>82</v>
      </c>
      <c r="BD948" t="s">
        <v>82</v>
      </c>
      <c r="BE948" t="s">
        <v>82</v>
      </c>
      <c r="BF948" t="s">
        <v>82</v>
      </c>
      <c r="BG948" t="s">
        <v>82</v>
      </c>
      <c r="BH948" t="s">
        <v>82</v>
      </c>
      <c r="BI948" t="s">
        <v>82</v>
      </c>
      <c r="BJ948" t="s">
        <v>82</v>
      </c>
      <c r="BK948" t="s">
        <v>82</v>
      </c>
      <c r="BL948" t="s">
        <v>82</v>
      </c>
      <c r="BM948" t="s">
        <v>82</v>
      </c>
      <c r="BN948" t="s">
        <v>82</v>
      </c>
      <c r="BO948" t="s">
        <v>82</v>
      </c>
      <c r="BP948" t="s">
        <v>82</v>
      </c>
      <c r="BQ948" t="s">
        <v>82</v>
      </c>
    </row>
    <row r="949" spans="1:69" x14ac:dyDescent="0.2">
      <c r="A949" s="5">
        <v>1</v>
      </c>
      <c r="B949" t="s">
        <v>14552</v>
      </c>
      <c r="C949" t="s">
        <v>14553</v>
      </c>
      <c r="D949" t="s">
        <v>14554</v>
      </c>
      <c r="E949" t="s">
        <v>14555</v>
      </c>
      <c r="F949" t="s">
        <v>178</v>
      </c>
      <c r="G949" t="s">
        <v>14556</v>
      </c>
      <c r="H949" s="1">
        <v>42718</v>
      </c>
      <c r="I949" s="1">
        <v>42699</v>
      </c>
      <c r="J949" t="b">
        <v>0</v>
      </c>
      <c r="K949" t="s">
        <v>180</v>
      </c>
      <c r="L949" t="s">
        <v>14557</v>
      </c>
      <c r="M949" t="s">
        <v>723</v>
      </c>
      <c r="N949">
        <v>24</v>
      </c>
      <c r="O949" t="s">
        <v>14558</v>
      </c>
      <c r="P949" t="s">
        <v>409</v>
      </c>
      <c r="Q949" t="s">
        <v>14559</v>
      </c>
      <c r="R949" t="s">
        <v>81</v>
      </c>
      <c r="S949" t="s">
        <v>82</v>
      </c>
      <c r="T949" s="1">
        <v>42718</v>
      </c>
      <c r="U949" s="1">
        <v>42699</v>
      </c>
      <c r="V949" t="s">
        <v>186</v>
      </c>
      <c r="W949" s="2">
        <v>43388</v>
      </c>
      <c r="X949" t="s">
        <v>14560</v>
      </c>
      <c r="Y949" t="s">
        <v>14561</v>
      </c>
      <c r="Z949" t="s">
        <v>81</v>
      </c>
      <c r="AA949" t="s">
        <v>14562</v>
      </c>
      <c r="AB949" t="s">
        <v>14563</v>
      </c>
      <c r="AC949" t="s">
        <v>14564</v>
      </c>
      <c r="AD949" t="s">
        <v>14565</v>
      </c>
      <c r="AE949" t="s">
        <v>14561</v>
      </c>
      <c r="AF949" t="s">
        <v>81</v>
      </c>
      <c r="AG949" t="s">
        <v>14562</v>
      </c>
      <c r="AH949" t="s">
        <v>14563</v>
      </c>
      <c r="AI949" t="s">
        <v>14564</v>
      </c>
      <c r="AJ949" t="s">
        <v>14565</v>
      </c>
      <c r="AK949" t="s">
        <v>191</v>
      </c>
      <c r="AL949" t="s">
        <v>82</v>
      </c>
      <c r="AM949" t="s">
        <v>14558</v>
      </c>
      <c r="AN949" t="s">
        <v>81</v>
      </c>
      <c r="AO949" t="s">
        <v>81</v>
      </c>
      <c r="AP949" t="s">
        <v>351</v>
      </c>
      <c r="AQ949" t="s">
        <v>14566</v>
      </c>
      <c r="AR949" t="s">
        <v>14567</v>
      </c>
      <c r="AS949" t="s">
        <v>14568</v>
      </c>
      <c r="AT949" t="s">
        <v>82</v>
      </c>
      <c r="AU949" t="s">
        <v>81</v>
      </c>
      <c r="AV949" t="s">
        <v>82</v>
      </c>
      <c r="AW949" t="s">
        <v>198</v>
      </c>
      <c r="AX949" t="s">
        <v>81</v>
      </c>
      <c r="AY949" t="s">
        <v>82</v>
      </c>
      <c r="AZ949" t="s">
        <v>82</v>
      </c>
      <c r="BA949" t="s">
        <v>82</v>
      </c>
      <c r="BB949" t="s">
        <v>82</v>
      </c>
      <c r="BC949" t="s">
        <v>82</v>
      </c>
      <c r="BD949" t="s">
        <v>82</v>
      </c>
      <c r="BE949" t="s">
        <v>82</v>
      </c>
      <c r="BF949" t="s">
        <v>82</v>
      </c>
      <c r="BG949" t="s">
        <v>82</v>
      </c>
      <c r="BH949" t="s">
        <v>82</v>
      </c>
      <c r="BI949" t="s">
        <v>82</v>
      </c>
      <c r="BJ949" t="s">
        <v>82</v>
      </c>
      <c r="BK949" t="s">
        <v>82</v>
      </c>
      <c r="BL949" t="s">
        <v>82</v>
      </c>
      <c r="BM949" t="s">
        <v>82</v>
      </c>
      <c r="BN949" t="s">
        <v>82</v>
      </c>
      <c r="BO949" t="s">
        <v>82</v>
      </c>
      <c r="BP949" t="s">
        <v>82</v>
      </c>
      <c r="BQ949" t="s">
        <v>82</v>
      </c>
    </row>
    <row r="950" spans="1:69" x14ac:dyDescent="0.2">
      <c r="A950" s="5">
        <v>1</v>
      </c>
      <c r="B950" t="s">
        <v>14569</v>
      </c>
      <c r="C950" t="s">
        <v>14570</v>
      </c>
      <c r="D950" t="s">
        <v>14571</v>
      </c>
      <c r="E950" t="s">
        <v>14572</v>
      </c>
      <c r="F950" t="s">
        <v>73</v>
      </c>
      <c r="G950" t="s">
        <v>14573</v>
      </c>
      <c r="H950" s="1">
        <v>43004</v>
      </c>
      <c r="I950" s="1">
        <v>43131</v>
      </c>
      <c r="J950" t="b">
        <v>0</v>
      </c>
      <c r="K950" t="s">
        <v>75</v>
      </c>
      <c r="L950" t="s">
        <v>1008</v>
      </c>
      <c r="M950" t="s">
        <v>77</v>
      </c>
      <c r="N950">
        <v>36</v>
      </c>
      <c r="O950" t="s">
        <v>14574</v>
      </c>
      <c r="P950" t="s">
        <v>1010</v>
      </c>
      <c r="Q950" t="s">
        <v>366</v>
      </c>
      <c r="R950" t="s">
        <v>81</v>
      </c>
      <c r="S950" t="s">
        <v>82</v>
      </c>
      <c r="T950" s="1">
        <v>43004</v>
      </c>
      <c r="U950" t="s">
        <v>14575</v>
      </c>
      <c r="V950" t="s">
        <v>452</v>
      </c>
      <c r="W950" s="2">
        <v>43171</v>
      </c>
      <c r="X950" t="s">
        <v>14576</v>
      </c>
      <c r="Y950" t="s">
        <v>81</v>
      </c>
      <c r="Z950" t="s">
        <v>14577</v>
      </c>
      <c r="AA950" t="s">
        <v>82</v>
      </c>
      <c r="AB950" t="s">
        <v>14578</v>
      </c>
      <c r="AC950" t="s">
        <v>14579</v>
      </c>
      <c r="AD950" t="s">
        <v>82</v>
      </c>
      <c r="AE950" t="s">
        <v>81</v>
      </c>
      <c r="AF950" t="s">
        <v>14577</v>
      </c>
      <c r="AG950" t="s">
        <v>82</v>
      </c>
      <c r="AH950" t="s">
        <v>14578</v>
      </c>
      <c r="AI950" t="s">
        <v>14579</v>
      </c>
      <c r="AJ950" t="s">
        <v>82</v>
      </c>
      <c r="AK950" t="s">
        <v>296</v>
      </c>
      <c r="AL950" t="s">
        <v>14580</v>
      </c>
      <c r="AM950" t="s">
        <v>88</v>
      </c>
      <c r="AN950" t="s">
        <v>154</v>
      </c>
      <c r="AO950" t="s">
        <v>14581</v>
      </c>
      <c r="AP950" t="s">
        <v>91</v>
      </c>
      <c r="AQ950" t="s">
        <v>14582</v>
      </c>
      <c r="AR950" t="s">
        <v>82</v>
      </c>
      <c r="AS950" t="s">
        <v>14583</v>
      </c>
      <c r="AT950" t="s">
        <v>14584</v>
      </c>
      <c r="AU950" t="s">
        <v>81</v>
      </c>
      <c r="AV950" t="s">
        <v>82</v>
      </c>
      <c r="AW950" t="s">
        <v>82</v>
      </c>
      <c r="AX950" t="s">
        <v>82</v>
      </c>
      <c r="AY950" t="s">
        <v>82</v>
      </c>
      <c r="AZ950" t="s">
        <v>82</v>
      </c>
      <c r="BA950" t="s">
        <v>82</v>
      </c>
      <c r="BB950" t="s">
        <v>82</v>
      </c>
      <c r="BC950" t="s">
        <v>82</v>
      </c>
      <c r="BD950" t="s">
        <v>82</v>
      </c>
      <c r="BE950" t="s">
        <v>82</v>
      </c>
      <c r="BF950" t="s">
        <v>82</v>
      </c>
      <c r="BG950" t="s">
        <v>82</v>
      </c>
      <c r="BH950" t="s">
        <v>82</v>
      </c>
      <c r="BI950" t="s">
        <v>82</v>
      </c>
      <c r="BJ950" t="s">
        <v>82</v>
      </c>
      <c r="BK950" t="s">
        <v>82</v>
      </c>
      <c r="BL950" t="s">
        <v>82</v>
      </c>
      <c r="BM950" t="s">
        <v>82</v>
      </c>
      <c r="BN950" t="s">
        <v>82</v>
      </c>
      <c r="BO950" t="s">
        <v>82</v>
      </c>
      <c r="BP950" t="s">
        <v>82</v>
      </c>
      <c r="BQ950" t="s">
        <v>82</v>
      </c>
    </row>
    <row r="951" spans="1:69" x14ac:dyDescent="0.2">
      <c r="A951" s="5">
        <v>1</v>
      </c>
      <c r="B951" t="s">
        <v>14585</v>
      </c>
      <c r="C951" t="s">
        <v>14586</v>
      </c>
      <c r="D951" t="s">
        <v>14587</v>
      </c>
      <c r="E951" t="s">
        <v>14585</v>
      </c>
      <c r="F951" t="s">
        <v>553</v>
      </c>
      <c r="G951" t="s">
        <v>14588</v>
      </c>
      <c r="H951" s="1">
        <v>43799</v>
      </c>
      <c r="I951" s="1">
        <v>43808</v>
      </c>
      <c r="J951" t="b">
        <v>0</v>
      </c>
      <c r="K951" t="s">
        <v>555</v>
      </c>
      <c r="L951" t="s">
        <v>14589</v>
      </c>
      <c r="M951">
        <v>1</v>
      </c>
      <c r="N951" t="s">
        <v>14590</v>
      </c>
      <c r="O951" t="s">
        <v>14591</v>
      </c>
      <c r="P951" t="s">
        <v>365</v>
      </c>
      <c r="Q951" t="s">
        <v>14592</v>
      </c>
      <c r="R951" t="s">
        <v>81</v>
      </c>
      <c r="S951" t="s">
        <v>82</v>
      </c>
      <c r="T951" s="1">
        <v>43799</v>
      </c>
      <c r="U951" s="1">
        <v>43808</v>
      </c>
      <c r="V951" t="s">
        <v>553</v>
      </c>
      <c r="W951" s="2">
        <v>43809</v>
      </c>
      <c r="X951" t="s">
        <v>82</v>
      </c>
      <c r="Y951" t="s">
        <v>14593</v>
      </c>
      <c r="Z951" t="s">
        <v>81</v>
      </c>
      <c r="AA951" t="s">
        <v>14594</v>
      </c>
      <c r="AB951" t="s">
        <v>14595</v>
      </c>
      <c r="AC951" t="s">
        <v>14596</v>
      </c>
      <c r="AD951" t="s">
        <v>14597</v>
      </c>
      <c r="AE951" t="s">
        <v>14598</v>
      </c>
      <c r="AF951" t="s">
        <v>81</v>
      </c>
      <c r="AG951" t="s">
        <v>14599</v>
      </c>
      <c r="AH951" t="s">
        <v>14600</v>
      </c>
      <c r="AI951" t="s">
        <v>14601</v>
      </c>
      <c r="AJ951" t="s">
        <v>14602</v>
      </c>
      <c r="AK951" t="s">
        <v>212</v>
      </c>
      <c r="AL951" t="s">
        <v>82</v>
      </c>
      <c r="AM951" t="s">
        <v>1729</v>
      </c>
      <c r="AN951">
        <v>18</v>
      </c>
      <c r="AO951">
        <v>45</v>
      </c>
      <c r="AP951" t="s">
        <v>371</v>
      </c>
      <c r="AQ951" t="s">
        <v>14603</v>
      </c>
      <c r="AR951" t="s">
        <v>14604</v>
      </c>
      <c r="AS951" t="s">
        <v>14605</v>
      </c>
      <c r="AT951" t="s">
        <v>82</v>
      </c>
      <c r="AU951" t="s">
        <v>81</v>
      </c>
      <c r="AV951" t="s">
        <v>82</v>
      </c>
      <c r="AW951" t="s">
        <v>81</v>
      </c>
      <c r="AX951" t="s">
        <v>81</v>
      </c>
      <c r="AY951" t="s">
        <v>81</v>
      </c>
      <c r="AZ951" t="s">
        <v>81</v>
      </c>
      <c r="BA951" t="s">
        <v>82</v>
      </c>
      <c r="BB951" s="1">
        <v>1</v>
      </c>
      <c r="BC951" t="s">
        <v>81</v>
      </c>
      <c r="BD951" t="s">
        <v>81</v>
      </c>
      <c r="BE951" t="s">
        <v>81</v>
      </c>
      <c r="BF951" t="s">
        <v>81</v>
      </c>
      <c r="BG951" t="s">
        <v>81</v>
      </c>
      <c r="BH951" t="s">
        <v>81</v>
      </c>
      <c r="BI951" t="s">
        <v>81</v>
      </c>
      <c r="BJ951" t="s">
        <v>82</v>
      </c>
      <c r="BK951" t="s">
        <v>82</v>
      </c>
      <c r="BL951" t="s">
        <v>200</v>
      </c>
      <c r="BM951" t="s">
        <v>14606</v>
      </c>
      <c r="BN951" t="s">
        <v>81</v>
      </c>
      <c r="BO951" t="s">
        <v>14607</v>
      </c>
      <c r="BP951" t="s">
        <v>81</v>
      </c>
      <c r="BQ951" t="s">
        <v>81</v>
      </c>
    </row>
    <row r="952" spans="1:69" x14ac:dyDescent="0.2">
      <c r="A952" s="5">
        <v>0</v>
      </c>
      <c r="B952" t="s">
        <v>14608</v>
      </c>
      <c r="C952" t="s">
        <v>14609</v>
      </c>
      <c r="D952" t="s">
        <v>14610</v>
      </c>
      <c r="E952" t="s">
        <v>14611</v>
      </c>
      <c r="F952" t="s">
        <v>73</v>
      </c>
      <c r="G952" t="s">
        <v>14612</v>
      </c>
      <c r="H952" s="1">
        <v>43710</v>
      </c>
      <c r="I952" s="1">
        <v>43882</v>
      </c>
      <c r="J952" t="b">
        <v>0</v>
      </c>
      <c r="K952" t="s">
        <v>75</v>
      </c>
      <c r="L952" t="s">
        <v>13961</v>
      </c>
      <c r="M952" t="s">
        <v>90</v>
      </c>
      <c r="N952">
        <v>200</v>
      </c>
      <c r="O952" t="s">
        <v>798</v>
      </c>
      <c r="P952" t="s">
        <v>409</v>
      </c>
      <c r="Q952" t="s">
        <v>14613</v>
      </c>
      <c r="R952" t="s">
        <v>81</v>
      </c>
      <c r="S952" t="s">
        <v>82</v>
      </c>
      <c r="T952" s="1">
        <v>43710</v>
      </c>
      <c r="U952" t="s">
        <v>14614</v>
      </c>
      <c r="V952" t="s">
        <v>146</v>
      </c>
      <c r="W952" s="2">
        <v>43913</v>
      </c>
      <c r="X952" t="s">
        <v>14615</v>
      </c>
      <c r="Y952" t="s">
        <v>227</v>
      </c>
      <c r="Z952" t="s">
        <v>14616</v>
      </c>
      <c r="AA952" t="s">
        <v>82</v>
      </c>
      <c r="AB952" t="s">
        <v>14617</v>
      </c>
      <c r="AC952" t="s">
        <v>14618</v>
      </c>
      <c r="AD952" t="s">
        <v>14619</v>
      </c>
      <c r="AE952" t="s">
        <v>227</v>
      </c>
      <c r="AF952" t="s">
        <v>14616</v>
      </c>
      <c r="AG952" t="s">
        <v>82</v>
      </c>
      <c r="AH952" t="s">
        <v>14617</v>
      </c>
      <c r="AI952" t="s">
        <v>14618</v>
      </c>
      <c r="AJ952" t="s">
        <v>14619</v>
      </c>
      <c r="AK952" t="s">
        <v>296</v>
      </c>
      <c r="AL952" t="s">
        <v>82</v>
      </c>
      <c r="AM952" t="s">
        <v>88</v>
      </c>
      <c r="AN952" t="s">
        <v>154</v>
      </c>
      <c r="AO952" t="s">
        <v>90</v>
      </c>
      <c r="AP952" t="s">
        <v>91</v>
      </c>
      <c r="AQ952" t="s">
        <v>14620</v>
      </c>
      <c r="AR952" t="s">
        <v>82</v>
      </c>
      <c r="AS952" t="s">
        <v>14621</v>
      </c>
      <c r="AT952" t="s">
        <v>14622</v>
      </c>
      <c r="AU952" t="s">
        <v>81</v>
      </c>
      <c r="AV952" t="s">
        <v>82</v>
      </c>
      <c r="AW952" t="s">
        <v>82</v>
      </c>
      <c r="AX952" t="s">
        <v>82</v>
      </c>
      <c r="AY952" t="s">
        <v>82</v>
      </c>
      <c r="AZ952" t="s">
        <v>82</v>
      </c>
      <c r="BA952" t="s">
        <v>82</v>
      </c>
      <c r="BB952" t="s">
        <v>82</v>
      </c>
      <c r="BC952" t="s">
        <v>82</v>
      </c>
      <c r="BD952" t="s">
        <v>82</v>
      </c>
      <c r="BE952" t="s">
        <v>82</v>
      </c>
      <c r="BF952" t="s">
        <v>82</v>
      </c>
      <c r="BG952" t="s">
        <v>82</v>
      </c>
      <c r="BH952" t="s">
        <v>82</v>
      </c>
      <c r="BI952" t="s">
        <v>82</v>
      </c>
      <c r="BJ952" t="s">
        <v>82</v>
      </c>
      <c r="BK952" t="s">
        <v>82</v>
      </c>
      <c r="BL952" t="s">
        <v>82</v>
      </c>
      <c r="BM952" t="s">
        <v>82</v>
      </c>
      <c r="BN952" t="s">
        <v>82</v>
      </c>
      <c r="BO952" t="s">
        <v>82</v>
      </c>
      <c r="BP952" t="s">
        <v>82</v>
      </c>
      <c r="BQ952" t="s">
        <v>82</v>
      </c>
    </row>
    <row r="953" spans="1:69" x14ac:dyDescent="0.2">
      <c r="A953" s="5">
        <v>0</v>
      </c>
      <c r="B953" t="s">
        <v>81</v>
      </c>
      <c r="C953" t="s">
        <v>14623</v>
      </c>
      <c r="D953" t="s">
        <v>14624</v>
      </c>
      <c r="E953" t="s">
        <v>14625</v>
      </c>
      <c r="F953" t="s">
        <v>120</v>
      </c>
      <c r="G953" t="s">
        <v>14626</v>
      </c>
      <c r="H953" s="1">
        <v>42657</v>
      </c>
      <c r="I953" s="1">
        <v>42689</v>
      </c>
      <c r="J953" t="b">
        <v>0</v>
      </c>
      <c r="K953" t="s">
        <v>75</v>
      </c>
      <c r="L953" t="s">
        <v>122</v>
      </c>
      <c r="M953" t="s">
        <v>123</v>
      </c>
      <c r="N953">
        <v>250</v>
      </c>
      <c r="O953" t="s">
        <v>14627</v>
      </c>
      <c r="P953" t="s">
        <v>125</v>
      </c>
      <c r="Q953" t="s">
        <v>14628</v>
      </c>
      <c r="R953" t="s">
        <v>81</v>
      </c>
      <c r="S953" t="s">
        <v>82</v>
      </c>
      <c r="T953" s="1">
        <v>42657</v>
      </c>
      <c r="U953" s="1">
        <v>42689</v>
      </c>
      <c r="V953" t="s">
        <v>127</v>
      </c>
      <c r="W953" s="2">
        <v>43557</v>
      </c>
      <c r="X953" t="s">
        <v>82</v>
      </c>
      <c r="Y953" t="s">
        <v>82</v>
      </c>
      <c r="Z953" t="s">
        <v>82</v>
      </c>
      <c r="AA953" t="s">
        <v>82</v>
      </c>
      <c r="AB953" t="s">
        <v>82</v>
      </c>
      <c r="AC953" t="s">
        <v>82</v>
      </c>
      <c r="AD953" t="s">
        <v>82</v>
      </c>
      <c r="AE953" t="s">
        <v>82</v>
      </c>
      <c r="AF953" t="s">
        <v>82</v>
      </c>
      <c r="AG953" t="s">
        <v>82</v>
      </c>
      <c r="AH953" t="s">
        <v>82</v>
      </c>
      <c r="AI953" t="s">
        <v>82</v>
      </c>
      <c r="AJ953" t="s">
        <v>82</v>
      </c>
      <c r="AK953" t="s">
        <v>128</v>
      </c>
      <c r="AL953" t="s">
        <v>14629</v>
      </c>
      <c r="AM953" t="s">
        <v>14630</v>
      </c>
      <c r="AN953" t="s">
        <v>335</v>
      </c>
      <c r="AO953" t="s">
        <v>123</v>
      </c>
      <c r="AP953" t="s">
        <v>132</v>
      </c>
      <c r="AQ953" t="s">
        <v>14631</v>
      </c>
      <c r="AR953" t="s">
        <v>14632</v>
      </c>
      <c r="AS953" t="s">
        <v>14633</v>
      </c>
      <c r="AT953" t="s">
        <v>14634</v>
      </c>
      <c r="AU953" t="s">
        <v>81</v>
      </c>
      <c r="AV953" t="s">
        <v>82</v>
      </c>
      <c r="AW953" t="s">
        <v>81</v>
      </c>
      <c r="AX953" t="s">
        <v>81</v>
      </c>
      <c r="AY953" t="s">
        <v>81</v>
      </c>
      <c r="AZ953" t="s">
        <v>81</v>
      </c>
      <c r="BA953" t="s">
        <v>82</v>
      </c>
      <c r="BB953" s="1">
        <v>1</v>
      </c>
      <c r="BC953" t="s">
        <v>81</v>
      </c>
      <c r="BD953" t="s">
        <v>81</v>
      </c>
      <c r="BE953" t="s">
        <v>81</v>
      </c>
      <c r="BF953" t="s">
        <v>81</v>
      </c>
      <c r="BG953" t="s">
        <v>81</v>
      </c>
      <c r="BH953" t="s">
        <v>81</v>
      </c>
      <c r="BI953" t="s">
        <v>81</v>
      </c>
      <c r="BJ953" t="s">
        <v>82</v>
      </c>
      <c r="BK953" t="s">
        <v>82</v>
      </c>
      <c r="BL953" t="s">
        <v>81</v>
      </c>
      <c r="BM953" t="s">
        <v>137</v>
      </c>
      <c r="BN953" t="s">
        <v>81</v>
      </c>
      <c r="BO953" t="s">
        <v>81</v>
      </c>
      <c r="BP953" t="s">
        <v>81</v>
      </c>
      <c r="BQ953" t="s">
        <v>81</v>
      </c>
    </row>
    <row r="954" spans="1:69" x14ac:dyDescent="0.2">
      <c r="A954" s="5">
        <v>1</v>
      </c>
      <c r="B954" t="s">
        <v>14635</v>
      </c>
      <c r="C954" t="s">
        <v>14636</v>
      </c>
      <c r="D954" t="s">
        <v>14637</v>
      </c>
      <c r="E954" t="s">
        <v>14635</v>
      </c>
      <c r="F954" t="s">
        <v>553</v>
      </c>
      <c r="G954" t="s">
        <v>14638</v>
      </c>
      <c r="H954" s="1">
        <v>43616</v>
      </c>
      <c r="I954" s="1">
        <v>43313</v>
      </c>
      <c r="J954" t="b">
        <v>0</v>
      </c>
      <c r="K954" t="s">
        <v>555</v>
      </c>
      <c r="L954" t="s">
        <v>556</v>
      </c>
      <c r="M954">
        <v>0</v>
      </c>
      <c r="N954" t="s">
        <v>14639</v>
      </c>
      <c r="O954" t="s">
        <v>14640</v>
      </c>
      <c r="P954" t="s">
        <v>365</v>
      </c>
      <c r="Q954" t="s">
        <v>950</v>
      </c>
      <c r="R954" t="s">
        <v>81</v>
      </c>
      <c r="S954">
        <v>1</v>
      </c>
      <c r="T954" s="1">
        <v>43616</v>
      </c>
      <c r="U954" s="1">
        <v>43313</v>
      </c>
      <c r="V954" t="s">
        <v>553</v>
      </c>
      <c r="W954" s="2">
        <v>43619</v>
      </c>
      <c r="X954" t="s">
        <v>82</v>
      </c>
      <c r="Y954" t="s">
        <v>14641</v>
      </c>
      <c r="Z954" t="s">
        <v>81</v>
      </c>
      <c r="AA954" t="s">
        <v>14642</v>
      </c>
      <c r="AB954" t="s">
        <v>14643</v>
      </c>
      <c r="AC954" t="s">
        <v>14644</v>
      </c>
      <c r="AD954" t="s">
        <v>81</v>
      </c>
      <c r="AE954" t="s">
        <v>14641</v>
      </c>
      <c r="AF954" t="s">
        <v>81</v>
      </c>
      <c r="AG954" t="s">
        <v>14642</v>
      </c>
      <c r="AH954" t="s">
        <v>14643</v>
      </c>
      <c r="AI954" t="s">
        <v>14644</v>
      </c>
      <c r="AJ954" t="s">
        <v>14640</v>
      </c>
      <c r="AK954" t="s">
        <v>296</v>
      </c>
      <c r="AL954" t="s">
        <v>82</v>
      </c>
      <c r="AM954" t="s">
        <v>14645</v>
      </c>
      <c r="AN954">
        <v>2</v>
      </c>
      <c r="AO954">
        <v>12</v>
      </c>
      <c r="AP954" t="s">
        <v>371</v>
      </c>
      <c r="AQ954" t="s">
        <v>14646</v>
      </c>
      <c r="AR954" t="s">
        <v>14647</v>
      </c>
      <c r="AS954" t="s">
        <v>14648</v>
      </c>
      <c r="AT954" t="s">
        <v>82</v>
      </c>
      <c r="AU954" t="s">
        <v>81</v>
      </c>
      <c r="AV954" t="s">
        <v>82</v>
      </c>
      <c r="AW954" t="s">
        <v>81</v>
      </c>
      <c r="AX954" t="s">
        <v>81</v>
      </c>
      <c r="AY954" t="s">
        <v>81</v>
      </c>
      <c r="AZ954" t="s">
        <v>81</v>
      </c>
      <c r="BA954" t="s">
        <v>82</v>
      </c>
      <c r="BB954" s="1">
        <v>1</v>
      </c>
      <c r="BC954" t="s">
        <v>81</v>
      </c>
      <c r="BD954" t="s">
        <v>81</v>
      </c>
      <c r="BE954" t="s">
        <v>81</v>
      </c>
      <c r="BF954" t="s">
        <v>81</v>
      </c>
      <c r="BG954" t="s">
        <v>81</v>
      </c>
      <c r="BH954" t="s">
        <v>81</v>
      </c>
      <c r="BI954" t="s">
        <v>81</v>
      </c>
      <c r="BJ954" t="s">
        <v>82</v>
      </c>
      <c r="BK954" t="s">
        <v>82</v>
      </c>
      <c r="BL954" t="s">
        <v>200</v>
      </c>
      <c r="BM954" t="s">
        <v>14649</v>
      </c>
      <c r="BN954" t="s">
        <v>81</v>
      </c>
      <c r="BO954" t="s">
        <v>14650</v>
      </c>
      <c r="BP954" t="s">
        <v>14651</v>
      </c>
      <c r="BQ954" t="s">
        <v>81</v>
      </c>
    </row>
    <row r="955" spans="1:69" x14ac:dyDescent="0.2">
      <c r="A955" s="5">
        <v>1</v>
      </c>
      <c r="B955" t="s">
        <v>14652</v>
      </c>
      <c r="C955" t="s">
        <v>14653</v>
      </c>
      <c r="D955" t="s">
        <v>14654</v>
      </c>
      <c r="E955" t="s">
        <v>14655</v>
      </c>
      <c r="F955" t="s">
        <v>553</v>
      </c>
      <c r="G955" t="s">
        <v>14656</v>
      </c>
      <c r="H955" s="1">
        <v>43316</v>
      </c>
      <c r="I955" s="1">
        <v>43344</v>
      </c>
      <c r="J955" t="b">
        <v>0</v>
      </c>
      <c r="K955" t="s">
        <v>555</v>
      </c>
      <c r="L955" t="s">
        <v>1531</v>
      </c>
      <c r="M955" t="s">
        <v>4318</v>
      </c>
      <c r="N955" t="s">
        <v>14657</v>
      </c>
      <c r="O955" t="s">
        <v>2165</v>
      </c>
      <c r="P955" t="s">
        <v>365</v>
      </c>
      <c r="Q955" t="s">
        <v>14658</v>
      </c>
      <c r="R955" t="s">
        <v>81</v>
      </c>
      <c r="S955" t="s">
        <v>82</v>
      </c>
      <c r="T955" s="1">
        <v>43316</v>
      </c>
      <c r="U955" s="1">
        <v>43344</v>
      </c>
      <c r="V955" t="s">
        <v>553</v>
      </c>
      <c r="W955" s="2">
        <v>43332</v>
      </c>
      <c r="X955" t="s">
        <v>82</v>
      </c>
      <c r="Y955" t="s">
        <v>14659</v>
      </c>
      <c r="Z955" t="s">
        <v>81</v>
      </c>
      <c r="AA955" t="s">
        <v>14660</v>
      </c>
      <c r="AB955" t="s">
        <v>14661</v>
      </c>
      <c r="AC955" t="s">
        <v>14662</v>
      </c>
      <c r="AD955" t="s">
        <v>14663</v>
      </c>
      <c r="AE955" t="s">
        <v>14664</v>
      </c>
      <c r="AF955" t="s">
        <v>81</v>
      </c>
      <c r="AG955" t="s">
        <v>14660</v>
      </c>
      <c r="AH955" t="s">
        <v>14665</v>
      </c>
      <c r="AI955" t="s">
        <v>14666</v>
      </c>
      <c r="AJ955" t="s">
        <v>2165</v>
      </c>
      <c r="AK955" t="s">
        <v>212</v>
      </c>
      <c r="AL955" t="s">
        <v>82</v>
      </c>
      <c r="AM955" t="s">
        <v>14667</v>
      </c>
      <c r="AN955">
        <v>0</v>
      </c>
      <c r="AO955">
        <v>18</v>
      </c>
      <c r="AP955" t="s">
        <v>371</v>
      </c>
      <c r="AQ955" t="s">
        <v>14668</v>
      </c>
      <c r="AR955" t="s">
        <v>14669</v>
      </c>
      <c r="AS955" t="s">
        <v>14670</v>
      </c>
      <c r="AT955" t="s">
        <v>82</v>
      </c>
      <c r="AU955" t="s">
        <v>81</v>
      </c>
      <c r="AV955" t="s">
        <v>82</v>
      </c>
      <c r="AW955" t="s">
        <v>81</v>
      </c>
      <c r="AX955" t="s">
        <v>81</v>
      </c>
      <c r="AY955" t="s">
        <v>81</v>
      </c>
      <c r="AZ955" t="s">
        <v>81</v>
      </c>
      <c r="BA955" t="s">
        <v>82</v>
      </c>
      <c r="BB955" s="1">
        <v>1</v>
      </c>
      <c r="BC955" t="s">
        <v>81</v>
      </c>
      <c r="BD955" t="s">
        <v>81</v>
      </c>
      <c r="BE955" t="s">
        <v>81</v>
      </c>
      <c r="BF955" t="s">
        <v>81</v>
      </c>
      <c r="BG955" t="s">
        <v>81</v>
      </c>
      <c r="BH955" t="s">
        <v>81</v>
      </c>
      <c r="BI955" t="s">
        <v>81</v>
      </c>
      <c r="BJ955" t="s">
        <v>82</v>
      </c>
      <c r="BK955" t="s">
        <v>82</v>
      </c>
      <c r="BL955" t="s">
        <v>200</v>
      </c>
      <c r="BM955" t="s">
        <v>14671</v>
      </c>
      <c r="BN955" t="s">
        <v>81</v>
      </c>
      <c r="BO955" t="s">
        <v>14672</v>
      </c>
      <c r="BP955" t="s">
        <v>81</v>
      </c>
      <c r="BQ955" t="s">
        <v>81</v>
      </c>
    </row>
    <row r="956" spans="1:69" x14ac:dyDescent="0.2">
      <c r="A956" s="5">
        <v>1</v>
      </c>
      <c r="B956" t="s">
        <v>14673</v>
      </c>
      <c r="C956" t="s">
        <v>14674</v>
      </c>
      <c r="D956" t="s">
        <v>14675</v>
      </c>
      <c r="E956" t="s">
        <v>14676</v>
      </c>
      <c r="F956" t="s">
        <v>73</v>
      </c>
      <c r="G956" t="s">
        <v>14677</v>
      </c>
      <c r="H956" s="1">
        <v>42521</v>
      </c>
      <c r="I956" s="1">
        <v>42278</v>
      </c>
      <c r="J956" t="b">
        <v>1</v>
      </c>
      <c r="K956" t="s">
        <v>75</v>
      </c>
      <c r="L956" t="s">
        <v>14678</v>
      </c>
      <c r="M956" t="s">
        <v>77</v>
      </c>
      <c r="N956">
        <v>30</v>
      </c>
      <c r="O956" t="s">
        <v>9335</v>
      </c>
      <c r="P956" t="s">
        <v>9336</v>
      </c>
      <c r="Q956" t="s">
        <v>366</v>
      </c>
      <c r="R956" t="s">
        <v>81</v>
      </c>
      <c r="S956">
        <v>1</v>
      </c>
      <c r="T956" s="1">
        <v>42521</v>
      </c>
      <c r="U956" s="3">
        <v>42278</v>
      </c>
      <c r="V956" t="s">
        <v>411</v>
      </c>
      <c r="W956" s="2">
        <v>42555</v>
      </c>
      <c r="X956" t="s">
        <v>14679</v>
      </c>
      <c r="Y956" t="s">
        <v>81</v>
      </c>
      <c r="Z956" t="s">
        <v>14680</v>
      </c>
      <c r="AA956" t="s">
        <v>82</v>
      </c>
      <c r="AB956" t="s">
        <v>81</v>
      </c>
      <c r="AC956" t="s">
        <v>81</v>
      </c>
      <c r="AD956" t="s">
        <v>9335</v>
      </c>
      <c r="AE956" t="s">
        <v>81</v>
      </c>
      <c r="AF956" t="s">
        <v>14680</v>
      </c>
      <c r="AG956" t="s">
        <v>82</v>
      </c>
      <c r="AH956" t="s">
        <v>81</v>
      </c>
      <c r="AI956" t="s">
        <v>81</v>
      </c>
      <c r="AJ956" t="s">
        <v>9335</v>
      </c>
      <c r="AK956" t="s">
        <v>110</v>
      </c>
      <c r="AL956" t="s">
        <v>14681</v>
      </c>
      <c r="AM956" t="s">
        <v>88</v>
      </c>
      <c r="AN956" t="s">
        <v>154</v>
      </c>
      <c r="AO956" t="s">
        <v>170</v>
      </c>
      <c r="AP956" t="s">
        <v>371</v>
      </c>
      <c r="AQ956" t="s">
        <v>14682</v>
      </c>
      <c r="AR956" t="s">
        <v>82</v>
      </c>
      <c r="AS956" t="s">
        <v>14683</v>
      </c>
      <c r="AT956" t="s">
        <v>14684</v>
      </c>
      <c r="AU956" t="s">
        <v>81</v>
      </c>
      <c r="AV956" t="s">
        <v>82</v>
      </c>
      <c r="AW956" t="s">
        <v>82</v>
      </c>
      <c r="AX956" t="s">
        <v>82</v>
      </c>
      <c r="AY956" t="s">
        <v>82</v>
      </c>
      <c r="AZ956" t="s">
        <v>82</v>
      </c>
      <c r="BA956" t="s">
        <v>82</v>
      </c>
      <c r="BB956" t="s">
        <v>82</v>
      </c>
      <c r="BC956" t="s">
        <v>82</v>
      </c>
      <c r="BD956" t="s">
        <v>82</v>
      </c>
      <c r="BE956" t="s">
        <v>82</v>
      </c>
      <c r="BF956" t="s">
        <v>82</v>
      </c>
      <c r="BG956" t="s">
        <v>82</v>
      </c>
      <c r="BH956" t="s">
        <v>82</v>
      </c>
      <c r="BI956" t="s">
        <v>82</v>
      </c>
      <c r="BJ956" t="s">
        <v>82</v>
      </c>
      <c r="BK956" t="s">
        <v>82</v>
      </c>
      <c r="BL956" t="s">
        <v>82</v>
      </c>
      <c r="BM956" t="s">
        <v>82</v>
      </c>
      <c r="BN956" t="s">
        <v>82</v>
      </c>
      <c r="BO956" t="s">
        <v>82</v>
      </c>
      <c r="BP956" t="s">
        <v>82</v>
      </c>
      <c r="BQ956" t="s">
        <v>82</v>
      </c>
    </row>
    <row r="957" spans="1:69" x14ac:dyDescent="0.2">
      <c r="A957" s="5">
        <v>1</v>
      </c>
      <c r="B957" t="s">
        <v>14685</v>
      </c>
      <c r="C957" t="s">
        <v>14686</v>
      </c>
      <c r="D957" t="s">
        <v>14687</v>
      </c>
      <c r="E957" t="s">
        <v>14688</v>
      </c>
      <c r="F957" t="s">
        <v>1432</v>
      </c>
      <c r="G957" t="s">
        <v>14689</v>
      </c>
      <c r="H957" s="1">
        <v>42866</v>
      </c>
      <c r="I957" s="1">
        <v>42870</v>
      </c>
      <c r="J957" t="b">
        <v>0</v>
      </c>
      <c r="K957" t="s">
        <v>75</v>
      </c>
      <c r="L957" t="s">
        <v>14690</v>
      </c>
      <c r="M957" t="s">
        <v>90</v>
      </c>
      <c r="N957">
        <v>60</v>
      </c>
      <c r="O957" t="s">
        <v>14691</v>
      </c>
      <c r="P957" t="s">
        <v>670</v>
      </c>
      <c r="Q957" t="s">
        <v>14692</v>
      </c>
      <c r="R957" t="s">
        <v>81</v>
      </c>
      <c r="S957" t="s">
        <v>82</v>
      </c>
      <c r="T957" s="1">
        <v>42866</v>
      </c>
      <c r="U957" s="1">
        <v>42870</v>
      </c>
      <c r="V957" t="s">
        <v>1438</v>
      </c>
      <c r="W957" s="2">
        <v>44139</v>
      </c>
      <c r="X957" t="s">
        <v>1439</v>
      </c>
      <c r="Y957" t="s">
        <v>14693</v>
      </c>
      <c r="Z957" t="s">
        <v>81</v>
      </c>
      <c r="AA957" t="s">
        <v>14694</v>
      </c>
      <c r="AB957" t="s">
        <v>14695</v>
      </c>
      <c r="AC957">
        <v>7087008020</v>
      </c>
      <c r="AD957" t="s">
        <v>14691</v>
      </c>
      <c r="AE957" t="s">
        <v>14693</v>
      </c>
      <c r="AF957" t="s">
        <v>81</v>
      </c>
      <c r="AG957" t="s">
        <v>14694</v>
      </c>
      <c r="AH957" t="s">
        <v>14695</v>
      </c>
      <c r="AI957">
        <v>7087008020</v>
      </c>
      <c r="AJ957" t="s">
        <v>14691</v>
      </c>
      <c r="AK957" t="s">
        <v>2219</v>
      </c>
      <c r="AL957" t="s">
        <v>82</v>
      </c>
      <c r="AM957" t="s">
        <v>14696</v>
      </c>
      <c r="AN957" t="s">
        <v>81</v>
      </c>
      <c r="AO957" t="s">
        <v>81</v>
      </c>
      <c r="AP957" t="s">
        <v>81</v>
      </c>
      <c r="AQ957" t="s">
        <v>14697</v>
      </c>
      <c r="AR957" t="s">
        <v>14698</v>
      </c>
      <c r="AS957" t="s">
        <v>14699</v>
      </c>
      <c r="AT957" t="s">
        <v>14700</v>
      </c>
      <c r="AU957" t="s">
        <v>81</v>
      </c>
      <c r="AV957" t="s">
        <v>82</v>
      </c>
      <c r="AW957" t="s">
        <v>81</v>
      </c>
      <c r="AX957" t="s">
        <v>81</v>
      </c>
      <c r="AY957" t="s">
        <v>81</v>
      </c>
      <c r="AZ957" t="s">
        <v>81</v>
      </c>
      <c r="BA957" t="s">
        <v>82</v>
      </c>
      <c r="BB957" s="1">
        <v>1</v>
      </c>
      <c r="BC957" t="s">
        <v>81</v>
      </c>
      <c r="BD957" t="s">
        <v>81</v>
      </c>
      <c r="BE957" t="s">
        <v>81</v>
      </c>
      <c r="BF957" t="s">
        <v>81</v>
      </c>
      <c r="BG957" t="s">
        <v>81</v>
      </c>
      <c r="BH957" t="s">
        <v>81</v>
      </c>
      <c r="BI957" t="s">
        <v>81</v>
      </c>
      <c r="BJ957" t="s">
        <v>82</v>
      </c>
      <c r="BK957" t="s">
        <v>82</v>
      </c>
      <c r="BL957" t="s">
        <v>200</v>
      </c>
      <c r="BM957" t="s">
        <v>14701</v>
      </c>
      <c r="BN957" t="s">
        <v>81</v>
      </c>
      <c r="BO957" t="s">
        <v>13916</v>
      </c>
      <c r="BP957" t="s">
        <v>81</v>
      </c>
      <c r="BQ957" t="s">
        <v>81</v>
      </c>
    </row>
    <row r="958" spans="1:69" x14ac:dyDescent="0.2">
      <c r="A958" s="5">
        <v>0</v>
      </c>
      <c r="B958" t="s">
        <v>14702</v>
      </c>
      <c r="C958" t="s">
        <v>14703</v>
      </c>
      <c r="D958" t="s">
        <v>14704</v>
      </c>
      <c r="E958" t="s">
        <v>14702</v>
      </c>
      <c r="F958" t="s">
        <v>553</v>
      </c>
      <c r="G958" t="s">
        <v>14705</v>
      </c>
      <c r="H958" s="1">
        <v>43733</v>
      </c>
      <c r="I958" s="1">
        <v>43725</v>
      </c>
      <c r="J958" t="b">
        <v>0</v>
      </c>
      <c r="K958" t="s">
        <v>555</v>
      </c>
      <c r="L958" t="s">
        <v>556</v>
      </c>
      <c r="M958" t="s">
        <v>1751</v>
      </c>
      <c r="N958" t="s">
        <v>14706</v>
      </c>
      <c r="O958" t="s">
        <v>14707</v>
      </c>
      <c r="P958" t="s">
        <v>365</v>
      </c>
      <c r="Q958" t="s">
        <v>9489</v>
      </c>
      <c r="R958" t="s">
        <v>81</v>
      </c>
      <c r="S958">
        <v>1</v>
      </c>
      <c r="T958" s="1">
        <v>43733</v>
      </c>
      <c r="U958" s="1">
        <v>43725</v>
      </c>
      <c r="V958" t="s">
        <v>553</v>
      </c>
      <c r="W958" s="2">
        <v>43738</v>
      </c>
      <c r="X958" t="s">
        <v>82</v>
      </c>
      <c r="Y958" t="s">
        <v>14708</v>
      </c>
      <c r="Z958" t="s">
        <v>81</v>
      </c>
      <c r="AA958" t="s">
        <v>14709</v>
      </c>
      <c r="AB958" t="s">
        <v>14710</v>
      </c>
      <c r="AC958" t="s">
        <v>14711</v>
      </c>
      <c r="AD958" t="s">
        <v>14707</v>
      </c>
      <c r="AE958" t="s">
        <v>14712</v>
      </c>
      <c r="AF958" t="s">
        <v>81</v>
      </c>
      <c r="AG958" t="s">
        <v>14709</v>
      </c>
      <c r="AH958" t="s">
        <v>14713</v>
      </c>
      <c r="AI958" t="s">
        <v>14714</v>
      </c>
      <c r="AJ958" t="s">
        <v>14707</v>
      </c>
      <c r="AK958" t="s">
        <v>296</v>
      </c>
      <c r="AL958" t="s">
        <v>82</v>
      </c>
      <c r="AM958" t="s">
        <v>14707</v>
      </c>
      <c r="AN958" t="s">
        <v>81</v>
      </c>
      <c r="AO958" t="s">
        <v>81</v>
      </c>
      <c r="AP958" t="s">
        <v>371</v>
      </c>
      <c r="AQ958" t="s">
        <v>14715</v>
      </c>
      <c r="AR958" t="s">
        <v>14716</v>
      </c>
      <c r="AS958" t="s">
        <v>14717</v>
      </c>
      <c r="AT958" t="s">
        <v>82</v>
      </c>
      <c r="AU958" t="s">
        <v>81</v>
      </c>
      <c r="AV958" t="s">
        <v>82</v>
      </c>
      <c r="AW958" t="s">
        <v>81</v>
      </c>
      <c r="AX958" t="s">
        <v>81</v>
      </c>
      <c r="AY958" t="s">
        <v>81</v>
      </c>
      <c r="AZ958" t="s">
        <v>81</v>
      </c>
      <c r="BA958" t="s">
        <v>82</v>
      </c>
      <c r="BB958" s="1">
        <v>1</v>
      </c>
      <c r="BC958" t="s">
        <v>81</v>
      </c>
      <c r="BD958" t="s">
        <v>81</v>
      </c>
      <c r="BE958" t="s">
        <v>81</v>
      </c>
      <c r="BF958" t="s">
        <v>81</v>
      </c>
      <c r="BG958" t="s">
        <v>81</v>
      </c>
      <c r="BH958" t="s">
        <v>81</v>
      </c>
      <c r="BI958" t="s">
        <v>81</v>
      </c>
      <c r="BJ958" t="s">
        <v>82</v>
      </c>
      <c r="BK958" t="s">
        <v>82</v>
      </c>
      <c r="BL958" t="s">
        <v>200</v>
      </c>
      <c r="BM958" t="s">
        <v>14718</v>
      </c>
      <c r="BN958" t="s">
        <v>81</v>
      </c>
      <c r="BO958" t="s">
        <v>14719</v>
      </c>
      <c r="BP958" t="s">
        <v>14720</v>
      </c>
      <c r="BQ958" t="s">
        <v>81</v>
      </c>
    </row>
    <row r="959" spans="1:69" x14ac:dyDescent="0.2">
      <c r="A959" s="5">
        <v>0</v>
      </c>
      <c r="B959" t="s">
        <v>14721</v>
      </c>
      <c r="C959" t="s">
        <v>14722</v>
      </c>
      <c r="D959" t="s">
        <v>14723</v>
      </c>
      <c r="E959" t="s">
        <v>14724</v>
      </c>
      <c r="F959" t="s">
        <v>73</v>
      </c>
      <c r="G959" t="s">
        <v>14725</v>
      </c>
      <c r="H959" s="1">
        <v>42404</v>
      </c>
      <c r="I959" s="1">
        <v>42818</v>
      </c>
      <c r="J959" t="b">
        <v>0</v>
      </c>
      <c r="K959" t="s">
        <v>75</v>
      </c>
      <c r="L959" t="s">
        <v>465</v>
      </c>
      <c r="M959" t="s">
        <v>90</v>
      </c>
      <c r="N959">
        <v>8</v>
      </c>
      <c r="O959" t="s">
        <v>6321</v>
      </c>
      <c r="P959" t="s">
        <v>2497</v>
      </c>
      <c r="Q959" t="s">
        <v>11722</v>
      </c>
      <c r="R959" t="s">
        <v>81</v>
      </c>
      <c r="S959" t="s">
        <v>82</v>
      </c>
      <c r="T959" s="1">
        <v>42404</v>
      </c>
      <c r="U959" t="s">
        <v>14726</v>
      </c>
      <c r="V959" t="s">
        <v>1552</v>
      </c>
      <c r="W959" s="2">
        <v>43353</v>
      </c>
      <c r="X959">
        <v>16010603</v>
      </c>
      <c r="Y959" t="s">
        <v>82</v>
      </c>
      <c r="Z959" t="s">
        <v>82</v>
      </c>
      <c r="AA959" t="s">
        <v>82</v>
      </c>
      <c r="AB959" t="s">
        <v>82</v>
      </c>
      <c r="AC959" t="s">
        <v>82</v>
      </c>
      <c r="AD959" t="s">
        <v>82</v>
      </c>
      <c r="AE959" t="s">
        <v>82</v>
      </c>
      <c r="AF959" t="s">
        <v>82</v>
      </c>
      <c r="AG959" t="s">
        <v>82</v>
      </c>
      <c r="AH959" t="s">
        <v>82</v>
      </c>
      <c r="AI959" t="s">
        <v>82</v>
      </c>
      <c r="AJ959" t="s">
        <v>82</v>
      </c>
      <c r="AK959" t="s">
        <v>488</v>
      </c>
      <c r="AL959" t="s">
        <v>82</v>
      </c>
      <c r="AM959" t="s">
        <v>88</v>
      </c>
      <c r="AN959" t="s">
        <v>154</v>
      </c>
      <c r="AO959" t="s">
        <v>90</v>
      </c>
      <c r="AP959" t="s">
        <v>91</v>
      </c>
      <c r="AQ959" t="s">
        <v>14727</v>
      </c>
      <c r="AR959" t="s">
        <v>82</v>
      </c>
      <c r="AS959" t="s">
        <v>14728</v>
      </c>
      <c r="AT959" t="s">
        <v>14729</v>
      </c>
      <c r="AU959" t="s">
        <v>81</v>
      </c>
      <c r="AV959" t="s">
        <v>82</v>
      </c>
      <c r="AW959" t="s">
        <v>82</v>
      </c>
      <c r="AX959" t="s">
        <v>82</v>
      </c>
      <c r="AY959" t="s">
        <v>82</v>
      </c>
      <c r="AZ959" t="s">
        <v>82</v>
      </c>
      <c r="BA959" t="s">
        <v>82</v>
      </c>
      <c r="BB959" t="s">
        <v>82</v>
      </c>
      <c r="BC959" t="s">
        <v>82</v>
      </c>
      <c r="BD959" t="s">
        <v>82</v>
      </c>
      <c r="BE959" t="s">
        <v>82</v>
      </c>
      <c r="BF959" t="s">
        <v>82</v>
      </c>
      <c r="BG959" t="s">
        <v>82</v>
      </c>
      <c r="BH959" t="s">
        <v>82</v>
      </c>
      <c r="BI959" t="s">
        <v>82</v>
      </c>
      <c r="BJ959" t="s">
        <v>82</v>
      </c>
      <c r="BK959" t="s">
        <v>82</v>
      </c>
      <c r="BL959" t="s">
        <v>82</v>
      </c>
      <c r="BM959" t="s">
        <v>82</v>
      </c>
      <c r="BN959" t="s">
        <v>82</v>
      </c>
      <c r="BO959" t="s">
        <v>82</v>
      </c>
      <c r="BP959" t="s">
        <v>82</v>
      </c>
      <c r="BQ959" t="s">
        <v>82</v>
      </c>
    </row>
    <row r="960" spans="1:69" x14ac:dyDescent="0.2">
      <c r="A960" s="5">
        <v>1</v>
      </c>
      <c r="B960" t="s">
        <v>14730</v>
      </c>
      <c r="C960" t="s">
        <v>14731</v>
      </c>
      <c r="D960" t="s">
        <v>14732</v>
      </c>
      <c r="E960" t="s">
        <v>14733</v>
      </c>
      <c r="F960" t="s">
        <v>73</v>
      </c>
      <c r="G960" t="s">
        <v>14734</v>
      </c>
      <c r="H960" s="1">
        <v>42460</v>
      </c>
      <c r="I960" s="1">
        <v>42461</v>
      </c>
      <c r="J960" t="b">
        <v>1</v>
      </c>
      <c r="K960" t="s">
        <v>75</v>
      </c>
      <c r="L960" t="s">
        <v>599</v>
      </c>
      <c r="M960" t="s">
        <v>363</v>
      </c>
      <c r="N960">
        <v>389</v>
      </c>
      <c r="O960" t="s">
        <v>14735</v>
      </c>
      <c r="P960" t="s">
        <v>14736</v>
      </c>
      <c r="Q960" t="s">
        <v>14737</v>
      </c>
      <c r="R960" t="s">
        <v>81</v>
      </c>
      <c r="S960" t="s">
        <v>82</v>
      </c>
      <c r="T960" s="1">
        <v>42460</v>
      </c>
      <c r="U960" s="3">
        <v>42461</v>
      </c>
      <c r="V960" t="s">
        <v>367</v>
      </c>
      <c r="W960" s="2">
        <v>44032</v>
      </c>
      <c r="X960" t="s">
        <v>14738</v>
      </c>
      <c r="Y960" t="s">
        <v>82</v>
      </c>
      <c r="Z960" t="s">
        <v>82</v>
      </c>
      <c r="AA960" t="s">
        <v>82</v>
      </c>
      <c r="AB960" t="s">
        <v>82</v>
      </c>
      <c r="AC960" t="s">
        <v>82</v>
      </c>
      <c r="AD960" t="s">
        <v>82</v>
      </c>
      <c r="AE960" t="s">
        <v>82</v>
      </c>
      <c r="AF960" t="s">
        <v>82</v>
      </c>
      <c r="AG960" t="s">
        <v>82</v>
      </c>
      <c r="AH960" t="s">
        <v>82</v>
      </c>
      <c r="AI960" t="s">
        <v>82</v>
      </c>
      <c r="AJ960" t="s">
        <v>82</v>
      </c>
      <c r="AK960" t="s">
        <v>110</v>
      </c>
      <c r="AL960" t="s">
        <v>82</v>
      </c>
      <c r="AM960" t="s">
        <v>88</v>
      </c>
      <c r="AN960" t="s">
        <v>154</v>
      </c>
      <c r="AO960" t="s">
        <v>3446</v>
      </c>
      <c r="AP960" t="s">
        <v>91</v>
      </c>
      <c r="AQ960" t="s">
        <v>14739</v>
      </c>
      <c r="AR960" t="s">
        <v>82</v>
      </c>
      <c r="AS960" t="s">
        <v>14740</v>
      </c>
      <c r="AT960" t="s">
        <v>14741</v>
      </c>
      <c r="AU960" t="s">
        <v>81</v>
      </c>
      <c r="AV960" t="s">
        <v>82</v>
      </c>
      <c r="AW960" t="s">
        <v>82</v>
      </c>
      <c r="AX960" t="s">
        <v>82</v>
      </c>
      <c r="AY960" t="s">
        <v>82</v>
      </c>
      <c r="AZ960" t="s">
        <v>82</v>
      </c>
      <c r="BA960" t="s">
        <v>82</v>
      </c>
      <c r="BB960" t="s">
        <v>82</v>
      </c>
      <c r="BC960" t="s">
        <v>82</v>
      </c>
      <c r="BD960" t="s">
        <v>82</v>
      </c>
      <c r="BE960" t="s">
        <v>82</v>
      </c>
      <c r="BF960" t="s">
        <v>82</v>
      </c>
      <c r="BG960" t="s">
        <v>82</v>
      </c>
      <c r="BH960" t="s">
        <v>82</v>
      </c>
      <c r="BI960" t="s">
        <v>82</v>
      </c>
      <c r="BJ960" t="s">
        <v>82</v>
      </c>
      <c r="BK960" t="s">
        <v>82</v>
      </c>
      <c r="BL960" t="s">
        <v>82</v>
      </c>
      <c r="BM960" t="s">
        <v>82</v>
      </c>
      <c r="BN960" t="s">
        <v>82</v>
      </c>
      <c r="BO960" t="s">
        <v>82</v>
      </c>
      <c r="BP960" t="s">
        <v>82</v>
      </c>
      <c r="BQ960" t="s">
        <v>82</v>
      </c>
    </row>
    <row r="961" spans="1:69" x14ac:dyDescent="0.2">
      <c r="A961" s="5">
        <v>0</v>
      </c>
      <c r="B961" t="s">
        <v>14742</v>
      </c>
      <c r="C961" t="s">
        <v>14743</v>
      </c>
      <c r="D961" t="s">
        <v>14744</v>
      </c>
      <c r="E961" t="s">
        <v>14745</v>
      </c>
      <c r="F961" t="s">
        <v>73</v>
      </c>
      <c r="G961" t="s">
        <v>14746</v>
      </c>
      <c r="H961" s="1">
        <v>43077</v>
      </c>
      <c r="I961" s="1">
        <v>43157</v>
      </c>
      <c r="J961" t="b">
        <v>0</v>
      </c>
      <c r="K961" t="s">
        <v>75</v>
      </c>
      <c r="L961" t="s">
        <v>599</v>
      </c>
      <c r="M961" t="s">
        <v>363</v>
      </c>
      <c r="N961">
        <v>460</v>
      </c>
      <c r="O961" t="s">
        <v>9356</v>
      </c>
      <c r="P961" t="s">
        <v>14747</v>
      </c>
      <c r="Q961" t="s">
        <v>14748</v>
      </c>
      <c r="R961" t="s">
        <v>81</v>
      </c>
      <c r="S961" t="s">
        <v>82</v>
      </c>
      <c r="T961" s="1">
        <v>43077</v>
      </c>
      <c r="U961" t="s">
        <v>14749</v>
      </c>
      <c r="V961" t="s">
        <v>1305</v>
      </c>
      <c r="W961" s="2">
        <v>44088</v>
      </c>
      <c r="X961" t="s">
        <v>14750</v>
      </c>
      <c r="Y961" t="s">
        <v>81</v>
      </c>
      <c r="Z961" t="s">
        <v>14751</v>
      </c>
      <c r="AA961" t="s">
        <v>82</v>
      </c>
      <c r="AB961" t="s">
        <v>14752</v>
      </c>
      <c r="AC961" t="s">
        <v>14753</v>
      </c>
      <c r="AD961" t="s">
        <v>81</v>
      </c>
      <c r="AE961" t="s">
        <v>81</v>
      </c>
      <c r="AF961" t="s">
        <v>14751</v>
      </c>
      <c r="AG961" t="s">
        <v>82</v>
      </c>
      <c r="AH961" t="s">
        <v>14752</v>
      </c>
      <c r="AI961" t="s">
        <v>14753</v>
      </c>
      <c r="AJ961" t="s">
        <v>81</v>
      </c>
      <c r="AK961" t="s">
        <v>296</v>
      </c>
      <c r="AL961" t="s">
        <v>14754</v>
      </c>
      <c r="AM961" t="s">
        <v>88</v>
      </c>
      <c r="AN961" t="s">
        <v>154</v>
      </c>
      <c r="AO961" t="s">
        <v>90</v>
      </c>
      <c r="AP961" t="s">
        <v>91</v>
      </c>
      <c r="AQ961" t="s">
        <v>14755</v>
      </c>
      <c r="AR961" t="s">
        <v>82</v>
      </c>
      <c r="AS961" t="s">
        <v>14756</v>
      </c>
      <c r="AT961" t="s">
        <v>14757</v>
      </c>
      <c r="AU961" t="s">
        <v>81</v>
      </c>
      <c r="AV961" t="s">
        <v>82</v>
      </c>
      <c r="AW961" t="s">
        <v>82</v>
      </c>
      <c r="AX961" t="s">
        <v>82</v>
      </c>
      <c r="AY961" t="s">
        <v>82</v>
      </c>
      <c r="AZ961" t="s">
        <v>82</v>
      </c>
      <c r="BA961" t="s">
        <v>82</v>
      </c>
      <c r="BB961" t="s">
        <v>82</v>
      </c>
      <c r="BC961" t="s">
        <v>82</v>
      </c>
      <c r="BD961" t="s">
        <v>82</v>
      </c>
      <c r="BE961" t="s">
        <v>82</v>
      </c>
      <c r="BF961" t="s">
        <v>82</v>
      </c>
      <c r="BG961" t="s">
        <v>82</v>
      </c>
      <c r="BH961" t="s">
        <v>82</v>
      </c>
      <c r="BI961" t="s">
        <v>82</v>
      </c>
      <c r="BJ961" t="s">
        <v>82</v>
      </c>
      <c r="BK961" t="s">
        <v>82</v>
      </c>
      <c r="BL961" t="s">
        <v>82</v>
      </c>
      <c r="BM961" t="s">
        <v>82</v>
      </c>
      <c r="BN961" t="s">
        <v>82</v>
      </c>
      <c r="BO961" t="s">
        <v>82</v>
      </c>
      <c r="BP961" t="s">
        <v>82</v>
      </c>
      <c r="BQ961" t="s">
        <v>82</v>
      </c>
    </row>
    <row r="962" spans="1:69" x14ac:dyDescent="0.2">
      <c r="A962" s="5">
        <v>1</v>
      </c>
      <c r="B962" t="s">
        <v>14758</v>
      </c>
      <c r="C962" t="s">
        <v>14759</v>
      </c>
      <c r="D962" t="s">
        <v>14760</v>
      </c>
      <c r="E962" t="s">
        <v>14761</v>
      </c>
      <c r="F962" t="s">
        <v>120</v>
      </c>
      <c r="G962" t="s">
        <v>14762</v>
      </c>
      <c r="H962" s="1">
        <v>43374</v>
      </c>
      <c r="I962" s="1">
        <v>43313</v>
      </c>
      <c r="J962" t="b">
        <v>0</v>
      </c>
      <c r="K962" t="s">
        <v>75</v>
      </c>
      <c r="L962" t="s">
        <v>122</v>
      </c>
      <c r="M962" t="s">
        <v>123</v>
      </c>
      <c r="N962">
        <v>46</v>
      </c>
      <c r="O962" t="s">
        <v>14763</v>
      </c>
      <c r="P962" t="s">
        <v>125</v>
      </c>
      <c r="Q962" t="s">
        <v>14764</v>
      </c>
      <c r="R962" t="s">
        <v>81</v>
      </c>
      <c r="S962">
        <v>1</v>
      </c>
      <c r="T962" s="1">
        <v>43374</v>
      </c>
      <c r="U962" s="1">
        <v>43313</v>
      </c>
      <c r="V962" t="s">
        <v>127</v>
      </c>
      <c r="W962" s="2">
        <v>43557</v>
      </c>
      <c r="X962" t="s">
        <v>82</v>
      </c>
      <c r="Y962" t="s">
        <v>81</v>
      </c>
      <c r="Z962" t="s">
        <v>14765</v>
      </c>
      <c r="AA962" t="s">
        <v>14766</v>
      </c>
      <c r="AB962" t="s">
        <v>14767</v>
      </c>
      <c r="AC962">
        <f>81-52-741-2111</f>
        <v>-2823</v>
      </c>
      <c r="AD962" t="s">
        <v>14768</v>
      </c>
      <c r="AE962" t="s">
        <v>81</v>
      </c>
      <c r="AF962" t="s">
        <v>14769</v>
      </c>
      <c r="AG962" t="s">
        <v>14766</v>
      </c>
      <c r="AH962" t="s">
        <v>14770</v>
      </c>
      <c r="AI962">
        <f>81-52-741-2111</f>
        <v>-2823</v>
      </c>
      <c r="AJ962" t="s">
        <v>14768</v>
      </c>
      <c r="AK962" t="s">
        <v>212</v>
      </c>
      <c r="AL962" t="s">
        <v>82</v>
      </c>
      <c r="AM962" t="s">
        <v>14771</v>
      </c>
      <c r="AN962" t="s">
        <v>14772</v>
      </c>
      <c r="AO962" t="s">
        <v>12361</v>
      </c>
      <c r="AP962" t="s">
        <v>132</v>
      </c>
      <c r="AQ962" t="s">
        <v>395</v>
      </c>
      <c r="AR962" t="s">
        <v>14773</v>
      </c>
      <c r="AS962" t="s">
        <v>14774</v>
      </c>
      <c r="AT962" t="s">
        <v>14775</v>
      </c>
      <c r="AU962" t="s">
        <v>81</v>
      </c>
      <c r="AV962" t="s">
        <v>82</v>
      </c>
      <c r="AW962" t="s">
        <v>81</v>
      </c>
      <c r="AX962" t="s">
        <v>81</v>
      </c>
      <c r="AY962" t="s">
        <v>81</v>
      </c>
      <c r="AZ962" t="s">
        <v>81</v>
      </c>
      <c r="BA962" t="s">
        <v>82</v>
      </c>
      <c r="BB962" s="1">
        <v>1</v>
      </c>
      <c r="BC962" t="s">
        <v>81</v>
      </c>
      <c r="BD962" t="s">
        <v>81</v>
      </c>
      <c r="BE962" t="s">
        <v>81</v>
      </c>
      <c r="BF962" t="s">
        <v>81</v>
      </c>
      <c r="BG962" t="s">
        <v>81</v>
      </c>
      <c r="BH962" t="s">
        <v>81</v>
      </c>
      <c r="BI962" t="s">
        <v>81</v>
      </c>
      <c r="BJ962" s="1">
        <v>45138</v>
      </c>
      <c r="BK962" t="s">
        <v>82</v>
      </c>
      <c r="BL962" t="s">
        <v>399</v>
      </c>
      <c r="BM962" t="s">
        <v>137</v>
      </c>
      <c r="BN962" t="s">
        <v>81</v>
      </c>
      <c r="BO962" t="s">
        <v>81</v>
      </c>
      <c r="BP962" t="s">
        <v>81</v>
      </c>
      <c r="BQ962" t="s">
        <v>81</v>
      </c>
    </row>
    <row r="963" spans="1:69" x14ac:dyDescent="0.2">
      <c r="A963" s="5">
        <v>1</v>
      </c>
      <c r="B963" t="s">
        <v>14776</v>
      </c>
      <c r="C963" t="s">
        <v>14777</v>
      </c>
      <c r="D963" t="s">
        <v>14778</v>
      </c>
      <c r="E963" t="s">
        <v>14779</v>
      </c>
      <c r="F963" t="s">
        <v>73</v>
      </c>
      <c r="G963" t="s">
        <v>14780</v>
      </c>
      <c r="H963" s="1">
        <v>43102</v>
      </c>
      <c r="I963" s="1">
        <v>43073</v>
      </c>
      <c r="J963" t="b">
        <v>0</v>
      </c>
      <c r="K963" t="s">
        <v>75</v>
      </c>
      <c r="L963" t="s">
        <v>14781</v>
      </c>
      <c r="M963" t="s">
        <v>77</v>
      </c>
      <c r="N963">
        <v>124</v>
      </c>
      <c r="O963" t="s">
        <v>14782</v>
      </c>
      <c r="P963" t="s">
        <v>79</v>
      </c>
      <c r="Q963" t="s">
        <v>14783</v>
      </c>
      <c r="R963" t="s">
        <v>81</v>
      </c>
      <c r="S963">
        <v>1</v>
      </c>
      <c r="T963" s="1">
        <v>43102</v>
      </c>
      <c r="U963" t="s">
        <v>13114</v>
      </c>
      <c r="V963" t="s">
        <v>1305</v>
      </c>
      <c r="W963" s="2">
        <v>43878</v>
      </c>
      <c r="X963" t="s">
        <v>14784</v>
      </c>
      <c r="Y963" t="s">
        <v>82</v>
      </c>
      <c r="Z963" t="s">
        <v>82</v>
      </c>
      <c r="AA963" t="s">
        <v>82</v>
      </c>
      <c r="AB963" t="s">
        <v>82</v>
      </c>
      <c r="AC963" t="s">
        <v>82</v>
      </c>
      <c r="AD963" t="s">
        <v>82</v>
      </c>
      <c r="AE963" t="s">
        <v>82</v>
      </c>
      <c r="AF963" t="s">
        <v>82</v>
      </c>
      <c r="AG963" t="s">
        <v>82</v>
      </c>
      <c r="AH963" t="s">
        <v>82</v>
      </c>
      <c r="AI963" t="s">
        <v>82</v>
      </c>
      <c r="AJ963" t="s">
        <v>82</v>
      </c>
      <c r="AK963" t="s">
        <v>110</v>
      </c>
      <c r="AL963" t="s">
        <v>82</v>
      </c>
      <c r="AM963" t="s">
        <v>88</v>
      </c>
      <c r="AN963" t="s">
        <v>154</v>
      </c>
      <c r="AO963" t="s">
        <v>528</v>
      </c>
      <c r="AP963" t="s">
        <v>91</v>
      </c>
      <c r="AQ963" t="s">
        <v>14785</v>
      </c>
      <c r="AR963" t="s">
        <v>82</v>
      </c>
      <c r="AS963" t="s">
        <v>14786</v>
      </c>
      <c r="AT963" t="s">
        <v>14787</v>
      </c>
      <c r="AU963" t="s">
        <v>81</v>
      </c>
      <c r="AV963" t="s">
        <v>82</v>
      </c>
      <c r="AW963" t="s">
        <v>82</v>
      </c>
      <c r="AX963" t="s">
        <v>82</v>
      </c>
      <c r="AY963" t="s">
        <v>82</v>
      </c>
      <c r="AZ963" t="s">
        <v>82</v>
      </c>
      <c r="BA963" t="s">
        <v>82</v>
      </c>
      <c r="BB963" t="s">
        <v>82</v>
      </c>
      <c r="BC963" t="s">
        <v>82</v>
      </c>
      <c r="BD963" t="s">
        <v>82</v>
      </c>
      <c r="BE963" t="s">
        <v>82</v>
      </c>
      <c r="BF963" t="s">
        <v>82</v>
      </c>
      <c r="BG963" t="s">
        <v>82</v>
      </c>
      <c r="BH963" t="s">
        <v>82</v>
      </c>
      <c r="BI963" t="s">
        <v>82</v>
      </c>
      <c r="BJ963" t="s">
        <v>82</v>
      </c>
      <c r="BK963" t="s">
        <v>82</v>
      </c>
      <c r="BL963" t="s">
        <v>82</v>
      </c>
      <c r="BM963" t="s">
        <v>82</v>
      </c>
      <c r="BN963" t="s">
        <v>82</v>
      </c>
      <c r="BO963" t="s">
        <v>82</v>
      </c>
      <c r="BP963" t="s">
        <v>82</v>
      </c>
      <c r="BQ963" t="s">
        <v>82</v>
      </c>
    </row>
    <row r="964" spans="1:69" x14ac:dyDescent="0.2">
      <c r="A964" s="5">
        <v>1</v>
      </c>
      <c r="B964" t="s">
        <v>14788</v>
      </c>
      <c r="C964" t="s">
        <v>14789</v>
      </c>
      <c r="D964" t="s">
        <v>3302</v>
      </c>
      <c r="E964" t="s">
        <v>14788</v>
      </c>
      <c r="F964" t="s">
        <v>178</v>
      </c>
      <c r="G964" t="s">
        <v>14790</v>
      </c>
      <c r="H964" s="1">
        <v>42822</v>
      </c>
      <c r="I964" s="1">
        <v>43027</v>
      </c>
      <c r="J964" t="b">
        <v>0</v>
      </c>
      <c r="K964" t="s">
        <v>180</v>
      </c>
      <c r="L964" t="s">
        <v>3751</v>
      </c>
      <c r="M964" t="s">
        <v>14791</v>
      </c>
      <c r="N964">
        <v>154</v>
      </c>
      <c r="O964" t="s">
        <v>2034</v>
      </c>
      <c r="P964" t="s">
        <v>14792</v>
      </c>
      <c r="Q964" t="s">
        <v>14793</v>
      </c>
      <c r="R964" t="s">
        <v>2033</v>
      </c>
      <c r="S964" t="s">
        <v>82</v>
      </c>
      <c r="T964" s="1">
        <v>42822</v>
      </c>
      <c r="U964" s="1">
        <v>43027</v>
      </c>
      <c r="V964" t="s">
        <v>186</v>
      </c>
      <c r="W964" s="2">
        <v>43646</v>
      </c>
      <c r="X964" t="s">
        <v>14794</v>
      </c>
      <c r="Y964" t="s">
        <v>3309</v>
      </c>
      <c r="Z964" t="s">
        <v>81</v>
      </c>
      <c r="AA964" t="s">
        <v>3310</v>
      </c>
      <c r="AB964" t="s">
        <v>3311</v>
      </c>
      <c r="AC964" t="s">
        <v>3312</v>
      </c>
      <c r="AD964" t="s">
        <v>2034</v>
      </c>
      <c r="AE964" t="s">
        <v>3309</v>
      </c>
      <c r="AF964" t="s">
        <v>81</v>
      </c>
      <c r="AG964" t="s">
        <v>3310</v>
      </c>
      <c r="AH964" t="s">
        <v>3311</v>
      </c>
      <c r="AI964" t="s">
        <v>3312</v>
      </c>
      <c r="AJ964" t="s">
        <v>2034</v>
      </c>
      <c r="AK964" t="s">
        <v>250</v>
      </c>
      <c r="AL964" t="s">
        <v>82</v>
      </c>
      <c r="AM964" t="s">
        <v>2034</v>
      </c>
      <c r="AN964" t="s">
        <v>81</v>
      </c>
      <c r="AO964" t="s">
        <v>81</v>
      </c>
      <c r="AP964" t="s">
        <v>351</v>
      </c>
      <c r="AQ964" t="s">
        <v>14795</v>
      </c>
      <c r="AR964" t="s">
        <v>14796</v>
      </c>
      <c r="AS964" t="s">
        <v>14797</v>
      </c>
      <c r="AT964" t="s">
        <v>14798</v>
      </c>
      <c r="AU964" t="s">
        <v>197</v>
      </c>
      <c r="AV964" t="s">
        <v>82</v>
      </c>
      <c r="AW964" t="s">
        <v>198</v>
      </c>
      <c r="AX964" t="s">
        <v>81</v>
      </c>
      <c r="AY964" t="s">
        <v>81</v>
      </c>
      <c r="AZ964" t="s">
        <v>14799</v>
      </c>
      <c r="BA964" t="s">
        <v>82</v>
      </c>
      <c r="BB964" s="1">
        <v>1</v>
      </c>
      <c r="BC964" t="s">
        <v>199</v>
      </c>
      <c r="BD964" t="s">
        <v>199</v>
      </c>
      <c r="BE964" t="s">
        <v>199</v>
      </c>
      <c r="BF964" t="s">
        <v>199</v>
      </c>
      <c r="BG964" t="s">
        <v>81</v>
      </c>
      <c r="BH964" t="s">
        <v>81</v>
      </c>
      <c r="BI964" t="s">
        <v>81</v>
      </c>
      <c r="BJ964" t="s">
        <v>82</v>
      </c>
      <c r="BK964" t="s">
        <v>82</v>
      </c>
      <c r="BL964" t="s">
        <v>200</v>
      </c>
      <c r="BM964" t="s">
        <v>201</v>
      </c>
      <c r="BN964" t="s">
        <v>81</v>
      </c>
      <c r="BO964" t="s">
        <v>81</v>
      </c>
      <c r="BP964" t="s">
        <v>81</v>
      </c>
      <c r="BQ964" t="s">
        <v>81</v>
      </c>
    </row>
    <row r="965" spans="1:69" x14ac:dyDescent="0.2">
      <c r="A965" s="5">
        <v>0</v>
      </c>
      <c r="B965" t="s">
        <v>14800</v>
      </c>
      <c r="C965" t="s">
        <v>14801</v>
      </c>
      <c r="D965" t="s">
        <v>14802</v>
      </c>
      <c r="E965" t="s">
        <v>14800</v>
      </c>
      <c r="F965" t="s">
        <v>73</v>
      </c>
      <c r="G965" t="s">
        <v>14803</v>
      </c>
      <c r="H965" s="1">
        <v>42913</v>
      </c>
      <c r="I965" s="1">
        <v>42917</v>
      </c>
      <c r="J965" t="b">
        <v>1</v>
      </c>
      <c r="K965" t="s">
        <v>75</v>
      </c>
      <c r="L965" t="s">
        <v>267</v>
      </c>
      <c r="M965" t="s">
        <v>90</v>
      </c>
      <c r="N965">
        <v>200</v>
      </c>
      <c r="O965" t="s">
        <v>14804</v>
      </c>
      <c r="P965" t="s">
        <v>11068</v>
      </c>
      <c r="Q965" t="s">
        <v>4022</v>
      </c>
      <c r="R965" t="s">
        <v>81</v>
      </c>
      <c r="S965" t="s">
        <v>82</v>
      </c>
      <c r="T965" s="1">
        <v>42913</v>
      </c>
      <c r="U965" s="3">
        <v>42917</v>
      </c>
      <c r="V965" t="s">
        <v>168</v>
      </c>
      <c r="W965" s="2">
        <v>43085</v>
      </c>
      <c r="X965" t="s">
        <v>14805</v>
      </c>
      <c r="Y965" t="s">
        <v>505</v>
      </c>
      <c r="Z965" t="s">
        <v>14806</v>
      </c>
      <c r="AA965" t="s">
        <v>82</v>
      </c>
      <c r="AB965" t="s">
        <v>14807</v>
      </c>
      <c r="AC965" t="s">
        <v>14808</v>
      </c>
      <c r="AD965" t="s">
        <v>14809</v>
      </c>
      <c r="AE965" t="s">
        <v>505</v>
      </c>
      <c r="AF965" t="s">
        <v>14806</v>
      </c>
      <c r="AG965" t="s">
        <v>82</v>
      </c>
      <c r="AH965" t="s">
        <v>14807</v>
      </c>
      <c r="AI965" t="s">
        <v>14808</v>
      </c>
      <c r="AJ965" t="s">
        <v>14809</v>
      </c>
      <c r="AK965" t="s">
        <v>296</v>
      </c>
      <c r="AL965" t="s">
        <v>82</v>
      </c>
      <c r="AM965" t="s">
        <v>88</v>
      </c>
      <c r="AN965" t="s">
        <v>154</v>
      </c>
      <c r="AO965" t="s">
        <v>90</v>
      </c>
      <c r="AP965" t="s">
        <v>91</v>
      </c>
      <c r="AQ965" t="s">
        <v>14810</v>
      </c>
      <c r="AR965" t="s">
        <v>82</v>
      </c>
      <c r="AS965" t="s">
        <v>14811</v>
      </c>
      <c r="AT965" t="s">
        <v>14812</v>
      </c>
      <c r="AU965" t="s">
        <v>81</v>
      </c>
      <c r="AV965" t="s">
        <v>82</v>
      </c>
      <c r="AW965" t="s">
        <v>82</v>
      </c>
      <c r="AX965" t="s">
        <v>82</v>
      </c>
      <c r="AY965" t="s">
        <v>82</v>
      </c>
      <c r="AZ965" t="s">
        <v>82</v>
      </c>
      <c r="BA965" t="s">
        <v>82</v>
      </c>
      <c r="BB965" t="s">
        <v>82</v>
      </c>
      <c r="BC965" t="s">
        <v>82</v>
      </c>
      <c r="BD965" t="s">
        <v>82</v>
      </c>
      <c r="BE965" t="s">
        <v>82</v>
      </c>
      <c r="BF965" t="s">
        <v>82</v>
      </c>
      <c r="BG965" t="s">
        <v>82</v>
      </c>
      <c r="BH965" t="s">
        <v>82</v>
      </c>
      <c r="BI965" t="s">
        <v>82</v>
      </c>
      <c r="BJ965" t="s">
        <v>82</v>
      </c>
      <c r="BK965" t="s">
        <v>82</v>
      </c>
      <c r="BL965" t="s">
        <v>82</v>
      </c>
      <c r="BM965" t="s">
        <v>82</v>
      </c>
      <c r="BN965" t="s">
        <v>82</v>
      </c>
      <c r="BO965" t="s">
        <v>82</v>
      </c>
      <c r="BP965" t="s">
        <v>82</v>
      </c>
      <c r="BQ965" t="s">
        <v>82</v>
      </c>
    </row>
    <row r="966" spans="1:69" x14ac:dyDescent="0.2">
      <c r="A966" s="5">
        <v>1</v>
      </c>
      <c r="B966" t="s">
        <v>14813</v>
      </c>
      <c r="C966" t="s">
        <v>14814</v>
      </c>
      <c r="D966" t="s">
        <v>14815</v>
      </c>
      <c r="E966" t="s">
        <v>14816</v>
      </c>
      <c r="F966" t="s">
        <v>1316</v>
      </c>
      <c r="G966" t="s">
        <v>14817</v>
      </c>
      <c r="H966" s="1">
        <v>43776</v>
      </c>
      <c r="I966" s="1">
        <v>43761</v>
      </c>
      <c r="J966" t="b">
        <v>0</v>
      </c>
      <c r="K966" t="s">
        <v>622</v>
      </c>
      <c r="L966" t="s">
        <v>14818</v>
      </c>
      <c r="M966" t="s">
        <v>90</v>
      </c>
      <c r="N966">
        <v>66</v>
      </c>
      <c r="O966" t="s">
        <v>4564</v>
      </c>
      <c r="P966" t="s">
        <v>3055</v>
      </c>
      <c r="Q966" t="s">
        <v>14819</v>
      </c>
      <c r="R966" t="s">
        <v>81</v>
      </c>
      <c r="S966">
        <v>1</v>
      </c>
      <c r="T966" s="1">
        <v>43776</v>
      </c>
      <c r="U966" s="1">
        <v>43761</v>
      </c>
      <c r="V966" t="s">
        <v>1322</v>
      </c>
      <c r="W966" s="2">
        <v>43816</v>
      </c>
      <c r="X966" t="s">
        <v>82</v>
      </c>
      <c r="Y966" t="s">
        <v>14820</v>
      </c>
      <c r="Z966" t="s">
        <v>81</v>
      </c>
      <c r="AA966" t="s">
        <v>14821</v>
      </c>
      <c r="AB966" t="s">
        <v>14822</v>
      </c>
      <c r="AC966" t="s">
        <v>14823</v>
      </c>
      <c r="AD966" t="s">
        <v>4564</v>
      </c>
      <c r="AE966" t="s">
        <v>14820</v>
      </c>
      <c r="AF966" t="s">
        <v>81</v>
      </c>
      <c r="AG966" t="s">
        <v>14821</v>
      </c>
      <c r="AH966" t="s">
        <v>14822</v>
      </c>
      <c r="AI966" t="s">
        <v>14823</v>
      </c>
      <c r="AJ966" t="s">
        <v>4564</v>
      </c>
      <c r="AK966" t="s">
        <v>296</v>
      </c>
      <c r="AL966" t="s">
        <v>82</v>
      </c>
      <c r="AM966" t="s">
        <v>4564</v>
      </c>
      <c r="AN966" t="s">
        <v>1329</v>
      </c>
      <c r="AO966" t="s">
        <v>1330</v>
      </c>
      <c r="AP966" t="s">
        <v>371</v>
      </c>
      <c r="AQ966" t="s">
        <v>14824</v>
      </c>
      <c r="AR966" t="s">
        <v>14825</v>
      </c>
      <c r="AS966" t="s">
        <v>14826</v>
      </c>
      <c r="AT966" t="s">
        <v>82</v>
      </c>
      <c r="AU966" t="s">
        <v>81</v>
      </c>
      <c r="AV966" t="s">
        <v>82</v>
      </c>
      <c r="AW966" t="s">
        <v>1334</v>
      </c>
      <c r="AX966" t="s">
        <v>81</v>
      </c>
      <c r="AY966" t="s">
        <v>81</v>
      </c>
      <c r="AZ966" t="s">
        <v>81</v>
      </c>
      <c r="BA966" t="s">
        <v>82</v>
      </c>
      <c r="BB966" s="1">
        <v>1</v>
      </c>
      <c r="BC966" t="s">
        <v>81</v>
      </c>
      <c r="BD966" t="s">
        <v>81</v>
      </c>
      <c r="BE966" t="s">
        <v>81</v>
      </c>
      <c r="BF966" t="s">
        <v>81</v>
      </c>
      <c r="BG966" t="s">
        <v>81</v>
      </c>
      <c r="BH966" t="s">
        <v>1871</v>
      </c>
      <c r="BI966" t="s">
        <v>14827</v>
      </c>
      <c r="BJ966" t="s">
        <v>82</v>
      </c>
      <c r="BK966" t="s">
        <v>82</v>
      </c>
      <c r="BL966" t="s">
        <v>200</v>
      </c>
      <c r="BM966" t="s">
        <v>201</v>
      </c>
      <c r="BN966" t="s">
        <v>81</v>
      </c>
      <c r="BO966" t="s">
        <v>4574</v>
      </c>
      <c r="BP966" t="s">
        <v>81</v>
      </c>
      <c r="BQ966" t="s">
        <v>81</v>
      </c>
    </row>
    <row r="967" spans="1:69" x14ac:dyDescent="0.2">
      <c r="A967" s="5">
        <v>0</v>
      </c>
      <c r="B967" t="s">
        <v>14828</v>
      </c>
      <c r="C967" t="s">
        <v>14829</v>
      </c>
      <c r="D967" t="s">
        <v>14830</v>
      </c>
      <c r="E967" t="s">
        <v>14831</v>
      </c>
      <c r="F967" t="s">
        <v>73</v>
      </c>
      <c r="G967" t="s">
        <v>14832</v>
      </c>
      <c r="H967" s="1">
        <v>42443</v>
      </c>
      <c r="I967" s="1">
        <v>42370</v>
      </c>
      <c r="J967" t="b">
        <v>1</v>
      </c>
      <c r="K967" t="s">
        <v>75</v>
      </c>
      <c r="L967" t="s">
        <v>4463</v>
      </c>
      <c r="M967" t="s">
        <v>538</v>
      </c>
      <c r="N967">
        <v>140</v>
      </c>
      <c r="O967" t="s">
        <v>14135</v>
      </c>
      <c r="P967" t="s">
        <v>2975</v>
      </c>
      <c r="Q967" t="s">
        <v>950</v>
      </c>
      <c r="R967" t="s">
        <v>81</v>
      </c>
      <c r="S967" t="s">
        <v>82</v>
      </c>
      <c r="T967" s="1">
        <v>42443</v>
      </c>
      <c r="U967" s="3">
        <v>42370</v>
      </c>
      <c r="V967" t="s">
        <v>367</v>
      </c>
      <c r="W967" s="2">
        <v>42485</v>
      </c>
      <c r="X967" t="s">
        <v>14833</v>
      </c>
      <c r="Y967" t="s">
        <v>227</v>
      </c>
      <c r="Z967" t="s">
        <v>14834</v>
      </c>
      <c r="AA967" t="s">
        <v>82</v>
      </c>
      <c r="AB967" t="s">
        <v>14835</v>
      </c>
      <c r="AC967" t="s">
        <v>14836</v>
      </c>
      <c r="AD967" t="s">
        <v>81</v>
      </c>
      <c r="AE967" t="s">
        <v>227</v>
      </c>
      <c r="AF967" t="s">
        <v>14834</v>
      </c>
      <c r="AG967" t="s">
        <v>82</v>
      </c>
      <c r="AH967" t="s">
        <v>14835</v>
      </c>
      <c r="AI967" t="s">
        <v>14836</v>
      </c>
      <c r="AJ967" t="s">
        <v>81</v>
      </c>
      <c r="AK967" t="s">
        <v>296</v>
      </c>
      <c r="AL967" t="s">
        <v>14837</v>
      </c>
      <c r="AM967" t="s">
        <v>88</v>
      </c>
      <c r="AN967" t="s">
        <v>154</v>
      </c>
      <c r="AO967" t="s">
        <v>90</v>
      </c>
      <c r="AP967" t="s">
        <v>371</v>
      </c>
      <c r="AQ967" t="s">
        <v>14838</v>
      </c>
      <c r="AR967" t="s">
        <v>82</v>
      </c>
      <c r="AS967" t="s">
        <v>14839</v>
      </c>
      <c r="AT967" t="s">
        <v>14840</v>
      </c>
      <c r="AU967" t="s">
        <v>81</v>
      </c>
      <c r="AV967" t="s">
        <v>82</v>
      </c>
      <c r="AW967" t="s">
        <v>82</v>
      </c>
      <c r="AX967" t="s">
        <v>82</v>
      </c>
      <c r="AY967" t="s">
        <v>82</v>
      </c>
      <c r="AZ967" t="s">
        <v>82</v>
      </c>
      <c r="BA967" t="s">
        <v>82</v>
      </c>
      <c r="BB967" t="s">
        <v>82</v>
      </c>
      <c r="BC967" t="s">
        <v>82</v>
      </c>
      <c r="BD967" t="s">
        <v>82</v>
      </c>
      <c r="BE967" t="s">
        <v>82</v>
      </c>
      <c r="BF967" t="s">
        <v>82</v>
      </c>
      <c r="BG967" t="s">
        <v>82</v>
      </c>
      <c r="BH967" t="s">
        <v>82</v>
      </c>
      <c r="BI967" t="s">
        <v>82</v>
      </c>
      <c r="BJ967" t="s">
        <v>82</v>
      </c>
      <c r="BK967" t="s">
        <v>82</v>
      </c>
      <c r="BL967" t="s">
        <v>82</v>
      </c>
      <c r="BM967" t="s">
        <v>82</v>
      </c>
      <c r="BN967" t="s">
        <v>82</v>
      </c>
      <c r="BO967" t="s">
        <v>82</v>
      </c>
      <c r="BP967" t="s">
        <v>82</v>
      </c>
      <c r="BQ967" t="s">
        <v>82</v>
      </c>
    </row>
    <row r="968" spans="1:69" x14ac:dyDescent="0.2">
      <c r="A968" s="5">
        <v>0</v>
      </c>
      <c r="B968" t="s">
        <v>14841</v>
      </c>
      <c r="C968" t="s">
        <v>14842</v>
      </c>
      <c r="D968" t="s">
        <v>14843</v>
      </c>
      <c r="E968" t="s">
        <v>14841</v>
      </c>
      <c r="F968" t="s">
        <v>73</v>
      </c>
      <c r="G968" t="s">
        <v>14844</v>
      </c>
      <c r="H968" s="1">
        <v>42982</v>
      </c>
      <c r="I968" s="1">
        <v>40213</v>
      </c>
      <c r="J968" t="b">
        <v>0</v>
      </c>
      <c r="K968" t="s">
        <v>75</v>
      </c>
      <c r="L968" t="s">
        <v>14845</v>
      </c>
      <c r="M968" t="s">
        <v>90</v>
      </c>
      <c r="N968">
        <v>120</v>
      </c>
      <c r="O968" t="s">
        <v>14846</v>
      </c>
      <c r="P968" t="s">
        <v>2005</v>
      </c>
      <c r="Q968" t="s">
        <v>14847</v>
      </c>
      <c r="R968" t="s">
        <v>81</v>
      </c>
      <c r="S968">
        <v>1</v>
      </c>
      <c r="T968" s="1">
        <v>42982</v>
      </c>
      <c r="U968" t="s">
        <v>14848</v>
      </c>
      <c r="V968" t="s">
        <v>168</v>
      </c>
      <c r="W968" s="2">
        <v>43085</v>
      </c>
      <c r="X968" t="s">
        <v>14849</v>
      </c>
      <c r="Y968" t="s">
        <v>587</v>
      </c>
      <c r="Z968" t="s">
        <v>14850</v>
      </c>
      <c r="AA968" t="s">
        <v>82</v>
      </c>
      <c r="AB968" t="s">
        <v>589</v>
      </c>
      <c r="AC968" t="s">
        <v>589</v>
      </c>
      <c r="AD968" t="s">
        <v>14851</v>
      </c>
      <c r="AE968" t="s">
        <v>587</v>
      </c>
      <c r="AF968" t="s">
        <v>14850</v>
      </c>
      <c r="AG968" t="s">
        <v>82</v>
      </c>
      <c r="AH968" t="s">
        <v>589</v>
      </c>
      <c r="AI968" t="s">
        <v>589</v>
      </c>
      <c r="AJ968" t="s">
        <v>14851</v>
      </c>
      <c r="AK968" t="s">
        <v>110</v>
      </c>
      <c r="AL968" t="s">
        <v>82</v>
      </c>
      <c r="AM968" t="s">
        <v>88</v>
      </c>
      <c r="AN968" t="s">
        <v>154</v>
      </c>
      <c r="AO968" t="s">
        <v>90</v>
      </c>
      <c r="AP968" t="s">
        <v>91</v>
      </c>
      <c r="AQ968" t="s">
        <v>14852</v>
      </c>
      <c r="AR968" t="s">
        <v>82</v>
      </c>
      <c r="AS968" t="s">
        <v>14853</v>
      </c>
      <c r="AT968" t="s">
        <v>82</v>
      </c>
      <c r="AU968" t="s">
        <v>81</v>
      </c>
      <c r="AV968" t="s">
        <v>82</v>
      </c>
      <c r="AW968" t="s">
        <v>82</v>
      </c>
      <c r="AX968" t="s">
        <v>82</v>
      </c>
      <c r="AY968" t="s">
        <v>82</v>
      </c>
      <c r="AZ968" t="s">
        <v>82</v>
      </c>
      <c r="BA968" t="s">
        <v>82</v>
      </c>
      <c r="BB968" t="s">
        <v>82</v>
      </c>
      <c r="BC968" t="s">
        <v>82</v>
      </c>
      <c r="BD968" t="s">
        <v>82</v>
      </c>
      <c r="BE968" t="s">
        <v>82</v>
      </c>
      <c r="BF968" t="s">
        <v>82</v>
      </c>
      <c r="BG968" t="s">
        <v>82</v>
      </c>
      <c r="BH968" t="s">
        <v>82</v>
      </c>
      <c r="BI968" t="s">
        <v>82</v>
      </c>
      <c r="BJ968" t="s">
        <v>82</v>
      </c>
      <c r="BK968" t="s">
        <v>82</v>
      </c>
      <c r="BL968" t="s">
        <v>82</v>
      </c>
      <c r="BM968" t="s">
        <v>82</v>
      </c>
      <c r="BN968" t="s">
        <v>82</v>
      </c>
      <c r="BO968" t="s">
        <v>82</v>
      </c>
      <c r="BP968" t="s">
        <v>82</v>
      </c>
      <c r="BQ968" t="s">
        <v>82</v>
      </c>
    </row>
    <row r="969" spans="1:69" x14ac:dyDescent="0.2">
      <c r="A969" s="5">
        <v>1</v>
      </c>
      <c r="B969" t="s">
        <v>14854</v>
      </c>
      <c r="C969" t="s">
        <v>14855</v>
      </c>
      <c r="D969" t="s">
        <v>14856</v>
      </c>
      <c r="E969" t="s">
        <v>14857</v>
      </c>
      <c r="F969" t="s">
        <v>120</v>
      </c>
      <c r="G969" t="s">
        <v>14858</v>
      </c>
      <c r="H969" s="1">
        <v>43558</v>
      </c>
      <c r="I969" s="1">
        <v>43556</v>
      </c>
      <c r="J969" t="b">
        <v>0</v>
      </c>
      <c r="K969" t="s">
        <v>75</v>
      </c>
      <c r="L969" t="s">
        <v>14859</v>
      </c>
      <c r="M969" t="s">
        <v>90</v>
      </c>
      <c r="N969">
        <v>80</v>
      </c>
      <c r="O969" t="s">
        <v>14860</v>
      </c>
      <c r="P969" t="s">
        <v>125</v>
      </c>
      <c r="Q969" t="s">
        <v>14861</v>
      </c>
      <c r="R969" t="s">
        <v>81</v>
      </c>
      <c r="S969">
        <v>1</v>
      </c>
      <c r="T969" s="1">
        <v>43558</v>
      </c>
      <c r="U969" s="1">
        <v>43556</v>
      </c>
      <c r="V969" t="s">
        <v>4764</v>
      </c>
      <c r="W969" s="2">
        <v>44081</v>
      </c>
      <c r="X969" t="s">
        <v>82</v>
      </c>
      <c r="Y969" t="s">
        <v>14862</v>
      </c>
      <c r="Z969" t="s">
        <v>14863</v>
      </c>
      <c r="AA969" t="s">
        <v>14864</v>
      </c>
      <c r="AB969" t="s">
        <v>14767</v>
      </c>
      <c r="AC969">
        <f>81-52-744-2309</f>
        <v>-3024</v>
      </c>
      <c r="AD969" t="s">
        <v>14865</v>
      </c>
      <c r="AE969" t="s">
        <v>14866</v>
      </c>
      <c r="AF969" t="s">
        <v>14867</v>
      </c>
      <c r="AG969" t="s">
        <v>14864</v>
      </c>
      <c r="AH969" t="s">
        <v>14770</v>
      </c>
      <c r="AI969">
        <f>81-52-744-2294</f>
        <v>-3009</v>
      </c>
      <c r="AJ969" t="s">
        <v>14865</v>
      </c>
      <c r="AK969" t="s">
        <v>296</v>
      </c>
      <c r="AL969" t="s">
        <v>82</v>
      </c>
      <c r="AM969" t="s">
        <v>82</v>
      </c>
      <c r="AN969" t="s">
        <v>9249</v>
      </c>
      <c r="AO969" t="s">
        <v>14868</v>
      </c>
      <c r="AP969" t="s">
        <v>371</v>
      </c>
      <c r="AQ969" t="s">
        <v>14869</v>
      </c>
      <c r="AR969" t="s">
        <v>14870</v>
      </c>
      <c r="AS969" t="s">
        <v>14871</v>
      </c>
      <c r="AT969" t="s">
        <v>14872</v>
      </c>
      <c r="AU969" t="s">
        <v>81</v>
      </c>
      <c r="AV969" t="s">
        <v>82</v>
      </c>
      <c r="AW969" t="s">
        <v>1334</v>
      </c>
      <c r="AX969" t="s">
        <v>81</v>
      </c>
      <c r="AY969" t="s">
        <v>81</v>
      </c>
      <c r="AZ969" t="s">
        <v>81</v>
      </c>
      <c r="BA969" t="s">
        <v>82</v>
      </c>
      <c r="BB969" s="1">
        <v>1</v>
      </c>
      <c r="BC969" t="s">
        <v>81</v>
      </c>
      <c r="BD969" t="s">
        <v>81</v>
      </c>
      <c r="BE969" t="s">
        <v>81</v>
      </c>
      <c r="BF969" t="s">
        <v>81</v>
      </c>
      <c r="BG969" t="s">
        <v>81</v>
      </c>
      <c r="BH969" t="s">
        <v>81</v>
      </c>
      <c r="BI969" t="s">
        <v>81</v>
      </c>
      <c r="BJ969" t="s">
        <v>82</v>
      </c>
      <c r="BK969" t="s">
        <v>82</v>
      </c>
      <c r="BL969" t="s">
        <v>4777</v>
      </c>
      <c r="BM969" t="s">
        <v>4830</v>
      </c>
      <c r="BN969" t="s">
        <v>9255</v>
      </c>
      <c r="BO969" t="s">
        <v>14873</v>
      </c>
      <c r="BP969">
        <f>81-52-744-2479</f>
        <v>-3194</v>
      </c>
      <c r="BQ969" t="s">
        <v>9255</v>
      </c>
    </row>
    <row r="970" spans="1:69" x14ac:dyDescent="0.2">
      <c r="A970" s="5">
        <v>0</v>
      </c>
      <c r="B970" t="s">
        <v>14874</v>
      </c>
      <c r="C970" t="s">
        <v>14875</v>
      </c>
      <c r="D970" t="s">
        <v>14876</v>
      </c>
      <c r="E970" t="s">
        <v>14877</v>
      </c>
      <c r="F970" t="s">
        <v>73</v>
      </c>
      <c r="G970" t="s">
        <v>14878</v>
      </c>
      <c r="H970" s="1">
        <v>43004</v>
      </c>
      <c r="I970" s="1">
        <v>43110</v>
      </c>
      <c r="J970" t="b">
        <v>0</v>
      </c>
      <c r="K970" t="s">
        <v>75</v>
      </c>
      <c r="L970" t="s">
        <v>1375</v>
      </c>
      <c r="M970" t="s">
        <v>90</v>
      </c>
      <c r="N970">
        <v>8</v>
      </c>
      <c r="O970" t="s">
        <v>798</v>
      </c>
      <c r="P970" t="s">
        <v>409</v>
      </c>
      <c r="Q970" t="s">
        <v>14879</v>
      </c>
      <c r="R970" t="s">
        <v>81</v>
      </c>
      <c r="S970" t="s">
        <v>82</v>
      </c>
      <c r="T970" s="1">
        <v>43004</v>
      </c>
      <c r="U970" t="s">
        <v>14880</v>
      </c>
      <c r="V970" t="s">
        <v>1305</v>
      </c>
      <c r="W970" s="2">
        <v>43661</v>
      </c>
      <c r="X970" t="s">
        <v>14881</v>
      </c>
      <c r="Y970" t="s">
        <v>81</v>
      </c>
      <c r="Z970" t="s">
        <v>14882</v>
      </c>
      <c r="AA970" t="s">
        <v>82</v>
      </c>
      <c r="AB970" t="s">
        <v>81</v>
      </c>
      <c r="AC970" t="s">
        <v>81</v>
      </c>
      <c r="AD970" t="s">
        <v>798</v>
      </c>
      <c r="AE970" t="s">
        <v>81</v>
      </c>
      <c r="AF970" t="s">
        <v>14882</v>
      </c>
      <c r="AG970" t="s">
        <v>82</v>
      </c>
      <c r="AH970" t="s">
        <v>81</v>
      </c>
      <c r="AI970" t="s">
        <v>81</v>
      </c>
      <c r="AJ970" t="s">
        <v>798</v>
      </c>
      <c r="AK970" t="s">
        <v>110</v>
      </c>
      <c r="AL970" t="s">
        <v>82</v>
      </c>
      <c r="AM970" t="s">
        <v>88</v>
      </c>
      <c r="AN970" t="s">
        <v>154</v>
      </c>
      <c r="AO970" t="s">
        <v>90</v>
      </c>
      <c r="AP970" t="s">
        <v>91</v>
      </c>
      <c r="AQ970" t="s">
        <v>14883</v>
      </c>
      <c r="AR970" t="s">
        <v>82</v>
      </c>
      <c r="AS970" t="s">
        <v>14884</v>
      </c>
      <c r="AT970" t="s">
        <v>14885</v>
      </c>
      <c r="AU970" t="s">
        <v>81</v>
      </c>
      <c r="AV970" t="s">
        <v>82</v>
      </c>
      <c r="AW970" t="s">
        <v>82</v>
      </c>
      <c r="AX970" t="s">
        <v>82</v>
      </c>
      <c r="AY970" t="s">
        <v>82</v>
      </c>
      <c r="AZ970" t="s">
        <v>82</v>
      </c>
      <c r="BA970" t="s">
        <v>82</v>
      </c>
      <c r="BB970" t="s">
        <v>82</v>
      </c>
      <c r="BC970" t="s">
        <v>82</v>
      </c>
      <c r="BD970" t="s">
        <v>82</v>
      </c>
      <c r="BE970" t="s">
        <v>82</v>
      </c>
      <c r="BF970" t="s">
        <v>82</v>
      </c>
      <c r="BG970" t="s">
        <v>82</v>
      </c>
      <c r="BH970" t="s">
        <v>82</v>
      </c>
      <c r="BI970" t="s">
        <v>82</v>
      </c>
      <c r="BJ970" t="s">
        <v>82</v>
      </c>
      <c r="BK970" t="s">
        <v>82</v>
      </c>
      <c r="BL970" t="s">
        <v>82</v>
      </c>
      <c r="BM970" t="s">
        <v>82</v>
      </c>
      <c r="BN970" t="s">
        <v>82</v>
      </c>
      <c r="BO970" t="s">
        <v>82</v>
      </c>
      <c r="BP970" t="s">
        <v>82</v>
      </c>
      <c r="BQ970" t="s">
        <v>82</v>
      </c>
    </row>
    <row r="971" spans="1:69" x14ac:dyDescent="0.2">
      <c r="A971" s="5">
        <v>1</v>
      </c>
      <c r="B971" t="s">
        <v>1680</v>
      </c>
      <c r="C971" t="s">
        <v>1681</v>
      </c>
      <c r="D971" t="s">
        <v>1682</v>
      </c>
      <c r="E971" t="s">
        <v>1683</v>
      </c>
      <c r="F971" t="s">
        <v>178</v>
      </c>
      <c r="G971" t="s">
        <v>14886</v>
      </c>
      <c r="H971" s="1">
        <v>43000</v>
      </c>
      <c r="I971" s="1">
        <v>43151</v>
      </c>
      <c r="J971" t="b">
        <v>0</v>
      </c>
      <c r="K971" t="s">
        <v>180</v>
      </c>
      <c r="L971" t="s">
        <v>1685</v>
      </c>
      <c r="M971" t="s">
        <v>962</v>
      </c>
      <c r="N971">
        <v>45</v>
      </c>
      <c r="O971" t="s">
        <v>1686</v>
      </c>
      <c r="P971" t="s">
        <v>14887</v>
      </c>
      <c r="Q971" t="s">
        <v>14888</v>
      </c>
      <c r="R971" t="s">
        <v>1689</v>
      </c>
      <c r="S971" t="s">
        <v>82</v>
      </c>
      <c r="T971" s="1">
        <v>43000</v>
      </c>
      <c r="U971" s="1">
        <v>43151</v>
      </c>
      <c r="V971" t="s">
        <v>186</v>
      </c>
      <c r="W971" s="2">
        <v>44046</v>
      </c>
      <c r="X971" t="s">
        <v>1690</v>
      </c>
      <c r="Y971" t="s">
        <v>1691</v>
      </c>
      <c r="Z971" t="s">
        <v>81</v>
      </c>
      <c r="AA971" t="s">
        <v>1692</v>
      </c>
      <c r="AB971" t="s">
        <v>1693</v>
      </c>
      <c r="AC971" t="s">
        <v>1694</v>
      </c>
      <c r="AD971" t="s">
        <v>1686</v>
      </c>
      <c r="AE971" t="s">
        <v>1691</v>
      </c>
      <c r="AF971" t="s">
        <v>81</v>
      </c>
      <c r="AG971" t="s">
        <v>1692</v>
      </c>
      <c r="AH971" t="s">
        <v>1693</v>
      </c>
      <c r="AI971" t="s">
        <v>1694</v>
      </c>
      <c r="AJ971" t="s">
        <v>1686</v>
      </c>
      <c r="AK971" t="s">
        <v>250</v>
      </c>
      <c r="AL971" t="s">
        <v>82</v>
      </c>
      <c r="AM971" t="s">
        <v>1686</v>
      </c>
      <c r="AN971" t="s">
        <v>81</v>
      </c>
      <c r="AO971" t="s">
        <v>81</v>
      </c>
      <c r="AP971" t="s">
        <v>351</v>
      </c>
      <c r="AQ971" t="s">
        <v>1695</v>
      </c>
      <c r="AR971" t="s">
        <v>1696</v>
      </c>
      <c r="AS971" t="s">
        <v>14889</v>
      </c>
      <c r="AT971" t="s">
        <v>1698</v>
      </c>
      <c r="AU971" t="s">
        <v>197</v>
      </c>
      <c r="AV971" t="s">
        <v>82</v>
      </c>
      <c r="AW971" t="s">
        <v>198</v>
      </c>
      <c r="AX971" t="s">
        <v>81</v>
      </c>
      <c r="AY971" t="s">
        <v>81</v>
      </c>
      <c r="AZ971" t="s">
        <v>1680</v>
      </c>
      <c r="BA971" t="s">
        <v>82</v>
      </c>
      <c r="BB971" s="1">
        <v>1</v>
      </c>
      <c r="BC971" t="s">
        <v>199</v>
      </c>
      <c r="BD971" t="s">
        <v>199</v>
      </c>
      <c r="BE971" t="s">
        <v>199</v>
      </c>
      <c r="BF971" t="s">
        <v>199</v>
      </c>
      <c r="BG971" t="s">
        <v>81</v>
      </c>
      <c r="BH971" t="s">
        <v>81</v>
      </c>
      <c r="BI971" t="s">
        <v>81</v>
      </c>
      <c r="BJ971" t="s">
        <v>82</v>
      </c>
      <c r="BK971" t="s">
        <v>82</v>
      </c>
      <c r="BL971" t="s">
        <v>200</v>
      </c>
      <c r="BM971" t="s">
        <v>14890</v>
      </c>
      <c r="BN971" t="s">
        <v>81</v>
      </c>
      <c r="BO971" t="s">
        <v>81</v>
      </c>
      <c r="BP971" t="s">
        <v>81</v>
      </c>
      <c r="BQ971" t="s">
        <v>81</v>
      </c>
    </row>
    <row r="972" spans="1:69" x14ac:dyDescent="0.2">
      <c r="A972" s="5">
        <v>1</v>
      </c>
      <c r="B972" t="s">
        <v>14891</v>
      </c>
      <c r="C972" t="s">
        <v>14892</v>
      </c>
      <c r="D972" t="s">
        <v>14893</v>
      </c>
      <c r="E972" t="s">
        <v>14894</v>
      </c>
      <c r="F972" t="s">
        <v>553</v>
      </c>
      <c r="G972" t="s">
        <v>14895</v>
      </c>
      <c r="H972" s="1">
        <v>43822</v>
      </c>
      <c r="I972" s="1">
        <v>43822</v>
      </c>
      <c r="J972" t="b">
        <v>0</v>
      </c>
      <c r="K972" t="s">
        <v>555</v>
      </c>
      <c r="L972" t="s">
        <v>556</v>
      </c>
      <c r="M972">
        <v>4</v>
      </c>
      <c r="N972" t="s">
        <v>14896</v>
      </c>
      <c r="O972" t="s">
        <v>14897</v>
      </c>
      <c r="P972" t="s">
        <v>365</v>
      </c>
      <c r="Q972" t="s">
        <v>2949</v>
      </c>
      <c r="R972" t="s">
        <v>81</v>
      </c>
      <c r="S972" t="s">
        <v>82</v>
      </c>
      <c r="T972" s="1">
        <v>43822</v>
      </c>
      <c r="U972" s="1">
        <v>43822</v>
      </c>
      <c r="V972" t="s">
        <v>553</v>
      </c>
      <c r="W972" s="2">
        <v>43836</v>
      </c>
      <c r="X972" t="s">
        <v>14898</v>
      </c>
      <c r="Y972" t="s">
        <v>14899</v>
      </c>
      <c r="Z972" t="s">
        <v>81</v>
      </c>
      <c r="AA972" t="s">
        <v>14900</v>
      </c>
      <c r="AB972" t="s">
        <v>14901</v>
      </c>
      <c r="AC972" t="s">
        <v>14902</v>
      </c>
      <c r="AD972" t="s">
        <v>14897</v>
      </c>
      <c r="AE972" t="s">
        <v>14903</v>
      </c>
      <c r="AF972" t="s">
        <v>81</v>
      </c>
      <c r="AG972" t="s">
        <v>14900</v>
      </c>
      <c r="AH972" t="s">
        <v>14904</v>
      </c>
      <c r="AI972" t="s">
        <v>14905</v>
      </c>
      <c r="AJ972" t="s">
        <v>14897</v>
      </c>
      <c r="AK972" t="s">
        <v>212</v>
      </c>
      <c r="AL972" t="s">
        <v>82</v>
      </c>
      <c r="AM972" t="s">
        <v>14906</v>
      </c>
      <c r="AN972">
        <v>18</v>
      </c>
      <c r="AO972">
        <v>65</v>
      </c>
      <c r="AP972" t="s">
        <v>371</v>
      </c>
      <c r="AQ972" t="s">
        <v>14907</v>
      </c>
      <c r="AR972" t="s">
        <v>14908</v>
      </c>
      <c r="AS972" t="s">
        <v>14909</v>
      </c>
      <c r="AT972" t="s">
        <v>14910</v>
      </c>
      <c r="AU972" t="s">
        <v>81</v>
      </c>
      <c r="AV972" t="s">
        <v>82</v>
      </c>
      <c r="AW972" t="s">
        <v>81</v>
      </c>
      <c r="AX972" t="s">
        <v>81</v>
      </c>
      <c r="AY972" t="s">
        <v>81</v>
      </c>
      <c r="AZ972" t="s">
        <v>81</v>
      </c>
      <c r="BA972" t="s">
        <v>82</v>
      </c>
      <c r="BB972" s="1">
        <v>1</v>
      </c>
      <c r="BC972" t="s">
        <v>81</v>
      </c>
      <c r="BD972" t="s">
        <v>81</v>
      </c>
      <c r="BE972" t="s">
        <v>81</v>
      </c>
      <c r="BF972" t="s">
        <v>81</v>
      </c>
      <c r="BG972" t="s">
        <v>81</v>
      </c>
      <c r="BH972" t="s">
        <v>81</v>
      </c>
      <c r="BI972" t="s">
        <v>81</v>
      </c>
      <c r="BJ972" t="s">
        <v>82</v>
      </c>
      <c r="BK972" t="s">
        <v>82</v>
      </c>
      <c r="BL972" t="s">
        <v>200</v>
      </c>
      <c r="BM972" t="s">
        <v>14911</v>
      </c>
      <c r="BN972" t="s">
        <v>81</v>
      </c>
      <c r="BO972" t="s">
        <v>9683</v>
      </c>
      <c r="BP972" t="s">
        <v>81</v>
      </c>
      <c r="BQ972" t="s">
        <v>81</v>
      </c>
    </row>
    <row r="973" spans="1:69" x14ac:dyDescent="0.2">
      <c r="A973" s="5">
        <v>0</v>
      </c>
      <c r="B973" t="s">
        <v>14912</v>
      </c>
      <c r="C973" t="s">
        <v>14913</v>
      </c>
      <c r="D973" t="s">
        <v>14914</v>
      </c>
      <c r="E973" t="s">
        <v>14912</v>
      </c>
      <c r="F973" t="s">
        <v>73</v>
      </c>
      <c r="G973" t="s">
        <v>14915</v>
      </c>
      <c r="H973" s="1">
        <v>42458</v>
      </c>
      <c r="I973" s="1">
        <v>42461</v>
      </c>
      <c r="J973" t="b">
        <v>1</v>
      </c>
      <c r="K973" t="s">
        <v>75</v>
      </c>
      <c r="L973" t="s">
        <v>419</v>
      </c>
      <c r="M973" t="s">
        <v>90</v>
      </c>
      <c r="N973">
        <v>4</v>
      </c>
      <c r="O973" t="s">
        <v>420</v>
      </c>
      <c r="P973" t="s">
        <v>626</v>
      </c>
      <c r="Q973" t="s">
        <v>14916</v>
      </c>
      <c r="R973" t="s">
        <v>81</v>
      </c>
      <c r="S973" t="s">
        <v>82</v>
      </c>
      <c r="T973" s="1">
        <v>42458</v>
      </c>
      <c r="U973" s="3">
        <v>42461</v>
      </c>
      <c r="V973" t="s">
        <v>367</v>
      </c>
      <c r="W973" s="2">
        <v>43332</v>
      </c>
      <c r="X973" t="s">
        <v>14917</v>
      </c>
      <c r="Y973" t="s">
        <v>81</v>
      </c>
      <c r="Z973" t="s">
        <v>14918</v>
      </c>
      <c r="AA973" t="s">
        <v>82</v>
      </c>
      <c r="AB973" t="s">
        <v>81</v>
      </c>
      <c r="AC973" t="s">
        <v>81</v>
      </c>
      <c r="AD973" t="s">
        <v>14919</v>
      </c>
      <c r="AE973" t="s">
        <v>81</v>
      </c>
      <c r="AF973" t="s">
        <v>14918</v>
      </c>
      <c r="AG973" t="s">
        <v>82</v>
      </c>
      <c r="AH973" t="s">
        <v>81</v>
      </c>
      <c r="AI973" t="s">
        <v>81</v>
      </c>
      <c r="AJ973" t="s">
        <v>14919</v>
      </c>
      <c r="AK973" t="s">
        <v>488</v>
      </c>
      <c r="AL973" t="s">
        <v>82</v>
      </c>
      <c r="AM973" t="s">
        <v>88</v>
      </c>
      <c r="AN973" t="s">
        <v>154</v>
      </c>
      <c r="AO973" t="s">
        <v>90</v>
      </c>
      <c r="AP973" t="s">
        <v>91</v>
      </c>
      <c r="AQ973" t="s">
        <v>14920</v>
      </c>
      <c r="AR973" t="s">
        <v>82</v>
      </c>
      <c r="AS973" t="s">
        <v>14921</v>
      </c>
      <c r="AT973" t="s">
        <v>14922</v>
      </c>
      <c r="AU973" t="s">
        <v>81</v>
      </c>
      <c r="AV973" t="s">
        <v>82</v>
      </c>
      <c r="AW973" t="s">
        <v>82</v>
      </c>
      <c r="AX973" t="s">
        <v>82</v>
      </c>
      <c r="AY973" t="s">
        <v>82</v>
      </c>
      <c r="AZ973" t="s">
        <v>82</v>
      </c>
      <c r="BA973" t="s">
        <v>82</v>
      </c>
      <c r="BB973" t="s">
        <v>82</v>
      </c>
      <c r="BC973" t="s">
        <v>82</v>
      </c>
      <c r="BD973" t="s">
        <v>82</v>
      </c>
      <c r="BE973" t="s">
        <v>82</v>
      </c>
      <c r="BF973" t="s">
        <v>82</v>
      </c>
      <c r="BG973" t="s">
        <v>82</v>
      </c>
      <c r="BH973" t="s">
        <v>82</v>
      </c>
      <c r="BI973" t="s">
        <v>82</v>
      </c>
      <c r="BJ973" t="s">
        <v>82</v>
      </c>
      <c r="BK973" t="s">
        <v>82</v>
      </c>
      <c r="BL973" t="s">
        <v>82</v>
      </c>
      <c r="BM973" t="s">
        <v>82</v>
      </c>
      <c r="BN973" t="s">
        <v>82</v>
      </c>
      <c r="BO973" t="s">
        <v>82</v>
      </c>
      <c r="BP973" t="s">
        <v>82</v>
      </c>
      <c r="BQ973" t="s">
        <v>82</v>
      </c>
    </row>
    <row r="974" spans="1:69" x14ac:dyDescent="0.2">
      <c r="A974" s="5">
        <v>1</v>
      </c>
      <c r="B974" t="s">
        <v>14923</v>
      </c>
      <c r="C974" t="s">
        <v>10062</v>
      </c>
      <c r="D974" t="s">
        <v>14924</v>
      </c>
      <c r="E974" t="s">
        <v>14925</v>
      </c>
      <c r="F974" t="s">
        <v>73</v>
      </c>
      <c r="G974" t="s">
        <v>14926</v>
      </c>
      <c r="H974" s="1">
        <v>42670</v>
      </c>
      <c r="I974" s="1">
        <v>42675</v>
      </c>
      <c r="J974" t="b">
        <v>0</v>
      </c>
      <c r="K974" t="s">
        <v>75</v>
      </c>
      <c r="L974" t="s">
        <v>599</v>
      </c>
      <c r="M974" t="s">
        <v>363</v>
      </c>
      <c r="N974">
        <v>1436</v>
      </c>
      <c r="O974" t="s">
        <v>5149</v>
      </c>
      <c r="P974" t="s">
        <v>14927</v>
      </c>
      <c r="Q974" t="s">
        <v>366</v>
      </c>
      <c r="R974" t="s">
        <v>81</v>
      </c>
      <c r="S974" t="s">
        <v>82</v>
      </c>
      <c r="T974" s="1">
        <v>42670</v>
      </c>
      <c r="U974" t="s">
        <v>434</v>
      </c>
      <c r="V974" t="s">
        <v>271</v>
      </c>
      <c r="W974" s="2">
        <v>43437</v>
      </c>
      <c r="X974" t="s">
        <v>14928</v>
      </c>
      <c r="Y974" t="s">
        <v>81</v>
      </c>
      <c r="Z974" t="s">
        <v>8391</v>
      </c>
      <c r="AA974" t="s">
        <v>82</v>
      </c>
      <c r="AB974" t="s">
        <v>81</v>
      </c>
      <c r="AC974" t="s">
        <v>81</v>
      </c>
      <c r="AD974" t="s">
        <v>5149</v>
      </c>
      <c r="AE974" t="s">
        <v>81</v>
      </c>
      <c r="AF974" t="s">
        <v>8391</v>
      </c>
      <c r="AG974" t="s">
        <v>82</v>
      </c>
      <c r="AH974" t="s">
        <v>81</v>
      </c>
      <c r="AI974" t="s">
        <v>81</v>
      </c>
      <c r="AJ974" t="s">
        <v>5149</v>
      </c>
      <c r="AK974" t="s">
        <v>110</v>
      </c>
      <c r="AL974" t="s">
        <v>82</v>
      </c>
      <c r="AM974" t="s">
        <v>88</v>
      </c>
      <c r="AN974" t="s">
        <v>527</v>
      </c>
      <c r="AO974" t="s">
        <v>14929</v>
      </c>
      <c r="AP974" t="s">
        <v>91</v>
      </c>
      <c r="AQ974" t="s">
        <v>14930</v>
      </c>
      <c r="AR974" t="s">
        <v>82</v>
      </c>
      <c r="AS974" t="s">
        <v>14931</v>
      </c>
      <c r="AT974" t="s">
        <v>14932</v>
      </c>
      <c r="AU974" t="s">
        <v>81</v>
      </c>
      <c r="AV974" t="s">
        <v>82</v>
      </c>
      <c r="AW974" t="s">
        <v>82</v>
      </c>
      <c r="AX974" t="s">
        <v>82</v>
      </c>
      <c r="AY974" t="s">
        <v>82</v>
      </c>
      <c r="AZ974" t="s">
        <v>82</v>
      </c>
      <c r="BA974" t="s">
        <v>82</v>
      </c>
      <c r="BB974" t="s">
        <v>82</v>
      </c>
      <c r="BC974" t="s">
        <v>82</v>
      </c>
      <c r="BD974" t="s">
        <v>82</v>
      </c>
      <c r="BE974" t="s">
        <v>82</v>
      </c>
      <c r="BF974" t="s">
        <v>82</v>
      </c>
      <c r="BG974" t="s">
        <v>82</v>
      </c>
      <c r="BH974" t="s">
        <v>82</v>
      </c>
      <c r="BI974" t="s">
        <v>82</v>
      </c>
      <c r="BJ974" t="s">
        <v>82</v>
      </c>
      <c r="BK974" t="s">
        <v>82</v>
      </c>
      <c r="BL974" t="s">
        <v>82</v>
      </c>
      <c r="BM974" t="s">
        <v>82</v>
      </c>
      <c r="BN974" t="s">
        <v>82</v>
      </c>
      <c r="BO974" t="s">
        <v>82</v>
      </c>
      <c r="BP974" t="s">
        <v>82</v>
      </c>
      <c r="BQ974" t="s">
        <v>82</v>
      </c>
    </row>
    <row r="975" spans="1:69" x14ac:dyDescent="0.2">
      <c r="A975" s="5">
        <v>1</v>
      </c>
      <c r="B975" t="s">
        <v>14933</v>
      </c>
      <c r="C975" t="s">
        <v>14934</v>
      </c>
      <c r="D975" t="s">
        <v>14935</v>
      </c>
      <c r="E975" t="s">
        <v>14936</v>
      </c>
      <c r="F975" t="s">
        <v>120</v>
      </c>
      <c r="G975" t="s">
        <v>14937</v>
      </c>
      <c r="H975" s="1">
        <v>42649</v>
      </c>
      <c r="I975" s="1">
        <v>42644</v>
      </c>
      <c r="J975" t="b">
        <v>0</v>
      </c>
      <c r="K975" t="s">
        <v>1456</v>
      </c>
      <c r="L975" t="s">
        <v>14938</v>
      </c>
      <c r="M975">
        <v>3</v>
      </c>
      <c r="N975">
        <v>150</v>
      </c>
      <c r="O975" t="s">
        <v>1458</v>
      </c>
      <c r="P975" t="s">
        <v>82</v>
      </c>
      <c r="Q975" t="s">
        <v>14939</v>
      </c>
      <c r="R975" t="s">
        <v>81</v>
      </c>
      <c r="S975">
        <v>1</v>
      </c>
      <c r="T975" s="1">
        <v>42649</v>
      </c>
      <c r="U975" s="1">
        <v>42644</v>
      </c>
      <c r="V975" t="s">
        <v>1460</v>
      </c>
      <c r="W975" s="2">
        <v>43557</v>
      </c>
      <c r="X975" t="s">
        <v>82</v>
      </c>
      <c r="Y975" t="s">
        <v>14940</v>
      </c>
      <c r="Z975" t="s">
        <v>81</v>
      </c>
      <c r="AA975" t="s">
        <v>1462</v>
      </c>
      <c r="AB975" t="s">
        <v>81</v>
      </c>
      <c r="AC975" t="s">
        <v>81</v>
      </c>
      <c r="AD975" t="s">
        <v>81</v>
      </c>
      <c r="AE975" t="s">
        <v>81</v>
      </c>
      <c r="AF975" t="s">
        <v>81</v>
      </c>
      <c r="AG975" t="s">
        <v>81</v>
      </c>
      <c r="AH975" t="s">
        <v>81</v>
      </c>
      <c r="AI975" t="s">
        <v>81</v>
      </c>
      <c r="AJ975" t="s">
        <v>81</v>
      </c>
      <c r="AK975" t="s">
        <v>81</v>
      </c>
      <c r="AL975" t="s">
        <v>82</v>
      </c>
      <c r="AM975" t="s">
        <v>1463</v>
      </c>
      <c r="AN975" t="s">
        <v>81</v>
      </c>
      <c r="AO975">
        <v>9</v>
      </c>
      <c r="AP975" t="s">
        <v>1464</v>
      </c>
      <c r="AQ975" t="s">
        <v>14941</v>
      </c>
      <c r="AR975" t="s">
        <v>14942</v>
      </c>
      <c r="AS975" t="s">
        <v>14943</v>
      </c>
      <c r="AT975" t="s">
        <v>14944</v>
      </c>
      <c r="AU975" t="s">
        <v>81</v>
      </c>
      <c r="AV975" t="s">
        <v>82</v>
      </c>
      <c r="AW975" t="s">
        <v>643</v>
      </c>
      <c r="AX975" t="s">
        <v>81</v>
      </c>
      <c r="AY975" t="s">
        <v>81</v>
      </c>
      <c r="AZ975" t="s">
        <v>81</v>
      </c>
      <c r="BA975" t="s">
        <v>82</v>
      </c>
      <c r="BB975" s="1">
        <v>1</v>
      </c>
      <c r="BC975" t="s">
        <v>81</v>
      </c>
      <c r="BD975" t="s">
        <v>81</v>
      </c>
      <c r="BE975" t="s">
        <v>81</v>
      </c>
      <c r="BF975" t="s">
        <v>81</v>
      </c>
      <c r="BG975" t="s">
        <v>81</v>
      </c>
      <c r="BH975" t="s">
        <v>81</v>
      </c>
      <c r="BI975" t="s">
        <v>81</v>
      </c>
      <c r="BJ975" t="s">
        <v>82</v>
      </c>
      <c r="BK975" t="s">
        <v>82</v>
      </c>
      <c r="BL975" t="s">
        <v>81</v>
      </c>
      <c r="BM975" t="s">
        <v>137</v>
      </c>
      <c r="BN975" t="s">
        <v>81</v>
      </c>
      <c r="BO975" t="s">
        <v>81</v>
      </c>
      <c r="BP975" t="s">
        <v>81</v>
      </c>
      <c r="BQ975" t="s">
        <v>81</v>
      </c>
    </row>
    <row r="976" spans="1:69" x14ac:dyDescent="0.2">
      <c r="A976" s="5">
        <v>0</v>
      </c>
      <c r="B976" t="s">
        <v>14945</v>
      </c>
      <c r="C976" t="s">
        <v>14946</v>
      </c>
      <c r="D976" t="s">
        <v>14947</v>
      </c>
      <c r="E976" t="s">
        <v>14948</v>
      </c>
      <c r="F976" t="s">
        <v>1316</v>
      </c>
      <c r="G976" t="s">
        <v>14949</v>
      </c>
      <c r="H976" s="1">
        <v>43058</v>
      </c>
      <c r="I976" s="1">
        <v>43061</v>
      </c>
      <c r="J976" t="b">
        <v>0</v>
      </c>
      <c r="K976" t="s">
        <v>622</v>
      </c>
      <c r="L976" t="s">
        <v>2145</v>
      </c>
      <c r="M976" t="s">
        <v>90</v>
      </c>
      <c r="N976">
        <v>60</v>
      </c>
      <c r="O976" t="s">
        <v>14950</v>
      </c>
      <c r="P976" t="s">
        <v>1356</v>
      </c>
      <c r="Q976" t="s">
        <v>14951</v>
      </c>
      <c r="R976" t="s">
        <v>81</v>
      </c>
      <c r="S976" t="s">
        <v>82</v>
      </c>
      <c r="T976" s="1">
        <v>43058</v>
      </c>
      <c r="U976" s="1">
        <v>43061</v>
      </c>
      <c r="V976" t="s">
        <v>1322</v>
      </c>
      <c r="W976" s="2">
        <v>43153</v>
      </c>
      <c r="X976" t="s">
        <v>82</v>
      </c>
      <c r="Y976" t="s">
        <v>14952</v>
      </c>
      <c r="Z976" t="s">
        <v>81</v>
      </c>
      <c r="AA976" t="s">
        <v>14953</v>
      </c>
      <c r="AB976" t="s">
        <v>14954</v>
      </c>
      <c r="AC976" t="s">
        <v>14955</v>
      </c>
      <c r="AD976" t="s">
        <v>14950</v>
      </c>
      <c r="AE976" t="s">
        <v>14952</v>
      </c>
      <c r="AF976" t="s">
        <v>81</v>
      </c>
      <c r="AG976" t="s">
        <v>14956</v>
      </c>
      <c r="AH976" t="s">
        <v>14954</v>
      </c>
      <c r="AI976" t="s">
        <v>14955</v>
      </c>
      <c r="AJ976" t="s">
        <v>14950</v>
      </c>
      <c r="AK976" t="s">
        <v>1328</v>
      </c>
      <c r="AL976" t="s">
        <v>82</v>
      </c>
      <c r="AM976" t="s">
        <v>14950</v>
      </c>
      <c r="AN976" t="s">
        <v>3428</v>
      </c>
      <c r="AO976" t="s">
        <v>14957</v>
      </c>
      <c r="AP976" t="s">
        <v>371</v>
      </c>
      <c r="AQ976" t="s">
        <v>14958</v>
      </c>
      <c r="AR976" t="s">
        <v>1332</v>
      </c>
      <c r="AS976" t="s">
        <v>14959</v>
      </c>
      <c r="AT976" t="s">
        <v>14960</v>
      </c>
      <c r="AU976" t="s">
        <v>81</v>
      </c>
      <c r="AV976" t="s">
        <v>82</v>
      </c>
      <c r="AW976" t="s">
        <v>1334</v>
      </c>
      <c r="AX976" t="s">
        <v>81</v>
      </c>
      <c r="AY976" t="s">
        <v>81</v>
      </c>
      <c r="AZ976" t="s">
        <v>81</v>
      </c>
      <c r="BA976" t="s">
        <v>82</v>
      </c>
      <c r="BB976" s="1">
        <v>1</v>
      </c>
      <c r="BC976" t="s">
        <v>81</v>
      </c>
      <c r="BD976" t="s">
        <v>81</v>
      </c>
      <c r="BE976" t="s">
        <v>81</v>
      </c>
      <c r="BF976" t="s">
        <v>81</v>
      </c>
      <c r="BG976" t="s">
        <v>81</v>
      </c>
      <c r="BH976" t="s">
        <v>81</v>
      </c>
      <c r="BI976" t="s">
        <v>81</v>
      </c>
      <c r="BJ976" t="s">
        <v>82</v>
      </c>
      <c r="BK976" t="s">
        <v>82</v>
      </c>
      <c r="BL976" t="s">
        <v>200</v>
      </c>
      <c r="BM976" t="s">
        <v>201</v>
      </c>
      <c r="BN976" t="s">
        <v>81</v>
      </c>
      <c r="BO976" t="s">
        <v>14950</v>
      </c>
      <c r="BP976" t="s">
        <v>81</v>
      </c>
      <c r="BQ976" t="s">
        <v>81</v>
      </c>
    </row>
    <row r="977" spans="1:69" x14ac:dyDescent="0.2">
      <c r="A977" s="5">
        <v>0</v>
      </c>
      <c r="B977" t="s">
        <v>14961</v>
      </c>
      <c r="C977" t="s">
        <v>14962</v>
      </c>
      <c r="D977" t="s">
        <v>14963</v>
      </c>
      <c r="E977" t="s">
        <v>14961</v>
      </c>
      <c r="F977" t="s">
        <v>73</v>
      </c>
      <c r="G977" t="s">
        <v>14964</v>
      </c>
      <c r="H977" s="1">
        <v>42618</v>
      </c>
      <c r="I977" s="1">
        <v>42461</v>
      </c>
      <c r="J977" t="b">
        <v>1</v>
      </c>
      <c r="K977" t="s">
        <v>75</v>
      </c>
      <c r="L977" t="s">
        <v>267</v>
      </c>
      <c r="M977" t="s">
        <v>90</v>
      </c>
      <c r="N977">
        <v>14</v>
      </c>
      <c r="O977" t="s">
        <v>14965</v>
      </c>
      <c r="P977" t="s">
        <v>14966</v>
      </c>
      <c r="Q977" t="s">
        <v>2856</v>
      </c>
      <c r="R977" t="s">
        <v>81</v>
      </c>
      <c r="S977" t="s">
        <v>82</v>
      </c>
      <c r="T977" s="1">
        <v>42618</v>
      </c>
      <c r="U977" s="3">
        <v>42461</v>
      </c>
      <c r="V977" t="s">
        <v>271</v>
      </c>
      <c r="W977" s="2">
        <v>43085</v>
      </c>
      <c r="X977">
        <v>141285</v>
      </c>
      <c r="Y977" t="s">
        <v>587</v>
      </c>
      <c r="Z977" t="s">
        <v>14967</v>
      </c>
      <c r="AA977" t="s">
        <v>82</v>
      </c>
      <c r="AB977" t="s">
        <v>589</v>
      </c>
      <c r="AC977" t="s">
        <v>589</v>
      </c>
      <c r="AD977" t="s">
        <v>14968</v>
      </c>
      <c r="AE977" t="s">
        <v>587</v>
      </c>
      <c r="AF977" t="s">
        <v>14967</v>
      </c>
      <c r="AG977" t="s">
        <v>82</v>
      </c>
      <c r="AH977" t="s">
        <v>589</v>
      </c>
      <c r="AI977" t="s">
        <v>589</v>
      </c>
      <c r="AJ977" t="s">
        <v>14968</v>
      </c>
      <c r="AK977" t="s">
        <v>110</v>
      </c>
      <c r="AL977" t="s">
        <v>82</v>
      </c>
      <c r="AM977" t="s">
        <v>88</v>
      </c>
      <c r="AN977" t="s">
        <v>154</v>
      </c>
      <c r="AO977" t="s">
        <v>90</v>
      </c>
      <c r="AP977" t="s">
        <v>91</v>
      </c>
      <c r="AQ977" t="s">
        <v>14969</v>
      </c>
      <c r="AR977" t="s">
        <v>82</v>
      </c>
      <c r="AS977" t="s">
        <v>14970</v>
      </c>
      <c r="AT977" t="s">
        <v>82</v>
      </c>
      <c r="AU977" t="s">
        <v>81</v>
      </c>
      <c r="AV977" t="s">
        <v>82</v>
      </c>
      <c r="AW977" t="s">
        <v>82</v>
      </c>
      <c r="AX977" t="s">
        <v>82</v>
      </c>
      <c r="AY977" t="s">
        <v>82</v>
      </c>
      <c r="AZ977" t="s">
        <v>82</v>
      </c>
      <c r="BA977" t="s">
        <v>82</v>
      </c>
      <c r="BB977" t="s">
        <v>82</v>
      </c>
      <c r="BC977" t="s">
        <v>82</v>
      </c>
      <c r="BD977" t="s">
        <v>82</v>
      </c>
      <c r="BE977" t="s">
        <v>82</v>
      </c>
      <c r="BF977" t="s">
        <v>82</v>
      </c>
      <c r="BG977" t="s">
        <v>82</v>
      </c>
      <c r="BH977" t="s">
        <v>82</v>
      </c>
      <c r="BI977" t="s">
        <v>82</v>
      </c>
      <c r="BJ977" t="s">
        <v>82</v>
      </c>
      <c r="BK977" t="s">
        <v>82</v>
      </c>
      <c r="BL977" t="s">
        <v>82</v>
      </c>
      <c r="BM977" t="s">
        <v>82</v>
      </c>
      <c r="BN977" t="s">
        <v>82</v>
      </c>
      <c r="BO977" t="s">
        <v>82</v>
      </c>
      <c r="BP977" t="s">
        <v>82</v>
      </c>
      <c r="BQ977" t="s">
        <v>82</v>
      </c>
    </row>
    <row r="978" spans="1:69" x14ac:dyDescent="0.2">
      <c r="A978" s="5">
        <v>1</v>
      </c>
      <c r="B978" t="s">
        <v>14971</v>
      </c>
      <c r="C978" t="s">
        <v>14972</v>
      </c>
      <c r="D978" t="s">
        <v>14973</v>
      </c>
      <c r="E978" t="s">
        <v>14974</v>
      </c>
      <c r="F978" t="s">
        <v>178</v>
      </c>
      <c r="G978" t="s">
        <v>14975</v>
      </c>
      <c r="H978" s="1">
        <v>42971</v>
      </c>
      <c r="I978" s="1">
        <v>43083</v>
      </c>
      <c r="J978" t="b">
        <v>0</v>
      </c>
      <c r="K978" t="s">
        <v>180</v>
      </c>
      <c r="L978" t="s">
        <v>14976</v>
      </c>
      <c r="M978" t="s">
        <v>308</v>
      </c>
      <c r="N978">
        <v>300</v>
      </c>
      <c r="O978" t="s">
        <v>1243</v>
      </c>
      <c r="P978" t="s">
        <v>14977</v>
      </c>
      <c r="Q978" t="s">
        <v>14978</v>
      </c>
      <c r="R978" t="s">
        <v>1242</v>
      </c>
      <c r="S978" t="s">
        <v>82</v>
      </c>
      <c r="T978" s="1">
        <v>42971</v>
      </c>
      <c r="U978" s="1">
        <v>43083</v>
      </c>
      <c r="V978" t="s">
        <v>186</v>
      </c>
      <c r="W978" s="2">
        <v>43815</v>
      </c>
      <c r="X978" t="s">
        <v>14979</v>
      </c>
      <c r="Y978" t="s">
        <v>14980</v>
      </c>
      <c r="Z978" t="s">
        <v>81</v>
      </c>
      <c r="AA978" t="s">
        <v>14981</v>
      </c>
      <c r="AB978" t="s">
        <v>14982</v>
      </c>
      <c r="AC978">
        <v>4933022056532</v>
      </c>
      <c r="AD978" t="s">
        <v>1243</v>
      </c>
      <c r="AE978" t="s">
        <v>14980</v>
      </c>
      <c r="AF978" t="s">
        <v>81</v>
      </c>
      <c r="AG978" t="s">
        <v>14981</v>
      </c>
      <c r="AH978" t="s">
        <v>14982</v>
      </c>
      <c r="AI978">
        <v>4933022056532</v>
      </c>
      <c r="AJ978" t="s">
        <v>1243</v>
      </c>
      <c r="AK978" t="s">
        <v>191</v>
      </c>
      <c r="AL978" t="s">
        <v>82</v>
      </c>
      <c r="AM978" t="s">
        <v>1243</v>
      </c>
      <c r="AN978" t="s">
        <v>81</v>
      </c>
      <c r="AO978" t="s">
        <v>81</v>
      </c>
      <c r="AP978" t="s">
        <v>192</v>
      </c>
      <c r="AQ978" t="s">
        <v>14983</v>
      </c>
      <c r="AR978" t="s">
        <v>14984</v>
      </c>
      <c r="AS978" t="s">
        <v>14985</v>
      </c>
      <c r="AT978" t="s">
        <v>14986</v>
      </c>
      <c r="AU978" t="s">
        <v>197</v>
      </c>
      <c r="AV978" t="s">
        <v>82</v>
      </c>
      <c r="AW978" t="s">
        <v>198</v>
      </c>
      <c r="AX978" t="s">
        <v>81</v>
      </c>
      <c r="AY978" t="s">
        <v>81</v>
      </c>
      <c r="AZ978" t="s">
        <v>14987</v>
      </c>
      <c r="BA978" t="s">
        <v>82</v>
      </c>
      <c r="BB978" s="1">
        <v>1</v>
      </c>
      <c r="BC978" t="s">
        <v>199</v>
      </c>
      <c r="BD978" t="s">
        <v>199</v>
      </c>
      <c r="BE978" t="s">
        <v>199</v>
      </c>
      <c r="BF978" t="s">
        <v>199</v>
      </c>
      <c r="BG978" t="s">
        <v>81</v>
      </c>
      <c r="BH978" t="s">
        <v>81</v>
      </c>
      <c r="BI978" t="s">
        <v>81</v>
      </c>
      <c r="BJ978" t="s">
        <v>82</v>
      </c>
      <c r="BK978" t="s">
        <v>82</v>
      </c>
      <c r="BL978" t="s">
        <v>200</v>
      </c>
      <c r="BM978" t="s">
        <v>201</v>
      </c>
      <c r="BN978" t="s">
        <v>81</v>
      </c>
      <c r="BO978" t="s">
        <v>81</v>
      </c>
      <c r="BP978" t="s">
        <v>81</v>
      </c>
      <c r="BQ978" t="s">
        <v>81</v>
      </c>
    </row>
    <row r="979" spans="1:69" x14ac:dyDescent="0.2">
      <c r="A979" s="5">
        <v>1</v>
      </c>
      <c r="B979" t="s">
        <v>14988</v>
      </c>
      <c r="C979" t="s">
        <v>14989</v>
      </c>
      <c r="D979" t="s">
        <v>14990</v>
      </c>
      <c r="E979" t="s">
        <v>14991</v>
      </c>
      <c r="F979" t="s">
        <v>178</v>
      </c>
      <c r="G979" t="s">
        <v>14992</v>
      </c>
      <c r="H979" s="1">
        <v>42458</v>
      </c>
      <c r="I979" s="1">
        <v>42499</v>
      </c>
      <c r="J979" t="b">
        <v>0</v>
      </c>
      <c r="K979" t="s">
        <v>180</v>
      </c>
      <c r="L979" t="s">
        <v>345</v>
      </c>
      <c r="M979" t="s">
        <v>2335</v>
      </c>
      <c r="N979">
        <v>452</v>
      </c>
      <c r="O979" t="s">
        <v>11694</v>
      </c>
      <c r="P979" t="s">
        <v>1622</v>
      </c>
      <c r="Q979" t="s">
        <v>14993</v>
      </c>
      <c r="R979" t="s">
        <v>14994</v>
      </c>
      <c r="S979" t="s">
        <v>82</v>
      </c>
      <c r="T979" s="1">
        <v>42458</v>
      </c>
      <c r="U979" s="1">
        <v>42499</v>
      </c>
      <c r="V979" t="s">
        <v>186</v>
      </c>
      <c r="W979" s="2">
        <v>42646</v>
      </c>
      <c r="X979" t="s">
        <v>14995</v>
      </c>
      <c r="Y979" t="s">
        <v>14996</v>
      </c>
      <c r="Z979" t="s">
        <v>81</v>
      </c>
      <c r="AA979" t="s">
        <v>14997</v>
      </c>
      <c r="AB979" t="s">
        <v>14998</v>
      </c>
      <c r="AC979">
        <v>2890976381</v>
      </c>
      <c r="AD979" t="s">
        <v>14999</v>
      </c>
      <c r="AE979" t="s">
        <v>14996</v>
      </c>
      <c r="AF979" t="s">
        <v>81</v>
      </c>
      <c r="AG979" t="s">
        <v>14997</v>
      </c>
      <c r="AH979" t="s">
        <v>14998</v>
      </c>
      <c r="AI979">
        <v>2890976381</v>
      </c>
      <c r="AJ979" t="s">
        <v>14999</v>
      </c>
      <c r="AK979" t="s">
        <v>191</v>
      </c>
      <c r="AL979" t="s">
        <v>82</v>
      </c>
      <c r="AM979" t="s">
        <v>15000</v>
      </c>
      <c r="AN979" t="s">
        <v>81</v>
      </c>
      <c r="AO979" t="s">
        <v>81</v>
      </c>
      <c r="AP979" t="s">
        <v>351</v>
      </c>
      <c r="AQ979" t="s">
        <v>15001</v>
      </c>
      <c r="AR979" t="s">
        <v>15002</v>
      </c>
      <c r="AS979" t="s">
        <v>15003</v>
      </c>
      <c r="AT979" t="s">
        <v>15004</v>
      </c>
      <c r="AU979" t="s">
        <v>615</v>
      </c>
      <c r="AV979" t="s">
        <v>82</v>
      </c>
      <c r="AW979" t="s">
        <v>198</v>
      </c>
      <c r="AX979" t="s">
        <v>82</v>
      </c>
      <c r="AY979" t="s">
        <v>82</v>
      </c>
      <c r="AZ979" t="s">
        <v>82</v>
      </c>
      <c r="BA979" t="s">
        <v>82</v>
      </c>
      <c r="BB979" t="s">
        <v>82</v>
      </c>
      <c r="BC979" t="s">
        <v>82</v>
      </c>
      <c r="BD979" t="s">
        <v>82</v>
      </c>
      <c r="BE979" t="s">
        <v>82</v>
      </c>
      <c r="BF979" t="s">
        <v>82</v>
      </c>
      <c r="BG979" t="s">
        <v>82</v>
      </c>
      <c r="BH979" t="s">
        <v>82</v>
      </c>
      <c r="BI979" t="s">
        <v>82</v>
      </c>
      <c r="BJ979" t="s">
        <v>82</v>
      </c>
      <c r="BK979" t="s">
        <v>82</v>
      </c>
      <c r="BL979" t="s">
        <v>82</v>
      </c>
      <c r="BM979" t="s">
        <v>82</v>
      </c>
      <c r="BN979" t="s">
        <v>82</v>
      </c>
      <c r="BO979" t="s">
        <v>82</v>
      </c>
      <c r="BP979" t="s">
        <v>82</v>
      </c>
      <c r="BQ979" t="s">
        <v>82</v>
      </c>
    </row>
    <row r="980" spans="1:69" x14ac:dyDescent="0.2">
      <c r="A980" s="5">
        <v>1</v>
      </c>
      <c r="B980" t="s">
        <v>15005</v>
      </c>
      <c r="C980" t="s">
        <v>15006</v>
      </c>
      <c r="D980" t="s">
        <v>15007</v>
      </c>
      <c r="E980" t="s">
        <v>15008</v>
      </c>
      <c r="F980" t="s">
        <v>1316</v>
      </c>
      <c r="G980" t="s">
        <v>15009</v>
      </c>
      <c r="H980" s="1">
        <v>42656</v>
      </c>
      <c r="I980" s="1">
        <v>42418</v>
      </c>
      <c r="J980" t="b">
        <v>0</v>
      </c>
      <c r="K980" t="s">
        <v>622</v>
      </c>
      <c r="L980" t="s">
        <v>15010</v>
      </c>
      <c r="M980">
        <v>3</v>
      </c>
      <c r="N980">
        <v>138</v>
      </c>
      <c r="O980" t="s">
        <v>4074</v>
      </c>
      <c r="P980" t="s">
        <v>1356</v>
      </c>
      <c r="Q980" t="s">
        <v>15011</v>
      </c>
      <c r="R980" t="s">
        <v>81</v>
      </c>
      <c r="S980">
        <v>1</v>
      </c>
      <c r="T980" s="1">
        <v>42656</v>
      </c>
      <c r="U980" s="1">
        <v>42418</v>
      </c>
      <c r="V980" t="s">
        <v>1322</v>
      </c>
      <c r="W980" s="2">
        <v>43885</v>
      </c>
      <c r="X980" t="s">
        <v>82</v>
      </c>
      <c r="Y980" t="s">
        <v>15012</v>
      </c>
      <c r="Z980" t="s">
        <v>81</v>
      </c>
      <c r="AA980" t="s">
        <v>15013</v>
      </c>
      <c r="AB980" t="s">
        <v>15014</v>
      </c>
      <c r="AC980" t="s">
        <v>15015</v>
      </c>
      <c r="AD980" t="s">
        <v>3524</v>
      </c>
      <c r="AE980" t="s">
        <v>15012</v>
      </c>
      <c r="AF980" t="s">
        <v>81</v>
      </c>
      <c r="AG980" t="s">
        <v>15013</v>
      </c>
      <c r="AH980" t="s">
        <v>15014</v>
      </c>
      <c r="AI980" t="s">
        <v>15015</v>
      </c>
      <c r="AJ980" t="s">
        <v>4074</v>
      </c>
      <c r="AK980" t="s">
        <v>1328</v>
      </c>
      <c r="AL980" t="s">
        <v>82</v>
      </c>
      <c r="AM980" t="s">
        <v>4074</v>
      </c>
      <c r="AN980" t="s">
        <v>1329</v>
      </c>
      <c r="AO980" t="s">
        <v>8302</v>
      </c>
      <c r="AP980" t="s">
        <v>371</v>
      </c>
      <c r="AQ980" t="s">
        <v>15016</v>
      </c>
      <c r="AR980" t="s">
        <v>15017</v>
      </c>
      <c r="AS980" t="s">
        <v>15018</v>
      </c>
      <c r="AT980" t="s">
        <v>15019</v>
      </c>
      <c r="AU980" t="s">
        <v>81</v>
      </c>
      <c r="AV980" t="s">
        <v>82</v>
      </c>
      <c r="AW980" t="s">
        <v>1334</v>
      </c>
      <c r="AX980" t="s">
        <v>81</v>
      </c>
      <c r="AY980" t="s">
        <v>81</v>
      </c>
      <c r="AZ980" t="s">
        <v>81</v>
      </c>
      <c r="BA980" t="s">
        <v>82</v>
      </c>
      <c r="BB980" s="1">
        <v>1</v>
      </c>
      <c r="BC980" t="s">
        <v>81</v>
      </c>
      <c r="BD980" t="s">
        <v>81</v>
      </c>
      <c r="BE980" t="s">
        <v>81</v>
      </c>
      <c r="BF980" t="s">
        <v>81</v>
      </c>
      <c r="BG980" t="s">
        <v>81</v>
      </c>
      <c r="BH980" t="s">
        <v>1943</v>
      </c>
      <c r="BI980" t="s">
        <v>15020</v>
      </c>
      <c r="BJ980" t="s">
        <v>82</v>
      </c>
      <c r="BK980" t="s">
        <v>82</v>
      </c>
      <c r="BL980" t="s">
        <v>200</v>
      </c>
      <c r="BM980" t="s">
        <v>15021</v>
      </c>
      <c r="BN980" t="s">
        <v>81</v>
      </c>
      <c r="BO980" t="s">
        <v>15022</v>
      </c>
      <c r="BP980" t="s">
        <v>81</v>
      </c>
      <c r="BQ980" t="s">
        <v>81</v>
      </c>
    </row>
    <row r="981" spans="1:69" x14ac:dyDescent="0.2">
      <c r="A981" s="5">
        <v>1</v>
      </c>
      <c r="B981" t="s">
        <v>15023</v>
      </c>
      <c r="C981" t="s">
        <v>15024</v>
      </c>
      <c r="D981" t="s">
        <v>15025</v>
      </c>
      <c r="E981" t="s">
        <v>15023</v>
      </c>
      <c r="F981" t="s">
        <v>178</v>
      </c>
      <c r="G981" t="s">
        <v>15026</v>
      </c>
      <c r="H981" s="1">
        <v>42766</v>
      </c>
      <c r="I981" s="1">
        <v>42796</v>
      </c>
      <c r="J981" t="b">
        <v>0</v>
      </c>
      <c r="K981" t="s">
        <v>180</v>
      </c>
      <c r="L981" t="s">
        <v>1685</v>
      </c>
      <c r="M981" t="s">
        <v>723</v>
      </c>
      <c r="N981">
        <v>20</v>
      </c>
      <c r="O981" t="s">
        <v>15027</v>
      </c>
      <c r="P981" t="s">
        <v>2093</v>
      </c>
      <c r="Q981" t="s">
        <v>15028</v>
      </c>
      <c r="R981" t="s">
        <v>81</v>
      </c>
      <c r="S981" t="s">
        <v>82</v>
      </c>
      <c r="T981" s="1">
        <v>42766</v>
      </c>
      <c r="U981" s="1">
        <v>42796</v>
      </c>
      <c r="V981" t="s">
        <v>186</v>
      </c>
      <c r="W981" s="2">
        <v>44053</v>
      </c>
      <c r="X981" t="s">
        <v>15029</v>
      </c>
      <c r="Y981" t="s">
        <v>15030</v>
      </c>
      <c r="Z981" t="s">
        <v>81</v>
      </c>
      <c r="AA981" t="s">
        <v>15031</v>
      </c>
      <c r="AB981" t="s">
        <v>15032</v>
      </c>
      <c r="AC981">
        <v>3293320500</v>
      </c>
      <c r="AD981" t="s">
        <v>15027</v>
      </c>
      <c r="AE981" t="s">
        <v>15030</v>
      </c>
      <c r="AF981" t="s">
        <v>81</v>
      </c>
      <c r="AG981" t="s">
        <v>15031</v>
      </c>
      <c r="AH981" t="s">
        <v>15032</v>
      </c>
      <c r="AI981">
        <v>3293320500</v>
      </c>
      <c r="AJ981" t="s">
        <v>15027</v>
      </c>
      <c r="AK981" t="s">
        <v>250</v>
      </c>
      <c r="AL981" t="s">
        <v>82</v>
      </c>
      <c r="AM981" t="s">
        <v>15033</v>
      </c>
      <c r="AN981" t="s">
        <v>81</v>
      </c>
      <c r="AO981" t="s">
        <v>81</v>
      </c>
      <c r="AP981" t="s">
        <v>351</v>
      </c>
      <c r="AQ981" t="s">
        <v>15034</v>
      </c>
      <c r="AR981" t="s">
        <v>15035</v>
      </c>
      <c r="AS981" t="s">
        <v>15036</v>
      </c>
      <c r="AT981" t="s">
        <v>15037</v>
      </c>
      <c r="AU981" t="s">
        <v>81</v>
      </c>
      <c r="AV981" t="s">
        <v>82</v>
      </c>
      <c r="AW981" t="s">
        <v>198</v>
      </c>
      <c r="AX981" t="s">
        <v>81</v>
      </c>
      <c r="AY981" t="s">
        <v>81</v>
      </c>
      <c r="AZ981" t="s">
        <v>15023</v>
      </c>
      <c r="BA981" t="s">
        <v>82</v>
      </c>
      <c r="BB981" s="1">
        <v>1</v>
      </c>
      <c r="BC981" t="s">
        <v>199</v>
      </c>
      <c r="BD981" t="s">
        <v>199</v>
      </c>
      <c r="BE981" t="s">
        <v>199</v>
      </c>
      <c r="BF981" t="s">
        <v>199</v>
      </c>
      <c r="BG981" t="s">
        <v>81</v>
      </c>
      <c r="BH981" t="s">
        <v>81</v>
      </c>
      <c r="BI981" t="s">
        <v>81</v>
      </c>
      <c r="BJ981" t="s">
        <v>82</v>
      </c>
      <c r="BK981" t="s">
        <v>82</v>
      </c>
      <c r="BL981" t="s">
        <v>200</v>
      </c>
      <c r="BM981" t="s">
        <v>15038</v>
      </c>
      <c r="BN981" t="s">
        <v>81</v>
      </c>
      <c r="BO981" t="s">
        <v>81</v>
      </c>
      <c r="BP981" t="s">
        <v>81</v>
      </c>
      <c r="BQ981" t="s">
        <v>81</v>
      </c>
    </row>
    <row r="982" spans="1:69" x14ac:dyDescent="0.2">
      <c r="A982" s="5">
        <v>1</v>
      </c>
      <c r="B982" t="s">
        <v>15039</v>
      </c>
      <c r="C982" t="s">
        <v>15040</v>
      </c>
      <c r="D982" t="s">
        <v>15041</v>
      </c>
      <c r="E982" t="s">
        <v>15042</v>
      </c>
      <c r="F982" t="s">
        <v>73</v>
      </c>
      <c r="G982" t="s">
        <v>15043</v>
      </c>
      <c r="H982" s="1">
        <v>43788</v>
      </c>
      <c r="I982" s="1">
        <v>44075</v>
      </c>
      <c r="J982" t="b">
        <v>1</v>
      </c>
      <c r="K982" t="s">
        <v>75</v>
      </c>
      <c r="L982" t="s">
        <v>1162</v>
      </c>
      <c r="M982" t="s">
        <v>90</v>
      </c>
      <c r="N982">
        <v>12</v>
      </c>
      <c r="O982" t="s">
        <v>15044</v>
      </c>
      <c r="P982" t="s">
        <v>409</v>
      </c>
      <c r="Q982" t="s">
        <v>918</v>
      </c>
      <c r="R982" t="s">
        <v>81</v>
      </c>
      <c r="S982" t="s">
        <v>82</v>
      </c>
      <c r="T982" s="1">
        <v>43788</v>
      </c>
      <c r="U982" s="3">
        <v>44075</v>
      </c>
      <c r="V982" t="s">
        <v>146</v>
      </c>
      <c r="W982" s="2">
        <v>44039</v>
      </c>
      <c r="X982" t="s">
        <v>15045</v>
      </c>
      <c r="Y982" t="s">
        <v>81</v>
      </c>
      <c r="Z982" t="s">
        <v>15046</v>
      </c>
      <c r="AA982" t="s">
        <v>82</v>
      </c>
      <c r="AB982" t="s">
        <v>15047</v>
      </c>
      <c r="AC982" t="s">
        <v>15048</v>
      </c>
      <c r="AD982" t="s">
        <v>81</v>
      </c>
      <c r="AE982" t="s">
        <v>81</v>
      </c>
      <c r="AF982" t="s">
        <v>15046</v>
      </c>
      <c r="AG982" t="s">
        <v>82</v>
      </c>
      <c r="AH982" t="s">
        <v>15047</v>
      </c>
      <c r="AI982" t="s">
        <v>15048</v>
      </c>
      <c r="AJ982" t="s">
        <v>81</v>
      </c>
      <c r="AK982" t="s">
        <v>153</v>
      </c>
      <c r="AL982" t="s">
        <v>15049</v>
      </c>
      <c r="AM982" t="s">
        <v>88</v>
      </c>
      <c r="AN982" t="s">
        <v>154</v>
      </c>
      <c r="AO982" t="s">
        <v>90</v>
      </c>
      <c r="AP982" t="s">
        <v>91</v>
      </c>
      <c r="AQ982" t="s">
        <v>15050</v>
      </c>
      <c r="AR982" t="s">
        <v>82</v>
      </c>
      <c r="AS982" t="s">
        <v>15051</v>
      </c>
      <c r="AT982" t="s">
        <v>15052</v>
      </c>
      <c r="AU982" t="s">
        <v>81</v>
      </c>
      <c r="AV982" t="s">
        <v>82</v>
      </c>
      <c r="AW982" t="s">
        <v>82</v>
      </c>
      <c r="AX982" t="s">
        <v>82</v>
      </c>
      <c r="AY982" t="s">
        <v>82</v>
      </c>
      <c r="AZ982" t="s">
        <v>82</v>
      </c>
      <c r="BA982" t="s">
        <v>82</v>
      </c>
      <c r="BB982" t="s">
        <v>82</v>
      </c>
      <c r="BC982" t="s">
        <v>82</v>
      </c>
      <c r="BD982" t="s">
        <v>82</v>
      </c>
      <c r="BE982" t="s">
        <v>82</v>
      </c>
      <c r="BF982" t="s">
        <v>82</v>
      </c>
      <c r="BG982" t="s">
        <v>82</v>
      </c>
      <c r="BH982" t="s">
        <v>82</v>
      </c>
      <c r="BI982" t="s">
        <v>82</v>
      </c>
      <c r="BJ982" t="s">
        <v>82</v>
      </c>
      <c r="BK982" t="s">
        <v>82</v>
      </c>
      <c r="BL982" t="s">
        <v>82</v>
      </c>
      <c r="BM982" t="s">
        <v>82</v>
      </c>
      <c r="BN982" t="s">
        <v>82</v>
      </c>
      <c r="BO982" t="s">
        <v>82</v>
      </c>
      <c r="BP982" t="s">
        <v>82</v>
      </c>
      <c r="BQ982" t="s">
        <v>82</v>
      </c>
    </row>
    <row r="983" spans="1:69" x14ac:dyDescent="0.2">
      <c r="A983" s="5">
        <v>0</v>
      </c>
      <c r="B983" t="s">
        <v>15053</v>
      </c>
      <c r="C983" t="s">
        <v>15054</v>
      </c>
      <c r="D983" t="s">
        <v>15055</v>
      </c>
      <c r="E983" t="s">
        <v>15053</v>
      </c>
      <c r="F983" t="s">
        <v>553</v>
      </c>
      <c r="G983" t="s">
        <v>15056</v>
      </c>
      <c r="H983" s="1">
        <v>43758</v>
      </c>
      <c r="I983" s="1">
        <v>43799</v>
      </c>
      <c r="J983" t="b">
        <v>0</v>
      </c>
      <c r="K983" t="s">
        <v>555</v>
      </c>
      <c r="L983" t="s">
        <v>15057</v>
      </c>
      <c r="M983">
        <v>4</v>
      </c>
      <c r="N983" t="s">
        <v>15058</v>
      </c>
      <c r="O983" t="s">
        <v>15059</v>
      </c>
      <c r="P983" t="s">
        <v>365</v>
      </c>
      <c r="Q983" t="s">
        <v>15060</v>
      </c>
      <c r="R983" t="s">
        <v>81</v>
      </c>
      <c r="S983" t="s">
        <v>82</v>
      </c>
      <c r="T983" s="1">
        <v>43758</v>
      </c>
      <c r="U983" s="1">
        <v>43799</v>
      </c>
      <c r="V983" t="s">
        <v>553</v>
      </c>
      <c r="W983" s="2">
        <v>43759</v>
      </c>
      <c r="X983" t="s">
        <v>82</v>
      </c>
      <c r="Y983" t="s">
        <v>15061</v>
      </c>
      <c r="Z983" t="s">
        <v>81</v>
      </c>
      <c r="AA983" t="s">
        <v>15062</v>
      </c>
      <c r="AB983" t="s">
        <v>15063</v>
      </c>
      <c r="AC983" t="s">
        <v>15064</v>
      </c>
      <c r="AD983" t="s">
        <v>15059</v>
      </c>
      <c r="AE983" t="s">
        <v>15065</v>
      </c>
      <c r="AF983" t="s">
        <v>81</v>
      </c>
      <c r="AG983" t="s">
        <v>15062</v>
      </c>
      <c r="AH983" t="s">
        <v>15066</v>
      </c>
      <c r="AI983" t="s">
        <v>15067</v>
      </c>
      <c r="AJ983" t="s">
        <v>15059</v>
      </c>
      <c r="AK983" t="s">
        <v>212</v>
      </c>
      <c r="AL983" t="s">
        <v>82</v>
      </c>
      <c r="AM983" t="s">
        <v>15068</v>
      </c>
      <c r="AN983">
        <v>16</v>
      </c>
      <c r="AO983">
        <v>65</v>
      </c>
      <c r="AP983" t="s">
        <v>371</v>
      </c>
      <c r="AQ983" t="s">
        <v>15069</v>
      </c>
      <c r="AR983" t="s">
        <v>15070</v>
      </c>
      <c r="AS983" t="s">
        <v>1214</v>
      </c>
      <c r="AT983" t="s">
        <v>15071</v>
      </c>
      <c r="AU983" t="s">
        <v>81</v>
      </c>
      <c r="AV983" t="s">
        <v>82</v>
      </c>
      <c r="AW983" t="s">
        <v>81</v>
      </c>
      <c r="AX983" t="s">
        <v>81</v>
      </c>
      <c r="AY983" t="s">
        <v>81</v>
      </c>
      <c r="AZ983" t="s">
        <v>81</v>
      </c>
      <c r="BA983" t="s">
        <v>82</v>
      </c>
      <c r="BB983" s="1">
        <v>1</v>
      </c>
      <c r="BC983" t="s">
        <v>81</v>
      </c>
      <c r="BD983" t="s">
        <v>81</v>
      </c>
      <c r="BE983" t="s">
        <v>81</v>
      </c>
      <c r="BF983" t="s">
        <v>81</v>
      </c>
      <c r="BG983" t="s">
        <v>81</v>
      </c>
      <c r="BH983" t="s">
        <v>81</v>
      </c>
      <c r="BI983" t="s">
        <v>81</v>
      </c>
      <c r="BJ983" t="s">
        <v>82</v>
      </c>
      <c r="BK983" t="s">
        <v>82</v>
      </c>
      <c r="BL983" t="s">
        <v>825</v>
      </c>
      <c r="BM983" t="s">
        <v>826</v>
      </c>
      <c r="BN983" t="s">
        <v>81</v>
      </c>
      <c r="BO983" t="s">
        <v>81</v>
      </c>
      <c r="BP983" t="s">
        <v>81</v>
      </c>
      <c r="BQ983" t="s">
        <v>81</v>
      </c>
    </row>
    <row r="984" spans="1:69" x14ac:dyDescent="0.2">
      <c r="A984" s="5">
        <v>0</v>
      </c>
      <c r="B984" t="s">
        <v>15072</v>
      </c>
      <c r="C984" t="s">
        <v>15073</v>
      </c>
      <c r="D984" t="s">
        <v>15074</v>
      </c>
      <c r="E984" t="s">
        <v>15075</v>
      </c>
      <c r="F984" t="s">
        <v>73</v>
      </c>
      <c r="G984" t="s">
        <v>15076</v>
      </c>
      <c r="H984" s="1">
        <v>43797</v>
      </c>
      <c r="I984" s="1">
        <v>43800</v>
      </c>
      <c r="J984" t="b">
        <v>1</v>
      </c>
      <c r="K984" t="s">
        <v>75</v>
      </c>
      <c r="L984" t="s">
        <v>979</v>
      </c>
      <c r="M984" t="s">
        <v>90</v>
      </c>
      <c r="N984">
        <v>60</v>
      </c>
      <c r="O984" t="s">
        <v>15077</v>
      </c>
      <c r="P984" t="s">
        <v>144</v>
      </c>
      <c r="Q984" t="s">
        <v>950</v>
      </c>
      <c r="R984" t="s">
        <v>81</v>
      </c>
      <c r="S984" t="s">
        <v>82</v>
      </c>
      <c r="T984" s="1">
        <v>43797</v>
      </c>
      <c r="U984" s="3">
        <v>43800</v>
      </c>
      <c r="V984" t="s">
        <v>146</v>
      </c>
      <c r="W984" s="2">
        <v>43836</v>
      </c>
      <c r="X984" t="s">
        <v>15078</v>
      </c>
      <c r="Y984" t="s">
        <v>227</v>
      </c>
      <c r="Z984" t="s">
        <v>15079</v>
      </c>
      <c r="AA984" t="s">
        <v>82</v>
      </c>
      <c r="AB984" t="s">
        <v>15080</v>
      </c>
      <c r="AC984" t="s">
        <v>15081</v>
      </c>
      <c r="AD984" t="s">
        <v>81</v>
      </c>
      <c r="AE984" t="s">
        <v>227</v>
      </c>
      <c r="AF984" t="s">
        <v>15079</v>
      </c>
      <c r="AG984" t="s">
        <v>82</v>
      </c>
      <c r="AH984" t="s">
        <v>15080</v>
      </c>
      <c r="AI984" t="s">
        <v>15081</v>
      </c>
      <c r="AJ984" t="s">
        <v>81</v>
      </c>
      <c r="AK984" t="s">
        <v>153</v>
      </c>
      <c r="AL984" t="s">
        <v>82</v>
      </c>
      <c r="AM984" t="s">
        <v>88</v>
      </c>
      <c r="AN984" t="s">
        <v>154</v>
      </c>
      <c r="AO984" t="s">
        <v>90</v>
      </c>
      <c r="AP984" t="s">
        <v>91</v>
      </c>
      <c r="AQ984" t="s">
        <v>15082</v>
      </c>
      <c r="AR984" t="s">
        <v>82</v>
      </c>
      <c r="AS984" t="s">
        <v>15083</v>
      </c>
      <c r="AT984" t="s">
        <v>82</v>
      </c>
      <c r="AU984" t="s">
        <v>81</v>
      </c>
      <c r="AV984" t="s">
        <v>82</v>
      </c>
      <c r="AW984" t="s">
        <v>82</v>
      </c>
      <c r="AX984" t="s">
        <v>82</v>
      </c>
      <c r="AY984" t="s">
        <v>82</v>
      </c>
      <c r="AZ984" t="s">
        <v>82</v>
      </c>
      <c r="BA984" t="s">
        <v>82</v>
      </c>
      <c r="BB984" t="s">
        <v>82</v>
      </c>
      <c r="BC984" t="s">
        <v>82</v>
      </c>
      <c r="BD984" t="s">
        <v>82</v>
      </c>
      <c r="BE984" t="s">
        <v>82</v>
      </c>
      <c r="BF984" t="s">
        <v>82</v>
      </c>
      <c r="BG984" t="s">
        <v>82</v>
      </c>
      <c r="BH984" t="s">
        <v>82</v>
      </c>
      <c r="BI984" t="s">
        <v>82</v>
      </c>
      <c r="BJ984" t="s">
        <v>82</v>
      </c>
      <c r="BK984" t="s">
        <v>82</v>
      </c>
      <c r="BL984" t="s">
        <v>82</v>
      </c>
      <c r="BM984" t="s">
        <v>82</v>
      </c>
      <c r="BN984" t="s">
        <v>82</v>
      </c>
      <c r="BO984" t="s">
        <v>82</v>
      </c>
      <c r="BP984" t="s">
        <v>82</v>
      </c>
      <c r="BQ984" t="s">
        <v>82</v>
      </c>
    </row>
    <row r="985" spans="1:69" x14ac:dyDescent="0.2">
      <c r="A985" s="5">
        <v>1</v>
      </c>
      <c r="B985" t="s">
        <v>15084</v>
      </c>
      <c r="C985" t="s">
        <v>15085</v>
      </c>
      <c r="D985" t="s">
        <v>15086</v>
      </c>
      <c r="E985" t="s">
        <v>15087</v>
      </c>
      <c r="F985" t="s">
        <v>73</v>
      </c>
      <c r="G985" t="s">
        <v>15088</v>
      </c>
      <c r="H985" s="1">
        <v>43546</v>
      </c>
      <c r="I985" s="1">
        <v>43664</v>
      </c>
      <c r="J985" t="b">
        <v>0</v>
      </c>
      <c r="K985" t="s">
        <v>75</v>
      </c>
      <c r="L985" t="s">
        <v>581</v>
      </c>
      <c r="M985" t="s">
        <v>363</v>
      </c>
      <c r="N985">
        <v>660</v>
      </c>
      <c r="O985" t="s">
        <v>3856</v>
      </c>
      <c r="P985" t="s">
        <v>3857</v>
      </c>
      <c r="Q985" t="s">
        <v>3858</v>
      </c>
      <c r="R985" t="s">
        <v>15089</v>
      </c>
      <c r="S985" t="s">
        <v>82</v>
      </c>
      <c r="T985" s="1">
        <v>43546</v>
      </c>
      <c r="U985" t="s">
        <v>15090</v>
      </c>
      <c r="V985" t="s">
        <v>834</v>
      </c>
      <c r="W985" s="2">
        <v>44046</v>
      </c>
      <c r="X985" t="s">
        <v>15091</v>
      </c>
      <c r="Y985" t="s">
        <v>81</v>
      </c>
      <c r="Z985" t="s">
        <v>15092</v>
      </c>
      <c r="AA985" t="s">
        <v>82</v>
      </c>
      <c r="AB985" t="s">
        <v>81</v>
      </c>
      <c r="AC985" t="s">
        <v>81</v>
      </c>
      <c r="AD985" t="s">
        <v>15093</v>
      </c>
      <c r="AE985" t="s">
        <v>81</v>
      </c>
      <c r="AF985" t="s">
        <v>15092</v>
      </c>
      <c r="AG985" t="s">
        <v>82</v>
      </c>
      <c r="AH985" t="s">
        <v>81</v>
      </c>
      <c r="AI985" t="s">
        <v>81</v>
      </c>
      <c r="AJ985" t="s">
        <v>15093</v>
      </c>
      <c r="AK985" t="s">
        <v>86</v>
      </c>
      <c r="AL985" t="s">
        <v>15094</v>
      </c>
      <c r="AM985" t="s">
        <v>88</v>
      </c>
      <c r="AN985" t="s">
        <v>4854</v>
      </c>
      <c r="AO985" t="s">
        <v>15095</v>
      </c>
      <c r="AP985" t="s">
        <v>91</v>
      </c>
      <c r="AQ985" t="s">
        <v>15096</v>
      </c>
      <c r="AR985" t="s">
        <v>82</v>
      </c>
      <c r="AS985" t="s">
        <v>15097</v>
      </c>
      <c r="AT985" t="s">
        <v>15098</v>
      </c>
      <c r="AU985" t="s">
        <v>615</v>
      </c>
      <c r="AV985" t="s">
        <v>82</v>
      </c>
      <c r="AW985" t="s">
        <v>82</v>
      </c>
      <c r="AX985" t="s">
        <v>82</v>
      </c>
      <c r="AY985" t="s">
        <v>82</v>
      </c>
      <c r="AZ985" t="s">
        <v>82</v>
      </c>
      <c r="BA985" t="s">
        <v>82</v>
      </c>
      <c r="BB985" t="s">
        <v>82</v>
      </c>
      <c r="BC985" t="s">
        <v>82</v>
      </c>
      <c r="BD985" t="s">
        <v>82</v>
      </c>
      <c r="BE985" t="s">
        <v>82</v>
      </c>
      <c r="BF985" t="s">
        <v>82</v>
      </c>
      <c r="BG985" t="s">
        <v>82</v>
      </c>
      <c r="BH985" t="s">
        <v>82</v>
      </c>
      <c r="BI985" t="s">
        <v>82</v>
      </c>
      <c r="BJ985" t="s">
        <v>82</v>
      </c>
      <c r="BK985" t="s">
        <v>82</v>
      </c>
      <c r="BL985" t="s">
        <v>82</v>
      </c>
      <c r="BM985" t="s">
        <v>82</v>
      </c>
      <c r="BN985" t="s">
        <v>82</v>
      </c>
      <c r="BO985" t="s">
        <v>82</v>
      </c>
      <c r="BP985" t="s">
        <v>82</v>
      </c>
      <c r="BQ985" t="s">
        <v>82</v>
      </c>
    </row>
    <row r="986" spans="1:69" x14ac:dyDescent="0.2">
      <c r="A986" s="5">
        <v>1</v>
      </c>
      <c r="B986" t="s">
        <v>15099</v>
      </c>
      <c r="C986" t="s">
        <v>15100</v>
      </c>
      <c r="D986" t="s">
        <v>15101</v>
      </c>
      <c r="E986" t="s">
        <v>15099</v>
      </c>
      <c r="F986" t="s">
        <v>73</v>
      </c>
      <c r="G986" t="s">
        <v>15102</v>
      </c>
      <c r="H986" s="1">
        <v>43779</v>
      </c>
      <c r="I986" s="1">
        <v>43497</v>
      </c>
      <c r="J986" t="b">
        <v>0</v>
      </c>
      <c r="K986" t="s">
        <v>75</v>
      </c>
      <c r="L986" t="s">
        <v>948</v>
      </c>
      <c r="M986" t="s">
        <v>538</v>
      </c>
      <c r="N986">
        <v>22</v>
      </c>
      <c r="O986" t="s">
        <v>1272</v>
      </c>
      <c r="P986" t="s">
        <v>449</v>
      </c>
      <c r="Q986" t="s">
        <v>15103</v>
      </c>
      <c r="R986" t="s">
        <v>81</v>
      </c>
      <c r="S986" t="s">
        <v>82</v>
      </c>
      <c r="T986" s="1">
        <v>43779</v>
      </c>
      <c r="U986" t="s">
        <v>8116</v>
      </c>
      <c r="V986" t="s">
        <v>146</v>
      </c>
      <c r="W986" s="2">
        <v>43941</v>
      </c>
      <c r="X986" t="s">
        <v>15104</v>
      </c>
      <c r="Y986" t="s">
        <v>82</v>
      </c>
      <c r="Z986" t="s">
        <v>82</v>
      </c>
      <c r="AA986" t="s">
        <v>82</v>
      </c>
      <c r="AB986" t="s">
        <v>82</v>
      </c>
      <c r="AC986" t="s">
        <v>82</v>
      </c>
      <c r="AD986" t="s">
        <v>82</v>
      </c>
      <c r="AE986" t="s">
        <v>82</v>
      </c>
      <c r="AF986" t="s">
        <v>82</v>
      </c>
      <c r="AG986" t="s">
        <v>82</v>
      </c>
      <c r="AH986" t="s">
        <v>82</v>
      </c>
      <c r="AI986" t="s">
        <v>82</v>
      </c>
      <c r="AJ986" t="s">
        <v>82</v>
      </c>
      <c r="AK986" t="s">
        <v>110</v>
      </c>
      <c r="AL986" t="s">
        <v>82</v>
      </c>
      <c r="AM986" t="s">
        <v>88</v>
      </c>
      <c r="AN986" t="s">
        <v>456</v>
      </c>
      <c r="AO986" t="s">
        <v>90</v>
      </c>
      <c r="AP986" t="s">
        <v>91</v>
      </c>
      <c r="AQ986" t="s">
        <v>15105</v>
      </c>
      <c r="AR986" t="s">
        <v>82</v>
      </c>
      <c r="AS986" t="s">
        <v>15106</v>
      </c>
      <c r="AT986" t="s">
        <v>82</v>
      </c>
      <c r="AU986" t="s">
        <v>81</v>
      </c>
      <c r="AV986" t="s">
        <v>82</v>
      </c>
      <c r="AW986" t="s">
        <v>82</v>
      </c>
      <c r="AX986" t="s">
        <v>82</v>
      </c>
      <c r="AY986" t="s">
        <v>82</v>
      </c>
      <c r="AZ986" t="s">
        <v>82</v>
      </c>
      <c r="BA986" t="s">
        <v>82</v>
      </c>
      <c r="BB986" t="s">
        <v>82</v>
      </c>
      <c r="BC986" t="s">
        <v>82</v>
      </c>
      <c r="BD986" t="s">
        <v>82</v>
      </c>
      <c r="BE986" t="s">
        <v>82</v>
      </c>
      <c r="BF986" t="s">
        <v>82</v>
      </c>
      <c r="BG986" t="s">
        <v>82</v>
      </c>
      <c r="BH986" t="s">
        <v>82</v>
      </c>
      <c r="BI986" t="s">
        <v>82</v>
      </c>
      <c r="BJ986" t="s">
        <v>82</v>
      </c>
      <c r="BK986" t="s">
        <v>82</v>
      </c>
      <c r="BL986" t="s">
        <v>82</v>
      </c>
      <c r="BM986" t="s">
        <v>82</v>
      </c>
      <c r="BN986" t="s">
        <v>82</v>
      </c>
      <c r="BO986" t="s">
        <v>82</v>
      </c>
      <c r="BP986" t="s">
        <v>82</v>
      </c>
      <c r="BQ986" t="s">
        <v>82</v>
      </c>
    </row>
    <row r="987" spans="1:69" x14ac:dyDescent="0.2">
      <c r="A987" s="5">
        <v>1</v>
      </c>
      <c r="B987" t="s">
        <v>15107</v>
      </c>
      <c r="C987" t="s">
        <v>15108</v>
      </c>
      <c r="D987" t="s">
        <v>15109</v>
      </c>
      <c r="E987" t="s">
        <v>15110</v>
      </c>
      <c r="F987" t="s">
        <v>73</v>
      </c>
      <c r="G987" t="s">
        <v>15111</v>
      </c>
      <c r="H987" s="1">
        <v>42422</v>
      </c>
      <c r="I987" s="1">
        <v>42309</v>
      </c>
      <c r="J987" t="b">
        <v>1</v>
      </c>
      <c r="K987" t="s">
        <v>75</v>
      </c>
      <c r="L987" t="s">
        <v>15112</v>
      </c>
      <c r="M987" t="s">
        <v>538</v>
      </c>
      <c r="N987">
        <v>120</v>
      </c>
      <c r="O987" t="s">
        <v>15113</v>
      </c>
      <c r="P987" t="s">
        <v>9336</v>
      </c>
      <c r="Q987" t="s">
        <v>998</v>
      </c>
      <c r="R987" t="s">
        <v>81</v>
      </c>
      <c r="S987">
        <v>1</v>
      </c>
      <c r="T987" s="1">
        <v>42422</v>
      </c>
      <c r="U987" s="3">
        <v>42309</v>
      </c>
      <c r="V987" t="s">
        <v>367</v>
      </c>
      <c r="W987" s="2">
        <v>42471</v>
      </c>
      <c r="X987" t="s">
        <v>15114</v>
      </c>
      <c r="Y987" t="s">
        <v>81</v>
      </c>
      <c r="Z987" t="s">
        <v>15115</v>
      </c>
      <c r="AA987" t="s">
        <v>82</v>
      </c>
      <c r="AB987" t="s">
        <v>81</v>
      </c>
      <c r="AC987" t="s">
        <v>81</v>
      </c>
      <c r="AD987" t="s">
        <v>15116</v>
      </c>
      <c r="AE987" t="s">
        <v>81</v>
      </c>
      <c r="AF987" t="s">
        <v>15115</v>
      </c>
      <c r="AG987" t="s">
        <v>82</v>
      </c>
      <c r="AH987" t="s">
        <v>81</v>
      </c>
      <c r="AI987" t="s">
        <v>81</v>
      </c>
      <c r="AJ987" t="s">
        <v>15116</v>
      </c>
      <c r="AK987" t="s">
        <v>110</v>
      </c>
      <c r="AL987" t="s">
        <v>1376</v>
      </c>
      <c r="AM987" t="s">
        <v>88</v>
      </c>
      <c r="AN987" t="s">
        <v>370</v>
      </c>
      <c r="AO987" t="s">
        <v>90</v>
      </c>
      <c r="AP987" t="s">
        <v>371</v>
      </c>
      <c r="AQ987" t="s">
        <v>15117</v>
      </c>
      <c r="AR987" t="s">
        <v>82</v>
      </c>
      <c r="AS987" t="s">
        <v>15118</v>
      </c>
      <c r="AT987" t="s">
        <v>82</v>
      </c>
      <c r="AU987" t="s">
        <v>81</v>
      </c>
      <c r="AV987" t="s">
        <v>82</v>
      </c>
      <c r="AW987" t="s">
        <v>82</v>
      </c>
      <c r="AX987" t="s">
        <v>82</v>
      </c>
      <c r="AY987" t="s">
        <v>82</v>
      </c>
      <c r="AZ987" t="s">
        <v>82</v>
      </c>
      <c r="BA987" t="s">
        <v>82</v>
      </c>
      <c r="BB987" t="s">
        <v>82</v>
      </c>
      <c r="BC987" t="s">
        <v>82</v>
      </c>
      <c r="BD987" t="s">
        <v>82</v>
      </c>
      <c r="BE987" t="s">
        <v>82</v>
      </c>
      <c r="BF987" t="s">
        <v>82</v>
      </c>
      <c r="BG987" t="s">
        <v>82</v>
      </c>
      <c r="BH987" t="s">
        <v>82</v>
      </c>
      <c r="BI987" t="s">
        <v>82</v>
      </c>
      <c r="BJ987" t="s">
        <v>82</v>
      </c>
      <c r="BK987" t="s">
        <v>82</v>
      </c>
      <c r="BL987" t="s">
        <v>82</v>
      </c>
      <c r="BM987" t="s">
        <v>82</v>
      </c>
      <c r="BN987" t="s">
        <v>82</v>
      </c>
      <c r="BO987" t="s">
        <v>82</v>
      </c>
      <c r="BP987" t="s">
        <v>82</v>
      </c>
      <c r="BQ987" t="s">
        <v>82</v>
      </c>
    </row>
    <row r="988" spans="1:69" x14ac:dyDescent="0.2">
      <c r="A988" s="5">
        <v>1</v>
      </c>
      <c r="B988" t="s">
        <v>15119</v>
      </c>
      <c r="C988" t="s">
        <v>15120</v>
      </c>
      <c r="D988" t="s">
        <v>15121</v>
      </c>
      <c r="E988" t="s">
        <v>15122</v>
      </c>
      <c r="F988" t="s">
        <v>1316</v>
      </c>
      <c r="G988" t="s">
        <v>15123</v>
      </c>
      <c r="H988" s="1">
        <v>43085</v>
      </c>
      <c r="I988" s="1">
        <v>42815</v>
      </c>
      <c r="J988" t="b">
        <v>0</v>
      </c>
      <c r="K988" t="s">
        <v>622</v>
      </c>
      <c r="L988" t="s">
        <v>15124</v>
      </c>
      <c r="M988">
        <v>2</v>
      </c>
      <c r="N988">
        <v>200</v>
      </c>
      <c r="O988" t="s">
        <v>15125</v>
      </c>
      <c r="P988" t="s">
        <v>1356</v>
      </c>
      <c r="Q988" t="s">
        <v>13923</v>
      </c>
      <c r="R988" t="s">
        <v>81</v>
      </c>
      <c r="S988" t="s">
        <v>82</v>
      </c>
      <c r="T988" s="1">
        <v>43085</v>
      </c>
      <c r="U988" s="1">
        <v>42815</v>
      </c>
      <c r="V988" t="s">
        <v>1322</v>
      </c>
      <c r="W988" s="2">
        <v>43153</v>
      </c>
      <c r="X988" t="s">
        <v>82</v>
      </c>
      <c r="Y988" t="s">
        <v>15126</v>
      </c>
      <c r="Z988" t="s">
        <v>81</v>
      </c>
      <c r="AA988" t="s">
        <v>15127</v>
      </c>
      <c r="AB988" t="s">
        <v>15128</v>
      </c>
      <c r="AC988" t="s">
        <v>15129</v>
      </c>
      <c r="AD988" t="s">
        <v>15125</v>
      </c>
      <c r="AE988" t="s">
        <v>15126</v>
      </c>
      <c r="AF988" t="s">
        <v>81</v>
      </c>
      <c r="AG988" t="s">
        <v>15127</v>
      </c>
      <c r="AH988" t="s">
        <v>15128</v>
      </c>
      <c r="AI988" t="s">
        <v>15129</v>
      </c>
      <c r="AJ988" t="s">
        <v>15125</v>
      </c>
      <c r="AK988" t="s">
        <v>1328</v>
      </c>
      <c r="AL988" t="s">
        <v>82</v>
      </c>
      <c r="AM988" t="s">
        <v>15125</v>
      </c>
      <c r="AN988" t="s">
        <v>1409</v>
      </c>
      <c r="AO988" t="s">
        <v>1409</v>
      </c>
      <c r="AP988" t="s">
        <v>2796</v>
      </c>
      <c r="AQ988" t="s">
        <v>15130</v>
      </c>
      <c r="AR988" t="s">
        <v>15131</v>
      </c>
      <c r="AS988" t="s">
        <v>15132</v>
      </c>
      <c r="AT988" t="s">
        <v>82</v>
      </c>
      <c r="AU988" t="s">
        <v>81</v>
      </c>
      <c r="AV988" t="s">
        <v>82</v>
      </c>
      <c r="AW988" t="s">
        <v>1334</v>
      </c>
      <c r="AX988" t="s">
        <v>81</v>
      </c>
      <c r="AY988" t="s">
        <v>81</v>
      </c>
      <c r="AZ988" t="s">
        <v>81</v>
      </c>
      <c r="BA988" t="s">
        <v>82</v>
      </c>
      <c r="BB988" s="1">
        <v>1</v>
      </c>
      <c r="BC988" t="s">
        <v>81</v>
      </c>
      <c r="BD988" t="s">
        <v>81</v>
      </c>
      <c r="BE988" t="s">
        <v>81</v>
      </c>
      <c r="BF988" t="s">
        <v>81</v>
      </c>
      <c r="BG988" t="s">
        <v>81</v>
      </c>
      <c r="BH988" t="s">
        <v>8763</v>
      </c>
      <c r="BI988" t="s">
        <v>15133</v>
      </c>
      <c r="BJ988" t="s">
        <v>82</v>
      </c>
      <c r="BK988" t="s">
        <v>82</v>
      </c>
      <c r="BL988" t="s">
        <v>200</v>
      </c>
      <c r="BM988" t="s">
        <v>201</v>
      </c>
      <c r="BN988" t="s">
        <v>81</v>
      </c>
      <c r="BO988" t="s">
        <v>3066</v>
      </c>
      <c r="BP988" t="s">
        <v>81</v>
      </c>
      <c r="BQ988" t="s">
        <v>81</v>
      </c>
    </row>
    <row r="989" spans="1:69" x14ac:dyDescent="0.2">
      <c r="A989" s="5">
        <v>1</v>
      </c>
      <c r="B989" t="s">
        <v>15134</v>
      </c>
      <c r="C989" t="s">
        <v>15135</v>
      </c>
      <c r="D989" t="s">
        <v>15136</v>
      </c>
      <c r="E989" t="s">
        <v>15137</v>
      </c>
      <c r="F989" t="s">
        <v>700</v>
      </c>
      <c r="G989" t="s">
        <v>15138</v>
      </c>
      <c r="H989" s="1">
        <v>42942</v>
      </c>
      <c r="I989" s="1">
        <v>43192</v>
      </c>
      <c r="J989" t="b">
        <v>0</v>
      </c>
      <c r="K989" t="s">
        <v>75</v>
      </c>
      <c r="L989" t="s">
        <v>82</v>
      </c>
      <c r="M989" t="s">
        <v>538</v>
      </c>
      <c r="N989">
        <v>50</v>
      </c>
      <c r="O989" t="s">
        <v>10976</v>
      </c>
      <c r="P989" t="s">
        <v>705</v>
      </c>
      <c r="Q989" t="s">
        <v>15139</v>
      </c>
      <c r="R989" t="s">
        <v>81</v>
      </c>
      <c r="S989" t="s">
        <v>82</v>
      </c>
      <c r="T989" s="1">
        <v>42942</v>
      </c>
      <c r="U989" s="1">
        <v>43192</v>
      </c>
      <c r="V989" t="s">
        <v>707</v>
      </c>
      <c r="W989" s="2">
        <v>43157</v>
      </c>
      <c r="X989" t="s">
        <v>1905</v>
      </c>
      <c r="Y989" t="s">
        <v>82</v>
      </c>
      <c r="Z989" t="s">
        <v>15140</v>
      </c>
      <c r="AA989" t="s">
        <v>15141</v>
      </c>
      <c r="AB989" t="s">
        <v>15142</v>
      </c>
      <c r="AC989" t="s">
        <v>15143</v>
      </c>
      <c r="AD989" t="s">
        <v>82</v>
      </c>
      <c r="AE989" t="s">
        <v>82</v>
      </c>
      <c r="AF989" t="s">
        <v>15140</v>
      </c>
      <c r="AG989" t="s">
        <v>15141</v>
      </c>
      <c r="AH989" t="s">
        <v>15142</v>
      </c>
      <c r="AI989" t="s">
        <v>15143</v>
      </c>
      <c r="AJ989" t="s">
        <v>82</v>
      </c>
      <c r="AK989" t="s">
        <v>153</v>
      </c>
      <c r="AL989" t="s">
        <v>81</v>
      </c>
      <c r="AM989" t="s">
        <v>15144</v>
      </c>
      <c r="AN989" t="s">
        <v>15145</v>
      </c>
      <c r="AO989" t="s">
        <v>2057</v>
      </c>
      <c r="AP989" t="s">
        <v>710</v>
      </c>
      <c r="AQ989" t="s">
        <v>15146</v>
      </c>
      <c r="AR989" t="s">
        <v>15147</v>
      </c>
      <c r="AS989" t="s">
        <v>15148</v>
      </c>
      <c r="AT989" t="s">
        <v>15149</v>
      </c>
      <c r="AU989" t="s">
        <v>81</v>
      </c>
      <c r="AV989" t="s">
        <v>82</v>
      </c>
      <c r="AW989" t="s">
        <v>82</v>
      </c>
      <c r="AX989" t="s">
        <v>82</v>
      </c>
      <c r="AY989" t="s">
        <v>82</v>
      </c>
      <c r="AZ989" t="s">
        <v>82</v>
      </c>
      <c r="BA989" t="s">
        <v>82</v>
      </c>
      <c r="BB989" t="s">
        <v>82</v>
      </c>
      <c r="BC989" t="s">
        <v>82</v>
      </c>
      <c r="BD989" t="s">
        <v>82</v>
      </c>
      <c r="BE989" t="s">
        <v>82</v>
      </c>
      <c r="BF989" t="s">
        <v>82</v>
      </c>
      <c r="BG989" t="s">
        <v>82</v>
      </c>
      <c r="BH989" t="s">
        <v>82</v>
      </c>
      <c r="BI989" t="s">
        <v>82</v>
      </c>
      <c r="BJ989" t="s">
        <v>82</v>
      </c>
      <c r="BK989" t="s">
        <v>82</v>
      </c>
      <c r="BL989" t="s">
        <v>82</v>
      </c>
      <c r="BM989" t="s">
        <v>82</v>
      </c>
      <c r="BN989" t="s">
        <v>82</v>
      </c>
      <c r="BO989" t="s">
        <v>82</v>
      </c>
      <c r="BP989" t="s">
        <v>82</v>
      </c>
      <c r="BQ989" t="s">
        <v>82</v>
      </c>
    </row>
    <row r="990" spans="1:69" x14ac:dyDescent="0.2">
      <c r="A990" s="5">
        <v>1</v>
      </c>
      <c r="B990" t="s">
        <v>15150</v>
      </c>
      <c r="C990" t="s">
        <v>15151</v>
      </c>
      <c r="D990" t="s">
        <v>15152</v>
      </c>
      <c r="E990" t="s">
        <v>15150</v>
      </c>
      <c r="F990" t="s">
        <v>73</v>
      </c>
      <c r="G990" t="s">
        <v>15153</v>
      </c>
      <c r="H990" s="1">
        <v>43543</v>
      </c>
      <c r="I990" s="1">
        <v>43617</v>
      </c>
      <c r="J990" t="b">
        <v>1</v>
      </c>
      <c r="K990" t="s">
        <v>75</v>
      </c>
      <c r="L990" t="s">
        <v>1583</v>
      </c>
      <c r="M990" t="s">
        <v>538</v>
      </c>
      <c r="N990">
        <v>50</v>
      </c>
      <c r="O990" t="s">
        <v>519</v>
      </c>
      <c r="P990" t="s">
        <v>82</v>
      </c>
      <c r="Q990" t="s">
        <v>366</v>
      </c>
      <c r="R990" t="s">
        <v>81</v>
      </c>
      <c r="S990" t="s">
        <v>82</v>
      </c>
      <c r="T990" s="1">
        <v>43543</v>
      </c>
      <c r="U990" s="3">
        <v>43617</v>
      </c>
      <c r="V990" t="s">
        <v>834</v>
      </c>
      <c r="W990" s="2">
        <v>43556</v>
      </c>
      <c r="X990" t="s">
        <v>15154</v>
      </c>
      <c r="Y990" t="s">
        <v>81</v>
      </c>
      <c r="Z990" t="s">
        <v>15155</v>
      </c>
      <c r="AA990" t="s">
        <v>82</v>
      </c>
      <c r="AB990" t="s">
        <v>2294</v>
      </c>
      <c r="AC990">
        <v>6507239443</v>
      </c>
      <c r="AD990" t="s">
        <v>81</v>
      </c>
      <c r="AE990" t="s">
        <v>81</v>
      </c>
      <c r="AF990" t="s">
        <v>15155</v>
      </c>
      <c r="AG990" t="s">
        <v>82</v>
      </c>
      <c r="AH990" t="s">
        <v>2294</v>
      </c>
      <c r="AI990">
        <v>6507239443</v>
      </c>
      <c r="AJ990" t="s">
        <v>81</v>
      </c>
      <c r="AK990" t="s">
        <v>153</v>
      </c>
      <c r="AL990" t="s">
        <v>2295</v>
      </c>
      <c r="AM990" t="s">
        <v>88</v>
      </c>
      <c r="AN990" t="s">
        <v>2056</v>
      </c>
      <c r="AO990" t="s">
        <v>528</v>
      </c>
      <c r="AP990" t="s">
        <v>91</v>
      </c>
      <c r="AQ990" t="s">
        <v>15156</v>
      </c>
      <c r="AR990" t="s">
        <v>82</v>
      </c>
      <c r="AS990" t="s">
        <v>15157</v>
      </c>
      <c r="AT990" t="s">
        <v>82</v>
      </c>
      <c r="AU990" t="s">
        <v>81</v>
      </c>
      <c r="AV990" t="s">
        <v>82</v>
      </c>
      <c r="AW990" t="s">
        <v>82</v>
      </c>
      <c r="AX990" t="s">
        <v>82</v>
      </c>
      <c r="AY990" t="s">
        <v>82</v>
      </c>
      <c r="AZ990" t="s">
        <v>82</v>
      </c>
      <c r="BA990" t="s">
        <v>82</v>
      </c>
      <c r="BB990" t="s">
        <v>82</v>
      </c>
      <c r="BC990" t="s">
        <v>82</v>
      </c>
      <c r="BD990" t="s">
        <v>82</v>
      </c>
      <c r="BE990" t="s">
        <v>82</v>
      </c>
      <c r="BF990" t="s">
        <v>82</v>
      </c>
      <c r="BG990" t="s">
        <v>82</v>
      </c>
      <c r="BH990" t="s">
        <v>82</v>
      </c>
      <c r="BI990" t="s">
        <v>82</v>
      </c>
      <c r="BJ990" t="s">
        <v>82</v>
      </c>
      <c r="BK990" t="s">
        <v>82</v>
      </c>
      <c r="BL990" t="s">
        <v>82</v>
      </c>
      <c r="BM990" t="s">
        <v>82</v>
      </c>
      <c r="BN990" t="s">
        <v>82</v>
      </c>
      <c r="BO990" t="s">
        <v>82</v>
      </c>
      <c r="BP990" t="s">
        <v>82</v>
      </c>
      <c r="BQ990" t="s">
        <v>82</v>
      </c>
    </row>
    <row r="991" spans="1:69" x14ac:dyDescent="0.2">
      <c r="A991" s="5">
        <v>0</v>
      </c>
      <c r="B991" t="s">
        <v>15158</v>
      </c>
      <c r="C991" t="s">
        <v>15159</v>
      </c>
      <c r="D991" t="s">
        <v>15160</v>
      </c>
      <c r="E991" t="s">
        <v>15161</v>
      </c>
      <c r="F991" t="s">
        <v>73</v>
      </c>
      <c r="G991" t="s">
        <v>15162</v>
      </c>
      <c r="H991" s="1">
        <v>43802</v>
      </c>
      <c r="I991" s="1">
        <v>42999</v>
      </c>
      <c r="J991" t="b">
        <v>0</v>
      </c>
      <c r="K991" t="s">
        <v>75</v>
      </c>
      <c r="L991" t="s">
        <v>15163</v>
      </c>
      <c r="M991" t="s">
        <v>90</v>
      </c>
      <c r="N991">
        <v>202</v>
      </c>
      <c r="O991" t="s">
        <v>15164</v>
      </c>
      <c r="P991" t="s">
        <v>144</v>
      </c>
      <c r="Q991" t="s">
        <v>15165</v>
      </c>
      <c r="R991" t="s">
        <v>81</v>
      </c>
      <c r="S991">
        <v>1</v>
      </c>
      <c r="T991" s="1">
        <v>43802</v>
      </c>
      <c r="U991" t="s">
        <v>15166</v>
      </c>
      <c r="V991" t="s">
        <v>1570</v>
      </c>
      <c r="W991" s="2">
        <v>43850</v>
      </c>
      <c r="X991" t="s">
        <v>15167</v>
      </c>
      <c r="Y991" t="s">
        <v>82</v>
      </c>
      <c r="Z991" t="s">
        <v>82</v>
      </c>
      <c r="AA991" t="s">
        <v>82</v>
      </c>
      <c r="AB991" t="s">
        <v>82</v>
      </c>
      <c r="AC991" t="s">
        <v>82</v>
      </c>
      <c r="AD991" t="s">
        <v>82</v>
      </c>
      <c r="AE991" t="s">
        <v>82</v>
      </c>
      <c r="AF991" t="s">
        <v>82</v>
      </c>
      <c r="AG991" t="s">
        <v>82</v>
      </c>
      <c r="AH991" t="s">
        <v>82</v>
      </c>
      <c r="AI991" t="s">
        <v>82</v>
      </c>
      <c r="AJ991" t="s">
        <v>82</v>
      </c>
      <c r="AK991" t="s">
        <v>110</v>
      </c>
      <c r="AL991" t="s">
        <v>82</v>
      </c>
      <c r="AM991" t="s">
        <v>88</v>
      </c>
      <c r="AN991" t="s">
        <v>90</v>
      </c>
      <c r="AO991" t="s">
        <v>154</v>
      </c>
      <c r="AP991" t="s">
        <v>91</v>
      </c>
      <c r="AQ991" t="s">
        <v>15168</v>
      </c>
      <c r="AR991" t="s">
        <v>82</v>
      </c>
      <c r="AS991" t="s">
        <v>15169</v>
      </c>
      <c r="AT991" t="s">
        <v>15170</v>
      </c>
      <c r="AU991" t="s">
        <v>81</v>
      </c>
      <c r="AV991" t="s">
        <v>82</v>
      </c>
      <c r="AW991" t="s">
        <v>82</v>
      </c>
      <c r="AX991" t="s">
        <v>82</v>
      </c>
      <c r="AY991" t="s">
        <v>82</v>
      </c>
      <c r="AZ991" t="s">
        <v>82</v>
      </c>
      <c r="BA991" t="s">
        <v>82</v>
      </c>
      <c r="BB991" t="s">
        <v>82</v>
      </c>
      <c r="BC991" t="s">
        <v>82</v>
      </c>
      <c r="BD991" t="s">
        <v>82</v>
      </c>
      <c r="BE991" t="s">
        <v>82</v>
      </c>
      <c r="BF991" t="s">
        <v>82</v>
      </c>
      <c r="BG991" t="s">
        <v>82</v>
      </c>
      <c r="BH991" t="s">
        <v>82</v>
      </c>
      <c r="BI991" t="s">
        <v>82</v>
      </c>
      <c r="BJ991" t="s">
        <v>82</v>
      </c>
      <c r="BK991" t="s">
        <v>82</v>
      </c>
      <c r="BL991" t="s">
        <v>82</v>
      </c>
      <c r="BM991" t="s">
        <v>82</v>
      </c>
      <c r="BN991" t="s">
        <v>82</v>
      </c>
      <c r="BO991" t="s">
        <v>82</v>
      </c>
      <c r="BP991" t="s">
        <v>82</v>
      </c>
      <c r="BQ991" t="s">
        <v>82</v>
      </c>
    </row>
    <row r="992" spans="1:69" x14ac:dyDescent="0.2">
      <c r="A992" s="5">
        <v>0</v>
      </c>
      <c r="B992" t="s">
        <v>15171</v>
      </c>
      <c r="C992" t="s">
        <v>15172</v>
      </c>
      <c r="D992" t="s">
        <v>15173</v>
      </c>
      <c r="E992" t="s">
        <v>15171</v>
      </c>
      <c r="F992" t="s">
        <v>700</v>
      </c>
      <c r="G992" t="s">
        <v>15174</v>
      </c>
      <c r="H992" s="1">
        <v>43689</v>
      </c>
      <c r="I992" s="1">
        <v>43714</v>
      </c>
      <c r="J992" t="b">
        <v>0</v>
      </c>
      <c r="K992" t="s">
        <v>75</v>
      </c>
      <c r="L992" t="s">
        <v>15175</v>
      </c>
      <c r="M992" t="s">
        <v>703</v>
      </c>
      <c r="N992">
        <v>48</v>
      </c>
      <c r="O992" t="s">
        <v>15176</v>
      </c>
      <c r="P992" t="s">
        <v>705</v>
      </c>
      <c r="Q992" t="s">
        <v>15177</v>
      </c>
      <c r="R992" t="s">
        <v>81</v>
      </c>
      <c r="S992" t="s">
        <v>82</v>
      </c>
      <c r="T992" s="1">
        <v>43689</v>
      </c>
      <c r="U992" s="1">
        <v>43714</v>
      </c>
      <c r="V992" t="s">
        <v>707</v>
      </c>
      <c r="W992" s="2">
        <v>43703</v>
      </c>
      <c r="X992" t="s">
        <v>4765</v>
      </c>
      <c r="Y992" t="s">
        <v>82</v>
      </c>
      <c r="Z992" t="s">
        <v>82</v>
      </c>
      <c r="AA992" t="s">
        <v>82</v>
      </c>
      <c r="AB992" t="s">
        <v>82</v>
      </c>
      <c r="AC992" t="s">
        <v>82</v>
      </c>
      <c r="AD992" t="s">
        <v>82</v>
      </c>
      <c r="AE992" t="s">
        <v>82</v>
      </c>
      <c r="AF992" t="s">
        <v>82</v>
      </c>
      <c r="AG992" t="s">
        <v>82</v>
      </c>
      <c r="AH992" t="s">
        <v>82</v>
      </c>
      <c r="AI992" t="s">
        <v>82</v>
      </c>
      <c r="AJ992" t="s">
        <v>82</v>
      </c>
      <c r="AK992" t="s">
        <v>153</v>
      </c>
      <c r="AL992" t="s">
        <v>82</v>
      </c>
      <c r="AM992" t="s">
        <v>15178</v>
      </c>
      <c r="AN992" t="s">
        <v>154</v>
      </c>
      <c r="AO992" t="s">
        <v>709</v>
      </c>
      <c r="AP992" t="s">
        <v>710</v>
      </c>
      <c r="AQ992" t="s">
        <v>15179</v>
      </c>
      <c r="AR992" t="s">
        <v>15180</v>
      </c>
      <c r="AS992" t="s">
        <v>15181</v>
      </c>
      <c r="AT992" t="s">
        <v>15182</v>
      </c>
      <c r="AU992" t="s">
        <v>81</v>
      </c>
      <c r="AV992" t="s">
        <v>82</v>
      </c>
      <c r="AW992" t="s">
        <v>1637</v>
      </c>
      <c r="AX992" t="s">
        <v>81</v>
      </c>
      <c r="AY992" t="s">
        <v>81</v>
      </c>
      <c r="AZ992" t="s">
        <v>81</v>
      </c>
      <c r="BA992" t="s">
        <v>82</v>
      </c>
      <c r="BB992" s="1">
        <v>1</v>
      </c>
      <c r="BC992" t="s">
        <v>81</v>
      </c>
      <c r="BD992" t="s">
        <v>81</v>
      </c>
      <c r="BE992" t="s">
        <v>81</v>
      </c>
      <c r="BF992" t="s">
        <v>81</v>
      </c>
      <c r="BG992" t="s">
        <v>81</v>
      </c>
      <c r="BH992" t="s">
        <v>261</v>
      </c>
      <c r="BI992" t="s">
        <v>15183</v>
      </c>
      <c r="BJ992" t="s">
        <v>82</v>
      </c>
      <c r="BK992" t="s">
        <v>82</v>
      </c>
      <c r="BL992" t="s">
        <v>200</v>
      </c>
      <c r="BM992" t="s">
        <v>201</v>
      </c>
      <c r="BN992" t="s">
        <v>81</v>
      </c>
      <c r="BO992" t="s">
        <v>15184</v>
      </c>
      <c r="BP992" t="s">
        <v>81</v>
      </c>
      <c r="BQ992" t="s">
        <v>81</v>
      </c>
    </row>
    <row r="993" spans="1:69" x14ac:dyDescent="0.2">
      <c r="A993" s="5">
        <v>0</v>
      </c>
      <c r="B993" t="s">
        <v>15185</v>
      </c>
      <c r="C993" t="s">
        <v>15186</v>
      </c>
      <c r="D993" t="s">
        <v>15187</v>
      </c>
      <c r="E993" t="s">
        <v>15188</v>
      </c>
      <c r="F993" t="s">
        <v>73</v>
      </c>
      <c r="G993" t="s">
        <v>15189</v>
      </c>
      <c r="H993" s="1">
        <v>42984</v>
      </c>
      <c r="I993" s="1">
        <v>43012</v>
      </c>
      <c r="J993" t="b">
        <v>0</v>
      </c>
      <c r="K993" t="s">
        <v>75</v>
      </c>
      <c r="L993" t="s">
        <v>15190</v>
      </c>
      <c r="M993" t="s">
        <v>90</v>
      </c>
      <c r="N993">
        <v>2086</v>
      </c>
      <c r="O993" t="s">
        <v>7468</v>
      </c>
      <c r="P993" t="s">
        <v>79</v>
      </c>
      <c r="Q993" t="s">
        <v>15191</v>
      </c>
      <c r="R993" t="s">
        <v>81</v>
      </c>
      <c r="S993" t="s">
        <v>82</v>
      </c>
      <c r="T993" s="1">
        <v>42984</v>
      </c>
      <c r="U993" t="s">
        <v>15192</v>
      </c>
      <c r="V993" t="s">
        <v>168</v>
      </c>
      <c r="W993" s="2">
        <v>43703</v>
      </c>
      <c r="X993" t="s">
        <v>15193</v>
      </c>
      <c r="Y993" t="s">
        <v>227</v>
      </c>
      <c r="Z993" t="s">
        <v>15194</v>
      </c>
      <c r="AA993" t="s">
        <v>82</v>
      </c>
      <c r="AB993" t="s">
        <v>227</v>
      </c>
      <c r="AC993" t="s">
        <v>227</v>
      </c>
      <c r="AD993" t="s">
        <v>15195</v>
      </c>
      <c r="AE993" t="s">
        <v>227</v>
      </c>
      <c r="AF993" t="s">
        <v>15194</v>
      </c>
      <c r="AG993" t="s">
        <v>82</v>
      </c>
      <c r="AH993" t="s">
        <v>227</v>
      </c>
      <c r="AI993" t="s">
        <v>227</v>
      </c>
      <c r="AJ993" t="s">
        <v>15195</v>
      </c>
      <c r="AK993" t="s">
        <v>110</v>
      </c>
      <c r="AL993" t="s">
        <v>15196</v>
      </c>
      <c r="AM993" t="s">
        <v>88</v>
      </c>
      <c r="AN993" t="s">
        <v>439</v>
      </c>
      <c r="AO993" t="s">
        <v>3913</v>
      </c>
      <c r="AP993" t="s">
        <v>91</v>
      </c>
      <c r="AQ993" t="s">
        <v>15197</v>
      </c>
      <c r="AR993" t="s">
        <v>82</v>
      </c>
      <c r="AS993" t="s">
        <v>15198</v>
      </c>
      <c r="AT993" t="s">
        <v>15199</v>
      </c>
      <c r="AU993" t="s">
        <v>81</v>
      </c>
      <c r="AV993" t="s">
        <v>82</v>
      </c>
      <c r="AW993" t="s">
        <v>82</v>
      </c>
      <c r="AX993" t="s">
        <v>82</v>
      </c>
      <c r="AY993" t="s">
        <v>82</v>
      </c>
      <c r="AZ993" t="s">
        <v>82</v>
      </c>
      <c r="BA993" t="s">
        <v>82</v>
      </c>
      <c r="BB993" t="s">
        <v>82</v>
      </c>
      <c r="BC993" t="s">
        <v>82</v>
      </c>
      <c r="BD993" t="s">
        <v>82</v>
      </c>
      <c r="BE993" t="s">
        <v>82</v>
      </c>
      <c r="BF993" t="s">
        <v>82</v>
      </c>
      <c r="BG993" t="s">
        <v>82</v>
      </c>
      <c r="BH993" t="s">
        <v>82</v>
      </c>
      <c r="BI993" t="s">
        <v>82</v>
      </c>
      <c r="BJ993" t="s">
        <v>82</v>
      </c>
      <c r="BK993" t="s">
        <v>82</v>
      </c>
      <c r="BL993" t="s">
        <v>82</v>
      </c>
      <c r="BM993" t="s">
        <v>82</v>
      </c>
      <c r="BN993" t="s">
        <v>82</v>
      </c>
      <c r="BO993" t="s">
        <v>82</v>
      </c>
      <c r="BP993" t="s">
        <v>82</v>
      </c>
      <c r="BQ993" t="s">
        <v>82</v>
      </c>
    </row>
    <row r="994" spans="1:69" x14ac:dyDescent="0.2">
      <c r="A994" s="5">
        <v>1</v>
      </c>
      <c r="B994" t="s">
        <v>1032</v>
      </c>
      <c r="C994" t="s">
        <v>1033</v>
      </c>
      <c r="D994" t="s">
        <v>1034</v>
      </c>
      <c r="E994" t="s">
        <v>1035</v>
      </c>
      <c r="F994" t="s">
        <v>178</v>
      </c>
      <c r="G994" t="s">
        <v>15200</v>
      </c>
      <c r="H994" s="1">
        <v>43103</v>
      </c>
      <c r="I994" s="1">
        <v>43188</v>
      </c>
      <c r="J994" t="b">
        <v>0</v>
      </c>
      <c r="K994" t="s">
        <v>180</v>
      </c>
      <c r="L994" t="s">
        <v>1037</v>
      </c>
      <c r="M994" t="s">
        <v>346</v>
      </c>
      <c r="N994">
        <v>720</v>
      </c>
      <c r="O994" t="s">
        <v>1038</v>
      </c>
      <c r="P994" t="s">
        <v>1039</v>
      </c>
      <c r="Q994" t="s">
        <v>1040</v>
      </c>
      <c r="R994" t="s">
        <v>1041</v>
      </c>
      <c r="S994" t="s">
        <v>82</v>
      </c>
      <c r="T994" s="1">
        <v>43103</v>
      </c>
      <c r="U994" s="1">
        <v>43188</v>
      </c>
      <c r="V994" t="s">
        <v>186</v>
      </c>
      <c r="W994" s="2">
        <v>44089</v>
      </c>
      <c r="X994" t="s">
        <v>1042</v>
      </c>
      <c r="Y994" t="s">
        <v>1043</v>
      </c>
      <c r="Z994" t="s">
        <v>81</v>
      </c>
      <c r="AA994" t="s">
        <v>1044</v>
      </c>
      <c r="AB994" t="s">
        <v>1045</v>
      </c>
      <c r="AC994">
        <v>31715242166</v>
      </c>
      <c r="AD994" t="s">
        <v>1038</v>
      </c>
      <c r="AE994" t="s">
        <v>1043</v>
      </c>
      <c r="AF994" t="s">
        <v>81</v>
      </c>
      <c r="AG994" t="s">
        <v>1044</v>
      </c>
      <c r="AH994" t="s">
        <v>1045</v>
      </c>
      <c r="AI994">
        <v>31715242166</v>
      </c>
      <c r="AJ994" t="s">
        <v>1038</v>
      </c>
      <c r="AK994" t="s">
        <v>250</v>
      </c>
      <c r="AL994" t="s">
        <v>82</v>
      </c>
      <c r="AM994" t="s">
        <v>1046</v>
      </c>
      <c r="AN994" t="s">
        <v>81</v>
      </c>
      <c r="AO994" t="s">
        <v>81</v>
      </c>
      <c r="AP994" t="s">
        <v>351</v>
      </c>
      <c r="AQ994" t="s">
        <v>13727</v>
      </c>
      <c r="AR994" t="s">
        <v>13728</v>
      </c>
      <c r="AS994" t="s">
        <v>3615</v>
      </c>
      <c r="AT994" t="s">
        <v>3616</v>
      </c>
      <c r="AU994" t="s">
        <v>197</v>
      </c>
      <c r="AV994" t="s">
        <v>82</v>
      </c>
      <c r="AW994" t="s">
        <v>198</v>
      </c>
      <c r="AX994" t="s">
        <v>81</v>
      </c>
      <c r="AY994" t="s">
        <v>81</v>
      </c>
      <c r="AZ994" t="s">
        <v>1032</v>
      </c>
      <c r="BA994" t="s">
        <v>82</v>
      </c>
      <c r="BB994" s="1">
        <v>1</v>
      </c>
      <c r="BC994" t="s">
        <v>199</v>
      </c>
      <c r="BD994" t="s">
        <v>199</v>
      </c>
      <c r="BE994" t="s">
        <v>199</v>
      </c>
      <c r="BF994" t="s">
        <v>199</v>
      </c>
      <c r="BG994" t="s">
        <v>81</v>
      </c>
      <c r="BH994" t="s">
        <v>81</v>
      </c>
      <c r="BI994" t="s">
        <v>81</v>
      </c>
      <c r="BJ994" t="s">
        <v>82</v>
      </c>
      <c r="BK994" t="s">
        <v>82</v>
      </c>
      <c r="BL994" t="s">
        <v>200</v>
      </c>
      <c r="BM994" t="s">
        <v>15201</v>
      </c>
      <c r="BN994" t="s">
        <v>81</v>
      </c>
      <c r="BO994" t="s">
        <v>81</v>
      </c>
      <c r="BP994" t="s">
        <v>81</v>
      </c>
      <c r="BQ994" t="s">
        <v>81</v>
      </c>
    </row>
    <row r="995" spans="1:69" x14ac:dyDescent="0.2">
      <c r="A995" s="5">
        <v>0</v>
      </c>
      <c r="B995" t="s">
        <v>15202</v>
      </c>
      <c r="C995" t="s">
        <v>15203</v>
      </c>
      <c r="D995" t="s">
        <v>15204</v>
      </c>
      <c r="E995" t="s">
        <v>15205</v>
      </c>
      <c r="F995" t="s">
        <v>1316</v>
      </c>
      <c r="G995" t="s">
        <v>15206</v>
      </c>
      <c r="H995" s="1">
        <v>42985</v>
      </c>
      <c r="I995" s="1">
        <v>43001</v>
      </c>
      <c r="J995" t="b">
        <v>0</v>
      </c>
      <c r="K995" t="s">
        <v>622</v>
      </c>
      <c r="L995" t="s">
        <v>15207</v>
      </c>
      <c r="M995">
        <v>2</v>
      </c>
      <c r="N995">
        <v>60</v>
      </c>
      <c r="O995" t="s">
        <v>15208</v>
      </c>
      <c r="P995" t="s">
        <v>1356</v>
      </c>
      <c r="Q995" t="s">
        <v>15209</v>
      </c>
      <c r="R995" t="s">
        <v>81</v>
      </c>
      <c r="S995" t="s">
        <v>82</v>
      </c>
      <c r="T995" s="1">
        <v>42985</v>
      </c>
      <c r="U995" s="1">
        <v>43001</v>
      </c>
      <c r="V995" t="s">
        <v>1322</v>
      </c>
      <c r="W995" s="2">
        <v>43153</v>
      </c>
      <c r="X995" t="s">
        <v>82</v>
      </c>
      <c r="Y995" t="s">
        <v>15210</v>
      </c>
      <c r="Z995" t="s">
        <v>81</v>
      </c>
      <c r="AA995" t="s">
        <v>15211</v>
      </c>
      <c r="AB995" t="s">
        <v>15212</v>
      </c>
      <c r="AC995" t="s">
        <v>3025</v>
      </c>
      <c r="AD995" t="s">
        <v>15213</v>
      </c>
      <c r="AE995" t="s">
        <v>15214</v>
      </c>
      <c r="AF995" t="s">
        <v>81</v>
      </c>
      <c r="AG995" t="s">
        <v>15211</v>
      </c>
      <c r="AH995" t="s">
        <v>15212</v>
      </c>
      <c r="AI995" t="s">
        <v>3025</v>
      </c>
      <c r="AJ995" t="s">
        <v>15213</v>
      </c>
      <c r="AK995" t="s">
        <v>296</v>
      </c>
      <c r="AL995" t="s">
        <v>82</v>
      </c>
      <c r="AM995" t="s">
        <v>15208</v>
      </c>
      <c r="AN995" t="s">
        <v>15215</v>
      </c>
      <c r="AO995" t="s">
        <v>15216</v>
      </c>
      <c r="AP995" t="s">
        <v>371</v>
      </c>
      <c r="AQ995" t="s">
        <v>15217</v>
      </c>
      <c r="AR995" t="s">
        <v>1332</v>
      </c>
      <c r="AS995" t="s">
        <v>15218</v>
      </c>
      <c r="AT995" t="s">
        <v>15219</v>
      </c>
      <c r="AU995" t="s">
        <v>81</v>
      </c>
      <c r="AV995" t="s">
        <v>82</v>
      </c>
      <c r="AW995" t="s">
        <v>1334</v>
      </c>
      <c r="AX995" t="s">
        <v>81</v>
      </c>
      <c r="AY995" t="s">
        <v>81</v>
      </c>
      <c r="AZ995" t="s">
        <v>81</v>
      </c>
      <c r="BA995" t="s">
        <v>82</v>
      </c>
      <c r="BB995" s="1">
        <v>1</v>
      </c>
      <c r="BC995" t="s">
        <v>81</v>
      </c>
      <c r="BD995" t="s">
        <v>81</v>
      </c>
      <c r="BE995" t="s">
        <v>81</v>
      </c>
      <c r="BF995" t="s">
        <v>81</v>
      </c>
      <c r="BG995" t="s">
        <v>81</v>
      </c>
      <c r="BH995" t="s">
        <v>81</v>
      </c>
      <c r="BI995" t="s">
        <v>81</v>
      </c>
      <c r="BJ995" t="s">
        <v>82</v>
      </c>
      <c r="BK995" t="s">
        <v>82</v>
      </c>
      <c r="BL995" t="s">
        <v>200</v>
      </c>
      <c r="BM995" t="s">
        <v>201</v>
      </c>
      <c r="BN995" t="s">
        <v>81</v>
      </c>
      <c r="BO995" t="s">
        <v>3033</v>
      </c>
      <c r="BP995" t="s">
        <v>81</v>
      </c>
      <c r="BQ995" t="s">
        <v>81</v>
      </c>
    </row>
    <row r="996" spans="1:69" x14ac:dyDescent="0.2">
      <c r="A996" s="5">
        <v>0</v>
      </c>
      <c r="B996" t="s">
        <v>15220</v>
      </c>
      <c r="C996" t="s">
        <v>15221</v>
      </c>
      <c r="D996" t="s">
        <v>15222</v>
      </c>
      <c r="E996" t="s">
        <v>15220</v>
      </c>
      <c r="F996" t="s">
        <v>73</v>
      </c>
      <c r="G996" t="s">
        <v>15223</v>
      </c>
      <c r="H996" s="1">
        <v>42828</v>
      </c>
      <c r="I996" s="1">
        <v>42675</v>
      </c>
      <c r="J996" t="b">
        <v>1</v>
      </c>
      <c r="K996" t="s">
        <v>75</v>
      </c>
      <c r="L996" t="s">
        <v>15224</v>
      </c>
      <c r="M996" t="s">
        <v>90</v>
      </c>
      <c r="N996">
        <v>60</v>
      </c>
      <c r="O996" t="s">
        <v>5568</v>
      </c>
      <c r="P996" t="s">
        <v>144</v>
      </c>
      <c r="Q996" t="s">
        <v>8718</v>
      </c>
      <c r="R996" t="s">
        <v>81</v>
      </c>
      <c r="S996">
        <v>1</v>
      </c>
      <c r="T996" s="1">
        <v>42828</v>
      </c>
      <c r="U996" s="3">
        <v>42675</v>
      </c>
      <c r="V996" t="s">
        <v>585</v>
      </c>
      <c r="W996" s="2">
        <v>43578</v>
      </c>
      <c r="X996" t="s">
        <v>15225</v>
      </c>
      <c r="Y996" t="s">
        <v>81</v>
      </c>
      <c r="Z996" t="s">
        <v>15226</v>
      </c>
      <c r="AA996" t="s">
        <v>82</v>
      </c>
      <c r="AB996" t="s">
        <v>81</v>
      </c>
      <c r="AC996" t="s">
        <v>81</v>
      </c>
      <c r="AD996" t="s">
        <v>15227</v>
      </c>
      <c r="AE996" t="s">
        <v>81</v>
      </c>
      <c r="AF996" t="s">
        <v>15226</v>
      </c>
      <c r="AG996" t="s">
        <v>82</v>
      </c>
      <c r="AH996" t="s">
        <v>81</v>
      </c>
      <c r="AI996" t="s">
        <v>81</v>
      </c>
      <c r="AJ996" t="s">
        <v>15227</v>
      </c>
      <c r="AK996" t="s">
        <v>110</v>
      </c>
      <c r="AL996" t="s">
        <v>15228</v>
      </c>
      <c r="AM996" t="s">
        <v>88</v>
      </c>
      <c r="AN996" t="s">
        <v>154</v>
      </c>
      <c r="AO996" t="s">
        <v>90</v>
      </c>
      <c r="AP996" t="s">
        <v>91</v>
      </c>
      <c r="AQ996" t="s">
        <v>15229</v>
      </c>
      <c r="AR996" t="s">
        <v>82</v>
      </c>
      <c r="AS996" t="s">
        <v>15230</v>
      </c>
      <c r="AT996" t="s">
        <v>15231</v>
      </c>
      <c r="AU996" t="s">
        <v>81</v>
      </c>
      <c r="AV996" t="s">
        <v>82</v>
      </c>
      <c r="AW996" t="s">
        <v>82</v>
      </c>
      <c r="AX996" t="s">
        <v>82</v>
      </c>
      <c r="AY996" t="s">
        <v>82</v>
      </c>
      <c r="AZ996" t="s">
        <v>82</v>
      </c>
      <c r="BA996" t="s">
        <v>82</v>
      </c>
      <c r="BB996" t="s">
        <v>82</v>
      </c>
      <c r="BC996" t="s">
        <v>82</v>
      </c>
      <c r="BD996" t="s">
        <v>82</v>
      </c>
      <c r="BE996" t="s">
        <v>82</v>
      </c>
      <c r="BF996" t="s">
        <v>82</v>
      </c>
      <c r="BG996" t="s">
        <v>82</v>
      </c>
      <c r="BH996" t="s">
        <v>82</v>
      </c>
      <c r="BI996" t="s">
        <v>82</v>
      </c>
      <c r="BJ996" t="s">
        <v>82</v>
      </c>
      <c r="BK996" t="s">
        <v>82</v>
      </c>
      <c r="BL996" t="s">
        <v>82</v>
      </c>
      <c r="BM996" t="s">
        <v>82</v>
      </c>
      <c r="BN996" t="s">
        <v>82</v>
      </c>
      <c r="BO996" t="s">
        <v>82</v>
      </c>
      <c r="BP996" t="s">
        <v>82</v>
      </c>
      <c r="BQ996" t="s">
        <v>82</v>
      </c>
    </row>
    <row r="997" spans="1:69" x14ac:dyDescent="0.2">
      <c r="A997" s="5">
        <v>1</v>
      </c>
      <c r="B997" t="s">
        <v>15232</v>
      </c>
      <c r="C997" t="s">
        <v>15233</v>
      </c>
      <c r="D997" t="s">
        <v>15234</v>
      </c>
      <c r="E997" t="s">
        <v>15235</v>
      </c>
      <c r="F997" t="s">
        <v>73</v>
      </c>
      <c r="G997" t="s">
        <v>6359</v>
      </c>
      <c r="H997" s="1">
        <v>42787</v>
      </c>
      <c r="I997" s="1">
        <v>42843</v>
      </c>
      <c r="J997" t="b">
        <v>0</v>
      </c>
      <c r="K997" t="s">
        <v>75</v>
      </c>
      <c r="L997" t="s">
        <v>9071</v>
      </c>
      <c r="M997" t="s">
        <v>101</v>
      </c>
      <c r="N997">
        <v>40</v>
      </c>
      <c r="O997" t="s">
        <v>9072</v>
      </c>
      <c r="P997" t="s">
        <v>288</v>
      </c>
      <c r="Q997" t="s">
        <v>770</v>
      </c>
      <c r="R997" t="s">
        <v>81</v>
      </c>
      <c r="S997" t="s">
        <v>82</v>
      </c>
      <c r="T997" s="1">
        <v>42787</v>
      </c>
      <c r="U997" t="s">
        <v>15236</v>
      </c>
      <c r="V997" t="s">
        <v>503</v>
      </c>
      <c r="W997" s="2">
        <v>43605</v>
      </c>
      <c r="X997" t="s">
        <v>15237</v>
      </c>
      <c r="Y997" t="s">
        <v>81</v>
      </c>
      <c r="Z997" t="s">
        <v>15238</v>
      </c>
      <c r="AA997" t="s">
        <v>82</v>
      </c>
      <c r="AB997" t="s">
        <v>81</v>
      </c>
      <c r="AC997" t="s">
        <v>81</v>
      </c>
      <c r="AD997" t="s">
        <v>15239</v>
      </c>
      <c r="AE997" t="s">
        <v>81</v>
      </c>
      <c r="AF997" t="s">
        <v>15238</v>
      </c>
      <c r="AG997" t="s">
        <v>82</v>
      </c>
      <c r="AH997" t="s">
        <v>81</v>
      </c>
      <c r="AI997" t="s">
        <v>81</v>
      </c>
      <c r="AJ997" t="s">
        <v>15239</v>
      </c>
      <c r="AK997" t="s">
        <v>86</v>
      </c>
      <c r="AL997" t="s">
        <v>15240</v>
      </c>
      <c r="AM997" t="s">
        <v>88</v>
      </c>
      <c r="AN997" t="s">
        <v>154</v>
      </c>
      <c r="AO997" t="s">
        <v>90</v>
      </c>
      <c r="AP997" t="s">
        <v>91</v>
      </c>
      <c r="AQ997" t="s">
        <v>15241</v>
      </c>
      <c r="AR997" t="s">
        <v>82</v>
      </c>
      <c r="AS997" t="s">
        <v>15242</v>
      </c>
      <c r="AT997" t="s">
        <v>15243</v>
      </c>
      <c r="AU997" t="s">
        <v>81</v>
      </c>
      <c r="AV997" t="s">
        <v>82</v>
      </c>
      <c r="AW997" t="s">
        <v>82</v>
      </c>
      <c r="AX997" t="s">
        <v>82</v>
      </c>
      <c r="AY997" t="s">
        <v>82</v>
      </c>
      <c r="AZ997" t="s">
        <v>82</v>
      </c>
      <c r="BA997" t="s">
        <v>82</v>
      </c>
      <c r="BB997" t="s">
        <v>82</v>
      </c>
      <c r="BC997" t="s">
        <v>82</v>
      </c>
      <c r="BD997" t="s">
        <v>82</v>
      </c>
      <c r="BE997" t="s">
        <v>82</v>
      </c>
      <c r="BF997" t="s">
        <v>82</v>
      </c>
      <c r="BG997" t="s">
        <v>82</v>
      </c>
      <c r="BH997" t="s">
        <v>82</v>
      </c>
      <c r="BI997" t="s">
        <v>82</v>
      </c>
      <c r="BJ997" t="s">
        <v>82</v>
      </c>
      <c r="BK997" t="s">
        <v>82</v>
      </c>
      <c r="BL997" t="s">
        <v>82</v>
      </c>
      <c r="BM997" t="s">
        <v>82</v>
      </c>
      <c r="BN997" t="s">
        <v>82</v>
      </c>
      <c r="BO997" t="s">
        <v>82</v>
      </c>
      <c r="BP997" t="s">
        <v>82</v>
      </c>
      <c r="BQ997" t="s">
        <v>82</v>
      </c>
    </row>
    <row r="998" spans="1:69" x14ac:dyDescent="0.2">
      <c r="A998" s="5">
        <v>0</v>
      </c>
      <c r="B998" t="s">
        <v>15244</v>
      </c>
      <c r="C998" t="s">
        <v>15245</v>
      </c>
      <c r="D998" t="s">
        <v>15246</v>
      </c>
      <c r="E998" t="s">
        <v>15244</v>
      </c>
      <c r="F998" t="s">
        <v>73</v>
      </c>
      <c r="G998" t="s">
        <v>15247</v>
      </c>
      <c r="H998" s="1">
        <v>43578</v>
      </c>
      <c r="I998" s="1">
        <v>43578</v>
      </c>
      <c r="J998" t="b">
        <v>0</v>
      </c>
      <c r="K998" t="s">
        <v>75</v>
      </c>
      <c r="L998" t="s">
        <v>267</v>
      </c>
      <c r="M998" t="s">
        <v>90</v>
      </c>
      <c r="N998">
        <v>100</v>
      </c>
      <c r="O998" t="s">
        <v>15248</v>
      </c>
      <c r="P998" t="s">
        <v>409</v>
      </c>
      <c r="Q998" t="s">
        <v>15249</v>
      </c>
      <c r="R998" t="s">
        <v>81</v>
      </c>
      <c r="S998" t="s">
        <v>82</v>
      </c>
      <c r="T998" s="1">
        <v>43578</v>
      </c>
      <c r="U998" t="s">
        <v>15250</v>
      </c>
      <c r="V998" t="s">
        <v>542</v>
      </c>
      <c r="W998" s="2">
        <v>43591</v>
      </c>
      <c r="X998" t="s">
        <v>15251</v>
      </c>
      <c r="Y998" t="s">
        <v>148</v>
      </c>
      <c r="Z998" t="s">
        <v>15252</v>
      </c>
      <c r="AA998" t="s">
        <v>82</v>
      </c>
      <c r="AB998" t="s">
        <v>15253</v>
      </c>
      <c r="AC998" t="s">
        <v>15254</v>
      </c>
      <c r="AD998" t="s">
        <v>15255</v>
      </c>
      <c r="AE998" t="s">
        <v>148</v>
      </c>
      <c r="AF998" t="s">
        <v>15252</v>
      </c>
      <c r="AG998" t="s">
        <v>82</v>
      </c>
      <c r="AH998" t="s">
        <v>15253</v>
      </c>
      <c r="AI998" t="s">
        <v>15254</v>
      </c>
      <c r="AJ998" t="s">
        <v>15255</v>
      </c>
      <c r="AK998" t="s">
        <v>296</v>
      </c>
      <c r="AL998" t="s">
        <v>82</v>
      </c>
      <c r="AM998" t="s">
        <v>88</v>
      </c>
      <c r="AN998" t="s">
        <v>154</v>
      </c>
      <c r="AO998" t="s">
        <v>90</v>
      </c>
      <c r="AP998" t="s">
        <v>91</v>
      </c>
      <c r="AQ998" t="s">
        <v>15256</v>
      </c>
      <c r="AR998" t="s">
        <v>82</v>
      </c>
      <c r="AS998" t="s">
        <v>15257</v>
      </c>
      <c r="AT998" t="s">
        <v>15258</v>
      </c>
      <c r="AU998" t="s">
        <v>81</v>
      </c>
      <c r="AV998" t="s">
        <v>82</v>
      </c>
      <c r="AW998" t="s">
        <v>82</v>
      </c>
      <c r="AX998" t="s">
        <v>82</v>
      </c>
      <c r="AY998" t="s">
        <v>82</v>
      </c>
      <c r="AZ998" t="s">
        <v>82</v>
      </c>
      <c r="BA998" t="s">
        <v>82</v>
      </c>
      <c r="BB998" t="s">
        <v>82</v>
      </c>
      <c r="BC998" t="s">
        <v>82</v>
      </c>
      <c r="BD998" t="s">
        <v>82</v>
      </c>
      <c r="BE998" t="s">
        <v>82</v>
      </c>
      <c r="BF998" t="s">
        <v>82</v>
      </c>
      <c r="BG998" t="s">
        <v>82</v>
      </c>
      <c r="BH998" t="s">
        <v>82</v>
      </c>
      <c r="BI998" t="s">
        <v>82</v>
      </c>
      <c r="BJ998" t="s">
        <v>82</v>
      </c>
      <c r="BK998" t="s">
        <v>82</v>
      </c>
      <c r="BL998" t="s">
        <v>82</v>
      </c>
      <c r="BM998" t="s">
        <v>82</v>
      </c>
      <c r="BN998" t="s">
        <v>82</v>
      </c>
      <c r="BO998" t="s">
        <v>82</v>
      </c>
      <c r="BP998" t="s">
        <v>82</v>
      </c>
      <c r="BQ998" t="s">
        <v>82</v>
      </c>
    </row>
    <row r="999" spans="1:69" x14ac:dyDescent="0.2">
      <c r="A999" s="5">
        <v>0</v>
      </c>
      <c r="B999" t="s">
        <v>15259</v>
      </c>
      <c r="C999" t="s">
        <v>15260</v>
      </c>
      <c r="D999" t="s">
        <v>15261</v>
      </c>
      <c r="E999" t="s">
        <v>15262</v>
      </c>
      <c r="F999" t="s">
        <v>120</v>
      </c>
      <c r="G999" t="s">
        <v>15263</v>
      </c>
      <c r="H999" s="1">
        <v>43770</v>
      </c>
      <c r="I999" s="1">
        <v>43770</v>
      </c>
      <c r="J999" t="b">
        <v>0</v>
      </c>
      <c r="K999" t="s">
        <v>75</v>
      </c>
      <c r="L999" t="s">
        <v>329</v>
      </c>
      <c r="M999" t="s">
        <v>1830</v>
      </c>
      <c r="N999">
        <v>20</v>
      </c>
      <c r="O999" t="s">
        <v>3399</v>
      </c>
      <c r="P999" t="s">
        <v>125</v>
      </c>
      <c r="Q999" t="s">
        <v>2108</v>
      </c>
      <c r="R999" t="s">
        <v>81</v>
      </c>
      <c r="S999" t="s">
        <v>82</v>
      </c>
      <c r="T999" s="1">
        <v>43770</v>
      </c>
      <c r="U999" s="1">
        <v>43770</v>
      </c>
      <c r="V999" t="s">
        <v>127</v>
      </c>
      <c r="W999" s="2">
        <v>43774</v>
      </c>
      <c r="X999" t="s">
        <v>82</v>
      </c>
      <c r="Y999" t="s">
        <v>12704</v>
      </c>
      <c r="Z999" t="s">
        <v>12705</v>
      </c>
      <c r="AA999" t="s">
        <v>15264</v>
      </c>
      <c r="AB999" t="s">
        <v>12707</v>
      </c>
      <c r="AC999" t="s">
        <v>15265</v>
      </c>
      <c r="AD999" t="s">
        <v>15266</v>
      </c>
      <c r="AE999" t="s">
        <v>15267</v>
      </c>
      <c r="AF999" t="s">
        <v>15268</v>
      </c>
      <c r="AG999" t="s">
        <v>15264</v>
      </c>
      <c r="AH999" t="s">
        <v>15269</v>
      </c>
      <c r="AI999" t="s">
        <v>15265</v>
      </c>
      <c r="AJ999" t="s">
        <v>15270</v>
      </c>
      <c r="AK999" t="s">
        <v>212</v>
      </c>
      <c r="AL999" t="s">
        <v>82</v>
      </c>
      <c r="AM999" t="s">
        <v>15271</v>
      </c>
      <c r="AN999" t="s">
        <v>335</v>
      </c>
      <c r="AO999" t="s">
        <v>123</v>
      </c>
      <c r="AP999" t="s">
        <v>132</v>
      </c>
      <c r="AQ999" t="s">
        <v>395</v>
      </c>
      <c r="AR999" t="s">
        <v>15272</v>
      </c>
      <c r="AS999" t="s">
        <v>15273</v>
      </c>
      <c r="AT999" t="s">
        <v>82</v>
      </c>
      <c r="AU999" t="s">
        <v>81</v>
      </c>
      <c r="AV999" t="s">
        <v>82</v>
      </c>
      <c r="AW999" t="s">
        <v>81</v>
      </c>
      <c r="AX999" t="s">
        <v>81</v>
      </c>
      <c r="AY999" t="s">
        <v>81</v>
      </c>
      <c r="AZ999" t="s">
        <v>81</v>
      </c>
      <c r="BA999" t="s">
        <v>82</v>
      </c>
      <c r="BB999" s="1">
        <v>1</v>
      </c>
      <c r="BC999" t="s">
        <v>81</v>
      </c>
      <c r="BD999" t="s">
        <v>81</v>
      </c>
      <c r="BE999" t="s">
        <v>81</v>
      </c>
      <c r="BF999" t="s">
        <v>81</v>
      </c>
      <c r="BG999" t="s">
        <v>81</v>
      </c>
      <c r="BH999" t="s">
        <v>81</v>
      </c>
      <c r="BI999" t="s">
        <v>81</v>
      </c>
      <c r="BJ999" s="1">
        <v>43921</v>
      </c>
      <c r="BK999" t="s">
        <v>82</v>
      </c>
      <c r="BL999" t="s">
        <v>399</v>
      </c>
      <c r="BM999" t="s">
        <v>137</v>
      </c>
      <c r="BN999" t="s">
        <v>12707</v>
      </c>
      <c r="BO999" t="s">
        <v>15274</v>
      </c>
      <c r="BP999" t="s">
        <v>15275</v>
      </c>
      <c r="BQ999" t="s">
        <v>12707</v>
      </c>
    </row>
    <row r="1000" spans="1:69" x14ac:dyDescent="0.2">
      <c r="A1000" s="5">
        <v>0</v>
      </c>
      <c r="B1000" t="s">
        <v>81</v>
      </c>
      <c r="C1000" t="s">
        <v>15276</v>
      </c>
      <c r="D1000" t="s">
        <v>15277</v>
      </c>
      <c r="E1000" t="s">
        <v>15278</v>
      </c>
      <c r="F1000" t="s">
        <v>120</v>
      </c>
      <c r="G1000" t="s">
        <v>15279</v>
      </c>
      <c r="H1000" s="1">
        <v>43473</v>
      </c>
      <c r="I1000" s="1">
        <v>43497</v>
      </c>
      <c r="J1000" t="b">
        <v>0</v>
      </c>
      <c r="K1000" t="s">
        <v>75</v>
      </c>
      <c r="L1000" t="s">
        <v>15280</v>
      </c>
      <c r="M1000" t="s">
        <v>123</v>
      </c>
      <c r="N1000">
        <v>24</v>
      </c>
      <c r="O1000" t="s">
        <v>15281</v>
      </c>
      <c r="P1000" t="s">
        <v>125</v>
      </c>
      <c r="Q1000" t="s">
        <v>1072</v>
      </c>
      <c r="R1000" t="s">
        <v>81</v>
      </c>
      <c r="S1000" t="s">
        <v>82</v>
      </c>
      <c r="T1000" s="1">
        <v>43473</v>
      </c>
      <c r="U1000" s="1">
        <v>43497</v>
      </c>
      <c r="V1000" t="s">
        <v>127</v>
      </c>
      <c r="W1000" s="2">
        <v>43557</v>
      </c>
      <c r="X1000" t="s">
        <v>82</v>
      </c>
      <c r="Y1000" t="s">
        <v>82</v>
      </c>
      <c r="Z1000" t="s">
        <v>82</v>
      </c>
      <c r="AA1000" t="s">
        <v>82</v>
      </c>
      <c r="AB1000" t="s">
        <v>82</v>
      </c>
      <c r="AC1000" t="s">
        <v>82</v>
      </c>
      <c r="AD1000" t="s">
        <v>82</v>
      </c>
      <c r="AE1000" t="s">
        <v>82</v>
      </c>
      <c r="AF1000" t="s">
        <v>82</v>
      </c>
      <c r="AG1000" t="s">
        <v>82</v>
      </c>
      <c r="AH1000" t="s">
        <v>82</v>
      </c>
      <c r="AI1000" t="s">
        <v>82</v>
      </c>
      <c r="AJ1000" t="s">
        <v>82</v>
      </c>
      <c r="AK1000" t="s">
        <v>212</v>
      </c>
      <c r="AL1000" t="s">
        <v>82</v>
      </c>
      <c r="AM1000" t="s">
        <v>15282</v>
      </c>
      <c r="AN1000" t="s">
        <v>11782</v>
      </c>
      <c r="AO1000" t="s">
        <v>123</v>
      </c>
      <c r="AP1000" t="s">
        <v>132</v>
      </c>
      <c r="AQ1000" t="s">
        <v>15283</v>
      </c>
      <c r="AR1000" t="s">
        <v>15284</v>
      </c>
      <c r="AS1000" t="s">
        <v>15285</v>
      </c>
      <c r="AT1000" t="s">
        <v>15286</v>
      </c>
      <c r="AU1000" t="s">
        <v>81</v>
      </c>
      <c r="AV1000" t="s">
        <v>82</v>
      </c>
      <c r="AW1000" t="s">
        <v>81</v>
      </c>
      <c r="AX1000" t="s">
        <v>81</v>
      </c>
      <c r="AY1000" t="s">
        <v>81</v>
      </c>
      <c r="AZ1000" t="s">
        <v>81</v>
      </c>
      <c r="BA1000" t="s">
        <v>82</v>
      </c>
      <c r="BB1000" s="1">
        <v>1</v>
      </c>
      <c r="BC1000" t="s">
        <v>81</v>
      </c>
      <c r="BD1000" t="s">
        <v>81</v>
      </c>
      <c r="BE1000" t="s">
        <v>81</v>
      </c>
      <c r="BF1000" t="s">
        <v>81</v>
      </c>
      <c r="BG1000" t="s">
        <v>81</v>
      </c>
      <c r="BH1000" t="s">
        <v>81</v>
      </c>
      <c r="BI1000" t="s">
        <v>81</v>
      </c>
      <c r="BJ1000" t="s">
        <v>82</v>
      </c>
      <c r="BK1000" t="s">
        <v>82</v>
      </c>
      <c r="BL1000" t="s">
        <v>81</v>
      </c>
      <c r="BM1000" t="s">
        <v>137</v>
      </c>
      <c r="BN1000" t="s">
        <v>81</v>
      </c>
      <c r="BO1000" t="s">
        <v>81</v>
      </c>
      <c r="BP1000" t="s">
        <v>81</v>
      </c>
      <c r="BQ1000" t="s">
        <v>81</v>
      </c>
    </row>
    <row r="1001" spans="1:69" x14ac:dyDescent="0.2">
      <c r="A1001" s="5">
        <v>0</v>
      </c>
      <c r="B1001" t="s">
        <v>15287</v>
      </c>
      <c r="C1001" t="s">
        <v>15288</v>
      </c>
      <c r="D1001" t="s">
        <v>15289</v>
      </c>
      <c r="E1001" t="s">
        <v>15290</v>
      </c>
      <c r="F1001" t="s">
        <v>1119</v>
      </c>
      <c r="G1001" t="s">
        <v>15291</v>
      </c>
      <c r="H1001" s="1">
        <v>43620</v>
      </c>
      <c r="I1001" s="1">
        <v>43287</v>
      </c>
      <c r="J1001" t="b">
        <v>0</v>
      </c>
      <c r="K1001" t="s">
        <v>1121</v>
      </c>
      <c r="L1001" t="s">
        <v>15292</v>
      </c>
      <c r="M1001" t="s">
        <v>90</v>
      </c>
      <c r="N1001">
        <v>30</v>
      </c>
      <c r="O1001" t="s">
        <v>15293</v>
      </c>
      <c r="P1001" t="s">
        <v>1124</v>
      </c>
      <c r="Q1001" t="s">
        <v>15294</v>
      </c>
      <c r="R1001" t="s">
        <v>81</v>
      </c>
      <c r="S1001">
        <v>1</v>
      </c>
      <c r="T1001" s="1">
        <v>43620</v>
      </c>
      <c r="U1001" s="1">
        <v>43287</v>
      </c>
      <c r="V1001" t="s">
        <v>15295</v>
      </c>
      <c r="W1001" s="2">
        <v>44139</v>
      </c>
      <c r="X1001" t="s">
        <v>15296</v>
      </c>
      <c r="Y1001" t="s">
        <v>15297</v>
      </c>
      <c r="Z1001" t="s">
        <v>15298</v>
      </c>
      <c r="AA1001" t="s">
        <v>15299</v>
      </c>
      <c r="AB1001" t="s">
        <v>15300</v>
      </c>
      <c r="AC1001">
        <f>55-81-31833674</f>
        <v>-31833700</v>
      </c>
      <c r="AD1001" t="s">
        <v>15301</v>
      </c>
      <c r="AE1001" t="s">
        <v>15302</v>
      </c>
      <c r="AF1001" t="s">
        <v>15303</v>
      </c>
      <c r="AG1001" t="s">
        <v>15304</v>
      </c>
      <c r="AH1001" t="s">
        <v>15305</v>
      </c>
      <c r="AI1001">
        <v>8199691160</v>
      </c>
      <c r="AJ1001" t="s">
        <v>15301</v>
      </c>
      <c r="AK1001" t="s">
        <v>296</v>
      </c>
      <c r="AL1001" t="s">
        <v>15293</v>
      </c>
      <c r="AM1001" t="s">
        <v>15306</v>
      </c>
      <c r="AN1001" t="s">
        <v>15307</v>
      </c>
      <c r="AO1001" t="s">
        <v>5193</v>
      </c>
      <c r="AP1001" t="s">
        <v>1137</v>
      </c>
      <c r="AQ1001" t="s">
        <v>15308</v>
      </c>
      <c r="AR1001" t="s">
        <v>15309</v>
      </c>
      <c r="AS1001" t="s">
        <v>15310</v>
      </c>
      <c r="AT1001" t="s">
        <v>15311</v>
      </c>
      <c r="AU1001" t="s">
        <v>81</v>
      </c>
      <c r="AV1001" t="s">
        <v>82</v>
      </c>
      <c r="AW1001" t="s">
        <v>643</v>
      </c>
      <c r="AX1001" t="s">
        <v>81</v>
      </c>
      <c r="AY1001" t="s">
        <v>81</v>
      </c>
      <c r="AZ1001" t="s">
        <v>81</v>
      </c>
      <c r="BA1001" t="s">
        <v>82</v>
      </c>
      <c r="BB1001" s="1">
        <v>1</v>
      </c>
      <c r="BC1001" t="s">
        <v>81</v>
      </c>
      <c r="BD1001" t="s">
        <v>81</v>
      </c>
      <c r="BE1001" t="s">
        <v>81</v>
      </c>
      <c r="BF1001" t="s">
        <v>81</v>
      </c>
      <c r="BG1001" t="s">
        <v>81</v>
      </c>
      <c r="BH1001" t="s">
        <v>81</v>
      </c>
      <c r="BI1001" t="s">
        <v>81</v>
      </c>
      <c r="BJ1001" t="s">
        <v>82</v>
      </c>
      <c r="BK1001" t="s">
        <v>82</v>
      </c>
      <c r="BL1001" t="s">
        <v>81</v>
      </c>
      <c r="BM1001" t="s">
        <v>201</v>
      </c>
      <c r="BN1001" t="s">
        <v>81</v>
      </c>
      <c r="BO1001" t="s">
        <v>81</v>
      </c>
      <c r="BP1001" t="s">
        <v>81</v>
      </c>
      <c r="BQ1001" t="s">
        <v>81</v>
      </c>
    </row>
    <row r="1002" spans="1:69" x14ac:dyDescent="0.2">
      <c r="A1002" s="5">
        <v>1</v>
      </c>
      <c r="B1002" t="s">
        <v>7731</v>
      </c>
      <c r="C1002" t="s">
        <v>15312</v>
      </c>
      <c r="D1002" t="s">
        <v>15313</v>
      </c>
      <c r="E1002" t="s">
        <v>15314</v>
      </c>
      <c r="F1002" t="s">
        <v>73</v>
      </c>
      <c r="G1002" t="s">
        <v>15315</v>
      </c>
      <c r="H1002" s="1">
        <v>43034</v>
      </c>
      <c r="I1002" s="1">
        <v>43089</v>
      </c>
      <c r="J1002" t="b">
        <v>0</v>
      </c>
      <c r="K1002" t="s">
        <v>75</v>
      </c>
      <c r="L1002" t="s">
        <v>687</v>
      </c>
      <c r="M1002" t="s">
        <v>538</v>
      </c>
      <c r="N1002">
        <v>240</v>
      </c>
      <c r="O1002" t="s">
        <v>438</v>
      </c>
      <c r="P1002" t="s">
        <v>79</v>
      </c>
      <c r="Q1002" t="s">
        <v>1093</v>
      </c>
      <c r="R1002" t="s">
        <v>81</v>
      </c>
      <c r="S1002" t="s">
        <v>82</v>
      </c>
      <c r="T1002" s="1">
        <v>43034</v>
      </c>
      <c r="U1002" t="s">
        <v>15316</v>
      </c>
      <c r="V1002" t="s">
        <v>1305</v>
      </c>
      <c r="W1002" s="2">
        <v>44109</v>
      </c>
      <c r="X1002" t="s">
        <v>15317</v>
      </c>
      <c r="Y1002" t="s">
        <v>81</v>
      </c>
      <c r="Z1002" t="s">
        <v>15318</v>
      </c>
      <c r="AA1002" t="s">
        <v>82</v>
      </c>
      <c r="AB1002" t="s">
        <v>15319</v>
      </c>
      <c r="AC1002">
        <v>15852734104</v>
      </c>
      <c r="AD1002" t="s">
        <v>81</v>
      </c>
      <c r="AE1002" t="s">
        <v>81</v>
      </c>
      <c r="AF1002" t="s">
        <v>15318</v>
      </c>
      <c r="AG1002" t="s">
        <v>82</v>
      </c>
      <c r="AH1002" t="s">
        <v>15319</v>
      </c>
      <c r="AI1002">
        <v>15852734104</v>
      </c>
      <c r="AJ1002" t="s">
        <v>81</v>
      </c>
      <c r="AK1002" t="s">
        <v>296</v>
      </c>
      <c r="AL1002" t="s">
        <v>82</v>
      </c>
      <c r="AM1002" t="s">
        <v>88</v>
      </c>
      <c r="AN1002" t="s">
        <v>5924</v>
      </c>
      <c r="AO1002" t="s">
        <v>457</v>
      </c>
      <c r="AP1002" t="s">
        <v>91</v>
      </c>
      <c r="AQ1002" t="s">
        <v>15320</v>
      </c>
      <c r="AR1002" t="s">
        <v>82</v>
      </c>
      <c r="AS1002" t="s">
        <v>15321</v>
      </c>
      <c r="AT1002" t="s">
        <v>15322</v>
      </c>
      <c r="AU1002" t="s">
        <v>81</v>
      </c>
      <c r="AV1002" t="s">
        <v>82</v>
      </c>
      <c r="AW1002" t="s">
        <v>82</v>
      </c>
      <c r="AX1002" t="s">
        <v>82</v>
      </c>
      <c r="AY1002" t="s">
        <v>82</v>
      </c>
      <c r="AZ1002" t="s">
        <v>82</v>
      </c>
      <c r="BA1002" t="s">
        <v>82</v>
      </c>
      <c r="BB1002" t="s">
        <v>82</v>
      </c>
      <c r="BC1002" t="s">
        <v>82</v>
      </c>
      <c r="BD1002" t="s">
        <v>82</v>
      </c>
      <c r="BE1002" t="s">
        <v>82</v>
      </c>
      <c r="BF1002" t="s">
        <v>82</v>
      </c>
      <c r="BG1002" t="s">
        <v>82</v>
      </c>
      <c r="BH1002" t="s">
        <v>82</v>
      </c>
      <c r="BI1002" t="s">
        <v>82</v>
      </c>
      <c r="BJ1002" t="s">
        <v>82</v>
      </c>
      <c r="BK1002" t="s">
        <v>82</v>
      </c>
      <c r="BL1002" t="s">
        <v>82</v>
      </c>
      <c r="BM1002" t="s">
        <v>82</v>
      </c>
      <c r="BN1002" t="s">
        <v>82</v>
      </c>
      <c r="BO1002" t="s">
        <v>82</v>
      </c>
      <c r="BP1002" t="s">
        <v>82</v>
      </c>
      <c r="BQ1002" t="s">
        <v>82</v>
      </c>
    </row>
    <row r="1003" spans="1:69" x14ac:dyDescent="0.2">
      <c r="A1003" s="5">
        <v>1</v>
      </c>
      <c r="B1003" t="s">
        <v>15323</v>
      </c>
      <c r="C1003" t="s">
        <v>15324</v>
      </c>
      <c r="D1003" t="s">
        <v>15325</v>
      </c>
      <c r="E1003" t="s">
        <v>15326</v>
      </c>
      <c r="F1003" t="s">
        <v>73</v>
      </c>
      <c r="G1003" t="s">
        <v>15327</v>
      </c>
      <c r="H1003" s="1">
        <v>43081</v>
      </c>
      <c r="I1003" s="1">
        <v>43103</v>
      </c>
      <c r="J1003" t="b">
        <v>0</v>
      </c>
      <c r="K1003" t="s">
        <v>75</v>
      </c>
      <c r="L1003" t="s">
        <v>599</v>
      </c>
      <c r="M1003" t="s">
        <v>363</v>
      </c>
      <c r="N1003">
        <v>334</v>
      </c>
      <c r="O1003" t="s">
        <v>1046</v>
      </c>
      <c r="P1003" t="s">
        <v>15328</v>
      </c>
      <c r="Q1003" t="s">
        <v>2949</v>
      </c>
      <c r="R1003" t="s">
        <v>3536</v>
      </c>
      <c r="S1003" t="s">
        <v>82</v>
      </c>
      <c r="T1003" s="1">
        <v>43081</v>
      </c>
      <c r="U1003" t="s">
        <v>15329</v>
      </c>
      <c r="V1003" t="s">
        <v>1305</v>
      </c>
      <c r="W1003" s="2">
        <v>44130</v>
      </c>
      <c r="X1003" t="s">
        <v>15330</v>
      </c>
      <c r="Y1003" t="s">
        <v>81</v>
      </c>
      <c r="Z1003" t="s">
        <v>1423</v>
      </c>
      <c r="AA1003" t="s">
        <v>82</v>
      </c>
      <c r="AB1003" t="s">
        <v>81</v>
      </c>
      <c r="AC1003" t="s">
        <v>81</v>
      </c>
      <c r="AD1003" t="s">
        <v>1046</v>
      </c>
      <c r="AE1003" t="s">
        <v>81</v>
      </c>
      <c r="AF1003" t="s">
        <v>1423</v>
      </c>
      <c r="AG1003" t="s">
        <v>82</v>
      </c>
      <c r="AH1003" t="s">
        <v>81</v>
      </c>
      <c r="AI1003" t="s">
        <v>81</v>
      </c>
      <c r="AJ1003" t="s">
        <v>1046</v>
      </c>
      <c r="AK1003" t="s">
        <v>488</v>
      </c>
      <c r="AL1003" t="s">
        <v>82</v>
      </c>
      <c r="AM1003" t="s">
        <v>88</v>
      </c>
      <c r="AN1003" t="s">
        <v>3967</v>
      </c>
      <c r="AO1003" t="s">
        <v>277</v>
      </c>
      <c r="AP1003" t="s">
        <v>91</v>
      </c>
      <c r="AQ1003" t="s">
        <v>15331</v>
      </c>
      <c r="AR1003" t="s">
        <v>82</v>
      </c>
      <c r="AS1003" t="s">
        <v>15332</v>
      </c>
      <c r="AT1003" t="s">
        <v>15333</v>
      </c>
      <c r="AU1003" t="s">
        <v>197</v>
      </c>
      <c r="AV1003" t="s">
        <v>82</v>
      </c>
      <c r="AW1003" t="s">
        <v>82</v>
      </c>
      <c r="AX1003" t="s">
        <v>82</v>
      </c>
      <c r="AY1003" t="s">
        <v>82</v>
      </c>
      <c r="AZ1003" t="s">
        <v>82</v>
      </c>
      <c r="BA1003" t="s">
        <v>82</v>
      </c>
      <c r="BB1003" t="s">
        <v>82</v>
      </c>
      <c r="BC1003" t="s">
        <v>82</v>
      </c>
      <c r="BD1003" t="s">
        <v>82</v>
      </c>
      <c r="BE1003" t="s">
        <v>82</v>
      </c>
      <c r="BF1003" t="s">
        <v>82</v>
      </c>
      <c r="BG1003" t="s">
        <v>82</v>
      </c>
      <c r="BH1003" t="s">
        <v>82</v>
      </c>
      <c r="BI1003" t="s">
        <v>82</v>
      </c>
      <c r="BJ1003" t="s">
        <v>82</v>
      </c>
      <c r="BK1003" t="s">
        <v>82</v>
      </c>
      <c r="BL1003" t="s">
        <v>82</v>
      </c>
      <c r="BM1003" t="s">
        <v>82</v>
      </c>
      <c r="BN1003" t="s">
        <v>82</v>
      </c>
      <c r="BO1003" t="s">
        <v>82</v>
      </c>
      <c r="BP1003" t="s">
        <v>82</v>
      </c>
      <c r="BQ1003" t="s">
        <v>82</v>
      </c>
    </row>
    <row r="1004" spans="1:69" x14ac:dyDescent="0.2">
      <c r="A1004" s="5">
        <v>0</v>
      </c>
      <c r="B1004" t="s">
        <v>15334</v>
      </c>
      <c r="C1004" t="s">
        <v>15335</v>
      </c>
      <c r="D1004" t="s">
        <v>15336</v>
      </c>
      <c r="E1004" t="s">
        <v>15334</v>
      </c>
      <c r="F1004" t="s">
        <v>620</v>
      </c>
      <c r="G1004" t="s">
        <v>15337</v>
      </c>
      <c r="H1004" s="1">
        <v>43028</v>
      </c>
      <c r="I1004" s="1">
        <v>43061</v>
      </c>
      <c r="J1004" t="b">
        <v>0</v>
      </c>
      <c r="K1004" t="s">
        <v>622</v>
      </c>
      <c r="L1004" t="s">
        <v>15338</v>
      </c>
      <c r="M1004" t="s">
        <v>90</v>
      </c>
      <c r="N1004">
        <v>22</v>
      </c>
      <c r="O1004" t="s">
        <v>8999</v>
      </c>
      <c r="P1004" t="s">
        <v>626</v>
      </c>
      <c r="Q1004" t="s">
        <v>15339</v>
      </c>
      <c r="R1004" t="s">
        <v>81</v>
      </c>
      <c r="S1004" t="s">
        <v>82</v>
      </c>
      <c r="T1004" s="1">
        <v>43028</v>
      </c>
      <c r="U1004" s="1">
        <v>43061</v>
      </c>
      <c r="V1004" t="s">
        <v>628</v>
      </c>
      <c r="W1004" s="2">
        <v>44137</v>
      </c>
      <c r="X1004" t="s">
        <v>15340</v>
      </c>
      <c r="Y1004" t="s">
        <v>6875</v>
      </c>
      <c r="Z1004" t="s">
        <v>15341</v>
      </c>
      <c r="AA1004" t="s">
        <v>15342</v>
      </c>
      <c r="AB1004" t="s">
        <v>15343</v>
      </c>
      <c r="AC1004">
        <v>221890718337</v>
      </c>
      <c r="AD1004" t="s">
        <v>15344</v>
      </c>
      <c r="AE1004" t="s">
        <v>6875</v>
      </c>
      <c r="AF1004" t="s">
        <v>15341</v>
      </c>
      <c r="AG1004" t="s">
        <v>15342</v>
      </c>
      <c r="AH1004" t="s">
        <v>15343</v>
      </c>
      <c r="AI1004">
        <v>221890718337</v>
      </c>
      <c r="AJ1004" t="s">
        <v>15344</v>
      </c>
      <c r="AK1004" t="s">
        <v>128</v>
      </c>
      <c r="AL1004" t="s">
        <v>82</v>
      </c>
      <c r="AM1004" t="s">
        <v>8999</v>
      </c>
      <c r="AN1004" t="s">
        <v>154</v>
      </c>
      <c r="AO1004" t="s">
        <v>457</v>
      </c>
      <c r="AP1004" t="s">
        <v>638</v>
      </c>
      <c r="AQ1004" t="s">
        <v>15345</v>
      </c>
      <c r="AR1004" t="s">
        <v>15346</v>
      </c>
      <c r="AS1004" t="s">
        <v>15347</v>
      </c>
      <c r="AT1004" t="s">
        <v>15348</v>
      </c>
      <c r="AU1004" t="s">
        <v>81</v>
      </c>
      <c r="AV1004" t="s">
        <v>82</v>
      </c>
      <c r="AW1004" t="s">
        <v>643</v>
      </c>
      <c r="AX1004" t="s">
        <v>81</v>
      </c>
      <c r="AY1004" t="s">
        <v>81</v>
      </c>
      <c r="AZ1004" t="s">
        <v>81</v>
      </c>
      <c r="BA1004" t="s">
        <v>82</v>
      </c>
      <c r="BB1004" s="1">
        <v>1</v>
      </c>
      <c r="BC1004" t="s">
        <v>81</v>
      </c>
      <c r="BD1004" t="s">
        <v>81</v>
      </c>
      <c r="BE1004" t="s">
        <v>81</v>
      </c>
      <c r="BF1004" t="s">
        <v>81</v>
      </c>
      <c r="BG1004" t="s">
        <v>81</v>
      </c>
      <c r="BH1004" t="s">
        <v>81</v>
      </c>
      <c r="BI1004" t="s">
        <v>81</v>
      </c>
      <c r="BJ1004" s="1">
        <v>43136</v>
      </c>
      <c r="BK1004" t="s">
        <v>82</v>
      </c>
      <c r="BL1004" t="s">
        <v>644</v>
      </c>
      <c r="BM1004" t="s">
        <v>15349</v>
      </c>
      <c r="BN1004" t="s">
        <v>81</v>
      </c>
      <c r="BO1004" t="s">
        <v>2728</v>
      </c>
      <c r="BP1004" t="s">
        <v>81</v>
      </c>
      <c r="BQ1004" t="s">
        <v>81</v>
      </c>
    </row>
    <row r="1005" spans="1:69" x14ac:dyDescent="0.2">
      <c r="A1005" s="5">
        <v>1</v>
      </c>
      <c r="B1005" t="s">
        <v>15350</v>
      </c>
      <c r="C1005" t="s">
        <v>15351</v>
      </c>
      <c r="D1005" t="s">
        <v>15352</v>
      </c>
      <c r="E1005" t="s">
        <v>15353</v>
      </c>
      <c r="F1005" t="s">
        <v>178</v>
      </c>
      <c r="G1005" t="s">
        <v>15354</v>
      </c>
      <c r="H1005" s="1">
        <v>42591</v>
      </c>
      <c r="I1005" s="1">
        <v>42622</v>
      </c>
      <c r="J1005" t="b">
        <v>0</v>
      </c>
      <c r="K1005" t="s">
        <v>180</v>
      </c>
      <c r="L1005" t="s">
        <v>15355</v>
      </c>
      <c r="M1005" t="s">
        <v>346</v>
      </c>
      <c r="N1005">
        <v>2100</v>
      </c>
      <c r="O1005" t="s">
        <v>15356</v>
      </c>
      <c r="P1005" t="s">
        <v>15357</v>
      </c>
      <c r="Q1005" t="s">
        <v>15358</v>
      </c>
      <c r="R1005" t="s">
        <v>81</v>
      </c>
      <c r="S1005" t="s">
        <v>82</v>
      </c>
      <c r="T1005" s="1">
        <v>42591</v>
      </c>
      <c r="U1005" s="1">
        <v>42622</v>
      </c>
      <c r="V1005" t="s">
        <v>186</v>
      </c>
      <c r="W1005" s="2">
        <v>43080</v>
      </c>
      <c r="X1005" t="s">
        <v>15359</v>
      </c>
      <c r="Y1005" t="s">
        <v>15360</v>
      </c>
      <c r="Z1005" t="s">
        <v>81</v>
      </c>
      <c r="AA1005" t="s">
        <v>15361</v>
      </c>
      <c r="AB1005" t="s">
        <v>15362</v>
      </c>
      <c r="AC1005">
        <v>8862270938335230</v>
      </c>
      <c r="AD1005" t="s">
        <v>15356</v>
      </c>
      <c r="AE1005" t="s">
        <v>15360</v>
      </c>
      <c r="AF1005" t="s">
        <v>81</v>
      </c>
      <c r="AG1005" t="s">
        <v>15361</v>
      </c>
      <c r="AH1005" t="s">
        <v>15362</v>
      </c>
      <c r="AI1005">
        <v>8862270938335230</v>
      </c>
      <c r="AJ1005" t="s">
        <v>15356</v>
      </c>
      <c r="AK1005" t="s">
        <v>250</v>
      </c>
      <c r="AL1005" t="s">
        <v>82</v>
      </c>
      <c r="AM1005" t="s">
        <v>15356</v>
      </c>
      <c r="AN1005" t="s">
        <v>81</v>
      </c>
      <c r="AO1005" t="s">
        <v>81</v>
      </c>
      <c r="AP1005" t="s">
        <v>351</v>
      </c>
      <c r="AQ1005" t="s">
        <v>15363</v>
      </c>
      <c r="AR1005" t="s">
        <v>15364</v>
      </c>
      <c r="AS1005" t="s">
        <v>15365</v>
      </c>
      <c r="AT1005" t="s">
        <v>15366</v>
      </c>
      <c r="AU1005" t="s">
        <v>81</v>
      </c>
      <c r="AV1005" t="s">
        <v>82</v>
      </c>
      <c r="AW1005" t="s">
        <v>198</v>
      </c>
      <c r="AX1005" t="s">
        <v>82</v>
      </c>
      <c r="AY1005" t="s">
        <v>82</v>
      </c>
      <c r="AZ1005" t="s">
        <v>82</v>
      </c>
      <c r="BA1005" t="s">
        <v>82</v>
      </c>
      <c r="BB1005" t="s">
        <v>82</v>
      </c>
      <c r="BC1005" t="s">
        <v>82</v>
      </c>
      <c r="BD1005" t="s">
        <v>82</v>
      </c>
      <c r="BE1005" t="s">
        <v>82</v>
      </c>
      <c r="BF1005" t="s">
        <v>82</v>
      </c>
      <c r="BG1005" t="s">
        <v>82</v>
      </c>
      <c r="BH1005" t="s">
        <v>82</v>
      </c>
      <c r="BI1005" t="s">
        <v>82</v>
      </c>
      <c r="BJ1005" t="s">
        <v>82</v>
      </c>
      <c r="BK1005" t="s">
        <v>82</v>
      </c>
      <c r="BL1005" t="s">
        <v>82</v>
      </c>
      <c r="BM1005" t="s">
        <v>82</v>
      </c>
      <c r="BN1005" t="s">
        <v>82</v>
      </c>
      <c r="BO1005" t="s">
        <v>82</v>
      </c>
      <c r="BP1005" t="s">
        <v>82</v>
      </c>
      <c r="BQ1005" t="s">
        <v>82</v>
      </c>
    </row>
    <row r="1006" spans="1:69" x14ac:dyDescent="0.2">
      <c r="A1006" s="5">
        <v>1</v>
      </c>
      <c r="B1006" t="s">
        <v>15367</v>
      </c>
      <c r="C1006" t="s">
        <v>15368</v>
      </c>
      <c r="D1006" t="s">
        <v>15369</v>
      </c>
      <c r="E1006" t="s">
        <v>15370</v>
      </c>
      <c r="F1006" t="s">
        <v>73</v>
      </c>
      <c r="G1006" t="s">
        <v>15371</v>
      </c>
      <c r="H1006" s="1">
        <v>42871</v>
      </c>
      <c r="I1006" s="1">
        <v>42885</v>
      </c>
      <c r="J1006" t="b">
        <v>0</v>
      </c>
      <c r="K1006" t="s">
        <v>75</v>
      </c>
      <c r="L1006" t="s">
        <v>581</v>
      </c>
      <c r="M1006" t="s">
        <v>538</v>
      </c>
      <c r="N1006">
        <v>300</v>
      </c>
      <c r="O1006" t="s">
        <v>3352</v>
      </c>
      <c r="P1006" t="s">
        <v>79</v>
      </c>
      <c r="Q1006" t="s">
        <v>520</v>
      </c>
      <c r="R1006" t="s">
        <v>81</v>
      </c>
      <c r="S1006" t="s">
        <v>82</v>
      </c>
      <c r="T1006" s="1">
        <v>42871</v>
      </c>
      <c r="U1006" t="s">
        <v>5058</v>
      </c>
      <c r="V1006" t="s">
        <v>585</v>
      </c>
      <c r="W1006" s="2">
        <v>43118</v>
      </c>
      <c r="X1006" t="s">
        <v>82</v>
      </c>
      <c r="Y1006" t="s">
        <v>82</v>
      </c>
      <c r="Z1006" t="s">
        <v>82</v>
      </c>
      <c r="AA1006" t="s">
        <v>82</v>
      </c>
      <c r="AB1006" t="s">
        <v>82</v>
      </c>
      <c r="AC1006" t="s">
        <v>82</v>
      </c>
      <c r="AD1006" t="s">
        <v>82</v>
      </c>
      <c r="AE1006" t="s">
        <v>82</v>
      </c>
      <c r="AF1006" t="s">
        <v>82</v>
      </c>
      <c r="AG1006" t="s">
        <v>82</v>
      </c>
      <c r="AH1006" t="s">
        <v>82</v>
      </c>
      <c r="AI1006" t="s">
        <v>82</v>
      </c>
      <c r="AJ1006" t="s">
        <v>82</v>
      </c>
      <c r="AK1006" t="s">
        <v>110</v>
      </c>
      <c r="AL1006" t="s">
        <v>3356</v>
      </c>
      <c r="AM1006" t="s">
        <v>88</v>
      </c>
      <c r="AN1006" t="s">
        <v>154</v>
      </c>
      <c r="AO1006" t="s">
        <v>528</v>
      </c>
      <c r="AP1006" t="s">
        <v>91</v>
      </c>
      <c r="AQ1006" t="s">
        <v>15372</v>
      </c>
      <c r="AR1006" t="s">
        <v>82</v>
      </c>
      <c r="AS1006" t="s">
        <v>15373</v>
      </c>
      <c r="AT1006" t="s">
        <v>15374</v>
      </c>
      <c r="AU1006" t="s">
        <v>81</v>
      </c>
      <c r="AV1006" t="s">
        <v>82</v>
      </c>
      <c r="AW1006" t="s">
        <v>82</v>
      </c>
      <c r="AX1006" t="s">
        <v>82</v>
      </c>
      <c r="AY1006" t="s">
        <v>82</v>
      </c>
      <c r="AZ1006" t="s">
        <v>82</v>
      </c>
      <c r="BA1006" t="s">
        <v>82</v>
      </c>
      <c r="BB1006" t="s">
        <v>82</v>
      </c>
      <c r="BC1006" t="s">
        <v>82</v>
      </c>
      <c r="BD1006" t="s">
        <v>82</v>
      </c>
      <c r="BE1006" t="s">
        <v>82</v>
      </c>
      <c r="BF1006" t="s">
        <v>82</v>
      </c>
      <c r="BG1006" t="s">
        <v>82</v>
      </c>
      <c r="BH1006" t="s">
        <v>82</v>
      </c>
      <c r="BI1006" t="s">
        <v>82</v>
      </c>
      <c r="BJ1006" t="s">
        <v>82</v>
      </c>
      <c r="BK1006" t="s">
        <v>82</v>
      </c>
      <c r="BL1006" t="s">
        <v>82</v>
      </c>
      <c r="BM1006" t="s">
        <v>82</v>
      </c>
      <c r="BN1006" t="s">
        <v>82</v>
      </c>
      <c r="BO1006" t="s">
        <v>82</v>
      </c>
      <c r="BP1006" t="s">
        <v>82</v>
      </c>
      <c r="BQ1006" t="s">
        <v>82</v>
      </c>
    </row>
    <row r="1007" spans="1:69" x14ac:dyDescent="0.2">
      <c r="A1007" s="5">
        <v>0</v>
      </c>
      <c r="B1007" t="s">
        <v>15375</v>
      </c>
      <c r="C1007" t="s">
        <v>15376</v>
      </c>
      <c r="D1007" t="s">
        <v>15377</v>
      </c>
      <c r="E1007" t="s">
        <v>15378</v>
      </c>
      <c r="F1007" t="s">
        <v>73</v>
      </c>
      <c r="G1007" t="s">
        <v>15379</v>
      </c>
      <c r="H1007" s="1">
        <v>43375</v>
      </c>
      <c r="I1007" s="1">
        <v>43367</v>
      </c>
      <c r="J1007" t="b">
        <v>0</v>
      </c>
      <c r="K1007" t="s">
        <v>75</v>
      </c>
      <c r="L1007" t="s">
        <v>1951</v>
      </c>
      <c r="M1007" t="s">
        <v>90</v>
      </c>
      <c r="N1007">
        <v>286</v>
      </c>
      <c r="O1007" t="s">
        <v>15380</v>
      </c>
      <c r="P1007" t="s">
        <v>15381</v>
      </c>
      <c r="Q1007" t="s">
        <v>15382</v>
      </c>
      <c r="R1007" t="s">
        <v>81</v>
      </c>
      <c r="S1007" t="s">
        <v>82</v>
      </c>
      <c r="T1007" s="1">
        <v>43375</v>
      </c>
      <c r="U1007" t="s">
        <v>1094</v>
      </c>
      <c r="V1007" t="s">
        <v>84</v>
      </c>
      <c r="W1007" s="2">
        <v>43388</v>
      </c>
      <c r="X1007" t="s">
        <v>15383</v>
      </c>
      <c r="Y1007" t="s">
        <v>273</v>
      </c>
      <c r="Z1007" t="s">
        <v>15384</v>
      </c>
      <c r="AA1007" t="s">
        <v>82</v>
      </c>
      <c r="AB1007" t="s">
        <v>15385</v>
      </c>
      <c r="AC1007" t="s">
        <v>15386</v>
      </c>
      <c r="AD1007" t="s">
        <v>15387</v>
      </c>
      <c r="AE1007" t="s">
        <v>273</v>
      </c>
      <c r="AF1007" t="s">
        <v>15384</v>
      </c>
      <c r="AG1007" t="s">
        <v>82</v>
      </c>
      <c r="AH1007" t="s">
        <v>15385</v>
      </c>
      <c r="AI1007" t="s">
        <v>15386</v>
      </c>
      <c r="AJ1007" t="s">
        <v>15387</v>
      </c>
      <c r="AK1007" t="s">
        <v>296</v>
      </c>
      <c r="AL1007" t="s">
        <v>15388</v>
      </c>
      <c r="AM1007" t="s">
        <v>88</v>
      </c>
      <c r="AN1007" t="s">
        <v>154</v>
      </c>
      <c r="AO1007" t="s">
        <v>90</v>
      </c>
      <c r="AP1007" t="s">
        <v>91</v>
      </c>
      <c r="AQ1007" t="s">
        <v>15389</v>
      </c>
      <c r="AR1007" t="s">
        <v>82</v>
      </c>
      <c r="AS1007" t="s">
        <v>15390</v>
      </c>
      <c r="AT1007" t="s">
        <v>15391</v>
      </c>
      <c r="AU1007" t="s">
        <v>81</v>
      </c>
      <c r="AV1007" t="s">
        <v>82</v>
      </c>
      <c r="AW1007" t="s">
        <v>82</v>
      </c>
      <c r="AX1007" t="s">
        <v>82</v>
      </c>
      <c r="AY1007" t="s">
        <v>82</v>
      </c>
      <c r="AZ1007" t="s">
        <v>82</v>
      </c>
      <c r="BA1007" t="s">
        <v>82</v>
      </c>
      <c r="BB1007" t="s">
        <v>82</v>
      </c>
      <c r="BC1007" t="s">
        <v>82</v>
      </c>
      <c r="BD1007" t="s">
        <v>82</v>
      </c>
      <c r="BE1007" t="s">
        <v>82</v>
      </c>
      <c r="BF1007" t="s">
        <v>82</v>
      </c>
      <c r="BG1007" t="s">
        <v>82</v>
      </c>
      <c r="BH1007" t="s">
        <v>82</v>
      </c>
      <c r="BI1007" t="s">
        <v>82</v>
      </c>
      <c r="BJ1007" t="s">
        <v>82</v>
      </c>
      <c r="BK1007" t="s">
        <v>82</v>
      </c>
      <c r="BL1007" t="s">
        <v>82</v>
      </c>
      <c r="BM1007" t="s">
        <v>82</v>
      </c>
      <c r="BN1007" t="s">
        <v>82</v>
      </c>
      <c r="BO1007" t="s">
        <v>82</v>
      </c>
      <c r="BP1007" t="s">
        <v>82</v>
      </c>
      <c r="BQ1007" t="s">
        <v>82</v>
      </c>
    </row>
    <row r="1008" spans="1:69" x14ac:dyDescent="0.2">
      <c r="A1008" s="5">
        <v>1</v>
      </c>
      <c r="B1008" t="s">
        <v>15392</v>
      </c>
      <c r="C1008" t="s">
        <v>15393</v>
      </c>
      <c r="D1008" t="s">
        <v>15394</v>
      </c>
      <c r="E1008" t="s">
        <v>15395</v>
      </c>
      <c r="F1008" t="s">
        <v>73</v>
      </c>
      <c r="G1008" t="s">
        <v>15396</v>
      </c>
      <c r="H1008" s="1">
        <v>42815</v>
      </c>
      <c r="I1008" s="1">
        <v>42834</v>
      </c>
      <c r="J1008" t="b">
        <v>0</v>
      </c>
      <c r="K1008" t="s">
        <v>75</v>
      </c>
      <c r="L1008" t="s">
        <v>15397</v>
      </c>
      <c r="M1008" t="s">
        <v>538</v>
      </c>
      <c r="N1008">
        <v>50</v>
      </c>
      <c r="O1008" t="s">
        <v>15398</v>
      </c>
      <c r="P1008" t="s">
        <v>15399</v>
      </c>
      <c r="Q1008" t="s">
        <v>15400</v>
      </c>
      <c r="R1008" t="s">
        <v>81</v>
      </c>
      <c r="S1008" t="s">
        <v>82</v>
      </c>
      <c r="T1008" s="1">
        <v>42815</v>
      </c>
      <c r="U1008" t="s">
        <v>15401</v>
      </c>
      <c r="V1008" t="s">
        <v>503</v>
      </c>
      <c r="W1008" s="2">
        <v>43262</v>
      </c>
      <c r="X1008" t="s">
        <v>15402</v>
      </c>
      <c r="Y1008" t="s">
        <v>273</v>
      </c>
      <c r="Z1008" t="s">
        <v>15403</v>
      </c>
      <c r="AA1008" t="s">
        <v>82</v>
      </c>
      <c r="AB1008" t="s">
        <v>275</v>
      </c>
      <c r="AC1008" t="s">
        <v>275</v>
      </c>
      <c r="AD1008" t="s">
        <v>15404</v>
      </c>
      <c r="AE1008" t="s">
        <v>273</v>
      </c>
      <c r="AF1008" t="s">
        <v>15403</v>
      </c>
      <c r="AG1008" t="s">
        <v>82</v>
      </c>
      <c r="AH1008" t="s">
        <v>275</v>
      </c>
      <c r="AI1008" t="s">
        <v>275</v>
      </c>
      <c r="AJ1008" t="s">
        <v>15404</v>
      </c>
      <c r="AK1008" t="s">
        <v>110</v>
      </c>
      <c r="AL1008" t="s">
        <v>82</v>
      </c>
      <c r="AM1008" t="s">
        <v>88</v>
      </c>
      <c r="AN1008" t="s">
        <v>154</v>
      </c>
      <c r="AO1008" t="s">
        <v>90</v>
      </c>
      <c r="AP1008" t="s">
        <v>91</v>
      </c>
      <c r="AQ1008" t="s">
        <v>15405</v>
      </c>
      <c r="AR1008" t="s">
        <v>82</v>
      </c>
      <c r="AS1008" t="s">
        <v>15406</v>
      </c>
      <c r="AT1008" t="s">
        <v>15407</v>
      </c>
      <c r="AU1008" t="s">
        <v>81</v>
      </c>
      <c r="AV1008" t="s">
        <v>82</v>
      </c>
      <c r="AW1008" t="s">
        <v>82</v>
      </c>
      <c r="AX1008" t="s">
        <v>82</v>
      </c>
      <c r="AY1008" t="s">
        <v>82</v>
      </c>
      <c r="AZ1008" t="s">
        <v>82</v>
      </c>
      <c r="BA1008" t="s">
        <v>82</v>
      </c>
      <c r="BB1008" t="s">
        <v>82</v>
      </c>
      <c r="BC1008" t="s">
        <v>82</v>
      </c>
      <c r="BD1008" t="s">
        <v>82</v>
      </c>
      <c r="BE1008" t="s">
        <v>82</v>
      </c>
      <c r="BF1008" t="s">
        <v>82</v>
      </c>
      <c r="BG1008" t="s">
        <v>82</v>
      </c>
      <c r="BH1008" t="s">
        <v>82</v>
      </c>
      <c r="BI1008" t="s">
        <v>82</v>
      </c>
      <c r="BJ1008" t="s">
        <v>82</v>
      </c>
      <c r="BK1008" t="s">
        <v>82</v>
      </c>
      <c r="BL1008" t="s">
        <v>82</v>
      </c>
      <c r="BM1008" t="s">
        <v>82</v>
      </c>
      <c r="BN1008" t="s">
        <v>82</v>
      </c>
      <c r="BO1008" t="s">
        <v>82</v>
      </c>
      <c r="BP1008" t="s">
        <v>82</v>
      </c>
      <c r="BQ1008" t="s">
        <v>82</v>
      </c>
    </row>
    <row r="1009" spans="1:69" x14ac:dyDescent="0.2">
      <c r="A1009" s="5">
        <v>0</v>
      </c>
      <c r="B1009" t="s">
        <v>15408</v>
      </c>
      <c r="C1009" t="s">
        <v>15409</v>
      </c>
      <c r="D1009" t="s">
        <v>15410</v>
      </c>
      <c r="E1009" t="s">
        <v>15408</v>
      </c>
      <c r="F1009" t="s">
        <v>73</v>
      </c>
      <c r="G1009" t="s">
        <v>15411</v>
      </c>
      <c r="H1009" s="1">
        <v>43595</v>
      </c>
      <c r="I1009" s="1">
        <v>43617</v>
      </c>
      <c r="J1009" t="b">
        <v>0</v>
      </c>
      <c r="K1009" t="s">
        <v>75</v>
      </c>
      <c r="L1009" t="s">
        <v>4291</v>
      </c>
      <c r="M1009" t="s">
        <v>90</v>
      </c>
      <c r="N1009">
        <v>252</v>
      </c>
      <c r="O1009" t="s">
        <v>6321</v>
      </c>
      <c r="P1009" t="s">
        <v>79</v>
      </c>
      <c r="Q1009" t="s">
        <v>15412</v>
      </c>
      <c r="R1009" t="s">
        <v>81</v>
      </c>
      <c r="S1009" t="s">
        <v>82</v>
      </c>
      <c r="T1009" s="1">
        <v>43595</v>
      </c>
      <c r="U1009" t="s">
        <v>12514</v>
      </c>
      <c r="V1009" t="s">
        <v>542</v>
      </c>
      <c r="W1009" s="2">
        <v>43927</v>
      </c>
      <c r="X1009">
        <v>19042604</v>
      </c>
      <c r="Y1009" t="s">
        <v>227</v>
      </c>
      <c r="Z1009" t="s">
        <v>15413</v>
      </c>
      <c r="AA1009" t="s">
        <v>82</v>
      </c>
      <c r="AB1009" t="s">
        <v>15414</v>
      </c>
      <c r="AC1009" t="s">
        <v>15415</v>
      </c>
      <c r="AD1009" t="s">
        <v>81</v>
      </c>
      <c r="AE1009" t="s">
        <v>227</v>
      </c>
      <c r="AF1009" t="s">
        <v>15413</v>
      </c>
      <c r="AG1009" t="s">
        <v>82</v>
      </c>
      <c r="AH1009" t="s">
        <v>15414</v>
      </c>
      <c r="AI1009" t="s">
        <v>15415</v>
      </c>
      <c r="AJ1009" t="s">
        <v>81</v>
      </c>
      <c r="AK1009" t="s">
        <v>296</v>
      </c>
      <c r="AL1009" t="s">
        <v>82</v>
      </c>
      <c r="AM1009" t="s">
        <v>88</v>
      </c>
      <c r="AN1009" t="s">
        <v>154</v>
      </c>
      <c r="AO1009" t="s">
        <v>90</v>
      </c>
      <c r="AP1009" t="s">
        <v>91</v>
      </c>
      <c r="AQ1009" t="s">
        <v>15416</v>
      </c>
      <c r="AR1009" t="s">
        <v>82</v>
      </c>
      <c r="AS1009" t="s">
        <v>15417</v>
      </c>
      <c r="AT1009" t="s">
        <v>15418</v>
      </c>
      <c r="AU1009" t="s">
        <v>81</v>
      </c>
      <c r="AV1009" t="s">
        <v>82</v>
      </c>
      <c r="AW1009" t="s">
        <v>82</v>
      </c>
      <c r="AX1009" t="s">
        <v>82</v>
      </c>
      <c r="AY1009" t="s">
        <v>82</v>
      </c>
      <c r="AZ1009" t="s">
        <v>82</v>
      </c>
      <c r="BA1009" t="s">
        <v>82</v>
      </c>
      <c r="BB1009" t="s">
        <v>82</v>
      </c>
      <c r="BC1009" t="s">
        <v>82</v>
      </c>
      <c r="BD1009" t="s">
        <v>82</v>
      </c>
      <c r="BE1009" t="s">
        <v>82</v>
      </c>
      <c r="BF1009" t="s">
        <v>82</v>
      </c>
      <c r="BG1009" t="s">
        <v>82</v>
      </c>
      <c r="BH1009" t="s">
        <v>82</v>
      </c>
      <c r="BI1009" t="s">
        <v>82</v>
      </c>
      <c r="BJ1009" t="s">
        <v>82</v>
      </c>
      <c r="BK1009" t="s">
        <v>82</v>
      </c>
      <c r="BL1009" t="s">
        <v>82</v>
      </c>
      <c r="BM1009" t="s">
        <v>82</v>
      </c>
      <c r="BN1009" t="s">
        <v>82</v>
      </c>
      <c r="BO1009" t="s">
        <v>82</v>
      </c>
      <c r="BP1009" t="s">
        <v>82</v>
      </c>
      <c r="BQ1009" t="s">
        <v>82</v>
      </c>
    </row>
    <row r="1010" spans="1:69" x14ac:dyDescent="0.2">
      <c r="A1010" s="5">
        <v>0</v>
      </c>
      <c r="B1010" t="s">
        <v>15419</v>
      </c>
      <c r="C1010" t="s">
        <v>15420</v>
      </c>
      <c r="D1010" t="s">
        <v>15421</v>
      </c>
      <c r="E1010" t="s">
        <v>15422</v>
      </c>
      <c r="F1010" t="s">
        <v>553</v>
      </c>
      <c r="G1010" t="s">
        <v>15423</v>
      </c>
      <c r="H1010" s="1">
        <v>43300</v>
      </c>
      <c r="I1010" s="1">
        <v>43298</v>
      </c>
      <c r="J1010" t="b">
        <v>0</v>
      </c>
      <c r="K1010" t="s">
        <v>555</v>
      </c>
      <c r="L1010" t="s">
        <v>1531</v>
      </c>
      <c r="M1010" t="s">
        <v>1199</v>
      </c>
      <c r="N1010" t="s">
        <v>15424</v>
      </c>
      <c r="O1010" t="s">
        <v>15425</v>
      </c>
      <c r="P1010" t="s">
        <v>365</v>
      </c>
      <c r="Q1010" t="s">
        <v>12980</v>
      </c>
      <c r="R1010" t="s">
        <v>81</v>
      </c>
      <c r="S1010" t="s">
        <v>82</v>
      </c>
      <c r="T1010" s="1">
        <v>43300</v>
      </c>
      <c r="U1010" s="1">
        <v>43298</v>
      </c>
      <c r="V1010" t="s">
        <v>553</v>
      </c>
      <c r="W1010" s="2">
        <v>43304</v>
      </c>
      <c r="X1010" t="s">
        <v>82</v>
      </c>
      <c r="Y1010" t="s">
        <v>15426</v>
      </c>
      <c r="Z1010" t="s">
        <v>81</v>
      </c>
      <c r="AA1010" t="s">
        <v>15427</v>
      </c>
      <c r="AB1010" t="s">
        <v>15428</v>
      </c>
      <c r="AC1010" t="s">
        <v>15429</v>
      </c>
      <c r="AD1010" t="s">
        <v>15425</v>
      </c>
      <c r="AE1010" t="s">
        <v>15426</v>
      </c>
      <c r="AF1010" t="s">
        <v>81</v>
      </c>
      <c r="AG1010" t="s">
        <v>15427</v>
      </c>
      <c r="AH1010" t="s">
        <v>15428</v>
      </c>
      <c r="AI1010" t="s">
        <v>15429</v>
      </c>
      <c r="AJ1010" t="s">
        <v>15425</v>
      </c>
      <c r="AK1010" t="s">
        <v>296</v>
      </c>
      <c r="AL1010" t="s">
        <v>82</v>
      </c>
      <c r="AM1010" t="s">
        <v>15430</v>
      </c>
      <c r="AN1010">
        <v>18</v>
      </c>
      <c r="AO1010" t="s">
        <v>81</v>
      </c>
      <c r="AP1010" t="s">
        <v>371</v>
      </c>
      <c r="AQ1010" t="s">
        <v>15431</v>
      </c>
      <c r="AR1010" t="s">
        <v>15432</v>
      </c>
      <c r="AS1010" t="s">
        <v>15433</v>
      </c>
      <c r="AT1010" t="s">
        <v>82</v>
      </c>
      <c r="AU1010" t="s">
        <v>81</v>
      </c>
      <c r="AV1010" t="s">
        <v>82</v>
      </c>
      <c r="AW1010" t="s">
        <v>81</v>
      </c>
      <c r="AX1010" t="s">
        <v>81</v>
      </c>
      <c r="AY1010" t="s">
        <v>81</v>
      </c>
      <c r="AZ1010" t="s">
        <v>81</v>
      </c>
      <c r="BA1010" t="s">
        <v>82</v>
      </c>
      <c r="BB1010" s="1">
        <v>1</v>
      </c>
      <c r="BC1010" t="s">
        <v>81</v>
      </c>
      <c r="BD1010" t="s">
        <v>81</v>
      </c>
      <c r="BE1010" t="s">
        <v>81</v>
      </c>
      <c r="BF1010" t="s">
        <v>81</v>
      </c>
      <c r="BG1010" t="s">
        <v>81</v>
      </c>
      <c r="BH1010" t="s">
        <v>81</v>
      </c>
      <c r="BI1010" t="s">
        <v>81</v>
      </c>
      <c r="BJ1010" t="s">
        <v>82</v>
      </c>
      <c r="BK1010" t="s">
        <v>82</v>
      </c>
      <c r="BL1010" t="s">
        <v>200</v>
      </c>
      <c r="BM1010" t="s">
        <v>137</v>
      </c>
      <c r="BN1010" t="s">
        <v>81</v>
      </c>
      <c r="BO1010" t="s">
        <v>15434</v>
      </c>
      <c r="BP1010" t="s">
        <v>81</v>
      </c>
      <c r="BQ1010" t="s">
        <v>81</v>
      </c>
    </row>
    <row r="1011" spans="1:69" x14ac:dyDescent="0.2">
      <c r="A1011" s="5">
        <v>0</v>
      </c>
      <c r="B1011" t="s">
        <v>15435</v>
      </c>
      <c r="C1011" t="s">
        <v>15436</v>
      </c>
      <c r="D1011" t="s">
        <v>15437</v>
      </c>
      <c r="E1011" t="s">
        <v>15435</v>
      </c>
      <c r="F1011" t="s">
        <v>2621</v>
      </c>
      <c r="G1011" t="s">
        <v>15438</v>
      </c>
      <c r="H1011" s="1">
        <v>43617</v>
      </c>
      <c r="I1011" s="1">
        <v>43617</v>
      </c>
      <c r="J1011" t="b">
        <v>0</v>
      </c>
      <c r="K1011" t="s">
        <v>75</v>
      </c>
      <c r="L1011" t="s">
        <v>2623</v>
      </c>
      <c r="M1011" t="s">
        <v>90</v>
      </c>
      <c r="N1011">
        <v>62</v>
      </c>
      <c r="O1011" t="s">
        <v>15439</v>
      </c>
      <c r="P1011" t="s">
        <v>7252</v>
      </c>
      <c r="Q1011" t="s">
        <v>15440</v>
      </c>
      <c r="R1011" t="s">
        <v>81</v>
      </c>
      <c r="S1011" t="s">
        <v>82</v>
      </c>
      <c r="T1011" s="1">
        <v>43617</v>
      </c>
      <c r="U1011" s="1">
        <v>43617</v>
      </c>
      <c r="V1011" t="s">
        <v>2626</v>
      </c>
      <c r="W1011" s="2">
        <v>44139</v>
      </c>
      <c r="X1011" t="s">
        <v>82</v>
      </c>
      <c r="Y1011" t="s">
        <v>15441</v>
      </c>
      <c r="Z1011" t="s">
        <v>15442</v>
      </c>
      <c r="AA1011" t="s">
        <v>15443</v>
      </c>
      <c r="AB1011" t="s">
        <v>15444</v>
      </c>
      <c r="AC1011" t="s">
        <v>15445</v>
      </c>
      <c r="AD1011" t="s">
        <v>15446</v>
      </c>
      <c r="AE1011" t="s">
        <v>15441</v>
      </c>
      <c r="AF1011" t="s">
        <v>15442</v>
      </c>
      <c r="AG1011" t="s">
        <v>15443</v>
      </c>
      <c r="AH1011" t="s">
        <v>15444</v>
      </c>
      <c r="AI1011" t="s">
        <v>15445</v>
      </c>
      <c r="AJ1011" t="s">
        <v>15446</v>
      </c>
      <c r="AK1011" t="s">
        <v>296</v>
      </c>
      <c r="AL1011" t="s">
        <v>15447</v>
      </c>
      <c r="AM1011" t="s">
        <v>15448</v>
      </c>
      <c r="AN1011" t="s">
        <v>154</v>
      </c>
      <c r="AO1011" t="s">
        <v>7262</v>
      </c>
      <c r="AP1011" t="s">
        <v>371</v>
      </c>
      <c r="AQ1011" t="s">
        <v>15449</v>
      </c>
      <c r="AR1011" t="s">
        <v>15450</v>
      </c>
      <c r="AS1011" t="s">
        <v>15451</v>
      </c>
      <c r="AT1011" t="s">
        <v>15452</v>
      </c>
      <c r="AU1011" t="s">
        <v>81</v>
      </c>
      <c r="AV1011" t="s">
        <v>82</v>
      </c>
      <c r="AW1011" t="s">
        <v>1637</v>
      </c>
      <c r="AX1011" t="s">
        <v>81</v>
      </c>
      <c r="AY1011" t="s">
        <v>81</v>
      </c>
      <c r="AZ1011" t="s">
        <v>81</v>
      </c>
      <c r="BA1011" t="s">
        <v>82</v>
      </c>
      <c r="BB1011" s="1">
        <v>1</v>
      </c>
      <c r="BC1011" t="s">
        <v>81</v>
      </c>
      <c r="BD1011" t="s">
        <v>81</v>
      </c>
      <c r="BE1011" t="s">
        <v>81</v>
      </c>
      <c r="BF1011" t="s">
        <v>81</v>
      </c>
      <c r="BG1011" t="s">
        <v>81</v>
      </c>
      <c r="BH1011" t="s">
        <v>81</v>
      </c>
      <c r="BI1011" t="s">
        <v>81</v>
      </c>
      <c r="BJ1011" s="1">
        <v>43921</v>
      </c>
      <c r="BK1011" t="s">
        <v>82</v>
      </c>
      <c r="BL1011" t="s">
        <v>81</v>
      </c>
      <c r="BM1011" t="s">
        <v>201</v>
      </c>
      <c r="BN1011" t="s">
        <v>81</v>
      </c>
      <c r="BO1011" t="s">
        <v>81</v>
      </c>
      <c r="BP1011" t="s">
        <v>81</v>
      </c>
      <c r="BQ1011" t="s">
        <v>81</v>
      </c>
    </row>
    <row r="1012" spans="1:69" x14ac:dyDescent="0.2">
      <c r="A1012" s="5">
        <v>0</v>
      </c>
      <c r="B1012" t="s">
        <v>15453</v>
      </c>
      <c r="C1012" t="s">
        <v>15454</v>
      </c>
      <c r="D1012" t="s">
        <v>15455</v>
      </c>
      <c r="E1012" t="s">
        <v>15453</v>
      </c>
      <c r="F1012" t="s">
        <v>73</v>
      </c>
      <c r="G1012" t="s">
        <v>15456</v>
      </c>
      <c r="H1012" s="1">
        <v>43542</v>
      </c>
      <c r="I1012" s="1">
        <v>43556</v>
      </c>
      <c r="J1012" t="b">
        <v>0</v>
      </c>
      <c r="K1012" t="s">
        <v>75</v>
      </c>
      <c r="L1012" t="s">
        <v>223</v>
      </c>
      <c r="M1012" t="s">
        <v>90</v>
      </c>
      <c r="N1012">
        <v>500</v>
      </c>
      <c r="O1012" t="s">
        <v>15457</v>
      </c>
      <c r="P1012" t="s">
        <v>365</v>
      </c>
      <c r="Q1012" t="s">
        <v>15458</v>
      </c>
      <c r="R1012" t="s">
        <v>81</v>
      </c>
      <c r="S1012" t="s">
        <v>82</v>
      </c>
      <c r="T1012" s="1">
        <v>43542</v>
      </c>
      <c r="U1012" t="s">
        <v>3072</v>
      </c>
      <c r="V1012" t="s">
        <v>834</v>
      </c>
      <c r="W1012" s="2">
        <v>43563</v>
      </c>
      <c r="X1012">
        <v>81770081</v>
      </c>
      <c r="Y1012" t="s">
        <v>227</v>
      </c>
      <c r="Z1012" t="s">
        <v>15459</v>
      </c>
      <c r="AA1012" t="s">
        <v>82</v>
      </c>
      <c r="AB1012" t="s">
        <v>15460</v>
      </c>
      <c r="AC1012" t="s">
        <v>15461</v>
      </c>
      <c r="AD1012" t="s">
        <v>15462</v>
      </c>
      <c r="AE1012" t="s">
        <v>227</v>
      </c>
      <c r="AF1012" t="s">
        <v>15459</v>
      </c>
      <c r="AG1012" t="s">
        <v>82</v>
      </c>
      <c r="AH1012" t="s">
        <v>15460</v>
      </c>
      <c r="AI1012" t="s">
        <v>15461</v>
      </c>
      <c r="AJ1012" t="s">
        <v>15462</v>
      </c>
      <c r="AK1012" t="s">
        <v>153</v>
      </c>
      <c r="AL1012" t="s">
        <v>7967</v>
      </c>
      <c r="AM1012" t="s">
        <v>88</v>
      </c>
      <c r="AN1012" t="s">
        <v>154</v>
      </c>
      <c r="AO1012" t="s">
        <v>1063</v>
      </c>
      <c r="AP1012" t="s">
        <v>91</v>
      </c>
      <c r="AQ1012" t="s">
        <v>15463</v>
      </c>
      <c r="AR1012" t="s">
        <v>82</v>
      </c>
      <c r="AS1012" t="s">
        <v>15464</v>
      </c>
      <c r="AT1012" t="s">
        <v>82</v>
      </c>
      <c r="AU1012" t="s">
        <v>81</v>
      </c>
      <c r="AV1012" t="s">
        <v>82</v>
      </c>
      <c r="AW1012" t="s">
        <v>82</v>
      </c>
      <c r="AX1012" t="s">
        <v>82</v>
      </c>
      <c r="AY1012" t="s">
        <v>82</v>
      </c>
      <c r="AZ1012" t="s">
        <v>82</v>
      </c>
      <c r="BA1012" t="s">
        <v>82</v>
      </c>
      <c r="BB1012" t="s">
        <v>82</v>
      </c>
      <c r="BC1012" t="s">
        <v>82</v>
      </c>
      <c r="BD1012" t="s">
        <v>82</v>
      </c>
      <c r="BE1012" t="s">
        <v>82</v>
      </c>
      <c r="BF1012" t="s">
        <v>82</v>
      </c>
      <c r="BG1012" t="s">
        <v>82</v>
      </c>
      <c r="BH1012" t="s">
        <v>82</v>
      </c>
      <c r="BI1012" t="s">
        <v>82</v>
      </c>
      <c r="BJ1012" t="s">
        <v>82</v>
      </c>
      <c r="BK1012" t="s">
        <v>82</v>
      </c>
      <c r="BL1012" t="s">
        <v>82</v>
      </c>
      <c r="BM1012" t="s">
        <v>82</v>
      </c>
      <c r="BN1012" t="s">
        <v>82</v>
      </c>
      <c r="BO1012" t="s">
        <v>82</v>
      </c>
      <c r="BP1012" t="s">
        <v>82</v>
      </c>
      <c r="BQ1012" t="s">
        <v>82</v>
      </c>
    </row>
    <row r="1013" spans="1:69" x14ac:dyDescent="0.2">
      <c r="A1013" s="5">
        <v>1</v>
      </c>
      <c r="B1013" t="s">
        <v>15465</v>
      </c>
      <c r="C1013" t="s">
        <v>15466</v>
      </c>
      <c r="D1013" t="s">
        <v>15467</v>
      </c>
      <c r="E1013" t="s">
        <v>15468</v>
      </c>
      <c r="F1013" t="s">
        <v>73</v>
      </c>
      <c r="G1013" t="s">
        <v>15469</v>
      </c>
      <c r="H1013" s="1">
        <v>43290</v>
      </c>
      <c r="I1013" s="1">
        <v>43435</v>
      </c>
      <c r="J1013" t="b">
        <v>0</v>
      </c>
      <c r="K1013" t="s">
        <v>75</v>
      </c>
      <c r="L1013" t="s">
        <v>100</v>
      </c>
      <c r="M1013" t="s">
        <v>3277</v>
      </c>
      <c r="N1013">
        <v>26</v>
      </c>
      <c r="O1013" t="s">
        <v>15470</v>
      </c>
      <c r="P1013" t="s">
        <v>82</v>
      </c>
      <c r="Q1013" t="s">
        <v>15471</v>
      </c>
      <c r="R1013" t="s">
        <v>81</v>
      </c>
      <c r="S1013" t="s">
        <v>82</v>
      </c>
      <c r="T1013" s="1">
        <v>43290</v>
      </c>
      <c r="U1013" t="s">
        <v>105</v>
      </c>
      <c r="V1013" t="s">
        <v>106</v>
      </c>
      <c r="W1013" s="2">
        <v>43437</v>
      </c>
      <c r="X1013" t="s">
        <v>15472</v>
      </c>
      <c r="Y1013" t="s">
        <v>227</v>
      </c>
      <c r="Z1013" t="s">
        <v>15473</v>
      </c>
      <c r="AA1013" t="s">
        <v>82</v>
      </c>
      <c r="AB1013" t="s">
        <v>15474</v>
      </c>
      <c r="AC1013" t="s">
        <v>15475</v>
      </c>
      <c r="AD1013" t="s">
        <v>15476</v>
      </c>
      <c r="AE1013" t="s">
        <v>227</v>
      </c>
      <c r="AF1013" t="s">
        <v>15473</v>
      </c>
      <c r="AG1013" t="s">
        <v>82</v>
      </c>
      <c r="AH1013" t="s">
        <v>15474</v>
      </c>
      <c r="AI1013" t="s">
        <v>15475</v>
      </c>
      <c r="AJ1013" t="s">
        <v>15476</v>
      </c>
      <c r="AK1013" t="s">
        <v>153</v>
      </c>
      <c r="AL1013" t="s">
        <v>82</v>
      </c>
      <c r="AM1013" t="s">
        <v>88</v>
      </c>
      <c r="AN1013" t="s">
        <v>154</v>
      </c>
      <c r="AO1013" t="s">
        <v>1063</v>
      </c>
      <c r="AP1013" t="s">
        <v>91</v>
      </c>
      <c r="AQ1013" t="s">
        <v>15477</v>
      </c>
      <c r="AR1013" t="s">
        <v>82</v>
      </c>
      <c r="AS1013" t="s">
        <v>15478</v>
      </c>
      <c r="AT1013" t="s">
        <v>15479</v>
      </c>
      <c r="AU1013" t="s">
        <v>81</v>
      </c>
      <c r="AV1013" t="s">
        <v>82</v>
      </c>
      <c r="AW1013" t="s">
        <v>82</v>
      </c>
      <c r="AX1013" t="s">
        <v>82</v>
      </c>
      <c r="AY1013" t="s">
        <v>82</v>
      </c>
      <c r="AZ1013" t="s">
        <v>82</v>
      </c>
      <c r="BA1013" t="s">
        <v>82</v>
      </c>
      <c r="BB1013" t="s">
        <v>82</v>
      </c>
      <c r="BC1013" t="s">
        <v>82</v>
      </c>
      <c r="BD1013" t="s">
        <v>82</v>
      </c>
      <c r="BE1013" t="s">
        <v>82</v>
      </c>
      <c r="BF1013" t="s">
        <v>82</v>
      </c>
      <c r="BG1013" t="s">
        <v>82</v>
      </c>
      <c r="BH1013" t="s">
        <v>82</v>
      </c>
      <c r="BI1013" t="s">
        <v>82</v>
      </c>
      <c r="BJ1013" t="s">
        <v>82</v>
      </c>
      <c r="BK1013" t="s">
        <v>82</v>
      </c>
      <c r="BL1013" t="s">
        <v>82</v>
      </c>
      <c r="BM1013" t="s">
        <v>82</v>
      </c>
      <c r="BN1013" t="s">
        <v>82</v>
      </c>
      <c r="BO1013" t="s">
        <v>82</v>
      </c>
      <c r="BP1013" t="s">
        <v>82</v>
      </c>
      <c r="BQ1013" t="s">
        <v>82</v>
      </c>
    </row>
    <row r="1014" spans="1:69" x14ac:dyDescent="0.2">
      <c r="A1014" s="5">
        <v>0</v>
      </c>
      <c r="B1014" t="s">
        <v>15480</v>
      </c>
      <c r="C1014" t="s">
        <v>15481</v>
      </c>
      <c r="D1014" t="s">
        <v>15482</v>
      </c>
      <c r="E1014" t="s">
        <v>15483</v>
      </c>
      <c r="F1014" t="s">
        <v>73</v>
      </c>
      <c r="G1014" t="s">
        <v>15484</v>
      </c>
      <c r="H1014" s="1">
        <v>43509</v>
      </c>
      <c r="I1014" s="1">
        <v>43578</v>
      </c>
      <c r="J1014" t="b">
        <v>0</v>
      </c>
      <c r="K1014" t="s">
        <v>75</v>
      </c>
      <c r="L1014" t="s">
        <v>465</v>
      </c>
      <c r="M1014" t="s">
        <v>90</v>
      </c>
      <c r="N1014">
        <v>80</v>
      </c>
      <c r="O1014" t="s">
        <v>15485</v>
      </c>
      <c r="P1014" t="s">
        <v>409</v>
      </c>
      <c r="Q1014" t="s">
        <v>15486</v>
      </c>
      <c r="R1014" t="s">
        <v>81</v>
      </c>
      <c r="S1014" t="s">
        <v>82</v>
      </c>
      <c r="T1014" s="1">
        <v>43509</v>
      </c>
      <c r="U1014" t="s">
        <v>15250</v>
      </c>
      <c r="V1014" t="s">
        <v>834</v>
      </c>
      <c r="W1014" s="2">
        <v>43591</v>
      </c>
      <c r="X1014" t="s">
        <v>15487</v>
      </c>
      <c r="Y1014" t="s">
        <v>273</v>
      </c>
      <c r="Z1014" t="s">
        <v>15488</v>
      </c>
      <c r="AA1014" t="s">
        <v>82</v>
      </c>
      <c r="AB1014" t="s">
        <v>15489</v>
      </c>
      <c r="AC1014" t="s">
        <v>15490</v>
      </c>
      <c r="AD1014" t="s">
        <v>15491</v>
      </c>
      <c r="AE1014" t="s">
        <v>273</v>
      </c>
      <c r="AF1014" t="s">
        <v>15488</v>
      </c>
      <c r="AG1014" t="s">
        <v>82</v>
      </c>
      <c r="AH1014" t="s">
        <v>15489</v>
      </c>
      <c r="AI1014" t="s">
        <v>15490</v>
      </c>
      <c r="AJ1014" t="s">
        <v>15491</v>
      </c>
      <c r="AK1014" t="s">
        <v>296</v>
      </c>
      <c r="AL1014" t="s">
        <v>15492</v>
      </c>
      <c r="AM1014" t="s">
        <v>88</v>
      </c>
      <c r="AN1014" t="s">
        <v>154</v>
      </c>
      <c r="AO1014" t="s">
        <v>90</v>
      </c>
      <c r="AP1014" t="s">
        <v>91</v>
      </c>
      <c r="AQ1014" t="s">
        <v>15493</v>
      </c>
      <c r="AR1014" t="s">
        <v>82</v>
      </c>
      <c r="AS1014" t="s">
        <v>15494</v>
      </c>
      <c r="AT1014" t="s">
        <v>15495</v>
      </c>
      <c r="AU1014" t="s">
        <v>81</v>
      </c>
      <c r="AV1014" t="s">
        <v>82</v>
      </c>
      <c r="AW1014" t="s">
        <v>82</v>
      </c>
      <c r="AX1014" t="s">
        <v>82</v>
      </c>
      <c r="AY1014" t="s">
        <v>82</v>
      </c>
      <c r="AZ1014" t="s">
        <v>82</v>
      </c>
      <c r="BA1014" t="s">
        <v>82</v>
      </c>
      <c r="BB1014" t="s">
        <v>82</v>
      </c>
      <c r="BC1014" t="s">
        <v>82</v>
      </c>
      <c r="BD1014" t="s">
        <v>82</v>
      </c>
      <c r="BE1014" t="s">
        <v>82</v>
      </c>
      <c r="BF1014" t="s">
        <v>82</v>
      </c>
      <c r="BG1014" t="s">
        <v>82</v>
      </c>
      <c r="BH1014" t="s">
        <v>82</v>
      </c>
      <c r="BI1014" t="s">
        <v>82</v>
      </c>
      <c r="BJ1014" t="s">
        <v>82</v>
      </c>
      <c r="BK1014" t="s">
        <v>82</v>
      </c>
      <c r="BL1014" t="s">
        <v>82</v>
      </c>
      <c r="BM1014" t="s">
        <v>82</v>
      </c>
      <c r="BN1014" t="s">
        <v>82</v>
      </c>
      <c r="BO1014" t="s">
        <v>82</v>
      </c>
      <c r="BP1014" t="s">
        <v>82</v>
      </c>
      <c r="BQ1014" t="s">
        <v>82</v>
      </c>
    </row>
    <row r="1015" spans="1:69" x14ac:dyDescent="0.2">
      <c r="A1015" s="5">
        <v>1</v>
      </c>
      <c r="B1015" t="s">
        <v>15496</v>
      </c>
      <c r="C1015" t="s">
        <v>15497</v>
      </c>
      <c r="D1015" t="s">
        <v>15498</v>
      </c>
      <c r="E1015" t="s">
        <v>15499</v>
      </c>
      <c r="F1015" t="s">
        <v>73</v>
      </c>
      <c r="G1015" t="s">
        <v>15500</v>
      </c>
      <c r="H1015" s="1">
        <v>43573</v>
      </c>
      <c r="I1015" s="1">
        <v>42787</v>
      </c>
      <c r="J1015" t="b">
        <v>0</v>
      </c>
      <c r="K1015" t="s">
        <v>75</v>
      </c>
      <c r="L1015" t="s">
        <v>15501</v>
      </c>
      <c r="M1015" t="s">
        <v>77</v>
      </c>
      <c r="N1015">
        <v>125</v>
      </c>
      <c r="O1015" t="s">
        <v>15502</v>
      </c>
      <c r="P1015" t="s">
        <v>705</v>
      </c>
      <c r="Q1015" t="s">
        <v>366</v>
      </c>
      <c r="R1015" t="s">
        <v>81</v>
      </c>
      <c r="S1015">
        <v>1</v>
      </c>
      <c r="T1015" s="1">
        <v>43573</v>
      </c>
      <c r="U1015" t="s">
        <v>15503</v>
      </c>
      <c r="V1015" t="s">
        <v>542</v>
      </c>
      <c r="W1015" s="2">
        <v>44046</v>
      </c>
      <c r="X1015" t="s">
        <v>15504</v>
      </c>
      <c r="Y1015" t="s">
        <v>81</v>
      </c>
      <c r="Z1015" t="s">
        <v>15505</v>
      </c>
      <c r="AA1015" t="s">
        <v>82</v>
      </c>
      <c r="AB1015" t="s">
        <v>81</v>
      </c>
      <c r="AC1015" t="s">
        <v>81</v>
      </c>
      <c r="AD1015" t="s">
        <v>15506</v>
      </c>
      <c r="AE1015" t="s">
        <v>81</v>
      </c>
      <c r="AF1015" t="s">
        <v>15505</v>
      </c>
      <c r="AG1015" t="s">
        <v>82</v>
      </c>
      <c r="AH1015" t="s">
        <v>81</v>
      </c>
      <c r="AI1015" t="s">
        <v>81</v>
      </c>
      <c r="AJ1015" t="s">
        <v>15506</v>
      </c>
      <c r="AK1015" t="s">
        <v>110</v>
      </c>
      <c r="AL1015" t="s">
        <v>82</v>
      </c>
      <c r="AM1015" t="s">
        <v>88</v>
      </c>
      <c r="AN1015" t="s">
        <v>154</v>
      </c>
      <c r="AO1015" t="s">
        <v>170</v>
      </c>
      <c r="AP1015" t="s">
        <v>91</v>
      </c>
      <c r="AQ1015" t="s">
        <v>15507</v>
      </c>
      <c r="AR1015" t="s">
        <v>82</v>
      </c>
      <c r="AS1015" t="s">
        <v>15508</v>
      </c>
      <c r="AT1015" t="s">
        <v>15509</v>
      </c>
      <c r="AU1015" t="s">
        <v>81</v>
      </c>
      <c r="AV1015" t="s">
        <v>82</v>
      </c>
      <c r="AW1015" t="s">
        <v>82</v>
      </c>
      <c r="AX1015" t="s">
        <v>82</v>
      </c>
      <c r="AY1015" t="s">
        <v>82</v>
      </c>
      <c r="AZ1015" t="s">
        <v>82</v>
      </c>
      <c r="BA1015" t="s">
        <v>82</v>
      </c>
      <c r="BB1015" t="s">
        <v>82</v>
      </c>
      <c r="BC1015" t="s">
        <v>82</v>
      </c>
      <c r="BD1015" t="s">
        <v>82</v>
      </c>
      <c r="BE1015" t="s">
        <v>82</v>
      </c>
      <c r="BF1015" t="s">
        <v>82</v>
      </c>
      <c r="BG1015" t="s">
        <v>82</v>
      </c>
      <c r="BH1015" t="s">
        <v>82</v>
      </c>
      <c r="BI1015" t="s">
        <v>82</v>
      </c>
      <c r="BJ1015" t="s">
        <v>82</v>
      </c>
      <c r="BK1015" t="s">
        <v>82</v>
      </c>
      <c r="BL1015" t="s">
        <v>82</v>
      </c>
      <c r="BM1015" t="s">
        <v>82</v>
      </c>
      <c r="BN1015" t="s">
        <v>82</v>
      </c>
      <c r="BO1015" t="s">
        <v>82</v>
      </c>
      <c r="BP1015" t="s">
        <v>82</v>
      </c>
      <c r="BQ1015" t="s">
        <v>82</v>
      </c>
    </row>
    <row r="1016" spans="1:69" x14ac:dyDescent="0.2">
      <c r="A1016" s="5">
        <v>0</v>
      </c>
      <c r="B1016" t="s">
        <v>15510</v>
      </c>
      <c r="C1016" t="s">
        <v>15511</v>
      </c>
      <c r="D1016" t="s">
        <v>15512</v>
      </c>
      <c r="E1016" t="s">
        <v>15513</v>
      </c>
      <c r="F1016" t="s">
        <v>73</v>
      </c>
      <c r="G1016" t="s">
        <v>15514</v>
      </c>
      <c r="H1016" s="1">
        <v>43633</v>
      </c>
      <c r="I1016" s="1">
        <v>43313</v>
      </c>
      <c r="J1016" t="b">
        <v>0</v>
      </c>
      <c r="K1016" t="s">
        <v>75</v>
      </c>
      <c r="L1016" t="s">
        <v>15515</v>
      </c>
      <c r="M1016" t="s">
        <v>90</v>
      </c>
      <c r="N1016">
        <v>120</v>
      </c>
      <c r="O1016" t="s">
        <v>8378</v>
      </c>
      <c r="P1016" t="s">
        <v>365</v>
      </c>
      <c r="Q1016" t="s">
        <v>15516</v>
      </c>
      <c r="R1016" t="s">
        <v>81</v>
      </c>
      <c r="S1016">
        <v>1</v>
      </c>
      <c r="T1016" s="1">
        <v>43633</v>
      </c>
      <c r="U1016" t="s">
        <v>8462</v>
      </c>
      <c r="V1016" t="s">
        <v>542</v>
      </c>
      <c r="W1016" s="2">
        <v>43661</v>
      </c>
      <c r="X1016" t="s">
        <v>15517</v>
      </c>
      <c r="Y1016" t="s">
        <v>81</v>
      </c>
      <c r="Z1016" t="s">
        <v>15518</v>
      </c>
      <c r="AA1016" t="s">
        <v>82</v>
      </c>
      <c r="AB1016" t="s">
        <v>81</v>
      </c>
      <c r="AC1016" t="s">
        <v>81</v>
      </c>
      <c r="AD1016" t="s">
        <v>8378</v>
      </c>
      <c r="AE1016" t="s">
        <v>81</v>
      </c>
      <c r="AF1016" t="s">
        <v>15518</v>
      </c>
      <c r="AG1016" t="s">
        <v>82</v>
      </c>
      <c r="AH1016" t="s">
        <v>81</v>
      </c>
      <c r="AI1016" t="s">
        <v>81</v>
      </c>
      <c r="AJ1016" t="s">
        <v>8378</v>
      </c>
      <c r="AK1016" t="s">
        <v>86</v>
      </c>
      <c r="AL1016" t="s">
        <v>82</v>
      </c>
      <c r="AM1016" t="s">
        <v>88</v>
      </c>
      <c r="AN1016" t="s">
        <v>90</v>
      </c>
      <c r="AO1016" t="s">
        <v>6490</v>
      </c>
      <c r="AP1016" t="s">
        <v>91</v>
      </c>
      <c r="AQ1016" t="s">
        <v>15519</v>
      </c>
      <c r="AR1016" t="s">
        <v>82</v>
      </c>
      <c r="AS1016" t="s">
        <v>15520</v>
      </c>
      <c r="AT1016" t="s">
        <v>15521</v>
      </c>
      <c r="AU1016" t="s">
        <v>81</v>
      </c>
      <c r="AV1016" t="s">
        <v>82</v>
      </c>
      <c r="AW1016" t="s">
        <v>82</v>
      </c>
      <c r="AX1016" t="s">
        <v>82</v>
      </c>
      <c r="AY1016" t="s">
        <v>82</v>
      </c>
      <c r="AZ1016" t="s">
        <v>82</v>
      </c>
      <c r="BA1016" t="s">
        <v>82</v>
      </c>
      <c r="BB1016" t="s">
        <v>82</v>
      </c>
      <c r="BC1016" t="s">
        <v>82</v>
      </c>
      <c r="BD1016" t="s">
        <v>82</v>
      </c>
      <c r="BE1016" t="s">
        <v>82</v>
      </c>
      <c r="BF1016" t="s">
        <v>82</v>
      </c>
      <c r="BG1016" t="s">
        <v>82</v>
      </c>
      <c r="BH1016" t="s">
        <v>82</v>
      </c>
      <c r="BI1016" t="s">
        <v>82</v>
      </c>
      <c r="BJ1016" t="s">
        <v>82</v>
      </c>
      <c r="BK1016" t="s">
        <v>82</v>
      </c>
      <c r="BL1016" t="s">
        <v>82</v>
      </c>
      <c r="BM1016" t="s">
        <v>82</v>
      </c>
      <c r="BN1016" t="s">
        <v>82</v>
      </c>
      <c r="BO1016" t="s">
        <v>82</v>
      </c>
      <c r="BP1016" t="s">
        <v>82</v>
      </c>
      <c r="BQ1016" t="s">
        <v>82</v>
      </c>
    </row>
    <row r="1017" spans="1:69" x14ac:dyDescent="0.2">
      <c r="A1017" s="5">
        <v>0</v>
      </c>
      <c r="B1017" t="s">
        <v>15522</v>
      </c>
      <c r="C1017" t="s">
        <v>15523</v>
      </c>
      <c r="D1017" t="s">
        <v>15524</v>
      </c>
      <c r="E1017" t="s">
        <v>15525</v>
      </c>
      <c r="F1017" t="s">
        <v>1316</v>
      </c>
      <c r="G1017" t="s">
        <v>15526</v>
      </c>
      <c r="H1017" s="1">
        <v>42734</v>
      </c>
      <c r="I1017" s="1">
        <v>42725</v>
      </c>
      <c r="J1017" t="b">
        <v>0</v>
      </c>
      <c r="K1017" t="s">
        <v>622</v>
      </c>
      <c r="L1017" t="s">
        <v>6593</v>
      </c>
      <c r="M1017" t="s">
        <v>90</v>
      </c>
      <c r="N1017">
        <v>100</v>
      </c>
      <c r="O1017" t="s">
        <v>6600</v>
      </c>
      <c r="P1017" t="s">
        <v>1356</v>
      </c>
      <c r="Q1017" t="s">
        <v>9086</v>
      </c>
      <c r="R1017" t="s">
        <v>81</v>
      </c>
      <c r="S1017" t="s">
        <v>82</v>
      </c>
      <c r="T1017" s="1">
        <v>42734</v>
      </c>
      <c r="U1017" s="1">
        <v>42725</v>
      </c>
      <c r="V1017" t="s">
        <v>1322</v>
      </c>
      <c r="W1017" s="2">
        <v>43153</v>
      </c>
      <c r="X1017" t="s">
        <v>82</v>
      </c>
      <c r="Y1017" t="s">
        <v>15527</v>
      </c>
      <c r="Z1017" t="s">
        <v>81</v>
      </c>
      <c r="AA1017" t="s">
        <v>15528</v>
      </c>
      <c r="AB1017" t="s">
        <v>15529</v>
      </c>
      <c r="AC1017" t="s">
        <v>6602</v>
      </c>
      <c r="AD1017" t="s">
        <v>6600</v>
      </c>
      <c r="AE1017" t="s">
        <v>15527</v>
      </c>
      <c r="AF1017" t="s">
        <v>81</v>
      </c>
      <c r="AG1017" t="s">
        <v>15528</v>
      </c>
      <c r="AH1017" t="s">
        <v>15529</v>
      </c>
      <c r="AI1017" t="s">
        <v>6602</v>
      </c>
      <c r="AJ1017" t="s">
        <v>6600</v>
      </c>
      <c r="AK1017" t="s">
        <v>1328</v>
      </c>
      <c r="AL1017" t="s">
        <v>82</v>
      </c>
      <c r="AM1017" t="s">
        <v>6600</v>
      </c>
      <c r="AN1017" t="s">
        <v>15530</v>
      </c>
      <c r="AO1017" t="s">
        <v>15531</v>
      </c>
      <c r="AP1017" t="s">
        <v>371</v>
      </c>
      <c r="AQ1017" t="s">
        <v>15532</v>
      </c>
      <c r="AR1017" t="s">
        <v>1332</v>
      </c>
      <c r="AS1017" t="s">
        <v>15533</v>
      </c>
      <c r="AT1017" t="s">
        <v>15534</v>
      </c>
      <c r="AU1017" t="s">
        <v>81</v>
      </c>
      <c r="AV1017" t="s">
        <v>82</v>
      </c>
      <c r="AW1017" t="s">
        <v>1334</v>
      </c>
      <c r="AX1017" t="s">
        <v>81</v>
      </c>
      <c r="AY1017" t="s">
        <v>81</v>
      </c>
      <c r="AZ1017" t="s">
        <v>81</v>
      </c>
      <c r="BA1017" t="s">
        <v>82</v>
      </c>
      <c r="BB1017" s="1">
        <v>1</v>
      </c>
      <c r="BC1017" t="s">
        <v>81</v>
      </c>
      <c r="BD1017" t="s">
        <v>81</v>
      </c>
      <c r="BE1017" t="s">
        <v>81</v>
      </c>
      <c r="BF1017" t="s">
        <v>81</v>
      </c>
      <c r="BG1017" t="s">
        <v>81</v>
      </c>
      <c r="BH1017" t="s">
        <v>81</v>
      </c>
      <c r="BI1017" t="s">
        <v>81</v>
      </c>
      <c r="BJ1017" t="s">
        <v>82</v>
      </c>
      <c r="BK1017" t="s">
        <v>82</v>
      </c>
      <c r="BL1017" t="s">
        <v>200</v>
      </c>
      <c r="BM1017" t="s">
        <v>201</v>
      </c>
      <c r="BN1017" t="s">
        <v>81</v>
      </c>
      <c r="BO1017" t="s">
        <v>6600</v>
      </c>
      <c r="BP1017" t="s">
        <v>81</v>
      </c>
      <c r="BQ1017" t="s">
        <v>81</v>
      </c>
    </row>
    <row r="1018" spans="1:69" x14ac:dyDescent="0.2">
      <c r="A1018" s="5">
        <v>1</v>
      </c>
      <c r="B1018" t="s">
        <v>15535</v>
      </c>
      <c r="C1018" t="s">
        <v>15536</v>
      </c>
      <c r="D1018" t="s">
        <v>15537</v>
      </c>
      <c r="E1018" t="s">
        <v>15538</v>
      </c>
      <c r="F1018" t="s">
        <v>1617</v>
      </c>
      <c r="G1018" t="s">
        <v>15539</v>
      </c>
      <c r="H1018" s="1">
        <v>43643</v>
      </c>
      <c r="I1018" s="1">
        <v>43617</v>
      </c>
      <c r="J1018" t="b">
        <v>0</v>
      </c>
      <c r="K1018" t="s">
        <v>75</v>
      </c>
      <c r="L1018" t="s">
        <v>15540</v>
      </c>
      <c r="M1018" t="s">
        <v>703</v>
      </c>
      <c r="N1018">
        <v>95</v>
      </c>
      <c r="O1018" t="s">
        <v>9356</v>
      </c>
      <c r="P1018" t="s">
        <v>1622</v>
      </c>
      <c r="Q1018" t="s">
        <v>15541</v>
      </c>
      <c r="R1018" t="s">
        <v>81</v>
      </c>
      <c r="S1018">
        <v>1</v>
      </c>
      <c r="T1018" s="1">
        <v>43643</v>
      </c>
      <c r="U1018" s="1">
        <v>43617</v>
      </c>
      <c r="V1018" t="s">
        <v>1617</v>
      </c>
      <c r="W1018" s="2">
        <v>43767</v>
      </c>
      <c r="X1018" t="s">
        <v>15542</v>
      </c>
      <c r="Y1018" t="s">
        <v>15543</v>
      </c>
      <c r="Z1018" t="s">
        <v>15544</v>
      </c>
      <c r="AA1018" t="s">
        <v>15545</v>
      </c>
      <c r="AB1018" t="s">
        <v>15546</v>
      </c>
      <c r="AC1018">
        <v>1865289765</v>
      </c>
      <c r="AD1018" t="s">
        <v>81</v>
      </c>
      <c r="AE1018" t="s">
        <v>15547</v>
      </c>
      <c r="AF1018" t="s">
        <v>15548</v>
      </c>
      <c r="AG1018" t="s">
        <v>15549</v>
      </c>
      <c r="AH1018" t="s">
        <v>15550</v>
      </c>
      <c r="AI1018">
        <v>1865289301</v>
      </c>
      <c r="AJ1018" t="s">
        <v>81</v>
      </c>
      <c r="AK1018" t="s">
        <v>1888</v>
      </c>
      <c r="AL1018" t="s">
        <v>82</v>
      </c>
      <c r="AM1018" t="s">
        <v>15551</v>
      </c>
      <c r="AN1018" t="s">
        <v>81</v>
      </c>
      <c r="AO1018" t="s">
        <v>81</v>
      </c>
      <c r="AP1018" t="s">
        <v>371</v>
      </c>
      <c r="AQ1018" t="s">
        <v>15552</v>
      </c>
      <c r="AR1018" t="s">
        <v>15553</v>
      </c>
      <c r="AS1018" t="s">
        <v>15554</v>
      </c>
      <c r="AT1018" t="s">
        <v>15555</v>
      </c>
      <c r="AU1018" t="s">
        <v>81</v>
      </c>
      <c r="AV1018" t="s">
        <v>82</v>
      </c>
      <c r="AW1018" t="s">
        <v>1637</v>
      </c>
      <c r="AX1018">
        <v>93</v>
      </c>
      <c r="AY1018" t="s">
        <v>81</v>
      </c>
      <c r="AZ1018" t="s">
        <v>81</v>
      </c>
      <c r="BA1018" t="s">
        <v>82</v>
      </c>
      <c r="BB1018" s="1">
        <v>1</v>
      </c>
      <c r="BC1018" t="s">
        <v>81</v>
      </c>
      <c r="BD1018" t="s">
        <v>81</v>
      </c>
      <c r="BE1018" t="s">
        <v>81</v>
      </c>
      <c r="BF1018" t="s">
        <v>81</v>
      </c>
      <c r="BG1018" t="s">
        <v>81</v>
      </c>
      <c r="BH1018" t="s">
        <v>1199</v>
      </c>
      <c r="BI1018" t="s">
        <v>15556</v>
      </c>
      <c r="BJ1018" s="1">
        <v>43922</v>
      </c>
      <c r="BK1018" t="s">
        <v>82</v>
      </c>
      <c r="BL1018" t="s">
        <v>81</v>
      </c>
      <c r="BM1018" t="s">
        <v>137</v>
      </c>
      <c r="BN1018" t="s">
        <v>81</v>
      </c>
      <c r="BO1018" t="s">
        <v>15557</v>
      </c>
      <c r="BP1018" t="s">
        <v>81</v>
      </c>
      <c r="BQ1018" t="s">
        <v>81</v>
      </c>
    </row>
    <row r="1019" spans="1:69" x14ac:dyDescent="0.2">
      <c r="A1019" s="5">
        <v>1</v>
      </c>
      <c r="B1019" t="s">
        <v>15558</v>
      </c>
      <c r="C1019" t="s">
        <v>15559</v>
      </c>
      <c r="D1019" t="s">
        <v>15560</v>
      </c>
      <c r="E1019" t="s">
        <v>15561</v>
      </c>
      <c r="F1019" t="s">
        <v>73</v>
      </c>
      <c r="G1019" t="s">
        <v>15562</v>
      </c>
      <c r="H1019" s="1">
        <v>43621</v>
      </c>
      <c r="I1019" s="1">
        <v>43691</v>
      </c>
      <c r="J1019" t="b">
        <v>0</v>
      </c>
      <c r="K1019" t="s">
        <v>75</v>
      </c>
      <c r="L1019" t="s">
        <v>465</v>
      </c>
      <c r="M1019" t="s">
        <v>538</v>
      </c>
      <c r="N1019">
        <v>122</v>
      </c>
      <c r="O1019" t="s">
        <v>15563</v>
      </c>
      <c r="P1019" t="s">
        <v>365</v>
      </c>
      <c r="Q1019" t="s">
        <v>15564</v>
      </c>
      <c r="R1019" t="s">
        <v>81</v>
      </c>
      <c r="S1019" t="s">
        <v>82</v>
      </c>
      <c r="T1019" s="1">
        <v>43621</v>
      </c>
      <c r="U1019" t="s">
        <v>15565</v>
      </c>
      <c r="V1019" t="s">
        <v>542</v>
      </c>
      <c r="W1019" s="2">
        <v>43738</v>
      </c>
      <c r="X1019" t="s">
        <v>15566</v>
      </c>
      <c r="Y1019" t="s">
        <v>227</v>
      </c>
      <c r="Z1019" t="s">
        <v>15567</v>
      </c>
      <c r="AA1019" t="s">
        <v>82</v>
      </c>
      <c r="AB1019" t="s">
        <v>15568</v>
      </c>
      <c r="AC1019" t="s">
        <v>15569</v>
      </c>
      <c r="AD1019" t="s">
        <v>81</v>
      </c>
      <c r="AE1019" t="s">
        <v>227</v>
      </c>
      <c r="AF1019" t="s">
        <v>15567</v>
      </c>
      <c r="AG1019" t="s">
        <v>82</v>
      </c>
      <c r="AH1019" t="s">
        <v>15568</v>
      </c>
      <c r="AI1019" t="s">
        <v>15569</v>
      </c>
      <c r="AJ1019" t="s">
        <v>81</v>
      </c>
      <c r="AK1019" t="s">
        <v>296</v>
      </c>
      <c r="AL1019" t="s">
        <v>82</v>
      </c>
      <c r="AM1019" t="s">
        <v>88</v>
      </c>
      <c r="AN1019" t="s">
        <v>154</v>
      </c>
      <c r="AO1019" t="s">
        <v>231</v>
      </c>
      <c r="AP1019" t="s">
        <v>91</v>
      </c>
      <c r="AQ1019" t="s">
        <v>15570</v>
      </c>
      <c r="AR1019" t="s">
        <v>82</v>
      </c>
      <c r="AS1019" t="s">
        <v>15571</v>
      </c>
      <c r="AT1019" t="s">
        <v>15572</v>
      </c>
      <c r="AU1019" t="s">
        <v>81</v>
      </c>
      <c r="AV1019" t="s">
        <v>82</v>
      </c>
      <c r="AW1019" t="s">
        <v>82</v>
      </c>
      <c r="AX1019" t="s">
        <v>82</v>
      </c>
      <c r="AY1019" t="s">
        <v>82</v>
      </c>
      <c r="AZ1019" t="s">
        <v>82</v>
      </c>
      <c r="BA1019" t="s">
        <v>82</v>
      </c>
      <c r="BB1019" t="s">
        <v>82</v>
      </c>
      <c r="BC1019" t="s">
        <v>82</v>
      </c>
      <c r="BD1019" t="s">
        <v>82</v>
      </c>
      <c r="BE1019" t="s">
        <v>82</v>
      </c>
      <c r="BF1019" t="s">
        <v>82</v>
      </c>
      <c r="BG1019" t="s">
        <v>82</v>
      </c>
      <c r="BH1019" t="s">
        <v>82</v>
      </c>
      <c r="BI1019" t="s">
        <v>82</v>
      </c>
      <c r="BJ1019" t="s">
        <v>82</v>
      </c>
      <c r="BK1019" t="s">
        <v>82</v>
      </c>
      <c r="BL1019" t="s">
        <v>82</v>
      </c>
      <c r="BM1019" t="s">
        <v>82</v>
      </c>
      <c r="BN1019" t="s">
        <v>82</v>
      </c>
      <c r="BO1019" t="s">
        <v>82</v>
      </c>
      <c r="BP1019" t="s">
        <v>82</v>
      </c>
      <c r="BQ1019" t="s">
        <v>82</v>
      </c>
    </row>
    <row r="1020" spans="1:69" x14ac:dyDescent="0.2">
      <c r="A1020" s="5">
        <v>0</v>
      </c>
      <c r="B1020" t="s">
        <v>15573</v>
      </c>
      <c r="C1020" t="s">
        <v>15574</v>
      </c>
      <c r="D1020" t="s">
        <v>15575</v>
      </c>
      <c r="E1020" t="s">
        <v>15573</v>
      </c>
      <c r="F1020" t="s">
        <v>73</v>
      </c>
      <c r="G1020" t="s">
        <v>15576</v>
      </c>
      <c r="H1020" s="1">
        <v>42661</v>
      </c>
      <c r="I1020" s="1">
        <v>42583</v>
      </c>
      <c r="J1020" t="b">
        <v>1</v>
      </c>
      <c r="K1020" t="s">
        <v>75</v>
      </c>
      <c r="L1020" t="s">
        <v>15577</v>
      </c>
      <c r="M1020" t="s">
        <v>90</v>
      </c>
      <c r="N1020">
        <v>160</v>
      </c>
      <c r="O1020" t="s">
        <v>15578</v>
      </c>
      <c r="P1020" t="s">
        <v>79</v>
      </c>
      <c r="Q1020" t="s">
        <v>15579</v>
      </c>
      <c r="R1020" t="s">
        <v>81</v>
      </c>
      <c r="S1020" t="s">
        <v>82</v>
      </c>
      <c r="T1020" s="1">
        <v>42661</v>
      </c>
      <c r="U1020" s="3">
        <v>42583</v>
      </c>
      <c r="V1020" t="s">
        <v>271</v>
      </c>
      <c r="W1020" s="2">
        <v>43332</v>
      </c>
      <c r="X1020" t="s">
        <v>15578</v>
      </c>
      <c r="Y1020" t="s">
        <v>82</v>
      </c>
      <c r="Z1020" t="s">
        <v>82</v>
      </c>
      <c r="AA1020" t="s">
        <v>82</v>
      </c>
      <c r="AB1020" t="s">
        <v>82</v>
      </c>
      <c r="AC1020" t="s">
        <v>82</v>
      </c>
      <c r="AD1020" t="s">
        <v>82</v>
      </c>
      <c r="AE1020" t="s">
        <v>82</v>
      </c>
      <c r="AF1020" t="s">
        <v>82</v>
      </c>
      <c r="AG1020" t="s">
        <v>82</v>
      </c>
      <c r="AH1020" t="s">
        <v>82</v>
      </c>
      <c r="AI1020" t="s">
        <v>82</v>
      </c>
      <c r="AJ1020" t="s">
        <v>82</v>
      </c>
      <c r="AK1020" t="s">
        <v>110</v>
      </c>
      <c r="AL1020" t="s">
        <v>82</v>
      </c>
      <c r="AM1020" t="s">
        <v>88</v>
      </c>
      <c r="AN1020" t="s">
        <v>154</v>
      </c>
      <c r="AO1020" t="s">
        <v>90</v>
      </c>
      <c r="AP1020" t="s">
        <v>91</v>
      </c>
      <c r="AQ1020" t="s">
        <v>15580</v>
      </c>
      <c r="AR1020" t="s">
        <v>82</v>
      </c>
      <c r="AS1020" t="s">
        <v>15581</v>
      </c>
      <c r="AT1020" t="s">
        <v>15582</v>
      </c>
      <c r="AU1020" t="s">
        <v>81</v>
      </c>
      <c r="AV1020" t="s">
        <v>82</v>
      </c>
      <c r="AW1020" t="s">
        <v>82</v>
      </c>
      <c r="AX1020" t="s">
        <v>82</v>
      </c>
      <c r="AY1020" t="s">
        <v>82</v>
      </c>
      <c r="AZ1020" t="s">
        <v>82</v>
      </c>
      <c r="BA1020" t="s">
        <v>82</v>
      </c>
      <c r="BB1020" t="s">
        <v>82</v>
      </c>
      <c r="BC1020" t="s">
        <v>82</v>
      </c>
      <c r="BD1020" t="s">
        <v>82</v>
      </c>
      <c r="BE1020" t="s">
        <v>82</v>
      </c>
      <c r="BF1020" t="s">
        <v>82</v>
      </c>
      <c r="BG1020" t="s">
        <v>82</v>
      </c>
      <c r="BH1020" t="s">
        <v>82</v>
      </c>
      <c r="BI1020" t="s">
        <v>82</v>
      </c>
      <c r="BJ1020" t="s">
        <v>82</v>
      </c>
      <c r="BK1020" t="s">
        <v>82</v>
      </c>
      <c r="BL1020" t="s">
        <v>82</v>
      </c>
      <c r="BM1020" t="s">
        <v>82</v>
      </c>
      <c r="BN1020" t="s">
        <v>82</v>
      </c>
      <c r="BO1020" t="s">
        <v>82</v>
      </c>
      <c r="BP1020" t="s">
        <v>82</v>
      </c>
      <c r="BQ1020" t="s">
        <v>82</v>
      </c>
    </row>
    <row r="1021" spans="1:69" x14ac:dyDescent="0.2">
      <c r="A1021" s="5">
        <v>0</v>
      </c>
      <c r="B1021" t="s">
        <v>15583</v>
      </c>
      <c r="C1021" t="s">
        <v>15584</v>
      </c>
      <c r="D1021" t="s">
        <v>15585</v>
      </c>
      <c r="E1021" t="s">
        <v>15586</v>
      </c>
      <c r="F1021" t="s">
        <v>620</v>
      </c>
      <c r="G1021" t="s">
        <v>15587</v>
      </c>
      <c r="H1021" s="1">
        <v>43417</v>
      </c>
      <c r="I1021" s="1">
        <v>42278</v>
      </c>
      <c r="J1021" t="b">
        <v>0</v>
      </c>
      <c r="K1021" t="s">
        <v>622</v>
      </c>
      <c r="L1021" t="s">
        <v>4474</v>
      </c>
      <c r="M1021" t="s">
        <v>90</v>
      </c>
      <c r="N1021">
        <v>30</v>
      </c>
      <c r="O1021" t="s">
        <v>15588</v>
      </c>
      <c r="P1021" t="s">
        <v>626</v>
      </c>
      <c r="Q1021" t="s">
        <v>15589</v>
      </c>
      <c r="R1021" t="s">
        <v>81</v>
      </c>
      <c r="S1021">
        <v>1</v>
      </c>
      <c r="T1021" s="1">
        <v>43417</v>
      </c>
      <c r="U1021" s="1">
        <v>42278</v>
      </c>
      <c r="V1021" t="s">
        <v>628</v>
      </c>
      <c r="W1021" s="2">
        <v>44137</v>
      </c>
      <c r="X1021" s="1">
        <v>963008</v>
      </c>
      <c r="Y1021" t="s">
        <v>15590</v>
      </c>
      <c r="Z1021" t="s">
        <v>15591</v>
      </c>
      <c r="AA1021" t="s">
        <v>15592</v>
      </c>
      <c r="AB1021" t="s">
        <v>15593</v>
      </c>
      <c r="AC1021">
        <v>4936419323252</v>
      </c>
      <c r="AD1021" t="s">
        <v>15594</v>
      </c>
      <c r="AE1021" t="s">
        <v>15590</v>
      </c>
      <c r="AF1021" t="s">
        <v>15591</v>
      </c>
      <c r="AG1021" t="s">
        <v>15592</v>
      </c>
      <c r="AH1021" t="s">
        <v>15593</v>
      </c>
      <c r="AI1021">
        <v>4936419323252</v>
      </c>
      <c r="AJ1021" t="s">
        <v>15594</v>
      </c>
      <c r="AK1021" t="s">
        <v>128</v>
      </c>
      <c r="AL1021" t="s">
        <v>82</v>
      </c>
      <c r="AM1021" t="s">
        <v>15588</v>
      </c>
      <c r="AN1021" t="s">
        <v>2284</v>
      </c>
      <c r="AO1021" t="s">
        <v>637</v>
      </c>
      <c r="AP1021" t="s">
        <v>638</v>
      </c>
      <c r="AQ1021" t="s">
        <v>15595</v>
      </c>
      <c r="AR1021" t="s">
        <v>15596</v>
      </c>
      <c r="AS1021" t="s">
        <v>15597</v>
      </c>
      <c r="AT1021" t="s">
        <v>15598</v>
      </c>
      <c r="AU1021" t="s">
        <v>81</v>
      </c>
      <c r="AV1021" t="s">
        <v>82</v>
      </c>
      <c r="AW1021" t="s">
        <v>643</v>
      </c>
      <c r="AX1021" t="s">
        <v>81</v>
      </c>
      <c r="AY1021" t="s">
        <v>81</v>
      </c>
      <c r="AZ1021" t="s">
        <v>81</v>
      </c>
      <c r="BA1021" t="s">
        <v>82</v>
      </c>
      <c r="BB1021" s="1">
        <v>1</v>
      </c>
      <c r="BC1021" t="s">
        <v>81</v>
      </c>
      <c r="BD1021" t="s">
        <v>81</v>
      </c>
      <c r="BE1021" t="s">
        <v>81</v>
      </c>
      <c r="BF1021" t="s">
        <v>81</v>
      </c>
      <c r="BG1021" t="s">
        <v>81</v>
      </c>
      <c r="BH1021" t="s">
        <v>81</v>
      </c>
      <c r="BI1021" t="s">
        <v>81</v>
      </c>
      <c r="BJ1021" s="1">
        <v>43281</v>
      </c>
      <c r="BK1021" t="s">
        <v>82</v>
      </c>
      <c r="BL1021" t="s">
        <v>644</v>
      </c>
      <c r="BM1021" t="s">
        <v>15599</v>
      </c>
      <c r="BN1021" t="s">
        <v>81</v>
      </c>
      <c r="BO1021" t="s">
        <v>646</v>
      </c>
      <c r="BP1021" t="s">
        <v>81</v>
      </c>
      <c r="BQ1021" t="s">
        <v>81</v>
      </c>
    </row>
    <row r="1022" spans="1:69" x14ac:dyDescent="0.2">
      <c r="A1022" s="5">
        <v>1</v>
      </c>
      <c r="B1022" t="s">
        <v>15600</v>
      </c>
      <c r="C1022" t="s">
        <v>15601</v>
      </c>
      <c r="D1022" t="s">
        <v>15602</v>
      </c>
      <c r="E1022" t="s">
        <v>15603</v>
      </c>
      <c r="F1022" t="s">
        <v>73</v>
      </c>
      <c r="G1022" t="s">
        <v>15604</v>
      </c>
      <c r="H1022" s="1">
        <v>43041</v>
      </c>
      <c r="I1022" s="1">
        <v>43084</v>
      </c>
      <c r="J1022" t="b">
        <v>0</v>
      </c>
      <c r="K1022" t="s">
        <v>75</v>
      </c>
      <c r="L1022" t="s">
        <v>1583</v>
      </c>
      <c r="M1022" t="s">
        <v>538</v>
      </c>
      <c r="N1022">
        <v>10</v>
      </c>
      <c r="O1022" t="s">
        <v>1301</v>
      </c>
      <c r="P1022" t="s">
        <v>1302</v>
      </c>
      <c r="Q1022" t="s">
        <v>15605</v>
      </c>
      <c r="R1022" t="s">
        <v>81</v>
      </c>
      <c r="S1022" t="s">
        <v>82</v>
      </c>
      <c r="T1022" s="1">
        <v>43041</v>
      </c>
      <c r="U1022" t="s">
        <v>15606</v>
      </c>
      <c r="V1022" t="s">
        <v>1305</v>
      </c>
      <c r="W1022" s="2">
        <v>43542</v>
      </c>
      <c r="X1022" t="s">
        <v>15607</v>
      </c>
      <c r="Y1022" t="s">
        <v>82</v>
      </c>
      <c r="Z1022" t="s">
        <v>82</v>
      </c>
      <c r="AA1022" t="s">
        <v>82</v>
      </c>
      <c r="AB1022" t="s">
        <v>82</v>
      </c>
      <c r="AC1022" t="s">
        <v>82</v>
      </c>
      <c r="AD1022" t="s">
        <v>82</v>
      </c>
      <c r="AE1022" t="s">
        <v>82</v>
      </c>
      <c r="AF1022" t="s">
        <v>82</v>
      </c>
      <c r="AG1022" t="s">
        <v>82</v>
      </c>
      <c r="AH1022" t="s">
        <v>82</v>
      </c>
      <c r="AI1022" t="s">
        <v>82</v>
      </c>
      <c r="AJ1022" t="s">
        <v>82</v>
      </c>
      <c r="AK1022" t="s">
        <v>110</v>
      </c>
      <c r="AL1022" t="s">
        <v>82</v>
      </c>
      <c r="AM1022" t="s">
        <v>88</v>
      </c>
      <c r="AN1022" t="s">
        <v>154</v>
      </c>
      <c r="AO1022" t="s">
        <v>90</v>
      </c>
      <c r="AP1022" t="s">
        <v>91</v>
      </c>
      <c r="AQ1022" t="s">
        <v>15608</v>
      </c>
      <c r="AR1022" t="s">
        <v>82</v>
      </c>
      <c r="AS1022" t="s">
        <v>15609</v>
      </c>
      <c r="AT1022" t="s">
        <v>15610</v>
      </c>
      <c r="AU1022" t="s">
        <v>81</v>
      </c>
      <c r="AV1022" t="s">
        <v>82</v>
      </c>
      <c r="AW1022" t="s">
        <v>82</v>
      </c>
      <c r="AX1022" t="s">
        <v>82</v>
      </c>
      <c r="AY1022" t="s">
        <v>82</v>
      </c>
      <c r="AZ1022" t="s">
        <v>82</v>
      </c>
      <c r="BA1022" t="s">
        <v>82</v>
      </c>
      <c r="BB1022" t="s">
        <v>82</v>
      </c>
      <c r="BC1022" t="s">
        <v>82</v>
      </c>
      <c r="BD1022" t="s">
        <v>82</v>
      </c>
      <c r="BE1022" t="s">
        <v>82</v>
      </c>
      <c r="BF1022" t="s">
        <v>82</v>
      </c>
      <c r="BG1022" t="s">
        <v>82</v>
      </c>
      <c r="BH1022" t="s">
        <v>82</v>
      </c>
      <c r="BI1022" t="s">
        <v>82</v>
      </c>
      <c r="BJ1022" t="s">
        <v>82</v>
      </c>
      <c r="BK1022" t="s">
        <v>82</v>
      </c>
      <c r="BL1022" t="s">
        <v>82</v>
      </c>
      <c r="BM1022" t="s">
        <v>82</v>
      </c>
      <c r="BN1022" t="s">
        <v>82</v>
      </c>
      <c r="BO1022" t="s">
        <v>82</v>
      </c>
      <c r="BP1022" t="s">
        <v>82</v>
      </c>
      <c r="BQ1022" t="s">
        <v>82</v>
      </c>
    </row>
    <row r="1023" spans="1:69" x14ac:dyDescent="0.2">
      <c r="A1023" s="5">
        <v>0</v>
      </c>
      <c r="B1023" t="s">
        <v>15611</v>
      </c>
      <c r="C1023" t="s">
        <v>15612</v>
      </c>
      <c r="D1023" t="s">
        <v>15613</v>
      </c>
      <c r="E1023" t="s">
        <v>15611</v>
      </c>
      <c r="F1023" t="s">
        <v>553</v>
      </c>
      <c r="G1023" t="s">
        <v>15614</v>
      </c>
      <c r="H1023" s="1">
        <v>43219</v>
      </c>
      <c r="I1023" s="1">
        <v>43210</v>
      </c>
      <c r="J1023" t="b">
        <v>0</v>
      </c>
      <c r="K1023" t="s">
        <v>555</v>
      </c>
      <c r="L1023" t="s">
        <v>1531</v>
      </c>
      <c r="M1023" t="s">
        <v>1199</v>
      </c>
      <c r="N1023" t="s">
        <v>15615</v>
      </c>
      <c r="O1023" t="s">
        <v>15616</v>
      </c>
      <c r="P1023" t="s">
        <v>365</v>
      </c>
      <c r="Q1023" t="s">
        <v>15617</v>
      </c>
      <c r="R1023" t="s">
        <v>81</v>
      </c>
      <c r="S1023" t="s">
        <v>82</v>
      </c>
      <c r="T1023" s="1">
        <v>43219</v>
      </c>
      <c r="U1023" s="1">
        <v>43210</v>
      </c>
      <c r="V1023" t="s">
        <v>553</v>
      </c>
      <c r="W1023" s="2">
        <v>43227</v>
      </c>
      <c r="X1023" t="s">
        <v>82</v>
      </c>
      <c r="Y1023" t="s">
        <v>15618</v>
      </c>
      <c r="Z1023" t="s">
        <v>81</v>
      </c>
      <c r="AA1023" t="s">
        <v>15619</v>
      </c>
      <c r="AB1023" t="s">
        <v>15620</v>
      </c>
      <c r="AC1023" t="s">
        <v>15621</v>
      </c>
      <c r="AD1023" t="s">
        <v>15616</v>
      </c>
      <c r="AE1023" t="s">
        <v>15622</v>
      </c>
      <c r="AF1023" t="s">
        <v>81</v>
      </c>
      <c r="AG1023" t="s">
        <v>15619</v>
      </c>
      <c r="AH1023" t="s">
        <v>15623</v>
      </c>
      <c r="AI1023" t="s">
        <v>15624</v>
      </c>
      <c r="AJ1023" t="s">
        <v>15616</v>
      </c>
      <c r="AK1023" t="s">
        <v>296</v>
      </c>
      <c r="AL1023" t="s">
        <v>82</v>
      </c>
      <c r="AM1023" t="s">
        <v>15625</v>
      </c>
      <c r="AN1023">
        <v>18</v>
      </c>
      <c r="AO1023" t="s">
        <v>81</v>
      </c>
      <c r="AP1023" t="s">
        <v>371</v>
      </c>
      <c r="AQ1023" t="s">
        <v>15626</v>
      </c>
      <c r="AR1023" t="s">
        <v>15627</v>
      </c>
      <c r="AS1023" t="s">
        <v>15628</v>
      </c>
      <c r="AT1023" t="s">
        <v>15629</v>
      </c>
      <c r="AU1023" t="s">
        <v>81</v>
      </c>
      <c r="AV1023" t="s">
        <v>82</v>
      </c>
      <c r="AW1023" t="s">
        <v>81</v>
      </c>
      <c r="AX1023" t="s">
        <v>81</v>
      </c>
      <c r="AY1023" t="s">
        <v>81</v>
      </c>
      <c r="AZ1023" t="s">
        <v>81</v>
      </c>
      <c r="BA1023" t="s">
        <v>82</v>
      </c>
      <c r="BB1023" s="1">
        <v>1</v>
      </c>
      <c r="BC1023" t="s">
        <v>81</v>
      </c>
      <c r="BD1023" t="s">
        <v>81</v>
      </c>
      <c r="BE1023" t="s">
        <v>81</v>
      </c>
      <c r="BF1023" t="s">
        <v>81</v>
      </c>
      <c r="BG1023" t="s">
        <v>81</v>
      </c>
      <c r="BH1023" t="s">
        <v>81</v>
      </c>
      <c r="BI1023" t="s">
        <v>81</v>
      </c>
      <c r="BJ1023" t="s">
        <v>82</v>
      </c>
      <c r="BK1023" t="s">
        <v>82</v>
      </c>
      <c r="BL1023" t="s">
        <v>200</v>
      </c>
      <c r="BM1023" t="s">
        <v>8486</v>
      </c>
      <c r="BN1023" t="s">
        <v>81</v>
      </c>
      <c r="BO1023" t="s">
        <v>15630</v>
      </c>
      <c r="BP1023" t="s">
        <v>81</v>
      </c>
      <c r="BQ1023" t="s">
        <v>81</v>
      </c>
    </row>
    <row r="1024" spans="1:69" x14ac:dyDescent="0.2">
      <c r="A1024" s="5">
        <v>0</v>
      </c>
      <c r="B1024" t="s">
        <v>15631</v>
      </c>
      <c r="C1024" t="s">
        <v>15632</v>
      </c>
      <c r="D1024" t="s">
        <v>15633</v>
      </c>
      <c r="E1024" t="s">
        <v>15634</v>
      </c>
      <c r="F1024" t="s">
        <v>73</v>
      </c>
      <c r="G1024" t="s">
        <v>15635</v>
      </c>
      <c r="H1024" s="1">
        <v>43580</v>
      </c>
      <c r="I1024" s="1">
        <v>43388</v>
      </c>
      <c r="J1024" t="b">
        <v>0</v>
      </c>
      <c r="K1024" t="s">
        <v>75</v>
      </c>
      <c r="L1024" t="s">
        <v>482</v>
      </c>
      <c r="M1024" t="s">
        <v>90</v>
      </c>
      <c r="N1024">
        <v>67000</v>
      </c>
      <c r="O1024" t="s">
        <v>15636</v>
      </c>
      <c r="P1024" t="s">
        <v>79</v>
      </c>
      <c r="Q1024" t="s">
        <v>15637</v>
      </c>
      <c r="R1024" t="s">
        <v>81</v>
      </c>
      <c r="S1024">
        <v>1</v>
      </c>
      <c r="T1024" s="1">
        <v>43580</v>
      </c>
      <c r="U1024" t="s">
        <v>423</v>
      </c>
      <c r="V1024" t="s">
        <v>542</v>
      </c>
      <c r="W1024" s="2">
        <v>43850</v>
      </c>
      <c r="X1024" t="s">
        <v>15638</v>
      </c>
      <c r="Y1024" t="s">
        <v>587</v>
      </c>
      <c r="Z1024" t="s">
        <v>15639</v>
      </c>
      <c r="AA1024" t="s">
        <v>82</v>
      </c>
      <c r="AB1024" t="s">
        <v>589</v>
      </c>
      <c r="AC1024" t="s">
        <v>589</v>
      </c>
      <c r="AD1024" t="s">
        <v>15640</v>
      </c>
      <c r="AE1024" t="s">
        <v>587</v>
      </c>
      <c r="AF1024" t="s">
        <v>15639</v>
      </c>
      <c r="AG1024" t="s">
        <v>82</v>
      </c>
      <c r="AH1024" t="s">
        <v>589</v>
      </c>
      <c r="AI1024" t="s">
        <v>589</v>
      </c>
      <c r="AJ1024" t="s">
        <v>15640</v>
      </c>
      <c r="AK1024" t="s">
        <v>110</v>
      </c>
      <c r="AL1024" t="s">
        <v>15641</v>
      </c>
      <c r="AM1024" t="s">
        <v>88</v>
      </c>
      <c r="AN1024" t="s">
        <v>90</v>
      </c>
      <c r="AO1024" t="s">
        <v>90</v>
      </c>
      <c r="AP1024" t="s">
        <v>91</v>
      </c>
      <c r="AQ1024" t="s">
        <v>15642</v>
      </c>
      <c r="AR1024" t="s">
        <v>82</v>
      </c>
      <c r="AS1024" t="s">
        <v>15643</v>
      </c>
      <c r="AT1024" t="s">
        <v>15644</v>
      </c>
      <c r="AU1024" t="s">
        <v>81</v>
      </c>
      <c r="AV1024" t="s">
        <v>82</v>
      </c>
      <c r="AW1024" t="s">
        <v>82</v>
      </c>
      <c r="AX1024" t="s">
        <v>82</v>
      </c>
      <c r="AY1024" t="s">
        <v>82</v>
      </c>
      <c r="AZ1024" t="s">
        <v>82</v>
      </c>
      <c r="BA1024" t="s">
        <v>82</v>
      </c>
      <c r="BB1024" t="s">
        <v>82</v>
      </c>
      <c r="BC1024" t="s">
        <v>82</v>
      </c>
      <c r="BD1024" t="s">
        <v>82</v>
      </c>
      <c r="BE1024" t="s">
        <v>82</v>
      </c>
      <c r="BF1024" t="s">
        <v>82</v>
      </c>
      <c r="BG1024" t="s">
        <v>82</v>
      </c>
      <c r="BH1024" t="s">
        <v>82</v>
      </c>
      <c r="BI1024" t="s">
        <v>82</v>
      </c>
      <c r="BJ1024" t="s">
        <v>82</v>
      </c>
      <c r="BK1024" t="s">
        <v>82</v>
      </c>
      <c r="BL1024" t="s">
        <v>82</v>
      </c>
      <c r="BM1024" t="s">
        <v>82</v>
      </c>
      <c r="BN1024" t="s">
        <v>82</v>
      </c>
      <c r="BO1024" t="s">
        <v>82</v>
      </c>
      <c r="BP1024" t="s">
        <v>82</v>
      </c>
      <c r="BQ1024" t="s">
        <v>82</v>
      </c>
    </row>
    <row r="1025" spans="1:69" x14ac:dyDescent="0.2">
      <c r="A1025" s="5">
        <v>0</v>
      </c>
      <c r="B1025" t="s">
        <v>15645</v>
      </c>
      <c r="C1025" t="s">
        <v>15646</v>
      </c>
      <c r="D1025" t="s">
        <v>15647</v>
      </c>
      <c r="E1025" t="s">
        <v>15645</v>
      </c>
      <c r="F1025" t="s">
        <v>553</v>
      </c>
      <c r="G1025" t="s">
        <v>15648</v>
      </c>
      <c r="H1025" s="1">
        <v>42578</v>
      </c>
      <c r="I1025" s="1">
        <v>42614</v>
      </c>
      <c r="J1025" t="b">
        <v>0</v>
      </c>
      <c r="K1025" t="s">
        <v>555</v>
      </c>
      <c r="L1025" t="s">
        <v>1531</v>
      </c>
      <c r="M1025" t="s">
        <v>1199</v>
      </c>
      <c r="N1025" t="s">
        <v>15649</v>
      </c>
      <c r="O1025" t="s">
        <v>15650</v>
      </c>
      <c r="P1025" t="s">
        <v>365</v>
      </c>
      <c r="Q1025" t="s">
        <v>8944</v>
      </c>
      <c r="R1025" t="s">
        <v>81</v>
      </c>
      <c r="S1025" t="s">
        <v>82</v>
      </c>
      <c r="T1025" s="1">
        <v>42578</v>
      </c>
      <c r="U1025" s="1">
        <v>42614</v>
      </c>
      <c r="V1025" t="s">
        <v>553</v>
      </c>
      <c r="W1025" s="2">
        <v>42843</v>
      </c>
      <c r="X1025" t="s">
        <v>82</v>
      </c>
      <c r="Y1025" t="s">
        <v>15651</v>
      </c>
      <c r="Z1025" t="s">
        <v>81</v>
      </c>
      <c r="AA1025" t="s">
        <v>15652</v>
      </c>
      <c r="AB1025" t="s">
        <v>15653</v>
      </c>
      <c r="AC1025" t="s">
        <v>15654</v>
      </c>
      <c r="AD1025" t="s">
        <v>15650</v>
      </c>
      <c r="AE1025" t="s">
        <v>15655</v>
      </c>
      <c r="AF1025" t="s">
        <v>81</v>
      </c>
      <c r="AG1025" t="s">
        <v>15652</v>
      </c>
      <c r="AH1025" t="s">
        <v>15656</v>
      </c>
      <c r="AI1025" t="s">
        <v>15657</v>
      </c>
      <c r="AJ1025" t="s">
        <v>15650</v>
      </c>
      <c r="AK1025" t="s">
        <v>212</v>
      </c>
      <c r="AL1025" t="s">
        <v>82</v>
      </c>
      <c r="AM1025" t="s">
        <v>15658</v>
      </c>
      <c r="AN1025">
        <v>18</v>
      </c>
      <c r="AO1025">
        <v>80</v>
      </c>
      <c r="AP1025" t="s">
        <v>371</v>
      </c>
      <c r="AQ1025" t="s">
        <v>15659</v>
      </c>
      <c r="AR1025" t="s">
        <v>15660</v>
      </c>
      <c r="AS1025" t="s">
        <v>15661</v>
      </c>
      <c r="AT1025" t="s">
        <v>15662</v>
      </c>
      <c r="AU1025" t="s">
        <v>81</v>
      </c>
      <c r="AV1025" t="s">
        <v>82</v>
      </c>
      <c r="AW1025" t="s">
        <v>81</v>
      </c>
      <c r="AX1025" t="s">
        <v>82</v>
      </c>
      <c r="AY1025" t="s">
        <v>82</v>
      </c>
      <c r="AZ1025" t="s">
        <v>82</v>
      </c>
      <c r="BA1025" t="s">
        <v>82</v>
      </c>
      <c r="BB1025" t="s">
        <v>82</v>
      </c>
      <c r="BC1025" t="s">
        <v>82</v>
      </c>
      <c r="BD1025" t="s">
        <v>82</v>
      </c>
      <c r="BE1025" t="s">
        <v>82</v>
      </c>
      <c r="BF1025" t="s">
        <v>82</v>
      </c>
      <c r="BG1025" t="s">
        <v>82</v>
      </c>
      <c r="BH1025" t="s">
        <v>82</v>
      </c>
      <c r="BI1025" t="s">
        <v>82</v>
      </c>
      <c r="BJ1025" t="s">
        <v>82</v>
      </c>
      <c r="BK1025" t="s">
        <v>82</v>
      </c>
      <c r="BL1025" t="s">
        <v>82</v>
      </c>
      <c r="BM1025" t="s">
        <v>82</v>
      </c>
      <c r="BN1025" t="s">
        <v>82</v>
      </c>
      <c r="BO1025" t="s">
        <v>82</v>
      </c>
      <c r="BP1025" t="s">
        <v>82</v>
      </c>
      <c r="BQ1025" t="s">
        <v>82</v>
      </c>
    </row>
    <row r="1026" spans="1:69" x14ac:dyDescent="0.2">
      <c r="A1026" s="5">
        <v>1</v>
      </c>
      <c r="B1026" t="s">
        <v>15663</v>
      </c>
      <c r="C1026" t="s">
        <v>15664</v>
      </c>
      <c r="D1026" t="s">
        <v>15665</v>
      </c>
      <c r="E1026" t="s">
        <v>15663</v>
      </c>
      <c r="F1026" t="s">
        <v>1316</v>
      </c>
      <c r="G1026" t="s">
        <v>15666</v>
      </c>
      <c r="H1026" s="1">
        <v>43522</v>
      </c>
      <c r="I1026" s="1">
        <v>43344</v>
      </c>
      <c r="J1026" t="b">
        <v>0</v>
      </c>
      <c r="K1026" t="s">
        <v>622</v>
      </c>
      <c r="L1026" t="s">
        <v>15667</v>
      </c>
      <c r="M1026">
        <v>3</v>
      </c>
      <c r="N1026">
        <v>30</v>
      </c>
      <c r="O1026" t="s">
        <v>15668</v>
      </c>
      <c r="P1026" t="s">
        <v>1356</v>
      </c>
      <c r="Q1026" t="s">
        <v>15669</v>
      </c>
      <c r="R1026" t="s">
        <v>81</v>
      </c>
      <c r="S1026">
        <v>1</v>
      </c>
      <c r="T1026" s="1">
        <v>43522</v>
      </c>
      <c r="U1026" s="1">
        <v>43344</v>
      </c>
      <c r="V1026" t="s">
        <v>1322</v>
      </c>
      <c r="W1026" s="2">
        <v>43549</v>
      </c>
      <c r="X1026" t="s">
        <v>82</v>
      </c>
      <c r="Y1026" t="s">
        <v>15670</v>
      </c>
      <c r="Z1026" t="s">
        <v>81</v>
      </c>
      <c r="AA1026" t="s">
        <v>15671</v>
      </c>
      <c r="AB1026" t="s">
        <v>15672</v>
      </c>
      <c r="AC1026" t="s">
        <v>15673</v>
      </c>
      <c r="AD1026" t="s">
        <v>15668</v>
      </c>
      <c r="AE1026" t="s">
        <v>15670</v>
      </c>
      <c r="AF1026" t="s">
        <v>81</v>
      </c>
      <c r="AG1026" t="s">
        <v>15671</v>
      </c>
      <c r="AH1026" t="s">
        <v>15672</v>
      </c>
      <c r="AI1026" t="s">
        <v>15673</v>
      </c>
      <c r="AJ1026" t="s">
        <v>15668</v>
      </c>
      <c r="AK1026" t="s">
        <v>1328</v>
      </c>
      <c r="AL1026" t="s">
        <v>82</v>
      </c>
      <c r="AM1026" t="s">
        <v>15668</v>
      </c>
      <c r="AN1026" t="s">
        <v>13648</v>
      </c>
      <c r="AO1026" t="s">
        <v>15674</v>
      </c>
      <c r="AP1026" t="s">
        <v>371</v>
      </c>
      <c r="AQ1026" t="s">
        <v>15675</v>
      </c>
      <c r="AR1026" t="s">
        <v>15676</v>
      </c>
      <c r="AS1026" t="s">
        <v>15677</v>
      </c>
      <c r="AT1026" t="s">
        <v>82</v>
      </c>
      <c r="AU1026" t="s">
        <v>81</v>
      </c>
      <c r="AV1026" t="s">
        <v>82</v>
      </c>
      <c r="AW1026" t="s">
        <v>1334</v>
      </c>
      <c r="AX1026" t="s">
        <v>81</v>
      </c>
      <c r="AY1026" t="s">
        <v>81</v>
      </c>
      <c r="AZ1026" t="s">
        <v>81</v>
      </c>
      <c r="BA1026" t="s">
        <v>82</v>
      </c>
      <c r="BB1026" s="1">
        <v>1</v>
      </c>
      <c r="BC1026" t="s">
        <v>81</v>
      </c>
      <c r="BD1026" t="s">
        <v>81</v>
      </c>
      <c r="BE1026" t="s">
        <v>81</v>
      </c>
      <c r="BF1026" t="s">
        <v>81</v>
      </c>
      <c r="BG1026" t="s">
        <v>81</v>
      </c>
      <c r="BH1026" t="s">
        <v>1871</v>
      </c>
      <c r="BI1026" t="s">
        <v>15678</v>
      </c>
      <c r="BJ1026" t="s">
        <v>82</v>
      </c>
      <c r="BK1026" t="s">
        <v>82</v>
      </c>
      <c r="BL1026" t="s">
        <v>200</v>
      </c>
      <c r="BM1026" t="s">
        <v>201</v>
      </c>
      <c r="BN1026" t="s">
        <v>81</v>
      </c>
      <c r="BO1026" t="s">
        <v>15679</v>
      </c>
      <c r="BP1026" t="s">
        <v>81</v>
      </c>
      <c r="BQ1026" t="s">
        <v>81</v>
      </c>
    </row>
    <row r="1027" spans="1:69" x14ac:dyDescent="0.2">
      <c r="A1027" s="5">
        <v>0</v>
      </c>
      <c r="B1027" t="s">
        <v>15680</v>
      </c>
      <c r="C1027" t="s">
        <v>15681</v>
      </c>
      <c r="D1027" t="s">
        <v>15682</v>
      </c>
      <c r="E1027" t="s">
        <v>15683</v>
      </c>
      <c r="F1027" t="s">
        <v>73</v>
      </c>
      <c r="G1027" t="s">
        <v>15684</v>
      </c>
      <c r="H1027" s="1">
        <v>42979</v>
      </c>
      <c r="I1027" s="1">
        <v>43009</v>
      </c>
      <c r="J1027" t="b">
        <v>0</v>
      </c>
      <c r="K1027" t="s">
        <v>75</v>
      </c>
      <c r="L1027" t="s">
        <v>142</v>
      </c>
      <c r="M1027" t="s">
        <v>90</v>
      </c>
      <c r="N1027">
        <v>100</v>
      </c>
      <c r="O1027" t="s">
        <v>15685</v>
      </c>
      <c r="P1027" t="s">
        <v>670</v>
      </c>
      <c r="Q1027" t="s">
        <v>2687</v>
      </c>
      <c r="R1027" t="s">
        <v>81</v>
      </c>
      <c r="S1027" t="s">
        <v>82</v>
      </c>
      <c r="T1027" s="1">
        <v>42979</v>
      </c>
      <c r="U1027" t="s">
        <v>3894</v>
      </c>
      <c r="V1027" t="s">
        <v>168</v>
      </c>
      <c r="W1027" s="2">
        <v>43578</v>
      </c>
      <c r="X1027" t="s">
        <v>15686</v>
      </c>
      <c r="Y1027" t="s">
        <v>81</v>
      </c>
      <c r="Z1027" t="s">
        <v>15687</v>
      </c>
      <c r="AA1027" t="s">
        <v>82</v>
      </c>
      <c r="AB1027" t="s">
        <v>81</v>
      </c>
      <c r="AC1027" t="s">
        <v>81</v>
      </c>
      <c r="AD1027" t="s">
        <v>15688</v>
      </c>
      <c r="AE1027" t="s">
        <v>81</v>
      </c>
      <c r="AF1027" t="s">
        <v>15687</v>
      </c>
      <c r="AG1027" t="s">
        <v>82</v>
      </c>
      <c r="AH1027" t="s">
        <v>81</v>
      </c>
      <c r="AI1027" t="s">
        <v>81</v>
      </c>
      <c r="AJ1027" t="s">
        <v>15688</v>
      </c>
      <c r="AK1027" t="s">
        <v>110</v>
      </c>
      <c r="AL1027" t="s">
        <v>82</v>
      </c>
      <c r="AM1027" t="s">
        <v>88</v>
      </c>
      <c r="AN1027" t="s">
        <v>154</v>
      </c>
      <c r="AO1027" t="s">
        <v>1063</v>
      </c>
      <c r="AP1027" t="s">
        <v>91</v>
      </c>
      <c r="AQ1027" t="s">
        <v>15689</v>
      </c>
      <c r="AR1027" t="s">
        <v>82</v>
      </c>
      <c r="AS1027" t="s">
        <v>15690</v>
      </c>
      <c r="AT1027" t="s">
        <v>15691</v>
      </c>
      <c r="AU1027" t="s">
        <v>81</v>
      </c>
      <c r="AV1027" t="s">
        <v>82</v>
      </c>
      <c r="AW1027" t="s">
        <v>82</v>
      </c>
      <c r="AX1027" t="s">
        <v>82</v>
      </c>
      <c r="AY1027" t="s">
        <v>82</v>
      </c>
      <c r="AZ1027" t="s">
        <v>82</v>
      </c>
      <c r="BA1027" t="s">
        <v>82</v>
      </c>
      <c r="BB1027" t="s">
        <v>82</v>
      </c>
      <c r="BC1027" t="s">
        <v>82</v>
      </c>
      <c r="BD1027" t="s">
        <v>82</v>
      </c>
      <c r="BE1027" t="s">
        <v>82</v>
      </c>
      <c r="BF1027" t="s">
        <v>82</v>
      </c>
      <c r="BG1027" t="s">
        <v>82</v>
      </c>
      <c r="BH1027" t="s">
        <v>82</v>
      </c>
      <c r="BI1027" t="s">
        <v>82</v>
      </c>
      <c r="BJ1027" t="s">
        <v>82</v>
      </c>
      <c r="BK1027" t="s">
        <v>82</v>
      </c>
      <c r="BL1027" t="s">
        <v>82</v>
      </c>
      <c r="BM1027" t="s">
        <v>82</v>
      </c>
      <c r="BN1027" t="s">
        <v>82</v>
      </c>
      <c r="BO1027" t="s">
        <v>82</v>
      </c>
      <c r="BP1027" t="s">
        <v>82</v>
      </c>
      <c r="BQ1027" t="s">
        <v>82</v>
      </c>
    </row>
    <row r="1028" spans="1:69" x14ac:dyDescent="0.2">
      <c r="A1028" s="5">
        <v>1</v>
      </c>
      <c r="B1028" t="s">
        <v>15692</v>
      </c>
      <c r="C1028" t="s">
        <v>15693</v>
      </c>
      <c r="D1028" t="s">
        <v>15694</v>
      </c>
      <c r="E1028" t="s">
        <v>15695</v>
      </c>
      <c r="F1028" t="s">
        <v>178</v>
      </c>
      <c r="G1028" t="s">
        <v>15696</v>
      </c>
      <c r="H1028" s="1">
        <v>42599</v>
      </c>
      <c r="I1028" s="1">
        <v>42649</v>
      </c>
      <c r="J1028" t="b">
        <v>0</v>
      </c>
      <c r="K1028" t="s">
        <v>180</v>
      </c>
      <c r="L1028" t="s">
        <v>15697</v>
      </c>
      <c r="M1028" t="s">
        <v>1490</v>
      </c>
      <c r="N1028">
        <v>680</v>
      </c>
      <c r="O1028" t="s">
        <v>15698</v>
      </c>
      <c r="P1028" t="s">
        <v>15699</v>
      </c>
      <c r="Q1028" t="s">
        <v>15700</v>
      </c>
      <c r="R1028" t="s">
        <v>15701</v>
      </c>
      <c r="S1028" t="s">
        <v>82</v>
      </c>
      <c r="T1028" s="1">
        <v>42599</v>
      </c>
      <c r="U1028" s="1">
        <v>42649</v>
      </c>
      <c r="V1028" t="s">
        <v>186</v>
      </c>
      <c r="W1028" s="2">
        <v>43794</v>
      </c>
      <c r="X1028" t="s">
        <v>15702</v>
      </c>
      <c r="Y1028" t="s">
        <v>729</v>
      </c>
      <c r="Z1028" t="s">
        <v>81</v>
      </c>
      <c r="AA1028" t="s">
        <v>2339</v>
      </c>
      <c r="AB1028" t="s">
        <v>731</v>
      </c>
      <c r="AC1028">
        <v>442089904466</v>
      </c>
      <c r="AD1028" t="s">
        <v>724</v>
      </c>
      <c r="AE1028" t="s">
        <v>729</v>
      </c>
      <c r="AF1028" t="s">
        <v>81</v>
      </c>
      <c r="AG1028" t="s">
        <v>2339</v>
      </c>
      <c r="AH1028" t="s">
        <v>731</v>
      </c>
      <c r="AI1028">
        <v>442089904466</v>
      </c>
      <c r="AJ1028" t="s">
        <v>724</v>
      </c>
      <c r="AK1028" t="s">
        <v>250</v>
      </c>
      <c r="AL1028" t="s">
        <v>82</v>
      </c>
      <c r="AM1028" t="s">
        <v>724</v>
      </c>
      <c r="AN1028" t="s">
        <v>81</v>
      </c>
      <c r="AO1028" t="s">
        <v>81</v>
      </c>
      <c r="AP1028" t="s">
        <v>192</v>
      </c>
      <c r="AQ1028" t="s">
        <v>15703</v>
      </c>
      <c r="AR1028" t="s">
        <v>15704</v>
      </c>
      <c r="AS1028" t="s">
        <v>15705</v>
      </c>
      <c r="AT1028" t="s">
        <v>15706</v>
      </c>
      <c r="AU1028" t="s">
        <v>197</v>
      </c>
      <c r="AV1028" t="s">
        <v>82</v>
      </c>
      <c r="AW1028" t="s">
        <v>198</v>
      </c>
      <c r="AX1028" t="s">
        <v>81</v>
      </c>
      <c r="AY1028" t="s">
        <v>81</v>
      </c>
      <c r="AZ1028" t="s">
        <v>15707</v>
      </c>
      <c r="BA1028" t="s">
        <v>82</v>
      </c>
      <c r="BB1028" s="1">
        <v>1</v>
      </c>
      <c r="BC1028" t="s">
        <v>199</v>
      </c>
      <c r="BD1028" t="s">
        <v>199</v>
      </c>
      <c r="BE1028" t="s">
        <v>199</v>
      </c>
      <c r="BF1028" t="s">
        <v>199</v>
      </c>
      <c r="BG1028" t="s">
        <v>81</v>
      </c>
      <c r="BH1028" t="s">
        <v>81</v>
      </c>
      <c r="BI1028" t="s">
        <v>81</v>
      </c>
      <c r="BJ1028" t="s">
        <v>82</v>
      </c>
      <c r="BK1028" t="s">
        <v>82</v>
      </c>
      <c r="BL1028" t="s">
        <v>200</v>
      </c>
      <c r="BM1028" t="s">
        <v>201</v>
      </c>
      <c r="BN1028" t="s">
        <v>81</v>
      </c>
      <c r="BO1028" t="s">
        <v>81</v>
      </c>
      <c r="BP1028" t="s">
        <v>81</v>
      </c>
      <c r="BQ1028" t="s">
        <v>81</v>
      </c>
    </row>
    <row r="1029" spans="1:69" x14ac:dyDescent="0.2">
      <c r="A1029" s="5">
        <v>1</v>
      </c>
      <c r="B1029" t="s">
        <v>15708</v>
      </c>
      <c r="C1029" t="s">
        <v>15709</v>
      </c>
      <c r="D1029" t="s">
        <v>15710</v>
      </c>
      <c r="E1029" t="s">
        <v>15711</v>
      </c>
      <c r="F1029" t="s">
        <v>73</v>
      </c>
      <c r="G1029" t="s">
        <v>15712</v>
      </c>
      <c r="H1029" s="1">
        <v>42726</v>
      </c>
      <c r="I1029" s="1">
        <v>42705</v>
      </c>
      <c r="J1029" t="b">
        <v>1</v>
      </c>
      <c r="K1029" t="s">
        <v>75</v>
      </c>
      <c r="L1029" t="s">
        <v>223</v>
      </c>
      <c r="M1029" t="s">
        <v>363</v>
      </c>
      <c r="N1029">
        <v>60</v>
      </c>
      <c r="O1029" t="s">
        <v>7251</v>
      </c>
      <c r="P1029" t="s">
        <v>11721</v>
      </c>
      <c r="Q1029" t="s">
        <v>15713</v>
      </c>
      <c r="R1029" t="s">
        <v>81</v>
      </c>
      <c r="S1029" t="s">
        <v>82</v>
      </c>
      <c r="T1029" s="1">
        <v>42726</v>
      </c>
      <c r="U1029" s="3">
        <v>42705</v>
      </c>
      <c r="V1029" t="s">
        <v>503</v>
      </c>
      <c r="W1029" s="2">
        <v>43353</v>
      </c>
      <c r="X1029" t="s">
        <v>15714</v>
      </c>
      <c r="Y1029" t="s">
        <v>273</v>
      </c>
      <c r="Z1029" t="s">
        <v>15715</v>
      </c>
      <c r="AA1029" t="s">
        <v>82</v>
      </c>
      <c r="AB1029" t="s">
        <v>15716</v>
      </c>
      <c r="AC1029" t="s">
        <v>15717</v>
      </c>
      <c r="AD1029" t="s">
        <v>15718</v>
      </c>
      <c r="AE1029" t="s">
        <v>273</v>
      </c>
      <c r="AF1029" t="s">
        <v>15715</v>
      </c>
      <c r="AG1029" t="s">
        <v>82</v>
      </c>
      <c r="AH1029" t="s">
        <v>15716</v>
      </c>
      <c r="AI1029" t="s">
        <v>15717</v>
      </c>
      <c r="AJ1029" t="s">
        <v>15718</v>
      </c>
      <c r="AK1029" t="s">
        <v>296</v>
      </c>
      <c r="AL1029" t="s">
        <v>82</v>
      </c>
      <c r="AM1029" t="s">
        <v>88</v>
      </c>
      <c r="AN1029" t="s">
        <v>679</v>
      </c>
      <c r="AO1029" t="s">
        <v>90</v>
      </c>
      <c r="AP1029" t="s">
        <v>91</v>
      </c>
      <c r="AQ1029" t="s">
        <v>15719</v>
      </c>
      <c r="AR1029" t="s">
        <v>82</v>
      </c>
      <c r="AS1029" t="s">
        <v>15720</v>
      </c>
      <c r="AT1029" t="s">
        <v>15721</v>
      </c>
      <c r="AU1029" t="s">
        <v>81</v>
      </c>
      <c r="AV1029" t="s">
        <v>82</v>
      </c>
      <c r="AW1029" t="s">
        <v>82</v>
      </c>
      <c r="AX1029" t="s">
        <v>82</v>
      </c>
      <c r="AY1029" t="s">
        <v>82</v>
      </c>
      <c r="AZ1029" t="s">
        <v>82</v>
      </c>
      <c r="BA1029" t="s">
        <v>82</v>
      </c>
      <c r="BB1029" t="s">
        <v>82</v>
      </c>
      <c r="BC1029" t="s">
        <v>82</v>
      </c>
      <c r="BD1029" t="s">
        <v>82</v>
      </c>
      <c r="BE1029" t="s">
        <v>82</v>
      </c>
      <c r="BF1029" t="s">
        <v>82</v>
      </c>
      <c r="BG1029" t="s">
        <v>82</v>
      </c>
      <c r="BH1029" t="s">
        <v>82</v>
      </c>
      <c r="BI1029" t="s">
        <v>82</v>
      </c>
      <c r="BJ1029" t="s">
        <v>82</v>
      </c>
      <c r="BK1029" t="s">
        <v>82</v>
      </c>
      <c r="BL1029" t="s">
        <v>82</v>
      </c>
      <c r="BM1029" t="s">
        <v>82</v>
      </c>
      <c r="BN1029" t="s">
        <v>82</v>
      </c>
      <c r="BO1029" t="s">
        <v>82</v>
      </c>
      <c r="BP1029" t="s">
        <v>82</v>
      </c>
      <c r="BQ1029" t="s">
        <v>82</v>
      </c>
    </row>
    <row r="1030" spans="1:69" x14ac:dyDescent="0.2">
      <c r="A1030" s="5">
        <v>0</v>
      </c>
      <c r="B1030" t="s">
        <v>15722</v>
      </c>
      <c r="C1030" t="s">
        <v>15723</v>
      </c>
      <c r="D1030" t="s">
        <v>15724</v>
      </c>
      <c r="E1030" t="s">
        <v>15725</v>
      </c>
      <c r="F1030" t="s">
        <v>205</v>
      </c>
      <c r="G1030" t="s">
        <v>15726</v>
      </c>
      <c r="H1030" s="1">
        <v>43535</v>
      </c>
      <c r="I1030" s="1">
        <v>43556</v>
      </c>
      <c r="J1030" t="b">
        <v>0</v>
      </c>
      <c r="K1030" t="s">
        <v>75</v>
      </c>
      <c r="L1030" t="s">
        <v>15727</v>
      </c>
      <c r="M1030" t="s">
        <v>81</v>
      </c>
      <c r="N1030">
        <v>5</v>
      </c>
      <c r="O1030" t="s">
        <v>15728</v>
      </c>
      <c r="P1030" t="s">
        <v>209</v>
      </c>
      <c r="Q1030" t="s">
        <v>15729</v>
      </c>
      <c r="R1030" t="s">
        <v>81</v>
      </c>
      <c r="S1030" t="s">
        <v>82</v>
      </c>
      <c r="T1030" s="1">
        <v>43535</v>
      </c>
      <c r="U1030" s="1">
        <v>43556</v>
      </c>
      <c r="V1030" t="s">
        <v>15726</v>
      </c>
      <c r="W1030" s="2">
        <v>44151</v>
      </c>
      <c r="X1030" t="s">
        <v>82</v>
      </c>
      <c r="Y1030" t="s">
        <v>15730</v>
      </c>
      <c r="Z1030" t="s">
        <v>15731</v>
      </c>
      <c r="AA1030" t="s">
        <v>81</v>
      </c>
      <c r="AB1030" t="s">
        <v>15732</v>
      </c>
      <c r="AC1030" t="s">
        <v>15733</v>
      </c>
      <c r="AD1030" t="s">
        <v>81</v>
      </c>
      <c r="AE1030" t="s">
        <v>15730</v>
      </c>
      <c r="AF1030" t="s">
        <v>15731</v>
      </c>
      <c r="AG1030" t="s">
        <v>81</v>
      </c>
      <c r="AH1030" t="s">
        <v>15732</v>
      </c>
      <c r="AI1030" t="s">
        <v>15733</v>
      </c>
      <c r="AJ1030" t="s">
        <v>81</v>
      </c>
      <c r="AK1030" t="s">
        <v>212</v>
      </c>
      <c r="AL1030" t="s">
        <v>82</v>
      </c>
      <c r="AM1030" t="s">
        <v>15734</v>
      </c>
      <c r="AN1030" t="s">
        <v>81</v>
      </c>
      <c r="AO1030" t="s">
        <v>81</v>
      </c>
      <c r="AP1030" t="s">
        <v>81</v>
      </c>
      <c r="AQ1030" t="s">
        <v>15735</v>
      </c>
      <c r="AR1030" t="s">
        <v>15736</v>
      </c>
      <c r="AS1030" t="s">
        <v>15737</v>
      </c>
      <c r="AT1030" t="s">
        <v>15738</v>
      </c>
      <c r="AU1030" t="s">
        <v>81</v>
      </c>
      <c r="AV1030" t="s">
        <v>82</v>
      </c>
      <c r="AW1030" t="s">
        <v>217</v>
      </c>
      <c r="AX1030" t="s">
        <v>81</v>
      </c>
      <c r="AY1030" t="s">
        <v>81</v>
      </c>
      <c r="AZ1030" t="s">
        <v>81</v>
      </c>
      <c r="BA1030" t="s">
        <v>82</v>
      </c>
      <c r="BB1030" s="1">
        <v>1</v>
      </c>
      <c r="BC1030" t="s">
        <v>81</v>
      </c>
      <c r="BD1030" t="s">
        <v>81</v>
      </c>
      <c r="BE1030" t="s">
        <v>81</v>
      </c>
      <c r="BF1030" t="s">
        <v>81</v>
      </c>
      <c r="BG1030" t="s">
        <v>81</v>
      </c>
      <c r="BH1030" t="s">
        <v>81</v>
      </c>
      <c r="BI1030" t="s">
        <v>81</v>
      </c>
      <c r="BJ1030" t="s">
        <v>82</v>
      </c>
      <c r="BK1030" t="s">
        <v>82</v>
      </c>
      <c r="BL1030" t="s">
        <v>81</v>
      </c>
      <c r="BM1030" t="s">
        <v>201</v>
      </c>
      <c r="BN1030" t="s">
        <v>81</v>
      </c>
      <c r="BO1030" t="s">
        <v>81</v>
      </c>
      <c r="BP1030" t="s">
        <v>81</v>
      </c>
      <c r="BQ1030" t="s">
        <v>81</v>
      </c>
    </row>
    <row r="1031" spans="1:69" x14ac:dyDescent="0.2">
      <c r="A1031" s="5">
        <v>0</v>
      </c>
      <c r="B1031" t="s">
        <v>15739</v>
      </c>
      <c r="C1031" t="s">
        <v>15740</v>
      </c>
      <c r="D1031" t="s">
        <v>15741</v>
      </c>
      <c r="E1031" t="s">
        <v>15739</v>
      </c>
      <c r="F1031" t="s">
        <v>2621</v>
      </c>
      <c r="G1031" t="s">
        <v>15742</v>
      </c>
      <c r="H1031" s="1">
        <v>43525</v>
      </c>
      <c r="I1031" s="1">
        <v>43801</v>
      </c>
      <c r="J1031" t="b">
        <v>0</v>
      </c>
      <c r="K1031" t="s">
        <v>75</v>
      </c>
      <c r="L1031" t="s">
        <v>2623</v>
      </c>
      <c r="M1031" t="s">
        <v>90</v>
      </c>
      <c r="N1031">
        <v>242</v>
      </c>
      <c r="O1031" t="s">
        <v>1905</v>
      </c>
      <c r="P1031" t="s">
        <v>1302</v>
      </c>
      <c r="Q1031" t="s">
        <v>15743</v>
      </c>
      <c r="R1031" t="s">
        <v>81</v>
      </c>
      <c r="S1031" t="s">
        <v>82</v>
      </c>
      <c r="T1031" s="1">
        <v>43525</v>
      </c>
      <c r="U1031" s="1">
        <v>43801</v>
      </c>
      <c r="V1031" t="s">
        <v>2626</v>
      </c>
      <c r="W1031" s="2">
        <v>44139</v>
      </c>
      <c r="X1031" t="s">
        <v>82</v>
      </c>
      <c r="Y1031" t="s">
        <v>15744</v>
      </c>
      <c r="Z1031" t="s">
        <v>15745</v>
      </c>
      <c r="AA1031" t="s">
        <v>15746</v>
      </c>
      <c r="AB1031" t="s">
        <v>15747</v>
      </c>
      <c r="AC1031">
        <v>814442837</v>
      </c>
      <c r="AD1031" t="s">
        <v>15748</v>
      </c>
      <c r="AE1031" t="s">
        <v>15744</v>
      </c>
      <c r="AF1031" t="s">
        <v>15745</v>
      </c>
      <c r="AG1031" t="s">
        <v>15746</v>
      </c>
      <c r="AH1031" t="s">
        <v>15747</v>
      </c>
      <c r="AI1031">
        <v>814442837</v>
      </c>
      <c r="AJ1031" t="s">
        <v>15748</v>
      </c>
      <c r="AK1031" t="s">
        <v>7260</v>
      </c>
      <c r="AL1031" t="s">
        <v>82</v>
      </c>
      <c r="AM1031" t="s">
        <v>15749</v>
      </c>
      <c r="AN1031" t="s">
        <v>15750</v>
      </c>
      <c r="AO1031" t="s">
        <v>154</v>
      </c>
      <c r="AP1031" t="s">
        <v>371</v>
      </c>
      <c r="AQ1031" t="s">
        <v>15751</v>
      </c>
      <c r="AR1031" t="s">
        <v>15752</v>
      </c>
      <c r="AS1031" t="s">
        <v>15753</v>
      </c>
      <c r="AT1031" t="s">
        <v>15754</v>
      </c>
      <c r="AU1031" t="s">
        <v>81</v>
      </c>
      <c r="AV1031" t="s">
        <v>82</v>
      </c>
      <c r="AW1031" t="s">
        <v>1637</v>
      </c>
      <c r="AX1031" t="s">
        <v>81</v>
      </c>
      <c r="AY1031" t="s">
        <v>81</v>
      </c>
      <c r="AZ1031" t="s">
        <v>81</v>
      </c>
      <c r="BA1031" t="s">
        <v>82</v>
      </c>
      <c r="BB1031" s="1">
        <v>1</v>
      </c>
      <c r="BC1031" t="s">
        <v>81</v>
      </c>
      <c r="BD1031" t="s">
        <v>81</v>
      </c>
      <c r="BE1031" t="s">
        <v>81</v>
      </c>
      <c r="BF1031" t="s">
        <v>81</v>
      </c>
      <c r="BG1031" t="s">
        <v>81</v>
      </c>
      <c r="BH1031" t="s">
        <v>81</v>
      </c>
      <c r="BI1031" t="s">
        <v>81</v>
      </c>
      <c r="BJ1031" s="1">
        <v>44900</v>
      </c>
      <c r="BK1031" t="s">
        <v>82</v>
      </c>
      <c r="BL1031" t="s">
        <v>81</v>
      </c>
      <c r="BM1031" t="s">
        <v>201</v>
      </c>
      <c r="BN1031" t="s">
        <v>81</v>
      </c>
      <c r="BO1031" t="s">
        <v>81</v>
      </c>
      <c r="BP1031" t="s">
        <v>81</v>
      </c>
      <c r="BQ1031" t="s">
        <v>81</v>
      </c>
    </row>
    <row r="1032" spans="1:69" x14ac:dyDescent="0.2">
      <c r="A1032" s="5">
        <v>0</v>
      </c>
      <c r="B1032" t="s">
        <v>15755</v>
      </c>
      <c r="C1032" t="s">
        <v>15756</v>
      </c>
      <c r="D1032" t="s">
        <v>15757</v>
      </c>
      <c r="E1032" t="s">
        <v>15758</v>
      </c>
      <c r="F1032" t="s">
        <v>73</v>
      </c>
      <c r="G1032" t="s">
        <v>15759</v>
      </c>
      <c r="H1032" s="1">
        <v>43241</v>
      </c>
      <c r="I1032" s="1">
        <v>43556</v>
      </c>
      <c r="J1032" t="b">
        <v>0</v>
      </c>
      <c r="K1032" t="s">
        <v>75</v>
      </c>
      <c r="L1032" t="s">
        <v>979</v>
      </c>
      <c r="M1032" t="s">
        <v>90</v>
      </c>
      <c r="N1032">
        <v>100</v>
      </c>
      <c r="O1032" t="s">
        <v>8349</v>
      </c>
      <c r="P1032" t="s">
        <v>82</v>
      </c>
      <c r="Q1032" t="s">
        <v>950</v>
      </c>
      <c r="R1032" t="s">
        <v>81</v>
      </c>
      <c r="S1032" t="s">
        <v>82</v>
      </c>
      <c r="T1032" s="1">
        <v>43241</v>
      </c>
      <c r="U1032" t="s">
        <v>3072</v>
      </c>
      <c r="V1032" t="s">
        <v>605</v>
      </c>
      <c r="W1032" s="2">
        <v>43269</v>
      </c>
      <c r="X1032">
        <v>170408</v>
      </c>
      <c r="Y1032" t="s">
        <v>81</v>
      </c>
      <c r="Z1032" t="s">
        <v>15760</v>
      </c>
      <c r="AA1032" t="s">
        <v>82</v>
      </c>
      <c r="AB1032" t="s">
        <v>15761</v>
      </c>
      <c r="AC1032" t="s">
        <v>15762</v>
      </c>
      <c r="AD1032" t="s">
        <v>81</v>
      </c>
      <c r="AE1032" t="s">
        <v>81</v>
      </c>
      <c r="AF1032" t="s">
        <v>15760</v>
      </c>
      <c r="AG1032" t="s">
        <v>82</v>
      </c>
      <c r="AH1032" t="s">
        <v>15761</v>
      </c>
      <c r="AI1032" t="s">
        <v>15762</v>
      </c>
      <c r="AJ1032" t="s">
        <v>81</v>
      </c>
      <c r="AK1032" t="s">
        <v>153</v>
      </c>
      <c r="AL1032" t="s">
        <v>82</v>
      </c>
      <c r="AM1032" t="s">
        <v>88</v>
      </c>
      <c r="AN1032" t="s">
        <v>154</v>
      </c>
      <c r="AO1032" t="s">
        <v>1975</v>
      </c>
      <c r="AP1032" t="s">
        <v>91</v>
      </c>
      <c r="AQ1032" t="s">
        <v>15763</v>
      </c>
      <c r="AR1032" t="s">
        <v>82</v>
      </c>
      <c r="AS1032" t="s">
        <v>15764</v>
      </c>
      <c r="AT1032" t="s">
        <v>15765</v>
      </c>
      <c r="AU1032" t="s">
        <v>81</v>
      </c>
      <c r="AV1032" t="s">
        <v>82</v>
      </c>
      <c r="AW1032" t="s">
        <v>82</v>
      </c>
      <c r="AX1032" t="s">
        <v>82</v>
      </c>
      <c r="AY1032" t="s">
        <v>82</v>
      </c>
      <c r="AZ1032" t="s">
        <v>82</v>
      </c>
      <c r="BA1032" t="s">
        <v>82</v>
      </c>
      <c r="BB1032" t="s">
        <v>82</v>
      </c>
      <c r="BC1032" t="s">
        <v>82</v>
      </c>
      <c r="BD1032" t="s">
        <v>82</v>
      </c>
      <c r="BE1032" t="s">
        <v>82</v>
      </c>
      <c r="BF1032" t="s">
        <v>82</v>
      </c>
      <c r="BG1032" t="s">
        <v>82</v>
      </c>
      <c r="BH1032" t="s">
        <v>82</v>
      </c>
      <c r="BI1032" t="s">
        <v>82</v>
      </c>
      <c r="BJ1032" t="s">
        <v>82</v>
      </c>
      <c r="BK1032" t="s">
        <v>82</v>
      </c>
      <c r="BL1032" t="s">
        <v>82</v>
      </c>
      <c r="BM1032" t="s">
        <v>82</v>
      </c>
      <c r="BN1032" t="s">
        <v>82</v>
      </c>
      <c r="BO1032" t="s">
        <v>82</v>
      </c>
      <c r="BP1032" t="s">
        <v>82</v>
      </c>
      <c r="BQ1032" t="s">
        <v>82</v>
      </c>
    </row>
    <row r="1033" spans="1:69" x14ac:dyDescent="0.2">
      <c r="A1033" s="5">
        <v>0</v>
      </c>
      <c r="B1033" t="s">
        <v>15766</v>
      </c>
      <c r="C1033" t="s">
        <v>15767</v>
      </c>
      <c r="D1033" t="s">
        <v>15768</v>
      </c>
      <c r="E1033" t="s">
        <v>15769</v>
      </c>
      <c r="F1033" t="s">
        <v>1316</v>
      </c>
      <c r="G1033" t="s">
        <v>15770</v>
      </c>
      <c r="H1033" s="1">
        <v>43371</v>
      </c>
      <c r="I1033" s="1">
        <v>43274</v>
      </c>
      <c r="J1033" t="b">
        <v>0</v>
      </c>
      <c r="K1033" t="s">
        <v>622</v>
      </c>
      <c r="L1033" t="s">
        <v>15771</v>
      </c>
      <c r="M1033" t="s">
        <v>90</v>
      </c>
      <c r="N1033">
        <v>130</v>
      </c>
      <c r="O1033" t="s">
        <v>15772</v>
      </c>
      <c r="P1033" t="s">
        <v>1356</v>
      </c>
      <c r="Q1033" t="s">
        <v>15773</v>
      </c>
      <c r="R1033" t="s">
        <v>81</v>
      </c>
      <c r="S1033">
        <v>1</v>
      </c>
      <c r="T1033" s="1">
        <v>43371</v>
      </c>
      <c r="U1033" s="1">
        <v>43274</v>
      </c>
      <c r="V1033" t="s">
        <v>1322</v>
      </c>
      <c r="W1033" s="2">
        <v>43409</v>
      </c>
      <c r="X1033" t="s">
        <v>82</v>
      </c>
      <c r="Y1033" t="s">
        <v>15774</v>
      </c>
      <c r="Z1033" t="s">
        <v>81</v>
      </c>
      <c r="AA1033" t="s">
        <v>15775</v>
      </c>
      <c r="AB1033" t="s">
        <v>15776</v>
      </c>
      <c r="AC1033" t="s">
        <v>15777</v>
      </c>
      <c r="AD1033" t="s">
        <v>15772</v>
      </c>
      <c r="AE1033" t="s">
        <v>15778</v>
      </c>
      <c r="AF1033" t="s">
        <v>81</v>
      </c>
      <c r="AG1033" t="s">
        <v>15779</v>
      </c>
      <c r="AH1033" t="s">
        <v>15780</v>
      </c>
      <c r="AI1033" t="s">
        <v>15781</v>
      </c>
      <c r="AJ1033" t="s">
        <v>15772</v>
      </c>
      <c r="AK1033" t="s">
        <v>1328</v>
      </c>
      <c r="AL1033" t="s">
        <v>82</v>
      </c>
      <c r="AM1033" t="s">
        <v>15772</v>
      </c>
      <c r="AN1033" t="s">
        <v>1329</v>
      </c>
      <c r="AO1033" t="s">
        <v>1409</v>
      </c>
      <c r="AP1033" t="s">
        <v>371</v>
      </c>
      <c r="AQ1033" t="s">
        <v>15782</v>
      </c>
      <c r="AR1033" t="s">
        <v>15783</v>
      </c>
      <c r="AS1033" t="s">
        <v>15784</v>
      </c>
      <c r="AT1033" t="s">
        <v>15785</v>
      </c>
      <c r="AU1033" t="s">
        <v>81</v>
      </c>
      <c r="AV1033" t="s">
        <v>82</v>
      </c>
      <c r="AW1033" t="s">
        <v>1334</v>
      </c>
      <c r="AX1033" t="s">
        <v>81</v>
      </c>
      <c r="AY1033" t="s">
        <v>81</v>
      </c>
      <c r="AZ1033" t="s">
        <v>81</v>
      </c>
      <c r="BA1033" t="s">
        <v>82</v>
      </c>
      <c r="BB1033" s="1">
        <v>1</v>
      </c>
      <c r="BC1033" t="s">
        <v>81</v>
      </c>
      <c r="BD1033" t="s">
        <v>81</v>
      </c>
      <c r="BE1033" t="s">
        <v>81</v>
      </c>
      <c r="BF1033" t="s">
        <v>81</v>
      </c>
      <c r="BG1033" t="s">
        <v>81</v>
      </c>
      <c r="BH1033" t="s">
        <v>1943</v>
      </c>
      <c r="BI1033" t="s">
        <v>15786</v>
      </c>
      <c r="BJ1033" t="s">
        <v>82</v>
      </c>
      <c r="BK1033" t="s">
        <v>82</v>
      </c>
      <c r="BL1033" t="s">
        <v>200</v>
      </c>
      <c r="BM1033" t="s">
        <v>201</v>
      </c>
      <c r="BN1033" t="s">
        <v>81</v>
      </c>
      <c r="BO1033" t="s">
        <v>15787</v>
      </c>
      <c r="BP1033" t="s">
        <v>81</v>
      </c>
      <c r="BQ1033" t="s">
        <v>81</v>
      </c>
    </row>
    <row r="1034" spans="1:69" x14ac:dyDescent="0.2">
      <c r="A1034" s="5">
        <v>0</v>
      </c>
      <c r="B1034" t="s">
        <v>15788</v>
      </c>
      <c r="C1034" t="s">
        <v>15789</v>
      </c>
      <c r="D1034" t="s">
        <v>15790</v>
      </c>
      <c r="E1034" t="s">
        <v>15791</v>
      </c>
      <c r="F1034" t="s">
        <v>73</v>
      </c>
      <c r="G1034" t="s">
        <v>15792</v>
      </c>
      <c r="H1034" s="1">
        <v>43048</v>
      </c>
      <c r="I1034" s="1">
        <v>43101</v>
      </c>
      <c r="J1034" t="b">
        <v>1</v>
      </c>
      <c r="K1034" t="s">
        <v>75</v>
      </c>
      <c r="L1034" t="s">
        <v>465</v>
      </c>
      <c r="M1034" t="s">
        <v>90</v>
      </c>
      <c r="N1034">
        <v>32</v>
      </c>
      <c r="O1034" t="s">
        <v>15793</v>
      </c>
      <c r="P1034" t="s">
        <v>82</v>
      </c>
      <c r="Q1034" t="s">
        <v>15794</v>
      </c>
      <c r="R1034" t="s">
        <v>81</v>
      </c>
      <c r="S1034" t="s">
        <v>82</v>
      </c>
      <c r="T1034" s="1">
        <v>43048</v>
      </c>
      <c r="U1034" s="3">
        <v>43101</v>
      </c>
      <c r="V1034" t="s">
        <v>1305</v>
      </c>
      <c r="W1034" s="2">
        <v>43085</v>
      </c>
      <c r="X1034">
        <v>28602517</v>
      </c>
      <c r="Y1034" t="s">
        <v>587</v>
      </c>
      <c r="Z1034" t="s">
        <v>15795</v>
      </c>
      <c r="AA1034" t="s">
        <v>82</v>
      </c>
      <c r="AB1034" t="s">
        <v>15796</v>
      </c>
      <c r="AC1034" t="s">
        <v>15797</v>
      </c>
      <c r="AD1034" t="s">
        <v>589</v>
      </c>
      <c r="AE1034" t="s">
        <v>587</v>
      </c>
      <c r="AF1034" t="s">
        <v>15795</v>
      </c>
      <c r="AG1034" t="s">
        <v>82</v>
      </c>
      <c r="AH1034" t="s">
        <v>15796</v>
      </c>
      <c r="AI1034" t="s">
        <v>15797</v>
      </c>
      <c r="AJ1034" t="s">
        <v>589</v>
      </c>
      <c r="AK1034" t="s">
        <v>153</v>
      </c>
      <c r="AL1034" t="s">
        <v>82</v>
      </c>
      <c r="AM1034" t="s">
        <v>88</v>
      </c>
      <c r="AN1034" t="s">
        <v>5924</v>
      </c>
      <c r="AO1034" t="s">
        <v>527</v>
      </c>
      <c r="AP1034" t="s">
        <v>91</v>
      </c>
      <c r="AQ1034" t="s">
        <v>15798</v>
      </c>
      <c r="AR1034" t="s">
        <v>82</v>
      </c>
      <c r="AS1034" t="s">
        <v>15799</v>
      </c>
      <c r="AT1034" t="s">
        <v>82</v>
      </c>
      <c r="AU1034" t="s">
        <v>81</v>
      </c>
      <c r="AV1034" t="s">
        <v>82</v>
      </c>
      <c r="AW1034" t="s">
        <v>82</v>
      </c>
      <c r="AX1034" t="s">
        <v>82</v>
      </c>
      <c r="AY1034" t="s">
        <v>82</v>
      </c>
      <c r="AZ1034" t="s">
        <v>82</v>
      </c>
      <c r="BA1034" t="s">
        <v>82</v>
      </c>
      <c r="BB1034" t="s">
        <v>82</v>
      </c>
      <c r="BC1034" t="s">
        <v>82</v>
      </c>
      <c r="BD1034" t="s">
        <v>82</v>
      </c>
      <c r="BE1034" t="s">
        <v>82</v>
      </c>
      <c r="BF1034" t="s">
        <v>82</v>
      </c>
      <c r="BG1034" t="s">
        <v>82</v>
      </c>
      <c r="BH1034" t="s">
        <v>82</v>
      </c>
      <c r="BI1034" t="s">
        <v>82</v>
      </c>
      <c r="BJ1034" t="s">
        <v>82</v>
      </c>
      <c r="BK1034" t="s">
        <v>82</v>
      </c>
      <c r="BL1034" t="s">
        <v>82</v>
      </c>
      <c r="BM1034" t="s">
        <v>82</v>
      </c>
      <c r="BN1034" t="s">
        <v>82</v>
      </c>
      <c r="BO1034" t="s">
        <v>82</v>
      </c>
      <c r="BP1034" t="s">
        <v>82</v>
      </c>
      <c r="BQ1034" t="s">
        <v>82</v>
      </c>
    </row>
    <row r="1035" spans="1:69" x14ac:dyDescent="0.2">
      <c r="A1035" s="5">
        <v>0</v>
      </c>
      <c r="B1035" t="s">
        <v>15800</v>
      </c>
      <c r="C1035" t="s">
        <v>15801</v>
      </c>
      <c r="D1035" t="s">
        <v>15802</v>
      </c>
      <c r="E1035" t="s">
        <v>15803</v>
      </c>
      <c r="F1035" t="s">
        <v>553</v>
      </c>
      <c r="G1035" t="s">
        <v>15804</v>
      </c>
      <c r="H1035" s="1">
        <v>43640</v>
      </c>
      <c r="I1035" s="1">
        <v>43678</v>
      </c>
      <c r="J1035" t="b">
        <v>0</v>
      </c>
      <c r="K1035" t="s">
        <v>555</v>
      </c>
      <c r="L1035" t="s">
        <v>556</v>
      </c>
      <c r="M1035">
        <v>0</v>
      </c>
      <c r="N1035" t="s">
        <v>15805</v>
      </c>
      <c r="O1035" t="s">
        <v>15806</v>
      </c>
      <c r="P1035" t="s">
        <v>365</v>
      </c>
      <c r="Q1035" t="s">
        <v>15807</v>
      </c>
      <c r="R1035" t="s">
        <v>81</v>
      </c>
      <c r="S1035" t="s">
        <v>82</v>
      </c>
      <c r="T1035" s="1">
        <v>43640</v>
      </c>
      <c r="U1035" s="1">
        <v>43678</v>
      </c>
      <c r="V1035" t="s">
        <v>553</v>
      </c>
      <c r="W1035" s="2">
        <v>43647</v>
      </c>
      <c r="X1035" t="s">
        <v>82</v>
      </c>
      <c r="Y1035" t="s">
        <v>15808</v>
      </c>
      <c r="Z1035" t="s">
        <v>81</v>
      </c>
      <c r="AA1035" t="s">
        <v>15809</v>
      </c>
      <c r="AB1035" t="s">
        <v>15810</v>
      </c>
      <c r="AC1035" t="s">
        <v>15811</v>
      </c>
      <c r="AD1035" t="s">
        <v>15806</v>
      </c>
      <c r="AE1035" t="s">
        <v>15812</v>
      </c>
      <c r="AF1035" t="s">
        <v>81</v>
      </c>
      <c r="AG1035" t="s">
        <v>15809</v>
      </c>
      <c r="AH1035" t="s">
        <v>15813</v>
      </c>
      <c r="AI1035" t="s">
        <v>15814</v>
      </c>
      <c r="AJ1035" t="s">
        <v>15806</v>
      </c>
      <c r="AK1035" t="s">
        <v>296</v>
      </c>
      <c r="AL1035" t="s">
        <v>82</v>
      </c>
      <c r="AM1035" t="s">
        <v>15815</v>
      </c>
      <c r="AN1035">
        <v>18</v>
      </c>
      <c r="AO1035">
        <v>85</v>
      </c>
      <c r="AP1035" t="s">
        <v>371</v>
      </c>
      <c r="AQ1035" t="s">
        <v>15816</v>
      </c>
      <c r="AR1035" t="s">
        <v>15817</v>
      </c>
      <c r="AS1035" t="s">
        <v>15818</v>
      </c>
      <c r="AT1035" t="s">
        <v>15819</v>
      </c>
      <c r="AU1035" t="s">
        <v>81</v>
      </c>
      <c r="AV1035" t="s">
        <v>82</v>
      </c>
      <c r="AW1035" t="s">
        <v>81</v>
      </c>
      <c r="AX1035" t="s">
        <v>81</v>
      </c>
      <c r="AY1035" t="s">
        <v>81</v>
      </c>
      <c r="AZ1035" t="s">
        <v>81</v>
      </c>
      <c r="BA1035" t="s">
        <v>82</v>
      </c>
      <c r="BB1035" s="1">
        <v>1</v>
      </c>
      <c r="BC1035" t="s">
        <v>81</v>
      </c>
      <c r="BD1035" t="s">
        <v>81</v>
      </c>
      <c r="BE1035" t="s">
        <v>81</v>
      </c>
      <c r="BF1035" t="s">
        <v>81</v>
      </c>
      <c r="BG1035" t="s">
        <v>81</v>
      </c>
      <c r="BH1035" t="s">
        <v>81</v>
      </c>
      <c r="BI1035" t="s">
        <v>81</v>
      </c>
      <c r="BJ1035" t="s">
        <v>82</v>
      </c>
      <c r="BK1035" t="s">
        <v>82</v>
      </c>
      <c r="BL1035" t="s">
        <v>200</v>
      </c>
      <c r="BM1035" t="s">
        <v>15820</v>
      </c>
      <c r="BN1035" t="s">
        <v>81</v>
      </c>
      <c r="BO1035" t="s">
        <v>14511</v>
      </c>
      <c r="BP1035" t="s">
        <v>81</v>
      </c>
      <c r="BQ1035" t="s">
        <v>81</v>
      </c>
    </row>
    <row r="1036" spans="1:69" x14ac:dyDescent="0.2">
      <c r="A1036" s="5">
        <v>0</v>
      </c>
      <c r="B1036" t="s">
        <v>15821</v>
      </c>
      <c r="C1036" t="s">
        <v>15822</v>
      </c>
      <c r="D1036" t="s">
        <v>15823</v>
      </c>
      <c r="E1036" t="s">
        <v>15821</v>
      </c>
      <c r="F1036" t="s">
        <v>553</v>
      </c>
      <c r="G1036" t="s">
        <v>15824</v>
      </c>
      <c r="H1036" s="1">
        <v>43631</v>
      </c>
      <c r="I1036" s="1">
        <v>43647</v>
      </c>
      <c r="J1036" t="b">
        <v>0</v>
      </c>
      <c r="K1036" t="s">
        <v>555</v>
      </c>
      <c r="L1036" t="s">
        <v>556</v>
      </c>
      <c r="M1036">
        <v>0</v>
      </c>
      <c r="N1036" t="s">
        <v>15825</v>
      </c>
      <c r="O1036" t="s">
        <v>15826</v>
      </c>
      <c r="P1036" t="s">
        <v>365</v>
      </c>
      <c r="Q1036" t="s">
        <v>7962</v>
      </c>
      <c r="R1036" t="s">
        <v>81</v>
      </c>
      <c r="S1036" t="s">
        <v>82</v>
      </c>
      <c r="T1036" s="1">
        <v>43631</v>
      </c>
      <c r="U1036" s="1">
        <v>43647</v>
      </c>
      <c r="V1036" t="s">
        <v>553</v>
      </c>
      <c r="W1036" s="2">
        <v>43633</v>
      </c>
      <c r="X1036" t="s">
        <v>82</v>
      </c>
      <c r="Y1036" t="s">
        <v>15827</v>
      </c>
      <c r="Z1036" t="s">
        <v>81</v>
      </c>
      <c r="AA1036" t="s">
        <v>15828</v>
      </c>
      <c r="AB1036" t="s">
        <v>15829</v>
      </c>
      <c r="AC1036" t="s">
        <v>15830</v>
      </c>
      <c r="AD1036" t="s">
        <v>15826</v>
      </c>
      <c r="AE1036" t="s">
        <v>15827</v>
      </c>
      <c r="AF1036" t="s">
        <v>81</v>
      </c>
      <c r="AG1036" t="s">
        <v>15828</v>
      </c>
      <c r="AH1036" t="s">
        <v>15829</v>
      </c>
      <c r="AI1036" t="s">
        <v>15830</v>
      </c>
      <c r="AJ1036" t="s">
        <v>15826</v>
      </c>
      <c r="AK1036" t="s">
        <v>212</v>
      </c>
      <c r="AL1036" t="s">
        <v>82</v>
      </c>
      <c r="AM1036" t="s">
        <v>15831</v>
      </c>
      <c r="AN1036" t="s">
        <v>81</v>
      </c>
      <c r="AO1036" t="s">
        <v>81</v>
      </c>
      <c r="AP1036" t="s">
        <v>371</v>
      </c>
      <c r="AQ1036" t="s">
        <v>15832</v>
      </c>
      <c r="AR1036" t="s">
        <v>15833</v>
      </c>
      <c r="AS1036" t="s">
        <v>15834</v>
      </c>
      <c r="AT1036" t="s">
        <v>15835</v>
      </c>
      <c r="AU1036" t="s">
        <v>81</v>
      </c>
      <c r="AV1036" t="s">
        <v>82</v>
      </c>
      <c r="AW1036" t="s">
        <v>81</v>
      </c>
      <c r="AX1036" t="s">
        <v>81</v>
      </c>
      <c r="AY1036" t="s">
        <v>81</v>
      </c>
      <c r="AZ1036" t="s">
        <v>81</v>
      </c>
      <c r="BA1036" t="s">
        <v>82</v>
      </c>
      <c r="BB1036" s="1">
        <v>1</v>
      </c>
      <c r="BC1036" t="s">
        <v>81</v>
      </c>
      <c r="BD1036" t="s">
        <v>81</v>
      </c>
      <c r="BE1036" t="s">
        <v>81</v>
      </c>
      <c r="BF1036" t="s">
        <v>81</v>
      </c>
      <c r="BG1036" t="s">
        <v>81</v>
      </c>
      <c r="BH1036" t="s">
        <v>81</v>
      </c>
      <c r="BI1036" t="s">
        <v>81</v>
      </c>
      <c r="BJ1036" t="s">
        <v>82</v>
      </c>
      <c r="BK1036" t="s">
        <v>82</v>
      </c>
      <c r="BL1036" t="s">
        <v>200</v>
      </c>
      <c r="BM1036" t="s">
        <v>15836</v>
      </c>
      <c r="BN1036" t="s">
        <v>81</v>
      </c>
      <c r="BO1036" t="s">
        <v>15837</v>
      </c>
      <c r="BP1036" t="s">
        <v>15838</v>
      </c>
      <c r="BQ1036" t="s">
        <v>81</v>
      </c>
    </row>
    <row r="1037" spans="1:69" x14ac:dyDescent="0.2">
      <c r="A1037" s="5">
        <v>1</v>
      </c>
      <c r="B1037" t="s">
        <v>15839</v>
      </c>
      <c r="C1037" t="s">
        <v>15840</v>
      </c>
      <c r="D1037" t="s">
        <v>15841</v>
      </c>
      <c r="E1037" t="s">
        <v>15842</v>
      </c>
      <c r="F1037" t="s">
        <v>120</v>
      </c>
      <c r="G1037" t="s">
        <v>15843</v>
      </c>
      <c r="H1037" s="1">
        <v>43431</v>
      </c>
      <c r="I1037" s="1">
        <v>43435</v>
      </c>
      <c r="J1037" t="b">
        <v>0</v>
      </c>
      <c r="K1037" t="s">
        <v>75</v>
      </c>
      <c r="L1037" t="s">
        <v>122</v>
      </c>
      <c r="M1037" t="s">
        <v>1830</v>
      </c>
      <c r="N1037">
        <v>600</v>
      </c>
      <c r="O1037" t="s">
        <v>15844</v>
      </c>
      <c r="P1037" t="s">
        <v>125</v>
      </c>
      <c r="Q1037" t="s">
        <v>366</v>
      </c>
      <c r="R1037" t="s">
        <v>81</v>
      </c>
      <c r="S1037" t="s">
        <v>82</v>
      </c>
      <c r="T1037" s="1">
        <v>43431</v>
      </c>
      <c r="U1037" s="1">
        <v>43435</v>
      </c>
      <c r="V1037" t="s">
        <v>127</v>
      </c>
      <c r="W1037" s="2">
        <v>43969</v>
      </c>
      <c r="X1037" t="s">
        <v>82</v>
      </c>
      <c r="Y1037" t="s">
        <v>15845</v>
      </c>
      <c r="Z1037" t="s">
        <v>15846</v>
      </c>
      <c r="AA1037" t="s">
        <v>15847</v>
      </c>
      <c r="AB1037" t="s">
        <v>15848</v>
      </c>
      <c r="AC1037">
        <f>81-771-42-2510</f>
        <v>-3242</v>
      </c>
      <c r="AD1037" t="s">
        <v>15849</v>
      </c>
      <c r="AE1037" t="s">
        <v>15850</v>
      </c>
      <c r="AF1037" t="s">
        <v>7185</v>
      </c>
      <c r="AG1037" t="s">
        <v>15847</v>
      </c>
      <c r="AH1037" t="s">
        <v>15851</v>
      </c>
      <c r="AI1037">
        <f>81-771-42-2510</f>
        <v>-3242</v>
      </c>
      <c r="AJ1037" t="s">
        <v>15849</v>
      </c>
      <c r="AK1037" t="s">
        <v>392</v>
      </c>
      <c r="AL1037" t="s">
        <v>15852</v>
      </c>
      <c r="AM1037" t="s">
        <v>15844</v>
      </c>
      <c r="AN1037" t="s">
        <v>123</v>
      </c>
      <c r="AO1037" t="s">
        <v>7191</v>
      </c>
      <c r="AP1037" t="s">
        <v>132</v>
      </c>
      <c r="AQ1037" t="s">
        <v>395</v>
      </c>
      <c r="AR1037" t="s">
        <v>15853</v>
      </c>
      <c r="AS1037" t="s">
        <v>15854</v>
      </c>
      <c r="AT1037" t="s">
        <v>15855</v>
      </c>
      <c r="AU1037" t="s">
        <v>81</v>
      </c>
      <c r="AV1037" t="s">
        <v>82</v>
      </c>
      <c r="AW1037" t="s">
        <v>81</v>
      </c>
      <c r="AX1037">
        <v>368</v>
      </c>
      <c r="AY1037" t="s">
        <v>81</v>
      </c>
      <c r="AZ1037" t="s">
        <v>15856</v>
      </c>
      <c r="BA1037" s="1">
        <v>43961</v>
      </c>
      <c r="BB1037" s="1">
        <v>1</v>
      </c>
      <c r="BC1037" t="s">
        <v>81</v>
      </c>
      <c r="BD1037" t="s">
        <v>81</v>
      </c>
      <c r="BE1037" t="s">
        <v>81</v>
      </c>
      <c r="BF1037" t="s">
        <v>81</v>
      </c>
      <c r="BG1037" t="s">
        <v>81</v>
      </c>
      <c r="BH1037" t="s">
        <v>81</v>
      </c>
      <c r="BI1037" t="s">
        <v>81</v>
      </c>
      <c r="BJ1037" s="1">
        <v>43616</v>
      </c>
      <c r="BK1037" t="s">
        <v>261</v>
      </c>
      <c r="BL1037" t="s">
        <v>399</v>
      </c>
      <c r="BM1037" t="s">
        <v>15857</v>
      </c>
      <c r="BN1037" t="s">
        <v>15848</v>
      </c>
      <c r="BO1037" t="s">
        <v>15858</v>
      </c>
      <c r="BP1037">
        <f>81-771-42-2510</f>
        <v>-3242</v>
      </c>
      <c r="BQ1037" t="s">
        <v>15848</v>
      </c>
    </row>
    <row r="1038" spans="1:69" x14ac:dyDescent="0.2">
      <c r="A1038" s="5">
        <v>1</v>
      </c>
      <c r="B1038" t="s">
        <v>9190</v>
      </c>
      <c r="C1038" t="s">
        <v>15859</v>
      </c>
      <c r="D1038" t="s">
        <v>9192</v>
      </c>
      <c r="E1038" t="s">
        <v>9193</v>
      </c>
      <c r="F1038" t="s">
        <v>178</v>
      </c>
      <c r="G1038" t="s">
        <v>15860</v>
      </c>
      <c r="H1038" s="1">
        <v>42696</v>
      </c>
      <c r="I1038" s="1">
        <v>42781</v>
      </c>
      <c r="J1038" t="b">
        <v>0</v>
      </c>
      <c r="K1038" t="s">
        <v>180</v>
      </c>
      <c r="L1038" t="s">
        <v>7980</v>
      </c>
      <c r="M1038" t="s">
        <v>2335</v>
      </c>
      <c r="N1038">
        <v>300</v>
      </c>
      <c r="O1038" t="s">
        <v>15861</v>
      </c>
      <c r="P1038" t="s">
        <v>15862</v>
      </c>
      <c r="Q1038" t="s">
        <v>9197</v>
      </c>
      <c r="R1038" t="s">
        <v>9198</v>
      </c>
      <c r="S1038" t="s">
        <v>82</v>
      </c>
      <c r="T1038" s="1">
        <v>42696</v>
      </c>
      <c r="U1038" s="1">
        <v>42781</v>
      </c>
      <c r="V1038" t="s">
        <v>186</v>
      </c>
      <c r="W1038" s="2">
        <v>43010</v>
      </c>
      <c r="X1038" t="s">
        <v>9199</v>
      </c>
      <c r="Y1038" t="s">
        <v>15863</v>
      </c>
      <c r="Z1038" t="s">
        <v>81</v>
      </c>
      <c r="AA1038" t="s">
        <v>15864</v>
      </c>
      <c r="AB1038" t="s">
        <v>731</v>
      </c>
      <c r="AC1038" t="s">
        <v>15865</v>
      </c>
      <c r="AD1038" t="s">
        <v>15861</v>
      </c>
      <c r="AE1038" t="s">
        <v>15863</v>
      </c>
      <c r="AF1038" t="s">
        <v>81</v>
      </c>
      <c r="AG1038" t="s">
        <v>15864</v>
      </c>
      <c r="AH1038" t="s">
        <v>731</v>
      </c>
      <c r="AI1038" t="s">
        <v>15865</v>
      </c>
      <c r="AJ1038" t="s">
        <v>15861</v>
      </c>
      <c r="AK1038" t="s">
        <v>250</v>
      </c>
      <c r="AL1038" t="s">
        <v>82</v>
      </c>
      <c r="AM1038" t="s">
        <v>9203</v>
      </c>
      <c r="AN1038" t="s">
        <v>81</v>
      </c>
      <c r="AO1038" t="s">
        <v>81</v>
      </c>
      <c r="AP1038" t="s">
        <v>351</v>
      </c>
      <c r="AQ1038" t="s">
        <v>15866</v>
      </c>
      <c r="AR1038" t="s">
        <v>9205</v>
      </c>
      <c r="AS1038" t="s">
        <v>15867</v>
      </c>
      <c r="AT1038" t="s">
        <v>15868</v>
      </c>
      <c r="AU1038" t="s">
        <v>197</v>
      </c>
      <c r="AV1038" t="s">
        <v>82</v>
      </c>
      <c r="AW1038" t="s">
        <v>198</v>
      </c>
      <c r="AX1038" t="s">
        <v>82</v>
      </c>
      <c r="AY1038" t="s">
        <v>82</v>
      </c>
      <c r="AZ1038" t="s">
        <v>82</v>
      </c>
      <c r="BA1038" t="s">
        <v>82</v>
      </c>
      <c r="BB1038" t="s">
        <v>82</v>
      </c>
      <c r="BC1038" t="s">
        <v>82</v>
      </c>
      <c r="BD1038" t="s">
        <v>82</v>
      </c>
      <c r="BE1038" t="s">
        <v>82</v>
      </c>
      <c r="BF1038" t="s">
        <v>82</v>
      </c>
      <c r="BG1038" t="s">
        <v>82</v>
      </c>
      <c r="BH1038" t="s">
        <v>82</v>
      </c>
      <c r="BI1038" t="s">
        <v>82</v>
      </c>
      <c r="BJ1038" t="s">
        <v>82</v>
      </c>
      <c r="BK1038" t="s">
        <v>82</v>
      </c>
      <c r="BL1038" t="s">
        <v>82</v>
      </c>
      <c r="BM1038" t="s">
        <v>82</v>
      </c>
      <c r="BN1038" t="s">
        <v>82</v>
      </c>
      <c r="BO1038" t="s">
        <v>82</v>
      </c>
      <c r="BP1038" t="s">
        <v>82</v>
      </c>
      <c r="BQ1038" t="s">
        <v>82</v>
      </c>
    </row>
    <row r="1039" spans="1:69" x14ac:dyDescent="0.2">
      <c r="A1039" s="5">
        <v>1</v>
      </c>
      <c r="B1039" t="s">
        <v>15869</v>
      </c>
      <c r="C1039" t="s">
        <v>15870</v>
      </c>
      <c r="D1039" t="s">
        <v>15871</v>
      </c>
      <c r="E1039" t="s">
        <v>15872</v>
      </c>
      <c r="F1039" t="s">
        <v>73</v>
      </c>
      <c r="G1039" t="s">
        <v>15873</v>
      </c>
      <c r="H1039" s="1">
        <v>43361</v>
      </c>
      <c r="I1039" s="1">
        <v>43363</v>
      </c>
      <c r="J1039" t="b">
        <v>0</v>
      </c>
      <c r="K1039" t="s">
        <v>75</v>
      </c>
      <c r="L1039" t="s">
        <v>100</v>
      </c>
      <c r="M1039" t="s">
        <v>77</v>
      </c>
      <c r="N1039">
        <v>103</v>
      </c>
      <c r="O1039" t="s">
        <v>15874</v>
      </c>
      <c r="P1039" t="s">
        <v>365</v>
      </c>
      <c r="Q1039" t="s">
        <v>366</v>
      </c>
      <c r="R1039" t="s">
        <v>81</v>
      </c>
      <c r="S1039" t="s">
        <v>82</v>
      </c>
      <c r="T1039" s="1">
        <v>43361</v>
      </c>
      <c r="U1039" t="s">
        <v>4512</v>
      </c>
      <c r="V1039" t="s">
        <v>84</v>
      </c>
      <c r="W1039" s="2">
        <v>43703</v>
      </c>
      <c r="X1039" t="s">
        <v>15875</v>
      </c>
      <c r="Y1039" t="s">
        <v>227</v>
      </c>
      <c r="Z1039" t="s">
        <v>15876</v>
      </c>
      <c r="AA1039" t="s">
        <v>82</v>
      </c>
      <c r="AB1039" t="s">
        <v>227</v>
      </c>
      <c r="AC1039" t="s">
        <v>227</v>
      </c>
      <c r="AD1039" t="s">
        <v>15877</v>
      </c>
      <c r="AE1039" t="s">
        <v>227</v>
      </c>
      <c r="AF1039" t="s">
        <v>15876</v>
      </c>
      <c r="AG1039" t="s">
        <v>82</v>
      </c>
      <c r="AH1039" t="s">
        <v>227</v>
      </c>
      <c r="AI1039" t="s">
        <v>227</v>
      </c>
      <c r="AJ1039" t="s">
        <v>15877</v>
      </c>
      <c r="AK1039" t="s">
        <v>110</v>
      </c>
      <c r="AL1039" t="s">
        <v>82</v>
      </c>
      <c r="AM1039" t="s">
        <v>88</v>
      </c>
      <c r="AN1039" t="s">
        <v>154</v>
      </c>
      <c r="AO1039" t="s">
        <v>2437</v>
      </c>
      <c r="AP1039" t="s">
        <v>91</v>
      </c>
      <c r="AQ1039" t="s">
        <v>15878</v>
      </c>
      <c r="AR1039" t="s">
        <v>82</v>
      </c>
      <c r="AS1039" t="s">
        <v>15879</v>
      </c>
      <c r="AT1039" t="s">
        <v>15880</v>
      </c>
      <c r="AU1039" t="s">
        <v>81</v>
      </c>
      <c r="AV1039" t="s">
        <v>82</v>
      </c>
      <c r="AW1039" t="s">
        <v>82</v>
      </c>
      <c r="AX1039" t="s">
        <v>82</v>
      </c>
      <c r="AY1039" t="s">
        <v>82</v>
      </c>
      <c r="AZ1039" t="s">
        <v>82</v>
      </c>
      <c r="BA1039" t="s">
        <v>82</v>
      </c>
      <c r="BB1039" t="s">
        <v>82</v>
      </c>
      <c r="BC1039" t="s">
        <v>82</v>
      </c>
      <c r="BD1039" t="s">
        <v>82</v>
      </c>
      <c r="BE1039" t="s">
        <v>82</v>
      </c>
      <c r="BF1039" t="s">
        <v>82</v>
      </c>
      <c r="BG1039" t="s">
        <v>82</v>
      </c>
      <c r="BH1039" t="s">
        <v>82</v>
      </c>
      <c r="BI1039" t="s">
        <v>82</v>
      </c>
      <c r="BJ1039" t="s">
        <v>82</v>
      </c>
      <c r="BK1039" t="s">
        <v>82</v>
      </c>
      <c r="BL1039" t="s">
        <v>82</v>
      </c>
      <c r="BM1039" t="s">
        <v>82</v>
      </c>
      <c r="BN1039" t="s">
        <v>82</v>
      </c>
      <c r="BO1039" t="s">
        <v>82</v>
      </c>
      <c r="BP1039" t="s">
        <v>82</v>
      </c>
      <c r="BQ1039" t="s">
        <v>82</v>
      </c>
    </row>
    <row r="1040" spans="1:69" x14ac:dyDescent="0.2">
      <c r="A1040" s="5">
        <v>1</v>
      </c>
      <c r="B1040" t="s">
        <v>4438</v>
      </c>
      <c r="C1040" t="s">
        <v>4611</v>
      </c>
      <c r="D1040" t="s">
        <v>4440</v>
      </c>
      <c r="E1040" t="s">
        <v>4441</v>
      </c>
      <c r="F1040" t="s">
        <v>178</v>
      </c>
      <c r="G1040" t="s">
        <v>15881</v>
      </c>
      <c r="H1040" s="1">
        <v>42660</v>
      </c>
      <c r="I1040" s="1">
        <v>42527</v>
      </c>
      <c r="J1040" t="b">
        <v>0</v>
      </c>
      <c r="K1040" t="s">
        <v>180</v>
      </c>
      <c r="L1040" t="s">
        <v>3751</v>
      </c>
      <c r="M1040" t="s">
        <v>346</v>
      </c>
      <c r="N1040">
        <v>6000</v>
      </c>
      <c r="O1040" t="s">
        <v>4443</v>
      </c>
      <c r="P1040" t="s">
        <v>4444</v>
      </c>
      <c r="Q1040" t="s">
        <v>4615</v>
      </c>
      <c r="R1040" t="s">
        <v>4616</v>
      </c>
      <c r="S1040">
        <v>1</v>
      </c>
      <c r="T1040" s="1">
        <v>42660</v>
      </c>
      <c r="U1040" s="1">
        <v>42527</v>
      </c>
      <c r="V1040" t="s">
        <v>186</v>
      </c>
      <c r="W1040" s="2">
        <v>43585</v>
      </c>
      <c r="X1040" t="s">
        <v>4446</v>
      </c>
      <c r="Y1040" t="s">
        <v>4447</v>
      </c>
      <c r="Z1040" t="s">
        <v>81</v>
      </c>
      <c r="AA1040" t="s">
        <v>4448</v>
      </c>
      <c r="AB1040" t="s">
        <v>4449</v>
      </c>
      <c r="AC1040" t="s">
        <v>4450</v>
      </c>
      <c r="AD1040" t="s">
        <v>4451</v>
      </c>
      <c r="AE1040" t="s">
        <v>4447</v>
      </c>
      <c r="AF1040" t="s">
        <v>81</v>
      </c>
      <c r="AG1040" t="s">
        <v>4448</v>
      </c>
      <c r="AH1040" t="s">
        <v>4449</v>
      </c>
      <c r="AI1040" t="s">
        <v>4450</v>
      </c>
      <c r="AJ1040" t="s">
        <v>4451</v>
      </c>
      <c r="AK1040" t="s">
        <v>191</v>
      </c>
      <c r="AL1040" t="s">
        <v>82</v>
      </c>
      <c r="AM1040" t="s">
        <v>4452</v>
      </c>
      <c r="AN1040" t="s">
        <v>81</v>
      </c>
      <c r="AO1040" t="s">
        <v>81</v>
      </c>
      <c r="AP1040" t="s">
        <v>351</v>
      </c>
      <c r="AQ1040" t="s">
        <v>15882</v>
      </c>
      <c r="AR1040" t="s">
        <v>15883</v>
      </c>
      <c r="AS1040" t="s">
        <v>4619</v>
      </c>
      <c r="AT1040" t="s">
        <v>15884</v>
      </c>
      <c r="AU1040" t="s">
        <v>197</v>
      </c>
      <c r="AV1040" t="s">
        <v>82</v>
      </c>
      <c r="AW1040" t="s">
        <v>198</v>
      </c>
      <c r="AX1040" t="s">
        <v>81</v>
      </c>
      <c r="AY1040" t="s">
        <v>81</v>
      </c>
      <c r="AZ1040" t="s">
        <v>4457</v>
      </c>
      <c r="BA1040" t="s">
        <v>82</v>
      </c>
      <c r="BB1040" s="1">
        <v>1</v>
      </c>
      <c r="BC1040" t="s">
        <v>199</v>
      </c>
      <c r="BD1040" t="s">
        <v>199</v>
      </c>
      <c r="BE1040" t="s">
        <v>199</v>
      </c>
      <c r="BF1040" t="s">
        <v>199</v>
      </c>
      <c r="BG1040" t="s">
        <v>81</v>
      </c>
      <c r="BH1040" t="s">
        <v>81</v>
      </c>
      <c r="BI1040" t="s">
        <v>81</v>
      </c>
      <c r="BJ1040" t="s">
        <v>82</v>
      </c>
      <c r="BK1040" t="s">
        <v>82</v>
      </c>
      <c r="BL1040" t="s">
        <v>200</v>
      </c>
      <c r="BM1040" t="s">
        <v>201</v>
      </c>
      <c r="BN1040" t="s">
        <v>81</v>
      </c>
      <c r="BO1040" t="s">
        <v>81</v>
      </c>
      <c r="BP1040" t="s">
        <v>81</v>
      </c>
      <c r="BQ1040" t="s">
        <v>81</v>
      </c>
    </row>
    <row r="1041" spans="1:69" x14ac:dyDescent="0.2">
      <c r="A1041" s="5">
        <v>0</v>
      </c>
      <c r="B1041" t="s">
        <v>15885</v>
      </c>
      <c r="C1041" t="s">
        <v>15886</v>
      </c>
      <c r="D1041" t="s">
        <v>15887</v>
      </c>
      <c r="E1041" t="s">
        <v>15888</v>
      </c>
      <c r="F1041" t="s">
        <v>73</v>
      </c>
      <c r="G1041" t="s">
        <v>15889</v>
      </c>
      <c r="H1041" s="1">
        <v>42948</v>
      </c>
      <c r="I1041" s="1">
        <v>43038</v>
      </c>
      <c r="J1041" t="b">
        <v>0</v>
      </c>
      <c r="K1041" t="s">
        <v>75</v>
      </c>
      <c r="L1041" t="s">
        <v>13961</v>
      </c>
      <c r="M1041" t="s">
        <v>90</v>
      </c>
      <c r="N1041">
        <v>99</v>
      </c>
      <c r="O1041" t="s">
        <v>15890</v>
      </c>
      <c r="P1041" t="s">
        <v>847</v>
      </c>
      <c r="Q1041" t="s">
        <v>15891</v>
      </c>
      <c r="R1041" t="s">
        <v>81</v>
      </c>
      <c r="S1041" t="s">
        <v>82</v>
      </c>
      <c r="T1041" s="1">
        <v>42948</v>
      </c>
      <c r="U1041" t="s">
        <v>15892</v>
      </c>
      <c r="V1041" t="s">
        <v>168</v>
      </c>
      <c r="W1041" s="2">
        <v>43794</v>
      </c>
      <c r="X1041" t="s">
        <v>15893</v>
      </c>
      <c r="Y1041" t="s">
        <v>227</v>
      </c>
      <c r="Z1041" t="s">
        <v>15894</v>
      </c>
      <c r="AA1041" t="s">
        <v>82</v>
      </c>
      <c r="AB1041" t="s">
        <v>227</v>
      </c>
      <c r="AC1041" t="s">
        <v>227</v>
      </c>
      <c r="AD1041" t="s">
        <v>15895</v>
      </c>
      <c r="AE1041" t="s">
        <v>227</v>
      </c>
      <c r="AF1041" t="s">
        <v>15894</v>
      </c>
      <c r="AG1041" t="s">
        <v>82</v>
      </c>
      <c r="AH1041" t="s">
        <v>227</v>
      </c>
      <c r="AI1041" t="s">
        <v>227</v>
      </c>
      <c r="AJ1041" t="s">
        <v>15895</v>
      </c>
      <c r="AK1041" t="s">
        <v>110</v>
      </c>
      <c r="AL1041" t="s">
        <v>82</v>
      </c>
      <c r="AM1041" t="s">
        <v>88</v>
      </c>
      <c r="AN1041" t="s">
        <v>154</v>
      </c>
      <c r="AO1041" t="s">
        <v>90</v>
      </c>
      <c r="AP1041" t="s">
        <v>91</v>
      </c>
      <c r="AQ1041" t="s">
        <v>15896</v>
      </c>
      <c r="AR1041" t="s">
        <v>82</v>
      </c>
      <c r="AS1041" t="s">
        <v>15897</v>
      </c>
      <c r="AT1041" t="s">
        <v>15898</v>
      </c>
      <c r="AU1041" t="s">
        <v>81</v>
      </c>
      <c r="AV1041" t="s">
        <v>82</v>
      </c>
      <c r="AW1041" t="s">
        <v>82</v>
      </c>
      <c r="AX1041" t="s">
        <v>82</v>
      </c>
      <c r="AY1041" t="s">
        <v>82</v>
      </c>
      <c r="AZ1041" t="s">
        <v>82</v>
      </c>
      <c r="BA1041" t="s">
        <v>82</v>
      </c>
      <c r="BB1041" t="s">
        <v>82</v>
      </c>
      <c r="BC1041" t="s">
        <v>82</v>
      </c>
      <c r="BD1041" t="s">
        <v>82</v>
      </c>
      <c r="BE1041" t="s">
        <v>82</v>
      </c>
      <c r="BF1041" t="s">
        <v>82</v>
      </c>
      <c r="BG1041" t="s">
        <v>82</v>
      </c>
      <c r="BH1041" t="s">
        <v>82</v>
      </c>
      <c r="BI1041" t="s">
        <v>82</v>
      </c>
      <c r="BJ1041" t="s">
        <v>82</v>
      </c>
      <c r="BK1041" t="s">
        <v>82</v>
      </c>
      <c r="BL1041" t="s">
        <v>82</v>
      </c>
      <c r="BM1041" t="s">
        <v>82</v>
      </c>
      <c r="BN1041" t="s">
        <v>82</v>
      </c>
      <c r="BO1041" t="s">
        <v>82</v>
      </c>
      <c r="BP1041" t="s">
        <v>82</v>
      </c>
      <c r="BQ1041" t="s">
        <v>82</v>
      </c>
    </row>
    <row r="1042" spans="1:69" x14ac:dyDescent="0.2">
      <c r="A1042" s="5">
        <v>1</v>
      </c>
      <c r="B1042" t="s">
        <v>15899</v>
      </c>
      <c r="C1042" t="s">
        <v>15900</v>
      </c>
      <c r="D1042" t="s">
        <v>15901</v>
      </c>
      <c r="E1042" t="s">
        <v>15902</v>
      </c>
      <c r="F1042" t="s">
        <v>178</v>
      </c>
      <c r="G1042" t="s">
        <v>15903</v>
      </c>
      <c r="H1042" s="1">
        <v>42487</v>
      </c>
      <c r="I1042" s="1">
        <v>42523</v>
      </c>
      <c r="J1042" t="b">
        <v>0</v>
      </c>
      <c r="K1042" t="s">
        <v>180</v>
      </c>
      <c r="L1042" t="s">
        <v>345</v>
      </c>
      <c r="M1042" t="s">
        <v>346</v>
      </c>
      <c r="N1042" t="s">
        <v>81</v>
      </c>
      <c r="O1042" t="s">
        <v>15904</v>
      </c>
      <c r="P1042" t="s">
        <v>917</v>
      </c>
      <c r="Q1042" t="s">
        <v>15905</v>
      </c>
      <c r="R1042" t="s">
        <v>81</v>
      </c>
      <c r="S1042" t="s">
        <v>82</v>
      </c>
      <c r="T1042" s="1">
        <v>42487</v>
      </c>
      <c r="U1042" s="1">
        <v>42523</v>
      </c>
      <c r="V1042" t="s">
        <v>186</v>
      </c>
      <c r="W1042" s="2">
        <v>42534</v>
      </c>
      <c r="X1042" t="s">
        <v>15906</v>
      </c>
      <c r="Y1042" t="s">
        <v>15907</v>
      </c>
      <c r="Z1042" t="s">
        <v>81</v>
      </c>
      <c r="AA1042" t="s">
        <v>15908</v>
      </c>
      <c r="AB1042" t="s">
        <v>15909</v>
      </c>
      <c r="AC1042">
        <v>4314040044920</v>
      </c>
      <c r="AD1042" t="s">
        <v>916</v>
      </c>
      <c r="AE1042" t="s">
        <v>15907</v>
      </c>
      <c r="AF1042" t="s">
        <v>81</v>
      </c>
      <c r="AG1042" t="s">
        <v>15908</v>
      </c>
      <c r="AH1042" t="s">
        <v>15909</v>
      </c>
      <c r="AI1042">
        <v>4314040044920</v>
      </c>
      <c r="AJ1042" t="s">
        <v>916</v>
      </c>
      <c r="AK1042" t="s">
        <v>191</v>
      </c>
      <c r="AL1042" t="s">
        <v>82</v>
      </c>
      <c r="AM1042" t="s">
        <v>916</v>
      </c>
      <c r="AN1042" t="s">
        <v>81</v>
      </c>
      <c r="AO1042" t="s">
        <v>81</v>
      </c>
      <c r="AP1042" t="s">
        <v>351</v>
      </c>
      <c r="AQ1042" t="s">
        <v>15910</v>
      </c>
      <c r="AR1042" t="s">
        <v>15911</v>
      </c>
      <c r="AS1042" t="s">
        <v>15912</v>
      </c>
      <c r="AT1042" t="s">
        <v>15913</v>
      </c>
      <c r="AU1042" t="s">
        <v>81</v>
      </c>
      <c r="AV1042" t="s">
        <v>82</v>
      </c>
      <c r="AW1042" t="s">
        <v>198</v>
      </c>
      <c r="AX1042" t="s">
        <v>82</v>
      </c>
      <c r="AY1042" t="s">
        <v>82</v>
      </c>
      <c r="AZ1042" t="s">
        <v>82</v>
      </c>
      <c r="BA1042" t="s">
        <v>82</v>
      </c>
      <c r="BB1042" t="s">
        <v>82</v>
      </c>
      <c r="BC1042" t="s">
        <v>82</v>
      </c>
      <c r="BD1042" t="s">
        <v>82</v>
      </c>
      <c r="BE1042" t="s">
        <v>82</v>
      </c>
      <c r="BF1042" t="s">
        <v>82</v>
      </c>
      <c r="BG1042" t="s">
        <v>82</v>
      </c>
      <c r="BH1042" t="s">
        <v>82</v>
      </c>
      <c r="BI1042" t="s">
        <v>82</v>
      </c>
      <c r="BJ1042" t="s">
        <v>82</v>
      </c>
      <c r="BK1042" t="s">
        <v>82</v>
      </c>
      <c r="BL1042" t="s">
        <v>82</v>
      </c>
      <c r="BM1042" t="s">
        <v>82</v>
      </c>
      <c r="BN1042" t="s">
        <v>82</v>
      </c>
      <c r="BO1042" t="s">
        <v>82</v>
      </c>
      <c r="BP1042" t="s">
        <v>82</v>
      </c>
      <c r="BQ1042" t="s">
        <v>82</v>
      </c>
    </row>
    <row r="1043" spans="1:69" x14ac:dyDescent="0.2">
      <c r="A1043" s="5">
        <v>1</v>
      </c>
      <c r="B1043" t="s">
        <v>15914</v>
      </c>
      <c r="C1043" t="s">
        <v>15915</v>
      </c>
      <c r="D1043" t="s">
        <v>15916</v>
      </c>
      <c r="E1043" t="s">
        <v>15917</v>
      </c>
      <c r="F1043" t="s">
        <v>73</v>
      </c>
      <c r="G1043" t="s">
        <v>15918</v>
      </c>
      <c r="H1043" s="1">
        <v>42970</v>
      </c>
      <c r="I1043" s="1">
        <v>42979</v>
      </c>
      <c r="J1043" t="b">
        <v>1</v>
      </c>
      <c r="K1043" t="s">
        <v>75</v>
      </c>
      <c r="L1043" t="s">
        <v>7886</v>
      </c>
      <c r="M1043" t="s">
        <v>538</v>
      </c>
      <c r="N1043">
        <v>60</v>
      </c>
      <c r="O1043" t="s">
        <v>916</v>
      </c>
      <c r="P1043" t="s">
        <v>15919</v>
      </c>
      <c r="Q1043" t="s">
        <v>15920</v>
      </c>
      <c r="R1043" t="s">
        <v>15921</v>
      </c>
      <c r="S1043" t="s">
        <v>82</v>
      </c>
      <c r="T1043" s="1">
        <v>42970</v>
      </c>
      <c r="U1043" s="3">
        <v>42979</v>
      </c>
      <c r="V1043" t="s">
        <v>168</v>
      </c>
      <c r="W1043" s="2">
        <v>43085</v>
      </c>
      <c r="X1043" t="s">
        <v>15922</v>
      </c>
      <c r="Y1043" t="s">
        <v>505</v>
      </c>
      <c r="Z1043" t="s">
        <v>15923</v>
      </c>
      <c r="AA1043" t="s">
        <v>82</v>
      </c>
      <c r="AB1043" t="s">
        <v>15924</v>
      </c>
      <c r="AC1043" t="s">
        <v>15925</v>
      </c>
      <c r="AD1043" t="s">
        <v>15926</v>
      </c>
      <c r="AE1043" t="s">
        <v>505</v>
      </c>
      <c r="AF1043" t="s">
        <v>15923</v>
      </c>
      <c r="AG1043" t="s">
        <v>82</v>
      </c>
      <c r="AH1043" t="s">
        <v>15924</v>
      </c>
      <c r="AI1043" t="s">
        <v>15925</v>
      </c>
      <c r="AJ1043" t="s">
        <v>15926</v>
      </c>
      <c r="AK1043" t="s">
        <v>296</v>
      </c>
      <c r="AL1043" t="s">
        <v>82</v>
      </c>
      <c r="AM1043" t="s">
        <v>88</v>
      </c>
      <c r="AN1043" t="s">
        <v>154</v>
      </c>
      <c r="AO1043" t="s">
        <v>15927</v>
      </c>
      <c r="AP1043" t="s">
        <v>91</v>
      </c>
      <c r="AQ1043" t="s">
        <v>15928</v>
      </c>
      <c r="AR1043" t="s">
        <v>82</v>
      </c>
      <c r="AS1043" t="s">
        <v>15929</v>
      </c>
      <c r="AT1043" t="s">
        <v>15930</v>
      </c>
      <c r="AU1043" t="s">
        <v>197</v>
      </c>
      <c r="AV1043" t="s">
        <v>82</v>
      </c>
      <c r="AW1043" t="s">
        <v>82</v>
      </c>
      <c r="AX1043" t="s">
        <v>82</v>
      </c>
      <c r="AY1043" t="s">
        <v>82</v>
      </c>
      <c r="AZ1043" t="s">
        <v>82</v>
      </c>
      <c r="BA1043" t="s">
        <v>82</v>
      </c>
      <c r="BB1043" t="s">
        <v>82</v>
      </c>
      <c r="BC1043" t="s">
        <v>82</v>
      </c>
      <c r="BD1043" t="s">
        <v>82</v>
      </c>
      <c r="BE1043" t="s">
        <v>82</v>
      </c>
      <c r="BF1043" t="s">
        <v>82</v>
      </c>
      <c r="BG1043" t="s">
        <v>82</v>
      </c>
      <c r="BH1043" t="s">
        <v>82</v>
      </c>
      <c r="BI1043" t="s">
        <v>82</v>
      </c>
      <c r="BJ1043" t="s">
        <v>82</v>
      </c>
      <c r="BK1043" t="s">
        <v>82</v>
      </c>
      <c r="BL1043" t="s">
        <v>82</v>
      </c>
      <c r="BM1043" t="s">
        <v>82</v>
      </c>
      <c r="BN1043" t="s">
        <v>82</v>
      </c>
      <c r="BO1043" t="s">
        <v>82</v>
      </c>
      <c r="BP1043" t="s">
        <v>82</v>
      </c>
      <c r="BQ1043" t="s">
        <v>82</v>
      </c>
    </row>
    <row r="1044" spans="1:69" x14ac:dyDescent="0.2">
      <c r="A1044" s="5">
        <v>0</v>
      </c>
      <c r="B1044" t="s">
        <v>15931</v>
      </c>
      <c r="C1044" t="s">
        <v>15932</v>
      </c>
      <c r="D1044" t="s">
        <v>15933</v>
      </c>
      <c r="E1044" t="s">
        <v>15934</v>
      </c>
      <c r="F1044" t="s">
        <v>73</v>
      </c>
      <c r="G1044" t="s">
        <v>15935</v>
      </c>
      <c r="H1044" s="1">
        <v>43770</v>
      </c>
      <c r="I1044" s="1">
        <v>43817</v>
      </c>
      <c r="J1044" t="b">
        <v>0</v>
      </c>
      <c r="K1044" t="s">
        <v>75</v>
      </c>
      <c r="L1044" t="s">
        <v>465</v>
      </c>
      <c r="M1044" t="s">
        <v>90</v>
      </c>
      <c r="N1044">
        <v>502</v>
      </c>
      <c r="O1044" t="s">
        <v>15936</v>
      </c>
      <c r="P1044" t="s">
        <v>365</v>
      </c>
      <c r="Q1044" t="s">
        <v>6645</v>
      </c>
      <c r="R1044" t="s">
        <v>81</v>
      </c>
      <c r="S1044" t="s">
        <v>82</v>
      </c>
      <c r="T1044" s="1">
        <v>43770</v>
      </c>
      <c r="U1044" t="s">
        <v>15937</v>
      </c>
      <c r="V1044" t="s">
        <v>146</v>
      </c>
      <c r="W1044" s="2">
        <v>43871</v>
      </c>
      <c r="X1044" t="s">
        <v>15938</v>
      </c>
      <c r="Y1044" t="s">
        <v>148</v>
      </c>
      <c r="Z1044" t="s">
        <v>15939</v>
      </c>
      <c r="AA1044" t="s">
        <v>82</v>
      </c>
      <c r="AB1044" t="s">
        <v>15940</v>
      </c>
      <c r="AC1044" t="s">
        <v>15941</v>
      </c>
      <c r="AD1044" t="s">
        <v>15942</v>
      </c>
      <c r="AE1044" t="s">
        <v>148</v>
      </c>
      <c r="AF1044" t="s">
        <v>15939</v>
      </c>
      <c r="AG1044" t="s">
        <v>82</v>
      </c>
      <c r="AH1044" t="s">
        <v>15940</v>
      </c>
      <c r="AI1044" t="s">
        <v>15941</v>
      </c>
      <c r="AJ1044" t="s">
        <v>15942</v>
      </c>
      <c r="AK1044" t="s">
        <v>296</v>
      </c>
      <c r="AL1044" t="s">
        <v>15943</v>
      </c>
      <c r="AM1044" t="s">
        <v>88</v>
      </c>
      <c r="AN1044" t="s">
        <v>2183</v>
      </c>
      <c r="AO1044" t="s">
        <v>277</v>
      </c>
      <c r="AP1044" t="s">
        <v>91</v>
      </c>
      <c r="AQ1044" t="s">
        <v>15944</v>
      </c>
      <c r="AR1044" t="s">
        <v>82</v>
      </c>
      <c r="AS1044" t="s">
        <v>15945</v>
      </c>
      <c r="AT1044" t="s">
        <v>15946</v>
      </c>
      <c r="AU1044" t="s">
        <v>81</v>
      </c>
      <c r="AV1044" t="s">
        <v>82</v>
      </c>
      <c r="AW1044" t="s">
        <v>82</v>
      </c>
      <c r="AX1044" t="s">
        <v>82</v>
      </c>
      <c r="AY1044" t="s">
        <v>82</v>
      </c>
      <c r="AZ1044" t="s">
        <v>82</v>
      </c>
      <c r="BA1044" t="s">
        <v>82</v>
      </c>
      <c r="BB1044" t="s">
        <v>82</v>
      </c>
      <c r="BC1044" t="s">
        <v>82</v>
      </c>
      <c r="BD1044" t="s">
        <v>82</v>
      </c>
      <c r="BE1044" t="s">
        <v>82</v>
      </c>
      <c r="BF1044" t="s">
        <v>82</v>
      </c>
      <c r="BG1044" t="s">
        <v>82</v>
      </c>
      <c r="BH1044" t="s">
        <v>82</v>
      </c>
      <c r="BI1044" t="s">
        <v>82</v>
      </c>
      <c r="BJ1044" t="s">
        <v>82</v>
      </c>
      <c r="BK1044" t="s">
        <v>82</v>
      </c>
      <c r="BL1044" t="s">
        <v>82</v>
      </c>
      <c r="BM1044" t="s">
        <v>82</v>
      </c>
      <c r="BN1044" t="s">
        <v>82</v>
      </c>
      <c r="BO1044" t="s">
        <v>82</v>
      </c>
      <c r="BP1044" t="s">
        <v>82</v>
      </c>
      <c r="BQ1044" t="s">
        <v>82</v>
      </c>
    </row>
    <row r="1045" spans="1:69" x14ac:dyDescent="0.2">
      <c r="A1045" s="5">
        <v>1</v>
      </c>
      <c r="B1045" t="s">
        <v>2329</v>
      </c>
      <c r="C1045" t="s">
        <v>2330</v>
      </c>
      <c r="D1045" t="s">
        <v>2331</v>
      </c>
      <c r="E1045" t="s">
        <v>2332</v>
      </c>
      <c r="F1045" t="s">
        <v>178</v>
      </c>
      <c r="G1045" t="s">
        <v>2338</v>
      </c>
      <c r="H1045" s="1">
        <v>42429</v>
      </c>
      <c r="I1045" s="1">
        <v>42548</v>
      </c>
      <c r="J1045" t="b">
        <v>0</v>
      </c>
      <c r="K1045" t="s">
        <v>180</v>
      </c>
      <c r="L1045" t="s">
        <v>2334</v>
      </c>
      <c r="M1045" t="s">
        <v>2335</v>
      </c>
      <c r="N1045">
        <v>185</v>
      </c>
      <c r="O1045" t="s">
        <v>724</v>
      </c>
      <c r="P1045" t="s">
        <v>15947</v>
      </c>
      <c r="Q1045" t="s">
        <v>2337</v>
      </c>
      <c r="R1045" t="s">
        <v>9504</v>
      </c>
      <c r="S1045" t="s">
        <v>82</v>
      </c>
      <c r="T1045" s="1">
        <v>42429</v>
      </c>
      <c r="U1045" s="1">
        <v>42548</v>
      </c>
      <c r="V1045" t="s">
        <v>186</v>
      </c>
      <c r="W1045" s="2">
        <v>42772</v>
      </c>
      <c r="X1045">
        <v>116938</v>
      </c>
      <c r="Y1045" t="s">
        <v>729</v>
      </c>
      <c r="Z1045" t="s">
        <v>81</v>
      </c>
      <c r="AA1045" t="s">
        <v>2339</v>
      </c>
      <c r="AB1045" t="s">
        <v>731</v>
      </c>
      <c r="AC1045">
        <v>443089904466</v>
      </c>
      <c r="AD1045" t="s">
        <v>724</v>
      </c>
      <c r="AE1045" t="s">
        <v>729</v>
      </c>
      <c r="AF1045" t="s">
        <v>81</v>
      </c>
      <c r="AG1045" t="s">
        <v>2339</v>
      </c>
      <c r="AH1045" t="s">
        <v>731</v>
      </c>
      <c r="AI1045">
        <v>443089904466</v>
      </c>
      <c r="AJ1045" t="s">
        <v>724</v>
      </c>
      <c r="AK1045" t="s">
        <v>250</v>
      </c>
      <c r="AL1045" t="s">
        <v>82</v>
      </c>
      <c r="AM1045" t="s">
        <v>2340</v>
      </c>
      <c r="AN1045" t="s">
        <v>81</v>
      </c>
      <c r="AO1045" t="s">
        <v>81</v>
      </c>
      <c r="AP1045" t="s">
        <v>351</v>
      </c>
      <c r="AQ1045" t="s">
        <v>2341</v>
      </c>
      <c r="AR1045" t="s">
        <v>2342</v>
      </c>
      <c r="AS1045" t="s">
        <v>15948</v>
      </c>
      <c r="AT1045" t="s">
        <v>2344</v>
      </c>
      <c r="AU1045" t="s">
        <v>615</v>
      </c>
      <c r="AV1045" t="s">
        <v>2333</v>
      </c>
      <c r="AW1045" t="s">
        <v>198</v>
      </c>
      <c r="AX1045" t="s">
        <v>82</v>
      </c>
      <c r="AY1045" t="s">
        <v>82</v>
      </c>
      <c r="AZ1045" t="s">
        <v>82</v>
      </c>
      <c r="BA1045" t="s">
        <v>82</v>
      </c>
      <c r="BB1045" t="s">
        <v>82</v>
      </c>
      <c r="BC1045" t="s">
        <v>82</v>
      </c>
      <c r="BD1045" t="s">
        <v>82</v>
      </c>
      <c r="BE1045" t="s">
        <v>82</v>
      </c>
      <c r="BF1045" t="s">
        <v>82</v>
      </c>
      <c r="BG1045" t="s">
        <v>82</v>
      </c>
      <c r="BH1045" t="s">
        <v>82</v>
      </c>
      <c r="BI1045" t="s">
        <v>82</v>
      </c>
      <c r="BJ1045" t="s">
        <v>82</v>
      </c>
      <c r="BK1045" t="s">
        <v>82</v>
      </c>
      <c r="BL1045" t="s">
        <v>82</v>
      </c>
      <c r="BM1045" t="s">
        <v>82</v>
      </c>
      <c r="BN1045" t="s">
        <v>82</v>
      </c>
      <c r="BO1045" t="s">
        <v>82</v>
      </c>
      <c r="BP1045" t="s">
        <v>82</v>
      </c>
      <c r="BQ1045" t="s">
        <v>82</v>
      </c>
    </row>
    <row r="1046" spans="1:69" x14ac:dyDescent="0.2">
      <c r="A1046" s="5">
        <v>1</v>
      </c>
      <c r="B1046" t="s">
        <v>11296</v>
      </c>
      <c r="C1046" t="s">
        <v>15949</v>
      </c>
      <c r="D1046" t="s">
        <v>11298</v>
      </c>
      <c r="E1046" t="s">
        <v>11299</v>
      </c>
      <c r="F1046" t="s">
        <v>178</v>
      </c>
      <c r="G1046" t="s">
        <v>15950</v>
      </c>
      <c r="H1046" s="1">
        <v>42620</v>
      </c>
      <c r="I1046" s="1">
        <v>42664</v>
      </c>
      <c r="J1046" t="b">
        <v>0</v>
      </c>
      <c r="K1046" t="s">
        <v>180</v>
      </c>
      <c r="L1046" t="s">
        <v>7980</v>
      </c>
      <c r="M1046" t="s">
        <v>2335</v>
      </c>
      <c r="N1046">
        <v>286</v>
      </c>
      <c r="O1046" t="s">
        <v>7981</v>
      </c>
      <c r="P1046" t="s">
        <v>15951</v>
      </c>
      <c r="Q1046" t="s">
        <v>15952</v>
      </c>
      <c r="R1046" t="s">
        <v>15953</v>
      </c>
      <c r="S1046" t="s">
        <v>82</v>
      </c>
      <c r="T1046" s="1">
        <v>42620</v>
      </c>
      <c r="U1046" s="1">
        <v>42664</v>
      </c>
      <c r="V1046" t="s">
        <v>186</v>
      </c>
      <c r="W1046" s="2">
        <v>43220</v>
      </c>
      <c r="X1046" t="s">
        <v>11303</v>
      </c>
      <c r="Y1046" t="s">
        <v>7986</v>
      </c>
      <c r="Z1046" t="s">
        <v>81</v>
      </c>
      <c r="AA1046" t="s">
        <v>7987</v>
      </c>
      <c r="AB1046" t="s">
        <v>11304</v>
      </c>
      <c r="AC1046" t="s">
        <v>11305</v>
      </c>
      <c r="AD1046" t="s">
        <v>11306</v>
      </c>
      <c r="AE1046" t="s">
        <v>7986</v>
      </c>
      <c r="AF1046" t="s">
        <v>81</v>
      </c>
      <c r="AG1046" t="s">
        <v>7987</v>
      </c>
      <c r="AH1046" t="s">
        <v>11304</v>
      </c>
      <c r="AI1046" t="s">
        <v>11305</v>
      </c>
      <c r="AJ1046" t="s">
        <v>11306</v>
      </c>
      <c r="AK1046" t="s">
        <v>250</v>
      </c>
      <c r="AL1046" t="s">
        <v>82</v>
      </c>
      <c r="AM1046" t="s">
        <v>7981</v>
      </c>
      <c r="AN1046" t="s">
        <v>81</v>
      </c>
      <c r="AO1046" t="s">
        <v>81</v>
      </c>
      <c r="AP1046" t="s">
        <v>351</v>
      </c>
      <c r="AQ1046" t="s">
        <v>15954</v>
      </c>
      <c r="AR1046" t="s">
        <v>15955</v>
      </c>
      <c r="AS1046" t="s">
        <v>15956</v>
      </c>
      <c r="AT1046" t="s">
        <v>15957</v>
      </c>
      <c r="AU1046" t="s">
        <v>197</v>
      </c>
      <c r="AV1046" t="s">
        <v>82</v>
      </c>
      <c r="AW1046" t="s">
        <v>198</v>
      </c>
      <c r="AX1046" t="s">
        <v>81</v>
      </c>
      <c r="AY1046" t="s">
        <v>82</v>
      </c>
      <c r="AZ1046" t="s">
        <v>82</v>
      </c>
      <c r="BA1046" t="s">
        <v>82</v>
      </c>
      <c r="BB1046" t="s">
        <v>82</v>
      </c>
      <c r="BC1046" t="s">
        <v>82</v>
      </c>
      <c r="BD1046" t="s">
        <v>82</v>
      </c>
      <c r="BE1046" t="s">
        <v>82</v>
      </c>
      <c r="BF1046" t="s">
        <v>82</v>
      </c>
      <c r="BG1046" t="s">
        <v>82</v>
      </c>
      <c r="BH1046" t="s">
        <v>82</v>
      </c>
      <c r="BI1046" t="s">
        <v>82</v>
      </c>
      <c r="BJ1046" t="s">
        <v>82</v>
      </c>
      <c r="BK1046" t="s">
        <v>82</v>
      </c>
      <c r="BL1046" t="s">
        <v>82</v>
      </c>
      <c r="BM1046" t="s">
        <v>82</v>
      </c>
      <c r="BN1046" t="s">
        <v>82</v>
      </c>
      <c r="BO1046" t="s">
        <v>82</v>
      </c>
      <c r="BP1046" t="s">
        <v>82</v>
      </c>
      <c r="BQ1046" t="s">
        <v>82</v>
      </c>
    </row>
    <row r="1047" spans="1:69" x14ac:dyDescent="0.2">
      <c r="A1047" s="5">
        <v>1</v>
      </c>
      <c r="B1047" t="s">
        <v>15958</v>
      </c>
      <c r="C1047" t="s">
        <v>15959</v>
      </c>
      <c r="D1047" t="s">
        <v>15960</v>
      </c>
      <c r="E1047" t="s">
        <v>15961</v>
      </c>
      <c r="F1047" t="s">
        <v>73</v>
      </c>
      <c r="G1047" t="s">
        <v>15962</v>
      </c>
      <c r="H1047" s="1">
        <v>43396</v>
      </c>
      <c r="I1047" s="1">
        <v>43454</v>
      </c>
      <c r="J1047" t="b">
        <v>0</v>
      </c>
      <c r="K1047" t="s">
        <v>75</v>
      </c>
      <c r="L1047" t="s">
        <v>4291</v>
      </c>
      <c r="M1047" t="s">
        <v>77</v>
      </c>
      <c r="N1047">
        <v>20</v>
      </c>
      <c r="O1047" t="s">
        <v>15963</v>
      </c>
      <c r="P1047" t="s">
        <v>2021</v>
      </c>
      <c r="Q1047" t="s">
        <v>15964</v>
      </c>
      <c r="R1047" t="s">
        <v>81</v>
      </c>
      <c r="S1047" t="s">
        <v>82</v>
      </c>
      <c r="T1047" s="1">
        <v>43396</v>
      </c>
      <c r="U1047" t="s">
        <v>11794</v>
      </c>
      <c r="V1047" t="s">
        <v>106</v>
      </c>
      <c r="W1047" s="2">
        <v>43409</v>
      </c>
      <c r="X1047" t="s">
        <v>15965</v>
      </c>
      <c r="Y1047" t="s">
        <v>81</v>
      </c>
      <c r="Z1047" t="s">
        <v>15966</v>
      </c>
      <c r="AA1047" t="s">
        <v>82</v>
      </c>
      <c r="AB1047" t="s">
        <v>81</v>
      </c>
      <c r="AC1047" t="s">
        <v>81</v>
      </c>
      <c r="AD1047" t="s">
        <v>82</v>
      </c>
      <c r="AE1047" t="s">
        <v>81</v>
      </c>
      <c r="AF1047" t="s">
        <v>15966</v>
      </c>
      <c r="AG1047" t="s">
        <v>82</v>
      </c>
      <c r="AH1047" t="s">
        <v>81</v>
      </c>
      <c r="AI1047" t="s">
        <v>81</v>
      </c>
      <c r="AJ1047" t="s">
        <v>82</v>
      </c>
      <c r="AK1047" t="s">
        <v>153</v>
      </c>
      <c r="AL1047" t="s">
        <v>15967</v>
      </c>
      <c r="AM1047" t="s">
        <v>88</v>
      </c>
      <c r="AN1047" t="s">
        <v>15968</v>
      </c>
      <c r="AO1047" t="s">
        <v>1993</v>
      </c>
      <c r="AP1047" t="s">
        <v>91</v>
      </c>
      <c r="AQ1047" t="s">
        <v>15969</v>
      </c>
      <c r="AR1047" t="s">
        <v>82</v>
      </c>
      <c r="AS1047" t="s">
        <v>15970</v>
      </c>
      <c r="AT1047" t="s">
        <v>82</v>
      </c>
      <c r="AU1047" t="s">
        <v>81</v>
      </c>
      <c r="AV1047" t="s">
        <v>82</v>
      </c>
      <c r="AW1047" t="s">
        <v>82</v>
      </c>
      <c r="AX1047" t="s">
        <v>82</v>
      </c>
      <c r="AY1047" t="s">
        <v>82</v>
      </c>
      <c r="AZ1047" t="s">
        <v>82</v>
      </c>
      <c r="BA1047" t="s">
        <v>82</v>
      </c>
      <c r="BB1047" t="s">
        <v>82</v>
      </c>
      <c r="BC1047" t="s">
        <v>82</v>
      </c>
      <c r="BD1047" t="s">
        <v>82</v>
      </c>
      <c r="BE1047" t="s">
        <v>82</v>
      </c>
      <c r="BF1047" t="s">
        <v>82</v>
      </c>
      <c r="BG1047" t="s">
        <v>82</v>
      </c>
      <c r="BH1047" t="s">
        <v>82</v>
      </c>
      <c r="BI1047" t="s">
        <v>82</v>
      </c>
      <c r="BJ1047" t="s">
        <v>82</v>
      </c>
      <c r="BK1047" t="s">
        <v>82</v>
      </c>
      <c r="BL1047" t="s">
        <v>82</v>
      </c>
      <c r="BM1047" t="s">
        <v>82</v>
      </c>
      <c r="BN1047" t="s">
        <v>82</v>
      </c>
      <c r="BO1047" t="s">
        <v>82</v>
      </c>
      <c r="BP1047" t="s">
        <v>82</v>
      </c>
      <c r="BQ1047" t="s">
        <v>82</v>
      </c>
    </row>
    <row r="1048" spans="1:69" x14ac:dyDescent="0.2">
      <c r="A1048" s="5">
        <v>0</v>
      </c>
      <c r="B1048" t="s">
        <v>15971</v>
      </c>
      <c r="C1048" t="s">
        <v>15972</v>
      </c>
      <c r="D1048" t="s">
        <v>15973</v>
      </c>
      <c r="E1048" t="s">
        <v>15974</v>
      </c>
      <c r="F1048" t="s">
        <v>73</v>
      </c>
      <c r="G1048" t="s">
        <v>15975</v>
      </c>
      <c r="H1048" s="1">
        <v>43031</v>
      </c>
      <c r="I1048" s="1">
        <v>43054</v>
      </c>
      <c r="J1048" t="b">
        <v>0</v>
      </c>
      <c r="K1048" t="s">
        <v>75</v>
      </c>
      <c r="L1048" t="s">
        <v>2606</v>
      </c>
      <c r="M1048" t="s">
        <v>90</v>
      </c>
      <c r="N1048">
        <v>180</v>
      </c>
      <c r="O1048" t="s">
        <v>15976</v>
      </c>
      <c r="P1048" t="s">
        <v>82</v>
      </c>
      <c r="Q1048" t="s">
        <v>15977</v>
      </c>
      <c r="R1048" t="s">
        <v>81</v>
      </c>
      <c r="S1048" t="s">
        <v>82</v>
      </c>
      <c r="T1048" s="1">
        <v>43031</v>
      </c>
      <c r="U1048" t="s">
        <v>15978</v>
      </c>
      <c r="V1048" t="s">
        <v>1305</v>
      </c>
      <c r="W1048" s="2">
        <v>43085</v>
      </c>
      <c r="X1048" t="s">
        <v>15979</v>
      </c>
      <c r="Y1048" t="s">
        <v>587</v>
      </c>
      <c r="Z1048" t="s">
        <v>15980</v>
      </c>
      <c r="AA1048" t="s">
        <v>82</v>
      </c>
      <c r="AB1048" t="s">
        <v>15981</v>
      </c>
      <c r="AC1048" t="s">
        <v>15982</v>
      </c>
      <c r="AD1048" t="s">
        <v>589</v>
      </c>
      <c r="AE1048" t="s">
        <v>587</v>
      </c>
      <c r="AF1048" t="s">
        <v>15980</v>
      </c>
      <c r="AG1048" t="s">
        <v>82</v>
      </c>
      <c r="AH1048" t="s">
        <v>15981</v>
      </c>
      <c r="AI1048" t="s">
        <v>15982</v>
      </c>
      <c r="AJ1048" t="s">
        <v>589</v>
      </c>
      <c r="AK1048" t="s">
        <v>153</v>
      </c>
      <c r="AL1048" t="s">
        <v>82</v>
      </c>
      <c r="AM1048" t="s">
        <v>88</v>
      </c>
      <c r="AN1048" t="s">
        <v>154</v>
      </c>
      <c r="AO1048" t="s">
        <v>90</v>
      </c>
      <c r="AP1048" t="s">
        <v>91</v>
      </c>
      <c r="AQ1048" t="s">
        <v>15983</v>
      </c>
      <c r="AR1048" t="s">
        <v>82</v>
      </c>
      <c r="AS1048" t="s">
        <v>15984</v>
      </c>
      <c r="AT1048" t="s">
        <v>15985</v>
      </c>
      <c r="AU1048" t="s">
        <v>81</v>
      </c>
      <c r="AV1048" t="s">
        <v>82</v>
      </c>
      <c r="AW1048" t="s">
        <v>82</v>
      </c>
      <c r="AX1048" t="s">
        <v>82</v>
      </c>
      <c r="AY1048" t="s">
        <v>82</v>
      </c>
      <c r="AZ1048" t="s">
        <v>82</v>
      </c>
      <c r="BA1048" t="s">
        <v>82</v>
      </c>
      <c r="BB1048" t="s">
        <v>82</v>
      </c>
      <c r="BC1048" t="s">
        <v>82</v>
      </c>
      <c r="BD1048" t="s">
        <v>82</v>
      </c>
      <c r="BE1048" t="s">
        <v>82</v>
      </c>
      <c r="BF1048" t="s">
        <v>82</v>
      </c>
      <c r="BG1048" t="s">
        <v>82</v>
      </c>
      <c r="BH1048" t="s">
        <v>82</v>
      </c>
      <c r="BI1048" t="s">
        <v>82</v>
      </c>
      <c r="BJ1048" t="s">
        <v>82</v>
      </c>
      <c r="BK1048" t="s">
        <v>82</v>
      </c>
      <c r="BL1048" t="s">
        <v>82</v>
      </c>
      <c r="BM1048" t="s">
        <v>82</v>
      </c>
      <c r="BN1048" t="s">
        <v>82</v>
      </c>
      <c r="BO1048" t="s">
        <v>82</v>
      </c>
      <c r="BP1048" t="s">
        <v>82</v>
      </c>
      <c r="BQ1048" t="s">
        <v>82</v>
      </c>
    </row>
    <row r="1049" spans="1:69" x14ac:dyDescent="0.2">
      <c r="A1049" s="5">
        <v>1</v>
      </c>
      <c r="B1049" t="s">
        <v>15986</v>
      </c>
      <c r="C1049" t="s">
        <v>15987</v>
      </c>
      <c r="D1049" t="s">
        <v>15988</v>
      </c>
      <c r="E1049" t="s">
        <v>15986</v>
      </c>
      <c r="F1049" t="s">
        <v>553</v>
      </c>
      <c r="G1049" t="s">
        <v>15989</v>
      </c>
      <c r="H1049" s="1">
        <v>43156</v>
      </c>
      <c r="I1049" s="1">
        <v>43157</v>
      </c>
      <c r="J1049" t="b">
        <v>0</v>
      </c>
      <c r="K1049" t="s">
        <v>555</v>
      </c>
      <c r="L1049" t="s">
        <v>1531</v>
      </c>
      <c r="M1049" t="s">
        <v>1199</v>
      </c>
      <c r="N1049" t="s">
        <v>15990</v>
      </c>
      <c r="O1049" t="s">
        <v>15991</v>
      </c>
      <c r="P1049" t="s">
        <v>365</v>
      </c>
      <c r="Q1049" t="s">
        <v>15992</v>
      </c>
      <c r="R1049" t="s">
        <v>81</v>
      </c>
      <c r="S1049" t="s">
        <v>82</v>
      </c>
      <c r="T1049" s="1">
        <v>43156</v>
      </c>
      <c r="U1049" s="1">
        <v>43157</v>
      </c>
      <c r="V1049" t="s">
        <v>553</v>
      </c>
      <c r="W1049" s="2">
        <v>43164</v>
      </c>
      <c r="X1049" t="s">
        <v>82</v>
      </c>
      <c r="Y1049" t="s">
        <v>15993</v>
      </c>
      <c r="Z1049" t="s">
        <v>81</v>
      </c>
      <c r="AA1049" t="s">
        <v>15994</v>
      </c>
      <c r="AB1049" t="s">
        <v>15995</v>
      </c>
      <c r="AC1049" t="s">
        <v>15996</v>
      </c>
      <c r="AD1049" t="s">
        <v>15991</v>
      </c>
      <c r="AE1049" t="s">
        <v>15993</v>
      </c>
      <c r="AF1049" t="s">
        <v>81</v>
      </c>
      <c r="AG1049" t="s">
        <v>15994</v>
      </c>
      <c r="AH1049" t="s">
        <v>15995</v>
      </c>
      <c r="AI1049" t="s">
        <v>15996</v>
      </c>
      <c r="AJ1049" t="s">
        <v>15991</v>
      </c>
      <c r="AK1049" t="s">
        <v>296</v>
      </c>
      <c r="AL1049" t="s">
        <v>82</v>
      </c>
      <c r="AM1049" t="s">
        <v>15997</v>
      </c>
      <c r="AN1049">
        <v>18</v>
      </c>
      <c r="AO1049">
        <v>65</v>
      </c>
      <c r="AP1049" t="s">
        <v>371</v>
      </c>
      <c r="AQ1049" t="s">
        <v>15998</v>
      </c>
      <c r="AR1049" t="s">
        <v>15999</v>
      </c>
      <c r="AS1049" t="s">
        <v>16000</v>
      </c>
      <c r="AT1049" t="s">
        <v>16001</v>
      </c>
      <c r="AU1049" t="s">
        <v>81</v>
      </c>
      <c r="AV1049" t="s">
        <v>82</v>
      </c>
      <c r="AW1049" t="s">
        <v>81</v>
      </c>
      <c r="AX1049" t="s">
        <v>81</v>
      </c>
      <c r="AY1049" t="s">
        <v>81</v>
      </c>
      <c r="AZ1049" t="s">
        <v>81</v>
      </c>
      <c r="BA1049" t="s">
        <v>82</v>
      </c>
      <c r="BB1049" s="1">
        <v>1</v>
      </c>
      <c r="BC1049" t="s">
        <v>81</v>
      </c>
      <c r="BD1049" t="s">
        <v>81</v>
      </c>
      <c r="BE1049" t="s">
        <v>81</v>
      </c>
      <c r="BF1049" t="s">
        <v>81</v>
      </c>
      <c r="BG1049" t="s">
        <v>81</v>
      </c>
      <c r="BH1049" t="s">
        <v>81</v>
      </c>
      <c r="BI1049" t="s">
        <v>81</v>
      </c>
      <c r="BJ1049" t="s">
        <v>82</v>
      </c>
      <c r="BK1049" t="s">
        <v>82</v>
      </c>
      <c r="BL1049" t="s">
        <v>200</v>
      </c>
      <c r="BM1049" t="s">
        <v>16002</v>
      </c>
      <c r="BN1049" t="s">
        <v>16003</v>
      </c>
      <c r="BO1049" t="s">
        <v>16004</v>
      </c>
      <c r="BP1049">
        <v>18052370721</v>
      </c>
      <c r="BQ1049" t="s">
        <v>16003</v>
      </c>
    </row>
    <row r="1050" spans="1:69" x14ac:dyDescent="0.2">
      <c r="A1050" s="5">
        <v>0</v>
      </c>
      <c r="B1050" t="s">
        <v>16005</v>
      </c>
      <c r="C1050" t="s">
        <v>16006</v>
      </c>
      <c r="D1050" t="s">
        <v>16007</v>
      </c>
      <c r="E1050" t="s">
        <v>16005</v>
      </c>
      <c r="F1050" t="s">
        <v>700</v>
      </c>
      <c r="G1050" t="s">
        <v>16008</v>
      </c>
      <c r="H1050" s="1">
        <v>42522</v>
      </c>
      <c r="I1050" s="1">
        <v>42065</v>
      </c>
      <c r="J1050" t="b">
        <v>0</v>
      </c>
      <c r="K1050" t="s">
        <v>75</v>
      </c>
      <c r="L1050" t="s">
        <v>16009</v>
      </c>
      <c r="M1050" t="s">
        <v>703</v>
      </c>
      <c r="N1050">
        <v>500</v>
      </c>
      <c r="O1050" t="s">
        <v>16010</v>
      </c>
      <c r="P1050" t="s">
        <v>705</v>
      </c>
      <c r="Q1050" t="s">
        <v>16011</v>
      </c>
      <c r="R1050" t="s">
        <v>81</v>
      </c>
      <c r="S1050">
        <v>1</v>
      </c>
      <c r="T1050" s="1">
        <v>42522</v>
      </c>
      <c r="U1050" s="1">
        <v>42065</v>
      </c>
      <c r="V1050" t="s">
        <v>707</v>
      </c>
      <c r="W1050" s="2">
        <v>43843</v>
      </c>
      <c r="X1050" t="s">
        <v>7379</v>
      </c>
      <c r="Y1050" t="s">
        <v>82</v>
      </c>
      <c r="Z1050" t="s">
        <v>82</v>
      </c>
      <c r="AA1050" t="s">
        <v>82</v>
      </c>
      <c r="AB1050" t="s">
        <v>82</v>
      </c>
      <c r="AC1050" t="s">
        <v>82</v>
      </c>
      <c r="AD1050" t="s">
        <v>82</v>
      </c>
      <c r="AE1050" t="s">
        <v>82</v>
      </c>
      <c r="AF1050" t="s">
        <v>82</v>
      </c>
      <c r="AG1050" t="s">
        <v>82</v>
      </c>
      <c r="AH1050" t="s">
        <v>82</v>
      </c>
      <c r="AI1050" t="s">
        <v>82</v>
      </c>
      <c r="AJ1050" t="s">
        <v>82</v>
      </c>
      <c r="AK1050" t="s">
        <v>110</v>
      </c>
      <c r="AL1050" t="s">
        <v>82</v>
      </c>
      <c r="AM1050" t="s">
        <v>16012</v>
      </c>
      <c r="AN1050" t="s">
        <v>154</v>
      </c>
      <c r="AO1050" t="s">
        <v>709</v>
      </c>
      <c r="AP1050" t="s">
        <v>710</v>
      </c>
      <c r="AQ1050" t="s">
        <v>16013</v>
      </c>
      <c r="AR1050" t="s">
        <v>16014</v>
      </c>
      <c r="AS1050" t="s">
        <v>16015</v>
      </c>
      <c r="AT1050" t="s">
        <v>16016</v>
      </c>
      <c r="AU1050" t="s">
        <v>81</v>
      </c>
      <c r="AV1050" t="s">
        <v>82</v>
      </c>
      <c r="AW1050" t="s">
        <v>217</v>
      </c>
      <c r="AX1050" t="s">
        <v>81</v>
      </c>
      <c r="AY1050" t="s">
        <v>81</v>
      </c>
      <c r="AZ1050" t="s">
        <v>81</v>
      </c>
      <c r="BA1050" t="s">
        <v>82</v>
      </c>
      <c r="BB1050" s="1">
        <v>1</v>
      </c>
      <c r="BC1050" t="s">
        <v>81</v>
      </c>
      <c r="BD1050" t="s">
        <v>81</v>
      </c>
      <c r="BE1050" t="s">
        <v>81</v>
      </c>
      <c r="BF1050" t="s">
        <v>81</v>
      </c>
      <c r="BG1050" t="s">
        <v>81</v>
      </c>
      <c r="BH1050" t="s">
        <v>81</v>
      </c>
      <c r="BI1050" t="s">
        <v>81</v>
      </c>
      <c r="BJ1050" t="s">
        <v>82</v>
      </c>
      <c r="BK1050" t="s">
        <v>82</v>
      </c>
      <c r="BL1050" t="s">
        <v>200</v>
      </c>
      <c r="BM1050" t="s">
        <v>201</v>
      </c>
      <c r="BN1050" t="s">
        <v>81</v>
      </c>
      <c r="BO1050" t="s">
        <v>16017</v>
      </c>
      <c r="BP1050" t="s">
        <v>81</v>
      </c>
      <c r="BQ1050" t="s">
        <v>81</v>
      </c>
    </row>
    <row r="1051" spans="1:69" x14ac:dyDescent="0.2">
      <c r="A1051" s="5">
        <v>1</v>
      </c>
      <c r="B1051" t="s">
        <v>16018</v>
      </c>
      <c r="C1051" t="s">
        <v>16019</v>
      </c>
      <c r="D1051" t="s">
        <v>16020</v>
      </c>
      <c r="E1051" t="s">
        <v>16021</v>
      </c>
      <c r="F1051" t="s">
        <v>73</v>
      </c>
      <c r="G1051" t="s">
        <v>16022</v>
      </c>
      <c r="H1051" s="1">
        <v>42627</v>
      </c>
      <c r="I1051" s="1">
        <v>42614</v>
      </c>
      <c r="J1051" t="b">
        <v>1</v>
      </c>
      <c r="K1051" t="s">
        <v>75</v>
      </c>
      <c r="L1051" t="s">
        <v>948</v>
      </c>
      <c r="M1051" t="s">
        <v>164</v>
      </c>
      <c r="N1051">
        <v>22</v>
      </c>
      <c r="O1051" t="s">
        <v>7207</v>
      </c>
      <c r="P1051" t="s">
        <v>79</v>
      </c>
      <c r="Q1051" t="s">
        <v>5403</v>
      </c>
      <c r="R1051" t="s">
        <v>81</v>
      </c>
      <c r="S1051" t="s">
        <v>82</v>
      </c>
      <c r="T1051" s="1">
        <v>42627</v>
      </c>
      <c r="U1051" s="3">
        <v>42614</v>
      </c>
      <c r="V1051" t="s">
        <v>271</v>
      </c>
      <c r="W1051" s="2">
        <v>43332</v>
      </c>
      <c r="X1051" t="s">
        <v>16023</v>
      </c>
      <c r="Y1051" t="s">
        <v>82</v>
      </c>
      <c r="Z1051" t="s">
        <v>82</v>
      </c>
      <c r="AA1051" t="s">
        <v>82</v>
      </c>
      <c r="AB1051" t="s">
        <v>82</v>
      </c>
      <c r="AC1051" t="s">
        <v>82</v>
      </c>
      <c r="AD1051" t="s">
        <v>82</v>
      </c>
      <c r="AE1051" t="s">
        <v>82</v>
      </c>
      <c r="AF1051" t="s">
        <v>82</v>
      </c>
      <c r="AG1051" t="s">
        <v>82</v>
      </c>
      <c r="AH1051" t="s">
        <v>82</v>
      </c>
      <c r="AI1051" t="s">
        <v>82</v>
      </c>
      <c r="AJ1051" t="s">
        <v>82</v>
      </c>
      <c r="AK1051" t="s">
        <v>110</v>
      </c>
      <c r="AL1051" t="s">
        <v>82</v>
      </c>
      <c r="AM1051" t="s">
        <v>88</v>
      </c>
      <c r="AN1051" t="s">
        <v>1975</v>
      </c>
      <c r="AO1051" t="s">
        <v>89</v>
      </c>
      <c r="AP1051" t="s">
        <v>91</v>
      </c>
      <c r="AQ1051" t="s">
        <v>16024</v>
      </c>
      <c r="AR1051" t="s">
        <v>82</v>
      </c>
      <c r="AS1051" t="s">
        <v>16025</v>
      </c>
      <c r="AT1051" t="s">
        <v>16026</v>
      </c>
      <c r="AU1051" t="s">
        <v>81</v>
      </c>
      <c r="AV1051" t="s">
        <v>82</v>
      </c>
      <c r="AW1051" t="s">
        <v>82</v>
      </c>
      <c r="AX1051" t="s">
        <v>82</v>
      </c>
      <c r="AY1051" t="s">
        <v>82</v>
      </c>
      <c r="AZ1051" t="s">
        <v>82</v>
      </c>
      <c r="BA1051" t="s">
        <v>82</v>
      </c>
      <c r="BB1051" t="s">
        <v>82</v>
      </c>
      <c r="BC1051" t="s">
        <v>82</v>
      </c>
      <c r="BD1051" t="s">
        <v>82</v>
      </c>
      <c r="BE1051" t="s">
        <v>82</v>
      </c>
      <c r="BF1051" t="s">
        <v>82</v>
      </c>
      <c r="BG1051" t="s">
        <v>82</v>
      </c>
      <c r="BH1051" t="s">
        <v>82</v>
      </c>
      <c r="BI1051" t="s">
        <v>82</v>
      </c>
      <c r="BJ1051" t="s">
        <v>82</v>
      </c>
      <c r="BK1051" t="s">
        <v>82</v>
      </c>
      <c r="BL1051" t="s">
        <v>82</v>
      </c>
      <c r="BM1051" t="s">
        <v>82</v>
      </c>
      <c r="BN1051" t="s">
        <v>82</v>
      </c>
      <c r="BO1051" t="s">
        <v>82</v>
      </c>
      <c r="BP1051" t="s">
        <v>82</v>
      </c>
      <c r="BQ1051" t="s">
        <v>82</v>
      </c>
    </row>
    <row r="1052" spans="1:69" x14ac:dyDescent="0.2">
      <c r="A1052" s="5">
        <v>1</v>
      </c>
      <c r="B1052" t="s">
        <v>16027</v>
      </c>
      <c r="C1052" t="s">
        <v>16028</v>
      </c>
      <c r="D1052" t="s">
        <v>16029</v>
      </c>
      <c r="E1052" t="s">
        <v>16030</v>
      </c>
      <c r="F1052" t="s">
        <v>700</v>
      </c>
      <c r="G1052" t="s">
        <v>16031</v>
      </c>
      <c r="H1052" s="1">
        <v>43454</v>
      </c>
      <c r="I1052" s="1">
        <v>43579</v>
      </c>
      <c r="J1052" t="b">
        <v>0</v>
      </c>
      <c r="K1052" t="s">
        <v>75</v>
      </c>
      <c r="L1052" t="s">
        <v>3102</v>
      </c>
      <c r="M1052" t="s">
        <v>77</v>
      </c>
      <c r="N1052">
        <v>33</v>
      </c>
      <c r="O1052" t="s">
        <v>16032</v>
      </c>
      <c r="P1052" t="s">
        <v>705</v>
      </c>
      <c r="Q1052" t="s">
        <v>16033</v>
      </c>
      <c r="R1052" t="s">
        <v>81</v>
      </c>
      <c r="S1052" t="s">
        <v>82</v>
      </c>
      <c r="T1052" s="1">
        <v>43454</v>
      </c>
      <c r="U1052" s="1">
        <v>43579</v>
      </c>
      <c r="V1052" t="s">
        <v>707</v>
      </c>
      <c r="W1052" s="2">
        <v>43661</v>
      </c>
      <c r="X1052" t="s">
        <v>16034</v>
      </c>
      <c r="Y1052" t="s">
        <v>82</v>
      </c>
      <c r="Z1052" t="s">
        <v>82</v>
      </c>
      <c r="AA1052" t="s">
        <v>82</v>
      </c>
      <c r="AB1052" t="s">
        <v>82</v>
      </c>
      <c r="AC1052" t="s">
        <v>82</v>
      </c>
      <c r="AD1052" t="s">
        <v>82</v>
      </c>
      <c r="AE1052" t="s">
        <v>82</v>
      </c>
      <c r="AF1052" t="s">
        <v>82</v>
      </c>
      <c r="AG1052" t="s">
        <v>82</v>
      </c>
      <c r="AH1052" t="s">
        <v>82</v>
      </c>
      <c r="AI1052" t="s">
        <v>82</v>
      </c>
      <c r="AJ1052" t="s">
        <v>82</v>
      </c>
      <c r="AK1052" t="s">
        <v>86</v>
      </c>
      <c r="AL1052" t="s">
        <v>16035</v>
      </c>
      <c r="AM1052" t="s">
        <v>16035</v>
      </c>
      <c r="AN1052" t="s">
        <v>154</v>
      </c>
      <c r="AO1052" t="s">
        <v>170</v>
      </c>
      <c r="AP1052" t="s">
        <v>710</v>
      </c>
      <c r="AQ1052" t="s">
        <v>16036</v>
      </c>
      <c r="AR1052" t="s">
        <v>16037</v>
      </c>
      <c r="AS1052" t="s">
        <v>16038</v>
      </c>
      <c r="AT1052" t="s">
        <v>16039</v>
      </c>
      <c r="AU1052" t="s">
        <v>81</v>
      </c>
      <c r="AV1052" t="s">
        <v>82</v>
      </c>
      <c r="AW1052" t="s">
        <v>217</v>
      </c>
      <c r="AX1052">
        <v>33</v>
      </c>
      <c r="AY1052" t="s">
        <v>81</v>
      </c>
      <c r="AZ1052" t="s">
        <v>81</v>
      </c>
      <c r="BA1052" s="1">
        <v>43627</v>
      </c>
      <c r="BB1052" s="1">
        <v>1</v>
      </c>
      <c r="BC1052" t="s">
        <v>81</v>
      </c>
      <c r="BD1052" t="s">
        <v>81</v>
      </c>
      <c r="BE1052" t="s">
        <v>81</v>
      </c>
      <c r="BF1052" t="s">
        <v>81</v>
      </c>
      <c r="BG1052" t="s">
        <v>81</v>
      </c>
      <c r="BH1052" t="s">
        <v>715</v>
      </c>
      <c r="BI1052" t="s">
        <v>81</v>
      </c>
      <c r="BJ1052" t="s">
        <v>82</v>
      </c>
      <c r="BK1052" t="s">
        <v>261</v>
      </c>
      <c r="BL1052" t="s">
        <v>200</v>
      </c>
      <c r="BM1052" t="s">
        <v>201</v>
      </c>
      <c r="BN1052" t="s">
        <v>81</v>
      </c>
      <c r="BO1052" t="s">
        <v>16040</v>
      </c>
      <c r="BP1052" t="s">
        <v>81</v>
      </c>
      <c r="BQ1052" t="s">
        <v>81</v>
      </c>
    </row>
    <row r="1053" spans="1:69" x14ac:dyDescent="0.2">
      <c r="A1053" s="5">
        <v>1</v>
      </c>
      <c r="B1053" t="s">
        <v>16041</v>
      </c>
      <c r="C1053" t="s">
        <v>16042</v>
      </c>
      <c r="D1053" t="s">
        <v>16043</v>
      </c>
      <c r="E1053" t="s">
        <v>16044</v>
      </c>
      <c r="F1053" t="s">
        <v>178</v>
      </c>
      <c r="G1053" t="s">
        <v>16045</v>
      </c>
      <c r="H1053" s="1">
        <v>42662</v>
      </c>
      <c r="I1053" s="1">
        <v>42706</v>
      </c>
      <c r="J1053" t="b">
        <v>0</v>
      </c>
      <c r="K1053" t="s">
        <v>180</v>
      </c>
      <c r="L1053" t="s">
        <v>16046</v>
      </c>
      <c r="M1053" t="s">
        <v>346</v>
      </c>
      <c r="N1053">
        <v>250</v>
      </c>
      <c r="O1053" t="s">
        <v>16047</v>
      </c>
      <c r="P1053" t="s">
        <v>16048</v>
      </c>
      <c r="Q1053" t="s">
        <v>16049</v>
      </c>
      <c r="R1053" t="s">
        <v>16050</v>
      </c>
      <c r="S1053" t="s">
        <v>82</v>
      </c>
      <c r="T1053" s="1">
        <v>42662</v>
      </c>
      <c r="U1053" s="1">
        <v>42706</v>
      </c>
      <c r="V1053" t="s">
        <v>186</v>
      </c>
      <c r="W1053" s="2">
        <v>43950</v>
      </c>
      <c r="X1053" t="s">
        <v>16051</v>
      </c>
      <c r="Y1053" t="s">
        <v>16052</v>
      </c>
      <c r="Z1053" t="s">
        <v>81</v>
      </c>
      <c r="AA1053" t="s">
        <v>16053</v>
      </c>
      <c r="AB1053" t="s">
        <v>16054</v>
      </c>
      <c r="AC1053">
        <v>431205159911</v>
      </c>
      <c r="AD1053" t="s">
        <v>16055</v>
      </c>
      <c r="AE1053" t="s">
        <v>16052</v>
      </c>
      <c r="AF1053" t="s">
        <v>81</v>
      </c>
      <c r="AG1053" t="s">
        <v>16053</v>
      </c>
      <c r="AH1053" t="s">
        <v>16054</v>
      </c>
      <c r="AI1053">
        <v>431205159911</v>
      </c>
      <c r="AJ1053" t="s">
        <v>16055</v>
      </c>
      <c r="AK1053" t="s">
        <v>250</v>
      </c>
      <c r="AL1053" t="s">
        <v>82</v>
      </c>
      <c r="AM1053" t="s">
        <v>16047</v>
      </c>
      <c r="AN1053" t="s">
        <v>81</v>
      </c>
      <c r="AO1053" t="s">
        <v>81</v>
      </c>
      <c r="AP1053" t="s">
        <v>351</v>
      </c>
      <c r="AQ1053" t="s">
        <v>16056</v>
      </c>
      <c r="AR1053" t="s">
        <v>16057</v>
      </c>
      <c r="AS1053" t="s">
        <v>16058</v>
      </c>
      <c r="AT1053" t="s">
        <v>16059</v>
      </c>
      <c r="AU1053" t="s">
        <v>615</v>
      </c>
      <c r="AV1053" t="s">
        <v>82</v>
      </c>
      <c r="AW1053" t="s">
        <v>198</v>
      </c>
      <c r="AX1053" t="s">
        <v>81</v>
      </c>
      <c r="AY1053" t="s">
        <v>81</v>
      </c>
      <c r="AZ1053" t="s">
        <v>16041</v>
      </c>
      <c r="BA1053" t="s">
        <v>82</v>
      </c>
      <c r="BB1053" s="1">
        <v>1</v>
      </c>
      <c r="BC1053" t="s">
        <v>199</v>
      </c>
      <c r="BD1053" t="s">
        <v>199</v>
      </c>
      <c r="BE1053" t="s">
        <v>199</v>
      </c>
      <c r="BF1053" t="s">
        <v>199</v>
      </c>
      <c r="BG1053" t="s">
        <v>81</v>
      </c>
      <c r="BH1053" t="s">
        <v>81</v>
      </c>
      <c r="BI1053" t="s">
        <v>81</v>
      </c>
      <c r="BJ1053" t="s">
        <v>82</v>
      </c>
      <c r="BK1053" t="s">
        <v>82</v>
      </c>
      <c r="BL1053" t="s">
        <v>200</v>
      </c>
      <c r="BM1053" t="s">
        <v>16060</v>
      </c>
      <c r="BN1053" t="s">
        <v>81</v>
      </c>
      <c r="BO1053" t="s">
        <v>81</v>
      </c>
      <c r="BP1053" t="s">
        <v>81</v>
      </c>
      <c r="BQ1053" t="s">
        <v>81</v>
      </c>
    </row>
    <row r="1054" spans="1:69" x14ac:dyDescent="0.2">
      <c r="A1054" s="5">
        <v>1</v>
      </c>
      <c r="B1054" t="s">
        <v>9126</v>
      </c>
      <c r="C1054" t="s">
        <v>9127</v>
      </c>
      <c r="D1054" t="s">
        <v>9128</v>
      </c>
      <c r="E1054" t="s">
        <v>9129</v>
      </c>
      <c r="F1054" t="s">
        <v>178</v>
      </c>
      <c r="G1054" t="s">
        <v>16061</v>
      </c>
      <c r="H1054" s="1">
        <v>43592</v>
      </c>
      <c r="I1054" s="1">
        <v>43591</v>
      </c>
      <c r="J1054" t="b">
        <v>0</v>
      </c>
      <c r="K1054" t="s">
        <v>180</v>
      </c>
      <c r="L1054" t="s">
        <v>5430</v>
      </c>
      <c r="M1054" t="s">
        <v>182</v>
      </c>
      <c r="N1054">
        <v>250</v>
      </c>
      <c r="O1054" t="s">
        <v>16062</v>
      </c>
      <c r="P1054" t="s">
        <v>16063</v>
      </c>
      <c r="Q1054" t="s">
        <v>7870</v>
      </c>
      <c r="R1054" t="s">
        <v>9130</v>
      </c>
      <c r="S1054">
        <v>1</v>
      </c>
      <c r="T1054" s="1">
        <v>43592</v>
      </c>
      <c r="U1054" s="1">
        <v>43591</v>
      </c>
      <c r="V1054" t="s">
        <v>186</v>
      </c>
      <c r="W1054" s="2">
        <v>43794</v>
      </c>
      <c r="X1054" t="s">
        <v>14087</v>
      </c>
      <c r="Y1054" t="s">
        <v>5436</v>
      </c>
      <c r="Z1054" t="s">
        <v>81</v>
      </c>
      <c r="AA1054" t="s">
        <v>5437</v>
      </c>
      <c r="AB1054" t="s">
        <v>5438</v>
      </c>
      <c r="AC1054">
        <v>41615671600</v>
      </c>
      <c r="AD1054" t="s">
        <v>5431</v>
      </c>
      <c r="AE1054" t="s">
        <v>5436</v>
      </c>
      <c r="AF1054" t="s">
        <v>81</v>
      </c>
      <c r="AG1054" t="s">
        <v>5437</v>
      </c>
      <c r="AH1054" t="s">
        <v>5438</v>
      </c>
      <c r="AI1054">
        <v>41615671600</v>
      </c>
      <c r="AJ1054" t="s">
        <v>5431</v>
      </c>
      <c r="AK1054" t="s">
        <v>250</v>
      </c>
      <c r="AL1054" t="s">
        <v>82</v>
      </c>
      <c r="AM1054" t="s">
        <v>5431</v>
      </c>
      <c r="AN1054" t="s">
        <v>81</v>
      </c>
      <c r="AO1054" t="s">
        <v>81</v>
      </c>
      <c r="AP1054" t="s">
        <v>192</v>
      </c>
      <c r="AQ1054" t="s">
        <v>14088</v>
      </c>
      <c r="AR1054" t="s">
        <v>14089</v>
      </c>
      <c r="AS1054" t="s">
        <v>16064</v>
      </c>
      <c r="AT1054" t="s">
        <v>9136</v>
      </c>
      <c r="AU1054" t="s">
        <v>197</v>
      </c>
      <c r="AV1054" t="s">
        <v>82</v>
      </c>
      <c r="AW1054" t="s">
        <v>198</v>
      </c>
      <c r="AX1054" t="s">
        <v>81</v>
      </c>
      <c r="AY1054" t="s">
        <v>81</v>
      </c>
      <c r="AZ1054" t="s">
        <v>9126</v>
      </c>
      <c r="BA1054" t="s">
        <v>82</v>
      </c>
      <c r="BB1054" s="1">
        <v>1</v>
      </c>
      <c r="BC1054" t="s">
        <v>199</v>
      </c>
      <c r="BD1054" t="s">
        <v>199</v>
      </c>
      <c r="BE1054" t="s">
        <v>199</v>
      </c>
      <c r="BF1054" t="s">
        <v>199</v>
      </c>
      <c r="BG1054" t="s">
        <v>81</v>
      </c>
      <c r="BH1054" t="s">
        <v>81</v>
      </c>
      <c r="BI1054" t="s">
        <v>81</v>
      </c>
      <c r="BJ1054" t="s">
        <v>82</v>
      </c>
      <c r="BK1054" t="s">
        <v>82</v>
      </c>
      <c r="BL1054" t="s">
        <v>200</v>
      </c>
      <c r="BM1054" t="s">
        <v>201</v>
      </c>
      <c r="BN1054" t="s">
        <v>81</v>
      </c>
      <c r="BO1054" t="s">
        <v>81</v>
      </c>
      <c r="BP1054" t="s">
        <v>81</v>
      </c>
      <c r="BQ1054" t="s">
        <v>81</v>
      </c>
    </row>
    <row r="1055" spans="1:69" x14ac:dyDescent="0.2">
      <c r="A1055" s="5">
        <v>0</v>
      </c>
      <c r="B1055" t="s">
        <v>16065</v>
      </c>
      <c r="C1055" t="s">
        <v>16066</v>
      </c>
      <c r="D1055" t="s">
        <v>16067</v>
      </c>
      <c r="E1055" t="s">
        <v>16068</v>
      </c>
      <c r="F1055" t="s">
        <v>1316</v>
      </c>
      <c r="G1055" t="s">
        <v>16069</v>
      </c>
      <c r="H1055" s="1">
        <v>43784</v>
      </c>
      <c r="I1055" s="1">
        <v>43563</v>
      </c>
      <c r="J1055" t="b">
        <v>0</v>
      </c>
      <c r="K1055" t="s">
        <v>622</v>
      </c>
      <c r="L1055" t="s">
        <v>16070</v>
      </c>
      <c r="M1055">
        <v>3</v>
      </c>
      <c r="N1055">
        <v>64</v>
      </c>
      <c r="O1055" t="s">
        <v>1327</v>
      </c>
      <c r="P1055" t="s">
        <v>1356</v>
      </c>
      <c r="Q1055" t="s">
        <v>16071</v>
      </c>
      <c r="R1055" t="s">
        <v>81</v>
      </c>
      <c r="S1055">
        <v>1</v>
      </c>
      <c r="T1055" s="1">
        <v>43784</v>
      </c>
      <c r="U1055" s="1">
        <v>43563</v>
      </c>
      <c r="V1055" t="s">
        <v>1322</v>
      </c>
      <c r="W1055" s="2">
        <v>43816</v>
      </c>
      <c r="X1055" t="s">
        <v>82</v>
      </c>
      <c r="Y1055" t="s">
        <v>16072</v>
      </c>
      <c r="Z1055" t="s">
        <v>81</v>
      </c>
      <c r="AA1055" t="s">
        <v>16073</v>
      </c>
      <c r="AB1055" t="s">
        <v>16074</v>
      </c>
      <c r="AC1055" t="s">
        <v>16075</v>
      </c>
      <c r="AD1055" t="s">
        <v>1327</v>
      </c>
      <c r="AE1055" t="s">
        <v>16076</v>
      </c>
      <c r="AF1055" t="s">
        <v>81</v>
      </c>
      <c r="AG1055" t="s">
        <v>16073</v>
      </c>
      <c r="AH1055" t="s">
        <v>16077</v>
      </c>
      <c r="AI1055" t="s">
        <v>16075</v>
      </c>
      <c r="AJ1055" t="s">
        <v>1327</v>
      </c>
      <c r="AK1055" t="s">
        <v>1328</v>
      </c>
      <c r="AL1055" t="s">
        <v>82</v>
      </c>
      <c r="AM1055" t="s">
        <v>1327</v>
      </c>
      <c r="AN1055" t="s">
        <v>2567</v>
      </c>
      <c r="AO1055" t="s">
        <v>4104</v>
      </c>
      <c r="AP1055" t="s">
        <v>371</v>
      </c>
      <c r="AQ1055" t="s">
        <v>16078</v>
      </c>
      <c r="AR1055" t="s">
        <v>16079</v>
      </c>
      <c r="AS1055" t="s">
        <v>16080</v>
      </c>
      <c r="AT1055" t="s">
        <v>16081</v>
      </c>
      <c r="AU1055" t="s">
        <v>81</v>
      </c>
      <c r="AV1055" t="s">
        <v>82</v>
      </c>
      <c r="AW1055" t="s">
        <v>1334</v>
      </c>
      <c r="AX1055" t="s">
        <v>81</v>
      </c>
      <c r="AY1055" t="s">
        <v>81</v>
      </c>
      <c r="AZ1055" t="s">
        <v>81</v>
      </c>
      <c r="BA1055" t="s">
        <v>82</v>
      </c>
      <c r="BB1055" s="1">
        <v>1</v>
      </c>
      <c r="BC1055" t="s">
        <v>81</v>
      </c>
      <c r="BD1055" t="s">
        <v>81</v>
      </c>
      <c r="BE1055" t="s">
        <v>81</v>
      </c>
      <c r="BF1055" t="s">
        <v>81</v>
      </c>
      <c r="BG1055" t="s">
        <v>81</v>
      </c>
      <c r="BH1055" t="s">
        <v>1871</v>
      </c>
      <c r="BI1055" t="s">
        <v>1872</v>
      </c>
      <c r="BJ1055" t="s">
        <v>82</v>
      </c>
      <c r="BK1055" t="s">
        <v>82</v>
      </c>
      <c r="BL1055" t="s">
        <v>200</v>
      </c>
      <c r="BM1055" t="s">
        <v>201</v>
      </c>
      <c r="BN1055" t="s">
        <v>81</v>
      </c>
      <c r="BO1055" t="s">
        <v>1335</v>
      </c>
      <c r="BP1055" t="s">
        <v>81</v>
      </c>
      <c r="BQ1055" t="s">
        <v>81</v>
      </c>
    </row>
    <row r="1056" spans="1:69" x14ac:dyDescent="0.2">
      <c r="A1056" s="5">
        <v>0</v>
      </c>
      <c r="B1056" t="s">
        <v>16082</v>
      </c>
      <c r="C1056" t="s">
        <v>16083</v>
      </c>
      <c r="D1056" t="s">
        <v>16084</v>
      </c>
      <c r="E1056" t="s">
        <v>16082</v>
      </c>
      <c r="F1056" t="s">
        <v>73</v>
      </c>
      <c r="G1056" t="s">
        <v>16085</v>
      </c>
      <c r="H1056" s="1">
        <v>43664</v>
      </c>
      <c r="I1056" s="1">
        <v>43709</v>
      </c>
      <c r="J1056" t="b">
        <v>1</v>
      </c>
      <c r="K1056" t="s">
        <v>75</v>
      </c>
      <c r="L1056" t="s">
        <v>419</v>
      </c>
      <c r="M1056" t="s">
        <v>90</v>
      </c>
      <c r="N1056">
        <v>80</v>
      </c>
      <c r="O1056" t="s">
        <v>798</v>
      </c>
      <c r="P1056" t="s">
        <v>409</v>
      </c>
      <c r="Q1056" t="s">
        <v>16086</v>
      </c>
      <c r="R1056" t="s">
        <v>81</v>
      </c>
      <c r="S1056" t="s">
        <v>82</v>
      </c>
      <c r="T1056" s="1">
        <v>43664</v>
      </c>
      <c r="U1056" s="3">
        <v>43709</v>
      </c>
      <c r="V1056" t="s">
        <v>468</v>
      </c>
      <c r="W1056" s="2">
        <v>43675</v>
      </c>
      <c r="X1056" t="s">
        <v>16087</v>
      </c>
      <c r="Y1056" t="s">
        <v>148</v>
      </c>
      <c r="Z1056" t="s">
        <v>16088</v>
      </c>
      <c r="AA1056" t="s">
        <v>82</v>
      </c>
      <c r="AB1056" t="s">
        <v>16089</v>
      </c>
      <c r="AC1056" t="s">
        <v>16090</v>
      </c>
      <c r="AD1056" t="s">
        <v>16091</v>
      </c>
      <c r="AE1056" t="s">
        <v>148</v>
      </c>
      <c r="AF1056" t="s">
        <v>16088</v>
      </c>
      <c r="AG1056" t="s">
        <v>82</v>
      </c>
      <c r="AH1056" t="s">
        <v>16089</v>
      </c>
      <c r="AI1056" t="s">
        <v>16090</v>
      </c>
      <c r="AJ1056" t="s">
        <v>16091</v>
      </c>
      <c r="AK1056" t="s">
        <v>153</v>
      </c>
      <c r="AL1056" t="s">
        <v>82</v>
      </c>
      <c r="AM1056" t="s">
        <v>88</v>
      </c>
      <c r="AN1056" t="s">
        <v>90</v>
      </c>
      <c r="AO1056" t="s">
        <v>679</v>
      </c>
      <c r="AP1056" t="s">
        <v>91</v>
      </c>
      <c r="AQ1056" t="s">
        <v>16092</v>
      </c>
      <c r="AR1056" t="s">
        <v>82</v>
      </c>
      <c r="AS1056" t="s">
        <v>16093</v>
      </c>
      <c r="AT1056" t="s">
        <v>16094</v>
      </c>
      <c r="AU1056" t="s">
        <v>81</v>
      </c>
      <c r="AV1056" t="s">
        <v>82</v>
      </c>
      <c r="AW1056" t="s">
        <v>82</v>
      </c>
      <c r="AX1056" t="s">
        <v>82</v>
      </c>
      <c r="AY1056" t="s">
        <v>82</v>
      </c>
      <c r="AZ1056" t="s">
        <v>82</v>
      </c>
      <c r="BA1056" t="s">
        <v>82</v>
      </c>
      <c r="BB1056" t="s">
        <v>82</v>
      </c>
      <c r="BC1056" t="s">
        <v>82</v>
      </c>
      <c r="BD1056" t="s">
        <v>82</v>
      </c>
      <c r="BE1056" t="s">
        <v>82</v>
      </c>
      <c r="BF1056" t="s">
        <v>82</v>
      </c>
      <c r="BG1056" t="s">
        <v>82</v>
      </c>
      <c r="BH1056" t="s">
        <v>82</v>
      </c>
      <c r="BI1056" t="s">
        <v>82</v>
      </c>
      <c r="BJ1056" t="s">
        <v>82</v>
      </c>
      <c r="BK1056" t="s">
        <v>82</v>
      </c>
      <c r="BL1056" t="s">
        <v>82</v>
      </c>
      <c r="BM1056" t="s">
        <v>82</v>
      </c>
      <c r="BN1056" t="s">
        <v>82</v>
      </c>
      <c r="BO1056" t="s">
        <v>82</v>
      </c>
      <c r="BP1056" t="s">
        <v>82</v>
      </c>
      <c r="BQ1056" t="s">
        <v>82</v>
      </c>
    </row>
    <row r="1057" spans="1:69" x14ac:dyDescent="0.2">
      <c r="A1057" s="5">
        <v>1</v>
      </c>
      <c r="B1057" t="s">
        <v>16095</v>
      </c>
      <c r="C1057" t="s">
        <v>16096</v>
      </c>
      <c r="D1057" t="s">
        <v>4682</v>
      </c>
      <c r="E1057" t="s">
        <v>4683</v>
      </c>
      <c r="F1057" t="s">
        <v>178</v>
      </c>
      <c r="G1057" t="s">
        <v>16097</v>
      </c>
      <c r="H1057" s="1">
        <v>43521</v>
      </c>
      <c r="I1057" t="s">
        <v>81</v>
      </c>
      <c r="J1057" t="b">
        <v>0</v>
      </c>
      <c r="K1057" t="s">
        <v>180</v>
      </c>
      <c r="L1057" t="s">
        <v>4685</v>
      </c>
      <c r="M1057" t="s">
        <v>346</v>
      </c>
      <c r="N1057">
        <v>3830</v>
      </c>
      <c r="O1057" t="s">
        <v>2069</v>
      </c>
      <c r="P1057" t="s">
        <v>16098</v>
      </c>
      <c r="Q1057" t="s">
        <v>4687</v>
      </c>
      <c r="R1057" t="s">
        <v>16099</v>
      </c>
      <c r="S1057" t="s">
        <v>82</v>
      </c>
      <c r="T1057" s="1">
        <v>43521</v>
      </c>
      <c r="U1057" t="s">
        <v>81</v>
      </c>
      <c r="V1057" t="s">
        <v>186</v>
      </c>
      <c r="W1057" s="2">
        <v>43809</v>
      </c>
      <c r="X1057" t="s">
        <v>16100</v>
      </c>
      <c r="Y1057" t="s">
        <v>4690</v>
      </c>
      <c r="Z1057" t="s">
        <v>81</v>
      </c>
      <c r="AA1057" t="s">
        <v>4691</v>
      </c>
      <c r="AB1057" t="s">
        <v>4692</v>
      </c>
      <c r="AC1057" t="s">
        <v>81</v>
      </c>
      <c r="AD1057" t="s">
        <v>2069</v>
      </c>
      <c r="AE1057" t="s">
        <v>4690</v>
      </c>
      <c r="AF1057" t="s">
        <v>81</v>
      </c>
      <c r="AG1057" t="s">
        <v>4691</v>
      </c>
      <c r="AH1057" t="s">
        <v>4692</v>
      </c>
      <c r="AI1057" t="s">
        <v>81</v>
      </c>
      <c r="AJ1057" t="s">
        <v>2069</v>
      </c>
      <c r="AK1057" t="s">
        <v>81</v>
      </c>
      <c r="AL1057" t="s">
        <v>82</v>
      </c>
      <c r="AM1057" t="s">
        <v>2069</v>
      </c>
      <c r="AN1057" t="s">
        <v>81</v>
      </c>
      <c r="AO1057" t="s">
        <v>81</v>
      </c>
      <c r="AP1057" t="s">
        <v>351</v>
      </c>
      <c r="AQ1057" t="s">
        <v>4693</v>
      </c>
      <c r="AR1057" t="s">
        <v>16101</v>
      </c>
      <c r="AS1057" t="s">
        <v>16102</v>
      </c>
      <c r="AT1057" t="s">
        <v>4696</v>
      </c>
      <c r="AU1057" t="s">
        <v>197</v>
      </c>
      <c r="AV1057" t="s">
        <v>82</v>
      </c>
      <c r="AW1057" t="s">
        <v>81</v>
      </c>
      <c r="AX1057" t="s">
        <v>81</v>
      </c>
      <c r="AY1057" t="s">
        <v>81</v>
      </c>
      <c r="AZ1057" t="s">
        <v>16095</v>
      </c>
      <c r="BA1057" t="s">
        <v>82</v>
      </c>
      <c r="BB1057" s="1">
        <v>1</v>
      </c>
      <c r="BC1057" t="s">
        <v>199</v>
      </c>
      <c r="BD1057" t="s">
        <v>199</v>
      </c>
      <c r="BE1057" t="s">
        <v>199</v>
      </c>
      <c r="BF1057" t="s">
        <v>199</v>
      </c>
      <c r="BG1057" t="s">
        <v>81</v>
      </c>
      <c r="BH1057" t="s">
        <v>81</v>
      </c>
      <c r="BI1057" t="s">
        <v>81</v>
      </c>
      <c r="BJ1057" t="s">
        <v>82</v>
      </c>
      <c r="BK1057" t="s">
        <v>82</v>
      </c>
      <c r="BL1057" t="s">
        <v>81</v>
      </c>
      <c r="BM1057" t="s">
        <v>137</v>
      </c>
      <c r="BN1057" t="s">
        <v>81</v>
      </c>
      <c r="BO1057" t="s">
        <v>81</v>
      </c>
      <c r="BP1057" t="s">
        <v>81</v>
      </c>
      <c r="BQ1057" t="s">
        <v>81</v>
      </c>
    </row>
    <row r="1058" spans="1:69" x14ac:dyDescent="0.2">
      <c r="A1058" s="5">
        <v>1</v>
      </c>
      <c r="B1058" t="s">
        <v>16103</v>
      </c>
      <c r="C1058" t="s">
        <v>16104</v>
      </c>
      <c r="D1058" t="s">
        <v>16105</v>
      </c>
      <c r="E1058" t="s">
        <v>16103</v>
      </c>
      <c r="F1058" t="s">
        <v>73</v>
      </c>
      <c r="G1058" t="s">
        <v>16106</v>
      </c>
      <c r="H1058" s="1">
        <v>43327</v>
      </c>
      <c r="I1058" s="1">
        <v>43525</v>
      </c>
      <c r="J1058" t="b">
        <v>0</v>
      </c>
      <c r="K1058" t="s">
        <v>75</v>
      </c>
      <c r="L1058" t="s">
        <v>16107</v>
      </c>
      <c r="M1058" t="s">
        <v>90</v>
      </c>
      <c r="N1058">
        <v>500</v>
      </c>
      <c r="O1058" t="s">
        <v>16108</v>
      </c>
      <c r="P1058" t="s">
        <v>365</v>
      </c>
      <c r="Q1058" t="s">
        <v>16109</v>
      </c>
      <c r="R1058" t="s">
        <v>81</v>
      </c>
      <c r="S1058" t="s">
        <v>82</v>
      </c>
      <c r="T1058" s="1">
        <v>43327</v>
      </c>
      <c r="U1058" t="s">
        <v>7208</v>
      </c>
      <c r="V1058" t="s">
        <v>84</v>
      </c>
      <c r="W1058" s="2">
        <v>43563</v>
      </c>
      <c r="X1058">
        <v>2018010</v>
      </c>
      <c r="Y1058" t="s">
        <v>148</v>
      </c>
      <c r="Z1058" t="s">
        <v>16110</v>
      </c>
      <c r="AA1058" t="s">
        <v>82</v>
      </c>
      <c r="AB1058" t="s">
        <v>16111</v>
      </c>
      <c r="AC1058" t="s">
        <v>16112</v>
      </c>
      <c r="AD1058" t="s">
        <v>16113</v>
      </c>
      <c r="AE1058" t="s">
        <v>148</v>
      </c>
      <c r="AF1058" t="s">
        <v>16110</v>
      </c>
      <c r="AG1058" t="s">
        <v>82</v>
      </c>
      <c r="AH1058" t="s">
        <v>16111</v>
      </c>
      <c r="AI1058" t="s">
        <v>16112</v>
      </c>
      <c r="AJ1058" t="s">
        <v>16113</v>
      </c>
      <c r="AK1058" t="s">
        <v>296</v>
      </c>
      <c r="AL1058" t="s">
        <v>6396</v>
      </c>
      <c r="AM1058" t="s">
        <v>88</v>
      </c>
      <c r="AN1058" t="s">
        <v>154</v>
      </c>
      <c r="AO1058" t="s">
        <v>1063</v>
      </c>
      <c r="AP1058" t="s">
        <v>91</v>
      </c>
      <c r="AQ1058" t="s">
        <v>16114</v>
      </c>
      <c r="AR1058" t="s">
        <v>82</v>
      </c>
      <c r="AS1058" t="s">
        <v>16115</v>
      </c>
      <c r="AT1058" t="s">
        <v>16116</v>
      </c>
      <c r="AU1058" t="s">
        <v>81</v>
      </c>
      <c r="AV1058" t="s">
        <v>82</v>
      </c>
      <c r="AW1058" t="s">
        <v>82</v>
      </c>
      <c r="AX1058" t="s">
        <v>82</v>
      </c>
      <c r="AY1058" t="s">
        <v>82</v>
      </c>
      <c r="AZ1058" t="s">
        <v>82</v>
      </c>
      <c r="BA1058" t="s">
        <v>82</v>
      </c>
      <c r="BB1058" t="s">
        <v>82</v>
      </c>
      <c r="BC1058" t="s">
        <v>82</v>
      </c>
      <c r="BD1058" t="s">
        <v>82</v>
      </c>
      <c r="BE1058" t="s">
        <v>82</v>
      </c>
      <c r="BF1058" t="s">
        <v>82</v>
      </c>
      <c r="BG1058" t="s">
        <v>82</v>
      </c>
      <c r="BH1058" t="s">
        <v>82</v>
      </c>
      <c r="BI1058" t="s">
        <v>82</v>
      </c>
      <c r="BJ1058" t="s">
        <v>82</v>
      </c>
      <c r="BK1058" t="s">
        <v>82</v>
      </c>
      <c r="BL1058" t="s">
        <v>82</v>
      </c>
      <c r="BM1058" t="s">
        <v>82</v>
      </c>
      <c r="BN1058" t="s">
        <v>82</v>
      </c>
      <c r="BO1058" t="s">
        <v>82</v>
      </c>
      <c r="BP1058" t="s">
        <v>82</v>
      </c>
      <c r="BQ1058" t="s">
        <v>82</v>
      </c>
    </row>
    <row r="1059" spans="1:69" x14ac:dyDescent="0.2">
      <c r="A1059" s="5">
        <v>1</v>
      </c>
      <c r="B1059" t="s">
        <v>14971</v>
      </c>
      <c r="C1059" t="s">
        <v>16117</v>
      </c>
      <c r="D1059" t="s">
        <v>14973</v>
      </c>
      <c r="E1059" t="s">
        <v>14974</v>
      </c>
      <c r="F1059" t="s">
        <v>178</v>
      </c>
      <c r="G1059" t="s">
        <v>16118</v>
      </c>
      <c r="H1059" s="1">
        <v>42950</v>
      </c>
      <c r="I1059" s="1">
        <v>43034</v>
      </c>
      <c r="J1059" t="b">
        <v>0</v>
      </c>
      <c r="K1059" t="s">
        <v>180</v>
      </c>
      <c r="L1059" t="s">
        <v>16119</v>
      </c>
      <c r="M1059" t="s">
        <v>308</v>
      </c>
      <c r="N1059">
        <v>300</v>
      </c>
      <c r="O1059" t="s">
        <v>1243</v>
      </c>
      <c r="P1059" t="s">
        <v>5676</v>
      </c>
      <c r="Q1059" t="s">
        <v>14978</v>
      </c>
      <c r="R1059" t="s">
        <v>1242</v>
      </c>
      <c r="S1059" t="s">
        <v>82</v>
      </c>
      <c r="T1059" s="1">
        <v>42950</v>
      </c>
      <c r="U1059" s="1">
        <v>43034</v>
      </c>
      <c r="V1059" t="s">
        <v>186</v>
      </c>
      <c r="W1059" s="2">
        <v>43862</v>
      </c>
      <c r="X1059" t="s">
        <v>14979</v>
      </c>
      <c r="Y1059" t="s">
        <v>14980</v>
      </c>
      <c r="Z1059" t="s">
        <v>81</v>
      </c>
      <c r="AA1059" t="s">
        <v>14981</v>
      </c>
      <c r="AB1059" t="s">
        <v>16120</v>
      </c>
      <c r="AC1059">
        <v>4933022056532</v>
      </c>
      <c r="AD1059" t="s">
        <v>1243</v>
      </c>
      <c r="AE1059" t="s">
        <v>14980</v>
      </c>
      <c r="AF1059" t="s">
        <v>81</v>
      </c>
      <c r="AG1059" t="s">
        <v>14981</v>
      </c>
      <c r="AH1059" t="s">
        <v>16120</v>
      </c>
      <c r="AI1059">
        <v>4933022056532</v>
      </c>
      <c r="AJ1059" t="s">
        <v>1243</v>
      </c>
      <c r="AK1059" t="s">
        <v>250</v>
      </c>
      <c r="AL1059" t="s">
        <v>82</v>
      </c>
      <c r="AM1059" t="s">
        <v>1243</v>
      </c>
      <c r="AN1059" t="s">
        <v>81</v>
      </c>
      <c r="AO1059" t="s">
        <v>81</v>
      </c>
      <c r="AP1059" t="s">
        <v>192</v>
      </c>
      <c r="AQ1059" t="s">
        <v>16121</v>
      </c>
      <c r="AR1059" t="s">
        <v>16122</v>
      </c>
      <c r="AS1059" t="s">
        <v>16123</v>
      </c>
      <c r="AT1059" t="s">
        <v>16124</v>
      </c>
      <c r="AU1059" t="s">
        <v>197</v>
      </c>
      <c r="AV1059" t="s">
        <v>82</v>
      </c>
      <c r="AW1059" t="s">
        <v>198</v>
      </c>
      <c r="AX1059" t="s">
        <v>81</v>
      </c>
      <c r="AY1059" t="s">
        <v>81</v>
      </c>
      <c r="AZ1059" t="s">
        <v>14987</v>
      </c>
      <c r="BA1059" t="s">
        <v>82</v>
      </c>
      <c r="BB1059" s="1">
        <v>1</v>
      </c>
      <c r="BC1059" t="s">
        <v>199</v>
      </c>
      <c r="BD1059" t="s">
        <v>199</v>
      </c>
      <c r="BE1059" t="s">
        <v>199</v>
      </c>
      <c r="BF1059" t="s">
        <v>199</v>
      </c>
      <c r="BG1059" t="s">
        <v>81</v>
      </c>
      <c r="BH1059" t="s">
        <v>81</v>
      </c>
      <c r="BI1059" t="s">
        <v>81</v>
      </c>
      <c r="BJ1059" t="s">
        <v>82</v>
      </c>
      <c r="BK1059" t="s">
        <v>82</v>
      </c>
      <c r="BL1059" t="s">
        <v>200</v>
      </c>
      <c r="BM1059" t="s">
        <v>16125</v>
      </c>
      <c r="BN1059" t="s">
        <v>81</v>
      </c>
      <c r="BO1059" t="s">
        <v>81</v>
      </c>
      <c r="BP1059" t="s">
        <v>81</v>
      </c>
      <c r="BQ1059" t="s">
        <v>81</v>
      </c>
    </row>
    <row r="1060" spans="1:69" x14ac:dyDescent="0.2">
      <c r="A1060" s="5">
        <v>1</v>
      </c>
      <c r="B1060" t="s">
        <v>4438</v>
      </c>
      <c r="C1060" t="s">
        <v>4439</v>
      </c>
      <c r="D1060" t="s">
        <v>4440</v>
      </c>
      <c r="E1060" t="s">
        <v>4441</v>
      </c>
      <c r="F1060" t="s">
        <v>178</v>
      </c>
      <c r="G1060" t="s">
        <v>16126</v>
      </c>
      <c r="H1060" s="1">
        <v>42459</v>
      </c>
      <c r="I1060" s="1">
        <v>42522</v>
      </c>
      <c r="J1060" t="b">
        <v>0</v>
      </c>
      <c r="K1060" t="s">
        <v>180</v>
      </c>
      <c r="L1060" t="s">
        <v>2825</v>
      </c>
      <c r="M1060" t="s">
        <v>182</v>
      </c>
      <c r="N1060">
        <v>6000</v>
      </c>
      <c r="O1060" t="s">
        <v>16127</v>
      </c>
      <c r="P1060" t="s">
        <v>4444</v>
      </c>
      <c r="Q1060" t="s">
        <v>4445</v>
      </c>
      <c r="R1060" t="s">
        <v>81</v>
      </c>
      <c r="S1060" t="s">
        <v>82</v>
      </c>
      <c r="T1060" s="1">
        <v>42459</v>
      </c>
      <c r="U1060" s="1">
        <v>42522</v>
      </c>
      <c r="V1060" t="s">
        <v>186</v>
      </c>
      <c r="W1060" s="2">
        <v>43524</v>
      </c>
      <c r="X1060" t="s">
        <v>4446</v>
      </c>
      <c r="Y1060" t="s">
        <v>4447</v>
      </c>
      <c r="Z1060" t="s">
        <v>81</v>
      </c>
      <c r="AA1060" t="s">
        <v>4448</v>
      </c>
      <c r="AB1060" t="s">
        <v>4449</v>
      </c>
      <c r="AC1060" t="s">
        <v>81</v>
      </c>
      <c r="AD1060" t="s">
        <v>4451</v>
      </c>
      <c r="AE1060" t="s">
        <v>4447</v>
      </c>
      <c r="AF1060" t="s">
        <v>81</v>
      </c>
      <c r="AG1060" t="s">
        <v>4448</v>
      </c>
      <c r="AH1060" t="s">
        <v>4449</v>
      </c>
      <c r="AI1060" t="s">
        <v>81</v>
      </c>
      <c r="AJ1060" t="s">
        <v>4451</v>
      </c>
      <c r="AK1060" t="s">
        <v>191</v>
      </c>
      <c r="AL1060" t="s">
        <v>82</v>
      </c>
      <c r="AM1060" t="s">
        <v>4452</v>
      </c>
      <c r="AN1060" t="s">
        <v>81</v>
      </c>
      <c r="AO1060" t="s">
        <v>81</v>
      </c>
      <c r="AP1060" t="s">
        <v>192</v>
      </c>
      <c r="AQ1060" t="s">
        <v>4453</v>
      </c>
      <c r="AR1060" t="s">
        <v>4454</v>
      </c>
      <c r="AS1060" t="s">
        <v>16128</v>
      </c>
      <c r="AT1060" t="s">
        <v>16129</v>
      </c>
      <c r="AU1060" t="s">
        <v>615</v>
      </c>
      <c r="AV1060" t="s">
        <v>16130</v>
      </c>
      <c r="AW1060" t="s">
        <v>198</v>
      </c>
      <c r="AX1060" t="s">
        <v>81</v>
      </c>
      <c r="AY1060" t="s">
        <v>81</v>
      </c>
      <c r="AZ1060" t="s">
        <v>4457</v>
      </c>
      <c r="BA1060" t="s">
        <v>82</v>
      </c>
      <c r="BB1060" s="1">
        <v>1</v>
      </c>
      <c r="BC1060" t="s">
        <v>199</v>
      </c>
      <c r="BD1060" t="s">
        <v>199</v>
      </c>
      <c r="BE1060" t="s">
        <v>199</v>
      </c>
      <c r="BF1060" t="s">
        <v>199</v>
      </c>
      <c r="BG1060" t="s">
        <v>81</v>
      </c>
      <c r="BH1060" t="s">
        <v>81</v>
      </c>
      <c r="BI1060" t="s">
        <v>81</v>
      </c>
      <c r="BJ1060" t="s">
        <v>82</v>
      </c>
      <c r="BK1060" t="s">
        <v>82</v>
      </c>
      <c r="BL1060" t="s">
        <v>200</v>
      </c>
      <c r="BM1060" t="s">
        <v>201</v>
      </c>
      <c r="BN1060" t="s">
        <v>81</v>
      </c>
      <c r="BO1060" t="s">
        <v>81</v>
      </c>
      <c r="BP1060" t="s">
        <v>81</v>
      </c>
      <c r="BQ1060" t="s">
        <v>81</v>
      </c>
    </row>
    <row r="1061" spans="1:69" x14ac:dyDescent="0.2">
      <c r="A1061" s="5">
        <v>1</v>
      </c>
      <c r="B1061" t="s">
        <v>16131</v>
      </c>
      <c r="C1061" t="s">
        <v>16132</v>
      </c>
      <c r="D1061" t="s">
        <v>16133</v>
      </c>
      <c r="E1061" t="s">
        <v>16134</v>
      </c>
      <c r="F1061" t="s">
        <v>73</v>
      </c>
      <c r="G1061" t="s">
        <v>16135</v>
      </c>
      <c r="H1061" s="1">
        <v>42642</v>
      </c>
      <c r="I1061" s="1">
        <v>42681</v>
      </c>
      <c r="J1061" t="b">
        <v>0</v>
      </c>
      <c r="K1061" t="s">
        <v>75</v>
      </c>
      <c r="L1061" t="s">
        <v>2242</v>
      </c>
      <c r="M1061" t="s">
        <v>101</v>
      </c>
      <c r="N1061">
        <v>30</v>
      </c>
      <c r="O1061" t="s">
        <v>438</v>
      </c>
      <c r="P1061" t="s">
        <v>79</v>
      </c>
      <c r="Q1061" t="s">
        <v>16136</v>
      </c>
      <c r="R1061" t="s">
        <v>81</v>
      </c>
      <c r="S1061" t="s">
        <v>82</v>
      </c>
      <c r="T1061" s="1">
        <v>42642</v>
      </c>
      <c r="U1061" t="s">
        <v>16137</v>
      </c>
      <c r="V1061" t="s">
        <v>271</v>
      </c>
      <c r="W1061" s="2">
        <v>43703</v>
      </c>
      <c r="X1061" t="s">
        <v>16138</v>
      </c>
      <c r="Y1061" t="s">
        <v>82</v>
      </c>
      <c r="Z1061" t="s">
        <v>82</v>
      </c>
      <c r="AA1061" t="s">
        <v>82</v>
      </c>
      <c r="AB1061" t="s">
        <v>82</v>
      </c>
      <c r="AC1061" t="s">
        <v>82</v>
      </c>
      <c r="AD1061" t="s">
        <v>82</v>
      </c>
      <c r="AE1061" t="s">
        <v>82</v>
      </c>
      <c r="AF1061" t="s">
        <v>82</v>
      </c>
      <c r="AG1061" t="s">
        <v>82</v>
      </c>
      <c r="AH1061" t="s">
        <v>82</v>
      </c>
      <c r="AI1061" t="s">
        <v>82</v>
      </c>
      <c r="AJ1061" t="s">
        <v>82</v>
      </c>
      <c r="AK1061" t="s">
        <v>110</v>
      </c>
      <c r="AL1061" t="s">
        <v>82</v>
      </c>
      <c r="AM1061" t="s">
        <v>88</v>
      </c>
      <c r="AN1061" t="s">
        <v>154</v>
      </c>
      <c r="AO1061" t="s">
        <v>528</v>
      </c>
      <c r="AP1061" t="s">
        <v>91</v>
      </c>
      <c r="AQ1061" t="s">
        <v>16139</v>
      </c>
      <c r="AR1061" t="s">
        <v>82</v>
      </c>
      <c r="AS1061" t="s">
        <v>16140</v>
      </c>
      <c r="AT1061" t="s">
        <v>16141</v>
      </c>
      <c r="AU1061" t="s">
        <v>81</v>
      </c>
      <c r="AV1061" t="s">
        <v>82</v>
      </c>
      <c r="AW1061" t="s">
        <v>82</v>
      </c>
      <c r="AX1061" t="s">
        <v>82</v>
      </c>
      <c r="AY1061" t="s">
        <v>82</v>
      </c>
      <c r="AZ1061" t="s">
        <v>82</v>
      </c>
      <c r="BA1061" t="s">
        <v>82</v>
      </c>
      <c r="BB1061" t="s">
        <v>82</v>
      </c>
      <c r="BC1061" t="s">
        <v>82</v>
      </c>
      <c r="BD1061" t="s">
        <v>82</v>
      </c>
      <c r="BE1061" t="s">
        <v>82</v>
      </c>
      <c r="BF1061" t="s">
        <v>82</v>
      </c>
      <c r="BG1061" t="s">
        <v>82</v>
      </c>
      <c r="BH1061" t="s">
        <v>82</v>
      </c>
      <c r="BI1061" t="s">
        <v>82</v>
      </c>
      <c r="BJ1061" t="s">
        <v>82</v>
      </c>
      <c r="BK1061" t="s">
        <v>82</v>
      </c>
      <c r="BL1061" t="s">
        <v>82</v>
      </c>
      <c r="BM1061" t="s">
        <v>82</v>
      </c>
      <c r="BN1061" t="s">
        <v>82</v>
      </c>
      <c r="BO1061" t="s">
        <v>82</v>
      </c>
      <c r="BP1061" t="s">
        <v>82</v>
      </c>
      <c r="BQ1061" t="s">
        <v>82</v>
      </c>
    </row>
    <row r="1062" spans="1:69" x14ac:dyDescent="0.2">
      <c r="A1062" s="5">
        <v>1</v>
      </c>
      <c r="B1062" t="s">
        <v>16142</v>
      </c>
      <c r="C1062" t="s">
        <v>16143</v>
      </c>
      <c r="D1062" t="s">
        <v>16144</v>
      </c>
      <c r="E1062" t="s">
        <v>16145</v>
      </c>
      <c r="F1062" t="s">
        <v>73</v>
      </c>
      <c r="G1062" t="s">
        <v>16146</v>
      </c>
      <c r="H1062" s="1">
        <v>42857</v>
      </c>
      <c r="I1062" s="1">
        <v>42935</v>
      </c>
      <c r="J1062" t="b">
        <v>0</v>
      </c>
      <c r="K1062" t="s">
        <v>75</v>
      </c>
      <c r="L1062" t="s">
        <v>581</v>
      </c>
      <c r="M1062" t="s">
        <v>363</v>
      </c>
      <c r="N1062">
        <v>850</v>
      </c>
      <c r="O1062" t="s">
        <v>16147</v>
      </c>
      <c r="P1062" t="s">
        <v>409</v>
      </c>
      <c r="Q1062" t="s">
        <v>8785</v>
      </c>
      <c r="R1062" t="s">
        <v>81</v>
      </c>
      <c r="S1062" t="s">
        <v>82</v>
      </c>
      <c r="T1062" s="1">
        <v>42857</v>
      </c>
      <c r="U1062" t="s">
        <v>16148</v>
      </c>
      <c r="V1062" t="s">
        <v>585</v>
      </c>
      <c r="W1062" s="2">
        <v>44151</v>
      </c>
      <c r="X1062" t="s">
        <v>16149</v>
      </c>
      <c r="Y1062" t="s">
        <v>227</v>
      </c>
      <c r="Z1062" t="s">
        <v>16150</v>
      </c>
      <c r="AA1062" t="s">
        <v>82</v>
      </c>
      <c r="AB1062" t="s">
        <v>16151</v>
      </c>
      <c r="AC1062" t="s">
        <v>16152</v>
      </c>
      <c r="AD1062" t="s">
        <v>16153</v>
      </c>
      <c r="AE1062" t="s">
        <v>227</v>
      </c>
      <c r="AF1062" t="s">
        <v>16150</v>
      </c>
      <c r="AG1062" t="s">
        <v>82</v>
      </c>
      <c r="AH1062" t="s">
        <v>16151</v>
      </c>
      <c r="AI1062" t="s">
        <v>16152</v>
      </c>
      <c r="AJ1062" t="s">
        <v>16153</v>
      </c>
      <c r="AK1062" t="s">
        <v>296</v>
      </c>
      <c r="AL1062" t="s">
        <v>82</v>
      </c>
      <c r="AM1062" t="s">
        <v>88</v>
      </c>
      <c r="AN1062" t="s">
        <v>154</v>
      </c>
      <c r="AO1062" t="s">
        <v>90</v>
      </c>
      <c r="AP1062" t="s">
        <v>91</v>
      </c>
      <c r="AQ1062" t="s">
        <v>16154</v>
      </c>
      <c r="AR1062" t="s">
        <v>82</v>
      </c>
      <c r="AS1062" t="s">
        <v>16155</v>
      </c>
      <c r="AT1062" t="s">
        <v>16156</v>
      </c>
      <c r="AU1062" t="s">
        <v>81</v>
      </c>
      <c r="AV1062" t="s">
        <v>82</v>
      </c>
      <c r="AW1062" t="s">
        <v>82</v>
      </c>
      <c r="AX1062" t="s">
        <v>82</v>
      </c>
      <c r="AY1062" t="s">
        <v>82</v>
      </c>
      <c r="AZ1062" t="s">
        <v>82</v>
      </c>
      <c r="BA1062" t="s">
        <v>82</v>
      </c>
      <c r="BB1062" t="s">
        <v>82</v>
      </c>
      <c r="BC1062" t="s">
        <v>82</v>
      </c>
      <c r="BD1062" t="s">
        <v>82</v>
      </c>
      <c r="BE1062" t="s">
        <v>82</v>
      </c>
      <c r="BF1062" t="s">
        <v>82</v>
      </c>
      <c r="BG1062" t="s">
        <v>82</v>
      </c>
      <c r="BH1062" t="s">
        <v>82</v>
      </c>
      <c r="BI1062" t="s">
        <v>82</v>
      </c>
      <c r="BJ1062" t="s">
        <v>82</v>
      </c>
      <c r="BK1062" t="s">
        <v>82</v>
      </c>
      <c r="BL1062" t="s">
        <v>82</v>
      </c>
      <c r="BM1062" t="s">
        <v>82</v>
      </c>
      <c r="BN1062" t="s">
        <v>82</v>
      </c>
      <c r="BO1062" t="s">
        <v>82</v>
      </c>
      <c r="BP1062" t="s">
        <v>82</v>
      </c>
      <c r="BQ1062" t="s">
        <v>82</v>
      </c>
    </row>
    <row r="1063" spans="1:69" x14ac:dyDescent="0.2">
      <c r="A1063" s="5">
        <v>0</v>
      </c>
      <c r="B1063" t="s">
        <v>16157</v>
      </c>
      <c r="C1063" t="s">
        <v>16158</v>
      </c>
      <c r="D1063" t="s">
        <v>16159</v>
      </c>
      <c r="E1063" t="s">
        <v>16160</v>
      </c>
      <c r="F1063" t="s">
        <v>73</v>
      </c>
      <c r="G1063" t="s">
        <v>16161</v>
      </c>
      <c r="H1063" s="1">
        <v>42810</v>
      </c>
      <c r="I1063" s="1">
        <v>42828</v>
      </c>
      <c r="J1063" t="b">
        <v>0</v>
      </c>
      <c r="K1063" t="s">
        <v>75</v>
      </c>
      <c r="L1063" t="s">
        <v>465</v>
      </c>
      <c r="M1063" t="s">
        <v>90</v>
      </c>
      <c r="N1063">
        <v>144</v>
      </c>
      <c r="O1063" t="s">
        <v>1057</v>
      </c>
      <c r="P1063" t="s">
        <v>144</v>
      </c>
      <c r="Q1063" t="s">
        <v>4142</v>
      </c>
      <c r="R1063" t="s">
        <v>81</v>
      </c>
      <c r="S1063" t="s">
        <v>82</v>
      </c>
      <c r="T1063" s="1">
        <v>42810</v>
      </c>
      <c r="U1063" t="s">
        <v>16162</v>
      </c>
      <c r="V1063" t="s">
        <v>503</v>
      </c>
      <c r="W1063" s="2">
        <v>43549</v>
      </c>
      <c r="X1063" t="s">
        <v>16163</v>
      </c>
      <c r="Y1063" t="s">
        <v>227</v>
      </c>
      <c r="Z1063" t="s">
        <v>16164</v>
      </c>
      <c r="AA1063" t="s">
        <v>82</v>
      </c>
      <c r="AB1063" t="s">
        <v>16165</v>
      </c>
      <c r="AC1063" t="s">
        <v>16166</v>
      </c>
      <c r="AD1063" t="s">
        <v>81</v>
      </c>
      <c r="AE1063" t="s">
        <v>227</v>
      </c>
      <c r="AF1063" t="s">
        <v>16164</v>
      </c>
      <c r="AG1063" t="s">
        <v>82</v>
      </c>
      <c r="AH1063" t="s">
        <v>16165</v>
      </c>
      <c r="AI1063" t="s">
        <v>16166</v>
      </c>
      <c r="AJ1063" t="s">
        <v>81</v>
      </c>
      <c r="AK1063" t="s">
        <v>296</v>
      </c>
      <c r="AL1063" t="s">
        <v>82</v>
      </c>
      <c r="AM1063" t="s">
        <v>88</v>
      </c>
      <c r="AN1063" t="s">
        <v>298</v>
      </c>
      <c r="AO1063" t="s">
        <v>231</v>
      </c>
      <c r="AP1063" t="s">
        <v>91</v>
      </c>
      <c r="AQ1063" t="s">
        <v>16167</v>
      </c>
      <c r="AR1063" t="s">
        <v>82</v>
      </c>
      <c r="AS1063" t="s">
        <v>16168</v>
      </c>
      <c r="AT1063" t="s">
        <v>16169</v>
      </c>
      <c r="AU1063" t="s">
        <v>81</v>
      </c>
      <c r="AV1063" t="s">
        <v>82</v>
      </c>
      <c r="AW1063" t="s">
        <v>82</v>
      </c>
      <c r="AX1063" t="s">
        <v>82</v>
      </c>
      <c r="AY1063" t="s">
        <v>82</v>
      </c>
      <c r="AZ1063" t="s">
        <v>82</v>
      </c>
      <c r="BA1063" t="s">
        <v>82</v>
      </c>
      <c r="BB1063" t="s">
        <v>82</v>
      </c>
      <c r="BC1063" t="s">
        <v>82</v>
      </c>
      <c r="BD1063" t="s">
        <v>82</v>
      </c>
      <c r="BE1063" t="s">
        <v>82</v>
      </c>
      <c r="BF1063" t="s">
        <v>82</v>
      </c>
      <c r="BG1063" t="s">
        <v>82</v>
      </c>
      <c r="BH1063" t="s">
        <v>82</v>
      </c>
      <c r="BI1063" t="s">
        <v>82</v>
      </c>
      <c r="BJ1063" t="s">
        <v>82</v>
      </c>
      <c r="BK1063" t="s">
        <v>82</v>
      </c>
      <c r="BL1063" t="s">
        <v>82</v>
      </c>
      <c r="BM1063" t="s">
        <v>82</v>
      </c>
      <c r="BN1063" t="s">
        <v>82</v>
      </c>
      <c r="BO1063" t="s">
        <v>82</v>
      </c>
      <c r="BP1063" t="s">
        <v>82</v>
      </c>
      <c r="BQ1063" t="s">
        <v>82</v>
      </c>
    </row>
    <row r="1064" spans="1:69" x14ac:dyDescent="0.2">
      <c r="A1064" s="5">
        <v>1</v>
      </c>
      <c r="B1064" t="s">
        <v>16170</v>
      </c>
      <c r="C1064" t="s">
        <v>16171</v>
      </c>
      <c r="D1064" t="s">
        <v>16172</v>
      </c>
      <c r="E1064" t="s">
        <v>16170</v>
      </c>
      <c r="F1064" t="s">
        <v>178</v>
      </c>
      <c r="G1064" t="s">
        <v>16173</v>
      </c>
      <c r="H1064" s="1">
        <v>42453</v>
      </c>
      <c r="I1064" s="1">
        <v>39049</v>
      </c>
      <c r="J1064" t="b">
        <v>0</v>
      </c>
      <c r="K1064" t="s">
        <v>180</v>
      </c>
      <c r="L1064" t="s">
        <v>16174</v>
      </c>
      <c r="M1064" t="s">
        <v>82</v>
      </c>
      <c r="N1064" t="s">
        <v>81</v>
      </c>
      <c r="O1064" t="s">
        <v>16175</v>
      </c>
      <c r="P1064" t="s">
        <v>2021</v>
      </c>
      <c r="Q1064" t="s">
        <v>16176</v>
      </c>
      <c r="R1064" t="s">
        <v>16177</v>
      </c>
      <c r="S1064">
        <v>1</v>
      </c>
      <c r="T1064" s="1">
        <v>42453</v>
      </c>
      <c r="U1064" s="1">
        <v>39049</v>
      </c>
      <c r="V1064" t="s">
        <v>186</v>
      </c>
      <c r="W1064" s="2">
        <v>42471</v>
      </c>
      <c r="X1064" t="s">
        <v>16178</v>
      </c>
      <c r="Y1064" t="s">
        <v>16179</v>
      </c>
      <c r="Z1064" t="s">
        <v>81</v>
      </c>
      <c r="AA1064" t="s">
        <v>16180</v>
      </c>
      <c r="AB1064" t="s">
        <v>16181</v>
      </c>
      <c r="AC1064" t="s">
        <v>81</v>
      </c>
      <c r="AD1064" t="s">
        <v>16175</v>
      </c>
      <c r="AE1064" t="s">
        <v>16179</v>
      </c>
      <c r="AF1064" t="s">
        <v>81</v>
      </c>
      <c r="AG1064" t="s">
        <v>16180</v>
      </c>
      <c r="AH1064" t="s">
        <v>16181</v>
      </c>
      <c r="AI1064" t="s">
        <v>81</v>
      </c>
      <c r="AJ1064" t="s">
        <v>16175</v>
      </c>
      <c r="AK1064" t="s">
        <v>250</v>
      </c>
      <c r="AL1064" t="s">
        <v>82</v>
      </c>
      <c r="AM1064" t="s">
        <v>16175</v>
      </c>
      <c r="AN1064" t="s">
        <v>81</v>
      </c>
      <c r="AO1064" t="s">
        <v>81</v>
      </c>
      <c r="AP1064" t="s">
        <v>351</v>
      </c>
      <c r="AQ1064" t="s">
        <v>16182</v>
      </c>
      <c r="AR1064" t="s">
        <v>16183</v>
      </c>
      <c r="AS1064" t="s">
        <v>16184</v>
      </c>
      <c r="AT1064" t="s">
        <v>9797</v>
      </c>
      <c r="AU1064" t="s">
        <v>197</v>
      </c>
      <c r="AV1064" t="s">
        <v>82</v>
      </c>
      <c r="AW1064" t="s">
        <v>198</v>
      </c>
      <c r="AX1064" t="s">
        <v>82</v>
      </c>
      <c r="AY1064" t="s">
        <v>82</v>
      </c>
      <c r="AZ1064" t="s">
        <v>82</v>
      </c>
      <c r="BA1064" t="s">
        <v>82</v>
      </c>
      <c r="BB1064" t="s">
        <v>82</v>
      </c>
      <c r="BC1064" t="s">
        <v>82</v>
      </c>
      <c r="BD1064" t="s">
        <v>82</v>
      </c>
      <c r="BE1064" t="s">
        <v>82</v>
      </c>
      <c r="BF1064" t="s">
        <v>82</v>
      </c>
      <c r="BG1064" t="s">
        <v>82</v>
      </c>
      <c r="BH1064" t="s">
        <v>82</v>
      </c>
      <c r="BI1064" t="s">
        <v>82</v>
      </c>
      <c r="BJ1064" t="s">
        <v>82</v>
      </c>
      <c r="BK1064" t="s">
        <v>82</v>
      </c>
      <c r="BL1064" t="s">
        <v>82</v>
      </c>
      <c r="BM1064" t="s">
        <v>82</v>
      </c>
      <c r="BN1064" t="s">
        <v>82</v>
      </c>
      <c r="BO1064" t="s">
        <v>82</v>
      </c>
      <c r="BP1064" t="s">
        <v>82</v>
      </c>
      <c r="BQ1064" t="s">
        <v>82</v>
      </c>
    </row>
    <row r="1065" spans="1:69" x14ac:dyDescent="0.2">
      <c r="A1065" s="5">
        <v>0</v>
      </c>
      <c r="B1065" t="s">
        <v>16185</v>
      </c>
      <c r="C1065" t="s">
        <v>16186</v>
      </c>
      <c r="D1065" t="s">
        <v>16187</v>
      </c>
      <c r="E1065" t="s">
        <v>16185</v>
      </c>
      <c r="F1065" t="s">
        <v>73</v>
      </c>
      <c r="G1065" t="s">
        <v>16188</v>
      </c>
      <c r="H1065" s="1">
        <v>43223</v>
      </c>
      <c r="I1065" s="1">
        <v>43320</v>
      </c>
      <c r="J1065" t="b">
        <v>0</v>
      </c>
      <c r="K1065" t="s">
        <v>75</v>
      </c>
      <c r="L1065" t="s">
        <v>465</v>
      </c>
      <c r="M1065" t="s">
        <v>90</v>
      </c>
      <c r="N1065">
        <v>150</v>
      </c>
      <c r="O1065" t="s">
        <v>2509</v>
      </c>
      <c r="P1065" t="s">
        <v>2510</v>
      </c>
      <c r="Q1065" t="s">
        <v>2511</v>
      </c>
      <c r="R1065" t="s">
        <v>81</v>
      </c>
      <c r="S1065" t="s">
        <v>82</v>
      </c>
      <c r="T1065" s="1">
        <v>43223</v>
      </c>
      <c r="U1065" t="s">
        <v>16189</v>
      </c>
      <c r="V1065" t="s">
        <v>605</v>
      </c>
      <c r="W1065" s="2">
        <v>43353</v>
      </c>
      <c r="X1065" t="s">
        <v>16190</v>
      </c>
      <c r="Y1065" t="s">
        <v>82</v>
      </c>
      <c r="Z1065" t="s">
        <v>82</v>
      </c>
      <c r="AA1065" t="s">
        <v>82</v>
      </c>
      <c r="AB1065" t="s">
        <v>82</v>
      </c>
      <c r="AC1065" t="s">
        <v>82</v>
      </c>
      <c r="AD1065" t="s">
        <v>82</v>
      </c>
      <c r="AE1065" t="s">
        <v>82</v>
      </c>
      <c r="AF1065" t="s">
        <v>82</v>
      </c>
      <c r="AG1065" t="s">
        <v>82</v>
      </c>
      <c r="AH1065" t="s">
        <v>82</v>
      </c>
      <c r="AI1065" t="s">
        <v>82</v>
      </c>
      <c r="AJ1065" t="s">
        <v>82</v>
      </c>
      <c r="AK1065" t="s">
        <v>110</v>
      </c>
      <c r="AL1065" t="s">
        <v>82</v>
      </c>
      <c r="AM1065" t="s">
        <v>88</v>
      </c>
      <c r="AN1065" t="s">
        <v>154</v>
      </c>
      <c r="AO1065" t="s">
        <v>89</v>
      </c>
      <c r="AP1065" t="s">
        <v>91</v>
      </c>
      <c r="AQ1065" t="s">
        <v>16191</v>
      </c>
      <c r="AR1065" t="s">
        <v>82</v>
      </c>
      <c r="AS1065" t="s">
        <v>16192</v>
      </c>
      <c r="AT1065" t="s">
        <v>16193</v>
      </c>
      <c r="AU1065" t="s">
        <v>81</v>
      </c>
      <c r="AV1065" t="s">
        <v>82</v>
      </c>
      <c r="AW1065" t="s">
        <v>82</v>
      </c>
      <c r="AX1065" t="s">
        <v>82</v>
      </c>
      <c r="AY1065" t="s">
        <v>82</v>
      </c>
      <c r="AZ1065" t="s">
        <v>82</v>
      </c>
      <c r="BA1065" t="s">
        <v>82</v>
      </c>
      <c r="BB1065" t="s">
        <v>82</v>
      </c>
      <c r="BC1065" t="s">
        <v>82</v>
      </c>
      <c r="BD1065" t="s">
        <v>82</v>
      </c>
      <c r="BE1065" t="s">
        <v>82</v>
      </c>
      <c r="BF1065" t="s">
        <v>82</v>
      </c>
      <c r="BG1065" t="s">
        <v>82</v>
      </c>
      <c r="BH1065" t="s">
        <v>82</v>
      </c>
      <c r="BI1065" t="s">
        <v>82</v>
      </c>
      <c r="BJ1065" t="s">
        <v>82</v>
      </c>
      <c r="BK1065" t="s">
        <v>82</v>
      </c>
      <c r="BL1065" t="s">
        <v>82</v>
      </c>
      <c r="BM1065" t="s">
        <v>82</v>
      </c>
      <c r="BN1065" t="s">
        <v>82</v>
      </c>
      <c r="BO1065" t="s">
        <v>82</v>
      </c>
      <c r="BP1065" t="s">
        <v>82</v>
      </c>
      <c r="BQ1065" t="s">
        <v>82</v>
      </c>
    </row>
    <row r="1066" spans="1:69" x14ac:dyDescent="0.2">
      <c r="A1066" s="5">
        <v>0</v>
      </c>
      <c r="B1066" t="s">
        <v>16194</v>
      </c>
      <c r="C1066" t="s">
        <v>16195</v>
      </c>
      <c r="D1066" t="s">
        <v>16196</v>
      </c>
      <c r="E1066" t="s">
        <v>16194</v>
      </c>
      <c r="F1066" t="s">
        <v>73</v>
      </c>
      <c r="G1066" t="s">
        <v>16197</v>
      </c>
      <c r="H1066" s="1">
        <v>43609</v>
      </c>
      <c r="I1066" s="1">
        <v>43682</v>
      </c>
      <c r="J1066" t="b">
        <v>0</v>
      </c>
      <c r="K1066" t="s">
        <v>75</v>
      </c>
      <c r="L1066" t="s">
        <v>2192</v>
      </c>
      <c r="M1066" t="s">
        <v>90</v>
      </c>
      <c r="N1066">
        <v>72</v>
      </c>
      <c r="O1066" t="s">
        <v>14846</v>
      </c>
      <c r="P1066" t="s">
        <v>409</v>
      </c>
      <c r="Q1066" t="s">
        <v>16198</v>
      </c>
      <c r="R1066" t="s">
        <v>81</v>
      </c>
      <c r="S1066" t="s">
        <v>82</v>
      </c>
      <c r="T1066" s="1">
        <v>43609</v>
      </c>
      <c r="U1066" t="s">
        <v>16199</v>
      </c>
      <c r="V1066" t="s">
        <v>542</v>
      </c>
      <c r="W1066" s="2">
        <v>44028</v>
      </c>
      <c r="X1066" t="s">
        <v>16200</v>
      </c>
      <c r="Y1066" t="s">
        <v>148</v>
      </c>
      <c r="Z1066" t="s">
        <v>16201</v>
      </c>
      <c r="AA1066" t="s">
        <v>82</v>
      </c>
      <c r="AB1066" t="s">
        <v>16202</v>
      </c>
      <c r="AC1066" t="s">
        <v>16203</v>
      </c>
      <c r="AD1066" t="s">
        <v>16204</v>
      </c>
      <c r="AE1066" t="s">
        <v>148</v>
      </c>
      <c r="AF1066" t="s">
        <v>16201</v>
      </c>
      <c r="AG1066" t="s">
        <v>82</v>
      </c>
      <c r="AH1066" t="s">
        <v>16202</v>
      </c>
      <c r="AI1066" t="s">
        <v>16203</v>
      </c>
      <c r="AJ1066" t="s">
        <v>16204</v>
      </c>
      <c r="AK1066" t="s">
        <v>296</v>
      </c>
      <c r="AL1066" t="s">
        <v>82</v>
      </c>
      <c r="AM1066" t="s">
        <v>88</v>
      </c>
      <c r="AN1066" t="s">
        <v>90</v>
      </c>
      <c r="AO1066" t="s">
        <v>3093</v>
      </c>
      <c r="AP1066" t="s">
        <v>91</v>
      </c>
      <c r="AQ1066" t="s">
        <v>16205</v>
      </c>
      <c r="AR1066" t="s">
        <v>82</v>
      </c>
      <c r="AS1066" t="s">
        <v>16206</v>
      </c>
      <c r="AT1066" t="s">
        <v>16207</v>
      </c>
      <c r="AU1066" t="s">
        <v>81</v>
      </c>
      <c r="AV1066" t="s">
        <v>82</v>
      </c>
      <c r="AW1066" t="s">
        <v>82</v>
      </c>
      <c r="AX1066" t="s">
        <v>82</v>
      </c>
      <c r="AY1066" t="s">
        <v>82</v>
      </c>
      <c r="AZ1066" t="s">
        <v>82</v>
      </c>
      <c r="BA1066" t="s">
        <v>82</v>
      </c>
      <c r="BB1066" t="s">
        <v>82</v>
      </c>
      <c r="BC1066" t="s">
        <v>82</v>
      </c>
      <c r="BD1066" t="s">
        <v>82</v>
      </c>
      <c r="BE1066" t="s">
        <v>82</v>
      </c>
      <c r="BF1066" t="s">
        <v>82</v>
      </c>
      <c r="BG1066" t="s">
        <v>82</v>
      </c>
      <c r="BH1066" t="s">
        <v>82</v>
      </c>
      <c r="BI1066" t="s">
        <v>82</v>
      </c>
      <c r="BJ1066" t="s">
        <v>82</v>
      </c>
      <c r="BK1066" t="s">
        <v>82</v>
      </c>
      <c r="BL1066" t="s">
        <v>82</v>
      </c>
      <c r="BM1066" t="s">
        <v>82</v>
      </c>
      <c r="BN1066" t="s">
        <v>82</v>
      </c>
      <c r="BO1066" t="s">
        <v>82</v>
      </c>
      <c r="BP1066" t="s">
        <v>82</v>
      </c>
      <c r="BQ1066" t="s">
        <v>82</v>
      </c>
    </row>
    <row r="1067" spans="1:69" x14ac:dyDescent="0.2">
      <c r="A1067" s="5">
        <v>0</v>
      </c>
      <c r="B1067" t="s">
        <v>16208</v>
      </c>
      <c r="C1067" t="s">
        <v>16209</v>
      </c>
      <c r="D1067" t="s">
        <v>16210</v>
      </c>
      <c r="E1067" t="s">
        <v>16211</v>
      </c>
      <c r="F1067" t="s">
        <v>700</v>
      </c>
      <c r="G1067" t="s">
        <v>16212</v>
      </c>
      <c r="H1067" s="1">
        <v>43623</v>
      </c>
      <c r="I1067" s="1">
        <v>43678</v>
      </c>
      <c r="J1067" t="b">
        <v>0</v>
      </c>
      <c r="K1067" t="s">
        <v>75</v>
      </c>
      <c r="L1067" t="s">
        <v>7376</v>
      </c>
      <c r="M1067" t="s">
        <v>101</v>
      </c>
      <c r="N1067">
        <v>80</v>
      </c>
      <c r="O1067" t="s">
        <v>7702</v>
      </c>
      <c r="P1067" t="s">
        <v>705</v>
      </c>
      <c r="Q1067" t="s">
        <v>16213</v>
      </c>
      <c r="R1067" t="s">
        <v>81</v>
      </c>
      <c r="S1067" t="s">
        <v>82</v>
      </c>
      <c r="T1067" s="1">
        <v>43623</v>
      </c>
      <c r="U1067" s="1">
        <v>43678</v>
      </c>
      <c r="V1067" t="s">
        <v>707</v>
      </c>
      <c r="W1067" s="2">
        <v>43794</v>
      </c>
      <c r="X1067" t="s">
        <v>7704</v>
      </c>
      <c r="Y1067" t="s">
        <v>82</v>
      </c>
      <c r="Z1067" t="s">
        <v>82</v>
      </c>
      <c r="AA1067" t="s">
        <v>82</v>
      </c>
      <c r="AB1067" t="s">
        <v>82</v>
      </c>
      <c r="AC1067" t="s">
        <v>82</v>
      </c>
      <c r="AD1067" t="s">
        <v>82</v>
      </c>
      <c r="AE1067" t="s">
        <v>82</v>
      </c>
      <c r="AF1067" t="s">
        <v>82</v>
      </c>
      <c r="AG1067" t="s">
        <v>82</v>
      </c>
      <c r="AH1067" t="s">
        <v>82</v>
      </c>
      <c r="AI1067" t="s">
        <v>82</v>
      </c>
      <c r="AJ1067" t="s">
        <v>82</v>
      </c>
      <c r="AK1067" t="s">
        <v>296</v>
      </c>
      <c r="AL1067" t="s">
        <v>82</v>
      </c>
      <c r="AM1067" t="s">
        <v>7705</v>
      </c>
      <c r="AN1067" t="s">
        <v>3944</v>
      </c>
      <c r="AO1067" t="s">
        <v>2057</v>
      </c>
      <c r="AP1067" t="s">
        <v>710</v>
      </c>
      <c r="AQ1067" t="s">
        <v>16214</v>
      </c>
      <c r="AR1067" t="s">
        <v>16215</v>
      </c>
      <c r="AS1067" t="s">
        <v>16216</v>
      </c>
      <c r="AT1067" t="s">
        <v>16217</v>
      </c>
      <c r="AU1067" t="s">
        <v>81</v>
      </c>
      <c r="AV1067" t="s">
        <v>82</v>
      </c>
      <c r="AW1067" t="s">
        <v>217</v>
      </c>
      <c r="AX1067" t="s">
        <v>81</v>
      </c>
      <c r="AY1067" t="s">
        <v>81</v>
      </c>
      <c r="AZ1067" t="s">
        <v>81</v>
      </c>
      <c r="BA1067" t="s">
        <v>82</v>
      </c>
      <c r="BB1067" s="1">
        <v>1</v>
      </c>
      <c r="BC1067" t="s">
        <v>81</v>
      </c>
      <c r="BD1067" t="s">
        <v>81</v>
      </c>
      <c r="BE1067" t="s">
        <v>81</v>
      </c>
      <c r="BF1067" t="s">
        <v>81</v>
      </c>
      <c r="BG1067" t="s">
        <v>81</v>
      </c>
      <c r="BH1067" t="s">
        <v>715</v>
      </c>
      <c r="BI1067" t="s">
        <v>81</v>
      </c>
      <c r="BJ1067" t="s">
        <v>82</v>
      </c>
      <c r="BK1067" t="s">
        <v>82</v>
      </c>
      <c r="BL1067" t="s">
        <v>200</v>
      </c>
      <c r="BM1067" t="s">
        <v>201</v>
      </c>
      <c r="BN1067" t="s">
        <v>81</v>
      </c>
      <c r="BO1067" t="s">
        <v>16218</v>
      </c>
      <c r="BP1067" t="s">
        <v>81</v>
      </c>
      <c r="BQ1067" t="s">
        <v>81</v>
      </c>
    </row>
    <row r="1068" spans="1:69" x14ac:dyDescent="0.2">
      <c r="A1068" s="5">
        <v>1</v>
      </c>
      <c r="B1068" t="s">
        <v>16219</v>
      </c>
      <c r="C1068" t="s">
        <v>16220</v>
      </c>
      <c r="D1068" t="s">
        <v>16221</v>
      </c>
      <c r="E1068" t="s">
        <v>16222</v>
      </c>
      <c r="F1068" t="s">
        <v>178</v>
      </c>
      <c r="G1068" t="s">
        <v>16223</v>
      </c>
      <c r="H1068" s="1">
        <v>43228</v>
      </c>
      <c r="I1068" s="1">
        <v>43299</v>
      </c>
      <c r="J1068" t="b">
        <v>0</v>
      </c>
      <c r="K1068" t="s">
        <v>180</v>
      </c>
      <c r="L1068" t="s">
        <v>3802</v>
      </c>
      <c r="M1068" t="s">
        <v>346</v>
      </c>
      <c r="N1068">
        <v>12000</v>
      </c>
      <c r="O1068" t="s">
        <v>16224</v>
      </c>
      <c r="P1068" t="s">
        <v>16225</v>
      </c>
      <c r="Q1068" t="s">
        <v>16226</v>
      </c>
      <c r="R1068" t="s">
        <v>16227</v>
      </c>
      <c r="S1068" t="s">
        <v>82</v>
      </c>
      <c r="T1068" s="1">
        <v>43228</v>
      </c>
      <c r="U1068" s="1">
        <v>43299</v>
      </c>
      <c r="V1068" t="s">
        <v>186</v>
      </c>
      <c r="W1068" s="2">
        <v>44061</v>
      </c>
      <c r="X1068" t="s">
        <v>16228</v>
      </c>
      <c r="Y1068" t="s">
        <v>16229</v>
      </c>
      <c r="Z1068" t="s">
        <v>81</v>
      </c>
      <c r="AA1068" t="s">
        <v>16230</v>
      </c>
      <c r="AB1068" t="s">
        <v>16231</v>
      </c>
      <c r="AC1068" t="s">
        <v>81</v>
      </c>
      <c r="AD1068" t="s">
        <v>16224</v>
      </c>
      <c r="AE1068" t="s">
        <v>16229</v>
      </c>
      <c r="AF1068" t="s">
        <v>81</v>
      </c>
      <c r="AG1068" t="s">
        <v>16230</v>
      </c>
      <c r="AH1068" t="s">
        <v>16231</v>
      </c>
      <c r="AI1068" t="s">
        <v>81</v>
      </c>
      <c r="AJ1068" t="s">
        <v>16224</v>
      </c>
      <c r="AK1068" t="s">
        <v>250</v>
      </c>
      <c r="AL1068" t="s">
        <v>82</v>
      </c>
      <c r="AM1068" t="s">
        <v>16224</v>
      </c>
      <c r="AN1068" t="s">
        <v>81</v>
      </c>
      <c r="AO1068" t="s">
        <v>81</v>
      </c>
      <c r="AP1068" t="s">
        <v>351</v>
      </c>
      <c r="AQ1068" t="s">
        <v>16232</v>
      </c>
      <c r="AR1068" t="s">
        <v>16233</v>
      </c>
      <c r="AS1068" t="s">
        <v>16234</v>
      </c>
      <c r="AT1068" t="s">
        <v>16235</v>
      </c>
      <c r="AU1068" t="s">
        <v>197</v>
      </c>
      <c r="AV1068" t="s">
        <v>82</v>
      </c>
      <c r="AW1068" t="s">
        <v>198</v>
      </c>
      <c r="AX1068" t="s">
        <v>81</v>
      </c>
      <c r="AY1068" t="s">
        <v>81</v>
      </c>
      <c r="AZ1068" t="s">
        <v>16219</v>
      </c>
      <c r="BA1068" t="s">
        <v>82</v>
      </c>
      <c r="BB1068" s="1">
        <v>1</v>
      </c>
      <c r="BC1068" t="s">
        <v>199</v>
      </c>
      <c r="BD1068" t="s">
        <v>199</v>
      </c>
      <c r="BE1068" t="s">
        <v>199</v>
      </c>
      <c r="BF1068" t="s">
        <v>199</v>
      </c>
      <c r="BG1068" t="s">
        <v>81</v>
      </c>
      <c r="BH1068" t="s">
        <v>81</v>
      </c>
      <c r="BI1068" t="s">
        <v>81</v>
      </c>
      <c r="BJ1068" t="s">
        <v>82</v>
      </c>
      <c r="BK1068" t="s">
        <v>82</v>
      </c>
      <c r="BL1068" t="s">
        <v>200</v>
      </c>
      <c r="BM1068" t="s">
        <v>16236</v>
      </c>
      <c r="BN1068" t="s">
        <v>81</v>
      </c>
      <c r="BO1068" t="s">
        <v>81</v>
      </c>
      <c r="BP1068" t="s">
        <v>81</v>
      </c>
      <c r="BQ1068" t="s">
        <v>81</v>
      </c>
    </row>
    <row r="1069" spans="1:69" x14ac:dyDescent="0.2">
      <c r="A1069" s="5">
        <v>1</v>
      </c>
      <c r="B1069" t="s">
        <v>16237</v>
      </c>
      <c r="C1069" t="s">
        <v>16238</v>
      </c>
      <c r="D1069" t="s">
        <v>16239</v>
      </c>
      <c r="E1069" t="s">
        <v>16240</v>
      </c>
      <c r="F1069" t="s">
        <v>73</v>
      </c>
      <c r="G1069" t="s">
        <v>16241</v>
      </c>
      <c r="H1069" s="1">
        <v>43090</v>
      </c>
      <c r="I1069" s="1">
        <v>43088</v>
      </c>
      <c r="J1069" t="b">
        <v>0</v>
      </c>
      <c r="K1069" t="s">
        <v>75</v>
      </c>
      <c r="L1069" t="s">
        <v>482</v>
      </c>
      <c r="M1069" t="s">
        <v>363</v>
      </c>
      <c r="N1069">
        <v>301</v>
      </c>
      <c r="O1069" t="s">
        <v>1917</v>
      </c>
      <c r="P1069" t="s">
        <v>2244</v>
      </c>
      <c r="Q1069" t="s">
        <v>366</v>
      </c>
      <c r="R1069" t="s">
        <v>81</v>
      </c>
      <c r="S1069" t="s">
        <v>82</v>
      </c>
      <c r="T1069" s="1">
        <v>43090</v>
      </c>
      <c r="U1069" t="s">
        <v>16242</v>
      </c>
      <c r="V1069" t="s">
        <v>1305</v>
      </c>
      <c r="W1069" s="2">
        <v>43486</v>
      </c>
      <c r="X1069" t="s">
        <v>16243</v>
      </c>
      <c r="Y1069" t="s">
        <v>81</v>
      </c>
      <c r="Z1069" t="s">
        <v>7153</v>
      </c>
      <c r="AA1069" t="s">
        <v>82</v>
      </c>
      <c r="AB1069" t="s">
        <v>81</v>
      </c>
      <c r="AC1069" t="s">
        <v>81</v>
      </c>
      <c r="AD1069" t="s">
        <v>1917</v>
      </c>
      <c r="AE1069" t="s">
        <v>81</v>
      </c>
      <c r="AF1069" t="s">
        <v>7153</v>
      </c>
      <c r="AG1069" t="s">
        <v>82</v>
      </c>
      <c r="AH1069" t="s">
        <v>81</v>
      </c>
      <c r="AI1069" t="s">
        <v>81</v>
      </c>
      <c r="AJ1069" t="s">
        <v>1917</v>
      </c>
      <c r="AK1069" t="s">
        <v>110</v>
      </c>
      <c r="AL1069" t="s">
        <v>82</v>
      </c>
      <c r="AM1069" t="s">
        <v>88</v>
      </c>
      <c r="AN1069" t="s">
        <v>439</v>
      </c>
      <c r="AO1069" t="s">
        <v>2057</v>
      </c>
      <c r="AP1069" t="s">
        <v>91</v>
      </c>
      <c r="AQ1069" t="s">
        <v>16244</v>
      </c>
      <c r="AR1069" t="s">
        <v>82</v>
      </c>
      <c r="AS1069" t="s">
        <v>16245</v>
      </c>
      <c r="AT1069" t="s">
        <v>16246</v>
      </c>
      <c r="AU1069" t="s">
        <v>81</v>
      </c>
      <c r="AV1069" t="s">
        <v>82</v>
      </c>
      <c r="AW1069" t="s">
        <v>82</v>
      </c>
      <c r="AX1069" t="s">
        <v>82</v>
      </c>
      <c r="AY1069" t="s">
        <v>82</v>
      </c>
      <c r="AZ1069" t="s">
        <v>82</v>
      </c>
      <c r="BA1069" t="s">
        <v>82</v>
      </c>
      <c r="BB1069" t="s">
        <v>82</v>
      </c>
      <c r="BC1069" t="s">
        <v>82</v>
      </c>
      <c r="BD1069" t="s">
        <v>82</v>
      </c>
      <c r="BE1069" t="s">
        <v>82</v>
      </c>
      <c r="BF1069" t="s">
        <v>82</v>
      </c>
      <c r="BG1069" t="s">
        <v>82</v>
      </c>
      <c r="BH1069" t="s">
        <v>82</v>
      </c>
      <c r="BI1069" t="s">
        <v>82</v>
      </c>
      <c r="BJ1069" t="s">
        <v>82</v>
      </c>
      <c r="BK1069" t="s">
        <v>82</v>
      </c>
      <c r="BL1069" t="s">
        <v>82</v>
      </c>
      <c r="BM1069" t="s">
        <v>82</v>
      </c>
      <c r="BN1069" t="s">
        <v>82</v>
      </c>
      <c r="BO1069" t="s">
        <v>82</v>
      </c>
      <c r="BP1069" t="s">
        <v>82</v>
      </c>
      <c r="BQ1069" t="s">
        <v>82</v>
      </c>
    </row>
    <row r="1070" spans="1:69" x14ac:dyDescent="0.2">
      <c r="A1070" s="5">
        <v>1</v>
      </c>
      <c r="B1070" t="s">
        <v>16247</v>
      </c>
      <c r="C1070" t="s">
        <v>16248</v>
      </c>
      <c r="D1070" t="s">
        <v>16249</v>
      </c>
      <c r="E1070" t="s">
        <v>16250</v>
      </c>
      <c r="F1070" t="s">
        <v>1432</v>
      </c>
      <c r="G1070" t="s">
        <v>16251</v>
      </c>
      <c r="H1070" s="1">
        <v>42997</v>
      </c>
      <c r="I1070" s="1">
        <v>43101</v>
      </c>
      <c r="J1070" t="b">
        <v>0</v>
      </c>
      <c r="K1070" t="s">
        <v>75</v>
      </c>
      <c r="L1070" t="s">
        <v>16252</v>
      </c>
      <c r="M1070" t="s">
        <v>90</v>
      </c>
      <c r="N1070">
        <v>60</v>
      </c>
      <c r="O1070" t="s">
        <v>16253</v>
      </c>
      <c r="P1070" t="s">
        <v>670</v>
      </c>
      <c r="Q1070" t="s">
        <v>16254</v>
      </c>
      <c r="R1070" t="s">
        <v>81</v>
      </c>
      <c r="S1070" t="s">
        <v>82</v>
      </c>
      <c r="T1070" s="1">
        <v>42997</v>
      </c>
      <c r="U1070" s="1">
        <v>43101</v>
      </c>
      <c r="V1070" t="s">
        <v>1438</v>
      </c>
      <c r="W1070" s="2">
        <v>44139</v>
      </c>
      <c r="X1070" t="s">
        <v>1439</v>
      </c>
      <c r="Y1070" t="s">
        <v>16255</v>
      </c>
      <c r="Z1070" t="s">
        <v>81</v>
      </c>
      <c r="AA1070" t="s">
        <v>16256</v>
      </c>
      <c r="AB1070" t="s">
        <v>16257</v>
      </c>
      <c r="AC1070">
        <v>9868397801</v>
      </c>
      <c r="AD1070" t="s">
        <v>669</v>
      </c>
      <c r="AE1070" t="s">
        <v>16258</v>
      </c>
      <c r="AF1070" t="s">
        <v>81</v>
      </c>
      <c r="AG1070" t="s">
        <v>16256</v>
      </c>
      <c r="AH1070" t="s">
        <v>16257</v>
      </c>
      <c r="AI1070">
        <v>9868397801</v>
      </c>
      <c r="AJ1070" t="s">
        <v>669</v>
      </c>
      <c r="AK1070" t="s">
        <v>2219</v>
      </c>
      <c r="AL1070" t="s">
        <v>82</v>
      </c>
      <c r="AM1070" t="s">
        <v>16259</v>
      </c>
      <c r="AN1070" t="s">
        <v>81</v>
      </c>
      <c r="AO1070" t="s">
        <v>81</v>
      </c>
      <c r="AP1070" t="s">
        <v>81</v>
      </c>
      <c r="AQ1070" t="s">
        <v>16260</v>
      </c>
      <c r="AR1070" t="s">
        <v>16261</v>
      </c>
      <c r="AS1070" t="s">
        <v>16262</v>
      </c>
      <c r="AT1070" t="s">
        <v>16263</v>
      </c>
      <c r="AU1070" t="s">
        <v>81</v>
      </c>
      <c r="AV1070" t="s">
        <v>82</v>
      </c>
      <c r="AW1070" t="s">
        <v>81</v>
      </c>
      <c r="AX1070">
        <v>0</v>
      </c>
      <c r="AY1070" t="s">
        <v>81</v>
      </c>
      <c r="AZ1070" t="s">
        <v>81</v>
      </c>
      <c r="BA1070" t="s">
        <v>82</v>
      </c>
      <c r="BB1070" s="1">
        <v>1</v>
      </c>
      <c r="BC1070" t="s">
        <v>81</v>
      </c>
      <c r="BD1070" t="s">
        <v>81</v>
      </c>
      <c r="BE1070" t="s">
        <v>81</v>
      </c>
      <c r="BF1070" t="s">
        <v>81</v>
      </c>
      <c r="BG1070" t="s">
        <v>81</v>
      </c>
      <c r="BH1070" t="s">
        <v>81</v>
      </c>
      <c r="BI1070" t="s">
        <v>81</v>
      </c>
      <c r="BJ1070" t="s">
        <v>82</v>
      </c>
      <c r="BK1070" t="s">
        <v>82</v>
      </c>
      <c r="BL1070" t="s">
        <v>200</v>
      </c>
      <c r="BM1070" t="s">
        <v>16264</v>
      </c>
      <c r="BN1070" t="s">
        <v>81</v>
      </c>
      <c r="BO1070" t="s">
        <v>16265</v>
      </c>
      <c r="BP1070" t="s">
        <v>81</v>
      </c>
      <c r="BQ1070" t="s">
        <v>81</v>
      </c>
    </row>
    <row r="1071" spans="1:69" x14ac:dyDescent="0.2">
      <c r="A1071" s="5">
        <v>0</v>
      </c>
      <c r="B1071" t="s">
        <v>16266</v>
      </c>
      <c r="C1071" t="s">
        <v>16267</v>
      </c>
      <c r="D1071" t="s">
        <v>16268</v>
      </c>
      <c r="E1071" t="s">
        <v>16269</v>
      </c>
      <c r="F1071" t="s">
        <v>1119</v>
      </c>
      <c r="G1071" t="s">
        <v>16270</v>
      </c>
      <c r="H1071" s="1">
        <v>42942</v>
      </c>
      <c r="I1071" s="1">
        <v>42712</v>
      </c>
      <c r="J1071" t="b">
        <v>0</v>
      </c>
      <c r="K1071" t="s">
        <v>1121</v>
      </c>
      <c r="L1071" t="s">
        <v>16271</v>
      </c>
      <c r="M1071" t="s">
        <v>90</v>
      </c>
      <c r="N1071">
        <v>40</v>
      </c>
      <c r="O1071" t="s">
        <v>16272</v>
      </c>
      <c r="P1071" t="s">
        <v>1124</v>
      </c>
      <c r="Q1071" t="s">
        <v>16273</v>
      </c>
      <c r="R1071" t="s">
        <v>81</v>
      </c>
      <c r="S1071">
        <v>1</v>
      </c>
      <c r="T1071" s="1">
        <v>42942</v>
      </c>
      <c r="U1071" s="1">
        <v>42712</v>
      </c>
      <c r="V1071" t="s">
        <v>16274</v>
      </c>
      <c r="W1071" s="2">
        <v>44139</v>
      </c>
      <c r="X1071" t="s">
        <v>16275</v>
      </c>
      <c r="Y1071" t="s">
        <v>16276</v>
      </c>
      <c r="Z1071" t="s">
        <v>16277</v>
      </c>
      <c r="AA1071" t="s">
        <v>16278</v>
      </c>
      <c r="AB1071" t="s">
        <v>16279</v>
      </c>
      <c r="AC1071" t="s">
        <v>16280</v>
      </c>
      <c r="AD1071" t="s">
        <v>16281</v>
      </c>
      <c r="AE1071" t="s">
        <v>16276</v>
      </c>
      <c r="AF1071" t="s">
        <v>16277</v>
      </c>
      <c r="AG1071" t="s">
        <v>16278</v>
      </c>
      <c r="AH1071" t="s">
        <v>16279</v>
      </c>
      <c r="AI1071" t="s">
        <v>16280</v>
      </c>
      <c r="AJ1071" t="s">
        <v>16281</v>
      </c>
      <c r="AK1071" t="s">
        <v>296</v>
      </c>
      <c r="AL1071" t="s">
        <v>16272</v>
      </c>
      <c r="AM1071" t="s">
        <v>16282</v>
      </c>
      <c r="AN1071" t="s">
        <v>1136</v>
      </c>
      <c r="AO1071" t="s">
        <v>16283</v>
      </c>
      <c r="AP1071" t="s">
        <v>1137</v>
      </c>
      <c r="AQ1071" t="s">
        <v>16284</v>
      </c>
      <c r="AR1071" t="s">
        <v>16285</v>
      </c>
      <c r="AS1071" t="s">
        <v>16286</v>
      </c>
      <c r="AT1071" t="s">
        <v>16287</v>
      </c>
      <c r="AU1071" t="s">
        <v>81</v>
      </c>
      <c r="AV1071" t="s">
        <v>82</v>
      </c>
      <c r="AW1071" t="s">
        <v>643</v>
      </c>
      <c r="AX1071" t="s">
        <v>81</v>
      </c>
      <c r="AY1071" t="s">
        <v>81</v>
      </c>
      <c r="AZ1071" t="s">
        <v>81</v>
      </c>
      <c r="BA1071" t="s">
        <v>82</v>
      </c>
      <c r="BB1071" s="1">
        <v>1</v>
      </c>
      <c r="BC1071" t="s">
        <v>81</v>
      </c>
      <c r="BD1071" t="s">
        <v>81</v>
      </c>
      <c r="BE1071" t="s">
        <v>81</v>
      </c>
      <c r="BF1071" t="s">
        <v>81</v>
      </c>
      <c r="BG1071" t="s">
        <v>81</v>
      </c>
      <c r="BH1071" t="s">
        <v>81</v>
      </c>
      <c r="BI1071" t="s">
        <v>81</v>
      </c>
      <c r="BJ1071" t="s">
        <v>82</v>
      </c>
      <c r="BK1071" t="s">
        <v>82</v>
      </c>
      <c r="BL1071" t="s">
        <v>81</v>
      </c>
      <c r="BM1071" t="s">
        <v>201</v>
      </c>
      <c r="BN1071" t="s">
        <v>81</v>
      </c>
      <c r="BO1071" t="s">
        <v>81</v>
      </c>
      <c r="BP1071" t="s">
        <v>81</v>
      </c>
      <c r="BQ1071" t="s">
        <v>81</v>
      </c>
    </row>
    <row r="1072" spans="1:69" x14ac:dyDescent="0.2">
      <c r="A1072" s="5">
        <v>0</v>
      </c>
      <c r="B1072" t="s">
        <v>16288</v>
      </c>
      <c r="C1072" t="s">
        <v>16289</v>
      </c>
      <c r="D1072" t="s">
        <v>16290</v>
      </c>
      <c r="E1072" t="s">
        <v>16291</v>
      </c>
      <c r="F1072" t="s">
        <v>553</v>
      </c>
      <c r="G1072" t="s">
        <v>16292</v>
      </c>
      <c r="H1072" s="1">
        <v>43364</v>
      </c>
      <c r="I1072" s="1">
        <v>43365</v>
      </c>
      <c r="J1072" t="b">
        <v>0</v>
      </c>
      <c r="K1072" t="s">
        <v>555</v>
      </c>
      <c r="L1072" t="s">
        <v>1531</v>
      </c>
      <c r="M1072" t="s">
        <v>1199</v>
      </c>
      <c r="N1072" t="s">
        <v>16293</v>
      </c>
      <c r="O1072" t="s">
        <v>16294</v>
      </c>
      <c r="P1072" t="s">
        <v>365</v>
      </c>
      <c r="Q1072" t="s">
        <v>16295</v>
      </c>
      <c r="R1072" t="s">
        <v>81</v>
      </c>
      <c r="S1072" t="s">
        <v>82</v>
      </c>
      <c r="T1072" s="1">
        <v>43364</v>
      </c>
      <c r="U1072" s="1">
        <v>43365</v>
      </c>
      <c r="V1072" t="s">
        <v>553</v>
      </c>
      <c r="W1072" s="2">
        <v>43367</v>
      </c>
      <c r="X1072" t="s">
        <v>82</v>
      </c>
      <c r="Y1072" t="s">
        <v>16296</v>
      </c>
      <c r="Z1072" t="s">
        <v>81</v>
      </c>
      <c r="AA1072" t="s">
        <v>16297</v>
      </c>
      <c r="AB1072" t="s">
        <v>16298</v>
      </c>
      <c r="AC1072" t="s">
        <v>16299</v>
      </c>
      <c r="AD1072" t="s">
        <v>16294</v>
      </c>
      <c r="AE1072" t="s">
        <v>16296</v>
      </c>
      <c r="AF1072" t="s">
        <v>81</v>
      </c>
      <c r="AG1072" t="s">
        <v>16297</v>
      </c>
      <c r="AH1072" t="s">
        <v>16298</v>
      </c>
      <c r="AI1072" t="s">
        <v>16299</v>
      </c>
      <c r="AJ1072" t="s">
        <v>16294</v>
      </c>
      <c r="AK1072" t="s">
        <v>296</v>
      </c>
      <c r="AL1072" t="s">
        <v>82</v>
      </c>
      <c r="AM1072" t="s">
        <v>16300</v>
      </c>
      <c r="AN1072">
        <v>19</v>
      </c>
      <c r="AO1072">
        <v>79</v>
      </c>
      <c r="AP1072" t="s">
        <v>371</v>
      </c>
      <c r="AQ1072" t="s">
        <v>16301</v>
      </c>
      <c r="AR1072" t="s">
        <v>16302</v>
      </c>
      <c r="AS1072" t="s">
        <v>16303</v>
      </c>
      <c r="AT1072" t="s">
        <v>82</v>
      </c>
      <c r="AU1072" t="s">
        <v>81</v>
      </c>
      <c r="AV1072" t="s">
        <v>82</v>
      </c>
      <c r="AW1072" t="s">
        <v>81</v>
      </c>
      <c r="AX1072" t="s">
        <v>81</v>
      </c>
      <c r="AY1072" t="s">
        <v>81</v>
      </c>
      <c r="AZ1072" t="s">
        <v>81</v>
      </c>
      <c r="BA1072" t="s">
        <v>82</v>
      </c>
      <c r="BB1072" s="1">
        <v>1</v>
      </c>
      <c r="BC1072" t="s">
        <v>81</v>
      </c>
      <c r="BD1072" t="s">
        <v>81</v>
      </c>
      <c r="BE1072" t="s">
        <v>81</v>
      </c>
      <c r="BF1072" t="s">
        <v>81</v>
      </c>
      <c r="BG1072" t="s">
        <v>81</v>
      </c>
      <c r="BH1072" t="s">
        <v>81</v>
      </c>
      <c r="BI1072" t="s">
        <v>81</v>
      </c>
      <c r="BJ1072" t="s">
        <v>82</v>
      </c>
      <c r="BK1072" t="s">
        <v>82</v>
      </c>
      <c r="BL1072" t="s">
        <v>200</v>
      </c>
      <c r="BM1072" t="s">
        <v>16304</v>
      </c>
      <c r="BN1072" t="s">
        <v>81</v>
      </c>
      <c r="BO1072" t="s">
        <v>16305</v>
      </c>
      <c r="BP1072" t="s">
        <v>81</v>
      </c>
      <c r="BQ1072" t="s">
        <v>81</v>
      </c>
    </row>
    <row r="1073" spans="1:69" x14ac:dyDescent="0.2">
      <c r="A1073" s="5">
        <v>0</v>
      </c>
      <c r="B1073" t="s">
        <v>16306</v>
      </c>
      <c r="C1073" t="s">
        <v>16307</v>
      </c>
      <c r="D1073" t="s">
        <v>16308</v>
      </c>
      <c r="E1073" t="s">
        <v>16309</v>
      </c>
      <c r="F1073" t="s">
        <v>73</v>
      </c>
      <c r="G1073" t="s">
        <v>16310</v>
      </c>
      <c r="H1073" s="1">
        <v>42533</v>
      </c>
      <c r="I1073" s="1">
        <v>42491</v>
      </c>
      <c r="J1073" t="b">
        <v>1</v>
      </c>
      <c r="K1073" t="s">
        <v>75</v>
      </c>
      <c r="L1073" t="s">
        <v>5400</v>
      </c>
      <c r="M1073" t="s">
        <v>90</v>
      </c>
      <c r="N1073">
        <v>70</v>
      </c>
      <c r="O1073" t="s">
        <v>16311</v>
      </c>
      <c r="P1073" t="s">
        <v>82</v>
      </c>
      <c r="Q1073" t="s">
        <v>16312</v>
      </c>
      <c r="R1073" t="s">
        <v>81</v>
      </c>
      <c r="S1073" t="s">
        <v>82</v>
      </c>
      <c r="T1073" s="1">
        <v>42533</v>
      </c>
      <c r="U1073" s="3">
        <v>42491</v>
      </c>
      <c r="V1073" t="s">
        <v>411</v>
      </c>
      <c r="W1073" s="2">
        <v>43085</v>
      </c>
      <c r="X1073" t="s">
        <v>16313</v>
      </c>
      <c r="Y1073" t="s">
        <v>587</v>
      </c>
      <c r="Z1073" t="s">
        <v>16314</v>
      </c>
      <c r="AA1073" t="s">
        <v>82</v>
      </c>
      <c r="AB1073" t="s">
        <v>589</v>
      </c>
      <c r="AC1073" t="s">
        <v>589</v>
      </c>
      <c r="AD1073" t="s">
        <v>16315</v>
      </c>
      <c r="AE1073" t="s">
        <v>587</v>
      </c>
      <c r="AF1073" t="s">
        <v>16314</v>
      </c>
      <c r="AG1073" t="s">
        <v>82</v>
      </c>
      <c r="AH1073" t="s">
        <v>589</v>
      </c>
      <c r="AI1073" t="s">
        <v>589</v>
      </c>
      <c r="AJ1073" t="s">
        <v>16315</v>
      </c>
      <c r="AK1073" t="s">
        <v>110</v>
      </c>
      <c r="AL1073" t="s">
        <v>82</v>
      </c>
      <c r="AM1073" t="s">
        <v>88</v>
      </c>
      <c r="AN1073" t="s">
        <v>154</v>
      </c>
      <c r="AO1073" t="s">
        <v>89</v>
      </c>
      <c r="AP1073" t="s">
        <v>91</v>
      </c>
      <c r="AQ1073" t="s">
        <v>16316</v>
      </c>
      <c r="AR1073" t="s">
        <v>82</v>
      </c>
      <c r="AS1073" t="s">
        <v>16317</v>
      </c>
      <c r="AT1073" t="s">
        <v>82</v>
      </c>
      <c r="AU1073" t="s">
        <v>81</v>
      </c>
      <c r="AV1073" t="s">
        <v>82</v>
      </c>
      <c r="AW1073" t="s">
        <v>82</v>
      </c>
      <c r="AX1073" t="s">
        <v>82</v>
      </c>
      <c r="AY1073" t="s">
        <v>16318</v>
      </c>
      <c r="AZ1073" t="s">
        <v>82</v>
      </c>
      <c r="BA1073" s="1">
        <v>43017</v>
      </c>
      <c r="BB1073" t="s">
        <v>82</v>
      </c>
      <c r="BC1073" t="s">
        <v>82</v>
      </c>
      <c r="BD1073" t="s">
        <v>82</v>
      </c>
      <c r="BE1073" t="s">
        <v>82</v>
      </c>
      <c r="BF1073" t="s">
        <v>82</v>
      </c>
      <c r="BG1073" t="s">
        <v>82</v>
      </c>
      <c r="BH1073" t="s">
        <v>82</v>
      </c>
      <c r="BI1073" t="s">
        <v>82</v>
      </c>
      <c r="BJ1073" t="s">
        <v>82</v>
      </c>
      <c r="BK1073" t="s">
        <v>261</v>
      </c>
      <c r="BL1073" t="s">
        <v>82</v>
      </c>
      <c r="BM1073" t="s">
        <v>82</v>
      </c>
      <c r="BN1073" t="s">
        <v>82</v>
      </c>
      <c r="BO1073" t="s">
        <v>82</v>
      </c>
      <c r="BP1073" t="s">
        <v>82</v>
      </c>
      <c r="BQ1073" t="s">
        <v>82</v>
      </c>
    </row>
    <row r="1074" spans="1:69" x14ac:dyDescent="0.2">
      <c r="A1074" s="5">
        <v>1</v>
      </c>
      <c r="B1074" t="s">
        <v>1032</v>
      </c>
      <c r="C1074" t="s">
        <v>1033</v>
      </c>
      <c r="D1074" t="s">
        <v>1034</v>
      </c>
      <c r="E1074" t="s">
        <v>1035</v>
      </c>
      <c r="F1074" t="s">
        <v>178</v>
      </c>
      <c r="G1074" t="s">
        <v>1041</v>
      </c>
      <c r="H1074" s="1">
        <v>43067</v>
      </c>
      <c r="I1074" s="1">
        <v>43228</v>
      </c>
      <c r="J1074" t="b">
        <v>0</v>
      </c>
      <c r="K1074" t="s">
        <v>180</v>
      </c>
      <c r="L1074" t="s">
        <v>1037</v>
      </c>
      <c r="M1074" t="s">
        <v>346</v>
      </c>
      <c r="N1074">
        <v>720</v>
      </c>
      <c r="O1074" t="s">
        <v>1038</v>
      </c>
      <c r="P1074" t="s">
        <v>5305</v>
      </c>
      <c r="Q1074" t="s">
        <v>1040</v>
      </c>
      <c r="R1074" t="s">
        <v>16319</v>
      </c>
      <c r="S1074" t="s">
        <v>82</v>
      </c>
      <c r="T1074" s="1">
        <v>43067</v>
      </c>
      <c r="U1074" s="1">
        <v>43228</v>
      </c>
      <c r="V1074" t="s">
        <v>186</v>
      </c>
      <c r="W1074" s="2">
        <v>44117</v>
      </c>
      <c r="X1074" t="s">
        <v>16320</v>
      </c>
      <c r="Y1074" t="s">
        <v>1043</v>
      </c>
      <c r="Z1074" t="s">
        <v>81</v>
      </c>
      <c r="AA1074" t="s">
        <v>1044</v>
      </c>
      <c r="AB1074" t="s">
        <v>1045</v>
      </c>
      <c r="AC1074">
        <v>31715242166</v>
      </c>
      <c r="AD1074" t="s">
        <v>1038</v>
      </c>
      <c r="AE1074" t="s">
        <v>1043</v>
      </c>
      <c r="AF1074" t="s">
        <v>81</v>
      </c>
      <c r="AG1074" t="s">
        <v>1044</v>
      </c>
      <c r="AH1074" t="s">
        <v>1045</v>
      </c>
      <c r="AI1074">
        <v>31715242166</v>
      </c>
      <c r="AJ1074" t="s">
        <v>1038</v>
      </c>
      <c r="AK1074" t="s">
        <v>250</v>
      </c>
      <c r="AL1074" t="s">
        <v>82</v>
      </c>
      <c r="AM1074" t="s">
        <v>1046</v>
      </c>
      <c r="AN1074" t="s">
        <v>81</v>
      </c>
      <c r="AO1074" t="s">
        <v>81</v>
      </c>
      <c r="AP1074" t="s">
        <v>351</v>
      </c>
      <c r="AQ1074" t="s">
        <v>13727</v>
      </c>
      <c r="AR1074" t="s">
        <v>13728</v>
      </c>
      <c r="AS1074" t="s">
        <v>3615</v>
      </c>
      <c r="AT1074" t="s">
        <v>3616</v>
      </c>
      <c r="AU1074" t="s">
        <v>615</v>
      </c>
      <c r="AV1074" t="s">
        <v>16321</v>
      </c>
      <c r="AW1074" t="s">
        <v>198</v>
      </c>
      <c r="AX1074" t="s">
        <v>81</v>
      </c>
      <c r="AY1074" t="s">
        <v>81</v>
      </c>
      <c r="AZ1074" t="s">
        <v>1032</v>
      </c>
      <c r="BA1074" t="s">
        <v>82</v>
      </c>
      <c r="BB1074" s="1">
        <v>1</v>
      </c>
      <c r="BC1074" t="s">
        <v>199</v>
      </c>
      <c r="BD1074" t="s">
        <v>199</v>
      </c>
      <c r="BE1074" t="s">
        <v>199</v>
      </c>
      <c r="BF1074" t="s">
        <v>199</v>
      </c>
      <c r="BG1074" t="s">
        <v>81</v>
      </c>
      <c r="BH1074" t="s">
        <v>81</v>
      </c>
      <c r="BI1074" t="s">
        <v>81</v>
      </c>
      <c r="BJ1074" t="s">
        <v>82</v>
      </c>
      <c r="BK1074" t="s">
        <v>82</v>
      </c>
      <c r="BL1074" t="s">
        <v>200</v>
      </c>
      <c r="BM1074" t="s">
        <v>2818</v>
      </c>
      <c r="BN1074" t="s">
        <v>81</v>
      </c>
      <c r="BO1074" t="s">
        <v>81</v>
      </c>
      <c r="BP1074" t="s">
        <v>81</v>
      </c>
      <c r="BQ1074" t="s">
        <v>81</v>
      </c>
    </row>
    <row r="1075" spans="1:69" x14ac:dyDescent="0.2">
      <c r="A1075" s="5">
        <v>1</v>
      </c>
      <c r="B1075" t="s">
        <v>6451</v>
      </c>
      <c r="C1075" t="s">
        <v>6452</v>
      </c>
      <c r="D1075" t="s">
        <v>6453</v>
      </c>
      <c r="E1075" t="s">
        <v>6454</v>
      </c>
      <c r="F1075" t="s">
        <v>178</v>
      </c>
      <c r="G1075" t="s">
        <v>16322</v>
      </c>
      <c r="H1075" s="1">
        <v>42978</v>
      </c>
      <c r="I1075" s="1">
        <v>43181</v>
      </c>
      <c r="J1075" t="b">
        <v>0</v>
      </c>
      <c r="K1075" t="s">
        <v>180</v>
      </c>
      <c r="L1075" t="s">
        <v>6162</v>
      </c>
      <c r="M1075" t="s">
        <v>182</v>
      </c>
      <c r="N1075">
        <v>300</v>
      </c>
      <c r="O1075" t="s">
        <v>241</v>
      </c>
      <c r="P1075" t="s">
        <v>6457</v>
      </c>
      <c r="Q1075" t="s">
        <v>6458</v>
      </c>
      <c r="R1075" t="s">
        <v>6459</v>
      </c>
      <c r="S1075" t="s">
        <v>82</v>
      </c>
      <c r="T1075" s="1">
        <v>42978</v>
      </c>
      <c r="U1075" s="1">
        <v>43181</v>
      </c>
      <c r="V1075" t="s">
        <v>186</v>
      </c>
      <c r="W1075" s="2">
        <v>43646</v>
      </c>
      <c r="X1075" t="s">
        <v>16323</v>
      </c>
      <c r="Y1075" t="s">
        <v>245</v>
      </c>
      <c r="Z1075" t="s">
        <v>81</v>
      </c>
      <c r="AA1075" t="s">
        <v>6461</v>
      </c>
      <c r="AB1075" t="s">
        <v>247</v>
      </c>
      <c r="AC1075" t="s">
        <v>248</v>
      </c>
      <c r="AD1075" t="s">
        <v>6104</v>
      </c>
      <c r="AE1075" t="s">
        <v>245</v>
      </c>
      <c r="AF1075" t="s">
        <v>81</v>
      </c>
      <c r="AG1075" t="s">
        <v>6461</v>
      </c>
      <c r="AH1075" t="s">
        <v>247</v>
      </c>
      <c r="AI1075" t="s">
        <v>248</v>
      </c>
      <c r="AJ1075" t="s">
        <v>6104</v>
      </c>
      <c r="AK1075" t="s">
        <v>191</v>
      </c>
      <c r="AL1075" t="s">
        <v>82</v>
      </c>
      <c r="AM1075" t="s">
        <v>6462</v>
      </c>
      <c r="AN1075" t="s">
        <v>81</v>
      </c>
      <c r="AO1075" t="s">
        <v>81</v>
      </c>
      <c r="AP1075" t="s">
        <v>192</v>
      </c>
      <c r="AQ1075" t="s">
        <v>16324</v>
      </c>
      <c r="AR1075" t="s">
        <v>16325</v>
      </c>
      <c r="AS1075" t="s">
        <v>16326</v>
      </c>
      <c r="AT1075" t="s">
        <v>16327</v>
      </c>
      <c r="AU1075" t="s">
        <v>197</v>
      </c>
      <c r="AV1075" t="s">
        <v>82</v>
      </c>
      <c r="AW1075" t="s">
        <v>198</v>
      </c>
      <c r="AX1075" t="s">
        <v>81</v>
      </c>
      <c r="AY1075" t="s">
        <v>81</v>
      </c>
      <c r="AZ1075" t="s">
        <v>6451</v>
      </c>
      <c r="BA1075" t="s">
        <v>82</v>
      </c>
      <c r="BB1075" s="1">
        <v>1</v>
      </c>
      <c r="BC1075" t="s">
        <v>199</v>
      </c>
      <c r="BD1075" t="s">
        <v>199</v>
      </c>
      <c r="BE1075" t="s">
        <v>199</v>
      </c>
      <c r="BF1075" t="s">
        <v>199</v>
      </c>
      <c r="BG1075" t="s">
        <v>81</v>
      </c>
      <c r="BH1075" t="s">
        <v>81</v>
      </c>
      <c r="BI1075" t="s">
        <v>81</v>
      </c>
      <c r="BJ1075" t="s">
        <v>82</v>
      </c>
      <c r="BK1075" t="s">
        <v>82</v>
      </c>
      <c r="BL1075" t="s">
        <v>200</v>
      </c>
      <c r="BM1075" t="s">
        <v>201</v>
      </c>
      <c r="BN1075" t="s">
        <v>81</v>
      </c>
      <c r="BO1075" t="s">
        <v>81</v>
      </c>
      <c r="BP1075" t="s">
        <v>81</v>
      </c>
      <c r="BQ1075" t="s">
        <v>81</v>
      </c>
    </row>
    <row r="1076" spans="1:69" x14ac:dyDescent="0.2">
      <c r="A1076" s="5">
        <v>0</v>
      </c>
      <c r="B1076" t="s">
        <v>16328</v>
      </c>
      <c r="C1076" t="s">
        <v>16329</v>
      </c>
      <c r="D1076" t="s">
        <v>16330</v>
      </c>
      <c r="E1076" t="s">
        <v>16331</v>
      </c>
      <c r="F1076" t="s">
        <v>1432</v>
      </c>
      <c r="G1076" t="s">
        <v>16332</v>
      </c>
      <c r="H1076" s="1">
        <v>43160</v>
      </c>
      <c r="I1076" s="1">
        <v>42826</v>
      </c>
      <c r="J1076" t="b">
        <v>0</v>
      </c>
      <c r="K1076" t="s">
        <v>75</v>
      </c>
      <c r="L1076" t="s">
        <v>16333</v>
      </c>
      <c r="M1076" t="s">
        <v>90</v>
      </c>
      <c r="N1076">
        <v>60</v>
      </c>
      <c r="O1076" t="s">
        <v>13910</v>
      </c>
      <c r="P1076" t="s">
        <v>670</v>
      </c>
      <c r="Q1076" t="s">
        <v>16334</v>
      </c>
      <c r="R1076" t="s">
        <v>81</v>
      </c>
      <c r="S1076">
        <v>1</v>
      </c>
      <c r="T1076" s="1">
        <v>43160</v>
      </c>
      <c r="U1076" s="1">
        <v>42826</v>
      </c>
      <c r="V1076" t="s">
        <v>1438</v>
      </c>
      <c r="W1076" s="2">
        <v>44139</v>
      </c>
      <c r="X1076" t="s">
        <v>1439</v>
      </c>
      <c r="Y1076" t="s">
        <v>16335</v>
      </c>
      <c r="Z1076" t="s">
        <v>81</v>
      </c>
      <c r="AA1076" t="s">
        <v>16336</v>
      </c>
      <c r="AB1076" t="s">
        <v>16337</v>
      </c>
      <c r="AC1076">
        <v>9873531192</v>
      </c>
      <c r="AD1076" t="s">
        <v>8270</v>
      </c>
      <c r="AE1076" t="s">
        <v>16338</v>
      </c>
      <c r="AF1076" t="s">
        <v>81</v>
      </c>
      <c r="AG1076" t="s">
        <v>16339</v>
      </c>
      <c r="AH1076" t="s">
        <v>16337</v>
      </c>
      <c r="AI1076">
        <v>9873531192</v>
      </c>
      <c r="AJ1076" t="s">
        <v>8270</v>
      </c>
      <c r="AK1076" t="s">
        <v>1444</v>
      </c>
      <c r="AL1076" t="s">
        <v>82</v>
      </c>
      <c r="AM1076" t="s">
        <v>16340</v>
      </c>
      <c r="AN1076" t="s">
        <v>81</v>
      </c>
      <c r="AO1076" t="s">
        <v>81</v>
      </c>
      <c r="AP1076" t="s">
        <v>81</v>
      </c>
      <c r="AQ1076" t="s">
        <v>16341</v>
      </c>
      <c r="AR1076" t="s">
        <v>16342</v>
      </c>
      <c r="AS1076" t="s">
        <v>16343</v>
      </c>
      <c r="AT1076" t="s">
        <v>16344</v>
      </c>
      <c r="AU1076" t="s">
        <v>81</v>
      </c>
      <c r="AV1076" t="s">
        <v>82</v>
      </c>
      <c r="AW1076" t="s">
        <v>81</v>
      </c>
      <c r="AX1076">
        <v>0</v>
      </c>
      <c r="AY1076" t="s">
        <v>81</v>
      </c>
      <c r="AZ1076" t="s">
        <v>81</v>
      </c>
      <c r="BA1076" t="s">
        <v>82</v>
      </c>
      <c r="BB1076" s="1">
        <v>1</v>
      </c>
      <c r="BC1076" t="s">
        <v>81</v>
      </c>
      <c r="BD1076" t="s">
        <v>81</v>
      </c>
      <c r="BE1076" t="s">
        <v>81</v>
      </c>
      <c r="BF1076" t="s">
        <v>81</v>
      </c>
      <c r="BG1076" t="s">
        <v>81</v>
      </c>
      <c r="BH1076" t="s">
        <v>81</v>
      </c>
      <c r="BI1076" t="s">
        <v>81</v>
      </c>
      <c r="BJ1076" t="s">
        <v>82</v>
      </c>
      <c r="BK1076" t="s">
        <v>82</v>
      </c>
      <c r="BL1076" t="s">
        <v>200</v>
      </c>
      <c r="BM1076" t="s">
        <v>16345</v>
      </c>
      <c r="BN1076" t="s">
        <v>81</v>
      </c>
      <c r="BO1076" t="s">
        <v>16346</v>
      </c>
      <c r="BP1076" t="s">
        <v>81</v>
      </c>
      <c r="BQ1076" t="s">
        <v>81</v>
      </c>
    </row>
    <row r="1077" spans="1:69" x14ac:dyDescent="0.2">
      <c r="A1077" s="5">
        <v>1</v>
      </c>
      <c r="B1077" t="s">
        <v>16347</v>
      </c>
      <c r="C1077" t="s">
        <v>16348</v>
      </c>
      <c r="D1077" t="s">
        <v>16349</v>
      </c>
      <c r="E1077" t="s">
        <v>16347</v>
      </c>
      <c r="F1077" t="s">
        <v>73</v>
      </c>
      <c r="G1077" t="s">
        <v>16350</v>
      </c>
      <c r="H1077" s="1">
        <v>43158</v>
      </c>
      <c r="I1077" s="1">
        <v>43158</v>
      </c>
      <c r="J1077" t="b">
        <v>0</v>
      </c>
      <c r="K1077" t="s">
        <v>75</v>
      </c>
      <c r="L1077" t="s">
        <v>668</v>
      </c>
      <c r="M1077" t="s">
        <v>538</v>
      </c>
      <c r="N1077">
        <v>60</v>
      </c>
      <c r="O1077" t="s">
        <v>10893</v>
      </c>
      <c r="P1077" t="s">
        <v>3839</v>
      </c>
      <c r="Q1077" t="s">
        <v>4142</v>
      </c>
      <c r="R1077" t="s">
        <v>81</v>
      </c>
      <c r="S1077" t="s">
        <v>82</v>
      </c>
      <c r="T1077" s="1">
        <v>43158</v>
      </c>
      <c r="U1077" t="s">
        <v>16351</v>
      </c>
      <c r="V1077" t="s">
        <v>452</v>
      </c>
      <c r="W1077" s="2">
        <v>43703</v>
      </c>
      <c r="X1077" t="s">
        <v>16352</v>
      </c>
      <c r="Y1077" t="s">
        <v>148</v>
      </c>
      <c r="Z1077" t="s">
        <v>16353</v>
      </c>
      <c r="AA1077" t="s">
        <v>82</v>
      </c>
      <c r="AB1077" t="s">
        <v>16354</v>
      </c>
      <c r="AC1077" t="s">
        <v>16355</v>
      </c>
      <c r="AD1077" t="s">
        <v>16356</v>
      </c>
      <c r="AE1077" t="s">
        <v>148</v>
      </c>
      <c r="AF1077" t="s">
        <v>16353</v>
      </c>
      <c r="AG1077" t="s">
        <v>82</v>
      </c>
      <c r="AH1077" t="s">
        <v>16354</v>
      </c>
      <c r="AI1077" t="s">
        <v>16355</v>
      </c>
      <c r="AJ1077" t="s">
        <v>16356</v>
      </c>
      <c r="AK1077" t="s">
        <v>296</v>
      </c>
      <c r="AL1077" t="s">
        <v>82</v>
      </c>
      <c r="AM1077" t="s">
        <v>88</v>
      </c>
      <c r="AN1077" t="s">
        <v>154</v>
      </c>
      <c r="AO1077" t="s">
        <v>90</v>
      </c>
      <c r="AP1077" t="s">
        <v>91</v>
      </c>
      <c r="AQ1077" t="s">
        <v>16357</v>
      </c>
      <c r="AR1077" t="s">
        <v>82</v>
      </c>
      <c r="AS1077" t="s">
        <v>16358</v>
      </c>
      <c r="AT1077" t="s">
        <v>16359</v>
      </c>
      <c r="AU1077" t="s">
        <v>81</v>
      </c>
      <c r="AV1077" t="s">
        <v>82</v>
      </c>
      <c r="AW1077" t="s">
        <v>82</v>
      </c>
      <c r="AX1077" t="s">
        <v>82</v>
      </c>
      <c r="AY1077" t="s">
        <v>82</v>
      </c>
      <c r="AZ1077" t="s">
        <v>82</v>
      </c>
      <c r="BA1077" t="s">
        <v>82</v>
      </c>
      <c r="BB1077" t="s">
        <v>82</v>
      </c>
      <c r="BC1077" t="s">
        <v>82</v>
      </c>
      <c r="BD1077" t="s">
        <v>82</v>
      </c>
      <c r="BE1077" t="s">
        <v>82</v>
      </c>
      <c r="BF1077" t="s">
        <v>82</v>
      </c>
      <c r="BG1077" t="s">
        <v>82</v>
      </c>
      <c r="BH1077" t="s">
        <v>82</v>
      </c>
      <c r="BI1077" t="s">
        <v>82</v>
      </c>
      <c r="BJ1077" t="s">
        <v>82</v>
      </c>
      <c r="BK1077" t="s">
        <v>82</v>
      </c>
      <c r="BL1077" t="s">
        <v>82</v>
      </c>
      <c r="BM1077" t="s">
        <v>82</v>
      </c>
      <c r="BN1077" t="s">
        <v>82</v>
      </c>
      <c r="BO1077" t="s">
        <v>82</v>
      </c>
      <c r="BP1077" t="s">
        <v>82</v>
      </c>
      <c r="BQ1077" t="s">
        <v>82</v>
      </c>
    </row>
    <row r="1078" spans="1:69" x14ac:dyDescent="0.2">
      <c r="A1078" s="5">
        <v>0</v>
      </c>
      <c r="B1078" t="s">
        <v>16360</v>
      </c>
      <c r="C1078" t="s">
        <v>16361</v>
      </c>
      <c r="D1078" t="s">
        <v>16362</v>
      </c>
      <c r="E1078" t="s">
        <v>16363</v>
      </c>
      <c r="F1078" t="s">
        <v>73</v>
      </c>
      <c r="G1078" t="s">
        <v>16364</v>
      </c>
      <c r="H1078" s="1">
        <v>43101</v>
      </c>
      <c r="I1078" s="1">
        <v>43070</v>
      </c>
      <c r="J1078" t="b">
        <v>0</v>
      </c>
      <c r="K1078" t="s">
        <v>75</v>
      </c>
      <c r="L1078" t="s">
        <v>419</v>
      </c>
      <c r="M1078" t="s">
        <v>90</v>
      </c>
      <c r="N1078">
        <v>32</v>
      </c>
      <c r="O1078" t="s">
        <v>16365</v>
      </c>
      <c r="P1078" t="s">
        <v>365</v>
      </c>
      <c r="Q1078" t="s">
        <v>16366</v>
      </c>
      <c r="R1078" t="s">
        <v>81</v>
      </c>
      <c r="S1078">
        <v>1</v>
      </c>
      <c r="T1078" s="1">
        <v>43101</v>
      </c>
      <c r="U1078" t="s">
        <v>2608</v>
      </c>
      <c r="V1078" t="s">
        <v>1305</v>
      </c>
      <c r="W1078" s="2">
        <v>43899</v>
      </c>
      <c r="X1078" t="s">
        <v>16367</v>
      </c>
      <c r="Y1078" t="s">
        <v>81</v>
      </c>
      <c r="Z1078" t="s">
        <v>16368</v>
      </c>
      <c r="AA1078" t="s">
        <v>82</v>
      </c>
      <c r="AB1078" t="s">
        <v>81</v>
      </c>
      <c r="AC1078" t="s">
        <v>81</v>
      </c>
      <c r="AD1078" t="s">
        <v>8378</v>
      </c>
      <c r="AE1078" t="s">
        <v>81</v>
      </c>
      <c r="AF1078" t="s">
        <v>16368</v>
      </c>
      <c r="AG1078" t="s">
        <v>82</v>
      </c>
      <c r="AH1078" t="s">
        <v>81</v>
      </c>
      <c r="AI1078" t="s">
        <v>81</v>
      </c>
      <c r="AJ1078" t="s">
        <v>8378</v>
      </c>
      <c r="AK1078" t="s">
        <v>110</v>
      </c>
      <c r="AL1078" t="s">
        <v>82</v>
      </c>
      <c r="AM1078" t="s">
        <v>88</v>
      </c>
      <c r="AN1078" t="s">
        <v>154</v>
      </c>
      <c r="AO1078" t="s">
        <v>1063</v>
      </c>
      <c r="AP1078" t="s">
        <v>91</v>
      </c>
      <c r="AQ1078" t="s">
        <v>16369</v>
      </c>
      <c r="AR1078" t="s">
        <v>82</v>
      </c>
      <c r="AS1078" t="s">
        <v>16370</v>
      </c>
      <c r="AT1078" t="s">
        <v>16371</v>
      </c>
      <c r="AU1078" t="s">
        <v>81</v>
      </c>
      <c r="AV1078" t="s">
        <v>82</v>
      </c>
      <c r="AW1078" t="s">
        <v>82</v>
      </c>
      <c r="AX1078" t="s">
        <v>82</v>
      </c>
      <c r="AY1078" t="s">
        <v>82</v>
      </c>
      <c r="AZ1078" t="s">
        <v>82</v>
      </c>
      <c r="BA1078" t="s">
        <v>82</v>
      </c>
      <c r="BB1078" t="s">
        <v>82</v>
      </c>
      <c r="BC1078" t="s">
        <v>82</v>
      </c>
      <c r="BD1078" t="s">
        <v>82</v>
      </c>
      <c r="BE1078" t="s">
        <v>82</v>
      </c>
      <c r="BF1078" t="s">
        <v>82</v>
      </c>
      <c r="BG1078" t="s">
        <v>82</v>
      </c>
      <c r="BH1078" t="s">
        <v>82</v>
      </c>
      <c r="BI1078" t="s">
        <v>82</v>
      </c>
      <c r="BJ1078" t="s">
        <v>82</v>
      </c>
      <c r="BK1078" t="s">
        <v>82</v>
      </c>
      <c r="BL1078" t="s">
        <v>82</v>
      </c>
      <c r="BM1078" t="s">
        <v>82</v>
      </c>
      <c r="BN1078" t="s">
        <v>82</v>
      </c>
      <c r="BO1078" t="s">
        <v>82</v>
      </c>
      <c r="BP1078" t="s">
        <v>82</v>
      </c>
      <c r="BQ1078" t="s">
        <v>82</v>
      </c>
    </row>
    <row r="1079" spans="1:69" x14ac:dyDescent="0.2">
      <c r="A1079" s="5">
        <v>0</v>
      </c>
      <c r="B1079" t="s">
        <v>16372</v>
      </c>
      <c r="C1079" t="s">
        <v>16373</v>
      </c>
      <c r="D1079" t="s">
        <v>16374</v>
      </c>
      <c r="E1079" t="s">
        <v>16372</v>
      </c>
      <c r="F1079" t="s">
        <v>73</v>
      </c>
      <c r="G1079" t="s">
        <v>16375</v>
      </c>
      <c r="H1079" s="1">
        <v>43661</v>
      </c>
      <c r="I1079" s="1">
        <v>42965</v>
      </c>
      <c r="J1079" t="b">
        <v>0</v>
      </c>
      <c r="K1079" t="s">
        <v>75</v>
      </c>
      <c r="L1079" t="s">
        <v>2684</v>
      </c>
      <c r="M1079" t="s">
        <v>90</v>
      </c>
      <c r="N1079">
        <v>30</v>
      </c>
      <c r="O1079" t="s">
        <v>16376</v>
      </c>
      <c r="P1079" t="s">
        <v>2093</v>
      </c>
      <c r="Q1079" t="s">
        <v>15891</v>
      </c>
      <c r="R1079" t="s">
        <v>81</v>
      </c>
      <c r="S1079">
        <v>1</v>
      </c>
      <c r="T1079" s="1">
        <v>43661</v>
      </c>
      <c r="U1079" t="s">
        <v>16377</v>
      </c>
      <c r="V1079" t="s">
        <v>468</v>
      </c>
      <c r="W1079" s="2">
        <v>43675</v>
      </c>
      <c r="X1079" t="s">
        <v>16378</v>
      </c>
      <c r="Y1079" t="s">
        <v>148</v>
      </c>
      <c r="Z1079" t="s">
        <v>16379</v>
      </c>
      <c r="AA1079" t="s">
        <v>82</v>
      </c>
      <c r="AB1079" t="s">
        <v>16380</v>
      </c>
      <c r="AC1079" t="s">
        <v>16381</v>
      </c>
      <c r="AD1079" t="s">
        <v>16382</v>
      </c>
      <c r="AE1079" t="s">
        <v>148</v>
      </c>
      <c r="AF1079" t="s">
        <v>16379</v>
      </c>
      <c r="AG1079" t="s">
        <v>82</v>
      </c>
      <c r="AH1079" t="s">
        <v>16380</v>
      </c>
      <c r="AI1079" t="s">
        <v>16381</v>
      </c>
      <c r="AJ1079" t="s">
        <v>16382</v>
      </c>
      <c r="AK1079" t="s">
        <v>296</v>
      </c>
      <c r="AL1079" t="s">
        <v>82</v>
      </c>
      <c r="AM1079" t="s">
        <v>88</v>
      </c>
      <c r="AN1079" t="s">
        <v>154</v>
      </c>
      <c r="AO1079" t="s">
        <v>90</v>
      </c>
      <c r="AP1079" t="s">
        <v>91</v>
      </c>
      <c r="AQ1079" t="s">
        <v>16383</v>
      </c>
      <c r="AR1079" t="s">
        <v>82</v>
      </c>
      <c r="AS1079" t="s">
        <v>16384</v>
      </c>
      <c r="AT1079" t="s">
        <v>16385</v>
      </c>
      <c r="AU1079" t="s">
        <v>81</v>
      </c>
      <c r="AV1079" t="s">
        <v>82</v>
      </c>
      <c r="AW1079" t="s">
        <v>82</v>
      </c>
      <c r="AX1079" t="s">
        <v>82</v>
      </c>
      <c r="AY1079" t="s">
        <v>82</v>
      </c>
      <c r="AZ1079" t="s">
        <v>82</v>
      </c>
      <c r="BA1079" t="s">
        <v>82</v>
      </c>
      <c r="BB1079" t="s">
        <v>82</v>
      </c>
      <c r="BC1079" t="s">
        <v>82</v>
      </c>
      <c r="BD1079" t="s">
        <v>82</v>
      </c>
      <c r="BE1079" t="s">
        <v>82</v>
      </c>
      <c r="BF1079" t="s">
        <v>82</v>
      </c>
      <c r="BG1079" t="s">
        <v>82</v>
      </c>
      <c r="BH1079" t="s">
        <v>82</v>
      </c>
      <c r="BI1079" t="s">
        <v>82</v>
      </c>
      <c r="BJ1079" t="s">
        <v>82</v>
      </c>
      <c r="BK1079" t="s">
        <v>82</v>
      </c>
      <c r="BL1079" t="s">
        <v>82</v>
      </c>
      <c r="BM1079" t="s">
        <v>82</v>
      </c>
      <c r="BN1079" t="s">
        <v>82</v>
      </c>
      <c r="BO1079" t="s">
        <v>82</v>
      </c>
      <c r="BP1079" t="s">
        <v>82</v>
      </c>
      <c r="BQ1079" t="s">
        <v>82</v>
      </c>
    </row>
    <row r="1080" spans="1:69" x14ac:dyDescent="0.2">
      <c r="A1080" s="5">
        <v>1</v>
      </c>
      <c r="B1080" t="s">
        <v>16386</v>
      </c>
      <c r="C1080" t="s">
        <v>16387</v>
      </c>
      <c r="D1080" t="s">
        <v>16388</v>
      </c>
      <c r="E1080" t="s">
        <v>16386</v>
      </c>
      <c r="F1080" t="s">
        <v>73</v>
      </c>
      <c r="G1080" t="s">
        <v>16389</v>
      </c>
      <c r="H1080" s="1">
        <v>42608</v>
      </c>
      <c r="I1080" s="1">
        <v>39479</v>
      </c>
      <c r="J1080" t="b">
        <v>1</v>
      </c>
      <c r="K1080" t="s">
        <v>75</v>
      </c>
      <c r="L1080" t="s">
        <v>16390</v>
      </c>
      <c r="M1080" t="s">
        <v>538</v>
      </c>
      <c r="N1080">
        <v>30</v>
      </c>
      <c r="O1080" t="s">
        <v>769</v>
      </c>
      <c r="P1080" t="s">
        <v>82</v>
      </c>
      <c r="Q1080" t="s">
        <v>770</v>
      </c>
      <c r="R1080" t="s">
        <v>16391</v>
      </c>
      <c r="S1080">
        <v>1</v>
      </c>
      <c r="T1080" s="1">
        <v>42608</v>
      </c>
      <c r="U1080" s="3">
        <v>39479</v>
      </c>
      <c r="V1080" t="s">
        <v>411</v>
      </c>
      <c r="W1080" s="2">
        <v>42618</v>
      </c>
      <c r="X1080" t="s">
        <v>16392</v>
      </c>
      <c r="Y1080" t="s">
        <v>81</v>
      </c>
      <c r="Z1080" t="s">
        <v>16393</v>
      </c>
      <c r="AA1080" t="s">
        <v>82</v>
      </c>
      <c r="AB1080" t="s">
        <v>81</v>
      </c>
      <c r="AC1080" t="s">
        <v>81</v>
      </c>
      <c r="AD1080" t="s">
        <v>16394</v>
      </c>
      <c r="AE1080" t="s">
        <v>81</v>
      </c>
      <c r="AF1080" t="s">
        <v>16393</v>
      </c>
      <c r="AG1080" t="s">
        <v>82</v>
      </c>
      <c r="AH1080" t="s">
        <v>81</v>
      </c>
      <c r="AI1080" t="s">
        <v>81</v>
      </c>
      <c r="AJ1080" t="s">
        <v>16394</v>
      </c>
      <c r="AK1080" t="s">
        <v>110</v>
      </c>
      <c r="AL1080" t="s">
        <v>82</v>
      </c>
      <c r="AM1080" t="s">
        <v>88</v>
      </c>
      <c r="AN1080" t="s">
        <v>154</v>
      </c>
      <c r="AO1080" t="s">
        <v>90</v>
      </c>
      <c r="AP1080" t="s">
        <v>371</v>
      </c>
      <c r="AQ1080" t="s">
        <v>16395</v>
      </c>
      <c r="AR1080" t="s">
        <v>82</v>
      </c>
      <c r="AS1080" t="s">
        <v>16396</v>
      </c>
      <c r="AT1080" t="s">
        <v>82</v>
      </c>
      <c r="AU1080" t="s">
        <v>197</v>
      </c>
      <c r="AV1080" t="s">
        <v>82</v>
      </c>
      <c r="AW1080" t="s">
        <v>82</v>
      </c>
      <c r="AX1080" t="s">
        <v>82</v>
      </c>
      <c r="AY1080" t="s">
        <v>82</v>
      </c>
      <c r="AZ1080" t="s">
        <v>82</v>
      </c>
      <c r="BA1080" t="s">
        <v>82</v>
      </c>
      <c r="BB1080" t="s">
        <v>82</v>
      </c>
      <c r="BC1080" t="s">
        <v>82</v>
      </c>
      <c r="BD1080" t="s">
        <v>82</v>
      </c>
      <c r="BE1080" t="s">
        <v>82</v>
      </c>
      <c r="BF1080" t="s">
        <v>82</v>
      </c>
      <c r="BG1080" t="s">
        <v>82</v>
      </c>
      <c r="BH1080" t="s">
        <v>82</v>
      </c>
      <c r="BI1080" t="s">
        <v>82</v>
      </c>
      <c r="BJ1080" t="s">
        <v>82</v>
      </c>
      <c r="BK1080" t="s">
        <v>82</v>
      </c>
      <c r="BL1080" t="s">
        <v>82</v>
      </c>
      <c r="BM1080" t="s">
        <v>82</v>
      </c>
      <c r="BN1080" t="s">
        <v>82</v>
      </c>
      <c r="BO1080" t="s">
        <v>82</v>
      </c>
      <c r="BP1080" t="s">
        <v>82</v>
      </c>
      <c r="BQ1080" t="s">
        <v>82</v>
      </c>
    </row>
    <row r="1081" spans="1:69" x14ac:dyDescent="0.2">
      <c r="A1081" s="5">
        <v>1</v>
      </c>
      <c r="B1081" t="s">
        <v>16397</v>
      </c>
      <c r="C1081" t="s">
        <v>16398</v>
      </c>
      <c r="D1081" t="s">
        <v>16399</v>
      </c>
      <c r="E1081" t="s">
        <v>16400</v>
      </c>
      <c r="F1081" t="s">
        <v>178</v>
      </c>
      <c r="G1081" t="s">
        <v>16401</v>
      </c>
      <c r="H1081" s="1">
        <v>43175</v>
      </c>
      <c r="I1081" s="1">
        <v>43235</v>
      </c>
      <c r="J1081" t="b">
        <v>0</v>
      </c>
      <c r="K1081" t="s">
        <v>180</v>
      </c>
      <c r="L1081" t="s">
        <v>6976</v>
      </c>
      <c r="M1081" t="s">
        <v>346</v>
      </c>
      <c r="N1081">
        <v>488</v>
      </c>
      <c r="O1081" t="s">
        <v>5213</v>
      </c>
      <c r="P1081" t="s">
        <v>16402</v>
      </c>
      <c r="Q1081" t="s">
        <v>16403</v>
      </c>
      <c r="R1081" t="s">
        <v>16404</v>
      </c>
      <c r="S1081" t="s">
        <v>82</v>
      </c>
      <c r="T1081" s="1">
        <v>43175</v>
      </c>
      <c r="U1081" s="1">
        <v>43235</v>
      </c>
      <c r="V1081" t="s">
        <v>186</v>
      </c>
      <c r="W1081" s="2">
        <v>44095</v>
      </c>
      <c r="X1081" t="s">
        <v>16405</v>
      </c>
      <c r="Y1081" t="s">
        <v>16406</v>
      </c>
      <c r="Z1081" t="s">
        <v>81</v>
      </c>
      <c r="AA1081" t="s">
        <v>5211</v>
      </c>
      <c r="AB1081" t="s">
        <v>81</v>
      </c>
      <c r="AC1081">
        <v>18007181021</v>
      </c>
      <c r="AD1081" t="s">
        <v>5213</v>
      </c>
      <c r="AE1081" t="s">
        <v>16406</v>
      </c>
      <c r="AF1081" t="s">
        <v>81</v>
      </c>
      <c r="AG1081" t="s">
        <v>5211</v>
      </c>
      <c r="AH1081" t="s">
        <v>81</v>
      </c>
      <c r="AI1081">
        <v>18007181021</v>
      </c>
      <c r="AJ1081" t="s">
        <v>5213</v>
      </c>
      <c r="AK1081" t="s">
        <v>191</v>
      </c>
      <c r="AL1081" t="s">
        <v>82</v>
      </c>
      <c r="AM1081" t="s">
        <v>5213</v>
      </c>
      <c r="AN1081" t="s">
        <v>81</v>
      </c>
      <c r="AO1081" t="s">
        <v>81</v>
      </c>
      <c r="AP1081" t="s">
        <v>351</v>
      </c>
      <c r="AQ1081" t="s">
        <v>16407</v>
      </c>
      <c r="AR1081" t="s">
        <v>16408</v>
      </c>
      <c r="AS1081" t="s">
        <v>16409</v>
      </c>
      <c r="AT1081" t="s">
        <v>16410</v>
      </c>
      <c r="AU1081" t="s">
        <v>197</v>
      </c>
      <c r="AV1081" t="s">
        <v>82</v>
      </c>
      <c r="AW1081" t="s">
        <v>198</v>
      </c>
      <c r="AX1081" t="s">
        <v>81</v>
      </c>
      <c r="AY1081" t="s">
        <v>81</v>
      </c>
      <c r="AZ1081" t="s">
        <v>16397</v>
      </c>
      <c r="BA1081" t="s">
        <v>82</v>
      </c>
      <c r="BB1081" s="1">
        <v>1</v>
      </c>
      <c r="BC1081" t="s">
        <v>199</v>
      </c>
      <c r="BD1081" t="s">
        <v>199</v>
      </c>
      <c r="BE1081" t="s">
        <v>199</v>
      </c>
      <c r="BF1081" t="s">
        <v>199</v>
      </c>
      <c r="BG1081" t="s">
        <v>81</v>
      </c>
      <c r="BH1081" t="s">
        <v>81</v>
      </c>
      <c r="BI1081" t="s">
        <v>81</v>
      </c>
      <c r="BJ1081" t="s">
        <v>82</v>
      </c>
      <c r="BK1081" t="s">
        <v>82</v>
      </c>
      <c r="BL1081" t="s">
        <v>200</v>
      </c>
      <c r="BM1081" t="s">
        <v>16411</v>
      </c>
      <c r="BN1081" t="s">
        <v>81</v>
      </c>
      <c r="BO1081" t="s">
        <v>81</v>
      </c>
      <c r="BP1081" t="s">
        <v>81</v>
      </c>
      <c r="BQ1081" t="s">
        <v>81</v>
      </c>
    </row>
    <row r="1082" spans="1:69" x14ac:dyDescent="0.2">
      <c r="A1082" s="5">
        <v>1</v>
      </c>
      <c r="B1082" t="s">
        <v>11296</v>
      </c>
      <c r="C1082" t="s">
        <v>16412</v>
      </c>
      <c r="D1082" t="s">
        <v>11298</v>
      </c>
      <c r="E1082" t="s">
        <v>11299</v>
      </c>
      <c r="F1082" t="s">
        <v>178</v>
      </c>
      <c r="G1082" t="s">
        <v>16413</v>
      </c>
      <c r="H1082" s="1">
        <v>42388</v>
      </c>
      <c r="I1082" s="1">
        <v>42548</v>
      </c>
      <c r="J1082" t="b">
        <v>0</v>
      </c>
      <c r="K1082" t="s">
        <v>180</v>
      </c>
      <c r="L1082" t="s">
        <v>7980</v>
      </c>
      <c r="M1082" t="s">
        <v>2335</v>
      </c>
      <c r="N1082">
        <v>429</v>
      </c>
      <c r="O1082" t="s">
        <v>7981</v>
      </c>
      <c r="P1082" t="s">
        <v>16414</v>
      </c>
      <c r="Q1082" t="s">
        <v>16415</v>
      </c>
      <c r="R1082" t="s">
        <v>15953</v>
      </c>
      <c r="S1082" t="s">
        <v>82</v>
      </c>
      <c r="T1082" s="1">
        <v>42388</v>
      </c>
      <c r="U1082" s="1">
        <v>42548</v>
      </c>
      <c r="V1082" t="s">
        <v>186</v>
      </c>
      <c r="W1082" s="2">
        <v>42843</v>
      </c>
      <c r="X1082" t="s">
        <v>16416</v>
      </c>
      <c r="Y1082" t="s">
        <v>16417</v>
      </c>
      <c r="Z1082" t="s">
        <v>81</v>
      </c>
      <c r="AA1082" t="s">
        <v>7987</v>
      </c>
      <c r="AB1082" t="s">
        <v>16418</v>
      </c>
      <c r="AC1082" t="s">
        <v>11305</v>
      </c>
      <c r="AD1082" t="s">
        <v>11306</v>
      </c>
      <c r="AE1082" t="s">
        <v>16417</v>
      </c>
      <c r="AF1082" t="s">
        <v>81</v>
      </c>
      <c r="AG1082" t="s">
        <v>7987</v>
      </c>
      <c r="AH1082" t="s">
        <v>16418</v>
      </c>
      <c r="AI1082" t="s">
        <v>11305</v>
      </c>
      <c r="AJ1082" t="s">
        <v>11306</v>
      </c>
      <c r="AK1082" t="s">
        <v>250</v>
      </c>
      <c r="AL1082" t="s">
        <v>82</v>
      </c>
      <c r="AM1082" t="s">
        <v>7981</v>
      </c>
      <c r="AN1082" t="s">
        <v>81</v>
      </c>
      <c r="AO1082" t="s">
        <v>81</v>
      </c>
      <c r="AP1082" t="s">
        <v>351</v>
      </c>
      <c r="AQ1082" t="s">
        <v>16419</v>
      </c>
      <c r="AR1082" t="s">
        <v>15955</v>
      </c>
      <c r="AS1082" t="s">
        <v>15956</v>
      </c>
      <c r="AT1082" t="s">
        <v>15957</v>
      </c>
      <c r="AU1082" t="s">
        <v>197</v>
      </c>
      <c r="AV1082" t="s">
        <v>82</v>
      </c>
      <c r="AW1082" t="s">
        <v>198</v>
      </c>
      <c r="AX1082" t="s">
        <v>82</v>
      </c>
      <c r="AY1082" t="s">
        <v>82</v>
      </c>
      <c r="AZ1082" t="s">
        <v>82</v>
      </c>
      <c r="BA1082" t="s">
        <v>82</v>
      </c>
      <c r="BB1082" t="s">
        <v>82</v>
      </c>
      <c r="BC1082" t="s">
        <v>82</v>
      </c>
      <c r="BD1082" t="s">
        <v>82</v>
      </c>
      <c r="BE1082" t="s">
        <v>82</v>
      </c>
      <c r="BF1082" t="s">
        <v>82</v>
      </c>
      <c r="BG1082" t="s">
        <v>82</v>
      </c>
      <c r="BH1082" t="s">
        <v>82</v>
      </c>
      <c r="BI1082" t="s">
        <v>82</v>
      </c>
      <c r="BJ1082" t="s">
        <v>82</v>
      </c>
      <c r="BK1082" t="s">
        <v>82</v>
      </c>
      <c r="BL1082" t="s">
        <v>82</v>
      </c>
      <c r="BM1082" t="s">
        <v>82</v>
      </c>
      <c r="BN1082" t="s">
        <v>82</v>
      </c>
      <c r="BO1082" t="s">
        <v>82</v>
      </c>
      <c r="BP1082" t="s">
        <v>82</v>
      </c>
      <c r="BQ1082" t="s">
        <v>82</v>
      </c>
    </row>
    <row r="1083" spans="1:69" x14ac:dyDescent="0.2">
      <c r="A1083" s="5">
        <v>0</v>
      </c>
      <c r="B1083" t="s">
        <v>16420</v>
      </c>
      <c r="C1083" t="s">
        <v>16421</v>
      </c>
      <c r="D1083" t="s">
        <v>16422</v>
      </c>
      <c r="E1083" t="s">
        <v>16423</v>
      </c>
      <c r="F1083" t="s">
        <v>73</v>
      </c>
      <c r="G1083" t="s">
        <v>16424</v>
      </c>
      <c r="H1083" s="1">
        <v>42440</v>
      </c>
      <c r="I1083" s="1">
        <v>42786</v>
      </c>
      <c r="J1083" t="b">
        <v>0</v>
      </c>
      <c r="K1083" t="s">
        <v>75</v>
      </c>
      <c r="L1083" t="s">
        <v>465</v>
      </c>
      <c r="M1083" t="s">
        <v>90</v>
      </c>
      <c r="N1083">
        <v>193</v>
      </c>
      <c r="O1083" t="s">
        <v>16425</v>
      </c>
      <c r="P1083" t="s">
        <v>79</v>
      </c>
      <c r="Q1083" t="s">
        <v>950</v>
      </c>
      <c r="R1083" t="s">
        <v>81</v>
      </c>
      <c r="S1083" t="s">
        <v>82</v>
      </c>
      <c r="T1083" s="1">
        <v>42440</v>
      </c>
      <c r="U1083" t="s">
        <v>16426</v>
      </c>
      <c r="V1083" t="s">
        <v>367</v>
      </c>
      <c r="W1083" s="2">
        <v>43808</v>
      </c>
      <c r="X1083" t="s">
        <v>16427</v>
      </c>
      <c r="Y1083" t="s">
        <v>81</v>
      </c>
      <c r="Z1083" t="s">
        <v>16428</v>
      </c>
      <c r="AA1083" t="s">
        <v>82</v>
      </c>
      <c r="AB1083" t="s">
        <v>81</v>
      </c>
      <c r="AC1083" t="s">
        <v>81</v>
      </c>
      <c r="AD1083" t="s">
        <v>16425</v>
      </c>
      <c r="AE1083" t="s">
        <v>81</v>
      </c>
      <c r="AF1083" t="s">
        <v>16428</v>
      </c>
      <c r="AG1083" t="s">
        <v>82</v>
      </c>
      <c r="AH1083" t="s">
        <v>81</v>
      </c>
      <c r="AI1083" t="s">
        <v>81</v>
      </c>
      <c r="AJ1083" t="s">
        <v>16425</v>
      </c>
      <c r="AK1083" t="s">
        <v>110</v>
      </c>
      <c r="AL1083" t="s">
        <v>82</v>
      </c>
      <c r="AM1083" t="s">
        <v>88</v>
      </c>
      <c r="AN1083" t="s">
        <v>154</v>
      </c>
      <c r="AO1083" t="s">
        <v>90</v>
      </c>
      <c r="AP1083" t="s">
        <v>2796</v>
      </c>
      <c r="AQ1083" t="s">
        <v>16429</v>
      </c>
      <c r="AR1083" t="s">
        <v>82</v>
      </c>
      <c r="AS1083" t="s">
        <v>16430</v>
      </c>
      <c r="AT1083" t="s">
        <v>16431</v>
      </c>
      <c r="AU1083" t="s">
        <v>81</v>
      </c>
      <c r="AV1083" t="s">
        <v>82</v>
      </c>
      <c r="AW1083" t="s">
        <v>82</v>
      </c>
      <c r="AX1083" t="s">
        <v>82</v>
      </c>
      <c r="AY1083" t="s">
        <v>16432</v>
      </c>
      <c r="AZ1083" t="s">
        <v>82</v>
      </c>
      <c r="BA1083" s="1">
        <v>43796</v>
      </c>
      <c r="BB1083" t="s">
        <v>82</v>
      </c>
      <c r="BC1083" t="s">
        <v>82</v>
      </c>
      <c r="BD1083" t="s">
        <v>82</v>
      </c>
      <c r="BE1083" t="s">
        <v>82</v>
      </c>
      <c r="BF1083" t="s">
        <v>82</v>
      </c>
      <c r="BG1083" t="s">
        <v>82</v>
      </c>
      <c r="BH1083" t="s">
        <v>82</v>
      </c>
      <c r="BI1083" t="s">
        <v>82</v>
      </c>
      <c r="BJ1083" t="s">
        <v>82</v>
      </c>
      <c r="BK1083" t="s">
        <v>261</v>
      </c>
      <c r="BL1083" t="s">
        <v>82</v>
      </c>
      <c r="BM1083" t="s">
        <v>82</v>
      </c>
      <c r="BN1083" t="s">
        <v>82</v>
      </c>
      <c r="BO1083" t="s">
        <v>82</v>
      </c>
      <c r="BP1083" t="s">
        <v>82</v>
      </c>
      <c r="BQ1083" t="s">
        <v>82</v>
      </c>
    </row>
    <row r="1084" spans="1:69" x14ac:dyDescent="0.2">
      <c r="A1084" s="5">
        <v>0</v>
      </c>
      <c r="B1084" t="s">
        <v>16433</v>
      </c>
      <c r="C1084" t="s">
        <v>16434</v>
      </c>
      <c r="D1084" t="s">
        <v>16435</v>
      </c>
      <c r="E1084" t="s">
        <v>16436</v>
      </c>
      <c r="F1084" t="s">
        <v>73</v>
      </c>
      <c r="G1084" t="s">
        <v>16437</v>
      </c>
      <c r="H1084" s="1">
        <v>42382</v>
      </c>
      <c r="I1084" s="1">
        <v>42005</v>
      </c>
      <c r="J1084" t="b">
        <v>1</v>
      </c>
      <c r="K1084" t="s">
        <v>75</v>
      </c>
      <c r="L1084" t="s">
        <v>4463</v>
      </c>
      <c r="M1084" t="s">
        <v>90</v>
      </c>
      <c r="N1084">
        <v>30</v>
      </c>
      <c r="O1084" t="s">
        <v>16438</v>
      </c>
      <c r="P1084" t="s">
        <v>365</v>
      </c>
      <c r="Q1084" t="s">
        <v>2687</v>
      </c>
      <c r="R1084" t="s">
        <v>81</v>
      </c>
      <c r="S1084">
        <v>1</v>
      </c>
      <c r="T1084" s="1">
        <v>42382</v>
      </c>
      <c r="U1084" s="3">
        <v>42005</v>
      </c>
      <c r="V1084" t="s">
        <v>271</v>
      </c>
      <c r="W1084" s="2">
        <v>42744</v>
      </c>
      <c r="X1084" t="s">
        <v>16439</v>
      </c>
      <c r="Y1084" t="s">
        <v>81</v>
      </c>
      <c r="Z1084" t="s">
        <v>16440</v>
      </c>
      <c r="AA1084" t="s">
        <v>82</v>
      </c>
      <c r="AB1084" t="s">
        <v>81</v>
      </c>
      <c r="AC1084" t="s">
        <v>81</v>
      </c>
      <c r="AD1084" t="s">
        <v>16441</v>
      </c>
      <c r="AE1084" t="s">
        <v>81</v>
      </c>
      <c r="AF1084" t="s">
        <v>16440</v>
      </c>
      <c r="AG1084" t="s">
        <v>82</v>
      </c>
      <c r="AH1084" t="s">
        <v>81</v>
      </c>
      <c r="AI1084" t="s">
        <v>81</v>
      </c>
      <c r="AJ1084" t="s">
        <v>16441</v>
      </c>
      <c r="AK1084" t="s">
        <v>110</v>
      </c>
      <c r="AL1084" t="s">
        <v>82</v>
      </c>
      <c r="AM1084" t="s">
        <v>88</v>
      </c>
      <c r="AN1084" t="s">
        <v>679</v>
      </c>
      <c r="AO1084" t="s">
        <v>90</v>
      </c>
      <c r="AP1084" t="s">
        <v>371</v>
      </c>
      <c r="AQ1084" t="s">
        <v>16442</v>
      </c>
      <c r="AR1084" t="s">
        <v>82</v>
      </c>
      <c r="AS1084" t="s">
        <v>16443</v>
      </c>
      <c r="AT1084" t="s">
        <v>16444</v>
      </c>
      <c r="AU1084" t="s">
        <v>81</v>
      </c>
      <c r="AV1084" t="s">
        <v>82</v>
      </c>
      <c r="AW1084" t="s">
        <v>82</v>
      </c>
      <c r="AX1084" t="s">
        <v>82</v>
      </c>
      <c r="AY1084" t="s">
        <v>82</v>
      </c>
      <c r="AZ1084" t="s">
        <v>82</v>
      </c>
      <c r="BA1084" t="s">
        <v>82</v>
      </c>
      <c r="BB1084" t="s">
        <v>82</v>
      </c>
      <c r="BC1084" t="s">
        <v>82</v>
      </c>
      <c r="BD1084" t="s">
        <v>82</v>
      </c>
      <c r="BE1084" t="s">
        <v>82</v>
      </c>
      <c r="BF1084" t="s">
        <v>82</v>
      </c>
      <c r="BG1084" t="s">
        <v>82</v>
      </c>
      <c r="BH1084" t="s">
        <v>82</v>
      </c>
      <c r="BI1084" t="s">
        <v>82</v>
      </c>
      <c r="BJ1084" t="s">
        <v>82</v>
      </c>
      <c r="BK1084" t="s">
        <v>82</v>
      </c>
      <c r="BL1084" t="s">
        <v>82</v>
      </c>
      <c r="BM1084" t="s">
        <v>82</v>
      </c>
      <c r="BN1084" t="s">
        <v>82</v>
      </c>
      <c r="BO1084" t="s">
        <v>82</v>
      </c>
      <c r="BP1084" t="s">
        <v>82</v>
      </c>
      <c r="BQ1084" t="s">
        <v>82</v>
      </c>
    </row>
    <row r="1085" spans="1:69" x14ac:dyDescent="0.2">
      <c r="A1085" s="5">
        <v>1</v>
      </c>
      <c r="B1085" t="s">
        <v>16445</v>
      </c>
      <c r="C1085" t="s">
        <v>16446</v>
      </c>
      <c r="D1085" t="s">
        <v>16447</v>
      </c>
      <c r="E1085" t="s">
        <v>16448</v>
      </c>
      <c r="F1085" t="s">
        <v>700</v>
      </c>
      <c r="G1085" t="s">
        <v>16449</v>
      </c>
      <c r="H1085" s="1">
        <v>43452</v>
      </c>
      <c r="I1085" s="1">
        <v>43637</v>
      </c>
      <c r="J1085" t="b">
        <v>0</v>
      </c>
      <c r="K1085" t="s">
        <v>75</v>
      </c>
      <c r="L1085" t="s">
        <v>3102</v>
      </c>
      <c r="M1085" t="s">
        <v>363</v>
      </c>
      <c r="N1085">
        <v>400</v>
      </c>
      <c r="O1085" t="s">
        <v>16450</v>
      </c>
      <c r="P1085" t="s">
        <v>421</v>
      </c>
      <c r="Q1085" t="s">
        <v>16451</v>
      </c>
      <c r="R1085" t="s">
        <v>81</v>
      </c>
      <c r="S1085" t="s">
        <v>82</v>
      </c>
      <c r="T1085" s="1">
        <v>43452</v>
      </c>
      <c r="U1085" s="1">
        <v>43637</v>
      </c>
      <c r="V1085" t="s">
        <v>707</v>
      </c>
      <c r="W1085" s="2">
        <v>44088</v>
      </c>
      <c r="X1085" t="s">
        <v>7379</v>
      </c>
      <c r="Y1085" t="s">
        <v>82</v>
      </c>
      <c r="Z1085" t="s">
        <v>82</v>
      </c>
      <c r="AA1085" t="s">
        <v>82</v>
      </c>
      <c r="AB1085" t="s">
        <v>82</v>
      </c>
      <c r="AC1085" t="s">
        <v>82</v>
      </c>
      <c r="AD1085" t="s">
        <v>82</v>
      </c>
      <c r="AE1085" t="s">
        <v>82</v>
      </c>
      <c r="AF1085" t="s">
        <v>82</v>
      </c>
      <c r="AG1085" t="s">
        <v>82</v>
      </c>
      <c r="AH1085" t="s">
        <v>82</v>
      </c>
      <c r="AI1085" t="s">
        <v>82</v>
      </c>
      <c r="AJ1085" t="s">
        <v>82</v>
      </c>
      <c r="AK1085" t="s">
        <v>2907</v>
      </c>
      <c r="AL1085" t="s">
        <v>82</v>
      </c>
      <c r="AM1085" t="s">
        <v>16452</v>
      </c>
      <c r="AN1085" t="s">
        <v>939</v>
      </c>
      <c r="AO1085" t="s">
        <v>3574</v>
      </c>
      <c r="AP1085" t="s">
        <v>11990</v>
      </c>
      <c r="AQ1085" t="s">
        <v>16453</v>
      </c>
      <c r="AR1085" t="s">
        <v>16454</v>
      </c>
      <c r="AS1085" t="s">
        <v>16455</v>
      </c>
      <c r="AT1085" t="s">
        <v>16456</v>
      </c>
      <c r="AU1085" t="s">
        <v>81</v>
      </c>
      <c r="AV1085" t="s">
        <v>82</v>
      </c>
      <c r="AW1085" t="s">
        <v>217</v>
      </c>
      <c r="AX1085">
        <v>88</v>
      </c>
      <c r="AY1085" t="s">
        <v>81</v>
      </c>
      <c r="AZ1085" t="s">
        <v>81</v>
      </c>
      <c r="BA1085" s="1">
        <v>44082</v>
      </c>
      <c r="BB1085" s="1">
        <v>1</v>
      </c>
      <c r="BC1085" t="s">
        <v>81</v>
      </c>
      <c r="BD1085" t="s">
        <v>81</v>
      </c>
      <c r="BE1085" t="s">
        <v>81</v>
      </c>
      <c r="BF1085" t="s">
        <v>81</v>
      </c>
      <c r="BG1085" t="s">
        <v>81</v>
      </c>
      <c r="BH1085" t="s">
        <v>261</v>
      </c>
      <c r="BI1085" t="s">
        <v>16457</v>
      </c>
      <c r="BJ1085" s="1">
        <v>43950</v>
      </c>
      <c r="BK1085" t="s">
        <v>82</v>
      </c>
      <c r="BL1085" t="s">
        <v>200</v>
      </c>
      <c r="BM1085" t="s">
        <v>4899</v>
      </c>
      <c r="BN1085" t="s">
        <v>81</v>
      </c>
      <c r="BO1085" t="s">
        <v>16458</v>
      </c>
      <c r="BP1085" t="s">
        <v>81</v>
      </c>
      <c r="BQ1085" t="s">
        <v>81</v>
      </c>
    </row>
    <row r="1086" spans="1:69" x14ac:dyDescent="0.2">
      <c r="A1086" s="5">
        <v>1</v>
      </c>
      <c r="B1086" t="s">
        <v>16459</v>
      </c>
      <c r="C1086" t="s">
        <v>16460</v>
      </c>
      <c r="D1086" t="s">
        <v>16461</v>
      </c>
      <c r="E1086" t="s">
        <v>16459</v>
      </c>
      <c r="F1086" t="s">
        <v>553</v>
      </c>
      <c r="G1086" t="s">
        <v>16462</v>
      </c>
      <c r="H1086" s="1">
        <v>43402</v>
      </c>
      <c r="I1086" s="1">
        <v>43409</v>
      </c>
      <c r="J1086" t="b">
        <v>0</v>
      </c>
      <c r="K1086" t="s">
        <v>555</v>
      </c>
      <c r="L1086" t="s">
        <v>556</v>
      </c>
      <c r="M1086" t="s">
        <v>90</v>
      </c>
      <c r="N1086" t="s">
        <v>16463</v>
      </c>
      <c r="O1086" t="s">
        <v>16464</v>
      </c>
      <c r="P1086" t="s">
        <v>365</v>
      </c>
      <c r="Q1086" t="s">
        <v>6088</v>
      </c>
      <c r="R1086" t="s">
        <v>81</v>
      </c>
      <c r="S1086" t="s">
        <v>82</v>
      </c>
      <c r="T1086" s="1">
        <v>43402</v>
      </c>
      <c r="U1086" s="1">
        <v>43409</v>
      </c>
      <c r="V1086" t="s">
        <v>553</v>
      </c>
      <c r="W1086" s="2">
        <v>43717</v>
      </c>
      <c r="X1086" t="s">
        <v>82</v>
      </c>
      <c r="Y1086" t="s">
        <v>16465</v>
      </c>
      <c r="Z1086" t="s">
        <v>81</v>
      </c>
      <c r="AA1086" t="s">
        <v>16466</v>
      </c>
      <c r="AB1086" t="s">
        <v>16467</v>
      </c>
      <c r="AC1086" t="s">
        <v>16468</v>
      </c>
      <c r="AD1086" t="s">
        <v>16464</v>
      </c>
      <c r="AE1086" t="s">
        <v>16469</v>
      </c>
      <c r="AF1086" t="s">
        <v>81</v>
      </c>
      <c r="AG1086" t="s">
        <v>16466</v>
      </c>
      <c r="AH1086" t="s">
        <v>16470</v>
      </c>
      <c r="AI1086" t="s">
        <v>16471</v>
      </c>
      <c r="AJ1086" t="s">
        <v>16464</v>
      </c>
      <c r="AK1086" t="s">
        <v>212</v>
      </c>
      <c r="AL1086" t="s">
        <v>82</v>
      </c>
      <c r="AM1086" t="s">
        <v>16472</v>
      </c>
      <c r="AN1086">
        <v>18</v>
      </c>
      <c r="AO1086">
        <v>70</v>
      </c>
      <c r="AP1086" t="s">
        <v>371</v>
      </c>
      <c r="AQ1086" t="s">
        <v>16473</v>
      </c>
      <c r="AR1086" t="s">
        <v>16474</v>
      </c>
      <c r="AS1086" t="s">
        <v>16475</v>
      </c>
      <c r="AT1086" t="s">
        <v>16476</v>
      </c>
      <c r="AU1086" t="s">
        <v>81</v>
      </c>
      <c r="AV1086" t="s">
        <v>82</v>
      </c>
      <c r="AW1086" t="s">
        <v>81</v>
      </c>
      <c r="AX1086" t="s">
        <v>81</v>
      </c>
      <c r="AY1086" t="s">
        <v>81</v>
      </c>
      <c r="AZ1086" t="s">
        <v>81</v>
      </c>
      <c r="BA1086" t="s">
        <v>82</v>
      </c>
      <c r="BB1086" s="1">
        <v>1</v>
      </c>
      <c r="BC1086" t="s">
        <v>81</v>
      </c>
      <c r="BD1086" t="s">
        <v>81</v>
      </c>
      <c r="BE1086" t="s">
        <v>81</v>
      </c>
      <c r="BF1086" t="s">
        <v>81</v>
      </c>
      <c r="BG1086" t="s">
        <v>81</v>
      </c>
      <c r="BH1086" t="s">
        <v>81</v>
      </c>
      <c r="BI1086" t="s">
        <v>81</v>
      </c>
      <c r="BJ1086" t="s">
        <v>82</v>
      </c>
      <c r="BK1086" t="s">
        <v>82</v>
      </c>
      <c r="BL1086" t="s">
        <v>200</v>
      </c>
      <c r="BM1086" t="s">
        <v>16477</v>
      </c>
      <c r="BN1086" t="s">
        <v>81</v>
      </c>
      <c r="BO1086" t="s">
        <v>16478</v>
      </c>
      <c r="BP1086" t="s">
        <v>81</v>
      </c>
      <c r="BQ1086" t="s">
        <v>81</v>
      </c>
    </row>
    <row r="1087" spans="1:69" x14ac:dyDescent="0.2">
      <c r="A1087" s="5">
        <v>1</v>
      </c>
      <c r="B1087" t="s">
        <v>4858</v>
      </c>
      <c r="C1087" t="s">
        <v>4859</v>
      </c>
      <c r="D1087" t="s">
        <v>4860</v>
      </c>
      <c r="E1087" t="s">
        <v>16479</v>
      </c>
      <c r="F1087" t="s">
        <v>178</v>
      </c>
      <c r="G1087" t="s">
        <v>16480</v>
      </c>
      <c r="H1087" s="1">
        <v>43305</v>
      </c>
      <c r="I1087" s="1">
        <v>43570</v>
      </c>
      <c r="J1087" t="b">
        <v>0</v>
      </c>
      <c r="K1087" t="s">
        <v>180</v>
      </c>
      <c r="L1087" t="s">
        <v>4863</v>
      </c>
      <c r="M1087" t="s">
        <v>182</v>
      </c>
      <c r="N1087">
        <v>1436</v>
      </c>
      <c r="O1087" t="s">
        <v>4864</v>
      </c>
      <c r="P1087" t="s">
        <v>4865</v>
      </c>
      <c r="Q1087" t="s">
        <v>4866</v>
      </c>
      <c r="R1087" t="s">
        <v>4862</v>
      </c>
      <c r="S1087" t="s">
        <v>82</v>
      </c>
      <c r="T1087" s="1">
        <v>43305</v>
      </c>
      <c r="U1087" s="1">
        <v>43570</v>
      </c>
      <c r="V1087" t="s">
        <v>186</v>
      </c>
      <c r="W1087" s="2">
        <v>43809</v>
      </c>
      <c r="X1087" t="s">
        <v>4867</v>
      </c>
      <c r="Y1087" t="s">
        <v>4868</v>
      </c>
      <c r="Z1087" t="s">
        <v>81</v>
      </c>
      <c r="AA1087" t="s">
        <v>4869</v>
      </c>
      <c r="AB1087" t="s">
        <v>4870</v>
      </c>
      <c r="AC1087">
        <v>17163327200</v>
      </c>
      <c r="AD1087" t="s">
        <v>4864</v>
      </c>
      <c r="AE1087" t="s">
        <v>4868</v>
      </c>
      <c r="AF1087" t="s">
        <v>81</v>
      </c>
      <c r="AG1087" t="s">
        <v>4869</v>
      </c>
      <c r="AH1087" t="s">
        <v>4870</v>
      </c>
      <c r="AI1087">
        <v>17163327200</v>
      </c>
      <c r="AJ1087" t="s">
        <v>4864</v>
      </c>
      <c r="AK1087" t="s">
        <v>191</v>
      </c>
      <c r="AL1087" t="s">
        <v>82</v>
      </c>
      <c r="AM1087" t="s">
        <v>4864</v>
      </c>
      <c r="AN1087" t="s">
        <v>81</v>
      </c>
      <c r="AO1087" t="s">
        <v>81</v>
      </c>
      <c r="AP1087" t="s">
        <v>192</v>
      </c>
      <c r="AQ1087" t="s">
        <v>4871</v>
      </c>
      <c r="AR1087" t="s">
        <v>16481</v>
      </c>
      <c r="AS1087" t="s">
        <v>16482</v>
      </c>
      <c r="AT1087" t="s">
        <v>16483</v>
      </c>
      <c r="AU1087" t="s">
        <v>615</v>
      </c>
      <c r="AV1087" t="s">
        <v>82</v>
      </c>
      <c r="AW1087" t="s">
        <v>198</v>
      </c>
      <c r="AX1087" t="s">
        <v>81</v>
      </c>
      <c r="AY1087" t="s">
        <v>81</v>
      </c>
      <c r="AZ1087" t="s">
        <v>4875</v>
      </c>
      <c r="BA1087" t="s">
        <v>82</v>
      </c>
      <c r="BB1087" s="1">
        <v>1</v>
      </c>
      <c r="BC1087" t="s">
        <v>199</v>
      </c>
      <c r="BD1087" t="s">
        <v>199</v>
      </c>
      <c r="BE1087" t="s">
        <v>199</v>
      </c>
      <c r="BF1087" t="s">
        <v>199</v>
      </c>
      <c r="BG1087" t="s">
        <v>81</v>
      </c>
      <c r="BH1087" t="s">
        <v>81</v>
      </c>
      <c r="BI1087" t="s">
        <v>81</v>
      </c>
      <c r="BJ1087" t="s">
        <v>82</v>
      </c>
      <c r="BK1087" t="s">
        <v>82</v>
      </c>
      <c r="BL1087" t="s">
        <v>200</v>
      </c>
      <c r="BM1087" t="s">
        <v>201</v>
      </c>
      <c r="BN1087" t="s">
        <v>81</v>
      </c>
      <c r="BO1087" t="s">
        <v>81</v>
      </c>
      <c r="BP1087" t="s">
        <v>81</v>
      </c>
      <c r="BQ1087" t="s">
        <v>81</v>
      </c>
    </row>
    <row r="1088" spans="1:69" x14ac:dyDescent="0.2">
      <c r="A1088" s="5">
        <v>1</v>
      </c>
      <c r="B1088" t="s">
        <v>3531</v>
      </c>
      <c r="C1088" t="s">
        <v>1033</v>
      </c>
      <c r="D1088" t="s">
        <v>3532</v>
      </c>
      <c r="E1088" t="s">
        <v>3533</v>
      </c>
      <c r="F1088" t="s">
        <v>178</v>
      </c>
      <c r="G1088" t="s">
        <v>16484</v>
      </c>
      <c r="H1088" s="1">
        <v>43087</v>
      </c>
      <c r="I1088" s="1">
        <v>43157</v>
      </c>
      <c r="J1088" t="b">
        <v>0</v>
      </c>
      <c r="K1088" t="s">
        <v>180</v>
      </c>
      <c r="L1088" t="s">
        <v>1037</v>
      </c>
      <c r="M1088" t="s">
        <v>346</v>
      </c>
      <c r="N1088">
        <v>600</v>
      </c>
      <c r="O1088" t="s">
        <v>1038</v>
      </c>
      <c r="P1088" t="s">
        <v>16485</v>
      </c>
      <c r="Q1088" t="s">
        <v>1040</v>
      </c>
      <c r="R1088" t="s">
        <v>3536</v>
      </c>
      <c r="S1088" t="s">
        <v>82</v>
      </c>
      <c r="T1088" s="1">
        <v>43087</v>
      </c>
      <c r="U1088" s="1">
        <v>43157</v>
      </c>
      <c r="V1088" t="s">
        <v>186</v>
      </c>
      <c r="W1088" s="2">
        <v>44089</v>
      </c>
      <c r="X1088" t="s">
        <v>3951</v>
      </c>
      <c r="Y1088" t="s">
        <v>1043</v>
      </c>
      <c r="Z1088" t="s">
        <v>81</v>
      </c>
      <c r="AA1088" t="s">
        <v>1044</v>
      </c>
      <c r="AB1088" t="s">
        <v>1045</v>
      </c>
      <c r="AC1088">
        <v>31715242166</v>
      </c>
      <c r="AD1088" t="s">
        <v>1038</v>
      </c>
      <c r="AE1088" t="s">
        <v>1043</v>
      </c>
      <c r="AF1088" t="s">
        <v>81</v>
      </c>
      <c r="AG1088" t="s">
        <v>1044</v>
      </c>
      <c r="AH1088" t="s">
        <v>1045</v>
      </c>
      <c r="AI1088">
        <v>31715242166</v>
      </c>
      <c r="AJ1088" t="s">
        <v>1038</v>
      </c>
      <c r="AK1088" t="s">
        <v>250</v>
      </c>
      <c r="AL1088" t="s">
        <v>82</v>
      </c>
      <c r="AM1088" t="s">
        <v>1046</v>
      </c>
      <c r="AN1088" t="s">
        <v>81</v>
      </c>
      <c r="AO1088" t="s">
        <v>81</v>
      </c>
      <c r="AP1088" t="s">
        <v>351</v>
      </c>
      <c r="AQ1088" t="s">
        <v>10308</v>
      </c>
      <c r="AR1088" t="s">
        <v>10309</v>
      </c>
      <c r="AS1088" t="s">
        <v>16486</v>
      </c>
      <c r="AT1088" t="s">
        <v>16487</v>
      </c>
      <c r="AU1088" t="s">
        <v>197</v>
      </c>
      <c r="AV1088" t="s">
        <v>82</v>
      </c>
      <c r="AW1088" t="s">
        <v>198</v>
      </c>
      <c r="AX1088" t="s">
        <v>81</v>
      </c>
      <c r="AY1088" t="s">
        <v>81</v>
      </c>
      <c r="AZ1088" t="s">
        <v>3531</v>
      </c>
      <c r="BA1088" t="s">
        <v>82</v>
      </c>
      <c r="BB1088" s="1">
        <v>1</v>
      </c>
      <c r="BC1088" t="s">
        <v>199</v>
      </c>
      <c r="BD1088" t="s">
        <v>199</v>
      </c>
      <c r="BE1088" t="s">
        <v>199</v>
      </c>
      <c r="BF1088" t="s">
        <v>199</v>
      </c>
      <c r="BG1088" t="s">
        <v>81</v>
      </c>
      <c r="BH1088" t="s">
        <v>81</v>
      </c>
      <c r="BI1088" t="s">
        <v>81</v>
      </c>
      <c r="BJ1088" t="s">
        <v>82</v>
      </c>
      <c r="BK1088" t="s">
        <v>82</v>
      </c>
      <c r="BL1088" t="s">
        <v>200</v>
      </c>
      <c r="BM1088" t="s">
        <v>15201</v>
      </c>
      <c r="BN1088" t="s">
        <v>81</v>
      </c>
      <c r="BO1088" t="s">
        <v>81</v>
      </c>
      <c r="BP1088" t="s">
        <v>81</v>
      </c>
      <c r="BQ1088" t="s">
        <v>81</v>
      </c>
    </row>
    <row r="1089" spans="1:69" x14ac:dyDescent="0.2">
      <c r="A1089" s="5">
        <v>1</v>
      </c>
      <c r="B1089" t="s">
        <v>14788</v>
      </c>
      <c r="C1089" t="s">
        <v>14789</v>
      </c>
      <c r="D1089" t="s">
        <v>3302</v>
      </c>
      <c r="E1089" t="s">
        <v>14788</v>
      </c>
      <c r="F1089" t="s">
        <v>178</v>
      </c>
      <c r="G1089" t="s">
        <v>2037</v>
      </c>
      <c r="H1089" s="1">
        <v>42822</v>
      </c>
      <c r="I1089" s="1">
        <v>42996</v>
      </c>
      <c r="J1089" t="b">
        <v>0</v>
      </c>
      <c r="K1089" t="s">
        <v>180</v>
      </c>
      <c r="L1089" t="s">
        <v>3751</v>
      </c>
      <c r="M1089" t="s">
        <v>2335</v>
      </c>
      <c r="N1089">
        <v>108</v>
      </c>
      <c r="O1089" t="s">
        <v>2034</v>
      </c>
      <c r="P1089" t="s">
        <v>10678</v>
      </c>
      <c r="Q1089" t="s">
        <v>16488</v>
      </c>
      <c r="R1089" t="s">
        <v>2033</v>
      </c>
      <c r="S1089" t="s">
        <v>82</v>
      </c>
      <c r="T1089" s="1">
        <v>42822</v>
      </c>
      <c r="U1089" s="1">
        <v>42996</v>
      </c>
      <c r="V1089" t="s">
        <v>186</v>
      </c>
      <c r="W1089" s="2">
        <v>43346</v>
      </c>
      <c r="X1089" t="s">
        <v>3308</v>
      </c>
      <c r="Y1089" t="s">
        <v>3309</v>
      </c>
      <c r="Z1089" t="s">
        <v>81</v>
      </c>
      <c r="AA1089" t="s">
        <v>3310</v>
      </c>
      <c r="AB1089" t="s">
        <v>10680</v>
      </c>
      <c r="AC1089" t="s">
        <v>3312</v>
      </c>
      <c r="AD1089" t="s">
        <v>2034</v>
      </c>
      <c r="AE1089" t="s">
        <v>3309</v>
      </c>
      <c r="AF1089" t="s">
        <v>81</v>
      </c>
      <c r="AG1089" t="s">
        <v>3310</v>
      </c>
      <c r="AH1089" t="s">
        <v>10680</v>
      </c>
      <c r="AI1089" t="s">
        <v>3312</v>
      </c>
      <c r="AJ1089" t="s">
        <v>2034</v>
      </c>
      <c r="AK1089" t="s">
        <v>250</v>
      </c>
      <c r="AL1089" t="s">
        <v>82</v>
      </c>
      <c r="AM1089" t="s">
        <v>2034</v>
      </c>
      <c r="AN1089" t="s">
        <v>81</v>
      </c>
      <c r="AO1089" t="s">
        <v>81</v>
      </c>
      <c r="AP1089" t="s">
        <v>351</v>
      </c>
      <c r="AQ1089" t="s">
        <v>16489</v>
      </c>
      <c r="AR1089" t="s">
        <v>16490</v>
      </c>
      <c r="AS1089" t="s">
        <v>16491</v>
      </c>
      <c r="AT1089" t="s">
        <v>16492</v>
      </c>
      <c r="AU1089" t="s">
        <v>197</v>
      </c>
      <c r="AV1089" t="s">
        <v>82</v>
      </c>
      <c r="AW1089" t="s">
        <v>198</v>
      </c>
      <c r="AX1089" t="s">
        <v>81</v>
      </c>
      <c r="AY1089" t="s">
        <v>82</v>
      </c>
      <c r="AZ1089" t="s">
        <v>82</v>
      </c>
      <c r="BA1089" t="s">
        <v>82</v>
      </c>
      <c r="BB1089" t="s">
        <v>82</v>
      </c>
      <c r="BC1089" t="s">
        <v>82</v>
      </c>
      <c r="BD1089" t="s">
        <v>82</v>
      </c>
      <c r="BE1089" t="s">
        <v>82</v>
      </c>
      <c r="BF1089" t="s">
        <v>82</v>
      </c>
      <c r="BG1089" t="s">
        <v>82</v>
      </c>
      <c r="BH1089" t="s">
        <v>82</v>
      </c>
      <c r="BI1089" t="s">
        <v>82</v>
      </c>
      <c r="BJ1089" t="s">
        <v>82</v>
      </c>
      <c r="BK1089" t="s">
        <v>82</v>
      </c>
      <c r="BL1089" t="s">
        <v>82</v>
      </c>
      <c r="BM1089" t="s">
        <v>82</v>
      </c>
      <c r="BN1089" t="s">
        <v>82</v>
      </c>
      <c r="BO1089" t="s">
        <v>82</v>
      </c>
      <c r="BP1089" t="s">
        <v>82</v>
      </c>
      <c r="BQ1089" t="s">
        <v>82</v>
      </c>
    </row>
    <row r="1090" spans="1:69" x14ac:dyDescent="0.2">
      <c r="A1090" s="5">
        <v>0</v>
      </c>
      <c r="B1090" t="s">
        <v>16493</v>
      </c>
      <c r="C1090" t="s">
        <v>16494</v>
      </c>
      <c r="D1090" t="s">
        <v>16495</v>
      </c>
      <c r="E1090" t="s">
        <v>16493</v>
      </c>
      <c r="F1090" t="s">
        <v>73</v>
      </c>
      <c r="G1090" t="s">
        <v>16496</v>
      </c>
      <c r="H1090" s="1">
        <v>43355</v>
      </c>
      <c r="I1090" s="1">
        <v>43685</v>
      </c>
      <c r="J1090" t="b">
        <v>0</v>
      </c>
      <c r="K1090" t="s">
        <v>75</v>
      </c>
      <c r="L1090" t="s">
        <v>267</v>
      </c>
      <c r="M1090" t="s">
        <v>90</v>
      </c>
      <c r="N1090">
        <v>200</v>
      </c>
      <c r="O1090" t="s">
        <v>3664</v>
      </c>
      <c r="P1090" t="s">
        <v>79</v>
      </c>
      <c r="Q1090" t="s">
        <v>16497</v>
      </c>
      <c r="R1090" t="s">
        <v>81</v>
      </c>
      <c r="S1090" t="s">
        <v>82</v>
      </c>
      <c r="T1090" s="1">
        <v>43355</v>
      </c>
      <c r="U1090" t="s">
        <v>16498</v>
      </c>
      <c r="V1090" t="s">
        <v>84</v>
      </c>
      <c r="W1090" s="2">
        <v>43878</v>
      </c>
      <c r="X1090" t="s">
        <v>16499</v>
      </c>
      <c r="Y1090" t="s">
        <v>148</v>
      </c>
      <c r="Z1090" t="s">
        <v>16500</v>
      </c>
      <c r="AA1090" t="s">
        <v>82</v>
      </c>
      <c r="AB1090" t="s">
        <v>16501</v>
      </c>
      <c r="AC1090" t="s">
        <v>16502</v>
      </c>
      <c r="AD1090" t="s">
        <v>16503</v>
      </c>
      <c r="AE1090" t="s">
        <v>148</v>
      </c>
      <c r="AF1090" t="s">
        <v>16500</v>
      </c>
      <c r="AG1090" t="s">
        <v>82</v>
      </c>
      <c r="AH1090" t="s">
        <v>16501</v>
      </c>
      <c r="AI1090" t="s">
        <v>16502</v>
      </c>
      <c r="AJ1090" t="s">
        <v>16503</v>
      </c>
      <c r="AK1090" t="s">
        <v>296</v>
      </c>
      <c r="AL1090" t="s">
        <v>82</v>
      </c>
      <c r="AM1090" t="s">
        <v>88</v>
      </c>
      <c r="AN1090" t="s">
        <v>154</v>
      </c>
      <c r="AO1090" t="s">
        <v>90</v>
      </c>
      <c r="AP1090" t="s">
        <v>91</v>
      </c>
      <c r="AQ1090" t="s">
        <v>16504</v>
      </c>
      <c r="AR1090" t="s">
        <v>82</v>
      </c>
      <c r="AS1090" t="s">
        <v>16505</v>
      </c>
      <c r="AT1090" t="s">
        <v>82</v>
      </c>
      <c r="AU1090" t="s">
        <v>81</v>
      </c>
      <c r="AV1090" t="s">
        <v>82</v>
      </c>
      <c r="AW1090" t="s">
        <v>82</v>
      </c>
      <c r="AX1090" t="s">
        <v>82</v>
      </c>
      <c r="AY1090" t="s">
        <v>82</v>
      </c>
      <c r="AZ1090" t="s">
        <v>82</v>
      </c>
      <c r="BA1090" t="s">
        <v>82</v>
      </c>
      <c r="BB1090" t="s">
        <v>82</v>
      </c>
      <c r="BC1090" t="s">
        <v>82</v>
      </c>
      <c r="BD1090" t="s">
        <v>82</v>
      </c>
      <c r="BE1090" t="s">
        <v>82</v>
      </c>
      <c r="BF1090" t="s">
        <v>82</v>
      </c>
      <c r="BG1090" t="s">
        <v>82</v>
      </c>
      <c r="BH1090" t="s">
        <v>82</v>
      </c>
      <c r="BI1090" t="s">
        <v>82</v>
      </c>
      <c r="BJ1090" t="s">
        <v>82</v>
      </c>
      <c r="BK1090" t="s">
        <v>82</v>
      </c>
      <c r="BL1090" t="s">
        <v>82</v>
      </c>
      <c r="BM1090" t="s">
        <v>82</v>
      </c>
      <c r="BN1090" t="s">
        <v>82</v>
      </c>
      <c r="BO1090" t="s">
        <v>82</v>
      </c>
      <c r="BP1090" t="s">
        <v>82</v>
      </c>
      <c r="BQ1090" t="s">
        <v>82</v>
      </c>
    </row>
    <row r="1091" spans="1:69" x14ac:dyDescent="0.2">
      <c r="A1091" s="5">
        <v>0</v>
      </c>
      <c r="B1091" t="s">
        <v>16506</v>
      </c>
      <c r="C1091" t="s">
        <v>16507</v>
      </c>
      <c r="D1091" t="s">
        <v>16508</v>
      </c>
      <c r="E1091" t="s">
        <v>16509</v>
      </c>
      <c r="F1091" t="s">
        <v>73</v>
      </c>
      <c r="G1091" t="s">
        <v>16510</v>
      </c>
      <c r="H1091" s="1">
        <v>42545</v>
      </c>
      <c r="I1091" s="1">
        <v>42491</v>
      </c>
      <c r="J1091" t="b">
        <v>1</v>
      </c>
      <c r="K1091" t="s">
        <v>75</v>
      </c>
      <c r="L1091" t="s">
        <v>267</v>
      </c>
      <c r="M1091" t="s">
        <v>90</v>
      </c>
      <c r="N1091">
        <v>11</v>
      </c>
      <c r="O1091" t="s">
        <v>6789</v>
      </c>
      <c r="P1091" t="s">
        <v>409</v>
      </c>
      <c r="Q1091" t="s">
        <v>1754</v>
      </c>
      <c r="R1091" t="s">
        <v>81</v>
      </c>
      <c r="S1091" t="s">
        <v>82</v>
      </c>
      <c r="T1091" s="1">
        <v>42545</v>
      </c>
      <c r="U1091" s="3">
        <v>42491</v>
      </c>
      <c r="V1091" t="s">
        <v>411</v>
      </c>
      <c r="W1091" s="2">
        <v>43500</v>
      </c>
      <c r="X1091" t="s">
        <v>16511</v>
      </c>
      <c r="Y1091" t="s">
        <v>81</v>
      </c>
      <c r="Z1091" t="s">
        <v>16512</v>
      </c>
      <c r="AA1091" t="s">
        <v>82</v>
      </c>
      <c r="AB1091" t="s">
        <v>81</v>
      </c>
      <c r="AC1091" t="s">
        <v>81</v>
      </c>
      <c r="AD1091" t="s">
        <v>6789</v>
      </c>
      <c r="AE1091" t="s">
        <v>81</v>
      </c>
      <c r="AF1091" t="s">
        <v>16512</v>
      </c>
      <c r="AG1091" t="s">
        <v>82</v>
      </c>
      <c r="AH1091" t="s">
        <v>81</v>
      </c>
      <c r="AI1091" t="s">
        <v>81</v>
      </c>
      <c r="AJ1091" t="s">
        <v>6789</v>
      </c>
      <c r="AK1091" t="s">
        <v>110</v>
      </c>
      <c r="AL1091" t="s">
        <v>82</v>
      </c>
      <c r="AM1091" t="s">
        <v>88</v>
      </c>
      <c r="AN1091" t="s">
        <v>154</v>
      </c>
      <c r="AO1091" t="s">
        <v>90</v>
      </c>
      <c r="AP1091" t="s">
        <v>91</v>
      </c>
      <c r="AQ1091" t="s">
        <v>16513</v>
      </c>
      <c r="AR1091" t="s">
        <v>82</v>
      </c>
      <c r="AS1091" t="s">
        <v>16514</v>
      </c>
      <c r="AT1091" t="s">
        <v>16515</v>
      </c>
      <c r="AU1091" t="s">
        <v>81</v>
      </c>
      <c r="AV1091" t="s">
        <v>82</v>
      </c>
      <c r="AW1091" t="s">
        <v>82</v>
      </c>
      <c r="AX1091" t="s">
        <v>82</v>
      </c>
      <c r="AY1091" t="s">
        <v>82</v>
      </c>
      <c r="AZ1091" t="s">
        <v>82</v>
      </c>
      <c r="BA1091" t="s">
        <v>82</v>
      </c>
      <c r="BB1091" t="s">
        <v>82</v>
      </c>
      <c r="BC1091" t="s">
        <v>82</v>
      </c>
      <c r="BD1091" t="s">
        <v>82</v>
      </c>
      <c r="BE1091" t="s">
        <v>82</v>
      </c>
      <c r="BF1091" t="s">
        <v>82</v>
      </c>
      <c r="BG1091" t="s">
        <v>82</v>
      </c>
      <c r="BH1091" t="s">
        <v>82</v>
      </c>
      <c r="BI1091" t="s">
        <v>82</v>
      </c>
      <c r="BJ1091" t="s">
        <v>82</v>
      </c>
      <c r="BK1091" t="s">
        <v>82</v>
      </c>
      <c r="BL1091" t="s">
        <v>82</v>
      </c>
      <c r="BM1091" t="s">
        <v>82</v>
      </c>
      <c r="BN1091" t="s">
        <v>82</v>
      </c>
      <c r="BO1091" t="s">
        <v>82</v>
      </c>
      <c r="BP1091" t="s">
        <v>82</v>
      </c>
      <c r="BQ1091" t="s">
        <v>82</v>
      </c>
    </row>
    <row r="1092" spans="1:69" x14ac:dyDescent="0.2">
      <c r="A1092" s="5">
        <v>0</v>
      </c>
      <c r="B1092" t="s">
        <v>16516</v>
      </c>
      <c r="C1092" t="s">
        <v>16517</v>
      </c>
      <c r="D1092" t="s">
        <v>16518</v>
      </c>
      <c r="E1092" t="s">
        <v>16519</v>
      </c>
      <c r="F1092" t="s">
        <v>1432</v>
      </c>
      <c r="G1092" t="s">
        <v>16520</v>
      </c>
      <c r="H1092" s="1">
        <v>42783</v>
      </c>
      <c r="I1092" s="1">
        <v>42795</v>
      </c>
      <c r="J1092" t="b">
        <v>0</v>
      </c>
      <c r="K1092" t="s">
        <v>75</v>
      </c>
      <c r="L1092" t="s">
        <v>16521</v>
      </c>
      <c r="M1092" t="s">
        <v>90</v>
      </c>
      <c r="N1092">
        <v>50</v>
      </c>
      <c r="O1092" t="s">
        <v>16522</v>
      </c>
      <c r="P1092" t="s">
        <v>670</v>
      </c>
      <c r="Q1092" t="s">
        <v>16523</v>
      </c>
      <c r="R1092" t="s">
        <v>81</v>
      </c>
      <c r="S1092" t="s">
        <v>82</v>
      </c>
      <c r="T1092" s="1">
        <v>42783</v>
      </c>
      <c r="U1092" s="1">
        <v>42795</v>
      </c>
      <c r="V1092" t="s">
        <v>1438</v>
      </c>
      <c r="W1092" s="2">
        <v>44139</v>
      </c>
      <c r="X1092" t="s">
        <v>1439</v>
      </c>
      <c r="Y1092" t="s">
        <v>16522</v>
      </c>
      <c r="Z1092" t="s">
        <v>81</v>
      </c>
      <c r="AA1092" t="s">
        <v>16524</v>
      </c>
      <c r="AB1092" t="s">
        <v>16525</v>
      </c>
      <c r="AC1092">
        <v>9810079229</v>
      </c>
      <c r="AD1092" t="s">
        <v>16526</v>
      </c>
      <c r="AE1092" t="s">
        <v>16527</v>
      </c>
      <c r="AF1092" t="s">
        <v>81</v>
      </c>
      <c r="AG1092" t="s">
        <v>16524</v>
      </c>
      <c r="AH1092" t="s">
        <v>16525</v>
      </c>
      <c r="AI1092">
        <v>9810079229</v>
      </c>
      <c r="AJ1092" t="s">
        <v>16526</v>
      </c>
      <c r="AK1092" t="s">
        <v>110</v>
      </c>
      <c r="AL1092" t="s">
        <v>82</v>
      </c>
      <c r="AM1092" t="s">
        <v>16528</v>
      </c>
      <c r="AN1092" t="s">
        <v>81</v>
      </c>
      <c r="AO1092" t="s">
        <v>81</v>
      </c>
      <c r="AP1092" t="s">
        <v>81</v>
      </c>
      <c r="AQ1092" t="s">
        <v>16529</v>
      </c>
      <c r="AR1092" t="s">
        <v>16530</v>
      </c>
      <c r="AS1092" t="s">
        <v>16531</v>
      </c>
      <c r="AT1092" t="s">
        <v>16532</v>
      </c>
      <c r="AU1092" t="s">
        <v>81</v>
      </c>
      <c r="AV1092" t="s">
        <v>82</v>
      </c>
      <c r="AW1092" t="s">
        <v>81</v>
      </c>
      <c r="AX1092">
        <v>50</v>
      </c>
      <c r="AY1092" t="s">
        <v>81</v>
      </c>
      <c r="AZ1092" t="s">
        <v>81</v>
      </c>
      <c r="BA1092" t="s">
        <v>82</v>
      </c>
      <c r="BB1092" s="1">
        <v>1</v>
      </c>
      <c r="BC1092" t="s">
        <v>81</v>
      </c>
      <c r="BD1092" t="s">
        <v>81</v>
      </c>
      <c r="BE1092" t="s">
        <v>81</v>
      </c>
      <c r="BF1092" t="s">
        <v>81</v>
      </c>
      <c r="BG1092" t="s">
        <v>81</v>
      </c>
      <c r="BH1092" t="s">
        <v>81</v>
      </c>
      <c r="BI1092" t="s">
        <v>81</v>
      </c>
      <c r="BJ1092" s="1">
        <v>43324</v>
      </c>
      <c r="BK1092" t="s">
        <v>82</v>
      </c>
      <c r="BL1092" t="s">
        <v>200</v>
      </c>
      <c r="BM1092" t="s">
        <v>16533</v>
      </c>
      <c r="BN1092" t="s">
        <v>81</v>
      </c>
      <c r="BO1092" t="s">
        <v>16534</v>
      </c>
      <c r="BP1092" t="s">
        <v>81</v>
      </c>
      <c r="BQ1092" t="s">
        <v>81</v>
      </c>
    </row>
    <row r="1093" spans="1:69" x14ac:dyDescent="0.2">
      <c r="A1093" s="5">
        <v>0</v>
      </c>
      <c r="B1093" t="s">
        <v>16535</v>
      </c>
      <c r="C1093" t="s">
        <v>16536</v>
      </c>
      <c r="D1093" t="s">
        <v>16537</v>
      </c>
      <c r="E1093" t="s">
        <v>16538</v>
      </c>
      <c r="F1093" t="s">
        <v>73</v>
      </c>
      <c r="G1093" t="s">
        <v>16539</v>
      </c>
      <c r="H1093" s="1">
        <v>42613</v>
      </c>
      <c r="I1093" s="1">
        <v>41107</v>
      </c>
      <c r="J1093" t="b">
        <v>0</v>
      </c>
      <c r="K1093" t="s">
        <v>75</v>
      </c>
      <c r="L1093" t="s">
        <v>267</v>
      </c>
      <c r="M1093" t="s">
        <v>90</v>
      </c>
      <c r="N1093">
        <v>3</v>
      </c>
      <c r="O1093" t="s">
        <v>6789</v>
      </c>
      <c r="P1093" t="s">
        <v>409</v>
      </c>
      <c r="Q1093" t="s">
        <v>5539</v>
      </c>
      <c r="R1093" t="s">
        <v>81</v>
      </c>
      <c r="S1093">
        <v>1</v>
      </c>
      <c r="T1093" s="1">
        <v>42613</v>
      </c>
      <c r="U1093" t="s">
        <v>16540</v>
      </c>
      <c r="V1093" t="s">
        <v>411</v>
      </c>
      <c r="W1093" s="2">
        <v>43430</v>
      </c>
      <c r="X1093" t="s">
        <v>16541</v>
      </c>
      <c r="Y1093" t="s">
        <v>82</v>
      </c>
      <c r="Z1093" t="s">
        <v>82</v>
      </c>
      <c r="AA1093" t="s">
        <v>82</v>
      </c>
      <c r="AB1093" t="s">
        <v>82</v>
      </c>
      <c r="AC1093" t="s">
        <v>82</v>
      </c>
      <c r="AD1093" t="s">
        <v>82</v>
      </c>
      <c r="AE1093" t="s">
        <v>82</v>
      </c>
      <c r="AF1093" t="s">
        <v>82</v>
      </c>
      <c r="AG1093" t="s">
        <v>82</v>
      </c>
      <c r="AH1093" t="s">
        <v>82</v>
      </c>
      <c r="AI1093" t="s">
        <v>82</v>
      </c>
      <c r="AJ1093" t="s">
        <v>82</v>
      </c>
      <c r="AK1093" t="s">
        <v>110</v>
      </c>
      <c r="AL1093" t="s">
        <v>82</v>
      </c>
      <c r="AM1093" t="s">
        <v>88</v>
      </c>
      <c r="AN1093" t="s">
        <v>154</v>
      </c>
      <c r="AO1093" t="s">
        <v>90</v>
      </c>
      <c r="AP1093" t="s">
        <v>91</v>
      </c>
      <c r="AQ1093" t="s">
        <v>16542</v>
      </c>
      <c r="AR1093" t="s">
        <v>82</v>
      </c>
      <c r="AS1093" t="s">
        <v>16543</v>
      </c>
      <c r="AT1093" t="s">
        <v>82</v>
      </c>
      <c r="AU1093" t="s">
        <v>81</v>
      </c>
      <c r="AV1093" t="s">
        <v>82</v>
      </c>
      <c r="AW1093" t="s">
        <v>82</v>
      </c>
      <c r="AX1093" t="s">
        <v>82</v>
      </c>
      <c r="AY1093" t="s">
        <v>82</v>
      </c>
      <c r="AZ1093" t="s">
        <v>82</v>
      </c>
      <c r="BA1093" t="s">
        <v>82</v>
      </c>
      <c r="BB1093" t="s">
        <v>82</v>
      </c>
      <c r="BC1093" t="s">
        <v>82</v>
      </c>
      <c r="BD1093" t="s">
        <v>82</v>
      </c>
      <c r="BE1093" t="s">
        <v>82</v>
      </c>
      <c r="BF1093" t="s">
        <v>82</v>
      </c>
      <c r="BG1093" t="s">
        <v>82</v>
      </c>
      <c r="BH1093" t="s">
        <v>82</v>
      </c>
      <c r="BI1093" t="s">
        <v>82</v>
      </c>
      <c r="BJ1093" t="s">
        <v>82</v>
      </c>
      <c r="BK1093" t="s">
        <v>82</v>
      </c>
      <c r="BL1093" t="s">
        <v>82</v>
      </c>
      <c r="BM1093" t="s">
        <v>82</v>
      </c>
      <c r="BN1093" t="s">
        <v>82</v>
      </c>
      <c r="BO1093" t="s">
        <v>82</v>
      </c>
      <c r="BP1093" t="s">
        <v>82</v>
      </c>
      <c r="BQ1093" t="s">
        <v>82</v>
      </c>
    </row>
    <row r="1094" spans="1:69" x14ac:dyDescent="0.2">
      <c r="A1094" s="5">
        <v>1</v>
      </c>
      <c r="B1094" t="s">
        <v>16544</v>
      </c>
      <c r="C1094" t="s">
        <v>16545</v>
      </c>
      <c r="D1094" t="s">
        <v>16546</v>
      </c>
      <c r="E1094" t="s">
        <v>16547</v>
      </c>
      <c r="F1094" t="s">
        <v>73</v>
      </c>
      <c r="G1094" t="s">
        <v>16548</v>
      </c>
      <c r="H1094" s="1">
        <v>43679</v>
      </c>
      <c r="I1094" s="1">
        <v>44044</v>
      </c>
      <c r="J1094" t="b">
        <v>0</v>
      </c>
      <c r="K1094" t="s">
        <v>75</v>
      </c>
      <c r="L1094" t="s">
        <v>16549</v>
      </c>
      <c r="M1094" t="s">
        <v>77</v>
      </c>
      <c r="N1094">
        <v>54</v>
      </c>
      <c r="O1094" t="s">
        <v>16550</v>
      </c>
      <c r="P1094" t="s">
        <v>82</v>
      </c>
      <c r="Q1094" t="s">
        <v>770</v>
      </c>
      <c r="R1094" t="s">
        <v>81</v>
      </c>
      <c r="S1094" t="s">
        <v>82</v>
      </c>
      <c r="T1094" s="1">
        <v>43679</v>
      </c>
      <c r="U1094" t="s">
        <v>755</v>
      </c>
      <c r="V1094" t="s">
        <v>468</v>
      </c>
      <c r="W1094" s="2">
        <v>44032</v>
      </c>
      <c r="X1094" t="s">
        <v>16551</v>
      </c>
      <c r="Y1094" t="s">
        <v>227</v>
      </c>
      <c r="Z1094" t="s">
        <v>16552</v>
      </c>
      <c r="AA1094" t="s">
        <v>82</v>
      </c>
      <c r="AB1094" t="s">
        <v>16553</v>
      </c>
      <c r="AC1094" t="s">
        <v>16554</v>
      </c>
      <c r="AD1094" t="s">
        <v>16555</v>
      </c>
      <c r="AE1094" t="s">
        <v>227</v>
      </c>
      <c r="AF1094" t="s">
        <v>16552</v>
      </c>
      <c r="AG1094" t="s">
        <v>82</v>
      </c>
      <c r="AH1094" t="s">
        <v>16553</v>
      </c>
      <c r="AI1094" t="s">
        <v>16554</v>
      </c>
      <c r="AJ1094" t="s">
        <v>16555</v>
      </c>
      <c r="AK1094" t="s">
        <v>153</v>
      </c>
      <c r="AL1094" t="s">
        <v>82</v>
      </c>
      <c r="AM1094" t="s">
        <v>88</v>
      </c>
      <c r="AN1094" t="s">
        <v>154</v>
      </c>
      <c r="AO1094" t="s">
        <v>90</v>
      </c>
      <c r="AP1094" t="s">
        <v>91</v>
      </c>
      <c r="AQ1094" t="s">
        <v>16556</v>
      </c>
      <c r="AR1094" t="s">
        <v>82</v>
      </c>
      <c r="AS1094" t="s">
        <v>16557</v>
      </c>
      <c r="AT1094" t="s">
        <v>16558</v>
      </c>
      <c r="AU1094" t="s">
        <v>81</v>
      </c>
      <c r="AV1094" t="s">
        <v>82</v>
      </c>
      <c r="AW1094" t="s">
        <v>82</v>
      </c>
      <c r="AX1094" t="s">
        <v>82</v>
      </c>
      <c r="AY1094" t="s">
        <v>82</v>
      </c>
      <c r="AZ1094" t="s">
        <v>82</v>
      </c>
      <c r="BA1094" t="s">
        <v>82</v>
      </c>
      <c r="BB1094" t="s">
        <v>82</v>
      </c>
      <c r="BC1094" t="s">
        <v>82</v>
      </c>
      <c r="BD1094" t="s">
        <v>82</v>
      </c>
      <c r="BE1094" t="s">
        <v>82</v>
      </c>
      <c r="BF1094" t="s">
        <v>82</v>
      </c>
      <c r="BG1094" t="s">
        <v>82</v>
      </c>
      <c r="BH1094" t="s">
        <v>82</v>
      </c>
      <c r="BI1094" t="s">
        <v>82</v>
      </c>
      <c r="BJ1094" t="s">
        <v>82</v>
      </c>
      <c r="BK1094" t="s">
        <v>82</v>
      </c>
      <c r="BL1094" t="s">
        <v>82</v>
      </c>
      <c r="BM1094" t="s">
        <v>82</v>
      </c>
      <c r="BN1094" t="s">
        <v>82</v>
      </c>
      <c r="BO1094" t="s">
        <v>82</v>
      </c>
      <c r="BP1094" t="s">
        <v>82</v>
      </c>
      <c r="BQ1094" t="s">
        <v>82</v>
      </c>
    </row>
    <row r="1095" spans="1:69" x14ac:dyDescent="0.2">
      <c r="A1095" s="5">
        <v>1</v>
      </c>
      <c r="B1095" t="s">
        <v>16559</v>
      </c>
      <c r="C1095" t="s">
        <v>16560</v>
      </c>
      <c r="D1095" t="s">
        <v>16561</v>
      </c>
      <c r="E1095" t="s">
        <v>16562</v>
      </c>
      <c r="F1095" t="s">
        <v>73</v>
      </c>
      <c r="G1095" t="s">
        <v>1286</v>
      </c>
      <c r="H1095" s="1">
        <v>42998</v>
      </c>
      <c r="I1095" s="1">
        <v>43115</v>
      </c>
      <c r="J1095" t="b">
        <v>0</v>
      </c>
      <c r="K1095" t="s">
        <v>75</v>
      </c>
      <c r="L1095" t="s">
        <v>3922</v>
      </c>
      <c r="M1095" t="s">
        <v>363</v>
      </c>
      <c r="N1095">
        <v>40</v>
      </c>
      <c r="O1095" t="s">
        <v>769</v>
      </c>
      <c r="P1095" t="s">
        <v>2005</v>
      </c>
      <c r="Q1095" t="s">
        <v>16563</v>
      </c>
      <c r="R1095" t="s">
        <v>81</v>
      </c>
      <c r="S1095" t="s">
        <v>82</v>
      </c>
      <c r="T1095" s="1">
        <v>42998</v>
      </c>
      <c r="U1095" t="s">
        <v>13045</v>
      </c>
      <c r="V1095" t="s">
        <v>1305</v>
      </c>
      <c r="W1095" s="2">
        <v>43085</v>
      </c>
      <c r="X1095" t="s">
        <v>16564</v>
      </c>
      <c r="Y1095" t="s">
        <v>587</v>
      </c>
      <c r="Z1095" t="s">
        <v>16565</v>
      </c>
      <c r="AA1095" t="s">
        <v>82</v>
      </c>
      <c r="AB1095" t="s">
        <v>16566</v>
      </c>
      <c r="AC1095" t="s">
        <v>16567</v>
      </c>
      <c r="AD1095" t="s">
        <v>82</v>
      </c>
      <c r="AE1095" t="s">
        <v>587</v>
      </c>
      <c r="AF1095" t="s">
        <v>16565</v>
      </c>
      <c r="AG1095" t="s">
        <v>82</v>
      </c>
      <c r="AH1095" t="s">
        <v>16566</v>
      </c>
      <c r="AI1095" t="s">
        <v>16567</v>
      </c>
      <c r="AJ1095" t="s">
        <v>82</v>
      </c>
      <c r="AK1095" t="s">
        <v>153</v>
      </c>
      <c r="AL1095" t="s">
        <v>82</v>
      </c>
      <c r="AM1095" t="s">
        <v>88</v>
      </c>
      <c r="AN1095" t="s">
        <v>154</v>
      </c>
      <c r="AO1095" t="s">
        <v>90</v>
      </c>
      <c r="AP1095" t="s">
        <v>91</v>
      </c>
      <c r="AQ1095" t="s">
        <v>16568</v>
      </c>
      <c r="AR1095" t="s">
        <v>82</v>
      </c>
      <c r="AS1095" t="s">
        <v>16569</v>
      </c>
      <c r="AT1095" t="s">
        <v>16570</v>
      </c>
      <c r="AU1095" t="s">
        <v>81</v>
      </c>
      <c r="AV1095" t="s">
        <v>82</v>
      </c>
      <c r="AW1095" t="s">
        <v>82</v>
      </c>
      <c r="AX1095" t="s">
        <v>82</v>
      </c>
      <c r="AY1095" t="s">
        <v>82</v>
      </c>
      <c r="AZ1095" t="s">
        <v>82</v>
      </c>
      <c r="BA1095" t="s">
        <v>82</v>
      </c>
      <c r="BB1095" t="s">
        <v>82</v>
      </c>
      <c r="BC1095" t="s">
        <v>82</v>
      </c>
      <c r="BD1095" t="s">
        <v>82</v>
      </c>
      <c r="BE1095" t="s">
        <v>82</v>
      </c>
      <c r="BF1095" t="s">
        <v>82</v>
      </c>
      <c r="BG1095" t="s">
        <v>82</v>
      </c>
      <c r="BH1095" t="s">
        <v>82</v>
      </c>
      <c r="BI1095" t="s">
        <v>82</v>
      </c>
      <c r="BJ1095" t="s">
        <v>82</v>
      </c>
      <c r="BK1095" t="s">
        <v>82</v>
      </c>
      <c r="BL1095" t="s">
        <v>82</v>
      </c>
      <c r="BM1095" t="s">
        <v>82</v>
      </c>
      <c r="BN1095" t="s">
        <v>82</v>
      </c>
      <c r="BO1095" t="s">
        <v>82</v>
      </c>
      <c r="BP1095" t="s">
        <v>82</v>
      </c>
      <c r="BQ1095" t="s">
        <v>82</v>
      </c>
    </row>
    <row r="1096" spans="1:69" x14ac:dyDescent="0.2">
      <c r="A1096" s="5">
        <v>0</v>
      </c>
      <c r="B1096" t="s">
        <v>16571</v>
      </c>
      <c r="C1096" t="s">
        <v>16572</v>
      </c>
      <c r="D1096" t="s">
        <v>16573</v>
      </c>
      <c r="E1096" t="s">
        <v>16571</v>
      </c>
      <c r="F1096" t="s">
        <v>73</v>
      </c>
      <c r="G1096" t="s">
        <v>16574</v>
      </c>
      <c r="H1096" s="1">
        <v>43591</v>
      </c>
      <c r="I1096" s="1">
        <v>44136</v>
      </c>
      <c r="J1096" t="b">
        <v>1</v>
      </c>
      <c r="K1096" t="s">
        <v>75</v>
      </c>
      <c r="L1096" t="s">
        <v>979</v>
      </c>
      <c r="M1096" t="s">
        <v>90</v>
      </c>
      <c r="N1096">
        <v>740</v>
      </c>
      <c r="O1096" t="s">
        <v>4263</v>
      </c>
      <c r="P1096" t="s">
        <v>82</v>
      </c>
      <c r="Q1096" t="s">
        <v>2233</v>
      </c>
      <c r="R1096" t="s">
        <v>81</v>
      </c>
      <c r="S1096" t="s">
        <v>82</v>
      </c>
      <c r="T1096" s="1">
        <v>43591</v>
      </c>
      <c r="U1096" s="3">
        <v>44136</v>
      </c>
      <c r="V1096" t="s">
        <v>542</v>
      </c>
      <c r="W1096" s="2">
        <v>44144</v>
      </c>
      <c r="X1096">
        <v>1765</v>
      </c>
      <c r="Y1096" t="s">
        <v>227</v>
      </c>
      <c r="Z1096" t="s">
        <v>16575</v>
      </c>
      <c r="AA1096" t="s">
        <v>82</v>
      </c>
      <c r="AB1096" t="s">
        <v>16576</v>
      </c>
      <c r="AC1096" t="s">
        <v>16577</v>
      </c>
      <c r="AD1096" t="s">
        <v>16578</v>
      </c>
      <c r="AE1096" t="s">
        <v>227</v>
      </c>
      <c r="AF1096" t="s">
        <v>16575</v>
      </c>
      <c r="AG1096" t="s">
        <v>82</v>
      </c>
      <c r="AH1096" t="s">
        <v>16576</v>
      </c>
      <c r="AI1096" t="s">
        <v>16577</v>
      </c>
      <c r="AJ1096" t="s">
        <v>16578</v>
      </c>
      <c r="AK1096" t="s">
        <v>153</v>
      </c>
      <c r="AL1096" t="s">
        <v>16579</v>
      </c>
      <c r="AM1096" t="s">
        <v>88</v>
      </c>
      <c r="AN1096" t="s">
        <v>154</v>
      </c>
      <c r="AO1096" t="s">
        <v>90</v>
      </c>
      <c r="AP1096" t="s">
        <v>91</v>
      </c>
      <c r="AQ1096" t="s">
        <v>16580</v>
      </c>
      <c r="AR1096" t="s">
        <v>82</v>
      </c>
      <c r="AS1096" t="s">
        <v>16581</v>
      </c>
      <c r="AT1096" t="s">
        <v>16582</v>
      </c>
      <c r="AU1096" t="s">
        <v>81</v>
      </c>
      <c r="AV1096" t="s">
        <v>82</v>
      </c>
      <c r="AW1096" t="s">
        <v>82</v>
      </c>
      <c r="AX1096" t="s">
        <v>82</v>
      </c>
      <c r="AY1096" t="s">
        <v>82</v>
      </c>
      <c r="AZ1096" t="s">
        <v>82</v>
      </c>
      <c r="BA1096" t="s">
        <v>82</v>
      </c>
      <c r="BB1096" t="s">
        <v>82</v>
      </c>
      <c r="BC1096" t="s">
        <v>82</v>
      </c>
      <c r="BD1096" t="s">
        <v>82</v>
      </c>
      <c r="BE1096" t="s">
        <v>82</v>
      </c>
      <c r="BF1096" t="s">
        <v>82</v>
      </c>
      <c r="BG1096" t="s">
        <v>82</v>
      </c>
      <c r="BH1096" t="s">
        <v>82</v>
      </c>
      <c r="BI1096" t="s">
        <v>82</v>
      </c>
      <c r="BJ1096" t="s">
        <v>82</v>
      </c>
      <c r="BK1096" t="s">
        <v>82</v>
      </c>
      <c r="BL1096" t="s">
        <v>82</v>
      </c>
      <c r="BM1096" t="s">
        <v>82</v>
      </c>
      <c r="BN1096" t="s">
        <v>82</v>
      </c>
      <c r="BO1096" t="s">
        <v>82</v>
      </c>
      <c r="BP1096" t="s">
        <v>82</v>
      </c>
      <c r="BQ1096" t="s">
        <v>82</v>
      </c>
    </row>
    <row r="1097" spans="1:69" x14ac:dyDescent="0.2">
      <c r="A1097" s="5">
        <v>0</v>
      </c>
      <c r="B1097" t="s">
        <v>16583</v>
      </c>
      <c r="C1097" t="s">
        <v>16584</v>
      </c>
      <c r="D1097" t="s">
        <v>16585</v>
      </c>
      <c r="E1097" t="s">
        <v>16586</v>
      </c>
      <c r="F1097" t="s">
        <v>553</v>
      </c>
      <c r="G1097" t="s">
        <v>16587</v>
      </c>
      <c r="H1097" s="1">
        <v>43574</v>
      </c>
      <c r="I1097" s="1">
        <v>43577</v>
      </c>
      <c r="J1097" t="b">
        <v>0</v>
      </c>
      <c r="K1097" t="s">
        <v>555</v>
      </c>
      <c r="L1097" t="s">
        <v>556</v>
      </c>
      <c r="M1097" t="s">
        <v>90</v>
      </c>
      <c r="N1097" t="s">
        <v>16588</v>
      </c>
      <c r="O1097" t="s">
        <v>2176</v>
      </c>
      <c r="P1097" t="s">
        <v>365</v>
      </c>
      <c r="Q1097" t="s">
        <v>1777</v>
      </c>
      <c r="R1097" t="s">
        <v>81</v>
      </c>
      <c r="S1097" t="s">
        <v>82</v>
      </c>
      <c r="T1097" s="1">
        <v>43574</v>
      </c>
      <c r="U1097" s="1">
        <v>43577</v>
      </c>
      <c r="V1097" t="s">
        <v>553</v>
      </c>
      <c r="W1097" s="2">
        <v>43578</v>
      </c>
      <c r="X1097" t="s">
        <v>82</v>
      </c>
      <c r="Y1097" t="s">
        <v>16589</v>
      </c>
      <c r="Z1097" t="s">
        <v>81</v>
      </c>
      <c r="AA1097" t="s">
        <v>16590</v>
      </c>
      <c r="AB1097" t="s">
        <v>16591</v>
      </c>
      <c r="AC1097" t="s">
        <v>16592</v>
      </c>
      <c r="AD1097" t="s">
        <v>81</v>
      </c>
      <c r="AE1097" t="s">
        <v>16593</v>
      </c>
      <c r="AF1097" t="s">
        <v>81</v>
      </c>
      <c r="AG1097" t="s">
        <v>16590</v>
      </c>
      <c r="AH1097" t="s">
        <v>16594</v>
      </c>
      <c r="AI1097" t="s">
        <v>16595</v>
      </c>
      <c r="AJ1097" t="s">
        <v>16596</v>
      </c>
      <c r="AK1097" t="s">
        <v>296</v>
      </c>
      <c r="AL1097" t="s">
        <v>82</v>
      </c>
      <c r="AM1097" t="s">
        <v>16597</v>
      </c>
      <c r="AN1097">
        <v>20</v>
      </c>
      <c r="AO1097">
        <v>75</v>
      </c>
      <c r="AP1097" t="s">
        <v>371</v>
      </c>
      <c r="AQ1097" t="s">
        <v>16598</v>
      </c>
      <c r="AR1097" t="s">
        <v>16599</v>
      </c>
      <c r="AS1097" t="s">
        <v>1214</v>
      </c>
      <c r="AT1097" t="s">
        <v>16600</v>
      </c>
      <c r="AU1097" t="s">
        <v>81</v>
      </c>
      <c r="AV1097" t="s">
        <v>82</v>
      </c>
      <c r="AW1097" t="s">
        <v>81</v>
      </c>
      <c r="AX1097" t="s">
        <v>81</v>
      </c>
      <c r="AY1097" t="s">
        <v>81</v>
      </c>
      <c r="AZ1097" t="s">
        <v>81</v>
      </c>
      <c r="BA1097" t="s">
        <v>82</v>
      </c>
      <c r="BB1097" s="1">
        <v>1</v>
      </c>
      <c r="BC1097" t="s">
        <v>81</v>
      </c>
      <c r="BD1097" t="s">
        <v>81</v>
      </c>
      <c r="BE1097" t="s">
        <v>81</v>
      </c>
      <c r="BF1097" t="s">
        <v>81</v>
      </c>
      <c r="BG1097" t="s">
        <v>81</v>
      </c>
      <c r="BH1097" t="s">
        <v>81</v>
      </c>
      <c r="BI1097" t="s">
        <v>81</v>
      </c>
      <c r="BJ1097" t="s">
        <v>82</v>
      </c>
      <c r="BK1097" t="s">
        <v>82</v>
      </c>
      <c r="BL1097" t="s">
        <v>200</v>
      </c>
      <c r="BM1097" t="s">
        <v>16601</v>
      </c>
      <c r="BN1097" t="s">
        <v>81</v>
      </c>
      <c r="BO1097" t="s">
        <v>16602</v>
      </c>
      <c r="BP1097" t="s">
        <v>81</v>
      </c>
      <c r="BQ1097" t="s">
        <v>81</v>
      </c>
    </row>
    <row r="1098" spans="1:69" x14ac:dyDescent="0.2">
      <c r="A1098" s="5">
        <v>1</v>
      </c>
      <c r="B1098" t="s">
        <v>16603</v>
      </c>
      <c r="C1098" t="s">
        <v>16604</v>
      </c>
      <c r="D1098" t="s">
        <v>16605</v>
      </c>
      <c r="E1098" t="s">
        <v>16606</v>
      </c>
      <c r="F1098" t="s">
        <v>73</v>
      </c>
      <c r="G1098" t="s">
        <v>16607</v>
      </c>
      <c r="H1098" s="1">
        <v>43171</v>
      </c>
      <c r="I1098" s="1">
        <v>43300</v>
      </c>
      <c r="J1098" t="b">
        <v>0</v>
      </c>
      <c r="K1098" t="s">
        <v>75</v>
      </c>
      <c r="L1098" t="s">
        <v>16608</v>
      </c>
      <c r="M1098" t="s">
        <v>538</v>
      </c>
      <c r="N1098">
        <v>120</v>
      </c>
      <c r="O1098" t="s">
        <v>1705</v>
      </c>
      <c r="P1098" t="s">
        <v>79</v>
      </c>
      <c r="Q1098" t="s">
        <v>950</v>
      </c>
      <c r="R1098" t="s">
        <v>81</v>
      </c>
      <c r="S1098" t="s">
        <v>82</v>
      </c>
      <c r="T1098" s="1">
        <v>43171</v>
      </c>
      <c r="U1098" t="s">
        <v>16609</v>
      </c>
      <c r="V1098" t="s">
        <v>452</v>
      </c>
      <c r="W1098" s="2">
        <v>44060</v>
      </c>
      <c r="X1098" t="s">
        <v>16610</v>
      </c>
      <c r="Y1098" t="s">
        <v>148</v>
      </c>
      <c r="Z1098" t="s">
        <v>16611</v>
      </c>
      <c r="AA1098" t="s">
        <v>82</v>
      </c>
      <c r="AB1098" t="s">
        <v>16612</v>
      </c>
      <c r="AC1098" t="s">
        <v>16613</v>
      </c>
      <c r="AD1098" t="s">
        <v>16614</v>
      </c>
      <c r="AE1098" t="s">
        <v>148</v>
      </c>
      <c r="AF1098" t="s">
        <v>16611</v>
      </c>
      <c r="AG1098" t="s">
        <v>82</v>
      </c>
      <c r="AH1098" t="s">
        <v>16612</v>
      </c>
      <c r="AI1098" t="s">
        <v>16613</v>
      </c>
      <c r="AJ1098" t="s">
        <v>16614</v>
      </c>
      <c r="AK1098" t="s">
        <v>296</v>
      </c>
      <c r="AL1098" t="s">
        <v>82</v>
      </c>
      <c r="AM1098" t="s">
        <v>88</v>
      </c>
      <c r="AN1098" t="s">
        <v>2056</v>
      </c>
      <c r="AO1098" t="s">
        <v>154</v>
      </c>
      <c r="AP1098" t="s">
        <v>91</v>
      </c>
      <c r="AQ1098" t="s">
        <v>16615</v>
      </c>
      <c r="AR1098" t="s">
        <v>82</v>
      </c>
      <c r="AS1098" t="s">
        <v>16616</v>
      </c>
      <c r="AT1098" t="s">
        <v>16617</v>
      </c>
      <c r="AU1098" t="s">
        <v>81</v>
      </c>
      <c r="AV1098" t="s">
        <v>82</v>
      </c>
      <c r="AW1098" t="s">
        <v>82</v>
      </c>
      <c r="AX1098" t="s">
        <v>82</v>
      </c>
      <c r="AY1098" t="s">
        <v>82</v>
      </c>
      <c r="AZ1098" t="s">
        <v>82</v>
      </c>
      <c r="BA1098" t="s">
        <v>82</v>
      </c>
      <c r="BB1098" t="s">
        <v>82</v>
      </c>
      <c r="BC1098" t="s">
        <v>82</v>
      </c>
      <c r="BD1098" t="s">
        <v>82</v>
      </c>
      <c r="BE1098" t="s">
        <v>82</v>
      </c>
      <c r="BF1098" t="s">
        <v>82</v>
      </c>
      <c r="BG1098" t="s">
        <v>82</v>
      </c>
      <c r="BH1098" t="s">
        <v>82</v>
      </c>
      <c r="BI1098" t="s">
        <v>82</v>
      </c>
      <c r="BJ1098" t="s">
        <v>82</v>
      </c>
      <c r="BK1098" t="s">
        <v>82</v>
      </c>
      <c r="BL1098" t="s">
        <v>82</v>
      </c>
      <c r="BM1098" t="s">
        <v>82</v>
      </c>
      <c r="BN1098" t="s">
        <v>82</v>
      </c>
      <c r="BO1098" t="s">
        <v>82</v>
      </c>
      <c r="BP1098" t="s">
        <v>82</v>
      </c>
      <c r="BQ1098" t="s">
        <v>82</v>
      </c>
    </row>
    <row r="1099" spans="1:69" x14ac:dyDescent="0.2">
      <c r="A1099" s="5">
        <v>0</v>
      </c>
      <c r="B1099" t="s">
        <v>16618</v>
      </c>
      <c r="C1099" t="s">
        <v>16619</v>
      </c>
      <c r="D1099" t="s">
        <v>16620</v>
      </c>
      <c r="E1099" t="s">
        <v>16618</v>
      </c>
      <c r="F1099" t="s">
        <v>73</v>
      </c>
      <c r="G1099" t="s">
        <v>16621</v>
      </c>
      <c r="H1099" s="1">
        <v>42870</v>
      </c>
      <c r="I1099" s="1">
        <v>42884</v>
      </c>
      <c r="J1099" t="b">
        <v>0</v>
      </c>
      <c r="K1099" t="s">
        <v>75</v>
      </c>
      <c r="L1099" t="s">
        <v>419</v>
      </c>
      <c r="M1099" t="s">
        <v>90</v>
      </c>
      <c r="N1099">
        <v>12</v>
      </c>
      <c r="O1099" t="s">
        <v>420</v>
      </c>
      <c r="P1099" t="s">
        <v>421</v>
      </c>
      <c r="Q1099" t="s">
        <v>422</v>
      </c>
      <c r="R1099" t="s">
        <v>81</v>
      </c>
      <c r="S1099" t="s">
        <v>82</v>
      </c>
      <c r="T1099" s="1">
        <v>42870</v>
      </c>
      <c r="U1099" t="s">
        <v>16622</v>
      </c>
      <c r="V1099" t="s">
        <v>585</v>
      </c>
      <c r="W1099" s="2">
        <v>43136</v>
      </c>
      <c r="X1099" t="s">
        <v>16623</v>
      </c>
      <c r="Y1099" t="s">
        <v>81</v>
      </c>
      <c r="Z1099" t="s">
        <v>16624</v>
      </c>
      <c r="AA1099" t="s">
        <v>82</v>
      </c>
      <c r="AB1099" t="s">
        <v>81</v>
      </c>
      <c r="AC1099" t="s">
        <v>81</v>
      </c>
      <c r="AD1099" t="s">
        <v>16625</v>
      </c>
      <c r="AE1099" t="s">
        <v>81</v>
      </c>
      <c r="AF1099" t="s">
        <v>16624</v>
      </c>
      <c r="AG1099" t="s">
        <v>82</v>
      </c>
      <c r="AH1099" t="s">
        <v>81</v>
      </c>
      <c r="AI1099" t="s">
        <v>81</v>
      </c>
      <c r="AJ1099" t="s">
        <v>16625</v>
      </c>
      <c r="AK1099" t="s">
        <v>110</v>
      </c>
      <c r="AL1099" t="s">
        <v>82</v>
      </c>
      <c r="AM1099" t="s">
        <v>88</v>
      </c>
      <c r="AN1099" t="s">
        <v>154</v>
      </c>
      <c r="AO1099" t="s">
        <v>90</v>
      </c>
      <c r="AP1099" t="s">
        <v>91</v>
      </c>
      <c r="AQ1099" t="s">
        <v>16626</v>
      </c>
      <c r="AR1099" t="s">
        <v>82</v>
      </c>
      <c r="AS1099" t="s">
        <v>12567</v>
      </c>
      <c r="AT1099" t="s">
        <v>4999</v>
      </c>
      <c r="AU1099" t="s">
        <v>81</v>
      </c>
      <c r="AV1099" t="s">
        <v>82</v>
      </c>
      <c r="AW1099" t="s">
        <v>82</v>
      </c>
      <c r="AX1099" t="s">
        <v>82</v>
      </c>
      <c r="AY1099" t="s">
        <v>82</v>
      </c>
      <c r="AZ1099" t="s">
        <v>82</v>
      </c>
      <c r="BA1099" t="s">
        <v>82</v>
      </c>
      <c r="BB1099" t="s">
        <v>82</v>
      </c>
      <c r="BC1099" t="s">
        <v>82</v>
      </c>
      <c r="BD1099" t="s">
        <v>82</v>
      </c>
      <c r="BE1099" t="s">
        <v>82</v>
      </c>
      <c r="BF1099" t="s">
        <v>82</v>
      </c>
      <c r="BG1099" t="s">
        <v>82</v>
      </c>
      <c r="BH1099" t="s">
        <v>82</v>
      </c>
      <c r="BI1099" t="s">
        <v>82</v>
      </c>
      <c r="BJ1099" t="s">
        <v>82</v>
      </c>
      <c r="BK1099" t="s">
        <v>82</v>
      </c>
      <c r="BL1099" t="s">
        <v>82</v>
      </c>
      <c r="BM1099" t="s">
        <v>82</v>
      </c>
      <c r="BN1099" t="s">
        <v>82</v>
      </c>
      <c r="BO1099" t="s">
        <v>82</v>
      </c>
      <c r="BP1099" t="s">
        <v>82</v>
      </c>
      <c r="BQ1099" t="s">
        <v>82</v>
      </c>
    </row>
    <row r="1100" spans="1:69" x14ac:dyDescent="0.2">
      <c r="A1100" s="5">
        <v>0</v>
      </c>
      <c r="B1100" t="s">
        <v>16627</v>
      </c>
      <c r="C1100" t="s">
        <v>16628</v>
      </c>
      <c r="D1100" t="s">
        <v>16629</v>
      </c>
      <c r="E1100" t="s">
        <v>16630</v>
      </c>
      <c r="F1100" t="s">
        <v>73</v>
      </c>
      <c r="G1100" t="s">
        <v>16631</v>
      </c>
      <c r="H1100" s="1">
        <v>42577</v>
      </c>
      <c r="I1100" s="1">
        <v>42614</v>
      </c>
      <c r="J1100" t="b">
        <v>0</v>
      </c>
      <c r="K1100" t="s">
        <v>75</v>
      </c>
      <c r="L1100" t="s">
        <v>537</v>
      </c>
      <c r="M1100" t="s">
        <v>90</v>
      </c>
      <c r="N1100">
        <v>2600</v>
      </c>
      <c r="O1100" t="s">
        <v>5487</v>
      </c>
      <c r="P1100" t="s">
        <v>409</v>
      </c>
      <c r="Q1100" t="s">
        <v>16632</v>
      </c>
      <c r="R1100" t="s">
        <v>81</v>
      </c>
      <c r="S1100" t="s">
        <v>82</v>
      </c>
      <c r="T1100" s="1">
        <v>42577</v>
      </c>
      <c r="U1100" t="s">
        <v>5488</v>
      </c>
      <c r="V1100" t="s">
        <v>271</v>
      </c>
      <c r="W1100" s="2">
        <v>43878</v>
      </c>
      <c r="X1100" t="s">
        <v>16633</v>
      </c>
      <c r="Y1100" t="s">
        <v>82</v>
      </c>
      <c r="Z1100" t="s">
        <v>82</v>
      </c>
      <c r="AA1100" t="s">
        <v>82</v>
      </c>
      <c r="AB1100" t="s">
        <v>82</v>
      </c>
      <c r="AC1100" t="s">
        <v>82</v>
      </c>
      <c r="AD1100" t="s">
        <v>82</v>
      </c>
      <c r="AE1100" t="s">
        <v>82</v>
      </c>
      <c r="AF1100" t="s">
        <v>82</v>
      </c>
      <c r="AG1100" t="s">
        <v>82</v>
      </c>
      <c r="AH1100" t="s">
        <v>82</v>
      </c>
      <c r="AI1100" t="s">
        <v>82</v>
      </c>
      <c r="AJ1100" t="s">
        <v>82</v>
      </c>
      <c r="AK1100" t="s">
        <v>296</v>
      </c>
      <c r="AL1100" t="s">
        <v>16634</v>
      </c>
      <c r="AM1100" t="s">
        <v>88</v>
      </c>
      <c r="AN1100" t="s">
        <v>154</v>
      </c>
      <c r="AO1100" t="s">
        <v>90</v>
      </c>
      <c r="AP1100" t="s">
        <v>91</v>
      </c>
      <c r="AQ1100" t="s">
        <v>16635</v>
      </c>
      <c r="AR1100" t="s">
        <v>82</v>
      </c>
      <c r="AS1100" t="s">
        <v>16636</v>
      </c>
      <c r="AT1100" t="s">
        <v>16637</v>
      </c>
      <c r="AU1100" t="s">
        <v>81</v>
      </c>
      <c r="AV1100" t="s">
        <v>82</v>
      </c>
      <c r="AW1100" t="s">
        <v>82</v>
      </c>
      <c r="AX1100" t="s">
        <v>82</v>
      </c>
      <c r="AY1100" t="s">
        <v>82</v>
      </c>
      <c r="AZ1100" t="s">
        <v>82</v>
      </c>
      <c r="BA1100" t="s">
        <v>82</v>
      </c>
      <c r="BB1100" t="s">
        <v>82</v>
      </c>
      <c r="BC1100" t="s">
        <v>82</v>
      </c>
      <c r="BD1100" t="s">
        <v>82</v>
      </c>
      <c r="BE1100" t="s">
        <v>82</v>
      </c>
      <c r="BF1100" t="s">
        <v>82</v>
      </c>
      <c r="BG1100" t="s">
        <v>82</v>
      </c>
      <c r="BH1100" t="s">
        <v>82</v>
      </c>
      <c r="BI1100" t="s">
        <v>82</v>
      </c>
      <c r="BJ1100" t="s">
        <v>82</v>
      </c>
      <c r="BK1100" t="s">
        <v>82</v>
      </c>
      <c r="BL1100" t="s">
        <v>82</v>
      </c>
      <c r="BM1100" t="s">
        <v>82</v>
      </c>
      <c r="BN1100" t="s">
        <v>82</v>
      </c>
      <c r="BO1100" t="s">
        <v>82</v>
      </c>
      <c r="BP1100" t="s">
        <v>82</v>
      </c>
      <c r="BQ1100" t="s">
        <v>82</v>
      </c>
    </row>
    <row r="1101" spans="1:69" x14ac:dyDescent="0.2">
      <c r="A1101" s="5">
        <v>0</v>
      </c>
      <c r="B1101" t="s">
        <v>16638</v>
      </c>
      <c r="C1101" t="s">
        <v>16639</v>
      </c>
      <c r="D1101" t="s">
        <v>16640</v>
      </c>
      <c r="E1101" t="s">
        <v>16638</v>
      </c>
      <c r="F1101" t="s">
        <v>10718</v>
      </c>
      <c r="G1101" t="s">
        <v>16641</v>
      </c>
      <c r="H1101" s="1">
        <v>43127</v>
      </c>
      <c r="I1101" s="1">
        <v>42856</v>
      </c>
      <c r="J1101" t="b">
        <v>0</v>
      </c>
      <c r="K1101" t="s">
        <v>75</v>
      </c>
      <c r="L1101" t="s">
        <v>16642</v>
      </c>
      <c r="M1101" t="s">
        <v>703</v>
      </c>
      <c r="N1101">
        <v>40</v>
      </c>
      <c r="O1101" t="s">
        <v>11792</v>
      </c>
      <c r="P1101" t="s">
        <v>2776</v>
      </c>
      <c r="Q1101" t="s">
        <v>16643</v>
      </c>
      <c r="R1101" t="s">
        <v>81</v>
      </c>
      <c r="S1101">
        <v>1</v>
      </c>
      <c r="T1101" s="1">
        <v>43127</v>
      </c>
      <c r="U1101" s="1">
        <v>42856</v>
      </c>
      <c r="V1101" t="s">
        <v>10723</v>
      </c>
      <c r="W1101" s="2">
        <v>44139</v>
      </c>
      <c r="X1101" t="s">
        <v>82</v>
      </c>
      <c r="Y1101" t="s">
        <v>11216</v>
      </c>
      <c r="Z1101" t="s">
        <v>16644</v>
      </c>
      <c r="AA1101" t="s">
        <v>16645</v>
      </c>
      <c r="AB1101" t="s">
        <v>16646</v>
      </c>
      <c r="AC1101" t="s">
        <v>16647</v>
      </c>
      <c r="AD1101" t="s">
        <v>16648</v>
      </c>
      <c r="AE1101" t="s">
        <v>16649</v>
      </c>
      <c r="AF1101" t="s">
        <v>16650</v>
      </c>
      <c r="AG1101" t="s">
        <v>16651</v>
      </c>
      <c r="AH1101" t="s">
        <v>16652</v>
      </c>
      <c r="AI1101" t="s">
        <v>16653</v>
      </c>
      <c r="AJ1101" t="s">
        <v>16654</v>
      </c>
      <c r="AK1101" t="s">
        <v>1199</v>
      </c>
      <c r="AL1101" t="s">
        <v>82</v>
      </c>
      <c r="AM1101" t="s">
        <v>16655</v>
      </c>
      <c r="AN1101" t="s">
        <v>16656</v>
      </c>
      <c r="AO1101" t="s">
        <v>16657</v>
      </c>
      <c r="AP1101" t="s">
        <v>371</v>
      </c>
      <c r="AQ1101" t="s">
        <v>16658</v>
      </c>
      <c r="AR1101" t="s">
        <v>16659</v>
      </c>
      <c r="AS1101" t="s">
        <v>16660</v>
      </c>
      <c r="AT1101" t="s">
        <v>16661</v>
      </c>
      <c r="AU1101" t="s">
        <v>81</v>
      </c>
      <c r="AV1101" t="s">
        <v>82</v>
      </c>
      <c r="AW1101" t="s">
        <v>1637</v>
      </c>
      <c r="AX1101" t="s">
        <v>81</v>
      </c>
      <c r="AY1101" t="s">
        <v>81</v>
      </c>
      <c r="AZ1101" t="s">
        <v>81</v>
      </c>
      <c r="BA1101" t="s">
        <v>82</v>
      </c>
      <c r="BB1101" s="1">
        <v>1</v>
      </c>
      <c r="BC1101" t="s">
        <v>81</v>
      </c>
      <c r="BD1101" t="s">
        <v>81</v>
      </c>
      <c r="BE1101" t="s">
        <v>81</v>
      </c>
      <c r="BF1101" t="s">
        <v>81</v>
      </c>
      <c r="BG1101" t="s">
        <v>81</v>
      </c>
      <c r="BH1101" t="s">
        <v>81</v>
      </c>
      <c r="BI1101" t="s">
        <v>81</v>
      </c>
      <c r="BJ1101" t="s">
        <v>82</v>
      </c>
      <c r="BK1101" t="s">
        <v>82</v>
      </c>
      <c r="BL1101" t="s">
        <v>200</v>
      </c>
      <c r="BM1101" t="s">
        <v>16662</v>
      </c>
      <c r="BN1101" t="s">
        <v>81</v>
      </c>
      <c r="BO1101" t="s">
        <v>16663</v>
      </c>
      <c r="BP1101" t="s">
        <v>81</v>
      </c>
      <c r="BQ1101" t="s">
        <v>81</v>
      </c>
    </row>
    <row r="1102" spans="1:69" x14ac:dyDescent="0.2">
      <c r="A1102" s="5">
        <v>0</v>
      </c>
      <c r="B1102" t="s">
        <v>16664</v>
      </c>
      <c r="C1102" t="s">
        <v>16665</v>
      </c>
      <c r="D1102" t="s">
        <v>16666</v>
      </c>
      <c r="E1102" t="s">
        <v>16664</v>
      </c>
      <c r="F1102" t="s">
        <v>2621</v>
      </c>
      <c r="G1102" t="s">
        <v>16667</v>
      </c>
      <c r="H1102" s="1">
        <v>42742</v>
      </c>
      <c r="I1102" s="1">
        <v>42758</v>
      </c>
      <c r="J1102" t="b">
        <v>0</v>
      </c>
      <c r="K1102" t="s">
        <v>75</v>
      </c>
      <c r="L1102" t="s">
        <v>16668</v>
      </c>
      <c r="M1102" t="s">
        <v>164</v>
      </c>
      <c r="N1102">
        <v>32</v>
      </c>
      <c r="O1102" t="s">
        <v>13510</v>
      </c>
      <c r="P1102" t="s">
        <v>1302</v>
      </c>
      <c r="Q1102" t="s">
        <v>16669</v>
      </c>
      <c r="R1102" t="s">
        <v>81</v>
      </c>
      <c r="S1102" t="s">
        <v>82</v>
      </c>
      <c r="T1102" s="1">
        <v>42742</v>
      </c>
      <c r="U1102" s="1">
        <v>42758</v>
      </c>
      <c r="V1102" t="s">
        <v>2626</v>
      </c>
      <c r="W1102" s="2">
        <v>44139</v>
      </c>
      <c r="X1102" t="s">
        <v>82</v>
      </c>
      <c r="Y1102" t="s">
        <v>16670</v>
      </c>
      <c r="Z1102" t="s">
        <v>16671</v>
      </c>
      <c r="AA1102" t="s">
        <v>16672</v>
      </c>
      <c r="AB1102" t="s">
        <v>16673</v>
      </c>
      <c r="AC1102">
        <v>66994489090</v>
      </c>
      <c r="AD1102" t="s">
        <v>13510</v>
      </c>
      <c r="AE1102" t="s">
        <v>16670</v>
      </c>
      <c r="AF1102" t="s">
        <v>16671</v>
      </c>
      <c r="AG1102" t="s">
        <v>16672</v>
      </c>
      <c r="AH1102" t="s">
        <v>16673</v>
      </c>
      <c r="AI1102">
        <v>66994489090</v>
      </c>
      <c r="AJ1102" t="s">
        <v>13510</v>
      </c>
      <c r="AK1102" t="s">
        <v>110</v>
      </c>
      <c r="AL1102" t="s">
        <v>16674</v>
      </c>
      <c r="AM1102" t="s">
        <v>13510</v>
      </c>
      <c r="AN1102" t="s">
        <v>154</v>
      </c>
      <c r="AO1102" t="s">
        <v>3446</v>
      </c>
      <c r="AP1102" t="s">
        <v>371</v>
      </c>
      <c r="AQ1102" t="s">
        <v>16675</v>
      </c>
      <c r="AR1102" t="s">
        <v>16676</v>
      </c>
      <c r="AS1102" t="s">
        <v>16677</v>
      </c>
      <c r="AT1102" t="s">
        <v>16678</v>
      </c>
      <c r="AU1102" t="s">
        <v>81</v>
      </c>
      <c r="AV1102" t="s">
        <v>82</v>
      </c>
      <c r="AW1102" t="s">
        <v>217</v>
      </c>
      <c r="AX1102" t="s">
        <v>81</v>
      </c>
      <c r="AY1102" t="s">
        <v>81</v>
      </c>
      <c r="AZ1102" t="s">
        <v>81</v>
      </c>
      <c r="BA1102" t="s">
        <v>82</v>
      </c>
      <c r="BB1102" s="1">
        <v>1</v>
      </c>
      <c r="BC1102" t="s">
        <v>81</v>
      </c>
      <c r="BD1102" t="s">
        <v>81</v>
      </c>
      <c r="BE1102" t="s">
        <v>81</v>
      </c>
      <c r="BF1102" t="s">
        <v>81</v>
      </c>
      <c r="BG1102" t="s">
        <v>81</v>
      </c>
      <c r="BH1102" t="s">
        <v>81</v>
      </c>
      <c r="BI1102" t="s">
        <v>81</v>
      </c>
      <c r="BJ1102" s="1">
        <v>43100</v>
      </c>
      <c r="BK1102" t="s">
        <v>82</v>
      </c>
      <c r="BL1102" t="s">
        <v>81</v>
      </c>
      <c r="BM1102" t="s">
        <v>201</v>
      </c>
      <c r="BN1102" t="s">
        <v>81</v>
      </c>
      <c r="BO1102" t="s">
        <v>81</v>
      </c>
      <c r="BP1102" t="s">
        <v>81</v>
      </c>
      <c r="BQ1102" t="s">
        <v>81</v>
      </c>
    </row>
    <row r="1103" spans="1:69" x14ac:dyDescent="0.2">
      <c r="A1103" s="5">
        <v>1</v>
      </c>
      <c r="B1103" t="s">
        <v>16679</v>
      </c>
      <c r="C1103" t="s">
        <v>16680</v>
      </c>
      <c r="D1103" t="s">
        <v>16681</v>
      </c>
      <c r="E1103" t="s">
        <v>16682</v>
      </c>
      <c r="F1103" t="s">
        <v>73</v>
      </c>
      <c r="G1103" t="s">
        <v>16683</v>
      </c>
      <c r="H1103" s="1">
        <v>42716</v>
      </c>
      <c r="I1103" s="1">
        <v>42885</v>
      </c>
      <c r="J1103" t="b">
        <v>0</v>
      </c>
      <c r="K1103" t="s">
        <v>75</v>
      </c>
      <c r="L1103" t="s">
        <v>1794</v>
      </c>
      <c r="M1103" t="s">
        <v>3277</v>
      </c>
      <c r="N1103">
        <v>120</v>
      </c>
      <c r="O1103" t="s">
        <v>798</v>
      </c>
      <c r="P1103" t="s">
        <v>409</v>
      </c>
      <c r="Q1103" t="s">
        <v>16684</v>
      </c>
      <c r="R1103" t="s">
        <v>81</v>
      </c>
      <c r="S1103" t="s">
        <v>82</v>
      </c>
      <c r="T1103" s="1">
        <v>42716</v>
      </c>
      <c r="U1103" t="s">
        <v>5058</v>
      </c>
      <c r="V1103" t="s">
        <v>503</v>
      </c>
      <c r="W1103" s="2">
        <v>43983</v>
      </c>
      <c r="X1103" t="s">
        <v>16685</v>
      </c>
      <c r="Y1103" t="s">
        <v>523</v>
      </c>
      <c r="Z1103" t="s">
        <v>16686</v>
      </c>
      <c r="AA1103" t="s">
        <v>82</v>
      </c>
      <c r="AB1103" t="s">
        <v>16687</v>
      </c>
      <c r="AC1103" t="s">
        <v>16688</v>
      </c>
      <c r="AD1103" t="s">
        <v>16689</v>
      </c>
      <c r="AE1103" t="s">
        <v>523</v>
      </c>
      <c r="AF1103" t="s">
        <v>16686</v>
      </c>
      <c r="AG1103" t="s">
        <v>82</v>
      </c>
      <c r="AH1103" t="s">
        <v>16687</v>
      </c>
      <c r="AI1103" t="s">
        <v>16688</v>
      </c>
      <c r="AJ1103" t="s">
        <v>16689</v>
      </c>
      <c r="AK1103" t="s">
        <v>296</v>
      </c>
      <c r="AL1103" t="s">
        <v>82</v>
      </c>
      <c r="AM1103" t="s">
        <v>88</v>
      </c>
      <c r="AN1103" t="s">
        <v>154</v>
      </c>
      <c r="AO1103" t="s">
        <v>14929</v>
      </c>
      <c r="AP1103" t="s">
        <v>91</v>
      </c>
      <c r="AQ1103" t="s">
        <v>16690</v>
      </c>
      <c r="AR1103" t="s">
        <v>82</v>
      </c>
      <c r="AS1103" t="s">
        <v>16691</v>
      </c>
      <c r="AT1103" t="s">
        <v>16692</v>
      </c>
      <c r="AU1103" t="s">
        <v>81</v>
      </c>
      <c r="AV1103" t="s">
        <v>82</v>
      </c>
      <c r="AW1103" t="s">
        <v>82</v>
      </c>
      <c r="AX1103" t="s">
        <v>82</v>
      </c>
      <c r="AY1103" t="s">
        <v>82</v>
      </c>
      <c r="AZ1103" t="s">
        <v>82</v>
      </c>
      <c r="BA1103" t="s">
        <v>82</v>
      </c>
      <c r="BB1103" t="s">
        <v>82</v>
      </c>
      <c r="BC1103" t="s">
        <v>82</v>
      </c>
      <c r="BD1103" t="s">
        <v>82</v>
      </c>
      <c r="BE1103" t="s">
        <v>82</v>
      </c>
      <c r="BF1103" t="s">
        <v>82</v>
      </c>
      <c r="BG1103" t="s">
        <v>82</v>
      </c>
      <c r="BH1103" t="s">
        <v>82</v>
      </c>
      <c r="BI1103" t="s">
        <v>82</v>
      </c>
      <c r="BJ1103" t="s">
        <v>82</v>
      </c>
      <c r="BK1103" t="s">
        <v>82</v>
      </c>
      <c r="BL1103" t="s">
        <v>82</v>
      </c>
      <c r="BM1103" t="s">
        <v>82</v>
      </c>
      <c r="BN1103" t="s">
        <v>82</v>
      </c>
      <c r="BO1103" t="s">
        <v>82</v>
      </c>
      <c r="BP1103" t="s">
        <v>82</v>
      </c>
      <c r="BQ1103" t="s">
        <v>82</v>
      </c>
    </row>
    <row r="1104" spans="1:69" x14ac:dyDescent="0.2">
      <c r="A1104" s="5">
        <v>0</v>
      </c>
      <c r="B1104" t="s">
        <v>16693</v>
      </c>
      <c r="C1104" t="s">
        <v>16694</v>
      </c>
      <c r="D1104" t="s">
        <v>16695</v>
      </c>
      <c r="E1104" t="s">
        <v>16696</v>
      </c>
      <c r="F1104" t="s">
        <v>73</v>
      </c>
      <c r="G1104" t="s">
        <v>16697</v>
      </c>
      <c r="H1104" s="1">
        <v>43419</v>
      </c>
      <c r="I1104" s="1">
        <v>43525</v>
      </c>
      <c r="J1104" t="b">
        <v>0</v>
      </c>
      <c r="K1104" t="s">
        <v>75</v>
      </c>
      <c r="L1104" t="s">
        <v>16698</v>
      </c>
      <c r="M1104" t="s">
        <v>77</v>
      </c>
      <c r="N1104">
        <v>12</v>
      </c>
      <c r="O1104" t="s">
        <v>16699</v>
      </c>
      <c r="P1104" t="s">
        <v>125</v>
      </c>
      <c r="Q1104" t="s">
        <v>16700</v>
      </c>
      <c r="R1104" t="s">
        <v>81</v>
      </c>
      <c r="S1104" t="s">
        <v>82</v>
      </c>
      <c r="T1104" s="1">
        <v>43419</v>
      </c>
      <c r="U1104" t="s">
        <v>7208</v>
      </c>
      <c r="V1104" t="s">
        <v>106</v>
      </c>
      <c r="W1104" s="2">
        <v>43976</v>
      </c>
      <c r="X1104" t="s">
        <v>16701</v>
      </c>
      <c r="Y1104" t="s">
        <v>81</v>
      </c>
      <c r="Z1104" t="s">
        <v>16702</v>
      </c>
      <c r="AA1104" t="s">
        <v>82</v>
      </c>
      <c r="AB1104" t="s">
        <v>81</v>
      </c>
      <c r="AC1104" t="s">
        <v>81</v>
      </c>
      <c r="AD1104" t="s">
        <v>16699</v>
      </c>
      <c r="AE1104" t="s">
        <v>81</v>
      </c>
      <c r="AF1104" t="s">
        <v>16702</v>
      </c>
      <c r="AG1104" t="s">
        <v>82</v>
      </c>
      <c r="AH1104" t="s">
        <v>81</v>
      </c>
      <c r="AI1104" t="s">
        <v>81</v>
      </c>
      <c r="AJ1104" t="s">
        <v>16699</v>
      </c>
      <c r="AK1104" t="s">
        <v>86</v>
      </c>
      <c r="AL1104" t="s">
        <v>16703</v>
      </c>
      <c r="AM1104" t="s">
        <v>88</v>
      </c>
      <c r="AN1104" t="s">
        <v>154</v>
      </c>
      <c r="AO1104" t="s">
        <v>90</v>
      </c>
      <c r="AP1104" t="s">
        <v>91</v>
      </c>
      <c r="AQ1104" t="s">
        <v>16704</v>
      </c>
      <c r="AR1104" t="s">
        <v>82</v>
      </c>
      <c r="AS1104" t="s">
        <v>16705</v>
      </c>
      <c r="AT1104" t="s">
        <v>16706</v>
      </c>
      <c r="AU1104" t="s">
        <v>81</v>
      </c>
      <c r="AV1104" t="s">
        <v>82</v>
      </c>
      <c r="AW1104" t="s">
        <v>82</v>
      </c>
      <c r="AX1104" t="s">
        <v>82</v>
      </c>
      <c r="AY1104" t="s">
        <v>82</v>
      </c>
      <c r="AZ1104" t="s">
        <v>82</v>
      </c>
      <c r="BA1104" t="s">
        <v>82</v>
      </c>
      <c r="BB1104" t="s">
        <v>82</v>
      </c>
      <c r="BC1104" t="s">
        <v>82</v>
      </c>
      <c r="BD1104" t="s">
        <v>82</v>
      </c>
      <c r="BE1104" t="s">
        <v>82</v>
      </c>
      <c r="BF1104" t="s">
        <v>82</v>
      </c>
      <c r="BG1104" t="s">
        <v>82</v>
      </c>
      <c r="BH1104" t="s">
        <v>82</v>
      </c>
      <c r="BI1104" t="s">
        <v>82</v>
      </c>
      <c r="BJ1104" t="s">
        <v>82</v>
      </c>
      <c r="BK1104" t="s">
        <v>82</v>
      </c>
      <c r="BL1104" t="s">
        <v>82</v>
      </c>
      <c r="BM1104" t="s">
        <v>82</v>
      </c>
      <c r="BN1104" t="s">
        <v>82</v>
      </c>
      <c r="BO1104" t="s">
        <v>82</v>
      </c>
      <c r="BP1104" t="s">
        <v>82</v>
      </c>
      <c r="BQ1104" t="s">
        <v>82</v>
      </c>
    </row>
    <row r="1105" spans="1:69" x14ac:dyDescent="0.2">
      <c r="A1105" s="5">
        <v>0</v>
      </c>
      <c r="B1105" t="s">
        <v>16707</v>
      </c>
      <c r="C1105" t="s">
        <v>16708</v>
      </c>
      <c r="D1105" t="s">
        <v>16709</v>
      </c>
      <c r="E1105" t="s">
        <v>16707</v>
      </c>
      <c r="F1105" t="s">
        <v>73</v>
      </c>
      <c r="G1105" t="s">
        <v>16710</v>
      </c>
      <c r="H1105" s="1">
        <v>43196</v>
      </c>
      <c r="I1105" s="1">
        <v>43525</v>
      </c>
      <c r="J1105" t="b">
        <v>0</v>
      </c>
      <c r="K1105" t="s">
        <v>75</v>
      </c>
      <c r="L1105" t="s">
        <v>465</v>
      </c>
      <c r="M1105" t="s">
        <v>90</v>
      </c>
      <c r="N1105">
        <v>40</v>
      </c>
      <c r="O1105" t="s">
        <v>3135</v>
      </c>
      <c r="P1105" t="s">
        <v>2657</v>
      </c>
      <c r="Q1105" t="s">
        <v>16711</v>
      </c>
      <c r="R1105" t="s">
        <v>81</v>
      </c>
      <c r="S1105" t="s">
        <v>82</v>
      </c>
      <c r="T1105" s="1">
        <v>43196</v>
      </c>
      <c r="U1105" t="s">
        <v>7208</v>
      </c>
      <c r="V1105" t="s">
        <v>605</v>
      </c>
      <c r="W1105" s="2">
        <v>44074</v>
      </c>
      <c r="X1105" t="s">
        <v>16712</v>
      </c>
      <c r="Y1105" t="s">
        <v>148</v>
      </c>
      <c r="Z1105" t="s">
        <v>8118</v>
      </c>
      <c r="AA1105" t="s">
        <v>82</v>
      </c>
      <c r="AB1105" t="s">
        <v>8119</v>
      </c>
      <c r="AC1105" t="s">
        <v>16713</v>
      </c>
      <c r="AD1105" t="s">
        <v>8121</v>
      </c>
      <c r="AE1105" t="s">
        <v>148</v>
      </c>
      <c r="AF1105" t="s">
        <v>8118</v>
      </c>
      <c r="AG1105" t="s">
        <v>82</v>
      </c>
      <c r="AH1105" t="s">
        <v>8119</v>
      </c>
      <c r="AI1105" t="s">
        <v>16713</v>
      </c>
      <c r="AJ1105" t="s">
        <v>8121</v>
      </c>
      <c r="AK1105" t="s">
        <v>296</v>
      </c>
      <c r="AL1105" t="s">
        <v>82</v>
      </c>
      <c r="AM1105" t="s">
        <v>88</v>
      </c>
      <c r="AN1105" t="s">
        <v>154</v>
      </c>
      <c r="AO1105" t="s">
        <v>90</v>
      </c>
      <c r="AP1105" t="s">
        <v>91</v>
      </c>
      <c r="AQ1105" t="s">
        <v>16714</v>
      </c>
      <c r="AR1105" t="s">
        <v>82</v>
      </c>
      <c r="AS1105" t="s">
        <v>16715</v>
      </c>
      <c r="AT1105" t="s">
        <v>16716</v>
      </c>
      <c r="AU1105" t="s">
        <v>81</v>
      </c>
      <c r="AV1105" t="s">
        <v>82</v>
      </c>
      <c r="AW1105" t="s">
        <v>82</v>
      </c>
      <c r="AX1105" t="s">
        <v>82</v>
      </c>
      <c r="AY1105" t="s">
        <v>82</v>
      </c>
      <c r="AZ1105" t="s">
        <v>82</v>
      </c>
      <c r="BA1105" t="s">
        <v>82</v>
      </c>
      <c r="BB1105" t="s">
        <v>82</v>
      </c>
      <c r="BC1105" t="s">
        <v>82</v>
      </c>
      <c r="BD1105" t="s">
        <v>82</v>
      </c>
      <c r="BE1105" t="s">
        <v>82</v>
      </c>
      <c r="BF1105" t="s">
        <v>82</v>
      </c>
      <c r="BG1105" t="s">
        <v>82</v>
      </c>
      <c r="BH1105" t="s">
        <v>82</v>
      </c>
      <c r="BI1105" t="s">
        <v>82</v>
      </c>
      <c r="BJ1105" t="s">
        <v>82</v>
      </c>
      <c r="BK1105" t="s">
        <v>82</v>
      </c>
      <c r="BL1105" t="s">
        <v>82</v>
      </c>
      <c r="BM1105" t="s">
        <v>82</v>
      </c>
      <c r="BN1105" t="s">
        <v>82</v>
      </c>
      <c r="BO1105" t="s">
        <v>82</v>
      </c>
      <c r="BP1105" t="s">
        <v>82</v>
      </c>
      <c r="BQ1105" t="s">
        <v>82</v>
      </c>
    </row>
    <row r="1106" spans="1:69" x14ac:dyDescent="0.2">
      <c r="A1106" s="5">
        <v>1</v>
      </c>
      <c r="B1106" t="s">
        <v>16717</v>
      </c>
      <c r="C1106" t="s">
        <v>16718</v>
      </c>
      <c r="D1106" t="s">
        <v>16719</v>
      </c>
      <c r="E1106" t="s">
        <v>16717</v>
      </c>
      <c r="F1106" t="s">
        <v>120</v>
      </c>
      <c r="G1106" t="s">
        <v>16720</v>
      </c>
      <c r="H1106" s="1">
        <v>43375</v>
      </c>
      <c r="I1106" s="1">
        <v>43386</v>
      </c>
      <c r="J1106" t="b">
        <v>0</v>
      </c>
      <c r="K1106" t="s">
        <v>1456</v>
      </c>
      <c r="L1106" t="s">
        <v>16721</v>
      </c>
      <c r="M1106">
        <v>3</v>
      </c>
      <c r="N1106">
        <v>1500</v>
      </c>
      <c r="O1106" t="s">
        <v>16722</v>
      </c>
      <c r="P1106" t="s">
        <v>125</v>
      </c>
      <c r="Q1106" t="s">
        <v>6992</v>
      </c>
      <c r="R1106" t="s">
        <v>81</v>
      </c>
      <c r="S1106" t="s">
        <v>82</v>
      </c>
      <c r="T1106" s="1">
        <v>43375</v>
      </c>
      <c r="U1106" s="1">
        <v>43386</v>
      </c>
      <c r="V1106" t="s">
        <v>1460</v>
      </c>
      <c r="W1106" s="2">
        <v>43662</v>
      </c>
      <c r="X1106" t="s">
        <v>82</v>
      </c>
      <c r="Y1106" t="s">
        <v>16723</v>
      </c>
      <c r="Z1106" t="s">
        <v>81</v>
      </c>
      <c r="AA1106" t="s">
        <v>81</v>
      </c>
      <c r="AB1106" t="s">
        <v>81</v>
      </c>
      <c r="AC1106">
        <f>81-6-6877-4812</f>
        <v>-11614</v>
      </c>
      <c r="AD1106" t="s">
        <v>81</v>
      </c>
      <c r="AE1106" t="s">
        <v>16723</v>
      </c>
      <c r="AF1106" t="s">
        <v>81</v>
      </c>
      <c r="AG1106" t="s">
        <v>81</v>
      </c>
      <c r="AH1106" t="s">
        <v>81</v>
      </c>
      <c r="AI1106">
        <f>81-6-6877-4812</f>
        <v>-11614</v>
      </c>
      <c r="AJ1106" t="s">
        <v>81</v>
      </c>
      <c r="AK1106" t="s">
        <v>6996</v>
      </c>
      <c r="AL1106" t="s">
        <v>82</v>
      </c>
      <c r="AM1106" t="s">
        <v>1137</v>
      </c>
      <c r="AN1106">
        <v>13</v>
      </c>
      <c r="AO1106">
        <v>64</v>
      </c>
      <c r="AP1106" t="s">
        <v>1464</v>
      </c>
      <c r="AQ1106" t="s">
        <v>16724</v>
      </c>
      <c r="AR1106" t="s">
        <v>16725</v>
      </c>
      <c r="AS1106" t="s">
        <v>16726</v>
      </c>
      <c r="AT1106" t="s">
        <v>16727</v>
      </c>
      <c r="AU1106" t="s">
        <v>81</v>
      </c>
      <c r="AV1106" t="s">
        <v>82</v>
      </c>
      <c r="AW1106" t="s">
        <v>643</v>
      </c>
      <c r="AX1106" t="s">
        <v>81</v>
      </c>
      <c r="AY1106" t="s">
        <v>81</v>
      </c>
      <c r="AZ1106" t="s">
        <v>81</v>
      </c>
      <c r="BA1106" t="s">
        <v>82</v>
      </c>
      <c r="BB1106" s="1">
        <v>1</v>
      </c>
      <c r="BC1106" t="s">
        <v>81</v>
      </c>
      <c r="BD1106" t="s">
        <v>81</v>
      </c>
      <c r="BE1106" t="s">
        <v>81</v>
      </c>
      <c r="BF1106" t="s">
        <v>81</v>
      </c>
      <c r="BG1106" t="s">
        <v>81</v>
      </c>
      <c r="BH1106" t="s">
        <v>81</v>
      </c>
      <c r="BI1106" t="s">
        <v>81</v>
      </c>
      <c r="BJ1106" t="s">
        <v>82</v>
      </c>
      <c r="BK1106" t="s">
        <v>82</v>
      </c>
      <c r="BL1106" t="s">
        <v>10245</v>
      </c>
      <c r="BM1106" t="s">
        <v>16728</v>
      </c>
      <c r="BN1106" t="s">
        <v>16729</v>
      </c>
      <c r="BO1106" t="s">
        <v>16730</v>
      </c>
      <c r="BP1106" t="s">
        <v>16731</v>
      </c>
      <c r="BQ1106" t="s">
        <v>16729</v>
      </c>
    </row>
    <row r="1107" spans="1:69" x14ac:dyDescent="0.2">
      <c r="A1107" s="5">
        <v>0</v>
      </c>
      <c r="B1107" t="s">
        <v>16732</v>
      </c>
      <c r="C1107" t="s">
        <v>16733</v>
      </c>
      <c r="D1107" t="s">
        <v>16734</v>
      </c>
      <c r="E1107" t="s">
        <v>16735</v>
      </c>
      <c r="F1107" t="s">
        <v>73</v>
      </c>
      <c r="G1107" t="s">
        <v>16736</v>
      </c>
      <c r="H1107" s="1">
        <v>42579</v>
      </c>
      <c r="I1107" s="1">
        <v>41791</v>
      </c>
      <c r="J1107" t="b">
        <v>1</v>
      </c>
      <c r="K1107" t="s">
        <v>75</v>
      </c>
      <c r="L1107" t="s">
        <v>267</v>
      </c>
      <c r="M1107" t="s">
        <v>90</v>
      </c>
      <c r="N1107">
        <v>240</v>
      </c>
      <c r="O1107" t="s">
        <v>16737</v>
      </c>
      <c r="P1107" t="s">
        <v>79</v>
      </c>
      <c r="Q1107" t="s">
        <v>16738</v>
      </c>
      <c r="R1107" t="s">
        <v>81</v>
      </c>
      <c r="S1107">
        <v>1</v>
      </c>
      <c r="T1107" s="1">
        <v>42579</v>
      </c>
      <c r="U1107" s="3">
        <v>41791</v>
      </c>
      <c r="V1107" t="s">
        <v>411</v>
      </c>
      <c r="W1107" s="2">
        <v>43892</v>
      </c>
      <c r="X1107" t="s">
        <v>16739</v>
      </c>
      <c r="Y1107" t="s">
        <v>148</v>
      </c>
      <c r="Z1107" t="s">
        <v>16740</v>
      </c>
      <c r="AA1107" t="s">
        <v>82</v>
      </c>
      <c r="AB1107" t="s">
        <v>16741</v>
      </c>
      <c r="AC1107" t="s">
        <v>16742</v>
      </c>
      <c r="AD1107" t="s">
        <v>16743</v>
      </c>
      <c r="AE1107" t="s">
        <v>148</v>
      </c>
      <c r="AF1107" t="s">
        <v>16740</v>
      </c>
      <c r="AG1107" t="s">
        <v>82</v>
      </c>
      <c r="AH1107" t="s">
        <v>16741</v>
      </c>
      <c r="AI1107" t="s">
        <v>16742</v>
      </c>
      <c r="AJ1107" t="s">
        <v>16743</v>
      </c>
      <c r="AK1107" t="s">
        <v>296</v>
      </c>
      <c r="AL1107" t="s">
        <v>82</v>
      </c>
      <c r="AM1107" t="s">
        <v>88</v>
      </c>
      <c r="AN1107" t="s">
        <v>154</v>
      </c>
      <c r="AO1107" t="s">
        <v>611</v>
      </c>
      <c r="AP1107" t="s">
        <v>91</v>
      </c>
      <c r="AQ1107" t="s">
        <v>16744</v>
      </c>
      <c r="AR1107" t="s">
        <v>82</v>
      </c>
      <c r="AS1107" t="s">
        <v>16745</v>
      </c>
      <c r="AT1107" t="s">
        <v>82</v>
      </c>
      <c r="AU1107" t="s">
        <v>81</v>
      </c>
      <c r="AV1107" t="s">
        <v>82</v>
      </c>
      <c r="AW1107" t="s">
        <v>82</v>
      </c>
      <c r="AX1107" t="s">
        <v>82</v>
      </c>
      <c r="AY1107" t="s">
        <v>82</v>
      </c>
      <c r="AZ1107" t="s">
        <v>82</v>
      </c>
      <c r="BA1107" t="s">
        <v>82</v>
      </c>
      <c r="BB1107" t="s">
        <v>82</v>
      </c>
      <c r="BC1107" t="s">
        <v>82</v>
      </c>
      <c r="BD1107" t="s">
        <v>82</v>
      </c>
      <c r="BE1107" t="s">
        <v>82</v>
      </c>
      <c r="BF1107" t="s">
        <v>82</v>
      </c>
      <c r="BG1107" t="s">
        <v>82</v>
      </c>
      <c r="BH1107" t="s">
        <v>82</v>
      </c>
      <c r="BI1107" t="s">
        <v>82</v>
      </c>
      <c r="BJ1107" t="s">
        <v>82</v>
      </c>
      <c r="BK1107" t="s">
        <v>82</v>
      </c>
      <c r="BL1107" t="s">
        <v>82</v>
      </c>
      <c r="BM1107" t="s">
        <v>82</v>
      </c>
      <c r="BN1107" t="s">
        <v>82</v>
      </c>
      <c r="BO1107" t="s">
        <v>82</v>
      </c>
      <c r="BP1107" t="s">
        <v>82</v>
      </c>
      <c r="BQ1107" t="s">
        <v>82</v>
      </c>
    </row>
    <row r="1108" spans="1:69" x14ac:dyDescent="0.2">
      <c r="A1108" s="5">
        <v>0</v>
      </c>
      <c r="B1108" t="s">
        <v>16746</v>
      </c>
      <c r="C1108" t="s">
        <v>16747</v>
      </c>
      <c r="D1108" t="s">
        <v>16748</v>
      </c>
      <c r="E1108" t="s">
        <v>16749</v>
      </c>
      <c r="F1108" t="s">
        <v>1432</v>
      </c>
      <c r="G1108" t="s">
        <v>16750</v>
      </c>
      <c r="H1108" s="1">
        <v>43647</v>
      </c>
      <c r="I1108" s="1">
        <v>43647</v>
      </c>
      <c r="J1108" t="b">
        <v>0</v>
      </c>
      <c r="K1108" t="s">
        <v>75</v>
      </c>
      <c r="L1108" t="s">
        <v>16751</v>
      </c>
      <c r="M1108" t="s">
        <v>90</v>
      </c>
      <c r="N1108">
        <v>76</v>
      </c>
      <c r="O1108" t="s">
        <v>16752</v>
      </c>
      <c r="P1108" t="s">
        <v>670</v>
      </c>
      <c r="Q1108" t="s">
        <v>16753</v>
      </c>
      <c r="R1108" t="s">
        <v>81</v>
      </c>
      <c r="S1108" t="s">
        <v>82</v>
      </c>
      <c r="T1108" s="1">
        <v>43647</v>
      </c>
      <c r="U1108" s="1">
        <v>43647</v>
      </c>
      <c r="V1108" t="s">
        <v>1438</v>
      </c>
      <c r="W1108" s="2">
        <v>44139</v>
      </c>
      <c r="X1108" t="s">
        <v>1439</v>
      </c>
      <c r="Y1108" t="s">
        <v>16754</v>
      </c>
      <c r="Z1108" t="s">
        <v>81</v>
      </c>
      <c r="AA1108" t="s">
        <v>16755</v>
      </c>
      <c r="AB1108" t="s">
        <v>16756</v>
      </c>
      <c r="AC1108">
        <v>9243472262</v>
      </c>
      <c r="AD1108" t="s">
        <v>16757</v>
      </c>
      <c r="AE1108" t="s">
        <v>16754</v>
      </c>
      <c r="AF1108" t="s">
        <v>81</v>
      </c>
      <c r="AG1108" t="s">
        <v>16758</v>
      </c>
      <c r="AH1108" t="s">
        <v>16756</v>
      </c>
      <c r="AI1108">
        <v>9243472262</v>
      </c>
      <c r="AJ1108" t="s">
        <v>16757</v>
      </c>
      <c r="AK1108" t="s">
        <v>2219</v>
      </c>
      <c r="AL1108" t="s">
        <v>82</v>
      </c>
      <c r="AM1108" t="s">
        <v>16759</v>
      </c>
      <c r="AN1108" t="s">
        <v>81</v>
      </c>
      <c r="AO1108" t="s">
        <v>81</v>
      </c>
      <c r="AP1108" t="s">
        <v>81</v>
      </c>
      <c r="AQ1108" t="s">
        <v>16760</v>
      </c>
      <c r="AR1108" t="s">
        <v>16761</v>
      </c>
      <c r="AS1108" t="s">
        <v>16762</v>
      </c>
      <c r="AT1108" t="s">
        <v>16763</v>
      </c>
      <c r="AU1108" t="s">
        <v>81</v>
      </c>
      <c r="AV1108" t="s">
        <v>82</v>
      </c>
      <c r="AW1108" t="s">
        <v>81</v>
      </c>
      <c r="AX1108">
        <v>0</v>
      </c>
      <c r="AY1108" t="s">
        <v>81</v>
      </c>
      <c r="AZ1108" t="s">
        <v>81</v>
      </c>
      <c r="BA1108" t="s">
        <v>82</v>
      </c>
      <c r="BB1108" s="1">
        <v>1</v>
      </c>
      <c r="BC1108" t="s">
        <v>81</v>
      </c>
      <c r="BD1108" t="s">
        <v>81</v>
      </c>
      <c r="BE1108" t="s">
        <v>81</v>
      </c>
      <c r="BF1108" t="s">
        <v>81</v>
      </c>
      <c r="BG1108" t="s">
        <v>81</v>
      </c>
      <c r="BH1108" t="s">
        <v>81</v>
      </c>
      <c r="BI1108" t="s">
        <v>81</v>
      </c>
      <c r="BJ1108" t="s">
        <v>82</v>
      </c>
      <c r="BK1108" t="s">
        <v>82</v>
      </c>
      <c r="BL1108" t="s">
        <v>10245</v>
      </c>
      <c r="BM1108" t="s">
        <v>16764</v>
      </c>
      <c r="BN1108" t="s">
        <v>227</v>
      </c>
      <c r="BO1108" t="s">
        <v>16765</v>
      </c>
      <c r="BP1108" t="s">
        <v>227</v>
      </c>
      <c r="BQ1108" t="s">
        <v>227</v>
      </c>
    </row>
    <row r="1109" spans="1:69" x14ac:dyDescent="0.2">
      <c r="A1109" s="5">
        <v>1</v>
      </c>
      <c r="B1109" t="s">
        <v>16766</v>
      </c>
      <c r="C1109" t="s">
        <v>16767</v>
      </c>
      <c r="D1109" t="s">
        <v>16768</v>
      </c>
      <c r="E1109" t="s">
        <v>16769</v>
      </c>
      <c r="F1109" t="s">
        <v>73</v>
      </c>
      <c r="G1109" t="s">
        <v>16770</v>
      </c>
      <c r="H1109" s="1">
        <v>43143</v>
      </c>
      <c r="I1109" s="1">
        <v>43139</v>
      </c>
      <c r="J1109" t="b">
        <v>0</v>
      </c>
      <c r="K1109" t="s">
        <v>75</v>
      </c>
      <c r="L1109" t="s">
        <v>100</v>
      </c>
      <c r="M1109" t="s">
        <v>3277</v>
      </c>
      <c r="N1109">
        <v>1500</v>
      </c>
      <c r="O1109" t="s">
        <v>1952</v>
      </c>
      <c r="P1109" t="s">
        <v>79</v>
      </c>
      <c r="Q1109" t="s">
        <v>3583</v>
      </c>
      <c r="R1109" t="s">
        <v>81</v>
      </c>
      <c r="S1109" t="s">
        <v>82</v>
      </c>
      <c r="T1109" s="1">
        <v>43143</v>
      </c>
      <c r="U1109" t="s">
        <v>10318</v>
      </c>
      <c r="V1109" t="s">
        <v>452</v>
      </c>
      <c r="W1109" s="2">
        <v>43563</v>
      </c>
      <c r="X1109" t="s">
        <v>16771</v>
      </c>
      <c r="Y1109" t="s">
        <v>227</v>
      </c>
      <c r="Z1109" t="s">
        <v>16772</v>
      </c>
      <c r="AA1109" t="s">
        <v>82</v>
      </c>
      <c r="AB1109" t="s">
        <v>16773</v>
      </c>
      <c r="AC1109" t="s">
        <v>16774</v>
      </c>
      <c r="AD1109" t="s">
        <v>1959</v>
      </c>
      <c r="AE1109" t="s">
        <v>227</v>
      </c>
      <c r="AF1109" t="s">
        <v>16772</v>
      </c>
      <c r="AG1109" t="s">
        <v>82</v>
      </c>
      <c r="AH1109" t="s">
        <v>16773</v>
      </c>
      <c r="AI1109" t="s">
        <v>16774</v>
      </c>
      <c r="AJ1109" t="s">
        <v>1959</v>
      </c>
      <c r="AK1109" t="s">
        <v>296</v>
      </c>
      <c r="AL1109" t="s">
        <v>3445</v>
      </c>
      <c r="AM1109" t="s">
        <v>88</v>
      </c>
      <c r="AN1109" t="s">
        <v>154</v>
      </c>
      <c r="AO1109" t="s">
        <v>90</v>
      </c>
      <c r="AP1109" t="s">
        <v>91</v>
      </c>
      <c r="AQ1109" t="s">
        <v>16775</v>
      </c>
      <c r="AR1109" t="s">
        <v>82</v>
      </c>
      <c r="AS1109" t="s">
        <v>16776</v>
      </c>
      <c r="AT1109" t="s">
        <v>16777</v>
      </c>
      <c r="AU1109" t="s">
        <v>81</v>
      </c>
      <c r="AV1109" t="s">
        <v>82</v>
      </c>
      <c r="AW1109" t="s">
        <v>82</v>
      </c>
      <c r="AX1109" t="s">
        <v>82</v>
      </c>
      <c r="AY1109" t="s">
        <v>82</v>
      </c>
      <c r="AZ1109" t="s">
        <v>82</v>
      </c>
      <c r="BA1109" t="s">
        <v>82</v>
      </c>
      <c r="BB1109" t="s">
        <v>82</v>
      </c>
      <c r="BC1109" t="s">
        <v>82</v>
      </c>
      <c r="BD1109" t="s">
        <v>82</v>
      </c>
      <c r="BE1109" t="s">
        <v>82</v>
      </c>
      <c r="BF1109" t="s">
        <v>82</v>
      </c>
      <c r="BG1109" t="s">
        <v>82</v>
      </c>
      <c r="BH1109" t="s">
        <v>82</v>
      </c>
      <c r="BI1109" t="s">
        <v>82</v>
      </c>
      <c r="BJ1109" t="s">
        <v>82</v>
      </c>
      <c r="BK1109" t="s">
        <v>82</v>
      </c>
      <c r="BL1109" t="s">
        <v>82</v>
      </c>
      <c r="BM1109" t="s">
        <v>82</v>
      </c>
      <c r="BN1109" t="s">
        <v>82</v>
      </c>
      <c r="BO1109" t="s">
        <v>82</v>
      </c>
      <c r="BP1109" t="s">
        <v>82</v>
      </c>
      <c r="BQ1109" t="s">
        <v>82</v>
      </c>
    </row>
    <row r="1110" spans="1:69" x14ac:dyDescent="0.2">
      <c r="A1110" s="5">
        <v>0</v>
      </c>
      <c r="B1110" t="s">
        <v>16778</v>
      </c>
      <c r="C1110" t="s">
        <v>16779</v>
      </c>
      <c r="D1110" t="s">
        <v>16780</v>
      </c>
      <c r="E1110" t="s">
        <v>16781</v>
      </c>
      <c r="F1110" t="s">
        <v>73</v>
      </c>
      <c r="G1110" t="s">
        <v>16782</v>
      </c>
      <c r="H1110" s="1">
        <v>43664</v>
      </c>
      <c r="I1110" s="1">
        <v>43709</v>
      </c>
      <c r="J1110" t="b">
        <v>0</v>
      </c>
      <c r="K1110" t="s">
        <v>75</v>
      </c>
      <c r="L1110" t="s">
        <v>1162</v>
      </c>
      <c r="M1110" t="s">
        <v>90</v>
      </c>
      <c r="N1110">
        <v>110</v>
      </c>
      <c r="O1110" t="s">
        <v>16783</v>
      </c>
      <c r="P1110" t="s">
        <v>16784</v>
      </c>
      <c r="Q1110" t="s">
        <v>950</v>
      </c>
      <c r="R1110" t="s">
        <v>81</v>
      </c>
      <c r="S1110" t="s">
        <v>82</v>
      </c>
      <c r="T1110" s="1">
        <v>43664</v>
      </c>
      <c r="U1110" t="s">
        <v>16785</v>
      </c>
      <c r="V1110" t="s">
        <v>468</v>
      </c>
      <c r="W1110" s="2">
        <v>44137</v>
      </c>
      <c r="X1110" t="s">
        <v>16786</v>
      </c>
      <c r="Y1110" t="s">
        <v>227</v>
      </c>
      <c r="Z1110" t="s">
        <v>16787</v>
      </c>
      <c r="AA1110" t="s">
        <v>82</v>
      </c>
      <c r="AB1110" t="s">
        <v>16788</v>
      </c>
      <c r="AC1110" t="s">
        <v>16789</v>
      </c>
      <c r="AD1110" t="s">
        <v>16790</v>
      </c>
      <c r="AE1110" t="s">
        <v>227</v>
      </c>
      <c r="AF1110" t="s">
        <v>16787</v>
      </c>
      <c r="AG1110" t="s">
        <v>82</v>
      </c>
      <c r="AH1110" t="s">
        <v>16788</v>
      </c>
      <c r="AI1110" t="s">
        <v>16789</v>
      </c>
      <c r="AJ1110" t="s">
        <v>16790</v>
      </c>
      <c r="AK1110" t="s">
        <v>296</v>
      </c>
      <c r="AL1110" t="s">
        <v>82</v>
      </c>
      <c r="AM1110" t="s">
        <v>88</v>
      </c>
      <c r="AN1110" t="s">
        <v>154</v>
      </c>
      <c r="AO1110" t="s">
        <v>90</v>
      </c>
      <c r="AP1110" t="s">
        <v>91</v>
      </c>
      <c r="AQ1110" t="s">
        <v>16791</v>
      </c>
      <c r="AR1110" t="s">
        <v>82</v>
      </c>
      <c r="AS1110" t="s">
        <v>16792</v>
      </c>
      <c r="AT1110" t="s">
        <v>82</v>
      </c>
      <c r="AU1110" t="s">
        <v>81</v>
      </c>
      <c r="AV1110" t="s">
        <v>82</v>
      </c>
      <c r="AW1110" t="s">
        <v>82</v>
      </c>
      <c r="AX1110" t="s">
        <v>82</v>
      </c>
      <c r="AY1110" t="s">
        <v>82</v>
      </c>
      <c r="AZ1110" t="s">
        <v>82</v>
      </c>
      <c r="BA1110" t="s">
        <v>82</v>
      </c>
      <c r="BB1110" t="s">
        <v>82</v>
      </c>
      <c r="BC1110" t="s">
        <v>82</v>
      </c>
      <c r="BD1110" t="s">
        <v>82</v>
      </c>
      <c r="BE1110" t="s">
        <v>82</v>
      </c>
      <c r="BF1110" t="s">
        <v>82</v>
      </c>
      <c r="BG1110" t="s">
        <v>82</v>
      </c>
      <c r="BH1110" t="s">
        <v>82</v>
      </c>
      <c r="BI1110" t="s">
        <v>82</v>
      </c>
      <c r="BJ1110" t="s">
        <v>82</v>
      </c>
      <c r="BK1110" t="s">
        <v>82</v>
      </c>
      <c r="BL1110" t="s">
        <v>82</v>
      </c>
      <c r="BM1110" t="s">
        <v>82</v>
      </c>
      <c r="BN1110" t="s">
        <v>82</v>
      </c>
      <c r="BO1110" t="s">
        <v>82</v>
      </c>
      <c r="BP1110" t="s">
        <v>82</v>
      </c>
      <c r="BQ1110" t="s">
        <v>82</v>
      </c>
    </row>
    <row r="1111" spans="1:69" x14ac:dyDescent="0.2">
      <c r="A1111" s="5">
        <v>1</v>
      </c>
      <c r="B1111" t="s">
        <v>16793</v>
      </c>
      <c r="C1111" t="s">
        <v>16794</v>
      </c>
      <c r="D1111" t="s">
        <v>16795</v>
      </c>
      <c r="E1111" t="s">
        <v>16796</v>
      </c>
      <c r="F1111" t="s">
        <v>120</v>
      </c>
      <c r="G1111" t="s">
        <v>16797</v>
      </c>
      <c r="H1111" s="1">
        <v>42781</v>
      </c>
      <c r="I1111" s="1">
        <v>42780</v>
      </c>
      <c r="J1111" t="b">
        <v>0</v>
      </c>
      <c r="K1111" t="s">
        <v>75</v>
      </c>
      <c r="L1111" t="s">
        <v>329</v>
      </c>
      <c r="M1111" t="s">
        <v>1830</v>
      </c>
      <c r="N1111">
        <v>18</v>
      </c>
      <c r="O1111" t="s">
        <v>16798</v>
      </c>
      <c r="P1111" t="s">
        <v>125</v>
      </c>
      <c r="Q1111" t="s">
        <v>16799</v>
      </c>
      <c r="R1111" t="s">
        <v>81</v>
      </c>
      <c r="S1111">
        <v>1</v>
      </c>
      <c r="T1111" s="1">
        <v>42781</v>
      </c>
      <c r="U1111" s="1">
        <v>42780</v>
      </c>
      <c r="V1111" t="s">
        <v>127</v>
      </c>
      <c r="W1111" s="2">
        <v>43886</v>
      </c>
      <c r="X1111" t="s">
        <v>82</v>
      </c>
      <c r="Y1111" t="s">
        <v>16800</v>
      </c>
      <c r="Z1111" t="s">
        <v>16801</v>
      </c>
      <c r="AA1111" t="s">
        <v>16802</v>
      </c>
      <c r="AB1111" t="s">
        <v>16803</v>
      </c>
      <c r="AC1111" t="s">
        <v>16804</v>
      </c>
      <c r="AD1111" t="s">
        <v>16805</v>
      </c>
      <c r="AE1111" t="s">
        <v>4890</v>
      </c>
      <c r="AF1111" t="s">
        <v>4891</v>
      </c>
      <c r="AG1111" t="s">
        <v>16802</v>
      </c>
      <c r="AH1111" t="s">
        <v>4892</v>
      </c>
      <c r="AI1111" t="s">
        <v>16804</v>
      </c>
      <c r="AJ1111" t="s">
        <v>16806</v>
      </c>
      <c r="AK1111" t="s">
        <v>128</v>
      </c>
      <c r="AL1111" t="s">
        <v>82</v>
      </c>
      <c r="AM1111" t="s">
        <v>16807</v>
      </c>
      <c r="AN1111" t="s">
        <v>335</v>
      </c>
      <c r="AO1111" t="s">
        <v>4839</v>
      </c>
      <c r="AP1111" t="s">
        <v>132</v>
      </c>
      <c r="AQ1111" t="s">
        <v>395</v>
      </c>
      <c r="AR1111" t="s">
        <v>16808</v>
      </c>
      <c r="AS1111" t="s">
        <v>16809</v>
      </c>
      <c r="AT1111" t="s">
        <v>16810</v>
      </c>
      <c r="AU1111" t="s">
        <v>81</v>
      </c>
      <c r="AV1111" t="s">
        <v>82</v>
      </c>
      <c r="AW1111" t="s">
        <v>81</v>
      </c>
      <c r="AX1111">
        <v>18</v>
      </c>
      <c r="AY1111" t="s">
        <v>16811</v>
      </c>
      <c r="AZ1111" t="s">
        <v>16812</v>
      </c>
      <c r="BA1111" s="1">
        <v>43878</v>
      </c>
      <c r="BB1111" s="1">
        <v>1</v>
      </c>
      <c r="BC1111" t="s">
        <v>16813</v>
      </c>
      <c r="BD1111" t="s">
        <v>16813</v>
      </c>
      <c r="BE1111" t="s">
        <v>16814</v>
      </c>
      <c r="BF1111" t="s">
        <v>16815</v>
      </c>
      <c r="BG1111" t="s">
        <v>16811</v>
      </c>
      <c r="BH1111" t="s">
        <v>81</v>
      </c>
      <c r="BI1111" t="s">
        <v>81</v>
      </c>
      <c r="BJ1111" s="1">
        <v>43462</v>
      </c>
      <c r="BK1111" t="s">
        <v>261</v>
      </c>
      <c r="BL1111" t="s">
        <v>399</v>
      </c>
      <c r="BM1111" t="s">
        <v>16816</v>
      </c>
      <c r="BN1111" t="s">
        <v>16817</v>
      </c>
      <c r="BO1111" t="s">
        <v>16798</v>
      </c>
      <c r="BP1111" t="s">
        <v>16804</v>
      </c>
      <c r="BQ1111" t="s">
        <v>16817</v>
      </c>
    </row>
    <row r="1112" spans="1:69" x14ac:dyDescent="0.2">
      <c r="A1112" s="5">
        <v>0</v>
      </c>
      <c r="B1112" t="s">
        <v>16818</v>
      </c>
      <c r="C1112" t="s">
        <v>16819</v>
      </c>
      <c r="D1112" t="s">
        <v>16820</v>
      </c>
      <c r="E1112" t="s">
        <v>16821</v>
      </c>
      <c r="F1112" t="s">
        <v>73</v>
      </c>
      <c r="G1112" t="s">
        <v>16822</v>
      </c>
      <c r="H1112" s="1">
        <v>42939</v>
      </c>
      <c r="I1112" s="1">
        <v>43922</v>
      </c>
      <c r="J1112" t="b">
        <v>0</v>
      </c>
      <c r="K1112" t="s">
        <v>75</v>
      </c>
      <c r="L1112" t="s">
        <v>465</v>
      </c>
      <c r="M1112" t="s">
        <v>90</v>
      </c>
      <c r="N1112">
        <v>114</v>
      </c>
      <c r="O1112" t="s">
        <v>16823</v>
      </c>
      <c r="P1112" t="s">
        <v>82</v>
      </c>
      <c r="Q1112" t="s">
        <v>16824</v>
      </c>
      <c r="R1112" t="s">
        <v>81</v>
      </c>
      <c r="S1112" t="s">
        <v>82</v>
      </c>
      <c r="T1112" s="1">
        <v>42939</v>
      </c>
      <c r="U1112" t="s">
        <v>5570</v>
      </c>
      <c r="V1112" t="s">
        <v>168</v>
      </c>
      <c r="W1112" s="2">
        <v>43920</v>
      </c>
      <c r="X1112">
        <v>26783</v>
      </c>
      <c r="Y1112" t="s">
        <v>82</v>
      </c>
      <c r="Z1112" t="s">
        <v>82</v>
      </c>
      <c r="AA1112" t="s">
        <v>82</v>
      </c>
      <c r="AB1112" t="s">
        <v>82</v>
      </c>
      <c r="AC1112" t="s">
        <v>82</v>
      </c>
      <c r="AD1112" t="s">
        <v>82</v>
      </c>
      <c r="AE1112" t="s">
        <v>82</v>
      </c>
      <c r="AF1112" t="s">
        <v>82</v>
      </c>
      <c r="AG1112" t="s">
        <v>82</v>
      </c>
      <c r="AH1112" t="s">
        <v>82</v>
      </c>
      <c r="AI1112" t="s">
        <v>82</v>
      </c>
      <c r="AJ1112" t="s">
        <v>82</v>
      </c>
      <c r="AK1112" t="s">
        <v>153</v>
      </c>
      <c r="AL1112" t="s">
        <v>82</v>
      </c>
      <c r="AM1112" t="s">
        <v>88</v>
      </c>
      <c r="AN1112" t="s">
        <v>2284</v>
      </c>
      <c r="AO1112" t="s">
        <v>90</v>
      </c>
      <c r="AP1112" t="s">
        <v>91</v>
      </c>
      <c r="AQ1112" t="s">
        <v>16825</v>
      </c>
      <c r="AR1112" t="s">
        <v>82</v>
      </c>
      <c r="AS1112" t="s">
        <v>16826</v>
      </c>
      <c r="AT1112" t="s">
        <v>16827</v>
      </c>
      <c r="AU1112" t="s">
        <v>81</v>
      </c>
      <c r="AV1112" t="s">
        <v>82</v>
      </c>
      <c r="AW1112" t="s">
        <v>82</v>
      </c>
      <c r="AX1112" t="s">
        <v>82</v>
      </c>
      <c r="AY1112" t="s">
        <v>82</v>
      </c>
      <c r="AZ1112" t="s">
        <v>82</v>
      </c>
      <c r="BA1112" t="s">
        <v>82</v>
      </c>
      <c r="BB1112" t="s">
        <v>82</v>
      </c>
      <c r="BC1112" t="s">
        <v>82</v>
      </c>
      <c r="BD1112" t="s">
        <v>82</v>
      </c>
      <c r="BE1112" t="s">
        <v>82</v>
      </c>
      <c r="BF1112" t="s">
        <v>82</v>
      </c>
      <c r="BG1112" t="s">
        <v>82</v>
      </c>
      <c r="BH1112" t="s">
        <v>82</v>
      </c>
      <c r="BI1112" t="s">
        <v>82</v>
      </c>
      <c r="BJ1112" t="s">
        <v>82</v>
      </c>
      <c r="BK1112" t="s">
        <v>82</v>
      </c>
      <c r="BL1112" t="s">
        <v>82</v>
      </c>
      <c r="BM1112" t="s">
        <v>82</v>
      </c>
      <c r="BN1112" t="s">
        <v>82</v>
      </c>
      <c r="BO1112" t="s">
        <v>82</v>
      </c>
      <c r="BP1112" t="s">
        <v>82</v>
      </c>
      <c r="BQ1112" t="s">
        <v>82</v>
      </c>
    </row>
    <row r="1113" spans="1:69" x14ac:dyDescent="0.2">
      <c r="A1113" s="5">
        <v>0</v>
      </c>
      <c r="B1113" t="s">
        <v>16828</v>
      </c>
      <c r="C1113" t="s">
        <v>16829</v>
      </c>
      <c r="D1113" t="s">
        <v>16830</v>
      </c>
      <c r="E1113" t="s">
        <v>16831</v>
      </c>
      <c r="F1113" t="s">
        <v>73</v>
      </c>
      <c r="G1113" t="s">
        <v>16832</v>
      </c>
      <c r="H1113" s="1">
        <v>42496</v>
      </c>
      <c r="I1113" s="1">
        <v>44274</v>
      </c>
      <c r="J1113" t="b">
        <v>0</v>
      </c>
      <c r="K1113" t="s">
        <v>75</v>
      </c>
      <c r="L1113" t="s">
        <v>465</v>
      </c>
      <c r="M1113" t="s">
        <v>363</v>
      </c>
      <c r="N1113">
        <v>150</v>
      </c>
      <c r="O1113" t="s">
        <v>8029</v>
      </c>
      <c r="P1113" t="s">
        <v>2021</v>
      </c>
      <c r="Q1113" t="s">
        <v>16833</v>
      </c>
      <c r="R1113" t="s">
        <v>81</v>
      </c>
      <c r="S1113" t="s">
        <v>82</v>
      </c>
      <c r="T1113" s="1">
        <v>42496</v>
      </c>
      <c r="U1113" t="s">
        <v>16834</v>
      </c>
      <c r="V1113" t="s">
        <v>367</v>
      </c>
      <c r="W1113" s="2">
        <v>44116</v>
      </c>
      <c r="X1113" t="s">
        <v>16835</v>
      </c>
      <c r="Y1113" t="s">
        <v>227</v>
      </c>
      <c r="Z1113" t="s">
        <v>16836</v>
      </c>
      <c r="AA1113" t="s">
        <v>82</v>
      </c>
      <c r="AB1113" t="s">
        <v>16837</v>
      </c>
      <c r="AC1113" t="s">
        <v>16838</v>
      </c>
      <c r="AD1113" t="s">
        <v>16839</v>
      </c>
      <c r="AE1113" t="s">
        <v>227</v>
      </c>
      <c r="AF1113" t="s">
        <v>16836</v>
      </c>
      <c r="AG1113" t="s">
        <v>82</v>
      </c>
      <c r="AH1113" t="s">
        <v>16837</v>
      </c>
      <c r="AI1113" t="s">
        <v>16838</v>
      </c>
      <c r="AJ1113" t="s">
        <v>16839</v>
      </c>
      <c r="AK1113" t="s">
        <v>153</v>
      </c>
      <c r="AL1113" t="s">
        <v>82</v>
      </c>
      <c r="AM1113" t="s">
        <v>88</v>
      </c>
      <c r="AN1113" t="s">
        <v>90</v>
      </c>
      <c r="AO1113" t="s">
        <v>10978</v>
      </c>
      <c r="AP1113" t="s">
        <v>91</v>
      </c>
      <c r="AQ1113" t="s">
        <v>16840</v>
      </c>
      <c r="AR1113" t="s">
        <v>82</v>
      </c>
      <c r="AS1113" t="s">
        <v>16841</v>
      </c>
      <c r="AT1113" t="s">
        <v>16842</v>
      </c>
      <c r="AU1113" t="s">
        <v>81</v>
      </c>
      <c r="AV1113" t="s">
        <v>82</v>
      </c>
      <c r="AW1113" t="s">
        <v>82</v>
      </c>
      <c r="AX1113" t="s">
        <v>82</v>
      </c>
      <c r="AY1113" t="s">
        <v>82</v>
      </c>
      <c r="AZ1113" t="s">
        <v>82</v>
      </c>
      <c r="BA1113" t="s">
        <v>82</v>
      </c>
      <c r="BB1113" t="s">
        <v>82</v>
      </c>
      <c r="BC1113" t="s">
        <v>82</v>
      </c>
      <c r="BD1113" t="s">
        <v>82</v>
      </c>
      <c r="BE1113" t="s">
        <v>82</v>
      </c>
      <c r="BF1113" t="s">
        <v>82</v>
      </c>
      <c r="BG1113" t="s">
        <v>82</v>
      </c>
      <c r="BH1113" t="s">
        <v>82</v>
      </c>
      <c r="BI1113" t="s">
        <v>82</v>
      </c>
      <c r="BJ1113" t="s">
        <v>82</v>
      </c>
      <c r="BK1113" t="s">
        <v>82</v>
      </c>
      <c r="BL1113" t="s">
        <v>82</v>
      </c>
      <c r="BM1113" t="s">
        <v>82</v>
      </c>
      <c r="BN1113" t="s">
        <v>82</v>
      </c>
      <c r="BO1113" t="s">
        <v>82</v>
      </c>
      <c r="BP1113" t="s">
        <v>82</v>
      </c>
      <c r="BQ1113" t="s">
        <v>82</v>
      </c>
    </row>
    <row r="1114" spans="1:69" x14ac:dyDescent="0.2">
      <c r="A1114" s="5">
        <v>1</v>
      </c>
      <c r="B1114" t="s">
        <v>16843</v>
      </c>
      <c r="C1114" t="s">
        <v>16844</v>
      </c>
      <c r="D1114" t="s">
        <v>16845</v>
      </c>
      <c r="E1114" t="s">
        <v>16846</v>
      </c>
      <c r="F1114" t="s">
        <v>73</v>
      </c>
      <c r="G1114" t="s">
        <v>16847</v>
      </c>
      <c r="H1114" s="1">
        <v>42941</v>
      </c>
      <c r="I1114" s="1">
        <v>42993</v>
      </c>
      <c r="J1114" t="b">
        <v>0</v>
      </c>
      <c r="K1114" t="s">
        <v>75</v>
      </c>
      <c r="L1114" t="s">
        <v>14781</v>
      </c>
      <c r="M1114" t="s">
        <v>164</v>
      </c>
      <c r="N1114">
        <v>175</v>
      </c>
      <c r="O1114" t="s">
        <v>1917</v>
      </c>
      <c r="P1114" t="s">
        <v>125</v>
      </c>
      <c r="Q1114" t="s">
        <v>366</v>
      </c>
      <c r="R1114" t="s">
        <v>81</v>
      </c>
      <c r="S1114" t="s">
        <v>82</v>
      </c>
      <c r="T1114" s="1">
        <v>42941</v>
      </c>
      <c r="U1114" t="s">
        <v>16848</v>
      </c>
      <c r="V1114" t="s">
        <v>168</v>
      </c>
      <c r="W1114" s="2">
        <v>43444</v>
      </c>
      <c r="X1114" t="s">
        <v>16849</v>
      </c>
      <c r="Y1114" t="s">
        <v>81</v>
      </c>
      <c r="Z1114" t="s">
        <v>7153</v>
      </c>
      <c r="AA1114" t="s">
        <v>82</v>
      </c>
      <c r="AB1114" t="s">
        <v>81</v>
      </c>
      <c r="AC1114" t="s">
        <v>81</v>
      </c>
      <c r="AD1114" t="s">
        <v>1917</v>
      </c>
      <c r="AE1114" t="s">
        <v>81</v>
      </c>
      <c r="AF1114" t="s">
        <v>7153</v>
      </c>
      <c r="AG1114" t="s">
        <v>82</v>
      </c>
      <c r="AH1114" t="s">
        <v>81</v>
      </c>
      <c r="AI1114" t="s">
        <v>81</v>
      </c>
      <c r="AJ1114" t="s">
        <v>1917</v>
      </c>
      <c r="AK1114" t="s">
        <v>110</v>
      </c>
      <c r="AL1114" t="s">
        <v>16850</v>
      </c>
      <c r="AM1114" t="s">
        <v>88</v>
      </c>
      <c r="AN1114" t="s">
        <v>89</v>
      </c>
      <c r="AO1114" t="s">
        <v>90</v>
      </c>
      <c r="AP1114" t="s">
        <v>91</v>
      </c>
      <c r="AQ1114" t="s">
        <v>16851</v>
      </c>
      <c r="AR1114" t="s">
        <v>82</v>
      </c>
      <c r="AS1114" t="s">
        <v>16852</v>
      </c>
      <c r="AT1114" t="s">
        <v>16853</v>
      </c>
      <c r="AU1114" t="s">
        <v>81</v>
      </c>
      <c r="AV1114" t="s">
        <v>82</v>
      </c>
      <c r="AW1114" t="s">
        <v>82</v>
      </c>
      <c r="AX1114" t="s">
        <v>82</v>
      </c>
      <c r="AY1114" t="s">
        <v>82</v>
      </c>
      <c r="AZ1114" t="s">
        <v>82</v>
      </c>
      <c r="BA1114" t="s">
        <v>82</v>
      </c>
      <c r="BB1114" t="s">
        <v>82</v>
      </c>
      <c r="BC1114" t="s">
        <v>82</v>
      </c>
      <c r="BD1114" t="s">
        <v>82</v>
      </c>
      <c r="BE1114" t="s">
        <v>82</v>
      </c>
      <c r="BF1114" t="s">
        <v>82</v>
      </c>
      <c r="BG1114" t="s">
        <v>82</v>
      </c>
      <c r="BH1114" t="s">
        <v>82</v>
      </c>
      <c r="BI1114" t="s">
        <v>82</v>
      </c>
      <c r="BJ1114" t="s">
        <v>82</v>
      </c>
      <c r="BK1114" t="s">
        <v>82</v>
      </c>
      <c r="BL1114" t="s">
        <v>82</v>
      </c>
      <c r="BM1114" t="s">
        <v>82</v>
      </c>
      <c r="BN1114" t="s">
        <v>82</v>
      </c>
      <c r="BO1114" t="s">
        <v>82</v>
      </c>
      <c r="BP1114" t="s">
        <v>82</v>
      </c>
      <c r="BQ1114" t="s">
        <v>82</v>
      </c>
    </row>
    <row r="1115" spans="1:69" x14ac:dyDescent="0.2">
      <c r="A1115" s="5">
        <v>1</v>
      </c>
      <c r="B1115" t="s">
        <v>16854</v>
      </c>
      <c r="C1115" t="s">
        <v>16855</v>
      </c>
      <c r="D1115" t="s">
        <v>16856</v>
      </c>
      <c r="E1115" t="s">
        <v>16857</v>
      </c>
      <c r="F1115" t="s">
        <v>73</v>
      </c>
      <c r="G1115" t="s">
        <v>16858</v>
      </c>
      <c r="H1115" s="1">
        <v>43620</v>
      </c>
      <c r="I1115" s="1">
        <v>43831</v>
      </c>
      <c r="J1115" t="b">
        <v>1</v>
      </c>
      <c r="K1115" t="s">
        <v>75</v>
      </c>
      <c r="L1115" t="s">
        <v>419</v>
      </c>
      <c r="M1115" t="s">
        <v>90</v>
      </c>
      <c r="N1115">
        <v>60</v>
      </c>
      <c r="O1115" t="s">
        <v>6789</v>
      </c>
      <c r="P1115" t="s">
        <v>409</v>
      </c>
      <c r="Q1115" t="s">
        <v>16859</v>
      </c>
      <c r="R1115" t="s">
        <v>81</v>
      </c>
      <c r="S1115" t="s">
        <v>82</v>
      </c>
      <c r="T1115" s="1">
        <v>43620</v>
      </c>
      <c r="U1115" s="3">
        <v>43831</v>
      </c>
      <c r="V1115" t="s">
        <v>542</v>
      </c>
      <c r="W1115" s="2">
        <v>43794</v>
      </c>
      <c r="X1115" t="s">
        <v>16860</v>
      </c>
      <c r="Y1115" t="s">
        <v>81</v>
      </c>
      <c r="Z1115" t="s">
        <v>16861</v>
      </c>
      <c r="AA1115" t="s">
        <v>82</v>
      </c>
      <c r="AB1115" t="s">
        <v>16862</v>
      </c>
      <c r="AC1115">
        <v>478865647</v>
      </c>
      <c r="AD1115" t="s">
        <v>81</v>
      </c>
      <c r="AE1115" t="s">
        <v>81</v>
      </c>
      <c r="AF1115" t="s">
        <v>16861</v>
      </c>
      <c r="AG1115" t="s">
        <v>82</v>
      </c>
      <c r="AH1115" t="s">
        <v>16862</v>
      </c>
      <c r="AI1115">
        <v>478865647</v>
      </c>
      <c r="AJ1115" t="s">
        <v>81</v>
      </c>
      <c r="AK1115" t="s">
        <v>153</v>
      </c>
      <c r="AL1115" t="s">
        <v>82</v>
      </c>
      <c r="AM1115" t="s">
        <v>88</v>
      </c>
      <c r="AN1115" t="s">
        <v>154</v>
      </c>
      <c r="AO1115" t="s">
        <v>90</v>
      </c>
      <c r="AP1115" t="s">
        <v>91</v>
      </c>
      <c r="AQ1115" t="s">
        <v>16863</v>
      </c>
      <c r="AR1115" t="s">
        <v>82</v>
      </c>
      <c r="AS1115" t="s">
        <v>16864</v>
      </c>
      <c r="AT1115" t="s">
        <v>82</v>
      </c>
      <c r="AU1115" t="s">
        <v>81</v>
      </c>
      <c r="AV1115" t="s">
        <v>82</v>
      </c>
      <c r="AW1115" t="s">
        <v>82</v>
      </c>
      <c r="AX1115" t="s">
        <v>82</v>
      </c>
      <c r="AY1115" t="s">
        <v>82</v>
      </c>
      <c r="AZ1115" t="s">
        <v>82</v>
      </c>
      <c r="BA1115" t="s">
        <v>82</v>
      </c>
      <c r="BB1115" t="s">
        <v>82</v>
      </c>
      <c r="BC1115" t="s">
        <v>82</v>
      </c>
      <c r="BD1115" t="s">
        <v>82</v>
      </c>
      <c r="BE1115" t="s">
        <v>82</v>
      </c>
      <c r="BF1115" t="s">
        <v>82</v>
      </c>
      <c r="BG1115" t="s">
        <v>82</v>
      </c>
      <c r="BH1115" t="s">
        <v>82</v>
      </c>
      <c r="BI1115" t="s">
        <v>82</v>
      </c>
      <c r="BJ1115" t="s">
        <v>82</v>
      </c>
      <c r="BK1115" t="s">
        <v>82</v>
      </c>
      <c r="BL1115" t="s">
        <v>82</v>
      </c>
      <c r="BM1115" t="s">
        <v>82</v>
      </c>
      <c r="BN1115" t="s">
        <v>82</v>
      </c>
      <c r="BO1115" t="s">
        <v>82</v>
      </c>
      <c r="BP1115" t="s">
        <v>82</v>
      </c>
      <c r="BQ1115" t="s">
        <v>82</v>
      </c>
    </row>
    <row r="1116" spans="1:69" x14ac:dyDescent="0.2">
      <c r="A1116" s="5">
        <v>0</v>
      </c>
      <c r="B1116" t="s">
        <v>16865</v>
      </c>
      <c r="C1116" t="s">
        <v>16866</v>
      </c>
      <c r="D1116" t="s">
        <v>16867</v>
      </c>
      <c r="E1116" t="s">
        <v>16868</v>
      </c>
      <c r="F1116" t="s">
        <v>73</v>
      </c>
      <c r="G1116" t="s">
        <v>16869</v>
      </c>
      <c r="H1116" s="1">
        <v>42855</v>
      </c>
      <c r="I1116" s="1">
        <v>42804</v>
      </c>
      <c r="J1116" t="b">
        <v>0</v>
      </c>
      <c r="K1116" t="s">
        <v>75</v>
      </c>
      <c r="L1116" t="s">
        <v>7886</v>
      </c>
      <c r="M1116" t="s">
        <v>90</v>
      </c>
      <c r="N1116">
        <v>800</v>
      </c>
      <c r="O1116" t="s">
        <v>16870</v>
      </c>
      <c r="P1116" t="s">
        <v>288</v>
      </c>
      <c r="Q1116" t="s">
        <v>16871</v>
      </c>
      <c r="R1116" t="s">
        <v>81</v>
      </c>
      <c r="S1116" t="s">
        <v>82</v>
      </c>
      <c r="T1116" s="1">
        <v>42855</v>
      </c>
      <c r="U1116" t="s">
        <v>16872</v>
      </c>
      <c r="V1116" t="s">
        <v>585</v>
      </c>
      <c r="W1116" s="2">
        <v>44123</v>
      </c>
      <c r="X1116" t="s">
        <v>16873</v>
      </c>
      <c r="Y1116" t="s">
        <v>227</v>
      </c>
      <c r="Z1116" t="s">
        <v>16874</v>
      </c>
      <c r="AA1116" t="s">
        <v>82</v>
      </c>
      <c r="AB1116" t="s">
        <v>16875</v>
      </c>
      <c r="AC1116" t="s">
        <v>16876</v>
      </c>
      <c r="AD1116" t="s">
        <v>7950</v>
      </c>
      <c r="AE1116" t="s">
        <v>227</v>
      </c>
      <c r="AF1116" t="s">
        <v>16874</v>
      </c>
      <c r="AG1116" t="s">
        <v>82</v>
      </c>
      <c r="AH1116" t="s">
        <v>16875</v>
      </c>
      <c r="AI1116" t="s">
        <v>16876</v>
      </c>
      <c r="AJ1116" t="s">
        <v>7950</v>
      </c>
      <c r="AK1116" t="s">
        <v>296</v>
      </c>
      <c r="AL1116" t="s">
        <v>5865</v>
      </c>
      <c r="AM1116" t="s">
        <v>88</v>
      </c>
      <c r="AN1116" t="s">
        <v>154</v>
      </c>
      <c r="AO1116" t="s">
        <v>90</v>
      </c>
      <c r="AP1116" t="s">
        <v>91</v>
      </c>
      <c r="AQ1116" t="s">
        <v>16877</v>
      </c>
      <c r="AR1116" t="s">
        <v>82</v>
      </c>
      <c r="AS1116" t="s">
        <v>16878</v>
      </c>
      <c r="AT1116" t="s">
        <v>16879</v>
      </c>
      <c r="AU1116" t="s">
        <v>81</v>
      </c>
      <c r="AV1116" t="s">
        <v>82</v>
      </c>
      <c r="AW1116" t="s">
        <v>82</v>
      </c>
      <c r="AX1116" t="s">
        <v>82</v>
      </c>
      <c r="AY1116" t="s">
        <v>82</v>
      </c>
      <c r="AZ1116" t="s">
        <v>82</v>
      </c>
      <c r="BA1116" t="s">
        <v>82</v>
      </c>
      <c r="BB1116" t="s">
        <v>82</v>
      </c>
      <c r="BC1116" t="s">
        <v>82</v>
      </c>
      <c r="BD1116" t="s">
        <v>82</v>
      </c>
      <c r="BE1116" t="s">
        <v>82</v>
      </c>
      <c r="BF1116" t="s">
        <v>82</v>
      </c>
      <c r="BG1116" t="s">
        <v>82</v>
      </c>
      <c r="BH1116" t="s">
        <v>82</v>
      </c>
      <c r="BI1116" t="s">
        <v>82</v>
      </c>
      <c r="BJ1116" t="s">
        <v>82</v>
      </c>
      <c r="BK1116" t="s">
        <v>82</v>
      </c>
      <c r="BL1116" t="s">
        <v>82</v>
      </c>
      <c r="BM1116" t="s">
        <v>82</v>
      </c>
      <c r="BN1116" t="s">
        <v>82</v>
      </c>
      <c r="BO1116" t="s">
        <v>82</v>
      </c>
      <c r="BP1116" t="s">
        <v>82</v>
      </c>
      <c r="BQ1116" t="s">
        <v>82</v>
      </c>
    </row>
    <row r="1117" spans="1:69" x14ac:dyDescent="0.2">
      <c r="A1117" s="5">
        <v>0</v>
      </c>
      <c r="B1117" t="s">
        <v>16880</v>
      </c>
      <c r="C1117" t="s">
        <v>16881</v>
      </c>
      <c r="D1117" t="s">
        <v>16882</v>
      </c>
      <c r="E1117" t="s">
        <v>16883</v>
      </c>
      <c r="F1117" t="s">
        <v>1316</v>
      </c>
      <c r="G1117" t="s">
        <v>16884</v>
      </c>
      <c r="H1117" s="1">
        <v>43249</v>
      </c>
      <c r="I1117" s="1">
        <v>43180</v>
      </c>
      <c r="J1117" t="b">
        <v>0</v>
      </c>
      <c r="K1117" t="s">
        <v>622</v>
      </c>
      <c r="L1117" t="s">
        <v>16885</v>
      </c>
      <c r="M1117" t="s">
        <v>90</v>
      </c>
      <c r="N1117">
        <v>50</v>
      </c>
      <c r="O1117" t="s">
        <v>16886</v>
      </c>
      <c r="P1117" t="s">
        <v>1356</v>
      </c>
      <c r="Q1117" t="s">
        <v>16887</v>
      </c>
      <c r="R1117" t="s">
        <v>81</v>
      </c>
      <c r="S1117" t="s">
        <v>82</v>
      </c>
      <c r="T1117" s="1">
        <v>43249</v>
      </c>
      <c r="U1117" s="1">
        <v>43180</v>
      </c>
      <c r="V1117" t="s">
        <v>1322</v>
      </c>
      <c r="W1117" s="2">
        <v>43269</v>
      </c>
      <c r="X1117" t="s">
        <v>82</v>
      </c>
      <c r="Y1117" t="s">
        <v>16888</v>
      </c>
      <c r="Z1117" t="s">
        <v>81</v>
      </c>
      <c r="AA1117" t="s">
        <v>16889</v>
      </c>
      <c r="AB1117" t="s">
        <v>16890</v>
      </c>
      <c r="AC1117" t="s">
        <v>16891</v>
      </c>
      <c r="AD1117" t="s">
        <v>16886</v>
      </c>
      <c r="AE1117" t="s">
        <v>16888</v>
      </c>
      <c r="AF1117" t="s">
        <v>81</v>
      </c>
      <c r="AG1117" t="s">
        <v>16889</v>
      </c>
      <c r="AH1117" t="s">
        <v>16890</v>
      </c>
      <c r="AI1117" t="s">
        <v>16891</v>
      </c>
      <c r="AJ1117" t="s">
        <v>16886</v>
      </c>
      <c r="AK1117" t="s">
        <v>296</v>
      </c>
      <c r="AL1117" t="s">
        <v>82</v>
      </c>
      <c r="AM1117" t="s">
        <v>16886</v>
      </c>
      <c r="AN1117" t="s">
        <v>1329</v>
      </c>
      <c r="AO1117" t="s">
        <v>1409</v>
      </c>
      <c r="AP1117" t="s">
        <v>371</v>
      </c>
      <c r="AQ1117" t="s">
        <v>16892</v>
      </c>
      <c r="AR1117" t="s">
        <v>16893</v>
      </c>
      <c r="AS1117" t="s">
        <v>16894</v>
      </c>
      <c r="AT1117" t="s">
        <v>82</v>
      </c>
      <c r="AU1117" t="s">
        <v>81</v>
      </c>
      <c r="AV1117" t="s">
        <v>82</v>
      </c>
      <c r="AW1117" t="s">
        <v>1334</v>
      </c>
      <c r="AX1117" t="s">
        <v>81</v>
      </c>
      <c r="AY1117" t="s">
        <v>81</v>
      </c>
      <c r="AZ1117" t="s">
        <v>81</v>
      </c>
      <c r="BA1117" t="s">
        <v>82</v>
      </c>
      <c r="BB1117" s="1">
        <v>1</v>
      </c>
      <c r="BC1117" t="s">
        <v>81</v>
      </c>
      <c r="BD1117" t="s">
        <v>81</v>
      </c>
      <c r="BE1117" t="s">
        <v>81</v>
      </c>
      <c r="BF1117" t="s">
        <v>81</v>
      </c>
      <c r="BG1117" t="s">
        <v>81</v>
      </c>
      <c r="BH1117" t="s">
        <v>1871</v>
      </c>
      <c r="BI1117" t="s">
        <v>16895</v>
      </c>
      <c r="BJ1117" t="s">
        <v>82</v>
      </c>
      <c r="BK1117" t="s">
        <v>82</v>
      </c>
      <c r="BL1117" t="s">
        <v>200</v>
      </c>
      <c r="BM1117" t="s">
        <v>201</v>
      </c>
      <c r="BN1117" t="s">
        <v>81</v>
      </c>
      <c r="BO1117" t="s">
        <v>16896</v>
      </c>
      <c r="BP1117" t="s">
        <v>81</v>
      </c>
      <c r="BQ1117" t="s">
        <v>81</v>
      </c>
    </row>
    <row r="1118" spans="1:69" x14ac:dyDescent="0.2">
      <c r="A1118" s="5">
        <v>1</v>
      </c>
      <c r="B1118" t="s">
        <v>81</v>
      </c>
      <c r="C1118" t="s">
        <v>16897</v>
      </c>
      <c r="D1118" t="s">
        <v>16898</v>
      </c>
      <c r="E1118" t="s">
        <v>16899</v>
      </c>
      <c r="F1118" t="s">
        <v>73</v>
      </c>
      <c r="G1118" t="s">
        <v>16900</v>
      </c>
      <c r="H1118" s="1">
        <v>42439</v>
      </c>
      <c r="I1118" s="1">
        <v>42430</v>
      </c>
      <c r="J1118" t="b">
        <v>1</v>
      </c>
      <c r="K1118" t="s">
        <v>75</v>
      </c>
      <c r="L1118" t="s">
        <v>16901</v>
      </c>
      <c r="M1118" t="s">
        <v>77</v>
      </c>
      <c r="N1118">
        <v>40</v>
      </c>
      <c r="O1118" t="s">
        <v>16902</v>
      </c>
      <c r="P1118" t="s">
        <v>365</v>
      </c>
      <c r="Q1118" t="s">
        <v>16903</v>
      </c>
      <c r="R1118" t="s">
        <v>81</v>
      </c>
      <c r="S1118" t="s">
        <v>82</v>
      </c>
      <c r="T1118" s="1">
        <v>42439</v>
      </c>
      <c r="U1118" s="3">
        <v>42430</v>
      </c>
      <c r="V1118" t="s">
        <v>367</v>
      </c>
      <c r="W1118" s="2">
        <v>42604</v>
      </c>
      <c r="X1118" t="s">
        <v>16904</v>
      </c>
      <c r="Y1118" t="s">
        <v>82</v>
      </c>
      <c r="Z1118" t="s">
        <v>82</v>
      </c>
      <c r="AA1118" t="s">
        <v>82</v>
      </c>
      <c r="AB1118" t="s">
        <v>82</v>
      </c>
      <c r="AC1118" t="s">
        <v>82</v>
      </c>
      <c r="AD1118" t="s">
        <v>82</v>
      </c>
      <c r="AE1118" t="s">
        <v>82</v>
      </c>
      <c r="AF1118" t="s">
        <v>82</v>
      </c>
      <c r="AG1118" t="s">
        <v>82</v>
      </c>
      <c r="AH1118" t="s">
        <v>82</v>
      </c>
      <c r="AI1118" t="s">
        <v>82</v>
      </c>
      <c r="AJ1118" t="s">
        <v>82</v>
      </c>
      <c r="AK1118" t="s">
        <v>110</v>
      </c>
      <c r="AL1118" t="s">
        <v>82</v>
      </c>
      <c r="AM1118" t="s">
        <v>88</v>
      </c>
      <c r="AN1118" t="s">
        <v>370</v>
      </c>
      <c r="AO1118" t="s">
        <v>2325</v>
      </c>
      <c r="AP1118" t="s">
        <v>371</v>
      </c>
      <c r="AQ1118" t="s">
        <v>16905</v>
      </c>
      <c r="AR1118" t="s">
        <v>82</v>
      </c>
      <c r="AS1118" t="s">
        <v>16906</v>
      </c>
      <c r="AT1118" t="s">
        <v>82</v>
      </c>
      <c r="AU1118" t="s">
        <v>81</v>
      </c>
      <c r="AV1118" t="s">
        <v>82</v>
      </c>
      <c r="AW1118" t="s">
        <v>82</v>
      </c>
      <c r="AX1118" t="s">
        <v>82</v>
      </c>
      <c r="AY1118" t="s">
        <v>82</v>
      </c>
      <c r="AZ1118" t="s">
        <v>82</v>
      </c>
      <c r="BA1118" t="s">
        <v>82</v>
      </c>
      <c r="BB1118" t="s">
        <v>82</v>
      </c>
      <c r="BC1118" t="s">
        <v>82</v>
      </c>
      <c r="BD1118" t="s">
        <v>82</v>
      </c>
      <c r="BE1118" t="s">
        <v>82</v>
      </c>
      <c r="BF1118" t="s">
        <v>82</v>
      </c>
      <c r="BG1118" t="s">
        <v>82</v>
      </c>
      <c r="BH1118" t="s">
        <v>82</v>
      </c>
      <c r="BI1118" t="s">
        <v>82</v>
      </c>
      <c r="BJ1118" t="s">
        <v>82</v>
      </c>
      <c r="BK1118" t="s">
        <v>82</v>
      </c>
      <c r="BL1118" t="s">
        <v>82</v>
      </c>
      <c r="BM1118" t="s">
        <v>82</v>
      </c>
      <c r="BN1118" t="s">
        <v>82</v>
      </c>
      <c r="BO1118" t="s">
        <v>82</v>
      </c>
      <c r="BP1118" t="s">
        <v>82</v>
      </c>
      <c r="BQ1118" t="s">
        <v>82</v>
      </c>
    </row>
    <row r="1119" spans="1:69" x14ac:dyDescent="0.2">
      <c r="A1119" s="5">
        <v>1</v>
      </c>
      <c r="B1119" t="s">
        <v>16907</v>
      </c>
      <c r="C1119" t="s">
        <v>175</v>
      </c>
      <c r="D1119" t="s">
        <v>176</v>
      </c>
      <c r="E1119" t="s">
        <v>177</v>
      </c>
      <c r="F1119" t="s">
        <v>178</v>
      </c>
      <c r="G1119" t="s">
        <v>16908</v>
      </c>
      <c r="H1119" s="1">
        <v>43441</v>
      </c>
      <c r="I1119" s="1">
        <v>43503</v>
      </c>
      <c r="J1119" t="b">
        <v>0</v>
      </c>
      <c r="K1119" t="s">
        <v>180</v>
      </c>
      <c r="L1119" t="s">
        <v>10828</v>
      </c>
      <c r="M1119" t="s">
        <v>182</v>
      </c>
      <c r="N1119">
        <v>366</v>
      </c>
      <c r="O1119" t="s">
        <v>183</v>
      </c>
      <c r="P1119" t="s">
        <v>184</v>
      </c>
      <c r="Q1119" t="s">
        <v>185</v>
      </c>
      <c r="R1119" t="s">
        <v>81</v>
      </c>
      <c r="S1119" t="s">
        <v>82</v>
      </c>
      <c r="T1119" s="1">
        <v>43441</v>
      </c>
      <c r="U1119" s="1">
        <v>43503</v>
      </c>
      <c r="V1119" t="s">
        <v>186</v>
      </c>
      <c r="W1119" s="2">
        <v>43809</v>
      </c>
      <c r="X1119" t="s">
        <v>187</v>
      </c>
      <c r="Y1119" t="s">
        <v>188</v>
      </c>
      <c r="Z1119" t="s">
        <v>81</v>
      </c>
      <c r="AA1119" t="s">
        <v>189</v>
      </c>
      <c r="AB1119" t="s">
        <v>190</v>
      </c>
      <c r="AC1119" t="s">
        <v>81</v>
      </c>
      <c r="AD1119" t="s">
        <v>183</v>
      </c>
      <c r="AE1119" t="s">
        <v>188</v>
      </c>
      <c r="AF1119" t="s">
        <v>81</v>
      </c>
      <c r="AG1119" t="s">
        <v>189</v>
      </c>
      <c r="AH1119" t="s">
        <v>190</v>
      </c>
      <c r="AI1119" t="s">
        <v>81</v>
      </c>
      <c r="AJ1119" t="s">
        <v>183</v>
      </c>
      <c r="AK1119" t="s">
        <v>191</v>
      </c>
      <c r="AL1119" t="s">
        <v>82</v>
      </c>
      <c r="AM1119" t="s">
        <v>183</v>
      </c>
      <c r="AN1119" t="s">
        <v>81</v>
      </c>
      <c r="AO1119" t="s">
        <v>81</v>
      </c>
      <c r="AP1119" t="s">
        <v>192</v>
      </c>
      <c r="AQ1119" t="s">
        <v>16909</v>
      </c>
      <c r="AR1119" t="s">
        <v>16910</v>
      </c>
      <c r="AS1119" t="s">
        <v>16911</v>
      </c>
      <c r="AT1119" t="s">
        <v>16912</v>
      </c>
      <c r="AU1119" t="s">
        <v>197</v>
      </c>
      <c r="AV1119" t="s">
        <v>82</v>
      </c>
      <c r="AW1119" t="s">
        <v>198</v>
      </c>
      <c r="AX1119" t="s">
        <v>81</v>
      </c>
      <c r="AY1119" t="s">
        <v>81</v>
      </c>
      <c r="AZ1119" t="s">
        <v>16913</v>
      </c>
      <c r="BA1119" t="s">
        <v>82</v>
      </c>
      <c r="BB1119" s="1">
        <v>1</v>
      </c>
      <c r="BC1119" t="s">
        <v>199</v>
      </c>
      <c r="BD1119" t="s">
        <v>199</v>
      </c>
      <c r="BE1119" t="s">
        <v>199</v>
      </c>
      <c r="BF1119" t="s">
        <v>199</v>
      </c>
      <c r="BG1119" t="s">
        <v>81</v>
      </c>
      <c r="BH1119" t="s">
        <v>81</v>
      </c>
      <c r="BI1119" t="s">
        <v>81</v>
      </c>
      <c r="BJ1119" t="s">
        <v>82</v>
      </c>
      <c r="BK1119" t="s">
        <v>82</v>
      </c>
      <c r="BL1119" t="s">
        <v>200</v>
      </c>
      <c r="BM1119" t="s">
        <v>201</v>
      </c>
      <c r="BN1119" t="s">
        <v>81</v>
      </c>
      <c r="BO1119" t="s">
        <v>81</v>
      </c>
      <c r="BP1119" t="s">
        <v>81</v>
      </c>
      <c r="BQ1119" t="s">
        <v>81</v>
      </c>
    </row>
    <row r="1120" spans="1:69" x14ac:dyDescent="0.2">
      <c r="A1120" s="5">
        <v>0</v>
      </c>
      <c r="B1120" t="s">
        <v>16914</v>
      </c>
      <c r="C1120" t="s">
        <v>16915</v>
      </c>
      <c r="D1120" t="s">
        <v>16916</v>
      </c>
      <c r="E1120" t="s">
        <v>16917</v>
      </c>
      <c r="F1120" t="s">
        <v>73</v>
      </c>
      <c r="G1120" t="s">
        <v>16918</v>
      </c>
      <c r="H1120" s="1">
        <v>43430</v>
      </c>
      <c r="I1120" s="1">
        <v>43252</v>
      </c>
      <c r="J1120" t="b">
        <v>0</v>
      </c>
      <c r="K1120" t="s">
        <v>75</v>
      </c>
      <c r="L1120" t="s">
        <v>979</v>
      </c>
      <c r="M1120" t="s">
        <v>90</v>
      </c>
      <c r="N1120">
        <v>46</v>
      </c>
      <c r="O1120" t="s">
        <v>16919</v>
      </c>
      <c r="P1120" t="s">
        <v>16920</v>
      </c>
      <c r="Q1120" t="s">
        <v>16921</v>
      </c>
      <c r="R1120" t="s">
        <v>81</v>
      </c>
      <c r="S1120" t="s">
        <v>82</v>
      </c>
      <c r="T1120" s="1">
        <v>43430</v>
      </c>
      <c r="U1120" t="s">
        <v>7813</v>
      </c>
      <c r="V1120" t="s">
        <v>106</v>
      </c>
      <c r="W1120" s="2">
        <v>43444</v>
      </c>
      <c r="X1120">
        <v>170323007</v>
      </c>
      <c r="Y1120" t="s">
        <v>148</v>
      </c>
      <c r="Z1120" t="s">
        <v>16922</v>
      </c>
      <c r="AA1120" t="s">
        <v>82</v>
      </c>
      <c r="AB1120" t="s">
        <v>16923</v>
      </c>
      <c r="AC1120" t="s">
        <v>16924</v>
      </c>
      <c r="AD1120" t="s">
        <v>16925</v>
      </c>
      <c r="AE1120" t="s">
        <v>148</v>
      </c>
      <c r="AF1120" t="s">
        <v>16922</v>
      </c>
      <c r="AG1120" t="s">
        <v>82</v>
      </c>
      <c r="AH1120" t="s">
        <v>16923</v>
      </c>
      <c r="AI1120" t="s">
        <v>16924</v>
      </c>
      <c r="AJ1120" t="s">
        <v>16925</v>
      </c>
      <c r="AK1120" t="s">
        <v>296</v>
      </c>
      <c r="AL1120" t="s">
        <v>16926</v>
      </c>
      <c r="AM1120" t="s">
        <v>88</v>
      </c>
      <c r="AN1120" t="s">
        <v>154</v>
      </c>
      <c r="AO1120" t="s">
        <v>611</v>
      </c>
      <c r="AP1120" t="s">
        <v>91</v>
      </c>
      <c r="AQ1120" t="s">
        <v>16927</v>
      </c>
      <c r="AR1120" t="s">
        <v>82</v>
      </c>
      <c r="AS1120" t="s">
        <v>16928</v>
      </c>
      <c r="AT1120" t="s">
        <v>16929</v>
      </c>
      <c r="AU1120" t="s">
        <v>81</v>
      </c>
      <c r="AV1120" t="s">
        <v>82</v>
      </c>
      <c r="AW1120" t="s">
        <v>82</v>
      </c>
      <c r="AX1120" t="s">
        <v>82</v>
      </c>
      <c r="AY1120" t="s">
        <v>82</v>
      </c>
      <c r="AZ1120" t="s">
        <v>82</v>
      </c>
      <c r="BA1120" t="s">
        <v>82</v>
      </c>
      <c r="BB1120" t="s">
        <v>82</v>
      </c>
      <c r="BC1120" t="s">
        <v>82</v>
      </c>
      <c r="BD1120" t="s">
        <v>82</v>
      </c>
      <c r="BE1120" t="s">
        <v>82</v>
      </c>
      <c r="BF1120" t="s">
        <v>82</v>
      </c>
      <c r="BG1120" t="s">
        <v>82</v>
      </c>
      <c r="BH1120" t="s">
        <v>82</v>
      </c>
      <c r="BI1120" t="s">
        <v>82</v>
      </c>
      <c r="BJ1120" t="s">
        <v>82</v>
      </c>
      <c r="BK1120" t="s">
        <v>82</v>
      </c>
      <c r="BL1120" t="s">
        <v>82</v>
      </c>
      <c r="BM1120" t="s">
        <v>82</v>
      </c>
      <c r="BN1120" t="s">
        <v>82</v>
      </c>
      <c r="BO1120" t="s">
        <v>82</v>
      </c>
      <c r="BP1120" t="s">
        <v>82</v>
      </c>
      <c r="BQ1120" t="s">
        <v>82</v>
      </c>
    </row>
    <row r="1121" spans="1:69" x14ac:dyDescent="0.2">
      <c r="A1121" s="5">
        <v>1</v>
      </c>
      <c r="B1121" t="s">
        <v>16930</v>
      </c>
      <c r="C1121" t="s">
        <v>16931</v>
      </c>
      <c r="D1121" t="s">
        <v>16932</v>
      </c>
      <c r="E1121" t="s">
        <v>16930</v>
      </c>
      <c r="F1121" t="s">
        <v>73</v>
      </c>
      <c r="G1121" t="s">
        <v>16933</v>
      </c>
      <c r="H1121" s="1">
        <v>43613</v>
      </c>
      <c r="I1121" s="1">
        <v>43678</v>
      </c>
      <c r="J1121" t="b">
        <v>0</v>
      </c>
      <c r="K1121" t="s">
        <v>75</v>
      </c>
      <c r="L1121" t="s">
        <v>100</v>
      </c>
      <c r="M1121" t="s">
        <v>363</v>
      </c>
      <c r="N1121">
        <v>290</v>
      </c>
      <c r="O1121" t="s">
        <v>16934</v>
      </c>
      <c r="P1121" t="s">
        <v>82</v>
      </c>
      <c r="Q1121" t="s">
        <v>6532</v>
      </c>
      <c r="R1121" t="s">
        <v>81</v>
      </c>
      <c r="S1121" t="s">
        <v>82</v>
      </c>
      <c r="T1121" s="1">
        <v>43613</v>
      </c>
      <c r="U1121" t="s">
        <v>16935</v>
      </c>
      <c r="V1121" t="s">
        <v>542</v>
      </c>
      <c r="W1121" s="2">
        <v>43627</v>
      </c>
      <c r="X1121" t="s">
        <v>16936</v>
      </c>
      <c r="Y1121" t="s">
        <v>227</v>
      </c>
      <c r="Z1121" t="s">
        <v>16937</v>
      </c>
      <c r="AA1121" t="s">
        <v>82</v>
      </c>
      <c r="AB1121" t="s">
        <v>16938</v>
      </c>
      <c r="AC1121" t="s">
        <v>16939</v>
      </c>
      <c r="AD1121" t="s">
        <v>16940</v>
      </c>
      <c r="AE1121" t="s">
        <v>227</v>
      </c>
      <c r="AF1121" t="s">
        <v>16937</v>
      </c>
      <c r="AG1121" t="s">
        <v>82</v>
      </c>
      <c r="AH1121" t="s">
        <v>16938</v>
      </c>
      <c r="AI1121" t="s">
        <v>16939</v>
      </c>
      <c r="AJ1121" t="s">
        <v>16940</v>
      </c>
      <c r="AK1121" t="s">
        <v>153</v>
      </c>
      <c r="AL1121" t="s">
        <v>82</v>
      </c>
      <c r="AM1121" t="s">
        <v>88</v>
      </c>
      <c r="AN1121" t="s">
        <v>154</v>
      </c>
      <c r="AO1121" t="s">
        <v>90</v>
      </c>
      <c r="AP1121" t="s">
        <v>91</v>
      </c>
      <c r="AQ1121" t="s">
        <v>16941</v>
      </c>
      <c r="AR1121" t="s">
        <v>82</v>
      </c>
      <c r="AS1121" t="s">
        <v>16942</v>
      </c>
      <c r="AT1121" t="s">
        <v>16943</v>
      </c>
      <c r="AU1121" t="s">
        <v>81</v>
      </c>
      <c r="AV1121" t="s">
        <v>82</v>
      </c>
      <c r="AW1121" t="s">
        <v>82</v>
      </c>
      <c r="AX1121" t="s">
        <v>82</v>
      </c>
      <c r="AY1121" t="s">
        <v>82</v>
      </c>
      <c r="AZ1121" t="s">
        <v>82</v>
      </c>
      <c r="BA1121" t="s">
        <v>82</v>
      </c>
      <c r="BB1121" t="s">
        <v>82</v>
      </c>
      <c r="BC1121" t="s">
        <v>82</v>
      </c>
      <c r="BD1121" t="s">
        <v>82</v>
      </c>
      <c r="BE1121" t="s">
        <v>82</v>
      </c>
      <c r="BF1121" t="s">
        <v>82</v>
      </c>
      <c r="BG1121" t="s">
        <v>82</v>
      </c>
      <c r="BH1121" t="s">
        <v>82</v>
      </c>
      <c r="BI1121" t="s">
        <v>82</v>
      </c>
      <c r="BJ1121" t="s">
        <v>82</v>
      </c>
      <c r="BK1121" t="s">
        <v>82</v>
      </c>
      <c r="BL1121" t="s">
        <v>82</v>
      </c>
      <c r="BM1121" t="s">
        <v>82</v>
      </c>
      <c r="BN1121" t="s">
        <v>82</v>
      </c>
      <c r="BO1121" t="s">
        <v>82</v>
      </c>
      <c r="BP1121" t="s">
        <v>82</v>
      </c>
      <c r="BQ1121" t="s">
        <v>82</v>
      </c>
    </row>
    <row r="1122" spans="1:69" x14ac:dyDescent="0.2">
      <c r="A1122" s="5">
        <v>0</v>
      </c>
      <c r="B1122" t="s">
        <v>16944</v>
      </c>
      <c r="C1122" t="s">
        <v>16945</v>
      </c>
      <c r="D1122" t="s">
        <v>16946</v>
      </c>
      <c r="E1122" t="s">
        <v>16947</v>
      </c>
      <c r="F1122" t="s">
        <v>73</v>
      </c>
      <c r="G1122" t="s">
        <v>16948</v>
      </c>
      <c r="H1122" s="1">
        <v>43290</v>
      </c>
      <c r="I1122" s="1">
        <v>43311</v>
      </c>
      <c r="J1122" t="b">
        <v>0</v>
      </c>
      <c r="K1122" t="s">
        <v>75</v>
      </c>
      <c r="L1122" t="s">
        <v>11882</v>
      </c>
      <c r="M1122" t="s">
        <v>90</v>
      </c>
      <c r="N1122">
        <v>570</v>
      </c>
      <c r="O1122" t="s">
        <v>16949</v>
      </c>
      <c r="P1122" t="s">
        <v>409</v>
      </c>
      <c r="Q1122" t="s">
        <v>950</v>
      </c>
      <c r="R1122" t="s">
        <v>81</v>
      </c>
      <c r="S1122" t="s">
        <v>82</v>
      </c>
      <c r="T1122" s="1">
        <v>43290</v>
      </c>
      <c r="U1122" t="s">
        <v>16950</v>
      </c>
      <c r="V1122" t="s">
        <v>605</v>
      </c>
      <c r="W1122" s="2">
        <v>43906</v>
      </c>
      <c r="X1122" t="s">
        <v>16951</v>
      </c>
      <c r="Y1122" t="s">
        <v>81</v>
      </c>
      <c r="Z1122" t="s">
        <v>16952</v>
      </c>
      <c r="AA1122" t="s">
        <v>82</v>
      </c>
      <c r="AB1122" t="s">
        <v>81</v>
      </c>
      <c r="AC1122" t="s">
        <v>81</v>
      </c>
      <c r="AD1122" t="s">
        <v>16953</v>
      </c>
      <c r="AE1122" t="s">
        <v>81</v>
      </c>
      <c r="AF1122" t="s">
        <v>16952</v>
      </c>
      <c r="AG1122" t="s">
        <v>82</v>
      </c>
      <c r="AH1122" t="s">
        <v>81</v>
      </c>
      <c r="AI1122" t="s">
        <v>81</v>
      </c>
      <c r="AJ1122" t="s">
        <v>16953</v>
      </c>
      <c r="AK1122" t="s">
        <v>86</v>
      </c>
      <c r="AL1122" t="s">
        <v>16954</v>
      </c>
      <c r="AM1122" t="s">
        <v>88</v>
      </c>
      <c r="AN1122" t="s">
        <v>154</v>
      </c>
      <c r="AO1122" t="s">
        <v>90</v>
      </c>
      <c r="AP1122" t="s">
        <v>91</v>
      </c>
      <c r="AQ1122" t="s">
        <v>16955</v>
      </c>
      <c r="AR1122" t="s">
        <v>82</v>
      </c>
      <c r="AS1122" t="s">
        <v>16956</v>
      </c>
      <c r="AT1122" t="s">
        <v>16957</v>
      </c>
      <c r="AU1122" t="s">
        <v>81</v>
      </c>
      <c r="AV1122" t="s">
        <v>82</v>
      </c>
      <c r="AW1122" t="s">
        <v>82</v>
      </c>
      <c r="AX1122" t="s">
        <v>82</v>
      </c>
      <c r="AY1122" t="s">
        <v>82</v>
      </c>
      <c r="AZ1122" t="s">
        <v>82</v>
      </c>
      <c r="BA1122" t="s">
        <v>82</v>
      </c>
      <c r="BB1122" t="s">
        <v>82</v>
      </c>
      <c r="BC1122" t="s">
        <v>82</v>
      </c>
      <c r="BD1122" t="s">
        <v>82</v>
      </c>
      <c r="BE1122" t="s">
        <v>82</v>
      </c>
      <c r="BF1122" t="s">
        <v>82</v>
      </c>
      <c r="BG1122" t="s">
        <v>82</v>
      </c>
      <c r="BH1122" t="s">
        <v>82</v>
      </c>
      <c r="BI1122" t="s">
        <v>82</v>
      </c>
      <c r="BJ1122" t="s">
        <v>82</v>
      </c>
      <c r="BK1122" t="s">
        <v>82</v>
      </c>
      <c r="BL1122" t="s">
        <v>82</v>
      </c>
      <c r="BM1122" t="s">
        <v>82</v>
      </c>
      <c r="BN1122" t="s">
        <v>82</v>
      </c>
      <c r="BO1122" t="s">
        <v>82</v>
      </c>
      <c r="BP1122" t="s">
        <v>82</v>
      </c>
      <c r="BQ1122" t="s">
        <v>82</v>
      </c>
    </row>
    <row r="1123" spans="1:69" x14ac:dyDescent="0.2">
      <c r="A1123" s="5">
        <v>1</v>
      </c>
      <c r="B1123" t="s">
        <v>16958</v>
      </c>
      <c r="C1123" t="s">
        <v>16959</v>
      </c>
      <c r="D1123" t="s">
        <v>16960</v>
      </c>
      <c r="E1123" t="s">
        <v>16961</v>
      </c>
      <c r="F1123" t="s">
        <v>73</v>
      </c>
      <c r="G1123" t="s">
        <v>16962</v>
      </c>
      <c r="H1123" s="1">
        <v>43417</v>
      </c>
      <c r="I1123" s="1">
        <v>43435</v>
      </c>
      <c r="J1123" t="b">
        <v>0</v>
      </c>
      <c r="K1123" t="s">
        <v>75</v>
      </c>
      <c r="L1123" t="s">
        <v>6223</v>
      </c>
      <c r="M1123" t="s">
        <v>538</v>
      </c>
      <c r="N1123">
        <v>55</v>
      </c>
      <c r="O1123" t="s">
        <v>16963</v>
      </c>
      <c r="P1123" t="s">
        <v>2657</v>
      </c>
      <c r="Q1123" t="s">
        <v>366</v>
      </c>
      <c r="R1123" t="s">
        <v>81</v>
      </c>
      <c r="S1123" t="s">
        <v>82</v>
      </c>
      <c r="T1123" s="1">
        <v>43417</v>
      </c>
      <c r="U1123" t="s">
        <v>105</v>
      </c>
      <c r="V1123" t="s">
        <v>106</v>
      </c>
      <c r="W1123" s="2">
        <v>44039</v>
      </c>
      <c r="X1123" t="s">
        <v>16964</v>
      </c>
      <c r="Y1123" t="s">
        <v>81</v>
      </c>
      <c r="Z1123" t="s">
        <v>16965</v>
      </c>
      <c r="AA1123" t="s">
        <v>82</v>
      </c>
      <c r="AB1123" t="s">
        <v>81</v>
      </c>
      <c r="AC1123" t="s">
        <v>81</v>
      </c>
      <c r="AD1123" t="s">
        <v>16966</v>
      </c>
      <c r="AE1123" t="s">
        <v>81</v>
      </c>
      <c r="AF1123" t="s">
        <v>16965</v>
      </c>
      <c r="AG1123" t="s">
        <v>82</v>
      </c>
      <c r="AH1123" t="s">
        <v>81</v>
      </c>
      <c r="AI1123" t="s">
        <v>81</v>
      </c>
      <c r="AJ1123" t="s">
        <v>16966</v>
      </c>
      <c r="AK1123" t="s">
        <v>86</v>
      </c>
      <c r="AL1123" t="s">
        <v>16967</v>
      </c>
      <c r="AM1123" t="s">
        <v>88</v>
      </c>
      <c r="AN1123" t="s">
        <v>2922</v>
      </c>
      <c r="AO1123" t="s">
        <v>3967</v>
      </c>
      <c r="AP1123" t="s">
        <v>91</v>
      </c>
      <c r="AQ1123" t="s">
        <v>16968</v>
      </c>
      <c r="AR1123" t="s">
        <v>82</v>
      </c>
      <c r="AS1123" t="s">
        <v>16969</v>
      </c>
      <c r="AT1123" t="s">
        <v>16970</v>
      </c>
      <c r="AU1123" t="s">
        <v>81</v>
      </c>
      <c r="AV1123" t="s">
        <v>82</v>
      </c>
      <c r="AW1123" t="s">
        <v>82</v>
      </c>
      <c r="AX1123" t="s">
        <v>82</v>
      </c>
      <c r="AY1123" t="s">
        <v>82</v>
      </c>
      <c r="AZ1123" t="s">
        <v>82</v>
      </c>
      <c r="BA1123" t="s">
        <v>82</v>
      </c>
      <c r="BB1123" t="s">
        <v>82</v>
      </c>
      <c r="BC1123" t="s">
        <v>82</v>
      </c>
      <c r="BD1123" t="s">
        <v>82</v>
      </c>
      <c r="BE1123" t="s">
        <v>82</v>
      </c>
      <c r="BF1123" t="s">
        <v>82</v>
      </c>
      <c r="BG1123" t="s">
        <v>82</v>
      </c>
      <c r="BH1123" t="s">
        <v>82</v>
      </c>
      <c r="BI1123" t="s">
        <v>82</v>
      </c>
      <c r="BJ1123" t="s">
        <v>82</v>
      </c>
      <c r="BK1123" t="s">
        <v>82</v>
      </c>
      <c r="BL1123" t="s">
        <v>82</v>
      </c>
      <c r="BM1123" t="s">
        <v>82</v>
      </c>
      <c r="BN1123" t="s">
        <v>82</v>
      </c>
      <c r="BO1123" t="s">
        <v>82</v>
      </c>
      <c r="BP1123" t="s">
        <v>82</v>
      </c>
      <c r="BQ1123" t="s">
        <v>82</v>
      </c>
    </row>
    <row r="1124" spans="1:69" x14ac:dyDescent="0.2">
      <c r="A1124" s="5">
        <v>1</v>
      </c>
      <c r="B1124" t="s">
        <v>7477</v>
      </c>
      <c r="C1124" t="s">
        <v>7478</v>
      </c>
      <c r="D1124" t="s">
        <v>176</v>
      </c>
      <c r="E1124" t="s">
        <v>177</v>
      </c>
      <c r="F1124" t="s">
        <v>178</v>
      </c>
      <c r="G1124" t="s">
        <v>16971</v>
      </c>
      <c r="H1124" s="1">
        <v>43447</v>
      </c>
      <c r="I1124" s="1">
        <v>43571</v>
      </c>
      <c r="J1124" t="b">
        <v>0</v>
      </c>
      <c r="K1124" t="s">
        <v>180</v>
      </c>
      <c r="L1124" t="s">
        <v>5794</v>
      </c>
      <c r="M1124" t="s">
        <v>346</v>
      </c>
      <c r="N1124">
        <v>240</v>
      </c>
      <c r="O1124" t="s">
        <v>183</v>
      </c>
      <c r="P1124" t="s">
        <v>16972</v>
      </c>
      <c r="Q1124" t="s">
        <v>7481</v>
      </c>
      <c r="R1124" t="s">
        <v>81</v>
      </c>
      <c r="S1124" t="s">
        <v>82</v>
      </c>
      <c r="T1124" s="1">
        <v>43447</v>
      </c>
      <c r="U1124" s="1">
        <v>43571</v>
      </c>
      <c r="V1124" t="s">
        <v>186</v>
      </c>
      <c r="W1124" s="2">
        <v>43984</v>
      </c>
      <c r="X1124" t="s">
        <v>187</v>
      </c>
      <c r="Y1124" t="s">
        <v>188</v>
      </c>
      <c r="Z1124" t="s">
        <v>81</v>
      </c>
      <c r="AA1124" t="s">
        <v>189</v>
      </c>
      <c r="AB1124" t="s">
        <v>190</v>
      </c>
      <c r="AC1124" t="s">
        <v>81</v>
      </c>
      <c r="AD1124" t="s">
        <v>183</v>
      </c>
      <c r="AE1124" t="s">
        <v>188</v>
      </c>
      <c r="AF1124" t="s">
        <v>81</v>
      </c>
      <c r="AG1124" t="s">
        <v>189</v>
      </c>
      <c r="AH1124" t="s">
        <v>190</v>
      </c>
      <c r="AI1124" t="s">
        <v>81</v>
      </c>
      <c r="AJ1124" t="s">
        <v>183</v>
      </c>
      <c r="AK1124" t="s">
        <v>250</v>
      </c>
      <c r="AL1124" t="s">
        <v>82</v>
      </c>
      <c r="AM1124" t="s">
        <v>183</v>
      </c>
      <c r="AN1124" t="s">
        <v>81</v>
      </c>
      <c r="AO1124" t="s">
        <v>81</v>
      </c>
      <c r="AP1124" t="s">
        <v>351</v>
      </c>
      <c r="AQ1124" t="s">
        <v>16973</v>
      </c>
      <c r="AR1124" t="s">
        <v>16974</v>
      </c>
      <c r="AS1124" t="s">
        <v>16975</v>
      </c>
      <c r="AT1124" t="s">
        <v>16976</v>
      </c>
      <c r="AU1124" t="s">
        <v>197</v>
      </c>
      <c r="AV1124" t="s">
        <v>82</v>
      </c>
      <c r="AW1124" t="s">
        <v>198</v>
      </c>
      <c r="AX1124" t="s">
        <v>81</v>
      </c>
      <c r="AY1124" t="s">
        <v>81</v>
      </c>
      <c r="AZ1124" t="s">
        <v>174</v>
      </c>
      <c r="BA1124" t="s">
        <v>82</v>
      </c>
      <c r="BB1124" s="1">
        <v>1</v>
      </c>
      <c r="BC1124" t="s">
        <v>199</v>
      </c>
      <c r="BD1124" t="s">
        <v>199</v>
      </c>
      <c r="BE1124" t="s">
        <v>199</v>
      </c>
      <c r="BF1124" t="s">
        <v>199</v>
      </c>
      <c r="BG1124" t="s">
        <v>81</v>
      </c>
      <c r="BH1124" t="s">
        <v>81</v>
      </c>
      <c r="BI1124" t="s">
        <v>81</v>
      </c>
      <c r="BJ1124" t="s">
        <v>82</v>
      </c>
      <c r="BK1124" t="s">
        <v>82</v>
      </c>
      <c r="BL1124" t="s">
        <v>16977</v>
      </c>
      <c r="BM1124" t="s">
        <v>16978</v>
      </c>
      <c r="BN1124" t="s">
        <v>81</v>
      </c>
      <c r="BO1124" t="s">
        <v>81</v>
      </c>
      <c r="BP1124" t="s">
        <v>81</v>
      </c>
      <c r="BQ1124" t="s">
        <v>81</v>
      </c>
    </row>
    <row r="1125" spans="1:69" x14ac:dyDescent="0.2">
      <c r="A1125" s="5">
        <v>1</v>
      </c>
      <c r="B1125" t="s">
        <v>16979</v>
      </c>
      <c r="C1125" t="s">
        <v>16980</v>
      </c>
      <c r="D1125" t="s">
        <v>15694</v>
      </c>
      <c r="E1125" t="s">
        <v>16981</v>
      </c>
      <c r="F1125" t="s">
        <v>178</v>
      </c>
      <c r="G1125" t="s">
        <v>15701</v>
      </c>
      <c r="H1125" s="1">
        <v>42507</v>
      </c>
      <c r="I1125" s="1">
        <v>42519</v>
      </c>
      <c r="J1125" t="b">
        <v>0</v>
      </c>
      <c r="K1125" t="s">
        <v>180</v>
      </c>
      <c r="L1125" t="s">
        <v>16982</v>
      </c>
      <c r="M1125" t="s">
        <v>723</v>
      </c>
      <c r="N1125">
        <v>680</v>
      </c>
      <c r="O1125" t="s">
        <v>16983</v>
      </c>
      <c r="P1125" t="s">
        <v>16984</v>
      </c>
      <c r="Q1125" t="s">
        <v>15700</v>
      </c>
      <c r="R1125" t="s">
        <v>16985</v>
      </c>
      <c r="S1125" t="s">
        <v>82</v>
      </c>
      <c r="T1125" s="1">
        <v>42507</v>
      </c>
      <c r="U1125" s="1">
        <v>42519</v>
      </c>
      <c r="V1125" t="s">
        <v>186</v>
      </c>
      <c r="W1125" s="2">
        <v>43809</v>
      </c>
      <c r="X1125">
        <v>201334</v>
      </c>
      <c r="Y1125" t="s">
        <v>9200</v>
      </c>
      <c r="Z1125" t="s">
        <v>81</v>
      </c>
      <c r="AA1125" t="s">
        <v>9201</v>
      </c>
      <c r="AB1125" t="s">
        <v>9202</v>
      </c>
      <c r="AC1125">
        <v>34902202700</v>
      </c>
      <c r="AD1125" t="s">
        <v>16983</v>
      </c>
      <c r="AE1125" t="s">
        <v>9200</v>
      </c>
      <c r="AF1125" t="s">
        <v>81</v>
      </c>
      <c r="AG1125" t="s">
        <v>9201</v>
      </c>
      <c r="AH1125" t="s">
        <v>9202</v>
      </c>
      <c r="AI1125">
        <v>34902202700</v>
      </c>
      <c r="AJ1125" t="s">
        <v>16983</v>
      </c>
      <c r="AK1125" t="s">
        <v>250</v>
      </c>
      <c r="AL1125" t="s">
        <v>82</v>
      </c>
      <c r="AM1125" t="s">
        <v>724</v>
      </c>
      <c r="AN1125" t="s">
        <v>81</v>
      </c>
      <c r="AO1125" t="s">
        <v>81</v>
      </c>
      <c r="AP1125" t="s">
        <v>351</v>
      </c>
      <c r="AQ1125" t="s">
        <v>16986</v>
      </c>
      <c r="AR1125" t="s">
        <v>16987</v>
      </c>
      <c r="AS1125" t="s">
        <v>16988</v>
      </c>
      <c r="AT1125" t="s">
        <v>16989</v>
      </c>
      <c r="AU1125" t="s">
        <v>615</v>
      </c>
      <c r="AV1125" t="s">
        <v>16990</v>
      </c>
      <c r="AW1125" t="s">
        <v>198</v>
      </c>
      <c r="AX1125" t="s">
        <v>81</v>
      </c>
      <c r="AY1125" t="s">
        <v>81</v>
      </c>
      <c r="AZ1125" t="s">
        <v>16991</v>
      </c>
      <c r="BA1125" t="s">
        <v>82</v>
      </c>
      <c r="BB1125" s="1">
        <v>1</v>
      </c>
      <c r="BC1125" t="s">
        <v>199</v>
      </c>
      <c r="BD1125" t="s">
        <v>199</v>
      </c>
      <c r="BE1125" t="s">
        <v>199</v>
      </c>
      <c r="BF1125" t="s">
        <v>199</v>
      </c>
      <c r="BG1125" t="s">
        <v>81</v>
      </c>
      <c r="BH1125" t="s">
        <v>81</v>
      </c>
      <c r="BI1125" t="s">
        <v>81</v>
      </c>
      <c r="BJ1125" t="s">
        <v>82</v>
      </c>
      <c r="BK1125" t="s">
        <v>82</v>
      </c>
      <c r="BL1125" t="s">
        <v>200</v>
      </c>
      <c r="BM1125" t="s">
        <v>201</v>
      </c>
      <c r="BN1125" t="s">
        <v>81</v>
      </c>
      <c r="BO1125" t="s">
        <v>81</v>
      </c>
      <c r="BP1125" t="s">
        <v>81</v>
      </c>
      <c r="BQ1125" t="s">
        <v>81</v>
      </c>
    </row>
    <row r="1126" spans="1:69" x14ac:dyDescent="0.2">
      <c r="A1126" s="5">
        <v>0</v>
      </c>
      <c r="B1126" t="s">
        <v>16992</v>
      </c>
      <c r="C1126" t="s">
        <v>16993</v>
      </c>
      <c r="D1126" t="s">
        <v>16994</v>
      </c>
      <c r="E1126" t="s">
        <v>16995</v>
      </c>
      <c r="F1126" t="s">
        <v>73</v>
      </c>
      <c r="G1126" t="s">
        <v>16996</v>
      </c>
      <c r="H1126" s="1">
        <v>43567</v>
      </c>
      <c r="I1126" s="1">
        <v>43649</v>
      </c>
      <c r="J1126" t="b">
        <v>0</v>
      </c>
      <c r="K1126" t="s">
        <v>75</v>
      </c>
      <c r="L1126" t="s">
        <v>13497</v>
      </c>
      <c r="M1126" t="s">
        <v>90</v>
      </c>
      <c r="N1126">
        <v>30</v>
      </c>
      <c r="O1126" t="s">
        <v>2004</v>
      </c>
      <c r="P1126" t="s">
        <v>409</v>
      </c>
      <c r="Q1126" t="s">
        <v>1585</v>
      </c>
      <c r="R1126" t="s">
        <v>81</v>
      </c>
      <c r="S1126" t="s">
        <v>82</v>
      </c>
      <c r="T1126" s="1">
        <v>43567</v>
      </c>
      <c r="U1126" t="s">
        <v>16997</v>
      </c>
      <c r="V1126" t="s">
        <v>542</v>
      </c>
      <c r="W1126" s="2">
        <v>43878</v>
      </c>
      <c r="X1126" t="s">
        <v>16998</v>
      </c>
      <c r="Y1126" t="s">
        <v>148</v>
      </c>
      <c r="Z1126" t="s">
        <v>16999</v>
      </c>
      <c r="AA1126" t="s">
        <v>82</v>
      </c>
      <c r="AB1126" t="s">
        <v>17000</v>
      </c>
      <c r="AC1126" t="s">
        <v>17001</v>
      </c>
      <c r="AD1126" t="s">
        <v>4064</v>
      </c>
      <c r="AE1126" t="s">
        <v>148</v>
      </c>
      <c r="AF1126" t="s">
        <v>16999</v>
      </c>
      <c r="AG1126" t="s">
        <v>82</v>
      </c>
      <c r="AH1126" t="s">
        <v>17000</v>
      </c>
      <c r="AI1126" t="s">
        <v>17001</v>
      </c>
      <c r="AJ1126" t="s">
        <v>4064</v>
      </c>
      <c r="AK1126" t="s">
        <v>296</v>
      </c>
      <c r="AL1126" t="s">
        <v>82</v>
      </c>
      <c r="AM1126" t="s">
        <v>88</v>
      </c>
      <c r="AN1126" t="s">
        <v>154</v>
      </c>
      <c r="AO1126" t="s">
        <v>89</v>
      </c>
      <c r="AP1126" t="s">
        <v>91</v>
      </c>
      <c r="AQ1126" t="s">
        <v>17002</v>
      </c>
      <c r="AR1126" t="s">
        <v>82</v>
      </c>
      <c r="AS1126" t="s">
        <v>17003</v>
      </c>
      <c r="AT1126" t="s">
        <v>82</v>
      </c>
      <c r="AU1126" t="s">
        <v>81</v>
      </c>
      <c r="AV1126" t="s">
        <v>82</v>
      </c>
      <c r="AW1126" t="s">
        <v>82</v>
      </c>
      <c r="AX1126" t="s">
        <v>82</v>
      </c>
      <c r="AY1126" t="s">
        <v>82</v>
      </c>
      <c r="AZ1126" t="s">
        <v>82</v>
      </c>
      <c r="BA1126" t="s">
        <v>82</v>
      </c>
      <c r="BB1126" t="s">
        <v>82</v>
      </c>
      <c r="BC1126" t="s">
        <v>82</v>
      </c>
      <c r="BD1126" t="s">
        <v>82</v>
      </c>
      <c r="BE1126" t="s">
        <v>82</v>
      </c>
      <c r="BF1126" t="s">
        <v>82</v>
      </c>
      <c r="BG1126" t="s">
        <v>82</v>
      </c>
      <c r="BH1126" t="s">
        <v>82</v>
      </c>
      <c r="BI1126" t="s">
        <v>82</v>
      </c>
      <c r="BJ1126" t="s">
        <v>82</v>
      </c>
      <c r="BK1126" t="s">
        <v>82</v>
      </c>
      <c r="BL1126" t="s">
        <v>82</v>
      </c>
      <c r="BM1126" t="s">
        <v>82</v>
      </c>
      <c r="BN1126" t="s">
        <v>82</v>
      </c>
      <c r="BO1126" t="s">
        <v>82</v>
      </c>
      <c r="BP1126" t="s">
        <v>82</v>
      </c>
      <c r="BQ1126" t="s">
        <v>82</v>
      </c>
    </row>
    <row r="1127" spans="1:69" x14ac:dyDescent="0.2">
      <c r="A1127" s="5">
        <v>1</v>
      </c>
      <c r="B1127" t="s">
        <v>17004</v>
      </c>
      <c r="C1127" t="s">
        <v>17005</v>
      </c>
      <c r="D1127" t="s">
        <v>17006</v>
      </c>
      <c r="E1127" t="s">
        <v>17004</v>
      </c>
      <c r="F1127" t="s">
        <v>1617</v>
      </c>
      <c r="G1127" t="s">
        <v>17007</v>
      </c>
      <c r="H1127" s="1">
        <v>42837</v>
      </c>
      <c r="I1127" s="1">
        <v>42500</v>
      </c>
      <c r="J1127" t="b">
        <v>0</v>
      </c>
      <c r="K1127" t="s">
        <v>75</v>
      </c>
      <c r="L1127" t="s">
        <v>17008</v>
      </c>
      <c r="M1127" t="s">
        <v>703</v>
      </c>
      <c r="N1127">
        <v>24</v>
      </c>
      <c r="O1127" t="s">
        <v>17009</v>
      </c>
      <c r="P1127" t="s">
        <v>2776</v>
      </c>
      <c r="Q1127" t="s">
        <v>17010</v>
      </c>
      <c r="R1127" t="s">
        <v>81</v>
      </c>
      <c r="S1127">
        <v>1</v>
      </c>
      <c r="T1127" s="1">
        <v>42837</v>
      </c>
      <c r="U1127" s="1">
        <v>42500</v>
      </c>
      <c r="V1127" t="s">
        <v>1617</v>
      </c>
      <c r="W1127" s="2">
        <v>42863</v>
      </c>
      <c r="X1127" t="s">
        <v>90</v>
      </c>
      <c r="Y1127" t="s">
        <v>81</v>
      </c>
      <c r="Z1127" t="s">
        <v>81</v>
      </c>
      <c r="AA1127" t="s">
        <v>81</v>
      </c>
      <c r="AB1127" t="s">
        <v>81</v>
      </c>
      <c r="AC1127" t="s">
        <v>81</v>
      </c>
      <c r="AD1127" t="s">
        <v>81</v>
      </c>
      <c r="AE1127" t="s">
        <v>17011</v>
      </c>
      <c r="AF1127" t="s">
        <v>17012</v>
      </c>
      <c r="AG1127" t="s">
        <v>17013</v>
      </c>
      <c r="AH1127" t="s">
        <v>17014</v>
      </c>
      <c r="AI1127" t="s">
        <v>17015</v>
      </c>
      <c r="AJ1127" t="s">
        <v>81</v>
      </c>
      <c r="AK1127" t="s">
        <v>110</v>
      </c>
      <c r="AL1127" t="s">
        <v>82</v>
      </c>
      <c r="AM1127" t="s">
        <v>17016</v>
      </c>
      <c r="AN1127" t="s">
        <v>81</v>
      </c>
      <c r="AO1127" t="s">
        <v>81</v>
      </c>
      <c r="AP1127" t="s">
        <v>371</v>
      </c>
      <c r="AQ1127" t="s">
        <v>17017</v>
      </c>
      <c r="AR1127" t="s">
        <v>17018</v>
      </c>
      <c r="AS1127" t="s">
        <v>17019</v>
      </c>
      <c r="AT1127" t="s">
        <v>17020</v>
      </c>
      <c r="AU1127" t="s">
        <v>81</v>
      </c>
      <c r="AV1127" t="s">
        <v>82</v>
      </c>
      <c r="AW1127" t="s">
        <v>1637</v>
      </c>
      <c r="AX1127" t="s">
        <v>82</v>
      </c>
      <c r="AY1127" t="s">
        <v>82</v>
      </c>
      <c r="AZ1127" t="s">
        <v>82</v>
      </c>
      <c r="BA1127" t="s">
        <v>82</v>
      </c>
      <c r="BB1127" t="s">
        <v>82</v>
      </c>
      <c r="BC1127" t="s">
        <v>82</v>
      </c>
      <c r="BD1127" t="s">
        <v>82</v>
      </c>
      <c r="BE1127" t="s">
        <v>82</v>
      </c>
      <c r="BF1127" t="s">
        <v>82</v>
      </c>
      <c r="BG1127" t="s">
        <v>82</v>
      </c>
      <c r="BH1127" t="s">
        <v>82</v>
      </c>
      <c r="BI1127" t="s">
        <v>82</v>
      </c>
      <c r="BJ1127" t="s">
        <v>82</v>
      </c>
      <c r="BK1127" t="s">
        <v>82</v>
      </c>
      <c r="BL1127" t="s">
        <v>82</v>
      </c>
      <c r="BM1127" t="s">
        <v>82</v>
      </c>
      <c r="BN1127" t="s">
        <v>82</v>
      </c>
      <c r="BO1127" t="s">
        <v>82</v>
      </c>
      <c r="BP1127" t="s">
        <v>82</v>
      </c>
      <c r="BQ1127" t="s">
        <v>82</v>
      </c>
    </row>
    <row r="1128" spans="1:69" x14ac:dyDescent="0.2">
      <c r="A1128" s="5">
        <v>0</v>
      </c>
      <c r="B1128" t="s">
        <v>17021</v>
      </c>
      <c r="C1128" t="s">
        <v>12871</v>
      </c>
      <c r="D1128" t="s">
        <v>17022</v>
      </c>
      <c r="E1128" t="s">
        <v>17023</v>
      </c>
      <c r="F1128" t="s">
        <v>73</v>
      </c>
      <c r="G1128" t="s">
        <v>17024</v>
      </c>
      <c r="H1128" s="1">
        <v>42961</v>
      </c>
      <c r="I1128" s="1">
        <v>40603</v>
      </c>
      <c r="J1128" t="b">
        <v>0</v>
      </c>
      <c r="K1128" t="s">
        <v>75</v>
      </c>
      <c r="L1128" t="s">
        <v>465</v>
      </c>
      <c r="M1128" t="s">
        <v>90</v>
      </c>
      <c r="N1128">
        <v>30</v>
      </c>
      <c r="O1128" t="s">
        <v>12875</v>
      </c>
      <c r="P1128" t="s">
        <v>17025</v>
      </c>
      <c r="Q1128" t="s">
        <v>17026</v>
      </c>
      <c r="R1128" t="s">
        <v>81</v>
      </c>
      <c r="S1128">
        <v>1</v>
      </c>
      <c r="T1128" s="1">
        <v>42961</v>
      </c>
      <c r="U1128" t="s">
        <v>12877</v>
      </c>
      <c r="V1128" t="s">
        <v>168</v>
      </c>
      <c r="W1128" s="2">
        <v>43108</v>
      </c>
      <c r="X1128" t="s">
        <v>17027</v>
      </c>
      <c r="Y1128" t="s">
        <v>523</v>
      </c>
      <c r="Z1128" t="s">
        <v>12879</v>
      </c>
      <c r="AA1128" t="s">
        <v>82</v>
      </c>
      <c r="AB1128" t="s">
        <v>525</v>
      </c>
      <c r="AC1128" t="s">
        <v>525</v>
      </c>
      <c r="AD1128" t="s">
        <v>17028</v>
      </c>
      <c r="AE1128" t="s">
        <v>523</v>
      </c>
      <c r="AF1128" t="s">
        <v>12879</v>
      </c>
      <c r="AG1128" t="s">
        <v>82</v>
      </c>
      <c r="AH1128" t="s">
        <v>525</v>
      </c>
      <c r="AI1128" t="s">
        <v>525</v>
      </c>
      <c r="AJ1128" t="s">
        <v>17028</v>
      </c>
      <c r="AK1128" t="s">
        <v>110</v>
      </c>
      <c r="AL1128" t="s">
        <v>82</v>
      </c>
      <c r="AM1128" t="s">
        <v>88</v>
      </c>
      <c r="AN1128" t="s">
        <v>154</v>
      </c>
      <c r="AO1128" t="s">
        <v>90</v>
      </c>
      <c r="AP1128" t="s">
        <v>91</v>
      </c>
      <c r="AQ1128" t="s">
        <v>17029</v>
      </c>
      <c r="AR1128" t="s">
        <v>82</v>
      </c>
      <c r="AS1128" t="s">
        <v>17030</v>
      </c>
      <c r="AT1128" t="s">
        <v>17031</v>
      </c>
      <c r="AU1128" t="s">
        <v>81</v>
      </c>
      <c r="AV1128" t="s">
        <v>82</v>
      </c>
      <c r="AW1128" t="s">
        <v>82</v>
      </c>
      <c r="AX1128" t="s">
        <v>82</v>
      </c>
      <c r="AY1128" t="s">
        <v>82</v>
      </c>
      <c r="AZ1128" t="s">
        <v>82</v>
      </c>
      <c r="BA1128" t="s">
        <v>82</v>
      </c>
      <c r="BB1128" t="s">
        <v>82</v>
      </c>
      <c r="BC1128" t="s">
        <v>82</v>
      </c>
      <c r="BD1128" t="s">
        <v>82</v>
      </c>
      <c r="BE1128" t="s">
        <v>82</v>
      </c>
      <c r="BF1128" t="s">
        <v>82</v>
      </c>
      <c r="BG1128" t="s">
        <v>82</v>
      </c>
      <c r="BH1128" t="s">
        <v>82</v>
      </c>
      <c r="BI1128" t="s">
        <v>82</v>
      </c>
      <c r="BJ1128" t="s">
        <v>82</v>
      </c>
      <c r="BK1128" t="s">
        <v>82</v>
      </c>
      <c r="BL1128" t="s">
        <v>82</v>
      </c>
      <c r="BM1128" t="s">
        <v>82</v>
      </c>
      <c r="BN1128" t="s">
        <v>82</v>
      </c>
      <c r="BO1128" t="s">
        <v>82</v>
      </c>
      <c r="BP1128" t="s">
        <v>82</v>
      </c>
      <c r="BQ1128" t="s">
        <v>82</v>
      </c>
    </row>
    <row r="1129" spans="1:69" x14ac:dyDescent="0.2">
      <c r="A1129" s="5">
        <v>0</v>
      </c>
      <c r="B1129" t="s">
        <v>666</v>
      </c>
      <c r="C1129" t="s">
        <v>17032</v>
      </c>
      <c r="D1129" t="s">
        <v>17033</v>
      </c>
      <c r="E1129" t="s">
        <v>17034</v>
      </c>
      <c r="F1129" t="s">
        <v>1432</v>
      </c>
      <c r="G1129" t="s">
        <v>17035</v>
      </c>
      <c r="H1129" s="1">
        <v>42723</v>
      </c>
      <c r="I1129" s="1">
        <v>42751</v>
      </c>
      <c r="J1129" t="b">
        <v>0</v>
      </c>
      <c r="K1129" t="s">
        <v>75</v>
      </c>
      <c r="L1129" t="s">
        <v>17036</v>
      </c>
      <c r="M1129" t="s">
        <v>90</v>
      </c>
      <c r="N1129">
        <v>708</v>
      </c>
      <c r="O1129" t="s">
        <v>17037</v>
      </c>
      <c r="P1129" t="s">
        <v>670</v>
      </c>
      <c r="Q1129" t="s">
        <v>17038</v>
      </c>
      <c r="R1129" t="s">
        <v>81</v>
      </c>
      <c r="S1129" t="s">
        <v>82</v>
      </c>
      <c r="T1129" s="1">
        <v>42723</v>
      </c>
      <c r="U1129" s="1">
        <v>42751</v>
      </c>
      <c r="V1129" t="s">
        <v>1438</v>
      </c>
      <c r="W1129" s="2">
        <v>44139</v>
      </c>
      <c r="X1129" t="s">
        <v>667</v>
      </c>
      <c r="Y1129" t="s">
        <v>17039</v>
      </c>
      <c r="Z1129" t="s">
        <v>81</v>
      </c>
      <c r="AA1129" t="s">
        <v>17040</v>
      </c>
      <c r="AB1129" t="s">
        <v>17041</v>
      </c>
      <c r="AC1129">
        <v>1126596784</v>
      </c>
      <c r="AD1129" t="s">
        <v>16526</v>
      </c>
      <c r="AE1129" t="s">
        <v>17039</v>
      </c>
      <c r="AF1129" t="s">
        <v>81</v>
      </c>
      <c r="AG1129" t="s">
        <v>17040</v>
      </c>
      <c r="AH1129" t="s">
        <v>17041</v>
      </c>
      <c r="AI1129">
        <v>1126596784</v>
      </c>
      <c r="AJ1129" t="s">
        <v>16526</v>
      </c>
      <c r="AK1129" t="s">
        <v>1444</v>
      </c>
      <c r="AL1129" t="s">
        <v>82</v>
      </c>
      <c r="AM1129" t="s">
        <v>17037</v>
      </c>
      <c r="AN1129" t="s">
        <v>81</v>
      </c>
      <c r="AO1129" t="s">
        <v>81</v>
      </c>
      <c r="AP1129" t="s">
        <v>81</v>
      </c>
      <c r="AQ1129" t="s">
        <v>17042</v>
      </c>
      <c r="AR1129" t="s">
        <v>17043</v>
      </c>
      <c r="AS1129" t="s">
        <v>17044</v>
      </c>
      <c r="AT1129" t="s">
        <v>17045</v>
      </c>
      <c r="AU1129" t="s">
        <v>81</v>
      </c>
      <c r="AV1129" t="s">
        <v>82</v>
      </c>
      <c r="AW1129" t="s">
        <v>81</v>
      </c>
      <c r="AX1129">
        <v>0</v>
      </c>
      <c r="AY1129" t="s">
        <v>81</v>
      </c>
      <c r="AZ1129" t="s">
        <v>81</v>
      </c>
      <c r="BA1129" t="s">
        <v>82</v>
      </c>
      <c r="BB1129" s="1">
        <v>1</v>
      </c>
      <c r="BC1129" t="s">
        <v>81</v>
      </c>
      <c r="BD1129" t="s">
        <v>81</v>
      </c>
      <c r="BE1129" t="s">
        <v>81</v>
      </c>
      <c r="BF1129" t="s">
        <v>81</v>
      </c>
      <c r="BG1129" t="s">
        <v>81</v>
      </c>
      <c r="BH1129" t="s">
        <v>81</v>
      </c>
      <c r="BI1129" t="s">
        <v>81</v>
      </c>
      <c r="BJ1129" t="s">
        <v>82</v>
      </c>
      <c r="BK1129" t="s">
        <v>82</v>
      </c>
      <c r="BL1129" t="s">
        <v>17046</v>
      </c>
      <c r="BM1129" t="s">
        <v>17047</v>
      </c>
      <c r="BN1129" t="s">
        <v>675</v>
      </c>
      <c r="BO1129" t="s">
        <v>17048</v>
      </c>
      <c r="BP1129" t="s">
        <v>675</v>
      </c>
      <c r="BQ1129" t="s">
        <v>675</v>
      </c>
    </row>
    <row r="1130" spans="1:69" x14ac:dyDescent="0.2">
      <c r="A1130" s="5">
        <v>0</v>
      </c>
      <c r="B1130" t="s">
        <v>17049</v>
      </c>
      <c r="C1130" t="s">
        <v>17050</v>
      </c>
      <c r="D1130" t="s">
        <v>17051</v>
      </c>
      <c r="E1130" t="s">
        <v>17049</v>
      </c>
      <c r="F1130" t="s">
        <v>553</v>
      </c>
      <c r="G1130" t="s">
        <v>17052</v>
      </c>
      <c r="H1130" s="1">
        <v>42386</v>
      </c>
      <c r="I1130" s="1">
        <v>42422</v>
      </c>
      <c r="J1130" t="b">
        <v>0</v>
      </c>
      <c r="K1130" t="s">
        <v>555</v>
      </c>
      <c r="L1130" t="s">
        <v>1531</v>
      </c>
      <c r="M1130" t="s">
        <v>1199</v>
      </c>
      <c r="N1130" t="s">
        <v>17053</v>
      </c>
      <c r="O1130" t="s">
        <v>17054</v>
      </c>
      <c r="P1130" t="s">
        <v>365</v>
      </c>
      <c r="Q1130" t="s">
        <v>8651</v>
      </c>
      <c r="R1130" t="s">
        <v>81</v>
      </c>
      <c r="S1130" t="s">
        <v>82</v>
      </c>
      <c r="T1130" s="1">
        <v>42386</v>
      </c>
      <c r="U1130" s="1">
        <v>42422</v>
      </c>
      <c r="V1130" t="s">
        <v>553</v>
      </c>
      <c r="W1130" s="2">
        <v>42843</v>
      </c>
      <c r="X1130" t="s">
        <v>82</v>
      </c>
      <c r="Y1130" t="s">
        <v>17055</v>
      </c>
      <c r="Z1130" t="s">
        <v>81</v>
      </c>
      <c r="AA1130" t="s">
        <v>17056</v>
      </c>
      <c r="AB1130" t="s">
        <v>17057</v>
      </c>
      <c r="AC1130" t="s">
        <v>17058</v>
      </c>
      <c r="AD1130" t="s">
        <v>81</v>
      </c>
      <c r="AE1130" t="s">
        <v>17059</v>
      </c>
      <c r="AF1130" t="s">
        <v>81</v>
      </c>
      <c r="AG1130" t="s">
        <v>17056</v>
      </c>
      <c r="AH1130" t="s">
        <v>17060</v>
      </c>
      <c r="AI1130" t="s">
        <v>17061</v>
      </c>
      <c r="AJ1130" t="s">
        <v>17062</v>
      </c>
      <c r="AK1130" t="s">
        <v>212</v>
      </c>
      <c r="AL1130" t="s">
        <v>82</v>
      </c>
      <c r="AM1130" t="s">
        <v>17063</v>
      </c>
      <c r="AN1130">
        <v>18</v>
      </c>
      <c r="AO1130">
        <v>65</v>
      </c>
      <c r="AP1130" t="s">
        <v>371</v>
      </c>
      <c r="AQ1130" t="s">
        <v>17064</v>
      </c>
      <c r="AR1130" t="s">
        <v>17065</v>
      </c>
      <c r="AS1130" t="s">
        <v>17066</v>
      </c>
      <c r="AT1130" t="s">
        <v>17067</v>
      </c>
      <c r="AU1130" t="s">
        <v>81</v>
      </c>
      <c r="AV1130" t="s">
        <v>82</v>
      </c>
      <c r="AW1130" t="s">
        <v>81</v>
      </c>
      <c r="AX1130" t="s">
        <v>82</v>
      </c>
      <c r="AY1130" t="s">
        <v>82</v>
      </c>
      <c r="AZ1130" t="s">
        <v>82</v>
      </c>
      <c r="BA1130" t="s">
        <v>82</v>
      </c>
      <c r="BB1130" t="s">
        <v>82</v>
      </c>
      <c r="BC1130" t="s">
        <v>82</v>
      </c>
      <c r="BD1130" t="s">
        <v>82</v>
      </c>
      <c r="BE1130" t="s">
        <v>82</v>
      </c>
      <c r="BF1130" t="s">
        <v>82</v>
      </c>
      <c r="BG1130" t="s">
        <v>82</v>
      </c>
      <c r="BH1130" t="s">
        <v>82</v>
      </c>
      <c r="BI1130" t="s">
        <v>82</v>
      </c>
      <c r="BJ1130" t="s">
        <v>82</v>
      </c>
      <c r="BK1130" t="s">
        <v>82</v>
      </c>
      <c r="BL1130" t="s">
        <v>82</v>
      </c>
      <c r="BM1130" t="s">
        <v>82</v>
      </c>
      <c r="BN1130" t="s">
        <v>82</v>
      </c>
      <c r="BO1130" t="s">
        <v>82</v>
      </c>
      <c r="BP1130" t="s">
        <v>82</v>
      </c>
      <c r="BQ1130" t="s">
        <v>82</v>
      </c>
    </row>
    <row r="1131" spans="1:69" x14ac:dyDescent="0.2">
      <c r="A1131" s="5">
        <v>1</v>
      </c>
      <c r="B1131" t="s">
        <v>3531</v>
      </c>
      <c r="C1131" t="s">
        <v>1033</v>
      </c>
      <c r="D1131" t="s">
        <v>3532</v>
      </c>
      <c r="E1131" t="s">
        <v>3533</v>
      </c>
      <c r="F1131" t="s">
        <v>178</v>
      </c>
      <c r="G1131" t="s">
        <v>17068</v>
      </c>
      <c r="H1131" s="1">
        <v>43355</v>
      </c>
      <c r="I1131" s="1">
        <v>43710</v>
      </c>
      <c r="J1131" t="b">
        <v>0</v>
      </c>
      <c r="K1131" t="s">
        <v>180</v>
      </c>
      <c r="L1131" t="s">
        <v>1037</v>
      </c>
      <c r="M1131" t="s">
        <v>346</v>
      </c>
      <c r="N1131">
        <v>600</v>
      </c>
      <c r="O1131" t="s">
        <v>1038</v>
      </c>
      <c r="P1131" t="s">
        <v>10307</v>
      </c>
      <c r="Q1131" t="s">
        <v>1040</v>
      </c>
      <c r="R1131" t="s">
        <v>3536</v>
      </c>
      <c r="S1131" t="s">
        <v>82</v>
      </c>
      <c r="T1131" s="1">
        <v>43355</v>
      </c>
      <c r="U1131" s="1">
        <v>43710</v>
      </c>
      <c r="V1131" t="s">
        <v>186</v>
      </c>
      <c r="W1131" s="2">
        <v>44117</v>
      </c>
      <c r="X1131" t="s">
        <v>3951</v>
      </c>
      <c r="Y1131" t="s">
        <v>1043</v>
      </c>
      <c r="Z1131" t="s">
        <v>81</v>
      </c>
      <c r="AA1131" t="s">
        <v>1044</v>
      </c>
      <c r="AB1131" t="s">
        <v>1045</v>
      </c>
      <c r="AC1131" t="s">
        <v>5306</v>
      </c>
      <c r="AD1131" t="s">
        <v>1038</v>
      </c>
      <c r="AE1131" t="s">
        <v>1043</v>
      </c>
      <c r="AF1131" t="s">
        <v>81</v>
      </c>
      <c r="AG1131" t="s">
        <v>1044</v>
      </c>
      <c r="AH1131" t="s">
        <v>1045</v>
      </c>
      <c r="AI1131" t="s">
        <v>5306</v>
      </c>
      <c r="AJ1131" t="s">
        <v>1038</v>
      </c>
      <c r="AK1131" t="s">
        <v>250</v>
      </c>
      <c r="AL1131" t="s">
        <v>82</v>
      </c>
      <c r="AM1131" t="s">
        <v>1046</v>
      </c>
      <c r="AN1131" t="s">
        <v>81</v>
      </c>
      <c r="AO1131" t="s">
        <v>81</v>
      </c>
      <c r="AP1131" t="s">
        <v>351</v>
      </c>
      <c r="AQ1131" t="s">
        <v>10308</v>
      </c>
      <c r="AR1131" t="s">
        <v>10309</v>
      </c>
      <c r="AS1131" t="s">
        <v>10310</v>
      </c>
      <c r="AT1131" t="s">
        <v>16487</v>
      </c>
      <c r="AU1131" t="s">
        <v>197</v>
      </c>
      <c r="AV1131" t="s">
        <v>82</v>
      </c>
      <c r="AW1131" t="s">
        <v>198</v>
      </c>
      <c r="AX1131" t="s">
        <v>81</v>
      </c>
      <c r="AY1131" t="s">
        <v>81</v>
      </c>
      <c r="AZ1131" t="s">
        <v>3531</v>
      </c>
      <c r="BA1131" t="s">
        <v>82</v>
      </c>
      <c r="BB1131" s="1">
        <v>1</v>
      </c>
      <c r="BC1131" t="s">
        <v>199</v>
      </c>
      <c r="BD1131" t="s">
        <v>199</v>
      </c>
      <c r="BE1131" t="s">
        <v>199</v>
      </c>
      <c r="BF1131" t="s">
        <v>199</v>
      </c>
      <c r="BG1131" t="s">
        <v>81</v>
      </c>
      <c r="BH1131" t="s">
        <v>81</v>
      </c>
      <c r="BI1131" t="s">
        <v>81</v>
      </c>
      <c r="BJ1131" t="s">
        <v>82</v>
      </c>
      <c r="BK1131" t="s">
        <v>82</v>
      </c>
      <c r="BL1131" t="s">
        <v>200</v>
      </c>
      <c r="BM1131" t="s">
        <v>17069</v>
      </c>
      <c r="BN1131" t="s">
        <v>81</v>
      </c>
      <c r="BO1131" t="s">
        <v>81</v>
      </c>
      <c r="BP1131" t="s">
        <v>81</v>
      </c>
      <c r="BQ1131" t="s">
        <v>81</v>
      </c>
    </row>
    <row r="1132" spans="1:69" x14ac:dyDescent="0.2">
      <c r="A1132" s="5">
        <v>1</v>
      </c>
      <c r="B1132" t="s">
        <v>174</v>
      </c>
      <c r="C1132" t="s">
        <v>175</v>
      </c>
      <c r="D1132" t="s">
        <v>176</v>
      </c>
      <c r="E1132" t="s">
        <v>177</v>
      </c>
      <c r="F1132" t="s">
        <v>178</v>
      </c>
      <c r="G1132" t="s">
        <v>17070</v>
      </c>
      <c r="H1132" s="1">
        <v>43437</v>
      </c>
      <c r="I1132" s="1">
        <v>43444</v>
      </c>
      <c r="J1132" t="b">
        <v>0</v>
      </c>
      <c r="K1132" t="s">
        <v>180</v>
      </c>
      <c r="L1132" t="s">
        <v>10828</v>
      </c>
      <c r="M1132" t="s">
        <v>182</v>
      </c>
      <c r="N1132">
        <v>366</v>
      </c>
      <c r="O1132" t="s">
        <v>183</v>
      </c>
      <c r="P1132" t="s">
        <v>184</v>
      </c>
      <c r="Q1132" t="s">
        <v>185</v>
      </c>
      <c r="R1132" t="s">
        <v>81</v>
      </c>
      <c r="S1132" t="s">
        <v>82</v>
      </c>
      <c r="T1132" s="1">
        <v>43437</v>
      </c>
      <c r="U1132" s="1">
        <v>43444</v>
      </c>
      <c r="V1132" t="s">
        <v>186</v>
      </c>
      <c r="W1132" s="2">
        <v>43794</v>
      </c>
      <c r="X1132" t="s">
        <v>187</v>
      </c>
      <c r="Y1132" t="s">
        <v>188</v>
      </c>
      <c r="Z1132" t="s">
        <v>81</v>
      </c>
      <c r="AA1132" t="s">
        <v>189</v>
      </c>
      <c r="AB1132" t="s">
        <v>190</v>
      </c>
      <c r="AC1132" t="s">
        <v>81</v>
      </c>
      <c r="AD1132" t="s">
        <v>183</v>
      </c>
      <c r="AE1132" t="s">
        <v>188</v>
      </c>
      <c r="AF1132" t="s">
        <v>81</v>
      </c>
      <c r="AG1132" t="s">
        <v>189</v>
      </c>
      <c r="AH1132" t="s">
        <v>190</v>
      </c>
      <c r="AI1132" t="s">
        <v>81</v>
      </c>
      <c r="AJ1132" t="s">
        <v>183</v>
      </c>
      <c r="AK1132" t="s">
        <v>191</v>
      </c>
      <c r="AL1132" t="s">
        <v>82</v>
      </c>
      <c r="AM1132" t="s">
        <v>183</v>
      </c>
      <c r="AN1132" t="s">
        <v>81</v>
      </c>
      <c r="AO1132" t="s">
        <v>81</v>
      </c>
      <c r="AP1132" t="s">
        <v>192</v>
      </c>
      <c r="AQ1132" t="s">
        <v>17071</v>
      </c>
      <c r="AR1132" t="s">
        <v>17072</v>
      </c>
      <c r="AS1132" t="s">
        <v>17073</v>
      </c>
      <c r="AT1132" t="s">
        <v>17074</v>
      </c>
      <c r="AU1132" t="s">
        <v>197</v>
      </c>
      <c r="AV1132" t="s">
        <v>82</v>
      </c>
      <c r="AW1132" t="s">
        <v>198</v>
      </c>
      <c r="AX1132" t="s">
        <v>81</v>
      </c>
      <c r="AY1132" t="s">
        <v>81</v>
      </c>
      <c r="AZ1132" t="s">
        <v>174</v>
      </c>
      <c r="BA1132" t="s">
        <v>82</v>
      </c>
      <c r="BB1132" s="1">
        <v>1</v>
      </c>
      <c r="BC1132" t="s">
        <v>199</v>
      </c>
      <c r="BD1132" t="s">
        <v>199</v>
      </c>
      <c r="BE1132" t="s">
        <v>199</v>
      </c>
      <c r="BF1132" t="s">
        <v>199</v>
      </c>
      <c r="BG1132" t="s">
        <v>81</v>
      </c>
      <c r="BH1132" t="s">
        <v>81</v>
      </c>
      <c r="BI1132" t="s">
        <v>81</v>
      </c>
      <c r="BJ1132" t="s">
        <v>82</v>
      </c>
      <c r="BK1132" t="s">
        <v>82</v>
      </c>
      <c r="BL1132" t="s">
        <v>200</v>
      </c>
      <c r="BM1132" t="s">
        <v>201</v>
      </c>
      <c r="BN1132" t="s">
        <v>81</v>
      </c>
      <c r="BO1132" t="s">
        <v>81</v>
      </c>
      <c r="BP1132" t="s">
        <v>81</v>
      </c>
      <c r="BQ1132" t="s">
        <v>81</v>
      </c>
    </row>
    <row r="1133" spans="1:69" x14ac:dyDescent="0.2">
      <c r="A1133" s="5">
        <v>0</v>
      </c>
      <c r="B1133" t="s">
        <v>17075</v>
      </c>
      <c r="C1133" t="s">
        <v>17076</v>
      </c>
      <c r="D1133" t="s">
        <v>17077</v>
      </c>
      <c r="E1133" t="s">
        <v>17075</v>
      </c>
      <c r="F1133" t="s">
        <v>553</v>
      </c>
      <c r="G1133" t="s">
        <v>17078</v>
      </c>
      <c r="H1133" s="1">
        <v>42990</v>
      </c>
      <c r="I1133" s="1">
        <v>42998</v>
      </c>
      <c r="J1133" t="b">
        <v>0</v>
      </c>
      <c r="K1133" t="s">
        <v>555</v>
      </c>
      <c r="L1133" t="s">
        <v>1531</v>
      </c>
      <c r="M1133" t="s">
        <v>1751</v>
      </c>
      <c r="N1133" t="s">
        <v>17079</v>
      </c>
      <c r="O1133" t="s">
        <v>17080</v>
      </c>
      <c r="P1133" t="s">
        <v>365</v>
      </c>
      <c r="Q1133" t="s">
        <v>17081</v>
      </c>
      <c r="R1133" t="s">
        <v>81</v>
      </c>
      <c r="S1133" t="s">
        <v>82</v>
      </c>
      <c r="T1133" s="1">
        <v>42990</v>
      </c>
      <c r="U1133" s="1">
        <v>42998</v>
      </c>
      <c r="V1133" t="s">
        <v>553</v>
      </c>
      <c r="W1133" s="2">
        <v>43010</v>
      </c>
      <c r="X1133" t="s">
        <v>82</v>
      </c>
      <c r="Y1133" t="s">
        <v>17082</v>
      </c>
      <c r="Z1133" t="s">
        <v>81</v>
      </c>
      <c r="AA1133" t="s">
        <v>17083</v>
      </c>
      <c r="AB1133" t="s">
        <v>17084</v>
      </c>
      <c r="AC1133" t="s">
        <v>17085</v>
      </c>
      <c r="AD1133" t="s">
        <v>17080</v>
      </c>
      <c r="AE1133" t="s">
        <v>17086</v>
      </c>
      <c r="AF1133" t="s">
        <v>81</v>
      </c>
      <c r="AG1133" t="s">
        <v>17087</v>
      </c>
      <c r="AH1133" t="s">
        <v>17088</v>
      </c>
      <c r="AI1133" t="s">
        <v>17089</v>
      </c>
      <c r="AJ1133" t="s">
        <v>17080</v>
      </c>
      <c r="AK1133" t="s">
        <v>296</v>
      </c>
      <c r="AL1133" t="s">
        <v>82</v>
      </c>
      <c r="AM1133" t="s">
        <v>17090</v>
      </c>
      <c r="AN1133">
        <v>40</v>
      </c>
      <c r="AO1133">
        <v>80</v>
      </c>
      <c r="AP1133" t="s">
        <v>371</v>
      </c>
      <c r="AQ1133" t="s">
        <v>17091</v>
      </c>
      <c r="AR1133" t="s">
        <v>17092</v>
      </c>
      <c r="AS1133" t="s">
        <v>17093</v>
      </c>
      <c r="AT1133" t="s">
        <v>17094</v>
      </c>
      <c r="AU1133" t="s">
        <v>81</v>
      </c>
      <c r="AV1133" t="s">
        <v>82</v>
      </c>
      <c r="AW1133" t="s">
        <v>81</v>
      </c>
      <c r="AX1133" t="s">
        <v>82</v>
      </c>
      <c r="AY1133" t="s">
        <v>82</v>
      </c>
      <c r="AZ1133" t="s">
        <v>82</v>
      </c>
      <c r="BA1133" t="s">
        <v>82</v>
      </c>
      <c r="BB1133" t="s">
        <v>82</v>
      </c>
      <c r="BC1133" t="s">
        <v>82</v>
      </c>
      <c r="BD1133" t="s">
        <v>82</v>
      </c>
      <c r="BE1133" t="s">
        <v>82</v>
      </c>
      <c r="BF1133" t="s">
        <v>82</v>
      </c>
      <c r="BG1133" t="s">
        <v>82</v>
      </c>
      <c r="BH1133" t="s">
        <v>82</v>
      </c>
      <c r="BI1133" t="s">
        <v>82</v>
      </c>
      <c r="BJ1133" t="s">
        <v>82</v>
      </c>
      <c r="BK1133" t="s">
        <v>82</v>
      </c>
      <c r="BL1133" t="s">
        <v>82</v>
      </c>
      <c r="BM1133" t="s">
        <v>82</v>
      </c>
      <c r="BN1133" t="s">
        <v>82</v>
      </c>
      <c r="BO1133" t="s">
        <v>82</v>
      </c>
      <c r="BP1133" t="s">
        <v>82</v>
      </c>
      <c r="BQ1133" t="s">
        <v>82</v>
      </c>
    </row>
    <row r="1134" spans="1:69" x14ac:dyDescent="0.2">
      <c r="A1134" s="5">
        <v>1</v>
      </c>
      <c r="B1134" t="s">
        <v>17095</v>
      </c>
      <c r="C1134" t="s">
        <v>17096</v>
      </c>
      <c r="D1134" t="s">
        <v>17097</v>
      </c>
      <c r="E1134" t="s">
        <v>17098</v>
      </c>
      <c r="F1134" t="s">
        <v>178</v>
      </c>
      <c r="G1134" t="s">
        <v>17099</v>
      </c>
      <c r="H1134" s="1">
        <v>43322</v>
      </c>
      <c r="I1134" s="1">
        <v>43411</v>
      </c>
      <c r="J1134" t="b">
        <v>0</v>
      </c>
      <c r="K1134" t="s">
        <v>180</v>
      </c>
      <c r="L1134" t="s">
        <v>17100</v>
      </c>
      <c r="M1134" t="s">
        <v>2335</v>
      </c>
      <c r="N1134">
        <v>80</v>
      </c>
      <c r="O1134" t="s">
        <v>17101</v>
      </c>
      <c r="P1134" t="s">
        <v>288</v>
      </c>
      <c r="Q1134" t="s">
        <v>17102</v>
      </c>
      <c r="R1134" t="s">
        <v>81</v>
      </c>
      <c r="S1134" t="s">
        <v>82</v>
      </c>
      <c r="T1134" s="1">
        <v>43322</v>
      </c>
      <c r="U1134" s="1">
        <v>43411</v>
      </c>
      <c r="V1134" t="s">
        <v>186</v>
      </c>
      <c r="W1134" s="2">
        <v>43438</v>
      </c>
      <c r="X1134" t="s">
        <v>17103</v>
      </c>
      <c r="Y1134" t="s">
        <v>17104</v>
      </c>
      <c r="Z1134" t="s">
        <v>81</v>
      </c>
      <c r="AA1134" t="s">
        <v>6362</v>
      </c>
      <c r="AB1134" t="s">
        <v>17105</v>
      </c>
      <c r="AC1134" t="s">
        <v>81</v>
      </c>
      <c r="AD1134" t="s">
        <v>17106</v>
      </c>
      <c r="AE1134" t="s">
        <v>17104</v>
      </c>
      <c r="AF1134" t="s">
        <v>81</v>
      </c>
      <c r="AG1134" t="s">
        <v>6362</v>
      </c>
      <c r="AH1134" t="s">
        <v>17105</v>
      </c>
      <c r="AI1134" t="s">
        <v>81</v>
      </c>
      <c r="AJ1134" t="s">
        <v>17106</v>
      </c>
      <c r="AK1134" t="s">
        <v>191</v>
      </c>
      <c r="AL1134" t="s">
        <v>82</v>
      </c>
      <c r="AM1134" t="s">
        <v>17106</v>
      </c>
      <c r="AN1134" t="s">
        <v>81</v>
      </c>
      <c r="AO1134" t="s">
        <v>81</v>
      </c>
      <c r="AP1134" t="s">
        <v>351</v>
      </c>
      <c r="AQ1134" t="s">
        <v>17107</v>
      </c>
      <c r="AR1134" t="s">
        <v>17108</v>
      </c>
      <c r="AS1134" t="s">
        <v>17109</v>
      </c>
      <c r="AT1134" t="s">
        <v>17110</v>
      </c>
      <c r="AU1134" t="s">
        <v>81</v>
      </c>
      <c r="AV1134" t="s">
        <v>82</v>
      </c>
      <c r="AW1134" t="s">
        <v>198</v>
      </c>
      <c r="AX1134" t="s">
        <v>81</v>
      </c>
      <c r="AY1134" t="s">
        <v>82</v>
      </c>
      <c r="AZ1134" t="s">
        <v>82</v>
      </c>
      <c r="BA1134" t="s">
        <v>82</v>
      </c>
      <c r="BB1134" t="s">
        <v>82</v>
      </c>
      <c r="BC1134" t="s">
        <v>82</v>
      </c>
      <c r="BD1134" t="s">
        <v>82</v>
      </c>
      <c r="BE1134" t="s">
        <v>82</v>
      </c>
      <c r="BF1134" t="s">
        <v>82</v>
      </c>
      <c r="BG1134" t="s">
        <v>82</v>
      </c>
      <c r="BH1134" t="s">
        <v>82</v>
      </c>
      <c r="BI1134" t="s">
        <v>82</v>
      </c>
      <c r="BJ1134" t="s">
        <v>82</v>
      </c>
      <c r="BK1134" t="s">
        <v>82</v>
      </c>
      <c r="BL1134" t="s">
        <v>82</v>
      </c>
      <c r="BM1134" t="s">
        <v>82</v>
      </c>
      <c r="BN1134" t="s">
        <v>82</v>
      </c>
      <c r="BO1134" t="s">
        <v>82</v>
      </c>
      <c r="BP1134" t="s">
        <v>82</v>
      </c>
      <c r="BQ1134" t="s">
        <v>82</v>
      </c>
    </row>
    <row r="1135" spans="1:69" x14ac:dyDescent="0.2">
      <c r="A1135" s="5">
        <v>0</v>
      </c>
      <c r="B1135" t="s">
        <v>17111</v>
      </c>
      <c r="C1135" t="s">
        <v>17112</v>
      </c>
      <c r="D1135" t="s">
        <v>17113</v>
      </c>
      <c r="E1135" t="s">
        <v>17114</v>
      </c>
      <c r="F1135" t="s">
        <v>73</v>
      </c>
      <c r="G1135" t="s">
        <v>17115</v>
      </c>
      <c r="H1135" s="1">
        <v>42534</v>
      </c>
      <c r="I1135" s="1">
        <v>42461</v>
      </c>
      <c r="J1135" t="b">
        <v>1</v>
      </c>
      <c r="K1135" t="s">
        <v>75</v>
      </c>
      <c r="L1135" t="s">
        <v>465</v>
      </c>
      <c r="M1135" t="s">
        <v>90</v>
      </c>
      <c r="N1135">
        <v>56</v>
      </c>
      <c r="O1135" t="s">
        <v>17116</v>
      </c>
      <c r="P1135" t="s">
        <v>17117</v>
      </c>
      <c r="Q1135" t="s">
        <v>17118</v>
      </c>
      <c r="R1135" t="s">
        <v>81</v>
      </c>
      <c r="S1135" t="s">
        <v>82</v>
      </c>
      <c r="T1135" s="1">
        <v>42534</v>
      </c>
      <c r="U1135" s="3">
        <v>42461</v>
      </c>
      <c r="V1135" t="s">
        <v>411</v>
      </c>
      <c r="W1135" s="2">
        <v>43085</v>
      </c>
      <c r="X1135" t="s">
        <v>17119</v>
      </c>
      <c r="Y1135" t="s">
        <v>587</v>
      </c>
      <c r="Z1135" t="s">
        <v>17120</v>
      </c>
      <c r="AA1135" t="s">
        <v>82</v>
      </c>
      <c r="AB1135" t="s">
        <v>589</v>
      </c>
      <c r="AC1135" t="s">
        <v>589</v>
      </c>
      <c r="AD1135" t="s">
        <v>17121</v>
      </c>
      <c r="AE1135" t="s">
        <v>587</v>
      </c>
      <c r="AF1135" t="s">
        <v>17120</v>
      </c>
      <c r="AG1135" t="s">
        <v>82</v>
      </c>
      <c r="AH1135" t="s">
        <v>589</v>
      </c>
      <c r="AI1135" t="s">
        <v>589</v>
      </c>
      <c r="AJ1135" t="s">
        <v>17121</v>
      </c>
      <c r="AK1135" t="s">
        <v>110</v>
      </c>
      <c r="AL1135" t="s">
        <v>82</v>
      </c>
      <c r="AM1135" t="s">
        <v>88</v>
      </c>
      <c r="AN1135" t="s">
        <v>154</v>
      </c>
      <c r="AO1135" t="s">
        <v>90</v>
      </c>
      <c r="AP1135" t="s">
        <v>91</v>
      </c>
      <c r="AQ1135" t="s">
        <v>17122</v>
      </c>
      <c r="AR1135" t="s">
        <v>82</v>
      </c>
      <c r="AS1135" t="s">
        <v>17123</v>
      </c>
      <c r="AT1135" t="s">
        <v>17124</v>
      </c>
      <c r="AU1135" t="s">
        <v>81</v>
      </c>
      <c r="AV1135" t="s">
        <v>82</v>
      </c>
      <c r="AW1135" t="s">
        <v>82</v>
      </c>
      <c r="AX1135" t="s">
        <v>82</v>
      </c>
      <c r="AY1135" t="s">
        <v>82</v>
      </c>
      <c r="AZ1135" t="s">
        <v>82</v>
      </c>
      <c r="BA1135" t="s">
        <v>82</v>
      </c>
      <c r="BB1135" t="s">
        <v>82</v>
      </c>
      <c r="BC1135" t="s">
        <v>82</v>
      </c>
      <c r="BD1135" t="s">
        <v>82</v>
      </c>
      <c r="BE1135" t="s">
        <v>82</v>
      </c>
      <c r="BF1135" t="s">
        <v>82</v>
      </c>
      <c r="BG1135" t="s">
        <v>82</v>
      </c>
      <c r="BH1135" t="s">
        <v>82</v>
      </c>
      <c r="BI1135" t="s">
        <v>82</v>
      </c>
      <c r="BJ1135" t="s">
        <v>82</v>
      </c>
      <c r="BK1135" t="s">
        <v>82</v>
      </c>
      <c r="BL1135" t="s">
        <v>82</v>
      </c>
      <c r="BM1135" t="s">
        <v>82</v>
      </c>
      <c r="BN1135" t="s">
        <v>82</v>
      </c>
      <c r="BO1135" t="s">
        <v>82</v>
      </c>
      <c r="BP1135" t="s">
        <v>82</v>
      </c>
      <c r="BQ1135" t="s">
        <v>82</v>
      </c>
    </row>
    <row r="1136" spans="1:69" x14ac:dyDescent="0.2">
      <c r="A1136" s="5">
        <v>0</v>
      </c>
      <c r="B1136" t="s">
        <v>17125</v>
      </c>
      <c r="C1136" t="s">
        <v>17126</v>
      </c>
      <c r="D1136" t="s">
        <v>17127</v>
      </c>
      <c r="E1136" t="s">
        <v>17128</v>
      </c>
      <c r="F1136" t="s">
        <v>73</v>
      </c>
      <c r="G1136" t="s">
        <v>17129</v>
      </c>
      <c r="H1136" s="1">
        <v>43385</v>
      </c>
      <c r="I1136" s="1">
        <v>43617</v>
      </c>
      <c r="J1136" t="b">
        <v>0</v>
      </c>
      <c r="K1136" t="s">
        <v>75</v>
      </c>
      <c r="L1136" t="s">
        <v>465</v>
      </c>
      <c r="M1136" t="s">
        <v>90</v>
      </c>
      <c r="N1136">
        <v>60</v>
      </c>
      <c r="O1136" t="s">
        <v>17130</v>
      </c>
      <c r="P1136" t="s">
        <v>144</v>
      </c>
      <c r="Q1136" t="s">
        <v>17131</v>
      </c>
      <c r="R1136" t="s">
        <v>81</v>
      </c>
      <c r="S1136" t="s">
        <v>82</v>
      </c>
      <c r="T1136" s="1">
        <v>43385</v>
      </c>
      <c r="U1136" t="s">
        <v>12514</v>
      </c>
      <c r="V1136" t="s">
        <v>106</v>
      </c>
      <c r="W1136" s="2">
        <v>44123</v>
      </c>
      <c r="X1136" s="3">
        <v>42461</v>
      </c>
      <c r="Y1136" t="s">
        <v>81</v>
      </c>
      <c r="Z1136" t="s">
        <v>17132</v>
      </c>
      <c r="AA1136" t="s">
        <v>82</v>
      </c>
      <c r="AB1136" t="s">
        <v>81</v>
      </c>
      <c r="AC1136" t="s">
        <v>81</v>
      </c>
      <c r="AD1136" t="s">
        <v>17130</v>
      </c>
      <c r="AE1136" t="s">
        <v>81</v>
      </c>
      <c r="AF1136" t="s">
        <v>17132</v>
      </c>
      <c r="AG1136" t="s">
        <v>82</v>
      </c>
      <c r="AH1136" t="s">
        <v>81</v>
      </c>
      <c r="AI1136" t="s">
        <v>81</v>
      </c>
      <c r="AJ1136" t="s">
        <v>17130</v>
      </c>
      <c r="AK1136" t="s">
        <v>86</v>
      </c>
      <c r="AL1136" t="s">
        <v>82</v>
      </c>
      <c r="AM1136" t="s">
        <v>88</v>
      </c>
      <c r="AN1136" t="s">
        <v>154</v>
      </c>
      <c r="AO1136" t="s">
        <v>90</v>
      </c>
      <c r="AP1136" t="s">
        <v>91</v>
      </c>
      <c r="AQ1136" t="s">
        <v>17133</v>
      </c>
      <c r="AR1136" t="s">
        <v>82</v>
      </c>
      <c r="AS1136" t="s">
        <v>17134</v>
      </c>
      <c r="AT1136" t="s">
        <v>17135</v>
      </c>
      <c r="AU1136" t="s">
        <v>81</v>
      </c>
      <c r="AV1136" t="s">
        <v>82</v>
      </c>
      <c r="AW1136" t="s">
        <v>82</v>
      </c>
      <c r="AX1136" t="s">
        <v>82</v>
      </c>
      <c r="AY1136" t="s">
        <v>82</v>
      </c>
      <c r="AZ1136" t="s">
        <v>82</v>
      </c>
      <c r="BA1136" t="s">
        <v>82</v>
      </c>
      <c r="BB1136" t="s">
        <v>82</v>
      </c>
      <c r="BC1136" t="s">
        <v>82</v>
      </c>
      <c r="BD1136" t="s">
        <v>82</v>
      </c>
      <c r="BE1136" t="s">
        <v>82</v>
      </c>
      <c r="BF1136" t="s">
        <v>82</v>
      </c>
      <c r="BG1136" t="s">
        <v>82</v>
      </c>
      <c r="BH1136" t="s">
        <v>82</v>
      </c>
      <c r="BI1136" t="s">
        <v>82</v>
      </c>
      <c r="BJ1136" t="s">
        <v>82</v>
      </c>
      <c r="BK1136" t="s">
        <v>82</v>
      </c>
      <c r="BL1136" t="s">
        <v>82</v>
      </c>
      <c r="BM1136" t="s">
        <v>82</v>
      </c>
      <c r="BN1136" t="s">
        <v>82</v>
      </c>
      <c r="BO1136" t="s">
        <v>82</v>
      </c>
      <c r="BP1136" t="s">
        <v>82</v>
      </c>
      <c r="BQ1136" t="s">
        <v>82</v>
      </c>
    </row>
    <row r="1137" spans="1:69" x14ac:dyDescent="0.2">
      <c r="A1137" s="5">
        <v>0</v>
      </c>
      <c r="B1137" t="s">
        <v>17136</v>
      </c>
      <c r="C1137" t="s">
        <v>17137</v>
      </c>
      <c r="D1137" t="s">
        <v>17138</v>
      </c>
      <c r="E1137" t="s">
        <v>17136</v>
      </c>
      <c r="F1137" t="s">
        <v>73</v>
      </c>
      <c r="G1137" t="s">
        <v>17139</v>
      </c>
      <c r="H1137" s="1">
        <v>43621</v>
      </c>
      <c r="I1137" s="1">
        <v>44136</v>
      </c>
      <c r="J1137" t="b">
        <v>1</v>
      </c>
      <c r="K1137" t="s">
        <v>75</v>
      </c>
      <c r="L1137" t="s">
        <v>537</v>
      </c>
      <c r="M1137" t="s">
        <v>90</v>
      </c>
      <c r="N1137">
        <v>34</v>
      </c>
      <c r="O1137" t="s">
        <v>17140</v>
      </c>
      <c r="P1137" t="s">
        <v>79</v>
      </c>
      <c r="Q1137" t="s">
        <v>770</v>
      </c>
      <c r="R1137" t="s">
        <v>81</v>
      </c>
      <c r="S1137" t="s">
        <v>82</v>
      </c>
      <c r="T1137" s="1">
        <v>43621</v>
      </c>
      <c r="U1137" s="3">
        <v>44136</v>
      </c>
      <c r="V1137" t="s">
        <v>542</v>
      </c>
      <c r="W1137" s="2">
        <v>44130</v>
      </c>
      <c r="X1137">
        <v>9227</v>
      </c>
      <c r="Y1137" t="s">
        <v>523</v>
      </c>
      <c r="Z1137" t="s">
        <v>17141</v>
      </c>
      <c r="AA1137" t="s">
        <v>82</v>
      </c>
      <c r="AB1137" t="s">
        <v>17142</v>
      </c>
      <c r="AC1137" t="s">
        <v>17143</v>
      </c>
      <c r="AD1137" t="s">
        <v>17144</v>
      </c>
      <c r="AE1137" t="s">
        <v>523</v>
      </c>
      <c r="AF1137" t="s">
        <v>17141</v>
      </c>
      <c r="AG1137" t="s">
        <v>82</v>
      </c>
      <c r="AH1137" t="s">
        <v>17142</v>
      </c>
      <c r="AI1137" t="s">
        <v>17143</v>
      </c>
      <c r="AJ1137" t="s">
        <v>17144</v>
      </c>
      <c r="AK1137" t="s">
        <v>296</v>
      </c>
      <c r="AL1137" t="s">
        <v>17145</v>
      </c>
      <c r="AM1137" t="s">
        <v>88</v>
      </c>
      <c r="AN1137" t="s">
        <v>154</v>
      </c>
      <c r="AO1137" t="s">
        <v>90</v>
      </c>
      <c r="AP1137" t="s">
        <v>91</v>
      </c>
      <c r="AQ1137" t="s">
        <v>17146</v>
      </c>
      <c r="AR1137" t="s">
        <v>82</v>
      </c>
      <c r="AS1137" t="s">
        <v>17147</v>
      </c>
      <c r="AT1137" t="s">
        <v>17148</v>
      </c>
      <c r="AU1137" t="s">
        <v>81</v>
      </c>
      <c r="AV1137" t="s">
        <v>82</v>
      </c>
      <c r="AW1137" t="s">
        <v>82</v>
      </c>
      <c r="AX1137" t="s">
        <v>82</v>
      </c>
      <c r="AY1137" t="s">
        <v>82</v>
      </c>
      <c r="AZ1137" t="s">
        <v>82</v>
      </c>
      <c r="BA1137" t="s">
        <v>82</v>
      </c>
      <c r="BB1137" t="s">
        <v>82</v>
      </c>
      <c r="BC1137" t="s">
        <v>82</v>
      </c>
      <c r="BD1137" t="s">
        <v>82</v>
      </c>
      <c r="BE1137" t="s">
        <v>82</v>
      </c>
      <c r="BF1137" t="s">
        <v>82</v>
      </c>
      <c r="BG1137" t="s">
        <v>82</v>
      </c>
      <c r="BH1137" t="s">
        <v>82</v>
      </c>
      <c r="BI1137" t="s">
        <v>82</v>
      </c>
      <c r="BJ1137" t="s">
        <v>82</v>
      </c>
      <c r="BK1137" t="s">
        <v>82</v>
      </c>
      <c r="BL1137" t="s">
        <v>82</v>
      </c>
      <c r="BM1137" t="s">
        <v>82</v>
      </c>
      <c r="BN1137" t="s">
        <v>82</v>
      </c>
      <c r="BO1137" t="s">
        <v>82</v>
      </c>
      <c r="BP1137" t="s">
        <v>82</v>
      </c>
      <c r="BQ1137" t="s">
        <v>82</v>
      </c>
    </row>
    <row r="1138" spans="1:69" x14ac:dyDescent="0.2">
      <c r="A1138" s="5">
        <v>1</v>
      </c>
      <c r="B1138" t="s">
        <v>81</v>
      </c>
      <c r="C1138" t="s">
        <v>17149</v>
      </c>
      <c r="D1138" t="s">
        <v>17150</v>
      </c>
      <c r="E1138" t="s">
        <v>17151</v>
      </c>
      <c r="F1138" t="s">
        <v>120</v>
      </c>
      <c r="G1138" t="s">
        <v>17152</v>
      </c>
      <c r="H1138" s="1">
        <v>43418</v>
      </c>
      <c r="I1138" s="1">
        <v>43418</v>
      </c>
      <c r="J1138" t="b">
        <v>0</v>
      </c>
      <c r="K1138" t="s">
        <v>75</v>
      </c>
      <c r="L1138" t="s">
        <v>122</v>
      </c>
      <c r="M1138" t="s">
        <v>123</v>
      </c>
      <c r="N1138">
        <v>40</v>
      </c>
      <c r="O1138" t="s">
        <v>17153</v>
      </c>
      <c r="P1138" t="s">
        <v>125</v>
      </c>
      <c r="Q1138" t="s">
        <v>366</v>
      </c>
      <c r="R1138" t="s">
        <v>81</v>
      </c>
      <c r="S1138" t="s">
        <v>82</v>
      </c>
      <c r="T1138" s="1">
        <v>43418</v>
      </c>
      <c r="U1138" s="1">
        <v>43418</v>
      </c>
      <c r="V1138" t="s">
        <v>127</v>
      </c>
      <c r="W1138" s="2">
        <v>43557</v>
      </c>
      <c r="X1138" t="s">
        <v>82</v>
      </c>
      <c r="Y1138" t="s">
        <v>82</v>
      </c>
      <c r="Z1138" t="s">
        <v>82</v>
      </c>
      <c r="AA1138" t="s">
        <v>82</v>
      </c>
      <c r="AB1138" t="s">
        <v>82</v>
      </c>
      <c r="AC1138" t="s">
        <v>82</v>
      </c>
      <c r="AD1138" t="s">
        <v>82</v>
      </c>
      <c r="AE1138" t="s">
        <v>82</v>
      </c>
      <c r="AF1138" t="s">
        <v>82</v>
      </c>
      <c r="AG1138" t="s">
        <v>82</v>
      </c>
      <c r="AH1138" t="s">
        <v>82</v>
      </c>
      <c r="AI1138" t="s">
        <v>82</v>
      </c>
      <c r="AJ1138" t="s">
        <v>82</v>
      </c>
      <c r="AK1138" t="s">
        <v>128</v>
      </c>
      <c r="AL1138" t="s">
        <v>82</v>
      </c>
      <c r="AM1138" t="s">
        <v>17154</v>
      </c>
      <c r="AN1138" t="s">
        <v>123</v>
      </c>
      <c r="AO1138" t="s">
        <v>7191</v>
      </c>
      <c r="AP1138" t="s">
        <v>132</v>
      </c>
      <c r="AQ1138" t="s">
        <v>17155</v>
      </c>
      <c r="AR1138" t="s">
        <v>17156</v>
      </c>
      <c r="AS1138" t="s">
        <v>17157</v>
      </c>
      <c r="AT1138" t="s">
        <v>17158</v>
      </c>
      <c r="AU1138" t="s">
        <v>81</v>
      </c>
      <c r="AV1138" t="s">
        <v>82</v>
      </c>
      <c r="AW1138" t="s">
        <v>81</v>
      </c>
      <c r="AX1138" t="s">
        <v>81</v>
      </c>
      <c r="AY1138" t="s">
        <v>81</v>
      </c>
      <c r="AZ1138" t="s">
        <v>81</v>
      </c>
      <c r="BA1138" t="s">
        <v>82</v>
      </c>
      <c r="BB1138" s="1">
        <v>1</v>
      </c>
      <c r="BC1138" t="s">
        <v>81</v>
      </c>
      <c r="BD1138" t="s">
        <v>81</v>
      </c>
      <c r="BE1138" t="s">
        <v>81</v>
      </c>
      <c r="BF1138" t="s">
        <v>81</v>
      </c>
      <c r="BG1138" t="s">
        <v>81</v>
      </c>
      <c r="BH1138" t="s">
        <v>81</v>
      </c>
      <c r="BI1138" t="s">
        <v>81</v>
      </c>
      <c r="BJ1138" t="s">
        <v>82</v>
      </c>
      <c r="BK1138" t="s">
        <v>82</v>
      </c>
      <c r="BL1138" t="s">
        <v>81</v>
      </c>
      <c r="BM1138" t="s">
        <v>137</v>
      </c>
      <c r="BN1138" t="s">
        <v>81</v>
      </c>
      <c r="BO1138" t="s">
        <v>81</v>
      </c>
      <c r="BP1138" t="s">
        <v>81</v>
      </c>
      <c r="BQ1138" t="s">
        <v>81</v>
      </c>
    </row>
    <row r="1139" spans="1:69" x14ac:dyDescent="0.2">
      <c r="A1139" s="5">
        <v>1</v>
      </c>
      <c r="B1139" t="s">
        <v>17159</v>
      </c>
      <c r="C1139" t="s">
        <v>17160</v>
      </c>
      <c r="D1139" t="s">
        <v>17161</v>
      </c>
      <c r="E1139" t="s">
        <v>17162</v>
      </c>
      <c r="F1139" t="s">
        <v>73</v>
      </c>
      <c r="G1139" t="s">
        <v>17163</v>
      </c>
      <c r="H1139" s="1">
        <v>43636</v>
      </c>
      <c r="I1139" s="1">
        <v>43452</v>
      </c>
      <c r="J1139" t="b">
        <v>0</v>
      </c>
      <c r="K1139" t="s">
        <v>75</v>
      </c>
      <c r="L1139" t="s">
        <v>979</v>
      </c>
      <c r="M1139" t="s">
        <v>101</v>
      </c>
      <c r="N1139">
        <v>150</v>
      </c>
      <c r="O1139" t="s">
        <v>16737</v>
      </c>
      <c r="P1139" t="s">
        <v>79</v>
      </c>
      <c r="Q1139" t="s">
        <v>17164</v>
      </c>
      <c r="R1139" t="s">
        <v>81</v>
      </c>
      <c r="S1139">
        <v>1</v>
      </c>
      <c r="T1139" s="1">
        <v>43636</v>
      </c>
      <c r="U1139" t="s">
        <v>17165</v>
      </c>
      <c r="V1139" t="s">
        <v>542</v>
      </c>
      <c r="W1139" s="2">
        <v>44018</v>
      </c>
      <c r="X1139">
        <v>81346</v>
      </c>
      <c r="Y1139" t="s">
        <v>148</v>
      </c>
      <c r="Z1139" t="s">
        <v>17166</v>
      </c>
      <c r="AA1139" t="s">
        <v>82</v>
      </c>
      <c r="AB1139" t="s">
        <v>17167</v>
      </c>
      <c r="AC1139" t="s">
        <v>17168</v>
      </c>
      <c r="AD1139" t="s">
        <v>16743</v>
      </c>
      <c r="AE1139" t="s">
        <v>148</v>
      </c>
      <c r="AF1139" t="s">
        <v>17166</v>
      </c>
      <c r="AG1139" t="s">
        <v>82</v>
      </c>
      <c r="AH1139" t="s">
        <v>17167</v>
      </c>
      <c r="AI1139" t="s">
        <v>17168</v>
      </c>
      <c r="AJ1139" t="s">
        <v>16743</v>
      </c>
      <c r="AK1139" t="s">
        <v>296</v>
      </c>
      <c r="AL1139" t="s">
        <v>82</v>
      </c>
      <c r="AM1139" t="s">
        <v>88</v>
      </c>
      <c r="AN1139" t="s">
        <v>370</v>
      </c>
      <c r="AO1139" t="s">
        <v>527</v>
      </c>
      <c r="AP1139" t="s">
        <v>91</v>
      </c>
      <c r="AQ1139" t="s">
        <v>17169</v>
      </c>
      <c r="AR1139" t="s">
        <v>82</v>
      </c>
      <c r="AS1139" t="s">
        <v>17170</v>
      </c>
      <c r="AT1139" t="s">
        <v>17171</v>
      </c>
      <c r="AU1139" t="s">
        <v>81</v>
      </c>
      <c r="AV1139" t="s">
        <v>82</v>
      </c>
      <c r="AW1139" t="s">
        <v>82</v>
      </c>
      <c r="AX1139" t="s">
        <v>82</v>
      </c>
      <c r="AY1139" t="s">
        <v>82</v>
      </c>
      <c r="AZ1139" t="s">
        <v>82</v>
      </c>
      <c r="BA1139" t="s">
        <v>82</v>
      </c>
      <c r="BB1139" t="s">
        <v>82</v>
      </c>
      <c r="BC1139" t="s">
        <v>82</v>
      </c>
      <c r="BD1139" t="s">
        <v>82</v>
      </c>
      <c r="BE1139" t="s">
        <v>82</v>
      </c>
      <c r="BF1139" t="s">
        <v>82</v>
      </c>
      <c r="BG1139" t="s">
        <v>82</v>
      </c>
      <c r="BH1139" t="s">
        <v>82</v>
      </c>
      <c r="BI1139" t="s">
        <v>82</v>
      </c>
      <c r="BJ1139" t="s">
        <v>82</v>
      </c>
      <c r="BK1139" t="s">
        <v>82</v>
      </c>
      <c r="BL1139" t="s">
        <v>82</v>
      </c>
      <c r="BM1139" t="s">
        <v>82</v>
      </c>
      <c r="BN1139" t="s">
        <v>82</v>
      </c>
      <c r="BO1139" t="s">
        <v>82</v>
      </c>
      <c r="BP1139" t="s">
        <v>82</v>
      </c>
      <c r="BQ1139" t="s">
        <v>82</v>
      </c>
    </row>
    <row r="1140" spans="1:69" x14ac:dyDescent="0.2">
      <c r="A1140" s="5">
        <v>1</v>
      </c>
      <c r="B1140" t="s">
        <v>3746</v>
      </c>
      <c r="C1140" t="s">
        <v>17172</v>
      </c>
      <c r="D1140" t="s">
        <v>3748</v>
      </c>
      <c r="E1140" t="s">
        <v>3749</v>
      </c>
      <c r="F1140" t="s">
        <v>178</v>
      </c>
      <c r="G1140" t="s">
        <v>17173</v>
      </c>
      <c r="H1140" s="1">
        <v>42725</v>
      </c>
      <c r="I1140" s="1">
        <v>42807</v>
      </c>
      <c r="J1140" t="b">
        <v>0</v>
      </c>
      <c r="K1140" t="s">
        <v>180</v>
      </c>
      <c r="L1140" t="s">
        <v>3304</v>
      </c>
      <c r="M1140" t="s">
        <v>308</v>
      </c>
      <c r="N1140">
        <v>354</v>
      </c>
      <c r="O1140" t="s">
        <v>3752</v>
      </c>
      <c r="P1140" t="s">
        <v>17174</v>
      </c>
      <c r="Q1140" t="s">
        <v>3754</v>
      </c>
      <c r="R1140" t="s">
        <v>3755</v>
      </c>
      <c r="S1140" t="s">
        <v>82</v>
      </c>
      <c r="T1140" s="1">
        <v>42725</v>
      </c>
      <c r="U1140" s="1">
        <v>42807</v>
      </c>
      <c r="V1140" t="s">
        <v>186</v>
      </c>
      <c r="W1140" s="2">
        <v>43809</v>
      </c>
      <c r="X1140" t="s">
        <v>17175</v>
      </c>
      <c r="Y1140" t="s">
        <v>3757</v>
      </c>
      <c r="Z1140" t="s">
        <v>81</v>
      </c>
      <c r="AA1140" t="s">
        <v>3758</v>
      </c>
      <c r="AB1140" t="s">
        <v>2467</v>
      </c>
      <c r="AC1140">
        <v>4202515514664160</v>
      </c>
      <c r="AD1140" t="s">
        <v>3759</v>
      </c>
      <c r="AE1140" t="s">
        <v>3757</v>
      </c>
      <c r="AF1140" t="s">
        <v>81</v>
      </c>
      <c r="AG1140" t="s">
        <v>3758</v>
      </c>
      <c r="AH1140" t="s">
        <v>2467</v>
      </c>
      <c r="AI1140">
        <v>4202515514664160</v>
      </c>
      <c r="AJ1140" t="s">
        <v>3759</v>
      </c>
      <c r="AK1140" t="s">
        <v>250</v>
      </c>
      <c r="AL1140" t="s">
        <v>82</v>
      </c>
      <c r="AM1140" t="s">
        <v>3752</v>
      </c>
      <c r="AN1140" t="s">
        <v>81</v>
      </c>
      <c r="AO1140" t="s">
        <v>81</v>
      </c>
      <c r="AP1140" t="s">
        <v>192</v>
      </c>
      <c r="AQ1140" t="s">
        <v>17176</v>
      </c>
      <c r="AR1140" t="s">
        <v>17177</v>
      </c>
      <c r="AS1140" t="s">
        <v>17178</v>
      </c>
      <c r="AT1140" t="s">
        <v>17179</v>
      </c>
      <c r="AU1140" t="s">
        <v>197</v>
      </c>
      <c r="AV1140" t="s">
        <v>82</v>
      </c>
      <c r="AW1140" t="s">
        <v>198</v>
      </c>
      <c r="AX1140" t="s">
        <v>81</v>
      </c>
      <c r="AY1140" t="s">
        <v>81</v>
      </c>
      <c r="AZ1140" t="s">
        <v>3746</v>
      </c>
      <c r="BA1140" t="s">
        <v>82</v>
      </c>
      <c r="BB1140" s="1">
        <v>1</v>
      </c>
      <c r="BC1140" t="s">
        <v>199</v>
      </c>
      <c r="BD1140" t="s">
        <v>199</v>
      </c>
      <c r="BE1140" t="s">
        <v>199</v>
      </c>
      <c r="BF1140" t="s">
        <v>199</v>
      </c>
      <c r="BG1140" t="s">
        <v>81</v>
      </c>
      <c r="BH1140" t="s">
        <v>81</v>
      </c>
      <c r="BI1140" t="s">
        <v>81</v>
      </c>
      <c r="BJ1140" t="s">
        <v>82</v>
      </c>
      <c r="BK1140" t="s">
        <v>82</v>
      </c>
      <c r="BL1140" t="s">
        <v>200</v>
      </c>
      <c r="BM1140" t="s">
        <v>201</v>
      </c>
      <c r="BN1140" t="s">
        <v>81</v>
      </c>
      <c r="BO1140" t="s">
        <v>81</v>
      </c>
      <c r="BP1140" t="s">
        <v>81</v>
      </c>
      <c r="BQ1140" t="s">
        <v>81</v>
      </c>
    </row>
    <row r="1141" spans="1:69" x14ac:dyDescent="0.2">
      <c r="A1141" s="5">
        <v>1</v>
      </c>
      <c r="B1141" t="s">
        <v>81</v>
      </c>
      <c r="C1141" t="s">
        <v>17180</v>
      </c>
      <c r="D1141" t="s">
        <v>17181</v>
      </c>
      <c r="E1141" t="s">
        <v>17182</v>
      </c>
      <c r="F1141" t="s">
        <v>73</v>
      </c>
      <c r="G1141" t="s">
        <v>17183</v>
      </c>
      <c r="H1141" s="1">
        <v>42390</v>
      </c>
      <c r="I1141" s="1">
        <v>42430</v>
      </c>
      <c r="J1141" t="b">
        <v>1</v>
      </c>
      <c r="K1141" t="s">
        <v>75</v>
      </c>
      <c r="L1141" t="s">
        <v>17184</v>
      </c>
      <c r="M1141" t="s">
        <v>77</v>
      </c>
      <c r="N1141">
        <v>80</v>
      </c>
      <c r="O1141" t="s">
        <v>16902</v>
      </c>
      <c r="P1141" t="s">
        <v>82</v>
      </c>
      <c r="Q1141" t="s">
        <v>366</v>
      </c>
      <c r="R1141" t="s">
        <v>81</v>
      </c>
      <c r="S1141" t="s">
        <v>82</v>
      </c>
      <c r="T1141" s="1">
        <v>42390</v>
      </c>
      <c r="U1141" s="3">
        <v>42430</v>
      </c>
      <c r="V1141" t="s">
        <v>1552</v>
      </c>
      <c r="W1141" s="2">
        <v>42604</v>
      </c>
      <c r="X1141" t="s">
        <v>17185</v>
      </c>
      <c r="Y1141" t="s">
        <v>82</v>
      </c>
      <c r="Z1141" t="s">
        <v>82</v>
      </c>
      <c r="AA1141" t="s">
        <v>82</v>
      </c>
      <c r="AB1141" t="s">
        <v>82</v>
      </c>
      <c r="AC1141" t="s">
        <v>82</v>
      </c>
      <c r="AD1141" t="s">
        <v>82</v>
      </c>
      <c r="AE1141" t="s">
        <v>82</v>
      </c>
      <c r="AF1141" t="s">
        <v>82</v>
      </c>
      <c r="AG1141" t="s">
        <v>82</v>
      </c>
      <c r="AH1141" t="s">
        <v>82</v>
      </c>
      <c r="AI1141" t="s">
        <v>82</v>
      </c>
      <c r="AJ1141" t="s">
        <v>82</v>
      </c>
      <c r="AK1141" t="s">
        <v>1169</v>
      </c>
      <c r="AL1141" t="s">
        <v>82</v>
      </c>
      <c r="AM1141" t="s">
        <v>88</v>
      </c>
      <c r="AN1141" t="s">
        <v>370</v>
      </c>
      <c r="AO1141" t="s">
        <v>90</v>
      </c>
      <c r="AP1141" t="s">
        <v>371</v>
      </c>
      <c r="AQ1141" t="s">
        <v>17186</v>
      </c>
      <c r="AR1141" t="s">
        <v>82</v>
      </c>
      <c r="AS1141" t="s">
        <v>17187</v>
      </c>
      <c r="AT1141" t="s">
        <v>82</v>
      </c>
      <c r="AU1141" t="s">
        <v>81</v>
      </c>
      <c r="AV1141" t="s">
        <v>82</v>
      </c>
      <c r="AW1141" t="s">
        <v>82</v>
      </c>
      <c r="AX1141" t="s">
        <v>82</v>
      </c>
      <c r="AY1141" t="s">
        <v>82</v>
      </c>
      <c r="AZ1141" t="s">
        <v>82</v>
      </c>
      <c r="BA1141" t="s">
        <v>82</v>
      </c>
      <c r="BB1141" t="s">
        <v>82</v>
      </c>
      <c r="BC1141" t="s">
        <v>82</v>
      </c>
      <c r="BD1141" t="s">
        <v>82</v>
      </c>
      <c r="BE1141" t="s">
        <v>82</v>
      </c>
      <c r="BF1141" t="s">
        <v>82</v>
      </c>
      <c r="BG1141" t="s">
        <v>82</v>
      </c>
      <c r="BH1141" t="s">
        <v>82</v>
      </c>
      <c r="BI1141" t="s">
        <v>82</v>
      </c>
      <c r="BJ1141" t="s">
        <v>82</v>
      </c>
      <c r="BK1141" t="s">
        <v>82</v>
      </c>
      <c r="BL1141" t="s">
        <v>82</v>
      </c>
      <c r="BM1141" t="s">
        <v>82</v>
      </c>
      <c r="BN1141" t="s">
        <v>82</v>
      </c>
      <c r="BO1141" t="s">
        <v>82</v>
      </c>
      <c r="BP1141" t="s">
        <v>82</v>
      </c>
      <c r="BQ1141" t="s">
        <v>82</v>
      </c>
    </row>
    <row r="1142" spans="1:69" x14ac:dyDescent="0.2">
      <c r="A1142" s="5">
        <v>0</v>
      </c>
      <c r="B1142" t="s">
        <v>17188</v>
      </c>
      <c r="C1142" t="s">
        <v>17189</v>
      </c>
      <c r="D1142" t="s">
        <v>17190</v>
      </c>
      <c r="E1142" t="s">
        <v>17191</v>
      </c>
      <c r="F1142" t="s">
        <v>1119</v>
      </c>
      <c r="G1142" t="s">
        <v>17192</v>
      </c>
      <c r="H1142" s="1">
        <v>43297</v>
      </c>
      <c r="I1142" s="1">
        <v>42574</v>
      </c>
      <c r="J1142" t="b">
        <v>0</v>
      </c>
      <c r="K1142" t="s">
        <v>1121</v>
      </c>
      <c r="L1142" t="s">
        <v>17193</v>
      </c>
      <c r="M1142" t="s">
        <v>90</v>
      </c>
      <c r="N1142">
        <v>191</v>
      </c>
      <c r="O1142" t="s">
        <v>17194</v>
      </c>
      <c r="P1142" t="s">
        <v>1124</v>
      </c>
      <c r="Q1142" t="s">
        <v>17195</v>
      </c>
      <c r="R1142" t="s">
        <v>81</v>
      </c>
      <c r="S1142">
        <v>1</v>
      </c>
      <c r="T1142" s="1">
        <v>43297</v>
      </c>
      <c r="U1142" s="1">
        <v>42574</v>
      </c>
      <c r="V1142" t="s">
        <v>14300</v>
      </c>
      <c r="W1142" s="2">
        <v>44139</v>
      </c>
      <c r="X1142" t="s">
        <v>17196</v>
      </c>
      <c r="Y1142" t="s">
        <v>17197</v>
      </c>
      <c r="Z1142" t="s">
        <v>17198</v>
      </c>
      <c r="AA1142" t="s">
        <v>17199</v>
      </c>
      <c r="AB1142" t="s">
        <v>17200</v>
      </c>
      <c r="AC1142">
        <f>55-11-26618703</f>
        <v>-26618659</v>
      </c>
      <c r="AD1142" t="s">
        <v>17201</v>
      </c>
      <c r="AE1142" t="s">
        <v>17197</v>
      </c>
      <c r="AF1142" t="s">
        <v>17198</v>
      </c>
      <c r="AG1142" t="s">
        <v>17199</v>
      </c>
      <c r="AH1142" t="s">
        <v>17200</v>
      </c>
      <c r="AI1142">
        <f>55-11-26618703</f>
        <v>-26618659</v>
      </c>
      <c r="AJ1142" t="s">
        <v>17201</v>
      </c>
      <c r="AK1142" t="s">
        <v>1134</v>
      </c>
      <c r="AL1142" t="s">
        <v>17194</v>
      </c>
      <c r="AM1142" t="s">
        <v>17194</v>
      </c>
      <c r="AN1142" t="s">
        <v>17202</v>
      </c>
      <c r="AO1142" t="s">
        <v>1136</v>
      </c>
      <c r="AP1142" t="s">
        <v>1137</v>
      </c>
      <c r="AQ1142" t="s">
        <v>17203</v>
      </c>
      <c r="AR1142" t="s">
        <v>17204</v>
      </c>
      <c r="AS1142" t="s">
        <v>17205</v>
      </c>
      <c r="AT1142" t="s">
        <v>17206</v>
      </c>
      <c r="AU1142" t="s">
        <v>81</v>
      </c>
      <c r="AV1142" t="s">
        <v>82</v>
      </c>
      <c r="AW1142" t="s">
        <v>643</v>
      </c>
      <c r="AX1142" t="s">
        <v>81</v>
      </c>
      <c r="AY1142" t="s">
        <v>81</v>
      </c>
      <c r="AZ1142" t="s">
        <v>81</v>
      </c>
      <c r="BA1142" t="s">
        <v>82</v>
      </c>
      <c r="BB1142" s="1">
        <v>1</v>
      </c>
      <c r="BC1142" t="s">
        <v>81</v>
      </c>
      <c r="BD1142" t="s">
        <v>81</v>
      </c>
      <c r="BE1142" t="s">
        <v>81</v>
      </c>
      <c r="BF1142" t="s">
        <v>81</v>
      </c>
      <c r="BG1142" t="s">
        <v>81</v>
      </c>
      <c r="BH1142" t="s">
        <v>81</v>
      </c>
      <c r="BI1142" t="s">
        <v>81</v>
      </c>
      <c r="BJ1142" t="s">
        <v>82</v>
      </c>
      <c r="BK1142" t="s">
        <v>82</v>
      </c>
      <c r="BL1142" t="s">
        <v>81</v>
      </c>
      <c r="BM1142" t="s">
        <v>201</v>
      </c>
      <c r="BN1142" t="s">
        <v>81</v>
      </c>
      <c r="BO1142" t="s">
        <v>81</v>
      </c>
      <c r="BP1142" t="s">
        <v>81</v>
      </c>
      <c r="BQ1142" t="s">
        <v>81</v>
      </c>
    </row>
    <row r="1143" spans="1:69" x14ac:dyDescent="0.2">
      <c r="A1143" s="5">
        <v>1</v>
      </c>
      <c r="B1143" t="s">
        <v>17207</v>
      </c>
      <c r="C1143" t="s">
        <v>17208</v>
      </c>
      <c r="D1143" t="s">
        <v>17209</v>
      </c>
      <c r="E1143" t="s">
        <v>17207</v>
      </c>
      <c r="F1143" t="s">
        <v>553</v>
      </c>
      <c r="G1143" t="s">
        <v>17210</v>
      </c>
      <c r="H1143" s="1">
        <v>43131</v>
      </c>
      <c r="I1143" s="1">
        <v>43132</v>
      </c>
      <c r="J1143" t="b">
        <v>0</v>
      </c>
      <c r="K1143" t="s">
        <v>555</v>
      </c>
      <c r="L1143" t="s">
        <v>1531</v>
      </c>
      <c r="M1143" t="s">
        <v>1751</v>
      </c>
      <c r="N1143" t="s">
        <v>17211</v>
      </c>
      <c r="O1143" t="s">
        <v>17212</v>
      </c>
      <c r="P1143" t="s">
        <v>365</v>
      </c>
      <c r="Q1143" t="s">
        <v>2884</v>
      </c>
      <c r="R1143" t="s">
        <v>81</v>
      </c>
      <c r="S1143" t="s">
        <v>82</v>
      </c>
      <c r="T1143" s="1">
        <v>43131</v>
      </c>
      <c r="U1143" s="1">
        <v>43132</v>
      </c>
      <c r="V1143" t="s">
        <v>553</v>
      </c>
      <c r="W1143" s="2">
        <v>43136</v>
      </c>
      <c r="X1143" t="s">
        <v>82</v>
      </c>
      <c r="Y1143" t="s">
        <v>17213</v>
      </c>
      <c r="Z1143" t="s">
        <v>81</v>
      </c>
      <c r="AA1143" t="s">
        <v>17214</v>
      </c>
      <c r="AB1143" t="s">
        <v>17215</v>
      </c>
      <c r="AC1143" t="s">
        <v>17216</v>
      </c>
      <c r="AD1143" t="s">
        <v>17217</v>
      </c>
      <c r="AE1143" t="s">
        <v>17213</v>
      </c>
      <c r="AF1143" t="s">
        <v>81</v>
      </c>
      <c r="AG1143" t="s">
        <v>17214</v>
      </c>
      <c r="AH1143" t="s">
        <v>17215</v>
      </c>
      <c r="AI1143" t="s">
        <v>17216</v>
      </c>
      <c r="AJ1143" t="s">
        <v>17217</v>
      </c>
      <c r="AK1143" t="s">
        <v>296</v>
      </c>
      <c r="AL1143" t="s">
        <v>82</v>
      </c>
      <c r="AM1143" t="s">
        <v>17218</v>
      </c>
      <c r="AN1143">
        <v>18</v>
      </c>
      <c r="AO1143">
        <v>70</v>
      </c>
      <c r="AP1143" t="s">
        <v>371</v>
      </c>
      <c r="AQ1143" t="s">
        <v>17219</v>
      </c>
      <c r="AR1143" t="s">
        <v>17220</v>
      </c>
      <c r="AS1143" t="s">
        <v>17221</v>
      </c>
      <c r="AT1143" t="s">
        <v>17222</v>
      </c>
      <c r="AU1143" t="s">
        <v>81</v>
      </c>
      <c r="AV1143" t="s">
        <v>82</v>
      </c>
      <c r="AW1143" t="s">
        <v>81</v>
      </c>
      <c r="AX1143" t="s">
        <v>81</v>
      </c>
      <c r="AY1143" t="s">
        <v>81</v>
      </c>
      <c r="AZ1143" t="s">
        <v>81</v>
      </c>
      <c r="BA1143" t="s">
        <v>82</v>
      </c>
      <c r="BB1143" s="1">
        <v>1</v>
      </c>
      <c r="BC1143" t="s">
        <v>81</v>
      </c>
      <c r="BD1143" t="s">
        <v>81</v>
      </c>
      <c r="BE1143" t="s">
        <v>81</v>
      </c>
      <c r="BF1143" t="s">
        <v>81</v>
      </c>
      <c r="BG1143" t="s">
        <v>81</v>
      </c>
      <c r="BH1143" t="s">
        <v>81</v>
      </c>
      <c r="BI1143" t="s">
        <v>81</v>
      </c>
      <c r="BJ1143" t="s">
        <v>82</v>
      </c>
      <c r="BK1143" t="s">
        <v>82</v>
      </c>
      <c r="BL1143" t="s">
        <v>200</v>
      </c>
      <c r="BM1143" t="s">
        <v>17223</v>
      </c>
      <c r="BN1143" t="s">
        <v>81</v>
      </c>
      <c r="BO1143" t="s">
        <v>17224</v>
      </c>
      <c r="BP1143" t="s">
        <v>81</v>
      </c>
      <c r="BQ1143" t="s">
        <v>81</v>
      </c>
    </row>
    <row r="1144" spans="1:69" x14ac:dyDescent="0.2">
      <c r="A1144" s="5">
        <v>0</v>
      </c>
      <c r="B1144" t="s">
        <v>17225</v>
      </c>
      <c r="C1144" t="s">
        <v>17226</v>
      </c>
      <c r="D1144" t="s">
        <v>17227</v>
      </c>
      <c r="E1144" t="s">
        <v>17228</v>
      </c>
      <c r="F1144" t="s">
        <v>73</v>
      </c>
      <c r="G1144" t="s">
        <v>17229</v>
      </c>
      <c r="H1144" s="1">
        <v>42527</v>
      </c>
      <c r="I1144" s="1">
        <v>42522</v>
      </c>
      <c r="J1144" t="b">
        <v>1</v>
      </c>
      <c r="K1144" t="s">
        <v>75</v>
      </c>
      <c r="L1144" t="s">
        <v>17230</v>
      </c>
      <c r="M1144" t="s">
        <v>90</v>
      </c>
      <c r="N1144">
        <v>30</v>
      </c>
      <c r="O1144" t="s">
        <v>9601</v>
      </c>
      <c r="P1144" t="s">
        <v>82</v>
      </c>
      <c r="Q1144" t="s">
        <v>2687</v>
      </c>
      <c r="R1144" t="s">
        <v>81</v>
      </c>
      <c r="S1144" t="s">
        <v>82</v>
      </c>
      <c r="T1144" s="1">
        <v>42527</v>
      </c>
      <c r="U1144" s="3">
        <v>42522</v>
      </c>
      <c r="V1144" t="s">
        <v>367</v>
      </c>
      <c r="W1144" s="2">
        <v>43136</v>
      </c>
      <c r="X1144" t="s">
        <v>17231</v>
      </c>
      <c r="Y1144" t="s">
        <v>82</v>
      </c>
      <c r="Z1144" t="s">
        <v>82</v>
      </c>
      <c r="AA1144" t="s">
        <v>82</v>
      </c>
      <c r="AB1144" t="s">
        <v>82</v>
      </c>
      <c r="AC1144" t="s">
        <v>82</v>
      </c>
      <c r="AD1144" t="s">
        <v>82</v>
      </c>
      <c r="AE1144" t="s">
        <v>82</v>
      </c>
      <c r="AF1144" t="s">
        <v>82</v>
      </c>
      <c r="AG1144" t="s">
        <v>82</v>
      </c>
      <c r="AH1144" t="s">
        <v>82</v>
      </c>
      <c r="AI1144" t="s">
        <v>82</v>
      </c>
      <c r="AJ1144" t="s">
        <v>82</v>
      </c>
      <c r="AK1144" t="s">
        <v>110</v>
      </c>
      <c r="AL1144" t="s">
        <v>82</v>
      </c>
      <c r="AM1144" t="s">
        <v>88</v>
      </c>
      <c r="AN1144" t="s">
        <v>154</v>
      </c>
      <c r="AO1144" t="s">
        <v>90</v>
      </c>
      <c r="AP1144" t="s">
        <v>91</v>
      </c>
      <c r="AQ1144" t="s">
        <v>17232</v>
      </c>
      <c r="AR1144" t="s">
        <v>82</v>
      </c>
      <c r="AS1144" t="s">
        <v>17233</v>
      </c>
      <c r="AT1144" t="s">
        <v>82</v>
      </c>
      <c r="AU1144" t="s">
        <v>81</v>
      </c>
      <c r="AV1144" t="s">
        <v>82</v>
      </c>
      <c r="AW1144" t="s">
        <v>82</v>
      </c>
      <c r="AX1144" t="s">
        <v>82</v>
      </c>
      <c r="AY1144" t="s">
        <v>82</v>
      </c>
      <c r="AZ1144" t="s">
        <v>82</v>
      </c>
      <c r="BA1144" t="s">
        <v>82</v>
      </c>
      <c r="BB1144" t="s">
        <v>82</v>
      </c>
      <c r="BC1144" t="s">
        <v>82</v>
      </c>
      <c r="BD1144" t="s">
        <v>82</v>
      </c>
      <c r="BE1144" t="s">
        <v>82</v>
      </c>
      <c r="BF1144" t="s">
        <v>82</v>
      </c>
      <c r="BG1144" t="s">
        <v>82</v>
      </c>
      <c r="BH1144" t="s">
        <v>82</v>
      </c>
      <c r="BI1144" t="s">
        <v>82</v>
      </c>
      <c r="BJ1144" t="s">
        <v>82</v>
      </c>
      <c r="BK1144" t="s">
        <v>82</v>
      </c>
      <c r="BL1144" t="s">
        <v>82</v>
      </c>
      <c r="BM1144" t="s">
        <v>82</v>
      </c>
      <c r="BN1144" t="s">
        <v>82</v>
      </c>
      <c r="BO1144" t="s">
        <v>82</v>
      </c>
      <c r="BP1144" t="s">
        <v>82</v>
      </c>
      <c r="BQ1144" t="s">
        <v>82</v>
      </c>
    </row>
    <row r="1145" spans="1:69" x14ac:dyDescent="0.2">
      <c r="A1145" s="5">
        <v>0</v>
      </c>
      <c r="B1145" t="s">
        <v>17234</v>
      </c>
      <c r="C1145" t="s">
        <v>17235</v>
      </c>
      <c r="D1145" t="s">
        <v>17236</v>
      </c>
      <c r="E1145" t="s">
        <v>17234</v>
      </c>
      <c r="F1145" t="s">
        <v>700</v>
      </c>
      <c r="G1145" t="s">
        <v>17237</v>
      </c>
      <c r="H1145" s="1">
        <v>42437</v>
      </c>
      <c r="I1145" s="1">
        <v>42737</v>
      </c>
      <c r="J1145" t="b">
        <v>0</v>
      </c>
      <c r="K1145" t="s">
        <v>75</v>
      </c>
      <c r="L1145" t="s">
        <v>5850</v>
      </c>
      <c r="M1145" t="s">
        <v>703</v>
      </c>
      <c r="N1145">
        <v>180</v>
      </c>
      <c r="O1145" t="s">
        <v>17238</v>
      </c>
      <c r="P1145" t="s">
        <v>705</v>
      </c>
      <c r="Q1145" t="s">
        <v>17239</v>
      </c>
      <c r="R1145" t="s">
        <v>81</v>
      </c>
      <c r="S1145" t="s">
        <v>82</v>
      </c>
      <c r="T1145" s="1">
        <v>42437</v>
      </c>
      <c r="U1145" s="1">
        <v>42737</v>
      </c>
      <c r="V1145" t="s">
        <v>707</v>
      </c>
      <c r="W1145" s="2">
        <v>43843</v>
      </c>
      <c r="X1145" t="s">
        <v>17240</v>
      </c>
      <c r="Y1145" t="s">
        <v>82</v>
      </c>
      <c r="Z1145" t="s">
        <v>82</v>
      </c>
      <c r="AA1145" t="s">
        <v>82</v>
      </c>
      <c r="AB1145" t="s">
        <v>82</v>
      </c>
      <c r="AC1145" t="s">
        <v>82</v>
      </c>
      <c r="AD1145" t="s">
        <v>82</v>
      </c>
      <c r="AE1145" t="s">
        <v>82</v>
      </c>
      <c r="AF1145" t="s">
        <v>82</v>
      </c>
      <c r="AG1145" t="s">
        <v>82</v>
      </c>
      <c r="AH1145" t="s">
        <v>82</v>
      </c>
      <c r="AI1145" t="s">
        <v>82</v>
      </c>
      <c r="AJ1145" t="s">
        <v>82</v>
      </c>
      <c r="AK1145" t="s">
        <v>153</v>
      </c>
      <c r="AL1145" t="s">
        <v>82</v>
      </c>
      <c r="AM1145" t="s">
        <v>14527</v>
      </c>
      <c r="AN1145" t="s">
        <v>709</v>
      </c>
      <c r="AO1145" t="s">
        <v>10978</v>
      </c>
      <c r="AP1145" t="s">
        <v>710</v>
      </c>
      <c r="AQ1145" t="s">
        <v>17241</v>
      </c>
      <c r="AR1145" t="s">
        <v>17242</v>
      </c>
      <c r="AS1145" t="s">
        <v>17243</v>
      </c>
      <c r="AT1145" t="s">
        <v>17244</v>
      </c>
      <c r="AU1145" t="s">
        <v>81</v>
      </c>
      <c r="AV1145" t="s">
        <v>82</v>
      </c>
      <c r="AW1145" t="s">
        <v>1637</v>
      </c>
      <c r="AX1145" t="s">
        <v>81</v>
      </c>
      <c r="AY1145" t="s">
        <v>81</v>
      </c>
      <c r="AZ1145" t="s">
        <v>81</v>
      </c>
      <c r="BA1145" t="s">
        <v>82</v>
      </c>
      <c r="BB1145" s="1">
        <v>1</v>
      </c>
      <c r="BC1145" t="s">
        <v>81</v>
      </c>
      <c r="BD1145" t="s">
        <v>81</v>
      </c>
      <c r="BE1145" t="s">
        <v>81</v>
      </c>
      <c r="BF1145" t="s">
        <v>81</v>
      </c>
      <c r="BG1145" t="s">
        <v>81</v>
      </c>
      <c r="BH1145" t="s">
        <v>81</v>
      </c>
      <c r="BI1145" t="s">
        <v>81</v>
      </c>
      <c r="BJ1145" t="s">
        <v>82</v>
      </c>
      <c r="BK1145" t="s">
        <v>82</v>
      </c>
      <c r="BL1145" t="s">
        <v>825</v>
      </c>
      <c r="BM1145" t="s">
        <v>137</v>
      </c>
      <c r="BN1145" t="s">
        <v>81</v>
      </c>
      <c r="BO1145" t="s">
        <v>17245</v>
      </c>
      <c r="BP1145" t="s">
        <v>81</v>
      </c>
      <c r="BQ1145" t="s">
        <v>81</v>
      </c>
    </row>
    <row r="1146" spans="1:69" x14ac:dyDescent="0.2">
      <c r="A1146" s="5">
        <v>0</v>
      </c>
      <c r="B1146" t="s">
        <v>17246</v>
      </c>
      <c r="C1146" t="s">
        <v>1254</v>
      </c>
      <c r="D1146" t="s">
        <v>17247</v>
      </c>
      <c r="E1146" t="s">
        <v>17248</v>
      </c>
      <c r="F1146" t="s">
        <v>73</v>
      </c>
      <c r="G1146" t="s">
        <v>17249</v>
      </c>
      <c r="H1146" s="1">
        <v>43004</v>
      </c>
      <c r="I1146" s="1">
        <v>42690</v>
      </c>
      <c r="J1146" t="b">
        <v>0</v>
      </c>
      <c r="K1146" t="s">
        <v>75</v>
      </c>
      <c r="L1146" t="s">
        <v>465</v>
      </c>
      <c r="M1146" t="s">
        <v>90</v>
      </c>
      <c r="N1146">
        <v>440</v>
      </c>
      <c r="O1146" t="s">
        <v>7251</v>
      </c>
      <c r="P1146" t="s">
        <v>1302</v>
      </c>
      <c r="Q1146" t="s">
        <v>17250</v>
      </c>
      <c r="R1146" t="s">
        <v>81</v>
      </c>
      <c r="S1146">
        <v>1</v>
      </c>
      <c r="T1146" s="1">
        <v>43004</v>
      </c>
      <c r="U1146" t="s">
        <v>17251</v>
      </c>
      <c r="V1146" t="s">
        <v>1305</v>
      </c>
      <c r="W1146" s="2">
        <v>43738</v>
      </c>
      <c r="X1146" t="s">
        <v>17252</v>
      </c>
      <c r="Y1146" t="s">
        <v>227</v>
      </c>
      <c r="Z1146" t="s">
        <v>17253</v>
      </c>
      <c r="AA1146" t="s">
        <v>82</v>
      </c>
      <c r="AB1146" t="s">
        <v>17254</v>
      </c>
      <c r="AC1146" t="s">
        <v>17255</v>
      </c>
      <c r="AD1146" t="s">
        <v>17256</v>
      </c>
      <c r="AE1146" t="s">
        <v>227</v>
      </c>
      <c r="AF1146" t="s">
        <v>17253</v>
      </c>
      <c r="AG1146" t="s">
        <v>82</v>
      </c>
      <c r="AH1146" t="s">
        <v>17254</v>
      </c>
      <c r="AI1146" t="s">
        <v>17255</v>
      </c>
      <c r="AJ1146" t="s">
        <v>17256</v>
      </c>
      <c r="AK1146" t="s">
        <v>296</v>
      </c>
      <c r="AL1146" t="s">
        <v>17257</v>
      </c>
      <c r="AM1146" t="s">
        <v>88</v>
      </c>
      <c r="AN1146" t="s">
        <v>154</v>
      </c>
      <c r="AO1146" t="s">
        <v>2437</v>
      </c>
      <c r="AP1146" t="s">
        <v>2796</v>
      </c>
      <c r="AQ1146" t="s">
        <v>17258</v>
      </c>
      <c r="AR1146" t="s">
        <v>82</v>
      </c>
      <c r="AS1146" t="s">
        <v>17259</v>
      </c>
      <c r="AT1146" t="s">
        <v>17260</v>
      </c>
      <c r="AU1146" t="s">
        <v>81</v>
      </c>
      <c r="AV1146" t="s">
        <v>82</v>
      </c>
      <c r="AW1146" t="s">
        <v>82</v>
      </c>
      <c r="AX1146" t="s">
        <v>82</v>
      </c>
      <c r="AY1146" t="s">
        <v>82</v>
      </c>
      <c r="AZ1146" t="s">
        <v>82</v>
      </c>
      <c r="BA1146" t="s">
        <v>82</v>
      </c>
      <c r="BB1146" t="s">
        <v>82</v>
      </c>
      <c r="BC1146" t="s">
        <v>82</v>
      </c>
      <c r="BD1146" t="s">
        <v>82</v>
      </c>
      <c r="BE1146" t="s">
        <v>82</v>
      </c>
      <c r="BF1146" t="s">
        <v>82</v>
      </c>
      <c r="BG1146" t="s">
        <v>82</v>
      </c>
      <c r="BH1146" t="s">
        <v>82</v>
      </c>
      <c r="BI1146" t="s">
        <v>82</v>
      </c>
      <c r="BJ1146" t="s">
        <v>82</v>
      </c>
      <c r="BK1146" t="s">
        <v>82</v>
      </c>
      <c r="BL1146" t="s">
        <v>82</v>
      </c>
      <c r="BM1146" t="s">
        <v>82</v>
      </c>
      <c r="BN1146" t="s">
        <v>82</v>
      </c>
      <c r="BO1146" t="s">
        <v>82</v>
      </c>
      <c r="BP1146" t="s">
        <v>82</v>
      </c>
      <c r="BQ1146" t="s">
        <v>82</v>
      </c>
    </row>
    <row r="1147" spans="1:69" x14ac:dyDescent="0.2">
      <c r="A1147" s="5">
        <v>1</v>
      </c>
      <c r="B1147" t="s">
        <v>17261</v>
      </c>
      <c r="C1147" t="s">
        <v>17262</v>
      </c>
      <c r="D1147" t="s">
        <v>17263</v>
      </c>
      <c r="E1147" t="s">
        <v>17264</v>
      </c>
      <c r="F1147" t="s">
        <v>73</v>
      </c>
      <c r="G1147" t="s">
        <v>17265</v>
      </c>
      <c r="H1147" s="1">
        <v>43392</v>
      </c>
      <c r="I1147" s="1">
        <v>43435</v>
      </c>
      <c r="J1147" t="b">
        <v>0</v>
      </c>
      <c r="K1147" t="s">
        <v>75</v>
      </c>
      <c r="L1147" t="s">
        <v>599</v>
      </c>
      <c r="M1147" t="s">
        <v>363</v>
      </c>
      <c r="N1147">
        <v>126</v>
      </c>
      <c r="O1147" t="s">
        <v>4639</v>
      </c>
      <c r="P1147" t="s">
        <v>1124</v>
      </c>
      <c r="Q1147" t="s">
        <v>17266</v>
      </c>
      <c r="R1147" t="s">
        <v>81</v>
      </c>
      <c r="S1147" t="s">
        <v>82</v>
      </c>
      <c r="T1147" s="1">
        <v>43392</v>
      </c>
      <c r="U1147" t="s">
        <v>105</v>
      </c>
      <c r="V1147" t="s">
        <v>106</v>
      </c>
      <c r="W1147" s="2">
        <v>43409</v>
      </c>
      <c r="X1147" t="s">
        <v>17267</v>
      </c>
      <c r="Y1147" t="s">
        <v>227</v>
      </c>
      <c r="Z1147" t="s">
        <v>17268</v>
      </c>
      <c r="AA1147" t="s">
        <v>82</v>
      </c>
      <c r="AB1147" t="s">
        <v>17269</v>
      </c>
      <c r="AC1147" t="s">
        <v>17270</v>
      </c>
      <c r="AD1147" t="s">
        <v>17271</v>
      </c>
      <c r="AE1147" t="s">
        <v>227</v>
      </c>
      <c r="AF1147" t="s">
        <v>17268</v>
      </c>
      <c r="AG1147" t="s">
        <v>82</v>
      </c>
      <c r="AH1147" t="s">
        <v>17269</v>
      </c>
      <c r="AI1147" t="s">
        <v>17270</v>
      </c>
      <c r="AJ1147" t="s">
        <v>17271</v>
      </c>
      <c r="AK1147" t="s">
        <v>153</v>
      </c>
      <c r="AL1147" t="s">
        <v>82</v>
      </c>
      <c r="AM1147" t="s">
        <v>88</v>
      </c>
      <c r="AN1147" t="s">
        <v>154</v>
      </c>
      <c r="AO1147" t="s">
        <v>90</v>
      </c>
      <c r="AP1147" t="s">
        <v>91</v>
      </c>
      <c r="AQ1147" t="s">
        <v>17272</v>
      </c>
      <c r="AR1147" t="s">
        <v>82</v>
      </c>
      <c r="AS1147" t="s">
        <v>17273</v>
      </c>
      <c r="AT1147" t="s">
        <v>17274</v>
      </c>
      <c r="AU1147" t="s">
        <v>81</v>
      </c>
      <c r="AV1147" t="s">
        <v>82</v>
      </c>
      <c r="AW1147" t="s">
        <v>82</v>
      </c>
      <c r="AX1147" t="s">
        <v>82</v>
      </c>
      <c r="AY1147" t="s">
        <v>82</v>
      </c>
      <c r="AZ1147" t="s">
        <v>82</v>
      </c>
      <c r="BA1147" t="s">
        <v>82</v>
      </c>
      <c r="BB1147" t="s">
        <v>82</v>
      </c>
      <c r="BC1147" t="s">
        <v>82</v>
      </c>
      <c r="BD1147" t="s">
        <v>82</v>
      </c>
      <c r="BE1147" t="s">
        <v>82</v>
      </c>
      <c r="BF1147" t="s">
        <v>82</v>
      </c>
      <c r="BG1147" t="s">
        <v>82</v>
      </c>
      <c r="BH1147" t="s">
        <v>82</v>
      </c>
      <c r="BI1147" t="s">
        <v>82</v>
      </c>
      <c r="BJ1147" t="s">
        <v>82</v>
      </c>
      <c r="BK1147" t="s">
        <v>82</v>
      </c>
      <c r="BL1147" t="s">
        <v>82</v>
      </c>
      <c r="BM1147" t="s">
        <v>82</v>
      </c>
      <c r="BN1147" t="s">
        <v>82</v>
      </c>
      <c r="BO1147" t="s">
        <v>82</v>
      </c>
      <c r="BP1147" t="s">
        <v>82</v>
      </c>
      <c r="BQ1147" t="s">
        <v>82</v>
      </c>
    </row>
    <row r="1148" spans="1:69" x14ac:dyDescent="0.2">
      <c r="A1148" s="5">
        <v>1</v>
      </c>
      <c r="B1148" t="s">
        <v>17275</v>
      </c>
      <c r="C1148" t="s">
        <v>14934</v>
      </c>
      <c r="D1148" t="s">
        <v>17276</v>
      </c>
      <c r="E1148" t="s">
        <v>17277</v>
      </c>
      <c r="F1148" t="s">
        <v>120</v>
      </c>
      <c r="G1148" t="s">
        <v>17278</v>
      </c>
      <c r="H1148" s="1">
        <v>42649</v>
      </c>
      <c r="I1148" s="1">
        <v>42644</v>
      </c>
      <c r="J1148" t="b">
        <v>0</v>
      </c>
      <c r="K1148" t="s">
        <v>1456</v>
      </c>
      <c r="L1148" t="s">
        <v>17279</v>
      </c>
      <c r="M1148">
        <v>3</v>
      </c>
      <c r="N1148">
        <v>500</v>
      </c>
      <c r="O1148" t="s">
        <v>1458</v>
      </c>
      <c r="P1148" t="s">
        <v>82</v>
      </c>
      <c r="Q1148" t="s">
        <v>14939</v>
      </c>
      <c r="R1148" t="s">
        <v>81</v>
      </c>
      <c r="S1148">
        <v>1</v>
      </c>
      <c r="T1148" s="1">
        <v>42649</v>
      </c>
      <c r="U1148" s="1">
        <v>42644</v>
      </c>
      <c r="V1148" t="s">
        <v>1460</v>
      </c>
      <c r="W1148" s="2">
        <v>43557</v>
      </c>
      <c r="X1148" t="s">
        <v>82</v>
      </c>
      <c r="Y1148" t="s">
        <v>1461</v>
      </c>
      <c r="Z1148" t="s">
        <v>81</v>
      </c>
      <c r="AA1148" t="s">
        <v>1462</v>
      </c>
      <c r="AB1148" t="s">
        <v>81</v>
      </c>
      <c r="AC1148" t="s">
        <v>81</v>
      </c>
      <c r="AD1148" t="s">
        <v>81</v>
      </c>
      <c r="AE1148" t="s">
        <v>81</v>
      </c>
      <c r="AF1148" t="s">
        <v>81</v>
      </c>
      <c r="AG1148" t="s">
        <v>81</v>
      </c>
      <c r="AH1148" t="s">
        <v>81</v>
      </c>
      <c r="AI1148" t="s">
        <v>81</v>
      </c>
      <c r="AJ1148" t="s">
        <v>81</v>
      </c>
      <c r="AK1148" t="s">
        <v>81</v>
      </c>
      <c r="AL1148" t="s">
        <v>82</v>
      </c>
      <c r="AM1148" t="s">
        <v>1463</v>
      </c>
      <c r="AN1148">
        <v>10</v>
      </c>
      <c r="AO1148" t="s">
        <v>81</v>
      </c>
      <c r="AP1148" t="s">
        <v>1464</v>
      </c>
      <c r="AQ1148" t="s">
        <v>17280</v>
      </c>
      <c r="AR1148" t="s">
        <v>17281</v>
      </c>
      <c r="AS1148" t="s">
        <v>14943</v>
      </c>
      <c r="AT1148" t="s">
        <v>17282</v>
      </c>
      <c r="AU1148" t="s">
        <v>81</v>
      </c>
      <c r="AV1148" t="s">
        <v>82</v>
      </c>
      <c r="AW1148" t="s">
        <v>643</v>
      </c>
      <c r="AX1148" t="s">
        <v>81</v>
      </c>
      <c r="AY1148" t="s">
        <v>81</v>
      </c>
      <c r="AZ1148" t="s">
        <v>81</v>
      </c>
      <c r="BA1148" t="s">
        <v>82</v>
      </c>
      <c r="BB1148" s="1">
        <v>1</v>
      </c>
      <c r="BC1148" t="s">
        <v>81</v>
      </c>
      <c r="BD1148" t="s">
        <v>81</v>
      </c>
      <c r="BE1148" t="s">
        <v>81</v>
      </c>
      <c r="BF1148" t="s">
        <v>81</v>
      </c>
      <c r="BG1148" t="s">
        <v>81</v>
      </c>
      <c r="BH1148" t="s">
        <v>81</v>
      </c>
      <c r="BI1148" t="s">
        <v>81</v>
      </c>
      <c r="BJ1148" t="s">
        <v>82</v>
      </c>
      <c r="BK1148" t="s">
        <v>82</v>
      </c>
      <c r="BL1148" t="s">
        <v>81</v>
      </c>
      <c r="BM1148" t="s">
        <v>137</v>
      </c>
      <c r="BN1148" t="s">
        <v>81</v>
      </c>
      <c r="BO1148" t="s">
        <v>81</v>
      </c>
      <c r="BP1148" t="s">
        <v>81</v>
      </c>
      <c r="BQ1148" t="s">
        <v>81</v>
      </c>
    </row>
    <row r="1149" spans="1:69" x14ac:dyDescent="0.2">
      <c r="A1149" s="5">
        <v>0</v>
      </c>
      <c r="B1149" t="s">
        <v>17283</v>
      </c>
      <c r="C1149" t="s">
        <v>17284</v>
      </c>
      <c r="D1149" t="s">
        <v>17285</v>
      </c>
      <c r="E1149" t="s">
        <v>17286</v>
      </c>
      <c r="F1149" t="s">
        <v>73</v>
      </c>
      <c r="G1149" t="s">
        <v>17287</v>
      </c>
      <c r="H1149" s="1">
        <v>43710</v>
      </c>
      <c r="I1149" s="1">
        <v>43720</v>
      </c>
      <c r="J1149" t="b">
        <v>0</v>
      </c>
      <c r="K1149" t="s">
        <v>75</v>
      </c>
      <c r="L1149" t="s">
        <v>7467</v>
      </c>
      <c r="M1149" t="s">
        <v>90</v>
      </c>
      <c r="N1149">
        <v>52</v>
      </c>
      <c r="O1149" t="s">
        <v>3906</v>
      </c>
      <c r="P1149" t="s">
        <v>288</v>
      </c>
      <c r="Q1149" t="s">
        <v>3583</v>
      </c>
      <c r="R1149" t="s">
        <v>81</v>
      </c>
      <c r="S1149" t="s">
        <v>82</v>
      </c>
      <c r="T1149" s="1">
        <v>43710</v>
      </c>
      <c r="U1149" t="s">
        <v>17288</v>
      </c>
      <c r="V1149" t="s">
        <v>468</v>
      </c>
      <c r="W1149" s="2">
        <v>43871</v>
      </c>
      <c r="X1149" t="s">
        <v>17289</v>
      </c>
      <c r="Y1149" t="s">
        <v>227</v>
      </c>
      <c r="Z1149" t="s">
        <v>17290</v>
      </c>
      <c r="AA1149" t="s">
        <v>82</v>
      </c>
      <c r="AB1149" t="s">
        <v>227</v>
      </c>
      <c r="AC1149" t="s">
        <v>227</v>
      </c>
      <c r="AD1149" t="s">
        <v>17291</v>
      </c>
      <c r="AE1149" t="s">
        <v>227</v>
      </c>
      <c r="AF1149" t="s">
        <v>17290</v>
      </c>
      <c r="AG1149" t="s">
        <v>82</v>
      </c>
      <c r="AH1149" t="s">
        <v>227</v>
      </c>
      <c r="AI1149" t="s">
        <v>227</v>
      </c>
      <c r="AJ1149" t="s">
        <v>17291</v>
      </c>
      <c r="AK1149" t="s">
        <v>110</v>
      </c>
      <c r="AL1149" t="s">
        <v>3912</v>
      </c>
      <c r="AM1149" t="s">
        <v>88</v>
      </c>
      <c r="AN1149" t="s">
        <v>90</v>
      </c>
      <c r="AO1149" t="s">
        <v>90</v>
      </c>
      <c r="AP1149" t="s">
        <v>91</v>
      </c>
      <c r="AQ1149" t="s">
        <v>17292</v>
      </c>
      <c r="AR1149" t="s">
        <v>82</v>
      </c>
      <c r="AS1149" t="s">
        <v>17293</v>
      </c>
      <c r="AT1149" t="s">
        <v>17294</v>
      </c>
      <c r="AU1149" t="s">
        <v>81</v>
      </c>
      <c r="AV1149" t="s">
        <v>82</v>
      </c>
      <c r="AW1149" t="s">
        <v>82</v>
      </c>
      <c r="AX1149" t="s">
        <v>82</v>
      </c>
      <c r="AY1149" t="s">
        <v>82</v>
      </c>
      <c r="AZ1149" t="s">
        <v>82</v>
      </c>
      <c r="BA1149" t="s">
        <v>82</v>
      </c>
      <c r="BB1149" t="s">
        <v>82</v>
      </c>
      <c r="BC1149" t="s">
        <v>82</v>
      </c>
      <c r="BD1149" t="s">
        <v>82</v>
      </c>
      <c r="BE1149" t="s">
        <v>82</v>
      </c>
      <c r="BF1149" t="s">
        <v>82</v>
      </c>
      <c r="BG1149" t="s">
        <v>82</v>
      </c>
      <c r="BH1149" t="s">
        <v>82</v>
      </c>
      <c r="BI1149" t="s">
        <v>82</v>
      </c>
      <c r="BJ1149" t="s">
        <v>82</v>
      </c>
      <c r="BK1149" t="s">
        <v>82</v>
      </c>
      <c r="BL1149" t="s">
        <v>82</v>
      </c>
      <c r="BM1149" t="s">
        <v>82</v>
      </c>
      <c r="BN1149" t="s">
        <v>82</v>
      </c>
      <c r="BO1149" t="s">
        <v>82</v>
      </c>
      <c r="BP1149" t="s">
        <v>82</v>
      </c>
      <c r="BQ1149" t="s">
        <v>82</v>
      </c>
    </row>
    <row r="1150" spans="1:69" x14ac:dyDescent="0.2">
      <c r="A1150" s="5">
        <v>1</v>
      </c>
      <c r="B1150" t="s">
        <v>17295</v>
      </c>
      <c r="C1150" t="s">
        <v>17296</v>
      </c>
      <c r="D1150" t="s">
        <v>17297</v>
      </c>
      <c r="E1150" t="s">
        <v>17298</v>
      </c>
      <c r="F1150" t="s">
        <v>1316</v>
      </c>
      <c r="G1150" t="s">
        <v>17299</v>
      </c>
      <c r="H1150" s="1">
        <v>43195</v>
      </c>
      <c r="I1150" s="1">
        <v>42908</v>
      </c>
      <c r="J1150" t="b">
        <v>0</v>
      </c>
      <c r="K1150" t="s">
        <v>622</v>
      </c>
      <c r="L1150" t="s">
        <v>17300</v>
      </c>
      <c r="M1150" s="4">
        <v>44257</v>
      </c>
      <c r="N1150">
        <v>50</v>
      </c>
      <c r="O1150" t="s">
        <v>17301</v>
      </c>
      <c r="P1150" t="s">
        <v>1356</v>
      </c>
      <c r="Q1150" t="s">
        <v>17302</v>
      </c>
      <c r="R1150" t="s">
        <v>81</v>
      </c>
      <c r="S1150">
        <v>1</v>
      </c>
      <c r="T1150" s="1">
        <v>43195</v>
      </c>
      <c r="U1150" s="1">
        <v>42908</v>
      </c>
      <c r="V1150" t="s">
        <v>1322</v>
      </c>
      <c r="W1150" s="2">
        <v>43220</v>
      </c>
      <c r="X1150" t="s">
        <v>82</v>
      </c>
      <c r="Y1150" t="s">
        <v>17303</v>
      </c>
      <c r="Z1150" t="s">
        <v>81</v>
      </c>
      <c r="AA1150" t="s">
        <v>17304</v>
      </c>
      <c r="AB1150" t="s">
        <v>17305</v>
      </c>
      <c r="AC1150" t="s">
        <v>17306</v>
      </c>
      <c r="AD1150" t="s">
        <v>3323</v>
      </c>
      <c r="AE1150" t="s">
        <v>17303</v>
      </c>
      <c r="AF1150" t="s">
        <v>81</v>
      </c>
      <c r="AG1150" t="s">
        <v>17307</v>
      </c>
      <c r="AH1150" t="s">
        <v>17305</v>
      </c>
      <c r="AI1150" t="s">
        <v>17306</v>
      </c>
      <c r="AJ1150" t="s">
        <v>3323</v>
      </c>
      <c r="AK1150" t="s">
        <v>1328</v>
      </c>
      <c r="AL1150" t="s">
        <v>82</v>
      </c>
      <c r="AM1150" t="s">
        <v>17301</v>
      </c>
      <c r="AN1150" t="s">
        <v>17308</v>
      </c>
      <c r="AO1150" t="s">
        <v>1409</v>
      </c>
      <c r="AP1150" t="s">
        <v>371</v>
      </c>
      <c r="AQ1150" t="s">
        <v>17309</v>
      </c>
      <c r="AR1150" t="s">
        <v>17310</v>
      </c>
      <c r="AS1150" t="s">
        <v>17311</v>
      </c>
      <c r="AT1150" t="s">
        <v>17312</v>
      </c>
      <c r="AU1150" t="s">
        <v>81</v>
      </c>
      <c r="AV1150" t="s">
        <v>82</v>
      </c>
      <c r="AW1150" t="s">
        <v>1334</v>
      </c>
      <c r="AX1150" t="s">
        <v>81</v>
      </c>
      <c r="AY1150" t="s">
        <v>81</v>
      </c>
      <c r="AZ1150" t="s">
        <v>81</v>
      </c>
      <c r="BA1150" t="s">
        <v>82</v>
      </c>
      <c r="BB1150" s="1">
        <v>1</v>
      </c>
      <c r="BC1150" t="s">
        <v>81</v>
      </c>
      <c r="BD1150" t="s">
        <v>81</v>
      </c>
      <c r="BE1150" t="s">
        <v>81</v>
      </c>
      <c r="BF1150" t="s">
        <v>81</v>
      </c>
      <c r="BG1150" t="s">
        <v>81</v>
      </c>
      <c r="BH1150" t="s">
        <v>1871</v>
      </c>
      <c r="BI1150" t="s">
        <v>17313</v>
      </c>
      <c r="BJ1150" t="s">
        <v>82</v>
      </c>
      <c r="BK1150" t="s">
        <v>82</v>
      </c>
      <c r="BL1150" t="s">
        <v>200</v>
      </c>
      <c r="BM1150" t="s">
        <v>201</v>
      </c>
      <c r="BN1150" t="s">
        <v>81</v>
      </c>
      <c r="BO1150" t="s">
        <v>3066</v>
      </c>
      <c r="BP1150" t="s">
        <v>81</v>
      </c>
      <c r="BQ1150" t="s">
        <v>81</v>
      </c>
    </row>
    <row r="1151" spans="1:69" x14ac:dyDescent="0.2">
      <c r="A1151" s="5">
        <v>0</v>
      </c>
      <c r="B1151" t="s">
        <v>17314</v>
      </c>
      <c r="C1151" t="s">
        <v>17315</v>
      </c>
      <c r="D1151" t="s">
        <v>17316</v>
      </c>
      <c r="E1151" t="s">
        <v>17317</v>
      </c>
      <c r="F1151" t="s">
        <v>120</v>
      </c>
      <c r="G1151" t="s">
        <v>17318</v>
      </c>
      <c r="H1151" s="1">
        <v>43192</v>
      </c>
      <c r="I1151" s="1">
        <v>42856</v>
      </c>
      <c r="J1151" t="b">
        <v>0</v>
      </c>
      <c r="K1151" t="s">
        <v>75</v>
      </c>
      <c r="L1151" t="s">
        <v>329</v>
      </c>
      <c r="M1151" t="s">
        <v>1830</v>
      </c>
      <c r="N1151">
        <v>50</v>
      </c>
      <c r="O1151" t="s">
        <v>17319</v>
      </c>
      <c r="P1151" t="s">
        <v>125</v>
      </c>
      <c r="Q1151" t="s">
        <v>17320</v>
      </c>
      <c r="R1151" t="s">
        <v>81</v>
      </c>
      <c r="S1151">
        <v>1</v>
      </c>
      <c r="T1151" s="1">
        <v>43192</v>
      </c>
      <c r="U1151" s="1">
        <v>42856</v>
      </c>
      <c r="V1151" t="s">
        <v>127</v>
      </c>
      <c r="W1151" s="2">
        <v>43578</v>
      </c>
      <c r="X1151" t="s">
        <v>82</v>
      </c>
      <c r="Y1151" t="s">
        <v>17321</v>
      </c>
      <c r="Z1151" t="s">
        <v>17322</v>
      </c>
      <c r="AA1151" t="s">
        <v>17323</v>
      </c>
      <c r="AB1151" t="s">
        <v>17324</v>
      </c>
      <c r="AC1151" t="s">
        <v>8175</v>
      </c>
      <c r="AD1151" t="s">
        <v>17325</v>
      </c>
      <c r="AE1151" t="s">
        <v>17321</v>
      </c>
      <c r="AF1151" t="s">
        <v>17322</v>
      </c>
      <c r="AG1151" t="s">
        <v>17323</v>
      </c>
      <c r="AH1151" t="s">
        <v>17324</v>
      </c>
      <c r="AI1151" t="s">
        <v>8175</v>
      </c>
      <c r="AJ1151" t="s">
        <v>17325</v>
      </c>
      <c r="AK1151" t="s">
        <v>296</v>
      </c>
      <c r="AL1151" t="s">
        <v>17326</v>
      </c>
      <c r="AM1151" t="s">
        <v>17327</v>
      </c>
      <c r="AN1151" t="s">
        <v>17328</v>
      </c>
      <c r="AO1151" t="s">
        <v>394</v>
      </c>
      <c r="AP1151" t="s">
        <v>132</v>
      </c>
      <c r="AQ1151" t="s">
        <v>395</v>
      </c>
      <c r="AR1151" t="s">
        <v>17329</v>
      </c>
      <c r="AS1151" t="s">
        <v>17330</v>
      </c>
      <c r="AT1151" t="s">
        <v>82</v>
      </c>
      <c r="AU1151" t="s">
        <v>81</v>
      </c>
      <c r="AV1151" t="s">
        <v>82</v>
      </c>
      <c r="AW1151" t="s">
        <v>81</v>
      </c>
      <c r="AX1151" t="s">
        <v>81</v>
      </c>
      <c r="AY1151" t="s">
        <v>81</v>
      </c>
      <c r="AZ1151" t="s">
        <v>81</v>
      </c>
      <c r="BA1151" t="s">
        <v>82</v>
      </c>
      <c r="BB1151" s="1">
        <v>1</v>
      </c>
      <c r="BC1151" t="s">
        <v>81</v>
      </c>
      <c r="BD1151" t="s">
        <v>81</v>
      </c>
      <c r="BE1151" t="s">
        <v>81</v>
      </c>
      <c r="BF1151" t="s">
        <v>81</v>
      </c>
      <c r="BG1151" t="s">
        <v>81</v>
      </c>
      <c r="BH1151" t="s">
        <v>81</v>
      </c>
      <c r="BI1151" t="s">
        <v>81</v>
      </c>
      <c r="BJ1151" s="1">
        <v>44286</v>
      </c>
      <c r="BK1151" t="s">
        <v>82</v>
      </c>
      <c r="BL1151" t="s">
        <v>399</v>
      </c>
      <c r="BM1151" t="s">
        <v>201</v>
      </c>
      <c r="BN1151" t="s">
        <v>17331</v>
      </c>
      <c r="BO1151" t="s">
        <v>17332</v>
      </c>
      <c r="BP1151" t="s">
        <v>17333</v>
      </c>
      <c r="BQ1151" t="s">
        <v>17331</v>
      </c>
    </row>
    <row r="1152" spans="1:69" x14ac:dyDescent="0.2">
      <c r="A1152" s="5">
        <v>0</v>
      </c>
      <c r="B1152" t="s">
        <v>17334</v>
      </c>
      <c r="C1152" t="s">
        <v>17335</v>
      </c>
      <c r="D1152" t="s">
        <v>17336</v>
      </c>
      <c r="E1152" t="s">
        <v>17337</v>
      </c>
      <c r="F1152" t="s">
        <v>73</v>
      </c>
      <c r="G1152" t="s">
        <v>17338</v>
      </c>
      <c r="H1152" s="1">
        <v>42937</v>
      </c>
      <c r="I1152" s="1">
        <v>42644</v>
      </c>
      <c r="J1152" t="b">
        <v>1</v>
      </c>
      <c r="K1152" t="s">
        <v>75</v>
      </c>
      <c r="L1152" t="s">
        <v>2522</v>
      </c>
      <c r="M1152" t="s">
        <v>90</v>
      </c>
      <c r="N1152">
        <v>100</v>
      </c>
      <c r="O1152" t="s">
        <v>16823</v>
      </c>
      <c r="P1152" t="s">
        <v>17339</v>
      </c>
      <c r="Q1152" t="s">
        <v>5764</v>
      </c>
      <c r="R1152" t="s">
        <v>81</v>
      </c>
      <c r="S1152">
        <v>1</v>
      </c>
      <c r="T1152" s="1">
        <v>42937</v>
      </c>
      <c r="U1152" s="3">
        <v>42644</v>
      </c>
      <c r="V1152" t="s">
        <v>168</v>
      </c>
      <c r="W1152" s="2">
        <v>43085</v>
      </c>
      <c r="X1152">
        <v>19575</v>
      </c>
      <c r="Y1152" t="s">
        <v>587</v>
      </c>
      <c r="Z1152" t="s">
        <v>17340</v>
      </c>
      <c r="AA1152" t="s">
        <v>82</v>
      </c>
      <c r="AB1152" t="s">
        <v>589</v>
      </c>
      <c r="AC1152" t="s">
        <v>589</v>
      </c>
      <c r="AD1152" t="s">
        <v>17341</v>
      </c>
      <c r="AE1152" t="s">
        <v>587</v>
      </c>
      <c r="AF1152" t="s">
        <v>17340</v>
      </c>
      <c r="AG1152" t="s">
        <v>82</v>
      </c>
      <c r="AH1152" t="s">
        <v>589</v>
      </c>
      <c r="AI1152" t="s">
        <v>589</v>
      </c>
      <c r="AJ1152" t="s">
        <v>17341</v>
      </c>
      <c r="AK1152" t="s">
        <v>110</v>
      </c>
      <c r="AL1152" t="s">
        <v>6145</v>
      </c>
      <c r="AM1152" t="s">
        <v>88</v>
      </c>
      <c r="AN1152" t="s">
        <v>154</v>
      </c>
      <c r="AO1152" t="s">
        <v>90</v>
      </c>
      <c r="AP1152" t="s">
        <v>91</v>
      </c>
      <c r="AQ1152" t="s">
        <v>17342</v>
      </c>
      <c r="AR1152" t="s">
        <v>82</v>
      </c>
      <c r="AS1152" t="s">
        <v>17343</v>
      </c>
      <c r="AT1152" t="s">
        <v>17344</v>
      </c>
      <c r="AU1152" t="s">
        <v>81</v>
      </c>
      <c r="AV1152" t="s">
        <v>82</v>
      </c>
      <c r="AW1152" t="s">
        <v>82</v>
      </c>
      <c r="AX1152" t="s">
        <v>82</v>
      </c>
      <c r="AY1152" t="s">
        <v>82</v>
      </c>
      <c r="AZ1152" t="s">
        <v>82</v>
      </c>
      <c r="BA1152" t="s">
        <v>82</v>
      </c>
      <c r="BB1152" t="s">
        <v>82</v>
      </c>
      <c r="BC1152" t="s">
        <v>82</v>
      </c>
      <c r="BD1152" t="s">
        <v>82</v>
      </c>
      <c r="BE1152" t="s">
        <v>82</v>
      </c>
      <c r="BF1152" t="s">
        <v>82</v>
      </c>
      <c r="BG1152" t="s">
        <v>82</v>
      </c>
      <c r="BH1152" t="s">
        <v>82</v>
      </c>
      <c r="BI1152" t="s">
        <v>82</v>
      </c>
      <c r="BJ1152" t="s">
        <v>82</v>
      </c>
      <c r="BK1152" t="s">
        <v>82</v>
      </c>
      <c r="BL1152" t="s">
        <v>82</v>
      </c>
      <c r="BM1152" t="s">
        <v>82</v>
      </c>
      <c r="BN1152" t="s">
        <v>82</v>
      </c>
      <c r="BO1152" t="s">
        <v>82</v>
      </c>
      <c r="BP1152" t="s">
        <v>82</v>
      </c>
      <c r="BQ1152" t="s">
        <v>82</v>
      </c>
    </row>
    <row r="1153" spans="1:69" x14ac:dyDescent="0.2">
      <c r="A1153" s="5">
        <v>0</v>
      </c>
      <c r="B1153" t="s">
        <v>17345</v>
      </c>
      <c r="C1153" t="s">
        <v>17346</v>
      </c>
      <c r="D1153" t="s">
        <v>17347</v>
      </c>
      <c r="E1153" t="s">
        <v>17348</v>
      </c>
      <c r="F1153" t="s">
        <v>73</v>
      </c>
      <c r="G1153" t="s">
        <v>17349</v>
      </c>
      <c r="H1153" s="1">
        <v>43132</v>
      </c>
      <c r="I1153" s="1">
        <v>43236</v>
      </c>
      <c r="J1153" t="b">
        <v>0</v>
      </c>
      <c r="K1153" t="s">
        <v>75</v>
      </c>
      <c r="L1153" t="s">
        <v>465</v>
      </c>
      <c r="M1153" t="s">
        <v>538</v>
      </c>
      <c r="N1153">
        <v>236</v>
      </c>
      <c r="O1153" t="s">
        <v>17350</v>
      </c>
      <c r="P1153" t="s">
        <v>1567</v>
      </c>
      <c r="Q1153" t="s">
        <v>17351</v>
      </c>
      <c r="R1153" t="s">
        <v>81</v>
      </c>
      <c r="S1153" t="s">
        <v>82</v>
      </c>
      <c r="T1153" s="1">
        <v>43132</v>
      </c>
      <c r="U1153" t="s">
        <v>3173</v>
      </c>
      <c r="V1153" t="s">
        <v>452</v>
      </c>
      <c r="W1153" s="2">
        <v>43955</v>
      </c>
      <c r="X1153" t="s">
        <v>17352</v>
      </c>
      <c r="Y1153" t="s">
        <v>227</v>
      </c>
      <c r="Z1153" t="s">
        <v>17353</v>
      </c>
      <c r="AA1153" t="s">
        <v>82</v>
      </c>
      <c r="AB1153" t="s">
        <v>17354</v>
      </c>
      <c r="AC1153" t="s">
        <v>17355</v>
      </c>
      <c r="AD1153" t="s">
        <v>17356</v>
      </c>
      <c r="AE1153" t="s">
        <v>227</v>
      </c>
      <c r="AF1153" t="s">
        <v>17353</v>
      </c>
      <c r="AG1153" t="s">
        <v>82</v>
      </c>
      <c r="AH1153" t="s">
        <v>17354</v>
      </c>
      <c r="AI1153" t="s">
        <v>17355</v>
      </c>
      <c r="AJ1153" t="s">
        <v>17356</v>
      </c>
      <c r="AK1153" t="s">
        <v>296</v>
      </c>
      <c r="AL1153" t="s">
        <v>17357</v>
      </c>
      <c r="AM1153" t="s">
        <v>88</v>
      </c>
      <c r="AN1153" t="s">
        <v>154</v>
      </c>
      <c r="AO1153" t="s">
        <v>90</v>
      </c>
      <c r="AP1153" t="s">
        <v>91</v>
      </c>
      <c r="AQ1153" t="s">
        <v>17358</v>
      </c>
      <c r="AR1153" t="s">
        <v>82</v>
      </c>
      <c r="AS1153" t="s">
        <v>17359</v>
      </c>
      <c r="AT1153" t="s">
        <v>17360</v>
      </c>
      <c r="AU1153" t="s">
        <v>81</v>
      </c>
      <c r="AV1153" t="s">
        <v>82</v>
      </c>
      <c r="AW1153" t="s">
        <v>82</v>
      </c>
      <c r="AX1153" t="s">
        <v>82</v>
      </c>
      <c r="AY1153" t="s">
        <v>82</v>
      </c>
      <c r="AZ1153" t="s">
        <v>82</v>
      </c>
      <c r="BA1153" t="s">
        <v>82</v>
      </c>
      <c r="BB1153" t="s">
        <v>82</v>
      </c>
      <c r="BC1153" t="s">
        <v>82</v>
      </c>
      <c r="BD1153" t="s">
        <v>82</v>
      </c>
      <c r="BE1153" t="s">
        <v>82</v>
      </c>
      <c r="BF1153" t="s">
        <v>82</v>
      </c>
      <c r="BG1153" t="s">
        <v>82</v>
      </c>
      <c r="BH1153" t="s">
        <v>82</v>
      </c>
      <c r="BI1153" t="s">
        <v>82</v>
      </c>
      <c r="BJ1153" t="s">
        <v>82</v>
      </c>
      <c r="BK1153" t="s">
        <v>82</v>
      </c>
      <c r="BL1153" t="s">
        <v>82</v>
      </c>
      <c r="BM1153" t="s">
        <v>82</v>
      </c>
      <c r="BN1153" t="s">
        <v>82</v>
      </c>
      <c r="BO1153" t="s">
        <v>82</v>
      </c>
      <c r="BP1153" t="s">
        <v>82</v>
      </c>
      <c r="BQ1153" t="s">
        <v>82</v>
      </c>
    </row>
    <row r="1154" spans="1:69" x14ac:dyDescent="0.2">
      <c r="A1154" s="5">
        <v>1</v>
      </c>
      <c r="B1154" t="s">
        <v>17361</v>
      </c>
      <c r="C1154" t="s">
        <v>17362</v>
      </c>
      <c r="D1154" t="s">
        <v>17363</v>
      </c>
      <c r="E1154" t="s">
        <v>17364</v>
      </c>
      <c r="F1154" t="s">
        <v>178</v>
      </c>
      <c r="G1154" t="s">
        <v>17365</v>
      </c>
      <c r="H1154" s="1">
        <v>42425</v>
      </c>
      <c r="I1154" s="1">
        <v>42306</v>
      </c>
      <c r="J1154" t="b">
        <v>0</v>
      </c>
      <c r="K1154" t="s">
        <v>180</v>
      </c>
      <c r="L1154" t="s">
        <v>3802</v>
      </c>
      <c r="M1154" t="s">
        <v>723</v>
      </c>
      <c r="N1154" t="s">
        <v>81</v>
      </c>
      <c r="O1154" t="s">
        <v>17366</v>
      </c>
      <c r="P1154" t="s">
        <v>409</v>
      </c>
      <c r="Q1154" t="s">
        <v>17367</v>
      </c>
      <c r="R1154" t="s">
        <v>81</v>
      </c>
      <c r="S1154">
        <v>1</v>
      </c>
      <c r="T1154" s="1">
        <v>42425</v>
      </c>
      <c r="U1154" s="1">
        <v>42306</v>
      </c>
      <c r="V1154" t="s">
        <v>186</v>
      </c>
      <c r="W1154" s="2">
        <v>43010</v>
      </c>
      <c r="X1154" t="s">
        <v>17368</v>
      </c>
      <c r="Y1154" t="s">
        <v>17369</v>
      </c>
      <c r="Z1154" t="s">
        <v>81</v>
      </c>
      <c r="AA1154" t="s">
        <v>17370</v>
      </c>
      <c r="AB1154" t="s">
        <v>17371</v>
      </c>
      <c r="AC1154" t="s">
        <v>17372</v>
      </c>
      <c r="AD1154" t="s">
        <v>17373</v>
      </c>
      <c r="AE1154" t="s">
        <v>17369</v>
      </c>
      <c r="AF1154" t="s">
        <v>81</v>
      </c>
      <c r="AG1154" t="s">
        <v>17370</v>
      </c>
      <c r="AH1154" t="s">
        <v>17371</v>
      </c>
      <c r="AI1154" t="s">
        <v>17372</v>
      </c>
      <c r="AJ1154" t="s">
        <v>17373</v>
      </c>
      <c r="AK1154" t="s">
        <v>191</v>
      </c>
      <c r="AL1154" t="s">
        <v>82</v>
      </c>
      <c r="AM1154" t="s">
        <v>17374</v>
      </c>
      <c r="AN1154" t="s">
        <v>81</v>
      </c>
      <c r="AO1154" t="s">
        <v>81</v>
      </c>
      <c r="AP1154" t="s">
        <v>351</v>
      </c>
      <c r="AQ1154" t="s">
        <v>17375</v>
      </c>
      <c r="AR1154" t="s">
        <v>17376</v>
      </c>
      <c r="AS1154" t="s">
        <v>17377</v>
      </c>
      <c r="AT1154" t="s">
        <v>17378</v>
      </c>
      <c r="AU1154" t="s">
        <v>81</v>
      </c>
      <c r="AV1154" t="s">
        <v>82</v>
      </c>
      <c r="AW1154" t="s">
        <v>198</v>
      </c>
      <c r="AX1154" t="s">
        <v>82</v>
      </c>
      <c r="AY1154" t="s">
        <v>82</v>
      </c>
      <c r="AZ1154" t="s">
        <v>82</v>
      </c>
      <c r="BA1154" t="s">
        <v>82</v>
      </c>
      <c r="BB1154" t="s">
        <v>82</v>
      </c>
      <c r="BC1154" t="s">
        <v>82</v>
      </c>
      <c r="BD1154" t="s">
        <v>82</v>
      </c>
      <c r="BE1154" t="s">
        <v>82</v>
      </c>
      <c r="BF1154" t="s">
        <v>82</v>
      </c>
      <c r="BG1154" t="s">
        <v>82</v>
      </c>
      <c r="BH1154" t="s">
        <v>82</v>
      </c>
      <c r="BI1154" t="s">
        <v>82</v>
      </c>
      <c r="BJ1154" t="s">
        <v>82</v>
      </c>
      <c r="BK1154" t="s">
        <v>82</v>
      </c>
      <c r="BL1154" t="s">
        <v>82</v>
      </c>
      <c r="BM1154" t="s">
        <v>82</v>
      </c>
      <c r="BN1154" t="s">
        <v>82</v>
      </c>
      <c r="BO1154" t="s">
        <v>82</v>
      </c>
      <c r="BP1154" t="s">
        <v>82</v>
      </c>
      <c r="BQ1154" t="s">
        <v>82</v>
      </c>
    </row>
    <row r="1155" spans="1:69" x14ac:dyDescent="0.2">
      <c r="A1155" s="5">
        <v>1</v>
      </c>
      <c r="B1155" t="s">
        <v>17379</v>
      </c>
      <c r="C1155" t="s">
        <v>17380</v>
      </c>
      <c r="D1155" t="s">
        <v>17381</v>
      </c>
      <c r="E1155" t="s">
        <v>17382</v>
      </c>
      <c r="F1155" t="s">
        <v>178</v>
      </c>
      <c r="G1155" t="s">
        <v>15921</v>
      </c>
      <c r="H1155" s="1">
        <v>42698</v>
      </c>
      <c r="I1155" s="1">
        <v>42738</v>
      </c>
      <c r="J1155" t="b">
        <v>0</v>
      </c>
      <c r="K1155" t="s">
        <v>180</v>
      </c>
      <c r="L1155" t="s">
        <v>2973</v>
      </c>
      <c r="M1155" t="s">
        <v>723</v>
      </c>
      <c r="N1155" t="s">
        <v>81</v>
      </c>
      <c r="O1155" t="s">
        <v>916</v>
      </c>
      <c r="P1155" t="s">
        <v>917</v>
      </c>
      <c r="Q1155" t="s">
        <v>17383</v>
      </c>
      <c r="R1155" t="s">
        <v>15918</v>
      </c>
      <c r="S1155" t="s">
        <v>82</v>
      </c>
      <c r="T1155" s="1">
        <v>42698</v>
      </c>
      <c r="U1155" s="1">
        <v>42738</v>
      </c>
      <c r="V1155" t="s">
        <v>186</v>
      </c>
      <c r="W1155" s="2">
        <v>42751</v>
      </c>
      <c r="X1155">
        <v>345</v>
      </c>
      <c r="Y1155" t="s">
        <v>17384</v>
      </c>
      <c r="Z1155" t="s">
        <v>81</v>
      </c>
      <c r="AA1155" t="s">
        <v>15908</v>
      </c>
      <c r="AB1155" t="s">
        <v>17385</v>
      </c>
      <c r="AC1155">
        <v>434040039530</v>
      </c>
      <c r="AD1155" t="s">
        <v>916</v>
      </c>
      <c r="AE1155" t="s">
        <v>17384</v>
      </c>
      <c r="AF1155" t="s">
        <v>81</v>
      </c>
      <c r="AG1155" t="s">
        <v>15908</v>
      </c>
      <c r="AH1155" t="s">
        <v>17385</v>
      </c>
      <c r="AI1155">
        <v>434040039530</v>
      </c>
      <c r="AJ1155" t="s">
        <v>916</v>
      </c>
      <c r="AK1155" t="s">
        <v>191</v>
      </c>
      <c r="AL1155" t="s">
        <v>82</v>
      </c>
      <c r="AM1155" t="s">
        <v>916</v>
      </c>
      <c r="AN1155" t="s">
        <v>81</v>
      </c>
      <c r="AO1155" t="s">
        <v>81</v>
      </c>
      <c r="AP1155" t="s">
        <v>351</v>
      </c>
      <c r="AQ1155" t="s">
        <v>17386</v>
      </c>
      <c r="AR1155" t="s">
        <v>17387</v>
      </c>
      <c r="AS1155" t="s">
        <v>17388</v>
      </c>
      <c r="AT1155" t="s">
        <v>17389</v>
      </c>
      <c r="AU1155" t="s">
        <v>615</v>
      </c>
      <c r="AV1155" t="s">
        <v>15918</v>
      </c>
      <c r="AW1155" t="s">
        <v>198</v>
      </c>
      <c r="AX1155" t="s">
        <v>82</v>
      </c>
      <c r="AY1155" t="s">
        <v>82</v>
      </c>
      <c r="AZ1155" t="s">
        <v>82</v>
      </c>
      <c r="BA1155" t="s">
        <v>82</v>
      </c>
      <c r="BB1155" t="s">
        <v>82</v>
      </c>
      <c r="BC1155" t="s">
        <v>82</v>
      </c>
      <c r="BD1155" t="s">
        <v>82</v>
      </c>
      <c r="BE1155" t="s">
        <v>82</v>
      </c>
      <c r="BF1155" t="s">
        <v>82</v>
      </c>
      <c r="BG1155" t="s">
        <v>82</v>
      </c>
      <c r="BH1155" t="s">
        <v>82</v>
      </c>
      <c r="BI1155" t="s">
        <v>82</v>
      </c>
      <c r="BJ1155" t="s">
        <v>82</v>
      </c>
      <c r="BK1155" t="s">
        <v>82</v>
      </c>
      <c r="BL1155" t="s">
        <v>82</v>
      </c>
      <c r="BM1155" t="s">
        <v>82</v>
      </c>
      <c r="BN1155" t="s">
        <v>82</v>
      </c>
      <c r="BO1155" t="s">
        <v>82</v>
      </c>
      <c r="BP1155" t="s">
        <v>82</v>
      </c>
      <c r="BQ1155" t="s">
        <v>82</v>
      </c>
    </row>
    <row r="1156" spans="1:69" x14ac:dyDescent="0.2">
      <c r="A1156" s="5">
        <v>0</v>
      </c>
      <c r="B1156" t="s">
        <v>17390</v>
      </c>
      <c r="C1156" t="s">
        <v>17391</v>
      </c>
      <c r="D1156" t="s">
        <v>17392</v>
      </c>
      <c r="E1156" t="s">
        <v>17393</v>
      </c>
      <c r="F1156" t="s">
        <v>73</v>
      </c>
      <c r="G1156" t="s">
        <v>17394</v>
      </c>
      <c r="H1156" s="1">
        <v>43521</v>
      </c>
      <c r="I1156" s="1">
        <v>43425</v>
      </c>
      <c r="J1156" t="b">
        <v>0</v>
      </c>
      <c r="K1156" t="s">
        <v>75</v>
      </c>
      <c r="L1156" t="s">
        <v>17395</v>
      </c>
      <c r="M1156" t="s">
        <v>90</v>
      </c>
      <c r="N1156">
        <v>32</v>
      </c>
      <c r="O1156" t="s">
        <v>17396</v>
      </c>
      <c r="P1156" t="s">
        <v>79</v>
      </c>
      <c r="Q1156" t="s">
        <v>17397</v>
      </c>
      <c r="R1156" t="s">
        <v>81</v>
      </c>
      <c r="S1156">
        <v>1</v>
      </c>
      <c r="T1156" s="1">
        <v>43521</v>
      </c>
      <c r="U1156" t="s">
        <v>17398</v>
      </c>
      <c r="V1156" t="s">
        <v>834</v>
      </c>
      <c r="W1156" s="2">
        <v>43570</v>
      </c>
      <c r="X1156" t="s">
        <v>17399</v>
      </c>
      <c r="Y1156" t="s">
        <v>148</v>
      </c>
      <c r="Z1156" t="s">
        <v>17400</v>
      </c>
      <c r="AA1156" t="s">
        <v>82</v>
      </c>
      <c r="AB1156" t="s">
        <v>675</v>
      </c>
      <c r="AC1156" t="s">
        <v>675</v>
      </c>
      <c r="AD1156" t="s">
        <v>17401</v>
      </c>
      <c r="AE1156" t="s">
        <v>148</v>
      </c>
      <c r="AF1156" t="s">
        <v>17400</v>
      </c>
      <c r="AG1156" t="s">
        <v>82</v>
      </c>
      <c r="AH1156" t="s">
        <v>675</v>
      </c>
      <c r="AI1156" t="s">
        <v>675</v>
      </c>
      <c r="AJ1156" t="s">
        <v>17401</v>
      </c>
      <c r="AK1156" t="s">
        <v>110</v>
      </c>
      <c r="AL1156" t="s">
        <v>17402</v>
      </c>
      <c r="AM1156" t="s">
        <v>88</v>
      </c>
      <c r="AN1156" t="s">
        <v>154</v>
      </c>
      <c r="AO1156" t="s">
        <v>90</v>
      </c>
      <c r="AP1156" t="s">
        <v>91</v>
      </c>
      <c r="AQ1156" t="s">
        <v>17403</v>
      </c>
      <c r="AR1156" t="s">
        <v>82</v>
      </c>
      <c r="AS1156" t="s">
        <v>17404</v>
      </c>
      <c r="AT1156" t="s">
        <v>17405</v>
      </c>
      <c r="AU1156" t="s">
        <v>81</v>
      </c>
      <c r="AV1156" t="s">
        <v>82</v>
      </c>
      <c r="AW1156" t="s">
        <v>82</v>
      </c>
      <c r="AX1156" t="s">
        <v>82</v>
      </c>
      <c r="AY1156" t="s">
        <v>82</v>
      </c>
      <c r="AZ1156" t="s">
        <v>82</v>
      </c>
      <c r="BA1156" t="s">
        <v>82</v>
      </c>
      <c r="BB1156" t="s">
        <v>82</v>
      </c>
      <c r="BC1156" t="s">
        <v>82</v>
      </c>
      <c r="BD1156" t="s">
        <v>82</v>
      </c>
      <c r="BE1156" t="s">
        <v>82</v>
      </c>
      <c r="BF1156" t="s">
        <v>82</v>
      </c>
      <c r="BG1156" t="s">
        <v>82</v>
      </c>
      <c r="BH1156" t="s">
        <v>82</v>
      </c>
      <c r="BI1156" t="s">
        <v>82</v>
      </c>
      <c r="BJ1156" t="s">
        <v>82</v>
      </c>
      <c r="BK1156" t="s">
        <v>82</v>
      </c>
      <c r="BL1156" t="s">
        <v>82</v>
      </c>
      <c r="BM1156" t="s">
        <v>82</v>
      </c>
      <c r="BN1156" t="s">
        <v>82</v>
      </c>
      <c r="BO1156" t="s">
        <v>82</v>
      </c>
      <c r="BP1156" t="s">
        <v>82</v>
      </c>
      <c r="BQ1156" t="s">
        <v>82</v>
      </c>
    </row>
    <row r="1157" spans="1:69" x14ac:dyDescent="0.2">
      <c r="A1157" s="5">
        <v>1</v>
      </c>
      <c r="B1157" t="s">
        <v>17406</v>
      </c>
      <c r="C1157" t="s">
        <v>17407</v>
      </c>
      <c r="D1157" t="s">
        <v>17408</v>
      </c>
      <c r="E1157" t="s">
        <v>17409</v>
      </c>
      <c r="F1157" t="s">
        <v>178</v>
      </c>
      <c r="G1157" t="s">
        <v>17410</v>
      </c>
      <c r="H1157" s="1">
        <v>43199</v>
      </c>
      <c r="I1157" s="1">
        <v>43306</v>
      </c>
      <c r="J1157" t="b">
        <v>0</v>
      </c>
      <c r="K1157" t="s">
        <v>180</v>
      </c>
      <c r="L1157" t="s">
        <v>17411</v>
      </c>
      <c r="M1157" t="s">
        <v>346</v>
      </c>
      <c r="N1157">
        <v>60</v>
      </c>
      <c r="O1157" t="s">
        <v>17412</v>
      </c>
      <c r="P1157" t="s">
        <v>409</v>
      </c>
      <c r="Q1157" t="s">
        <v>17413</v>
      </c>
      <c r="R1157" t="s">
        <v>81</v>
      </c>
      <c r="S1157" t="s">
        <v>82</v>
      </c>
      <c r="T1157" s="1">
        <v>43199</v>
      </c>
      <c r="U1157" s="1">
        <v>43306</v>
      </c>
      <c r="V1157" t="s">
        <v>186</v>
      </c>
      <c r="W1157" s="2">
        <v>43353</v>
      </c>
      <c r="X1157" t="s">
        <v>17414</v>
      </c>
      <c r="Y1157" t="s">
        <v>17415</v>
      </c>
      <c r="Z1157" t="s">
        <v>81</v>
      </c>
      <c r="AA1157" t="s">
        <v>17416</v>
      </c>
      <c r="AB1157" t="s">
        <v>17417</v>
      </c>
      <c r="AC1157">
        <v>330561777032</v>
      </c>
      <c r="AD1157" t="s">
        <v>17412</v>
      </c>
      <c r="AE1157" t="s">
        <v>17415</v>
      </c>
      <c r="AF1157" t="s">
        <v>81</v>
      </c>
      <c r="AG1157" t="s">
        <v>17416</v>
      </c>
      <c r="AH1157" t="s">
        <v>17417</v>
      </c>
      <c r="AI1157">
        <v>330561777032</v>
      </c>
      <c r="AJ1157" t="s">
        <v>17412</v>
      </c>
      <c r="AK1157" t="s">
        <v>191</v>
      </c>
      <c r="AL1157" t="s">
        <v>82</v>
      </c>
      <c r="AM1157" t="s">
        <v>17412</v>
      </c>
      <c r="AN1157" t="s">
        <v>81</v>
      </c>
      <c r="AO1157" t="s">
        <v>81</v>
      </c>
      <c r="AP1157" t="s">
        <v>351</v>
      </c>
      <c r="AQ1157" t="s">
        <v>17418</v>
      </c>
      <c r="AR1157" t="s">
        <v>17419</v>
      </c>
      <c r="AS1157" t="s">
        <v>17420</v>
      </c>
      <c r="AT1157" t="s">
        <v>17421</v>
      </c>
      <c r="AU1157" t="s">
        <v>81</v>
      </c>
      <c r="AV1157" t="s">
        <v>82</v>
      </c>
      <c r="AW1157" t="s">
        <v>198</v>
      </c>
      <c r="AX1157" t="s">
        <v>81</v>
      </c>
      <c r="AY1157" t="s">
        <v>82</v>
      </c>
      <c r="AZ1157" t="s">
        <v>82</v>
      </c>
      <c r="BA1157" t="s">
        <v>82</v>
      </c>
      <c r="BB1157" t="s">
        <v>82</v>
      </c>
      <c r="BC1157" t="s">
        <v>82</v>
      </c>
      <c r="BD1157" t="s">
        <v>82</v>
      </c>
      <c r="BE1157" t="s">
        <v>82</v>
      </c>
      <c r="BF1157" t="s">
        <v>82</v>
      </c>
      <c r="BG1157" t="s">
        <v>82</v>
      </c>
      <c r="BH1157" t="s">
        <v>82</v>
      </c>
      <c r="BI1157" t="s">
        <v>82</v>
      </c>
      <c r="BJ1157" t="s">
        <v>82</v>
      </c>
      <c r="BK1157" t="s">
        <v>82</v>
      </c>
      <c r="BL1157" t="s">
        <v>82</v>
      </c>
      <c r="BM1157" t="s">
        <v>82</v>
      </c>
      <c r="BN1157" t="s">
        <v>82</v>
      </c>
      <c r="BO1157" t="s">
        <v>82</v>
      </c>
      <c r="BP1157" t="s">
        <v>82</v>
      </c>
      <c r="BQ1157" t="s">
        <v>82</v>
      </c>
    </row>
    <row r="1158" spans="1:69" x14ac:dyDescent="0.2">
      <c r="A1158" s="5">
        <v>0</v>
      </c>
      <c r="B1158" t="s">
        <v>17422</v>
      </c>
      <c r="C1158" t="s">
        <v>17423</v>
      </c>
      <c r="D1158" t="s">
        <v>17424</v>
      </c>
      <c r="E1158" t="s">
        <v>17425</v>
      </c>
      <c r="F1158" t="s">
        <v>553</v>
      </c>
      <c r="G1158" t="s">
        <v>17426</v>
      </c>
      <c r="H1158" s="1">
        <v>42492</v>
      </c>
      <c r="I1158" s="1">
        <v>41365</v>
      </c>
      <c r="J1158" t="b">
        <v>0</v>
      </c>
      <c r="K1158" t="s">
        <v>555</v>
      </c>
      <c r="L1158" t="s">
        <v>1198</v>
      </c>
      <c r="M1158" t="s">
        <v>1199</v>
      </c>
      <c r="N1158" t="s">
        <v>17427</v>
      </c>
      <c r="O1158" t="s">
        <v>17428</v>
      </c>
      <c r="P1158" t="s">
        <v>365</v>
      </c>
      <c r="Q1158" t="s">
        <v>17429</v>
      </c>
      <c r="R1158" t="s">
        <v>81</v>
      </c>
      <c r="S1158">
        <v>1</v>
      </c>
      <c r="T1158" s="1">
        <v>42492</v>
      </c>
      <c r="U1158" s="1">
        <v>41365</v>
      </c>
      <c r="V1158" t="s">
        <v>553</v>
      </c>
      <c r="W1158" s="2">
        <v>42843</v>
      </c>
      <c r="X1158" t="s">
        <v>82</v>
      </c>
      <c r="Y1158" t="s">
        <v>17430</v>
      </c>
      <c r="Z1158" t="s">
        <v>81</v>
      </c>
      <c r="AA1158" t="s">
        <v>17431</v>
      </c>
      <c r="AB1158" t="s">
        <v>17432</v>
      </c>
      <c r="AC1158" t="s">
        <v>17433</v>
      </c>
      <c r="AD1158" t="s">
        <v>17434</v>
      </c>
      <c r="AE1158" t="s">
        <v>17430</v>
      </c>
      <c r="AF1158" t="s">
        <v>81</v>
      </c>
      <c r="AG1158" t="s">
        <v>17431</v>
      </c>
      <c r="AH1158" t="s">
        <v>17432</v>
      </c>
      <c r="AI1158" t="s">
        <v>17433</v>
      </c>
      <c r="AJ1158" t="s">
        <v>17434</v>
      </c>
      <c r="AK1158" t="s">
        <v>110</v>
      </c>
      <c r="AL1158" t="s">
        <v>82</v>
      </c>
      <c r="AM1158" t="s">
        <v>17435</v>
      </c>
      <c r="AN1158">
        <v>60</v>
      </c>
      <c r="AO1158">
        <v>75</v>
      </c>
      <c r="AP1158" t="s">
        <v>371</v>
      </c>
      <c r="AQ1158" t="s">
        <v>17436</v>
      </c>
      <c r="AR1158" t="s">
        <v>17437</v>
      </c>
      <c r="AS1158" t="s">
        <v>1214</v>
      </c>
      <c r="AT1158" t="s">
        <v>17438</v>
      </c>
      <c r="AU1158" t="s">
        <v>81</v>
      </c>
      <c r="AV1158" t="s">
        <v>82</v>
      </c>
      <c r="AW1158" t="s">
        <v>81</v>
      </c>
      <c r="AX1158" t="s">
        <v>82</v>
      </c>
      <c r="AY1158" t="s">
        <v>82</v>
      </c>
      <c r="AZ1158" t="s">
        <v>82</v>
      </c>
      <c r="BA1158" t="s">
        <v>82</v>
      </c>
      <c r="BB1158" t="s">
        <v>82</v>
      </c>
      <c r="BC1158" t="s">
        <v>82</v>
      </c>
      <c r="BD1158" t="s">
        <v>82</v>
      </c>
      <c r="BE1158" t="s">
        <v>82</v>
      </c>
      <c r="BF1158" t="s">
        <v>82</v>
      </c>
      <c r="BG1158" t="s">
        <v>82</v>
      </c>
      <c r="BH1158" t="s">
        <v>82</v>
      </c>
      <c r="BI1158" t="s">
        <v>82</v>
      </c>
      <c r="BJ1158" t="s">
        <v>82</v>
      </c>
      <c r="BK1158" t="s">
        <v>82</v>
      </c>
      <c r="BL1158" t="s">
        <v>82</v>
      </c>
      <c r="BM1158" t="s">
        <v>82</v>
      </c>
      <c r="BN1158" t="s">
        <v>82</v>
      </c>
      <c r="BO1158" t="s">
        <v>82</v>
      </c>
      <c r="BP1158" t="s">
        <v>82</v>
      </c>
      <c r="BQ1158" t="s">
        <v>82</v>
      </c>
    </row>
    <row r="1159" spans="1:69" x14ac:dyDescent="0.2">
      <c r="A1159" s="5">
        <v>0</v>
      </c>
      <c r="B1159" t="s">
        <v>17439</v>
      </c>
      <c r="C1159" t="s">
        <v>17440</v>
      </c>
      <c r="D1159" t="s">
        <v>17441</v>
      </c>
      <c r="E1159" t="s">
        <v>17439</v>
      </c>
      <c r="F1159" t="s">
        <v>73</v>
      </c>
      <c r="G1159" t="s">
        <v>17442</v>
      </c>
      <c r="H1159" s="1">
        <v>42715</v>
      </c>
      <c r="I1159" s="1">
        <v>41275</v>
      </c>
      <c r="J1159" t="b">
        <v>1</v>
      </c>
      <c r="K1159" t="s">
        <v>75</v>
      </c>
      <c r="L1159" t="s">
        <v>17443</v>
      </c>
      <c r="M1159" t="s">
        <v>90</v>
      </c>
      <c r="N1159">
        <v>300</v>
      </c>
      <c r="O1159" t="s">
        <v>10990</v>
      </c>
      <c r="P1159" t="s">
        <v>1377</v>
      </c>
      <c r="Q1159" t="s">
        <v>5123</v>
      </c>
      <c r="R1159" t="s">
        <v>81</v>
      </c>
      <c r="S1159">
        <v>1</v>
      </c>
      <c r="T1159" s="1">
        <v>42715</v>
      </c>
      <c r="U1159" s="3">
        <v>41275</v>
      </c>
      <c r="V1159" t="s">
        <v>503</v>
      </c>
      <c r="W1159" s="2">
        <v>43085</v>
      </c>
      <c r="X1159" t="s">
        <v>17444</v>
      </c>
      <c r="Y1159" t="s">
        <v>587</v>
      </c>
      <c r="Z1159" t="s">
        <v>17445</v>
      </c>
      <c r="AA1159" t="s">
        <v>82</v>
      </c>
      <c r="AB1159" t="s">
        <v>589</v>
      </c>
      <c r="AC1159" t="s">
        <v>589</v>
      </c>
      <c r="AD1159" t="s">
        <v>17446</v>
      </c>
      <c r="AE1159" t="s">
        <v>587</v>
      </c>
      <c r="AF1159" t="s">
        <v>17445</v>
      </c>
      <c r="AG1159" t="s">
        <v>82</v>
      </c>
      <c r="AH1159" t="s">
        <v>589</v>
      </c>
      <c r="AI1159" t="s">
        <v>589</v>
      </c>
      <c r="AJ1159" t="s">
        <v>17446</v>
      </c>
      <c r="AK1159" t="s">
        <v>110</v>
      </c>
      <c r="AL1159" t="s">
        <v>17447</v>
      </c>
      <c r="AM1159" t="s">
        <v>88</v>
      </c>
      <c r="AN1159" t="s">
        <v>112</v>
      </c>
      <c r="AO1159" t="s">
        <v>90</v>
      </c>
      <c r="AP1159" t="s">
        <v>91</v>
      </c>
      <c r="AQ1159" t="s">
        <v>17448</v>
      </c>
      <c r="AR1159" t="s">
        <v>82</v>
      </c>
      <c r="AS1159" t="s">
        <v>17449</v>
      </c>
      <c r="AT1159" t="s">
        <v>17450</v>
      </c>
      <c r="AU1159" t="s">
        <v>81</v>
      </c>
      <c r="AV1159" t="s">
        <v>82</v>
      </c>
      <c r="AW1159" t="s">
        <v>82</v>
      </c>
      <c r="AX1159" t="s">
        <v>82</v>
      </c>
      <c r="AY1159" t="s">
        <v>82</v>
      </c>
      <c r="AZ1159" t="s">
        <v>82</v>
      </c>
      <c r="BA1159" t="s">
        <v>82</v>
      </c>
      <c r="BB1159" t="s">
        <v>82</v>
      </c>
      <c r="BC1159" t="s">
        <v>82</v>
      </c>
      <c r="BD1159" t="s">
        <v>82</v>
      </c>
      <c r="BE1159" t="s">
        <v>82</v>
      </c>
      <c r="BF1159" t="s">
        <v>82</v>
      </c>
      <c r="BG1159" t="s">
        <v>82</v>
      </c>
      <c r="BH1159" t="s">
        <v>82</v>
      </c>
      <c r="BI1159" t="s">
        <v>82</v>
      </c>
      <c r="BJ1159" t="s">
        <v>82</v>
      </c>
      <c r="BK1159" t="s">
        <v>82</v>
      </c>
      <c r="BL1159" t="s">
        <v>82</v>
      </c>
      <c r="BM1159" t="s">
        <v>82</v>
      </c>
      <c r="BN1159" t="s">
        <v>82</v>
      </c>
      <c r="BO1159" t="s">
        <v>82</v>
      </c>
      <c r="BP1159" t="s">
        <v>82</v>
      </c>
      <c r="BQ1159" t="s">
        <v>82</v>
      </c>
    </row>
    <row r="1160" spans="1:69" x14ac:dyDescent="0.2">
      <c r="A1160" s="5">
        <v>1</v>
      </c>
      <c r="B1160" t="s">
        <v>17451</v>
      </c>
      <c r="C1160" t="s">
        <v>17452</v>
      </c>
      <c r="D1160" t="s">
        <v>17453</v>
      </c>
      <c r="E1160" t="s">
        <v>17454</v>
      </c>
      <c r="F1160" t="s">
        <v>73</v>
      </c>
      <c r="G1160" t="s">
        <v>17455</v>
      </c>
      <c r="H1160" s="1">
        <v>42797</v>
      </c>
      <c r="I1160" s="1">
        <v>42766</v>
      </c>
      <c r="J1160" t="b">
        <v>0</v>
      </c>
      <c r="K1160" t="s">
        <v>75</v>
      </c>
      <c r="L1160" t="s">
        <v>581</v>
      </c>
      <c r="M1160" t="s">
        <v>101</v>
      </c>
      <c r="N1160">
        <v>40</v>
      </c>
      <c r="O1160" t="s">
        <v>17456</v>
      </c>
      <c r="P1160" t="s">
        <v>17457</v>
      </c>
      <c r="Q1160" t="s">
        <v>17458</v>
      </c>
      <c r="R1160" t="s">
        <v>17459</v>
      </c>
      <c r="S1160" t="s">
        <v>82</v>
      </c>
      <c r="T1160" s="1">
        <v>42797</v>
      </c>
      <c r="U1160" t="s">
        <v>17460</v>
      </c>
      <c r="V1160" t="s">
        <v>585</v>
      </c>
      <c r="W1160" s="2">
        <v>43836</v>
      </c>
      <c r="X1160" t="s">
        <v>17461</v>
      </c>
      <c r="Y1160" t="s">
        <v>227</v>
      </c>
      <c r="Z1160" t="s">
        <v>17462</v>
      </c>
      <c r="AA1160" t="s">
        <v>82</v>
      </c>
      <c r="AB1160" t="s">
        <v>227</v>
      </c>
      <c r="AC1160" t="s">
        <v>227</v>
      </c>
      <c r="AD1160" t="s">
        <v>17463</v>
      </c>
      <c r="AE1160" t="s">
        <v>227</v>
      </c>
      <c r="AF1160" t="s">
        <v>17462</v>
      </c>
      <c r="AG1160" t="s">
        <v>82</v>
      </c>
      <c r="AH1160" t="s">
        <v>227</v>
      </c>
      <c r="AI1160" t="s">
        <v>227</v>
      </c>
      <c r="AJ1160" t="s">
        <v>17463</v>
      </c>
      <c r="AK1160" t="s">
        <v>488</v>
      </c>
      <c r="AL1160" t="s">
        <v>82</v>
      </c>
      <c r="AM1160" t="s">
        <v>88</v>
      </c>
      <c r="AN1160" t="s">
        <v>154</v>
      </c>
      <c r="AO1160" t="s">
        <v>90</v>
      </c>
      <c r="AP1160" t="s">
        <v>91</v>
      </c>
      <c r="AQ1160" t="s">
        <v>17464</v>
      </c>
      <c r="AR1160" t="s">
        <v>82</v>
      </c>
      <c r="AS1160" t="s">
        <v>17465</v>
      </c>
      <c r="AT1160" t="s">
        <v>17466</v>
      </c>
      <c r="AU1160" t="s">
        <v>197</v>
      </c>
      <c r="AV1160" t="s">
        <v>82</v>
      </c>
      <c r="AW1160" t="s">
        <v>82</v>
      </c>
      <c r="AX1160" t="s">
        <v>82</v>
      </c>
      <c r="AY1160" t="s">
        <v>82</v>
      </c>
      <c r="AZ1160" t="s">
        <v>82</v>
      </c>
      <c r="BA1160" t="s">
        <v>82</v>
      </c>
      <c r="BB1160" t="s">
        <v>82</v>
      </c>
      <c r="BC1160" t="s">
        <v>82</v>
      </c>
      <c r="BD1160" t="s">
        <v>82</v>
      </c>
      <c r="BE1160" t="s">
        <v>82</v>
      </c>
      <c r="BF1160" t="s">
        <v>82</v>
      </c>
      <c r="BG1160" t="s">
        <v>82</v>
      </c>
      <c r="BH1160" t="s">
        <v>82</v>
      </c>
      <c r="BI1160" t="s">
        <v>82</v>
      </c>
      <c r="BJ1160" t="s">
        <v>82</v>
      </c>
      <c r="BK1160" t="s">
        <v>82</v>
      </c>
      <c r="BL1160" t="s">
        <v>82</v>
      </c>
      <c r="BM1160" t="s">
        <v>82</v>
      </c>
      <c r="BN1160" t="s">
        <v>82</v>
      </c>
      <c r="BO1160" t="s">
        <v>82</v>
      </c>
      <c r="BP1160" t="s">
        <v>82</v>
      </c>
      <c r="BQ1160" t="s">
        <v>82</v>
      </c>
    </row>
    <row r="1161" spans="1:69" x14ac:dyDescent="0.2">
      <c r="A1161" s="5">
        <v>0</v>
      </c>
      <c r="B1161" t="s">
        <v>17467</v>
      </c>
      <c r="C1161" t="s">
        <v>17468</v>
      </c>
      <c r="D1161" t="s">
        <v>17469</v>
      </c>
      <c r="E1161" t="s">
        <v>17467</v>
      </c>
      <c r="F1161" t="s">
        <v>73</v>
      </c>
      <c r="G1161" t="s">
        <v>17470</v>
      </c>
      <c r="H1161" s="1">
        <v>42621</v>
      </c>
      <c r="I1161" s="1">
        <v>42644</v>
      </c>
      <c r="J1161" t="b">
        <v>1</v>
      </c>
      <c r="K1161" t="s">
        <v>75</v>
      </c>
      <c r="L1161" t="s">
        <v>267</v>
      </c>
      <c r="M1161" t="s">
        <v>90</v>
      </c>
      <c r="N1161">
        <v>250</v>
      </c>
      <c r="O1161" t="s">
        <v>6909</v>
      </c>
      <c r="P1161" t="s">
        <v>17471</v>
      </c>
      <c r="Q1161" t="s">
        <v>17472</v>
      </c>
      <c r="R1161" t="s">
        <v>81</v>
      </c>
      <c r="S1161" t="s">
        <v>82</v>
      </c>
      <c r="T1161" s="1">
        <v>42621</v>
      </c>
      <c r="U1161" s="3">
        <v>42644</v>
      </c>
      <c r="V1161" t="s">
        <v>271</v>
      </c>
      <c r="W1161" s="2">
        <v>43085</v>
      </c>
      <c r="X1161" t="s">
        <v>17473</v>
      </c>
      <c r="Y1161" t="s">
        <v>587</v>
      </c>
      <c r="Z1161" t="s">
        <v>17474</v>
      </c>
      <c r="AA1161" t="s">
        <v>82</v>
      </c>
      <c r="AB1161" t="s">
        <v>589</v>
      </c>
      <c r="AC1161" t="s">
        <v>589</v>
      </c>
      <c r="AD1161" t="s">
        <v>17475</v>
      </c>
      <c r="AE1161" t="s">
        <v>587</v>
      </c>
      <c r="AF1161" t="s">
        <v>17474</v>
      </c>
      <c r="AG1161" t="s">
        <v>82</v>
      </c>
      <c r="AH1161" t="s">
        <v>589</v>
      </c>
      <c r="AI1161" t="s">
        <v>589</v>
      </c>
      <c r="AJ1161" t="s">
        <v>17475</v>
      </c>
      <c r="AK1161" t="s">
        <v>1169</v>
      </c>
      <c r="AL1161" t="s">
        <v>17476</v>
      </c>
      <c r="AM1161" t="s">
        <v>88</v>
      </c>
      <c r="AN1161" t="s">
        <v>90</v>
      </c>
      <c r="AO1161" t="s">
        <v>17477</v>
      </c>
      <c r="AP1161" t="s">
        <v>91</v>
      </c>
      <c r="AQ1161" t="s">
        <v>17478</v>
      </c>
      <c r="AR1161" t="s">
        <v>82</v>
      </c>
      <c r="AS1161" t="s">
        <v>17479</v>
      </c>
      <c r="AT1161" t="s">
        <v>17480</v>
      </c>
      <c r="AU1161" t="s">
        <v>81</v>
      </c>
      <c r="AV1161" t="s">
        <v>82</v>
      </c>
      <c r="AW1161" t="s">
        <v>82</v>
      </c>
      <c r="AX1161" t="s">
        <v>82</v>
      </c>
      <c r="AY1161" t="s">
        <v>82</v>
      </c>
      <c r="AZ1161" t="s">
        <v>82</v>
      </c>
      <c r="BA1161" t="s">
        <v>82</v>
      </c>
      <c r="BB1161" t="s">
        <v>82</v>
      </c>
      <c r="BC1161" t="s">
        <v>82</v>
      </c>
      <c r="BD1161" t="s">
        <v>82</v>
      </c>
      <c r="BE1161" t="s">
        <v>82</v>
      </c>
      <c r="BF1161" t="s">
        <v>82</v>
      </c>
      <c r="BG1161" t="s">
        <v>82</v>
      </c>
      <c r="BH1161" t="s">
        <v>82</v>
      </c>
      <c r="BI1161" t="s">
        <v>82</v>
      </c>
      <c r="BJ1161" t="s">
        <v>82</v>
      </c>
      <c r="BK1161" t="s">
        <v>82</v>
      </c>
      <c r="BL1161" t="s">
        <v>82</v>
      </c>
      <c r="BM1161" t="s">
        <v>82</v>
      </c>
      <c r="BN1161" t="s">
        <v>82</v>
      </c>
      <c r="BO1161" t="s">
        <v>82</v>
      </c>
      <c r="BP1161" t="s">
        <v>82</v>
      </c>
      <c r="BQ1161" t="s">
        <v>82</v>
      </c>
    </row>
    <row r="1162" spans="1:69" x14ac:dyDescent="0.2">
      <c r="A1162" s="5">
        <v>1</v>
      </c>
      <c r="B1162" t="s">
        <v>17481</v>
      </c>
      <c r="C1162" t="s">
        <v>17482</v>
      </c>
      <c r="D1162" t="s">
        <v>17483</v>
      </c>
      <c r="E1162" t="s">
        <v>17481</v>
      </c>
      <c r="F1162" t="s">
        <v>73</v>
      </c>
      <c r="G1162" t="s">
        <v>17484</v>
      </c>
      <c r="H1162" s="1">
        <v>43293</v>
      </c>
      <c r="I1162" s="1">
        <v>43282</v>
      </c>
      <c r="J1162" t="b">
        <v>0</v>
      </c>
      <c r="K1162" t="s">
        <v>75</v>
      </c>
      <c r="L1162" t="s">
        <v>223</v>
      </c>
      <c r="M1162" t="s">
        <v>3277</v>
      </c>
      <c r="N1162">
        <v>100</v>
      </c>
      <c r="O1162" t="s">
        <v>17485</v>
      </c>
      <c r="P1162" t="s">
        <v>2776</v>
      </c>
      <c r="Q1162" t="s">
        <v>17486</v>
      </c>
      <c r="R1162" t="s">
        <v>81</v>
      </c>
      <c r="S1162" t="s">
        <v>82</v>
      </c>
      <c r="T1162" s="1">
        <v>43293</v>
      </c>
      <c r="U1162" t="s">
        <v>11650</v>
      </c>
      <c r="V1162" t="s">
        <v>84</v>
      </c>
      <c r="W1162" s="2">
        <v>43332</v>
      </c>
      <c r="X1162" t="s">
        <v>17487</v>
      </c>
      <c r="Y1162" t="s">
        <v>81</v>
      </c>
      <c r="Z1162" t="s">
        <v>17488</v>
      </c>
      <c r="AA1162" t="s">
        <v>82</v>
      </c>
      <c r="AB1162" t="s">
        <v>17489</v>
      </c>
      <c r="AC1162">
        <v>1227409501</v>
      </c>
      <c r="AD1162" t="s">
        <v>82</v>
      </c>
      <c r="AE1162" t="s">
        <v>81</v>
      </c>
      <c r="AF1162" t="s">
        <v>17488</v>
      </c>
      <c r="AG1162" t="s">
        <v>82</v>
      </c>
      <c r="AH1162" t="s">
        <v>17489</v>
      </c>
      <c r="AI1162">
        <v>1227409501</v>
      </c>
      <c r="AJ1162" t="s">
        <v>82</v>
      </c>
      <c r="AK1162" t="s">
        <v>296</v>
      </c>
      <c r="AL1162" t="s">
        <v>82</v>
      </c>
      <c r="AM1162" t="s">
        <v>88</v>
      </c>
      <c r="AN1162" t="s">
        <v>154</v>
      </c>
      <c r="AO1162" t="s">
        <v>1424</v>
      </c>
      <c r="AP1162" t="s">
        <v>91</v>
      </c>
      <c r="AQ1162" t="s">
        <v>17490</v>
      </c>
      <c r="AR1162" t="s">
        <v>82</v>
      </c>
      <c r="AS1162" t="s">
        <v>17491</v>
      </c>
      <c r="AT1162" t="s">
        <v>82</v>
      </c>
      <c r="AU1162" t="s">
        <v>81</v>
      </c>
      <c r="AV1162" t="s">
        <v>82</v>
      </c>
      <c r="AW1162" t="s">
        <v>82</v>
      </c>
      <c r="AX1162" t="s">
        <v>82</v>
      </c>
      <c r="AY1162" t="s">
        <v>82</v>
      </c>
      <c r="AZ1162" t="s">
        <v>82</v>
      </c>
      <c r="BA1162" t="s">
        <v>82</v>
      </c>
      <c r="BB1162" t="s">
        <v>82</v>
      </c>
      <c r="BC1162" t="s">
        <v>82</v>
      </c>
      <c r="BD1162" t="s">
        <v>82</v>
      </c>
      <c r="BE1162" t="s">
        <v>82</v>
      </c>
      <c r="BF1162" t="s">
        <v>82</v>
      </c>
      <c r="BG1162" t="s">
        <v>82</v>
      </c>
      <c r="BH1162" t="s">
        <v>82</v>
      </c>
      <c r="BI1162" t="s">
        <v>82</v>
      </c>
      <c r="BJ1162" t="s">
        <v>82</v>
      </c>
      <c r="BK1162" t="s">
        <v>82</v>
      </c>
      <c r="BL1162" t="s">
        <v>82</v>
      </c>
      <c r="BM1162" t="s">
        <v>82</v>
      </c>
      <c r="BN1162" t="s">
        <v>82</v>
      </c>
      <c r="BO1162" t="s">
        <v>82</v>
      </c>
      <c r="BP1162" t="s">
        <v>82</v>
      </c>
      <c r="BQ1162" t="s">
        <v>82</v>
      </c>
    </row>
    <row r="1163" spans="1:69" x14ac:dyDescent="0.2">
      <c r="A1163" s="5">
        <v>0</v>
      </c>
      <c r="B1163" t="s">
        <v>17492</v>
      </c>
      <c r="C1163" t="s">
        <v>17493</v>
      </c>
      <c r="D1163" t="s">
        <v>17494</v>
      </c>
      <c r="E1163" t="s">
        <v>17495</v>
      </c>
      <c r="F1163" t="s">
        <v>1316</v>
      </c>
      <c r="G1163" t="s">
        <v>17496</v>
      </c>
      <c r="H1163" s="1">
        <v>43031</v>
      </c>
      <c r="I1163" s="1">
        <v>42695</v>
      </c>
      <c r="J1163" t="b">
        <v>0</v>
      </c>
      <c r="K1163" t="s">
        <v>622</v>
      </c>
      <c r="L1163" t="s">
        <v>17497</v>
      </c>
      <c r="M1163" t="s">
        <v>90</v>
      </c>
      <c r="N1163">
        <v>80</v>
      </c>
      <c r="O1163" t="s">
        <v>17498</v>
      </c>
      <c r="P1163" t="s">
        <v>1356</v>
      </c>
      <c r="Q1163" t="s">
        <v>17499</v>
      </c>
      <c r="R1163" t="s">
        <v>81</v>
      </c>
      <c r="S1163">
        <v>1</v>
      </c>
      <c r="T1163" s="1">
        <v>43031</v>
      </c>
      <c r="U1163" s="1">
        <v>42695</v>
      </c>
      <c r="V1163" t="s">
        <v>1322</v>
      </c>
      <c r="W1163" s="2">
        <v>43153</v>
      </c>
      <c r="X1163" t="s">
        <v>82</v>
      </c>
      <c r="Y1163" t="s">
        <v>17500</v>
      </c>
      <c r="Z1163" t="s">
        <v>81</v>
      </c>
      <c r="AA1163" t="s">
        <v>17501</v>
      </c>
      <c r="AB1163" t="s">
        <v>17502</v>
      </c>
      <c r="AC1163" t="s">
        <v>17503</v>
      </c>
      <c r="AD1163" t="s">
        <v>17498</v>
      </c>
      <c r="AE1163" t="s">
        <v>17500</v>
      </c>
      <c r="AF1163" t="s">
        <v>81</v>
      </c>
      <c r="AG1163" t="s">
        <v>17501</v>
      </c>
      <c r="AH1163" t="s">
        <v>17502</v>
      </c>
      <c r="AI1163" t="s">
        <v>17503</v>
      </c>
      <c r="AJ1163" t="s">
        <v>17498</v>
      </c>
      <c r="AK1163" t="s">
        <v>1328</v>
      </c>
      <c r="AL1163" t="s">
        <v>82</v>
      </c>
      <c r="AM1163" t="s">
        <v>17498</v>
      </c>
      <c r="AN1163" t="s">
        <v>1329</v>
      </c>
      <c r="AO1163" t="s">
        <v>1330</v>
      </c>
      <c r="AP1163" t="s">
        <v>371</v>
      </c>
      <c r="AQ1163" t="s">
        <v>17504</v>
      </c>
      <c r="AR1163" t="s">
        <v>1332</v>
      </c>
      <c r="AS1163" t="s">
        <v>17505</v>
      </c>
      <c r="AT1163" t="s">
        <v>17506</v>
      </c>
      <c r="AU1163" t="s">
        <v>81</v>
      </c>
      <c r="AV1163" t="s">
        <v>82</v>
      </c>
      <c r="AW1163" t="s">
        <v>1334</v>
      </c>
      <c r="AX1163" t="s">
        <v>81</v>
      </c>
      <c r="AY1163" t="s">
        <v>81</v>
      </c>
      <c r="AZ1163" t="s">
        <v>81</v>
      </c>
      <c r="BA1163" t="s">
        <v>82</v>
      </c>
      <c r="BB1163" s="1">
        <v>1</v>
      </c>
      <c r="BC1163" t="s">
        <v>81</v>
      </c>
      <c r="BD1163" t="s">
        <v>81</v>
      </c>
      <c r="BE1163" t="s">
        <v>81</v>
      </c>
      <c r="BF1163" t="s">
        <v>81</v>
      </c>
      <c r="BG1163" t="s">
        <v>81</v>
      </c>
      <c r="BH1163" t="s">
        <v>81</v>
      </c>
      <c r="BI1163" t="s">
        <v>81</v>
      </c>
      <c r="BJ1163" t="s">
        <v>82</v>
      </c>
      <c r="BK1163" t="s">
        <v>82</v>
      </c>
      <c r="BL1163" t="s">
        <v>200</v>
      </c>
      <c r="BM1163" t="s">
        <v>201</v>
      </c>
      <c r="BN1163" t="s">
        <v>81</v>
      </c>
      <c r="BO1163" t="s">
        <v>17498</v>
      </c>
      <c r="BP1163" t="s">
        <v>81</v>
      </c>
      <c r="BQ1163" t="s">
        <v>81</v>
      </c>
    </row>
    <row r="1164" spans="1:69" x14ac:dyDescent="0.2">
      <c r="A1164" s="5">
        <v>0</v>
      </c>
      <c r="B1164" t="s">
        <v>81</v>
      </c>
      <c r="C1164" t="s">
        <v>17507</v>
      </c>
      <c r="D1164" t="s">
        <v>17508</v>
      </c>
      <c r="E1164" t="s">
        <v>17509</v>
      </c>
      <c r="F1164" t="s">
        <v>73</v>
      </c>
      <c r="G1164" t="s">
        <v>17510</v>
      </c>
      <c r="H1164" s="1">
        <v>42472</v>
      </c>
      <c r="I1164" s="1">
        <v>42491</v>
      </c>
      <c r="J1164" t="b">
        <v>1</v>
      </c>
      <c r="K1164" t="s">
        <v>75</v>
      </c>
      <c r="L1164" t="s">
        <v>17511</v>
      </c>
      <c r="M1164" t="s">
        <v>90</v>
      </c>
      <c r="N1164">
        <v>30</v>
      </c>
      <c r="O1164" t="s">
        <v>17512</v>
      </c>
      <c r="P1164" t="s">
        <v>79</v>
      </c>
      <c r="Q1164" t="s">
        <v>950</v>
      </c>
      <c r="R1164" t="s">
        <v>81</v>
      </c>
      <c r="S1164" t="s">
        <v>82</v>
      </c>
      <c r="T1164" s="1">
        <v>42472</v>
      </c>
      <c r="U1164" s="3">
        <v>42491</v>
      </c>
      <c r="V1164" t="s">
        <v>367</v>
      </c>
      <c r="W1164" s="2">
        <v>42485</v>
      </c>
      <c r="X1164" t="s">
        <v>17513</v>
      </c>
      <c r="Y1164" t="s">
        <v>82</v>
      </c>
      <c r="Z1164" t="s">
        <v>82</v>
      </c>
      <c r="AA1164" t="s">
        <v>82</v>
      </c>
      <c r="AB1164" t="s">
        <v>82</v>
      </c>
      <c r="AC1164" t="s">
        <v>82</v>
      </c>
      <c r="AD1164" t="s">
        <v>82</v>
      </c>
      <c r="AE1164" t="s">
        <v>82</v>
      </c>
      <c r="AF1164" t="s">
        <v>82</v>
      </c>
      <c r="AG1164" t="s">
        <v>82</v>
      </c>
      <c r="AH1164" t="s">
        <v>82</v>
      </c>
      <c r="AI1164" t="s">
        <v>82</v>
      </c>
      <c r="AJ1164" t="s">
        <v>82</v>
      </c>
      <c r="AK1164" t="s">
        <v>153</v>
      </c>
      <c r="AL1164" t="s">
        <v>82</v>
      </c>
      <c r="AM1164" t="s">
        <v>88</v>
      </c>
      <c r="AN1164" t="s">
        <v>1975</v>
      </c>
      <c r="AO1164" t="s">
        <v>1424</v>
      </c>
      <c r="AP1164" t="s">
        <v>371</v>
      </c>
      <c r="AQ1164" t="s">
        <v>17514</v>
      </c>
      <c r="AR1164" t="s">
        <v>82</v>
      </c>
      <c r="AS1164" t="s">
        <v>17515</v>
      </c>
      <c r="AT1164" t="s">
        <v>17516</v>
      </c>
      <c r="AU1164" t="s">
        <v>81</v>
      </c>
      <c r="AV1164" t="s">
        <v>82</v>
      </c>
      <c r="AW1164" t="s">
        <v>82</v>
      </c>
      <c r="AX1164" t="s">
        <v>82</v>
      </c>
      <c r="AY1164" t="s">
        <v>82</v>
      </c>
      <c r="AZ1164" t="s">
        <v>82</v>
      </c>
      <c r="BA1164" t="s">
        <v>82</v>
      </c>
      <c r="BB1164" t="s">
        <v>82</v>
      </c>
      <c r="BC1164" t="s">
        <v>82</v>
      </c>
      <c r="BD1164" t="s">
        <v>82</v>
      </c>
      <c r="BE1164" t="s">
        <v>82</v>
      </c>
      <c r="BF1164" t="s">
        <v>82</v>
      </c>
      <c r="BG1164" t="s">
        <v>82</v>
      </c>
      <c r="BH1164" t="s">
        <v>82</v>
      </c>
      <c r="BI1164" t="s">
        <v>82</v>
      </c>
      <c r="BJ1164" t="s">
        <v>82</v>
      </c>
      <c r="BK1164" t="s">
        <v>82</v>
      </c>
      <c r="BL1164" t="s">
        <v>82</v>
      </c>
      <c r="BM1164" t="s">
        <v>82</v>
      </c>
      <c r="BN1164" t="s">
        <v>82</v>
      </c>
      <c r="BO1164" t="s">
        <v>82</v>
      </c>
      <c r="BP1164" t="s">
        <v>82</v>
      </c>
      <c r="BQ1164" t="s">
        <v>82</v>
      </c>
    </row>
    <row r="1165" spans="1:69" x14ac:dyDescent="0.2">
      <c r="A1165" s="5">
        <v>1</v>
      </c>
      <c r="B1165" t="s">
        <v>17517</v>
      </c>
      <c r="C1165" t="s">
        <v>17518</v>
      </c>
      <c r="D1165" t="s">
        <v>17519</v>
      </c>
      <c r="E1165" t="s">
        <v>17517</v>
      </c>
      <c r="F1165" t="s">
        <v>553</v>
      </c>
      <c r="G1165" t="s">
        <v>17520</v>
      </c>
      <c r="H1165" s="1">
        <v>43546</v>
      </c>
      <c r="I1165" s="1">
        <v>43586</v>
      </c>
      <c r="J1165" t="b">
        <v>0</v>
      </c>
      <c r="K1165" t="s">
        <v>555</v>
      </c>
      <c r="L1165" t="s">
        <v>556</v>
      </c>
      <c r="M1165">
        <v>4</v>
      </c>
      <c r="N1165" t="s">
        <v>17521</v>
      </c>
      <c r="O1165" t="s">
        <v>17522</v>
      </c>
      <c r="P1165" t="s">
        <v>365</v>
      </c>
      <c r="Q1165" t="s">
        <v>17523</v>
      </c>
      <c r="R1165" t="s">
        <v>81</v>
      </c>
      <c r="S1165" t="s">
        <v>82</v>
      </c>
      <c r="T1165" s="1">
        <v>43546</v>
      </c>
      <c r="U1165" s="1">
        <v>43586</v>
      </c>
      <c r="V1165" t="s">
        <v>553</v>
      </c>
      <c r="W1165" s="2">
        <v>43549</v>
      </c>
      <c r="X1165" t="s">
        <v>82</v>
      </c>
      <c r="Y1165" t="s">
        <v>17524</v>
      </c>
      <c r="Z1165" t="s">
        <v>81</v>
      </c>
      <c r="AA1165" t="s">
        <v>17525</v>
      </c>
      <c r="AB1165" t="s">
        <v>17526</v>
      </c>
      <c r="AC1165" t="s">
        <v>17527</v>
      </c>
      <c r="AD1165" t="s">
        <v>81</v>
      </c>
      <c r="AE1165" t="s">
        <v>17528</v>
      </c>
      <c r="AF1165" t="s">
        <v>81</v>
      </c>
      <c r="AG1165" t="s">
        <v>17529</v>
      </c>
      <c r="AH1165" t="s">
        <v>17530</v>
      </c>
      <c r="AI1165" t="s">
        <v>17531</v>
      </c>
      <c r="AJ1165" t="s">
        <v>17522</v>
      </c>
      <c r="AK1165" t="s">
        <v>212</v>
      </c>
      <c r="AL1165" t="s">
        <v>82</v>
      </c>
      <c r="AM1165" t="s">
        <v>17532</v>
      </c>
      <c r="AN1165" t="s">
        <v>81</v>
      </c>
      <c r="AO1165" t="s">
        <v>81</v>
      </c>
      <c r="AP1165" t="s">
        <v>371</v>
      </c>
      <c r="AQ1165" t="s">
        <v>17533</v>
      </c>
      <c r="AR1165" t="s">
        <v>17534</v>
      </c>
      <c r="AS1165" t="s">
        <v>17535</v>
      </c>
      <c r="AT1165" t="s">
        <v>17536</v>
      </c>
      <c r="AU1165" t="s">
        <v>81</v>
      </c>
      <c r="AV1165" t="s">
        <v>82</v>
      </c>
      <c r="AW1165" t="s">
        <v>81</v>
      </c>
      <c r="AX1165" t="s">
        <v>81</v>
      </c>
      <c r="AY1165" t="s">
        <v>81</v>
      </c>
      <c r="AZ1165" t="s">
        <v>81</v>
      </c>
      <c r="BA1165" t="s">
        <v>82</v>
      </c>
      <c r="BB1165" s="1">
        <v>1</v>
      </c>
      <c r="BC1165" t="s">
        <v>81</v>
      </c>
      <c r="BD1165" t="s">
        <v>81</v>
      </c>
      <c r="BE1165" t="s">
        <v>81</v>
      </c>
      <c r="BF1165" t="s">
        <v>81</v>
      </c>
      <c r="BG1165" t="s">
        <v>81</v>
      </c>
      <c r="BH1165" t="s">
        <v>81</v>
      </c>
      <c r="BI1165" t="s">
        <v>81</v>
      </c>
      <c r="BJ1165" t="s">
        <v>82</v>
      </c>
      <c r="BK1165" t="s">
        <v>82</v>
      </c>
      <c r="BL1165" t="s">
        <v>200</v>
      </c>
      <c r="BM1165" t="s">
        <v>17537</v>
      </c>
      <c r="BN1165" t="s">
        <v>81</v>
      </c>
      <c r="BO1165" t="s">
        <v>17538</v>
      </c>
      <c r="BP1165" t="s">
        <v>81</v>
      </c>
      <c r="BQ1165" t="s">
        <v>81</v>
      </c>
    </row>
    <row r="1166" spans="1:69" x14ac:dyDescent="0.2">
      <c r="A1166" s="5">
        <v>0</v>
      </c>
      <c r="B1166" t="s">
        <v>17539</v>
      </c>
      <c r="C1166" t="s">
        <v>17540</v>
      </c>
      <c r="D1166" t="s">
        <v>17541</v>
      </c>
      <c r="E1166" t="s">
        <v>17542</v>
      </c>
      <c r="F1166" t="s">
        <v>73</v>
      </c>
      <c r="G1166" t="s">
        <v>17543</v>
      </c>
      <c r="H1166" s="1">
        <v>42810</v>
      </c>
      <c r="I1166" s="1">
        <v>42830</v>
      </c>
      <c r="J1166" t="b">
        <v>0</v>
      </c>
      <c r="K1166" t="s">
        <v>75</v>
      </c>
      <c r="L1166" t="s">
        <v>14446</v>
      </c>
      <c r="M1166" t="s">
        <v>90</v>
      </c>
      <c r="N1166">
        <v>60</v>
      </c>
      <c r="O1166" t="s">
        <v>268</v>
      </c>
      <c r="P1166" t="s">
        <v>409</v>
      </c>
      <c r="Q1166" t="s">
        <v>17544</v>
      </c>
      <c r="R1166" t="s">
        <v>81</v>
      </c>
      <c r="S1166" t="s">
        <v>82</v>
      </c>
      <c r="T1166" s="1">
        <v>42810</v>
      </c>
      <c r="U1166" t="s">
        <v>17545</v>
      </c>
      <c r="V1166" t="s">
        <v>503</v>
      </c>
      <c r="W1166" s="2">
        <v>43164</v>
      </c>
      <c r="X1166" t="s">
        <v>17546</v>
      </c>
      <c r="Y1166" t="s">
        <v>81</v>
      </c>
      <c r="Z1166" t="s">
        <v>17547</v>
      </c>
      <c r="AA1166" t="s">
        <v>82</v>
      </c>
      <c r="AB1166" t="s">
        <v>81</v>
      </c>
      <c r="AC1166" t="s">
        <v>81</v>
      </c>
      <c r="AD1166" t="s">
        <v>17548</v>
      </c>
      <c r="AE1166" t="s">
        <v>81</v>
      </c>
      <c r="AF1166" t="s">
        <v>17547</v>
      </c>
      <c r="AG1166" t="s">
        <v>82</v>
      </c>
      <c r="AH1166" t="s">
        <v>81</v>
      </c>
      <c r="AI1166" t="s">
        <v>81</v>
      </c>
      <c r="AJ1166" t="s">
        <v>17548</v>
      </c>
      <c r="AK1166" t="s">
        <v>110</v>
      </c>
      <c r="AL1166" t="s">
        <v>82</v>
      </c>
      <c r="AM1166" t="s">
        <v>88</v>
      </c>
      <c r="AN1166" t="s">
        <v>2662</v>
      </c>
      <c r="AO1166" t="s">
        <v>1424</v>
      </c>
      <c r="AP1166" t="s">
        <v>91</v>
      </c>
      <c r="AQ1166" t="s">
        <v>17549</v>
      </c>
      <c r="AR1166" t="s">
        <v>82</v>
      </c>
      <c r="AS1166" t="s">
        <v>17550</v>
      </c>
      <c r="AT1166" t="s">
        <v>17551</v>
      </c>
      <c r="AU1166" t="s">
        <v>81</v>
      </c>
      <c r="AV1166" t="s">
        <v>82</v>
      </c>
      <c r="AW1166" t="s">
        <v>82</v>
      </c>
      <c r="AX1166" t="s">
        <v>82</v>
      </c>
      <c r="AY1166" t="s">
        <v>82</v>
      </c>
      <c r="AZ1166" t="s">
        <v>82</v>
      </c>
      <c r="BA1166" t="s">
        <v>82</v>
      </c>
      <c r="BB1166" t="s">
        <v>82</v>
      </c>
      <c r="BC1166" t="s">
        <v>82</v>
      </c>
      <c r="BD1166" t="s">
        <v>82</v>
      </c>
      <c r="BE1166" t="s">
        <v>82</v>
      </c>
      <c r="BF1166" t="s">
        <v>82</v>
      </c>
      <c r="BG1166" t="s">
        <v>82</v>
      </c>
      <c r="BH1166" t="s">
        <v>82</v>
      </c>
      <c r="BI1166" t="s">
        <v>82</v>
      </c>
      <c r="BJ1166" t="s">
        <v>82</v>
      </c>
      <c r="BK1166" t="s">
        <v>82</v>
      </c>
      <c r="BL1166" t="s">
        <v>82</v>
      </c>
      <c r="BM1166" t="s">
        <v>82</v>
      </c>
      <c r="BN1166" t="s">
        <v>82</v>
      </c>
      <c r="BO1166" t="s">
        <v>82</v>
      </c>
      <c r="BP1166" t="s">
        <v>82</v>
      </c>
      <c r="BQ1166" t="s">
        <v>82</v>
      </c>
    </row>
    <row r="1167" spans="1:69" x14ac:dyDescent="0.2">
      <c r="A1167" s="5">
        <v>0</v>
      </c>
      <c r="B1167" t="s">
        <v>17552</v>
      </c>
      <c r="C1167" t="s">
        <v>17553</v>
      </c>
      <c r="D1167" t="s">
        <v>17554</v>
      </c>
      <c r="E1167" t="s">
        <v>17555</v>
      </c>
      <c r="F1167" t="s">
        <v>73</v>
      </c>
      <c r="G1167" t="s">
        <v>17556</v>
      </c>
      <c r="H1167" s="1">
        <v>43055</v>
      </c>
      <c r="I1167" s="1">
        <v>43189</v>
      </c>
      <c r="J1167" t="b">
        <v>0</v>
      </c>
      <c r="K1167" t="s">
        <v>75</v>
      </c>
      <c r="L1167" t="s">
        <v>267</v>
      </c>
      <c r="M1167" t="s">
        <v>90</v>
      </c>
      <c r="N1167">
        <v>30</v>
      </c>
      <c r="O1167" t="s">
        <v>769</v>
      </c>
      <c r="P1167" t="s">
        <v>82</v>
      </c>
      <c r="Q1167" t="s">
        <v>17557</v>
      </c>
      <c r="R1167" t="s">
        <v>81</v>
      </c>
      <c r="S1167" t="s">
        <v>82</v>
      </c>
      <c r="T1167" s="1">
        <v>43055</v>
      </c>
      <c r="U1167" t="s">
        <v>17558</v>
      </c>
      <c r="V1167" t="s">
        <v>1305</v>
      </c>
      <c r="W1167" s="2">
        <v>43085</v>
      </c>
      <c r="X1167" t="s">
        <v>17559</v>
      </c>
      <c r="Y1167" t="s">
        <v>2610</v>
      </c>
      <c r="Z1167" t="s">
        <v>17560</v>
      </c>
      <c r="AA1167" t="s">
        <v>82</v>
      </c>
      <c r="AB1167" t="s">
        <v>17561</v>
      </c>
      <c r="AC1167" t="s">
        <v>17562</v>
      </c>
      <c r="AD1167" t="s">
        <v>17563</v>
      </c>
      <c r="AE1167" t="s">
        <v>2610</v>
      </c>
      <c r="AF1167" t="s">
        <v>17560</v>
      </c>
      <c r="AG1167" t="s">
        <v>82</v>
      </c>
      <c r="AH1167" t="s">
        <v>17561</v>
      </c>
      <c r="AI1167" t="s">
        <v>17562</v>
      </c>
      <c r="AJ1167" t="s">
        <v>17563</v>
      </c>
      <c r="AK1167" t="s">
        <v>153</v>
      </c>
      <c r="AL1167" t="s">
        <v>82</v>
      </c>
      <c r="AM1167" t="s">
        <v>88</v>
      </c>
      <c r="AN1167" t="s">
        <v>154</v>
      </c>
      <c r="AO1167" t="s">
        <v>90</v>
      </c>
      <c r="AP1167" t="s">
        <v>91</v>
      </c>
      <c r="AQ1167" t="s">
        <v>17564</v>
      </c>
      <c r="AR1167" t="s">
        <v>82</v>
      </c>
      <c r="AS1167" t="s">
        <v>17565</v>
      </c>
      <c r="AT1167" t="s">
        <v>17566</v>
      </c>
      <c r="AU1167" t="s">
        <v>81</v>
      </c>
      <c r="AV1167" t="s">
        <v>82</v>
      </c>
      <c r="AW1167" t="s">
        <v>82</v>
      </c>
      <c r="AX1167" t="s">
        <v>82</v>
      </c>
      <c r="AY1167" t="s">
        <v>82</v>
      </c>
      <c r="AZ1167" t="s">
        <v>82</v>
      </c>
      <c r="BA1167" t="s">
        <v>82</v>
      </c>
      <c r="BB1167" t="s">
        <v>82</v>
      </c>
      <c r="BC1167" t="s">
        <v>82</v>
      </c>
      <c r="BD1167" t="s">
        <v>82</v>
      </c>
      <c r="BE1167" t="s">
        <v>82</v>
      </c>
      <c r="BF1167" t="s">
        <v>82</v>
      </c>
      <c r="BG1167" t="s">
        <v>82</v>
      </c>
      <c r="BH1167" t="s">
        <v>82</v>
      </c>
      <c r="BI1167" t="s">
        <v>82</v>
      </c>
      <c r="BJ1167" t="s">
        <v>82</v>
      </c>
      <c r="BK1167" t="s">
        <v>82</v>
      </c>
      <c r="BL1167" t="s">
        <v>82</v>
      </c>
      <c r="BM1167" t="s">
        <v>82</v>
      </c>
      <c r="BN1167" t="s">
        <v>82</v>
      </c>
      <c r="BO1167" t="s">
        <v>82</v>
      </c>
      <c r="BP1167" t="s">
        <v>82</v>
      </c>
      <c r="BQ1167" t="s">
        <v>82</v>
      </c>
    </row>
    <row r="1168" spans="1:69" x14ac:dyDescent="0.2">
      <c r="A1168" s="5">
        <v>1</v>
      </c>
      <c r="B1168" t="s">
        <v>17567</v>
      </c>
      <c r="C1168" t="s">
        <v>17568</v>
      </c>
      <c r="D1168" t="s">
        <v>17569</v>
      </c>
      <c r="E1168" t="s">
        <v>17570</v>
      </c>
      <c r="F1168" t="s">
        <v>1316</v>
      </c>
      <c r="G1168" t="s">
        <v>17571</v>
      </c>
      <c r="H1168" s="1">
        <v>43554</v>
      </c>
      <c r="I1168" s="1">
        <v>43211</v>
      </c>
      <c r="J1168" t="b">
        <v>0</v>
      </c>
      <c r="K1168" t="s">
        <v>622</v>
      </c>
      <c r="L1168" t="s">
        <v>17572</v>
      </c>
      <c r="M1168">
        <v>3</v>
      </c>
      <c r="N1168">
        <v>160</v>
      </c>
      <c r="O1168" t="s">
        <v>6600</v>
      </c>
      <c r="P1168" t="s">
        <v>1356</v>
      </c>
      <c r="Q1168" t="s">
        <v>17573</v>
      </c>
      <c r="R1168" t="s">
        <v>81</v>
      </c>
      <c r="S1168">
        <v>1</v>
      </c>
      <c r="T1168" s="1">
        <v>43554</v>
      </c>
      <c r="U1168" s="1">
        <v>43211</v>
      </c>
      <c r="V1168" t="s">
        <v>1322</v>
      </c>
      <c r="W1168" s="2">
        <v>43578</v>
      </c>
      <c r="X1168" t="s">
        <v>82</v>
      </c>
      <c r="Y1168" t="s">
        <v>17574</v>
      </c>
      <c r="Z1168" t="s">
        <v>81</v>
      </c>
      <c r="AA1168" t="s">
        <v>17575</v>
      </c>
      <c r="AB1168" t="s">
        <v>17576</v>
      </c>
      <c r="AC1168" t="s">
        <v>17577</v>
      </c>
      <c r="AD1168" t="s">
        <v>6600</v>
      </c>
      <c r="AE1168" t="s">
        <v>15527</v>
      </c>
      <c r="AF1168" t="s">
        <v>81</v>
      </c>
      <c r="AG1168" t="s">
        <v>17575</v>
      </c>
      <c r="AH1168" t="s">
        <v>17576</v>
      </c>
      <c r="AI1168" t="s">
        <v>17577</v>
      </c>
      <c r="AJ1168" t="s">
        <v>6600</v>
      </c>
      <c r="AK1168" t="s">
        <v>1328</v>
      </c>
      <c r="AL1168" t="s">
        <v>82</v>
      </c>
      <c r="AM1168" t="s">
        <v>6600</v>
      </c>
      <c r="AN1168" t="s">
        <v>3428</v>
      </c>
      <c r="AO1168" t="s">
        <v>3428</v>
      </c>
      <c r="AP1168" t="s">
        <v>371</v>
      </c>
      <c r="AQ1168" t="s">
        <v>17578</v>
      </c>
      <c r="AR1168" t="s">
        <v>17579</v>
      </c>
      <c r="AS1168" t="s">
        <v>17580</v>
      </c>
      <c r="AT1168" t="s">
        <v>17581</v>
      </c>
      <c r="AU1168" t="s">
        <v>81</v>
      </c>
      <c r="AV1168" t="s">
        <v>82</v>
      </c>
      <c r="AW1168" t="s">
        <v>1334</v>
      </c>
      <c r="AX1168" t="s">
        <v>81</v>
      </c>
      <c r="AY1168" t="s">
        <v>81</v>
      </c>
      <c r="AZ1168" t="s">
        <v>81</v>
      </c>
      <c r="BA1168" t="s">
        <v>82</v>
      </c>
      <c r="BB1168" s="1">
        <v>1</v>
      </c>
      <c r="BC1168" t="s">
        <v>81</v>
      </c>
      <c r="BD1168" t="s">
        <v>81</v>
      </c>
      <c r="BE1168" t="s">
        <v>81</v>
      </c>
      <c r="BF1168" t="s">
        <v>81</v>
      </c>
      <c r="BG1168" t="s">
        <v>81</v>
      </c>
      <c r="BH1168" t="s">
        <v>1871</v>
      </c>
      <c r="BI1168" t="s">
        <v>17582</v>
      </c>
      <c r="BJ1168" t="s">
        <v>82</v>
      </c>
      <c r="BK1168" t="s">
        <v>82</v>
      </c>
      <c r="BL1168" t="s">
        <v>200</v>
      </c>
      <c r="BM1168" t="s">
        <v>201</v>
      </c>
      <c r="BN1168" t="s">
        <v>81</v>
      </c>
      <c r="BO1168" t="s">
        <v>6606</v>
      </c>
      <c r="BP1168" t="s">
        <v>81</v>
      </c>
      <c r="BQ1168" t="s">
        <v>81</v>
      </c>
    </row>
    <row r="1169" spans="1:69" x14ac:dyDescent="0.2">
      <c r="A1169" s="5">
        <v>1</v>
      </c>
      <c r="B1169" t="s">
        <v>17583</v>
      </c>
      <c r="C1169" t="s">
        <v>17584</v>
      </c>
      <c r="D1169" t="s">
        <v>17585</v>
      </c>
      <c r="E1169" t="s">
        <v>17586</v>
      </c>
      <c r="F1169" t="s">
        <v>73</v>
      </c>
      <c r="G1169" t="s">
        <v>17587</v>
      </c>
      <c r="H1169" s="1">
        <v>42376</v>
      </c>
      <c r="I1169" s="1">
        <v>42370</v>
      </c>
      <c r="J1169" t="b">
        <v>1</v>
      </c>
      <c r="K1169" t="s">
        <v>75</v>
      </c>
      <c r="L1169" t="s">
        <v>100</v>
      </c>
      <c r="M1169" t="s">
        <v>101</v>
      </c>
      <c r="N1169">
        <v>20</v>
      </c>
      <c r="O1169" t="s">
        <v>17588</v>
      </c>
      <c r="P1169" t="s">
        <v>17589</v>
      </c>
      <c r="Q1169" t="s">
        <v>17590</v>
      </c>
      <c r="R1169" t="s">
        <v>81</v>
      </c>
      <c r="S1169" t="s">
        <v>82</v>
      </c>
      <c r="T1169" s="1">
        <v>42376</v>
      </c>
      <c r="U1169" s="3">
        <v>42370</v>
      </c>
      <c r="V1169" t="s">
        <v>1552</v>
      </c>
      <c r="W1169" s="2">
        <v>43262</v>
      </c>
      <c r="X1169" t="s">
        <v>17591</v>
      </c>
      <c r="Y1169" t="s">
        <v>273</v>
      </c>
      <c r="Z1169" t="s">
        <v>17592</v>
      </c>
      <c r="AA1169" t="s">
        <v>82</v>
      </c>
      <c r="AB1169" t="s">
        <v>275</v>
      </c>
      <c r="AC1169" t="s">
        <v>275</v>
      </c>
      <c r="AD1169" t="s">
        <v>17593</v>
      </c>
      <c r="AE1169" t="s">
        <v>273</v>
      </c>
      <c r="AF1169" t="s">
        <v>17592</v>
      </c>
      <c r="AG1169" t="s">
        <v>82</v>
      </c>
      <c r="AH1169" t="s">
        <v>275</v>
      </c>
      <c r="AI1169" t="s">
        <v>275</v>
      </c>
      <c r="AJ1169" t="s">
        <v>17593</v>
      </c>
      <c r="AK1169" t="s">
        <v>110</v>
      </c>
      <c r="AL1169" t="s">
        <v>82</v>
      </c>
      <c r="AM1169" t="s">
        <v>88</v>
      </c>
      <c r="AN1169" t="s">
        <v>154</v>
      </c>
      <c r="AO1169" t="s">
        <v>90</v>
      </c>
      <c r="AP1169" t="s">
        <v>91</v>
      </c>
      <c r="AQ1169" t="s">
        <v>17594</v>
      </c>
      <c r="AR1169" t="s">
        <v>82</v>
      </c>
      <c r="AS1169" t="s">
        <v>17595</v>
      </c>
      <c r="AT1169" t="s">
        <v>17596</v>
      </c>
      <c r="AU1169" t="s">
        <v>81</v>
      </c>
      <c r="AV1169" t="s">
        <v>82</v>
      </c>
      <c r="AW1169" t="s">
        <v>82</v>
      </c>
      <c r="AX1169" t="s">
        <v>82</v>
      </c>
      <c r="AY1169" t="s">
        <v>82</v>
      </c>
      <c r="AZ1169" t="s">
        <v>82</v>
      </c>
      <c r="BA1169" t="s">
        <v>82</v>
      </c>
      <c r="BB1169" t="s">
        <v>82</v>
      </c>
      <c r="BC1169" t="s">
        <v>82</v>
      </c>
      <c r="BD1169" t="s">
        <v>82</v>
      </c>
      <c r="BE1169" t="s">
        <v>82</v>
      </c>
      <c r="BF1169" t="s">
        <v>82</v>
      </c>
      <c r="BG1169" t="s">
        <v>82</v>
      </c>
      <c r="BH1169" t="s">
        <v>82</v>
      </c>
      <c r="BI1169" t="s">
        <v>82</v>
      </c>
      <c r="BJ1169" t="s">
        <v>82</v>
      </c>
      <c r="BK1169" t="s">
        <v>82</v>
      </c>
      <c r="BL1169" t="s">
        <v>82</v>
      </c>
      <c r="BM1169" t="s">
        <v>82</v>
      </c>
      <c r="BN1169" t="s">
        <v>82</v>
      </c>
      <c r="BO1169" t="s">
        <v>82</v>
      </c>
      <c r="BP1169" t="s">
        <v>82</v>
      </c>
      <c r="BQ1169" t="s">
        <v>82</v>
      </c>
    </row>
    <row r="1170" spans="1:69" x14ac:dyDescent="0.2">
      <c r="A1170" s="5">
        <v>0</v>
      </c>
      <c r="B1170" t="s">
        <v>17597</v>
      </c>
      <c r="C1170" t="s">
        <v>17598</v>
      </c>
      <c r="D1170" t="s">
        <v>17599</v>
      </c>
      <c r="E1170" t="s">
        <v>17600</v>
      </c>
      <c r="F1170" t="s">
        <v>1316</v>
      </c>
      <c r="G1170" t="s">
        <v>17601</v>
      </c>
      <c r="H1170" s="1">
        <v>42987</v>
      </c>
      <c r="I1170" s="1">
        <v>43030</v>
      </c>
      <c r="J1170" t="b">
        <v>0</v>
      </c>
      <c r="K1170" t="s">
        <v>622</v>
      </c>
      <c r="L1170" t="s">
        <v>13921</v>
      </c>
      <c r="M1170" t="s">
        <v>90</v>
      </c>
      <c r="N1170">
        <v>62</v>
      </c>
      <c r="O1170" t="s">
        <v>1398</v>
      </c>
      <c r="P1170" t="s">
        <v>1320</v>
      </c>
      <c r="Q1170" t="s">
        <v>1399</v>
      </c>
      <c r="R1170" t="s">
        <v>81</v>
      </c>
      <c r="S1170" t="s">
        <v>82</v>
      </c>
      <c r="T1170" s="1">
        <v>42987</v>
      </c>
      <c r="U1170" s="1">
        <v>43030</v>
      </c>
      <c r="V1170" t="s">
        <v>1322</v>
      </c>
      <c r="W1170" s="2">
        <v>43153</v>
      </c>
      <c r="X1170" t="s">
        <v>82</v>
      </c>
      <c r="Y1170" t="s">
        <v>17602</v>
      </c>
      <c r="Z1170" t="s">
        <v>81</v>
      </c>
      <c r="AA1170" t="s">
        <v>17603</v>
      </c>
      <c r="AB1170" t="s">
        <v>17604</v>
      </c>
      <c r="AC1170" t="s">
        <v>17605</v>
      </c>
      <c r="AD1170" t="s">
        <v>1398</v>
      </c>
      <c r="AE1170" t="s">
        <v>17606</v>
      </c>
      <c r="AF1170" t="s">
        <v>81</v>
      </c>
      <c r="AG1170" t="s">
        <v>17607</v>
      </c>
      <c r="AH1170" t="s">
        <v>17608</v>
      </c>
      <c r="AI1170" t="s">
        <v>17609</v>
      </c>
      <c r="AJ1170" t="s">
        <v>1398</v>
      </c>
      <c r="AK1170" t="s">
        <v>296</v>
      </c>
      <c r="AL1170" t="s">
        <v>82</v>
      </c>
      <c r="AM1170" t="s">
        <v>1398</v>
      </c>
      <c r="AN1170" t="s">
        <v>1409</v>
      </c>
      <c r="AO1170" t="s">
        <v>1410</v>
      </c>
      <c r="AP1170" t="s">
        <v>371</v>
      </c>
      <c r="AQ1170" t="s">
        <v>17610</v>
      </c>
      <c r="AR1170" t="s">
        <v>1332</v>
      </c>
      <c r="AS1170" t="s">
        <v>17611</v>
      </c>
      <c r="AT1170" t="s">
        <v>17612</v>
      </c>
      <c r="AU1170" t="s">
        <v>81</v>
      </c>
      <c r="AV1170" t="s">
        <v>82</v>
      </c>
      <c r="AW1170" t="s">
        <v>1334</v>
      </c>
      <c r="AX1170" t="s">
        <v>81</v>
      </c>
      <c r="AY1170" t="s">
        <v>81</v>
      </c>
      <c r="AZ1170" t="s">
        <v>81</v>
      </c>
      <c r="BA1170" t="s">
        <v>82</v>
      </c>
      <c r="BB1170" s="1">
        <v>1</v>
      </c>
      <c r="BC1170" t="s">
        <v>81</v>
      </c>
      <c r="BD1170" t="s">
        <v>81</v>
      </c>
      <c r="BE1170" t="s">
        <v>81</v>
      </c>
      <c r="BF1170" t="s">
        <v>81</v>
      </c>
      <c r="BG1170" t="s">
        <v>81</v>
      </c>
      <c r="BH1170" t="s">
        <v>81</v>
      </c>
      <c r="BI1170" t="s">
        <v>81</v>
      </c>
      <c r="BJ1170" t="s">
        <v>82</v>
      </c>
      <c r="BK1170" t="s">
        <v>82</v>
      </c>
      <c r="BL1170" t="s">
        <v>200</v>
      </c>
      <c r="BM1170" t="s">
        <v>201</v>
      </c>
      <c r="BN1170" t="s">
        <v>81</v>
      </c>
      <c r="BO1170" t="s">
        <v>1398</v>
      </c>
      <c r="BP1170" t="s">
        <v>81</v>
      </c>
      <c r="BQ1170" t="s">
        <v>81</v>
      </c>
    </row>
    <row r="1171" spans="1:69" x14ac:dyDescent="0.2">
      <c r="A1171" s="5">
        <v>0</v>
      </c>
      <c r="B1171" t="s">
        <v>17613</v>
      </c>
      <c r="C1171" t="s">
        <v>17614</v>
      </c>
      <c r="D1171" t="s">
        <v>17615</v>
      </c>
      <c r="E1171" t="s">
        <v>17616</v>
      </c>
      <c r="F1171" t="s">
        <v>553</v>
      </c>
      <c r="G1171" t="s">
        <v>17617</v>
      </c>
      <c r="H1171" s="1">
        <v>42677</v>
      </c>
      <c r="I1171" s="1">
        <v>42737</v>
      </c>
      <c r="J1171" t="b">
        <v>0</v>
      </c>
      <c r="K1171" t="s">
        <v>555</v>
      </c>
      <c r="L1171" t="s">
        <v>1531</v>
      </c>
      <c r="M1171" t="s">
        <v>4784</v>
      </c>
      <c r="N1171" t="s">
        <v>17618</v>
      </c>
      <c r="O1171" t="s">
        <v>17619</v>
      </c>
      <c r="P1171" t="s">
        <v>365</v>
      </c>
      <c r="Q1171" t="s">
        <v>17620</v>
      </c>
      <c r="R1171" t="s">
        <v>81</v>
      </c>
      <c r="S1171" t="s">
        <v>82</v>
      </c>
      <c r="T1171" s="1">
        <v>42677</v>
      </c>
      <c r="U1171" s="1">
        <v>42737</v>
      </c>
      <c r="V1171" t="s">
        <v>553</v>
      </c>
      <c r="W1171" s="2">
        <v>42843</v>
      </c>
      <c r="X1171" t="s">
        <v>82</v>
      </c>
      <c r="Y1171" t="s">
        <v>17621</v>
      </c>
      <c r="Z1171" t="s">
        <v>81</v>
      </c>
      <c r="AA1171" t="s">
        <v>17622</v>
      </c>
      <c r="AB1171" t="s">
        <v>15063</v>
      </c>
      <c r="AC1171" t="s">
        <v>15064</v>
      </c>
      <c r="AD1171" t="s">
        <v>17623</v>
      </c>
      <c r="AE1171" t="s">
        <v>17621</v>
      </c>
      <c r="AF1171" t="s">
        <v>81</v>
      </c>
      <c r="AG1171" t="s">
        <v>17622</v>
      </c>
      <c r="AH1171" t="s">
        <v>15063</v>
      </c>
      <c r="AI1171" t="s">
        <v>15064</v>
      </c>
      <c r="AJ1171" t="s">
        <v>17623</v>
      </c>
      <c r="AK1171" t="s">
        <v>212</v>
      </c>
      <c r="AL1171" t="s">
        <v>82</v>
      </c>
      <c r="AM1171" t="s">
        <v>17623</v>
      </c>
      <c r="AN1171">
        <v>16</v>
      </c>
      <c r="AO1171">
        <v>65</v>
      </c>
      <c r="AP1171" t="s">
        <v>371</v>
      </c>
      <c r="AQ1171" t="s">
        <v>17624</v>
      </c>
      <c r="AR1171" t="s">
        <v>17625</v>
      </c>
      <c r="AS1171" t="s">
        <v>17626</v>
      </c>
      <c r="AT1171" t="s">
        <v>17627</v>
      </c>
      <c r="AU1171" t="s">
        <v>81</v>
      </c>
      <c r="AV1171" t="s">
        <v>82</v>
      </c>
      <c r="AW1171" t="s">
        <v>81</v>
      </c>
      <c r="AX1171" t="s">
        <v>82</v>
      </c>
      <c r="AY1171" t="s">
        <v>82</v>
      </c>
      <c r="AZ1171" t="s">
        <v>82</v>
      </c>
      <c r="BA1171" t="s">
        <v>82</v>
      </c>
      <c r="BB1171" t="s">
        <v>82</v>
      </c>
      <c r="BC1171" t="s">
        <v>82</v>
      </c>
      <c r="BD1171" t="s">
        <v>82</v>
      </c>
      <c r="BE1171" t="s">
        <v>82</v>
      </c>
      <c r="BF1171" t="s">
        <v>82</v>
      </c>
      <c r="BG1171" t="s">
        <v>82</v>
      </c>
      <c r="BH1171" t="s">
        <v>82</v>
      </c>
      <c r="BI1171" t="s">
        <v>82</v>
      </c>
      <c r="BJ1171" t="s">
        <v>82</v>
      </c>
      <c r="BK1171" t="s">
        <v>82</v>
      </c>
      <c r="BL1171" t="s">
        <v>82</v>
      </c>
      <c r="BM1171" t="s">
        <v>82</v>
      </c>
      <c r="BN1171" t="s">
        <v>82</v>
      </c>
      <c r="BO1171" t="s">
        <v>82</v>
      </c>
      <c r="BP1171" t="s">
        <v>82</v>
      </c>
      <c r="BQ1171" t="s">
        <v>82</v>
      </c>
    </row>
    <row r="1172" spans="1:69" x14ac:dyDescent="0.2">
      <c r="A1172" s="5">
        <v>1</v>
      </c>
      <c r="B1172" t="s">
        <v>3869</v>
      </c>
      <c r="C1172" t="s">
        <v>17628</v>
      </c>
      <c r="D1172" t="s">
        <v>3871</v>
      </c>
      <c r="E1172" t="s">
        <v>3872</v>
      </c>
      <c r="F1172" t="s">
        <v>178</v>
      </c>
      <c r="G1172" t="s">
        <v>17629</v>
      </c>
      <c r="H1172" s="1">
        <v>42577</v>
      </c>
      <c r="I1172" s="1">
        <v>42667</v>
      </c>
      <c r="J1172" t="b">
        <v>0</v>
      </c>
      <c r="K1172" t="s">
        <v>180</v>
      </c>
      <c r="L1172" t="s">
        <v>3874</v>
      </c>
      <c r="M1172" t="s">
        <v>182</v>
      </c>
      <c r="N1172">
        <v>536</v>
      </c>
      <c r="O1172" t="s">
        <v>7876</v>
      </c>
      <c r="P1172" t="s">
        <v>17630</v>
      </c>
      <c r="Q1172" t="s">
        <v>3876</v>
      </c>
      <c r="R1172" t="s">
        <v>17631</v>
      </c>
      <c r="S1172" t="s">
        <v>82</v>
      </c>
      <c r="T1172" s="1">
        <v>42577</v>
      </c>
      <c r="U1172" s="1">
        <v>42667</v>
      </c>
      <c r="V1172" t="s">
        <v>186</v>
      </c>
      <c r="W1172" s="2">
        <v>43809</v>
      </c>
      <c r="X1172" t="s">
        <v>3878</v>
      </c>
      <c r="Y1172" t="s">
        <v>3879</v>
      </c>
      <c r="Z1172" t="s">
        <v>81</v>
      </c>
      <c r="AA1172" t="s">
        <v>3880</v>
      </c>
      <c r="AB1172" t="s">
        <v>81</v>
      </c>
      <c r="AC1172">
        <f>1267-305-3192</f>
        <v>-2230</v>
      </c>
      <c r="AD1172" t="s">
        <v>7876</v>
      </c>
      <c r="AE1172" t="s">
        <v>3879</v>
      </c>
      <c r="AF1172" t="s">
        <v>81</v>
      </c>
      <c r="AG1172" t="s">
        <v>3880</v>
      </c>
      <c r="AH1172" t="s">
        <v>81</v>
      </c>
      <c r="AI1172">
        <f>1267-305-3192</f>
        <v>-2230</v>
      </c>
      <c r="AJ1172" t="s">
        <v>7876</v>
      </c>
      <c r="AK1172" t="s">
        <v>250</v>
      </c>
      <c r="AL1172" t="s">
        <v>82</v>
      </c>
      <c r="AM1172" t="s">
        <v>7876</v>
      </c>
      <c r="AN1172" t="s">
        <v>81</v>
      </c>
      <c r="AO1172" t="s">
        <v>81</v>
      </c>
      <c r="AP1172" t="s">
        <v>192</v>
      </c>
      <c r="AQ1172" t="s">
        <v>17632</v>
      </c>
      <c r="AR1172" t="s">
        <v>17633</v>
      </c>
      <c r="AS1172" t="s">
        <v>17634</v>
      </c>
      <c r="AT1172" t="s">
        <v>3885</v>
      </c>
      <c r="AU1172" t="s">
        <v>615</v>
      </c>
      <c r="AV1172" t="s">
        <v>82</v>
      </c>
      <c r="AW1172" t="s">
        <v>198</v>
      </c>
      <c r="AX1172" t="s">
        <v>81</v>
      </c>
      <c r="AY1172" t="s">
        <v>81</v>
      </c>
      <c r="AZ1172" t="s">
        <v>3886</v>
      </c>
      <c r="BA1172" t="s">
        <v>82</v>
      </c>
      <c r="BB1172" s="1">
        <v>1</v>
      </c>
      <c r="BC1172" t="s">
        <v>199</v>
      </c>
      <c r="BD1172" t="s">
        <v>199</v>
      </c>
      <c r="BE1172" t="s">
        <v>199</v>
      </c>
      <c r="BF1172" t="s">
        <v>199</v>
      </c>
      <c r="BG1172" t="s">
        <v>81</v>
      </c>
      <c r="BH1172" t="s">
        <v>81</v>
      </c>
      <c r="BI1172" t="s">
        <v>81</v>
      </c>
      <c r="BJ1172" t="s">
        <v>82</v>
      </c>
      <c r="BK1172" t="s">
        <v>82</v>
      </c>
      <c r="BL1172" t="s">
        <v>200</v>
      </c>
      <c r="BM1172" t="s">
        <v>201</v>
      </c>
      <c r="BN1172" t="s">
        <v>81</v>
      </c>
      <c r="BO1172" t="s">
        <v>81</v>
      </c>
      <c r="BP1172" t="s">
        <v>81</v>
      </c>
      <c r="BQ1172" t="s">
        <v>81</v>
      </c>
    </row>
    <row r="1173" spans="1:69" x14ac:dyDescent="0.2">
      <c r="A1173" s="5">
        <v>0</v>
      </c>
      <c r="B1173" t="s">
        <v>17635</v>
      </c>
      <c r="C1173" t="s">
        <v>17636</v>
      </c>
      <c r="D1173" t="s">
        <v>17637</v>
      </c>
      <c r="E1173" t="s">
        <v>17635</v>
      </c>
      <c r="F1173" t="s">
        <v>73</v>
      </c>
      <c r="G1173" t="s">
        <v>17638</v>
      </c>
      <c r="H1173" s="1">
        <v>43546</v>
      </c>
      <c r="I1173" s="1">
        <v>43501</v>
      </c>
      <c r="J1173" t="b">
        <v>0</v>
      </c>
      <c r="K1173" t="s">
        <v>75</v>
      </c>
      <c r="L1173" t="s">
        <v>419</v>
      </c>
      <c r="M1173" t="s">
        <v>90</v>
      </c>
      <c r="N1173">
        <v>30</v>
      </c>
      <c r="O1173" t="s">
        <v>17639</v>
      </c>
      <c r="P1173" t="s">
        <v>1622</v>
      </c>
      <c r="Q1173" t="s">
        <v>770</v>
      </c>
      <c r="R1173" t="s">
        <v>81</v>
      </c>
      <c r="S1173" t="s">
        <v>82</v>
      </c>
      <c r="T1173" s="1">
        <v>43546</v>
      </c>
      <c r="U1173" t="s">
        <v>6911</v>
      </c>
      <c r="V1173" t="s">
        <v>834</v>
      </c>
      <c r="W1173" s="2">
        <v>43570</v>
      </c>
      <c r="X1173">
        <v>40180</v>
      </c>
      <c r="Y1173" t="s">
        <v>227</v>
      </c>
      <c r="Z1173" t="s">
        <v>17640</v>
      </c>
      <c r="AA1173" t="s">
        <v>82</v>
      </c>
      <c r="AB1173" t="s">
        <v>17641</v>
      </c>
      <c r="AC1173" t="s">
        <v>17642</v>
      </c>
      <c r="AD1173" t="s">
        <v>81</v>
      </c>
      <c r="AE1173" t="s">
        <v>227</v>
      </c>
      <c r="AF1173" t="s">
        <v>17640</v>
      </c>
      <c r="AG1173" t="s">
        <v>82</v>
      </c>
      <c r="AH1173" t="s">
        <v>17641</v>
      </c>
      <c r="AI1173" t="s">
        <v>17642</v>
      </c>
      <c r="AJ1173" t="s">
        <v>81</v>
      </c>
      <c r="AK1173" t="s">
        <v>296</v>
      </c>
      <c r="AL1173" t="s">
        <v>82</v>
      </c>
      <c r="AM1173" t="s">
        <v>88</v>
      </c>
      <c r="AN1173" t="s">
        <v>154</v>
      </c>
      <c r="AO1173" t="s">
        <v>90</v>
      </c>
      <c r="AP1173" t="s">
        <v>91</v>
      </c>
      <c r="AQ1173" t="s">
        <v>17643</v>
      </c>
      <c r="AR1173" t="s">
        <v>82</v>
      </c>
      <c r="AS1173" t="s">
        <v>17644</v>
      </c>
      <c r="AT1173" t="s">
        <v>82</v>
      </c>
      <c r="AU1173" t="s">
        <v>81</v>
      </c>
      <c r="AV1173" t="s">
        <v>82</v>
      </c>
      <c r="AW1173" t="s">
        <v>82</v>
      </c>
      <c r="AX1173" t="s">
        <v>82</v>
      </c>
      <c r="AY1173" t="s">
        <v>82</v>
      </c>
      <c r="AZ1173" t="s">
        <v>82</v>
      </c>
      <c r="BA1173" t="s">
        <v>82</v>
      </c>
      <c r="BB1173" t="s">
        <v>82</v>
      </c>
      <c r="BC1173" t="s">
        <v>82</v>
      </c>
      <c r="BD1173" t="s">
        <v>82</v>
      </c>
      <c r="BE1173" t="s">
        <v>82</v>
      </c>
      <c r="BF1173" t="s">
        <v>82</v>
      </c>
      <c r="BG1173" t="s">
        <v>82</v>
      </c>
      <c r="BH1173" t="s">
        <v>82</v>
      </c>
      <c r="BI1173" t="s">
        <v>82</v>
      </c>
      <c r="BJ1173" t="s">
        <v>82</v>
      </c>
      <c r="BK1173" t="s">
        <v>82</v>
      </c>
      <c r="BL1173" t="s">
        <v>82</v>
      </c>
      <c r="BM1173" t="s">
        <v>82</v>
      </c>
      <c r="BN1173" t="s">
        <v>82</v>
      </c>
      <c r="BO1173" t="s">
        <v>82</v>
      </c>
      <c r="BP1173" t="s">
        <v>82</v>
      </c>
      <c r="BQ1173" t="s">
        <v>82</v>
      </c>
    </row>
    <row r="1174" spans="1:69" x14ac:dyDescent="0.2">
      <c r="A1174" s="5">
        <v>0</v>
      </c>
      <c r="B1174" t="s">
        <v>17645</v>
      </c>
      <c r="C1174" t="s">
        <v>17646</v>
      </c>
      <c r="D1174" t="s">
        <v>17647</v>
      </c>
      <c r="E1174" t="s">
        <v>17645</v>
      </c>
      <c r="F1174" t="s">
        <v>553</v>
      </c>
      <c r="G1174" t="s">
        <v>17648</v>
      </c>
      <c r="H1174" s="1">
        <v>43281</v>
      </c>
      <c r="I1174" s="1">
        <v>43280</v>
      </c>
      <c r="J1174" t="b">
        <v>0</v>
      </c>
      <c r="K1174" t="s">
        <v>555</v>
      </c>
      <c r="L1174" t="s">
        <v>1531</v>
      </c>
      <c r="M1174" t="s">
        <v>1751</v>
      </c>
      <c r="N1174" t="s">
        <v>17649</v>
      </c>
      <c r="O1174" t="s">
        <v>17650</v>
      </c>
      <c r="P1174" t="s">
        <v>365</v>
      </c>
      <c r="Q1174" t="s">
        <v>3485</v>
      </c>
      <c r="R1174" t="s">
        <v>81</v>
      </c>
      <c r="S1174" t="s">
        <v>82</v>
      </c>
      <c r="T1174" s="1">
        <v>43281</v>
      </c>
      <c r="U1174" s="1">
        <v>43280</v>
      </c>
      <c r="V1174" t="s">
        <v>553</v>
      </c>
      <c r="W1174" s="2">
        <v>43283</v>
      </c>
      <c r="X1174" t="s">
        <v>82</v>
      </c>
      <c r="Y1174" t="s">
        <v>17651</v>
      </c>
      <c r="Z1174" t="s">
        <v>81</v>
      </c>
      <c r="AA1174" t="s">
        <v>17652</v>
      </c>
      <c r="AB1174" t="s">
        <v>17653</v>
      </c>
      <c r="AC1174" t="s">
        <v>17654</v>
      </c>
      <c r="AD1174" t="s">
        <v>17650</v>
      </c>
      <c r="AE1174" t="s">
        <v>17651</v>
      </c>
      <c r="AF1174" t="s">
        <v>81</v>
      </c>
      <c r="AG1174" t="s">
        <v>17652</v>
      </c>
      <c r="AH1174" t="s">
        <v>17653</v>
      </c>
      <c r="AI1174" t="s">
        <v>17655</v>
      </c>
      <c r="AJ1174" t="s">
        <v>17650</v>
      </c>
      <c r="AK1174" t="s">
        <v>296</v>
      </c>
      <c r="AL1174" t="s">
        <v>82</v>
      </c>
      <c r="AM1174" t="s">
        <v>17656</v>
      </c>
      <c r="AN1174">
        <v>18</v>
      </c>
      <c r="AO1174">
        <v>80</v>
      </c>
      <c r="AP1174" t="s">
        <v>371</v>
      </c>
      <c r="AQ1174" t="s">
        <v>17657</v>
      </c>
      <c r="AR1174" t="s">
        <v>17658</v>
      </c>
      <c r="AS1174" t="s">
        <v>17659</v>
      </c>
      <c r="AT1174" t="s">
        <v>17660</v>
      </c>
      <c r="AU1174" t="s">
        <v>81</v>
      </c>
      <c r="AV1174" t="s">
        <v>82</v>
      </c>
      <c r="AW1174" t="s">
        <v>81</v>
      </c>
      <c r="AX1174" t="s">
        <v>81</v>
      </c>
      <c r="AY1174" t="s">
        <v>81</v>
      </c>
      <c r="AZ1174" t="s">
        <v>81</v>
      </c>
      <c r="BA1174" t="s">
        <v>82</v>
      </c>
      <c r="BB1174" s="1">
        <v>1</v>
      </c>
      <c r="BC1174" t="s">
        <v>81</v>
      </c>
      <c r="BD1174" t="s">
        <v>81</v>
      </c>
      <c r="BE1174" t="s">
        <v>81</v>
      </c>
      <c r="BF1174" t="s">
        <v>81</v>
      </c>
      <c r="BG1174" t="s">
        <v>81</v>
      </c>
      <c r="BH1174" t="s">
        <v>81</v>
      </c>
      <c r="BI1174" t="s">
        <v>81</v>
      </c>
      <c r="BJ1174" t="s">
        <v>82</v>
      </c>
      <c r="BK1174" t="s">
        <v>82</v>
      </c>
      <c r="BL1174" t="s">
        <v>825</v>
      </c>
      <c r="BM1174" t="s">
        <v>826</v>
      </c>
      <c r="BN1174" t="s">
        <v>81</v>
      </c>
      <c r="BO1174" t="s">
        <v>81</v>
      </c>
      <c r="BP1174" t="s">
        <v>81</v>
      </c>
      <c r="BQ1174" t="s">
        <v>81</v>
      </c>
    </row>
    <row r="1175" spans="1:69" x14ac:dyDescent="0.2">
      <c r="A1175" s="5">
        <v>1</v>
      </c>
      <c r="B1175" t="s">
        <v>17661</v>
      </c>
      <c r="C1175" t="s">
        <v>17662</v>
      </c>
      <c r="D1175" t="s">
        <v>17663</v>
      </c>
      <c r="E1175" t="s">
        <v>17661</v>
      </c>
      <c r="F1175" t="s">
        <v>73</v>
      </c>
      <c r="G1175" t="s">
        <v>17664</v>
      </c>
      <c r="H1175" s="1">
        <v>43564</v>
      </c>
      <c r="I1175" s="1">
        <v>43054</v>
      </c>
      <c r="J1175" t="b">
        <v>0</v>
      </c>
      <c r="K1175" t="s">
        <v>75</v>
      </c>
      <c r="L1175" t="s">
        <v>431</v>
      </c>
      <c r="M1175" t="s">
        <v>538</v>
      </c>
      <c r="N1175">
        <v>60</v>
      </c>
      <c r="O1175" t="s">
        <v>13311</v>
      </c>
      <c r="P1175" t="s">
        <v>2776</v>
      </c>
      <c r="Q1175" t="s">
        <v>770</v>
      </c>
      <c r="R1175" t="s">
        <v>81</v>
      </c>
      <c r="S1175">
        <v>1</v>
      </c>
      <c r="T1175" s="1">
        <v>43564</v>
      </c>
      <c r="U1175" t="s">
        <v>15978</v>
      </c>
      <c r="V1175" t="s">
        <v>542</v>
      </c>
      <c r="W1175" s="2">
        <v>43850</v>
      </c>
      <c r="X1175">
        <v>169</v>
      </c>
      <c r="Y1175" t="s">
        <v>81</v>
      </c>
      <c r="Z1175" t="s">
        <v>17665</v>
      </c>
      <c r="AA1175" t="s">
        <v>82</v>
      </c>
      <c r="AB1175" t="s">
        <v>81</v>
      </c>
      <c r="AC1175" t="s">
        <v>81</v>
      </c>
      <c r="AD1175" t="s">
        <v>13311</v>
      </c>
      <c r="AE1175" t="s">
        <v>81</v>
      </c>
      <c r="AF1175" t="s">
        <v>17665</v>
      </c>
      <c r="AG1175" t="s">
        <v>82</v>
      </c>
      <c r="AH1175" t="s">
        <v>81</v>
      </c>
      <c r="AI1175" t="s">
        <v>81</v>
      </c>
      <c r="AJ1175" t="s">
        <v>13311</v>
      </c>
      <c r="AK1175" t="s">
        <v>110</v>
      </c>
      <c r="AL1175" t="s">
        <v>82</v>
      </c>
      <c r="AM1175" t="s">
        <v>88</v>
      </c>
      <c r="AN1175" t="s">
        <v>154</v>
      </c>
      <c r="AO1175" t="s">
        <v>231</v>
      </c>
      <c r="AP1175" t="s">
        <v>91</v>
      </c>
      <c r="AQ1175" t="s">
        <v>17666</v>
      </c>
      <c r="AR1175" t="s">
        <v>82</v>
      </c>
      <c r="AS1175" t="s">
        <v>17667</v>
      </c>
      <c r="AT1175" t="s">
        <v>17668</v>
      </c>
      <c r="AU1175" t="s">
        <v>81</v>
      </c>
      <c r="AV1175" t="s">
        <v>82</v>
      </c>
      <c r="AW1175" t="s">
        <v>82</v>
      </c>
      <c r="AX1175" t="s">
        <v>82</v>
      </c>
      <c r="AY1175" t="s">
        <v>82</v>
      </c>
      <c r="AZ1175" t="s">
        <v>82</v>
      </c>
      <c r="BA1175" t="s">
        <v>82</v>
      </c>
      <c r="BB1175" t="s">
        <v>82</v>
      </c>
      <c r="BC1175" t="s">
        <v>82</v>
      </c>
      <c r="BD1175" t="s">
        <v>82</v>
      </c>
      <c r="BE1175" t="s">
        <v>82</v>
      </c>
      <c r="BF1175" t="s">
        <v>82</v>
      </c>
      <c r="BG1175" t="s">
        <v>82</v>
      </c>
      <c r="BH1175" t="s">
        <v>82</v>
      </c>
      <c r="BI1175" t="s">
        <v>82</v>
      </c>
      <c r="BJ1175" t="s">
        <v>82</v>
      </c>
      <c r="BK1175" t="s">
        <v>82</v>
      </c>
      <c r="BL1175" t="s">
        <v>82</v>
      </c>
      <c r="BM1175" t="s">
        <v>82</v>
      </c>
      <c r="BN1175" t="s">
        <v>82</v>
      </c>
      <c r="BO1175" t="s">
        <v>82</v>
      </c>
      <c r="BP1175" t="s">
        <v>82</v>
      </c>
      <c r="BQ1175" t="s">
        <v>82</v>
      </c>
    </row>
    <row r="1176" spans="1:69" x14ac:dyDescent="0.2">
      <c r="A1176" s="5">
        <v>0</v>
      </c>
      <c r="B1176" t="s">
        <v>17669</v>
      </c>
      <c r="C1176" t="s">
        <v>17670</v>
      </c>
      <c r="D1176" t="s">
        <v>17671</v>
      </c>
      <c r="E1176" t="s">
        <v>17672</v>
      </c>
      <c r="F1176" t="s">
        <v>1432</v>
      </c>
      <c r="G1176" t="s">
        <v>17673</v>
      </c>
      <c r="H1176" s="1">
        <v>43648</v>
      </c>
      <c r="I1176" s="1">
        <v>43661</v>
      </c>
      <c r="J1176" t="b">
        <v>0</v>
      </c>
      <c r="K1176" t="s">
        <v>75</v>
      </c>
      <c r="L1176" t="s">
        <v>17674</v>
      </c>
      <c r="M1176" t="s">
        <v>17675</v>
      </c>
      <c r="N1176">
        <v>26</v>
      </c>
      <c r="O1176" t="s">
        <v>17676</v>
      </c>
      <c r="P1176" t="s">
        <v>670</v>
      </c>
      <c r="Q1176" t="s">
        <v>12332</v>
      </c>
      <c r="R1176" t="s">
        <v>81</v>
      </c>
      <c r="S1176" t="s">
        <v>82</v>
      </c>
      <c r="T1176" s="1">
        <v>43648</v>
      </c>
      <c r="U1176" s="1">
        <v>43661</v>
      </c>
      <c r="V1176" t="s">
        <v>1438</v>
      </c>
      <c r="W1176" s="2">
        <v>44139</v>
      </c>
      <c r="X1176" t="s">
        <v>1439</v>
      </c>
      <c r="Y1176" t="s">
        <v>17677</v>
      </c>
      <c r="Z1176" t="s">
        <v>81</v>
      </c>
      <c r="AA1176" t="s">
        <v>17678</v>
      </c>
      <c r="AB1176" t="s">
        <v>17679</v>
      </c>
      <c r="AC1176">
        <v>9911218081</v>
      </c>
      <c r="AD1176" t="s">
        <v>17680</v>
      </c>
      <c r="AE1176" t="s">
        <v>17677</v>
      </c>
      <c r="AF1176" t="s">
        <v>81</v>
      </c>
      <c r="AG1176" t="s">
        <v>17678</v>
      </c>
      <c r="AH1176" t="s">
        <v>17679</v>
      </c>
      <c r="AI1176">
        <v>9911218081</v>
      </c>
      <c r="AJ1176" t="s">
        <v>17680</v>
      </c>
      <c r="AK1176" t="s">
        <v>2219</v>
      </c>
      <c r="AL1176" t="s">
        <v>82</v>
      </c>
      <c r="AM1176" t="s">
        <v>17681</v>
      </c>
      <c r="AN1176" t="s">
        <v>81</v>
      </c>
      <c r="AO1176" t="s">
        <v>81</v>
      </c>
      <c r="AP1176" t="s">
        <v>81</v>
      </c>
      <c r="AQ1176" t="s">
        <v>17682</v>
      </c>
      <c r="AR1176" t="s">
        <v>17683</v>
      </c>
      <c r="AS1176" t="s">
        <v>17684</v>
      </c>
      <c r="AT1176" t="s">
        <v>17685</v>
      </c>
      <c r="AU1176" t="s">
        <v>81</v>
      </c>
      <c r="AV1176" t="s">
        <v>82</v>
      </c>
      <c r="AW1176" t="s">
        <v>81</v>
      </c>
      <c r="AX1176">
        <v>0</v>
      </c>
      <c r="AY1176" t="s">
        <v>81</v>
      </c>
      <c r="AZ1176" t="s">
        <v>81</v>
      </c>
      <c r="BA1176" t="s">
        <v>82</v>
      </c>
      <c r="BB1176" s="1">
        <v>1</v>
      </c>
      <c r="BC1176" t="s">
        <v>81</v>
      </c>
      <c r="BD1176" t="s">
        <v>81</v>
      </c>
      <c r="BE1176" t="s">
        <v>81</v>
      </c>
      <c r="BF1176" t="s">
        <v>81</v>
      </c>
      <c r="BG1176" t="s">
        <v>81</v>
      </c>
      <c r="BH1176" t="s">
        <v>81</v>
      </c>
      <c r="BI1176" t="s">
        <v>81</v>
      </c>
      <c r="BJ1176" t="s">
        <v>82</v>
      </c>
      <c r="BK1176" t="s">
        <v>82</v>
      </c>
      <c r="BL1176" t="s">
        <v>200</v>
      </c>
      <c r="BM1176" t="s">
        <v>17686</v>
      </c>
      <c r="BN1176" t="s">
        <v>81</v>
      </c>
      <c r="BO1176" t="s">
        <v>2364</v>
      </c>
      <c r="BP1176" t="s">
        <v>81</v>
      </c>
      <c r="BQ1176" t="s">
        <v>81</v>
      </c>
    </row>
    <row r="1177" spans="1:69" x14ac:dyDescent="0.2">
      <c r="A1177" s="5">
        <v>0</v>
      </c>
      <c r="B1177" t="s">
        <v>17687</v>
      </c>
      <c r="C1177" t="s">
        <v>17688</v>
      </c>
      <c r="D1177" t="s">
        <v>17689</v>
      </c>
      <c r="E1177" t="s">
        <v>17690</v>
      </c>
      <c r="F1177" t="s">
        <v>1432</v>
      </c>
      <c r="G1177" t="s">
        <v>17691</v>
      </c>
      <c r="H1177" s="1">
        <v>42461</v>
      </c>
      <c r="I1177" s="1">
        <v>42465</v>
      </c>
      <c r="J1177" t="b">
        <v>0</v>
      </c>
      <c r="K1177" t="s">
        <v>75</v>
      </c>
      <c r="L1177" t="s">
        <v>17692</v>
      </c>
      <c r="M1177" t="s">
        <v>90</v>
      </c>
      <c r="N1177">
        <v>240</v>
      </c>
      <c r="O1177" t="s">
        <v>17693</v>
      </c>
      <c r="P1177" t="s">
        <v>670</v>
      </c>
      <c r="Q1177" t="s">
        <v>17694</v>
      </c>
      <c r="R1177" t="s">
        <v>81</v>
      </c>
      <c r="S1177" t="s">
        <v>82</v>
      </c>
      <c r="T1177" s="1">
        <v>42461</v>
      </c>
      <c r="U1177" s="1">
        <v>42465</v>
      </c>
      <c r="V1177" t="s">
        <v>1438</v>
      </c>
      <c r="W1177" s="2">
        <v>44139</v>
      </c>
      <c r="X1177" t="s">
        <v>7379</v>
      </c>
      <c r="Y1177" t="s">
        <v>17695</v>
      </c>
      <c r="Z1177" t="s">
        <v>81</v>
      </c>
      <c r="AA1177" t="s">
        <v>17696</v>
      </c>
      <c r="AB1177" t="s">
        <v>17697</v>
      </c>
      <c r="AC1177">
        <v>9940587408</v>
      </c>
      <c r="AD1177" t="s">
        <v>17698</v>
      </c>
      <c r="AE1177" t="s">
        <v>17695</v>
      </c>
      <c r="AF1177" t="s">
        <v>81</v>
      </c>
      <c r="AG1177" t="s">
        <v>17696</v>
      </c>
      <c r="AH1177" t="s">
        <v>17697</v>
      </c>
      <c r="AI1177">
        <v>9940587408</v>
      </c>
      <c r="AJ1177" t="s">
        <v>17698</v>
      </c>
      <c r="AK1177" t="s">
        <v>110</v>
      </c>
      <c r="AL1177" t="s">
        <v>82</v>
      </c>
      <c r="AM1177" t="s">
        <v>17699</v>
      </c>
      <c r="AN1177" t="s">
        <v>81</v>
      </c>
      <c r="AO1177" t="s">
        <v>81</v>
      </c>
      <c r="AP1177" t="s">
        <v>81</v>
      </c>
      <c r="AQ1177" t="s">
        <v>17700</v>
      </c>
      <c r="AR1177" t="s">
        <v>17701</v>
      </c>
      <c r="AS1177" t="s">
        <v>17702</v>
      </c>
      <c r="AT1177" t="s">
        <v>17703</v>
      </c>
      <c r="AU1177" t="s">
        <v>81</v>
      </c>
      <c r="AV1177" t="s">
        <v>82</v>
      </c>
      <c r="AW1177" t="s">
        <v>81</v>
      </c>
      <c r="AX1177">
        <v>244</v>
      </c>
      <c r="AY1177" t="s">
        <v>81</v>
      </c>
      <c r="AZ1177" t="s">
        <v>81</v>
      </c>
      <c r="BA1177" t="s">
        <v>82</v>
      </c>
      <c r="BB1177" s="1">
        <v>1</v>
      </c>
      <c r="BC1177" t="s">
        <v>81</v>
      </c>
      <c r="BD1177" t="s">
        <v>81</v>
      </c>
      <c r="BE1177" t="s">
        <v>81</v>
      </c>
      <c r="BF1177" t="s">
        <v>81</v>
      </c>
      <c r="BG1177" t="s">
        <v>81</v>
      </c>
      <c r="BH1177" t="s">
        <v>81</v>
      </c>
      <c r="BI1177" t="s">
        <v>81</v>
      </c>
      <c r="BJ1177" t="s">
        <v>82</v>
      </c>
      <c r="BK1177" t="s">
        <v>82</v>
      </c>
      <c r="BL1177" t="s">
        <v>200</v>
      </c>
      <c r="BM1177" t="s">
        <v>17704</v>
      </c>
      <c r="BN1177" t="s">
        <v>81</v>
      </c>
      <c r="BO1177" t="s">
        <v>17705</v>
      </c>
      <c r="BP1177" t="s">
        <v>81</v>
      </c>
      <c r="BQ1177" t="s">
        <v>81</v>
      </c>
    </row>
    <row r="1178" spans="1:69" x14ac:dyDescent="0.2">
      <c r="A1178" s="5">
        <v>0</v>
      </c>
      <c r="B1178" t="s">
        <v>17706</v>
      </c>
      <c r="C1178" t="s">
        <v>17707</v>
      </c>
      <c r="D1178" t="s">
        <v>17708</v>
      </c>
      <c r="E1178" t="s">
        <v>17709</v>
      </c>
      <c r="F1178" t="s">
        <v>73</v>
      </c>
      <c r="G1178" t="s">
        <v>17710</v>
      </c>
      <c r="H1178" s="1">
        <v>42831</v>
      </c>
      <c r="I1178" s="1">
        <v>43101</v>
      </c>
      <c r="J1178" t="b">
        <v>0</v>
      </c>
      <c r="K1178" t="s">
        <v>75</v>
      </c>
      <c r="L1178" t="s">
        <v>17711</v>
      </c>
      <c r="M1178" t="s">
        <v>90</v>
      </c>
      <c r="N1178">
        <v>117</v>
      </c>
      <c r="O1178" t="s">
        <v>17712</v>
      </c>
      <c r="P1178" t="s">
        <v>2699</v>
      </c>
      <c r="Q1178" t="s">
        <v>17713</v>
      </c>
      <c r="R1178" t="s">
        <v>81</v>
      </c>
      <c r="S1178" t="s">
        <v>82</v>
      </c>
      <c r="T1178" s="1">
        <v>42831</v>
      </c>
      <c r="U1178" t="s">
        <v>5240</v>
      </c>
      <c r="V1178" t="s">
        <v>585</v>
      </c>
      <c r="W1178" s="2">
        <v>44109</v>
      </c>
      <c r="X1178" t="s">
        <v>17714</v>
      </c>
      <c r="Y1178" t="s">
        <v>227</v>
      </c>
      <c r="Z1178" t="s">
        <v>17715</v>
      </c>
      <c r="AA1178" t="s">
        <v>82</v>
      </c>
      <c r="AB1178" t="s">
        <v>17716</v>
      </c>
      <c r="AC1178" t="s">
        <v>17717</v>
      </c>
      <c r="AD1178" t="s">
        <v>17718</v>
      </c>
      <c r="AE1178" t="s">
        <v>227</v>
      </c>
      <c r="AF1178" t="s">
        <v>17715</v>
      </c>
      <c r="AG1178" t="s">
        <v>82</v>
      </c>
      <c r="AH1178" t="s">
        <v>17716</v>
      </c>
      <c r="AI1178" t="s">
        <v>17717</v>
      </c>
      <c r="AJ1178" t="s">
        <v>17718</v>
      </c>
      <c r="AK1178" t="s">
        <v>296</v>
      </c>
      <c r="AL1178" t="s">
        <v>17719</v>
      </c>
      <c r="AM1178" t="s">
        <v>88</v>
      </c>
      <c r="AN1178" t="s">
        <v>154</v>
      </c>
      <c r="AO1178" t="s">
        <v>90</v>
      </c>
      <c r="AP1178" t="s">
        <v>91</v>
      </c>
      <c r="AQ1178" t="s">
        <v>17720</v>
      </c>
      <c r="AR1178" t="s">
        <v>82</v>
      </c>
      <c r="AS1178" t="s">
        <v>17721</v>
      </c>
      <c r="AT1178" t="s">
        <v>17722</v>
      </c>
      <c r="AU1178" t="s">
        <v>81</v>
      </c>
      <c r="AV1178" t="s">
        <v>82</v>
      </c>
      <c r="AW1178" t="s">
        <v>82</v>
      </c>
      <c r="AX1178" t="s">
        <v>82</v>
      </c>
      <c r="AY1178" t="s">
        <v>82</v>
      </c>
      <c r="AZ1178" t="s">
        <v>82</v>
      </c>
      <c r="BA1178" t="s">
        <v>82</v>
      </c>
      <c r="BB1178" t="s">
        <v>82</v>
      </c>
      <c r="BC1178" t="s">
        <v>82</v>
      </c>
      <c r="BD1178" t="s">
        <v>82</v>
      </c>
      <c r="BE1178" t="s">
        <v>82</v>
      </c>
      <c r="BF1178" t="s">
        <v>82</v>
      </c>
      <c r="BG1178" t="s">
        <v>82</v>
      </c>
      <c r="BH1178" t="s">
        <v>82</v>
      </c>
      <c r="BI1178" t="s">
        <v>82</v>
      </c>
      <c r="BJ1178" t="s">
        <v>82</v>
      </c>
      <c r="BK1178" t="s">
        <v>82</v>
      </c>
      <c r="BL1178" t="s">
        <v>82</v>
      </c>
      <c r="BM1178" t="s">
        <v>82</v>
      </c>
      <c r="BN1178" t="s">
        <v>82</v>
      </c>
      <c r="BO1178" t="s">
        <v>82</v>
      </c>
      <c r="BP1178" t="s">
        <v>82</v>
      </c>
      <c r="BQ1178" t="s">
        <v>82</v>
      </c>
    </row>
    <row r="1179" spans="1:69" x14ac:dyDescent="0.2">
      <c r="A1179" s="5">
        <v>0</v>
      </c>
      <c r="B1179" t="s">
        <v>17723</v>
      </c>
      <c r="C1179" t="s">
        <v>17724</v>
      </c>
      <c r="D1179" t="s">
        <v>17725</v>
      </c>
      <c r="E1179" t="s">
        <v>17726</v>
      </c>
      <c r="F1179" t="s">
        <v>178</v>
      </c>
      <c r="G1179" t="s">
        <v>17727</v>
      </c>
      <c r="H1179" s="1">
        <v>42444</v>
      </c>
      <c r="I1179" s="1">
        <v>42670</v>
      </c>
      <c r="J1179" t="b">
        <v>0</v>
      </c>
      <c r="K1179" t="s">
        <v>180</v>
      </c>
      <c r="L1179" t="s">
        <v>17728</v>
      </c>
      <c r="M1179" t="s">
        <v>1490</v>
      </c>
      <c r="N1179">
        <v>230</v>
      </c>
      <c r="O1179" t="s">
        <v>17729</v>
      </c>
      <c r="P1179" t="s">
        <v>1567</v>
      </c>
      <c r="Q1179" t="s">
        <v>17730</v>
      </c>
      <c r="R1179" t="s">
        <v>81</v>
      </c>
      <c r="S1179" t="s">
        <v>82</v>
      </c>
      <c r="T1179" s="1">
        <v>42444</v>
      </c>
      <c r="U1179" s="1">
        <v>42670</v>
      </c>
      <c r="V1179" t="s">
        <v>186</v>
      </c>
      <c r="W1179" s="2">
        <v>43862</v>
      </c>
      <c r="X1179" t="s">
        <v>17731</v>
      </c>
      <c r="Y1179" t="s">
        <v>17732</v>
      </c>
      <c r="Z1179" t="s">
        <v>81</v>
      </c>
      <c r="AA1179" t="s">
        <v>17733</v>
      </c>
      <c r="AB1179" t="s">
        <v>17734</v>
      </c>
      <c r="AC1179">
        <v>46739966612</v>
      </c>
      <c r="AD1179" t="s">
        <v>17729</v>
      </c>
      <c r="AE1179" t="s">
        <v>17732</v>
      </c>
      <c r="AF1179" t="s">
        <v>81</v>
      </c>
      <c r="AG1179" t="s">
        <v>17733</v>
      </c>
      <c r="AH1179" t="s">
        <v>17734</v>
      </c>
      <c r="AI1179">
        <v>46739966612</v>
      </c>
      <c r="AJ1179" t="s">
        <v>17729</v>
      </c>
      <c r="AK1179" t="s">
        <v>191</v>
      </c>
      <c r="AL1179" t="s">
        <v>82</v>
      </c>
      <c r="AM1179" t="s">
        <v>17735</v>
      </c>
      <c r="AN1179" t="s">
        <v>81</v>
      </c>
      <c r="AO1179" t="s">
        <v>81</v>
      </c>
      <c r="AP1179" t="s">
        <v>192</v>
      </c>
      <c r="AQ1179" t="s">
        <v>17736</v>
      </c>
      <c r="AR1179" t="s">
        <v>17737</v>
      </c>
      <c r="AS1179" t="s">
        <v>17738</v>
      </c>
      <c r="AT1179" t="s">
        <v>17739</v>
      </c>
      <c r="AU1179" t="s">
        <v>81</v>
      </c>
      <c r="AV1179" t="s">
        <v>82</v>
      </c>
      <c r="AW1179" t="s">
        <v>198</v>
      </c>
      <c r="AX1179" t="s">
        <v>81</v>
      </c>
      <c r="AY1179" t="s">
        <v>81</v>
      </c>
      <c r="AZ1179" t="s">
        <v>17740</v>
      </c>
      <c r="BA1179" t="s">
        <v>82</v>
      </c>
      <c r="BB1179" s="1">
        <v>1</v>
      </c>
      <c r="BC1179" t="s">
        <v>199</v>
      </c>
      <c r="BD1179" t="s">
        <v>199</v>
      </c>
      <c r="BE1179" t="s">
        <v>199</v>
      </c>
      <c r="BF1179" t="s">
        <v>199</v>
      </c>
      <c r="BG1179" t="s">
        <v>81</v>
      </c>
      <c r="BH1179" t="s">
        <v>81</v>
      </c>
      <c r="BI1179" t="s">
        <v>81</v>
      </c>
      <c r="BJ1179" t="s">
        <v>82</v>
      </c>
      <c r="BK1179" t="s">
        <v>82</v>
      </c>
      <c r="BL1179" t="s">
        <v>200</v>
      </c>
      <c r="BM1179" t="s">
        <v>17741</v>
      </c>
      <c r="BN1179" t="s">
        <v>81</v>
      </c>
      <c r="BO1179" t="s">
        <v>81</v>
      </c>
      <c r="BP1179" t="s">
        <v>81</v>
      </c>
      <c r="BQ1179" t="s">
        <v>81</v>
      </c>
    </row>
    <row r="1180" spans="1:69" x14ac:dyDescent="0.2">
      <c r="A1180" s="5">
        <v>1</v>
      </c>
      <c r="B1180" t="s">
        <v>17742</v>
      </c>
      <c r="C1180" t="s">
        <v>17743</v>
      </c>
      <c r="D1180" t="s">
        <v>17744</v>
      </c>
      <c r="E1180" t="s">
        <v>17745</v>
      </c>
      <c r="F1180" t="s">
        <v>73</v>
      </c>
      <c r="G1180" t="s">
        <v>17746</v>
      </c>
      <c r="H1180" s="1">
        <v>42789</v>
      </c>
      <c r="I1180" s="1">
        <v>42305</v>
      </c>
      <c r="J1180" t="b">
        <v>0</v>
      </c>
      <c r="K1180" t="s">
        <v>75</v>
      </c>
      <c r="L1180" t="s">
        <v>17747</v>
      </c>
      <c r="M1180" t="s">
        <v>538</v>
      </c>
      <c r="N1180">
        <v>135</v>
      </c>
      <c r="O1180" t="s">
        <v>7737</v>
      </c>
      <c r="P1180" t="s">
        <v>79</v>
      </c>
      <c r="Q1180" t="s">
        <v>366</v>
      </c>
      <c r="R1180" t="s">
        <v>81</v>
      </c>
      <c r="S1180">
        <v>1</v>
      </c>
      <c r="T1180" s="1">
        <v>42789</v>
      </c>
      <c r="U1180" t="s">
        <v>17748</v>
      </c>
      <c r="V1180" t="s">
        <v>503</v>
      </c>
      <c r="W1180" s="2">
        <v>43955</v>
      </c>
      <c r="X1180">
        <v>59331</v>
      </c>
      <c r="Y1180" t="s">
        <v>148</v>
      </c>
      <c r="Z1180" t="s">
        <v>17749</v>
      </c>
      <c r="AA1180" t="s">
        <v>82</v>
      </c>
      <c r="AB1180" t="s">
        <v>17750</v>
      </c>
      <c r="AC1180" t="s">
        <v>17751</v>
      </c>
      <c r="AD1180" t="s">
        <v>17752</v>
      </c>
      <c r="AE1180" t="s">
        <v>148</v>
      </c>
      <c r="AF1180" t="s">
        <v>17749</v>
      </c>
      <c r="AG1180" t="s">
        <v>82</v>
      </c>
      <c r="AH1180" t="s">
        <v>17750</v>
      </c>
      <c r="AI1180" t="s">
        <v>17751</v>
      </c>
      <c r="AJ1180" t="s">
        <v>17752</v>
      </c>
      <c r="AK1180" t="s">
        <v>296</v>
      </c>
      <c r="AL1180" t="s">
        <v>17753</v>
      </c>
      <c r="AM1180" t="s">
        <v>88</v>
      </c>
      <c r="AN1180" t="s">
        <v>154</v>
      </c>
      <c r="AO1180" t="s">
        <v>528</v>
      </c>
      <c r="AP1180" t="s">
        <v>91</v>
      </c>
      <c r="AQ1180" t="s">
        <v>17754</v>
      </c>
      <c r="AR1180" t="s">
        <v>82</v>
      </c>
      <c r="AS1180" t="s">
        <v>17755</v>
      </c>
      <c r="AT1180" t="s">
        <v>17756</v>
      </c>
      <c r="AU1180" t="s">
        <v>81</v>
      </c>
      <c r="AV1180" t="s">
        <v>82</v>
      </c>
      <c r="AW1180" t="s">
        <v>82</v>
      </c>
      <c r="AX1180" t="s">
        <v>82</v>
      </c>
      <c r="AY1180" t="s">
        <v>82</v>
      </c>
      <c r="AZ1180" t="s">
        <v>82</v>
      </c>
      <c r="BA1180" t="s">
        <v>82</v>
      </c>
      <c r="BB1180" t="s">
        <v>82</v>
      </c>
      <c r="BC1180" t="s">
        <v>82</v>
      </c>
      <c r="BD1180" t="s">
        <v>82</v>
      </c>
      <c r="BE1180" t="s">
        <v>82</v>
      </c>
      <c r="BF1180" t="s">
        <v>82</v>
      </c>
      <c r="BG1180" t="s">
        <v>82</v>
      </c>
      <c r="BH1180" t="s">
        <v>82</v>
      </c>
      <c r="BI1180" t="s">
        <v>82</v>
      </c>
      <c r="BJ1180" t="s">
        <v>82</v>
      </c>
      <c r="BK1180" t="s">
        <v>82</v>
      </c>
      <c r="BL1180" t="s">
        <v>82</v>
      </c>
      <c r="BM1180" t="s">
        <v>82</v>
      </c>
      <c r="BN1180" t="s">
        <v>82</v>
      </c>
      <c r="BO1180" t="s">
        <v>82</v>
      </c>
      <c r="BP1180" t="s">
        <v>82</v>
      </c>
      <c r="BQ1180" t="s">
        <v>82</v>
      </c>
    </row>
    <row r="1181" spans="1:69" x14ac:dyDescent="0.2">
      <c r="A1181" s="5">
        <v>0</v>
      </c>
      <c r="B1181" t="s">
        <v>17757</v>
      </c>
      <c r="C1181" t="s">
        <v>17758</v>
      </c>
      <c r="D1181" t="s">
        <v>17759</v>
      </c>
      <c r="E1181" t="s">
        <v>17760</v>
      </c>
      <c r="F1181" t="s">
        <v>1432</v>
      </c>
      <c r="G1181" t="s">
        <v>17761</v>
      </c>
      <c r="H1181" s="1">
        <v>43298</v>
      </c>
      <c r="I1181" s="1">
        <v>43313</v>
      </c>
      <c r="J1181" t="b">
        <v>0</v>
      </c>
      <c r="K1181" t="s">
        <v>75</v>
      </c>
      <c r="L1181" t="s">
        <v>17762</v>
      </c>
      <c r="M1181" t="s">
        <v>1435</v>
      </c>
      <c r="N1181">
        <v>250</v>
      </c>
      <c r="O1181" t="s">
        <v>17763</v>
      </c>
      <c r="P1181" t="s">
        <v>670</v>
      </c>
      <c r="Q1181" t="s">
        <v>17764</v>
      </c>
      <c r="R1181" t="s">
        <v>81</v>
      </c>
      <c r="S1181" t="s">
        <v>82</v>
      </c>
      <c r="T1181" s="1">
        <v>43298</v>
      </c>
      <c r="U1181" s="1">
        <v>43313</v>
      </c>
      <c r="V1181" t="s">
        <v>1438</v>
      </c>
      <c r="W1181" s="2">
        <v>44139</v>
      </c>
      <c r="X1181" t="s">
        <v>1439</v>
      </c>
      <c r="Y1181" t="s">
        <v>17765</v>
      </c>
      <c r="Z1181" t="s">
        <v>81</v>
      </c>
      <c r="AA1181" t="s">
        <v>17766</v>
      </c>
      <c r="AB1181" t="s">
        <v>17767</v>
      </c>
      <c r="AC1181">
        <v>9914208027</v>
      </c>
      <c r="AD1181" t="s">
        <v>17768</v>
      </c>
      <c r="AE1181" t="s">
        <v>17765</v>
      </c>
      <c r="AF1181" t="s">
        <v>81</v>
      </c>
      <c r="AG1181" t="s">
        <v>17766</v>
      </c>
      <c r="AH1181" t="s">
        <v>17767</v>
      </c>
      <c r="AI1181">
        <v>9914208027</v>
      </c>
      <c r="AJ1181" t="s">
        <v>17768</v>
      </c>
      <c r="AK1181" t="s">
        <v>2219</v>
      </c>
      <c r="AL1181" t="s">
        <v>82</v>
      </c>
      <c r="AM1181" t="s">
        <v>17769</v>
      </c>
      <c r="AN1181" t="s">
        <v>81</v>
      </c>
      <c r="AO1181" t="s">
        <v>81</v>
      </c>
      <c r="AP1181" t="s">
        <v>81</v>
      </c>
      <c r="AQ1181" t="s">
        <v>17770</v>
      </c>
      <c r="AR1181" t="s">
        <v>17771</v>
      </c>
      <c r="AS1181" t="s">
        <v>17772</v>
      </c>
      <c r="AT1181" t="s">
        <v>17773</v>
      </c>
      <c r="AU1181" t="s">
        <v>81</v>
      </c>
      <c r="AV1181" t="s">
        <v>82</v>
      </c>
      <c r="AW1181" t="s">
        <v>81</v>
      </c>
      <c r="AX1181">
        <v>0</v>
      </c>
      <c r="AY1181" t="s">
        <v>81</v>
      </c>
      <c r="AZ1181" t="s">
        <v>81</v>
      </c>
      <c r="BA1181" t="s">
        <v>82</v>
      </c>
      <c r="BB1181" s="1">
        <v>1</v>
      </c>
      <c r="BC1181" t="s">
        <v>81</v>
      </c>
      <c r="BD1181" t="s">
        <v>81</v>
      </c>
      <c r="BE1181" t="s">
        <v>81</v>
      </c>
      <c r="BF1181" t="s">
        <v>81</v>
      </c>
      <c r="BG1181" t="s">
        <v>81</v>
      </c>
      <c r="BH1181" t="s">
        <v>81</v>
      </c>
      <c r="BI1181" t="s">
        <v>81</v>
      </c>
      <c r="BJ1181" t="s">
        <v>82</v>
      </c>
      <c r="BK1181" t="s">
        <v>82</v>
      </c>
      <c r="BL1181" t="s">
        <v>200</v>
      </c>
      <c r="BM1181" t="s">
        <v>17774</v>
      </c>
      <c r="BN1181" t="s">
        <v>81</v>
      </c>
      <c r="BO1181" t="s">
        <v>17775</v>
      </c>
      <c r="BP1181" t="s">
        <v>81</v>
      </c>
      <c r="BQ1181" t="s">
        <v>81</v>
      </c>
    </row>
    <row r="1182" spans="1:69" x14ac:dyDescent="0.2">
      <c r="A1182" s="5">
        <v>0</v>
      </c>
      <c r="B1182" t="s">
        <v>17776</v>
      </c>
      <c r="C1182" t="s">
        <v>17777</v>
      </c>
      <c r="D1182" t="s">
        <v>17778</v>
      </c>
      <c r="E1182" t="s">
        <v>17776</v>
      </c>
      <c r="F1182" t="s">
        <v>73</v>
      </c>
      <c r="G1182" t="s">
        <v>17779</v>
      </c>
      <c r="H1182" s="1">
        <v>42636</v>
      </c>
      <c r="I1182" s="1">
        <v>42895</v>
      </c>
      <c r="J1182" t="b">
        <v>0</v>
      </c>
      <c r="K1182" t="s">
        <v>75</v>
      </c>
      <c r="L1182" t="s">
        <v>17780</v>
      </c>
      <c r="M1182" t="s">
        <v>538</v>
      </c>
      <c r="N1182">
        <v>100</v>
      </c>
      <c r="O1182" t="s">
        <v>17781</v>
      </c>
      <c r="P1182" t="s">
        <v>79</v>
      </c>
      <c r="Q1182" t="s">
        <v>17782</v>
      </c>
      <c r="R1182" t="s">
        <v>81</v>
      </c>
      <c r="S1182" t="s">
        <v>82</v>
      </c>
      <c r="T1182" s="1">
        <v>42636</v>
      </c>
      <c r="U1182" t="s">
        <v>17783</v>
      </c>
      <c r="V1182" t="s">
        <v>271</v>
      </c>
      <c r="W1182" s="2">
        <v>44004</v>
      </c>
      <c r="X1182">
        <v>1607015110</v>
      </c>
      <c r="Y1182" t="s">
        <v>148</v>
      </c>
      <c r="Z1182" t="s">
        <v>17784</v>
      </c>
      <c r="AA1182" t="s">
        <v>82</v>
      </c>
      <c r="AB1182" t="s">
        <v>17785</v>
      </c>
      <c r="AC1182" t="s">
        <v>17786</v>
      </c>
      <c r="AD1182" t="s">
        <v>17787</v>
      </c>
      <c r="AE1182" t="s">
        <v>148</v>
      </c>
      <c r="AF1182" t="s">
        <v>17784</v>
      </c>
      <c r="AG1182" t="s">
        <v>82</v>
      </c>
      <c r="AH1182" t="s">
        <v>17785</v>
      </c>
      <c r="AI1182" t="s">
        <v>17786</v>
      </c>
      <c r="AJ1182" t="s">
        <v>17787</v>
      </c>
      <c r="AK1182" t="s">
        <v>296</v>
      </c>
      <c r="AL1182" t="s">
        <v>17788</v>
      </c>
      <c r="AM1182" t="s">
        <v>88</v>
      </c>
      <c r="AN1182" t="s">
        <v>154</v>
      </c>
      <c r="AO1182" t="s">
        <v>113</v>
      </c>
      <c r="AP1182" t="s">
        <v>91</v>
      </c>
      <c r="AQ1182" t="s">
        <v>17789</v>
      </c>
      <c r="AR1182" t="s">
        <v>82</v>
      </c>
      <c r="AS1182" t="s">
        <v>17790</v>
      </c>
      <c r="AT1182" t="s">
        <v>82</v>
      </c>
      <c r="AU1182" t="s">
        <v>81</v>
      </c>
      <c r="AV1182" t="s">
        <v>82</v>
      </c>
      <c r="AW1182" t="s">
        <v>82</v>
      </c>
      <c r="AX1182" t="s">
        <v>82</v>
      </c>
      <c r="AY1182" t="s">
        <v>82</v>
      </c>
      <c r="AZ1182" t="s">
        <v>82</v>
      </c>
      <c r="BA1182" t="s">
        <v>82</v>
      </c>
      <c r="BB1182" t="s">
        <v>82</v>
      </c>
      <c r="BC1182" t="s">
        <v>82</v>
      </c>
      <c r="BD1182" t="s">
        <v>82</v>
      </c>
      <c r="BE1182" t="s">
        <v>82</v>
      </c>
      <c r="BF1182" t="s">
        <v>82</v>
      </c>
      <c r="BG1182" t="s">
        <v>82</v>
      </c>
      <c r="BH1182" t="s">
        <v>82</v>
      </c>
      <c r="BI1182" t="s">
        <v>82</v>
      </c>
      <c r="BJ1182" t="s">
        <v>82</v>
      </c>
      <c r="BK1182" t="s">
        <v>82</v>
      </c>
      <c r="BL1182" t="s">
        <v>82</v>
      </c>
      <c r="BM1182" t="s">
        <v>82</v>
      </c>
      <c r="BN1182" t="s">
        <v>82</v>
      </c>
      <c r="BO1182" t="s">
        <v>82</v>
      </c>
      <c r="BP1182" t="s">
        <v>82</v>
      </c>
      <c r="BQ1182" t="s">
        <v>82</v>
      </c>
    </row>
    <row r="1183" spans="1:69" x14ac:dyDescent="0.2">
      <c r="A1183" s="5">
        <v>0</v>
      </c>
      <c r="B1183" t="s">
        <v>17791</v>
      </c>
      <c r="C1183" t="s">
        <v>17792</v>
      </c>
      <c r="D1183" t="s">
        <v>17793</v>
      </c>
      <c r="E1183" t="s">
        <v>17791</v>
      </c>
      <c r="F1183" t="s">
        <v>553</v>
      </c>
      <c r="G1183" t="s">
        <v>17794</v>
      </c>
      <c r="H1183" s="1">
        <v>42383</v>
      </c>
      <c r="I1183" s="1">
        <v>42431</v>
      </c>
      <c r="J1183" t="b">
        <v>0</v>
      </c>
      <c r="K1183" t="s">
        <v>555</v>
      </c>
      <c r="L1183" t="s">
        <v>1531</v>
      </c>
      <c r="M1183" t="s">
        <v>1199</v>
      </c>
      <c r="N1183" t="s">
        <v>17795</v>
      </c>
      <c r="O1183" t="s">
        <v>17796</v>
      </c>
      <c r="P1183" t="s">
        <v>365</v>
      </c>
      <c r="Q1183" t="s">
        <v>17797</v>
      </c>
      <c r="R1183" t="s">
        <v>81</v>
      </c>
      <c r="S1183" t="s">
        <v>82</v>
      </c>
      <c r="T1183" s="1">
        <v>42383</v>
      </c>
      <c r="U1183" s="1">
        <v>42431</v>
      </c>
      <c r="V1183" t="s">
        <v>553</v>
      </c>
      <c r="W1183" s="2">
        <v>42843</v>
      </c>
      <c r="X1183" t="s">
        <v>82</v>
      </c>
      <c r="Y1183" t="s">
        <v>17798</v>
      </c>
      <c r="Z1183" t="s">
        <v>81</v>
      </c>
      <c r="AA1183" t="s">
        <v>17799</v>
      </c>
      <c r="AB1183" t="s">
        <v>17800</v>
      </c>
      <c r="AC1183" t="s">
        <v>17801</v>
      </c>
      <c r="AD1183" t="s">
        <v>81</v>
      </c>
      <c r="AE1183" t="s">
        <v>17798</v>
      </c>
      <c r="AF1183" t="s">
        <v>81</v>
      </c>
      <c r="AG1183" t="s">
        <v>17799</v>
      </c>
      <c r="AH1183" t="s">
        <v>17800</v>
      </c>
      <c r="AI1183" t="s">
        <v>17801</v>
      </c>
      <c r="AJ1183" t="s">
        <v>17796</v>
      </c>
      <c r="AK1183" t="s">
        <v>212</v>
      </c>
      <c r="AL1183" t="s">
        <v>82</v>
      </c>
      <c r="AM1183" t="s">
        <v>17796</v>
      </c>
      <c r="AN1183" t="s">
        <v>81</v>
      </c>
      <c r="AO1183" t="s">
        <v>81</v>
      </c>
      <c r="AP1183" t="s">
        <v>371</v>
      </c>
      <c r="AQ1183" t="s">
        <v>17802</v>
      </c>
      <c r="AR1183" t="s">
        <v>17803</v>
      </c>
      <c r="AS1183" t="s">
        <v>17804</v>
      </c>
      <c r="AT1183" t="s">
        <v>82</v>
      </c>
      <c r="AU1183" t="s">
        <v>81</v>
      </c>
      <c r="AV1183" t="s">
        <v>82</v>
      </c>
      <c r="AW1183" t="s">
        <v>81</v>
      </c>
      <c r="AX1183" t="s">
        <v>82</v>
      </c>
      <c r="AY1183" t="s">
        <v>82</v>
      </c>
      <c r="AZ1183" t="s">
        <v>82</v>
      </c>
      <c r="BA1183" t="s">
        <v>82</v>
      </c>
      <c r="BB1183" t="s">
        <v>82</v>
      </c>
      <c r="BC1183" t="s">
        <v>82</v>
      </c>
      <c r="BD1183" t="s">
        <v>82</v>
      </c>
      <c r="BE1183" t="s">
        <v>82</v>
      </c>
      <c r="BF1183" t="s">
        <v>82</v>
      </c>
      <c r="BG1183" t="s">
        <v>82</v>
      </c>
      <c r="BH1183" t="s">
        <v>82</v>
      </c>
      <c r="BI1183" t="s">
        <v>82</v>
      </c>
      <c r="BJ1183" t="s">
        <v>82</v>
      </c>
      <c r="BK1183" t="s">
        <v>82</v>
      </c>
      <c r="BL1183" t="s">
        <v>82</v>
      </c>
      <c r="BM1183" t="s">
        <v>82</v>
      </c>
      <c r="BN1183" t="s">
        <v>82</v>
      </c>
      <c r="BO1183" t="s">
        <v>82</v>
      </c>
      <c r="BP1183" t="s">
        <v>82</v>
      </c>
      <c r="BQ1183" t="s">
        <v>82</v>
      </c>
    </row>
    <row r="1184" spans="1:69" x14ac:dyDescent="0.2">
      <c r="A1184" s="5">
        <v>0</v>
      </c>
      <c r="B1184" t="s">
        <v>17805</v>
      </c>
      <c r="C1184" t="s">
        <v>17806</v>
      </c>
      <c r="D1184" t="s">
        <v>17807</v>
      </c>
      <c r="E1184" t="s">
        <v>17808</v>
      </c>
      <c r="F1184" t="s">
        <v>73</v>
      </c>
      <c r="G1184" t="s">
        <v>17809</v>
      </c>
      <c r="H1184" s="1">
        <v>43546</v>
      </c>
      <c r="I1184" s="1">
        <v>43783</v>
      </c>
      <c r="J1184" t="b">
        <v>0</v>
      </c>
      <c r="K1184" t="s">
        <v>75</v>
      </c>
      <c r="L1184" t="s">
        <v>465</v>
      </c>
      <c r="M1184" t="s">
        <v>90</v>
      </c>
      <c r="N1184">
        <v>54</v>
      </c>
      <c r="O1184" t="s">
        <v>13498</v>
      </c>
      <c r="P1184" t="s">
        <v>3839</v>
      </c>
      <c r="Q1184" t="s">
        <v>17810</v>
      </c>
      <c r="R1184" t="s">
        <v>81</v>
      </c>
      <c r="S1184" t="s">
        <v>82</v>
      </c>
      <c r="T1184" s="1">
        <v>43546</v>
      </c>
      <c r="U1184" t="s">
        <v>17811</v>
      </c>
      <c r="V1184" t="s">
        <v>834</v>
      </c>
      <c r="W1184" s="2">
        <v>44151</v>
      </c>
      <c r="X1184" t="s">
        <v>17812</v>
      </c>
      <c r="Y1184" t="s">
        <v>148</v>
      </c>
      <c r="Z1184" t="s">
        <v>17813</v>
      </c>
      <c r="AA1184" t="s">
        <v>82</v>
      </c>
      <c r="AB1184" t="s">
        <v>17814</v>
      </c>
      <c r="AC1184" t="s">
        <v>17815</v>
      </c>
      <c r="AD1184" t="s">
        <v>17816</v>
      </c>
      <c r="AE1184" t="s">
        <v>148</v>
      </c>
      <c r="AF1184" t="s">
        <v>17813</v>
      </c>
      <c r="AG1184" t="s">
        <v>82</v>
      </c>
      <c r="AH1184" t="s">
        <v>17814</v>
      </c>
      <c r="AI1184" t="s">
        <v>17815</v>
      </c>
      <c r="AJ1184" t="s">
        <v>17816</v>
      </c>
      <c r="AK1184" t="s">
        <v>296</v>
      </c>
      <c r="AL1184" t="s">
        <v>82</v>
      </c>
      <c r="AM1184" t="s">
        <v>88</v>
      </c>
      <c r="AN1184" t="s">
        <v>154</v>
      </c>
      <c r="AO1184" t="s">
        <v>90</v>
      </c>
      <c r="AP1184" t="s">
        <v>91</v>
      </c>
      <c r="AQ1184" t="s">
        <v>17817</v>
      </c>
      <c r="AR1184" t="s">
        <v>82</v>
      </c>
      <c r="AS1184" t="s">
        <v>17818</v>
      </c>
      <c r="AT1184" t="s">
        <v>17819</v>
      </c>
      <c r="AU1184" t="s">
        <v>81</v>
      </c>
      <c r="AV1184" t="s">
        <v>82</v>
      </c>
      <c r="AW1184" t="s">
        <v>82</v>
      </c>
      <c r="AX1184" t="s">
        <v>82</v>
      </c>
      <c r="AY1184" t="s">
        <v>82</v>
      </c>
      <c r="AZ1184" t="s">
        <v>82</v>
      </c>
      <c r="BA1184" t="s">
        <v>82</v>
      </c>
      <c r="BB1184" t="s">
        <v>82</v>
      </c>
      <c r="BC1184" t="s">
        <v>82</v>
      </c>
      <c r="BD1184" t="s">
        <v>82</v>
      </c>
      <c r="BE1184" t="s">
        <v>82</v>
      </c>
      <c r="BF1184" t="s">
        <v>82</v>
      </c>
      <c r="BG1184" t="s">
        <v>82</v>
      </c>
      <c r="BH1184" t="s">
        <v>82</v>
      </c>
      <c r="BI1184" t="s">
        <v>82</v>
      </c>
      <c r="BJ1184" t="s">
        <v>82</v>
      </c>
      <c r="BK1184" t="s">
        <v>82</v>
      </c>
      <c r="BL1184" t="s">
        <v>82</v>
      </c>
      <c r="BM1184" t="s">
        <v>82</v>
      </c>
      <c r="BN1184" t="s">
        <v>82</v>
      </c>
      <c r="BO1184" t="s">
        <v>82</v>
      </c>
      <c r="BP1184" t="s">
        <v>82</v>
      </c>
      <c r="BQ1184" t="s">
        <v>82</v>
      </c>
    </row>
    <row r="1185" spans="1:69" x14ac:dyDescent="0.2">
      <c r="A1185" s="5">
        <v>1</v>
      </c>
      <c r="B1185" t="s">
        <v>3218</v>
      </c>
      <c r="C1185" t="s">
        <v>17820</v>
      </c>
      <c r="D1185" t="s">
        <v>17821</v>
      </c>
      <c r="E1185" t="s">
        <v>17822</v>
      </c>
      <c r="F1185" t="s">
        <v>73</v>
      </c>
      <c r="G1185" t="s">
        <v>17823</v>
      </c>
      <c r="H1185" s="1">
        <v>43662</v>
      </c>
      <c r="I1185" s="1">
        <v>43766</v>
      </c>
      <c r="J1185" t="b">
        <v>0</v>
      </c>
      <c r="K1185" t="s">
        <v>75</v>
      </c>
      <c r="L1185" t="s">
        <v>581</v>
      </c>
      <c r="M1185" t="s">
        <v>363</v>
      </c>
      <c r="N1185">
        <v>1540</v>
      </c>
      <c r="O1185" t="s">
        <v>1917</v>
      </c>
      <c r="P1185" t="s">
        <v>17824</v>
      </c>
      <c r="Q1185" t="s">
        <v>17825</v>
      </c>
      <c r="R1185" t="s">
        <v>81</v>
      </c>
      <c r="S1185" t="s">
        <v>82</v>
      </c>
      <c r="T1185" s="1">
        <v>43662</v>
      </c>
      <c r="U1185" t="s">
        <v>290</v>
      </c>
      <c r="V1185" t="s">
        <v>468</v>
      </c>
      <c r="W1185" s="2">
        <v>44130</v>
      </c>
      <c r="X1185" t="s">
        <v>17826</v>
      </c>
      <c r="Y1185" t="s">
        <v>81</v>
      </c>
      <c r="Z1185" t="s">
        <v>3297</v>
      </c>
      <c r="AA1185" t="s">
        <v>82</v>
      </c>
      <c r="AB1185" t="s">
        <v>81</v>
      </c>
      <c r="AC1185" t="s">
        <v>81</v>
      </c>
      <c r="AD1185" t="s">
        <v>1917</v>
      </c>
      <c r="AE1185" t="s">
        <v>81</v>
      </c>
      <c r="AF1185" t="s">
        <v>3297</v>
      </c>
      <c r="AG1185" t="s">
        <v>82</v>
      </c>
      <c r="AH1185" t="s">
        <v>81</v>
      </c>
      <c r="AI1185" t="s">
        <v>81</v>
      </c>
      <c r="AJ1185" t="s">
        <v>1917</v>
      </c>
      <c r="AK1185" t="s">
        <v>110</v>
      </c>
      <c r="AL1185" t="s">
        <v>82</v>
      </c>
      <c r="AM1185" t="s">
        <v>88</v>
      </c>
      <c r="AN1185" t="s">
        <v>2325</v>
      </c>
      <c r="AO1185" t="s">
        <v>90</v>
      </c>
      <c r="AP1185" t="s">
        <v>91</v>
      </c>
      <c r="AQ1185" t="s">
        <v>17827</v>
      </c>
      <c r="AR1185" t="s">
        <v>82</v>
      </c>
      <c r="AS1185" t="s">
        <v>17828</v>
      </c>
      <c r="AT1185" t="s">
        <v>17829</v>
      </c>
      <c r="AU1185" t="s">
        <v>81</v>
      </c>
      <c r="AV1185" t="s">
        <v>82</v>
      </c>
      <c r="AW1185" t="s">
        <v>82</v>
      </c>
      <c r="AX1185" t="s">
        <v>82</v>
      </c>
      <c r="AY1185" t="s">
        <v>82</v>
      </c>
      <c r="AZ1185" t="s">
        <v>82</v>
      </c>
      <c r="BA1185" t="s">
        <v>82</v>
      </c>
      <c r="BB1185" t="s">
        <v>82</v>
      </c>
      <c r="BC1185" t="s">
        <v>82</v>
      </c>
      <c r="BD1185" t="s">
        <v>82</v>
      </c>
      <c r="BE1185" t="s">
        <v>82</v>
      </c>
      <c r="BF1185" t="s">
        <v>82</v>
      </c>
      <c r="BG1185" t="s">
        <v>82</v>
      </c>
      <c r="BH1185" t="s">
        <v>82</v>
      </c>
      <c r="BI1185" t="s">
        <v>82</v>
      </c>
      <c r="BJ1185" t="s">
        <v>82</v>
      </c>
      <c r="BK1185" t="s">
        <v>82</v>
      </c>
      <c r="BL1185" t="s">
        <v>82</v>
      </c>
      <c r="BM1185" t="s">
        <v>82</v>
      </c>
      <c r="BN1185" t="s">
        <v>82</v>
      </c>
      <c r="BO1185" t="s">
        <v>82</v>
      </c>
      <c r="BP1185" t="s">
        <v>82</v>
      </c>
      <c r="BQ1185" t="s">
        <v>82</v>
      </c>
    </row>
    <row r="1186" spans="1:69" x14ac:dyDescent="0.2">
      <c r="A1186" s="5">
        <v>0</v>
      </c>
      <c r="B1186" t="s">
        <v>17830</v>
      </c>
      <c r="C1186" t="s">
        <v>17831</v>
      </c>
      <c r="D1186" t="s">
        <v>17832</v>
      </c>
      <c r="E1186" t="s">
        <v>17833</v>
      </c>
      <c r="F1186" t="s">
        <v>73</v>
      </c>
      <c r="G1186" t="s">
        <v>17834</v>
      </c>
      <c r="H1186" s="1">
        <v>42674</v>
      </c>
      <c r="I1186" s="1">
        <v>42712</v>
      </c>
      <c r="J1186" t="b">
        <v>0</v>
      </c>
      <c r="K1186" t="s">
        <v>75</v>
      </c>
      <c r="L1186" t="s">
        <v>7467</v>
      </c>
      <c r="M1186" t="s">
        <v>90</v>
      </c>
      <c r="N1186">
        <v>194</v>
      </c>
      <c r="O1186" t="s">
        <v>17835</v>
      </c>
      <c r="P1186" t="s">
        <v>483</v>
      </c>
      <c r="Q1186" t="s">
        <v>17836</v>
      </c>
      <c r="R1186" t="s">
        <v>81</v>
      </c>
      <c r="S1186" t="s">
        <v>82</v>
      </c>
      <c r="T1186" s="1">
        <v>42674</v>
      </c>
      <c r="U1186" t="s">
        <v>17837</v>
      </c>
      <c r="V1186" t="s">
        <v>271</v>
      </c>
      <c r="W1186" s="2">
        <v>43262</v>
      </c>
      <c r="X1186">
        <v>894097</v>
      </c>
      <c r="Y1186" t="s">
        <v>5982</v>
      </c>
      <c r="Z1186" t="s">
        <v>17838</v>
      </c>
      <c r="AA1186" t="s">
        <v>82</v>
      </c>
      <c r="AB1186" t="s">
        <v>11237</v>
      </c>
      <c r="AC1186" t="s">
        <v>11237</v>
      </c>
      <c r="AD1186" t="s">
        <v>17839</v>
      </c>
      <c r="AE1186" t="s">
        <v>5982</v>
      </c>
      <c r="AF1186" t="s">
        <v>17838</v>
      </c>
      <c r="AG1186" t="s">
        <v>82</v>
      </c>
      <c r="AH1186" t="s">
        <v>11237</v>
      </c>
      <c r="AI1186" t="s">
        <v>11237</v>
      </c>
      <c r="AJ1186" t="s">
        <v>17839</v>
      </c>
      <c r="AK1186" t="s">
        <v>110</v>
      </c>
      <c r="AL1186" t="s">
        <v>17840</v>
      </c>
      <c r="AM1186" t="s">
        <v>88</v>
      </c>
      <c r="AN1186" t="s">
        <v>6490</v>
      </c>
      <c r="AO1186" t="s">
        <v>17841</v>
      </c>
      <c r="AP1186" t="s">
        <v>91</v>
      </c>
      <c r="AQ1186" t="s">
        <v>17842</v>
      </c>
      <c r="AR1186" t="s">
        <v>82</v>
      </c>
      <c r="AS1186" t="s">
        <v>17843</v>
      </c>
      <c r="AT1186" t="s">
        <v>17844</v>
      </c>
      <c r="AU1186" t="s">
        <v>81</v>
      </c>
      <c r="AV1186" t="s">
        <v>82</v>
      </c>
      <c r="AW1186" t="s">
        <v>82</v>
      </c>
      <c r="AX1186" t="s">
        <v>82</v>
      </c>
      <c r="AY1186" t="s">
        <v>82</v>
      </c>
      <c r="AZ1186" t="s">
        <v>82</v>
      </c>
      <c r="BA1186" t="s">
        <v>82</v>
      </c>
      <c r="BB1186" t="s">
        <v>82</v>
      </c>
      <c r="BC1186" t="s">
        <v>82</v>
      </c>
      <c r="BD1186" t="s">
        <v>82</v>
      </c>
      <c r="BE1186" t="s">
        <v>82</v>
      </c>
      <c r="BF1186" t="s">
        <v>82</v>
      </c>
      <c r="BG1186" t="s">
        <v>82</v>
      </c>
      <c r="BH1186" t="s">
        <v>82</v>
      </c>
      <c r="BI1186" t="s">
        <v>82</v>
      </c>
      <c r="BJ1186" t="s">
        <v>82</v>
      </c>
      <c r="BK1186" t="s">
        <v>82</v>
      </c>
      <c r="BL1186" t="s">
        <v>82</v>
      </c>
      <c r="BM1186" t="s">
        <v>82</v>
      </c>
      <c r="BN1186" t="s">
        <v>82</v>
      </c>
      <c r="BO1186" t="s">
        <v>82</v>
      </c>
      <c r="BP1186" t="s">
        <v>82</v>
      </c>
      <c r="BQ1186" t="s">
        <v>82</v>
      </c>
    </row>
    <row r="1187" spans="1:69" x14ac:dyDescent="0.2">
      <c r="A1187" s="5">
        <v>0</v>
      </c>
      <c r="B1187" t="s">
        <v>17845</v>
      </c>
      <c r="C1187" t="s">
        <v>17846</v>
      </c>
      <c r="D1187" t="s">
        <v>17847</v>
      </c>
      <c r="E1187" t="s">
        <v>17845</v>
      </c>
      <c r="F1187" t="s">
        <v>120</v>
      </c>
      <c r="G1187" t="s">
        <v>17848</v>
      </c>
      <c r="H1187" s="1">
        <v>43270</v>
      </c>
      <c r="I1187" s="1">
        <v>43282</v>
      </c>
      <c r="J1187" t="b">
        <v>0</v>
      </c>
      <c r="K1187" t="s">
        <v>1456</v>
      </c>
      <c r="L1187" t="s">
        <v>17849</v>
      </c>
      <c r="M1187">
        <v>2</v>
      </c>
      <c r="N1187">
        <v>15</v>
      </c>
      <c r="O1187" t="s">
        <v>17850</v>
      </c>
      <c r="P1187" t="s">
        <v>125</v>
      </c>
      <c r="Q1187" t="s">
        <v>17851</v>
      </c>
      <c r="R1187" t="s">
        <v>81</v>
      </c>
      <c r="S1187" t="s">
        <v>82</v>
      </c>
      <c r="T1187" s="1">
        <v>43270</v>
      </c>
      <c r="U1187" s="1">
        <v>43282</v>
      </c>
      <c r="V1187" t="s">
        <v>1460</v>
      </c>
      <c r="W1187" s="2">
        <v>43557</v>
      </c>
      <c r="X1187" t="s">
        <v>82</v>
      </c>
      <c r="Y1187" t="s">
        <v>17852</v>
      </c>
      <c r="Z1187" t="s">
        <v>81</v>
      </c>
      <c r="AA1187" t="s">
        <v>17853</v>
      </c>
      <c r="AB1187" t="s">
        <v>17854</v>
      </c>
      <c r="AC1187">
        <f>81-42-300-5111</f>
        <v>-5372</v>
      </c>
      <c r="AD1187" t="s">
        <v>17850</v>
      </c>
      <c r="AE1187" t="s">
        <v>17855</v>
      </c>
      <c r="AF1187" t="s">
        <v>81</v>
      </c>
      <c r="AG1187" t="s">
        <v>17856</v>
      </c>
      <c r="AH1187" t="s">
        <v>81</v>
      </c>
      <c r="AI1187">
        <f>81-42-300-5111</f>
        <v>-5372</v>
      </c>
      <c r="AJ1187" t="s">
        <v>17850</v>
      </c>
      <c r="AK1187" t="s">
        <v>296</v>
      </c>
      <c r="AL1187" t="s">
        <v>17857</v>
      </c>
      <c r="AM1187" t="s">
        <v>17858</v>
      </c>
      <c r="AN1187" t="s">
        <v>17859</v>
      </c>
      <c r="AO1187" t="s">
        <v>17860</v>
      </c>
      <c r="AP1187" t="s">
        <v>1464</v>
      </c>
      <c r="AQ1187" t="s">
        <v>17861</v>
      </c>
      <c r="AR1187" t="s">
        <v>17862</v>
      </c>
      <c r="AS1187" t="s">
        <v>17863</v>
      </c>
      <c r="AT1187" t="s">
        <v>17864</v>
      </c>
      <c r="AU1187" t="s">
        <v>81</v>
      </c>
      <c r="AV1187" t="s">
        <v>82</v>
      </c>
      <c r="AW1187" t="s">
        <v>81</v>
      </c>
      <c r="AX1187" t="s">
        <v>81</v>
      </c>
      <c r="AY1187" t="s">
        <v>81</v>
      </c>
      <c r="AZ1187" t="s">
        <v>81</v>
      </c>
      <c r="BA1187" t="s">
        <v>82</v>
      </c>
      <c r="BB1187" s="1">
        <v>1</v>
      </c>
      <c r="BC1187" t="s">
        <v>81</v>
      </c>
      <c r="BD1187" t="s">
        <v>81</v>
      </c>
      <c r="BE1187" t="s">
        <v>81</v>
      </c>
      <c r="BF1187" t="s">
        <v>81</v>
      </c>
      <c r="BG1187" t="s">
        <v>81</v>
      </c>
      <c r="BH1187" t="s">
        <v>81</v>
      </c>
      <c r="BI1187" t="s">
        <v>81</v>
      </c>
      <c r="BJ1187" t="s">
        <v>82</v>
      </c>
      <c r="BK1187" t="s">
        <v>82</v>
      </c>
      <c r="BL1187" t="s">
        <v>81</v>
      </c>
      <c r="BM1187" t="s">
        <v>137</v>
      </c>
      <c r="BN1187" t="s">
        <v>81</v>
      </c>
      <c r="BO1187" t="s">
        <v>81</v>
      </c>
      <c r="BP1187" t="s">
        <v>81</v>
      </c>
      <c r="BQ1187" t="s">
        <v>81</v>
      </c>
    </row>
    <row r="1188" spans="1:69" x14ac:dyDescent="0.2">
      <c r="A1188" s="5">
        <v>1</v>
      </c>
      <c r="B1188" t="s">
        <v>17865</v>
      </c>
      <c r="C1188" t="s">
        <v>11343</v>
      </c>
      <c r="D1188" t="s">
        <v>17866</v>
      </c>
      <c r="E1188" t="s">
        <v>17867</v>
      </c>
      <c r="F1188" t="s">
        <v>178</v>
      </c>
      <c r="G1188" t="s">
        <v>17868</v>
      </c>
      <c r="H1188" s="1">
        <v>43804</v>
      </c>
      <c r="I1188" s="1">
        <v>43868</v>
      </c>
      <c r="J1188" t="b">
        <v>0</v>
      </c>
      <c r="K1188" t="s">
        <v>180</v>
      </c>
      <c r="L1188" t="s">
        <v>14557</v>
      </c>
      <c r="M1188" t="s">
        <v>2335</v>
      </c>
      <c r="N1188">
        <v>64</v>
      </c>
      <c r="O1188" t="s">
        <v>6456</v>
      </c>
      <c r="P1188" t="s">
        <v>17869</v>
      </c>
      <c r="Q1188" t="s">
        <v>17870</v>
      </c>
      <c r="R1188" t="s">
        <v>17871</v>
      </c>
      <c r="S1188" t="s">
        <v>82</v>
      </c>
      <c r="T1188" s="1">
        <v>43804</v>
      </c>
      <c r="U1188" s="1">
        <v>43868</v>
      </c>
      <c r="V1188" t="s">
        <v>186</v>
      </c>
      <c r="W1188" s="2">
        <v>44053</v>
      </c>
      <c r="X1188" t="s">
        <v>17872</v>
      </c>
      <c r="Y1188" t="s">
        <v>245</v>
      </c>
      <c r="Z1188" t="s">
        <v>81</v>
      </c>
      <c r="AA1188" t="s">
        <v>246</v>
      </c>
      <c r="AB1188" t="s">
        <v>247</v>
      </c>
      <c r="AC1188">
        <v>81662097885</v>
      </c>
      <c r="AD1188" t="s">
        <v>6104</v>
      </c>
      <c r="AE1188" t="s">
        <v>245</v>
      </c>
      <c r="AF1188" t="s">
        <v>81</v>
      </c>
      <c r="AG1188" t="s">
        <v>246</v>
      </c>
      <c r="AH1188" t="s">
        <v>247</v>
      </c>
      <c r="AI1188">
        <v>81662097885</v>
      </c>
      <c r="AJ1188" t="s">
        <v>6104</v>
      </c>
      <c r="AK1188" t="s">
        <v>191</v>
      </c>
      <c r="AL1188" t="s">
        <v>82</v>
      </c>
      <c r="AM1188" t="s">
        <v>6104</v>
      </c>
      <c r="AN1188" t="s">
        <v>81</v>
      </c>
      <c r="AO1188" t="s">
        <v>81</v>
      </c>
      <c r="AP1188" t="s">
        <v>351</v>
      </c>
      <c r="AQ1188" t="s">
        <v>17873</v>
      </c>
      <c r="AR1188" t="s">
        <v>17874</v>
      </c>
      <c r="AS1188" t="s">
        <v>17875</v>
      </c>
      <c r="AT1188" t="s">
        <v>17876</v>
      </c>
      <c r="AU1188" t="s">
        <v>615</v>
      </c>
      <c r="AV1188" t="s">
        <v>17877</v>
      </c>
      <c r="AW1188" t="s">
        <v>198</v>
      </c>
      <c r="AX1188" t="s">
        <v>81</v>
      </c>
      <c r="AY1188" t="s">
        <v>81</v>
      </c>
      <c r="AZ1188" t="s">
        <v>17878</v>
      </c>
      <c r="BA1188" t="s">
        <v>82</v>
      </c>
      <c r="BB1188" s="1">
        <v>1</v>
      </c>
      <c r="BC1188" t="s">
        <v>199</v>
      </c>
      <c r="BD1188" t="s">
        <v>199</v>
      </c>
      <c r="BE1188" t="s">
        <v>199</v>
      </c>
      <c r="BF1188" t="s">
        <v>199</v>
      </c>
      <c r="BG1188" t="s">
        <v>81</v>
      </c>
      <c r="BH1188" t="s">
        <v>81</v>
      </c>
      <c r="BI1188" t="s">
        <v>81</v>
      </c>
      <c r="BJ1188" t="s">
        <v>82</v>
      </c>
      <c r="BK1188" t="s">
        <v>82</v>
      </c>
      <c r="BL1188" t="s">
        <v>200</v>
      </c>
      <c r="BM1188" t="s">
        <v>17879</v>
      </c>
      <c r="BN1188" t="s">
        <v>81</v>
      </c>
      <c r="BO1188" t="s">
        <v>81</v>
      </c>
      <c r="BP1188" t="s">
        <v>81</v>
      </c>
      <c r="BQ1188" t="s">
        <v>81</v>
      </c>
    </row>
    <row r="1189" spans="1:69" x14ac:dyDescent="0.2">
      <c r="A1189" s="5">
        <v>0</v>
      </c>
      <c r="B1189" t="s">
        <v>17880</v>
      </c>
      <c r="C1189" t="s">
        <v>17881</v>
      </c>
      <c r="D1189" t="s">
        <v>17882</v>
      </c>
      <c r="E1189" t="s">
        <v>17880</v>
      </c>
      <c r="F1189" t="s">
        <v>553</v>
      </c>
      <c r="G1189" t="s">
        <v>17883</v>
      </c>
      <c r="H1189" s="1">
        <v>43026</v>
      </c>
      <c r="I1189" s="1">
        <v>43026</v>
      </c>
      <c r="J1189" t="b">
        <v>0</v>
      </c>
      <c r="K1189" t="s">
        <v>555</v>
      </c>
      <c r="L1189" t="s">
        <v>1531</v>
      </c>
      <c r="M1189" t="s">
        <v>1199</v>
      </c>
      <c r="N1189" t="s">
        <v>17884</v>
      </c>
      <c r="O1189" t="s">
        <v>6644</v>
      </c>
      <c r="P1189" t="s">
        <v>365</v>
      </c>
      <c r="Q1189" t="s">
        <v>17885</v>
      </c>
      <c r="R1189" t="s">
        <v>81</v>
      </c>
      <c r="S1189" t="s">
        <v>82</v>
      </c>
      <c r="T1189" s="1">
        <v>43026</v>
      </c>
      <c r="U1189" s="1">
        <v>43026</v>
      </c>
      <c r="V1189" t="s">
        <v>553</v>
      </c>
      <c r="W1189" s="2">
        <v>43031</v>
      </c>
      <c r="X1189" t="s">
        <v>82</v>
      </c>
      <c r="Y1189" t="s">
        <v>17886</v>
      </c>
      <c r="Z1189" t="s">
        <v>81</v>
      </c>
      <c r="AA1189" t="s">
        <v>10514</v>
      </c>
      <c r="AB1189" t="s">
        <v>17887</v>
      </c>
      <c r="AC1189" t="s">
        <v>17888</v>
      </c>
      <c r="AD1189" t="s">
        <v>6644</v>
      </c>
      <c r="AE1189" t="s">
        <v>17889</v>
      </c>
      <c r="AF1189" t="s">
        <v>81</v>
      </c>
      <c r="AG1189" t="s">
        <v>10514</v>
      </c>
      <c r="AH1189" t="s">
        <v>17890</v>
      </c>
      <c r="AI1189" t="s">
        <v>17891</v>
      </c>
      <c r="AJ1189" t="s">
        <v>6644</v>
      </c>
      <c r="AK1189" t="s">
        <v>296</v>
      </c>
      <c r="AL1189" t="s">
        <v>82</v>
      </c>
      <c r="AM1189" t="s">
        <v>17892</v>
      </c>
      <c r="AN1189">
        <v>18</v>
      </c>
      <c r="AO1189">
        <v>75</v>
      </c>
      <c r="AP1189" t="s">
        <v>371</v>
      </c>
      <c r="AQ1189" t="s">
        <v>17893</v>
      </c>
      <c r="AR1189" t="s">
        <v>17894</v>
      </c>
      <c r="AS1189" t="s">
        <v>17895</v>
      </c>
      <c r="AT1189" t="s">
        <v>17896</v>
      </c>
      <c r="AU1189" t="s">
        <v>81</v>
      </c>
      <c r="AV1189" t="s">
        <v>82</v>
      </c>
      <c r="AW1189" t="s">
        <v>81</v>
      </c>
      <c r="AX1189" t="s">
        <v>82</v>
      </c>
      <c r="AY1189" t="s">
        <v>82</v>
      </c>
      <c r="AZ1189" t="s">
        <v>82</v>
      </c>
      <c r="BA1189" t="s">
        <v>82</v>
      </c>
      <c r="BB1189" t="s">
        <v>82</v>
      </c>
      <c r="BC1189" t="s">
        <v>82</v>
      </c>
      <c r="BD1189" t="s">
        <v>82</v>
      </c>
      <c r="BE1189" t="s">
        <v>82</v>
      </c>
      <c r="BF1189" t="s">
        <v>82</v>
      </c>
      <c r="BG1189" t="s">
        <v>82</v>
      </c>
      <c r="BH1189" t="s">
        <v>82</v>
      </c>
      <c r="BI1189" t="s">
        <v>82</v>
      </c>
      <c r="BJ1189" t="s">
        <v>82</v>
      </c>
      <c r="BK1189" t="s">
        <v>82</v>
      </c>
      <c r="BL1189" t="s">
        <v>82</v>
      </c>
      <c r="BM1189" t="s">
        <v>82</v>
      </c>
      <c r="BN1189" t="s">
        <v>82</v>
      </c>
      <c r="BO1189" t="s">
        <v>82</v>
      </c>
      <c r="BP1189" t="s">
        <v>82</v>
      </c>
      <c r="BQ1189" t="s">
        <v>82</v>
      </c>
    </row>
    <row r="1190" spans="1:69" x14ac:dyDescent="0.2">
      <c r="A1190" s="5">
        <v>1</v>
      </c>
      <c r="B1190" t="s">
        <v>17897</v>
      </c>
      <c r="C1190" t="s">
        <v>17898</v>
      </c>
      <c r="D1190" t="s">
        <v>17899</v>
      </c>
      <c r="E1190" t="s">
        <v>17897</v>
      </c>
      <c r="F1190" t="s">
        <v>73</v>
      </c>
      <c r="G1190" t="s">
        <v>17900</v>
      </c>
      <c r="H1190" s="1">
        <v>43711</v>
      </c>
      <c r="I1190" s="1">
        <v>43784</v>
      </c>
      <c r="J1190" t="b">
        <v>0</v>
      </c>
      <c r="K1190" t="s">
        <v>75</v>
      </c>
      <c r="L1190" t="s">
        <v>1583</v>
      </c>
      <c r="M1190" t="s">
        <v>164</v>
      </c>
      <c r="N1190">
        <v>5</v>
      </c>
      <c r="O1190" t="s">
        <v>6679</v>
      </c>
      <c r="P1190" t="s">
        <v>79</v>
      </c>
      <c r="Q1190" t="s">
        <v>998</v>
      </c>
      <c r="R1190" t="s">
        <v>81</v>
      </c>
      <c r="S1190" t="s">
        <v>82</v>
      </c>
      <c r="T1190" s="1">
        <v>43711</v>
      </c>
      <c r="U1190" t="s">
        <v>8070</v>
      </c>
      <c r="V1190" t="s">
        <v>468</v>
      </c>
      <c r="W1190" s="2">
        <v>43836</v>
      </c>
      <c r="X1190" t="s">
        <v>17901</v>
      </c>
      <c r="Y1190" t="s">
        <v>148</v>
      </c>
      <c r="Z1190" t="s">
        <v>17902</v>
      </c>
      <c r="AA1190" t="s">
        <v>82</v>
      </c>
      <c r="AB1190" t="s">
        <v>17903</v>
      </c>
      <c r="AC1190" t="s">
        <v>17904</v>
      </c>
      <c r="AD1190" t="s">
        <v>1991</v>
      </c>
      <c r="AE1190" t="s">
        <v>148</v>
      </c>
      <c r="AF1190" t="s">
        <v>17902</v>
      </c>
      <c r="AG1190" t="s">
        <v>82</v>
      </c>
      <c r="AH1190" t="s">
        <v>17903</v>
      </c>
      <c r="AI1190" t="s">
        <v>17904</v>
      </c>
      <c r="AJ1190" t="s">
        <v>1991</v>
      </c>
      <c r="AK1190" t="s">
        <v>296</v>
      </c>
      <c r="AL1190" t="s">
        <v>82</v>
      </c>
      <c r="AM1190" t="s">
        <v>88</v>
      </c>
      <c r="AN1190" t="s">
        <v>154</v>
      </c>
      <c r="AO1190" t="s">
        <v>2437</v>
      </c>
      <c r="AP1190" t="s">
        <v>91</v>
      </c>
      <c r="AQ1190" t="s">
        <v>17905</v>
      </c>
      <c r="AR1190" t="s">
        <v>82</v>
      </c>
      <c r="AS1190" t="s">
        <v>17906</v>
      </c>
      <c r="AT1190" t="s">
        <v>82</v>
      </c>
      <c r="AU1190" t="s">
        <v>81</v>
      </c>
      <c r="AV1190" t="s">
        <v>82</v>
      </c>
      <c r="AW1190" t="s">
        <v>82</v>
      </c>
      <c r="AX1190" t="s">
        <v>82</v>
      </c>
      <c r="AY1190" t="s">
        <v>82</v>
      </c>
      <c r="AZ1190" t="s">
        <v>82</v>
      </c>
      <c r="BA1190" t="s">
        <v>82</v>
      </c>
      <c r="BB1190" t="s">
        <v>82</v>
      </c>
      <c r="BC1190" t="s">
        <v>82</v>
      </c>
      <c r="BD1190" t="s">
        <v>82</v>
      </c>
      <c r="BE1190" t="s">
        <v>82</v>
      </c>
      <c r="BF1190" t="s">
        <v>82</v>
      </c>
      <c r="BG1190" t="s">
        <v>82</v>
      </c>
      <c r="BH1190" t="s">
        <v>82</v>
      </c>
      <c r="BI1190" t="s">
        <v>82</v>
      </c>
      <c r="BJ1190" t="s">
        <v>82</v>
      </c>
      <c r="BK1190" t="s">
        <v>82</v>
      </c>
      <c r="BL1190" t="s">
        <v>82</v>
      </c>
      <c r="BM1190" t="s">
        <v>82</v>
      </c>
      <c r="BN1190" t="s">
        <v>82</v>
      </c>
      <c r="BO1190" t="s">
        <v>82</v>
      </c>
      <c r="BP1190" t="s">
        <v>82</v>
      </c>
      <c r="BQ1190" t="s">
        <v>82</v>
      </c>
    </row>
    <row r="1191" spans="1:69" x14ac:dyDescent="0.2">
      <c r="A1191" s="5">
        <v>1</v>
      </c>
      <c r="B1191" t="s">
        <v>17907</v>
      </c>
      <c r="C1191" t="s">
        <v>17908</v>
      </c>
      <c r="D1191" t="s">
        <v>17909</v>
      </c>
      <c r="E1191" t="s">
        <v>17910</v>
      </c>
      <c r="F1191" t="s">
        <v>73</v>
      </c>
      <c r="G1191" t="s">
        <v>17911</v>
      </c>
      <c r="H1191" s="1">
        <v>42674</v>
      </c>
      <c r="I1191" s="1">
        <v>42692</v>
      </c>
      <c r="J1191" t="b">
        <v>0</v>
      </c>
      <c r="K1191" t="s">
        <v>75</v>
      </c>
      <c r="L1191" t="s">
        <v>1916</v>
      </c>
      <c r="M1191" t="s">
        <v>538</v>
      </c>
      <c r="N1191">
        <v>400</v>
      </c>
      <c r="O1191" t="s">
        <v>11868</v>
      </c>
      <c r="P1191" t="s">
        <v>4021</v>
      </c>
      <c r="Q1191" t="s">
        <v>886</v>
      </c>
      <c r="R1191" t="s">
        <v>81</v>
      </c>
      <c r="S1191" t="s">
        <v>82</v>
      </c>
      <c r="T1191" s="1">
        <v>42674</v>
      </c>
      <c r="U1191" t="s">
        <v>7889</v>
      </c>
      <c r="V1191" t="s">
        <v>271</v>
      </c>
      <c r="W1191" s="2">
        <v>43085</v>
      </c>
      <c r="X1191" t="s">
        <v>17912</v>
      </c>
      <c r="Y1191" t="s">
        <v>587</v>
      </c>
      <c r="Z1191" t="s">
        <v>17913</v>
      </c>
      <c r="AA1191" t="s">
        <v>82</v>
      </c>
      <c r="AB1191" t="s">
        <v>589</v>
      </c>
      <c r="AC1191" t="s">
        <v>589</v>
      </c>
      <c r="AD1191" t="s">
        <v>17914</v>
      </c>
      <c r="AE1191" t="s">
        <v>587</v>
      </c>
      <c r="AF1191" t="s">
        <v>17913</v>
      </c>
      <c r="AG1191" t="s">
        <v>82</v>
      </c>
      <c r="AH1191" t="s">
        <v>589</v>
      </c>
      <c r="AI1191" t="s">
        <v>589</v>
      </c>
      <c r="AJ1191" t="s">
        <v>17914</v>
      </c>
      <c r="AK1191" t="s">
        <v>86</v>
      </c>
      <c r="AL1191" t="s">
        <v>17915</v>
      </c>
      <c r="AM1191" t="s">
        <v>88</v>
      </c>
      <c r="AN1191" t="s">
        <v>1424</v>
      </c>
      <c r="AO1191" t="s">
        <v>8897</v>
      </c>
      <c r="AP1191" t="s">
        <v>91</v>
      </c>
      <c r="AQ1191" t="s">
        <v>17916</v>
      </c>
      <c r="AR1191" t="s">
        <v>82</v>
      </c>
      <c r="AS1191" t="s">
        <v>17917</v>
      </c>
      <c r="AT1191" t="s">
        <v>17918</v>
      </c>
      <c r="AU1191" t="s">
        <v>81</v>
      </c>
      <c r="AV1191" t="s">
        <v>82</v>
      </c>
      <c r="AW1191" t="s">
        <v>82</v>
      </c>
      <c r="AX1191" t="s">
        <v>82</v>
      </c>
      <c r="AY1191" t="s">
        <v>82</v>
      </c>
      <c r="AZ1191" t="s">
        <v>82</v>
      </c>
      <c r="BA1191" t="s">
        <v>82</v>
      </c>
      <c r="BB1191" t="s">
        <v>82</v>
      </c>
      <c r="BC1191" t="s">
        <v>82</v>
      </c>
      <c r="BD1191" t="s">
        <v>82</v>
      </c>
      <c r="BE1191" t="s">
        <v>82</v>
      </c>
      <c r="BF1191" t="s">
        <v>82</v>
      </c>
      <c r="BG1191" t="s">
        <v>82</v>
      </c>
      <c r="BH1191" t="s">
        <v>82</v>
      </c>
      <c r="BI1191" t="s">
        <v>82</v>
      </c>
      <c r="BJ1191" t="s">
        <v>82</v>
      </c>
      <c r="BK1191" t="s">
        <v>82</v>
      </c>
      <c r="BL1191" t="s">
        <v>82</v>
      </c>
      <c r="BM1191" t="s">
        <v>82</v>
      </c>
      <c r="BN1191" t="s">
        <v>82</v>
      </c>
      <c r="BO1191" t="s">
        <v>82</v>
      </c>
      <c r="BP1191" t="s">
        <v>82</v>
      </c>
      <c r="BQ1191" t="s">
        <v>82</v>
      </c>
    </row>
    <row r="1192" spans="1:69" x14ac:dyDescent="0.2">
      <c r="A1192" s="5">
        <v>0</v>
      </c>
      <c r="B1192" t="s">
        <v>17919</v>
      </c>
      <c r="C1192" t="s">
        <v>17920</v>
      </c>
      <c r="D1192" t="s">
        <v>17921</v>
      </c>
      <c r="E1192" t="s">
        <v>17922</v>
      </c>
      <c r="F1192" t="s">
        <v>73</v>
      </c>
      <c r="G1192" t="s">
        <v>17923</v>
      </c>
      <c r="H1192" s="1">
        <v>42550</v>
      </c>
      <c r="I1192" s="1">
        <v>42217</v>
      </c>
      <c r="J1192" t="b">
        <v>1</v>
      </c>
      <c r="K1192" t="s">
        <v>75</v>
      </c>
      <c r="L1192" t="s">
        <v>17924</v>
      </c>
      <c r="M1192" t="s">
        <v>90</v>
      </c>
      <c r="N1192">
        <v>70</v>
      </c>
      <c r="O1192" t="s">
        <v>17925</v>
      </c>
      <c r="P1192" t="s">
        <v>626</v>
      </c>
      <c r="Q1192" t="s">
        <v>7137</v>
      </c>
      <c r="R1192" t="s">
        <v>81</v>
      </c>
      <c r="S1192">
        <v>1</v>
      </c>
      <c r="T1192" s="1">
        <v>42550</v>
      </c>
      <c r="U1192" s="3">
        <v>42217</v>
      </c>
      <c r="V1192" t="s">
        <v>411</v>
      </c>
      <c r="W1192" s="2">
        <v>44039</v>
      </c>
      <c r="X1192" t="s">
        <v>17926</v>
      </c>
      <c r="Y1192" t="s">
        <v>82</v>
      </c>
      <c r="Z1192" t="s">
        <v>82</v>
      </c>
      <c r="AA1192" t="s">
        <v>82</v>
      </c>
      <c r="AB1192" t="s">
        <v>82</v>
      </c>
      <c r="AC1192" t="s">
        <v>82</v>
      </c>
      <c r="AD1192" t="s">
        <v>82</v>
      </c>
      <c r="AE1192" t="s">
        <v>82</v>
      </c>
      <c r="AF1192" t="s">
        <v>82</v>
      </c>
      <c r="AG1192" t="s">
        <v>82</v>
      </c>
      <c r="AH1192" t="s">
        <v>82</v>
      </c>
      <c r="AI1192" t="s">
        <v>82</v>
      </c>
      <c r="AJ1192" t="s">
        <v>82</v>
      </c>
      <c r="AK1192" t="s">
        <v>110</v>
      </c>
      <c r="AL1192" t="s">
        <v>17927</v>
      </c>
      <c r="AM1192" t="s">
        <v>88</v>
      </c>
      <c r="AN1192" t="s">
        <v>2284</v>
      </c>
      <c r="AO1192" t="s">
        <v>90</v>
      </c>
      <c r="AP1192" t="s">
        <v>91</v>
      </c>
      <c r="AQ1192" t="s">
        <v>17928</v>
      </c>
      <c r="AR1192" t="s">
        <v>82</v>
      </c>
      <c r="AS1192" t="s">
        <v>17929</v>
      </c>
      <c r="AT1192" t="s">
        <v>82</v>
      </c>
      <c r="AU1192" t="s">
        <v>81</v>
      </c>
      <c r="AV1192" t="s">
        <v>82</v>
      </c>
      <c r="AW1192" t="s">
        <v>82</v>
      </c>
      <c r="AX1192" t="s">
        <v>82</v>
      </c>
      <c r="AY1192" t="s">
        <v>82</v>
      </c>
      <c r="AZ1192" t="s">
        <v>82</v>
      </c>
      <c r="BA1192" t="s">
        <v>82</v>
      </c>
      <c r="BB1192" t="s">
        <v>82</v>
      </c>
      <c r="BC1192" t="s">
        <v>82</v>
      </c>
      <c r="BD1192" t="s">
        <v>82</v>
      </c>
      <c r="BE1192" t="s">
        <v>82</v>
      </c>
      <c r="BF1192" t="s">
        <v>82</v>
      </c>
      <c r="BG1192" t="s">
        <v>82</v>
      </c>
      <c r="BH1192" t="s">
        <v>82</v>
      </c>
      <c r="BI1192" t="s">
        <v>82</v>
      </c>
      <c r="BJ1192" t="s">
        <v>82</v>
      </c>
      <c r="BK1192" t="s">
        <v>82</v>
      </c>
      <c r="BL1192" t="s">
        <v>82</v>
      </c>
      <c r="BM1192" t="s">
        <v>82</v>
      </c>
      <c r="BN1192" t="s">
        <v>82</v>
      </c>
      <c r="BO1192" t="s">
        <v>82</v>
      </c>
      <c r="BP1192" t="s">
        <v>82</v>
      </c>
      <c r="BQ1192" t="s">
        <v>82</v>
      </c>
    </row>
    <row r="1193" spans="1:69" x14ac:dyDescent="0.2">
      <c r="A1193" s="5">
        <v>0</v>
      </c>
      <c r="B1193" t="s">
        <v>17930</v>
      </c>
      <c r="C1193" t="s">
        <v>17931</v>
      </c>
      <c r="D1193" t="s">
        <v>17932</v>
      </c>
      <c r="E1193" t="s">
        <v>17930</v>
      </c>
      <c r="F1193" t="s">
        <v>73</v>
      </c>
      <c r="G1193" t="s">
        <v>17933</v>
      </c>
      <c r="H1193" s="1">
        <v>43313</v>
      </c>
      <c r="I1193" s="1">
        <v>42998</v>
      </c>
      <c r="J1193" t="b">
        <v>0</v>
      </c>
      <c r="K1193" t="s">
        <v>75</v>
      </c>
      <c r="L1193" t="s">
        <v>465</v>
      </c>
      <c r="M1193" t="s">
        <v>363</v>
      </c>
      <c r="N1193">
        <v>259</v>
      </c>
      <c r="O1193" t="s">
        <v>5487</v>
      </c>
      <c r="P1193" t="s">
        <v>409</v>
      </c>
      <c r="Q1193" t="s">
        <v>1754</v>
      </c>
      <c r="R1193" t="s">
        <v>81</v>
      </c>
      <c r="S1193">
        <v>1</v>
      </c>
      <c r="T1193" s="1">
        <v>43313</v>
      </c>
      <c r="U1193" t="s">
        <v>4114</v>
      </c>
      <c r="V1193" t="s">
        <v>84</v>
      </c>
      <c r="W1193" s="2">
        <v>43332</v>
      </c>
      <c r="X1193" t="s">
        <v>17934</v>
      </c>
      <c r="Y1193" t="s">
        <v>227</v>
      </c>
      <c r="Z1193" t="s">
        <v>17935</v>
      </c>
      <c r="AA1193" t="s">
        <v>82</v>
      </c>
      <c r="AB1193" t="s">
        <v>17936</v>
      </c>
      <c r="AC1193" t="s">
        <v>17937</v>
      </c>
      <c r="AD1193" t="s">
        <v>81</v>
      </c>
      <c r="AE1193" t="s">
        <v>227</v>
      </c>
      <c r="AF1193" t="s">
        <v>17935</v>
      </c>
      <c r="AG1193" t="s">
        <v>82</v>
      </c>
      <c r="AH1193" t="s">
        <v>17936</v>
      </c>
      <c r="AI1193" t="s">
        <v>17937</v>
      </c>
      <c r="AJ1193" t="s">
        <v>81</v>
      </c>
      <c r="AK1193" t="s">
        <v>296</v>
      </c>
      <c r="AL1193" t="s">
        <v>82</v>
      </c>
      <c r="AM1193" t="s">
        <v>88</v>
      </c>
      <c r="AN1193" t="s">
        <v>154</v>
      </c>
      <c r="AO1193" t="s">
        <v>90</v>
      </c>
      <c r="AP1193" t="s">
        <v>91</v>
      </c>
      <c r="AQ1193" t="s">
        <v>17938</v>
      </c>
      <c r="AR1193" t="s">
        <v>82</v>
      </c>
      <c r="AS1193" t="s">
        <v>17939</v>
      </c>
      <c r="AT1193" t="s">
        <v>17940</v>
      </c>
      <c r="AU1193" t="s">
        <v>81</v>
      </c>
      <c r="AV1193" t="s">
        <v>82</v>
      </c>
      <c r="AW1193" t="s">
        <v>82</v>
      </c>
      <c r="AX1193" t="s">
        <v>82</v>
      </c>
      <c r="AY1193" t="s">
        <v>82</v>
      </c>
      <c r="AZ1193" t="s">
        <v>82</v>
      </c>
      <c r="BA1193" t="s">
        <v>82</v>
      </c>
      <c r="BB1193" t="s">
        <v>82</v>
      </c>
      <c r="BC1193" t="s">
        <v>82</v>
      </c>
      <c r="BD1193" t="s">
        <v>82</v>
      </c>
      <c r="BE1193" t="s">
        <v>82</v>
      </c>
      <c r="BF1193" t="s">
        <v>82</v>
      </c>
      <c r="BG1193" t="s">
        <v>82</v>
      </c>
      <c r="BH1193" t="s">
        <v>82</v>
      </c>
      <c r="BI1193" t="s">
        <v>82</v>
      </c>
      <c r="BJ1193" t="s">
        <v>82</v>
      </c>
      <c r="BK1193" t="s">
        <v>82</v>
      </c>
      <c r="BL1193" t="s">
        <v>82</v>
      </c>
      <c r="BM1193" t="s">
        <v>82</v>
      </c>
      <c r="BN1193" t="s">
        <v>82</v>
      </c>
      <c r="BO1193" t="s">
        <v>82</v>
      </c>
      <c r="BP1193" t="s">
        <v>82</v>
      </c>
      <c r="BQ1193" t="s">
        <v>82</v>
      </c>
    </row>
    <row r="1194" spans="1:69" x14ac:dyDescent="0.2">
      <c r="A1194" s="5">
        <v>0</v>
      </c>
      <c r="B1194" t="s">
        <v>17941</v>
      </c>
      <c r="C1194" t="s">
        <v>17942</v>
      </c>
      <c r="D1194" t="s">
        <v>17943</v>
      </c>
      <c r="E1194" t="s">
        <v>17944</v>
      </c>
      <c r="F1194" t="s">
        <v>1316</v>
      </c>
      <c r="G1194" t="s">
        <v>17945</v>
      </c>
      <c r="H1194" s="1">
        <v>43817</v>
      </c>
      <c r="I1194" s="1">
        <v>43731</v>
      </c>
      <c r="J1194" t="b">
        <v>0</v>
      </c>
      <c r="K1194" t="s">
        <v>622</v>
      </c>
      <c r="L1194" t="s">
        <v>17946</v>
      </c>
      <c r="M1194">
        <v>2</v>
      </c>
      <c r="N1194">
        <v>78</v>
      </c>
      <c r="O1194" t="s">
        <v>17947</v>
      </c>
      <c r="P1194" t="s">
        <v>1356</v>
      </c>
      <c r="Q1194" t="s">
        <v>17948</v>
      </c>
      <c r="R1194" t="s">
        <v>81</v>
      </c>
      <c r="S1194">
        <v>1</v>
      </c>
      <c r="T1194" s="1">
        <v>43817</v>
      </c>
      <c r="U1194" s="1">
        <v>43731</v>
      </c>
      <c r="V1194" t="s">
        <v>1322</v>
      </c>
      <c r="W1194" s="2">
        <v>43969</v>
      </c>
      <c r="X1194" t="s">
        <v>82</v>
      </c>
      <c r="Y1194" t="s">
        <v>17949</v>
      </c>
      <c r="Z1194" t="s">
        <v>81</v>
      </c>
      <c r="AA1194" t="s">
        <v>17950</v>
      </c>
      <c r="AB1194" t="s">
        <v>17951</v>
      </c>
      <c r="AC1194" t="s">
        <v>17952</v>
      </c>
      <c r="AD1194" t="s">
        <v>17953</v>
      </c>
      <c r="AE1194" t="s">
        <v>17954</v>
      </c>
      <c r="AF1194" t="s">
        <v>81</v>
      </c>
      <c r="AG1194" t="s">
        <v>17955</v>
      </c>
      <c r="AH1194" t="s">
        <v>17956</v>
      </c>
      <c r="AI1194" t="s">
        <v>17957</v>
      </c>
      <c r="AJ1194" t="s">
        <v>17947</v>
      </c>
      <c r="AK1194" t="s">
        <v>296</v>
      </c>
      <c r="AL1194" t="s">
        <v>82</v>
      </c>
      <c r="AM1194" t="s">
        <v>17947</v>
      </c>
      <c r="AN1194" t="s">
        <v>9031</v>
      </c>
      <c r="AO1194" t="s">
        <v>4180</v>
      </c>
      <c r="AP1194" t="s">
        <v>371</v>
      </c>
      <c r="AQ1194" t="s">
        <v>17958</v>
      </c>
      <c r="AR1194" t="s">
        <v>17959</v>
      </c>
      <c r="AS1194" t="s">
        <v>17960</v>
      </c>
      <c r="AT1194" t="s">
        <v>82</v>
      </c>
      <c r="AU1194" t="s">
        <v>81</v>
      </c>
      <c r="AV1194" t="s">
        <v>82</v>
      </c>
      <c r="AW1194" t="s">
        <v>1334</v>
      </c>
      <c r="AX1194" t="s">
        <v>81</v>
      </c>
      <c r="AY1194" t="s">
        <v>81</v>
      </c>
      <c r="AZ1194" t="s">
        <v>81</v>
      </c>
      <c r="BA1194" t="s">
        <v>82</v>
      </c>
      <c r="BB1194" s="1">
        <v>1</v>
      </c>
      <c r="BC1194" t="s">
        <v>81</v>
      </c>
      <c r="BD1194" t="s">
        <v>81</v>
      </c>
      <c r="BE1194" t="s">
        <v>81</v>
      </c>
      <c r="BF1194" t="s">
        <v>81</v>
      </c>
      <c r="BG1194" t="s">
        <v>81</v>
      </c>
      <c r="BH1194" t="s">
        <v>1943</v>
      </c>
      <c r="BI1194" t="s">
        <v>17961</v>
      </c>
      <c r="BJ1194" t="s">
        <v>82</v>
      </c>
      <c r="BK1194" t="s">
        <v>82</v>
      </c>
      <c r="BL1194" t="s">
        <v>200</v>
      </c>
      <c r="BM1194" t="s">
        <v>17069</v>
      </c>
      <c r="BN1194" t="s">
        <v>81</v>
      </c>
      <c r="BO1194" t="s">
        <v>17962</v>
      </c>
      <c r="BP1194" t="s">
        <v>81</v>
      </c>
      <c r="BQ1194" t="s">
        <v>81</v>
      </c>
    </row>
    <row r="1195" spans="1:69" x14ac:dyDescent="0.2">
      <c r="A1195" s="5">
        <v>0</v>
      </c>
      <c r="B1195" t="s">
        <v>17963</v>
      </c>
      <c r="C1195" t="s">
        <v>17964</v>
      </c>
      <c r="D1195" t="s">
        <v>17965</v>
      </c>
      <c r="E1195" t="s">
        <v>17966</v>
      </c>
      <c r="F1195" t="s">
        <v>73</v>
      </c>
      <c r="G1195" t="s">
        <v>17967</v>
      </c>
      <c r="H1195" s="1">
        <v>43574</v>
      </c>
      <c r="I1195" s="1">
        <v>43584</v>
      </c>
      <c r="J1195" t="b">
        <v>0</v>
      </c>
      <c r="K1195" t="s">
        <v>75</v>
      </c>
      <c r="L1195" t="s">
        <v>465</v>
      </c>
      <c r="M1195" t="s">
        <v>90</v>
      </c>
      <c r="N1195">
        <v>1106</v>
      </c>
      <c r="O1195" t="s">
        <v>1550</v>
      </c>
      <c r="P1195" t="s">
        <v>79</v>
      </c>
      <c r="Q1195" t="s">
        <v>80</v>
      </c>
      <c r="R1195" t="s">
        <v>81</v>
      </c>
      <c r="S1195" t="s">
        <v>82</v>
      </c>
      <c r="T1195" s="1">
        <v>43574</v>
      </c>
      <c r="U1195" t="s">
        <v>17968</v>
      </c>
      <c r="V1195" t="s">
        <v>542</v>
      </c>
      <c r="W1195" s="2">
        <v>44109</v>
      </c>
      <c r="X1195">
        <v>182123</v>
      </c>
      <c r="Y1195" t="s">
        <v>587</v>
      </c>
      <c r="Z1195" t="s">
        <v>17969</v>
      </c>
      <c r="AA1195" t="s">
        <v>82</v>
      </c>
      <c r="AB1195" t="s">
        <v>17970</v>
      </c>
      <c r="AC1195" t="s">
        <v>17971</v>
      </c>
      <c r="AD1195" t="s">
        <v>17972</v>
      </c>
      <c r="AE1195" t="s">
        <v>587</v>
      </c>
      <c r="AF1195" t="s">
        <v>17969</v>
      </c>
      <c r="AG1195" t="s">
        <v>82</v>
      </c>
      <c r="AH1195" t="s">
        <v>17970</v>
      </c>
      <c r="AI1195" t="s">
        <v>17971</v>
      </c>
      <c r="AJ1195" t="s">
        <v>17972</v>
      </c>
      <c r="AK1195" t="s">
        <v>296</v>
      </c>
      <c r="AL1195" t="s">
        <v>82</v>
      </c>
      <c r="AM1195" t="s">
        <v>88</v>
      </c>
      <c r="AN1195" t="s">
        <v>154</v>
      </c>
      <c r="AO1195" t="s">
        <v>90</v>
      </c>
      <c r="AP1195" t="s">
        <v>91</v>
      </c>
      <c r="AQ1195" t="s">
        <v>17973</v>
      </c>
      <c r="AR1195" t="s">
        <v>82</v>
      </c>
      <c r="AS1195" t="s">
        <v>17974</v>
      </c>
      <c r="AT1195" t="s">
        <v>17975</v>
      </c>
      <c r="AU1195" t="s">
        <v>81</v>
      </c>
      <c r="AV1195" t="s">
        <v>82</v>
      </c>
      <c r="AW1195" t="s">
        <v>82</v>
      </c>
      <c r="AX1195" t="s">
        <v>82</v>
      </c>
      <c r="AY1195" t="s">
        <v>82</v>
      </c>
      <c r="AZ1195" t="s">
        <v>82</v>
      </c>
      <c r="BA1195" t="s">
        <v>82</v>
      </c>
      <c r="BB1195" t="s">
        <v>82</v>
      </c>
      <c r="BC1195" t="s">
        <v>82</v>
      </c>
      <c r="BD1195" t="s">
        <v>82</v>
      </c>
      <c r="BE1195" t="s">
        <v>82</v>
      </c>
      <c r="BF1195" t="s">
        <v>82</v>
      </c>
      <c r="BG1195" t="s">
        <v>82</v>
      </c>
      <c r="BH1195" t="s">
        <v>82</v>
      </c>
      <c r="BI1195" t="s">
        <v>82</v>
      </c>
      <c r="BJ1195" t="s">
        <v>82</v>
      </c>
      <c r="BK1195" t="s">
        <v>82</v>
      </c>
      <c r="BL1195" t="s">
        <v>82</v>
      </c>
      <c r="BM1195" t="s">
        <v>82</v>
      </c>
      <c r="BN1195" t="s">
        <v>82</v>
      </c>
      <c r="BO1195" t="s">
        <v>82</v>
      </c>
      <c r="BP1195" t="s">
        <v>82</v>
      </c>
      <c r="BQ1195" t="s">
        <v>82</v>
      </c>
    </row>
    <row r="1196" spans="1:69" x14ac:dyDescent="0.2">
      <c r="A1196" s="5">
        <v>0</v>
      </c>
      <c r="B1196" t="s">
        <v>17976</v>
      </c>
      <c r="C1196" t="s">
        <v>17977</v>
      </c>
      <c r="D1196" t="s">
        <v>17978</v>
      </c>
      <c r="E1196" t="s">
        <v>17976</v>
      </c>
      <c r="F1196" t="s">
        <v>2621</v>
      </c>
      <c r="G1196" t="s">
        <v>17979</v>
      </c>
      <c r="H1196" s="1">
        <v>42435</v>
      </c>
      <c r="I1196" s="1">
        <v>42491</v>
      </c>
      <c r="J1196" t="b">
        <v>0</v>
      </c>
      <c r="K1196" t="s">
        <v>75</v>
      </c>
      <c r="L1196" t="s">
        <v>2623</v>
      </c>
      <c r="M1196" t="s">
        <v>363</v>
      </c>
      <c r="N1196">
        <v>58</v>
      </c>
      <c r="O1196" t="s">
        <v>17980</v>
      </c>
      <c r="P1196" t="s">
        <v>1302</v>
      </c>
      <c r="Q1196" t="s">
        <v>17981</v>
      </c>
      <c r="R1196" t="s">
        <v>81</v>
      </c>
      <c r="S1196" t="s">
        <v>82</v>
      </c>
      <c r="T1196" s="1">
        <v>42435</v>
      </c>
      <c r="U1196" s="1">
        <v>42491</v>
      </c>
      <c r="V1196" t="s">
        <v>2626</v>
      </c>
      <c r="W1196" s="2">
        <v>44139</v>
      </c>
      <c r="X1196" t="s">
        <v>82</v>
      </c>
      <c r="Y1196" t="s">
        <v>17982</v>
      </c>
      <c r="Z1196" t="s">
        <v>17983</v>
      </c>
      <c r="AA1196" t="s">
        <v>17984</v>
      </c>
      <c r="AB1196" t="s">
        <v>17985</v>
      </c>
      <c r="AC1196">
        <v>897638538</v>
      </c>
      <c r="AD1196" t="s">
        <v>17980</v>
      </c>
      <c r="AE1196" t="s">
        <v>17982</v>
      </c>
      <c r="AF1196" t="s">
        <v>17983</v>
      </c>
      <c r="AG1196" t="s">
        <v>17984</v>
      </c>
      <c r="AH1196" t="s">
        <v>17985</v>
      </c>
      <c r="AI1196">
        <v>897638538</v>
      </c>
      <c r="AJ1196" t="s">
        <v>17986</v>
      </c>
      <c r="AK1196" t="s">
        <v>110</v>
      </c>
      <c r="AL1196" t="s">
        <v>82</v>
      </c>
      <c r="AM1196" t="s">
        <v>17987</v>
      </c>
      <c r="AN1196" t="s">
        <v>154</v>
      </c>
      <c r="AO1196" t="s">
        <v>3446</v>
      </c>
      <c r="AP1196" t="s">
        <v>371</v>
      </c>
      <c r="AQ1196" t="s">
        <v>17988</v>
      </c>
      <c r="AR1196" t="s">
        <v>17989</v>
      </c>
      <c r="AS1196" t="s">
        <v>17990</v>
      </c>
      <c r="AT1196" t="s">
        <v>17991</v>
      </c>
      <c r="AU1196" t="s">
        <v>81</v>
      </c>
      <c r="AV1196" t="s">
        <v>82</v>
      </c>
      <c r="AW1196" t="s">
        <v>217</v>
      </c>
      <c r="AX1196" t="s">
        <v>81</v>
      </c>
      <c r="AY1196" t="s">
        <v>81</v>
      </c>
      <c r="AZ1196" t="s">
        <v>81</v>
      </c>
      <c r="BA1196" t="s">
        <v>82</v>
      </c>
      <c r="BB1196" s="1">
        <v>1</v>
      </c>
      <c r="BC1196" t="s">
        <v>81</v>
      </c>
      <c r="BD1196" t="s">
        <v>81</v>
      </c>
      <c r="BE1196" t="s">
        <v>81</v>
      </c>
      <c r="BF1196" t="s">
        <v>81</v>
      </c>
      <c r="BG1196" t="s">
        <v>81</v>
      </c>
      <c r="BH1196" t="s">
        <v>81</v>
      </c>
      <c r="BI1196" t="s">
        <v>81</v>
      </c>
      <c r="BJ1196" s="1">
        <v>42808</v>
      </c>
      <c r="BK1196" t="s">
        <v>82</v>
      </c>
      <c r="BL1196" t="s">
        <v>81</v>
      </c>
      <c r="BM1196" t="s">
        <v>201</v>
      </c>
      <c r="BN1196" t="s">
        <v>81</v>
      </c>
      <c r="BO1196" t="s">
        <v>81</v>
      </c>
      <c r="BP1196" t="s">
        <v>81</v>
      </c>
      <c r="BQ1196" t="s">
        <v>81</v>
      </c>
    </row>
    <row r="1197" spans="1:69" x14ac:dyDescent="0.2">
      <c r="A1197" s="5">
        <v>0</v>
      </c>
      <c r="B1197" t="s">
        <v>17992</v>
      </c>
      <c r="C1197" t="s">
        <v>17993</v>
      </c>
      <c r="D1197" t="s">
        <v>17994</v>
      </c>
      <c r="E1197" t="s">
        <v>17995</v>
      </c>
      <c r="F1197" t="s">
        <v>73</v>
      </c>
      <c r="G1197" t="s">
        <v>17996</v>
      </c>
      <c r="H1197" s="1">
        <v>42579</v>
      </c>
      <c r="I1197" s="1">
        <v>42669</v>
      </c>
      <c r="J1197" t="b">
        <v>0</v>
      </c>
      <c r="K1197" t="s">
        <v>75</v>
      </c>
      <c r="L1197" t="s">
        <v>465</v>
      </c>
      <c r="M1197" t="s">
        <v>90</v>
      </c>
      <c r="N1197">
        <v>250</v>
      </c>
      <c r="O1197" t="s">
        <v>17997</v>
      </c>
      <c r="P1197" t="s">
        <v>409</v>
      </c>
      <c r="Q1197" t="s">
        <v>17998</v>
      </c>
      <c r="R1197" t="s">
        <v>81</v>
      </c>
      <c r="S1197" t="s">
        <v>82</v>
      </c>
      <c r="T1197" s="1">
        <v>42579</v>
      </c>
      <c r="U1197" t="s">
        <v>17999</v>
      </c>
      <c r="V1197" t="s">
        <v>411</v>
      </c>
      <c r="W1197" s="2">
        <v>43276</v>
      </c>
      <c r="X1197" t="s">
        <v>18000</v>
      </c>
      <c r="Y1197" t="s">
        <v>227</v>
      </c>
      <c r="Z1197" t="s">
        <v>18001</v>
      </c>
      <c r="AA1197" t="s">
        <v>82</v>
      </c>
      <c r="AB1197" t="s">
        <v>18002</v>
      </c>
      <c r="AC1197" t="s">
        <v>18003</v>
      </c>
      <c r="AD1197" t="s">
        <v>18004</v>
      </c>
      <c r="AE1197" t="s">
        <v>227</v>
      </c>
      <c r="AF1197" t="s">
        <v>18001</v>
      </c>
      <c r="AG1197" t="s">
        <v>82</v>
      </c>
      <c r="AH1197" t="s">
        <v>18002</v>
      </c>
      <c r="AI1197" t="s">
        <v>18003</v>
      </c>
      <c r="AJ1197" t="s">
        <v>18004</v>
      </c>
      <c r="AK1197" t="s">
        <v>296</v>
      </c>
      <c r="AL1197" t="s">
        <v>420</v>
      </c>
      <c r="AM1197" t="s">
        <v>88</v>
      </c>
      <c r="AN1197" t="s">
        <v>154</v>
      </c>
      <c r="AO1197" t="s">
        <v>90</v>
      </c>
      <c r="AP1197" t="s">
        <v>91</v>
      </c>
      <c r="AQ1197" t="s">
        <v>18005</v>
      </c>
      <c r="AR1197" t="s">
        <v>82</v>
      </c>
      <c r="AS1197" t="s">
        <v>18006</v>
      </c>
      <c r="AT1197" t="s">
        <v>18007</v>
      </c>
      <c r="AU1197" t="s">
        <v>81</v>
      </c>
      <c r="AV1197" t="s">
        <v>82</v>
      </c>
      <c r="AW1197" t="s">
        <v>82</v>
      </c>
      <c r="AX1197" t="s">
        <v>82</v>
      </c>
      <c r="AY1197" t="s">
        <v>82</v>
      </c>
      <c r="AZ1197" t="s">
        <v>82</v>
      </c>
      <c r="BA1197" t="s">
        <v>82</v>
      </c>
      <c r="BB1197" t="s">
        <v>82</v>
      </c>
      <c r="BC1197" t="s">
        <v>82</v>
      </c>
      <c r="BD1197" t="s">
        <v>82</v>
      </c>
      <c r="BE1197" t="s">
        <v>82</v>
      </c>
      <c r="BF1197" t="s">
        <v>82</v>
      </c>
      <c r="BG1197" t="s">
        <v>82</v>
      </c>
      <c r="BH1197" t="s">
        <v>82</v>
      </c>
      <c r="BI1197" t="s">
        <v>82</v>
      </c>
      <c r="BJ1197" t="s">
        <v>82</v>
      </c>
      <c r="BK1197" t="s">
        <v>82</v>
      </c>
      <c r="BL1197" t="s">
        <v>82</v>
      </c>
      <c r="BM1197" t="s">
        <v>82</v>
      </c>
      <c r="BN1197" t="s">
        <v>82</v>
      </c>
      <c r="BO1197" t="s">
        <v>82</v>
      </c>
      <c r="BP1197" t="s">
        <v>82</v>
      </c>
      <c r="BQ1197" t="s">
        <v>82</v>
      </c>
    </row>
    <row r="1198" spans="1:69" x14ac:dyDescent="0.2">
      <c r="A1198" s="5">
        <v>0</v>
      </c>
      <c r="B1198" t="s">
        <v>18008</v>
      </c>
      <c r="C1198" t="s">
        <v>18009</v>
      </c>
      <c r="D1198" t="s">
        <v>18010</v>
      </c>
      <c r="E1198" t="s">
        <v>18011</v>
      </c>
      <c r="F1198" t="s">
        <v>1617</v>
      </c>
      <c r="G1198" t="s">
        <v>18012</v>
      </c>
      <c r="H1198" s="1">
        <v>42593</v>
      </c>
      <c r="I1198" s="1">
        <v>42564</v>
      </c>
      <c r="J1198" t="b">
        <v>0</v>
      </c>
      <c r="K1198" t="s">
        <v>75</v>
      </c>
      <c r="L1198" t="s">
        <v>18013</v>
      </c>
      <c r="M1198" t="s">
        <v>703</v>
      </c>
      <c r="N1198">
        <v>108</v>
      </c>
      <c r="O1198" t="s">
        <v>18014</v>
      </c>
      <c r="P1198" t="s">
        <v>1622</v>
      </c>
      <c r="Q1198" t="s">
        <v>18015</v>
      </c>
      <c r="R1198" t="s">
        <v>81</v>
      </c>
      <c r="S1198">
        <v>1</v>
      </c>
      <c r="T1198" s="1">
        <v>42593</v>
      </c>
      <c r="U1198" s="1">
        <v>42564</v>
      </c>
      <c r="V1198" t="s">
        <v>1617</v>
      </c>
      <c r="W1198" s="2">
        <v>43871</v>
      </c>
      <c r="X1198" t="s">
        <v>18016</v>
      </c>
      <c r="Y1198" t="s">
        <v>18017</v>
      </c>
      <c r="Z1198" t="s">
        <v>18018</v>
      </c>
      <c r="AA1198" t="s">
        <v>18019</v>
      </c>
      <c r="AB1198" t="s">
        <v>18020</v>
      </c>
      <c r="AC1198" t="s">
        <v>18021</v>
      </c>
      <c r="AD1198" t="s">
        <v>81</v>
      </c>
      <c r="AE1198" t="s">
        <v>18022</v>
      </c>
      <c r="AF1198" t="s">
        <v>18023</v>
      </c>
      <c r="AG1198" t="s">
        <v>18024</v>
      </c>
      <c r="AH1198" t="s">
        <v>81</v>
      </c>
      <c r="AI1198" t="s">
        <v>81</v>
      </c>
      <c r="AJ1198" t="s">
        <v>81</v>
      </c>
      <c r="AK1198" t="s">
        <v>110</v>
      </c>
      <c r="AL1198" t="s">
        <v>82</v>
      </c>
      <c r="AM1198" t="s">
        <v>6880</v>
      </c>
      <c r="AN1198" t="s">
        <v>81</v>
      </c>
      <c r="AO1198" t="s">
        <v>81</v>
      </c>
      <c r="AP1198" t="s">
        <v>371</v>
      </c>
      <c r="AQ1198" t="s">
        <v>18025</v>
      </c>
      <c r="AR1198" t="s">
        <v>18026</v>
      </c>
      <c r="AS1198" t="s">
        <v>18027</v>
      </c>
      <c r="AT1198" t="s">
        <v>18028</v>
      </c>
      <c r="AU1198" t="s">
        <v>81</v>
      </c>
      <c r="AV1198" t="s">
        <v>82</v>
      </c>
      <c r="AW1198" t="s">
        <v>1637</v>
      </c>
      <c r="AX1198">
        <v>75</v>
      </c>
      <c r="AY1198" t="s">
        <v>81</v>
      </c>
      <c r="AZ1198" t="s">
        <v>18029</v>
      </c>
      <c r="BA1198" t="s">
        <v>82</v>
      </c>
      <c r="BB1198" s="1">
        <v>1</v>
      </c>
      <c r="BC1198" t="s">
        <v>81</v>
      </c>
      <c r="BD1198" t="s">
        <v>81</v>
      </c>
      <c r="BE1198" t="s">
        <v>81</v>
      </c>
      <c r="BF1198" t="s">
        <v>81</v>
      </c>
      <c r="BG1198" t="s">
        <v>81</v>
      </c>
      <c r="BH1198" t="s">
        <v>1639</v>
      </c>
      <c r="BI1198" t="s">
        <v>18030</v>
      </c>
      <c r="BJ1198" s="1">
        <v>42855</v>
      </c>
      <c r="BK1198" t="s">
        <v>82</v>
      </c>
      <c r="BL1198" t="s">
        <v>81</v>
      </c>
      <c r="BM1198" t="s">
        <v>201</v>
      </c>
      <c r="BN1198" t="s">
        <v>81</v>
      </c>
      <c r="BO1198" t="s">
        <v>18031</v>
      </c>
      <c r="BP1198" t="s">
        <v>81</v>
      </c>
      <c r="BQ1198" t="s">
        <v>81</v>
      </c>
    </row>
    <row r="1199" spans="1:69" x14ac:dyDescent="0.2">
      <c r="A1199" s="5">
        <v>0</v>
      </c>
      <c r="B1199" t="s">
        <v>18032</v>
      </c>
      <c r="C1199" t="s">
        <v>18033</v>
      </c>
      <c r="D1199" t="s">
        <v>18034</v>
      </c>
      <c r="E1199" t="s">
        <v>18035</v>
      </c>
      <c r="F1199" t="s">
        <v>73</v>
      </c>
      <c r="G1199" t="s">
        <v>18036</v>
      </c>
      <c r="H1199" s="1">
        <v>43290</v>
      </c>
      <c r="I1199" s="1">
        <v>43424</v>
      </c>
      <c r="J1199" t="b">
        <v>0</v>
      </c>
      <c r="K1199" t="s">
        <v>75</v>
      </c>
      <c r="L1199" t="s">
        <v>668</v>
      </c>
      <c r="M1199" t="s">
        <v>90</v>
      </c>
      <c r="N1199">
        <v>600</v>
      </c>
      <c r="O1199" t="s">
        <v>3892</v>
      </c>
      <c r="P1199" t="s">
        <v>365</v>
      </c>
      <c r="Q1199" t="s">
        <v>18037</v>
      </c>
      <c r="R1199" t="s">
        <v>81</v>
      </c>
      <c r="S1199" t="s">
        <v>82</v>
      </c>
      <c r="T1199" s="1">
        <v>43290</v>
      </c>
      <c r="U1199" t="s">
        <v>18038</v>
      </c>
      <c r="V1199" t="s">
        <v>605</v>
      </c>
      <c r="W1199" s="2">
        <v>43703</v>
      </c>
      <c r="X1199" t="s">
        <v>18039</v>
      </c>
      <c r="Y1199" t="s">
        <v>81</v>
      </c>
      <c r="Z1199" t="s">
        <v>18040</v>
      </c>
      <c r="AA1199" t="s">
        <v>82</v>
      </c>
      <c r="AB1199" t="s">
        <v>18041</v>
      </c>
      <c r="AC1199">
        <v>8613883559467</v>
      </c>
      <c r="AD1199" t="s">
        <v>82</v>
      </c>
      <c r="AE1199" t="s">
        <v>81</v>
      </c>
      <c r="AF1199" t="s">
        <v>18040</v>
      </c>
      <c r="AG1199" t="s">
        <v>82</v>
      </c>
      <c r="AH1199" t="s">
        <v>18041</v>
      </c>
      <c r="AI1199">
        <v>8613883559467</v>
      </c>
      <c r="AJ1199" t="s">
        <v>82</v>
      </c>
      <c r="AK1199" t="s">
        <v>296</v>
      </c>
      <c r="AL1199" t="s">
        <v>18042</v>
      </c>
      <c r="AM1199" t="s">
        <v>88</v>
      </c>
      <c r="AN1199" t="s">
        <v>90</v>
      </c>
      <c r="AO1199" t="s">
        <v>5247</v>
      </c>
      <c r="AP1199" t="s">
        <v>91</v>
      </c>
      <c r="AQ1199" t="s">
        <v>18043</v>
      </c>
      <c r="AR1199" t="s">
        <v>82</v>
      </c>
      <c r="AS1199" t="s">
        <v>18044</v>
      </c>
      <c r="AT1199" t="s">
        <v>18045</v>
      </c>
      <c r="AU1199" t="s">
        <v>81</v>
      </c>
      <c r="AV1199" t="s">
        <v>82</v>
      </c>
      <c r="AW1199" t="s">
        <v>82</v>
      </c>
      <c r="AX1199" t="s">
        <v>82</v>
      </c>
      <c r="AY1199" t="s">
        <v>82</v>
      </c>
      <c r="AZ1199" t="s">
        <v>82</v>
      </c>
      <c r="BA1199" t="s">
        <v>82</v>
      </c>
      <c r="BB1199" t="s">
        <v>82</v>
      </c>
      <c r="BC1199" t="s">
        <v>82</v>
      </c>
      <c r="BD1199" t="s">
        <v>82</v>
      </c>
      <c r="BE1199" t="s">
        <v>82</v>
      </c>
      <c r="BF1199" t="s">
        <v>82</v>
      </c>
      <c r="BG1199" t="s">
        <v>82</v>
      </c>
      <c r="BH1199" t="s">
        <v>82</v>
      </c>
      <c r="BI1199" t="s">
        <v>82</v>
      </c>
      <c r="BJ1199" t="s">
        <v>82</v>
      </c>
      <c r="BK1199" t="s">
        <v>82</v>
      </c>
      <c r="BL1199" t="s">
        <v>82</v>
      </c>
      <c r="BM1199" t="s">
        <v>82</v>
      </c>
      <c r="BN1199" t="s">
        <v>82</v>
      </c>
      <c r="BO1199" t="s">
        <v>82</v>
      </c>
      <c r="BP1199" t="s">
        <v>82</v>
      </c>
      <c r="BQ1199" t="s">
        <v>82</v>
      </c>
    </row>
    <row r="1200" spans="1:69" x14ac:dyDescent="0.2">
      <c r="A1200" s="5">
        <v>1</v>
      </c>
      <c r="B1200" t="s">
        <v>18046</v>
      </c>
      <c r="C1200" t="s">
        <v>18047</v>
      </c>
      <c r="D1200" t="s">
        <v>18048</v>
      </c>
      <c r="E1200" t="s">
        <v>18049</v>
      </c>
      <c r="F1200" t="s">
        <v>73</v>
      </c>
      <c r="G1200" t="s">
        <v>18050</v>
      </c>
      <c r="H1200" s="1">
        <v>43014</v>
      </c>
      <c r="I1200" s="1">
        <v>43056</v>
      </c>
      <c r="J1200" t="b">
        <v>0</v>
      </c>
      <c r="K1200" t="s">
        <v>75</v>
      </c>
      <c r="L1200" t="s">
        <v>100</v>
      </c>
      <c r="M1200" t="s">
        <v>101</v>
      </c>
      <c r="N1200">
        <v>65</v>
      </c>
      <c r="O1200" t="s">
        <v>18051</v>
      </c>
      <c r="P1200" t="s">
        <v>18052</v>
      </c>
      <c r="Q1200" t="s">
        <v>18053</v>
      </c>
      <c r="R1200" t="s">
        <v>81</v>
      </c>
      <c r="S1200" t="s">
        <v>82</v>
      </c>
      <c r="T1200" s="1">
        <v>43014</v>
      </c>
      <c r="U1200" t="s">
        <v>5667</v>
      </c>
      <c r="V1200" t="s">
        <v>1305</v>
      </c>
      <c r="W1200" s="2">
        <v>44116</v>
      </c>
      <c r="X1200" t="s">
        <v>18054</v>
      </c>
      <c r="Y1200" t="s">
        <v>81</v>
      </c>
      <c r="Z1200" t="s">
        <v>18055</v>
      </c>
      <c r="AA1200" t="s">
        <v>82</v>
      </c>
      <c r="AB1200" t="s">
        <v>81</v>
      </c>
      <c r="AC1200" t="s">
        <v>81</v>
      </c>
      <c r="AD1200" t="s">
        <v>18056</v>
      </c>
      <c r="AE1200" t="s">
        <v>81</v>
      </c>
      <c r="AF1200" t="s">
        <v>18055</v>
      </c>
      <c r="AG1200" t="s">
        <v>82</v>
      </c>
      <c r="AH1200" t="s">
        <v>81</v>
      </c>
      <c r="AI1200" t="s">
        <v>81</v>
      </c>
      <c r="AJ1200" t="s">
        <v>18056</v>
      </c>
      <c r="AK1200" t="s">
        <v>110</v>
      </c>
      <c r="AL1200" t="s">
        <v>82</v>
      </c>
      <c r="AM1200" t="s">
        <v>88</v>
      </c>
      <c r="AN1200" t="s">
        <v>154</v>
      </c>
      <c r="AO1200" t="s">
        <v>90</v>
      </c>
      <c r="AP1200" t="s">
        <v>91</v>
      </c>
      <c r="AQ1200" t="s">
        <v>18057</v>
      </c>
      <c r="AR1200" t="s">
        <v>82</v>
      </c>
      <c r="AS1200" t="s">
        <v>18058</v>
      </c>
      <c r="AT1200" t="s">
        <v>18059</v>
      </c>
      <c r="AU1200" t="s">
        <v>81</v>
      </c>
      <c r="AV1200" t="s">
        <v>82</v>
      </c>
      <c r="AW1200" t="s">
        <v>82</v>
      </c>
      <c r="AX1200" t="s">
        <v>82</v>
      </c>
      <c r="AY1200" t="s">
        <v>18060</v>
      </c>
      <c r="AZ1200" t="s">
        <v>82</v>
      </c>
      <c r="BA1200" s="1">
        <v>44019</v>
      </c>
      <c r="BB1200" t="s">
        <v>82</v>
      </c>
      <c r="BC1200" t="s">
        <v>82</v>
      </c>
      <c r="BD1200" t="s">
        <v>82</v>
      </c>
      <c r="BE1200" t="s">
        <v>82</v>
      </c>
      <c r="BF1200" t="s">
        <v>82</v>
      </c>
      <c r="BG1200" t="s">
        <v>82</v>
      </c>
      <c r="BH1200" t="s">
        <v>82</v>
      </c>
      <c r="BI1200" t="s">
        <v>82</v>
      </c>
      <c r="BJ1200" t="s">
        <v>82</v>
      </c>
      <c r="BK1200" t="s">
        <v>261</v>
      </c>
      <c r="BL1200" t="s">
        <v>82</v>
      </c>
      <c r="BM1200" t="s">
        <v>82</v>
      </c>
      <c r="BN1200" t="s">
        <v>82</v>
      </c>
      <c r="BO1200" t="s">
        <v>82</v>
      </c>
      <c r="BP1200" t="s">
        <v>82</v>
      </c>
      <c r="BQ1200" t="s">
        <v>82</v>
      </c>
    </row>
    <row r="1201" spans="1:69" x14ac:dyDescent="0.2">
      <c r="A1201" s="5">
        <v>0</v>
      </c>
      <c r="B1201" t="s">
        <v>18061</v>
      </c>
      <c r="C1201" t="s">
        <v>18062</v>
      </c>
      <c r="D1201" t="s">
        <v>18063</v>
      </c>
      <c r="E1201" t="s">
        <v>18064</v>
      </c>
      <c r="F1201" t="s">
        <v>73</v>
      </c>
      <c r="G1201" t="s">
        <v>18065</v>
      </c>
      <c r="H1201" s="1">
        <v>43813</v>
      </c>
      <c r="I1201" s="1">
        <v>43698</v>
      </c>
      <c r="J1201" t="b">
        <v>0</v>
      </c>
      <c r="K1201" t="s">
        <v>75</v>
      </c>
      <c r="L1201" t="s">
        <v>18066</v>
      </c>
      <c r="M1201" t="s">
        <v>90</v>
      </c>
      <c r="N1201">
        <v>360</v>
      </c>
      <c r="O1201" t="s">
        <v>18067</v>
      </c>
      <c r="P1201" t="s">
        <v>18068</v>
      </c>
      <c r="Q1201" t="s">
        <v>18069</v>
      </c>
      <c r="R1201" t="s">
        <v>81</v>
      </c>
      <c r="S1201" t="s">
        <v>82</v>
      </c>
      <c r="T1201" s="1">
        <v>43813</v>
      </c>
      <c r="U1201" t="s">
        <v>18070</v>
      </c>
      <c r="V1201" t="s">
        <v>1570</v>
      </c>
      <c r="W1201" s="2">
        <v>43836</v>
      </c>
      <c r="X1201" t="s">
        <v>18071</v>
      </c>
      <c r="Y1201" t="s">
        <v>148</v>
      </c>
      <c r="Z1201" t="s">
        <v>18072</v>
      </c>
      <c r="AA1201" t="s">
        <v>82</v>
      </c>
      <c r="AB1201" t="s">
        <v>18073</v>
      </c>
      <c r="AC1201" t="s">
        <v>18074</v>
      </c>
      <c r="AD1201" t="s">
        <v>18075</v>
      </c>
      <c r="AE1201" t="s">
        <v>148</v>
      </c>
      <c r="AF1201" t="s">
        <v>18072</v>
      </c>
      <c r="AG1201" t="s">
        <v>82</v>
      </c>
      <c r="AH1201" t="s">
        <v>18073</v>
      </c>
      <c r="AI1201" t="s">
        <v>18074</v>
      </c>
      <c r="AJ1201" t="s">
        <v>18075</v>
      </c>
      <c r="AK1201" t="s">
        <v>296</v>
      </c>
      <c r="AL1201" t="s">
        <v>82</v>
      </c>
      <c r="AM1201" t="s">
        <v>88</v>
      </c>
      <c r="AN1201" t="s">
        <v>154</v>
      </c>
      <c r="AO1201" t="s">
        <v>90</v>
      </c>
      <c r="AP1201" t="s">
        <v>91</v>
      </c>
      <c r="AQ1201" t="s">
        <v>18076</v>
      </c>
      <c r="AR1201" t="s">
        <v>82</v>
      </c>
      <c r="AS1201" t="s">
        <v>18077</v>
      </c>
      <c r="AT1201" t="s">
        <v>18078</v>
      </c>
      <c r="AU1201" t="s">
        <v>81</v>
      </c>
      <c r="AV1201" t="s">
        <v>82</v>
      </c>
      <c r="AW1201" t="s">
        <v>82</v>
      </c>
      <c r="AX1201" t="s">
        <v>82</v>
      </c>
      <c r="AY1201" t="s">
        <v>82</v>
      </c>
      <c r="AZ1201" t="s">
        <v>82</v>
      </c>
      <c r="BA1201" t="s">
        <v>82</v>
      </c>
      <c r="BB1201" t="s">
        <v>82</v>
      </c>
      <c r="BC1201" t="s">
        <v>82</v>
      </c>
      <c r="BD1201" t="s">
        <v>82</v>
      </c>
      <c r="BE1201" t="s">
        <v>82</v>
      </c>
      <c r="BF1201" t="s">
        <v>82</v>
      </c>
      <c r="BG1201" t="s">
        <v>82</v>
      </c>
      <c r="BH1201" t="s">
        <v>82</v>
      </c>
      <c r="BI1201" t="s">
        <v>82</v>
      </c>
      <c r="BJ1201" t="s">
        <v>82</v>
      </c>
      <c r="BK1201" t="s">
        <v>82</v>
      </c>
      <c r="BL1201" t="s">
        <v>82</v>
      </c>
      <c r="BM1201" t="s">
        <v>82</v>
      </c>
      <c r="BN1201" t="s">
        <v>82</v>
      </c>
      <c r="BO1201" t="s">
        <v>82</v>
      </c>
      <c r="BP1201" t="s">
        <v>82</v>
      </c>
      <c r="BQ1201" t="s">
        <v>82</v>
      </c>
    </row>
    <row r="1202" spans="1:69" x14ac:dyDescent="0.2">
      <c r="A1202" s="5">
        <v>0</v>
      </c>
      <c r="B1202" t="s">
        <v>18079</v>
      </c>
      <c r="C1202" t="s">
        <v>18080</v>
      </c>
      <c r="D1202" t="s">
        <v>18081</v>
      </c>
      <c r="E1202" t="s">
        <v>18082</v>
      </c>
      <c r="F1202" t="s">
        <v>73</v>
      </c>
      <c r="G1202" t="s">
        <v>18083</v>
      </c>
      <c r="H1202" s="1">
        <v>42584</v>
      </c>
      <c r="I1202" s="1">
        <v>43122</v>
      </c>
      <c r="J1202" t="b">
        <v>0</v>
      </c>
      <c r="K1202" t="s">
        <v>75</v>
      </c>
      <c r="L1202" t="s">
        <v>15224</v>
      </c>
      <c r="M1202" t="s">
        <v>90</v>
      </c>
      <c r="N1202">
        <v>200</v>
      </c>
      <c r="O1202" t="s">
        <v>17835</v>
      </c>
      <c r="P1202" t="s">
        <v>79</v>
      </c>
      <c r="Q1202" t="s">
        <v>998</v>
      </c>
      <c r="R1202" t="s">
        <v>81</v>
      </c>
      <c r="S1202" t="s">
        <v>82</v>
      </c>
      <c r="T1202" s="1">
        <v>42584</v>
      </c>
      <c r="U1202" t="s">
        <v>18084</v>
      </c>
      <c r="V1202" t="s">
        <v>411</v>
      </c>
      <c r="W1202" s="2">
        <v>43941</v>
      </c>
      <c r="X1202">
        <v>906232</v>
      </c>
      <c r="Y1202" t="s">
        <v>148</v>
      </c>
      <c r="Z1202" t="s">
        <v>18085</v>
      </c>
      <c r="AA1202" t="s">
        <v>82</v>
      </c>
      <c r="AB1202" t="s">
        <v>18086</v>
      </c>
      <c r="AC1202" t="s">
        <v>18087</v>
      </c>
      <c r="AD1202" t="s">
        <v>18088</v>
      </c>
      <c r="AE1202" t="s">
        <v>148</v>
      </c>
      <c r="AF1202" t="s">
        <v>18085</v>
      </c>
      <c r="AG1202" t="s">
        <v>82</v>
      </c>
      <c r="AH1202" t="s">
        <v>18086</v>
      </c>
      <c r="AI1202" t="s">
        <v>18087</v>
      </c>
      <c r="AJ1202" t="s">
        <v>18088</v>
      </c>
      <c r="AK1202" t="s">
        <v>296</v>
      </c>
      <c r="AL1202" t="s">
        <v>18089</v>
      </c>
      <c r="AM1202" t="s">
        <v>88</v>
      </c>
      <c r="AN1202" t="s">
        <v>90</v>
      </c>
      <c r="AO1202" t="s">
        <v>456</v>
      </c>
      <c r="AP1202" t="s">
        <v>91</v>
      </c>
      <c r="AQ1202" t="s">
        <v>18090</v>
      </c>
      <c r="AR1202" t="s">
        <v>82</v>
      </c>
      <c r="AS1202" t="s">
        <v>18091</v>
      </c>
      <c r="AT1202" t="s">
        <v>18092</v>
      </c>
      <c r="AU1202" t="s">
        <v>81</v>
      </c>
      <c r="AV1202" t="s">
        <v>82</v>
      </c>
      <c r="AW1202" t="s">
        <v>82</v>
      </c>
      <c r="AX1202" t="s">
        <v>82</v>
      </c>
      <c r="AY1202" t="s">
        <v>82</v>
      </c>
      <c r="AZ1202" t="s">
        <v>82</v>
      </c>
      <c r="BA1202" t="s">
        <v>82</v>
      </c>
      <c r="BB1202" t="s">
        <v>82</v>
      </c>
      <c r="BC1202" t="s">
        <v>82</v>
      </c>
      <c r="BD1202" t="s">
        <v>82</v>
      </c>
      <c r="BE1202" t="s">
        <v>82</v>
      </c>
      <c r="BF1202" t="s">
        <v>82</v>
      </c>
      <c r="BG1202" t="s">
        <v>82</v>
      </c>
      <c r="BH1202" t="s">
        <v>82</v>
      </c>
      <c r="BI1202" t="s">
        <v>82</v>
      </c>
      <c r="BJ1202" t="s">
        <v>82</v>
      </c>
      <c r="BK1202" t="s">
        <v>82</v>
      </c>
      <c r="BL1202" t="s">
        <v>82</v>
      </c>
      <c r="BM1202" t="s">
        <v>82</v>
      </c>
      <c r="BN1202" t="s">
        <v>82</v>
      </c>
      <c r="BO1202" t="s">
        <v>82</v>
      </c>
      <c r="BP1202" t="s">
        <v>82</v>
      </c>
      <c r="BQ1202" t="s">
        <v>82</v>
      </c>
    </row>
    <row r="1203" spans="1:69" x14ac:dyDescent="0.2">
      <c r="A1203" s="5">
        <v>1</v>
      </c>
      <c r="B1203" t="s">
        <v>18093</v>
      </c>
      <c r="C1203" t="s">
        <v>18094</v>
      </c>
      <c r="D1203" t="s">
        <v>18095</v>
      </c>
      <c r="E1203" t="s">
        <v>18096</v>
      </c>
      <c r="F1203" t="s">
        <v>73</v>
      </c>
      <c r="G1203" t="s">
        <v>18097</v>
      </c>
      <c r="H1203" s="1">
        <v>43231</v>
      </c>
      <c r="I1203" s="1">
        <v>43304</v>
      </c>
      <c r="J1203" t="b">
        <v>0</v>
      </c>
      <c r="K1203" t="s">
        <v>75</v>
      </c>
      <c r="L1203" t="s">
        <v>6575</v>
      </c>
      <c r="M1203" t="s">
        <v>363</v>
      </c>
      <c r="N1203">
        <v>125</v>
      </c>
      <c r="O1203" t="s">
        <v>18098</v>
      </c>
      <c r="P1203" t="s">
        <v>2244</v>
      </c>
      <c r="Q1203" t="s">
        <v>18099</v>
      </c>
      <c r="R1203" t="s">
        <v>81</v>
      </c>
      <c r="S1203" t="s">
        <v>82</v>
      </c>
      <c r="T1203" s="1">
        <v>43231</v>
      </c>
      <c r="U1203" t="s">
        <v>18100</v>
      </c>
      <c r="V1203" t="s">
        <v>605</v>
      </c>
      <c r="W1203" s="2">
        <v>43661</v>
      </c>
      <c r="X1203" t="s">
        <v>18101</v>
      </c>
      <c r="Y1203" t="s">
        <v>148</v>
      </c>
      <c r="Z1203" t="s">
        <v>18102</v>
      </c>
      <c r="AA1203" t="s">
        <v>82</v>
      </c>
      <c r="AB1203" t="s">
        <v>18103</v>
      </c>
      <c r="AC1203" t="s">
        <v>18104</v>
      </c>
      <c r="AD1203" t="s">
        <v>18105</v>
      </c>
      <c r="AE1203" t="s">
        <v>148</v>
      </c>
      <c r="AF1203" t="s">
        <v>18102</v>
      </c>
      <c r="AG1203" t="s">
        <v>82</v>
      </c>
      <c r="AH1203" t="s">
        <v>18103</v>
      </c>
      <c r="AI1203" t="s">
        <v>18104</v>
      </c>
      <c r="AJ1203" t="s">
        <v>18105</v>
      </c>
      <c r="AK1203" t="s">
        <v>296</v>
      </c>
      <c r="AL1203" t="s">
        <v>82</v>
      </c>
      <c r="AM1203" t="s">
        <v>88</v>
      </c>
      <c r="AN1203" t="s">
        <v>154</v>
      </c>
      <c r="AO1203" t="s">
        <v>90</v>
      </c>
      <c r="AP1203" t="s">
        <v>91</v>
      </c>
      <c r="AQ1203" t="s">
        <v>18106</v>
      </c>
      <c r="AR1203" t="s">
        <v>82</v>
      </c>
      <c r="AS1203" t="s">
        <v>18107</v>
      </c>
      <c r="AT1203" t="s">
        <v>18108</v>
      </c>
      <c r="AU1203" t="s">
        <v>81</v>
      </c>
      <c r="AV1203" t="s">
        <v>82</v>
      </c>
      <c r="AW1203" t="s">
        <v>82</v>
      </c>
      <c r="AX1203" t="s">
        <v>82</v>
      </c>
      <c r="AY1203" t="s">
        <v>82</v>
      </c>
      <c r="AZ1203" t="s">
        <v>82</v>
      </c>
      <c r="BA1203" t="s">
        <v>82</v>
      </c>
      <c r="BB1203" t="s">
        <v>82</v>
      </c>
      <c r="BC1203" t="s">
        <v>82</v>
      </c>
      <c r="BD1203" t="s">
        <v>82</v>
      </c>
      <c r="BE1203" t="s">
        <v>82</v>
      </c>
      <c r="BF1203" t="s">
        <v>82</v>
      </c>
      <c r="BG1203" t="s">
        <v>82</v>
      </c>
      <c r="BH1203" t="s">
        <v>82</v>
      </c>
      <c r="BI1203" t="s">
        <v>82</v>
      </c>
      <c r="BJ1203" t="s">
        <v>82</v>
      </c>
      <c r="BK1203" t="s">
        <v>82</v>
      </c>
      <c r="BL1203" t="s">
        <v>82</v>
      </c>
      <c r="BM1203" t="s">
        <v>82</v>
      </c>
      <c r="BN1203" t="s">
        <v>82</v>
      </c>
      <c r="BO1203" t="s">
        <v>82</v>
      </c>
      <c r="BP1203" t="s">
        <v>82</v>
      </c>
      <c r="BQ1203" t="s">
        <v>82</v>
      </c>
    </row>
    <row r="1204" spans="1:69" x14ac:dyDescent="0.2">
      <c r="A1204" s="5">
        <v>0</v>
      </c>
      <c r="B1204" t="s">
        <v>18109</v>
      </c>
      <c r="C1204" t="s">
        <v>18110</v>
      </c>
      <c r="D1204" t="s">
        <v>18111</v>
      </c>
      <c r="E1204" t="s">
        <v>18112</v>
      </c>
      <c r="F1204" t="s">
        <v>120</v>
      </c>
      <c r="G1204" t="s">
        <v>18113</v>
      </c>
      <c r="H1204" s="1">
        <v>43250</v>
      </c>
      <c r="I1204" s="1">
        <v>43525</v>
      </c>
      <c r="J1204" t="b">
        <v>0</v>
      </c>
      <c r="K1204" t="s">
        <v>75</v>
      </c>
      <c r="L1204" t="s">
        <v>329</v>
      </c>
      <c r="M1204" t="s">
        <v>18114</v>
      </c>
      <c r="N1204">
        <v>6</v>
      </c>
      <c r="O1204" t="s">
        <v>18115</v>
      </c>
      <c r="P1204" t="s">
        <v>18116</v>
      </c>
      <c r="Q1204" t="s">
        <v>3485</v>
      </c>
      <c r="R1204" t="s">
        <v>81</v>
      </c>
      <c r="S1204" t="s">
        <v>82</v>
      </c>
      <c r="T1204" s="1">
        <v>43250</v>
      </c>
      <c r="U1204" s="1">
        <v>43525</v>
      </c>
      <c r="V1204" t="s">
        <v>127</v>
      </c>
      <c r="W1204" s="2">
        <v>43969</v>
      </c>
      <c r="X1204" t="s">
        <v>82</v>
      </c>
      <c r="Y1204" t="s">
        <v>18117</v>
      </c>
      <c r="Z1204" t="s">
        <v>18118</v>
      </c>
      <c r="AA1204" t="s">
        <v>18119</v>
      </c>
      <c r="AB1204" t="s">
        <v>18120</v>
      </c>
      <c r="AC1204">
        <f>81-6-6879-5820</f>
        <v>-12624</v>
      </c>
      <c r="AD1204" t="s">
        <v>18121</v>
      </c>
      <c r="AE1204" t="s">
        <v>18117</v>
      </c>
      <c r="AF1204" t="s">
        <v>18118</v>
      </c>
      <c r="AG1204" t="s">
        <v>18119</v>
      </c>
      <c r="AH1204" t="s">
        <v>18120</v>
      </c>
      <c r="AI1204">
        <f>81-6-6879-5820</f>
        <v>-12624</v>
      </c>
      <c r="AJ1204" t="s">
        <v>18121</v>
      </c>
      <c r="AK1204" t="s">
        <v>392</v>
      </c>
      <c r="AL1204" t="s">
        <v>82</v>
      </c>
      <c r="AM1204" t="s">
        <v>18115</v>
      </c>
      <c r="AN1204" t="s">
        <v>8184</v>
      </c>
      <c r="AO1204" t="s">
        <v>18122</v>
      </c>
      <c r="AP1204" t="s">
        <v>132</v>
      </c>
      <c r="AQ1204" t="s">
        <v>395</v>
      </c>
      <c r="AR1204" t="s">
        <v>18123</v>
      </c>
      <c r="AS1204" t="s">
        <v>18124</v>
      </c>
      <c r="AT1204" t="s">
        <v>18125</v>
      </c>
      <c r="AU1204" t="s">
        <v>81</v>
      </c>
      <c r="AV1204" t="s">
        <v>82</v>
      </c>
      <c r="AW1204" t="s">
        <v>81</v>
      </c>
      <c r="AX1204">
        <v>12</v>
      </c>
      <c r="AY1204" t="s">
        <v>81</v>
      </c>
      <c r="AZ1204" t="s">
        <v>81</v>
      </c>
      <c r="BA1204" t="s">
        <v>82</v>
      </c>
      <c r="BB1204" s="1">
        <v>1</v>
      </c>
      <c r="BC1204" t="s">
        <v>81</v>
      </c>
      <c r="BD1204" t="s">
        <v>81</v>
      </c>
      <c r="BE1204" t="s">
        <v>81</v>
      </c>
      <c r="BF1204" t="s">
        <v>81</v>
      </c>
      <c r="BG1204" t="s">
        <v>81</v>
      </c>
      <c r="BH1204" t="s">
        <v>81</v>
      </c>
      <c r="BI1204" t="s">
        <v>81</v>
      </c>
      <c r="BJ1204" s="1">
        <v>43959</v>
      </c>
      <c r="BK1204" t="s">
        <v>82</v>
      </c>
      <c r="BL1204" t="s">
        <v>399</v>
      </c>
      <c r="BM1204" t="s">
        <v>5299</v>
      </c>
      <c r="BN1204" t="s">
        <v>18126</v>
      </c>
      <c r="BO1204" t="s">
        <v>18127</v>
      </c>
      <c r="BP1204" t="s">
        <v>12368</v>
      </c>
      <c r="BQ1204" t="s">
        <v>18126</v>
      </c>
    </row>
    <row r="1205" spans="1:69" x14ac:dyDescent="0.2">
      <c r="A1205" s="5">
        <v>0</v>
      </c>
      <c r="B1205" t="s">
        <v>18128</v>
      </c>
      <c r="C1205" t="s">
        <v>18129</v>
      </c>
      <c r="D1205" t="s">
        <v>18130</v>
      </c>
      <c r="E1205" t="s">
        <v>18131</v>
      </c>
      <c r="F1205" t="s">
        <v>1432</v>
      </c>
      <c r="G1205" t="s">
        <v>18132</v>
      </c>
      <c r="H1205" s="1">
        <v>42958</v>
      </c>
      <c r="I1205" s="1">
        <v>42962</v>
      </c>
      <c r="J1205" t="b">
        <v>0</v>
      </c>
      <c r="K1205" t="s">
        <v>75</v>
      </c>
      <c r="L1205" t="s">
        <v>18133</v>
      </c>
      <c r="M1205" t="s">
        <v>538</v>
      </c>
      <c r="N1205">
        <v>280</v>
      </c>
      <c r="O1205" t="s">
        <v>18134</v>
      </c>
      <c r="P1205" t="s">
        <v>670</v>
      </c>
      <c r="Q1205" t="s">
        <v>18135</v>
      </c>
      <c r="R1205" t="s">
        <v>81</v>
      </c>
      <c r="S1205" t="s">
        <v>82</v>
      </c>
      <c r="T1205" s="1">
        <v>42958</v>
      </c>
      <c r="U1205" s="1">
        <v>42962</v>
      </c>
      <c r="V1205" t="s">
        <v>1438</v>
      </c>
      <c r="W1205" s="2">
        <v>44139</v>
      </c>
      <c r="X1205" t="s">
        <v>1439</v>
      </c>
      <c r="Y1205" t="s">
        <v>18136</v>
      </c>
      <c r="Z1205" t="s">
        <v>81</v>
      </c>
      <c r="AA1205" t="s">
        <v>18137</v>
      </c>
      <c r="AB1205" t="s">
        <v>18138</v>
      </c>
      <c r="AC1205">
        <v>9488505555</v>
      </c>
      <c r="AD1205" t="s">
        <v>18139</v>
      </c>
      <c r="AE1205" t="s">
        <v>18136</v>
      </c>
      <c r="AF1205" t="s">
        <v>81</v>
      </c>
      <c r="AG1205" t="s">
        <v>18137</v>
      </c>
      <c r="AH1205" t="s">
        <v>18138</v>
      </c>
      <c r="AI1205">
        <v>9488505555</v>
      </c>
      <c r="AJ1205" t="s">
        <v>18139</v>
      </c>
      <c r="AK1205" t="s">
        <v>1444</v>
      </c>
      <c r="AL1205" t="s">
        <v>18136</v>
      </c>
      <c r="AM1205" t="s">
        <v>18140</v>
      </c>
      <c r="AN1205" t="s">
        <v>81</v>
      </c>
      <c r="AO1205" t="s">
        <v>81</v>
      </c>
      <c r="AP1205" t="s">
        <v>81</v>
      </c>
      <c r="AQ1205" t="s">
        <v>18141</v>
      </c>
      <c r="AR1205" t="s">
        <v>18142</v>
      </c>
      <c r="AS1205" t="s">
        <v>18143</v>
      </c>
      <c r="AT1205" t="s">
        <v>18144</v>
      </c>
      <c r="AU1205" t="s">
        <v>81</v>
      </c>
      <c r="AV1205" t="s">
        <v>82</v>
      </c>
      <c r="AW1205" t="s">
        <v>81</v>
      </c>
      <c r="AX1205">
        <v>0</v>
      </c>
      <c r="AY1205" t="s">
        <v>81</v>
      </c>
      <c r="AZ1205" t="s">
        <v>81</v>
      </c>
      <c r="BA1205" t="s">
        <v>82</v>
      </c>
      <c r="BB1205" s="1">
        <v>1</v>
      </c>
      <c r="BC1205" t="s">
        <v>81</v>
      </c>
      <c r="BD1205" t="s">
        <v>81</v>
      </c>
      <c r="BE1205" t="s">
        <v>81</v>
      </c>
      <c r="BF1205" t="s">
        <v>81</v>
      </c>
      <c r="BG1205" t="s">
        <v>81</v>
      </c>
      <c r="BH1205" t="s">
        <v>81</v>
      </c>
      <c r="BI1205" t="s">
        <v>81</v>
      </c>
      <c r="BJ1205" t="s">
        <v>82</v>
      </c>
      <c r="BK1205" t="s">
        <v>82</v>
      </c>
      <c r="BL1205" t="s">
        <v>200</v>
      </c>
      <c r="BM1205" t="s">
        <v>18145</v>
      </c>
      <c r="BN1205" t="s">
        <v>81</v>
      </c>
      <c r="BO1205" t="s">
        <v>18146</v>
      </c>
      <c r="BP1205" t="s">
        <v>81</v>
      </c>
      <c r="BQ1205" t="s">
        <v>81</v>
      </c>
    </row>
    <row r="1206" spans="1:69" x14ac:dyDescent="0.2">
      <c r="A1206" s="5">
        <v>1</v>
      </c>
      <c r="B1206" t="s">
        <v>18147</v>
      </c>
      <c r="C1206" t="s">
        <v>18148</v>
      </c>
      <c r="D1206" t="s">
        <v>18149</v>
      </c>
      <c r="E1206" t="s">
        <v>18150</v>
      </c>
      <c r="F1206" t="s">
        <v>73</v>
      </c>
      <c r="G1206" t="s">
        <v>18151</v>
      </c>
      <c r="H1206" s="1">
        <v>43496</v>
      </c>
      <c r="I1206" s="1">
        <v>41687</v>
      </c>
      <c r="J1206" t="b">
        <v>0</v>
      </c>
      <c r="K1206" t="s">
        <v>75</v>
      </c>
      <c r="L1206" t="s">
        <v>581</v>
      </c>
      <c r="M1206" t="s">
        <v>164</v>
      </c>
      <c r="N1206">
        <v>100</v>
      </c>
      <c r="O1206" t="s">
        <v>18152</v>
      </c>
      <c r="P1206" t="s">
        <v>82</v>
      </c>
      <c r="Q1206" t="s">
        <v>366</v>
      </c>
      <c r="R1206" t="s">
        <v>81</v>
      </c>
      <c r="S1206">
        <v>1</v>
      </c>
      <c r="T1206" s="1">
        <v>43496</v>
      </c>
      <c r="U1206" t="s">
        <v>18153</v>
      </c>
      <c r="V1206" t="s">
        <v>834</v>
      </c>
      <c r="W1206" s="2">
        <v>43507</v>
      </c>
      <c r="X1206" t="s">
        <v>18154</v>
      </c>
      <c r="Y1206" t="s">
        <v>81</v>
      </c>
      <c r="Z1206" t="s">
        <v>18155</v>
      </c>
      <c r="AA1206" t="s">
        <v>82</v>
      </c>
      <c r="AB1206" t="s">
        <v>81</v>
      </c>
      <c r="AC1206" t="s">
        <v>81</v>
      </c>
      <c r="AD1206" t="s">
        <v>4251</v>
      </c>
      <c r="AE1206" t="s">
        <v>81</v>
      </c>
      <c r="AF1206" t="s">
        <v>18155</v>
      </c>
      <c r="AG1206" t="s">
        <v>82</v>
      </c>
      <c r="AH1206" t="s">
        <v>81</v>
      </c>
      <c r="AI1206" t="s">
        <v>81</v>
      </c>
      <c r="AJ1206" t="s">
        <v>4251</v>
      </c>
      <c r="AK1206" t="s">
        <v>110</v>
      </c>
      <c r="AL1206" t="s">
        <v>82</v>
      </c>
      <c r="AM1206" t="s">
        <v>88</v>
      </c>
      <c r="AN1206" t="s">
        <v>112</v>
      </c>
      <c r="AO1206" t="s">
        <v>14581</v>
      </c>
      <c r="AP1206" t="s">
        <v>91</v>
      </c>
      <c r="AQ1206" t="s">
        <v>18156</v>
      </c>
      <c r="AR1206" t="s">
        <v>82</v>
      </c>
      <c r="AS1206" t="s">
        <v>18157</v>
      </c>
      <c r="AT1206" t="s">
        <v>18158</v>
      </c>
      <c r="AU1206" t="s">
        <v>81</v>
      </c>
      <c r="AV1206" t="s">
        <v>82</v>
      </c>
      <c r="AW1206" t="s">
        <v>82</v>
      </c>
      <c r="AX1206" t="s">
        <v>82</v>
      </c>
      <c r="AY1206" t="s">
        <v>82</v>
      </c>
      <c r="AZ1206" t="s">
        <v>82</v>
      </c>
      <c r="BA1206" t="s">
        <v>82</v>
      </c>
      <c r="BB1206" t="s">
        <v>82</v>
      </c>
      <c r="BC1206" t="s">
        <v>82</v>
      </c>
      <c r="BD1206" t="s">
        <v>82</v>
      </c>
      <c r="BE1206" t="s">
        <v>82</v>
      </c>
      <c r="BF1206" t="s">
        <v>82</v>
      </c>
      <c r="BG1206" t="s">
        <v>82</v>
      </c>
      <c r="BH1206" t="s">
        <v>82</v>
      </c>
      <c r="BI1206" t="s">
        <v>82</v>
      </c>
      <c r="BJ1206" t="s">
        <v>82</v>
      </c>
      <c r="BK1206" t="s">
        <v>82</v>
      </c>
      <c r="BL1206" t="s">
        <v>82</v>
      </c>
      <c r="BM1206" t="s">
        <v>82</v>
      </c>
      <c r="BN1206" t="s">
        <v>82</v>
      </c>
      <c r="BO1206" t="s">
        <v>82</v>
      </c>
      <c r="BP1206" t="s">
        <v>82</v>
      </c>
      <c r="BQ1206" t="s">
        <v>82</v>
      </c>
    </row>
    <row r="1207" spans="1:69" x14ac:dyDescent="0.2">
      <c r="A1207" s="5">
        <v>1</v>
      </c>
      <c r="B1207" t="s">
        <v>5496</v>
      </c>
      <c r="C1207" t="s">
        <v>18159</v>
      </c>
      <c r="D1207" t="s">
        <v>5498</v>
      </c>
      <c r="E1207" t="s">
        <v>5499</v>
      </c>
      <c r="F1207" t="s">
        <v>178</v>
      </c>
      <c r="G1207" t="s">
        <v>18160</v>
      </c>
      <c r="H1207" s="1">
        <v>42811</v>
      </c>
      <c r="I1207" s="1">
        <v>42852</v>
      </c>
      <c r="J1207" t="b">
        <v>0</v>
      </c>
      <c r="K1207" t="s">
        <v>180</v>
      </c>
      <c r="L1207" t="s">
        <v>5501</v>
      </c>
      <c r="M1207" t="s">
        <v>2335</v>
      </c>
      <c r="N1207">
        <v>48</v>
      </c>
      <c r="O1207" t="s">
        <v>5371</v>
      </c>
      <c r="P1207" t="s">
        <v>18161</v>
      </c>
      <c r="Q1207" t="s">
        <v>5373</v>
      </c>
      <c r="R1207" t="s">
        <v>5503</v>
      </c>
      <c r="S1207" t="s">
        <v>82</v>
      </c>
      <c r="T1207" s="1">
        <v>42811</v>
      </c>
      <c r="U1207" s="1">
        <v>42852</v>
      </c>
      <c r="V1207" t="s">
        <v>186</v>
      </c>
      <c r="W1207" s="2">
        <v>43332</v>
      </c>
      <c r="X1207" t="s">
        <v>18162</v>
      </c>
      <c r="Y1207" t="s">
        <v>5505</v>
      </c>
      <c r="Z1207" t="s">
        <v>81</v>
      </c>
      <c r="AA1207" t="s">
        <v>5506</v>
      </c>
      <c r="AB1207" t="s">
        <v>5507</v>
      </c>
      <c r="AC1207" t="s">
        <v>5508</v>
      </c>
      <c r="AD1207" t="s">
        <v>5371</v>
      </c>
      <c r="AE1207" t="s">
        <v>5505</v>
      </c>
      <c r="AF1207" t="s">
        <v>81</v>
      </c>
      <c r="AG1207" t="s">
        <v>5506</v>
      </c>
      <c r="AH1207" t="s">
        <v>5507</v>
      </c>
      <c r="AI1207" t="s">
        <v>5508</v>
      </c>
      <c r="AJ1207" t="s">
        <v>5371</v>
      </c>
      <c r="AK1207" t="s">
        <v>250</v>
      </c>
      <c r="AL1207" t="s">
        <v>82</v>
      </c>
      <c r="AM1207" t="s">
        <v>5371</v>
      </c>
      <c r="AN1207" t="s">
        <v>81</v>
      </c>
      <c r="AO1207" t="s">
        <v>81</v>
      </c>
      <c r="AP1207" t="s">
        <v>351</v>
      </c>
      <c r="AQ1207" t="s">
        <v>18163</v>
      </c>
      <c r="AR1207" t="s">
        <v>5510</v>
      </c>
      <c r="AS1207" t="s">
        <v>18164</v>
      </c>
      <c r="AT1207" t="s">
        <v>18165</v>
      </c>
      <c r="AU1207" t="s">
        <v>197</v>
      </c>
      <c r="AV1207" t="s">
        <v>5503</v>
      </c>
      <c r="AW1207" t="s">
        <v>198</v>
      </c>
      <c r="AX1207" t="s">
        <v>81</v>
      </c>
      <c r="AY1207" t="s">
        <v>82</v>
      </c>
      <c r="AZ1207" t="s">
        <v>82</v>
      </c>
      <c r="BA1207" t="s">
        <v>82</v>
      </c>
      <c r="BB1207" t="s">
        <v>82</v>
      </c>
      <c r="BC1207" t="s">
        <v>82</v>
      </c>
      <c r="BD1207" t="s">
        <v>82</v>
      </c>
      <c r="BE1207" t="s">
        <v>82</v>
      </c>
      <c r="BF1207" t="s">
        <v>82</v>
      </c>
      <c r="BG1207" t="s">
        <v>82</v>
      </c>
      <c r="BH1207" t="s">
        <v>82</v>
      </c>
      <c r="BI1207" t="s">
        <v>82</v>
      </c>
      <c r="BJ1207" t="s">
        <v>82</v>
      </c>
      <c r="BK1207" t="s">
        <v>82</v>
      </c>
      <c r="BL1207" t="s">
        <v>82</v>
      </c>
      <c r="BM1207" t="s">
        <v>82</v>
      </c>
      <c r="BN1207" t="s">
        <v>82</v>
      </c>
      <c r="BO1207" t="s">
        <v>82</v>
      </c>
      <c r="BP1207" t="s">
        <v>82</v>
      </c>
      <c r="BQ1207" t="s">
        <v>82</v>
      </c>
    </row>
    <row r="1208" spans="1:69" x14ac:dyDescent="0.2">
      <c r="A1208" s="5">
        <v>1</v>
      </c>
      <c r="B1208" t="s">
        <v>11159</v>
      </c>
      <c r="C1208" t="s">
        <v>18166</v>
      </c>
      <c r="D1208" t="s">
        <v>11161</v>
      </c>
      <c r="E1208" t="s">
        <v>11162</v>
      </c>
      <c r="F1208" t="s">
        <v>178</v>
      </c>
      <c r="G1208" t="s">
        <v>18167</v>
      </c>
      <c r="H1208" s="1">
        <v>42877</v>
      </c>
      <c r="I1208" t="s">
        <v>81</v>
      </c>
      <c r="J1208" t="b">
        <v>0</v>
      </c>
      <c r="K1208" t="s">
        <v>180</v>
      </c>
      <c r="L1208" t="s">
        <v>18168</v>
      </c>
      <c r="M1208" t="s">
        <v>18169</v>
      </c>
      <c r="N1208">
        <v>7692</v>
      </c>
      <c r="O1208" t="s">
        <v>2069</v>
      </c>
      <c r="P1208" t="s">
        <v>18170</v>
      </c>
      <c r="Q1208" t="s">
        <v>2071</v>
      </c>
      <c r="R1208" t="s">
        <v>2050</v>
      </c>
      <c r="S1208" t="s">
        <v>82</v>
      </c>
      <c r="T1208" s="1">
        <v>42877</v>
      </c>
      <c r="U1208" t="s">
        <v>81</v>
      </c>
      <c r="V1208" t="s">
        <v>186</v>
      </c>
      <c r="W1208" s="2">
        <v>43809</v>
      </c>
      <c r="X1208" t="s">
        <v>11167</v>
      </c>
      <c r="Y1208" t="s">
        <v>11168</v>
      </c>
      <c r="Z1208" t="s">
        <v>81</v>
      </c>
      <c r="AA1208" t="s">
        <v>11169</v>
      </c>
      <c r="AB1208" t="s">
        <v>11170</v>
      </c>
      <c r="AC1208" t="s">
        <v>81</v>
      </c>
      <c r="AD1208" t="s">
        <v>18171</v>
      </c>
      <c r="AE1208" t="s">
        <v>11168</v>
      </c>
      <c r="AF1208" t="s">
        <v>81</v>
      </c>
      <c r="AG1208" t="s">
        <v>11169</v>
      </c>
      <c r="AH1208" t="s">
        <v>11170</v>
      </c>
      <c r="AI1208" t="s">
        <v>81</v>
      </c>
      <c r="AJ1208" t="s">
        <v>18171</v>
      </c>
      <c r="AK1208" t="s">
        <v>250</v>
      </c>
      <c r="AL1208" t="s">
        <v>82</v>
      </c>
      <c r="AM1208" t="s">
        <v>2069</v>
      </c>
      <c r="AN1208" t="s">
        <v>81</v>
      </c>
      <c r="AO1208" t="s">
        <v>81</v>
      </c>
      <c r="AP1208" t="s">
        <v>192</v>
      </c>
      <c r="AQ1208" t="s">
        <v>18172</v>
      </c>
      <c r="AR1208" t="s">
        <v>18173</v>
      </c>
      <c r="AS1208" t="s">
        <v>18174</v>
      </c>
      <c r="AT1208" t="s">
        <v>18175</v>
      </c>
      <c r="AU1208" t="s">
        <v>197</v>
      </c>
      <c r="AV1208" t="s">
        <v>82</v>
      </c>
      <c r="AW1208" t="s">
        <v>81</v>
      </c>
      <c r="AX1208" t="s">
        <v>81</v>
      </c>
      <c r="AY1208" t="s">
        <v>81</v>
      </c>
      <c r="AZ1208" t="s">
        <v>18176</v>
      </c>
      <c r="BA1208" t="s">
        <v>82</v>
      </c>
      <c r="BB1208" s="1">
        <v>1</v>
      </c>
      <c r="BC1208" t="s">
        <v>199</v>
      </c>
      <c r="BD1208" t="s">
        <v>199</v>
      </c>
      <c r="BE1208" t="s">
        <v>199</v>
      </c>
      <c r="BF1208" t="s">
        <v>199</v>
      </c>
      <c r="BG1208" t="s">
        <v>81</v>
      </c>
      <c r="BH1208" t="s">
        <v>81</v>
      </c>
      <c r="BI1208" t="s">
        <v>81</v>
      </c>
      <c r="BJ1208" t="s">
        <v>82</v>
      </c>
      <c r="BK1208" t="s">
        <v>82</v>
      </c>
      <c r="BL1208" t="s">
        <v>81</v>
      </c>
      <c r="BM1208" t="s">
        <v>137</v>
      </c>
      <c r="BN1208" t="s">
        <v>81</v>
      </c>
      <c r="BO1208" t="s">
        <v>81</v>
      </c>
      <c r="BP1208" t="s">
        <v>81</v>
      </c>
      <c r="BQ1208" t="s">
        <v>81</v>
      </c>
    </row>
    <row r="1209" spans="1:69" x14ac:dyDescent="0.2">
      <c r="A1209" s="5">
        <v>1</v>
      </c>
      <c r="B1209" t="s">
        <v>18177</v>
      </c>
      <c r="C1209" t="s">
        <v>18178</v>
      </c>
      <c r="D1209" t="s">
        <v>18179</v>
      </c>
      <c r="E1209" t="s">
        <v>18180</v>
      </c>
      <c r="F1209" t="s">
        <v>73</v>
      </c>
      <c r="G1209" t="s">
        <v>18181</v>
      </c>
      <c r="H1209" s="1">
        <v>43594</v>
      </c>
      <c r="I1209" s="1">
        <v>43626</v>
      </c>
      <c r="J1209" t="b">
        <v>0</v>
      </c>
      <c r="K1209" t="s">
        <v>75</v>
      </c>
      <c r="L1209" t="s">
        <v>2242</v>
      </c>
      <c r="M1209" t="s">
        <v>77</v>
      </c>
      <c r="N1209">
        <v>241</v>
      </c>
      <c r="O1209" t="s">
        <v>438</v>
      </c>
      <c r="P1209" t="s">
        <v>79</v>
      </c>
      <c r="Q1209" t="s">
        <v>1093</v>
      </c>
      <c r="R1209" t="s">
        <v>81</v>
      </c>
      <c r="S1209" t="s">
        <v>82</v>
      </c>
      <c r="T1209" s="1">
        <v>43594</v>
      </c>
      <c r="U1209" t="s">
        <v>18182</v>
      </c>
      <c r="V1209" t="s">
        <v>542</v>
      </c>
      <c r="W1209" s="2">
        <v>44116</v>
      </c>
      <c r="X1209" t="s">
        <v>18183</v>
      </c>
      <c r="Y1209" t="s">
        <v>82</v>
      </c>
      <c r="Z1209" t="s">
        <v>82</v>
      </c>
      <c r="AA1209" t="s">
        <v>82</v>
      </c>
      <c r="AB1209" t="s">
        <v>82</v>
      </c>
      <c r="AC1209" t="s">
        <v>82</v>
      </c>
      <c r="AD1209" t="s">
        <v>82</v>
      </c>
      <c r="AE1209" t="s">
        <v>82</v>
      </c>
      <c r="AF1209" t="s">
        <v>82</v>
      </c>
      <c r="AG1209" t="s">
        <v>82</v>
      </c>
      <c r="AH1209" t="s">
        <v>82</v>
      </c>
      <c r="AI1209" t="s">
        <v>82</v>
      </c>
      <c r="AJ1209" t="s">
        <v>82</v>
      </c>
      <c r="AK1209" t="s">
        <v>110</v>
      </c>
      <c r="AL1209" t="s">
        <v>82</v>
      </c>
      <c r="AM1209" t="s">
        <v>88</v>
      </c>
      <c r="AN1209" t="s">
        <v>154</v>
      </c>
      <c r="AO1209" t="s">
        <v>170</v>
      </c>
      <c r="AP1209" t="s">
        <v>91</v>
      </c>
      <c r="AQ1209" t="s">
        <v>18184</v>
      </c>
      <c r="AR1209" t="s">
        <v>82</v>
      </c>
      <c r="AS1209" t="s">
        <v>18185</v>
      </c>
      <c r="AT1209" t="s">
        <v>18186</v>
      </c>
      <c r="AU1209" t="s">
        <v>81</v>
      </c>
      <c r="AV1209" t="s">
        <v>82</v>
      </c>
      <c r="AW1209" t="s">
        <v>82</v>
      </c>
      <c r="AX1209" t="s">
        <v>82</v>
      </c>
      <c r="AY1209" t="s">
        <v>82</v>
      </c>
      <c r="AZ1209" t="s">
        <v>82</v>
      </c>
      <c r="BA1209" t="s">
        <v>82</v>
      </c>
      <c r="BB1209" t="s">
        <v>82</v>
      </c>
      <c r="BC1209" t="s">
        <v>82</v>
      </c>
      <c r="BD1209" t="s">
        <v>82</v>
      </c>
      <c r="BE1209" t="s">
        <v>82</v>
      </c>
      <c r="BF1209" t="s">
        <v>82</v>
      </c>
      <c r="BG1209" t="s">
        <v>82</v>
      </c>
      <c r="BH1209" t="s">
        <v>82</v>
      </c>
      <c r="BI1209" t="s">
        <v>82</v>
      </c>
      <c r="BJ1209" t="s">
        <v>82</v>
      </c>
      <c r="BK1209" t="s">
        <v>82</v>
      </c>
      <c r="BL1209" t="s">
        <v>82</v>
      </c>
      <c r="BM1209" t="s">
        <v>82</v>
      </c>
      <c r="BN1209" t="s">
        <v>82</v>
      </c>
      <c r="BO1209" t="s">
        <v>82</v>
      </c>
      <c r="BP1209" t="s">
        <v>82</v>
      </c>
      <c r="BQ1209" t="s">
        <v>82</v>
      </c>
    </row>
    <row r="1210" spans="1:69" x14ac:dyDescent="0.2">
      <c r="A1210" s="5">
        <v>0</v>
      </c>
      <c r="B1210" t="s">
        <v>18187</v>
      </c>
      <c r="C1210" t="s">
        <v>18188</v>
      </c>
      <c r="D1210" t="s">
        <v>18189</v>
      </c>
      <c r="E1210" t="s">
        <v>18190</v>
      </c>
      <c r="F1210" t="s">
        <v>1119</v>
      </c>
      <c r="G1210" t="s">
        <v>18191</v>
      </c>
      <c r="H1210" s="1">
        <v>43383</v>
      </c>
      <c r="I1210" s="1">
        <v>42248</v>
      </c>
      <c r="J1210" t="b">
        <v>0</v>
      </c>
      <c r="K1210" t="s">
        <v>1121</v>
      </c>
      <c r="L1210" t="s">
        <v>18192</v>
      </c>
      <c r="M1210" t="s">
        <v>90</v>
      </c>
      <c r="N1210">
        <v>48</v>
      </c>
      <c r="O1210" t="s">
        <v>18193</v>
      </c>
      <c r="P1210" t="s">
        <v>1124</v>
      </c>
      <c r="Q1210" t="s">
        <v>18194</v>
      </c>
      <c r="R1210" t="s">
        <v>81</v>
      </c>
      <c r="S1210">
        <v>1</v>
      </c>
      <c r="T1210" s="1">
        <v>43383</v>
      </c>
      <c r="U1210" s="1">
        <v>42248</v>
      </c>
      <c r="V1210" t="s">
        <v>18195</v>
      </c>
      <c r="W1210" s="2">
        <v>44139</v>
      </c>
      <c r="X1210" t="s">
        <v>18196</v>
      </c>
      <c r="Y1210" t="s">
        <v>18197</v>
      </c>
      <c r="Z1210" t="s">
        <v>18198</v>
      </c>
      <c r="AA1210" t="s">
        <v>18199</v>
      </c>
      <c r="AB1210" t="s">
        <v>18200</v>
      </c>
      <c r="AC1210">
        <f>55-19-35217767</f>
        <v>-35217731</v>
      </c>
      <c r="AD1210" t="s">
        <v>18201</v>
      </c>
      <c r="AE1210" t="s">
        <v>18197</v>
      </c>
      <c r="AF1210" t="s">
        <v>18198</v>
      </c>
      <c r="AG1210" t="s">
        <v>18199</v>
      </c>
      <c r="AH1210" t="s">
        <v>18200</v>
      </c>
      <c r="AI1210">
        <f>55-19-35217767</f>
        <v>-35217731</v>
      </c>
      <c r="AJ1210" t="s">
        <v>18201</v>
      </c>
      <c r="AK1210" t="s">
        <v>1134</v>
      </c>
      <c r="AL1210" t="s">
        <v>18193</v>
      </c>
      <c r="AM1210" t="s">
        <v>18193</v>
      </c>
      <c r="AN1210" t="s">
        <v>1136</v>
      </c>
      <c r="AO1210" t="s">
        <v>4553</v>
      </c>
      <c r="AP1210" t="s">
        <v>1137</v>
      </c>
      <c r="AQ1210" t="s">
        <v>18202</v>
      </c>
      <c r="AR1210" t="s">
        <v>18203</v>
      </c>
      <c r="AS1210" t="s">
        <v>18204</v>
      </c>
      <c r="AT1210" t="s">
        <v>18205</v>
      </c>
      <c r="AU1210" t="s">
        <v>81</v>
      </c>
      <c r="AV1210" t="s">
        <v>82</v>
      </c>
      <c r="AW1210" t="s">
        <v>643</v>
      </c>
      <c r="AX1210" t="s">
        <v>81</v>
      </c>
      <c r="AY1210" t="s">
        <v>81</v>
      </c>
      <c r="AZ1210" t="s">
        <v>81</v>
      </c>
      <c r="BA1210" t="s">
        <v>82</v>
      </c>
      <c r="BB1210" s="1">
        <v>1</v>
      </c>
      <c r="BC1210" t="s">
        <v>81</v>
      </c>
      <c r="BD1210" t="s">
        <v>81</v>
      </c>
      <c r="BE1210" t="s">
        <v>81</v>
      </c>
      <c r="BF1210" t="s">
        <v>81</v>
      </c>
      <c r="BG1210" t="s">
        <v>81</v>
      </c>
      <c r="BH1210" t="s">
        <v>81</v>
      </c>
      <c r="BI1210" t="s">
        <v>81</v>
      </c>
      <c r="BJ1210" t="s">
        <v>82</v>
      </c>
      <c r="BK1210" t="s">
        <v>82</v>
      </c>
      <c r="BL1210" t="s">
        <v>81</v>
      </c>
      <c r="BM1210" t="s">
        <v>201</v>
      </c>
      <c r="BN1210" t="s">
        <v>81</v>
      </c>
      <c r="BO1210" t="s">
        <v>81</v>
      </c>
      <c r="BP1210" t="s">
        <v>81</v>
      </c>
      <c r="BQ1210" t="s">
        <v>81</v>
      </c>
    </row>
    <row r="1211" spans="1:69" x14ac:dyDescent="0.2">
      <c r="A1211" s="5">
        <v>0</v>
      </c>
      <c r="B1211" t="s">
        <v>18206</v>
      </c>
      <c r="C1211" t="s">
        <v>18207</v>
      </c>
      <c r="D1211" t="s">
        <v>18208</v>
      </c>
      <c r="E1211" t="s">
        <v>18209</v>
      </c>
      <c r="F1211" t="s">
        <v>1316</v>
      </c>
      <c r="G1211" t="s">
        <v>18210</v>
      </c>
      <c r="H1211" s="1">
        <v>42373</v>
      </c>
      <c r="I1211" s="1">
        <v>42377</v>
      </c>
      <c r="J1211" t="b">
        <v>0</v>
      </c>
      <c r="K1211" t="s">
        <v>622</v>
      </c>
      <c r="L1211" t="s">
        <v>18211</v>
      </c>
      <c r="M1211" t="s">
        <v>90</v>
      </c>
      <c r="N1211">
        <v>60</v>
      </c>
      <c r="O1211" t="s">
        <v>18212</v>
      </c>
      <c r="P1211" t="s">
        <v>1356</v>
      </c>
      <c r="Q1211" t="s">
        <v>18213</v>
      </c>
      <c r="R1211" t="s">
        <v>81</v>
      </c>
      <c r="S1211" t="s">
        <v>82</v>
      </c>
      <c r="T1211" s="1">
        <v>42373</v>
      </c>
      <c r="U1211" s="1">
        <v>42377</v>
      </c>
      <c r="V1211" t="s">
        <v>1322</v>
      </c>
      <c r="W1211" s="2">
        <v>43153</v>
      </c>
      <c r="X1211" t="s">
        <v>82</v>
      </c>
      <c r="Y1211" t="s">
        <v>18214</v>
      </c>
      <c r="Z1211" t="s">
        <v>81</v>
      </c>
      <c r="AA1211" t="s">
        <v>18215</v>
      </c>
      <c r="AB1211" t="s">
        <v>18216</v>
      </c>
      <c r="AC1211" t="s">
        <v>18217</v>
      </c>
      <c r="AD1211" t="s">
        <v>18218</v>
      </c>
      <c r="AE1211" t="s">
        <v>18219</v>
      </c>
      <c r="AF1211" t="s">
        <v>81</v>
      </c>
      <c r="AG1211" t="s">
        <v>18220</v>
      </c>
      <c r="AH1211" t="s">
        <v>18221</v>
      </c>
      <c r="AI1211" t="s">
        <v>18222</v>
      </c>
      <c r="AJ1211" t="s">
        <v>4564</v>
      </c>
      <c r="AK1211" t="s">
        <v>1328</v>
      </c>
      <c r="AL1211" t="s">
        <v>82</v>
      </c>
      <c r="AM1211" t="s">
        <v>18212</v>
      </c>
      <c r="AN1211" t="s">
        <v>1409</v>
      </c>
      <c r="AO1211" t="s">
        <v>1409</v>
      </c>
      <c r="AP1211" t="s">
        <v>371</v>
      </c>
      <c r="AQ1211" t="s">
        <v>18223</v>
      </c>
      <c r="AR1211" t="s">
        <v>1332</v>
      </c>
      <c r="AS1211" t="s">
        <v>18224</v>
      </c>
      <c r="AT1211" t="s">
        <v>82</v>
      </c>
      <c r="AU1211" t="s">
        <v>81</v>
      </c>
      <c r="AV1211" t="s">
        <v>82</v>
      </c>
      <c r="AW1211" t="s">
        <v>1334</v>
      </c>
      <c r="AX1211" t="s">
        <v>81</v>
      </c>
      <c r="AY1211" t="s">
        <v>81</v>
      </c>
      <c r="AZ1211" t="s">
        <v>81</v>
      </c>
      <c r="BA1211" t="s">
        <v>82</v>
      </c>
      <c r="BB1211" s="1">
        <v>1</v>
      </c>
      <c r="BC1211" t="s">
        <v>81</v>
      </c>
      <c r="BD1211" t="s">
        <v>81</v>
      </c>
      <c r="BE1211" t="s">
        <v>81</v>
      </c>
      <c r="BF1211" t="s">
        <v>81</v>
      </c>
      <c r="BG1211" t="s">
        <v>81</v>
      </c>
      <c r="BH1211" t="s">
        <v>81</v>
      </c>
      <c r="BI1211" t="s">
        <v>81</v>
      </c>
      <c r="BJ1211" t="s">
        <v>82</v>
      </c>
      <c r="BK1211" t="s">
        <v>82</v>
      </c>
      <c r="BL1211" t="s">
        <v>200</v>
      </c>
      <c r="BM1211" t="s">
        <v>201</v>
      </c>
      <c r="BN1211" t="s">
        <v>81</v>
      </c>
      <c r="BO1211" t="s">
        <v>18225</v>
      </c>
      <c r="BP1211" t="s">
        <v>81</v>
      </c>
      <c r="BQ1211" t="s">
        <v>81</v>
      </c>
    </row>
    <row r="1212" spans="1:69" x14ac:dyDescent="0.2">
      <c r="A1212" s="5">
        <v>0</v>
      </c>
      <c r="B1212" t="s">
        <v>18226</v>
      </c>
      <c r="C1212" t="s">
        <v>18227</v>
      </c>
      <c r="D1212" t="s">
        <v>18228</v>
      </c>
      <c r="E1212" t="s">
        <v>18229</v>
      </c>
      <c r="F1212" t="s">
        <v>73</v>
      </c>
      <c r="G1212" t="s">
        <v>18230</v>
      </c>
      <c r="H1212" s="1">
        <v>42614</v>
      </c>
      <c r="I1212" s="1">
        <v>42852</v>
      </c>
      <c r="J1212" t="b">
        <v>0</v>
      </c>
      <c r="K1212" t="s">
        <v>75</v>
      </c>
      <c r="L1212" t="s">
        <v>915</v>
      </c>
      <c r="M1212" t="s">
        <v>90</v>
      </c>
      <c r="N1212">
        <v>280</v>
      </c>
      <c r="O1212" t="s">
        <v>798</v>
      </c>
      <c r="P1212" t="s">
        <v>409</v>
      </c>
      <c r="Q1212" t="s">
        <v>18231</v>
      </c>
      <c r="R1212" t="s">
        <v>81</v>
      </c>
      <c r="S1212" t="s">
        <v>82</v>
      </c>
      <c r="T1212" s="1">
        <v>42614</v>
      </c>
      <c r="U1212" t="s">
        <v>9119</v>
      </c>
      <c r="V1212" t="s">
        <v>271</v>
      </c>
      <c r="W1212" s="2">
        <v>44074</v>
      </c>
      <c r="X1212" t="s">
        <v>18232</v>
      </c>
      <c r="Y1212" t="s">
        <v>81</v>
      </c>
      <c r="Z1212" t="s">
        <v>18233</v>
      </c>
      <c r="AA1212" t="s">
        <v>82</v>
      </c>
      <c r="AB1212" t="s">
        <v>81</v>
      </c>
      <c r="AC1212" t="s">
        <v>81</v>
      </c>
      <c r="AD1212" t="s">
        <v>798</v>
      </c>
      <c r="AE1212" t="s">
        <v>81</v>
      </c>
      <c r="AF1212" t="s">
        <v>18233</v>
      </c>
      <c r="AG1212" t="s">
        <v>82</v>
      </c>
      <c r="AH1212" t="s">
        <v>81</v>
      </c>
      <c r="AI1212" t="s">
        <v>81</v>
      </c>
      <c r="AJ1212" t="s">
        <v>798</v>
      </c>
      <c r="AK1212" t="s">
        <v>86</v>
      </c>
      <c r="AL1212" t="s">
        <v>82</v>
      </c>
      <c r="AM1212" t="s">
        <v>88</v>
      </c>
      <c r="AN1212" t="s">
        <v>154</v>
      </c>
      <c r="AO1212" t="s">
        <v>8897</v>
      </c>
      <c r="AP1212" t="s">
        <v>91</v>
      </c>
      <c r="AQ1212" t="s">
        <v>18234</v>
      </c>
      <c r="AR1212" t="s">
        <v>82</v>
      </c>
      <c r="AS1212" t="s">
        <v>18235</v>
      </c>
      <c r="AT1212" t="s">
        <v>18236</v>
      </c>
      <c r="AU1212" t="s">
        <v>81</v>
      </c>
      <c r="AV1212" t="s">
        <v>82</v>
      </c>
      <c r="AW1212" t="s">
        <v>82</v>
      </c>
      <c r="AX1212" t="s">
        <v>82</v>
      </c>
      <c r="AY1212" t="s">
        <v>82</v>
      </c>
      <c r="AZ1212" t="s">
        <v>82</v>
      </c>
      <c r="BA1212" t="s">
        <v>82</v>
      </c>
      <c r="BB1212" t="s">
        <v>82</v>
      </c>
      <c r="BC1212" t="s">
        <v>82</v>
      </c>
      <c r="BD1212" t="s">
        <v>82</v>
      </c>
      <c r="BE1212" t="s">
        <v>82</v>
      </c>
      <c r="BF1212" t="s">
        <v>82</v>
      </c>
      <c r="BG1212" t="s">
        <v>82</v>
      </c>
      <c r="BH1212" t="s">
        <v>82</v>
      </c>
      <c r="BI1212" t="s">
        <v>82</v>
      </c>
      <c r="BJ1212" t="s">
        <v>82</v>
      </c>
      <c r="BK1212" t="s">
        <v>82</v>
      </c>
      <c r="BL1212" t="s">
        <v>82</v>
      </c>
      <c r="BM1212" t="s">
        <v>82</v>
      </c>
      <c r="BN1212" t="s">
        <v>82</v>
      </c>
      <c r="BO1212" t="s">
        <v>82</v>
      </c>
      <c r="BP1212" t="s">
        <v>82</v>
      </c>
      <c r="BQ1212" t="s">
        <v>82</v>
      </c>
    </row>
    <row r="1213" spans="1:69" x14ac:dyDescent="0.2">
      <c r="A1213" s="5">
        <v>1</v>
      </c>
      <c r="B1213" t="s">
        <v>81</v>
      </c>
      <c r="C1213" t="s">
        <v>18237</v>
      </c>
      <c r="D1213" t="s">
        <v>18238</v>
      </c>
      <c r="E1213" t="s">
        <v>18239</v>
      </c>
      <c r="F1213" t="s">
        <v>120</v>
      </c>
      <c r="G1213" t="s">
        <v>18240</v>
      </c>
      <c r="H1213" s="1">
        <v>43288</v>
      </c>
      <c r="I1213" s="1">
        <v>43259</v>
      </c>
      <c r="J1213" t="b">
        <v>0</v>
      </c>
      <c r="K1213" t="s">
        <v>75</v>
      </c>
      <c r="L1213" t="s">
        <v>122</v>
      </c>
      <c r="M1213" t="s">
        <v>123</v>
      </c>
      <c r="N1213">
        <v>254</v>
      </c>
      <c r="O1213" t="s">
        <v>18241</v>
      </c>
      <c r="P1213" t="s">
        <v>125</v>
      </c>
      <c r="Q1213" t="s">
        <v>10175</v>
      </c>
      <c r="R1213" t="s">
        <v>81</v>
      </c>
      <c r="S1213">
        <v>1</v>
      </c>
      <c r="T1213" s="1">
        <v>43288</v>
      </c>
      <c r="U1213" s="1">
        <v>43259</v>
      </c>
      <c r="V1213" t="s">
        <v>127</v>
      </c>
      <c r="W1213" s="2">
        <v>43557</v>
      </c>
      <c r="X1213" t="s">
        <v>82</v>
      </c>
      <c r="Y1213" t="s">
        <v>82</v>
      </c>
      <c r="Z1213" t="s">
        <v>82</v>
      </c>
      <c r="AA1213" t="s">
        <v>82</v>
      </c>
      <c r="AB1213" t="s">
        <v>82</v>
      </c>
      <c r="AC1213" t="s">
        <v>82</v>
      </c>
      <c r="AD1213" t="s">
        <v>82</v>
      </c>
      <c r="AE1213" t="s">
        <v>82</v>
      </c>
      <c r="AF1213" t="s">
        <v>82</v>
      </c>
      <c r="AG1213" t="s">
        <v>82</v>
      </c>
      <c r="AH1213" t="s">
        <v>82</v>
      </c>
      <c r="AI1213" t="s">
        <v>82</v>
      </c>
      <c r="AJ1213" t="s">
        <v>82</v>
      </c>
      <c r="AK1213" t="s">
        <v>296</v>
      </c>
      <c r="AL1213" t="s">
        <v>82</v>
      </c>
      <c r="AM1213" t="s">
        <v>18241</v>
      </c>
      <c r="AN1213" t="s">
        <v>18242</v>
      </c>
      <c r="AO1213" t="s">
        <v>18243</v>
      </c>
      <c r="AP1213" t="s">
        <v>132</v>
      </c>
      <c r="AQ1213" t="s">
        <v>18244</v>
      </c>
      <c r="AR1213" t="s">
        <v>18245</v>
      </c>
      <c r="AS1213" t="s">
        <v>18246</v>
      </c>
      <c r="AT1213" t="s">
        <v>18247</v>
      </c>
      <c r="AU1213" t="s">
        <v>81</v>
      </c>
      <c r="AV1213" t="s">
        <v>82</v>
      </c>
      <c r="AW1213" t="s">
        <v>81</v>
      </c>
      <c r="AX1213" t="s">
        <v>81</v>
      </c>
      <c r="AY1213" t="s">
        <v>81</v>
      </c>
      <c r="AZ1213" t="s">
        <v>81</v>
      </c>
      <c r="BA1213" t="s">
        <v>82</v>
      </c>
      <c r="BB1213" s="1">
        <v>1</v>
      </c>
      <c r="BC1213" t="s">
        <v>81</v>
      </c>
      <c r="BD1213" t="s">
        <v>81</v>
      </c>
      <c r="BE1213" t="s">
        <v>81</v>
      </c>
      <c r="BF1213" t="s">
        <v>81</v>
      </c>
      <c r="BG1213" t="s">
        <v>81</v>
      </c>
      <c r="BH1213" t="s">
        <v>81</v>
      </c>
      <c r="BI1213" t="s">
        <v>81</v>
      </c>
      <c r="BJ1213" t="s">
        <v>82</v>
      </c>
      <c r="BK1213" t="s">
        <v>82</v>
      </c>
      <c r="BL1213" t="s">
        <v>81</v>
      </c>
      <c r="BM1213" t="s">
        <v>137</v>
      </c>
      <c r="BN1213" t="s">
        <v>81</v>
      </c>
      <c r="BO1213" t="s">
        <v>81</v>
      </c>
      <c r="BP1213" t="s">
        <v>81</v>
      </c>
      <c r="BQ1213" t="s">
        <v>81</v>
      </c>
    </row>
    <row r="1214" spans="1:69" x14ac:dyDescent="0.2">
      <c r="A1214" s="5">
        <v>1</v>
      </c>
      <c r="B1214" t="s">
        <v>340</v>
      </c>
      <c r="C1214" t="s">
        <v>341</v>
      </c>
      <c r="D1214" t="s">
        <v>342</v>
      </c>
      <c r="E1214" t="s">
        <v>343</v>
      </c>
      <c r="F1214" t="s">
        <v>178</v>
      </c>
      <c r="G1214" t="s">
        <v>18248</v>
      </c>
      <c r="H1214" s="1">
        <v>43718</v>
      </c>
      <c r="I1214" s="1">
        <v>43740</v>
      </c>
      <c r="J1214" t="b">
        <v>0</v>
      </c>
      <c r="K1214" t="s">
        <v>180</v>
      </c>
      <c r="L1214" t="s">
        <v>5794</v>
      </c>
      <c r="M1214" t="s">
        <v>346</v>
      </c>
      <c r="N1214">
        <v>1130</v>
      </c>
      <c r="O1214" t="s">
        <v>183</v>
      </c>
      <c r="P1214" t="s">
        <v>18249</v>
      </c>
      <c r="Q1214" t="s">
        <v>348</v>
      </c>
      <c r="R1214" t="s">
        <v>349</v>
      </c>
      <c r="S1214" t="s">
        <v>82</v>
      </c>
      <c r="T1214" s="1">
        <v>43718</v>
      </c>
      <c r="U1214" s="1">
        <v>43740</v>
      </c>
      <c r="V1214" t="s">
        <v>186</v>
      </c>
      <c r="W1214" s="2">
        <v>43927</v>
      </c>
      <c r="X1214" t="s">
        <v>350</v>
      </c>
      <c r="Y1214" t="s">
        <v>188</v>
      </c>
      <c r="Z1214" t="s">
        <v>81</v>
      </c>
      <c r="AA1214" t="s">
        <v>189</v>
      </c>
      <c r="AB1214" t="s">
        <v>190</v>
      </c>
      <c r="AC1214" t="s">
        <v>81</v>
      </c>
      <c r="AD1214" t="s">
        <v>183</v>
      </c>
      <c r="AE1214" t="s">
        <v>188</v>
      </c>
      <c r="AF1214" t="s">
        <v>81</v>
      </c>
      <c r="AG1214" t="s">
        <v>189</v>
      </c>
      <c r="AH1214" t="s">
        <v>190</v>
      </c>
      <c r="AI1214" t="s">
        <v>81</v>
      </c>
      <c r="AJ1214" t="s">
        <v>183</v>
      </c>
      <c r="AK1214" t="s">
        <v>250</v>
      </c>
      <c r="AL1214" t="s">
        <v>82</v>
      </c>
      <c r="AM1214" t="s">
        <v>183</v>
      </c>
      <c r="AN1214" t="s">
        <v>81</v>
      </c>
      <c r="AO1214" t="s">
        <v>81</v>
      </c>
      <c r="AP1214" t="s">
        <v>351</v>
      </c>
      <c r="AQ1214" t="s">
        <v>352</v>
      </c>
      <c r="AR1214" t="s">
        <v>353</v>
      </c>
      <c r="AS1214" t="s">
        <v>18250</v>
      </c>
      <c r="AT1214" t="s">
        <v>355</v>
      </c>
      <c r="AU1214" t="s">
        <v>197</v>
      </c>
      <c r="AV1214" t="s">
        <v>82</v>
      </c>
      <c r="AW1214" t="s">
        <v>198</v>
      </c>
      <c r="AX1214" t="s">
        <v>81</v>
      </c>
      <c r="AY1214" t="s">
        <v>81</v>
      </c>
      <c r="AZ1214" t="s">
        <v>356</v>
      </c>
      <c r="BA1214" t="s">
        <v>82</v>
      </c>
      <c r="BB1214" s="1">
        <v>1</v>
      </c>
      <c r="BC1214" t="s">
        <v>199</v>
      </c>
      <c r="BD1214" t="s">
        <v>199</v>
      </c>
      <c r="BE1214" t="s">
        <v>199</v>
      </c>
      <c r="BF1214" t="s">
        <v>199</v>
      </c>
      <c r="BG1214" t="s">
        <v>81</v>
      </c>
      <c r="BH1214" t="s">
        <v>81</v>
      </c>
      <c r="BI1214" t="s">
        <v>81</v>
      </c>
      <c r="BJ1214" t="s">
        <v>82</v>
      </c>
      <c r="BK1214" t="s">
        <v>82</v>
      </c>
      <c r="BL1214" t="s">
        <v>200</v>
      </c>
      <c r="BM1214" t="s">
        <v>18251</v>
      </c>
      <c r="BN1214" t="s">
        <v>81</v>
      </c>
      <c r="BO1214" t="s">
        <v>81</v>
      </c>
      <c r="BP1214" t="s">
        <v>81</v>
      </c>
      <c r="BQ1214" t="s">
        <v>81</v>
      </c>
    </row>
    <row r="1215" spans="1:69" x14ac:dyDescent="0.2">
      <c r="A1215" s="5">
        <v>0</v>
      </c>
      <c r="B1215" t="s">
        <v>18252</v>
      </c>
      <c r="C1215" t="s">
        <v>18253</v>
      </c>
      <c r="D1215" t="s">
        <v>18254</v>
      </c>
      <c r="E1215" t="s">
        <v>18255</v>
      </c>
      <c r="F1215" t="s">
        <v>73</v>
      </c>
      <c r="G1215" t="s">
        <v>18256</v>
      </c>
      <c r="H1215" s="1">
        <v>42642</v>
      </c>
      <c r="I1215" s="1">
        <v>42614</v>
      </c>
      <c r="J1215" t="b">
        <v>0</v>
      </c>
      <c r="K1215" t="s">
        <v>75</v>
      </c>
      <c r="L1215" t="s">
        <v>14446</v>
      </c>
      <c r="M1215" t="s">
        <v>90</v>
      </c>
      <c r="N1215">
        <v>79</v>
      </c>
      <c r="O1215" t="s">
        <v>18257</v>
      </c>
      <c r="P1215" t="s">
        <v>409</v>
      </c>
      <c r="Q1215" t="s">
        <v>18258</v>
      </c>
      <c r="R1215" t="s">
        <v>81</v>
      </c>
      <c r="S1215" t="s">
        <v>82</v>
      </c>
      <c r="T1215" s="1">
        <v>42642</v>
      </c>
      <c r="U1215" t="s">
        <v>5488</v>
      </c>
      <c r="V1215" t="s">
        <v>271</v>
      </c>
      <c r="W1215" s="2">
        <v>43423</v>
      </c>
      <c r="X1215" t="s">
        <v>18259</v>
      </c>
      <c r="Y1215" t="s">
        <v>81</v>
      </c>
      <c r="Z1215" t="s">
        <v>18260</v>
      </c>
      <c r="AA1215" t="s">
        <v>82</v>
      </c>
      <c r="AB1215" t="s">
        <v>81</v>
      </c>
      <c r="AC1215" t="s">
        <v>81</v>
      </c>
      <c r="AD1215" t="s">
        <v>18261</v>
      </c>
      <c r="AE1215" t="s">
        <v>81</v>
      </c>
      <c r="AF1215" t="s">
        <v>18260</v>
      </c>
      <c r="AG1215" t="s">
        <v>82</v>
      </c>
      <c r="AH1215" t="s">
        <v>81</v>
      </c>
      <c r="AI1215" t="s">
        <v>81</v>
      </c>
      <c r="AJ1215" t="s">
        <v>18261</v>
      </c>
      <c r="AK1215" t="s">
        <v>110</v>
      </c>
      <c r="AL1215" t="s">
        <v>82</v>
      </c>
      <c r="AM1215" t="s">
        <v>88</v>
      </c>
      <c r="AN1215" t="s">
        <v>2183</v>
      </c>
      <c r="AO1215" t="s">
        <v>231</v>
      </c>
      <c r="AP1215" t="s">
        <v>91</v>
      </c>
      <c r="AQ1215" t="s">
        <v>18262</v>
      </c>
      <c r="AR1215" t="s">
        <v>82</v>
      </c>
      <c r="AS1215" t="s">
        <v>18263</v>
      </c>
      <c r="AT1215" t="s">
        <v>18264</v>
      </c>
      <c r="AU1215" t="s">
        <v>81</v>
      </c>
      <c r="AV1215" t="s">
        <v>82</v>
      </c>
      <c r="AW1215" t="s">
        <v>82</v>
      </c>
      <c r="AX1215" t="s">
        <v>82</v>
      </c>
      <c r="AY1215" t="s">
        <v>82</v>
      </c>
      <c r="AZ1215" t="s">
        <v>82</v>
      </c>
      <c r="BA1215" t="s">
        <v>82</v>
      </c>
      <c r="BB1215" t="s">
        <v>82</v>
      </c>
      <c r="BC1215" t="s">
        <v>82</v>
      </c>
      <c r="BD1215" t="s">
        <v>82</v>
      </c>
      <c r="BE1215" t="s">
        <v>82</v>
      </c>
      <c r="BF1215" t="s">
        <v>82</v>
      </c>
      <c r="BG1215" t="s">
        <v>82</v>
      </c>
      <c r="BH1215" t="s">
        <v>82</v>
      </c>
      <c r="BI1215" t="s">
        <v>82</v>
      </c>
      <c r="BJ1215" t="s">
        <v>82</v>
      </c>
      <c r="BK1215" t="s">
        <v>82</v>
      </c>
      <c r="BL1215" t="s">
        <v>82</v>
      </c>
      <c r="BM1215" t="s">
        <v>82</v>
      </c>
      <c r="BN1215" t="s">
        <v>82</v>
      </c>
      <c r="BO1215" t="s">
        <v>82</v>
      </c>
      <c r="BP1215" t="s">
        <v>82</v>
      </c>
      <c r="BQ1215" t="s">
        <v>82</v>
      </c>
    </row>
    <row r="1216" spans="1:69" x14ac:dyDescent="0.2">
      <c r="A1216" s="5">
        <v>0</v>
      </c>
      <c r="B1216" t="s">
        <v>81</v>
      </c>
      <c r="C1216" t="s">
        <v>18265</v>
      </c>
      <c r="D1216" t="s">
        <v>18266</v>
      </c>
      <c r="E1216" t="s">
        <v>18267</v>
      </c>
      <c r="F1216" t="s">
        <v>120</v>
      </c>
      <c r="G1216" t="s">
        <v>18268</v>
      </c>
      <c r="H1216" s="1">
        <v>42849</v>
      </c>
      <c r="I1216" s="1">
        <v>42095</v>
      </c>
      <c r="J1216" t="b">
        <v>0</v>
      </c>
      <c r="K1216" t="s">
        <v>75</v>
      </c>
      <c r="L1216" t="s">
        <v>15280</v>
      </c>
      <c r="M1216" t="s">
        <v>123</v>
      </c>
      <c r="N1216">
        <v>136</v>
      </c>
      <c r="O1216" t="s">
        <v>18269</v>
      </c>
      <c r="P1216" t="s">
        <v>125</v>
      </c>
      <c r="Q1216" t="s">
        <v>10380</v>
      </c>
      <c r="R1216" t="s">
        <v>81</v>
      </c>
      <c r="S1216">
        <v>1</v>
      </c>
      <c r="T1216" s="1">
        <v>42849</v>
      </c>
      <c r="U1216" s="1">
        <v>42095</v>
      </c>
      <c r="V1216" t="s">
        <v>127</v>
      </c>
      <c r="W1216" s="2">
        <v>43557</v>
      </c>
      <c r="X1216" t="s">
        <v>82</v>
      </c>
      <c r="Y1216" t="s">
        <v>82</v>
      </c>
      <c r="Z1216" t="s">
        <v>82</v>
      </c>
      <c r="AA1216" t="s">
        <v>82</v>
      </c>
      <c r="AB1216" t="s">
        <v>82</v>
      </c>
      <c r="AC1216" t="s">
        <v>82</v>
      </c>
      <c r="AD1216" t="s">
        <v>82</v>
      </c>
      <c r="AE1216" t="s">
        <v>82</v>
      </c>
      <c r="AF1216" t="s">
        <v>82</v>
      </c>
      <c r="AG1216" t="s">
        <v>82</v>
      </c>
      <c r="AH1216" t="s">
        <v>82</v>
      </c>
      <c r="AI1216" t="s">
        <v>82</v>
      </c>
      <c r="AJ1216" t="s">
        <v>82</v>
      </c>
      <c r="AK1216" t="s">
        <v>128</v>
      </c>
      <c r="AL1216" t="s">
        <v>82</v>
      </c>
      <c r="AM1216" t="s">
        <v>18270</v>
      </c>
      <c r="AN1216" t="s">
        <v>8184</v>
      </c>
      <c r="AO1216" t="s">
        <v>10386</v>
      </c>
      <c r="AP1216" t="s">
        <v>132</v>
      </c>
      <c r="AQ1216" t="s">
        <v>18271</v>
      </c>
      <c r="AR1216" t="s">
        <v>18272</v>
      </c>
      <c r="AS1216" t="s">
        <v>18273</v>
      </c>
      <c r="AT1216" t="s">
        <v>18274</v>
      </c>
      <c r="AU1216" t="s">
        <v>81</v>
      </c>
      <c r="AV1216" t="s">
        <v>82</v>
      </c>
      <c r="AW1216" t="s">
        <v>81</v>
      </c>
      <c r="AX1216" t="s">
        <v>81</v>
      </c>
      <c r="AY1216" t="s">
        <v>81</v>
      </c>
      <c r="AZ1216" t="s">
        <v>81</v>
      </c>
      <c r="BA1216" t="s">
        <v>82</v>
      </c>
      <c r="BB1216" s="1">
        <v>1</v>
      </c>
      <c r="BC1216" t="s">
        <v>81</v>
      </c>
      <c r="BD1216" t="s">
        <v>81</v>
      </c>
      <c r="BE1216" t="s">
        <v>81</v>
      </c>
      <c r="BF1216" t="s">
        <v>81</v>
      </c>
      <c r="BG1216" t="s">
        <v>81</v>
      </c>
      <c r="BH1216" t="s">
        <v>81</v>
      </c>
      <c r="BI1216" t="s">
        <v>81</v>
      </c>
      <c r="BJ1216" t="s">
        <v>82</v>
      </c>
      <c r="BK1216" t="s">
        <v>82</v>
      </c>
      <c r="BL1216" t="s">
        <v>81</v>
      </c>
      <c r="BM1216" t="s">
        <v>137</v>
      </c>
      <c r="BN1216" t="s">
        <v>81</v>
      </c>
      <c r="BO1216" t="s">
        <v>81</v>
      </c>
      <c r="BP1216" t="s">
        <v>81</v>
      </c>
      <c r="BQ1216" t="s">
        <v>81</v>
      </c>
    </row>
    <row r="1217" spans="1:69" x14ac:dyDescent="0.2">
      <c r="A1217" s="5">
        <v>1</v>
      </c>
      <c r="B1217" t="s">
        <v>18275</v>
      </c>
      <c r="C1217" t="s">
        <v>18276</v>
      </c>
      <c r="D1217" t="s">
        <v>18277</v>
      </c>
      <c r="E1217" t="s">
        <v>18278</v>
      </c>
      <c r="F1217" t="s">
        <v>178</v>
      </c>
      <c r="G1217" t="s">
        <v>18279</v>
      </c>
      <c r="H1217" s="1">
        <v>43314</v>
      </c>
      <c r="I1217" s="1">
        <v>43306</v>
      </c>
      <c r="J1217" t="b">
        <v>0</v>
      </c>
      <c r="K1217" t="s">
        <v>180</v>
      </c>
      <c r="L1217" t="s">
        <v>5794</v>
      </c>
      <c r="M1217" t="s">
        <v>2335</v>
      </c>
      <c r="N1217">
        <v>60</v>
      </c>
      <c r="O1217" t="s">
        <v>18280</v>
      </c>
      <c r="P1217" t="s">
        <v>18281</v>
      </c>
      <c r="Q1217" t="s">
        <v>18282</v>
      </c>
      <c r="R1217" t="s">
        <v>18283</v>
      </c>
      <c r="S1217">
        <v>1</v>
      </c>
      <c r="T1217" s="1">
        <v>43314</v>
      </c>
      <c r="U1217" s="1">
        <v>43306</v>
      </c>
      <c r="V1217" t="s">
        <v>186</v>
      </c>
      <c r="W1217" s="2">
        <v>43935</v>
      </c>
      <c r="X1217" t="s">
        <v>18284</v>
      </c>
      <c r="Y1217" t="s">
        <v>18285</v>
      </c>
      <c r="Z1217" t="s">
        <v>81</v>
      </c>
      <c r="AA1217" t="s">
        <v>90</v>
      </c>
      <c r="AB1217" t="s">
        <v>18286</v>
      </c>
      <c r="AC1217">
        <v>4930300139003</v>
      </c>
      <c r="AD1217" t="s">
        <v>18280</v>
      </c>
      <c r="AE1217" t="s">
        <v>18285</v>
      </c>
      <c r="AF1217" t="s">
        <v>81</v>
      </c>
      <c r="AG1217" t="s">
        <v>90</v>
      </c>
      <c r="AH1217" t="s">
        <v>18286</v>
      </c>
      <c r="AI1217">
        <v>4930300139003</v>
      </c>
      <c r="AJ1217" t="s">
        <v>18280</v>
      </c>
      <c r="AK1217" t="s">
        <v>250</v>
      </c>
      <c r="AL1217" t="s">
        <v>82</v>
      </c>
      <c r="AM1217" t="s">
        <v>18280</v>
      </c>
      <c r="AN1217" t="s">
        <v>81</v>
      </c>
      <c r="AO1217" t="s">
        <v>81</v>
      </c>
      <c r="AP1217" t="s">
        <v>351</v>
      </c>
      <c r="AQ1217" t="s">
        <v>18287</v>
      </c>
      <c r="AR1217" t="s">
        <v>18288</v>
      </c>
      <c r="AS1217" t="s">
        <v>18289</v>
      </c>
      <c r="AT1217" t="s">
        <v>18290</v>
      </c>
      <c r="AU1217" t="s">
        <v>197</v>
      </c>
      <c r="AV1217" t="s">
        <v>82</v>
      </c>
      <c r="AW1217" t="s">
        <v>198</v>
      </c>
      <c r="AX1217" t="s">
        <v>81</v>
      </c>
      <c r="AY1217" t="s">
        <v>81</v>
      </c>
      <c r="AZ1217" t="s">
        <v>18291</v>
      </c>
      <c r="BA1217" t="s">
        <v>82</v>
      </c>
      <c r="BB1217" s="1">
        <v>1</v>
      </c>
      <c r="BC1217" t="s">
        <v>199</v>
      </c>
      <c r="BD1217" t="s">
        <v>199</v>
      </c>
      <c r="BE1217" t="s">
        <v>199</v>
      </c>
      <c r="BF1217" t="s">
        <v>199</v>
      </c>
      <c r="BG1217" t="s">
        <v>81</v>
      </c>
      <c r="BH1217" t="s">
        <v>81</v>
      </c>
      <c r="BI1217" t="s">
        <v>81</v>
      </c>
      <c r="BJ1217" t="s">
        <v>82</v>
      </c>
      <c r="BK1217" t="s">
        <v>82</v>
      </c>
      <c r="BL1217" t="s">
        <v>200</v>
      </c>
      <c r="BM1217" t="s">
        <v>18292</v>
      </c>
      <c r="BN1217" t="s">
        <v>81</v>
      </c>
      <c r="BO1217" t="s">
        <v>81</v>
      </c>
      <c r="BP1217" t="s">
        <v>81</v>
      </c>
      <c r="BQ1217" t="s">
        <v>81</v>
      </c>
    </row>
    <row r="1218" spans="1:69" x14ac:dyDescent="0.2">
      <c r="A1218" s="5">
        <v>0</v>
      </c>
      <c r="B1218" t="s">
        <v>18293</v>
      </c>
      <c r="C1218" t="s">
        <v>18294</v>
      </c>
      <c r="D1218" t="s">
        <v>18295</v>
      </c>
      <c r="E1218" t="s">
        <v>18293</v>
      </c>
      <c r="F1218" t="s">
        <v>73</v>
      </c>
      <c r="G1218" t="s">
        <v>18296</v>
      </c>
      <c r="H1218" s="1">
        <v>43439</v>
      </c>
      <c r="I1218" s="1">
        <v>43411</v>
      </c>
      <c r="J1218" t="b">
        <v>0</v>
      </c>
      <c r="K1218" t="s">
        <v>75</v>
      </c>
      <c r="L1218" t="s">
        <v>518</v>
      </c>
      <c r="M1218" t="s">
        <v>90</v>
      </c>
      <c r="N1218">
        <v>200</v>
      </c>
      <c r="O1218" t="s">
        <v>18297</v>
      </c>
      <c r="P1218" t="s">
        <v>409</v>
      </c>
      <c r="Q1218" t="s">
        <v>18298</v>
      </c>
      <c r="R1218" t="s">
        <v>81</v>
      </c>
      <c r="S1218" t="s">
        <v>82</v>
      </c>
      <c r="T1218" s="1">
        <v>43439</v>
      </c>
      <c r="U1218" t="s">
        <v>12777</v>
      </c>
      <c r="V1218" t="s">
        <v>106</v>
      </c>
      <c r="W1218" s="2">
        <v>43486</v>
      </c>
      <c r="X1218" t="s">
        <v>18299</v>
      </c>
      <c r="Y1218" t="s">
        <v>81</v>
      </c>
      <c r="Z1218" t="s">
        <v>18300</v>
      </c>
      <c r="AA1218" t="s">
        <v>82</v>
      </c>
      <c r="AB1218" t="s">
        <v>81</v>
      </c>
      <c r="AC1218" t="s">
        <v>81</v>
      </c>
      <c r="AD1218" t="s">
        <v>18301</v>
      </c>
      <c r="AE1218" t="s">
        <v>81</v>
      </c>
      <c r="AF1218" t="s">
        <v>18300</v>
      </c>
      <c r="AG1218" t="s">
        <v>82</v>
      </c>
      <c r="AH1218" t="s">
        <v>81</v>
      </c>
      <c r="AI1218" t="s">
        <v>81</v>
      </c>
      <c r="AJ1218" t="s">
        <v>18301</v>
      </c>
      <c r="AK1218" t="s">
        <v>110</v>
      </c>
      <c r="AL1218" t="s">
        <v>18302</v>
      </c>
      <c r="AM1218" t="s">
        <v>88</v>
      </c>
      <c r="AN1218" t="s">
        <v>90</v>
      </c>
      <c r="AO1218" t="s">
        <v>90</v>
      </c>
      <c r="AP1218" t="s">
        <v>91</v>
      </c>
      <c r="AQ1218" t="s">
        <v>18303</v>
      </c>
      <c r="AR1218" t="s">
        <v>82</v>
      </c>
      <c r="AS1218" t="s">
        <v>18304</v>
      </c>
      <c r="AT1218" t="s">
        <v>18305</v>
      </c>
      <c r="AU1218" t="s">
        <v>81</v>
      </c>
      <c r="AV1218" t="s">
        <v>82</v>
      </c>
      <c r="AW1218" t="s">
        <v>82</v>
      </c>
      <c r="AX1218" t="s">
        <v>82</v>
      </c>
      <c r="AY1218" t="s">
        <v>82</v>
      </c>
      <c r="AZ1218" t="s">
        <v>82</v>
      </c>
      <c r="BA1218" t="s">
        <v>82</v>
      </c>
      <c r="BB1218" t="s">
        <v>82</v>
      </c>
      <c r="BC1218" t="s">
        <v>82</v>
      </c>
      <c r="BD1218" t="s">
        <v>82</v>
      </c>
      <c r="BE1218" t="s">
        <v>82</v>
      </c>
      <c r="BF1218" t="s">
        <v>82</v>
      </c>
      <c r="BG1218" t="s">
        <v>82</v>
      </c>
      <c r="BH1218" t="s">
        <v>82</v>
      </c>
      <c r="BI1218" t="s">
        <v>82</v>
      </c>
      <c r="BJ1218" t="s">
        <v>82</v>
      </c>
      <c r="BK1218" t="s">
        <v>82</v>
      </c>
      <c r="BL1218" t="s">
        <v>82</v>
      </c>
      <c r="BM1218" t="s">
        <v>82</v>
      </c>
      <c r="BN1218" t="s">
        <v>82</v>
      </c>
      <c r="BO1218" t="s">
        <v>82</v>
      </c>
      <c r="BP1218" t="s">
        <v>82</v>
      </c>
      <c r="BQ1218" t="s">
        <v>82</v>
      </c>
    </row>
    <row r="1219" spans="1:69" x14ac:dyDescent="0.2">
      <c r="A1219" s="5">
        <v>0</v>
      </c>
      <c r="B1219" t="s">
        <v>18306</v>
      </c>
      <c r="C1219" t="s">
        <v>18307</v>
      </c>
      <c r="D1219" t="s">
        <v>18308</v>
      </c>
      <c r="E1219" t="s">
        <v>18309</v>
      </c>
      <c r="F1219" t="s">
        <v>73</v>
      </c>
      <c r="G1219" t="s">
        <v>18310</v>
      </c>
      <c r="H1219" s="1">
        <v>42660</v>
      </c>
      <c r="I1219" s="1">
        <v>42660</v>
      </c>
      <c r="J1219" t="b">
        <v>0</v>
      </c>
      <c r="K1219" t="s">
        <v>75</v>
      </c>
      <c r="L1219" t="s">
        <v>18311</v>
      </c>
      <c r="M1219" t="s">
        <v>90</v>
      </c>
      <c r="N1219">
        <v>90</v>
      </c>
      <c r="O1219" t="s">
        <v>8362</v>
      </c>
      <c r="P1219" t="s">
        <v>82</v>
      </c>
      <c r="Q1219" t="s">
        <v>18312</v>
      </c>
      <c r="R1219" t="s">
        <v>81</v>
      </c>
      <c r="S1219" t="s">
        <v>82</v>
      </c>
      <c r="T1219" s="1">
        <v>42660</v>
      </c>
      <c r="U1219" t="s">
        <v>18313</v>
      </c>
      <c r="V1219" t="s">
        <v>271</v>
      </c>
      <c r="W1219" s="2">
        <v>43085</v>
      </c>
      <c r="X1219" t="s">
        <v>18314</v>
      </c>
      <c r="Y1219" t="s">
        <v>82</v>
      </c>
      <c r="Z1219" t="s">
        <v>82</v>
      </c>
      <c r="AA1219" t="s">
        <v>82</v>
      </c>
      <c r="AB1219" t="s">
        <v>82</v>
      </c>
      <c r="AC1219" t="s">
        <v>82</v>
      </c>
      <c r="AD1219" t="s">
        <v>82</v>
      </c>
      <c r="AE1219" t="s">
        <v>82</v>
      </c>
      <c r="AF1219" t="s">
        <v>82</v>
      </c>
      <c r="AG1219" t="s">
        <v>82</v>
      </c>
      <c r="AH1219" t="s">
        <v>82</v>
      </c>
      <c r="AI1219" t="s">
        <v>82</v>
      </c>
      <c r="AJ1219" t="s">
        <v>82</v>
      </c>
      <c r="AK1219" t="s">
        <v>110</v>
      </c>
      <c r="AL1219" t="s">
        <v>82</v>
      </c>
      <c r="AM1219" t="s">
        <v>88</v>
      </c>
      <c r="AN1219" t="s">
        <v>90</v>
      </c>
      <c r="AO1219" t="s">
        <v>3446</v>
      </c>
      <c r="AP1219" t="s">
        <v>91</v>
      </c>
      <c r="AQ1219" t="s">
        <v>18315</v>
      </c>
      <c r="AR1219" t="s">
        <v>82</v>
      </c>
      <c r="AS1219" t="s">
        <v>18316</v>
      </c>
      <c r="AT1219" t="s">
        <v>18317</v>
      </c>
      <c r="AU1219" t="s">
        <v>81</v>
      </c>
      <c r="AV1219" t="s">
        <v>82</v>
      </c>
      <c r="AW1219" t="s">
        <v>82</v>
      </c>
      <c r="AX1219" t="s">
        <v>82</v>
      </c>
      <c r="AY1219" t="s">
        <v>82</v>
      </c>
      <c r="AZ1219" t="s">
        <v>82</v>
      </c>
      <c r="BA1219" t="s">
        <v>82</v>
      </c>
      <c r="BB1219" t="s">
        <v>82</v>
      </c>
      <c r="BC1219" t="s">
        <v>82</v>
      </c>
      <c r="BD1219" t="s">
        <v>82</v>
      </c>
      <c r="BE1219" t="s">
        <v>82</v>
      </c>
      <c r="BF1219" t="s">
        <v>82</v>
      </c>
      <c r="BG1219" t="s">
        <v>82</v>
      </c>
      <c r="BH1219" t="s">
        <v>82</v>
      </c>
      <c r="BI1219" t="s">
        <v>82</v>
      </c>
      <c r="BJ1219" t="s">
        <v>82</v>
      </c>
      <c r="BK1219" t="s">
        <v>82</v>
      </c>
      <c r="BL1219" t="s">
        <v>82</v>
      </c>
      <c r="BM1219" t="s">
        <v>82</v>
      </c>
      <c r="BN1219" t="s">
        <v>82</v>
      </c>
      <c r="BO1219" t="s">
        <v>82</v>
      </c>
      <c r="BP1219" t="s">
        <v>82</v>
      </c>
      <c r="BQ1219" t="s">
        <v>82</v>
      </c>
    </row>
    <row r="1220" spans="1:69" x14ac:dyDescent="0.2">
      <c r="A1220" s="5">
        <v>1</v>
      </c>
      <c r="B1220" t="s">
        <v>18318</v>
      </c>
      <c r="C1220" t="s">
        <v>18319</v>
      </c>
      <c r="D1220" t="s">
        <v>18320</v>
      </c>
      <c r="E1220" t="s">
        <v>18321</v>
      </c>
      <c r="F1220" t="s">
        <v>120</v>
      </c>
      <c r="G1220" t="s">
        <v>18322</v>
      </c>
      <c r="H1220" s="1">
        <v>43538</v>
      </c>
      <c r="I1220" s="1">
        <v>42705</v>
      </c>
      <c r="J1220" t="b">
        <v>0</v>
      </c>
      <c r="K1220" t="s">
        <v>75</v>
      </c>
      <c r="L1220" t="s">
        <v>18323</v>
      </c>
      <c r="M1220" t="s">
        <v>90</v>
      </c>
      <c r="N1220">
        <v>279</v>
      </c>
      <c r="O1220" t="s">
        <v>18324</v>
      </c>
      <c r="P1220" t="s">
        <v>125</v>
      </c>
      <c r="Q1220" t="s">
        <v>18325</v>
      </c>
      <c r="R1220" t="s">
        <v>81</v>
      </c>
      <c r="S1220">
        <v>1</v>
      </c>
      <c r="T1220" s="1">
        <v>43538</v>
      </c>
      <c r="U1220" s="1">
        <v>42705</v>
      </c>
      <c r="V1220" t="s">
        <v>4764</v>
      </c>
      <c r="W1220" s="2">
        <v>43886</v>
      </c>
      <c r="X1220" t="s">
        <v>18326</v>
      </c>
      <c r="Y1220" t="s">
        <v>388</v>
      </c>
      <c r="Z1220" t="s">
        <v>18327</v>
      </c>
      <c r="AA1220" t="s">
        <v>18328</v>
      </c>
      <c r="AB1220" t="s">
        <v>18329</v>
      </c>
      <c r="AC1220">
        <f>81-11-706-5703</f>
        <v>-6339</v>
      </c>
      <c r="AD1220" t="s">
        <v>18330</v>
      </c>
      <c r="AE1220" t="s">
        <v>388</v>
      </c>
      <c r="AF1220" t="s">
        <v>18327</v>
      </c>
      <c r="AG1220" t="s">
        <v>18328</v>
      </c>
      <c r="AH1220" t="s">
        <v>18329</v>
      </c>
      <c r="AI1220">
        <f>81-11-706-5703</f>
        <v>-6339</v>
      </c>
      <c r="AJ1220" t="s">
        <v>18330</v>
      </c>
      <c r="AK1220" t="s">
        <v>296</v>
      </c>
      <c r="AL1220" t="s">
        <v>82</v>
      </c>
      <c r="AM1220" t="s">
        <v>82</v>
      </c>
      <c r="AN1220" t="s">
        <v>18331</v>
      </c>
      <c r="AO1220" t="s">
        <v>123</v>
      </c>
      <c r="AP1220" t="s">
        <v>371</v>
      </c>
      <c r="AQ1220" t="s">
        <v>18332</v>
      </c>
      <c r="AR1220" t="s">
        <v>18333</v>
      </c>
      <c r="AS1220" t="s">
        <v>18334</v>
      </c>
      <c r="AT1220" t="s">
        <v>18335</v>
      </c>
      <c r="AU1220" t="s">
        <v>81</v>
      </c>
      <c r="AV1220" t="s">
        <v>82</v>
      </c>
      <c r="AW1220" t="s">
        <v>643</v>
      </c>
      <c r="AX1220" t="s">
        <v>81</v>
      </c>
      <c r="AY1220" t="s">
        <v>81</v>
      </c>
      <c r="AZ1220" t="s">
        <v>81</v>
      </c>
      <c r="BA1220" t="s">
        <v>82</v>
      </c>
      <c r="BB1220" s="1">
        <v>1</v>
      </c>
      <c r="BC1220" t="s">
        <v>81</v>
      </c>
      <c r="BD1220" t="s">
        <v>81</v>
      </c>
      <c r="BE1220" t="s">
        <v>81</v>
      </c>
      <c r="BF1220" t="s">
        <v>81</v>
      </c>
      <c r="BG1220" t="s">
        <v>81</v>
      </c>
      <c r="BH1220" t="s">
        <v>81</v>
      </c>
      <c r="BI1220" t="s">
        <v>81</v>
      </c>
      <c r="BJ1220" t="s">
        <v>82</v>
      </c>
      <c r="BK1220" t="s">
        <v>82</v>
      </c>
      <c r="BL1220" t="s">
        <v>4777</v>
      </c>
      <c r="BM1220" t="s">
        <v>645</v>
      </c>
      <c r="BN1220" t="s">
        <v>18336</v>
      </c>
      <c r="BO1220" t="s">
        <v>18337</v>
      </c>
      <c r="BP1220">
        <f>81-11-706-7934</f>
        <v>-8570</v>
      </c>
      <c r="BQ1220" t="s">
        <v>18336</v>
      </c>
    </row>
    <row r="1221" spans="1:69" x14ac:dyDescent="0.2">
      <c r="A1221" s="5">
        <v>1</v>
      </c>
      <c r="B1221" t="s">
        <v>18338</v>
      </c>
      <c r="C1221" t="s">
        <v>18339</v>
      </c>
      <c r="D1221" t="s">
        <v>18340</v>
      </c>
      <c r="E1221" t="s">
        <v>18338</v>
      </c>
      <c r="F1221" t="s">
        <v>73</v>
      </c>
      <c r="G1221" t="s">
        <v>18341</v>
      </c>
      <c r="H1221" s="1">
        <v>43607</v>
      </c>
      <c r="I1221" s="1">
        <v>43770</v>
      </c>
      <c r="J1221" t="b">
        <v>0</v>
      </c>
      <c r="K1221" t="s">
        <v>75</v>
      </c>
      <c r="L1221" t="s">
        <v>831</v>
      </c>
      <c r="M1221" t="s">
        <v>363</v>
      </c>
      <c r="N1221">
        <v>36</v>
      </c>
      <c r="O1221" t="s">
        <v>6332</v>
      </c>
      <c r="P1221" t="s">
        <v>2657</v>
      </c>
      <c r="Q1221" t="s">
        <v>18342</v>
      </c>
      <c r="R1221" t="s">
        <v>81</v>
      </c>
      <c r="S1221" t="s">
        <v>82</v>
      </c>
      <c r="T1221" s="1">
        <v>43607</v>
      </c>
      <c r="U1221" t="s">
        <v>3244</v>
      </c>
      <c r="V1221" t="s">
        <v>542</v>
      </c>
      <c r="W1221" s="2">
        <v>43794</v>
      </c>
      <c r="X1221" t="s">
        <v>18343</v>
      </c>
      <c r="Y1221" t="s">
        <v>227</v>
      </c>
      <c r="Z1221" t="s">
        <v>18344</v>
      </c>
      <c r="AA1221" t="s">
        <v>82</v>
      </c>
      <c r="AB1221" t="s">
        <v>18345</v>
      </c>
      <c r="AC1221" t="s">
        <v>18346</v>
      </c>
      <c r="AD1221" t="s">
        <v>81</v>
      </c>
      <c r="AE1221" t="s">
        <v>227</v>
      </c>
      <c r="AF1221" t="s">
        <v>18344</v>
      </c>
      <c r="AG1221" t="s">
        <v>82</v>
      </c>
      <c r="AH1221" t="s">
        <v>18345</v>
      </c>
      <c r="AI1221" t="s">
        <v>18346</v>
      </c>
      <c r="AJ1221" t="s">
        <v>81</v>
      </c>
      <c r="AK1221" t="s">
        <v>296</v>
      </c>
      <c r="AL1221" t="s">
        <v>18347</v>
      </c>
      <c r="AM1221" t="s">
        <v>88</v>
      </c>
      <c r="AN1221" t="s">
        <v>170</v>
      </c>
      <c r="AO1221" t="s">
        <v>89</v>
      </c>
      <c r="AP1221" t="s">
        <v>2796</v>
      </c>
      <c r="AQ1221" t="s">
        <v>18348</v>
      </c>
      <c r="AR1221" t="s">
        <v>82</v>
      </c>
      <c r="AS1221" t="s">
        <v>18349</v>
      </c>
      <c r="AT1221" t="s">
        <v>18350</v>
      </c>
      <c r="AU1221" t="s">
        <v>81</v>
      </c>
      <c r="AV1221" t="s">
        <v>82</v>
      </c>
      <c r="AW1221" t="s">
        <v>82</v>
      </c>
      <c r="AX1221" t="s">
        <v>82</v>
      </c>
      <c r="AY1221" t="s">
        <v>82</v>
      </c>
      <c r="AZ1221" t="s">
        <v>82</v>
      </c>
      <c r="BA1221" t="s">
        <v>82</v>
      </c>
      <c r="BB1221" t="s">
        <v>82</v>
      </c>
      <c r="BC1221" t="s">
        <v>82</v>
      </c>
      <c r="BD1221" t="s">
        <v>82</v>
      </c>
      <c r="BE1221" t="s">
        <v>82</v>
      </c>
      <c r="BF1221" t="s">
        <v>82</v>
      </c>
      <c r="BG1221" t="s">
        <v>82</v>
      </c>
      <c r="BH1221" t="s">
        <v>82</v>
      </c>
      <c r="BI1221" t="s">
        <v>82</v>
      </c>
      <c r="BJ1221" t="s">
        <v>82</v>
      </c>
      <c r="BK1221" t="s">
        <v>82</v>
      </c>
      <c r="BL1221" t="s">
        <v>82</v>
      </c>
      <c r="BM1221" t="s">
        <v>82</v>
      </c>
      <c r="BN1221" t="s">
        <v>82</v>
      </c>
      <c r="BO1221" t="s">
        <v>82</v>
      </c>
      <c r="BP1221" t="s">
        <v>82</v>
      </c>
      <c r="BQ1221" t="s">
        <v>82</v>
      </c>
    </row>
    <row r="1222" spans="1:69" x14ac:dyDescent="0.2">
      <c r="A1222" s="5">
        <v>0</v>
      </c>
      <c r="B1222" t="s">
        <v>18351</v>
      </c>
      <c r="C1222" t="s">
        <v>18352</v>
      </c>
      <c r="D1222" t="s">
        <v>18353</v>
      </c>
      <c r="E1222" t="s">
        <v>18351</v>
      </c>
      <c r="F1222" t="s">
        <v>73</v>
      </c>
      <c r="G1222" t="s">
        <v>18354</v>
      </c>
      <c r="H1222" s="1">
        <v>42877</v>
      </c>
      <c r="I1222" s="1">
        <v>42744</v>
      </c>
      <c r="J1222" t="b">
        <v>0</v>
      </c>
      <c r="K1222" t="s">
        <v>75</v>
      </c>
      <c r="L1222" t="s">
        <v>1375</v>
      </c>
      <c r="M1222" t="s">
        <v>90</v>
      </c>
      <c r="N1222">
        <v>52</v>
      </c>
      <c r="O1222" t="s">
        <v>18355</v>
      </c>
      <c r="P1222" t="s">
        <v>2005</v>
      </c>
      <c r="Q1222" t="s">
        <v>2006</v>
      </c>
      <c r="R1222" t="s">
        <v>81</v>
      </c>
      <c r="S1222" t="s">
        <v>82</v>
      </c>
      <c r="T1222" s="1">
        <v>42877</v>
      </c>
      <c r="U1222" t="s">
        <v>18356</v>
      </c>
      <c r="V1222" t="s">
        <v>585</v>
      </c>
      <c r="W1222" s="2">
        <v>43085</v>
      </c>
      <c r="X1222" t="s">
        <v>18357</v>
      </c>
      <c r="Y1222" t="s">
        <v>505</v>
      </c>
      <c r="Z1222" t="s">
        <v>18358</v>
      </c>
      <c r="AA1222" t="s">
        <v>82</v>
      </c>
      <c r="AB1222" t="s">
        <v>18359</v>
      </c>
      <c r="AC1222" t="s">
        <v>18360</v>
      </c>
      <c r="AD1222" t="s">
        <v>18361</v>
      </c>
      <c r="AE1222" t="s">
        <v>505</v>
      </c>
      <c r="AF1222" t="s">
        <v>18358</v>
      </c>
      <c r="AG1222" t="s">
        <v>82</v>
      </c>
      <c r="AH1222" t="s">
        <v>18359</v>
      </c>
      <c r="AI1222" t="s">
        <v>18360</v>
      </c>
      <c r="AJ1222" t="s">
        <v>18361</v>
      </c>
      <c r="AK1222" t="s">
        <v>296</v>
      </c>
      <c r="AL1222" t="s">
        <v>82</v>
      </c>
      <c r="AM1222" t="s">
        <v>88</v>
      </c>
      <c r="AN1222" t="s">
        <v>154</v>
      </c>
      <c r="AO1222" t="s">
        <v>90</v>
      </c>
      <c r="AP1222" t="s">
        <v>91</v>
      </c>
      <c r="AQ1222" t="s">
        <v>18362</v>
      </c>
      <c r="AR1222" t="s">
        <v>82</v>
      </c>
      <c r="AS1222" t="s">
        <v>18363</v>
      </c>
      <c r="AT1222" t="s">
        <v>18364</v>
      </c>
      <c r="AU1222" t="s">
        <v>81</v>
      </c>
      <c r="AV1222" t="s">
        <v>82</v>
      </c>
      <c r="AW1222" t="s">
        <v>82</v>
      </c>
      <c r="AX1222" t="s">
        <v>82</v>
      </c>
      <c r="AY1222" t="s">
        <v>82</v>
      </c>
      <c r="AZ1222" t="s">
        <v>82</v>
      </c>
      <c r="BA1222" t="s">
        <v>82</v>
      </c>
      <c r="BB1222" t="s">
        <v>82</v>
      </c>
      <c r="BC1222" t="s">
        <v>82</v>
      </c>
      <c r="BD1222" t="s">
        <v>82</v>
      </c>
      <c r="BE1222" t="s">
        <v>82</v>
      </c>
      <c r="BF1222" t="s">
        <v>82</v>
      </c>
      <c r="BG1222" t="s">
        <v>82</v>
      </c>
      <c r="BH1222" t="s">
        <v>82</v>
      </c>
      <c r="BI1222" t="s">
        <v>82</v>
      </c>
      <c r="BJ1222" t="s">
        <v>82</v>
      </c>
      <c r="BK1222" t="s">
        <v>82</v>
      </c>
      <c r="BL1222" t="s">
        <v>82</v>
      </c>
      <c r="BM1222" t="s">
        <v>82</v>
      </c>
      <c r="BN1222" t="s">
        <v>82</v>
      </c>
      <c r="BO1222" t="s">
        <v>82</v>
      </c>
      <c r="BP1222" t="s">
        <v>82</v>
      </c>
      <c r="BQ1222" t="s">
        <v>82</v>
      </c>
    </row>
    <row r="1223" spans="1:69" x14ac:dyDescent="0.2">
      <c r="A1223" s="5">
        <v>0</v>
      </c>
      <c r="B1223" t="s">
        <v>18365</v>
      </c>
      <c r="C1223" t="s">
        <v>18366</v>
      </c>
      <c r="D1223" t="s">
        <v>18367</v>
      </c>
      <c r="E1223" t="s">
        <v>18368</v>
      </c>
      <c r="F1223" t="s">
        <v>1316</v>
      </c>
      <c r="G1223" t="s">
        <v>18369</v>
      </c>
      <c r="H1223" s="1">
        <v>42439</v>
      </c>
      <c r="I1223" s="1">
        <v>41974</v>
      </c>
      <c r="J1223" t="b">
        <v>0</v>
      </c>
      <c r="K1223" t="s">
        <v>622</v>
      </c>
      <c r="L1223" t="s">
        <v>3518</v>
      </c>
      <c r="M1223" t="s">
        <v>90</v>
      </c>
      <c r="N1223">
        <v>60</v>
      </c>
      <c r="O1223" t="s">
        <v>4176</v>
      </c>
      <c r="P1223" t="s">
        <v>1356</v>
      </c>
      <c r="Q1223" t="s">
        <v>18370</v>
      </c>
      <c r="R1223" t="s">
        <v>81</v>
      </c>
      <c r="S1223">
        <v>1</v>
      </c>
      <c r="T1223" s="1">
        <v>42439</v>
      </c>
      <c r="U1223" s="1">
        <v>41974</v>
      </c>
      <c r="V1223" t="s">
        <v>1322</v>
      </c>
      <c r="W1223" s="2">
        <v>43153</v>
      </c>
      <c r="X1223" t="s">
        <v>82</v>
      </c>
      <c r="Y1223" t="s">
        <v>18371</v>
      </c>
      <c r="Z1223" t="s">
        <v>81</v>
      </c>
      <c r="AA1223" t="s">
        <v>18372</v>
      </c>
      <c r="AB1223" t="s">
        <v>18373</v>
      </c>
      <c r="AC1223" t="s">
        <v>18374</v>
      </c>
      <c r="AD1223" t="s">
        <v>18375</v>
      </c>
      <c r="AE1223" t="s">
        <v>18376</v>
      </c>
      <c r="AF1223" t="s">
        <v>81</v>
      </c>
      <c r="AG1223" t="s">
        <v>18372</v>
      </c>
      <c r="AH1223" t="s">
        <v>18377</v>
      </c>
      <c r="AI1223" t="s">
        <v>18378</v>
      </c>
      <c r="AJ1223" t="s">
        <v>4176</v>
      </c>
      <c r="AK1223" t="s">
        <v>1328</v>
      </c>
      <c r="AL1223" t="s">
        <v>82</v>
      </c>
      <c r="AM1223" t="s">
        <v>4176</v>
      </c>
      <c r="AN1223" t="s">
        <v>1409</v>
      </c>
      <c r="AO1223" t="s">
        <v>18379</v>
      </c>
      <c r="AP1223" t="s">
        <v>371</v>
      </c>
      <c r="AQ1223" t="s">
        <v>18380</v>
      </c>
      <c r="AR1223" t="s">
        <v>1332</v>
      </c>
      <c r="AS1223" t="s">
        <v>18381</v>
      </c>
      <c r="AT1223" t="s">
        <v>18382</v>
      </c>
      <c r="AU1223" t="s">
        <v>81</v>
      </c>
      <c r="AV1223" t="s">
        <v>82</v>
      </c>
      <c r="AW1223" t="s">
        <v>1334</v>
      </c>
      <c r="AX1223" t="s">
        <v>81</v>
      </c>
      <c r="AY1223" t="s">
        <v>81</v>
      </c>
      <c r="AZ1223" t="s">
        <v>81</v>
      </c>
      <c r="BA1223" t="s">
        <v>82</v>
      </c>
      <c r="BB1223" s="1">
        <v>1</v>
      </c>
      <c r="BC1223" t="s">
        <v>81</v>
      </c>
      <c r="BD1223" t="s">
        <v>81</v>
      </c>
      <c r="BE1223" t="s">
        <v>81</v>
      </c>
      <c r="BF1223" t="s">
        <v>81</v>
      </c>
      <c r="BG1223" t="s">
        <v>81</v>
      </c>
      <c r="BH1223" t="s">
        <v>81</v>
      </c>
      <c r="BI1223" t="s">
        <v>81</v>
      </c>
      <c r="BJ1223" t="s">
        <v>82</v>
      </c>
      <c r="BK1223" t="s">
        <v>82</v>
      </c>
      <c r="BL1223" t="s">
        <v>200</v>
      </c>
      <c r="BM1223" t="s">
        <v>201</v>
      </c>
      <c r="BN1223" t="s">
        <v>81</v>
      </c>
      <c r="BO1223" t="s">
        <v>18383</v>
      </c>
      <c r="BP1223" t="s">
        <v>81</v>
      </c>
      <c r="BQ1223" t="s">
        <v>81</v>
      </c>
    </row>
    <row r="1224" spans="1:69" x14ac:dyDescent="0.2">
      <c r="A1224" s="5">
        <v>1</v>
      </c>
      <c r="B1224" t="s">
        <v>18384</v>
      </c>
      <c r="C1224" t="s">
        <v>18385</v>
      </c>
      <c r="D1224" t="s">
        <v>18386</v>
      </c>
      <c r="E1224" t="s">
        <v>18387</v>
      </c>
      <c r="F1224" t="s">
        <v>73</v>
      </c>
      <c r="G1224" t="s">
        <v>18388</v>
      </c>
      <c r="H1224" s="1">
        <v>43749</v>
      </c>
      <c r="I1224" s="1">
        <v>43773</v>
      </c>
      <c r="J1224" t="b">
        <v>0</v>
      </c>
      <c r="K1224" t="s">
        <v>75</v>
      </c>
      <c r="L1224" t="s">
        <v>581</v>
      </c>
      <c r="M1224" t="s">
        <v>363</v>
      </c>
      <c r="N1224">
        <v>121000</v>
      </c>
      <c r="O1224" t="s">
        <v>1917</v>
      </c>
      <c r="P1224" t="s">
        <v>1668</v>
      </c>
      <c r="Q1224" t="s">
        <v>17825</v>
      </c>
      <c r="R1224" t="s">
        <v>18389</v>
      </c>
      <c r="S1224" t="s">
        <v>82</v>
      </c>
      <c r="T1224" s="1">
        <v>43749</v>
      </c>
      <c r="U1224" t="s">
        <v>18390</v>
      </c>
      <c r="V1224" t="s">
        <v>146</v>
      </c>
      <c r="W1224" s="2">
        <v>44060</v>
      </c>
      <c r="X1224" t="s">
        <v>18391</v>
      </c>
      <c r="Y1224" t="s">
        <v>227</v>
      </c>
      <c r="Z1224" t="s">
        <v>1920</v>
      </c>
      <c r="AA1224" t="s">
        <v>82</v>
      </c>
      <c r="AB1224" t="s">
        <v>1921</v>
      </c>
      <c r="AC1224" t="s">
        <v>1922</v>
      </c>
      <c r="AD1224" t="s">
        <v>1923</v>
      </c>
      <c r="AE1224" t="s">
        <v>227</v>
      </c>
      <c r="AF1224" t="s">
        <v>1920</v>
      </c>
      <c r="AG1224" t="s">
        <v>82</v>
      </c>
      <c r="AH1224" t="s">
        <v>1921</v>
      </c>
      <c r="AI1224" t="s">
        <v>1922</v>
      </c>
      <c r="AJ1224" t="s">
        <v>1923</v>
      </c>
      <c r="AK1224" t="s">
        <v>296</v>
      </c>
      <c r="AL1224" t="s">
        <v>82</v>
      </c>
      <c r="AM1224" t="s">
        <v>88</v>
      </c>
      <c r="AN1224" t="s">
        <v>89</v>
      </c>
      <c r="AO1224" t="s">
        <v>90</v>
      </c>
      <c r="AP1224" t="s">
        <v>91</v>
      </c>
      <c r="AQ1224" t="s">
        <v>18392</v>
      </c>
      <c r="AR1224" t="s">
        <v>82</v>
      </c>
      <c r="AS1224" t="s">
        <v>18393</v>
      </c>
      <c r="AT1224" t="s">
        <v>18394</v>
      </c>
      <c r="AU1224" t="s">
        <v>197</v>
      </c>
      <c r="AV1224" t="s">
        <v>82</v>
      </c>
      <c r="AW1224" t="s">
        <v>82</v>
      </c>
      <c r="AX1224" t="s">
        <v>82</v>
      </c>
      <c r="AY1224" t="s">
        <v>82</v>
      </c>
      <c r="AZ1224" t="s">
        <v>82</v>
      </c>
      <c r="BA1224" t="s">
        <v>82</v>
      </c>
      <c r="BB1224" t="s">
        <v>82</v>
      </c>
      <c r="BC1224" t="s">
        <v>82</v>
      </c>
      <c r="BD1224" t="s">
        <v>82</v>
      </c>
      <c r="BE1224" t="s">
        <v>82</v>
      </c>
      <c r="BF1224" t="s">
        <v>82</v>
      </c>
      <c r="BG1224" t="s">
        <v>82</v>
      </c>
      <c r="BH1224" t="s">
        <v>82</v>
      </c>
      <c r="BI1224" t="s">
        <v>82</v>
      </c>
      <c r="BJ1224" t="s">
        <v>82</v>
      </c>
      <c r="BK1224" t="s">
        <v>82</v>
      </c>
      <c r="BL1224" t="s">
        <v>82</v>
      </c>
      <c r="BM1224" t="s">
        <v>82</v>
      </c>
      <c r="BN1224" t="s">
        <v>82</v>
      </c>
      <c r="BO1224" t="s">
        <v>82</v>
      </c>
      <c r="BP1224" t="s">
        <v>82</v>
      </c>
      <c r="BQ1224" t="s">
        <v>82</v>
      </c>
    </row>
    <row r="1225" spans="1:69" x14ac:dyDescent="0.2">
      <c r="A1225" s="5">
        <v>0</v>
      </c>
      <c r="B1225" t="s">
        <v>18395</v>
      </c>
      <c r="C1225" t="s">
        <v>18396</v>
      </c>
      <c r="D1225" t="s">
        <v>18397</v>
      </c>
      <c r="E1225" t="s">
        <v>18398</v>
      </c>
      <c r="F1225" t="s">
        <v>73</v>
      </c>
      <c r="G1225" t="s">
        <v>18399</v>
      </c>
      <c r="H1225" s="1">
        <v>43616</v>
      </c>
      <c r="I1225" s="1">
        <v>43600</v>
      </c>
      <c r="J1225" t="b">
        <v>0</v>
      </c>
      <c r="K1225" t="s">
        <v>75</v>
      </c>
      <c r="L1225" t="s">
        <v>2684</v>
      </c>
      <c r="M1225" t="s">
        <v>2495</v>
      </c>
      <c r="N1225">
        <v>72</v>
      </c>
      <c r="O1225" t="s">
        <v>9934</v>
      </c>
      <c r="P1225" t="s">
        <v>79</v>
      </c>
      <c r="Q1225" t="s">
        <v>18400</v>
      </c>
      <c r="R1225" t="s">
        <v>81</v>
      </c>
      <c r="S1225" t="s">
        <v>82</v>
      </c>
      <c r="T1225" s="1">
        <v>43616</v>
      </c>
      <c r="U1225" t="s">
        <v>3907</v>
      </c>
      <c r="V1225" t="s">
        <v>542</v>
      </c>
      <c r="W1225" s="2">
        <v>43972</v>
      </c>
      <c r="X1225" t="s">
        <v>18401</v>
      </c>
      <c r="Y1225" t="s">
        <v>148</v>
      </c>
      <c r="Z1225" t="s">
        <v>18402</v>
      </c>
      <c r="AA1225" t="s">
        <v>82</v>
      </c>
      <c r="AB1225" t="s">
        <v>18403</v>
      </c>
      <c r="AC1225" t="s">
        <v>18404</v>
      </c>
      <c r="AD1225" t="s">
        <v>18405</v>
      </c>
      <c r="AE1225" t="s">
        <v>148</v>
      </c>
      <c r="AF1225" t="s">
        <v>18402</v>
      </c>
      <c r="AG1225" t="s">
        <v>82</v>
      </c>
      <c r="AH1225" t="s">
        <v>18403</v>
      </c>
      <c r="AI1225" t="s">
        <v>18404</v>
      </c>
      <c r="AJ1225" t="s">
        <v>18405</v>
      </c>
      <c r="AK1225" t="s">
        <v>296</v>
      </c>
      <c r="AL1225" t="s">
        <v>18406</v>
      </c>
      <c r="AM1225" t="s">
        <v>88</v>
      </c>
      <c r="AN1225" t="s">
        <v>298</v>
      </c>
      <c r="AO1225" t="s">
        <v>231</v>
      </c>
      <c r="AP1225" t="s">
        <v>91</v>
      </c>
      <c r="AQ1225" t="s">
        <v>18407</v>
      </c>
      <c r="AR1225" t="s">
        <v>82</v>
      </c>
      <c r="AS1225" t="s">
        <v>18408</v>
      </c>
      <c r="AT1225" t="s">
        <v>82</v>
      </c>
      <c r="AU1225" t="s">
        <v>81</v>
      </c>
      <c r="AV1225" t="s">
        <v>82</v>
      </c>
      <c r="AW1225" t="s">
        <v>82</v>
      </c>
      <c r="AX1225" t="s">
        <v>82</v>
      </c>
      <c r="AY1225" t="s">
        <v>82</v>
      </c>
      <c r="AZ1225" t="s">
        <v>82</v>
      </c>
      <c r="BA1225" t="s">
        <v>82</v>
      </c>
      <c r="BB1225" t="s">
        <v>82</v>
      </c>
      <c r="BC1225" t="s">
        <v>82</v>
      </c>
      <c r="BD1225" t="s">
        <v>82</v>
      </c>
      <c r="BE1225" t="s">
        <v>82</v>
      </c>
      <c r="BF1225" t="s">
        <v>82</v>
      </c>
      <c r="BG1225" t="s">
        <v>82</v>
      </c>
      <c r="BH1225" t="s">
        <v>82</v>
      </c>
      <c r="BI1225" t="s">
        <v>82</v>
      </c>
      <c r="BJ1225" t="s">
        <v>82</v>
      </c>
      <c r="BK1225" t="s">
        <v>82</v>
      </c>
      <c r="BL1225" t="s">
        <v>82</v>
      </c>
      <c r="BM1225" t="s">
        <v>82</v>
      </c>
      <c r="BN1225" t="s">
        <v>82</v>
      </c>
      <c r="BO1225" t="s">
        <v>82</v>
      </c>
      <c r="BP1225" t="s">
        <v>82</v>
      </c>
      <c r="BQ1225" t="s">
        <v>82</v>
      </c>
    </row>
    <row r="1226" spans="1:69" x14ac:dyDescent="0.2">
      <c r="A1226" s="5">
        <v>1</v>
      </c>
      <c r="B1226" t="s">
        <v>18409</v>
      </c>
      <c r="C1226" t="s">
        <v>18410</v>
      </c>
      <c r="D1226" t="s">
        <v>18411</v>
      </c>
      <c r="E1226" t="s">
        <v>18412</v>
      </c>
      <c r="F1226" t="s">
        <v>73</v>
      </c>
      <c r="G1226" t="s">
        <v>18413</v>
      </c>
      <c r="H1226" s="1">
        <v>42599</v>
      </c>
      <c r="I1226" s="1">
        <v>42644</v>
      </c>
      <c r="J1226" t="b">
        <v>1</v>
      </c>
      <c r="K1226" t="s">
        <v>75</v>
      </c>
      <c r="L1226" t="s">
        <v>419</v>
      </c>
      <c r="M1226" t="s">
        <v>538</v>
      </c>
      <c r="N1226">
        <v>191</v>
      </c>
      <c r="O1226" t="s">
        <v>18414</v>
      </c>
      <c r="P1226" t="s">
        <v>1880</v>
      </c>
      <c r="Q1226" t="s">
        <v>918</v>
      </c>
      <c r="R1226" t="s">
        <v>81</v>
      </c>
      <c r="S1226" t="s">
        <v>82</v>
      </c>
      <c r="T1226" s="1">
        <v>42599</v>
      </c>
      <c r="U1226" s="3">
        <v>42644</v>
      </c>
      <c r="V1226" t="s">
        <v>411</v>
      </c>
      <c r="W1226" s="2">
        <v>43374</v>
      </c>
      <c r="X1226" t="s">
        <v>18415</v>
      </c>
      <c r="Y1226" t="s">
        <v>227</v>
      </c>
      <c r="Z1226" t="s">
        <v>18416</v>
      </c>
      <c r="AA1226" t="s">
        <v>82</v>
      </c>
      <c r="AB1226" t="s">
        <v>227</v>
      </c>
      <c r="AC1226" t="s">
        <v>227</v>
      </c>
      <c r="AD1226" t="s">
        <v>18417</v>
      </c>
      <c r="AE1226" t="s">
        <v>227</v>
      </c>
      <c r="AF1226" t="s">
        <v>18416</v>
      </c>
      <c r="AG1226" t="s">
        <v>82</v>
      </c>
      <c r="AH1226" t="s">
        <v>227</v>
      </c>
      <c r="AI1226" t="s">
        <v>227</v>
      </c>
      <c r="AJ1226" t="s">
        <v>18417</v>
      </c>
      <c r="AK1226" t="s">
        <v>110</v>
      </c>
      <c r="AL1226" t="s">
        <v>11834</v>
      </c>
      <c r="AM1226" t="s">
        <v>88</v>
      </c>
      <c r="AN1226" t="s">
        <v>678</v>
      </c>
      <c r="AO1226" t="s">
        <v>7323</v>
      </c>
      <c r="AP1226" t="s">
        <v>91</v>
      </c>
      <c r="AQ1226" t="s">
        <v>18418</v>
      </c>
      <c r="AR1226" t="s">
        <v>82</v>
      </c>
      <c r="AS1226" t="s">
        <v>18419</v>
      </c>
      <c r="AT1226" t="s">
        <v>18420</v>
      </c>
      <c r="AU1226" t="s">
        <v>81</v>
      </c>
      <c r="AV1226" t="s">
        <v>82</v>
      </c>
      <c r="AW1226" t="s">
        <v>82</v>
      </c>
      <c r="AX1226" t="s">
        <v>82</v>
      </c>
      <c r="AY1226" t="s">
        <v>82</v>
      </c>
      <c r="AZ1226" t="s">
        <v>82</v>
      </c>
      <c r="BA1226" t="s">
        <v>82</v>
      </c>
      <c r="BB1226" t="s">
        <v>82</v>
      </c>
      <c r="BC1226" t="s">
        <v>82</v>
      </c>
      <c r="BD1226" t="s">
        <v>82</v>
      </c>
      <c r="BE1226" t="s">
        <v>82</v>
      </c>
      <c r="BF1226" t="s">
        <v>82</v>
      </c>
      <c r="BG1226" t="s">
        <v>82</v>
      </c>
      <c r="BH1226" t="s">
        <v>82</v>
      </c>
      <c r="BI1226" t="s">
        <v>82</v>
      </c>
      <c r="BJ1226" t="s">
        <v>82</v>
      </c>
      <c r="BK1226" t="s">
        <v>82</v>
      </c>
      <c r="BL1226" t="s">
        <v>82</v>
      </c>
      <c r="BM1226" t="s">
        <v>82</v>
      </c>
      <c r="BN1226" t="s">
        <v>82</v>
      </c>
      <c r="BO1226" t="s">
        <v>82</v>
      </c>
      <c r="BP1226" t="s">
        <v>82</v>
      </c>
      <c r="BQ1226" t="s">
        <v>82</v>
      </c>
    </row>
    <row r="1227" spans="1:69" x14ac:dyDescent="0.2">
      <c r="A1227" s="5">
        <v>1</v>
      </c>
      <c r="B1227" t="s">
        <v>18421</v>
      </c>
      <c r="C1227" t="s">
        <v>18422</v>
      </c>
      <c r="D1227" t="s">
        <v>18423</v>
      </c>
      <c r="E1227" t="s">
        <v>18424</v>
      </c>
      <c r="F1227" t="s">
        <v>73</v>
      </c>
      <c r="G1227" t="s">
        <v>18425</v>
      </c>
      <c r="H1227" s="1">
        <v>42479</v>
      </c>
      <c r="I1227" s="1">
        <v>43586</v>
      </c>
      <c r="J1227" t="b">
        <v>1</v>
      </c>
      <c r="K1227" t="s">
        <v>75</v>
      </c>
      <c r="L1227" t="s">
        <v>1565</v>
      </c>
      <c r="M1227" t="s">
        <v>2495</v>
      </c>
      <c r="N1227">
        <v>160</v>
      </c>
      <c r="O1227" t="s">
        <v>18426</v>
      </c>
      <c r="P1227" t="s">
        <v>2657</v>
      </c>
      <c r="Q1227" t="s">
        <v>18427</v>
      </c>
      <c r="R1227" t="s">
        <v>81</v>
      </c>
      <c r="S1227" t="s">
        <v>82</v>
      </c>
      <c r="T1227" s="1">
        <v>42479</v>
      </c>
      <c r="U1227" s="3">
        <v>43586</v>
      </c>
      <c r="V1227" t="s">
        <v>367</v>
      </c>
      <c r="W1227" s="2">
        <v>43578</v>
      </c>
      <c r="X1227" t="s">
        <v>18428</v>
      </c>
      <c r="Y1227" t="s">
        <v>148</v>
      </c>
      <c r="Z1227" t="s">
        <v>18429</v>
      </c>
      <c r="AA1227" t="s">
        <v>82</v>
      </c>
      <c r="AB1227" t="s">
        <v>18430</v>
      </c>
      <c r="AC1227" t="s">
        <v>18431</v>
      </c>
      <c r="AD1227" t="s">
        <v>18432</v>
      </c>
      <c r="AE1227" t="s">
        <v>148</v>
      </c>
      <c r="AF1227" t="s">
        <v>18429</v>
      </c>
      <c r="AG1227" t="s">
        <v>82</v>
      </c>
      <c r="AH1227" t="s">
        <v>18430</v>
      </c>
      <c r="AI1227" t="s">
        <v>18431</v>
      </c>
      <c r="AJ1227" t="s">
        <v>18432</v>
      </c>
      <c r="AK1227" t="s">
        <v>153</v>
      </c>
      <c r="AL1227" t="s">
        <v>18433</v>
      </c>
      <c r="AM1227" t="s">
        <v>88</v>
      </c>
      <c r="AN1227" t="s">
        <v>154</v>
      </c>
      <c r="AO1227" t="s">
        <v>90</v>
      </c>
      <c r="AP1227" t="s">
        <v>91</v>
      </c>
      <c r="AQ1227" t="s">
        <v>18434</v>
      </c>
      <c r="AR1227" t="s">
        <v>82</v>
      </c>
      <c r="AS1227" t="s">
        <v>18435</v>
      </c>
      <c r="AT1227" t="s">
        <v>18436</v>
      </c>
      <c r="AU1227" t="s">
        <v>81</v>
      </c>
      <c r="AV1227" t="s">
        <v>82</v>
      </c>
      <c r="AW1227" t="s">
        <v>82</v>
      </c>
      <c r="AX1227" t="s">
        <v>82</v>
      </c>
      <c r="AY1227" t="s">
        <v>82</v>
      </c>
      <c r="AZ1227" t="s">
        <v>82</v>
      </c>
      <c r="BA1227" t="s">
        <v>82</v>
      </c>
      <c r="BB1227" t="s">
        <v>82</v>
      </c>
      <c r="BC1227" t="s">
        <v>82</v>
      </c>
      <c r="BD1227" t="s">
        <v>82</v>
      </c>
      <c r="BE1227" t="s">
        <v>82</v>
      </c>
      <c r="BF1227" t="s">
        <v>82</v>
      </c>
      <c r="BG1227" t="s">
        <v>82</v>
      </c>
      <c r="BH1227" t="s">
        <v>82</v>
      </c>
      <c r="BI1227" t="s">
        <v>82</v>
      </c>
      <c r="BJ1227" t="s">
        <v>82</v>
      </c>
      <c r="BK1227" t="s">
        <v>82</v>
      </c>
      <c r="BL1227" t="s">
        <v>82</v>
      </c>
      <c r="BM1227" t="s">
        <v>82</v>
      </c>
      <c r="BN1227" t="s">
        <v>82</v>
      </c>
      <c r="BO1227" t="s">
        <v>82</v>
      </c>
      <c r="BP1227" t="s">
        <v>82</v>
      </c>
      <c r="BQ1227" t="s">
        <v>82</v>
      </c>
    </row>
    <row r="1228" spans="1:69" x14ac:dyDescent="0.2">
      <c r="A1228" s="5">
        <v>0</v>
      </c>
      <c r="B1228" t="s">
        <v>18437</v>
      </c>
      <c r="C1228" t="s">
        <v>18438</v>
      </c>
      <c r="D1228" t="s">
        <v>18439</v>
      </c>
      <c r="E1228" t="s">
        <v>18437</v>
      </c>
      <c r="F1228" t="s">
        <v>700</v>
      </c>
      <c r="G1228" t="s">
        <v>18440</v>
      </c>
      <c r="H1228" s="1">
        <v>43140</v>
      </c>
      <c r="I1228" s="1">
        <v>43983</v>
      </c>
      <c r="J1228" t="b">
        <v>0</v>
      </c>
      <c r="K1228" t="s">
        <v>75</v>
      </c>
      <c r="L1228" t="s">
        <v>2903</v>
      </c>
      <c r="M1228" t="s">
        <v>703</v>
      </c>
      <c r="N1228">
        <v>254</v>
      </c>
      <c r="O1228" t="s">
        <v>18441</v>
      </c>
      <c r="P1228" t="s">
        <v>705</v>
      </c>
      <c r="Q1228" t="s">
        <v>18442</v>
      </c>
      <c r="R1228" t="s">
        <v>81</v>
      </c>
      <c r="S1228" t="s">
        <v>82</v>
      </c>
      <c r="T1228" s="1">
        <v>43140</v>
      </c>
      <c r="U1228" s="1">
        <v>43983</v>
      </c>
      <c r="V1228" t="s">
        <v>707</v>
      </c>
      <c r="W1228" s="2">
        <v>43920</v>
      </c>
      <c r="X1228" t="s">
        <v>1905</v>
      </c>
      <c r="Y1228" t="s">
        <v>82</v>
      </c>
      <c r="Z1228" t="s">
        <v>82</v>
      </c>
      <c r="AA1228" t="s">
        <v>82</v>
      </c>
      <c r="AB1228" t="s">
        <v>82</v>
      </c>
      <c r="AC1228" t="s">
        <v>82</v>
      </c>
      <c r="AD1228" t="s">
        <v>82</v>
      </c>
      <c r="AE1228" t="s">
        <v>82</v>
      </c>
      <c r="AF1228" t="s">
        <v>82</v>
      </c>
      <c r="AG1228" t="s">
        <v>82</v>
      </c>
      <c r="AH1228" t="s">
        <v>82</v>
      </c>
      <c r="AI1228" t="s">
        <v>82</v>
      </c>
      <c r="AJ1228" t="s">
        <v>82</v>
      </c>
      <c r="AK1228" t="s">
        <v>153</v>
      </c>
      <c r="AL1228" t="s">
        <v>82</v>
      </c>
      <c r="AM1228" t="s">
        <v>18443</v>
      </c>
      <c r="AN1228" t="s">
        <v>154</v>
      </c>
      <c r="AO1228" t="s">
        <v>709</v>
      </c>
      <c r="AP1228" t="s">
        <v>710</v>
      </c>
      <c r="AQ1228" t="s">
        <v>18444</v>
      </c>
      <c r="AR1228" t="s">
        <v>18445</v>
      </c>
      <c r="AS1228" t="s">
        <v>18446</v>
      </c>
      <c r="AT1228" t="s">
        <v>18447</v>
      </c>
      <c r="AU1228" t="s">
        <v>81</v>
      </c>
      <c r="AV1228" t="s">
        <v>82</v>
      </c>
      <c r="AW1228" t="s">
        <v>1637</v>
      </c>
      <c r="AX1228" t="s">
        <v>81</v>
      </c>
      <c r="AY1228" t="s">
        <v>81</v>
      </c>
      <c r="AZ1228" t="s">
        <v>81</v>
      </c>
      <c r="BA1228" t="s">
        <v>82</v>
      </c>
      <c r="BB1228" s="1">
        <v>1</v>
      </c>
      <c r="BC1228" t="s">
        <v>81</v>
      </c>
      <c r="BD1228" t="s">
        <v>81</v>
      </c>
      <c r="BE1228" t="s">
        <v>81</v>
      </c>
      <c r="BF1228" t="s">
        <v>81</v>
      </c>
      <c r="BG1228" t="s">
        <v>81</v>
      </c>
      <c r="BH1228" t="s">
        <v>715</v>
      </c>
      <c r="BI1228" t="s">
        <v>81</v>
      </c>
      <c r="BJ1228" t="s">
        <v>82</v>
      </c>
      <c r="BK1228" t="s">
        <v>82</v>
      </c>
      <c r="BL1228" t="s">
        <v>825</v>
      </c>
      <c r="BM1228" t="s">
        <v>201</v>
      </c>
      <c r="BN1228" t="s">
        <v>81</v>
      </c>
      <c r="BO1228" t="s">
        <v>81</v>
      </c>
      <c r="BP1228" t="s">
        <v>81</v>
      </c>
      <c r="BQ1228" t="s">
        <v>81</v>
      </c>
    </row>
    <row r="1229" spans="1:69" x14ac:dyDescent="0.2">
      <c r="A1229" s="5">
        <v>1</v>
      </c>
      <c r="B1229" t="s">
        <v>18448</v>
      </c>
      <c r="C1229" t="s">
        <v>18449</v>
      </c>
      <c r="D1229" t="s">
        <v>18450</v>
      </c>
      <c r="E1229" t="s">
        <v>18451</v>
      </c>
      <c r="F1229" t="s">
        <v>73</v>
      </c>
      <c r="G1229" t="s">
        <v>18452</v>
      </c>
      <c r="H1229" s="1">
        <v>43213</v>
      </c>
      <c r="I1229" s="1">
        <v>43243</v>
      </c>
      <c r="J1229" t="b">
        <v>0</v>
      </c>
      <c r="K1229" t="s">
        <v>75</v>
      </c>
      <c r="L1229" t="s">
        <v>18453</v>
      </c>
      <c r="M1229" t="s">
        <v>101</v>
      </c>
      <c r="N1229">
        <v>80</v>
      </c>
      <c r="O1229" t="s">
        <v>7101</v>
      </c>
      <c r="P1229" t="s">
        <v>18454</v>
      </c>
      <c r="Q1229" t="s">
        <v>2233</v>
      </c>
      <c r="R1229" t="s">
        <v>81</v>
      </c>
      <c r="S1229" t="s">
        <v>82</v>
      </c>
      <c r="T1229" s="1">
        <v>43213</v>
      </c>
      <c r="U1229" t="s">
        <v>6734</v>
      </c>
      <c r="V1229" t="s">
        <v>605</v>
      </c>
      <c r="W1229" s="2">
        <v>44028</v>
      </c>
      <c r="X1229" t="s">
        <v>7105</v>
      </c>
      <c r="Y1229" t="s">
        <v>81</v>
      </c>
      <c r="Z1229" t="s">
        <v>18455</v>
      </c>
      <c r="AA1229" t="s">
        <v>82</v>
      </c>
      <c r="AB1229" t="s">
        <v>7108</v>
      </c>
      <c r="AC1229" t="s">
        <v>18456</v>
      </c>
      <c r="AD1229" t="s">
        <v>81</v>
      </c>
      <c r="AE1229" t="s">
        <v>81</v>
      </c>
      <c r="AF1229" t="s">
        <v>18455</v>
      </c>
      <c r="AG1229" t="s">
        <v>82</v>
      </c>
      <c r="AH1229" t="s">
        <v>7108</v>
      </c>
      <c r="AI1229" t="s">
        <v>18456</v>
      </c>
      <c r="AJ1229" t="s">
        <v>81</v>
      </c>
      <c r="AK1229" t="s">
        <v>296</v>
      </c>
      <c r="AL1229" t="s">
        <v>82</v>
      </c>
      <c r="AM1229" t="s">
        <v>88</v>
      </c>
      <c r="AN1229" t="s">
        <v>154</v>
      </c>
      <c r="AO1229" t="s">
        <v>90</v>
      </c>
      <c r="AP1229" t="s">
        <v>91</v>
      </c>
      <c r="AQ1229" t="s">
        <v>18457</v>
      </c>
      <c r="AR1229" t="s">
        <v>82</v>
      </c>
      <c r="AS1229" t="s">
        <v>18458</v>
      </c>
      <c r="AT1229" t="s">
        <v>18459</v>
      </c>
      <c r="AU1229" t="s">
        <v>81</v>
      </c>
      <c r="AV1229" t="s">
        <v>82</v>
      </c>
      <c r="AW1229" t="s">
        <v>82</v>
      </c>
      <c r="AX1229" t="s">
        <v>82</v>
      </c>
      <c r="AY1229" t="s">
        <v>82</v>
      </c>
      <c r="AZ1229" t="s">
        <v>82</v>
      </c>
      <c r="BA1229" t="s">
        <v>82</v>
      </c>
      <c r="BB1229" t="s">
        <v>82</v>
      </c>
      <c r="BC1229" t="s">
        <v>82</v>
      </c>
      <c r="BD1229" t="s">
        <v>82</v>
      </c>
      <c r="BE1229" t="s">
        <v>82</v>
      </c>
      <c r="BF1229" t="s">
        <v>82</v>
      </c>
      <c r="BG1229" t="s">
        <v>82</v>
      </c>
      <c r="BH1229" t="s">
        <v>82</v>
      </c>
      <c r="BI1229" t="s">
        <v>82</v>
      </c>
      <c r="BJ1229" t="s">
        <v>82</v>
      </c>
      <c r="BK1229" t="s">
        <v>82</v>
      </c>
      <c r="BL1229" t="s">
        <v>82</v>
      </c>
      <c r="BM1229" t="s">
        <v>82</v>
      </c>
      <c r="BN1229" t="s">
        <v>82</v>
      </c>
      <c r="BO1229" t="s">
        <v>82</v>
      </c>
      <c r="BP1229" t="s">
        <v>82</v>
      </c>
      <c r="BQ1229" t="s">
        <v>82</v>
      </c>
    </row>
    <row r="1230" spans="1:69" x14ac:dyDescent="0.2">
      <c r="A1230" s="5">
        <v>1</v>
      </c>
      <c r="B1230" t="s">
        <v>18460</v>
      </c>
      <c r="C1230" t="s">
        <v>18461</v>
      </c>
      <c r="D1230" t="s">
        <v>18462</v>
      </c>
      <c r="E1230" t="s">
        <v>18463</v>
      </c>
      <c r="F1230" t="s">
        <v>178</v>
      </c>
      <c r="G1230" t="s">
        <v>18464</v>
      </c>
      <c r="H1230" s="1">
        <v>43230</v>
      </c>
      <c r="I1230" s="1">
        <v>43004</v>
      </c>
      <c r="J1230" t="b">
        <v>0</v>
      </c>
      <c r="K1230" t="s">
        <v>180</v>
      </c>
      <c r="L1230" t="s">
        <v>18465</v>
      </c>
      <c r="M1230" t="s">
        <v>346</v>
      </c>
      <c r="N1230">
        <v>1160</v>
      </c>
      <c r="O1230" t="s">
        <v>18466</v>
      </c>
      <c r="P1230" t="s">
        <v>1622</v>
      </c>
      <c r="Q1230" t="s">
        <v>18467</v>
      </c>
      <c r="R1230" t="s">
        <v>18468</v>
      </c>
      <c r="S1230">
        <v>1</v>
      </c>
      <c r="T1230" s="1">
        <v>43230</v>
      </c>
      <c r="U1230" s="1">
        <v>43004</v>
      </c>
      <c r="V1230" t="s">
        <v>186</v>
      </c>
      <c r="W1230" s="2">
        <v>43809</v>
      </c>
      <c r="X1230" t="s">
        <v>18469</v>
      </c>
      <c r="Y1230" t="s">
        <v>18470</v>
      </c>
      <c r="Z1230" t="s">
        <v>81</v>
      </c>
      <c r="AA1230" t="s">
        <v>18471</v>
      </c>
      <c r="AB1230" t="s">
        <v>18472</v>
      </c>
      <c r="AC1230">
        <v>1782671655</v>
      </c>
      <c r="AD1230" t="s">
        <v>18466</v>
      </c>
      <c r="AE1230" t="s">
        <v>18470</v>
      </c>
      <c r="AF1230" t="s">
        <v>81</v>
      </c>
      <c r="AG1230" t="s">
        <v>18471</v>
      </c>
      <c r="AH1230" t="s">
        <v>18472</v>
      </c>
      <c r="AI1230">
        <v>1782671655</v>
      </c>
      <c r="AJ1230" t="s">
        <v>18466</v>
      </c>
      <c r="AK1230" t="s">
        <v>250</v>
      </c>
      <c r="AL1230" t="s">
        <v>82</v>
      </c>
      <c r="AM1230" t="s">
        <v>18473</v>
      </c>
      <c r="AN1230" t="s">
        <v>81</v>
      </c>
      <c r="AO1230" t="s">
        <v>81</v>
      </c>
      <c r="AP1230" t="s">
        <v>351</v>
      </c>
      <c r="AQ1230" t="s">
        <v>18474</v>
      </c>
      <c r="AR1230" t="s">
        <v>18475</v>
      </c>
      <c r="AS1230" t="s">
        <v>18476</v>
      </c>
      <c r="AT1230" t="s">
        <v>18477</v>
      </c>
      <c r="AU1230" t="s">
        <v>197</v>
      </c>
      <c r="AV1230" t="s">
        <v>82</v>
      </c>
      <c r="AW1230" t="s">
        <v>198</v>
      </c>
      <c r="AX1230" t="s">
        <v>81</v>
      </c>
      <c r="AY1230" t="s">
        <v>81</v>
      </c>
      <c r="AZ1230" t="s">
        <v>18478</v>
      </c>
      <c r="BA1230" t="s">
        <v>82</v>
      </c>
      <c r="BB1230" s="1">
        <v>1</v>
      </c>
      <c r="BC1230" t="s">
        <v>199</v>
      </c>
      <c r="BD1230" t="s">
        <v>199</v>
      </c>
      <c r="BE1230" t="s">
        <v>199</v>
      </c>
      <c r="BF1230" t="s">
        <v>199</v>
      </c>
      <c r="BG1230" t="s">
        <v>81</v>
      </c>
      <c r="BH1230" t="s">
        <v>81</v>
      </c>
      <c r="BI1230" t="s">
        <v>81</v>
      </c>
      <c r="BJ1230" t="s">
        <v>82</v>
      </c>
      <c r="BK1230" t="s">
        <v>82</v>
      </c>
      <c r="BL1230" t="s">
        <v>200</v>
      </c>
      <c r="BM1230" t="s">
        <v>201</v>
      </c>
      <c r="BN1230" t="s">
        <v>81</v>
      </c>
      <c r="BO1230" t="s">
        <v>81</v>
      </c>
      <c r="BP1230" t="s">
        <v>81</v>
      </c>
      <c r="BQ1230" t="s">
        <v>81</v>
      </c>
    </row>
    <row r="1231" spans="1:69" x14ac:dyDescent="0.2">
      <c r="A1231" s="5">
        <v>1</v>
      </c>
      <c r="B1231" t="s">
        <v>18479</v>
      </c>
      <c r="C1231" t="s">
        <v>18480</v>
      </c>
      <c r="D1231" t="s">
        <v>18481</v>
      </c>
      <c r="E1231" t="s">
        <v>18482</v>
      </c>
      <c r="F1231" t="s">
        <v>73</v>
      </c>
      <c r="G1231" t="s">
        <v>18483</v>
      </c>
      <c r="H1231" s="1">
        <v>43249</v>
      </c>
      <c r="I1231" s="1">
        <v>43282</v>
      </c>
      <c r="J1231" t="b">
        <v>0</v>
      </c>
      <c r="K1231" t="s">
        <v>75</v>
      </c>
      <c r="L1231" t="s">
        <v>979</v>
      </c>
      <c r="M1231" t="s">
        <v>90</v>
      </c>
      <c r="N1231">
        <v>60</v>
      </c>
      <c r="O1231" t="s">
        <v>18484</v>
      </c>
      <c r="P1231" t="s">
        <v>365</v>
      </c>
      <c r="Q1231" t="s">
        <v>18485</v>
      </c>
      <c r="R1231" t="s">
        <v>81</v>
      </c>
      <c r="S1231" t="s">
        <v>82</v>
      </c>
      <c r="T1231" s="1">
        <v>43249</v>
      </c>
      <c r="U1231" t="s">
        <v>11650</v>
      </c>
      <c r="V1231" t="s">
        <v>605</v>
      </c>
      <c r="W1231" s="2">
        <v>43647</v>
      </c>
      <c r="X1231">
        <v>2018005</v>
      </c>
      <c r="Y1231" t="s">
        <v>148</v>
      </c>
      <c r="Z1231" t="s">
        <v>18486</v>
      </c>
      <c r="AA1231" t="s">
        <v>82</v>
      </c>
      <c r="AB1231" t="s">
        <v>18487</v>
      </c>
      <c r="AC1231" t="s">
        <v>18488</v>
      </c>
      <c r="AD1231" t="s">
        <v>18489</v>
      </c>
      <c r="AE1231" t="s">
        <v>148</v>
      </c>
      <c r="AF1231" t="s">
        <v>18486</v>
      </c>
      <c r="AG1231" t="s">
        <v>82</v>
      </c>
      <c r="AH1231" t="s">
        <v>18487</v>
      </c>
      <c r="AI1231" t="s">
        <v>18488</v>
      </c>
      <c r="AJ1231" t="s">
        <v>18489</v>
      </c>
      <c r="AK1231" t="s">
        <v>296</v>
      </c>
      <c r="AL1231" t="s">
        <v>82</v>
      </c>
      <c r="AM1231" t="s">
        <v>88</v>
      </c>
      <c r="AN1231" t="s">
        <v>456</v>
      </c>
      <c r="AO1231" t="s">
        <v>231</v>
      </c>
      <c r="AP1231" t="s">
        <v>91</v>
      </c>
      <c r="AQ1231" t="s">
        <v>18490</v>
      </c>
      <c r="AR1231" t="s">
        <v>82</v>
      </c>
      <c r="AS1231" t="s">
        <v>18491</v>
      </c>
      <c r="AT1231" t="s">
        <v>18492</v>
      </c>
      <c r="AU1231" t="s">
        <v>81</v>
      </c>
      <c r="AV1231" t="s">
        <v>82</v>
      </c>
      <c r="AW1231" t="s">
        <v>82</v>
      </c>
      <c r="AX1231" t="s">
        <v>82</v>
      </c>
      <c r="AY1231" t="s">
        <v>82</v>
      </c>
      <c r="AZ1231" t="s">
        <v>82</v>
      </c>
      <c r="BA1231" t="s">
        <v>82</v>
      </c>
      <c r="BB1231" t="s">
        <v>82</v>
      </c>
      <c r="BC1231" t="s">
        <v>82</v>
      </c>
      <c r="BD1231" t="s">
        <v>82</v>
      </c>
      <c r="BE1231" t="s">
        <v>82</v>
      </c>
      <c r="BF1231" t="s">
        <v>82</v>
      </c>
      <c r="BG1231" t="s">
        <v>82</v>
      </c>
      <c r="BH1231" t="s">
        <v>82</v>
      </c>
      <c r="BI1231" t="s">
        <v>82</v>
      </c>
      <c r="BJ1231" t="s">
        <v>82</v>
      </c>
      <c r="BK1231" t="s">
        <v>82</v>
      </c>
      <c r="BL1231" t="s">
        <v>82</v>
      </c>
      <c r="BM1231" t="s">
        <v>82</v>
      </c>
      <c r="BN1231" t="s">
        <v>82</v>
      </c>
      <c r="BO1231" t="s">
        <v>82</v>
      </c>
      <c r="BP1231" t="s">
        <v>82</v>
      </c>
      <c r="BQ1231" t="s">
        <v>82</v>
      </c>
    </row>
    <row r="1232" spans="1:69" x14ac:dyDescent="0.2">
      <c r="A1232" s="5">
        <v>0</v>
      </c>
      <c r="B1232" t="s">
        <v>18493</v>
      </c>
      <c r="C1232" t="s">
        <v>18494</v>
      </c>
      <c r="D1232" t="s">
        <v>18495</v>
      </c>
      <c r="E1232" t="s">
        <v>18496</v>
      </c>
      <c r="F1232" t="s">
        <v>73</v>
      </c>
      <c r="G1232" t="s">
        <v>18497</v>
      </c>
      <c r="H1232" s="1">
        <v>43566</v>
      </c>
      <c r="I1232" s="1">
        <v>43539</v>
      </c>
      <c r="J1232" t="b">
        <v>0</v>
      </c>
      <c r="K1232" t="s">
        <v>75</v>
      </c>
      <c r="L1232" t="s">
        <v>831</v>
      </c>
      <c r="M1232" t="s">
        <v>90</v>
      </c>
      <c r="N1232">
        <v>100</v>
      </c>
      <c r="O1232" t="s">
        <v>18498</v>
      </c>
      <c r="P1232" t="s">
        <v>2093</v>
      </c>
      <c r="Q1232" t="s">
        <v>18499</v>
      </c>
      <c r="R1232" t="s">
        <v>81</v>
      </c>
      <c r="S1232" t="s">
        <v>82</v>
      </c>
      <c r="T1232" s="1">
        <v>43566</v>
      </c>
      <c r="U1232" t="s">
        <v>11519</v>
      </c>
      <c r="V1232" t="s">
        <v>146</v>
      </c>
      <c r="W1232" s="2">
        <v>43752</v>
      </c>
      <c r="X1232" t="s">
        <v>18500</v>
      </c>
      <c r="Y1232" t="s">
        <v>148</v>
      </c>
      <c r="Z1232" t="s">
        <v>18501</v>
      </c>
      <c r="AA1232" t="s">
        <v>82</v>
      </c>
      <c r="AB1232" t="s">
        <v>18502</v>
      </c>
      <c r="AC1232" t="s">
        <v>18503</v>
      </c>
      <c r="AD1232" t="s">
        <v>18504</v>
      </c>
      <c r="AE1232" t="s">
        <v>148</v>
      </c>
      <c r="AF1232" t="s">
        <v>18501</v>
      </c>
      <c r="AG1232" t="s">
        <v>82</v>
      </c>
      <c r="AH1232" t="s">
        <v>18502</v>
      </c>
      <c r="AI1232" t="s">
        <v>18503</v>
      </c>
      <c r="AJ1232" t="s">
        <v>18504</v>
      </c>
      <c r="AK1232" t="s">
        <v>296</v>
      </c>
      <c r="AL1232" t="s">
        <v>82</v>
      </c>
      <c r="AM1232" t="s">
        <v>88</v>
      </c>
      <c r="AN1232" t="s">
        <v>154</v>
      </c>
      <c r="AO1232" t="s">
        <v>90</v>
      </c>
      <c r="AP1232" t="s">
        <v>91</v>
      </c>
      <c r="AQ1232" t="s">
        <v>18505</v>
      </c>
      <c r="AR1232" t="s">
        <v>82</v>
      </c>
      <c r="AS1232" t="s">
        <v>18506</v>
      </c>
      <c r="AT1232" t="s">
        <v>18507</v>
      </c>
      <c r="AU1232" t="s">
        <v>81</v>
      </c>
      <c r="AV1232" t="s">
        <v>82</v>
      </c>
      <c r="AW1232" t="s">
        <v>82</v>
      </c>
      <c r="AX1232" t="s">
        <v>82</v>
      </c>
      <c r="AY1232" t="s">
        <v>82</v>
      </c>
      <c r="AZ1232" t="s">
        <v>82</v>
      </c>
      <c r="BA1232" t="s">
        <v>82</v>
      </c>
      <c r="BB1232" t="s">
        <v>82</v>
      </c>
      <c r="BC1232" t="s">
        <v>82</v>
      </c>
      <c r="BD1232" t="s">
        <v>82</v>
      </c>
      <c r="BE1232" t="s">
        <v>82</v>
      </c>
      <c r="BF1232" t="s">
        <v>82</v>
      </c>
      <c r="BG1232" t="s">
        <v>82</v>
      </c>
      <c r="BH1232" t="s">
        <v>82</v>
      </c>
      <c r="BI1232" t="s">
        <v>82</v>
      </c>
      <c r="BJ1232" t="s">
        <v>82</v>
      </c>
      <c r="BK1232" t="s">
        <v>82</v>
      </c>
      <c r="BL1232" t="s">
        <v>82</v>
      </c>
      <c r="BM1232" t="s">
        <v>82</v>
      </c>
      <c r="BN1232" t="s">
        <v>82</v>
      </c>
      <c r="BO1232" t="s">
        <v>82</v>
      </c>
      <c r="BP1232" t="s">
        <v>82</v>
      </c>
      <c r="BQ1232" t="s">
        <v>82</v>
      </c>
    </row>
    <row r="1233" spans="1:69" x14ac:dyDescent="0.2">
      <c r="A1233" s="5">
        <v>0</v>
      </c>
      <c r="B1233" t="s">
        <v>18508</v>
      </c>
      <c r="C1233" t="s">
        <v>18509</v>
      </c>
      <c r="D1233" t="s">
        <v>18510</v>
      </c>
      <c r="E1233" t="s">
        <v>18511</v>
      </c>
      <c r="F1233" t="s">
        <v>73</v>
      </c>
      <c r="G1233" t="s">
        <v>18512</v>
      </c>
      <c r="H1233" s="1">
        <v>42824</v>
      </c>
      <c r="I1233" s="1">
        <v>42856</v>
      </c>
      <c r="J1233" t="b">
        <v>0</v>
      </c>
      <c r="K1233" t="s">
        <v>75</v>
      </c>
      <c r="L1233" t="s">
        <v>465</v>
      </c>
      <c r="M1233" t="s">
        <v>90</v>
      </c>
      <c r="N1233">
        <v>110</v>
      </c>
      <c r="O1233" t="s">
        <v>18513</v>
      </c>
      <c r="P1233" t="s">
        <v>2975</v>
      </c>
      <c r="Q1233" t="s">
        <v>18514</v>
      </c>
      <c r="R1233" t="s">
        <v>81</v>
      </c>
      <c r="S1233" t="s">
        <v>82</v>
      </c>
      <c r="T1233" s="1">
        <v>42824</v>
      </c>
      <c r="U1233" t="s">
        <v>9409</v>
      </c>
      <c r="V1233" t="s">
        <v>585</v>
      </c>
      <c r="W1233" s="2">
        <v>43738</v>
      </c>
      <c r="X1233" t="s">
        <v>18515</v>
      </c>
      <c r="Y1233" t="s">
        <v>227</v>
      </c>
      <c r="Z1233" t="s">
        <v>18516</v>
      </c>
      <c r="AA1233" t="s">
        <v>82</v>
      </c>
      <c r="AB1233" t="s">
        <v>18517</v>
      </c>
      <c r="AC1233" t="s">
        <v>18518</v>
      </c>
      <c r="AD1233" t="s">
        <v>18519</v>
      </c>
      <c r="AE1233" t="s">
        <v>227</v>
      </c>
      <c r="AF1233" t="s">
        <v>18516</v>
      </c>
      <c r="AG1233" t="s">
        <v>82</v>
      </c>
      <c r="AH1233" t="s">
        <v>18517</v>
      </c>
      <c r="AI1233" t="s">
        <v>18518</v>
      </c>
      <c r="AJ1233" t="s">
        <v>18519</v>
      </c>
      <c r="AK1233" t="s">
        <v>296</v>
      </c>
      <c r="AL1233" t="s">
        <v>18520</v>
      </c>
      <c r="AM1233" t="s">
        <v>88</v>
      </c>
      <c r="AN1233" t="s">
        <v>154</v>
      </c>
      <c r="AO1233" t="s">
        <v>1424</v>
      </c>
      <c r="AP1233" t="s">
        <v>91</v>
      </c>
      <c r="AQ1233" t="s">
        <v>18521</v>
      </c>
      <c r="AR1233" t="s">
        <v>82</v>
      </c>
      <c r="AS1233" t="s">
        <v>18522</v>
      </c>
      <c r="AT1233" t="s">
        <v>18523</v>
      </c>
      <c r="AU1233" t="s">
        <v>81</v>
      </c>
      <c r="AV1233" t="s">
        <v>82</v>
      </c>
      <c r="AW1233" t="s">
        <v>82</v>
      </c>
      <c r="AX1233" t="s">
        <v>82</v>
      </c>
      <c r="AY1233" t="s">
        <v>82</v>
      </c>
      <c r="AZ1233" t="s">
        <v>82</v>
      </c>
      <c r="BA1233" t="s">
        <v>82</v>
      </c>
      <c r="BB1233" t="s">
        <v>82</v>
      </c>
      <c r="BC1233" t="s">
        <v>82</v>
      </c>
      <c r="BD1233" t="s">
        <v>82</v>
      </c>
      <c r="BE1233" t="s">
        <v>82</v>
      </c>
      <c r="BF1233" t="s">
        <v>82</v>
      </c>
      <c r="BG1233" t="s">
        <v>82</v>
      </c>
      <c r="BH1233" t="s">
        <v>82</v>
      </c>
      <c r="BI1233" t="s">
        <v>82</v>
      </c>
      <c r="BJ1233" t="s">
        <v>82</v>
      </c>
      <c r="BK1233" t="s">
        <v>82</v>
      </c>
      <c r="BL1233" t="s">
        <v>82</v>
      </c>
      <c r="BM1233" t="s">
        <v>82</v>
      </c>
      <c r="BN1233" t="s">
        <v>82</v>
      </c>
      <c r="BO1233" t="s">
        <v>82</v>
      </c>
      <c r="BP1233" t="s">
        <v>82</v>
      </c>
      <c r="BQ1233" t="s">
        <v>82</v>
      </c>
    </row>
    <row r="1234" spans="1:69" x14ac:dyDescent="0.2">
      <c r="A1234" s="5">
        <v>1</v>
      </c>
      <c r="B1234" t="s">
        <v>18524</v>
      </c>
      <c r="C1234" t="s">
        <v>18525</v>
      </c>
      <c r="D1234" t="s">
        <v>18526</v>
      </c>
      <c r="E1234" t="s">
        <v>18527</v>
      </c>
      <c r="F1234" t="s">
        <v>73</v>
      </c>
      <c r="G1234" t="s">
        <v>18528</v>
      </c>
      <c r="H1234" s="1">
        <v>43511</v>
      </c>
      <c r="I1234" s="1">
        <v>43801</v>
      </c>
      <c r="J1234" t="b">
        <v>0</v>
      </c>
      <c r="K1234" t="s">
        <v>75</v>
      </c>
      <c r="L1234" t="s">
        <v>599</v>
      </c>
      <c r="M1234" t="s">
        <v>101</v>
      </c>
      <c r="N1234">
        <v>90</v>
      </c>
      <c r="O1234" t="s">
        <v>14369</v>
      </c>
      <c r="P1234" t="s">
        <v>79</v>
      </c>
      <c r="Q1234" t="s">
        <v>918</v>
      </c>
      <c r="R1234" t="s">
        <v>81</v>
      </c>
      <c r="S1234" t="s">
        <v>82</v>
      </c>
      <c r="T1234" s="1">
        <v>43511</v>
      </c>
      <c r="U1234" t="s">
        <v>4143</v>
      </c>
      <c r="V1234" t="s">
        <v>834</v>
      </c>
      <c r="W1234" s="2">
        <v>43955</v>
      </c>
      <c r="X1234" t="s">
        <v>18529</v>
      </c>
      <c r="Y1234" t="s">
        <v>227</v>
      </c>
      <c r="Z1234" t="s">
        <v>18530</v>
      </c>
      <c r="AA1234" t="s">
        <v>82</v>
      </c>
      <c r="AB1234" t="s">
        <v>18531</v>
      </c>
      <c r="AC1234" t="s">
        <v>18532</v>
      </c>
      <c r="AD1234" t="s">
        <v>14369</v>
      </c>
      <c r="AE1234" t="s">
        <v>227</v>
      </c>
      <c r="AF1234" t="s">
        <v>18530</v>
      </c>
      <c r="AG1234" t="s">
        <v>82</v>
      </c>
      <c r="AH1234" t="s">
        <v>18531</v>
      </c>
      <c r="AI1234" t="s">
        <v>18532</v>
      </c>
      <c r="AJ1234" t="s">
        <v>14369</v>
      </c>
      <c r="AK1234" t="s">
        <v>296</v>
      </c>
      <c r="AL1234" t="s">
        <v>82</v>
      </c>
      <c r="AM1234" t="s">
        <v>88</v>
      </c>
      <c r="AN1234" t="s">
        <v>154</v>
      </c>
      <c r="AO1234" t="s">
        <v>90</v>
      </c>
      <c r="AP1234" t="s">
        <v>91</v>
      </c>
      <c r="AQ1234" t="s">
        <v>18533</v>
      </c>
      <c r="AR1234" t="s">
        <v>82</v>
      </c>
      <c r="AS1234" t="s">
        <v>18534</v>
      </c>
      <c r="AT1234" t="s">
        <v>18535</v>
      </c>
      <c r="AU1234" t="s">
        <v>81</v>
      </c>
      <c r="AV1234" t="s">
        <v>82</v>
      </c>
      <c r="AW1234" t="s">
        <v>82</v>
      </c>
      <c r="AX1234" t="s">
        <v>82</v>
      </c>
      <c r="AY1234" t="s">
        <v>82</v>
      </c>
      <c r="AZ1234" t="s">
        <v>82</v>
      </c>
      <c r="BA1234" t="s">
        <v>82</v>
      </c>
      <c r="BB1234" t="s">
        <v>82</v>
      </c>
      <c r="BC1234" t="s">
        <v>82</v>
      </c>
      <c r="BD1234" t="s">
        <v>82</v>
      </c>
      <c r="BE1234" t="s">
        <v>82</v>
      </c>
      <c r="BF1234" t="s">
        <v>82</v>
      </c>
      <c r="BG1234" t="s">
        <v>82</v>
      </c>
      <c r="BH1234" t="s">
        <v>82</v>
      </c>
      <c r="BI1234" t="s">
        <v>82</v>
      </c>
      <c r="BJ1234" t="s">
        <v>82</v>
      </c>
      <c r="BK1234" t="s">
        <v>82</v>
      </c>
      <c r="BL1234" t="s">
        <v>82</v>
      </c>
      <c r="BM1234" t="s">
        <v>82</v>
      </c>
      <c r="BN1234" t="s">
        <v>82</v>
      </c>
      <c r="BO1234" t="s">
        <v>82</v>
      </c>
      <c r="BP1234" t="s">
        <v>82</v>
      </c>
      <c r="BQ1234" t="s">
        <v>82</v>
      </c>
    </row>
    <row r="1235" spans="1:69" x14ac:dyDescent="0.2">
      <c r="A1235" s="5">
        <v>1</v>
      </c>
      <c r="B1235" t="s">
        <v>18536</v>
      </c>
      <c r="C1235" t="s">
        <v>18537</v>
      </c>
      <c r="D1235" t="s">
        <v>18538</v>
      </c>
      <c r="E1235" t="s">
        <v>18539</v>
      </c>
      <c r="F1235" t="s">
        <v>178</v>
      </c>
      <c r="G1235" t="s">
        <v>18540</v>
      </c>
      <c r="H1235" s="1">
        <v>43223</v>
      </c>
      <c r="I1235" s="1">
        <v>42872</v>
      </c>
      <c r="J1235" t="b">
        <v>0</v>
      </c>
      <c r="K1235" t="s">
        <v>180</v>
      </c>
      <c r="L1235" t="s">
        <v>8430</v>
      </c>
      <c r="M1235" t="s">
        <v>1490</v>
      </c>
      <c r="N1235">
        <v>400</v>
      </c>
      <c r="O1235" t="s">
        <v>10782</v>
      </c>
      <c r="P1235" t="s">
        <v>1622</v>
      </c>
      <c r="Q1235" t="s">
        <v>18541</v>
      </c>
      <c r="R1235" t="s">
        <v>81</v>
      </c>
      <c r="S1235">
        <v>1</v>
      </c>
      <c r="T1235" s="1">
        <v>43223</v>
      </c>
      <c r="U1235" s="1">
        <v>42872</v>
      </c>
      <c r="V1235" t="s">
        <v>186</v>
      </c>
      <c r="W1235" s="2">
        <v>43815</v>
      </c>
      <c r="X1235" t="s">
        <v>18542</v>
      </c>
      <c r="Y1235" t="s">
        <v>18543</v>
      </c>
      <c r="Z1235" t="s">
        <v>81</v>
      </c>
      <c r="AA1235" t="s">
        <v>18544</v>
      </c>
      <c r="AB1235" t="s">
        <v>18545</v>
      </c>
      <c r="AC1235" t="s">
        <v>18546</v>
      </c>
      <c r="AD1235" t="s">
        <v>10782</v>
      </c>
      <c r="AE1235" t="s">
        <v>18543</v>
      </c>
      <c r="AF1235" t="s">
        <v>81</v>
      </c>
      <c r="AG1235" t="s">
        <v>18544</v>
      </c>
      <c r="AH1235" t="s">
        <v>18545</v>
      </c>
      <c r="AI1235" t="s">
        <v>18546</v>
      </c>
      <c r="AJ1235" t="s">
        <v>10782</v>
      </c>
      <c r="AK1235" t="s">
        <v>250</v>
      </c>
      <c r="AL1235" t="s">
        <v>82</v>
      </c>
      <c r="AM1235" t="s">
        <v>18547</v>
      </c>
      <c r="AN1235" t="s">
        <v>81</v>
      </c>
      <c r="AO1235" t="s">
        <v>81</v>
      </c>
      <c r="AP1235" t="s">
        <v>192</v>
      </c>
      <c r="AQ1235" t="s">
        <v>18548</v>
      </c>
      <c r="AR1235" t="s">
        <v>18549</v>
      </c>
      <c r="AS1235" t="s">
        <v>18550</v>
      </c>
      <c r="AT1235" t="s">
        <v>18551</v>
      </c>
      <c r="AU1235" t="s">
        <v>81</v>
      </c>
      <c r="AV1235" t="s">
        <v>82</v>
      </c>
      <c r="AW1235" t="s">
        <v>198</v>
      </c>
      <c r="AX1235">
        <v>362</v>
      </c>
      <c r="AY1235" t="s">
        <v>18552</v>
      </c>
      <c r="AZ1235" t="s">
        <v>18539</v>
      </c>
      <c r="BA1235" s="1">
        <v>43503</v>
      </c>
      <c r="BB1235" s="1">
        <v>1</v>
      </c>
      <c r="BC1235" t="s">
        <v>18553</v>
      </c>
      <c r="BD1235" t="s">
        <v>18554</v>
      </c>
      <c r="BE1235" t="s">
        <v>18555</v>
      </c>
      <c r="BF1235" t="s">
        <v>18556</v>
      </c>
      <c r="BG1235" t="s">
        <v>81</v>
      </c>
      <c r="BH1235" t="s">
        <v>81</v>
      </c>
      <c r="BI1235" t="s">
        <v>81</v>
      </c>
      <c r="BJ1235" s="1">
        <v>43159</v>
      </c>
      <c r="BK1235" t="s">
        <v>261</v>
      </c>
      <c r="BL1235" t="s">
        <v>200</v>
      </c>
      <c r="BM1235" t="s">
        <v>201</v>
      </c>
      <c r="BN1235" t="s">
        <v>81</v>
      </c>
      <c r="BO1235" t="s">
        <v>81</v>
      </c>
      <c r="BP1235" t="s">
        <v>81</v>
      </c>
      <c r="BQ1235" t="s">
        <v>81</v>
      </c>
    </row>
    <row r="1236" spans="1:69" x14ac:dyDescent="0.2">
      <c r="A1236" s="5">
        <v>0</v>
      </c>
      <c r="B1236" t="s">
        <v>18557</v>
      </c>
      <c r="C1236" t="s">
        <v>18558</v>
      </c>
      <c r="D1236" t="s">
        <v>18559</v>
      </c>
      <c r="E1236" t="s">
        <v>18560</v>
      </c>
      <c r="F1236" t="s">
        <v>205</v>
      </c>
      <c r="G1236" t="s">
        <v>18561</v>
      </c>
      <c r="H1236" s="1">
        <v>43347</v>
      </c>
      <c r="I1236" s="1">
        <v>43374</v>
      </c>
      <c r="J1236" t="b">
        <v>0</v>
      </c>
      <c r="K1236" t="s">
        <v>75</v>
      </c>
      <c r="L1236" t="s">
        <v>18562</v>
      </c>
      <c r="M1236" t="s">
        <v>81</v>
      </c>
      <c r="N1236">
        <v>58</v>
      </c>
      <c r="O1236" t="s">
        <v>18563</v>
      </c>
      <c r="P1236" t="s">
        <v>209</v>
      </c>
      <c r="Q1236" t="s">
        <v>18564</v>
      </c>
      <c r="R1236" t="s">
        <v>81</v>
      </c>
      <c r="S1236" t="s">
        <v>82</v>
      </c>
      <c r="T1236" s="1">
        <v>43347</v>
      </c>
      <c r="U1236" s="1">
        <v>43374</v>
      </c>
      <c r="V1236" t="s">
        <v>18565</v>
      </c>
      <c r="W1236" s="2">
        <v>44151</v>
      </c>
      <c r="X1236" t="s">
        <v>82</v>
      </c>
      <c r="Y1236" t="s">
        <v>18566</v>
      </c>
      <c r="Z1236" t="s">
        <v>18567</v>
      </c>
      <c r="AA1236" t="s">
        <v>81</v>
      </c>
      <c r="AB1236" t="s">
        <v>18568</v>
      </c>
      <c r="AC1236" t="s">
        <v>1137</v>
      </c>
      <c r="AD1236" t="s">
        <v>81</v>
      </c>
      <c r="AE1236" t="s">
        <v>18566</v>
      </c>
      <c r="AF1236" t="s">
        <v>18567</v>
      </c>
      <c r="AG1236" t="s">
        <v>81</v>
      </c>
      <c r="AH1236" t="s">
        <v>18568</v>
      </c>
      <c r="AI1236" t="s">
        <v>1137</v>
      </c>
      <c r="AJ1236" t="s">
        <v>81</v>
      </c>
      <c r="AK1236" t="s">
        <v>212</v>
      </c>
      <c r="AL1236" t="s">
        <v>82</v>
      </c>
      <c r="AM1236" t="s">
        <v>18569</v>
      </c>
      <c r="AN1236" t="s">
        <v>81</v>
      </c>
      <c r="AO1236" t="s">
        <v>81</v>
      </c>
      <c r="AP1236" t="s">
        <v>81</v>
      </c>
      <c r="AQ1236" t="s">
        <v>18570</v>
      </c>
      <c r="AR1236" t="s">
        <v>18571</v>
      </c>
      <c r="AS1236" t="s">
        <v>18572</v>
      </c>
      <c r="AT1236" t="s">
        <v>18573</v>
      </c>
      <c r="AU1236" t="s">
        <v>81</v>
      </c>
      <c r="AV1236" t="s">
        <v>82</v>
      </c>
      <c r="AW1236" t="s">
        <v>217</v>
      </c>
      <c r="AX1236" t="s">
        <v>81</v>
      </c>
      <c r="AY1236" t="s">
        <v>81</v>
      </c>
      <c r="AZ1236" t="s">
        <v>81</v>
      </c>
      <c r="BA1236" t="s">
        <v>82</v>
      </c>
      <c r="BB1236" s="1">
        <v>1</v>
      </c>
      <c r="BC1236" t="s">
        <v>81</v>
      </c>
      <c r="BD1236" t="s">
        <v>81</v>
      </c>
      <c r="BE1236" t="s">
        <v>81</v>
      </c>
      <c r="BF1236" t="s">
        <v>81</v>
      </c>
      <c r="BG1236" t="s">
        <v>81</v>
      </c>
      <c r="BH1236" t="s">
        <v>81</v>
      </c>
      <c r="BI1236" t="s">
        <v>81</v>
      </c>
      <c r="BJ1236" t="s">
        <v>82</v>
      </c>
      <c r="BK1236" t="s">
        <v>82</v>
      </c>
      <c r="BL1236" t="s">
        <v>81</v>
      </c>
      <c r="BM1236" t="s">
        <v>201</v>
      </c>
      <c r="BN1236" t="s">
        <v>81</v>
      </c>
      <c r="BO1236" t="s">
        <v>81</v>
      </c>
      <c r="BP1236" t="s">
        <v>81</v>
      </c>
      <c r="BQ1236" t="s">
        <v>81</v>
      </c>
    </row>
    <row r="1237" spans="1:69" x14ac:dyDescent="0.2">
      <c r="A1237" s="5">
        <v>1</v>
      </c>
      <c r="B1237" t="s">
        <v>18574</v>
      </c>
      <c r="C1237" t="s">
        <v>18575</v>
      </c>
      <c r="D1237" t="s">
        <v>18576</v>
      </c>
      <c r="E1237" t="s">
        <v>18574</v>
      </c>
      <c r="F1237" t="s">
        <v>73</v>
      </c>
      <c r="G1237" t="s">
        <v>18577</v>
      </c>
      <c r="H1237" s="1">
        <v>43554</v>
      </c>
      <c r="I1237" s="1">
        <v>43617</v>
      </c>
      <c r="J1237" t="b">
        <v>1</v>
      </c>
      <c r="K1237" t="s">
        <v>75</v>
      </c>
      <c r="L1237" t="s">
        <v>1583</v>
      </c>
      <c r="M1237" t="s">
        <v>538</v>
      </c>
      <c r="N1237">
        <v>50</v>
      </c>
      <c r="O1237" t="s">
        <v>519</v>
      </c>
      <c r="P1237" t="s">
        <v>82</v>
      </c>
      <c r="Q1237" t="s">
        <v>366</v>
      </c>
      <c r="R1237" t="s">
        <v>81</v>
      </c>
      <c r="S1237" t="s">
        <v>82</v>
      </c>
      <c r="T1237" s="1">
        <v>43554</v>
      </c>
      <c r="U1237" s="3">
        <v>43617</v>
      </c>
      <c r="V1237" t="s">
        <v>834</v>
      </c>
      <c r="W1237" s="2">
        <v>43570</v>
      </c>
      <c r="X1237">
        <v>50328</v>
      </c>
      <c r="Y1237" t="s">
        <v>81</v>
      </c>
      <c r="Z1237" t="s">
        <v>2293</v>
      </c>
      <c r="AA1237" t="s">
        <v>82</v>
      </c>
      <c r="AB1237" t="s">
        <v>2294</v>
      </c>
      <c r="AC1237">
        <v>6507239443</v>
      </c>
      <c r="AD1237" t="s">
        <v>81</v>
      </c>
      <c r="AE1237" t="s">
        <v>81</v>
      </c>
      <c r="AF1237" t="s">
        <v>2293</v>
      </c>
      <c r="AG1237" t="s">
        <v>82</v>
      </c>
      <c r="AH1237" t="s">
        <v>2294</v>
      </c>
      <c r="AI1237">
        <v>6507239443</v>
      </c>
      <c r="AJ1237" t="s">
        <v>81</v>
      </c>
      <c r="AK1237" t="s">
        <v>153</v>
      </c>
      <c r="AL1237" t="s">
        <v>2295</v>
      </c>
      <c r="AM1237" t="s">
        <v>88</v>
      </c>
      <c r="AN1237" t="s">
        <v>456</v>
      </c>
      <c r="AO1237" t="s">
        <v>1063</v>
      </c>
      <c r="AP1237" t="s">
        <v>91</v>
      </c>
      <c r="AQ1237" t="s">
        <v>18578</v>
      </c>
      <c r="AR1237" t="s">
        <v>82</v>
      </c>
      <c r="AS1237" t="s">
        <v>18579</v>
      </c>
      <c r="AT1237" t="s">
        <v>82</v>
      </c>
      <c r="AU1237" t="s">
        <v>81</v>
      </c>
      <c r="AV1237" t="s">
        <v>82</v>
      </c>
      <c r="AW1237" t="s">
        <v>82</v>
      </c>
      <c r="AX1237" t="s">
        <v>82</v>
      </c>
      <c r="AY1237" t="s">
        <v>82</v>
      </c>
      <c r="AZ1237" t="s">
        <v>82</v>
      </c>
      <c r="BA1237" t="s">
        <v>82</v>
      </c>
      <c r="BB1237" t="s">
        <v>82</v>
      </c>
      <c r="BC1237" t="s">
        <v>82</v>
      </c>
      <c r="BD1237" t="s">
        <v>82</v>
      </c>
      <c r="BE1237" t="s">
        <v>82</v>
      </c>
      <c r="BF1237" t="s">
        <v>82</v>
      </c>
      <c r="BG1237" t="s">
        <v>82</v>
      </c>
      <c r="BH1237" t="s">
        <v>82</v>
      </c>
      <c r="BI1237" t="s">
        <v>82</v>
      </c>
      <c r="BJ1237" t="s">
        <v>82</v>
      </c>
      <c r="BK1237" t="s">
        <v>82</v>
      </c>
      <c r="BL1237" t="s">
        <v>82</v>
      </c>
      <c r="BM1237" t="s">
        <v>82</v>
      </c>
      <c r="BN1237" t="s">
        <v>82</v>
      </c>
      <c r="BO1237" t="s">
        <v>82</v>
      </c>
      <c r="BP1237" t="s">
        <v>82</v>
      </c>
      <c r="BQ1237" t="s">
        <v>82</v>
      </c>
    </row>
    <row r="1238" spans="1:69" x14ac:dyDescent="0.2">
      <c r="A1238" s="5">
        <v>1</v>
      </c>
      <c r="B1238" t="s">
        <v>18580</v>
      </c>
      <c r="C1238" t="s">
        <v>18581</v>
      </c>
      <c r="D1238" t="s">
        <v>18582</v>
      </c>
      <c r="E1238" t="s">
        <v>18583</v>
      </c>
      <c r="F1238" t="s">
        <v>178</v>
      </c>
      <c r="G1238" t="s">
        <v>18584</v>
      </c>
      <c r="H1238" s="1">
        <v>42643</v>
      </c>
      <c r="I1238" t="s">
        <v>81</v>
      </c>
      <c r="J1238" t="b">
        <v>0</v>
      </c>
      <c r="K1238" t="s">
        <v>180</v>
      </c>
      <c r="L1238" t="s">
        <v>2973</v>
      </c>
      <c r="M1238" t="s">
        <v>723</v>
      </c>
      <c r="N1238">
        <v>400</v>
      </c>
      <c r="O1238" t="s">
        <v>963</v>
      </c>
      <c r="P1238" t="s">
        <v>79</v>
      </c>
      <c r="Q1238" t="s">
        <v>18585</v>
      </c>
      <c r="R1238" t="s">
        <v>18586</v>
      </c>
      <c r="S1238" t="s">
        <v>82</v>
      </c>
      <c r="T1238" s="1">
        <v>42643</v>
      </c>
      <c r="U1238" t="s">
        <v>81</v>
      </c>
      <c r="V1238" t="s">
        <v>186</v>
      </c>
      <c r="W1238" s="2">
        <v>42646</v>
      </c>
      <c r="X1238" t="s">
        <v>18587</v>
      </c>
      <c r="Y1238" t="s">
        <v>968</v>
      </c>
      <c r="Z1238" t="s">
        <v>81</v>
      </c>
      <c r="AA1238" t="s">
        <v>189</v>
      </c>
      <c r="AB1238" t="s">
        <v>969</v>
      </c>
      <c r="AC1238">
        <v>41616878333</v>
      </c>
      <c r="AD1238" t="s">
        <v>963</v>
      </c>
      <c r="AE1238" t="s">
        <v>968</v>
      </c>
      <c r="AF1238" t="s">
        <v>81</v>
      </c>
      <c r="AG1238" t="s">
        <v>189</v>
      </c>
      <c r="AH1238" t="s">
        <v>969</v>
      </c>
      <c r="AI1238">
        <v>41616878333</v>
      </c>
      <c r="AJ1238" t="s">
        <v>963</v>
      </c>
      <c r="AK1238" t="s">
        <v>81</v>
      </c>
      <c r="AL1238" t="s">
        <v>82</v>
      </c>
      <c r="AM1238" t="s">
        <v>963</v>
      </c>
      <c r="AN1238" t="s">
        <v>81</v>
      </c>
      <c r="AO1238" t="s">
        <v>81</v>
      </c>
      <c r="AP1238" t="s">
        <v>351</v>
      </c>
      <c r="AQ1238" t="s">
        <v>18588</v>
      </c>
      <c r="AR1238" t="s">
        <v>18589</v>
      </c>
      <c r="AS1238" t="s">
        <v>18590</v>
      </c>
      <c r="AT1238" t="s">
        <v>18591</v>
      </c>
      <c r="AU1238" t="s">
        <v>197</v>
      </c>
      <c r="AV1238" t="s">
        <v>82</v>
      </c>
      <c r="AW1238" t="s">
        <v>81</v>
      </c>
      <c r="AX1238" t="s">
        <v>82</v>
      </c>
      <c r="AY1238" t="s">
        <v>82</v>
      </c>
      <c r="AZ1238" t="s">
        <v>82</v>
      </c>
      <c r="BA1238" t="s">
        <v>82</v>
      </c>
      <c r="BB1238" t="s">
        <v>82</v>
      </c>
      <c r="BC1238" t="s">
        <v>82</v>
      </c>
      <c r="BD1238" t="s">
        <v>82</v>
      </c>
      <c r="BE1238" t="s">
        <v>82</v>
      </c>
      <c r="BF1238" t="s">
        <v>82</v>
      </c>
      <c r="BG1238" t="s">
        <v>82</v>
      </c>
      <c r="BH1238" t="s">
        <v>82</v>
      </c>
      <c r="BI1238" t="s">
        <v>82</v>
      </c>
      <c r="BJ1238" t="s">
        <v>82</v>
      </c>
      <c r="BK1238" t="s">
        <v>82</v>
      </c>
      <c r="BL1238" t="s">
        <v>82</v>
      </c>
      <c r="BM1238" t="s">
        <v>82</v>
      </c>
      <c r="BN1238" t="s">
        <v>82</v>
      </c>
      <c r="BO1238" t="s">
        <v>82</v>
      </c>
      <c r="BP1238" t="s">
        <v>82</v>
      </c>
      <c r="BQ1238" t="s">
        <v>82</v>
      </c>
    </row>
    <row r="1239" spans="1:69" x14ac:dyDescent="0.2">
      <c r="A1239" s="5">
        <v>1</v>
      </c>
      <c r="B1239" t="s">
        <v>18592</v>
      </c>
      <c r="C1239" t="s">
        <v>18593</v>
      </c>
      <c r="D1239" t="s">
        <v>18594</v>
      </c>
      <c r="E1239" t="s">
        <v>18595</v>
      </c>
      <c r="F1239" t="s">
        <v>73</v>
      </c>
      <c r="G1239" t="s">
        <v>18596</v>
      </c>
      <c r="H1239" s="1">
        <v>43209</v>
      </c>
      <c r="I1239" s="1">
        <v>42064</v>
      </c>
      <c r="J1239" t="b">
        <v>0</v>
      </c>
      <c r="K1239" t="s">
        <v>75</v>
      </c>
      <c r="L1239" t="s">
        <v>465</v>
      </c>
      <c r="M1239" t="s">
        <v>90</v>
      </c>
      <c r="N1239">
        <v>501</v>
      </c>
      <c r="O1239" t="s">
        <v>18597</v>
      </c>
      <c r="P1239" t="s">
        <v>18598</v>
      </c>
      <c r="Q1239" t="s">
        <v>18599</v>
      </c>
      <c r="R1239" t="s">
        <v>81</v>
      </c>
      <c r="S1239">
        <v>1</v>
      </c>
      <c r="T1239" s="1">
        <v>43209</v>
      </c>
      <c r="U1239" t="s">
        <v>18600</v>
      </c>
      <c r="V1239" t="s">
        <v>605</v>
      </c>
      <c r="W1239" s="2">
        <v>43521</v>
      </c>
      <c r="X1239" t="s">
        <v>18601</v>
      </c>
      <c r="Y1239" t="s">
        <v>81</v>
      </c>
      <c r="Z1239" t="s">
        <v>18602</v>
      </c>
      <c r="AA1239" t="s">
        <v>82</v>
      </c>
      <c r="AB1239" t="s">
        <v>81</v>
      </c>
      <c r="AC1239" t="s">
        <v>81</v>
      </c>
      <c r="AD1239" t="s">
        <v>18603</v>
      </c>
      <c r="AE1239" t="s">
        <v>81</v>
      </c>
      <c r="AF1239" t="s">
        <v>18602</v>
      </c>
      <c r="AG1239" t="s">
        <v>82</v>
      </c>
      <c r="AH1239" t="s">
        <v>81</v>
      </c>
      <c r="AI1239" t="s">
        <v>81</v>
      </c>
      <c r="AJ1239" t="s">
        <v>18603</v>
      </c>
      <c r="AK1239" t="s">
        <v>110</v>
      </c>
      <c r="AL1239" t="s">
        <v>18604</v>
      </c>
      <c r="AM1239" t="s">
        <v>88</v>
      </c>
      <c r="AN1239" t="s">
        <v>439</v>
      </c>
      <c r="AO1239" t="s">
        <v>17477</v>
      </c>
      <c r="AP1239" t="s">
        <v>91</v>
      </c>
      <c r="AQ1239" t="s">
        <v>18605</v>
      </c>
      <c r="AR1239" t="s">
        <v>82</v>
      </c>
      <c r="AS1239" t="s">
        <v>18606</v>
      </c>
      <c r="AT1239" t="s">
        <v>18607</v>
      </c>
      <c r="AU1239" t="s">
        <v>81</v>
      </c>
      <c r="AV1239" t="s">
        <v>82</v>
      </c>
      <c r="AW1239" t="s">
        <v>82</v>
      </c>
      <c r="AX1239" t="s">
        <v>82</v>
      </c>
      <c r="AY1239" t="s">
        <v>82</v>
      </c>
      <c r="AZ1239" t="s">
        <v>82</v>
      </c>
      <c r="BA1239" t="s">
        <v>82</v>
      </c>
      <c r="BB1239" t="s">
        <v>82</v>
      </c>
      <c r="BC1239" t="s">
        <v>82</v>
      </c>
      <c r="BD1239" t="s">
        <v>82</v>
      </c>
      <c r="BE1239" t="s">
        <v>82</v>
      </c>
      <c r="BF1239" t="s">
        <v>82</v>
      </c>
      <c r="BG1239" t="s">
        <v>82</v>
      </c>
      <c r="BH1239" t="s">
        <v>82</v>
      </c>
      <c r="BI1239" t="s">
        <v>82</v>
      </c>
      <c r="BJ1239" t="s">
        <v>82</v>
      </c>
      <c r="BK1239" t="s">
        <v>82</v>
      </c>
      <c r="BL1239" t="s">
        <v>82</v>
      </c>
      <c r="BM1239" t="s">
        <v>82</v>
      </c>
      <c r="BN1239" t="s">
        <v>82</v>
      </c>
      <c r="BO1239" t="s">
        <v>82</v>
      </c>
      <c r="BP1239" t="s">
        <v>82</v>
      </c>
      <c r="BQ1239" t="s">
        <v>82</v>
      </c>
    </row>
    <row r="1240" spans="1:69" x14ac:dyDescent="0.2">
      <c r="A1240" s="5">
        <v>0</v>
      </c>
      <c r="B1240" t="s">
        <v>18608</v>
      </c>
      <c r="C1240" t="s">
        <v>18609</v>
      </c>
      <c r="D1240" t="s">
        <v>18610</v>
      </c>
      <c r="E1240" t="s">
        <v>18611</v>
      </c>
      <c r="F1240" t="s">
        <v>73</v>
      </c>
      <c r="G1240" t="s">
        <v>18612</v>
      </c>
      <c r="H1240" s="1">
        <v>42605</v>
      </c>
      <c r="I1240" s="1">
        <v>42736</v>
      </c>
      <c r="J1240" t="b">
        <v>1</v>
      </c>
      <c r="K1240" t="s">
        <v>75</v>
      </c>
      <c r="L1240" t="s">
        <v>267</v>
      </c>
      <c r="M1240" t="s">
        <v>90</v>
      </c>
      <c r="N1240">
        <v>570</v>
      </c>
      <c r="O1240" t="s">
        <v>18613</v>
      </c>
      <c r="P1240" t="s">
        <v>79</v>
      </c>
      <c r="Q1240" t="s">
        <v>18614</v>
      </c>
      <c r="R1240" t="s">
        <v>81</v>
      </c>
      <c r="S1240" t="s">
        <v>82</v>
      </c>
      <c r="T1240" s="1">
        <v>42605</v>
      </c>
      <c r="U1240" s="3">
        <v>42736</v>
      </c>
      <c r="V1240" t="s">
        <v>411</v>
      </c>
      <c r="W1240" s="2">
        <v>43269</v>
      </c>
      <c r="X1240" t="s">
        <v>18615</v>
      </c>
      <c r="Y1240" t="s">
        <v>81</v>
      </c>
      <c r="Z1240" t="s">
        <v>18616</v>
      </c>
      <c r="AA1240" t="s">
        <v>82</v>
      </c>
      <c r="AB1240" t="s">
        <v>81</v>
      </c>
      <c r="AC1240" t="s">
        <v>81</v>
      </c>
      <c r="AD1240" t="s">
        <v>18613</v>
      </c>
      <c r="AE1240" t="s">
        <v>81</v>
      </c>
      <c r="AF1240" t="s">
        <v>18616</v>
      </c>
      <c r="AG1240" t="s">
        <v>82</v>
      </c>
      <c r="AH1240" t="s">
        <v>81</v>
      </c>
      <c r="AI1240" t="s">
        <v>81</v>
      </c>
      <c r="AJ1240" t="s">
        <v>18613</v>
      </c>
      <c r="AK1240" t="s">
        <v>86</v>
      </c>
      <c r="AL1240" t="s">
        <v>17840</v>
      </c>
      <c r="AM1240" t="s">
        <v>88</v>
      </c>
      <c r="AN1240" t="s">
        <v>90</v>
      </c>
      <c r="AO1240" t="s">
        <v>90</v>
      </c>
      <c r="AP1240" t="s">
        <v>91</v>
      </c>
      <c r="AQ1240" t="s">
        <v>18617</v>
      </c>
      <c r="AR1240" t="s">
        <v>82</v>
      </c>
      <c r="AS1240" t="s">
        <v>18618</v>
      </c>
      <c r="AT1240" t="s">
        <v>18619</v>
      </c>
      <c r="AU1240" t="s">
        <v>81</v>
      </c>
      <c r="AV1240" t="s">
        <v>82</v>
      </c>
      <c r="AW1240" t="s">
        <v>82</v>
      </c>
      <c r="AX1240" t="s">
        <v>82</v>
      </c>
      <c r="AY1240" t="s">
        <v>82</v>
      </c>
      <c r="AZ1240" t="s">
        <v>82</v>
      </c>
      <c r="BA1240" t="s">
        <v>82</v>
      </c>
      <c r="BB1240" t="s">
        <v>82</v>
      </c>
      <c r="BC1240" t="s">
        <v>82</v>
      </c>
      <c r="BD1240" t="s">
        <v>82</v>
      </c>
      <c r="BE1240" t="s">
        <v>82</v>
      </c>
      <c r="BF1240" t="s">
        <v>82</v>
      </c>
      <c r="BG1240" t="s">
        <v>82</v>
      </c>
      <c r="BH1240" t="s">
        <v>82</v>
      </c>
      <c r="BI1240" t="s">
        <v>82</v>
      </c>
      <c r="BJ1240" t="s">
        <v>82</v>
      </c>
      <c r="BK1240" t="s">
        <v>82</v>
      </c>
      <c r="BL1240" t="s">
        <v>82</v>
      </c>
      <c r="BM1240" t="s">
        <v>82</v>
      </c>
      <c r="BN1240" t="s">
        <v>82</v>
      </c>
      <c r="BO1240" t="s">
        <v>82</v>
      </c>
      <c r="BP1240" t="s">
        <v>82</v>
      </c>
      <c r="BQ1240" t="s">
        <v>82</v>
      </c>
    </row>
    <row r="1241" spans="1:69" x14ac:dyDescent="0.2">
      <c r="A1241" s="5">
        <v>0</v>
      </c>
      <c r="B1241" t="s">
        <v>18620</v>
      </c>
      <c r="C1241" t="s">
        <v>18621</v>
      </c>
      <c r="D1241" t="s">
        <v>18622</v>
      </c>
      <c r="E1241" t="s">
        <v>18620</v>
      </c>
      <c r="F1241" t="s">
        <v>553</v>
      </c>
      <c r="G1241" t="s">
        <v>18623</v>
      </c>
      <c r="H1241" s="1">
        <v>43710</v>
      </c>
      <c r="I1241" s="1">
        <v>43723</v>
      </c>
      <c r="J1241" t="b">
        <v>0</v>
      </c>
      <c r="K1241" t="s">
        <v>555</v>
      </c>
      <c r="L1241" t="s">
        <v>556</v>
      </c>
      <c r="M1241" t="s">
        <v>90</v>
      </c>
      <c r="N1241" t="s">
        <v>18624</v>
      </c>
      <c r="O1241" t="s">
        <v>18625</v>
      </c>
      <c r="P1241" t="s">
        <v>365</v>
      </c>
      <c r="Q1241" t="s">
        <v>18626</v>
      </c>
      <c r="R1241" t="s">
        <v>81</v>
      </c>
      <c r="S1241" t="s">
        <v>82</v>
      </c>
      <c r="T1241" s="1">
        <v>43710</v>
      </c>
      <c r="U1241" s="1">
        <v>43723</v>
      </c>
      <c r="V1241" t="s">
        <v>553</v>
      </c>
      <c r="W1241" s="2">
        <v>43710</v>
      </c>
      <c r="X1241" t="s">
        <v>82</v>
      </c>
      <c r="Y1241" t="s">
        <v>18627</v>
      </c>
      <c r="Z1241" t="s">
        <v>81</v>
      </c>
      <c r="AA1241" t="s">
        <v>18628</v>
      </c>
      <c r="AB1241" t="s">
        <v>18629</v>
      </c>
      <c r="AC1241" t="s">
        <v>18630</v>
      </c>
      <c r="AD1241" t="s">
        <v>18625</v>
      </c>
      <c r="AE1241" t="s">
        <v>18631</v>
      </c>
      <c r="AF1241" t="s">
        <v>81</v>
      </c>
      <c r="AG1241" t="s">
        <v>18628</v>
      </c>
      <c r="AH1241" t="s">
        <v>18632</v>
      </c>
      <c r="AI1241" t="s">
        <v>18633</v>
      </c>
      <c r="AJ1241" t="s">
        <v>18625</v>
      </c>
      <c r="AK1241" t="s">
        <v>212</v>
      </c>
      <c r="AL1241" t="s">
        <v>82</v>
      </c>
      <c r="AM1241" t="s">
        <v>18634</v>
      </c>
      <c r="AN1241" t="s">
        <v>81</v>
      </c>
      <c r="AO1241" t="s">
        <v>81</v>
      </c>
      <c r="AP1241" t="s">
        <v>371</v>
      </c>
      <c r="AQ1241" t="s">
        <v>18635</v>
      </c>
      <c r="AR1241" t="s">
        <v>18636</v>
      </c>
      <c r="AS1241" t="s">
        <v>18637</v>
      </c>
      <c r="AT1241" t="s">
        <v>18638</v>
      </c>
      <c r="AU1241" t="s">
        <v>81</v>
      </c>
      <c r="AV1241" t="s">
        <v>82</v>
      </c>
      <c r="AW1241" t="s">
        <v>81</v>
      </c>
      <c r="AX1241" t="s">
        <v>81</v>
      </c>
      <c r="AY1241" t="s">
        <v>81</v>
      </c>
      <c r="AZ1241" t="s">
        <v>81</v>
      </c>
      <c r="BA1241" t="s">
        <v>82</v>
      </c>
      <c r="BB1241" s="1">
        <v>1</v>
      </c>
      <c r="BC1241" t="s">
        <v>81</v>
      </c>
      <c r="BD1241" t="s">
        <v>81</v>
      </c>
      <c r="BE1241" t="s">
        <v>81</v>
      </c>
      <c r="BF1241" t="s">
        <v>81</v>
      </c>
      <c r="BG1241" t="s">
        <v>81</v>
      </c>
      <c r="BH1241" t="s">
        <v>81</v>
      </c>
      <c r="BI1241" t="s">
        <v>81</v>
      </c>
      <c r="BJ1241" t="s">
        <v>82</v>
      </c>
      <c r="BK1241" t="s">
        <v>82</v>
      </c>
      <c r="BL1241" t="s">
        <v>825</v>
      </c>
      <c r="BM1241" t="s">
        <v>826</v>
      </c>
      <c r="BN1241" t="s">
        <v>81</v>
      </c>
      <c r="BO1241" t="s">
        <v>81</v>
      </c>
      <c r="BP1241" t="s">
        <v>81</v>
      </c>
      <c r="BQ1241" t="s">
        <v>81</v>
      </c>
    </row>
    <row r="1242" spans="1:69" x14ac:dyDescent="0.2">
      <c r="A1242" s="5">
        <v>0</v>
      </c>
      <c r="B1242" t="s">
        <v>18639</v>
      </c>
      <c r="C1242" t="s">
        <v>18640</v>
      </c>
      <c r="D1242" t="s">
        <v>18641</v>
      </c>
      <c r="E1242" t="s">
        <v>18639</v>
      </c>
      <c r="F1242" t="s">
        <v>73</v>
      </c>
      <c r="G1242" t="s">
        <v>18642</v>
      </c>
      <c r="H1242" s="1">
        <v>42635</v>
      </c>
      <c r="I1242" s="1">
        <v>42675</v>
      </c>
      <c r="J1242" t="b">
        <v>1</v>
      </c>
      <c r="K1242" t="s">
        <v>75</v>
      </c>
      <c r="L1242" t="s">
        <v>599</v>
      </c>
      <c r="M1242" t="s">
        <v>90</v>
      </c>
      <c r="N1242">
        <v>20</v>
      </c>
      <c r="O1242" t="s">
        <v>18643</v>
      </c>
      <c r="P1242" t="s">
        <v>5950</v>
      </c>
      <c r="Q1242" t="s">
        <v>6252</v>
      </c>
      <c r="R1242" t="s">
        <v>81</v>
      </c>
      <c r="S1242" t="s">
        <v>82</v>
      </c>
      <c r="T1242" s="1">
        <v>42635</v>
      </c>
      <c r="U1242" s="3">
        <v>42675</v>
      </c>
      <c r="V1242" t="s">
        <v>271</v>
      </c>
      <c r="W1242" s="2">
        <v>43085</v>
      </c>
      <c r="X1242">
        <v>8079697450</v>
      </c>
      <c r="Y1242" t="s">
        <v>2610</v>
      </c>
      <c r="Z1242" t="s">
        <v>18644</v>
      </c>
      <c r="AA1242" t="s">
        <v>82</v>
      </c>
      <c r="AB1242" t="s">
        <v>18645</v>
      </c>
      <c r="AC1242" t="s">
        <v>18646</v>
      </c>
      <c r="AD1242" t="s">
        <v>589</v>
      </c>
      <c r="AE1242" t="s">
        <v>2610</v>
      </c>
      <c r="AF1242" t="s">
        <v>18644</v>
      </c>
      <c r="AG1242" t="s">
        <v>82</v>
      </c>
      <c r="AH1242" t="s">
        <v>18645</v>
      </c>
      <c r="AI1242" t="s">
        <v>18646</v>
      </c>
      <c r="AJ1242" t="s">
        <v>589</v>
      </c>
      <c r="AK1242" t="s">
        <v>296</v>
      </c>
      <c r="AL1242" t="s">
        <v>82</v>
      </c>
      <c r="AM1242" t="s">
        <v>88</v>
      </c>
      <c r="AN1242" t="s">
        <v>298</v>
      </c>
      <c r="AO1242" t="s">
        <v>89</v>
      </c>
      <c r="AP1242" t="s">
        <v>91</v>
      </c>
      <c r="AQ1242" t="s">
        <v>18647</v>
      </c>
      <c r="AR1242" t="s">
        <v>82</v>
      </c>
      <c r="AS1242" t="s">
        <v>18648</v>
      </c>
      <c r="AT1242" t="s">
        <v>18649</v>
      </c>
      <c r="AU1242" t="s">
        <v>81</v>
      </c>
      <c r="AV1242" t="s">
        <v>82</v>
      </c>
      <c r="AW1242" t="s">
        <v>82</v>
      </c>
      <c r="AX1242" t="s">
        <v>82</v>
      </c>
      <c r="AY1242" t="s">
        <v>82</v>
      </c>
      <c r="AZ1242" t="s">
        <v>82</v>
      </c>
      <c r="BA1242" t="s">
        <v>82</v>
      </c>
      <c r="BB1242" t="s">
        <v>82</v>
      </c>
      <c r="BC1242" t="s">
        <v>82</v>
      </c>
      <c r="BD1242" t="s">
        <v>82</v>
      </c>
      <c r="BE1242" t="s">
        <v>82</v>
      </c>
      <c r="BF1242" t="s">
        <v>82</v>
      </c>
      <c r="BG1242" t="s">
        <v>82</v>
      </c>
      <c r="BH1242" t="s">
        <v>82</v>
      </c>
      <c r="BI1242" t="s">
        <v>82</v>
      </c>
      <c r="BJ1242" t="s">
        <v>82</v>
      </c>
      <c r="BK1242" t="s">
        <v>82</v>
      </c>
      <c r="BL1242" t="s">
        <v>82</v>
      </c>
      <c r="BM1242" t="s">
        <v>82</v>
      </c>
      <c r="BN1242" t="s">
        <v>82</v>
      </c>
      <c r="BO1242" t="s">
        <v>82</v>
      </c>
      <c r="BP1242" t="s">
        <v>82</v>
      </c>
      <c r="BQ1242" t="s">
        <v>82</v>
      </c>
    </row>
    <row r="1243" spans="1:69" x14ac:dyDescent="0.2">
      <c r="A1243" s="5">
        <v>1</v>
      </c>
      <c r="B1243" t="s">
        <v>2454</v>
      </c>
      <c r="C1243" t="s">
        <v>18650</v>
      </c>
      <c r="D1243" t="s">
        <v>2456</v>
      </c>
      <c r="E1243" t="s">
        <v>2457</v>
      </c>
      <c r="F1243" t="s">
        <v>178</v>
      </c>
      <c r="G1243" t="s">
        <v>2463</v>
      </c>
      <c r="H1243" s="1">
        <v>43521</v>
      </c>
      <c r="I1243" s="1">
        <v>43592</v>
      </c>
      <c r="J1243" t="b">
        <v>0</v>
      </c>
      <c r="K1243" t="s">
        <v>180</v>
      </c>
      <c r="L1243" t="s">
        <v>18651</v>
      </c>
      <c r="M1243" t="s">
        <v>346</v>
      </c>
      <c r="N1243">
        <v>308</v>
      </c>
      <c r="O1243" t="s">
        <v>2460</v>
      </c>
      <c r="P1243" t="s">
        <v>2461</v>
      </c>
      <c r="Q1243" t="s">
        <v>2462</v>
      </c>
      <c r="R1243" t="s">
        <v>2458</v>
      </c>
      <c r="S1243" t="s">
        <v>82</v>
      </c>
      <c r="T1243" s="1">
        <v>43521</v>
      </c>
      <c r="U1243" s="1">
        <v>43592</v>
      </c>
      <c r="V1243" t="s">
        <v>186</v>
      </c>
      <c r="W1243" s="2">
        <v>44018</v>
      </c>
      <c r="X1243" t="s">
        <v>18652</v>
      </c>
      <c r="Y1243" t="s">
        <v>2465</v>
      </c>
      <c r="Z1243" t="s">
        <v>81</v>
      </c>
      <c r="AA1243" t="s">
        <v>2466</v>
      </c>
      <c r="AB1243" t="s">
        <v>2467</v>
      </c>
      <c r="AC1243" t="s">
        <v>18653</v>
      </c>
      <c r="AD1243" t="s">
        <v>2469</v>
      </c>
      <c r="AE1243" t="s">
        <v>2465</v>
      </c>
      <c r="AF1243" t="s">
        <v>81</v>
      </c>
      <c r="AG1243" t="s">
        <v>2466</v>
      </c>
      <c r="AH1243" t="s">
        <v>2467</v>
      </c>
      <c r="AI1243" t="s">
        <v>18653</v>
      </c>
      <c r="AJ1243" t="s">
        <v>2469</v>
      </c>
      <c r="AK1243" t="s">
        <v>191</v>
      </c>
      <c r="AL1243" t="s">
        <v>82</v>
      </c>
      <c r="AM1243" t="s">
        <v>2460</v>
      </c>
      <c r="AN1243" t="s">
        <v>81</v>
      </c>
      <c r="AO1243" t="s">
        <v>81</v>
      </c>
      <c r="AP1243" t="s">
        <v>351</v>
      </c>
      <c r="AQ1243" t="s">
        <v>18654</v>
      </c>
      <c r="AR1243" t="s">
        <v>18655</v>
      </c>
      <c r="AS1243" t="s">
        <v>18656</v>
      </c>
      <c r="AT1243" t="s">
        <v>18657</v>
      </c>
      <c r="AU1243" t="s">
        <v>197</v>
      </c>
      <c r="AV1243" t="s">
        <v>2458</v>
      </c>
      <c r="AW1243" t="s">
        <v>198</v>
      </c>
      <c r="AX1243" t="s">
        <v>81</v>
      </c>
      <c r="AY1243" t="s">
        <v>81</v>
      </c>
      <c r="AZ1243" t="s">
        <v>2454</v>
      </c>
      <c r="BA1243" t="s">
        <v>82</v>
      </c>
      <c r="BB1243" s="1">
        <v>1</v>
      </c>
      <c r="BC1243" t="s">
        <v>199</v>
      </c>
      <c r="BD1243" t="s">
        <v>199</v>
      </c>
      <c r="BE1243" t="s">
        <v>199</v>
      </c>
      <c r="BF1243" t="s">
        <v>199</v>
      </c>
      <c r="BG1243" t="s">
        <v>81</v>
      </c>
      <c r="BH1243" t="s">
        <v>81</v>
      </c>
      <c r="BI1243" t="s">
        <v>81</v>
      </c>
      <c r="BJ1243" t="s">
        <v>82</v>
      </c>
      <c r="BK1243" t="s">
        <v>82</v>
      </c>
      <c r="BL1243" t="s">
        <v>200</v>
      </c>
      <c r="BM1243" t="s">
        <v>13915</v>
      </c>
      <c r="BN1243" t="s">
        <v>81</v>
      </c>
      <c r="BO1243" t="s">
        <v>81</v>
      </c>
      <c r="BP1243" t="s">
        <v>81</v>
      </c>
      <c r="BQ1243" t="s">
        <v>81</v>
      </c>
    </row>
    <row r="1244" spans="1:69" x14ac:dyDescent="0.2">
      <c r="A1244" s="5">
        <v>0</v>
      </c>
      <c r="B1244" t="s">
        <v>18658</v>
      </c>
      <c r="C1244" t="s">
        <v>18659</v>
      </c>
      <c r="D1244" t="s">
        <v>18660</v>
      </c>
      <c r="E1244" t="s">
        <v>18658</v>
      </c>
      <c r="F1244" t="s">
        <v>700</v>
      </c>
      <c r="G1244" t="s">
        <v>18661</v>
      </c>
      <c r="H1244" s="1">
        <v>42535</v>
      </c>
      <c r="I1244" s="1">
        <v>42552</v>
      </c>
      <c r="J1244" t="b">
        <v>0</v>
      </c>
      <c r="K1244" t="s">
        <v>75</v>
      </c>
      <c r="L1244" t="s">
        <v>18662</v>
      </c>
      <c r="M1244" t="s">
        <v>538</v>
      </c>
      <c r="N1244">
        <v>32</v>
      </c>
      <c r="O1244" t="s">
        <v>18663</v>
      </c>
      <c r="P1244" t="s">
        <v>705</v>
      </c>
      <c r="Q1244" t="s">
        <v>18664</v>
      </c>
      <c r="R1244" t="s">
        <v>81</v>
      </c>
      <c r="S1244" t="s">
        <v>82</v>
      </c>
      <c r="T1244" s="1">
        <v>42535</v>
      </c>
      <c r="U1244" s="1">
        <v>42552</v>
      </c>
      <c r="V1244" t="s">
        <v>707</v>
      </c>
      <c r="W1244" s="2">
        <v>43843</v>
      </c>
      <c r="X1244" t="s">
        <v>11759</v>
      </c>
      <c r="Y1244" t="s">
        <v>82</v>
      </c>
      <c r="Z1244" t="s">
        <v>82</v>
      </c>
      <c r="AA1244" t="s">
        <v>82</v>
      </c>
      <c r="AB1244" t="s">
        <v>82</v>
      </c>
      <c r="AC1244" t="s">
        <v>82</v>
      </c>
      <c r="AD1244" t="s">
        <v>82</v>
      </c>
      <c r="AE1244" t="s">
        <v>82</v>
      </c>
      <c r="AF1244" t="s">
        <v>82</v>
      </c>
      <c r="AG1244" t="s">
        <v>82</v>
      </c>
      <c r="AH1244" t="s">
        <v>82</v>
      </c>
      <c r="AI1244" t="s">
        <v>82</v>
      </c>
      <c r="AJ1244" t="s">
        <v>82</v>
      </c>
      <c r="AK1244" t="s">
        <v>153</v>
      </c>
      <c r="AL1244" t="s">
        <v>82</v>
      </c>
      <c r="AM1244" t="s">
        <v>1905</v>
      </c>
      <c r="AN1244" t="s">
        <v>112</v>
      </c>
      <c r="AO1244" t="s">
        <v>89</v>
      </c>
      <c r="AP1244" t="s">
        <v>710</v>
      </c>
      <c r="AQ1244" t="s">
        <v>18665</v>
      </c>
      <c r="AR1244" t="s">
        <v>18666</v>
      </c>
      <c r="AS1244" t="s">
        <v>18667</v>
      </c>
      <c r="AT1244" t="s">
        <v>18668</v>
      </c>
      <c r="AU1244" t="s">
        <v>81</v>
      </c>
      <c r="AV1244" t="s">
        <v>82</v>
      </c>
      <c r="AW1244" t="s">
        <v>1637</v>
      </c>
      <c r="AX1244" t="s">
        <v>81</v>
      </c>
      <c r="AY1244" t="s">
        <v>81</v>
      </c>
      <c r="AZ1244" t="s">
        <v>81</v>
      </c>
      <c r="BA1244" t="s">
        <v>82</v>
      </c>
      <c r="BB1244" s="1">
        <v>1</v>
      </c>
      <c r="BC1244" t="s">
        <v>81</v>
      </c>
      <c r="BD1244" t="s">
        <v>81</v>
      </c>
      <c r="BE1244" t="s">
        <v>81</v>
      </c>
      <c r="BF1244" t="s">
        <v>81</v>
      </c>
      <c r="BG1244" t="s">
        <v>81</v>
      </c>
      <c r="BH1244" t="s">
        <v>81</v>
      </c>
      <c r="BI1244" t="s">
        <v>81</v>
      </c>
      <c r="BJ1244" t="s">
        <v>82</v>
      </c>
      <c r="BK1244" t="s">
        <v>82</v>
      </c>
      <c r="BL1244" t="s">
        <v>200</v>
      </c>
      <c r="BM1244" t="s">
        <v>201</v>
      </c>
      <c r="BN1244" t="s">
        <v>81</v>
      </c>
      <c r="BO1244" t="s">
        <v>18669</v>
      </c>
      <c r="BP1244" t="s">
        <v>81</v>
      </c>
      <c r="BQ1244" t="s">
        <v>81</v>
      </c>
    </row>
    <row r="1245" spans="1:69" x14ac:dyDescent="0.2">
      <c r="A1245" s="5">
        <v>0</v>
      </c>
      <c r="B1245" t="s">
        <v>18670</v>
      </c>
      <c r="C1245" t="s">
        <v>18671</v>
      </c>
      <c r="D1245" t="s">
        <v>18672</v>
      </c>
      <c r="E1245" t="s">
        <v>18670</v>
      </c>
      <c r="F1245" t="s">
        <v>553</v>
      </c>
      <c r="G1245" t="s">
        <v>18673</v>
      </c>
      <c r="H1245" s="1">
        <v>43116</v>
      </c>
      <c r="I1245" s="1">
        <v>43132</v>
      </c>
      <c r="J1245" t="b">
        <v>0</v>
      </c>
      <c r="K1245" t="s">
        <v>555</v>
      </c>
      <c r="L1245" t="s">
        <v>18674</v>
      </c>
      <c r="M1245" t="s">
        <v>1774</v>
      </c>
      <c r="N1245" t="s">
        <v>18675</v>
      </c>
      <c r="O1245" t="s">
        <v>17062</v>
      </c>
      <c r="P1245" t="s">
        <v>365</v>
      </c>
      <c r="Q1245" t="s">
        <v>18676</v>
      </c>
      <c r="R1245" t="s">
        <v>81</v>
      </c>
      <c r="S1245" t="s">
        <v>82</v>
      </c>
      <c r="T1245" s="1">
        <v>43116</v>
      </c>
      <c r="U1245" s="1">
        <v>43132</v>
      </c>
      <c r="V1245" t="s">
        <v>553</v>
      </c>
      <c r="W1245" s="2">
        <v>43129</v>
      </c>
      <c r="X1245" t="s">
        <v>82</v>
      </c>
      <c r="Y1245" t="s">
        <v>17055</v>
      </c>
      <c r="Z1245" t="s">
        <v>81</v>
      </c>
      <c r="AA1245" t="s">
        <v>18677</v>
      </c>
      <c r="AB1245" t="s">
        <v>17057</v>
      </c>
      <c r="AC1245" t="s">
        <v>17058</v>
      </c>
      <c r="AD1245" t="s">
        <v>17062</v>
      </c>
      <c r="AE1245" t="s">
        <v>18678</v>
      </c>
      <c r="AF1245" t="s">
        <v>81</v>
      </c>
      <c r="AG1245" t="s">
        <v>17056</v>
      </c>
      <c r="AH1245" t="s">
        <v>18679</v>
      </c>
      <c r="AI1245" t="s">
        <v>18680</v>
      </c>
      <c r="AJ1245" t="s">
        <v>17062</v>
      </c>
      <c r="AK1245" t="s">
        <v>212</v>
      </c>
      <c r="AL1245" t="s">
        <v>82</v>
      </c>
      <c r="AM1245" t="s">
        <v>18681</v>
      </c>
      <c r="AN1245" t="s">
        <v>81</v>
      </c>
      <c r="AO1245" t="s">
        <v>81</v>
      </c>
      <c r="AP1245" t="s">
        <v>371</v>
      </c>
      <c r="AQ1245" t="s">
        <v>18682</v>
      </c>
      <c r="AR1245" t="s">
        <v>18683</v>
      </c>
      <c r="AS1245" t="s">
        <v>18684</v>
      </c>
      <c r="AT1245" t="s">
        <v>18685</v>
      </c>
      <c r="AU1245" t="s">
        <v>81</v>
      </c>
      <c r="AV1245" t="s">
        <v>82</v>
      </c>
      <c r="AW1245" t="s">
        <v>81</v>
      </c>
      <c r="AX1245" t="s">
        <v>81</v>
      </c>
      <c r="AY1245" t="s">
        <v>82</v>
      </c>
      <c r="AZ1245" t="s">
        <v>81</v>
      </c>
      <c r="BA1245" t="s">
        <v>82</v>
      </c>
      <c r="BB1245" s="1">
        <v>1</v>
      </c>
      <c r="BC1245" t="s">
        <v>81</v>
      </c>
      <c r="BD1245" t="s">
        <v>81</v>
      </c>
      <c r="BE1245" t="s">
        <v>81</v>
      </c>
      <c r="BF1245" t="s">
        <v>81</v>
      </c>
      <c r="BG1245" t="s">
        <v>81</v>
      </c>
      <c r="BH1245" t="s">
        <v>81</v>
      </c>
      <c r="BI1245" t="s">
        <v>81</v>
      </c>
      <c r="BJ1245" t="s">
        <v>82</v>
      </c>
      <c r="BK1245" t="s">
        <v>82</v>
      </c>
      <c r="BL1245" t="s">
        <v>825</v>
      </c>
      <c r="BM1245" t="s">
        <v>826</v>
      </c>
      <c r="BN1245" t="s">
        <v>81</v>
      </c>
      <c r="BO1245" t="s">
        <v>81</v>
      </c>
      <c r="BP1245" t="s">
        <v>81</v>
      </c>
      <c r="BQ1245" t="s">
        <v>81</v>
      </c>
    </row>
    <row r="1246" spans="1:69" x14ac:dyDescent="0.2">
      <c r="A1246" s="5">
        <v>1</v>
      </c>
      <c r="B1246" t="s">
        <v>18686</v>
      </c>
      <c r="C1246" t="s">
        <v>18687</v>
      </c>
      <c r="D1246" t="s">
        <v>18688</v>
      </c>
      <c r="E1246" t="s">
        <v>18689</v>
      </c>
      <c r="F1246" t="s">
        <v>73</v>
      </c>
      <c r="G1246" t="s">
        <v>18690</v>
      </c>
      <c r="H1246" s="1">
        <v>42564</v>
      </c>
      <c r="I1246" s="1">
        <v>38412</v>
      </c>
      <c r="J1246" t="b">
        <v>1</v>
      </c>
      <c r="K1246" t="s">
        <v>75</v>
      </c>
      <c r="L1246" t="s">
        <v>4463</v>
      </c>
      <c r="M1246" t="s">
        <v>363</v>
      </c>
      <c r="N1246">
        <v>34</v>
      </c>
      <c r="O1246" t="s">
        <v>18691</v>
      </c>
      <c r="P1246" t="s">
        <v>409</v>
      </c>
      <c r="Q1246" t="s">
        <v>918</v>
      </c>
      <c r="R1246" t="s">
        <v>81</v>
      </c>
      <c r="S1246">
        <v>1</v>
      </c>
      <c r="T1246" s="1">
        <v>42564</v>
      </c>
      <c r="U1246" s="3">
        <v>38412</v>
      </c>
      <c r="V1246" t="s">
        <v>411</v>
      </c>
      <c r="W1246" s="2">
        <v>42590</v>
      </c>
      <c r="X1246" t="s">
        <v>18692</v>
      </c>
      <c r="Y1246" t="s">
        <v>82</v>
      </c>
      <c r="Z1246" t="s">
        <v>82</v>
      </c>
      <c r="AA1246" t="s">
        <v>82</v>
      </c>
      <c r="AB1246" t="s">
        <v>82</v>
      </c>
      <c r="AC1246" t="s">
        <v>82</v>
      </c>
      <c r="AD1246" t="s">
        <v>82</v>
      </c>
      <c r="AE1246" t="s">
        <v>82</v>
      </c>
      <c r="AF1246" t="s">
        <v>82</v>
      </c>
      <c r="AG1246" t="s">
        <v>82</v>
      </c>
      <c r="AH1246" t="s">
        <v>82</v>
      </c>
      <c r="AI1246" t="s">
        <v>82</v>
      </c>
      <c r="AJ1246" t="s">
        <v>82</v>
      </c>
      <c r="AK1246" t="s">
        <v>110</v>
      </c>
      <c r="AL1246" t="s">
        <v>82</v>
      </c>
      <c r="AM1246" t="s">
        <v>88</v>
      </c>
      <c r="AN1246" t="s">
        <v>154</v>
      </c>
      <c r="AO1246" t="s">
        <v>90</v>
      </c>
      <c r="AP1246" t="s">
        <v>371</v>
      </c>
      <c r="AQ1246" t="s">
        <v>18693</v>
      </c>
      <c r="AR1246" t="s">
        <v>82</v>
      </c>
      <c r="AS1246" t="s">
        <v>18694</v>
      </c>
      <c r="AT1246" t="s">
        <v>82</v>
      </c>
      <c r="AU1246" t="s">
        <v>81</v>
      </c>
      <c r="AV1246" t="s">
        <v>82</v>
      </c>
      <c r="AW1246" t="s">
        <v>82</v>
      </c>
      <c r="AX1246" t="s">
        <v>82</v>
      </c>
      <c r="AY1246" t="s">
        <v>82</v>
      </c>
      <c r="AZ1246" t="s">
        <v>82</v>
      </c>
      <c r="BA1246" t="s">
        <v>82</v>
      </c>
      <c r="BB1246" t="s">
        <v>82</v>
      </c>
      <c r="BC1246" t="s">
        <v>82</v>
      </c>
      <c r="BD1246" t="s">
        <v>82</v>
      </c>
      <c r="BE1246" t="s">
        <v>82</v>
      </c>
      <c r="BF1246" t="s">
        <v>82</v>
      </c>
      <c r="BG1246" t="s">
        <v>82</v>
      </c>
      <c r="BH1246" t="s">
        <v>82</v>
      </c>
      <c r="BI1246" t="s">
        <v>82</v>
      </c>
      <c r="BJ1246" t="s">
        <v>82</v>
      </c>
      <c r="BK1246" t="s">
        <v>82</v>
      </c>
      <c r="BL1246" t="s">
        <v>82</v>
      </c>
      <c r="BM1246" t="s">
        <v>82</v>
      </c>
      <c r="BN1246" t="s">
        <v>82</v>
      </c>
      <c r="BO1246" t="s">
        <v>82</v>
      </c>
      <c r="BP1246" t="s">
        <v>82</v>
      </c>
      <c r="BQ1246" t="s">
        <v>82</v>
      </c>
    </row>
    <row r="1247" spans="1:69" x14ac:dyDescent="0.2">
      <c r="A1247" s="5">
        <v>0</v>
      </c>
      <c r="B1247" t="s">
        <v>18695</v>
      </c>
      <c r="C1247" t="s">
        <v>18696</v>
      </c>
      <c r="D1247" t="s">
        <v>18697</v>
      </c>
      <c r="E1247" t="s">
        <v>18695</v>
      </c>
      <c r="F1247" t="s">
        <v>73</v>
      </c>
      <c r="G1247" t="s">
        <v>18698</v>
      </c>
      <c r="H1247" s="1">
        <v>42744</v>
      </c>
      <c r="I1247" s="1">
        <v>42736</v>
      </c>
      <c r="J1247" t="b">
        <v>1</v>
      </c>
      <c r="K1247" t="s">
        <v>75</v>
      </c>
      <c r="L1247" t="s">
        <v>419</v>
      </c>
      <c r="M1247" t="s">
        <v>90</v>
      </c>
      <c r="N1247">
        <v>30</v>
      </c>
      <c r="O1247" t="s">
        <v>18699</v>
      </c>
      <c r="P1247" t="s">
        <v>82</v>
      </c>
      <c r="Q1247" t="s">
        <v>6252</v>
      </c>
      <c r="R1247" t="s">
        <v>81</v>
      </c>
      <c r="S1247" t="s">
        <v>82</v>
      </c>
      <c r="T1247" s="1">
        <v>42744</v>
      </c>
      <c r="U1247" s="3">
        <v>42736</v>
      </c>
      <c r="V1247" t="s">
        <v>503</v>
      </c>
      <c r="W1247" s="2">
        <v>43085</v>
      </c>
      <c r="X1247" t="s">
        <v>18700</v>
      </c>
      <c r="Y1247" t="s">
        <v>2610</v>
      </c>
      <c r="Z1247" t="s">
        <v>18701</v>
      </c>
      <c r="AA1247" t="s">
        <v>82</v>
      </c>
      <c r="AB1247" t="s">
        <v>18702</v>
      </c>
      <c r="AC1247" t="s">
        <v>18703</v>
      </c>
      <c r="AD1247" t="s">
        <v>18704</v>
      </c>
      <c r="AE1247" t="s">
        <v>2610</v>
      </c>
      <c r="AF1247" t="s">
        <v>18701</v>
      </c>
      <c r="AG1247" t="s">
        <v>82</v>
      </c>
      <c r="AH1247" t="s">
        <v>18702</v>
      </c>
      <c r="AI1247" t="s">
        <v>18703</v>
      </c>
      <c r="AJ1247" t="s">
        <v>18704</v>
      </c>
      <c r="AK1247" t="s">
        <v>153</v>
      </c>
      <c r="AL1247" t="s">
        <v>82</v>
      </c>
      <c r="AM1247" t="s">
        <v>88</v>
      </c>
      <c r="AN1247" t="s">
        <v>154</v>
      </c>
      <c r="AO1247" t="s">
        <v>231</v>
      </c>
      <c r="AP1247" t="s">
        <v>91</v>
      </c>
      <c r="AQ1247" t="s">
        <v>18705</v>
      </c>
      <c r="AR1247" t="s">
        <v>82</v>
      </c>
      <c r="AS1247" t="s">
        <v>18706</v>
      </c>
      <c r="AT1247" t="s">
        <v>18707</v>
      </c>
      <c r="AU1247" t="s">
        <v>81</v>
      </c>
      <c r="AV1247" t="s">
        <v>82</v>
      </c>
      <c r="AW1247" t="s">
        <v>82</v>
      </c>
      <c r="AX1247" t="s">
        <v>82</v>
      </c>
      <c r="AY1247" t="s">
        <v>82</v>
      </c>
      <c r="AZ1247" t="s">
        <v>82</v>
      </c>
      <c r="BA1247" t="s">
        <v>82</v>
      </c>
      <c r="BB1247" t="s">
        <v>82</v>
      </c>
      <c r="BC1247" t="s">
        <v>82</v>
      </c>
      <c r="BD1247" t="s">
        <v>82</v>
      </c>
      <c r="BE1247" t="s">
        <v>82</v>
      </c>
      <c r="BF1247" t="s">
        <v>82</v>
      </c>
      <c r="BG1247" t="s">
        <v>82</v>
      </c>
      <c r="BH1247" t="s">
        <v>82</v>
      </c>
      <c r="BI1247" t="s">
        <v>82</v>
      </c>
      <c r="BJ1247" t="s">
        <v>82</v>
      </c>
      <c r="BK1247" t="s">
        <v>82</v>
      </c>
      <c r="BL1247" t="s">
        <v>82</v>
      </c>
      <c r="BM1247" t="s">
        <v>82</v>
      </c>
      <c r="BN1247" t="s">
        <v>82</v>
      </c>
      <c r="BO1247" t="s">
        <v>82</v>
      </c>
      <c r="BP1247" t="s">
        <v>82</v>
      </c>
      <c r="BQ1247" t="s">
        <v>82</v>
      </c>
    </row>
    <row r="1248" spans="1:69" x14ac:dyDescent="0.2">
      <c r="A1248" s="5">
        <v>0</v>
      </c>
      <c r="B1248" t="s">
        <v>18708</v>
      </c>
      <c r="C1248" t="s">
        <v>18709</v>
      </c>
      <c r="D1248" t="s">
        <v>18710</v>
      </c>
      <c r="E1248" t="s">
        <v>18711</v>
      </c>
      <c r="F1248" t="s">
        <v>1316</v>
      </c>
      <c r="G1248" t="s">
        <v>18712</v>
      </c>
      <c r="H1248" s="1">
        <v>43256</v>
      </c>
      <c r="I1248" s="1">
        <v>43273</v>
      </c>
      <c r="J1248" t="b">
        <v>0</v>
      </c>
      <c r="K1248" t="s">
        <v>622</v>
      </c>
      <c r="L1248" t="s">
        <v>18713</v>
      </c>
      <c r="M1248" t="s">
        <v>90</v>
      </c>
      <c r="N1248">
        <v>10</v>
      </c>
      <c r="O1248" t="s">
        <v>1933</v>
      </c>
      <c r="P1248" t="s">
        <v>1356</v>
      </c>
      <c r="Q1248" t="s">
        <v>18714</v>
      </c>
      <c r="R1248" t="s">
        <v>81</v>
      </c>
      <c r="S1248" t="s">
        <v>82</v>
      </c>
      <c r="T1248" s="1">
        <v>43256</v>
      </c>
      <c r="U1248" s="1">
        <v>43273</v>
      </c>
      <c r="V1248" t="s">
        <v>1322</v>
      </c>
      <c r="W1248" s="2">
        <v>43297</v>
      </c>
      <c r="X1248" t="s">
        <v>82</v>
      </c>
      <c r="Y1248" t="s">
        <v>1935</v>
      </c>
      <c r="Z1248" t="s">
        <v>81</v>
      </c>
      <c r="AA1248" t="s">
        <v>1936</v>
      </c>
      <c r="AB1248" t="s">
        <v>1937</v>
      </c>
      <c r="AC1248" t="s">
        <v>1938</v>
      </c>
      <c r="AD1248" t="s">
        <v>1933</v>
      </c>
      <c r="AE1248" t="s">
        <v>1935</v>
      </c>
      <c r="AF1248" t="s">
        <v>81</v>
      </c>
      <c r="AG1248" t="s">
        <v>1936</v>
      </c>
      <c r="AH1248" t="s">
        <v>1937</v>
      </c>
      <c r="AI1248" t="s">
        <v>1938</v>
      </c>
      <c r="AJ1248" t="s">
        <v>1933</v>
      </c>
      <c r="AK1248" t="s">
        <v>296</v>
      </c>
      <c r="AL1248" t="s">
        <v>82</v>
      </c>
      <c r="AM1248" t="s">
        <v>1933</v>
      </c>
      <c r="AN1248" t="s">
        <v>18715</v>
      </c>
      <c r="AO1248" t="s">
        <v>9031</v>
      </c>
      <c r="AP1248" t="s">
        <v>371</v>
      </c>
      <c r="AQ1248" t="s">
        <v>18716</v>
      </c>
      <c r="AR1248" t="s">
        <v>18717</v>
      </c>
      <c r="AS1248" t="s">
        <v>18718</v>
      </c>
      <c r="AT1248" t="s">
        <v>18719</v>
      </c>
      <c r="AU1248" t="s">
        <v>81</v>
      </c>
      <c r="AV1248" t="s">
        <v>82</v>
      </c>
      <c r="AW1248" t="s">
        <v>1334</v>
      </c>
      <c r="AX1248" t="s">
        <v>81</v>
      </c>
      <c r="AY1248" t="s">
        <v>81</v>
      </c>
      <c r="AZ1248" t="s">
        <v>81</v>
      </c>
      <c r="BA1248" t="s">
        <v>82</v>
      </c>
      <c r="BB1248" s="1">
        <v>1</v>
      </c>
      <c r="BC1248" t="s">
        <v>81</v>
      </c>
      <c r="BD1248" t="s">
        <v>81</v>
      </c>
      <c r="BE1248" t="s">
        <v>81</v>
      </c>
      <c r="BF1248" t="s">
        <v>81</v>
      </c>
      <c r="BG1248" t="s">
        <v>81</v>
      </c>
      <c r="BH1248" t="s">
        <v>1943</v>
      </c>
      <c r="BI1248" t="s">
        <v>18720</v>
      </c>
      <c r="BJ1248" t="s">
        <v>82</v>
      </c>
      <c r="BK1248" t="s">
        <v>82</v>
      </c>
      <c r="BL1248" t="s">
        <v>200</v>
      </c>
      <c r="BM1248" t="s">
        <v>201</v>
      </c>
      <c r="BN1248" t="s">
        <v>81</v>
      </c>
      <c r="BO1248" t="s">
        <v>1945</v>
      </c>
      <c r="BP1248" t="s">
        <v>81</v>
      </c>
      <c r="BQ1248" t="s">
        <v>81</v>
      </c>
    </row>
    <row r="1249" spans="1:69" x14ac:dyDescent="0.2">
      <c r="A1249" s="5">
        <v>1</v>
      </c>
      <c r="B1249" t="s">
        <v>8470</v>
      </c>
      <c r="C1249" t="s">
        <v>18721</v>
      </c>
      <c r="D1249" t="s">
        <v>8472</v>
      </c>
      <c r="E1249" t="s">
        <v>8473</v>
      </c>
      <c r="F1249" t="s">
        <v>178</v>
      </c>
      <c r="G1249" t="s">
        <v>18722</v>
      </c>
      <c r="H1249" s="1">
        <v>42992</v>
      </c>
      <c r="I1249" s="1">
        <v>42877</v>
      </c>
      <c r="J1249" t="b">
        <v>0</v>
      </c>
      <c r="K1249" t="s">
        <v>180</v>
      </c>
      <c r="L1249" t="s">
        <v>8475</v>
      </c>
      <c r="M1249" t="s">
        <v>2335</v>
      </c>
      <c r="N1249">
        <v>288</v>
      </c>
      <c r="O1249" t="s">
        <v>8029</v>
      </c>
      <c r="P1249" t="s">
        <v>18723</v>
      </c>
      <c r="Q1249" t="s">
        <v>18724</v>
      </c>
      <c r="R1249" t="s">
        <v>8028</v>
      </c>
      <c r="S1249">
        <v>1</v>
      </c>
      <c r="T1249" s="1">
        <v>42992</v>
      </c>
      <c r="U1249" s="1">
        <v>42877</v>
      </c>
      <c r="V1249" t="s">
        <v>186</v>
      </c>
      <c r="W1249" s="2">
        <v>43990</v>
      </c>
      <c r="X1249" t="s">
        <v>12229</v>
      </c>
      <c r="Y1249" t="s">
        <v>8479</v>
      </c>
      <c r="Z1249" t="s">
        <v>81</v>
      </c>
      <c r="AA1249" t="s">
        <v>8480</v>
      </c>
      <c r="AB1249" t="s">
        <v>8481</v>
      </c>
      <c r="AC1249" t="s">
        <v>18725</v>
      </c>
      <c r="AD1249" t="s">
        <v>8029</v>
      </c>
      <c r="AE1249" t="s">
        <v>8479</v>
      </c>
      <c r="AF1249" t="s">
        <v>81</v>
      </c>
      <c r="AG1249" t="s">
        <v>8480</v>
      </c>
      <c r="AH1249" t="s">
        <v>8481</v>
      </c>
      <c r="AI1249" t="s">
        <v>18725</v>
      </c>
      <c r="AJ1249" t="s">
        <v>8029</v>
      </c>
      <c r="AK1249" t="s">
        <v>250</v>
      </c>
      <c r="AL1249" t="s">
        <v>82</v>
      </c>
      <c r="AM1249" t="s">
        <v>8029</v>
      </c>
      <c r="AN1249" t="s">
        <v>81</v>
      </c>
      <c r="AO1249" t="s">
        <v>81</v>
      </c>
      <c r="AP1249" t="s">
        <v>351</v>
      </c>
      <c r="AQ1249" t="s">
        <v>18726</v>
      </c>
      <c r="AR1249" t="s">
        <v>12231</v>
      </c>
      <c r="AS1249" t="s">
        <v>18727</v>
      </c>
      <c r="AT1249" t="s">
        <v>12233</v>
      </c>
      <c r="AU1249" t="s">
        <v>197</v>
      </c>
      <c r="AV1249" t="s">
        <v>82</v>
      </c>
      <c r="AW1249" t="s">
        <v>198</v>
      </c>
      <c r="AX1249" t="s">
        <v>81</v>
      </c>
      <c r="AY1249" t="s">
        <v>81</v>
      </c>
      <c r="AZ1249" t="s">
        <v>8470</v>
      </c>
      <c r="BA1249" t="s">
        <v>82</v>
      </c>
      <c r="BB1249" s="1">
        <v>1</v>
      </c>
      <c r="BC1249" t="s">
        <v>199</v>
      </c>
      <c r="BD1249" t="s">
        <v>199</v>
      </c>
      <c r="BE1249" t="s">
        <v>199</v>
      </c>
      <c r="BF1249" t="s">
        <v>199</v>
      </c>
      <c r="BG1249" t="s">
        <v>81</v>
      </c>
      <c r="BH1249" t="s">
        <v>81</v>
      </c>
      <c r="BI1249" t="s">
        <v>81</v>
      </c>
      <c r="BJ1249" t="s">
        <v>82</v>
      </c>
      <c r="BK1249" t="s">
        <v>82</v>
      </c>
      <c r="BL1249" t="s">
        <v>200</v>
      </c>
      <c r="BM1249" t="s">
        <v>18728</v>
      </c>
      <c r="BN1249" t="s">
        <v>81</v>
      </c>
      <c r="BO1249" t="s">
        <v>81</v>
      </c>
      <c r="BP1249" t="s">
        <v>81</v>
      </c>
      <c r="BQ1249" t="s">
        <v>81</v>
      </c>
    </row>
    <row r="1250" spans="1:69" x14ac:dyDescent="0.2">
      <c r="A1250" s="5">
        <v>1</v>
      </c>
      <c r="B1250" t="s">
        <v>4438</v>
      </c>
      <c r="C1250" t="s">
        <v>4611</v>
      </c>
      <c r="D1250" t="s">
        <v>4440</v>
      </c>
      <c r="E1250" t="s">
        <v>4441</v>
      </c>
      <c r="F1250" t="s">
        <v>178</v>
      </c>
      <c r="G1250" t="s">
        <v>18729</v>
      </c>
      <c r="H1250" s="1">
        <v>42460</v>
      </c>
      <c r="I1250" s="1">
        <v>42522</v>
      </c>
      <c r="J1250" t="b">
        <v>0</v>
      </c>
      <c r="K1250" t="s">
        <v>180</v>
      </c>
      <c r="L1250" t="s">
        <v>3751</v>
      </c>
      <c r="M1250" t="s">
        <v>346</v>
      </c>
      <c r="N1250">
        <v>6000</v>
      </c>
      <c r="O1250" t="s">
        <v>4443</v>
      </c>
      <c r="P1250" t="s">
        <v>18730</v>
      </c>
      <c r="Q1250" t="s">
        <v>4615</v>
      </c>
      <c r="R1250" t="s">
        <v>4616</v>
      </c>
      <c r="S1250" t="s">
        <v>82</v>
      </c>
      <c r="T1250" s="1">
        <v>42460</v>
      </c>
      <c r="U1250" s="1">
        <v>42522</v>
      </c>
      <c r="V1250" t="s">
        <v>186</v>
      </c>
      <c r="W1250" s="2">
        <v>44046</v>
      </c>
      <c r="X1250" t="s">
        <v>4446</v>
      </c>
      <c r="Y1250" t="s">
        <v>4447</v>
      </c>
      <c r="Z1250" t="s">
        <v>81</v>
      </c>
      <c r="AA1250" t="s">
        <v>4448</v>
      </c>
      <c r="AB1250" t="s">
        <v>4449</v>
      </c>
      <c r="AC1250" t="s">
        <v>4450</v>
      </c>
      <c r="AD1250" t="s">
        <v>4451</v>
      </c>
      <c r="AE1250" t="s">
        <v>4447</v>
      </c>
      <c r="AF1250" t="s">
        <v>81</v>
      </c>
      <c r="AG1250" t="s">
        <v>4448</v>
      </c>
      <c r="AH1250" t="s">
        <v>4449</v>
      </c>
      <c r="AI1250" t="s">
        <v>4450</v>
      </c>
      <c r="AJ1250" t="s">
        <v>4451</v>
      </c>
      <c r="AK1250" t="s">
        <v>191</v>
      </c>
      <c r="AL1250" t="s">
        <v>82</v>
      </c>
      <c r="AM1250" t="s">
        <v>4452</v>
      </c>
      <c r="AN1250" t="s">
        <v>81</v>
      </c>
      <c r="AO1250" t="s">
        <v>81</v>
      </c>
      <c r="AP1250" t="s">
        <v>351</v>
      </c>
      <c r="AQ1250" t="s">
        <v>18731</v>
      </c>
      <c r="AR1250" t="s">
        <v>18732</v>
      </c>
      <c r="AS1250" t="s">
        <v>10757</v>
      </c>
      <c r="AT1250" t="s">
        <v>4620</v>
      </c>
      <c r="AU1250" t="s">
        <v>197</v>
      </c>
      <c r="AV1250" t="s">
        <v>82</v>
      </c>
      <c r="AW1250" t="s">
        <v>198</v>
      </c>
      <c r="AX1250" t="s">
        <v>81</v>
      </c>
      <c r="AY1250" t="s">
        <v>81</v>
      </c>
      <c r="AZ1250" t="s">
        <v>4457</v>
      </c>
      <c r="BA1250" t="s">
        <v>82</v>
      </c>
      <c r="BB1250" s="1">
        <v>1</v>
      </c>
      <c r="BC1250" t="s">
        <v>199</v>
      </c>
      <c r="BD1250" t="s">
        <v>199</v>
      </c>
      <c r="BE1250" t="s">
        <v>199</v>
      </c>
      <c r="BF1250" t="s">
        <v>199</v>
      </c>
      <c r="BG1250" t="s">
        <v>81</v>
      </c>
      <c r="BH1250" t="s">
        <v>81</v>
      </c>
      <c r="BI1250" t="s">
        <v>81</v>
      </c>
      <c r="BJ1250" t="s">
        <v>82</v>
      </c>
      <c r="BK1250" t="s">
        <v>82</v>
      </c>
      <c r="BL1250" t="s">
        <v>200</v>
      </c>
      <c r="BM1250" t="s">
        <v>18733</v>
      </c>
      <c r="BN1250" t="s">
        <v>81</v>
      </c>
      <c r="BO1250" t="s">
        <v>81</v>
      </c>
      <c r="BP1250" t="s">
        <v>81</v>
      </c>
      <c r="BQ1250" t="s">
        <v>81</v>
      </c>
    </row>
    <row r="1251" spans="1:69" x14ac:dyDescent="0.2">
      <c r="A1251" s="5">
        <v>0</v>
      </c>
      <c r="B1251" t="s">
        <v>18734</v>
      </c>
      <c r="C1251" t="s">
        <v>18735</v>
      </c>
      <c r="D1251" t="s">
        <v>18736</v>
      </c>
      <c r="E1251" t="s">
        <v>18737</v>
      </c>
      <c r="F1251" t="s">
        <v>73</v>
      </c>
      <c r="G1251" t="s">
        <v>18738</v>
      </c>
      <c r="H1251" s="1">
        <v>42627</v>
      </c>
      <c r="I1251" s="1">
        <v>42370</v>
      </c>
      <c r="J1251" t="b">
        <v>0</v>
      </c>
      <c r="K1251" t="s">
        <v>75</v>
      </c>
      <c r="L1251" t="s">
        <v>1916</v>
      </c>
      <c r="M1251" t="s">
        <v>90</v>
      </c>
      <c r="N1251">
        <v>60</v>
      </c>
      <c r="O1251" t="s">
        <v>1301</v>
      </c>
      <c r="P1251" t="s">
        <v>82</v>
      </c>
      <c r="Q1251" t="s">
        <v>4528</v>
      </c>
      <c r="R1251" t="s">
        <v>81</v>
      </c>
      <c r="S1251" t="s">
        <v>82</v>
      </c>
      <c r="T1251" s="1">
        <v>42627</v>
      </c>
      <c r="U1251" t="s">
        <v>18739</v>
      </c>
      <c r="V1251" t="s">
        <v>271</v>
      </c>
      <c r="W1251" s="2">
        <v>43085</v>
      </c>
      <c r="X1251" t="s">
        <v>18740</v>
      </c>
      <c r="Y1251" t="s">
        <v>587</v>
      </c>
      <c r="Z1251" t="s">
        <v>18741</v>
      </c>
      <c r="AA1251" t="s">
        <v>82</v>
      </c>
      <c r="AB1251" t="s">
        <v>589</v>
      </c>
      <c r="AC1251" t="s">
        <v>589</v>
      </c>
      <c r="AD1251" t="s">
        <v>18742</v>
      </c>
      <c r="AE1251" t="s">
        <v>587</v>
      </c>
      <c r="AF1251" t="s">
        <v>18741</v>
      </c>
      <c r="AG1251" t="s">
        <v>82</v>
      </c>
      <c r="AH1251" t="s">
        <v>589</v>
      </c>
      <c r="AI1251" t="s">
        <v>589</v>
      </c>
      <c r="AJ1251" t="s">
        <v>18742</v>
      </c>
      <c r="AK1251" t="s">
        <v>110</v>
      </c>
      <c r="AL1251" t="s">
        <v>82</v>
      </c>
      <c r="AM1251" t="s">
        <v>88</v>
      </c>
      <c r="AN1251" t="s">
        <v>154</v>
      </c>
      <c r="AO1251" t="s">
        <v>170</v>
      </c>
      <c r="AP1251" t="s">
        <v>91</v>
      </c>
      <c r="AQ1251" t="s">
        <v>18743</v>
      </c>
      <c r="AR1251" t="s">
        <v>82</v>
      </c>
      <c r="AS1251" t="s">
        <v>18744</v>
      </c>
      <c r="AT1251" t="s">
        <v>18745</v>
      </c>
      <c r="AU1251" t="s">
        <v>81</v>
      </c>
      <c r="AV1251" t="s">
        <v>82</v>
      </c>
      <c r="AW1251" t="s">
        <v>82</v>
      </c>
      <c r="AX1251" t="s">
        <v>82</v>
      </c>
      <c r="AY1251" t="s">
        <v>82</v>
      </c>
      <c r="AZ1251" t="s">
        <v>82</v>
      </c>
      <c r="BA1251" t="s">
        <v>82</v>
      </c>
      <c r="BB1251" t="s">
        <v>82</v>
      </c>
      <c r="BC1251" t="s">
        <v>82</v>
      </c>
      <c r="BD1251" t="s">
        <v>82</v>
      </c>
      <c r="BE1251" t="s">
        <v>82</v>
      </c>
      <c r="BF1251" t="s">
        <v>82</v>
      </c>
      <c r="BG1251" t="s">
        <v>82</v>
      </c>
      <c r="BH1251" t="s">
        <v>82</v>
      </c>
      <c r="BI1251" t="s">
        <v>82</v>
      </c>
      <c r="BJ1251" t="s">
        <v>82</v>
      </c>
      <c r="BK1251" t="s">
        <v>82</v>
      </c>
      <c r="BL1251" t="s">
        <v>82</v>
      </c>
      <c r="BM1251" t="s">
        <v>82</v>
      </c>
      <c r="BN1251" t="s">
        <v>82</v>
      </c>
      <c r="BO1251" t="s">
        <v>82</v>
      </c>
      <c r="BP1251" t="s">
        <v>82</v>
      </c>
      <c r="BQ1251" t="s">
        <v>82</v>
      </c>
    </row>
    <row r="1252" spans="1:69" x14ac:dyDescent="0.2">
      <c r="A1252" s="5">
        <v>1</v>
      </c>
      <c r="B1252" t="s">
        <v>18746</v>
      </c>
      <c r="C1252" t="s">
        <v>18747</v>
      </c>
      <c r="D1252" t="s">
        <v>18748</v>
      </c>
      <c r="E1252" t="s">
        <v>18749</v>
      </c>
      <c r="F1252" t="s">
        <v>1617</v>
      </c>
      <c r="G1252" t="s">
        <v>18750</v>
      </c>
      <c r="H1252" s="1">
        <v>43794</v>
      </c>
      <c r="I1252" s="1">
        <v>43012</v>
      </c>
      <c r="J1252" t="b">
        <v>0</v>
      </c>
      <c r="K1252" t="s">
        <v>75</v>
      </c>
      <c r="L1252" t="s">
        <v>18751</v>
      </c>
      <c r="M1252" t="s">
        <v>703</v>
      </c>
      <c r="N1252">
        <v>500</v>
      </c>
      <c r="O1252" t="s">
        <v>18752</v>
      </c>
      <c r="P1252" t="s">
        <v>1622</v>
      </c>
      <c r="Q1252" t="s">
        <v>18753</v>
      </c>
      <c r="R1252" t="s">
        <v>81</v>
      </c>
      <c r="S1252">
        <v>1</v>
      </c>
      <c r="T1252" s="1">
        <v>43794</v>
      </c>
      <c r="U1252" s="1">
        <v>43012</v>
      </c>
      <c r="V1252" t="s">
        <v>1617</v>
      </c>
      <c r="W1252" s="2">
        <v>43836</v>
      </c>
      <c r="X1252" t="s">
        <v>18754</v>
      </c>
      <c r="Y1252" t="s">
        <v>18755</v>
      </c>
      <c r="Z1252" t="s">
        <v>18756</v>
      </c>
      <c r="AA1252" t="s">
        <v>18757</v>
      </c>
      <c r="AB1252" t="s">
        <v>18758</v>
      </c>
      <c r="AC1252" t="s">
        <v>18759</v>
      </c>
      <c r="AD1252" t="s">
        <v>81</v>
      </c>
      <c r="AE1252" t="s">
        <v>18760</v>
      </c>
      <c r="AF1252" t="s">
        <v>18761</v>
      </c>
      <c r="AG1252" t="s">
        <v>18757</v>
      </c>
      <c r="AH1252" t="s">
        <v>18762</v>
      </c>
      <c r="AI1252" t="s">
        <v>18763</v>
      </c>
      <c r="AJ1252" t="s">
        <v>81</v>
      </c>
      <c r="AK1252" t="s">
        <v>1888</v>
      </c>
      <c r="AL1252" t="s">
        <v>82</v>
      </c>
      <c r="AM1252" t="s">
        <v>18764</v>
      </c>
      <c r="AN1252" t="s">
        <v>81</v>
      </c>
      <c r="AO1252" t="s">
        <v>81</v>
      </c>
      <c r="AP1252" t="s">
        <v>371</v>
      </c>
      <c r="AQ1252" t="s">
        <v>18765</v>
      </c>
      <c r="AR1252" t="s">
        <v>18766</v>
      </c>
      <c r="AS1252" t="s">
        <v>18767</v>
      </c>
      <c r="AT1252" t="s">
        <v>18768</v>
      </c>
      <c r="AU1252" t="s">
        <v>81</v>
      </c>
      <c r="AV1252" t="s">
        <v>82</v>
      </c>
      <c r="AW1252" t="s">
        <v>1637</v>
      </c>
      <c r="AX1252" t="s">
        <v>81</v>
      </c>
      <c r="AY1252" t="s">
        <v>81</v>
      </c>
      <c r="AZ1252" t="s">
        <v>81</v>
      </c>
      <c r="BA1252" t="s">
        <v>82</v>
      </c>
      <c r="BB1252" s="1">
        <v>1</v>
      </c>
      <c r="BC1252" t="s">
        <v>81</v>
      </c>
      <c r="BD1252" t="s">
        <v>81</v>
      </c>
      <c r="BE1252" t="s">
        <v>81</v>
      </c>
      <c r="BF1252" t="s">
        <v>81</v>
      </c>
      <c r="BG1252" t="s">
        <v>81</v>
      </c>
      <c r="BH1252" t="s">
        <v>5609</v>
      </c>
      <c r="BI1252" t="s">
        <v>18769</v>
      </c>
      <c r="BJ1252" s="1">
        <v>44286</v>
      </c>
      <c r="BK1252" t="s">
        <v>82</v>
      </c>
      <c r="BL1252" t="s">
        <v>81</v>
      </c>
      <c r="BM1252" t="s">
        <v>137</v>
      </c>
      <c r="BN1252" t="s">
        <v>81</v>
      </c>
      <c r="BO1252" t="s">
        <v>18770</v>
      </c>
      <c r="BP1252" t="s">
        <v>81</v>
      </c>
      <c r="BQ1252" t="s">
        <v>81</v>
      </c>
    </row>
    <row r="1253" spans="1:69" x14ac:dyDescent="0.2">
      <c r="A1253" s="5">
        <v>1</v>
      </c>
      <c r="B1253" t="s">
        <v>18771</v>
      </c>
      <c r="C1253" t="s">
        <v>18772</v>
      </c>
      <c r="D1253" t="s">
        <v>18773</v>
      </c>
      <c r="E1253" t="s">
        <v>18774</v>
      </c>
      <c r="F1253" t="s">
        <v>73</v>
      </c>
      <c r="G1253" t="s">
        <v>18775</v>
      </c>
      <c r="H1253" s="1">
        <v>42586</v>
      </c>
      <c r="I1253" s="1">
        <v>42614</v>
      </c>
      <c r="J1253" t="b">
        <v>1</v>
      </c>
      <c r="K1253" t="s">
        <v>75</v>
      </c>
      <c r="L1253" t="s">
        <v>2192</v>
      </c>
      <c r="M1253" t="s">
        <v>101</v>
      </c>
      <c r="N1253">
        <v>200</v>
      </c>
      <c r="O1253" t="s">
        <v>18776</v>
      </c>
      <c r="P1253" t="s">
        <v>79</v>
      </c>
      <c r="Q1253" t="s">
        <v>18777</v>
      </c>
      <c r="R1253" t="s">
        <v>81</v>
      </c>
      <c r="S1253" t="s">
        <v>82</v>
      </c>
      <c r="T1253" s="1">
        <v>42586</v>
      </c>
      <c r="U1253" s="3">
        <v>42614</v>
      </c>
      <c r="V1253" t="s">
        <v>411</v>
      </c>
      <c r="W1253" s="2">
        <v>43948</v>
      </c>
      <c r="X1253" t="s">
        <v>18778</v>
      </c>
      <c r="Y1253" t="s">
        <v>81</v>
      </c>
      <c r="Z1253" t="s">
        <v>18779</v>
      </c>
      <c r="AA1253" t="s">
        <v>82</v>
      </c>
      <c r="AB1253" t="s">
        <v>81</v>
      </c>
      <c r="AC1253" t="s">
        <v>81</v>
      </c>
      <c r="AD1253" t="s">
        <v>10595</v>
      </c>
      <c r="AE1253" t="s">
        <v>81</v>
      </c>
      <c r="AF1253" t="s">
        <v>18779</v>
      </c>
      <c r="AG1253" t="s">
        <v>82</v>
      </c>
      <c r="AH1253" t="s">
        <v>81</v>
      </c>
      <c r="AI1253" t="s">
        <v>81</v>
      </c>
      <c r="AJ1253" t="s">
        <v>10595</v>
      </c>
      <c r="AK1253" t="s">
        <v>86</v>
      </c>
      <c r="AL1253" t="s">
        <v>18406</v>
      </c>
      <c r="AM1253" t="s">
        <v>88</v>
      </c>
      <c r="AN1253" t="s">
        <v>370</v>
      </c>
      <c r="AO1253" t="s">
        <v>2057</v>
      </c>
      <c r="AP1253" t="s">
        <v>91</v>
      </c>
      <c r="AQ1253" t="s">
        <v>18780</v>
      </c>
      <c r="AR1253" t="s">
        <v>82</v>
      </c>
      <c r="AS1253" t="s">
        <v>18781</v>
      </c>
      <c r="AT1253" t="s">
        <v>18782</v>
      </c>
      <c r="AU1253" t="s">
        <v>81</v>
      </c>
      <c r="AV1253" t="s">
        <v>82</v>
      </c>
      <c r="AW1253" t="s">
        <v>82</v>
      </c>
      <c r="AX1253" t="s">
        <v>82</v>
      </c>
      <c r="AY1253" t="s">
        <v>82</v>
      </c>
      <c r="AZ1253" t="s">
        <v>82</v>
      </c>
      <c r="BA1253" t="s">
        <v>82</v>
      </c>
      <c r="BB1253" t="s">
        <v>82</v>
      </c>
      <c r="BC1253" t="s">
        <v>82</v>
      </c>
      <c r="BD1253" t="s">
        <v>82</v>
      </c>
      <c r="BE1253" t="s">
        <v>82</v>
      </c>
      <c r="BF1253" t="s">
        <v>82</v>
      </c>
      <c r="BG1253" t="s">
        <v>82</v>
      </c>
      <c r="BH1253" t="s">
        <v>82</v>
      </c>
      <c r="BI1253" t="s">
        <v>82</v>
      </c>
      <c r="BJ1253" t="s">
        <v>82</v>
      </c>
      <c r="BK1253" t="s">
        <v>82</v>
      </c>
      <c r="BL1253" t="s">
        <v>82</v>
      </c>
      <c r="BM1253" t="s">
        <v>82</v>
      </c>
      <c r="BN1253" t="s">
        <v>82</v>
      </c>
      <c r="BO1253" t="s">
        <v>82</v>
      </c>
      <c r="BP1253" t="s">
        <v>82</v>
      </c>
      <c r="BQ1253" t="s">
        <v>82</v>
      </c>
    </row>
    <row r="1254" spans="1:69" x14ac:dyDescent="0.2">
      <c r="A1254" s="5">
        <v>0</v>
      </c>
      <c r="B1254" t="s">
        <v>18783</v>
      </c>
      <c r="C1254" t="s">
        <v>18784</v>
      </c>
      <c r="D1254" t="s">
        <v>18785</v>
      </c>
      <c r="E1254" t="s">
        <v>18786</v>
      </c>
      <c r="F1254" t="s">
        <v>73</v>
      </c>
      <c r="G1254" t="s">
        <v>18787</v>
      </c>
      <c r="H1254" s="1">
        <v>43563</v>
      </c>
      <c r="I1254" s="1">
        <v>43717</v>
      </c>
      <c r="J1254" t="b">
        <v>0</v>
      </c>
      <c r="K1254" t="s">
        <v>75</v>
      </c>
      <c r="L1254" t="s">
        <v>16549</v>
      </c>
      <c r="M1254" t="s">
        <v>90</v>
      </c>
      <c r="N1254">
        <v>139</v>
      </c>
      <c r="O1254" t="s">
        <v>7828</v>
      </c>
      <c r="P1254" t="s">
        <v>79</v>
      </c>
      <c r="Q1254" t="s">
        <v>18788</v>
      </c>
      <c r="R1254" t="s">
        <v>81</v>
      </c>
      <c r="S1254" t="s">
        <v>82</v>
      </c>
      <c r="T1254" s="1">
        <v>43563</v>
      </c>
      <c r="U1254" t="s">
        <v>18789</v>
      </c>
      <c r="V1254" t="s">
        <v>542</v>
      </c>
      <c r="W1254" s="2">
        <v>44116</v>
      </c>
      <c r="X1254" t="s">
        <v>18790</v>
      </c>
      <c r="Y1254" t="s">
        <v>81</v>
      </c>
      <c r="Z1254" t="s">
        <v>18791</v>
      </c>
      <c r="AA1254" t="s">
        <v>82</v>
      </c>
      <c r="AB1254" t="s">
        <v>81</v>
      </c>
      <c r="AC1254" t="s">
        <v>81</v>
      </c>
      <c r="AD1254" t="s">
        <v>7828</v>
      </c>
      <c r="AE1254" t="s">
        <v>81</v>
      </c>
      <c r="AF1254" t="s">
        <v>18791</v>
      </c>
      <c r="AG1254" t="s">
        <v>82</v>
      </c>
      <c r="AH1254" t="s">
        <v>81</v>
      </c>
      <c r="AI1254" t="s">
        <v>81</v>
      </c>
      <c r="AJ1254" t="s">
        <v>7828</v>
      </c>
      <c r="AK1254" t="s">
        <v>86</v>
      </c>
      <c r="AL1254" t="s">
        <v>82</v>
      </c>
      <c r="AM1254" t="s">
        <v>88</v>
      </c>
      <c r="AN1254" t="s">
        <v>154</v>
      </c>
      <c r="AO1254" t="s">
        <v>90</v>
      </c>
      <c r="AP1254" t="s">
        <v>91</v>
      </c>
      <c r="AQ1254" t="s">
        <v>18792</v>
      </c>
      <c r="AR1254" t="s">
        <v>82</v>
      </c>
      <c r="AS1254" t="s">
        <v>18793</v>
      </c>
      <c r="AT1254" t="s">
        <v>18794</v>
      </c>
      <c r="AU1254" t="s">
        <v>81</v>
      </c>
      <c r="AV1254" t="s">
        <v>82</v>
      </c>
      <c r="AW1254" t="s">
        <v>82</v>
      </c>
      <c r="AX1254" t="s">
        <v>82</v>
      </c>
      <c r="AY1254" t="s">
        <v>82</v>
      </c>
      <c r="AZ1254" t="s">
        <v>82</v>
      </c>
      <c r="BA1254" t="s">
        <v>82</v>
      </c>
      <c r="BB1254" t="s">
        <v>82</v>
      </c>
      <c r="BC1254" t="s">
        <v>82</v>
      </c>
      <c r="BD1254" t="s">
        <v>82</v>
      </c>
      <c r="BE1254" t="s">
        <v>82</v>
      </c>
      <c r="BF1254" t="s">
        <v>82</v>
      </c>
      <c r="BG1254" t="s">
        <v>82</v>
      </c>
      <c r="BH1254" t="s">
        <v>82</v>
      </c>
      <c r="BI1254" t="s">
        <v>82</v>
      </c>
      <c r="BJ1254" t="s">
        <v>82</v>
      </c>
      <c r="BK1254" t="s">
        <v>82</v>
      </c>
      <c r="BL1254" t="s">
        <v>82</v>
      </c>
      <c r="BM1254" t="s">
        <v>82</v>
      </c>
      <c r="BN1254" t="s">
        <v>82</v>
      </c>
      <c r="BO1254" t="s">
        <v>82</v>
      </c>
      <c r="BP1254" t="s">
        <v>82</v>
      </c>
      <c r="BQ1254" t="s">
        <v>82</v>
      </c>
    </row>
    <row r="1255" spans="1:69" x14ac:dyDescent="0.2">
      <c r="A1255" s="5">
        <v>1</v>
      </c>
      <c r="B1255" t="s">
        <v>18795</v>
      </c>
      <c r="C1255" t="s">
        <v>18796</v>
      </c>
      <c r="D1255" t="s">
        <v>18797</v>
      </c>
      <c r="E1255" t="s">
        <v>18798</v>
      </c>
      <c r="F1255" t="s">
        <v>73</v>
      </c>
      <c r="G1255" t="s">
        <v>18799</v>
      </c>
      <c r="H1255" s="1">
        <v>42690</v>
      </c>
      <c r="I1255" s="1">
        <v>42795</v>
      </c>
      <c r="J1255" t="b">
        <v>0</v>
      </c>
      <c r="K1255" t="s">
        <v>75</v>
      </c>
      <c r="L1255" t="s">
        <v>465</v>
      </c>
      <c r="M1255" t="s">
        <v>363</v>
      </c>
      <c r="N1255">
        <v>4</v>
      </c>
      <c r="O1255" t="s">
        <v>18800</v>
      </c>
      <c r="P1255" t="s">
        <v>483</v>
      </c>
      <c r="Q1255" t="s">
        <v>12646</v>
      </c>
      <c r="R1255" t="s">
        <v>81</v>
      </c>
      <c r="S1255" t="s">
        <v>82</v>
      </c>
      <c r="T1255" s="1">
        <v>42690</v>
      </c>
      <c r="U1255" t="s">
        <v>902</v>
      </c>
      <c r="V1255" t="s">
        <v>271</v>
      </c>
      <c r="W1255" s="2">
        <v>43262</v>
      </c>
      <c r="X1255">
        <v>19198</v>
      </c>
      <c r="Y1255" t="s">
        <v>273</v>
      </c>
      <c r="Z1255" t="s">
        <v>18801</v>
      </c>
      <c r="AA1255" t="s">
        <v>82</v>
      </c>
      <c r="AB1255" t="s">
        <v>275</v>
      </c>
      <c r="AC1255" t="s">
        <v>275</v>
      </c>
      <c r="AD1255" t="s">
        <v>18802</v>
      </c>
      <c r="AE1255" t="s">
        <v>273</v>
      </c>
      <c r="AF1255" t="s">
        <v>18801</v>
      </c>
      <c r="AG1255" t="s">
        <v>82</v>
      </c>
      <c r="AH1255" t="s">
        <v>275</v>
      </c>
      <c r="AI1255" t="s">
        <v>275</v>
      </c>
      <c r="AJ1255" t="s">
        <v>18802</v>
      </c>
      <c r="AK1255" t="s">
        <v>488</v>
      </c>
      <c r="AL1255" t="s">
        <v>82</v>
      </c>
      <c r="AM1255" t="s">
        <v>88</v>
      </c>
      <c r="AN1255" t="s">
        <v>154</v>
      </c>
      <c r="AO1255" t="s">
        <v>90</v>
      </c>
      <c r="AP1255" t="s">
        <v>91</v>
      </c>
      <c r="AQ1255" t="s">
        <v>18803</v>
      </c>
      <c r="AR1255" t="s">
        <v>82</v>
      </c>
      <c r="AS1255" t="s">
        <v>18804</v>
      </c>
      <c r="AT1255" t="s">
        <v>18805</v>
      </c>
      <c r="AU1255" t="s">
        <v>81</v>
      </c>
      <c r="AV1255" t="s">
        <v>82</v>
      </c>
      <c r="AW1255" t="s">
        <v>82</v>
      </c>
      <c r="AX1255" t="s">
        <v>82</v>
      </c>
      <c r="AY1255" t="s">
        <v>82</v>
      </c>
      <c r="AZ1255" t="s">
        <v>82</v>
      </c>
      <c r="BA1255" t="s">
        <v>82</v>
      </c>
      <c r="BB1255" t="s">
        <v>82</v>
      </c>
      <c r="BC1255" t="s">
        <v>82</v>
      </c>
      <c r="BD1255" t="s">
        <v>82</v>
      </c>
      <c r="BE1255" t="s">
        <v>82</v>
      </c>
      <c r="BF1255" t="s">
        <v>82</v>
      </c>
      <c r="BG1255" t="s">
        <v>82</v>
      </c>
      <c r="BH1255" t="s">
        <v>82</v>
      </c>
      <c r="BI1255" t="s">
        <v>82</v>
      </c>
      <c r="BJ1255" t="s">
        <v>82</v>
      </c>
      <c r="BK1255" t="s">
        <v>82</v>
      </c>
      <c r="BL1255" t="s">
        <v>82</v>
      </c>
      <c r="BM1255" t="s">
        <v>82</v>
      </c>
      <c r="BN1255" t="s">
        <v>82</v>
      </c>
      <c r="BO1255" t="s">
        <v>82</v>
      </c>
      <c r="BP1255" t="s">
        <v>82</v>
      </c>
      <c r="BQ1255" t="s">
        <v>82</v>
      </c>
    </row>
    <row r="1256" spans="1:69" x14ac:dyDescent="0.2">
      <c r="A1256" s="5">
        <v>0</v>
      </c>
      <c r="B1256" t="s">
        <v>18806</v>
      </c>
      <c r="C1256" t="s">
        <v>18807</v>
      </c>
      <c r="D1256" t="s">
        <v>18808</v>
      </c>
      <c r="E1256" t="s">
        <v>18809</v>
      </c>
      <c r="F1256" t="s">
        <v>73</v>
      </c>
      <c r="G1256" t="s">
        <v>18810</v>
      </c>
      <c r="H1256" s="1">
        <v>43797</v>
      </c>
      <c r="I1256" s="1">
        <v>43705</v>
      </c>
      <c r="J1256" t="b">
        <v>0</v>
      </c>
      <c r="K1256" t="s">
        <v>75</v>
      </c>
      <c r="L1256" t="s">
        <v>465</v>
      </c>
      <c r="M1256" t="s">
        <v>90</v>
      </c>
      <c r="N1256">
        <v>60</v>
      </c>
      <c r="O1256" t="s">
        <v>18811</v>
      </c>
      <c r="P1256" t="s">
        <v>2021</v>
      </c>
      <c r="Q1256" t="s">
        <v>18812</v>
      </c>
      <c r="R1256" t="s">
        <v>81</v>
      </c>
      <c r="S1256" t="s">
        <v>82</v>
      </c>
      <c r="T1256" s="1">
        <v>43797</v>
      </c>
      <c r="U1256" t="s">
        <v>10395</v>
      </c>
      <c r="V1256" t="s">
        <v>1570</v>
      </c>
      <c r="W1256" s="2">
        <v>43948</v>
      </c>
      <c r="X1256" t="s">
        <v>18813</v>
      </c>
      <c r="Y1256" t="s">
        <v>227</v>
      </c>
      <c r="Z1256" t="s">
        <v>18814</v>
      </c>
      <c r="AA1256" t="s">
        <v>82</v>
      </c>
      <c r="AB1256" t="s">
        <v>18815</v>
      </c>
      <c r="AC1256" t="s">
        <v>18816</v>
      </c>
      <c r="AD1256" t="s">
        <v>81</v>
      </c>
      <c r="AE1256" t="s">
        <v>227</v>
      </c>
      <c r="AF1256" t="s">
        <v>18814</v>
      </c>
      <c r="AG1256" t="s">
        <v>82</v>
      </c>
      <c r="AH1256" t="s">
        <v>18815</v>
      </c>
      <c r="AI1256" t="s">
        <v>18816</v>
      </c>
      <c r="AJ1256" t="s">
        <v>81</v>
      </c>
      <c r="AK1256" t="s">
        <v>296</v>
      </c>
      <c r="AL1256" t="s">
        <v>18817</v>
      </c>
      <c r="AM1256" t="s">
        <v>88</v>
      </c>
      <c r="AN1256" t="s">
        <v>18818</v>
      </c>
      <c r="AO1256" t="s">
        <v>90</v>
      </c>
      <c r="AP1256" t="s">
        <v>91</v>
      </c>
      <c r="AQ1256" t="s">
        <v>18819</v>
      </c>
      <c r="AR1256" t="s">
        <v>82</v>
      </c>
      <c r="AS1256" t="s">
        <v>18820</v>
      </c>
      <c r="AT1256" t="s">
        <v>18821</v>
      </c>
      <c r="AU1256" t="s">
        <v>81</v>
      </c>
      <c r="AV1256" t="s">
        <v>82</v>
      </c>
      <c r="AW1256" t="s">
        <v>82</v>
      </c>
      <c r="AX1256" t="s">
        <v>82</v>
      </c>
      <c r="AY1256" t="s">
        <v>82</v>
      </c>
      <c r="AZ1256" t="s">
        <v>82</v>
      </c>
      <c r="BA1256" t="s">
        <v>82</v>
      </c>
      <c r="BB1256" t="s">
        <v>82</v>
      </c>
      <c r="BC1256" t="s">
        <v>82</v>
      </c>
      <c r="BD1256" t="s">
        <v>82</v>
      </c>
      <c r="BE1256" t="s">
        <v>82</v>
      </c>
      <c r="BF1256" t="s">
        <v>82</v>
      </c>
      <c r="BG1256" t="s">
        <v>82</v>
      </c>
      <c r="BH1256" t="s">
        <v>82</v>
      </c>
      <c r="BI1256" t="s">
        <v>82</v>
      </c>
      <c r="BJ1256" t="s">
        <v>82</v>
      </c>
      <c r="BK1256" t="s">
        <v>82</v>
      </c>
      <c r="BL1256" t="s">
        <v>82</v>
      </c>
      <c r="BM1256" t="s">
        <v>82</v>
      </c>
      <c r="BN1256" t="s">
        <v>82</v>
      </c>
      <c r="BO1256" t="s">
        <v>82</v>
      </c>
      <c r="BP1256" t="s">
        <v>82</v>
      </c>
      <c r="BQ1256" t="s">
        <v>82</v>
      </c>
    </row>
    <row r="1257" spans="1:69" x14ac:dyDescent="0.2">
      <c r="A1257" s="5">
        <v>1</v>
      </c>
      <c r="B1257" t="s">
        <v>3543</v>
      </c>
      <c r="C1257" t="s">
        <v>18822</v>
      </c>
      <c r="D1257" t="s">
        <v>1644</v>
      </c>
      <c r="E1257" t="s">
        <v>1645</v>
      </c>
      <c r="F1257" t="s">
        <v>178</v>
      </c>
      <c r="G1257" t="s">
        <v>1651</v>
      </c>
      <c r="H1257" s="1">
        <v>42955</v>
      </c>
      <c r="I1257" s="1">
        <v>42993</v>
      </c>
      <c r="J1257" t="b">
        <v>0</v>
      </c>
      <c r="K1257" t="s">
        <v>180</v>
      </c>
      <c r="L1257" t="s">
        <v>3546</v>
      </c>
      <c r="M1257" t="s">
        <v>723</v>
      </c>
      <c r="N1257">
        <v>200</v>
      </c>
      <c r="O1257" t="s">
        <v>1648</v>
      </c>
      <c r="P1257" t="s">
        <v>18823</v>
      </c>
      <c r="Q1257" t="s">
        <v>1650</v>
      </c>
      <c r="R1257" t="s">
        <v>18824</v>
      </c>
      <c r="S1257" t="s">
        <v>82</v>
      </c>
      <c r="T1257" s="1">
        <v>42955</v>
      </c>
      <c r="U1257" s="1">
        <v>42993</v>
      </c>
      <c r="V1257" t="s">
        <v>186</v>
      </c>
      <c r="W1257" s="2">
        <v>44053</v>
      </c>
      <c r="X1257" t="s">
        <v>18825</v>
      </c>
      <c r="Y1257" t="s">
        <v>314</v>
      </c>
      <c r="Z1257" t="s">
        <v>81</v>
      </c>
      <c r="AA1257" t="s">
        <v>1653</v>
      </c>
      <c r="AB1257" t="s">
        <v>1654</v>
      </c>
      <c r="AC1257">
        <v>436649639345</v>
      </c>
      <c r="AD1257" t="s">
        <v>1648</v>
      </c>
      <c r="AE1257" t="s">
        <v>314</v>
      </c>
      <c r="AF1257" t="s">
        <v>81</v>
      </c>
      <c r="AG1257" t="s">
        <v>1653</v>
      </c>
      <c r="AH1257" t="s">
        <v>1654</v>
      </c>
      <c r="AI1257">
        <v>436649639345</v>
      </c>
      <c r="AJ1257" t="s">
        <v>1648</v>
      </c>
      <c r="AK1257" t="s">
        <v>191</v>
      </c>
      <c r="AL1257" t="s">
        <v>82</v>
      </c>
      <c r="AM1257" t="s">
        <v>1648</v>
      </c>
      <c r="AN1257" t="s">
        <v>81</v>
      </c>
      <c r="AO1257" t="s">
        <v>81</v>
      </c>
      <c r="AP1257" t="s">
        <v>351</v>
      </c>
      <c r="AQ1257" t="s">
        <v>3547</v>
      </c>
      <c r="AR1257" t="s">
        <v>18826</v>
      </c>
      <c r="AS1257" t="s">
        <v>18827</v>
      </c>
      <c r="AT1257" t="s">
        <v>3549</v>
      </c>
      <c r="AU1257" t="s">
        <v>615</v>
      </c>
      <c r="AV1257" t="s">
        <v>18828</v>
      </c>
      <c r="AW1257" t="s">
        <v>198</v>
      </c>
      <c r="AX1257" t="s">
        <v>81</v>
      </c>
      <c r="AY1257" t="s">
        <v>81</v>
      </c>
      <c r="AZ1257" t="s">
        <v>3550</v>
      </c>
      <c r="BA1257" t="s">
        <v>82</v>
      </c>
      <c r="BB1257" s="1">
        <v>1</v>
      </c>
      <c r="BC1257" t="s">
        <v>199</v>
      </c>
      <c r="BD1257" t="s">
        <v>199</v>
      </c>
      <c r="BE1257" t="s">
        <v>199</v>
      </c>
      <c r="BF1257" t="s">
        <v>199</v>
      </c>
      <c r="BG1257" t="s">
        <v>81</v>
      </c>
      <c r="BH1257" t="s">
        <v>81</v>
      </c>
      <c r="BI1257" t="s">
        <v>81</v>
      </c>
      <c r="BJ1257" t="s">
        <v>82</v>
      </c>
      <c r="BK1257" t="s">
        <v>82</v>
      </c>
      <c r="BL1257" t="s">
        <v>200</v>
      </c>
      <c r="BM1257" t="s">
        <v>18829</v>
      </c>
      <c r="BN1257" t="s">
        <v>81</v>
      </c>
      <c r="BO1257" t="s">
        <v>81</v>
      </c>
      <c r="BP1257" t="s">
        <v>81</v>
      </c>
      <c r="BQ1257" t="s">
        <v>81</v>
      </c>
    </row>
    <row r="1258" spans="1:69" x14ac:dyDescent="0.2">
      <c r="A1258" s="5">
        <v>0</v>
      </c>
      <c r="B1258" t="s">
        <v>18830</v>
      </c>
      <c r="C1258" t="s">
        <v>18831</v>
      </c>
      <c r="D1258" t="s">
        <v>18832</v>
      </c>
      <c r="E1258" t="s">
        <v>18833</v>
      </c>
      <c r="F1258" t="s">
        <v>73</v>
      </c>
      <c r="G1258" t="s">
        <v>18834</v>
      </c>
      <c r="H1258" s="1">
        <v>42716</v>
      </c>
      <c r="I1258" s="1">
        <v>43556</v>
      </c>
      <c r="J1258" t="b">
        <v>0</v>
      </c>
      <c r="K1258" t="s">
        <v>75</v>
      </c>
      <c r="L1258" t="s">
        <v>18835</v>
      </c>
      <c r="M1258" t="s">
        <v>90</v>
      </c>
      <c r="N1258">
        <v>490</v>
      </c>
      <c r="O1258" t="s">
        <v>18836</v>
      </c>
      <c r="P1258" t="s">
        <v>1567</v>
      </c>
      <c r="Q1258" t="s">
        <v>18837</v>
      </c>
      <c r="R1258" t="s">
        <v>81</v>
      </c>
      <c r="S1258" t="s">
        <v>82</v>
      </c>
      <c r="T1258" s="1">
        <v>42716</v>
      </c>
      <c r="U1258" t="s">
        <v>3072</v>
      </c>
      <c r="V1258" t="s">
        <v>271</v>
      </c>
      <c r="W1258" s="2">
        <v>43878</v>
      </c>
      <c r="X1258" t="s">
        <v>18838</v>
      </c>
      <c r="Y1258" t="s">
        <v>148</v>
      </c>
      <c r="Z1258" t="s">
        <v>18839</v>
      </c>
      <c r="AA1258" t="s">
        <v>82</v>
      </c>
      <c r="AB1258" t="s">
        <v>18840</v>
      </c>
      <c r="AC1258" t="s">
        <v>18841</v>
      </c>
      <c r="AD1258" t="s">
        <v>18842</v>
      </c>
      <c r="AE1258" t="s">
        <v>148</v>
      </c>
      <c r="AF1258" t="s">
        <v>18839</v>
      </c>
      <c r="AG1258" t="s">
        <v>82</v>
      </c>
      <c r="AH1258" t="s">
        <v>18840</v>
      </c>
      <c r="AI1258" t="s">
        <v>18841</v>
      </c>
      <c r="AJ1258" t="s">
        <v>18842</v>
      </c>
      <c r="AK1258" t="s">
        <v>296</v>
      </c>
      <c r="AL1258" t="s">
        <v>82</v>
      </c>
      <c r="AM1258" t="s">
        <v>88</v>
      </c>
      <c r="AN1258" t="s">
        <v>3913</v>
      </c>
      <c r="AO1258" t="s">
        <v>8511</v>
      </c>
      <c r="AP1258" t="s">
        <v>91</v>
      </c>
      <c r="AQ1258" t="s">
        <v>18843</v>
      </c>
      <c r="AR1258" t="s">
        <v>82</v>
      </c>
      <c r="AS1258" t="s">
        <v>18844</v>
      </c>
      <c r="AT1258" t="s">
        <v>18845</v>
      </c>
      <c r="AU1258" t="s">
        <v>81</v>
      </c>
      <c r="AV1258" t="s">
        <v>82</v>
      </c>
      <c r="AW1258" t="s">
        <v>82</v>
      </c>
      <c r="AX1258" t="s">
        <v>82</v>
      </c>
      <c r="AY1258" t="s">
        <v>82</v>
      </c>
      <c r="AZ1258" t="s">
        <v>82</v>
      </c>
      <c r="BA1258" t="s">
        <v>82</v>
      </c>
      <c r="BB1258" t="s">
        <v>82</v>
      </c>
      <c r="BC1258" t="s">
        <v>82</v>
      </c>
      <c r="BD1258" t="s">
        <v>82</v>
      </c>
      <c r="BE1258" t="s">
        <v>82</v>
      </c>
      <c r="BF1258" t="s">
        <v>82</v>
      </c>
      <c r="BG1258" t="s">
        <v>82</v>
      </c>
      <c r="BH1258" t="s">
        <v>82</v>
      </c>
      <c r="BI1258" t="s">
        <v>82</v>
      </c>
      <c r="BJ1258" t="s">
        <v>82</v>
      </c>
      <c r="BK1258" t="s">
        <v>82</v>
      </c>
      <c r="BL1258" t="s">
        <v>82</v>
      </c>
      <c r="BM1258" t="s">
        <v>82</v>
      </c>
      <c r="BN1258" t="s">
        <v>82</v>
      </c>
      <c r="BO1258" t="s">
        <v>82</v>
      </c>
      <c r="BP1258" t="s">
        <v>82</v>
      </c>
      <c r="BQ1258" t="s">
        <v>82</v>
      </c>
    </row>
    <row r="1259" spans="1:69" x14ac:dyDescent="0.2">
      <c r="A1259" s="5">
        <v>1</v>
      </c>
      <c r="B1259" t="s">
        <v>18846</v>
      </c>
      <c r="C1259" t="s">
        <v>18847</v>
      </c>
      <c r="D1259" t="s">
        <v>18848</v>
      </c>
      <c r="E1259" t="s">
        <v>18846</v>
      </c>
      <c r="F1259" t="s">
        <v>73</v>
      </c>
      <c r="G1259" t="s">
        <v>18849</v>
      </c>
      <c r="H1259" s="1">
        <v>43123</v>
      </c>
      <c r="I1259" s="1">
        <v>42736</v>
      </c>
      <c r="J1259" t="b">
        <v>0</v>
      </c>
      <c r="K1259" t="s">
        <v>75</v>
      </c>
      <c r="L1259" t="s">
        <v>18850</v>
      </c>
      <c r="M1259" t="s">
        <v>90</v>
      </c>
      <c r="N1259">
        <v>20</v>
      </c>
      <c r="O1259" t="s">
        <v>18851</v>
      </c>
      <c r="P1259" t="s">
        <v>1302</v>
      </c>
      <c r="Q1259" t="s">
        <v>18852</v>
      </c>
      <c r="R1259" t="s">
        <v>81</v>
      </c>
      <c r="S1259">
        <v>1</v>
      </c>
      <c r="T1259" s="1">
        <v>43123</v>
      </c>
      <c r="U1259" t="s">
        <v>1150</v>
      </c>
      <c r="V1259" t="s">
        <v>106</v>
      </c>
      <c r="W1259" s="2">
        <v>43871</v>
      </c>
      <c r="X1259" t="s">
        <v>18853</v>
      </c>
      <c r="Y1259" t="s">
        <v>81</v>
      </c>
      <c r="Z1259" t="s">
        <v>18854</v>
      </c>
      <c r="AA1259" t="s">
        <v>82</v>
      </c>
      <c r="AB1259" t="s">
        <v>81</v>
      </c>
      <c r="AC1259" t="s">
        <v>81</v>
      </c>
      <c r="AD1259" t="s">
        <v>18855</v>
      </c>
      <c r="AE1259" t="s">
        <v>81</v>
      </c>
      <c r="AF1259" t="s">
        <v>18854</v>
      </c>
      <c r="AG1259" t="s">
        <v>82</v>
      </c>
      <c r="AH1259" t="s">
        <v>81</v>
      </c>
      <c r="AI1259" t="s">
        <v>81</v>
      </c>
      <c r="AJ1259" t="s">
        <v>18855</v>
      </c>
      <c r="AK1259" t="s">
        <v>110</v>
      </c>
      <c r="AL1259" t="s">
        <v>82</v>
      </c>
      <c r="AM1259" t="s">
        <v>88</v>
      </c>
      <c r="AN1259" t="s">
        <v>154</v>
      </c>
      <c r="AO1259" t="s">
        <v>90</v>
      </c>
      <c r="AP1259" t="s">
        <v>91</v>
      </c>
      <c r="AQ1259" t="s">
        <v>18856</v>
      </c>
      <c r="AR1259" t="s">
        <v>82</v>
      </c>
      <c r="AS1259" t="s">
        <v>18857</v>
      </c>
      <c r="AT1259" t="s">
        <v>18858</v>
      </c>
      <c r="AU1259" t="s">
        <v>81</v>
      </c>
      <c r="AV1259" t="s">
        <v>82</v>
      </c>
      <c r="AW1259" t="s">
        <v>82</v>
      </c>
      <c r="AX1259" t="s">
        <v>82</v>
      </c>
      <c r="AY1259" t="s">
        <v>82</v>
      </c>
      <c r="AZ1259" t="s">
        <v>82</v>
      </c>
      <c r="BA1259" t="s">
        <v>82</v>
      </c>
      <c r="BB1259" t="s">
        <v>82</v>
      </c>
      <c r="BC1259" t="s">
        <v>82</v>
      </c>
      <c r="BD1259" t="s">
        <v>82</v>
      </c>
      <c r="BE1259" t="s">
        <v>82</v>
      </c>
      <c r="BF1259" t="s">
        <v>82</v>
      </c>
      <c r="BG1259" t="s">
        <v>82</v>
      </c>
      <c r="BH1259" t="s">
        <v>82</v>
      </c>
      <c r="BI1259" t="s">
        <v>82</v>
      </c>
      <c r="BJ1259" t="s">
        <v>82</v>
      </c>
      <c r="BK1259" t="s">
        <v>82</v>
      </c>
      <c r="BL1259" t="s">
        <v>82</v>
      </c>
      <c r="BM1259" t="s">
        <v>82</v>
      </c>
      <c r="BN1259" t="s">
        <v>82</v>
      </c>
      <c r="BO1259" t="s">
        <v>82</v>
      </c>
      <c r="BP1259" t="s">
        <v>82</v>
      </c>
      <c r="BQ1259" t="s">
        <v>82</v>
      </c>
    </row>
    <row r="1260" spans="1:69" x14ac:dyDescent="0.2">
      <c r="A1260" s="5">
        <v>0</v>
      </c>
      <c r="B1260" t="s">
        <v>18859</v>
      </c>
      <c r="C1260" t="s">
        <v>18860</v>
      </c>
      <c r="D1260" t="s">
        <v>18861</v>
      </c>
      <c r="E1260" t="s">
        <v>18859</v>
      </c>
      <c r="F1260" t="s">
        <v>73</v>
      </c>
      <c r="G1260" t="s">
        <v>18862</v>
      </c>
      <c r="H1260" s="1">
        <v>43655</v>
      </c>
      <c r="I1260" s="1">
        <v>43347</v>
      </c>
      <c r="J1260" t="b">
        <v>0</v>
      </c>
      <c r="K1260" t="s">
        <v>75</v>
      </c>
      <c r="L1260" t="s">
        <v>18863</v>
      </c>
      <c r="M1260" t="s">
        <v>90</v>
      </c>
      <c r="N1260">
        <v>24</v>
      </c>
      <c r="O1260" t="s">
        <v>18864</v>
      </c>
      <c r="P1260" t="s">
        <v>18865</v>
      </c>
      <c r="Q1260" t="s">
        <v>18866</v>
      </c>
      <c r="R1260" t="s">
        <v>81</v>
      </c>
      <c r="S1260">
        <v>1</v>
      </c>
      <c r="T1260" s="1">
        <v>43655</v>
      </c>
      <c r="U1260" t="s">
        <v>5048</v>
      </c>
      <c r="V1260" t="s">
        <v>468</v>
      </c>
      <c r="W1260" s="2">
        <v>44060</v>
      </c>
      <c r="X1260">
        <v>1</v>
      </c>
      <c r="Y1260" t="s">
        <v>81</v>
      </c>
      <c r="Z1260" t="s">
        <v>18867</v>
      </c>
      <c r="AA1260" t="s">
        <v>82</v>
      </c>
      <c r="AB1260" t="s">
        <v>81</v>
      </c>
      <c r="AC1260" t="s">
        <v>81</v>
      </c>
      <c r="AD1260" t="s">
        <v>18868</v>
      </c>
      <c r="AE1260" t="s">
        <v>81</v>
      </c>
      <c r="AF1260" t="s">
        <v>18867</v>
      </c>
      <c r="AG1260" t="s">
        <v>82</v>
      </c>
      <c r="AH1260" t="s">
        <v>81</v>
      </c>
      <c r="AI1260" t="s">
        <v>81</v>
      </c>
      <c r="AJ1260" t="s">
        <v>18868</v>
      </c>
      <c r="AK1260" t="s">
        <v>110</v>
      </c>
      <c r="AL1260" t="s">
        <v>82</v>
      </c>
      <c r="AM1260" t="s">
        <v>88</v>
      </c>
      <c r="AN1260" t="s">
        <v>154</v>
      </c>
      <c r="AO1260" t="s">
        <v>277</v>
      </c>
      <c r="AP1260" t="s">
        <v>91</v>
      </c>
      <c r="AQ1260" t="s">
        <v>18869</v>
      </c>
      <c r="AR1260" t="s">
        <v>82</v>
      </c>
      <c r="AS1260" t="s">
        <v>18870</v>
      </c>
      <c r="AT1260" t="s">
        <v>18871</v>
      </c>
      <c r="AU1260" t="s">
        <v>81</v>
      </c>
      <c r="AV1260" t="s">
        <v>82</v>
      </c>
      <c r="AW1260" t="s">
        <v>82</v>
      </c>
      <c r="AX1260" t="s">
        <v>82</v>
      </c>
      <c r="AY1260" t="s">
        <v>82</v>
      </c>
      <c r="AZ1260" t="s">
        <v>82</v>
      </c>
      <c r="BA1260" t="s">
        <v>82</v>
      </c>
      <c r="BB1260" t="s">
        <v>82</v>
      </c>
      <c r="BC1260" t="s">
        <v>82</v>
      </c>
      <c r="BD1260" t="s">
        <v>82</v>
      </c>
      <c r="BE1260" t="s">
        <v>82</v>
      </c>
      <c r="BF1260" t="s">
        <v>82</v>
      </c>
      <c r="BG1260" t="s">
        <v>82</v>
      </c>
      <c r="BH1260" t="s">
        <v>82</v>
      </c>
      <c r="BI1260" t="s">
        <v>82</v>
      </c>
      <c r="BJ1260" t="s">
        <v>82</v>
      </c>
      <c r="BK1260" t="s">
        <v>82</v>
      </c>
      <c r="BL1260" t="s">
        <v>82</v>
      </c>
      <c r="BM1260" t="s">
        <v>82</v>
      </c>
      <c r="BN1260" t="s">
        <v>82</v>
      </c>
      <c r="BO1260" t="s">
        <v>82</v>
      </c>
      <c r="BP1260" t="s">
        <v>82</v>
      </c>
      <c r="BQ1260" t="s">
        <v>82</v>
      </c>
    </row>
    <row r="1261" spans="1:69" x14ac:dyDescent="0.2">
      <c r="A1261" s="5">
        <v>0</v>
      </c>
      <c r="B1261" t="s">
        <v>18872</v>
      </c>
      <c r="C1261" t="s">
        <v>18873</v>
      </c>
      <c r="D1261" t="s">
        <v>18874</v>
      </c>
      <c r="E1261" t="s">
        <v>18875</v>
      </c>
      <c r="F1261" t="s">
        <v>73</v>
      </c>
      <c r="G1261" t="s">
        <v>18876</v>
      </c>
      <c r="H1261" s="1">
        <v>42403</v>
      </c>
      <c r="I1261" s="1">
        <v>42475</v>
      </c>
      <c r="J1261" t="b">
        <v>0</v>
      </c>
      <c r="K1261" t="s">
        <v>75</v>
      </c>
      <c r="L1261" t="s">
        <v>3824</v>
      </c>
      <c r="M1261" t="s">
        <v>363</v>
      </c>
      <c r="N1261">
        <v>42</v>
      </c>
      <c r="O1261" t="s">
        <v>5689</v>
      </c>
      <c r="P1261" t="s">
        <v>79</v>
      </c>
      <c r="Q1261" t="s">
        <v>18877</v>
      </c>
      <c r="R1261" t="s">
        <v>81</v>
      </c>
      <c r="S1261" t="s">
        <v>82</v>
      </c>
      <c r="T1261" s="1">
        <v>42403</v>
      </c>
      <c r="U1261" t="s">
        <v>18878</v>
      </c>
      <c r="V1261" t="s">
        <v>1552</v>
      </c>
      <c r="W1261" s="2">
        <v>43675</v>
      </c>
      <c r="X1261" t="s">
        <v>18879</v>
      </c>
      <c r="Y1261" t="s">
        <v>81</v>
      </c>
      <c r="Z1261" t="s">
        <v>18880</v>
      </c>
      <c r="AA1261" t="s">
        <v>82</v>
      </c>
      <c r="AB1261" t="s">
        <v>81</v>
      </c>
      <c r="AC1261" t="s">
        <v>81</v>
      </c>
      <c r="AD1261" t="s">
        <v>18881</v>
      </c>
      <c r="AE1261" t="s">
        <v>81</v>
      </c>
      <c r="AF1261" t="s">
        <v>18880</v>
      </c>
      <c r="AG1261" t="s">
        <v>82</v>
      </c>
      <c r="AH1261" t="s">
        <v>81</v>
      </c>
      <c r="AI1261" t="s">
        <v>81</v>
      </c>
      <c r="AJ1261" t="s">
        <v>18881</v>
      </c>
      <c r="AK1261" t="s">
        <v>110</v>
      </c>
      <c r="AL1261" t="s">
        <v>82</v>
      </c>
      <c r="AM1261" t="s">
        <v>88</v>
      </c>
      <c r="AN1261" t="s">
        <v>154</v>
      </c>
      <c r="AO1261" t="s">
        <v>90</v>
      </c>
      <c r="AP1261" t="s">
        <v>91</v>
      </c>
      <c r="AQ1261" t="s">
        <v>18882</v>
      </c>
      <c r="AR1261" t="s">
        <v>82</v>
      </c>
      <c r="AS1261" t="s">
        <v>18883</v>
      </c>
      <c r="AT1261" t="s">
        <v>18884</v>
      </c>
      <c r="AU1261" t="s">
        <v>81</v>
      </c>
      <c r="AV1261" t="s">
        <v>82</v>
      </c>
      <c r="AW1261" t="s">
        <v>82</v>
      </c>
      <c r="AX1261" t="s">
        <v>82</v>
      </c>
      <c r="AY1261" t="s">
        <v>18885</v>
      </c>
      <c r="AZ1261" t="s">
        <v>82</v>
      </c>
      <c r="BA1261" s="1">
        <v>43672</v>
      </c>
      <c r="BB1261" t="s">
        <v>82</v>
      </c>
      <c r="BC1261" t="s">
        <v>82</v>
      </c>
      <c r="BD1261" t="s">
        <v>82</v>
      </c>
      <c r="BE1261" t="s">
        <v>82</v>
      </c>
      <c r="BF1261" t="s">
        <v>82</v>
      </c>
      <c r="BG1261" t="s">
        <v>82</v>
      </c>
      <c r="BH1261" t="s">
        <v>82</v>
      </c>
      <c r="BI1261" t="s">
        <v>82</v>
      </c>
      <c r="BJ1261" t="s">
        <v>82</v>
      </c>
      <c r="BK1261" t="s">
        <v>261</v>
      </c>
      <c r="BL1261" t="s">
        <v>82</v>
      </c>
      <c r="BM1261" t="s">
        <v>82</v>
      </c>
      <c r="BN1261" t="s">
        <v>82</v>
      </c>
      <c r="BO1261" t="s">
        <v>82</v>
      </c>
      <c r="BP1261" t="s">
        <v>82</v>
      </c>
      <c r="BQ1261" t="s">
        <v>82</v>
      </c>
    </row>
    <row r="1262" spans="1:69" x14ac:dyDescent="0.2">
      <c r="A1262" s="5">
        <v>1</v>
      </c>
      <c r="B1262" t="s">
        <v>18886</v>
      </c>
      <c r="C1262" t="s">
        <v>18887</v>
      </c>
      <c r="D1262" t="s">
        <v>18888</v>
      </c>
      <c r="E1262" t="s">
        <v>18889</v>
      </c>
      <c r="F1262" t="s">
        <v>178</v>
      </c>
      <c r="G1262" t="s">
        <v>18890</v>
      </c>
      <c r="H1262" s="1">
        <v>43292</v>
      </c>
      <c r="I1262" s="1">
        <v>43403</v>
      </c>
      <c r="J1262" t="b">
        <v>0</v>
      </c>
      <c r="K1262" t="s">
        <v>180</v>
      </c>
      <c r="L1262" t="s">
        <v>10828</v>
      </c>
      <c r="M1262" t="s">
        <v>182</v>
      </c>
      <c r="N1262">
        <v>236</v>
      </c>
      <c r="O1262" t="s">
        <v>18891</v>
      </c>
      <c r="P1262" t="s">
        <v>409</v>
      </c>
      <c r="Q1262" t="s">
        <v>18892</v>
      </c>
      <c r="R1262" t="s">
        <v>81</v>
      </c>
      <c r="S1262" t="s">
        <v>82</v>
      </c>
      <c r="T1262" s="1">
        <v>43292</v>
      </c>
      <c r="U1262" s="1">
        <v>43403</v>
      </c>
      <c r="V1262" t="s">
        <v>186</v>
      </c>
      <c r="W1262" s="2">
        <v>43585</v>
      </c>
      <c r="X1262" t="s">
        <v>18893</v>
      </c>
      <c r="Y1262" t="s">
        <v>18894</v>
      </c>
      <c r="Z1262" t="s">
        <v>81</v>
      </c>
      <c r="AA1262" t="s">
        <v>18895</v>
      </c>
      <c r="AB1262" t="s">
        <v>18896</v>
      </c>
      <c r="AC1262" t="s">
        <v>81</v>
      </c>
      <c r="AD1262" t="s">
        <v>18891</v>
      </c>
      <c r="AE1262" t="s">
        <v>18894</v>
      </c>
      <c r="AF1262" t="s">
        <v>81</v>
      </c>
      <c r="AG1262" t="s">
        <v>18895</v>
      </c>
      <c r="AH1262" t="s">
        <v>18896</v>
      </c>
      <c r="AI1262" t="s">
        <v>81</v>
      </c>
      <c r="AJ1262" t="s">
        <v>18891</v>
      </c>
      <c r="AK1262" t="s">
        <v>191</v>
      </c>
      <c r="AL1262" t="s">
        <v>82</v>
      </c>
      <c r="AM1262" t="s">
        <v>82</v>
      </c>
      <c r="AN1262" t="s">
        <v>81</v>
      </c>
      <c r="AO1262" t="s">
        <v>81</v>
      </c>
      <c r="AP1262" t="s">
        <v>192</v>
      </c>
      <c r="AQ1262" t="s">
        <v>18897</v>
      </c>
      <c r="AR1262" t="s">
        <v>18898</v>
      </c>
      <c r="AS1262" t="s">
        <v>18899</v>
      </c>
      <c r="AT1262" t="s">
        <v>82</v>
      </c>
      <c r="AU1262" t="s">
        <v>81</v>
      </c>
      <c r="AV1262" t="s">
        <v>82</v>
      </c>
      <c r="AW1262" t="s">
        <v>198</v>
      </c>
      <c r="AX1262" t="s">
        <v>81</v>
      </c>
      <c r="AY1262" t="s">
        <v>81</v>
      </c>
      <c r="AZ1262" t="s">
        <v>18900</v>
      </c>
      <c r="BA1262" t="s">
        <v>82</v>
      </c>
      <c r="BB1262" s="1">
        <v>1</v>
      </c>
      <c r="BC1262" t="s">
        <v>199</v>
      </c>
      <c r="BD1262" t="s">
        <v>199</v>
      </c>
      <c r="BE1262" t="s">
        <v>199</v>
      </c>
      <c r="BF1262" t="s">
        <v>199</v>
      </c>
      <c r="BG1262" t="s">
        <v>81</v>
      </c>
      <c r="BH1262" t="s">
        <v>81</v>
      </c>
      <c r="BI1262" t="s">
        <v>81</v>
      </c>
      <c r="BJ1262" t="s">
        <v>82</v>
      </c>
      <c r="BK1262" t="s">
        <v>82</v>
      </c>
      <c r="BL1262" t="s">
        <v>200</v>
      </c>
      <c r="BM1262" t="s">
        <v>201</v>
      </c>
      <c r="BN1262" t="s">
        <v>81</v>
      </c>
      <c r="BO1262" t="s">
        <v>81</v>
      </c>
      <c r="BP1262" t="s">
        <v>81</v>
      </c>
      <c r="BQ1262" t="s">
        <v>81</v>
      </c>
    </row>
    <row r="1263" spans="1:69" x14ac:dyDescent="0.2">
      <c r="A1263" s="5">
        <v>0</v>
      </c>
      <c r="B1263" t="s">
        <v>18901</v>
      </c>
      <c r="C1263" t="s">
        <v>18902</v>
      </c>
      <c r="D1263" t="s">
        <v>18903</v>
      </c>
      <c r="E1263" t="s">
        <v>18904</v>
      </c>
      <c r="F1263" t="s">
        <v>73</v>
      </c>
      <c r="G1263" t="s">
        <v>18905</v>
      </c>
      <c r="H1263" s="1">
        <v>42673</v>
      </c>
      <c r="I1263" s="1">
        <v>42125</v>
      </c>
      <c r="J1263" t="b">
        <v>1</v>
      </c>
      <c r="K1263" t="s">
        <v>75</v>
      </c>
      <c r="L1263" t="s">
        <v>18906</v>
      </c>
      <c r="M1263" t="s">
        <v>90</v>
      </c>
      <c r="N1263">
        <v>38</v>
      </c>
      <c r="O1263" t="s">
        <v>18907</v>
      </c>
      <c r="P1263" t="s">
        <v>79</v>
      </c>
      <c r="Q1263" t="s">
        <v>18908</v>
      </c>
      <c r="R1263" t="s">
        <v>81</v>
      </c>
      <c r="S1263">
        <v>1</v>
      </c>
      <c r="T1263" s="1">
        <v>42673</v>
      </c>
      <c r="U1263" s="3">
        <v>42125</v>
      </c>
      <c r="V1263" t="s">
        <v>271</v>
      </c>
      <c r="W1263" s="2">
        <v>44137</v>
      </c>
      <c r="X1263" t="s">
        <v>18909</v>
      </c>
      <c r="Y1263" t="s">
        <v>82</v>
      </c>
      <c r="Z1263" t="s">
        <v>82</v>
      </c>
      <c r="AA1263" t="s">
        <v>82</v>
      </c>
      <c r="AB1263" t="s">
        <v>82</v>
      </c>
      <c r="AC1263" t="s">
        <v>82</v>
      </c>
      <c r="AD1263" t="s">
        <v>82</v>
      </c>
      <c r="AE1263" t="s">
        <v>82</v>
      </c>
      <c r="AF1263" t="s">
        <v>82</v>
      </c>
      <c r="AG1263" t="s">
        <v>82</v>
      </c>
      <c r="AH1263" t="s">
        <v>82</v>
      </c>
      <c r="AI1263" t="s">
        <v>82</v>
      </c>
      <c r="AJ1263" t="s">
        <v>82</v>
      </c>
      <c r="AK1263" t="s">
        <v>86</v>
      </c>
      <c r="AL1263" t="s">
        <v>82</v>
      </c>
      <c r="AM1263" t="s">
        <v>88</v>
      </c>
      <c r="AN1263" t="s">
        <v>154</v>
      </c>
      <c r="AO1263" t="s">
        <v>90</v>
      </c>
      <c r="AP1263" t="s">
        <v>91</v>
      </c>
      <c r="AQ1263" t="s">
        <v>18910</v>
      </c>
      <c r="AR1263" t="s">
        <v>82</v>
      </c>
      <c r="AS1263" t="s">
        <v>18911</v>
      </c>
      <c r="AT1263" t="s">
        <v>18912</v>
      </c>
      <c r="AU1263" t="s">
        <v>81</v>
      </c>
      <c r="AV1263" t="s">
        <v>82</v>
      </c>
      <c r="AW1263" t="s">
        <v>82</v>
      </c>
      <c r="AX1263" t="s">
        <v>82</v>
      </c>
      <c r="AY1263" t="s">
        <v>82</v>
      </c>
      <c r="AZ1263" t="s">
        <v>82</v>
      </c>
      <c r="BA1263" t="s">
        <v>82</v>
      </c>
      <c r="BB1263" t="s">
        <v>82</v>
      </c>
      <c r="BC1263" t="s">
        <v>82</v>
      </c>
      <c r="BD1263" t="s">
        <v>82</v>
      </c>
      <c r="BE1263" t="s">
        <v>82</v>
      </c>
      <c r="BF1263" t="s">
        <v>82</v>
      </c>
      <c r="BG1263" t="s">
        <v>82</v>
      </c>
      <c r="BH1263" t="s">
        <v>82</v>
      </c>
      <c r="BI1263" t="s">
        <v>82</v>
      </c>
      <c r="BJ1263" t="s">
        <v>82</v>
      </c>
      <c r="BK1263" t="s">
        <v>82</v>
      </c>
      <c r="BL1263" t="s">
        <v>82</v>
      </c>
      <c r="BM1263" t="s">
        <v>82</v>
      </c>
      <c r="BN1263" t="s">
        <v>82</v>
      </c>
      <c r="BO1263" t="s">
        <v>82</v>
      </c>
      <c r="BP1263" t="s">
        <v>82</v>
      </c>
      <c r="BQ1263" t="s">
        <v>82</v>
      </c>
    </row>
    <row r="1264" spans="1:69" x14ac:dyDescent="0.2">
      <c r="A1264" s="5">
        <v>1</v>
      </c>
      <c r="B1264" t="s">
        <v>18913</v>
      </c>
      <c r="C1264" t="s">
        <v>18914</v>
      </c>
      <c r="D1264" t="s">
        <v>18915</v>
      </c>
      <c r="E1264" t="s">
        <v>18913</v>
      </c>
      <c r="F1264" t="s">
        <v>73</v>
      </c>
      <c r="G1264" t="s">
        <v>18916</v>
      </c>
      <c r="H1264" s="1">
        <v>42835</v>
      </c>
      <c r="I1264" s="1">
        <v>43070</v>
      </c>
      <c r="J1264" t="b">
        <v>0</v>
      </c>
      <c r="K1264" t="s">
        <v>75</v>
      </c>
      <c r="L1264" t="s">
        <v>8818</v>
      </c>
      <c r="M1264" t="s">
        <v>538</v>
      </c>
      <c r="N1264">
        <v>500</v>
      </c>
      <c r="O1264" t="s">
        <v>3243</v>
      </c>
      <c r="P1264" t="s">
        <v>2776</v>
      </c>
      <c r="Q1264" t="s">
        <v>18917</v>
      </c>
      <c r="R1264" t="s">
        <v>81</v>
      </c>
      <c r="S1264" t="s">
        <v>82</v>
      </c>
      <c r="T1264" s="1">
        <v>42835</v>
      </c>
      <c r="U1264" t="s">
        <v>2608</v>
      </c>
      <c r="V1264" t="s">
        <v>585</v>
      </c>
      <c r="W1264" s="2">
        <v>44151</v>
      </c>
      <c r="X1264">
        <v>17200051</v>
      </c>
      <c r="Y1264" t="s">
        <v>81</v>
      </c>
      <c r="Z1264" t="s">
        <v>18918</v>
      </c>
      <c r="AA1264" t="s">
        <v>82</v>
      </c>
      <c r="AB1264" t="s">
        <v>81</v>
      </c>
      <c r="AC1264" t="s">
        <v>81</v>
      </c>
      <c r="AD1264" t="s">
        <v>3243</v>
      </c>
      <c r="AE1264" t="s">
        <v>81</v>
      </c>
      <c r="AF1264" t="s">
        <v>18918</v>
      </c>
      <c r="AG1264" t="s">
        <v>82</v>
      </c>
      <c r="AH1264" t="s">
        <v>81</v>
      </c>
      <c r="AI1264" t="s">
        <v>81</v>
      </c>
      <c r="AJ1264" t="s">
        <v>3243</v>
      </c>
      <c r="AK1264" t="s">
        <v>86</v>
      </c>
      <c r="AL1264" t="s">
        <v>82</v>
      </c>
      <c r="AM1264" t="s">
        <v>88</v>
      </c>
      <c r="AN1264" t="s">
        <v>154</v>
      </c>
      <c r="AO1264" t="s">
        <v>90</v>
      </c>
      <c r="AP1264" t="s">
        <v>91</v>
      </c>
      <c r="AQ1264" t="s">
        <v>18919</v>
      </c>
      <c r="AR1264" t="s">
        <v>82</v>
      </c>
      <c r="AS1264" t="s">
        <v>18920</v>
      </c>
      <c r="AT1264" t="s">
        <v>18921</v>
      </c>
      <c r="AU1264" t="s">
        <v>81</v>
      </c>
      <c r="AV1264" t="s">
        <v>82</v>
      </c>
      <c r="AW1264" t="s">
        <v>82</v>
      </c>
      <c r="AX1264" t="s">
        <v>82</v>
      </c>
      <c r="AY1264" t="s">
        <v>82</v>
      </c>
      <c r="AZ1264" t="s">
        <v>82</v>
      </c>
      <c r="BA1264" t="s">
        <v>82</v>
      </c>
      <c r="BB1264" t="s">
        <v>82</v>
      </c>
      <c r="BC1264" t="s">
        <v>82</v>
      </c>
      <c r="BD1264" t="s">
        <v>82</v>
      </c>
      <c r="BE1264" t="s">
        <v>82</v>
      </c>
      <c r="BF1264" t="s">
        <v>82</v>
      </c>
      <c r="BG1264" t="s">
        <v>82</v>
      </c>
      <c r="BH1264" t="s">
        <v>82</v>
      </c>
      <c r="BI1264" t="s">
        <v>82</v>
      </c>
      <c r="BJ1264" t="s">
        <v>82</v>
      </c>
      <c r="BK1264" t="s">
        <v>82</v>
      </c>
      <c r="BL1264" t="s">
        <v>82</v>
      </c>
      <c r="BM1264" t="s">
        <v>82</v>
      </c>
      <c r="BN1264" t="s">
        <v>82</v>
      </c>
      <c r="BO1264" t="s">
        <v>82</v>
      </c>
      <c r="BP1264" t="s">
        <v>82</v>
      </c>
      <c r="BQ1264" t="s">
        <v>82</v>
      </c>
    </row>
    <row r="1265" spans="1:69" x14ac:dyDescent="0.2">
      <c r="A1265" s="5">
        <v>0</v>
      </c>
      <c r="B1265" t="s">
        <v>18922</v>
      </c>
      <c r="C1265" t="s">
        <v>18923</v>
      </c>
      <c r="D1265" t="s">
        <v>18924</v>
      </c>
      <c r="E1265" t="s">
        <v>18925</v>
      </c>
      <c r="F1265" t="s">
        <v>73</v>
      </c>
      <c r="G1265" t="s">
        <v>18926</v>
      </c>
      <c r="H1265" s="1">
        <v>43399</v>
      </c>
      <c r="I1265" s="1">
        <v>43784</v>
      </c>
      <c r="J1265" t="b">
        <v>0</v>
      </c>
      <c r="K1265" t="s">
        <v>75</v>
      </c>
      <c r="L1265" t="s">
        <v>18927</v>
      </c>
      <c r="M1265" t="s">
        <v>90</v>
      </c>
      <c r="N1265">
        <v>50</v>
      </c>
      <c r="O1265" t="s">
        <v>539</v>
      </c>
      <c r="P1265" t="s">
        <v>79</v>
      </c>
      <c r="Q1265" t="s">
        <v>2687</v>
      </c>
      <c r="R1265" t="s">
        <v>81</v>
      </c>
      <c r="S1265" t="s">
        <v>82</v>
      </c>
      <c r="T1265" s="1">
        <v>43399</v>
      </c>
      <c r="U1265" t="s">
        <v>8070</v>
      </c>
      <c r="V1265" t="s">
        <v>542</v>
      </c>
      <c r="W1265" s="2">
        <v>43955</v>
      </c>
      <c r="X1265" t="s">
        <v>18928</v>
      </c>
      <c r="Y1265" t="s">
        <v>81</v>
      </c>
      <c r="Z1265" t="s">
        <v>18929</v>
      </c>
      <c r="AA1265" t="s">
        <v>82</v>
      </c>
      <c r="AB1265" t="s">
        <v>81</v>
      </c>
      <c r="AC1265" t="s">
        <v>81</v>
      </c>
      <c r="AD1265" t="s">
        <v>539</v>
      </c>
      <c r="AE1265" t="s">
        <v>81</v>
      </c>
      <c r="AF1265" t="s">
        <v>18929</v>
      </c>
      <c r="AG1265" t="s">
        <v>82</v>
      </c>
      <c r="AH1265" t="s">
        <v>81</v>
      </c>
      <c r="AI1265" t="s">
        <v>81</v>
      </c>
      <c r="AJ1265" t="s">
        <v>539</v>
      </c>
      <c r="AK1265" t="s">
        <v>545</v>
      </c>
      <c r="AL1265" t="s">
        <v>17788</v>
      </c>
      <c r="AM1265" t="s">
        <v>88</v>
      </c>
      <c r="AN1265" t="s">
        <v>154</v>
      </c>
      <c r="AO1265" t="s">
        <v>90</v>
      </c>
      <c r="AP1265" t="s">
        <v>91</v>
      </c>
      <c r="AQ1265" t="s">
        <v>18930</v>
      </c>
      <c r="AR1265" t="s">
        <v>82</v>
      </c>
      <c r="AS1265" t="s">
        <v>18931</v>
      </c>
      <c r="AT1265" t="s">
        <v>18932</v>
      </c>
      <c r="AU1265" t="s">
        <v>81</v>
      </c>
      <c r="AV1265" t="s">
        <v>82</v>
      </c>
      <c r="AW1265" t="s">
        <v>82</v>
      </c>
      <c r="AX1265" t="s">
        <v>82</v>
      </c>
      <c r="AY1265" t="s">
        <v>82</v>
      </c>
      <c r="AZ1265" t="s">
        <v>82</v>
      </c>
      <c r="BA1265" t="s">
        <v>82</v>
      </c>
      <c r="BB1265" t="s">
        <v>82</v>
      </c>
      <c r="BC1265" t="s">
        <v>82</v>
      </c>
      <c r="BD1265" t="s">
        <v>82</v>
      </c>
      <c r="BE1265" t="s">
        <v>82</v>
      </c>
      <c r="BF1265" t="s">
        <v>82</v>
      </c>
      <c r="BG1265" t="s">
        <v>82</v>
      </c>
      <c r="BH1265" t="s">
        <v>82</v>
      </c>
      <c r="BI1265" t="s">
        <v>82</v>
      </c>
      <c r="BJ1265" t="s">
        <v>82</v>
      </c>
      <c r="BK1265" t="s">
        <v>82</v>
      </c>
      <c r="BL1265" t="s">
        <v>82</v>
      </c>
      <c r="BM1265" t="s">
        <v>82</v>
      </c>
      <c r="BN1265" t="s">
        <v>82</v>
      </c>
      <c r="BO1265" t="s">
        <v>82</v>
      </c>
      <c r="BP1265" t="s">
        <v>82</v>
      </c>
      <c r="BQ1265" t="s">
        <v>82</v>
      </c>
    </row>
    <row r="1266" spans="1:69" x14ac:dyDescent="0.2">
      <c r="A1266" s="5">
        <v>0</v>
      </c>
      <c r="B1266" t="s">
        <v>18933</v>
      </c>
      <c r="C1266" t="s">
        <v>1267</v>
      </c>
      <c r="D1266" t="s">
        <v>18934</v>
      </c>
      <c r="E1266" t="s">
        <v>18935</v>
      </c>
      <c r="F1266" t="s">
        <v>73</v>
      </c>
      <c r="G1266" t="s">
        <v>18936</v>
      </c>
      <c r="H1266" s="1">
        <v>43187</v>
      </c>
      <c r="I1266" s="1">
        <v>43200</v>
      </c>
      <c r="J1266" t="b">
        <v>0</v>
      </c>
      <c r="K1266" t="s">
        <v>75</v>
      </c>
      <c r="L1266" t="s">
        <v>419</v>
      </c>
      <c r="M1266" t="s">
        <v>90</v>
      </c>
      <c r="N1266">
        <v>518</v>
      </c>
      <c r="O1266" t="s">
        <v>268</v>
      </c>
      <c r="P1266" t="s">
        <v>409</v>
      </c>
      <c r="Q1266" t="s">
        <v>1420</v>
      </c>
      <c r="R1266" t="s">
        <v>81</v>
      </c>
      <c r="S1266" t="s">
        <v>82</v>
      </c>
      <c r="T1266" s="1">
        <v>43187</v>
      </c>
      <c r="U1266" t="s">
        <v>12861</v>
      </c>
      <c r="V1266" t="s">
        <v>605</v>
      </c>
      <c r="W1266" s="2">
        <v>43864</v>
      </c>
      <c r="X1266" t="s">
        <v>18937</v>
      </c>
      <c r="Y1266" t="s">
        <v>148</v>
      </c>
      <c r="Z1266" t="s">
        <v>18938</v>
      </c>
      <c r="AA1266" t="s">
        <v>82</v>
      </c>
      <c r="AB1266" t="s">
        <v>18939</v>
      </c>
      <c r="AC1266" t="s">
        <v>18940</v>
      </c>
      <c r="AD1266" t="s">
        <v>12137</v>
      </c>
      <c r="AE1266" t="s">
        <v>148</v>
      </c>
      <c r="AF1266" t="s">
        <v>18938</v>
      </c>
      <c r="AG1266" t="s">
        <v>82</v>
      </c>
      <c r="AH1266" t="s">
        <v>18939</v>
      </c>
      <c r="AI1266" t="s">
        <v>18940</v>
      </c>
      <c r="AJ1266" t="s">
        <v>12137</v>
      </c>
      <c r="AK1266" t="s">
        <v>296</v>
      </c>
      <c r="AL1266" t="s">
        <v>82</v>
      </c>
      <c r="AM1266" t="s">
        <v>88</v>
      </c>
      <c r="AN1266" t="s">
        <v>154</v>
      </c>
      <c r="AO1266" t="s">
        <v>90</v>
      </c>
      <c r="AP1266" t="s">
        <v>91</v>
      </c>
      <c r="AQ1266" t="s">
        <v>18941</v>
      </c>
      <c r="AR1266" t="s">
        <v>82</v>
      </c>
      <c r="AS1266" t="s">
        <v>18942</v>
      </c>
      <c r="AT1266" t="s">
        <v>18943</v>
      </c>
      <c r="AU1266" t="s">
        <v>81</v>
      </c>
      <c r="AV1266" t="s">
        <v>82</v>
      </c>
      <c r="AW1266" t="s">
        <v>82</v>
      </c>
      <c r="AX1266" t="s">
        <v>82</v>
      </c>
      <c r="AY1266" t="s">
        <v>82</v>
      </c>
      <c r="AZ1266" t="s">
        <v>82</v>
      </c>
      <c r="BA1266" t="s">
        <v>82</v>
      </c>
      <c r="BB1266" t="s">
        <v>82</v>
      </c>
      <c r="BC1266" t="s">
        <v>82</v>
      </c>
      <c r="BD1266" t="s">
        <v>82</v>
      </c>
      <c r="BE1266" t="s">
        <v>82</v>
      </c>
      <c r="BF1266" t="s">
        <v>82</v>
      </c>
      <c r="BG1266" t="s">
        <v>82</v>
      </c>
      <c r="BH1266" t="s">
        <v>82</v>
      </c>
      <c r="BI1266" t="s">
        <v>82</v>
      </c>
      <c r="BJ1266" t="s">
        <v>82</v>
      </c>
      <c r="BK1266" t="s">
        <v>82</v>
      </c>
      <c r="BL1266" t="s">
        <v>82</v>
      </c>
      <c r="BM1266" t="s">
        <v>82</v>
      </c>
      <c r="BN1266" t="s">
        <v>82</v>
      </c>
      <c r="BO1266" t="s">
        <v>82</v>
      </c>
      <c r="BP1266" t="s">
        <v>82</v>
      </c>
      <c r="BQ1266" t="s">
        <v>82</v>
      </c>
    </row>
    <row r="1267" spans="1:69" x14ac:dyDescent="0.2">
      <c r="A1267" s="5">
        <v>0</v>
      </c>
      <c r="B1267" t="s">
        <v>18944</v>
      </c>
      <c r="C1267" t="s">
        <v>18945</v>
      </c>
      <c r="D1267" t="s">
        <v>18946</v>
      </c>
      <c r="E1267" t="s">
        <v>18947</v>
      </c>
      <c r="F1267" t="s">
        <v>73</v>
      </c>
      <c r="G1267" t="s">
        <v>18948</v>
      </c>
      <c r="H1267" s="1">
        <v>43390</v>
      </c>
      <c r="I1267" s="1">
        <v>43480</v>
      </c>
      <c r="J1267" t="b">
        <v>0</v>
      </c>
      <c r="K1267" t="s">
        <v>75</v>
      </c>
      <c r="L1267" t="s">
        <v>465</v>
      </c>
      <c r="M1267" t="s">
        <v>90</v>
      </c>
      <c r="N1267">
        <v>100</v>
      </c>
      <c r="O1267" t="s">
        <v>18949</v>
      </c>
      <c r="P1267" t="s">
        <v>82</v>
      </c>
      <c r="Q1267" t="s">
        <v>950</v>
      </c>
      <c r="R1267" t="s">
        <v>81</v>
      </c>
      <c r="S1267" t="s">
        <v>82</v>
      </c>
      <c r="T1267" s="1">
        <v>43390</v>
      </c>
      <c r="U1267" t="s">
        <v>12240</v>
      </c>
      <c r="V1267" t="s">
        <v>106</v>
      </c>
      <c r="W1267" s="2">
        <v>43444</v>
      </c>
      <c r="X1267" t="s">
        <v>18950</v>
      </c>
      <c r="Y1267" t="s">
        <v>227</v>
      </c>
      <c r="Z1267" t="s">
        <v>18951</v>
      </c>
      <c r="AA1267" t="s">
        <v>82</v>
      </c>
      <c r="AB1267" t="s">
        <v>18952</v>
      </c>
      <c r="AC1267" t="s">
        <v>18953</v>
      </c>
      <c r="AD1267" t="s">
        <v>18954</v>
      </c>
      <c r="AE1267" t="s">
        <v>227</v>
      </c>
      <c r="AF1267" t="s">
        <v>18951</v>
      </c>
      <c r="AG1267" t="s">
        <v>82</v>
      </c>
      <c r="AH1267" t="s">
        <v>18952</v>
      </c>
      <c r="AI1267" t="s">
        <v>18953</v>
      </c>
      <c r="AJ1267" t="s">
        <v>18954</v>
      </c>
      <c r="AK1267" t="s">
        <v>153</v>
      </c>
      <c r="AL1267" t="s">
        <v>82</v>
      </c>
      <c r="AM1267" t="s">
        <v>88</v>
      </c>
      <c r="AN1267" t="s">
        <v>154</v>
      </c>
      <c r="AO1267" t="s">
        <v>1063</v>
      </c>
      <c r="AP1267" t="s">
        <v>91</v>
      </c>
      <c r="AQ1267" t="s">
        <v>18955</v>
      </c>
      <c r="AR1267" t="s">
        <v>82</v>
      </c>
      <c r="AS1267" t="s">
        <v>18956</v>
      </c>
      <c r="AT1267" t="s">
        <v>82</v>
      </c>
      <c r="AU1267" t="s">
        <v>81</v>
      </c>
      <c r="AV1267" t="s">
        <v>82</v>
      </c>
      <c r="AW1267" t="s">
        <v>82</v>
      </c>
      <c r="AX1267" t="s">
        <v>82</v>
      </c>
      <c r="AY1267" t="s">
        <v>82</v>
      </c>
      <c r="AZ1267" t="s">
        <v>82</v>
      </c>
      <c r="BA1267" t="s">
        <v>82</v>
      </c>
      <c r="BB1267" t="s">
        <v>82</v>
      </c>
      <c r="BC1267" t="s">
        <v>82</v>
      </c>
      <c r="BD1267" t="s">
        <v>82</v>
      </c>
      <c r="BE1267" t="s">
        <v>82</v>
      </c>
      <c r="BF1267" t="s">
        <v>82</v>
      </c>
      <c r="BG1267" t="s">
        <v>82</v>
      </c>
      <c r="BH1267" t="s">
        <v>82</v>
      </c>
      <c r="BI1267" t="s">
        <v>82</v>
      </c>
      <c r="BJ1267" t="s">
        <v>82</v>
      </c>
      <c r="BK1267" t="s">
        <v>82</v>
      </c>
      <c r="BL1267" t="s">
        <v>82</v>
      </c>
      <c r="BM1267" t="s">
        <v>82</v>
      </c>
      <c r="BN1267" t="s">
        <v>82</v>
      </c>
      <c r="BO1267" t="s">
        <v>82</v>
      </c>
      <c r="BP1267" t="s">
        <v>82</v>
      </c>
      <c r="BQ1267" t="s">
        <v>82</v>
      </c>
    </row>
    <row r="1268" spans="1:69" x14ac:dyDescent="0.2">
      <c r="A1268" s="5">
        <v>0</v>
      </c>
      <c r="B1268" t="s">
        <v>18957</v>
      </c>
      <c r="C1268" t="s">
        <v>18958</v>
      </c>
      <c r="D1268" t="s">
        <v>18959</v>
      </c>
      <c r="E1268" t="s">
        <v>18960</v>
      </c>
      <c r="F1268" t="s">
        <v>73</v>
      </c>
      <c r="G1268" t="s">
        <v>18961</v>
      </c>
      <c r="H1268" s="1">
        <v>43776</v>
      </c>
      <c r="I1268" s="1">
        <v>43979</v>
      </c>
      <c r="J1268" t="b">
        <v>0</v>
      </c>
      <c r="K1268" t="s">
        <v>75</v>
      </c>
      <c r="L1268" t="s">
        <v>18962</v>
      </c>
      <c r="M1268" t="s">
        <v>90</v>
      </c>
      <c r="N1268">
        <v>1692</v>
      </c>
      <c r="O1268" t="s">
        <v>6909</v>
      </c>
      <c r="P1268" t="s">
        <v>79</v>
      </c>
      <c r="Q1268" t="s">
        <v>18963</v>
      </c>
      <c r="R1268" t="s">
        <v>81</v>
      </c>
      <c r="S1268" t="s">
        <v>82</v>
      </c>
      <c r="T1268" s="1">
        <v>43776</v>
      </c>
      <c r="U1268" t="s">
        <v>18964</v>
      </c>
      <c r="V1268" t="s">
        <v>146</v>
      </c>
      <c r="W1268" s="2">
        <v>44130</v>
      </c>
      <c r="X1268" t="s">
        <v>18965</v>
      </c>
      <c r="Y1268" t="s">
        <v>227</v>
      </c>
      <c r="Z1268" t="s">
        <v>18966</v>
      </c>
      <c r="AA1268" t="s">
        <v>82</v>
      </c>
      <c r="AB1268" t="s">
        <v>18967</v>
      </c>
      <c r="AC1268" t="s">
        <v>18968</v>
      </c>
      <c r="AD1268" t="s">
        <v>6916</v>
      </c>
      <c r="AE1268" t="s">
        <v>227</v>
      </c>
      <c r="AF1268" t="s">
        <v>18966</v>
      </c>
      <c r="AG1268" t="s">
        <v>82</v>
      </c>
      <c r="AH1268" t="s">
        <v>18967</v>
      </c>
      <c r="AI1268" t="s">
        <v>18968</v>
      </c>
      <c r="AJ1268" t="s">
        <v>6916</v>
      </c>
      <c r="AK1268" t="s">
        <v>296</v>
      </c>
      <c r="AL1268" t="s">
        <v>18969</v>
      </c>
      <c r="AM1268" t="s">
        <v>88</v>
      </c>
      <c r="AN1268" t="s">
        <v>154</v>
      </c>
      <c r="AO1268" t="s">
        <v>3446</v>
      </c>
      <c r="AP1268" t="s">
        <v>91</v>
      </c>
      <c r="AQ1268" t="s">
        <v>18970</v>
      </c>
      <c r="AR1268" t="s">
        <v>82</v>
      </c>
      <c r="AS1268" t="s">
        <v>18971</v>
      </c>
      <c r="AT1268" t="s">
        <v>18972</v>
      </c>
      <c r="AU1268" t="s">
        <v>81</v>
      </c>
      <c r="AV1268" t="s">
        <v>82</v>
      </c>
      <c r="AW1268" t="s">
        <v>82</v>
      </c>
      <c r="AX1268" t="s">
        <v>82</v>
      </c>
      <c r="AY1268" t="s">
        <v>82</v>
      </c>
      <c r="AZ1268" t="s">
        <v>82</v>
      </c>
      <c r="BA1268" t="s">
        <v>82</v>
      </c>
      <c r="BB1268" t="s">
        <v>82</v>
      </c>
      <c r="BC1268" t="s">
        <v>82</v>
      </c>
      <c r="BD1268" t="s">
        <v>82</v>
      </c>
      <c r="BE1268" t="s">
        <v>82</v>
      </c>
      <c r="BF1268" t="s">
        <v>82</v>
      </c>
      <c r="BG1268" t="s">
        <v>82</v>
      </c>
      <c r="BH1268" t="s">
        <v>82</v>
      </c>
      <c r="BI1268" t="s">
        <v>82</v>
      </c>
      <c r="BJ1268" t="s">
        <v>82</v>
      </c>
      <c r="BK1268" t="s">
        <v>82</v>
      </c>
      <c r="BL1268" t="s">
        <v>82</v>
      </c>
      <c r="BM1268" t="s">
        <v>82</v>
      </c>
      <c r="BN1268" t="s">
        <v>82</v>
      </c>
      <c r="BO1268" t="s">
        <v>82</v>
      </c>
      <c r="BP1268" t="s">
        <v>82</v>
      </c>
      <c r="BQ1268" t="s">
        <v>82</v>
      </c>
    </row>
    <row r="1269" spans="1:69" x14ac:dyDescent="0.2">
      <c r="A1269" s="5">
        <v>0</v>
      </c>
      <c r="B1269" t="s">
        <v>18973</v>
      </c>
      <c r="C1269" t="s">
        <v>18974</v>
      </c>
      <c r="D1269" t="s">
        <v>18975</v>
      </c>
      <c r="E1269" t="s">
        <v>18976</v>
      </c>
      <c r="F1269" t="s">
        <v>73</v>
      </c>
      <c r="G1269" t="s">
        <v>18977</v>
      </c>
      <c r="H1269" s="1">
        <v>43192</v>
      </c>
      <c r="I1269" s="1">
        <v>43191</v>
      </c>
      <c r="J1269" t="b">
        <v>0</v>
      </c>
      <c r="K1269" t="s">
        <v>75</v>
      </c>
      <c r="L1269" t="s">
        <v>18978</v>
      </c>
      <c r="M1269" t="s">
        <v>2495</v>
      </c>
      <c r="N1269">
        <v>1</v>
      </c>
      <c r="O1269" t="s">
        <v>18979</v>
      </c>
      <c r="P1269" t="s">
        <v>79</v>
      </c>
      <c r="Q1269" t="s">
        <v>950</v>
      </c>
      <c r="R1269" t="s">
        <v>81</v>
      </c>
      <c r="S1269" t="s">
        <v>82</v>
      </c>
      <c r="T1269" s="1">
        <v>43192</v>
      </c>
      <c r="U1269" t="s">
        <v>18980</v>
      </c>
      <c r="V1269" t="s">
        <v>452</v>
      </c>
      <c r="W1269" s="2">
        <v>43507</v>
      </c>
      <c r="X1269">
        <v>180013</v>
      </c>
      <c r="Y1269" t="s">
        <v>81</v>
      </c>
      <c r="Z1269" t="s">
        <v>18981</v>
      </c>
      <c r="AA1269" t="s">
        <v>82</v>
      </c>
      <c r="AB1269" t="s">
        <v>81</v>
      </c>
      <c r="AC1269" t="s">
        <v>81</v>
      </c>
      <c r="AD1269" t="s">
        <v>18982</v>
      </c>
      <c r="AE1269" t="s">
        <v>81</v>
      </c>
      <c r="AF1269" t="s">
        <v>18981</v>
      </c>
      <c r="AG1269" t="s">
        <v>82</v>
      </c>
      <c r="AH1269" t="s">
        <v>81</v>
      </c>
      <c r="AI1269" t="s">
        <v>81</v>
      </c>
      <c r="AJ1269" t="s">
        <v>18982</v>
      </c>
      <c r="AK1269" t="s">
        <v>488</v>
      </c>
      <c r="AL1269" t="s">
        <v>82</v>
      </c>
      <c r="AM1269" t="s">
        <v>88</v>
      </c>
      <c r="AN1269" t="s">
        <v>298</v>
      </c>
      <c r="AO1269" t="s">
        <v>2325</v>
      </c>
      <c r="AP1269" t="s">
        <v>91</v>
      </c>
      <c r="AQ1269" t="s">
        <v>18983</v>
      </c>
      <c r="AR1269" t="s">
        <v>82</v>
      </c>
      <c r="AS1269" t="s">
        <v>18984</v>
      </c>
      <c r="AT1269" t="s">
        <v>18985</v>
      </c>
      <c r="AU1269" t="s">
        <v>81</v>
      </c>
      <c r="AV1269" t="s">
        <v>82</v>
      </c>
      <c r="AW1269" t="s">
        <v>82</v>
      </c>
      <c r="AX1269" t="s">
        <v>82</v>
      </c>
      <c r="AY1269" t="s">
        <v>82</v>
      </c>
      <c r="AZ1269" t="s">
        <v>82</v>
      </c>
      <c r="BA1269" t="s">
        <v>82</v>
      </c>
      <c r="BB1269" t="s">
        <v>82</v>
      </c>
      <c r="BC1269" t="s">
        <v>82</v>
      </c>
      <c r="BD1269" t="s">
        <v>82</v>
      </c>
      <c r="BE1269" t="s">
        <v>82</v>
      </c>
      <c r="BF1269" t="s">
        <v>82</v>
      </c>
      <c r="BG1269" t="s">
        <v>82</v>
      </c>
      <c r="BH1269" t="s">
        <v>82</v>
      </c>
      <c r="BI1269" t="s">
        <v>82</v>
      </c>
      <c r="BJ1269" t="s">
        <v>82</v>
      </c>
      <c r="BK1269" t="s">
        <v>82</v>
      </c>
      <c r="BL1269" t="s">
        <v>82</v>
      </c>
      <c r="BM1269" t="s">
        <v>82</v>
      </c>
      <c r="BN1269" t="s">
        <v>82</v>
      </c>
      <c r="BO1269" t="s">
        <v>82</v>
      </c>
      <c r="BP1269" t="s">
        <v>82</v>
      </c>
      <c r="BQ1269" t="s">
        <v>82</v>
      </c>
    </row>
    <row r="1270" spans="1:69" x14ac:dyDescent="0.2">
      <c r="A1270" s="5">
        <v>0</v>
      </c>
      <c r="B1270" t="s">
        <v>18986</v>
      </c>
      <c r="C1270" t="s">
        <v>18987</v>
      </c>
      <c r="D1270" t="s">
        <v>18988</v>
      </c>
      <c r="E1270" t="s">
        <v>18986</v>
      </c>
      <c r="F1270" t="s">
        <v>73</v>
      </c>
      <c r="G1270" t="s">
        <v>18989</v>
      </c>
      <c r="H1270" s="1">
        <v>42939</v>
      </c>
      <c r="I1270" s="1">
        <v>43113</v>
      </c>
      <c r="J1270" t="b">
        <v>0</v>
      </c>
      <c r="K1270" t="s">
        <v>75</v>
      </c>
      <c r="L1270" t="s">
        <v>465</v>
      </c>
      <c r="M1270" t="s">
        <v>90</v>
      </c>
      <c r="N1270">
        <v>150</v>
      </c>
      <c r="O1270" t="s">
        <v>13087</v>
      </c>
      <c r="P1270" t="s">
        <v>11954</v>
      </c>
      <c r="Q1270" t="s">
        <v>18990</v>
      </c>
      <c r="R1270" t="s">
        <v>81</v>
      </c>
      <c r="S1270" t="s">
        <v>82</v>
      </c>
      <c r="T1270" s="1">
        <v>42939</v>
      </c>
      <c r="U1270" t="s">
        <v>18991</v>
      </c>
      <c r="V1270" t="s">
        <v>605</v>
      </c>
      <c r="W1270" s="2">
        <v>43262</v>
      </c>
      <c r="X1270" t="s">
        <v>18992</v>
      </c>
      <c r="Y1270" t="s">
        <v>5982</v>
      </c>
      <c r="Z1270" t="s">
        <v>18993</v>
      </c>
      <c r="AA1270" t="s">
        <v>82</v>
      </c>
      <c r="AB1270" t="s">
        <v>18994</v>
      </c>
      <c r="AC1270" t="s">
        <v>18995</v>
      </c>
      <c r="AD1270" t="s">
        <v>275</v>
      </c>
      <c r="AE1270" t="s">
        <v>5982</v>
      </c>
      <c r="AF1270" t="s">
        <v>18993</v>
      </c>
      <c r="AG1270" t="s">
        <v>82</v>
      </c>
      <c r="AH1270" t="s">
        <v>18994</v>
      </c>
      <c r="AI1270" t="s">
        <v>18995</v>
      </c>
      <c r="AJ1270" t="s">
        <v>275</v>
      </c>
      <c r="AK1270" t="s">
        <v>296</v>
      </c>
      <c r="AL1270" t="s">
        <v>82</v>
      </c>
      <c r="AM1270" t="s">
        <v>88</v>
      </c>
      <c r="AN1270" t="s">
        <v>6490</v>
      </c>
      <c r="AO1270" t="s">
        <v>154</v>
      </c>
      <c r="AP1270" t="s">
        <v>91</v>
      </c>
      <c r="AQ1270" t="s">
        <v>18996</v>
      </c>
      <c r="AR1270" t="s">
        <v>82</v>
      </c>
      <c r="AS1270" t="s">
        <v>18997</v>
      </c>
      <c r="AT1270" t="s">
        <v>18998</v>
      </c>
      <c r="AU1270" t="s">
        <v>81</v>
      </c>
      <c r="AV1270" t="s">
        <v>82</v>
      </c>
      <c r="AW1270" t="s">
        <v>82</v>
      </c>
      <c r="AX1270" t="s">
        <v>82</v>
      </c>
      <c r="AY1270" t="s">
        <v>82</v>
      </c>
      <c r="AZ1270" t="s">
        <v>82</v>
      </c>
      <c r="BA1270" t="s">
        <v>82</v>
      </c>
      <c r="BB1270" t="s">
        <v>82</v>
      </c>
      <c r="BC1270" t="s">
        <v>82</v>
      </c>
      <c r="BD1270" t="s">
        <v>82</v>
      </c>
      <c r="BE1270" t="s">
        <v>82</v>
      </c>
      <c r="BF1270" t="s">
        <v>82</v>
      </c>
      <c r="BG1270" t="s">
        <v>82</v>
      </c>
      <c r="BH1270" t="s">
        <v>82</v>
      </c>
      <c r="BI1270" t="s">
        <v>82</v>
      </c>
      <c r="BJ1270" t="s">
        <v>82</v>
      </c>
      <c r="BK1270" t="s">
        <v>82</v>
      </c>
      <c r="BL1270" t="s">
        <v>82</v>
      </c>
      <c r="BM1270" t="s">
        <v>82</v>
      </c>
      <c r="BN1270" t="s">
        <v>82</v>
      </c>
      <c r="BO1270" t="s">
        <v>82</v>
      </c>
      <c r="BP1270" t="s">
        <v>82</v>
      </c>
      <c r="BQ1270" t="s">
        <v>82</v>
      </c>
    </row>
    <row r="1271" spans="1:69" x14ac:dyDescent="0.2">
      <c r="A1271" s="5">
        <v>0</v>
      </c>
      <c r="B1271" t="s">
        <v>18999</v>
      </c>
      <c r="C1271" t="s">
        <v>19000</v>
      </c>
      <c r="D1271" t="s">
        <v>19001</v>
      </c>
      <c r="E1271" t="s">
        <v>19002</v>
      </c>
      <c r="F1271" t="s">
        <v>73</v>
      </c>
      <c r="G1271" t="s">
        <v>19003</v>
      </c>
      <c r="H1271" s="1">
        <v>43538</v>
      </c>
      <c r="I1271" s="1">
        <v>43101</v>
      </c>
      <c r="J1271" t="b">
        <v>0</v>
      </c>
      <c r="K1271" t="s">
        <v>75</v>
      </c>
      <c r="L1271" t="s">
        <v>979</v>
      </c>
      <c r="M1271" t="s">
        <v>90</v>
      </c>
      <c r="N1271">
        <v>400</v>
      </c>
      <c r="O1271" t="s">
        <v>15457</v>
      </c>
      <c r="P1271" t="s">
        <v>365</v>
      </c>
      <c r="Q1271" t="s">
        <v>19004</v>
      </c>
      <c r="R1271" t="s">
        <v>81</v>
      </c>
      <c r="S1271">
        <v>1</v>
      </c>
      <c r="T1271" s="1">
        <v>43538</v>
      </c>
      <c r="U1271" t="s">
        <v>5240</v>
      </c>
      <c r="V1271" t="s">
        <v>834</v>
      </c>
      <c r="W1271" s="2">
        <v>43556</v>
      </c>
      <c r="X1271">
        <v>81770080</v>
      </c>
      <c r="Y1271" t="s">
        <v>82</v>
      </c>
      <c r="Z1271" t="s">
        <v>82</v>
      </c>
      <c r="AA1271" t="s">
        <v>82</v>
      </c>
      <c r="AB1271" t="s">
        <v>82</v>
      </c>
      <c r="AC1271" t="s">
        <v>82</v>
      </c>
      <c r="AD1271" t="s">
        <v>82</v>
      </c>
      <c r="AE1271" t="s">
        <v>82</v>
      </c>
      <c r="AF1271" t="s">
        <v>82</v>
      </c>
      <c r="AG1271" t="s">
        <v>82</v>
      </c>
      <c r="AH1271" t="s">
        <v>82</v>
      </c>
      <c r="AI1271" t="s">
        <v>82</v>
      </c>
      <c r="AJ1271" t="s">
        <v>82</v>
      </c>
      <c r="AK1271" t="s">
        <v>86</v>
      </c>
      <c r="AL1271" t="s">
        <v>82</v>
      </c>
      <c r="AM1271" t="s">
        <v>88</v>
      </c>
      <c r="AN1271" t="s">
        <v>154</v>
      </c>
      <c r="AO1271" t="s">
        <v>277</v>
      </c>
      <c r="AP1271" t="s">
        <v>91</v>
      </c>
      <c r="AQ1271" t="s">
        <v>19005</v>
      </c>
      <c r="AR1271" t="s">
        <v>82</v>
      </c>
      <c r="AS1271" t="s">
        <v>19006</v>
      </c>
      <c r="AT1271" t="s">
        <v>19007</v>
      </c>
      <c r="AU1271" t="s">
        <v>81</v>
      </c>
      <c r="AV1271" t="s">
        <v>82</v>
      </c>
      <c r="AW1271" t="s">
        <v>82</v>
      </c>
      <c r="AX1271" t="s">
        <v>82</v>
      </c>
      <c r="AY1271" t="s">
        <v>82</v>
      </c>
      <c r="AZ1271" t="s">
        <v>82</v>
      </c>
      <c r="BA1271" t="s">
        <v>82</v>
      </c>
      <c r="BB1271" t="s">
        <v>82</v>
      </c>
      <c r="BC1271" t="s">
        <v>82</v>
      </c>
      <c r="BD1271" t="s">
        <v>82</v>
      </c>
      <c r="BE1271" t="s">
        <v>82</v>
      </c>
      <c r="BF1271" t="s">
        <v>82</v>
      </c>
      <c r="BG1271" t="s">
        <v>82</v>
      </c>
      <c r="BH1271" t="s">
        <v>82</v>
      </c>
      <c r="BI1271" t="s">
        <v>82</v>
      </c>
      <c r="BJ1271" t="s">
        <v>82</v>
      </c>
      <c r="BK1271" t="s">
        <v>82</v>
      </c>
      <c r="BL1271" t="s">
        <v>82</v>
      </c>
      <c r="BM1271" t="s">
        <v>82</v>
      </c>
      <c r="BN1271" t="s">
        <v>82</v>
      </c>
      <c r="BO1271" t="s">
        <v>82</v>
      </c>
      <c r="BP1271" t="s">
        <v>82</v>
      </c>
      <c r="BQ1271" t="s">
        <v>82</v>
      </c>
    </row>
    <row r="1272" spans="1:69" x14ac:dyDescent="0.2">
      <c r="A1272" s="5">
        <v>1</v>
      </c>
      <c r="B1272" t="s">
        <v>19008</v>
      </c>
      <c r="C1272" t="s">
        <v>19009</v>
      </c>
      <c r="D1272" t="s">
        <v>19010</v>
      </c>
      <c r="E1272" t="s">
        <v>19011</v>
      </c>
      <c r="F1272" t="s">
        <v>73</v>
      </c>
      <c r="G1272" t="s">
        <v>19012</v>
      </c>
      <c r="H1272" s="1">
        <v>43511</v>
      </c>
      <c r="I1272" s="1">
        <v>43516</v>
      </c>
      <c r="J1272" t="b">
        <v>0</v>
      </c>
      <c r="K1272" t="s">
        <v>75</v>
      </c>
      <c r="L1272" t="s">
        <v>100</v>
      </c>
      <c r="M1272" t="s">
        <v>363</v>
      </c>
      <c r="N1272">
        <v>43</v>
      </c>
      <c r="O1272" t="s">
        <v>11792</v>
      </c>
      <c r="P1272" t="s">
        <v>2776</v>
      </c>
      <c r="Q1272" t="s">
        <v>770</v>
      </c>
      <c r="R1272" t="s">
        <v>81</v>
      </c>
      <c r="S1272" t="s">
        <v>82</v>
      </c>
      <c r="T1272" s="1">
        <v>43511</v>
      </c>
      <c r="U1272" t="s">
        <v>19013</v>
      </c>
      <c r="V1272" t="s">
        <v>834</v>
      </c>
      <c r="W1272" s="2">
        <v>43808</v>
      </c>
      <c r="X1272" t="s">
        <v>19014</v>
      </c>
      <c r="Y1272" t="s">
        <v>81</v>
      </c>
      <c r="Z1272" t="s">
        <v>19015</v>
      </c>
      <c r="AA1272" t="s">
        <v>82</v>
      </c>
      <c r="AB1272" t="s">
        <v>81</v>
      </c>
      <c r="AC1272" t="s">
        <v>81</v>
      </c>
      <c r="AD1272" t="s">
        <v>19016</v>
      </c>
      <c r="AE1272" t="s">
        <v>81</v>
      </c>
      <c r="AF1272" t="s">
        <v>19015</v>
      </c>
      <c r="AG1272" t="s">
        <v>82</v>
      </c>
      <c r="AH1272" t="s">
        <v>81</v>
      </c>
      <c r="AI1272" t="s">
        <v>81</v>
      </c>
      <c r="AJ1272" t="s">
        <v>19016</v>
      </c>
      <c r="AK1272" t="s">
        <v>110</v>
      </c>
      <c r="AL1272" t="s">
        <v>82</v>
      </c>
      <c r="AM1272" t="s">
        <v>88</v>
      </c>
      <c r="AN1272" t="s">
        <v>154</v>
      </c>
      <c r="AO1272" t="s">
        <v>90</v>
      </c>
      <c r="AP1272" t="s">
        <v>91</v>
      </c>
      <c r="AQ1272" t="s">
        <v>11800</v>
      </c>
      <c r="AR1272" t="s">
        <v>82</v>
      </c>
      <c r="AS1272" t="s">
        <v>19017</v>
      </c>
      <c r="AT1272" t="s">
        <v>19018</v>
      </c>
      <c r="AU1272" t="s">
        <v>81</v>
      </c>
      <c r="AV1272" t="s">
        <v>82</v>
      </c>
      <c r="AW1272" t="s">
        <v>82</v>
      </c>
      <c r="AX1272" t="s">
        <v>82</v>
      </c>
      <c r="AY1272" t="s">
        <v>82</v>
      </c>
      <c r="AZ1272" t="s">
        <v>82</v>
      </c>
      <c r="BA1272" t="s">
        <v>82</v>
      </c>
      <c r="BB1272" t="s">
        <v>82</v>
      </c>
      <c r="BC1272" t="s">
        <v>82</v>
      </c>
      <c r="BD1272" t="s">
        <v>82</v>
      </c>
      <c r="BE1272" t="s">
        <v>82</v>
      </c>
      <c r="BF1272" t="s">
        <v>82</v>
      </c>
      <c r="BG1272" t="s">
        <v>82</v>
      </c>
      <c r="BH1272" t="s">
        <v>82</v>
      </c>
      <c r="BI1272" t="s">
        <v>82</v>
      </c>
      <c r="BJ1272" t="s">
        <v>82</v>
      </c>
      <c r="BK1272" t="s">
        <v>82</v>
      </c>
      <c r="BL1272" t="s">
        <v>82</v>
      </c>
      <c r="BM1272" t="s">
        <v>82</v>
      </c>
      <c r="BN1272" t="s">
        <v>82</v>
      </c>
      <c r="BO1272" t="s">
        <v>82</v>
      </c>
      <c r="BP1272" t="s">
        <v>82</v>
      </c>
      <c r="BQ1272" t="s">
        <v>82</v>
      </c>
    </row>
    <row r="1273" spans="1:69" x14ac:dyDescent="0.2">
      <c r="A1273" s="5">
        <v>0</v>
      </c>
      <c r="B1273" t="s">
        <v>19019</v>
      </c>
      <c r="C1273" t="s">
        <v>19020</v>
      </c>
      <c r="D1273" t="s">
        <v>19021</v>
      </c>
      <c r="E1273" t="s">
        <v>19019</v>
      </c>
      <c r="F1273" t="s">
        <v>73</v>
      </c>
      <c r="G1273" t="s">
        <v>19022</v>
      </c>
      <c r="H1273" s="1">
        <v>42954</v>
      </c>
      <c r="I1273" s="1">
        <v>43017</v>
      </c>
      <c r="J1273" t="b">
        <v>0</v>
      </c>
      <c r="K1273" t="s">
        <v>75</v>
      </c>
      <c r="L1273" t="s">
        <v>17780</v>
      </c>
      <c r="M1273" t="s">
        <v>90</v>
      </c>
      <c r="N1273">
        <v>10</v>
      </c>
      <c r="O1273" t="s">
        <v>420</v>
      </c>
      <c r="P1273" t="s">
        <v>421</v>
      </c>
      <c r="Q1273" t="s">
        <v>950</v>
      </c>
      <c r="R1273" t="s">
        <v>81</v>
      </c>
      <c r="S1273" t="s">
        <v>82</v>
      </c>
      <c r="T1273" s="1">
        <v>42954</v>
      </c>
      <c r="U1273" t="s">
        <v>19023</v>
      </c>
      <c r="V1273" t="s">
        <v>168</v>
      </c>
      <c r="W1273" s="2">
        <v>43584</v>
      </c>
      <c r="X1273" t="s">
        <v>19024</v>
      </c>
      <c r="Y1273" t="s">
        <v>82</v>
      </c>
      <c r="Z1273" t="s">
        <v>82</v>
      </c>
      <c r="AA1273" t="s">
        <v>82</v>
      </c>
      <c r="AB1273" t="s">
        <v>82</v>
      </c>
      <c r="AC1273" t="s">
        <v>82</v>
      </c>
      <c r="AD1273" t="s">
        <v>82</v>
      </c>
      <c r="AE1273" t="s">
        <v>82</v>
      </c>
      <c r="AF1273" t="s">
        <v>82</v>
      </c>
      <c r="AG1273" t="s">
        <v>82</v>
      </c>
      <c r="AH1273" t="s">
        <v>82</v>
      </c>
      <c r="AI1273" t="s">
        <v>82</v>
      </c>
      <c r="AJ1273" t="s">
        <v>82</v>
      </c>
      <c r="AK1273" t="s">
        <v>488</v>
      </c>
      <c r="AL1273" t="s">
        <v>82</v>
      </c>
      <c r="AM1273" t="s">
        <v>88</v>
      </c>
      <c r="AN1273" t="s">
        <v>154</v>
      </c>
      <c r="AO1273" t="s">
        <v>90</v>
      </c>
      <c r="AP1273" t="s">
        <v>91</v>
      </c>
      <c r="AQ1273" t="s">
        <v>19025</v>
      </c>
      <c r="AR1273" t="s">
        <v>82</v>
      </c>
      <c r="AS1273" t="s">
        <v>19026</v>
      </c>
      <c r="AT1273" t="s">
        <v>19027</v>
      </c>
      <c r="AU1273" t="s">
        <v>81</v>
      </c>
      <c r="AV1273" t="s">
        <v>82</v>
      </c>
      <c r="AW1273" t="s">
        <v>82</v>
      </c>
      <c r="AX1273" t="s">
        <v>82</v>
      </c>
      <c r="AY1273" t="s">
        <v>82</v>
      </c>
      <c r="AZ1273" t="s">
        <v>82</v>
      </c>
      <c r="BA1273" t="s">
        <v>82</v>
      </c>
      <c r="BB1273" t="s">
        <v>82</v>
      </c>
      <c r="BC1273" t="s">
        <v>82</v>
      </c>
      <c r="BD1273" t="s">
        <v>82</v>
      </c>
      <c r="BE1273" t="s">
        <v>82</v>
      </c>
      <c r="BF1273" t="s">
        <v>82</v>
      </c>
      <c r="BG1273" t="s">
        <v>82</v>
      </c>
      <c r="BH1273" t="s">
        <v>82</v>
      </c>
      <c r="BI1273" t="s">
        <v>82</v>
      </c>
      <c r="BJ1273" t="s">
        <v>82</v>
      </c>
      <c r="BK1273" t="s">
        <v>82</v>
      </c>
      <c r="BL1273" t="s">
        <v>82</v>
      </c>
      <c r="BM1273" t="s">
        <v>82</v>
      </c>
      <c r="BN1273" t="s">
        <v>82</v>
      </c>
      <c r="BO1273" t="s">
        <v>82</v>
      </c>
      <c r="BP1273" t="s">
        <v>82</v>
      </c>
      <c r="BQ1273" t="s">
        <v>82</v>
      </c>
    </row>
    <row r="1274" spans="1:69" x14ac:dyDescent="0.2">
      <c r="A1274" s="5">
        <v>0</v>
      </c>
      <c r="B1274" t="s">
        <v>19028</v>
      </c>
      <c r="C1274" t="s">
        <v>19029</v>
      </c>
      <c r="D1274" t="s">
        <v>19030</v>
      </c>
      <c r="E1274" t="s">
        <v>19028</v>
      </c>
      <c r="F1274" t="s">
        <v>553</v>
      </c>
      <c r="G1274" t="s">
        <v>19031</v>
      </c>
      <c r="H1274" s="1">
        <v>42919</v>
      </c>
      <c r="I1274" s="1">
        <v>42949</v>
      </c>
      <c r="J1274" t="b">
        <v>0</v>
      </c>
      <c r="K1274" t="s">
        <v>555</v>
      </c>
      <c r="L1274" t="s">
        <v>1531</v>
      </c>
      <c r="M1274" t="s">
        <v>1751</v>
      </c>
      <c r="N1274" t="s">
        <v>19032</v>
      </c>
      <c r="O1274" t="s">
        <v>19033</v>
      </c>
      <c r="P1274" t="s">
        <v>365</v>
      </c>
      <c r="Q1274" t="s">
        <v>19034</v>
      </c>
      <c r="R1274" t="s">
        <v>81</v>
      </c>
      <c r="S1274" t="s">
        <v>82</v>
      </c>
      <c r="T1274" s="1">
        <v>42919</v>
      </c>
      <c r="U1274" s="1">
        <v>42949</v>
      </c>
      <c r="V1274" t="s">
        <v>553</v>
      </c>
      <c r="W1274" s="2">
        <v>42926</v>
      </c>
      <c r="X1274" t="s">
        <v>82</v>
      </c>
      <c r="Y1274" t="s">
        <v>19035</v>
      </c>
      <c r="Z1274" t="s">
        <v>81</v>
      </c>
      <c r="AA1274" t="s">
        <v>19036</v>
      </c>
      <c r="AB1274" t="s">
        <v>19037</v>
      </c>
      <c r="AC1274" t="s">
        <v>19038</v>
      </c>
      <c r="AD1274" t="s">
        <v>19039</v>
      </c>
      <c r="AE1274" t="s">
        <v>19040</v>
      </c>
      <c r="AF1274" t="s">
        <v>81</v>
      </c>
      <c r="AG1274" t="s">
        <v>19036</v>
      </c>
      <c r="AH1274" t="s">
        <v>19037</v>
      </c>
      <c r="AI1274" t="s">
        <v>19038</v>
      </c>
      <c r="AJ1274" t="s">
        <v>19039</v>
      </c>
      <c r="AK1274" t="s">
        <v>212</v>
      </c>
      <c r="AL1274" t="s">
        <v>82</v>
      </c>
      <c r="AM1274" t="s">
        <v>19041</v>
      </c>
      <c r="AN1274" t="s">
        <v>81</v>
      </c>
      <c r="AO1274" t="s">
        <v>81</v>
      </c>
      <c r="AP1274" t="s">
        <v>371</v>
      </c>
      <c r="AQ1274" t="s">
        <v>19042</v>
      </c>
      <c r="AR1274" t="s">
        <v>19043</v>
      </c>
      <c r="AS1274" t="s">
        <v>19044</v>
      </c>
      <c r="AT1274" t="s">
        <v>19045</v>
      </c>
      <c r="AU1274" t="s">
        <v>81</v>
      </c>
      <c r="AV1274" t="s">
        <v>82</v>
      </c>
      <c r="AW1274" t="s">
        <v>81</v>
      </c>
      <c r="AX1274" t="s">
        <v>82</v>
      </c>
      <c r="AY1274" t="s">
        <v>82</v>
      </c>
      <c r="AZ1274" t="s">
        <v>82</v>
      </c>
      <c r="BA1274" t="s">
        <v>82</v>
      </c>
      <c r="BB1274" t="s">
        <v>82</v>
      </c>
      <c r="BC1274" t="s">
        <v>82</v>
      </c>
      <c r="BD1274" t="s">
        <v>82</v>
      </c>
      <c r="BE1274" t="s">
        <v>82</v>
      </c>
      <c r="BF1274" t="s">
        <v>82</v>
      </c>
      <c r="BG1274" t="s">
        <v>82</v>
      </c>
      <c r="BH1274" t="s">
        <v>82</v>
      </c>
      <c r="BI1274" t="s">
        <v>82</v>
      </c>
      <c r="BJ1274" t="s">
        <v>82</v>
      </c>
      <c r="BK1274" t="s">
        <v>82</v>
      </c>
      <c r="BL1274" t="s">
        <v>82</v>
      </c>
      <c r="BM1274" t="s">
        <v>82</v>
      </c>
      <c r="BN1274" t="s">
        <v>82</v>
      </c>
      <c r="BO1274" t="s">
        <v>82</v>
      </c>
      <c r="BP1274" t="s">
        <v>82</v>
      </c>
      <c r="BQ1274" t="s">
        <v>82</v>
      </c>
    </row>
    <row r="1275" spans="1:69" x14ac:dyDescent="0.2">
      <c r="A1275" s="5">
        <v>0</v>
      </c>
      <c r="B1275" t="s">
        <v>19046</v>
      </c>
      <c r="C1275" t="s">
        <v>19047</v>
      </c>
      <c r="D1275" t="s">
        <v>19048</v>
      </c>
      <c r="E1275" t="s">
        <v>19046</v>
      </c>
      <c r="F1275" t="s">
        <v>10718</v>
      </c>
      <c r="G1275" t="s">
        <v>19049</v>
      </c>
      <c r="H1275" s="1">
        <v>43394</v>
      </c>
      <c r="I1275" s="1">
        <v>42948</v>
      </c>
      <c r="J1275" t="b">
        <v>0</v>
      </c>
      <c r="K1275" t="s">
        <v>75</v>
      </c>
      <c r="L1275" t="s">
        <v>19050</v>
      </c>
      <c r="M1275" t="s">
        <v>19051</v>
      </c>
      <c r="N1275">
        <v>42</v>
      </c>
      <c r="O1275" t="s">
        <v>81</v>
      </c>
      <c r="P1275" t="s">
        <v>2776</v>
      </c>
      <c r="Q1275" t="s">
        <v>19052</v>
      </c>
      <c r="R1275" t="s">
        <v>81</v>
      </c>
      <c r="S1275">
        <v>1</v>
      </c>
      <c r="T1275" s="1">
        <v>43394</v>
      </c>
      <c r="U1275" s="1">
        <v>42948</v>
      </c>
      <c r="V1275" t="s">
        <v>10723</v>
      </c>
      <c r="W1275" s="2">
        <v>44139</v>
      </c>
      <c r="X1275" t="s">
        <v>82</v>
      </c>
      <c r="Y1275" t="s">
        <v>19053</v>
      </c>
      <c r="Z1275" t="s">
        <v>19054</v>
      </c>
      <c r="AA1275" t="s">
        <v>19055</v>
      </c>
      <c r="AB1275" t="s">
        <v>19056</v>
      </c>
      <c r="AC1275">
        <v>1001224979</v>
      </c>
      <c r="AD1275" t="s">
        <v>19057</v>
      </c>
      <c r="AE1275" t="s">
        <v>19053</v>
      </c>
      <c r="AF1275" t="s">
        <v>19054</v>
      </c>
      <c r="AG1275" t="s">
        <v>19055</v>
      </c>
      <c r="AH1275" t="s">
        <v>19056</v>
      </c>
      <c r="AI1275">
        <v>1001224979</v>
      </c>
      <c r="AJ1275" t="s">
        <v>19057</v>
      </c>
      <c r="AK1275" t="s">
        <v>1328</v>
      </c>
      <c r="AL1275" t="s">
        <v>11792</v>
      </c>
      <c r="AM1275" t="s">
        <v>19058</v>
      </c>
      <c r="AN1275" t="s">
        <v>19059</v>
      </c>
      <c r="AO1275" t="s">
        <v>19060</v>
      </c>
      <c r="AP1275" t="s">
        <v>1211</v>
      </c>
      <c r="AQ1275" t="s">
        <v>19061</v>
      </c>
      <c r="AR1275" t="s">
        <v>19062</v>
      </c>
      <c r="AS1275" t="s">
        <v>19063</v>
      </c>
      <c r="AT1275" t="s">
        <v>19064</v>
      </c>
      <c r="AU1275" t="s">
        <v>81</v>
      </c>
      <c r="AV1275" t="s">
        <v>82</v>
      </c>
      <c r="AW1275" t="s">
        <v>1637</v>
      </c>
      <c r="AX1275" s="1">
        <v>43707</v>
      </c>
      <c r="AY1275" t="s">
        <v>81</v>
      </c>
      <c r="AZ1275" t="s">
        <v>19065</v>
      </c>
      <c r="BA1275" s="1">
        <v>43707</v>
      </c>
      <c r="BB1275" s="1">
        <v>43831</v>
      </c>
      <c r="BC1275" t="s">
        <v>19066</v>
      </c>
      <c r="BD1275" t="s">
        <v>19067</v>
      </c>
      <c r="BE1275" t="s">
        <v>19068</v>
      </c>
      <c r="BF1275" t="s">
        <v>19069</v>
      </c>
      <c r="BG1275" t="s">
        <v>19070</v>
      </c>
      <c r="BH1275" t="s">
        <v>5857</v>
      </c>
      <c r="BI1275" t="s">
        <v>81</v>
      </c>
      <c r="BJ1275" t="s">
        <v>82</v>
      </c>
      <c r="BK1275" t="s">
        <v>261</v>
      </c>
      <c r="BL1275" t="s">
        <v>200</v>
      </c>
      <c r="BM1275" t="s">
        <v>19071</v>
      </c>
      <c r="BN1275" t="s">
        <v>19072</v>
      </c>
      <c r="BO1275" t="s">
        <v>19073</v>
      </c>
      <c r="BP1275">
        <v>37482979</v>
      </c>
      <c r="BQ1275" t="s">
        <v>19072</v>
      </c>
    </row>
    <row r="1276" spans="1:69" x14ac:dyDescent="0.2">
      <c r="A1276" s="5">
        <v>0</v>
      </c>
      <c r="B1276" t="s">
        <v>19074</v>
      </c>
      <c r="C1276" t="s">
        <v>19075</v>
      </c>
      <c r="D1276" t="s">
        <v>19076</v>
      </c>
      <c r="E1276" t="s">
        <v>19077</v>
      </c>
      <c r="F1276" t="s">
        <v>1119</v>
      </c>
      <c r="G1276" t="s">
        <v>19078</v>
      </c>
      <c r="H1276" s="1">
        <v>43291</v>
      </c>
      <c r="I1276" s="1">
        <v>43497</v>
      </c>
      <c r="J1276" t="b">
        <v>0</v>
      </c>
      <c r="K1276" t="s">
        <v>1121</v>
      </c>
      <c r="L1276" t="s">
        <v>19079</v>
      </c>
      <c r="M1276" t="s">
        <v>90</v>
      </c>
      <c r="N1276">
        <v>787</v>
      </c>
      <c r="O1276" t="s">
        <v>19080</v>
      </c>
      <c r="P1276" t="s">
        <v>1124</v>
      </c>
      <c r="Q1276" t="s">
        <v>19081</v>
      </c>
      <c r="R1276" t="s">
        <v>81</v>
      </c>
      <c r="S1276" t="s">
        <v>82</v>
      </c>
      <c r="T1276" s="1">
        <v>43291</v>
      </c>
      <c r="U1276" s="1">
        <v>43497</v>
      </c>
      <c r="V1276" t="s">
        <v>19082</v>
      </c>
      <c r="W1276" s="2">
        <v>44139</v>
      </c>
      <c r="X1276" t="s">
        <v>19083</v>
      </c>
      <c r="Y1276" t="s">
        <v>19084</v>
      </c>
      <c r="Z1276" t="s">
        <v>19085</v>
      </c>
      <c r="AA1276" t="s">
        <v>19086</v>
      </c>
      <c r="AB1276" t="s">
        <v>19087</v>
      </c>
      <c r="AC1276">
        <v>5531985177473</v>
      </c>
      <c r="AD1276" t="s">
        <v>19088</v>
      </c>
      <c r="AE1276" t="s">
        <v>19084</v>
      </c>
      <c r="AF1276" t="s">
        <v>19085</v>
      </c>
      <c r="AG1276" t="s">
        <v>19086</v>
      </c>
      <c r="AH1276" t="s">
        <v>19087</v>
      </c>
      <c r="AI1276">
        <v>5531985177473</v>
      </c>
      <c r="AJ1276" t="s">
        <v>19088</v>
      </c>
      <c r="AK1276" t="s">
        <v>296</v>
      </c>
      <c r="AL1276" t="s">
        <v>19089</v>
      </c>
      <c r="AM1276" t="s">
        <v>19090</v>
      </c>
      <c r="AN1276" t="s">
        <v>19091</v>
      </c>
      <c r="AO1276" t="s">
        <v>19092</v>
      </c>
      <c r="AP1276" t="s">
        <v>1137</v>
      </c>
      <c r="AQ1276" t="s">
        <v>19093</v>
      </c>
      <c r="AR1276" t="s">
        <v>19094</v>
      </c>
      <c r="AS1276" t="s">
        <v>19095</v>
      </c>
      <c r="AT1276" t="s">
        <v>19096</v>
      </c>
      <c r="AU1276" t="s">
        <v>81</v>
      </c>
      <c r="AV1276" t="s">
        <v>82</v>
      </c>
      <c r="AW1276" t="s">
        <v>1334</v>
      </c>
      <c r="AX1276" t="s">
        <v>81</v>
      </c>
      <c r="AY1276" t="s">
        <v>81</v>
      </c>
      <c r="AZ1276" t="s">
        <v>81</v>
      </c>
      <c r="BA1276" t="s">
        <v>82</v>
      </c>
      <c r="BB1276" s="1">
        <v>1</v>
      </c>
      <c r="BC1276" t="s">
        <v>81</v>
      </c>
      <c r="BD1276" t="s">
        <v>81</v>
      </c>
      <c r="BE1276" t="s">
        <v>81</v>
      </c>
      <c r="BF1276" t="s">
        <v>81</v>
      </c>
      <c r="BG1276" t="s">
        <v>81</v>
      </c>
      <c r="BH1276" t="s">
        <v>81</v>
      </c>
      <c r="BI1276" t="s">
        <v>81</v>
      </c>
      <c r="BJ1276" t="s">
        <v>82</v>
      </c>
      <c r="BK1276" t="s">
        <v>82</v>
      </c>
      <c r="BL1276" t="s">
        <v>81</v>
      </c>
      <c r="BM1276" t="s">
        <v>201</v>
      </c>
      <c r="BN1276" t="s">
        <v>81</v>
      </c>
      <c r="BO1276" t="s">
        <v>81</v>
      </c>
      <c r="BP1276" t="s">
        <v>81</v>
      </c>
      <c r="BQ1276" t="s">
        <v>81</v>
      </c>
    </row>
    <row r="1277" spans="1:69" x14ac:dyDescent="0.2">
      <c r="A1277" s="5">
        <v>1</v>
      </c>
      <c r="B1277" t="s">
        <v>6973</v>
      </c>
      <c r="C1277" t="s">
        <v>13655</v>
      </c>
      <c r="D1277" t="s">
        <v>6096</v>
      </c>
      <c r="E1277" t="s">
        <v>6097</v>
      </c>
      <c r="F1277" t="s">
        <v>178</v>
      </c>
      <c r="G1277" t="s">
        <v>19097</v>
      </c>
      <c r="H1277" s="1">
        <v>42999</v>
      </c>
      <c r="I1277" s="1">
        <v>42964</v>
      </c>
      <c r="J1277" t="b">
        <v>0</v>
      </c>
      <c r="K1277" t="s">
        <v>180</v>
      </c>
      <c r="L1277" t="s">
        <v>5430</v>
      </c>
      <c r="M1277" t="s">
        <v>182</v>
      </c>
      <c r="N1277">
        <v>150</v>
      </c>
      <c r="O1277" t="s">
        <v>241</v>
      </c>
      <c r="P1277" t="s">
        <v>6099</v>
      </c>
      <c r="Q1277" t="s">
        <v>19098</v>
      </c>
      <c r="R1277" t="s">
        <v>6101</v>
      </c>
      <c r="S1277">
        <v>1</v>
      </c>
      <c r="T1277" s="1">
        <v>42999</v>
      </c>
      <c r="U1277" s="1">
        <v>42964</v>
      </c>
      <c r="V1277" t="s">
        <v>186</v>
      </c>
      <c r="W1277" s="2">
        <v>43646</v>
      </c>
      <c r="X1277" t="s">
        <v>6979</v>
      </c>
      <c r="Y1277" t="s">
        <v>245</v>
      </c>
      <c r="Z1277" t="s">
        <v>81</v>
      </c>
      <c r="AA1277" t="s">
        <v>246</v>
      </c>
      <c r="AB1277" t="s">
        <v>247</v>
      </c>
      <c r="AC1277" t="s">
        <v>6980</v>
      </c>
      <c r="AD1277" t="s">
        <v>6104</v>
      </c>
      <c r="AE1277" t="s">
        <v>245</v>
      </c>
      <c r="AF1277" t="s">
        <v>81</v>
      </c>
      <c r="AG1277" t="s">
        <v>246</v>
      </c>
      <c r="AH1277" t="s">
        <v>247</v>
      </c>
      <c r="AI1277" t="s">
        <v>6980</v>
      </c>
      <c r="AJ1277" t="s">
        <v>6104</v>
      </c>
      <c r="AK1277" t="s">
        <v>250</v>
      </c>
      <c r="AL1277" t="s">
        <v>82</v>
      </c>
      <c r="AM1277" t="s">
        <v>6104</v>
      </c>
      <c r="AN1277" t="s">
        <v>81</v>
      </c>
      <c r="AO1277" t="s">
        <v>81</v>
      </c>
      <c r="AP1277" t="s">
        <v>192</v>
      </c>
      <c r="AQ1277" t="s">
        <v>19099</v>
      </c>
      <c r="AR1277" t="s">
        <v>6106</v>
      </c>
      <c r="AS1277" t="s">
        <v>13662</v>
      </c>
      <c r="AT1277" t="s">
        <v>13663</v>
      </c>
      <c r="AU1277" t="s">
        <v>197</v>
      </c>
      <c r="AV1277" t="s">
        <v>82</v>
      </c>
      <c r="AW1277" t="s">
        <v>198</v>
      </c>
      <c r="AX1277" t="s">
        <v>81</v>
      </c>
      <c r="AY1277" t="s">
        <v>81</v>
      </c>
      <c r="AZ1277" t="s">
        <v>5144</v>
      </c>
      <c r="BA1277" t="s">
        <v>82</v>
      </c>
      <c r="BB1277" s="1">
        <v>1</v>
      </c>
      <c r="BC1277" t="s">
        <v>199</v>
      </c>
      <c r="BD1277" t="s">
        <v>199</v>
      </c>
      <c r="BE1277" t="s">
        <v>199</v>
      </c>
      <c r="BF1277" t="s">
        <v>199</v>
      </c>
      <c r="BG1277" t="s">
        <v>81</v>
      </c>
      <c r="BH1277" t="s">
        <v>81</v>
      </c>
      <c r="BI1277" t="s">
        <v>81</v>
      </c>
      <c r="BJ1277" t="s">
        <v>82</v>
      </c>
      <c r="BK1277" t="s">
        <v>82</v>
      </c>
      <c r="BL1277" t="s">
        <v>200</v>
      </c>
      <c r="BM1277" t="s">
        <v>201</v>
      </c>
      <c r="BN1277" t="s">
        <v>81</v>
      </c>
      <c r="BO1277" t="s">
        <v>81</v>
      </c>
      <c r="BP1277" t="s">
        <v>81</v>
      </c>
      <c r="BQ1277" t="s">
        <v>81</v>
      </c>
    </row>
    <row r="1278" spans="1:69" x14ac:dyDescent="0.2">
      <c r="A1278" s="5">
        <v>0</v>
      </c>
      <c r="B1278" t="s">
        <v>81</v>
      </c>
      <c r="C1278" t="s">
        <v>19100</v>
      </c>
      <c r="D1278" t="s">
        <v>19101</v>
      </c>
      <c r="E1278" t="s">
        <v>19102</v>
      </c>
      <c r="F1278" t="s">
        <v>120</v>
      </c>
      <c r="G1278" t="s">
        <v>19103</v>
      </c>
      <c r="H1278" s="1">
        <v>42394</v>
      </c>
      <c r="I1278" s="1">
        <v>42083</v>
      </c>
      <c r="J1278" t="b">
        <v>0</v>
      </c>
      <c r="K1278" t="s">
        <v>75</v>
      </c>
      <c r="L1278" t="s">
        <v>122</v>
      </c>
      <c r="M1278" t="s">
        <v>1830</v>
      </c>
      <c r="N1278">
        <v>400</v>
      </c>
      <c r="O1278" t="s">
        <v>19104</v>
      </c>
      <c r="P1278" t="s">
        <v>125</v>
      </c>
      <c r="Q1278" t="s">
        <v>19105</v>
      </c>
      <c r="R1278" t="s">
        <v>81</v>
      </c>
      <c r="S1278">
        <v>1</v>
      </c>
      <c r="T1278" s="1">
        <v>42394</v>
      </c>
      <c r="U1278" s="1">
        <v>42083</v>
      </c>
      <c r="V1278" t="s">
        <v>127</v>
      </c>
      <c r="W1278" s="2">
        <v>43557</v>
      </c>
      <c r="X1278" t="s">
        <v>82</v>
      </c>
      <c r="Y1278" t="s">
        <v>82</v>
      </c>
      <c r="Z1278" t="s">
        <v>82</v>
      </c>
      <c r="AA1278" t="s">
        <v>82</v>
      </c>
      <c r="AB1278" t="s">
        <v>82</v>
      </c>
      <c r="AC1278" t="s">
        <v>82</v>
      </c>
      <c r="AD1278" t="s">
        <v>82</v>
      </c>
      <c r="AE1278" t="s">
        <v>82</v>
      </c>
      <c r="AF1278" t="s">
        <v>82</v>
      </c>
      <c r="AG1278" t="s">
        <v>82</v>
      </c>
      <c r="AH1278" t="s">
        <v>82</v>
      </c>
      <c r="AI1278" t="s">
        <v>82</v>
      </c>
      <c r="AJ1278" t="s">
        <v>82</v>
      </c>
      <c r="AK1278" t="s">
        <v>128</v>
      </c>
      <c r="AL1278" t="s">
        <v>82</v>
      </c>
      <c r="AM1278" t="s">
        <v>19106</v>
      </c>
      <c r="AN1278" t="s">
        <v>11782</v>
      </c>
      <c r="AO1278" t="s">
        <v>4839</v>
      </c>
      <c r="AP1278" t="s">
        <v>132</v>
      </c>
      <c r="AQ1278" t="s">
        <v>19107</v>
      </c>
      <c r="AR1278" t="s">
        <v>19108</v>
      </c>
      <c r="AS1278" t="s">
        <v>19109</v>
      </c>
      <c r="AT1278" t="s">
        <v>82</v>
      </c>
      <c r="AU1278" t="s">
        <v>81</v>
      </c>
      <c r="AV1278" t="s">
        <v>82</v>
      </c>
      <c r="AW1278" t="s">
        <v>81</v>
      </c>
      <c r="AX1278" t="s">
        <v>81</v>
      </c>
      <c r="AY1278" t="s">
        <v>81</v>
      </c>
      <c r="AZ1278" t="s">
        <v>81</v>
      </c>
      <c r="BA1278" t="s">
        <v>82</v>
      </c>
      <c r="BB1278" s="1">
        <v>1</v>
      </c>
      <c r="BC1278" t="s">
        <v>81</v>
      </c>
      <c r="BD1278" t="s">
        <v>81</v>
      </c>
      <c r="BE1278" t="s">
        <v>81</v>
      </c>
      <c r="BF1278" t="s">
        <v>81</v>
      </c>
      <c r="BG1278" t="s">
        <v>81</v>
      </c>
      <c r="BH1278" t="s">
        <v>81</v>
      </c>
      <c r="BI1278" t="s">
        <v>81</v>
      </c>
      <c r="BJ1278" t="s">
        <v>82</v>
      </c>
      <c r="BK1278" t="s">
        <v>82</v>
      </c>
      <c r="BL1278" t="s">
        <v>81</v>
      </c>
      <c r="BM1278" t="s">
        <v>137</v>
      </c>
      <c r="BN1278" t="s">
        <v>81</v>
      </c>
      <c r="BO1278" t="s">
        <v>81</v>
      </c>
      <c r="BP1278" t="s">
        <v>81</v>
      </c>
      <c r="BQ1278" t="s">
        <v>81</v>
      </c>
    </row>
    <row r="1279" spans="1:69" x14ac:dyDescent="0.2">
      <c r="A1279" s="5">
        <v>0</v>
      </c>
      <c r="B1279" t="s">
        <v>19110</v>
      </c>
      <c r="C1279" t="s">
        <v>19111</v>
      </c>
      <c r="D1279" t="s">
        <v>19112</v>
      </c>
      <c r="E1279" t="s">
        <v>19113</v>
      </c>
      <c r="F1279" t="s">
        <v>120</v>
      </c>
      <c r="G1279" t="s">
        <v>19114</v>
      </c>
      <c r="H1279" s="1">
        <v>42736</v>
      </c>
      <c r="I1279" s="1">
        <v>42705</v>
      </c>
      <c r="J1279" t="b">
        <v>0</v>
      </c>
      <c r="K1279" t="s">
        <v>75</v>
      </c>
      <c r="L1279" t="s">
        <v>3398</v>
      </c>
      <c r="M1279" t="s">
        <v>123</v>
      </c>
      <c r="N1279">
        <v>200</v>
      </c>
      <c r="O1279" t="s">
        <v>19115</v>
      </c>
      <c r="P1279" t="s">
        <v>125</v>
      </c>
      <c r="Q1279" t="s">
        <v>19116</v>
      </c>
      <c r="R1279" t="s">
        <v>81</v>
      </c>
      <c r="S1279">
        <v>1</v>
      </c>
      <c r="T1279" s="1">
        <v>42736</v>
      </c>
      <c r="U1279" s="1">
        <v>42705</v>
      </c>
      <c r="V1279" t="s">
        <v>127</v>
      </c>
      <c r="W1279" s="2">
        <v>43557</v>
      </c>
      <c r="X1279" t="s">
        <v>82</v>
      </c>
      <c r="Y1279" t="s">
        <v>81</v>
      </c>
      <c r="Z1279" t="s">
        <v>19117</v>
      </c>
      <c r="AA1279" t="s">
        <v>19118</v>
      </c>
      <c r="AB1279" t="s">
        <v>19119</v>
      </c>
      <c r="AC1279" t="s">
        <v>19120</v>
      </c>
      <c r="AD1279" t="s">
        <v>19121</v>
      </c>
      <c r="AE1279" t="s">
        <v>81</v>
      </c>
      <c r="AF1279" t="s">
        <v>19122</v>
      </c>
      <c r="AG1279" t="s">
        <v>19118</v>
      </c>
      <c r="AH1279" t="s">
        <v>19123</v>
      </c>
      <c r="AI1279" t="s">
        <v>19120</v>
      </c>
      <c r="AJ1279" t="s">
        <v>19124</v>
      </c>
      <c r="AK1279" t="s">
        <v>212</v>
      </c>
      <c r="AL1279" t="s">
        <v>82</v>
      </c>
      <c r="AM1279" t="s">
        <v>19115</v>
      </c>
      <c r="AN1279" t="s">
        <v>335</v>
      </c>
      <c r="AO1279" t="s">
        <v>123</v>
      </c>
      <c r="AP1279" t="s">
        <v>132</v>
      </c>
      <c r="AQ1279" t="s">
        <v>395</v>
      </c>
      <c r="AR1279" t="s">
        <v>19125</v>
      </c>
      <c r="AS1279" t="s">
        <v>19126</v>
      </c>
      <c r="AT1279" t="s">
        <v>19127</v>
      </c>
      <c r="AU1279" t="s">
        <v>81</v>
      </c>
      <c r="AV1279" t="s">
        <v>82</v>
      </c>
      <c r="AW1279" t="s">
        <v>81</v>
      </c>
      <c r="AX1279" t="s">
        <v>81</v>
      </c>
      <c r="AY1279" t="s">
        <v>81</v>
      </c>
      <c r="AZ1279" t="s">
        <v>81</v>
      </c>
      <c r="BA1279" t="s">
        <v>82</v>
      </c>
      <c r="BB1279" s="1">
        <v>1</v>
      </c>
      <c r="BC1279" t="s">
        <v>81</v>
      </c>
      <c r="BD1279" t="s">
        <v>81</v>
      </c>
      <c r="BE1279" t="s">
        <v>81</v>
      </c>
      <c r="BF1279" t="s">
        <v>81</v>
      </c>
      <c r="BG1279" t="s">
        <v>81</v>
      </c>
      <c r="BH1279" t="s">
        <v>81</v>
      </c>
      <c r="BI1279" t="s">
        <v>81</v>
      </c>
      <c r="BJ1279" s="1">
        <v>44286</v>
      </c>
      <c r="BK1279" t="s">
        <v>82</v>
      </c>
      <c r="BL1279" t="s">
        <v>399</v>
      </c>
      <c r="BM1279" t="s">
        <v>137</v>
      </c>
      <c r="BN1279" t="s">
        <v>81</v>
      </c>
      <c r="BO1279" t="s">
        <v>81</v>
      </c>
      <c r="BP1279" t="s">
        <v>81</v>
      </c>
      <c r="BQ1279" t="s">
        <v>81</v>
      </c>
    </row>
    <row r="1280" spans="1:69" x14ac:dyDescent="0.2">
      <c r="A1280" s="5">
        <v>0</v>
      </c>
      <c r="B1280" t="s">
        <v>19128</v>
      </c>
      <c r="C1280" t="s">
        <v>19129</v>
      </c>
      <c r="D1280" t="s">
        <v>19130</v>
      </c>
      <c r="E1280" t="s">
        <v>19131</v>
      </c>
      <c r="F1280" t="s">
        <v>1119</v>
      </c>
      <c r="G1280" t="s">
        <v>19132</v>
      </c>
      <c r="H1280" s="1">
        <v>43668</v>
      </c>
      <c r="I1280" s="1">
        <v>43511</v>
      </c>
      <c r="J1280" t="b">
        <v>0</v>
      </c>
      <c r="K1280" t="s">
        <v>1121</v>
      </c>
      <c r="L1280" t="s">
        <v>19133</v>
      </c>
      <c r="M1280" t="s">
        <v>90</v>
      </c>
      <c r="N1280">
        <v>50</v>
      </c>
      <c r="O1280" t="s">
        <v>15293</v>
      </c>
      <c r="P1280" t="s">
        <v>1124</v>
      </c>
      <c r="Q1280" t="s">
        <v>19134</v>
      </c>
      <c r="R1280" t="s">
        <v>81</v>
      </c>
      <c r="S1280">
        <v>1</v>
      </c>
      <c r="T1280" s="1">
        <v>43668</v>
      </c>
      <c r="U1280" s="1">
        <v>43511</v>
      </c>
      <c r="V1280" t="s">
        <v>19135</v>
      </c>
      <c r="W1280" s="2">
        <v>44139</v>
      </c>
      <c r="X1280" t="s">
        <v>19136</v>
      </c>
      <c r="Y1280" t="s">
        <v>19137</v>
      </c>
      <c r="Z1280" t="s">
        <v>19138</v>
      </c>
      <c r="AA1280" t="s">
        <v>19139</v>
      </c>
      <c r="AB1280" t="s">
        <v>19140</v>
      </c>
      <c r="AC1280" t="s">
        <v>19141</v>
      </c>
      <c r="AD1280" t="s">
        <v>19142</v>
      </c>
      <c r="AE1280" t="s">
        <v>19137</v>
      </c>
      <c r="AF1280" t="s">
        <v>19138</v>
      </c>
      <c r="AG1280" t="s">
        <v>19139</v>
      </c>
      <c r="AH1280" t="s">
        <v>19140</v>
      </c>
      <c r="AI1280" t="s">
        <v>19141</v>
      </c>
      <c r="AJ1280" t="s">
        <v>19142</v>
      </c>
      <c r="AK1280" t="s">
        <v>296</v>
      </c>
      <c r="AL1280" t="s">
        <v>19143</v>
      </c>
      <c r="AM1280" t="s">
        <v>19144</v>
      </c>
      <c r="AN1280" t="s">
        <v>1136</v>
      </c>
      <c r="AO1280" t="s">
        <v>19145</v>
      </c>
      <c r="AP1280" t="s">
        <v>1137</v>
      </c>
      <c r="AQ1280" t="s">
        <v>19146</v>
      </c>
      <c r="AR1280" t="s">
        <v>19147</v>
      </c>
      <c r="AS1280" t="s">
        <v>19148</v>
      </c>
      <c r="AT1280" t="s">
        <v>19149</v>
      </c>
      <c r="AU1280" t="s">
        <v>81</v>
      </c>
      <c r="AV1280" t="s">
        <v>82</v>
      </c>
      <c r="AW1280" t="s">
        <v>643</v>
      </c>
      <c r="AX1280" t="s">
        <v>81</v>
      </c>
      <c r="AY1280" t="s">
        <v>81</v>
      </c>
      <c r="AZ1280" t="s">
        <v>81</v>
      </c>
      <c r="BA1280" t="s">
        <v>82</v>
      </c>
      <c r="BB1280" s="1">
        <v>1</v>
      </c>
      <c r="BC1280" t="s">
        <v>81</v>
      </c>
      <c r="BD1280" t="s">
        <v>81</v>
      </c>
      <c r="BE1280" t="s">
        <v>81</v>
      </c>
      <c r="BF1280" t="s">
        <v>81</v>
      </c>
      <c r="BG1280" t="s">
        <v>81</v>
      </c>
      <c r="BH1280" t="s">
        <v>81</v>
      </c>
      <c r="BI1280" t="s">
        <v>81</v>
      </c>
      <c r="BJ1280" t="s">
        <v>82</v>
      </c>
      <c r="BK1280" t="s">
        <v>82</v>
      </c>
      <c r="BL1280" t="s">
        <v>81</v>
      </c>
      <c r="BM1280" t="s">
        <v>201</v>
      </c>
      <c r="BN1280" t="s">
        <v>81</v>
      </c>
      <c r="BO1280" t="s">
        <v>81</v>
      </c>
      <c r="BP1280" t="s">
        <v>81</v>
      </c>
      <c r="BQ1280" t="s">
        <v>81</v>
      </c>
    </row>
    <row r="1281" spans="1:69" x14ac:dyDescent="0.2">
      <c r="A1281" s="5">
        <v>0</v>
      </c>
      <c r="B1281" t="s">
        <v>19150</v>
      </c>
      <c r="C1281" t="s">
        <v>19151</v>
      </c>
      <c r="D1281" t="s">
        <v>19152</v>
      </c>
      <c r="E1281" t="s">
        <v>19153</v>
      </c>
      <c r="F1281" t="s">
        <v>178</v>
      </c>
      <c r="G1281" t="s">
        <v>19154</v>
      </c>
      <c r="H1281" s="1">
        <v>42912</v>
      </c>
      <c r="I1281" s="1">
        <v>42943</v>
      </c>
      <c r="J1281" t="b">
        <v>0</v>
      </c>
      <c r="K1281" t="s">
        <v>180</v>
      </c>
      <c r="L1281" t="s">
        <v>19155</v>
      </c>
      <c r="M1281" t="s">
        <v>723</v>
      </c>
      <c r="N1281" t="s">
        <v>81</v>
      </c>
      <c r="O1281" t="s">
        <v>7442</v>
      </c>
      <c r="P1281" t="s">
        <v>2975</v>
      </c>
      <c r="Q1281" t="s">
        <v>19156</v>
      </c>
      <c r="R1281" t="s">
        <v>19157</v>
      </c>
      <c r="S1281" t="s">
        <v>82</v>
      </c>
      <c r="T1281" s="1">
        <v>42912</v>
      </c>
      <c r="U1281" s="1">
        <v>42943</v>
      </c>
      <c r="V1281" t="s">
        <v>186</v>
      </c>
      <c r="W1281" s="2">
        <v>42968</v>
      </c>
      <c r="X1281" t="s">
        <v>19158</v>
      </c>
      <c r="Y1281" t="s">
        <v>19159</v>
      </c>
      <c r="Z1281" t="s">
        <v>81</v>
      </c>
      <c r="AA1281" t="s">
        <v>19160</v>
      </c>
      <c r="AB1281" t="s">
        <v>19161</v>
      </c>
      <c r="AC1281">
        <v>31204443924</v>
      </c>
      <c r="AD1281" t="s">
        <v>7442</v>
      </c>
      <c r="AE1281" t="s">
        <v>19159</v>
      </c>
      <c r="AF1281" t="s">
        <v>81</v>
      </c>
      <c r="AG1281" t="s">
        <v>19160</v>
      </c>
      <c r="AH1281" t="s">
        <v>19161</v>
      </c>
      <c r="AI1281">
        <v>31204443924</v>
      </c>
      <c r="AJ1281" t="s">
        <v>7442</v>
      </c>
      <c r="AK1281" t="s">
        <v>191</v>
      </c>
      <c r="AL1281" t="s">
        <v>82</v>
      </c>
      <c r="AM1281" t="s">
        <v>7442</v>
      </c>
      <c r="AN1281" t="s">
        <v>81</v>
      </c>
      <c r="AO1281" t="s">
        <v>81</v>
      </c>
      <c r="AP1281" t="s">
        <v>351</v>
      </c>
      <c r="AQ1281" t="s">
        <v>19162</v>
      </c>
      <c r="AR1281" t="s">
        <v>19163</v>
      </c>
      <c r="AS1281" t="s">
        <v>19164</v>
      </c>
      <c r="AT1281" t="s">
        <v>19165</v>
      </c>
      <c r="AU1281" t="s">
        <v>197</v>
      </c>
      <c r="AV1281" t="s">
        <v>82</v>
      </c>
      <c r="AW1281" t="s">
        <v>198</v>
      </c>
      <c r="AX1281" t="s">
        <v>82</v>
      </c>
      <c r="AY1281" t="s">
        <v>82</v>
      </c>
      <c r="AZ1281" t="s">
        <v>82</v>
      </c>
      <c r="BA1281" t="s">
        <v>82</v>
      </c>
      <c r="BB1281" t="s">
        <v>82</v>
      </c>
      <c r="BC1281" t="s">
        <v>82</v>
      </c>
      <c r="BD1281" t="s">
        <v>82</v>
      </c>
      <c r="BE1281" t="s">
        <v>82</v>
      </c>
      <c r="BF1281" t="s">
        <v>82</v>
      </c>
      <c r="BG1281" t="s">
        <v>82</v>
      </c>
      <c r="BH1281" t="s">
        <v>82</v>
      </c>
      <c r="BI1281" t="s">
        <v>82</v>
      </c>
      <c r="BJ1281" t="s">
        <v>82</v>
      </c>
      <c r="BK1281" t="s">
        <v>82</v>
      </c>
      <c r="BL1281" t="s">
        <v>82</v>
      </c>
      <c r="BM1281" t="s">
        <v>82</v>
      </c>
      <c r="BN1281" t="s">
        <v>82</v>
      </c>
      <c r="BO1281" t="s">
        <v>82</v>
      </c>
      <c r="BP1281" t="s">
        <v>82</v>
      </c>
      <c r="BQ1281" t="s">
        <v>82</v>
      </c>
    </row>
    <row r="1282" spans="1:69" x14ac:dyDescent="0.2">
      <c r="A1282" s="5">
        <v>0</v>
      </c>
      <c r="B1282" t="s">
        <v>19166</v>
      </c>
      <c r="C1282" t="s">
        <v>17931</v>
      </c>
      <c r="D1282" t="s">
        <v>19167</v>
      </c>
      <c r="E1282" t="s">
        <v>19168</v>
      </c>
      <c r="F1282" t="s">
        <v>73</v>
      </c>
      <c r="G1282" t="s">
        <v>19169</v>
      </c>
      <c r="H1282" s="1">
        <v>42425</v>
      </c>
      <c r="I1282" s="1">
        <v>42522</v>
      </c>
      <c r="J1282" t="b">
        <v>1</v>
      </c>
      <c r="K1282" t="s">
        <v>75</v>
      </c>
      <c r="L1282" t="s">
        <v>465</v>
      </c>
      <c r="M1282" t="s">
        <v>363</v>
      </c>
      <c r="N1282">
        <v>206</v>
      </c>
      <c r="O1282" t="s">
        <v>5487</v>
      </c>
      <c r="P1282" t="s">
        <v>409</v>
      </c>
      <c r="Q1282" t="s">
        <v>19170</v>
      </c>
      <c r="R1282" t="s">
        <v>81</v>
      </c>
      <c r="S1282" t="s">
        <v>82</v>
      </c>
      <c r="T1282" s="1">
        <v>42425</v>
      </c>
      <c r="U1282" s="3">
        <v>42522</v>
      </c>
      <c r="V1282" t="s">
        <v>367</v>
      </c>
      <c r="W1282" s="2">
        <v>43668</v>
      </c>
      <c r="X1282" t="s">
        <v>19171</v>
      </c>
      <c r="Y1282" t="s">
        <v>81</v>
      </c>
      <c r="Z1282" t="s">
        <v>19172</v>
      </c>
      <c r="AA1282" t="s">
        <v>82</v>
      </c>
      <c r="AB1282" t="s">
        <v>81</v>
      </c>
      <c r="AC1282" t="s">
        <v>81</v>
      </c>
      <c r="AD1282" t="s">
        <v>19173</v>
      </c>
      <c r="AE1282" t="s">
        <v>81</v>
      </c>
      <c r="AF1282" t="s">
        <v>19172</v>
      </c>
      <c r="AG1282" t="s">
        <v>82</v>
      </c>
      <c r="AH1282" t="s">
        <v>81</v>
      </c>
      <c r="AI1282" t="s">
        <v>81</v>
      </c>
      <c r="AJ1282" t="s">
        <v>19173</v>
      </c>
      <c r="AK1282" t="s">
        <v>86</v>
      </c>
      <c r="AL1282" t="s">
        <v>82</v>
      </c>
      <c r="AM1282" t="s">
        <v>88</v>
      </c>
      <c r="AN1282" t="s">
        <v>154</v>
      </c>
      <c r="AO1282" t="s">
        <v>90</v>
      </c>
      <c r="AP1282" t="s">
        <v>91</v>
      </c>
      <c r="AQ1282" t="s">
        <v>19174</v>
      </c>
      <c r="AR1282" t="s">
        <v>82</v>
      </c>
      <c r="AS1282" t="s">
        <v>19175</v>
      </c>
      <c r="AT1282" t="s">
        <v>19176</v>
      </c>
      <c r="AU1282" t="s">
        <v>81</v>
      </c>
      <c r="AV1282" t="s">
        <v>82</v>
      </c>
      <c r="AW1282" t="s">
        <v>82</v>
      </c>
      <c r="AX1282" t="s">
        <v>82</v>
      </c>
      <c r="AY1282" t="s">
        <v>82</v>
      </c>
      <c r="AZ1282" t="s">
        <v>82</v>
      </c>
      <c r="BA1282" t="s">
        <v>82</v>
      </c>
      <c r="BB1282" t="s">
        <v>82</v>
      </c>
      <c r="BC1282" t="s">
        <v>82</v>
      </c>
      <c r="BD1282" t="s">
        <v>82</v>
      </c>
      <c r="BE1282" t="s">
        <v>82</v>
      </c>
      <c r="BF1282" t="s">
        <v>82</v>
      </c>
      <c r="BG1282" t="s">
        <v>82</v>
      </c>
      <c r="BH1282" t="s">
        <v>82</v>
      </c>
      <c r="BI1282" t="s">
        <v>82</v>
      </c>
      <c r="BJ1282" t="s">
        <v>82</v>
      </c>
      <c r="BK1282" t="s">
        <v>82</v>
      </c>
      <c r="BL1282" t="s">
        <v>82</v>
      </c>
      <c r="BM1282" t="s">
        <v>82</v>
      </c>
      <c r="BN1282" t="s">
        <v>82</v>
      </c>
      <c r="BO1282" t="s">
        <v>82</v>
      </c>
      <c r="BP1282" t="s">
        <v>82</v>
      </c>
      <c r="BQ1282" t="s">
        <v>82</v>
      </c>
    </row>
    <row r="1283" spans="1:69" x14ac:dyDescent="0.2">
      <c r="A1283" s="5">
        <v>0</v>
      </c>
      <c r="B1283" t="s">
        <v>19177</v>
      </c>
      <c r="C1283" t="s">
        <v>19178</v>
      </c>
      <c r="D1283" t="s">
        <v>19179</v>
      </c>
      <c r="E1283" t="s">
        <v>19180</v>
      </c>
      <c r="F1283" t="s">
        <v>73</v>
      </c>
      <c r="G1283" t="s">
        <v>19181</v>
      </c>
      <c r="H1283" s="1">
        <v>42810</v>
      </c>
      <c r="I1283" s="1">
        <v>42916</v>
      </c>
      <c r="J1283" t="b">
        <v>0</v>
      </c>
      <c r="K1283" t="s">
        <v>75</v>
      </c>
      <c r="L1283" t="s">
        <v>465</v>
      </c>
      <c r="M1283" t="s">
        <v>90</v>
      </c>
      <c r="N1283">
        <v>50</v>
      </c>
      <c r="O1283" t="s">
        <v>10690</v>
      </c>
      <c r="P1283" t="s">
        <v>79</v>
      </c>
      <c r="Q1283" t="s">
        <v>19182</v>
      </c>
      <c r="R1283" t="s">
        <v>81</v>
      </c>
      <c r="S1283" t="s">
        <v>82</v>
      </c>
      <c r="T1283" s="1">
        <v>42810</v>
      </c>
      <c r="U1283" t="s">
        <v>19183</v>
      </c>
      <c r="V1283" t="s">
        <v>585</v>
      </c>
      <c r="W1283" s="2">
        <v>44014</v>
      </c>
      <c r="X1283">
        <v>20170229</v>
      </c>
      <c r="Y1283" t="s">
        <v>81</v>
      </c>
      <c r="Z1283" t="s">
        <v>19184</v>
      </c>
      <c r="AA1283" t="s">
        <v>82</v>
      </c>
      <c r="AB1283" t="s">
        <v>81</v>
      </c>
      <c r="AC1283" t="s">
        <v>81</v>
      </c>
      <c r="AD1283" t="s">
        <v>19185</v>
      </c>
      <c r="AE1283" t="s">
        <v>81</v>
      </c>
      <c r="AF1283" t="s">
        <v>19184</v>
      </c>
      <c r="AG1283" t="s">
        <v>82</v>
      </c>
      <c r="AH1283" t="s">
        <v>81</v>
      </c>
      <c r="AI1283" t="s">
        <v>81</v>
      </c>
      <c r="AJ1283" t="s">
        <v>19185</v>
      </c>
      <c r="AK1283" t="s">
        <v>1169</v>
      </c>
      <c r="AL1283" t="s">
        <v>82</v>
      </c>
      <c r="AM1283" t="s">
        <v>88</v>
      </c>
      <c r="AN1283" t="s">
        <v>154</v>
      </c>
      <c r="AO1283" t="s">
        <v>90</v>
      </c>
      <c r="AP1283" t="s">
        <v>91</v>
      </c>
      <c r="AQ1283" t="s">
        <v>19186</v>
      </c>
      <c r="AR1283" t="s">
        <v>82</v>
      </c>
      <c r="AS1283" t="s">
        <v>19187</v>
      </c>
      <c r="AT1283" t="s">
        <v>82</v>
      </c>
      <c r="AU1283" t="s">
        <v>81</v>
      </c>
      <c r="AV1283" t="s">
        <v>82</v>
      </c>
      <c r="AW1283" t="s">
        <v>82</v>
      </c>
      <c r="AX1283" t="s">
        <v>82</v>
      </c>
      <c r="AY1283" t="s">
        <v>82</v>
      </c>
      <c r="AZ1283" t="s">
        <v>82</v>
      </c>
      <c r="BA1283" t="s">
        <v>82</v>
      </c>
      <c r="BB1283" t="s">
        <v>82</v>
      </c>
      <c r="BC1283" t="s">
        <v>82</v>
      </c>
      <c r="BD1283" t="s">
        <v>82</v>
      </c>
      <c r="BE1283" t="s">
        <v>82</v>
      </c>
      <c r="BF1283" t="s">
        <v>82</v>
      </c>
      <c r="BG1283" t="s">
        <v>82</v>
      </c>
      <c r="BH1283" t="s">
        <v>82</v>
      </c>
      <c r="BI1283" t="s">
        <v>82</v>
      </c>
      <c r="BJ1283" t="s">
        <v>82</v>
      </c>
      <c r="BK1283" t="s">
        <v>82</v>
      </c>
      <c r="BL1283" t="s">
        <v>82</v>
      </c>
      <c r="BM1283" t="s">
        <v>82</v>
      </c>
      <c r="BN1283" t="s">
        <v>82</v>
      </c>
      <c r="BO1283" t="s">
        <v>82</v>
      </c>
      <c r="BP1283" t="s">
        <v>82</v>
      </c>
      <c r="BQ1283" t="s">
        <v>82</v>
      </c>
    </row>
    <row r="1284" spans="1:69" x14ac:dyDescent="0.2">
      <c r="A1284" s="5">
        <v>0</v>
      </c>
      <c r="B1284" t="s">
        <v>81</v>
      </c>
      <c r="C1284" t="s">
        <v>19188</v>
      </c>
      <c r="D1284" t="s">
        <v>19189</v>
      </c>
      <c r="E1284" t="s">
        <v>19190</v>
      </c>
      <c r="F1284" t="s">
        <v>120</v>
      </c>
      <c r="G1284" t="s">
        <v>19191</v>
      </c>
      <c r="H1284" s="1">
        <v>43116</v>
      </c>
      <c r="I1284" s="1">
        <v>36525</v>
      </c>
      <c r="J1284" t="b">
        <v>0</v>
      </c>
      <c r="K1284" t="s">
        <v>75</v>
      </c>
      <c r="L1284" t="s">
        <v>329</v>
      </c>
      <c r="M1284" t="s">
        <v>123</v>
      </c>
      <c r="N1284">
        <v>1</v>
      </c>
      <c r="O1284" t="s">
        <v>19192</v>
      </c>
      <c r="P1284" t="s">
        <v>125</v>
      </c>
      <c r="Q1284" t="s">
        <v>19193</v>
      </c>
      <c r="R1284" t="s">
        <v>81</v>
      </c>
      <c r="S1284">
        <v>1</v>
      </c>
      <c r="T1284" s="1">
        <v>43116</v>
      </c>
      <c r="U1284" s="1">
        <v>36525</v>
      </c>
      <c r="V1284" t="s">
        <v>127</v>
      </c>
      <c r="W1284" s="2">
        <v>43557</v>
      </c>
      <c r="X1284" t="s">
        <v>82</v>
      </c>
      <c r="Y1284" t="s">
        <v>82</v>
      </c>
      <c r="Z1284" t="s">
        <v>82</v>
      </c>
      <c r="AA1284" t="s">
        <v>82</v>
      </c>
      <c r="AB1284" t="s">
        <v>82</v>
      </c>
      <c r="AC1284" t="s">
        <v>82</v>
      </c>
      <c r="AD1284" t="s">
        <v>82</v>
      </c>
      <c r="AE1284" t="s">
        <v>82</v>
      </c>
      <c r="AF1284" t="s">
        <v>82</v>
      </c>
      <c r="AG1284" t="s">
        <v>82</v>
      </c>
      <c r="AH1284" t="s">
        <v>82</v>
      </c>
      <c r="AI1284" t="s">
        <v>82</v>
      </c>
      <c r="AJ1284" t="s">
        <v>82</v>
      </c>
      <c r="AK1284" t="s">
        <v>128</v>
      </c>
      <c r="AL1284" t="s">
        <v>82</v>
      </c>
      <c r="AM1284" t="s">
        <v>19192</v>
      </c>
      <c r="AN1284" t="s">
        <v>123</v>
      </c>
      <c r="AO1284" t="s">
        <v>123</v>
      </c>
      <c r="AP1284" t="s">
        <v>2796</v>
      </c>
      <c r="AQ1284" t="s">
        <v>19194</v>
      </c>
      <c r="AR1284" t="s">
        <v>19195</v>
      </c>
      <c r="AS1284" t="s">
        <v>19196</v>
      </c>
      <c r="AT1284" t="s">
        <v>19197</v>
      </c>
      <c r="AU1284" t="s">
        <v>81</v>
      </c>
      <c r="AV1284" t="s">
        <v>82</v>
      </c>
      <c r="AW1284" t="s">
        <v>81</v>
      </c>
      <c r="AX1284" t="s">
        <v>81</v>
      </c>
      <c r="AY1284" t="s">
        <v>81</v>
      </c>
      <c r="AZ1284" t="s">
        <v>81</v>
      </c>
      <c r="BA1284" t="s">
        <v>82</v>
      </c>
      <c r="BB1284" s="1">
        <v>1</v>
      </c>
      <c r="BC1284" t="s">
        <v>81</v>
      </c>
      <c r="BD1284" t="s">
        <v>81</v>
      </c>
      <c r="BE1284" t="s">
        <v>81</v>
      </c>
      <c r="BF1284" t="s">
        <v>81</v>
      </c>
      <c r="BG1284" t="s">
        <v>81</v>
      </c>
      <c r="BH1284" t="s">
        <v>81</v>
      </c>
      <c r="BI1284" t="s">
        <v>81</v>
      </c>
      <c r="BJ1284" t="s">
        <v>82</v>
      </c>
      <c r="BK1284" t="s">
        <v>82</v>
      </c>
      <c r="BL1284" t="s">
        <v>81</v>
      </c>
      <c r="BM1284" t="s">
        <v>137</v>
      </c>
      <c r="BN1284" t="s">
        <v>81</v>
      </c>
      <c r="BO1284" t="s">
        <v>81</v>
      </c>
      <c r="BP1284" t="s">
        <v>81</v>
      </c>
      <c r="BQ1284" t="s">
        <v>81</v>
      </c>
    </row>
    <row r="1285" spans="1:69" x14ac:dyDescent="0.2">
      <c r="A1285" s="5">
        <v>0</v>
      </c>
      <c r="B1285" t="s">
        <v>19198</v>
      </c>
      <c r="C1285" t="s">
        <v>19199</v>
      </c>
      <c r="D1285" t="s">
        <v>19200</v>
      </c>
      <c r="E1285" t="s">
        <v>19201</v>
      </c>
      <c r="F1285" t="s">
        <v>73</v>
      </c>
      <c r="G1285" t="s">
        <v>19202</v>
      </c>
      <c r="H1285" s="1">
        <v>43721</v>
      </c>
      <c r="I1285" s="1">
        <v>43805</v>
      </c>
      <c r="J1285" t="b">
        <v>0</v>
      </c>
      <c r="K1285" t="s">
        <v>75</v>
      </c>
      <c r="L1285" t="s">
        <v>465</v>
      </c>
      <c r="M1285" t="s">
        <v>90</v>
      </c>
      <c r="N1285">
        <v>56</v>
      </c>
      <c r="O1285" t="s">
        <v>19203</v>
      </c>
      <c r="P1285" t="s">
        <v>1622</v>
      </c>
      <c r="Q1285" t="s">
        <v>950</v>
      </c>
      <c r="R1285" t="s">
        <v>81</v>
      </c>
      <c r="S1285" t="s">
        <v>82</v>
      </c>
      <c r="T1285" s="1">
        <v>43721</v>
      </c>
      <c r="U1285" t="s">
        <v>12540</v>
      </c>
      <c r="V1285" t="s">
        <v>468</v>
      </c>
      <c r="W1285" s="2">
        <v>44116</v>
      </c>
      <c r="X1285">
        <v>262092</v>
      </c>
      <c r="Y1285" t="s">
        <v>81</v>
      </c>
      <c r="Z1285" t="s">
        <v>19204</v>
      </c>
      <c r="AA1285" t="s">
        <v>82</v>
      </c>
      <c r="AB1285" t="s">
        <v>81</v>
      </c>
      <c r="AC1285" t="s">
        <v>81</v>
      </c>
      <c r="AD1285" t="s">
        <v>19203</v>
      </c>
      <c r="AE1285" t="s">
        <v>81</v>
      </c>
      <c r="AF1285" t="s">
        <v>19204</v>
      </c>
      <c r="AG1285" t="s">
        <v>82</v>
      </c>
      <c r="AH1285" t="s">
        <v>81</v>
      </c>
      <c r="AI1285" t="s">
        <v>81</v>
      </c>
      <c r="AJ1285" t="s">
        <v>19203</v>
      </c>
      <c r="AK1285" t="s">
        <v>86</v>
      </c>
      <c r="AL1285" t="s">
        <v>82</v>
      </c>
      <c r="AM1285" t="s">
        <v>88</v>
      </c>
      <c r="AN1285" t="s">
        <v>2183</v>
      </c>
      <c r="AO1285" t="s">
        <v>611</v>
      </c>
      <c r="AP1285" t="s">
        <v>91</v>
      </c>
      <c r="AQ1285" t="s">
        <v>19205</v>
      </c>
      <c r="AR1285" t="s">
        <v>82</v>
      </c>
      <c r="AS1285" t="s">
        <v>19206</v>
      </c>
      <c r="AT1285" t="s">
        <v>19207</v>
      </c>
      <c r="AU1285" t="s">
        <v>81</v>
      </c>
      <c r="AV1285" t="s">
        <v>82</v>
      </c>
      <c r="AW1285" t="s">
        <v>82</v>
      </c>
      <c r="AX1285" t="s">
        <v>82</v>
      </c>
      <c r="AY1285" t="s">
        <v>82</v>
      </c>
      <c r="AZ1285" t="s">
        <v>82</v>
      </c>
      <c r="BA1285" t="s">
        <v>82</v>
      </c>
      <c r="BB1285" t="s">
        <v>82</v>
      </c>
      <c r="BC1285" t="s">
        <v>82</v>
      </c>
      <c r="BD1285" t="s">
        <v>82</v>
      </c>
      <c r="BE1285" t="s">
        <v>82</v>
      </c>
      <c r="BF1285" t="s">
        <v>82</v>
      </c>
      <c r="BG1285" t="s">
        <v>82</v>
      </c>
      <c r="BH1285" t="s">
        <v>82</v>
      </c>
      <c r="BI1285" t="s">
        <v>82</v>
      </c>
      <c r="BJ1285" t="s">
        <v>82</v>
      </c>
      <c r="BK1285" t="s">
        <v>82</v>
      </c>
      <c r="BL1285" t="s">
        <v>82</v>
      </c>
      <c r="BM1285" t="s">
        <v>82</v>
      </c>
      <c r="BN1285" t="s">
        <v>82</v>
      </c>
      <c r="BO1285" t="s">
        <v>82</v>
      </c>
      <c r="BP1285" t="s">
        <v>82</v>
      </c>
      <c r="BQ1285" t="s">
        <v>82</v>
      </c>
    </row>
    <row r="1286" spans="1:69" x14ac:dyDescent="0.2">
      <c r="A1286" s="5">
        <v>1</v>
      </c>
      <c r="B1286" t="s">
        <v>19208</v>
      </c>
      <c r="C1286" t="s">
        <v>19209</v>
      </c>
      <c r="D1286" t="s">
        <v>19210</v>
      </c>
      <c r="E1286" t="s">
        <v>19211</v>
      </c>
      <c r="F1286" t="s">
        <v>73</v>
      </c>
      <c r="G1286" t="s">
        <v>19212</v>
      </c>
      <c r="H1286" s="1">
        <v>42913</v>
      </c>
      <c r="I1286" s="1">
        <v>42977</v>
      </c>
      <c r="J1286" t="b">
        <v>0</v>
      </c>
      <c r="K1286" t="s">
        <v>75</v>
      </c>
      <c r="L1286" t="s">
        <v>100</v>
      </c>
      <c r="M1286" t="s">
        <v>538</v>
      </c>
      <c r="N1286">
        <v>192</v>
      </c>
      <c r="O1286" t="s">
        <v>19213</v>
      </c>
      <c r="P1286" t="s">
        <v>2657</v>
      </c>
      <c r="Q1286" t="s">
        <v>19214</v>
      </c>
      <c r="R1286" t="s">
        <v>81</v>
      </c>
      <c r="S1286" t="s">
        <v>82</v>
      </c>
      <c r="T1286" s="1">
        <v>42913</v>
      </c>
      <c r="U1286" t="s">
        <v>19215</v>
      </c>
      <c r="V1286" t="s">
        <v>168</v>
      </c>
      <c r="W1286" s="2">
        <v>44025</v>
      </c>
      <c r="X1286" t="s">
        <v>19216</v>
      </c>
      <c r="Y1286" t="s">
        <v>81</v>
      </c>
      <c r="Z1286" t="s">
        <v>19217</v>
      </c>
      <c r="AA1286" t="s">
        <v>82</v>
      </c>
      <c r="AB1286" t="s">
        <v>81</v>
      </c>
      <c r="AC1286" t="s">
        <v>81</v>
      </c>
      <c r="AD1286" t="s">
        <v>19213</v>
      </c>
      <c r="AE1286" t="s">
        <v>81</v>
      </c>
      <c r="AF1286" t="s">
        <v>19217</v>
      </c>
      <c r="AG1286" t="s">
        <v>82</v>
      </c>
      <c r="AH1286" t="s">
        <v>81</v>
      </c>
      <c r="AI1286" t="s">
        <v>81</v>
      </c>
      <c r="AJ1286" t="s">
        <v>19213</v>
      </c>
      <c r="AK1286" t="s">
        <v>110</v>
      </c>
      <c r="AL1286" t="s">
        <v>82</v>
      </c>
      <c r="AM1286" t="s">
        <v>88</v>
      </c>
      <c r="AN1286" t="s">
        <v>154</v>
      </c>
      <c r="AO1286" t="s">
        <v>90</v>
      </c>
      <c r="AP1286" t="s">
        <v>91</v>
      </c>
      <c r="AQ1286" t="s">
        <v>19218</v>
      </c>
      <c r="AR1286" t="s">
        <v>82</v>
      </c>
      <c r="AS1286" t="s">
        <v>19219</v>
      </c>
      <c r="AT1286" t="s">
        <v>19220</v>
      </c>
      <c r="AU1286" t="s">
        <v>81</v>
      </c>
      <c r="AV1286" t="s">
        <v>82</v>
      </c>
      <c r="AW1286" t="s">
        <v>82</v>
      </c>
      <c r="AX1286" t="s">
        <v>82</v>
      </c>
      <c r="AY1286" t="s">
        <v>82</v>
      </c>
      <c r="AZ1286" t="s">
        <v>82</v>
      </c>
      <c r="BA1286" t="s">
        <v>82</v>
      </c>
      <c r="BB1286" t="s">
        <v>82</v>
      </c>
      <c r="BC1286" t="s">
        <v>82</v>
      </c>
      <c r="BD1286" t="s">
        <v>82</v>
      </c>
      <c r="BE1286" t="s">
        <v>82</v>
      </c>
      <c r="BF1286" t="s">
        <v>82</v>
      </c>
      <c r="BG1286" t="s">
        <v>82</v>
      </c>
      <c r="BH1286" t="s">
        <v>82</v>
      </c>
      <c r="BI1286" t="s">
        <v>82</v>
      </c>
      <c r="BJ1286" t="s">
        <v>82</v>
      </c>
      <c r="BK1286" t="s">
        <v>82</v>
      </c>
      <c r="BL1286" t="s">
        <v>82</v>
      </c>
      <c r="BM1286" t="s">
        <v>82</v>
      </c>
      <c r="BN1286" t="s">
        <v>82</v>
      </c>
      <c r="BO1286" t="s">
        <v>82</v>
      </c>
      <c r="BP1286" t="s">
        <v>82</v>
      </c>
      <c r="BQ1286" t="s">
        <v>82</v>
      </c>
    </row>
    <row r="1287" spans="1:69" x14ac:dyDescent="0.2">
      <c r="A1287" s="5">
        <v>0</v>
      </c>
      <c r="B1287" t="s">
        <v>19221</v>
      </c>
      <c r="C1287" t="s">
        <v>19222</v>
      </c>
      <c r="D1287" t="s">
        <v>19223</v>
      </c>
      <c r="E1287" t="s">
        <v>19224</v>
      </c>
      <c r="F1287" t="s">
        <v>120</v>
      </c>
      <c r="G1287" t="s">
        <v>19225</v>
      </c>
      <c r="H1287" s="1">
        <v>43262</v>
      </c>
      <c r="I1287" s="1">
        <v>43374</v>
      </c>
      <c r="J1287" t="b">
        <v>0</v>
      </c>
      <c r="K1287" t="s">
        <v>75</v>
      </c>
      <c r="L1287" t="s">
        <v>329</v>
      </c>
      <c r="M1287" t="s">
        <v>123</v>
      </c>
      <c r="N1287">
        <v>75</v>
      </c>
      <c r="O1287" t="s">
        <v>19226</v>
      </c>
      <c r="P1287" t="s">
        <v>125</v>
      </c>
      <c r="Q1287" t="s">
        <v>19227</v>
      </c>
      <c r="R1287" t="s">
        <v>81</v>
      </c>
      <c r="S1287" t="s">
        <v>82</v>
      </c>
      <c r="T1287" s="1">
        <v>43262</v>
      </c>
      <c r="U1287" s="1">
        <v>43374</v>
      </c>
      <c r="V1287" t="s">
        <v>127</v>
      </c>
      <c r="W1287" s="2">
        <v>43662</v>
      </c>
      <c r="X1287" t="s">
        <v>82</v>
      </c>
      <c r="Y1287" t="s">
        <v>19228</v>
      </c>
      <c r="Z1287" t="s">
        <v>19229</v>
      </c>
      <c r="AA1287" t="s">
        <v>19230</v>
      </c>
      <c r="AB1287" t="s">
        <v>19231</v>
      </c>
      <c r="AC1287">
        <v>669291221</v>
      </c>
      <c r="AD1287" t="s">
        <v>19232</v>
      </c>
      <c r="AE1287" t="s">
        <v>19228</v>
      </c>
      <c r="AF1287" t="s">
        <v>19229</v>
      </c>
      <c r="AG1287" t="s">
        <v>19230</v>
      </c>
      <c r="AH1287" t="s">
        <v>19231</v>
      </c>
      <c r="AI1287">
        <v>669291221</v>
      </c>
      <c r="AJ1287" t="s">
        <v>19232</v>
      </c>
      <c r="AK1287" t="s">
        <v>296</v>
      </c>
      <c r="AL1287" t="s">
        <v>82</v>
      </c>
      <c r="AM1287" t="s">
        <v>19226</v>
      </c>
      <c r="AN1287" t="s">
        <v>335</v>
      </c>
      <c r="AO1287" t="s">
        <v>394</v>
      </c>
      <c r="AP1287" t="s">
        <v>132</v>
      </c>
      <c r="AQ1287" t="s">
        <v>395</v>
      </c>
      <c r="AR1287" t="s">
        <v>19233</v>
      </c>
      <c r="AS1287" t="s">
        <v>19234</v>
      </c>
      <c r="AT1287" t="s">
        <v>19235</v>
      </c>
      <c r="AU1287" t="s">
        <v>81</v>
      </c>
      <c r="AV1287" t="s">
        <v>82</v>
      </c>
      <c r="AW1287" t="s">
        <v>81</v>
      </c>
      <c r="AX1287" t="s">
        <v>81</v>
      </c>
      <c r="AY1287" t="s">
        <v>81</v>
      </c>
      <c r="AZ1287" t="s">
        <v>81</v>
      </c>
      <c r="BA1287" t="s">
        <v>82</v>
      </c>
      <c r="BB1287" s="1">
        <v>1</v>
      </c>
      <c r="BC1287" t="s">
        <v>81</v>
      </c>
      <c r="BD1287" t="s">
        <v>81</v>
      </c>
      <c r="BE1287" t="s">
        <v>81</v>
      </c>
      <c r="BF1287" t="s">
        <v>81</v>
      </c>
      <c r="BG1287" t="s">
        <v>81</v>
      </c>
      <c r="BH1287" t="s">
        <v>81</v>
      </c>
      <c r="BI1287" t="s">
        <v>81</v>
      </c>
      <c r="BJ1287" s="1">
        <v>45291</v>
      </c>
      <c r="BK1287" t="s">
        <v>82</v>
      </c>
      <c r="BL1287" t="s">
        <v>399</v>
      </c>
      <c r="BM1287" t="s">
        <v>201</v>
      </c>
      <c r="BN1287" t="s">
        <v>19236</v>
      </c>
      <c r="BO1287" t="s">
        <v>19226</v>
      </c>
      <c r="BP1287">
        <v>669291221</v>
      </c>
      <c r="BQ1287" t="s">
        <v>19236</v>
      </c>
    </row>
    <row r="1288" spans="1:69" x14ac:dyDescent="0.2">
      <c r="A1288" s="5">
        <v>1</v>
      </c>
      <c r="B1288" t="s">
        <v>19237</v>
      </c>
      <c r="C1288" t="s">
        <v>19238</v>
      </c>
      <c r="D1288" t="s">
        <v>19239</v>
      </c>
      <c r="E1288" t="s">
        <v>19237</v>
      </c>
      <c r="F1288" t="s">
        <v>73</v>
      </c>
      <c r="G1288" t="s">
        <v>19240</v>
      </c>
      <c r="H1288" s="1">
        <v>43136</v>
      </c>
      <c r="I1288" s="1">
        <v>43070</v>
      </c>
      <c r="J1288" t="b">
        <v>0</v>
      </c>
      <c r="K1288" t="s">
        <v>75</v>
      </c>
      <c r="L1288" t="s">
        <v>2192</v>
      </c>
      <c r="M1288" t="s">
        <v>90</v>
      </c>
      <c r="N1288">
        <v>150</v>
      </c>
      <c r="O1288" t="s">
        <v>19241</v>
      </c>
      <c r="P1288" t="s">
        <v>1880</v>
      </c>
      <c r="Q1288" t="s">
        <v>8030</v>
      </c>
      <c r="R1288" t="s">
        <v>81</v>
      </c>
      <c r="S1288">
        <v>1</v>
      </c>
      <c r="T1288" s="1">
        <v>43136</v>
      </c>
      <c r="U1288" t="s">
        <v>2608</v>
      </c>
      <c r="V1288" t="s">
        <v>452</v>
      </c>
      <c r="W1288" s="2">
        <v>43836</v>
      </c>
      <c r="X1288" t="s">
        <v>19242</v>
      </c>
      <c r="Y1288" t="s">
        <v>81</v>
      </c>
      <c r="Z1288" t="s">
        <v>19243</v>
      </c>
      <c r="AA1288" t="s">
        <v>82</v>
      </c>
      <c r="AB1288" t="s">
        <v>81</v>
      </c>
      <c r="AC1288" t="s">
        <v>81</v>
      </c>
      <c r="AD1288" t="s">
        <v>19244</v>
      </c>
      <c r="AE1288" t="s">
        <v>81</v>
      </c>
      <c r="AF1288" t="s">
        <v>19243</v>
      </c>
      <c r="AG1288" t="s">
        <v>82</v>
      </c>
      <c r="AH1288" t="s">
        <v>81</v>
      </c>
      <c r="AI1288" t="s">
        <v>81</v>
      </c>
      <c r="AJ1288" t="s">
        <v>19244</v>
      </c>
      <c r="AK1288" t="s">
        <v>110</v>
      </c>
      <c r="AL1288" t="s">
        <v>82</v>
      </c>
      <c r="AM1288" t="s">
        <v>88</v>
      </c>
      <c r="AN1288" t="s">
        <v>154</v>
      </c>
      <c r="AO1288" t="s">
        <v>528</v>
      </c>
      <c r="AP1288" t="s">
        <v>2796</v>
      </c>
      <c r="AQ1288" t="s">
        <v>19245</v>
      </c>
      <c r="AR1288" t="s">
        <v>82</v>
      </c>
      <c r="AS1288" t="s">
        <v>19246</v>
      </c>
      <c r="AT1288" t="s">
        <v>19247</v>
      </c>
      <c r="AU1288" t="s">
        <v>81</v>
      </c>
      <c r="AV1288" t="s">
        <v>82</v>
      </c>
      <c r="AW1288" t="s">
        <v>82</v>
      </c>
      <c r="AX1288" t="s">
        <v>82</v>
      </c>
      <c r="AY1288" t="s">
        <v>82</v>
      </c>
      <c r="AZ1288" t="s">
        <v>82</v>
      </c>
      <c r="BA1288" t="s">
        <v>82</v>
      </c>
      <c r="BB1288" t="s">
        <v>82</v>
      </c>
      <c r="BC1288" t="s">
        <v>82</v>
      </c>
      <c r="BD1288" t="s">
        <v>82</v>
      </c>
      <c r="BE1288" t="s">
        <v>82</v>
      </c>
      <c r="BF1288" t="s">
        <v>82</v>
      </c>
      <c r="BG1288" t="s">
        <v>82</v>
      </c>
      <c r="BH1288" t="s">
        <v>82</v>
      </c>
      <c r="BI1288" t="s">
        <v>82</v>
      </c>
      <c r="BJ1288" t="s">
        <v>82</v>
      </c>
      <c r="BK1288" t="s">
        <v>82</v>
      </c>
      <c r="BL1288" t="s">
        <v>82</v>
      </c>
      <c r="BM1288" t="s">
        <v>82</v>
      </c>
      <c r="BN1288" t="s">
        <v>82</v>
      </c>
      <c r="BO1288" t="s">
        <v>82</v>
      </c>
      <c r="BP1288" t="s">
        <v>82</v>
      </c>
      <c r="BQ1288" t="s">
        <v>82</v>
      </c>
    </row>
    <row r="1289" spans="1:69" x14ac:dyDescent="0.2">
      <c r="A1289" s="5">
        <v>0</v>
      </c>
      <c r="B1289" t="s">
        <v>19248</v>
      </c>
      <c r="C1289" t="s">
        <v>19249</v>
      </c>
      <c r="D1289" t="s">
        <v>19250</v>
      </c>
      <c r="E1289" t="s">
        <v>19251</v>
      </c>
      <c r="F1289" t="s">
        <v>1316</v>
      </c>
      <c r="G1289" t="s">
        <v>19252</v>
      </c>
      <c r="H1289" s="1">
        <v>43341</v>
      </c>
      <c r="I1289" s="1">
        <v>43273</v>
      </c>
      <c r="J1289" t="b">
        <v>0</v>
      </c>
      <c r="K1289" t="s">
        <v>622</v>
      </c>
      <c r="L1289" t="s">
        <v>19253</v>
      </c>
      <c r="M1289" s="4">
        <v>44228</v>
      </c>
      <c r="N1289">
        <v>90</v>
      </c>
      <c r="O1289" t="s">
        <v>16886</v>
      </c>
      <c r="P1289" t="s">
        <v>1356</v>
      </c>
      <c r="Q1289" t="s">
        <v>19254</v>
      </c>
      <c r="R1289" t="s">
        <v>81</v>
      </c>
      <c r="S1289">
        <v>1</v>
      </c>
      <c r="T1289" s="1">
        <v>43341</v>
      </c>
      <c r="U1289" s="1">
        <v>43273</v>
      </c>
      <c r="V1289" t="s">
        <v>1322</v>
      </c>
      <c r="W1289" s="2">
        <v>43885</v>
      </c>
      <c r="X1289" t="s">
        <v>82</v>
      </c>
      <c r="Y1289" t="s">
        <v>19255</v>
      </c>
      <c r="Z1289" t="s">
        <v>81</v>
      </c>
      <c r="AA1289" t="s">
        <v>19256</v>
      </c>
      <c r="AB1289" t="s">
        <v>19257</v>
      </c>
      <c r="AC1289" t="s">
        <v>19258</v>
      </c>
      <c r="AD1289" t="s">
        <v>16886</v>
      </c>
      <c r="AE1289" t="s">
        <v>19259</v>
      </c>
      <c r="AF1289" t="s">
        <v>81</v>
      </c>
      <c r="AG1289" t="s">
        <v>19256</v>
      </c>
      <c r="AH1289" t="s">
        <v>19257</v>
      </c>
      <c r="AI1289" t="s">
        <v>19260</v>
      </c>
      <c r="AJ1289" t="s">
        <v>16886</v>
      </c>
      <c r="AK1289" t="s">
        <v>1328</v>
      </c>
      <c r="AL1289" t="s">
        <v>82</v>
      </c>
      <c r="AM1289" t="s">
        <v>16886</v>
      </c>
      <c r="AN1289" t="s">
        <v>1409</v>
      </c>
      <c r="AO1289" t="s">
        <v>1409</v>
      </c>
      <c r="AP1289" t="s">
        <v>371</v>
      </c>
      <c r="AQ1289" t="s">
        <v>19261</v>
      </c>
      <c r="AR1289" t="s">
        <v>19262</v>
      </c>
      <c r="AS1289" t="s">
        <v>19263</v>
      </c>
      <c r="AT1289" t="s">
        <v>19264</v>
      </c>
      <c r="AU1289" t="s">
        <v>81</v>
      </c>
      <c r="AV1289" t="s">
        <v>82</v>
      </c>
      <c r="AW1289" t="s">
        <v>1334</v>
      </c>
      <c r="AX1289" t="s">
        <v>81</v>
      </c>
      <c r="AY1289" t="s">
        <v>81</v>
      </c>
      <c r="AZ1289" t="s">
        <v>81</v>
      </c>
      <c r="BA1289" t="s">
        <v>82</v>
      </c>
      <c r="BB1289" s="1">
        <v>1</v>
      </c>
      <c r="BC1289" t="s">
        <v>81</v>
      </c>
      <c r="BD1289" t="s">
        <v>81</v>
      </c>
      <c r="BE1289" t="s">
        <v>81</v>
      </c>
      <c r="BF1289" t="s">
        <v>81</v>
      </c>
      <c r="BG1289" t="s">
        <v>81</v>
      </c>
      <c r="BH1289" t="s">
        <v>1943</v>
      </c>
      <c r="BI1289" t="s">
        <v>19265</v>
      </c>
      <c r="BJ1289" t="s">
        <v>82</v>
      </c>
      <c r="BK1289" t="s">
        <v>82</v>
      </c>
      <c r="BL1289" t="s">
        <v>200</v>
      </c>
      <c r="BM1289" t="s">
        <v>19266</v>
      </c>
      <c r="BN1289" t="s">
        <v>81</v>
      </c>
      <c r="BO1289" t="s">
        <v>16896</v>
      </c>
      <c r="BP1289" t="s">
        <v>81</v>
      </c>
      <c r="BQ1289" t="s">
        <v>81</v>
      </c>
    </row>
    <row r="1290" spans="1:69" x14ac:dyDescent="0.2">
      <c r="A1290" s="5">
        <v>1</v>
      </c>
      <c r="B1290" t="s">
        <v>19267</v>
      </c>
      <c r="C1290" t="s">
        <v>19268</v>
      </c>
      <c r="D1290" t="s">
        <v>19269</v>
      </c>
      <c r="E1290" t="s">
        <v>19267</v>
      </c>
      <c r="F1290" t="s">
        <v>553</v>
      </c>
      <c r="G1290" t="s">
        <v>19270</v>
      </c>
      <c r="H1290" s="1">
        <v>43201</v>
      </c>
      <c r="I1290" s="1">
        <v>43252</v>
      </c>
      <c r="J1290" t="b">
        <v>0</v>
      </c>
      <c r="K1290" t="s">
        <v>555</v>
      </c>
      <c r="L1290" t="s">
        <v>6694</v>
      </c>
      <c r="M1290" t="s">
        <v>4223</v>
      </c>
      <c r="N1290" t="s">
        <v>19271</v>
      </c>
      <c r="O1290" t="s">
        <v>19272</v>
      </c>
      <c r="P1290" t="s">
        <v>365</v>
      </c>
      <c r="Q1290" t="s">
        <v>19273</v>
      </c>
      <c r="R1290" t="s">
        <v>81</v>
      </c>
      <c r="S1290" t="s">
        <v>82</v>
      </c>
      <c r="T1290" s="1">
        <v>43201</v>
      </c>
      <c r="U1290" s="1">
        <v>43252</v>
      </c>
      <c r="V1290" t="s">
        <v>553</v>
      </c>
      <c r="W1290" s="2">
        <v>43220</v>
      </c>
      <c r="X1290" t="s">
        <v>82</v>
      </c>
      <c r="Y1290" t="s">
        <v>19274</v>
      </c>
      <c r="Z1290" t="s">
        <v>81</v>
      </c>
      <c r="AA1290" t="s">
        <v>19275</v>
      </c>
      <c r="AB1290" t="s">
        <v>19276</v>
      </c>
      <c r="AC1290" t="s">
        <v>19277</v>
      </c>
      <c r="AD1290" t="s">
        <v>19272</v>
      </c>
      <c r="AE1290" t="s">
        <v>19274</v>
      </c>
      <c r="AF1290" t="s">
        <v>81</v>
      </c>
      <c r="AG1290" t="s">
        <v>19275</v>
      </c>
      <c r="AH1290" t="s">
        <v>19276</v>
      </c>
      <c r="AI1290" t="s">
        <v>19277</v>
      </c>
      <c r="AJ1290" t="s">
        <v>19272</v>
      </c>
      <c r="AK1290" t="s">
        <v>212</v>
      </c>
      <c r="AL1290" t="s">
        <v>82</v>
      </c>
      <c r="AM1290" t="s">
        <v>19278</v>
      </c>
      <c r="AN1290" t="s">
        <v>81</v>
      </c>
      <c r="AO1290" t="s">
        <v>81</v>
      </c>
      <c r="AP1290" t="s">
        <v>1211</v>
      </c>
      <c r="AQ1290" t="s">
        <v>19279</v>
      </c>
      <c r="AR1290" t="s">
        <v>19280</v>
      </c>
      <c r="AS1290" t="s">
        <v>19281</v>
      </c>
      <c r="AT1290" t="s">
        <v>19282</v>
      </c>
      <c r="AU1290" t="s">
        <v>81</v>
      </c>
      <c r="AV1290" t="s">
        <v>82</v>
      </c>
      <c r="AW1290" t="s">
        <v>81</v>
      </c>
      <c r="AX1290" t="s">
        <v>81</v>
      </c>
      <c r="AY1290" t="s">
        <v>81</v>
      </c>
      <c r="AZ1290" t="s">
        <v>81</v>
      </c>
      <c r="BA1290" t="s">
        <v>82</v>
      </c>
      <c r="BB1290" s="1">
        <v>1</v>
      </c>
      <c r="BC1290" t="s">
        <v>81</v>
      </c>
      <c r="BD1290" t="s">
        <v>81</v>
      </c>
      <c r="BE1290" t="s">
        <v>81</v>
      </c>
      <c r="BF1290" t="s">
        <v>81</v>
      </c>
      <c r="BG1290" t="s">
        <v>81</v>
      </c>
      <c r="BH1290" t="s">
        <v>81</v>
      </c>
      <c r="BI1290" t="s">
        <v>81</v>
      </c>
      <c r="BJ1290" t="s">
        <v>82</v>
      </c>
      <c r="BK1290" t="s">
        <v>82</v>
      </c>
      <c r="BL1290" t="s">
        <v>825</v>
      </c>
      <c r="BM1290" t="s">
        <v>826</v>
      </c>
      <c r="BN1290" t="s">
        <v>81</v>
      </c>
      <c r="BO1290" t="s">
        <v>81</v>
      </c>
      <c r="BP1290" t="s">
        <v>81</v>
      </c>
      <c r="BQ1290" t="s">
        <v>81</v>
      </c>
    </row>
    <row r="1291" spans="1:69" x14ac:dyDescent="0.2">
      <c r="A1291" s="5">
        <v>0</v>
      </c>
      <c r="B1291" t="s">
        <v>19283</v>
      </c>
      <c r="C1291" t="s">
        <v>19284</v>
      </c>
      <c r="D1291" t="s">
        <v>19285</v>
      </c>
      <c r="E1291" t="s">
        <v>19286</v>
      </c>
      <c r="F1291" t="s">
        <v>73</v>
      </c>
      <c r="G1291" t="s">
        <v>19287</v>
      </c>
      <c r="H1291" s="1">
        <v>43770</v>
      </c>
      <c r="I1291" s="1">
        <v>43783</v>
      </c>
      <c r="J1291" t="b">
        <v>0</v>
      </c>
      <c r="K1291" t="s">
        <v>75</v>
      </c>
      <c r="L1291" t="s">
        <v>537</v>
      </c>
      <c r="M1291" t="s">
        <v>90</v>
      </c>
      <c r="N1291">
        <v>44</v>
      </c>
      <c r="O1291" t="s">
        <v>3770</v>
      </c>
      <c r="P1291" t="s">
        <v>7499</v>
      </c>
      <c r="Q1291" t="s">
        <v>770</v>
      </c>
      <c r="R1291" t="s">
        <v>81</v>
      </c>
      <c r="S1291" t="s">
        <v>82</v>
      </c>
      <c r="T1291" s="1">
        <v>43770</v>
      </c>
      <c r="U1291" t="s">
        <v>17811</v>
      </c>
      <c r="V1291" t="s">
        <v>146</v>
      </c>
      <c r="W1291" s="2">
        <v>44144</v>
      </c>
      <c r="X1291" t="s">
        <v>19288</v>
      </c>
      <c r="Y1291" t="s">
        <v>227</v>
      </c>
      <c r="Z1291" t="s">
        <v>19289</v>
      </c>
      <c r="AA1291" t="s">
        <v>82</v>
      </c>
      <c r="AB1291" t="s">
        <v>19290</v>
      </c>
      <c r="AC1291" t="s">
        <v>19291</v>
      </c>
      <c r="AD1291" t="s">
        <v>81</v>
      </c>
      <c r="AE1291" t="s">
        <v>227</v>
      </c>
      <c r="AF1291" t="s">
        <v>19289</v>
      </c>
      <c r="AG1291" t="s">
        <v>82</v>
      </c>
      <c r="AH1291" t="s">
        <v>19290</v>
      </c>
      <c r="AI1291" t="s">
        <v>19291</v>
      </c>
      <c r="AJ1291" t="s">
        <v>81</v>
      </c>
      <c r="AK1291" t="s">
        <v>296</v>
      </c>
      <c r="AL1291" t="s">
        <v>82</v>
      </c>
      <c r="AM1291" t="s">
        <v>88</v>
      </c>
      <c r="AN1291" t="s">
        <v>154</v>
      </c>
      <c r="AO1291" t="s">
        <v>231</v>
      </c>
      <c r="AP1291" t="s">
        <v>91</v>
      </c>
      <c r="AQ1291" t="s">
        <v>19292</v>
      </c>
      <c r="AR1291" t="s">
        <v>82</v>
      </c>
      <c r="AS1291" t="s">
        <v>19293</v>
      </c>
      <c r="AT1291" t="s">
        <v>19294</v>
      </c>
      <c r="AU1291" t="s">
        <v>81</v>
      </c>
      <c r="AV1291" t="s">
        <v>82</v>
      </c>
      <c r="AW1291" t="s">
        <v>82</v>
      </c>
      <c r="AX1291" t="s">
        <v>82</v>
      </c>
      <c r="AY1291" t="s">
        <v>82</v>
      </c>
      <c r="AZ1291" t="s">
        <v>82</v>
      </c>
      <c r="BA1291" t="s">
        <v>82</v>
      </c>
      <c r="BB1291" t="s">
        <v>82</v>
      </c>
      <c r="BC1291" t="s">
        <v>82</v>
      </c>
      <c r="BD1291" t="s">
        <v>82</v>
      </c>
      <c r="BE1291" t="s">
        <v>82</v>
      </c>
      <c r="BF1291" t="s">
        <v>82</v>
      </c>
      <c r="BG1291" t="s">
        <v>82</v>
      </c>
      <c r="BH1291" t="s">
        <v>82</v>
      </c>
      <c r="BI1291" t="s">
        <v>82</v>
      </c>
      <c r="BJ1291" t="s">
        <v>82</v>
      </c>
      <c r="BK1291" t="s">
        <v>82</v>
      </c>
      <c r="BL1291" t="s">
        <v>82</v>
      </c>
      <c r="BM1291" t="s">
        <v>82</v>
      </c>
      <c r="BN1291" t="s">
        <v>82</v>
      </c>
      <c r="BO1291" t="s">
        <v>82</v>
      </c>
      <c r="BP1291" t="s">
        <v>82</v>
      </c>
      <c r="BQ1291" t="s">
        <v>82</v>
      </c>
    </row>
    <row r="1292" spans="1:69" x14ac:dyDescent="0.2">
      <c r="A1292" s="5">
        <v>0</v>
      </c>
      <c r="B1292" t="s">
        <v>19295</v>
      </c>
      <c r="C1292" t="s">
        <v>19296</v>
      </c>
      <c r="D1292" t="s">
        <v>19297</v>
      </c>
      <c r="E1292" t="s">
        <v>19298</v>
      </c>
      <c r="F1292" t="s">
        <v>73</v>
      </c>
      <c r="G1292" t="s">
        <v>19299</v>
      </c>
      <c r="H1292" s="1">
        <v>43332</v>
      </c>
      <c r="I1292" s="1">
        <v>43320</v>
      </c>
      <c r="J1292" t="b">
        <v>0</v>
      </c>
      <c r="K1292" t="s">
        <v>75</v>
      </c>
      <c r="L1292" t="s">
        <v>1375</v>
      </c>
      <c r="M1292" t="s">
        <v>90</v>
      </c>
      <c r="N1292">
        <v>274</v>
      </c>
      <c r="O1292" t="s">
        <v>19300</v>
      </c>
      <c r="P1292" t="s">
        <v>79</v>
      </c>
      <c r="Q1292" t="s">
        <v>19301</v>
      </c>
      <c r="R1292" t="s">
        <v>81</v>
      </c>
      <c r="S1292" t="s">
        <v>82</v>
      </c>
      <c r="T1292" s="1">
        <v>43332</v>
      </c>
      <c r="U1292" t="s">
        <v>16189</v>
      </c>
      <c r="V1292" t="s">
        <v>84</v>
      </c>
      <c r="W1292" s="2">
        <v>43612</v>
      </c>
      <c r="X1292" t="s">
        <v>19302</v>
      </c>
      <c r="Y1292" t="s">
        <v>81</v>
      </c>
      <c r="Z1292" t="s">
        <v>19303</v>
      </c>
      <c r="AA1292" t="s">
        <v>82</v>
      </c>
      <c r="AB1292" t="s">
        <v>81</v>
      </c>
      <c r="AC1292" t="s">
        <v>81</v>
      </c>
      <c r="AD1292" t="s">
        <v>19300</v>
      </c>
      <c r="AE1292" t="s">
        <v>81</v>
      </c>
      <c r="AF1292" t="s">
        <v>19303</v>
      </c>
      <c r="AG1292" t="s">
        <v>82</v>
      </c>
      <c r="AH1292" t="s">
        <v>81</v>
      </c>
      <c r="AI1292" t="s">
        <v>81</v>
      </c>
      <c r="AJ1292" t="s">
        <v>19300</v>
      </c>
      <c r="AK1292" t="s">
        <v>110</v>
      </c>
      <c r="AL1292" t="s">
        <v>19304</v>
      </c>
      <c r="AM1292" t="s">
        <v>88</v>
      </c>
      <c r="AN1292" t="s">
        <v>6490</v>
      </c>
      <c r="AO1292" t="s">
        <v>2057</v>
      </c>
      <c r="AP1292" t="s">
        <v>91</v>
      </c>
      <c r="AQ1292" t="s">
        <v>19305</v>
      </c>
      <c r="AR1292" t="s">
        <v>82</v>
      </c>
      <c r="AS1292" t="s">
        <v>19306</v>
      </c>
      <c r="AT1292" t="s">
        <v>19307</v>
      </c>
      <c r="AU1292" t="s">
        <v>81</v>
      </c>
      <c r="AV1292" t="s">
        <v>82</v>
      </c>
      <c r="AW1292" t="s">
        <v>82</v>
      </c>
      <c r="AX1292" t="s">
        <v>82</v>
      </c>
      <c r="AY1292" t="s">
        <v>82</v>
      </c>
      <c r="AZ1292" t="s">
        <v>82</v>
      </c>
      <c r="BA1292" t="s">
        <v>82</v>
      </c>
      <c r="BB1292" t="s">
        <v>82</v>
      </c>
      <c r="BC1292" t="s">
        <v>82</v>
      </c>
      <c r="BD1292" t="s">
        <v>82</v>
      </c>
      <c r="BE1292" t="s">
        <v>82</v>
      </c>
      <c r="BF1292" t="s">
        <v>82</v>
      </c>
      <c r="BG1292" t="s">
        <v>82</v>
      </c>
      <c r="BH1292" t="s">
        <v>82</v>
      </c>
      <c r="BI1292" t="s">
        <v>82</v>
      </c>
      <c r="BJ1292" t="s">
        <v>82</v>
      </c>
      <c r="BK1292" t="s">
        <v>82</v>
      </c>
      <c r="BL1292" t="s">
        <v>82</v>
      </c>
      <c r="BM1292" t="s">
        <v>82</v>
      </c>
      <c r="BN1292" t="s">
        <v>82</v>
      </c>
      <c r="BO1292" t="s">
        <v>82</v>
      </c>
      <c r="BP1292" t="s">
        <v>82</v>
      </c>
      <c r="BQ1292" t="s">
        <v>82</v>
      </c>
    </row>
    <row r="1293" spans="1:69" x14ac:dyDescent="0.2">
      <c r="A1293" s="5">
        <v>1</v>
      </c>
      <c r="B1293" t="s">
        <v>19308</v>
      </c>
      <c r="C1293" t="s">
        <v>19309</v>
      </c>
      <c r="D1293" t="s">
        <v>19310</v>
      </c>
      <c r="E1293" t="s">
        <v>19311</v>
      </c>
      <c r="F1293" t="s">
        <v>73</v>
      </c>
      <c r="G1293" t="s">
        <v>19312</v>
      </c>
      <c r="H1293" s="1">
        <v>43517</v>
      </c>
      <c r="I1293" s="1">
        <v>43123</v>
      </c>
      <c r="J1293" t="b">
        <v>0</v>
      </c>
      <c r="K1293" t="s">
        <v>75</v>
      </c>
      <c r="L1293" t="s">
        <v>2242</v>
      </c>
      <c r="M1293" t="s">
        <v>363</v>
      </c>
      <c r="N1293">
        <v>2380</v>
      </c>
      <c r="O1293" t="s">
        <v>5255</v>
      </c>
      <c r="P1293" t="s">
        <v>365</v>
      </c>
      <c r="Q1293" t="s">
        <v>5256</v>
      </c>
      <c r="R1293" t="s">
        <v>81</v>
      </c>
      <c r="S1293">
        <v>1</v>
      </c>
      <c r="T1293" s="1">
        <v>43517</v>
      </c>
      <c r="U1293" t="s">
        <v>19313</v>
      </c>
      <c r="V1293" t="s">
        <v>834</v>
      </c>
      <c r="W1293" s="2">
        <v>43535</v>
      </c>
      <c r="X1293" t="s">
        <v>19314</v>
      </c>
      <c r="Y1293" t="s">
        <v>81</v>
      </c>
      <c r="Z1293" t="s">
        <v>5259</v>
      </c>
      <c r="AA1293" t="s">
        <v>82</v>
      </c>
      <c r="AB1293" t="s">
        <v>81</v>
      </c>
      <c r="AC1293" t="s">
        <v>81</v>
      </c>
      <c r="AD1293" t="s">
        <v>19315</v>
      </c>
      <c r="AE1293" t="s">
        <v>81</v>
      </c>
      <c r="AF1293" t="s">
        <v>5259</v>
      </c>
      <c r="AG1293" t="s">
        <v>82</v>
      </c>
      <c r="AH1293" t="s">
        <v>81</v>
      </c>
      <c r="AI1293" t="s">
        <v>81</v>
      </c>
      <c r="AJ1293" t="s">
        <v>19315</v>
      </c>
      <c r="AK1293" t="s">
        <v>110</v>
      </c>
      <c r="AL1293" t="s">
        <v>82</v>
      </c>
      <c r="AM1293" t="s">
        <v>88</v>
      </c>
      <c r="AN1293" t="s">
        <v>370</v>
      </c>
      <c r="AO1293" t="s">
        <v>90</v>
      </c>
      <c r="AP1293" t="s">
        <v>91</v>
      </c>
      <c r="AQ1293" t="s">
        <v>19316</v>
      </c>
      <c r="AR1293" t="s">
        <v>82</v>
      </c>
      <c r="AS1293" t="s">
        <v>19317</v>
      </c>
      <c r="AT1293" t="s">
        <v>19318</v>
      </c>
      <c r="AU1293" t="s">
        <v>81</v>
      </c>
      <c r="AV1293" t="s">
        <v>82</v>
      </c>
      <c r="AW1293" t="s">
        <v>82</v>
      </c>
      <c r="AX1293" t="s">
        <v>82</v>
      </c>
      <c r="AY1293" t="s">
        <v>82</v>
      </c>
      <c r="AZ1293" t="s">
        <v>82</v>
      </c>
      <c r="BA1293" t="s">
        <v>82</v>
      </c>
      <c r="BB1293" t="s">
        <v>82</v>
      </c>
      <c r="BC1293" t="s">
        <v>82</v>
      </c>
      <c r="BD1293" t="s">
        <v>82</v>
      </c>
      <c r="BE1293" t="s">
        <v>82</v>
      </c>
      <c r="BF1293" t="s">
        <v>82</v>
      </c>
      <c r="BG1293" t="s">
        <v>82</v>
      </c>
      <c r="BH1293" t="s">
        <v>82</v>
      </c>
      <c r="BI1293" t="s">
        <v>82</v>
      </c>
      <c r="BJ1293" t="s">
        <v>82</v>
      </c>
      <c r="BK1293" t="s">
        <v>82</v>
      </c>
      <c r="BL1293" t="s">
        <v>82</v>
      </c>
      <c r="BM1293" t="s">
        <v>82</v>
      </c>
      <c r="BN1293" t="s">
        <v>82</v>
      </c>
      <c r="BO1293" t="s">
        <v>82</v>
      </c>
      <c r="BP1293" t="s">
        <v>82</v>
      </c>
      <c r="BQ1293" t="s">
        <v>82</v>
      </c>
    </row>
    <row r="1294" spans="1:69" x14ac:dyDescent="0.2">
      <c r="A1294" s="5">
        <v>0</v>
      </c>
      <c r="B1294" t="s">
        <v>81</v>
      </c>
      <c r="C1294" t="s">
        <v>19319</v>
      </c>
      <c r="D1294" t="s">
        <v>19320</v>
      </c>
      <c r="E1294" t="s">
        <v>19321</v>
      </c>
      <c r="F1294" t="s">
        <v>120</v>
      </c>
      <c r="G1294" t="s">
        <v>19322</v>
      </c>
      <c r="H1294" s="1">
        <v>43054</v>
      </c>
      <c r="I1294" s="1">
        <v>43053</v>
      </c>
      <c r="J1294" t="b">
        <v>0</v>
      </c>
      <c r="K1294" t="s">
        <v>75</v>
      </c>
      <c r="L1294" t="s">
        <v>329</v>
      </c>
      <c r="M1294" t="s">
        <v>1830</v>
      </c>
      <c r="N1294">
        <v>45</v>
      </c>
      <c r="O1294" t="s">
        <v>19323</v>
      </c>
      <c r="P1294" t="s">
        <v>125</v>
      </c>
      <c r="Q1294" t="s">
        <v>2537</v>
      </c>
      <c r="R1294" t="s">
        <v>81</v>
      </c>
      <c r="S1294">
        <v>1</v>
      </c>
      <c r="T1294" s="1">
        <v>43054</v>
      </c>
      <c r="U1294" s="1">
        <v>43053</v>
      </c>
      <c r="V1294" t="s">
        <v>127</v>
      </c>
      <c r="W1294" s="2">
        <v>43557</v>
      </c>
      <c r="X1294" t="s">
        <v>82</v>
      </c>
      <c r="Y1294" t="s">
        <v>82</v>
      </c>
      <c r="Z1294" t="s">
        <v>82</v>
      </c>
      <c r="AA1294" t="s">
        <v>82</v>
      </c>
      <c r="AB1294" t="s">
        <v>82</v>
      </c>
      <c r="AC1294" t="s">
        <v>82</v>
      </c>
      <c r="AD1294" t="s">
        <v>82</v>
      </c>
      <c r="AE1294" t="s">
        <v>82</v>
      </c>
      <c r="AF1294" t="s">
        <v>82</v>
      </c>
      <c r="AG1294" t="s">
        <v>82</v>
      </c>
      <c r="AH1294" t="s">
        <v>82</v>
      </c>
      <c r="AI1294" t="s">
        <v>82</v>
      </c>
      <c r="AJ1294" t="s">
        <v>82</v>
      </c>
      <c r="AK1294" t="s">
        <v>212</v>
      </c>
      <c r="AL1294" t="s">
        <v>82</v>
      </c>
      <c r="AM1294" t="s">
        <v>19323</v>
      </c>
      <c r="AN1294" t="s">
        <v>123</v>
      </c>
      <c r="AO1294" t="s">
        <v>123</v>
      </c>
      <c r="AP1294" t="s">
        <v>132</v>
      </c>
      <c r="AQ1294" t="s">
        <v>19324</v>
      </c>
      <c r="AR1294" t="s">
        <v>19325</v>
      </c>
      <c r="AS1294" t="s">
        <v>19326</v>
      </c>
      <c r="AT1294" t="s">
        <v>19327</v>
      </c>
      <c r="AU1294" t="s">
        <v>81</v>
      </c>
      <c r="AV1294" t="s">
        <v>82</v>
      </c>
      <c r="AW1294" t="s">
        <v>81</v>
      </c>
      <c r="AX1294" t="s">
        <v>81</v>
      </c>
      <c r="AY1294" t="s">
        <v>81</v>
      </c>
      <c r="AZ1294" t="s">
        <v>81</v>
      </c>
      <c r="BA1294" t="s">
        <v>82</v>
      </c>
      <c r="BB1294" s="1">
        <v>1</v>
      </c>
      <c r="BC1294" t="s">
        <v>81</v>
      </c>
      <c r="BD1294" t="s">
        <v>81</v>
      </c>
      <c r="BE1294" t="s">
        <v>81</v>
      </c>
      <c r="BF1294" t="s">
        <v>81</v>
      </c>
      <c r="BG1294" t="s">
        <v>81</v>
      </c>
      <c r="BH1294" t="s">
        <v>81</v>
      </c>
      <c r="BI1294" t="s">
        <v>81</v>
      </c>
      <c r="BJ1294" t="s">
        <v>82</v>
      </c>
      <c r="BK1294" t="s">
        <v>82</v>
      </c>
      <c r="BL1294" t="s">
        <v>81</v>
      </c>
      <c r="BM1294" t="s">
        <v>137</v>
      </c>
      <c r="BN1294" t="s">
        <v>81</v>
      </c>
      <c r="BO1294" t="s">
        <v>81</v>
      </c>
      <c r="BP1294" t="s">
        <v>81</v>
      </c>
      <c r="BQ1294" t="s">
        <v>81</v>
      </c>
    </row>
    <row r="1295" spans="1:69" x14ac:dyDescent="0.2">
      <c r="A1295" s="5">
        <v>0</v>
      </c>
      <c r="B1295" t="s">
        <v>19328</v>
      </c>
      <c r="C1295" t="s">
        <v>19329</v>
      </c>
      <c r="D1295" t="s">
        <v>19330</v>
      </c>
      <c r="E1295" t="s">
        <v>19331</v>
      </c>
      <c r="F1295" t="s">
        <v>178</v>
      </c>
      <c r="G1295" t="s">
        <v>19332</v>
      </c>
      <c r="H1295" s="1">
        <v>42822</v>
      </c>
      <c r="I1295" s="1">
        <v>42879</v>
      </c>
      <c r="J1295" t="b">
        <v>0</v>
      </c>
      <c r="K1295" t="s">
        <v>180</v>
      </c>
      <c r="L1295" t="s">
        <v>19333</v>
      </c>
      <c r="M1295" t="s">
        <v>182</v>
      </c>
      <c r="N1295">
        <v>266</v>
      </c>
      <c r="O1295" t="s">
        <v>19334</v>
      </c>
      <c r="P1295" t="s">
        <v>409</v>
      </c>
      <c r="Q1295" t="s">
        <v>19335</v>
      </c>
      <c r="R1295" t="s">
        <v>81</v>
      </c>
      <c r="S1295" t="s">
        <v>82</v>
      </c>
      <c r="T1295" s="1">
        <v>42822</v>
      </c>
      <c r="U1295" s="1">
        <v>42879</v>
      </c>
      <c r="V1295" t="s">
        <v>186</v>
      </c>
      <c r="W1295" s="2">
        <v>43809</v>
      </c>
      <c r="X1295" t="s">
        <v>19336</v>
      </c>
      <c r="Y1295" t="s">
        <v>19337</v>
      </c>
      <c r="Z1295" t="s">
        <v>81</v>
      </c>
      <c r="AA1295" t="s">
        <v>19338</v>
      </c>
      <c r="AB1295" t="s">
        <v>19339</v>
      </c>
      <c r="AC1295" t="s">
        <v>19340</v>
      </c>
      <c r="AD1295" t="s">
        <v>19334</v>
      </c>
      <c r="AE1295" t="s">
        <v>19337</v>
      </c>
      <c r="AF1295" t="s">
        <v>81</v>
      </c>
      <c r="AG1295" t="s">
        <v>19338</v>
      </c>
      <c r="AH1295" t="s">
        <v>19339</v>
      </c>
      <c r="AI1295" t="s">
        <v>19340</v>
      </c>
      <c r="AJ1295" t="s">
        <v>19334</v>
      </c>
      <c r="AK1295" t="s">
        <v>250</v>
      </c>
      <c r="AL1295" t="s">
        <v>82</v>
      </c>
      <c r="AM1295" t="s">
        <v>82</v>
      </c>
      <c r="AN1295" t="s">
        <v>81</v>
      </c>
      <c r="AO1295" t="s">
        <v>81</v>
      </c>
      <c r="AP1295" t="s">
        <v>192</v>
      </c>
      <c r="AQ1295" t="s">
        <v>19341</v>
      </c>
      <c r="AR1295" t="s">
        <v>14567</v>
      </c>
      <c r="AS1295" t="s">
        <v>19342</v>
      </c>
      <c r="AT1295" t="s">
        <v>19343</v>
      </c>
      <c r="AU1295" t="s">
        <v>81</v>
      </c>
      <c r="AV1295" t="s">
        <v>82</v>
      </c>
      <c r="AW1295" t="s">
        <v>198</v>
      </c>
      <c r="AX1295" t="s">
        <v>81</v>
      </c>
      <c r="AY1295" t="s">
        <v>81</v>
      </c>
      <c r="AZ1295" t="s">
        <v>19344</v>
      </c>
      <c r="BA1295" t="s">
        <v>82</v>
      </c>
      <c r="BB1295" s="1">
        <v>1</v>
      </c>
      <c r="BC1295" t="s">
        <v>199</v>
      </c>
      <c r="BD1295" t="s">
        <v>199</v>
      </c>
      <c r="BE1295" t="s">
        <v>199</v>
      </c>
      <c r="BF1295" t="s">
        <v>199</v>
      </c>
      <c r="BG1295" t="s">
        <v>81</v>
      </c>
      <c r="BH1295" t="s">
        <v>81</v>
      </c>
      <c r="BI1295" t="s">
        <v>81</v>
      </c>
      <c r="BJ1295" t="s">
        <v>82</v>
      </c>
      <c r="BK1295" t="s">
        <v>82</v>
      </c>
      <c r="BL1295" t="s">
        <v>200</v>
      </c>
      <c r="BM1295" t="s">
        <v>201</v>
      </c>
      <c r="BN1295" t="s">
        <v>81</v>
      </c>
      <c r="BO1295" t="s">
        <v>81</v>
      </c>
      <c r="BP1295" t="s">
        <v>81</v>
      </c>
      <c r="BQ1295" t="s">
        <v>81</v>
      </c>
    </row>
    <row r="1296" spans="1:69" x14ac:dyDescent="0.2">
      <c r="A1296" s="5">
        <v>1</v>
      </c>
      <c r="B1296" t="s">
        <v>19345</v>
      </c>
      <c r="C1296" t="s">
        <v>19346</v>
      </c>
      <c r="D1296" t="s">
        <v>19347</v>
      </c>
      <c r="E1296" t="s">
        <v>19348</v>
      </c>
      <c r="F1296" t="s">
        <v>73</v>
      </c>
      <c r="G1296" t="s">
        <v>19349</v>
      </c>
      <c r="H1296" s="1">
        <v>43461</v>
      </c>
      <c r="I1296" s="1">
        <v>43374</v>
      </c>
      <c r="J1296" t="b">
        <v>0</v>
      </c>
      <c r="K1296" t="s">
        <v>75</v>
      </c>
      <c r="L1296" t="s">
        <v>2606</v>
      </c>
      <c r="M1296" t="s">
        <v>77</v>
      </c>
      <c r="N1296">
        <v>20</v>
      </c>
      <c r="O1296" t="s">
        <v>19350</v>
      </c>
      <c r="P1296" t="s">
        <v>917</v>
      </c>
      <c r="Q1296" t="s">
        <v>19351</v>
      </c>
      <c r="R1296" t="s">
        <v>81</v>
      </c>
      <c r="S1296" t="s">
        <v>82</v>
      </c>
      <c r="T1296" s="1">
        <v>43461</v>
      </c>
      <c r="U1296" t="s">
        <v>83</v>
      </c>
      <c r="V1296" t="s">
        <v>106</v>
      </c>
      <c r="W1296" s="2">
        <v>43906</v>
      </c>
      <c r="X1296" t="s">
        <v>19352</v>
      </c>
      <c r="Y1296" t="s">
        <v>81</v>
      </c>
      <c r="Z1296" t="s">
        <v>19353</v>
      </c>
      <c r="AA1296" t="s">
        <v>82</v>
      </c>
      <c r="AB1296" t="s">
        <v>19354</v>
      </c>
      <c r="AC1296">
        <v>43140400</v>
      </c>
      <c r="AD1296" t="s">
        <v>82</v>
      </c>
      <c r="AE1296" t="s">
        <v>81</v>
      </c>
      <c r="AF1296" t="s">
        <v>19353</v>
      </c>
      <c r="AG1296" t="s">
        <v>82</v>
      </c>
      <c r="AH1296" t="s">
        <v>19354</v>
      </c>
      <c r="AI1296">
        <v>43140400</v>
      </c>
      <c r="AJ1296" t="s">
        <v>82</v>
      </c>
      <c r="AK1296" t="s">
        <v>296</v>
      </c>
      <c r="AL1296" t="s">
        <v>82</v>
      </c>
      <c r="AM1296" t="s">
        <v>88</v>
      </c>
      <c r="AN1296" t="s">
        <v>154</v>
      </c>
      <c r="AO1296" t="s">
        <v>277</v>
      </c>
      <c r="AP1296" t="s">
        <v>91</v>
      </c>
      <c r="AQ1296" t="s">
        <v>19355</v>
      </c>
      <c r="AR1296" t="s">
        <v>82</v>
      </c>
      <c r="AS1296" t="s">
        <v>19356</v>
      </c>
      <c r="AT1296" t="s">
        <v>82</v>
      </c>
      <c r="AU1296" t="s">
        <v>81</v>
      </c>
      <c r="AV1296" t="s">
        <v>82</v>
      </c>
      <c r="AW1296" t="s">
        <v>82</v>
      </c>
      <c r="AX1296" t="s">
        <v>82</v>
      </c>
      <c r="AY1296" t="s">
        <v>82</v>
      </c>
      <c r="AZ1296" t="s">
        <v>82</v>
      </c>
      <c r="BA1296" t="s">
        <v>82</v>
      </c>
      <c r="BB1296" t="s">
        <v>82</v>
      </c>
      <c r="BC1296" t="s">
        <v>82</v>
      </c>
      <c r="BD1296" t="s">
        <v>82</v>
      </c>
      <c r="BE1296" t="s">
        <v>82</v>
      </c>
      <c r="BF1296" t="s">
        <v>82</v>
      </c>
      <c r="BG1296" t="s">
        <v>82</v>
      </c>
      <c r="BH1296" t="s">
        <v>82</v>
      </c>
      <c r="BI1296" t="s">
        <v>82</v>
      </c>
      <c r="BJ1296" t="s">
        <v>82</v>
      </c>
      <c r="BK1296" t="s">
        <v>82</v>
      </c>
      <c r="BL1296" t="s">
        <v>82</v>
      </c>
      <c r="BM1296" t="s">
        <v>82</v>
      </c>
      <c r="BN1296" t="s">
        <v>82</v>
      </c>
      <c r="BO1296" t="s">
        <v>82</v>
      </c>
      <c r="BP1296" t="s">
        <v>82</v>
      </c>
      <c r="BQ1296" t="s">
        <v>82</v>
      </c>
    </row>
    <row r="1297" spans="1:69" x14ac:dyDescent="0.2">
      <c r="A1297" s="5">
        <v>0</v>
      </c>
      <c r="B1297" t="s">
        <v>19357</v>
      </c>
      <c r="C1297" t="s">
        <v>19358</v>
      </c>
      <c r="D1297" t="s">
        <v>19359</v>
      </c>
      <c r="E1297" t="s">
        <v>19357</v>
      </c>
      <c r="F1297" t="s">
        <v>73</v>
      </c>
      <c r="G1297" t="s">
        <v>19360</v>
      </c>
      <c r="H1297" s="1">
        <v>43503</v>
      </c>
      <c r="I1297" s="1">
        <v>43494</v>
      </c>
      <c r="J1297" t="b">
        <v>0</v>
      </c>
      <c r="K1297" t="s">
        <v>75</v>
      </c>
      <c r="L1297" t="s">
        <v>465</v>
      </c>
      <c r="M1297" t="s">
        <v>90</v>
      </c>
      <c r="N1297">
        <v>120</v>
      </c>
      <c r="O1297" t="s">
        <v>19361</v>
      </c>
      <c r="P1297" t="s">
        <v>689</v>
      </c>
      <c r="Q1297" t="s">
        <v>19362</v>
      </c>
      <c r="R1297" t="s">
        <v>81</v>
      </c>
      <c r="S1297" t="s">
        <v>82</v>
      </c>
      <c r="T1297" s="1">
        <v>43503</v>
      </c>
      <c r="U1297" t="s">
        <v>19363</v>
      </c>
      <c r="V1297" t="s">
        <v>542</v>
      </c>
      <c r="W1297" s="2">
        <v>44046</v>
      </c>
      <c r="X1297" t="s">
        <v>19364</v>
      </c>
      <c r="Y1297" t="s">
        <v>82</v>
      </c>
      <c r="Z1297" t="s">
        <v>82</v>
      </c>
      <c r="AA1297" t="s">
        <v>82</v>
      </c>
      <c r="AB1297" t="s">
        <v>82</v>
      </c>
      <c r="AC1297" t="s">
        <v>82</v>
      </c>
      <c r="AD1297" t="s">
        <v>82</v>
      </c>
      <c r="AE1297" t="s">
        <v>82</v>
      </c>
      <c r="AF1297" t="s">
        <v>82</v>
      </c>
      <c r="AG1297" t="s">
        <v>82</v>
      </c>
      <c r="AH1297" t="s">
        <v>82</v>
      </c>
      <c r="AI1297" t="s">
        <v>82</v>
      </c>
      <c r="AJ1297" t="s">
        <v>82</v>
      </c>
      <c r="AK1297" t="s">
        <v>86</v>
      </c>
      <c r="AL1297" t="s">
        <v>19365</v>
      </c>
      <c r="AM1297" t="s">
        <v>88</v>
      </c>
      <c r="AN1297" t="s">
        <v>1975</v>
      </c>
      <c r="AO1297" t="s">
        <v>89</v>
      </c>
      <c r="AP1297" t="s">
        <v>91</v>
      </c>
      <c r="AQ1297" t="s">
        <v>19366</v>
      </c>
      <c r="AR1297" t="s">
        <v>82</v>
      </c>
      <c r="AS1297" t="s">
        <v>19367</v>
      </c>
      <c r="AT1297" t="s">
        <v>19368</v>
      </c>
      <c r="AU1297" t="s">
        <v>81</v>
      </c>
      <c r="AV1297" t="s">
        <v>82</v>
      </c>
      <c r="AW1297" t="s">
        <v>82</v>
      </c>
      <c r="AX1297" t="s">
        <v>82</v>
      </c>
      <c r="AY1297" t="s">
        <v>82</v>
      </c>
      <c r="AZ1297" t="s">
        <v>82</v>
      </c>
      <c r="BA1297" t="s">
        <v>82</v>
      </c>
      <c r="BB1297" t="s">
        <v>82</v>
      </c>
      <c r="BC1297" t="s">
        <v>82</v>
      </c>
      <c r="BD1297" t="s">
        <v>82</v>
      </c>
      <c r="BE1297" t="s">
        <v>82</v>
      </c>
      <c r="BF1297" t="s">
        <v>82</v>
      </c>
      <c r="BG1297" t="s">
        <v>82</v>
      </c>
      <c r="BH1297" t="s">
        <v>82</v>
      </c>
      <c r="BI1297" t="s">
        <v>82</v>
      </c>
      <c r="BJ1297" t="s">
        <v>82</v>
      </c>
      <c r="BK1297" t="s">
        <v>82</v>
      </c>
      <c r="BL1297" t="s">
        <v>82</v>
      </c>
      <c r="BM1297" t="s">
        <v>82</v>
      </c>
      <c r="BN1297" t="s">
        <v>82</v>
      </c>
      <c r="BO1297" t="s">
        <v>82</v>
      </c>
      <c r="BP1297" t="s">
        <v>82</v>
      </c>
      <c r="BQ1297" t="s">
        <v>82</v>
      </c>
    </row>
    <row r="1298" spans="1:69" x14ac:dyDescent="0.2">
      <c r="A1298" s="5">
        <v>0</v>
      </c>
      <c r="B1298" t="s">
        <v>19369</v>
      </c>
      <c r="C1298" t="s">
        <v>19370</v>
      </c>
      <c r="D1298" t="s">
        <v>19371</v>
      </c>
      <c r="E1298" t="s">
        <v>19369</v>
      </c>
      <c r="F1298" t="s">
        <v>700</v>
      </c>
      <c r="G1298" t="s">
        <v>19372</v>
      </c>
      <c r="H1298" s="1">
        <v>42793</v>
      </c>
      <c r="I1298" s="1">
        <v>42887</v>
      </c>
      <c r="J1298" t="b">
        <v>0</v>
      </c>
      <c r="K1298" t="s">
        <v>75</v>
      </c>
      <c r="L1298" t="s">
        <v>19373</v>
      </c>
      <c r="M1298" t="s">
        <v>703</v>
      </c>
      <c r="N1298">
        <v>38</v>
      </c>
      <c r="O1298" t="s">
        <v>19374</v>
      </c>
      <c r="P1298" t="s">
        <v>18865</v>
      </c>
      <c r="Q1298" t="s">
        <v>19375</v>
      </c>
      <c r="R1298" t="s">
        <v>81</v>
      </c>
      <c r="S1298" t="s">
        <v>82</v>
      </c>
      <c r="T1298" s="1">
        <v>42793</v>
      </c>
      <c r="U1298" s="1">
        <v>42887</v>
      </c>
      <c r="V1298" t="s">
        <v>707</v>
      </c>
      <c r="W1298" s="2">
        <v>43661</v>
      </c>
      <c r="X1298" t="s">
        <v>1905</v>
      </c>
      <c r="Y1298" t="s">
        <v>82</v>
      </c>
      <c r="Z1298" t="s">
        <v>82</v>
      </c>
      <c r="AA1298" t="s">
        <v>82</v>
      </c>
      <c r="AB1298" t="s">
        <v>82</v>
      </c>
      <c r="AC1298" t="s">
        <v>82</v>
      </c>
      <c r="AD1298" t="s">
        <v>82</v>
      </c>
      <c r="AE1298" t="s">
        <v>82</v>
      </c>
      <c r="AF1298" t="s">
        <v>82</v>
      </c>
      <c r="AG1298" t="s">
        <v>82</v>
      </c>
      <c r="AH1298" t="s">
        <v>82</v>
      </c>
      <c r="AI1298" t="s">
        <v>82</v>
      </c>
      <c r="AJ1298" t="s">
        <v>82</v>
      </c>
      <c r="AK1298" t="s">
        <v>296</v>
      </c>
      <c r="AL1298" t="s">
        <v>82</v>
      </c>
      <c r="AM1298" t="s">
        <v>19376</v>
      </c>
      <c r="AN1298" t="s">
        <v>709</v>
      </c>
      <c r="AO1298" t="s">
        <v>709</v>
      </c>
      <c r="AP1298" t="s">
        <v>11990</v>
      </c>
      <c r="AQ1298" t="s">
        <v>19377</v>
      </c>
      <c r="AR1298" t="s">
        <v>19378</v>
      </c>
      <c r="AS1298" t="s">
        <v>19379</v>
      </c>
      <c r="AT1298" t="s">
        <v>19380</v>
      </c>
      <c r="AU1298" t="s">
        <v>81</v>
      </c>
      <c r="AV1298" t="s">
        <v>82</v>
      </c>
      <c r="AW1298" t="s">
        <v>217</v>
      </c>
      <c r="AX1298" t="s">
        <v>81</v>
      </c>
      <c r="AY1298" t="s">
        <v>81</v>
      </c>
      <c r="AZ1298" t="s">
        <v>81</v>
      </c>
      <c r="BA1298" t="s">
        <v>82</v>
      </c>
      <c r="BB1298" s="1">
        <v>1</v>
      </c>
      <c r="BC1298" t="s">
        <v>81</v>
      </c>
      <c r="BD1298" t="s">
        <v>81</v>
      </c>
      <c r="BE1298" t="s">
        <v>81</v>
      </c>
      <c r="BF1298" t="s">
        <v>81</v>
      </c>
      <c r="BG1298" t="s">
        <v>81</v>
      </c>
      <c r="BH1298" t="s">
        <v>81</v>
      </c>
      <c r="BI1298" t="s">
        <v>81</v>
      </c>
      <c r="BJ1298" t="s">
        <v>82</v>
      </c>
      <c r="BK1298" t="s">
        <v>82</v>
      </c>
      <c r="BL1298" t="s">
        <v>200</v>
      </c>
      <c r="BM1298" t="s">
        <v>201</v>
      </c>
      <c r="BN1298" t="s">
        <v>81</v>
      </c>
      <c r="BO1298" t="s">
        <v>19381</v>
      </c>
      <c r="BP1298" t="s">
        <v>81</v>
      </c>
      <c r="BQ1298" t="s">
        <v>81</v>
      </c>
    </row>
    <row r="1299" spans="1:69" x14ac:dyDescent="0.2">
      <c r="A1299" s="5">
        <v>0</v>
      </c>
      <c r="B1299" t="s">
        <v>19382</v>
      </c>
      <c r="C1299" t="s">
        <v>19383</v>
      </c>
      <c r="D1299" t="s">
        <v>19384</v>
      </c>
      <c r="E1299" t="s">
        <v>19385</v>
      </c>
      <c r="F1299" t="s">
        <v>73</v>
      </c>
      <c r="G1299" t="s">
        <v>19386</v>
      </c>
      <c r="H1299" s="1">
        <v>42478</v>
      </c>
      <c r="I1299" s="1">
        <v>42430</v>
      </c>
      <c r="J1299" t="b">
        <v>1</v>
      </c>
      <c r="K1299" t="s">
        <v>75</v>
      </c>
      <c r="L1299" t="s">
        <v>19387</v>
      </c>
      <c r="M1299" t="s">
        <v>90</v>
      </c>
      <c r="N1299">
        <v>4</v>
      </c>
      <c r="O1299" t="s">
        <v>19388</v>
      </c>
      <c r="P1299" t="s">
        <v>2497</v>
      </c>
      <c r="Q1299" t="s">
        <v>19389</v>
      </c>
      <c r="R1299" t="s">
        <v>81</v>
      </c>
      <c r="S1299" t="s">
        <v>82</v>
      </c>
      <c r="T1299" s="1">
        <v>42478</v>
      </c>
      <c r="U1299" s="3">
        <v>42430</v>
      </c>
      <c r="V1299" t="s">
        <v>367</v>
      </c>
      <c r="W1299" s="2">
        <v>42653</v>
      </c>
      <c r="X1299" t="s">
        <v>19390</v>
      </c>
      <c r="Y1299" t="s">
        <v>227</v>
      </c>
      <c r="Z1299" t="s">
        <v>19391</v>
      </c>
      <c r="AA1299" t="s">
        <v>82</v>
      </c>
      <c r="AB1299" t="s">
        <v>227</v>
      </c>
      <c r="AC1299" t="s">
        <v>227</v>
      </c>
      <c r="AD1299" t="s">
        <v>19392</v>
      </c>
      <c r="AE1299" t="s">
        <v>227</v>
      </c>
      <c r="AF1299" t="s">
        <v>19391</v>
      </c>
      <c r="AG1299" t="s">
        <v>82</v>
      </c>
      <c r="AH1299" t="s">
        <v>227</v>
      </c>
      <c r="AI1299" t="s">
        <v>227</v>
      </c>
      <c r="AJ1299" t="s">
        <v>19392</v>
      </c>
      <c r="AK1299" t="s">
        <v>488</v>
      </c>
      <c r="AL1299" t="s">
        <v>82</v>
      </c>
      <c r="AM1299" t="s">
        <v>6943</v>
      </c>
      <c r="AN1299" t="s">
        <v>154</v>
      </c>
      <c r="AO1299" t="s">
        <v>90</v>
      </c>
      <c r="AP1299" t="s">
        <v>371</v>
      </c>
      <c r="AQ1299" t="s">
        <v>19393</v>
      </c>
      <c r="AR1299" t="s">
        <v>82</v>
      </c>
      <c r="AS1299" t="s">
        <v>19394</v>
      </c>
      <c r="AT1299" t="s">
        <v>82</v>
      </c>
      <c r="AU1299" t="s">
        <v>81</v>
      </c>
      <c r="AV1299" t="s">
        <v>82</v>
      </c>
      <c r="AW1299" t="s">
        <v>82</v>
      </c>
      <c r="AX1299" t="s">
        <v>82</v>
      </c>
      <c r="AY1299" t="s">
        <v>82</v>
      </c>
      <c r="AZ1299" t="s">
        <v>82</v>
      </c>
      <c r="BA1299" t="s">
        <v>82</v>
      </c>
      <c r="BB1299" t="s">
        <v>82</v>
      </c>
      <c r="BC1299" t="s">
        <v>82</v>
      </c>
      <c r="BD1299" t="s">
        <v>82</v>
      </c>
      <c r="BE1299" t="s">
        <v>82</v>
      </c>
      <c r="BF1299" t="s">
        <v>82</v>
      </c>
      <c r="BG1299" t="s">
        <v>82</v>
      </c>
      <c r="BH1299" t="s">
        <v>82</v>
      </c>
      <c r="BI1299" t="s">
        <v>82</v>
      </c>
      <c r="BJ1299" t="s">
        <v>82</v>
      </c>
      <c r="BK1299" t="s">
        <v>82</v>
      </c>
      <c r="BL1299" t="s">
        <v>82</v>
      </c>
      <c r="BM1299" t="s">
        <v>82</v>
      </c>
      <c r="BN1299" t="s">
        <v>82</v>
      </c>
      <c r="BO1299" t="s">
        <v>82</v>
      </c>
      <c r="BP1299" t="s">
        <v>82</v>
      </c>
      <c r="BQ1299" t="s">
        <v>82</v>
      </c>
    </row>
    <row r="1300" spans="1:69" x14ac:dyDescent="0.2">
      <c r="A1300" s="5">
        <v>0</v>
      </c>
      <c r="B1300" t="s">
        <v>19395</v>
      </c>
      <c r="C1300" t="s">
        <v>19396</v>
      </c>
      <c r="D1300" t="s">
        <v>19397</v>
      </c>
      <c r="E1300" t="s">
        <v>19398</v>
      </c>
      <c r="F1300" t="s">
        <v>73</v>
      </c>
      <c r="G1300" t="s">
        <v>19399</v>
      </c>
      <c r="H1300" s="1">
        <v>42802</v>
      </c>
      <c r="I1300" s="1">
        <v>41609</v>
      </c>
      <c r="J1300" t="b">
        <v>0</v>
      </c>
      <c r="K1300" t="s">
        <v>75</v>
      </c>
      <c r="L1300" t="s">
        <v>163</v>
      </c>
      <c r="M1300" t="s">
        <v>90</v>
      </c>
      <c r="N1300">
        <v>12</v>
      </c>
      <c r="O1300" t="s">
        <v>19400</v>
      </c>
      <c r="P1300" t="s">
        <v>14966</v>
      </c>
      <c r="Q1300" t="s">
        <v>19401</v>
      </c>
      <c r="R1300" t="s">
        <v>81</v>
      </c>
      <c r="S1300">
        <v>1</v>
      </c>
      <c r="T1300" s="1">
        <v>42802</v>
      </c>
      <c r="U1300" t="s">
        <v>19402</v>
      </c>
      <c r="V1300" t="s">
        <v>503</v>
      </c>
      <c r="W1300" s="2">
        <v>43085</v>
      </c>
      <c r="X1300" t="s">
        <v>19403</v>
      </c>
      <c r="Y1300" t="s">
        <v>2610</v>
      </c>
      <c r="Z1300" t="s">
        <v>19404</v>
      </c>
      <c r="AA1300" t="s">
        <v>82</v>
      </c>
      <c r="AB1300" t="s">
        <v>12042</v>
      </c>
      <c r="AC1300" t="s">
        <v>12042</v>
      </c>
      <c r="AD1300" t="s">
        <v>19405</v>
      </c>
      <c r="AE1300" t="s">
        <v>2610</v>
      </c>
      <c r="AF1300" t="s">
        <v>19404</v>
      </c>
      <c r="AG1300" t="s">
        <v>82</v>
      </c>
      <c r="AH1300" t="s">
        <v>12042</v>
      </c>
      <c r="AI1300" t="s">
        <v>12042</v>
      </c>
      <c r="AJ1300" t="s">
        <v>19405</v>
      </c>
      <c r="AK1300" t="s">
        <v>110</v>
      </c>
      <c r="AL1300" t="s">
        <v>19406</v>
      </c>
      <c r="AM1300" t="s">
        <v>88</v>
      </c>
      <c r="AN1300" t="s">
        <v>154</v>
      </c>
      <c r="AO1300" t="s">
        <v>90</v>
      </c>
      <c r="AP1300" t="s">
        <v>91</v>
      </c>
      <c r="AQ1300" t="s">
        <v>19407</v>
      </c>
      <c r="AR1300" t="s">
        <v>82</v>
      </c>
      <c r="AS1300" t="s">
        <v>19408</v>
      </c>
      <c r="AT1300" t="s">
        <v>19409</v>
      </c>
      <c r="AU1300" t="s">
        <v>81</v>
      </c>
      <c r="AV1300" t="s">
        <v>82</v>
      </c>
      <c r="AW1300" t="s">
        <v>82</v>
      </c>
      <c r="AX1300" t="s">
        <v>82</v>
      </c>
      <c r="AY1300" t="s">
        <v>82</v>
      </c>
      <c r="AZ1300" t="s">
        <v>82</v>
      </c>
      <c r="BA1300" t="s">
        <v>82</v>
      </c>
      <c r="BB1300" t="s">
        <v>82</v>
      </c>
      <c r="BC1300" t="s">
        <v>82</v>
      </c>
      <c r="BD1300" t="s">
        <v>82</v>
      </c>
      <c r="BE1300" t="s">
        <v>82</v>
      </c>
      <c r="BF1300" t="s">
        <v>82</v>
      </c>
      <c r="BG1300" t="s">
        <v>82</v>
      </c>
      <c r="BH1300" t="s">
        <v>82</v>
      </c>
      <c r="BI1300" t="s">
        <v>82</v>
      </c>
      <c r="BJ1300" t="s">
        <v>82</v>
      </c>
      <c r="BK1300" t="s">
        <v>82</v>
      </c>
      <c r="BL1300" t="s">
        <v>82</v>
      </c>
      <c r="BM1300" t="s">
        <v>82</v>
      </c>
      <c r="BN1300" t="s">
        <v>82</v>
      </c>
      <c r="BO1300" t="s">
        <v>82</v>
      </c>
      <c r="BP1300" t="s">
        <v>82</v>
      </c>
      <c r="BQ1300" t="s">
        <v>82</v>
      </c>
    </row>
    <row r="1301" spans="1:69" x14ac:dyDescent="0.2">
      <c r="A1301" s="5">
        <v>0</v>
      </c>
      <c r="B1301" t="s">
        <v>19410</v>
      </c>
      <c r="C1301" t="s">
        <v>19411</v>
      </c>
      <c r="D1301" t="s">
        <v>19412</v>
      </c>
      <c r="E1301" t="s">
        <v>19413</v>
      </c>
      <c r="F1301" t="s">
        <v>73</v>
      </c>
      <c r="G1301" t="s">
        <v>19414</v>
      </c>
      <c r="H1301" s="1">
        <v>43041</v>
      </c>
      <c r="I1301" s="1">
        <v>42430</v>
      </c>
      <c r="J1301" t="b">
        <v>0</v>
      </c>
      <c r="K1301" t="s">
        <v>75</v>
      </c>
      <c r="L1301" t="s">
        <v>465</v>
      </c>
      <c r="M1301" t="s">
        <v>90</v>
      </c>
      <c r="N1301">
        <v>60</v>
      </c>
      <c r="O1301" t="s">
        <v>19415</v>
      </c>
      <c r="P1301" t="s">
        <v>82</v>
      </c>
      <c r="Q1301" t="s">
        <v>19416</v>
      </c>
      <c r="R1301" t="s">
        <v>81</v>
      </c>
      <c r="S1301">
        <v>1</v>
      </c>
      <c r="T1301" s="1">
        <v>43041</v>
      </c>
      <c r="U1301" t="s">
        <v>19417</v>
      </c>
      <c r="V1301" t="s">
        <v>1305</v>
      </c>
      <c r="W1301" s="2">
        <v>43085</v>
      </c>
      <c r="X1301" t="s">
        <v>19418</v>
      </c>
      <c r="Y1301" t="s">
        <v>82</v>
      </c>
      <c r="Z1301" t="s">
        <v>82</v>
      </c>
      <c r="AA1301" t="s">
        <v>82</v>
      </c>
      <c r="AB1301" t="s">
        <v>82</v>
      </c>
      <c r="AC1301" t="s">
        <v>82</v>
      </c>
      <c r="AD1301" t="s">
        <v>82</v>
      </c>
      <c r="AE1301" t="s">
        <v>82</v>
      </c>
      <c r="AF1301" t="s">
        <v>82</v>
      </c>
      <c r="AG1301" t="s">
        <v>82</v>
      </c>
      <c r="AH1301" t="s">
        <v>82</v>
      </c>
      <c r="AI1301" t="s">
        <v>82</v>
      </c>
      <c r="AJ1301" t="s">
        <v>82</v>
      </c>
      <c r="AK1301" t="s">
        <v>110</v>
      </c>
      <c r="AL1301" t="s">
        <v>82</v>
      </c>
      <c r="AM1301" t="s">
        <v>88</v>
      </c>
      <c r="AN1301" t="s">
        <v>3092</v>
      </c>
      <c r="AO1301" t="s">
        <v>3093</v>
      </c>
      <c r="AP1301" t="s">
        <v>91</v>
      </c>
      <c r="AQ1301" t="s">
        <v>19419</v>
      </c>
      <c r="AR1301" t="s">
        <v>82</v>
      </c>
      <c r="AS1301" t="s">
        <v>19420</v>
      </c>
      <c r="AT1301" t="s">
        <v>19421</v>
      </c>
      <c r="AU1301" t="s">
        <v>81</v>
      </c>
      <c r="AV1301" t="s">
        <v>82</v>
      </c>
      <c r="AW1301" t="s">
        <v>82</v>
      </c>
      <c r="AX1301" t="s">
        <v>82</v>
      </c>
      <c r="AY1301" t="s">
        <v>82</v>
      </c>
      <c r="AZ1301" t="s">
        <v>82</v>
      </c>
      <c r="BA1301" t="s">
        <v>82</v>
      </c>
      <c r="BB1301" t="s">
        <v>82</v>
      </c>
      <c r="BC1301" t="s">
        <v>82</v>
      </c>
      <c r="BD1301" t="s">
        <v>82</v>
      </c>
      <c r="BE1301" t="s">
        <v>82</v>
      </c>
      <c r="BF1301" t="s">
        <v>82</v>
      </c>
      <c r="BG1301" t="s">
        <v>82</v>
      </c>
      <c r="BH1301" t="s">
        <v>82</v>
      </c>
      <c r="BI1301" t="s">
        <v>82</v>
      </c>
      <c r="BJ1301" t="s">
        <v>82</v>
      </c>
      <c r="BK1301" t="s">
        <v>82</v>
      </c>
      <c r="BL1301" t="s">
        <v>82</v>
      </c>
      <c r="BM1301" t="s">
        <v>82</v>
      </c>
      <c r="BN1301" t="s">
        <v>82</v>
      </c>
      <c r="BO1301" t="s">
        <v>82</v>
      </c>
      <c r="BP1301" t="s">
        <v>82</v>
      </c>
      <c r="BQ1301" t="s">
        <v>82</v>
      </c>
    </row>
    <row r="1302" spans="1:69" x14ac:dyDescent="0.2">
      <c r="A1302" s="5">
        <v>0</v>
      </c>
      <c r="B1302" t="s">
        <v>19422</v>
      </c>
      <c r="C1302" t="s">
        <v>19423</v>
      </c>
      <c r="D1302" t="s">
        <v>19424</v>
      </c>
      <c r="E1302" t="s">
        <v>19422</v>
      </c>
      <c r="F1302" t="s">
        <v>73</v>
      </c>
      <c r="G1302" t="s">
        <v>19425</v>
      </c>
      <c r="H1302" s="1">
        <v>42620</v>
      </c>
      <c r="I1302" s="1">
        <v>43019</v>
      </c>
      <c r="J1302" t="b">
        <v>0</v>
      </c>
      <c r="K1302" t="s">
        <v>75</v>
      </c>
      <c r="L1302" t="s">
        <v>267</v>
      </c>
      <c r="M1302" t="s">
        <v>90</v>
      </c>
      <c r="N1302">
        <v>136</v>
      </c>
      <c r="O1302" t="s">
        <v>798</v>
      </c>
      <c r="P1302" t="s">
        <v>409</v>
      </c>
      <c r="Q1302" t="s">
        <v>19426</v>
      </c>
      <c r="R1302" t="s">
        <v>81</v>
      </c>
      <c r="S1302" t="s">
        <v>82</v>
      </c>
      <c r="T1302" s="1">
        <v>42620</v>
      </c>
      <c r="U1302" t="s">
        <v>14449</v>
      </c>
      <c r="V1302" t="s">
        <v>271</v>
      </c>
      <c r="W1302" s="2">
        <v>43850</v>
      </c>
      <c r="X1302" t="s">
        <v>19427</v>
      </c>
      <c r="Y1302" t="s">
        <v>148</v>
      </c>
      <c r="Z1302" t="s">
        <v>19428</v>
      </c>
      <c r="AA1302" t="s">
        <v>82</v>
      </c>
      <c r="AB1302" t="s">
        <v>19429</v>
      </c>
      <c r="AC1302" t="s">
        <v>19430</v>
      </c>
      <c r="AD1302" t="s">
        <v>6119</v>
      </c>
      <c r="AE1302" t="s">
        <v>148</v>
      </c>
      <c r="AF1302" t="s">
        <v>19428</v>
      </c>
      <c r="AG1302" t="s">
        <v>82</v>
      </c>
      <c r="AH1302" t="s">
        <v>19429</v>
      </c>
      <c r="AI1302" t="s">
        <v>19430</v>
      </c>
      <c r="AJ1302" t="s">
        <v>6119</v>
      </c>
      <c r="AK1302" t="s">
        <v>296</v>
      </c>
      <c r="AL1302" t="s">
        <v>82</v>
      </c>
      <c r="AM1302" t="s">
        <v>88</v>
      </c>
      <c r="AN1302" t="s">
        <v>154</v>
      </c>
      <c r="AO1302" t="s">
        <v>90</v>
      </c>
      <c r="AP1302" t="s">
        <v>91</v>
      </c>
      <c r="AQ1302" t="s">
        <v>19431</v>
      </c>
      <c r="AR1302" t="s">
        <v>82</v>
      </c>
      <c r="AS1302" t="s">
        <v>19432</v>
      </c>
      <c r="AT1302" t="s">
        <v>19433</v>
      </c>
      <c r="AU1302" t="s">
        <v>81</v>
      </c>
      <c r="AV1302" t="s">
        <v>82</v>
      </c>
      <c r="AW1302" t="s">
        <v>82</v>
      </c>
      <c r="AX1302" t="s">
        <v>82</v>
      </c>
      <c r="AY1302" t="s">
        <v>82</v>
      </c>
      <c r="AZ1302" t="s">
        <v>82</v>
      </c>
      <c r="BA1302" t="s">
        <v>82</v>
      </c>
      <c r="BB1302" t="s">
        <v>82</v>
      </c>
      <c r="BC1302" t="s">
        <v>82</v>
      </c>
      <c r="BD1302" t="s">
        <v>82</v>
      </c>
      <c r="BE1302" t="s">
        <v>82</v>
      </c>
      <c r="BF1302" t="s">
        <v>82</v>
      </c>
      <c r="BG1302" t="s">
        <v>82</v>
      </c>
      <c r="BH1302" t="s">
        <v>82</v>
      </c>
      <c r="BI1302" t="s">
        <v>82</v>
      </c>
      <c r="BJ1302" t="s">
        <v>82</v>
      </c>
      <c r="BK1302" t="s">
        <v>82</v>
      </c>
      <c r="BL1302" t="s">
        <v>82</v>
      </c>
      <c r="BM1302" t="s">
        <v>82</v>
      </c>
      <c r="BN1302" t="s">
        <v>82</v>
      </c>
      <c r="BO1302" t="s">
        <v>82</v>
      </c>
      <c r="BP1302" t="s">
        <v>82</v>
      </c>
      <c r="BQ1302" t="s">
        <v>82</v>
      </c>
    </row>
    <row r="1303" spans="1:69" x14ac:dyDescent="0.2">
      <c r="A1303" s="5">
        <v>0</v>
      </c>
      <c r="B1303" t="s">
        <v>19434</v>
      </c>
      <c r="C1303" t="s">
        <v>19435</v>
      </c>
      <c r="D1303" t="s">
        <v>19436</v>
      </c>
      <c r="E1303" t="s">
        <v>19437</v>
      </c>
      <c r="F1303" t="s">
        <v>73</v>
      </c>
      <c r="G1303" t="s">
        <v>19438</v>
      </c>
      <c r="H1303" s="1">
        <v>43377</v>
      </c>
      <c r="I1303" s="1">
        <v>39373</v>
      </c>
      <c r="J1303" t="b">
        <v>0</v>
      </c>
      <c r="K1303" t="s">
        <v>75</v>
      </c>
      <c r="L1303" t="s">
        <v>3556</v>
      </c>
      <c r="M1303" t="s">
        <v>90</v>
      </c>
      <c r="N1303">
        <v>4200</v>
      </c>
      <c r="O1303" t="s">
        <v>19439</v>
      </c>
      <c r="P1303" t="s">
        <v>82</v>
      </c>
      <c r="Q1303" t="s">
        <v>2687</v>
      </c>
      <c r="R1303" t="s">
        <v>81</v>
      </c>
      <c r="S1303">
        <v>1</v>
      </c>
      <c r="T1303" s="1">
        <v>43377</v>
      </c>
      <c r="U1303" t="s">
        <v>19440</v>
      </c>
      <c r="V1303" t="s">
        <v>106</v>
      </c>
      <c r="W1303" s="2">
        <v>43416</v>
      </c>
      <c r="X1303" t="s">
        <v>19441</v>
      </c>
      <c r="Y1303" t="s">
        <v>82</v>
      </c>
      <c r="Z1303" t="s">
        <v>82</v>
      </c>
      <c r="AA1303" t="s">
        <v>82</v>
      </c>
      <c r="AB1303" t="s">
        <v>82</v>
      </c>
      <c r="AC1303" t="s">
        <v>82</v>
      </c>
      <c r="AD1303" t="s">
        <v>82</v>
      </c>
      <c r="AE1303" t="s">
        <v>82</v>
      </c>
      <c r="AF1303" t="s">
        <v>82</v>
      </c>
      <c r="AG1303" t="s">
        <v>82</v>
      </c>
      <c r="AH1303" t="s">
        <v>82</v>
      </c>
      <c r="AI1303" t="s">
        <v>82</v>
      </c>
      <c r="AJ1303" t="s">
        <v>82</v>
      </c>
      <c r="AK1303" t="s">
        <v>110</v>
      </c>
      <c r="AL1303" t="s">
        <v>82</v>
      </c>
      <c r="AM1303" t="s">
        <v>88</v>
      </c>
      <c r="AN1303" t="s">
        <v>154</v>
      </c>
      <c r="AO1303" t="s">
        <v>90</v>
      </c>
      <c r="AP1303" t="s">
        <v>91</v>
      </c>
      <c r="AQ1303" t="s">
        <v>19442</v>
      </c>
      <c r="AR1303" t="s">
        <v>82</v>
      </c>
      <c r="AS1303" t="s">
        <v>19443</v>
      </c>
      <c r="AT1303" t="s">
        <v>19444</v>
      </c>
      <c r="AU1303" t="s">
        <v>81</v>
      </c>
      <c r="AV1303" t="s">
        <v>82</v>
      </c>
      <c r="AW1303" t="s">
        <v>82</v>
      </c>
      <c r="AX1303" t="s">
        <v>82</v>
      </c>
      <c r="AY1303" t="s">
        <v>82</v>
      </c>
      <c r="AZ1303" t="s">
        <v>82</v>
      </c>
      <c r="BA1303" t="s">
        <v>82</v>
      </c>
      <c r="BB1303" t="s">
        <v>82</v>
      </c>
      <c r="BC1303" t="s">
        <v>82</v>
      </c>
      <c r="BD1303" t="s">
        <v>82</v>
      </c>
      <c r="BE1303" t="s">
        <v>82</v>
      </c>
      <c r="BF1303" t="s">
        <v>82</v>
      </c>
      <c r="BG1303" t="s">
        <v>82</v>
      </c>
      <c r="BH1303" t="s">
        <v>82</v>
      </c>
      <c r="BI1303" t="s">
        <v>82</v>
      </c>
      <c r="BJ1303" t="s">
        <v>82</v>
      </c>
      <c r="BK1303" t="s">
        <v>82</v>
      </c>
      <c r="BL1303" t="s">
        <v>82</v>
      </c>
      <c r="BM1303" t="s">
        <v>82</v>
      </c>
      <c r="BN1303" t="s">
        <v>82</v>
      </c>
      <c r="BO1303" t="s">
        <v>82</v>
      </c>
      <c r="BP1303" t="s">
        <v>82</v>
      </c>
      <c r="BQ1303" t="s">
        <v>82</v>
      </c>
    </row>
    <row r="1304" spans="1:69" x14ac:dyDescent="0.2">
      <c r="A1304" s="5">
        <v>1</v>
      </c>
      <c r="B1304" t="s">
        <v>19445</v>
      </c>
      <c r="C1304" t="s">
        <v>19446</v>
      </c>
      <c r="D1304" t="s">
        <v>19447</v>
      </c>
      <c r="E1304" t="s">
        <v>19448</v>
      </c>
      <c r="F1304" t="s">
        <v>73</v>
      </c>
      <c r="G1304" t="s">
        <v>19449</v>
      </c>
      <c r="H1304" s="1">
        <v>43801</v>
      </c>
      <c r="I1304" s="1">
        <v>43801</v>
      </c>
      <c r="J1304" t="b">
        <v>0</v>
      </c>
      <c r="K1304" t="s">
        <v>75</v>
      </c>
      <c r="L1304" t="s">
        <v>979</v>
      </c>
      <c r="M1304" t="s">
        <v>90</v>
      </c>
      <c r="N1304">
        <v>30</v>
      </c>
      <c r="O1304" t="s">
        <v>19450</v>
      </c>
      <c r="P1304" t="s">
        <v>19451</v>
      </c>
      <c r="Q1304" t="s">
        <v>1420</v>
      </c>
      <c r="R1304" t="s">
        <v>81</v>
      </c>
      <c r="S1304" t="s">
        <v>82</v>
      </c>
      <c r="T1304" s="1">
        <v>43801</v>
      </c>
      <c r="U1304" t="s">
        <v>4143</v>
      </c>
      <c r="V1304" t="s">
        <v>146</v>
      </c>
      <c r="W1304" s="2">
        <v>43836</v>
      </c>
      <c r="X1304" t="s">
        <v>19452</v>
      </c>
      <c r="Y1304" t="s">
        <v>148</v>
      </c>
      <c r="Z1304" t="s">
        <v>19453</v>
      </c>
      <c r="AA1304" t="s">
        <v>82</v>
      </c>
      <c r="AB1304" t="s">
        <v>19454</v>
      </c>
      <c r="AC1304" t="s">
        <v>19455</v>
      </c>
      <c r="AD1304" t="s">
        <v>19456</v>
      </c>
      <c r="AE1304" t="s">
        <v>148</v>
      </c>
      <c r="AF1304" t="s">
        <v>19453</v>
      </c>
      <c r="AG1304" t="s">
        <v>82</v>
      </c>
      <c r="AH1304" t="s">
        <v>19454</v>
      </c>
      <c r="AI1304" t="s">
        <v>19455</v>
      </c>
      <c r="AJ1304" t="s">
        <v>19456</v>
      </c>
      <c r="AK1304" t="s">
        <v>296</v>
      </c>
      <c r="AL1304" t="s">
        <v>19457</v>
      </c>
      <c r="AM1304" t="s">
        <v>88</v>
      </c>
      <c r="AN1304" t="s">
        <v>154</v>
      </c>
      <c r="AO1304" t="s">
        <v>2325</v>
      </c>
      <c r="AP1304" t="s">
        <v>91</v>
      </c>
      <c r="AQ1304" t="s">
        <v>19458</v>
      </c>
      <c r="AR1304" t="s">
        <v>82</v>
      </c>
      <c r="AS1304" t="s">
        <v>19459</v>
      </c>
      <c r="AT1304" t="s">
        <v>19460</v>
      </c>
      <c r="AU1304" t="s">
        <v>81</v>
      </c>
      <c r="AV1304" t="s">
        <v>82</v>
      </c>
      <c r="AW1304" t="s">
        <v>82</v>
      </c>
      <c r="AX1304" t="s">
        <v>82</v>
      </c>
      <c r="AY1304" t="s">
        <v>82</v>
      </c>
      <c r="AZ1304" t="s">
        <v>82</v>
      </c>
      <c r="BA1304" t="s">
        <v>82</v>
      </c>
      <c r="BB1304" t="s">
        <v>82</v>
      </c>
      <c r="BC1304" t="s">
        <v>82</v>
      </c>
      <c r="BD1304" t="s">
        <v>82</v>
      </c>
      <c r="BE1304" t="s">
        <v>82</v>
      </c>
      <c r="BF1304" t="s">
        <v>82</v>
      </c>
      <c r="BG1304" t="s">
        <v>82</v>
      </c>
      <c r="BH1304" t="s">
        <v>82</v>
      </c>
      <c r="BI1304" t="s">
        <v>82</v>
      </c>
      <c r="BJ1304" t="s">
        <v>82</v>
      </c>
      <c r="BK1304" t="s">
        <v>82</v>
      </c>
      <c r="BL1304" t="s">
        <v>82</v>
      </c>
      <c r="BM1304" t="s">
        <v>82</v>
      </c>
      <c r="BN1304" t="s">
        <v>82</v>
      </c>
      <c r="BO1304" t="s">
        <v>82</v>
      </c>
      <c r="BP1304" t="s">
        <v>82</v>
      </c>
      <c r="BQ1304" t="s">
        <v>82</v>
      </c>
    </row>
    <row r="1305" spans="1:69" x14ac:dyDescent="0.2">
      <c r="A1305" s="5">
        <v>0</v>
      </c>
      <c r="B1305" t="s">
        <v>19461</v>
      </c>
      <c r="C1305" t="s">
        <v>19462</v>
      </c>
      <c r="D1305" t="s">
        <v>19463</v>
      </c>
      <c r="E1305" t="s">
        <v>19461</v>
      </c>
      <c r="F1305" t="s">
        <v>73</v>
      </c>
      <c r="G1305" t="s">
        <v>19464</v>
      </c>
      <c r="H1305" s="1">
        <v>42453</v>
      </c>
      <c r="I1305" s="1">
        <v>42522</v>
      </c>
      <c r="J1305" t="b">
        <v>1</v>
      </c>
      <c r="K1305" t="s">
        <v>75</v>
      </c>
      <c r="L1305" t="s">
        <v>7840</v>
      </c>
      <c r="M1305" t="s">
        <v>90</v>
      </c>
      <c r="N1305">
        <v>37</v>
      </c>
      <c r="O1305" t="s">
        <v>4848</v>
      </c>
      <c r="P1305" t="s">
        <v>82</v>
      </c>
      <c r="Q1305" t="s">
        <v>19465</v>
      </c>
      <c r="R1305" t="s">
        <v>81</v>
      </c>
      <c r="S1305" t="s">
        <v>82</v>
      </c>
      <c r="T1305" s="1">
        <v>42453</v>
      </c>
      <c r="U1305" s="3">
        <v>42522</v>
      </c>
      <c r="V1305" t="s">
        <v>367</v>
      </c>
      <c r="W1305" s="2">
        <v>42520</v>
      </c>
      <c r="X1305" t="s">
        <v>19466</v>
      </c>
      <c r="Y1305" t="s">
        <v>82</v>
      </c>
      <c r="Z1305" t="s">
        <v>82</v>
      </c>
      <c r="AA1305" t="s">
        <v>82</v>
      </c>
      <c r="AB1305" t="s">
        <v>82</v>
      </c>
      <c r="AC1305" t="s">
        <v>82</v>
      </c>
      <c r="AD1305" t="s">
        <v>82</v>
      </c>
      <c r="AE1305" t="s">
        <v>82</v>
      </c>
      <c r="AF1305" t="s">
        <v>82</v>
      </c>
      <c r="AG1305" t="s">
        <v>82</v>
      </c>
      <c r="AH1305" t="s">
        <v>82</v>
      </c>
      <c r="AI1305" t="s">
        <v>82</v>
      </c>
      <c r="AJ1305" t="s">
        <v>82</v>
      </c>
      <c r="AK1305" t="s">
        <v>153</v>
      </c>
      <c r="AL1305" t="s">
        <v>19467</v>
      </c>
      <c r="AM1305" t="s">
        <v>88</v>
      </c>
      <c r="AN1305" t="s">
        <v>90</v>
      </c>
      <c r="AO1305" t="s">
        <v>6723</v>
      </c>
      <c r="AP1305" t="s">
        <v>371</v>
      </c>
      <c r="AQ1305" t="s">
        <v>19468</v>
      </c>
      <c r="AR1305" t="s">
        <v>82</v>
      </c>
      <c r="AS1305" t="s">
        <v>19469</v>
      </c>
      <c r="AT1305" t="s">
        <v>19470</v>
      </c>
      <c r="AU1305" t="s">
        <v>81</v>
      </c>
      <c r="AV1305" t="s">
        <v>82</v>
      </c>
      <c r="AW1305" t="s">
        <v>82</v>
      </c>
      <c r="AX1305" t="s">
        <v>82</v>
      </c>
      <c r="AY1305" t="s">
        <v>82</v>
      </c>
      <c r="AZ1305" t="s">
        <v>82</v>
      </c>
      <c r="BA1305" t="s">
        <v>82</v>
      </c>
      <c r="BB1305" t="s">
        <v>82</v>
      </c>
      <c r="BC1305" t="s">
        <v>82</v>
      </c>
      <c r="BD1305" t="s">
        <v>82</v>
      </c>
      <c r="BE1305" t="s">
        <v>82</v>
      </c>
      <c r="BF1305" t="s">
        <v>82</v>
      </c>
      <c r="BG1305" t="s">
        <v>82</v>
      </c>
      <c r="BH1305" t="s">
        <v>82</v>
      </c>
      <c r="BI1305" t="s">
        <v>82</v>
      </c>
      <c r="BJ1305" t="s">
        <v>82</v>
      </c>
      <c r="BK1305" t="s">
        <v>82</v>
      </c>
      <c r="BL1305" t="s">
        <v>82</v>
      </c>
      <c r="BM1305" t="s">
        <v>82</v>
      </c>
      <c r="BN1305" t="s">
        <v>82</v>
      </c>
      <c r="BO1305" t="s">
        <v>82</v>
      </c>
      <c r="BP1305" t="s">
        <v>82</v>
      </c>
      <c r="BQ1305" t="s">
        <v>82</v>
      </c>
    </row>
    <row r="1306" spans="1:69" x14ac:dyDescent="0.2">
      <c r="A1306" s="5">
        <v>0</v>
      </c>
      <c r="B1306" t="s">
        <v>19471</v>
      </c>
      <c r="C1306" t="s">
        <v>19472</v>
      </c>
      <c r="D1306" t="s">
        <v>19473</v>
      </c>
      <c r="E1306" t="s">
        <v>19474</v>
      </c>
      <c r="F1306" t="s">
        <v>73</v>
      </c>
      <c r="G1306" t="s">
        <v>19475</v>
      </c>
      <c r="H1306" s="1">
        <v>43678</v>
      </c>
      <c r="I1306" s="1">
        <v>43800</v>
      </c>
      <c r="J1306" t="b">
        <v>0</v>
      </c>
      <c r="K1306" t="s">
        <v>75</v>
      </c>
      <c r="L1306" t="s">
        <v>537</v>
      </c>
      <c r="M1306" t="s">
        <v>90</v>
      </c>
      <c r="N1306">
        <v>194</v>
      </c>
      <c r="O1306" t="s">
        <v>19476</v>
      </c>
      <c r="P1306" t="s">
        <v>626</v>
      </c>
      <c r="Q1306" t="s">
        <v>19477</v>
      </c>
      <c r="R1306" t="s">
        <v>81</v>
      </c>
      <c r="S1306" t="s">
        <v>82</v>
      </c>
      <c r="T1306" s="1">
        <v>43678</v>
      </c>
      <c r="U1306" t="s">
        <v>167</v>
      </c>
      <c r="V1306" t="s">
        <v>468</v>
      </c>
      <c r="W1306" s="2">
        <v>44011</v>
      </c>
      <c r="X1306">
        <v>1072019</v>
      </c>
      <c r="Y1306" t="s">
        <v>227</v>
      </c>
      <c r="Z1306" t="s">
        <v>19478</v>
      </c>
      <c r="AA1306" t="s">
        <v>82</v>
      </c>
      <c r="AB1306" t="s">
        <v>19479</v>
      </c>
      <c r="AC1306" t="s">
        <v>19480</v>
      </c>
      <c r="AD1306" t="s">
        <v>19481</v>
      </c>
      <c r="AE1306" t="s">
        <v>227</v>
      </c>
      <c r="AF1306" t="s">
        <v>19478</v>
      </c>
      <c r="AG1306" t="s">
        <v>82</v>
      </c>
      <c r="AH1306" t="s">
        <v>19479</v>
      </c>
      <c r="AI1306" t="s">
        <v>19480</v>
      </c>
      <c r="AJ1306" t="s">
        <v>19481</v>
      </c>
      <c r="AK1306" t="s">
        <v>296</v>
      </c>
      <c r="AL1306" t="s">
        <v>82</v>
      </c>
      <c r="AM1306" t="s">
        <v>88</v>
      </c>
      <c r="AN1306" t="s">
        <v>154</v>
      </c>
      <c r="AO1306" t="s">
        <v>1063</v>
      </c>
      <c r="AP1306" t="s">
        <v>91</v>
      </c>
      <c r="AQ1306" t="s">
        <v>19482</v>
      </c>
      <c r="AR1306" t="s">
        <v>82</v>
      </c>
      <c r="AS1306" t="s">
        <v>19483</v>
      </c>
      <c r="AT1306" t="s">
        <v>19484</v>
      </c>
      <c r="AU1306" t="s">
        <v>81</v>
      </c>
      <c r="AV1306" t="s">
        <v>82</v>
      </c>
      <c r="AW1306" t="s">
        <v>82</v>
      </c>
      <c r="AX1306" t="s">
        <v>82</v>
      </c>
      <c r="AY1306" t="s">
        <v>82</v>
      </c>
      <c r="AZ1306" t="s">
        <v>82</v>
      </c>
      <c r="BA1306" t="s">
        <v>82</v>
      </c>
      <c r="BB1306" t="s">
        <v>82</v>
      </c>
      <c r="BC1306" t="s">
        <v>82</v>
      </c>
      <c r="BD1306" t="s">
        <v>82</v>
      </c>
      <c r="BE1306" t="s">
        <v>82</v>
      </c>
      <c r="BF1306" t="s">
        <v>82</v>
      </c>
      <c r="BG1306" t="s">
        <v>82</v>
      </c>
      <c r="BH1306" t="s">
        <v>82</v>
      </c>
      <c r="BI1306" t="s">
        <v>82</v>
      </c>
      <c r="BJ1306" t="s">
        <v>82</v>
      </c>
      <c r="BK1306" t="s">
        <v>82</v>
      </c>
      <c r="BL1306" t="s">
        <v>82</v>
      </c>
      <c r="BM1306" t="s">
        <v>82</v>
      </c>
      <c r="BN1306" t="s">
        <v>82</v>
      </c>
      <c r="BO1306" t="s">
        <v>82</v>
      </c>
      <c r="BP1306" t="s">
        <v>82</v>
      </c>
      <c r="BQ1306" t="s">
        <v>82</v>
      </c>
    </row>
    <row r="1307" spans="1:69" x14ac:dyDescent="0.2">
      <c r="A1307" s="5">
        <v>0</v>
      </c>
      <c r="B1307" t="s">
        <v>19485</v>
      </c>
      <c r="C1307" t="s">
        <v>19486</v>
      </c>
      <c r="D1307" t="s">
        <v>19487</v>
      </c>
      <c r="E1307" t="s">
        <v>19488</v>
      </c>
      <c r="F1307" t="s">
        <v>73</v>
      </c>
      <c r="G1307" t="s">
        <v>19489</v>
      </c>
      <c r="H1307" s="1">
        <v>43425</v>
      </c>
      <c r="I1307" s="1">
        <v>44440</v>
      </c>
      <c r="J1307" t="b">
        <v>0</v>
      </c>
      <c r="K1307" t="s">
        <v>75</v>
      </c>
      <c r="L1307" t="s">
        <v>19490</v>
      </c>
      <c r="M1307" t="s">
        <v>90</v>
      </c>
      <c r="N1307">
        <v>40</v>
      </c>
      <c r="O1307" t="s">
        <v>1475</v>
      </c>
      <c r="P1307" t="s">
        <v>82</v>
      </c>
      <c r="Q1307" t="s">
        <v>19491</v>
      </c>
      <c r="R1307" t="s">
        <v>81</v>
      </c>
      <c r="S1307" t="s">
        <v>82</v>
      </c>
      <c r="T1307" s="1">
        <v>43425</v>
      </c>
      <c r="U1307" t="s">
        <v>19492</v>
      </c>
      <c r="V1307" t="s">
        <v>834</v>
      </c>
      <c r="W1307" s="2">
        <v>44151</v>
      </c>
      <c r="X1307" t="s">
        <v>19493</v>
      </c>
      <c r="Y1307" t="s">
        <v>227</v>
      </c>
      <c r="Z1307" t="s">
        <v>19494</v>
      </c>
      <c r="AA1307" t="s">
        <v>82</v>
      </c>
      <c r="AB1307" t="s">
        <v>19495</v>
      </c>
      <c r="AC1307" t="s">
        <v>19496</v>
      </c>
      <c r="AD1307" t="s">
        <v>19497</v>
      </c>
      <c r="AE1307" t="s">
        <v>227</v>
      </c>
      <c r="AF1307" t="s">
        <v>19494</v>
      </c>
      <c r="AG1307" t="s">
        <v>82</v>
      </c>
      <c r="AH1307" t="s">
        <v>19495</v>
      </c>
      <c r="AI1307" t="s">
        <v>19496</v>
      </c>
      <c r="AJ1307" t="s">
        <v>19497</v>
      </c>
      <c r="AK1307" t="s">
        <v>153</v>
      </c>
      <c r="AL1307" t="s">
        <v>82</v>
      </c>
      <c r="AM1307" t="s">
        <v>88</v>
      </c>
      <c r="AN1307" t="s">
        <v>2183</v>
      </c>
      <c r="AO1307" t="s">
        <v>231</v>
      </c>
      <c r="AP1307" t="s">
        <v>91</v>
      </c>
      <c r="AQ1307" t="s">
        <v>19498</v>
      </c>
      <c r="AR1307" t="s">
        <v>82</v>
      </c>
      <c r="AS1307" t="s">
        <v>19499</v>
      </c>
      <c r="AT1307" t="s">
        <v>19500</v>
      </c>
      <c r="AU1307" t="s">
        <v>81</v>
      </c>
      <c r="AV1307" t="s">
        <v>82</v>
      </c>
      <c r="AW1307" t="s">
        <v>82</v>
      </c>
      <c r="AX1307" t="s">
        <v>82</v>
      </c>
      <c r="AY1307" t="s">
        <v>82</v>
      </c>
      <c r="AZ1307" t="s">
        <v>82</v>
      </c>
      <c r="BA1307" t="s">
        <v>82</v>
      </c>
      <c r="BB1307" t="s">
        <v>82</v>
      </c>
      <c r="BC1307" t="s">
        <v>82</v>
      </c>
      <c r="BD1307" t="s">
        <v>82</v>
      </c>
      <c r="BE1307" t="s">
        <v>82</v>
      </c>
      <c r="BF1307" t="s">
        <v>82</v>
      </c>
      <c r="BG1307" t="s">
        <v>82</v>
      </c>
      <c r="BH1307" t="s">
        <v>82</v>
      </c>
      <c r="BI1307" t="s">
        <v>82</v>
      </c>
      <c r="BJ1307" t="s">
        <v>82</v>
      </c>
      <c r="BK1307" t="s">
        <v>82</v>
      </c>
      <c r="BL1307" t="s">
        <v>82</v>
      </c>
      <c r="BM1307" t="s">
        <v>82</v>
      </c>
      <c r="BN1307" t="s">
        <v>82</v>
      </c>
      <c r="BO1307" t="s">
        <v>82</v>
      </c>
      <c r="BP1307" t="s">
        <v>82</v>
      </c>
      <c r="BQ1307" t="s">
        <v>82</v>
      </c>
    </row>
    <row r="1308" spans="1:69" x14ac:dyDescent="0.2">
      <c r="A1308" s="5">
        <v>1</v>
      </c>
      <c r="B1308" t="s">
        <v>81</v>
      </c>
      <c r="C1308" t="s">
        <v>19501</v>
      </c>
      <c r="D1308" t="s">
        <v>19502</v>
      </c>
      <c r="E1308" t="s">
        <v>19503</v>
      </c>
      <c r="F1308" t="s">
        <v>120</v>
      </c>
      <c r="G1308" t="s">
        <v>19504</v>
      </c>
      <c r="H1308" s="1">
        <v>42705</v>
      </c>
      <c r="I1308" s="1">
        <v>42705</v>
      </c>
      <c r="J1308" t="b">
        <v>0</v>
      </c>
      <c r="K1308" t="s">
        <v>75</v>
      </c>
      <c r="L1308" t="s">
        <v>122</v>
      </c>
      <c r="M1308" t="s">
        <v>1830</v>
      </c>
      <c r="N1308">
        <v>30</v>
      </c>
      <c r="O1308" t="s">
        <v>19505</v>
      </c>
      <c r="P1308" t="s">
        <v>125</v>
      </c>
      <c r="Q1308" t="s">
        <v>19506</v>
      </c>
      <c r="R1308" t="s">
        <v>81</v>
      </c>
      <c r="S1308" t="s">
        <v>82</v>
      </c>
      <c r="T1308" s="1">
        <v>42705</v>
      </c>
      <c r="U1308" s="1">
        <v>42705</v>
      </c>
      <c r="V1308" t="s">
        <v>127</v>
      </c>
      <c r="W1308" s="2">
        <v>43557</v>
      </c>
      <c r="X1308" t="s">
        <v>82</v>
      </c>
      <c r="Y1308" t="s">
        <v>82</v>
      </c>
      <c r="Z1308" t="s">
        <v>82</v>
      </c>
      <c r="AA1308" t="s">
        <v>82</v>
      </c>
      <c r="AB1308" t="s">
        <v>82</v>
      </c>
      <c r="AC1308" t="s">
        <v>82</v>
      </c>
      <c r="AD1308" t="s">
        <v>82</v>
      </c>
      <c r="AE1308" t="s">
        <v>82</v>
      </c>
      <c r="AF1308" t="s">
        <v>82</v>
      </c>
      <c r="AG1308" t="s">
        <v>82</v>
      </c>
      <c r="AH1308" t="s">
        <v>82</v>
      </c>
      <c r="AI1308" t="s">
        <v>82</v>
      </c>
      <c r="AJ1308" t="s">
        <v>82</v>
      </c>
      <c r="AK1308" t="s">
        <v>212</v>
      </c>
      <c r="AL1308" t="s">
        <v>82</v>
      </c>
      <c r="AM1308" t="s">
        <v>7195</v>
      </c>
      <c r="AN1308" t="s">
        <v>7191</v>
      </c>
      <c r="AO1308" t="s">
        <v>4839</v>
      </c>
      <c r="AP1308" t="s">
        <v>132</v>
      </c>
      <c r="AQ1308" t="s">
        <v>19507</v>
      </c>
      <c r="AR1308" t="s">
        <v>19508</v>
      </c>
      <c r="AS1308" t="s">
        <v>19509</v>
      </c>
      <c r="AT1308" t="s">
        <v>82</v>
      </c>
      <c r="AU1308" t="s">
        <v>81</v>
      </c>
      <c r="AV1308" t="s">
        <v>82</v>
      </c>
      <c r="AW1308" t="s">
        <v>81</v>
      </c>
      <c r="AX1308" t="s">
        <v>81</v>
      </c>
      <c r="AY1308" t="s">
        <v>81</v>
      </c>
      <c r="AZ1308" t="s">
        <v>81</v>
      </c>
      <c r="BA1308" t="s">
        <v>82</v>
      </c>
      <c r="BB1308" s="1">
        <v>1</v>
      </c>
      <c r="BC1308" t="s">
        <v>81</v>
      </c>
      <c r="BD1308" t="s">
        <v>81</v>
      </c>
      <c r="BE1308" t="s">
        <v>81</v>
      </c>
      <c r="BF1308" t="s">
        <v>81</v>
      </c>
      <c r="BG1308" t="s">
        <v>81</v>
      </c>
      <c r="BH1308" t="s">
        <v>81</v>
      </c>
      <c r="BI1308" t="s">
        <v>81</v>
      </c>
      <c r="BJ1308" t="s">
        <v>82</v>
      </c>
      <c r="BK1308" t="s">
        <v>82</v>
      </c>
      <c r="BL1308" t="s">
        <v>81</v>
      </c>
      <c r="BM1308" t="s">
        <v>137</v>
      </c>
      <c r="BN1308" t="s">
        <v>81</v>
      </c>
      <c r="BO1308" t="s">
        <v>81</v>
      </c>
      <c r="BP1308" t="s">
        <v>81</v>
      </c>
      <c r="BQ1308" t="s">
        <v>81</v>
      </c>
    </row>
    <row r="1309" spans="1:69" x14ac:dyDescent="0.2">
      <c r="A1309" s="5">
        <v>0</v>
      </c>
      <c r="B1309" t="s">
        <v>19510</v>
      </c>
      <c r="C1309" t="s">
        <v>19511</v>
      </c>
      <c r="D1309" t="s">
        <v>19512</v>
      </c>
      <c r="E1309" t="s">
        <v>19510</v>
      </c>
      <c r="F1309" t="s">
        <v>553</v>
      </c>
      <c r="G1309" t="s">
        <v>19513</v>
      </c>
      <c r="H1309" s="1">
        <v>42507</v>
      </c>
      <c r="I1309" s="1">
        <v>42522</v>
      </c>
      <c r="J1309" t="b">
        <v>0</v>
      </c>
      <c r="K1309" t="s">
        <v>555</v>
      </c>
      <c r="L1309" t="s">
        <v>1531</v>
      </c>
      <c r="M1309" t="s">
        <v>19514</v>
      </c>
      <c r="N1309" t="s">
        <v>19515</v>
      </c>
      <c r="O1309" t="s">
        <v>19516</v>
      </c>
      <c r="P1309" t="s">
        <v>365</v>
      </c>
      <c r="Q1309" t="s">
        <v>19517</v>
      </c>
      <c r="R1309" t="s">
        <v>81</v>
      </c>
      <c r="S1309" t="s">
        <v>82</v>
      </c>
      <c r="T1309" s="1">
        <v>42507</v>
      </c>
      <c r="U1309" s="1">
        <v>42522</v>
      </c>
      <c r="V1309" t="s">
        <v>553</v>
      </c>
      <c r="W1309" s="2">
        <v>42843</v>
      </c>
      <c r="X1309" t="s">
        <v>82</v>
      </c>
      <c r="Y1309" t="s">
        <v>19518</v>
      </c>
      <c r="Z1309" t="s">
        <v>81</v>
      </c>
      <c r="AA1309" t="s">
        <v>19519</v>
      </c>
      <c r="AB1309" t="s">
        <v>19520</v>
      </c>
      <c r="AC1309" t="s">
        <v>19521</v>
      </c>
      <c r="AD1309" t="s">
        <v>19516</v>
      </c>
      <c r="AE1309" t="s">
        <v>19518</v>
      </c>
      <c r="AF1309" t="s">
        <v>81</v>
      </c>
      <c r="AG1309" t="s">
        <v>19519</v>
      </c>
      <c r="AH1309" t="s">
        <v>19520</v>
      </c>
      <c r="AI1309" t="s">
        <v>19521</v>
      </c>
      <c r="AJ1309" t="s">
        <v>19516</v>
      </c>
      <c r="AK1309" t="s">
        <v>212</v>
      </c>
      <c r="AL1309" t="s">
        <v>82</v>
      </c>
      <c r="AM1309" t="s">
        <v>19522</v>
      </c>
      <c r="AN1309">
        <v>80</v>
      </c>
      <c r="AO1309" t="s">
        <v>81</v>
      </c>
      <c r="AP1309" t="s">
        <v>371</v>
      </c>
      <c r="AQ1309" t="s">
        <v>19523</v>
      </c>
      <c r="AR1309" t="s">
        <v>19524</v>
      </c>
      <c r="AS1309" t="s">
        <v>19525</v>
      </c>
      <c r="AT1309" t="s">
        <v>19526</v>
      </c>
      <c r="AU1309" t="s">
        <v>81</v>
      </c>
      <c r="AV1309" t="s">
        <v>82</v>
      </c>
      <c r="AW1309" t="s">
        <v>81</v>
      </c>
      <c r="AX1309" t="s">
        <v>82</v>
      </c>
      <c r="AY1309" t="s">
        <v>82</v>
      </c>
      <c r="AZ1309" t="s">
        <v>82</v>
      </c>
      <c r="BA1309" t="s">
        <v>82</v>
      </c>
      <c r="BB1309" t="s">
        <v>82</v>
      </c>
      <c r="BC1309" t="s">
        <v>82</v>
      </c>
      <c r="BD1309" t="s">
        <v>82</v>
      </c>
      <c r="BE1309" t="s">
        <v>82</v>
      </c>
      <c r="BF1309" t="s">
        <v>82</v>
      </c>
      <c r="BG1309" t="s">
        <v>82</v>
      </c>
      <c r="BH1309" t="s">
        <v>82</v>
      </c>
      <c r="BI1309" t="s">
        <v>82</v>
      </c>
      <c r="BJ1309" t="s">
        <v>82</v>
      </c>
      <c r="BK1309" t="s">
        <v>82</v>
      </c>
      <c r="BL1309" t="s">
        <v>82</v>
      </c>
      <c r="BM1309" t="s">
        <v>82</v>
      </c>
      <c r="BN1309" t="s">
        <v>82</v>
      </c>
      <c r="BO1309" t="s">
        <v>82</v>
      </c>
      <c r="BP1309" t="s">
        <v>82</v>
      </c>
      <c r="BQ1309" t="s">
        <v>82</v>
      </c>
    </row>
    <row r="1310" spans="1:69" x14ac:dyDescent="0.2">
      <c r="A1310" s="5">
        <v>0</v>
      </c>
      <c r="B1310" t="s">
        <v>19527</v>
      </c>
      <c r="C1310" t="s">
        <v>19528</v>
      </c>
      <c r="D1310" t="s">
        <v>19529</v>
      </c>
      <c r="E1310" t="s">
        <v>19530</v>
      </c>
      <c r="F1310" t="s">
        <v>73</v>
      </c>
      <c r="G1310" t="s">
        <v>19531</v>
      </c>
      <c r="H1310" s="1">
        <v>43235</v>
      </c>
      <c r="I1310" s="1">
        <v>43332</v>
      </c>
      <c r="J1310" t="b">
        <v>0</v>
      </c>
      <c r="K1310" t="s">
        <v>75</v>
      </c>
      <c r="L1310" t="s">
        <v>4291</v>
      </c>
      <c r="M1310" t="s">
        <v>90</v>
      </c>
      <c r="N1310">
        <v>250</v>
      </c>
      <c r="O1310" t="s">
        <v>19532</v>
      </c>
      <c r="P1310" t="s">
        <v>82</v>
      </c>
      <c r="Q1310" t="s">
        <v>1754</v>
      </c>
      <c r="R1310" t="s">
        <v>81</v>
      </c>
      <c r="S1310" t="s">
        <v>82</v>
      </c>
      <c r="T1310" s="1">
        <v>43235</v>
      </c>
      <c r="U1310" t="s">
        <v>19533</v>
      </c>
      <c r="V1310" t="s">
        <v>605</v>
      </c>
      <c r="W1310" s="2">
        <v>43269</v>
      </c>
      <c r="X1310" t="s">
        <v>19534</v>
      </c>
      <c r="Y1310" t="s">
        <v>227</v>
      </c>
      <c r="Z1310" t="s">
        <v>19535</v>
      </c>
      <c r="AA1310" t="s">
        <v>82</v>
      </c>
      <c r="AB1310" t="s">
        <v>19536</v>
      </c>
      <c r="AC1310" t="s">
        <v>19537</v>
      </c>
      <c r="AD1310" t="s">
        <v>19538</v>
      </c>
      <c r="AE1310" t="s">
        <v>227</v>
      </c>
      <c r="AF1310" t="s">
        <v>19535</v>
      </c>
      <c r="AG1310" t="s">
        <v>82</v>
      </c>
      <c r="AH1310" t="s">
        <v>19536</v>
      </c>
      <c r="AI1310" t="s">
        <v>19537</v>
      </c>
      <c r="AJ1310" t="s">
        <v>19538</v>
      </c>
      <c r="AK1310" t="s">
        <v>153</v>
      </c>
      <c r="AL1310" t="s">
        <v>82</v>
      </c>
      <c r="AM1310" t="s">
        <v>88</v>
      </c>
      <c r="AN1310" t="s">
        <v>154</v>
      </c>
      <c r="AO1310" t="s">
        <v>277</v>
      </c>
      <c r="AP1310" t="s">
        <v>91</v>
      </c>
      <c r="AQ1310" t="s">
        <v>19539</v>
      </c>
      <c r="AR1310" t="s">
        <v>82</v>
      </c>
      <c r="AS1310" t="s">
        <v>19006</v>
      </c>
      <c r="AT1310" t="s">
        <v>19540</v>
      </c>
      <c r="AU1310" t="s">
        <v>81</v>
      </c>
      <c r="AV1310" t="s">
        <v>82</v>
      </c>
      <c r="AW1310" t="s">
        <v>82</v>
      </c>
      <c r="AX1310" t="s">
        <v>82</v>
      </c>
      <c r="AY1310" t="s">
        <v>82</v>
      </c>
      <c r="AZ1310" t="s">
        <v>82</v>
      </c>
      <c r="BA1310" t="s">
        <v>82</v>
      </c>
      <c r="BB1310" t="s">
        <v>82</v>
      </c>
      <c r="BC1310" t="s">
        <v>82</v>
      </c>
      <c r="BD1310" t="s">
        <v>82</v>
      </c>
      <c r="BE1310" t="s">
        <v>82</v>
      </c>
      <c r="BF1310" t="s">
        <v>82</v>
      </c>
      <c r="BG1310" t="s">
        <v>82</v>
      </c>
      <c r="BH1310" t="s">
        <v>82</v>
      </c>
      <c r="BI1310" t="s">
        <v>82</v>
      </c>
      <c r="BJ1310" t="s">
        <v>82</v>
      </c>
      <c r="BK1310" t="s">
        <v>82</v>
      </c>
      <c r="BL1310" t="s">
        <v>82</v>
      </c>
      <c r="BM1310" t="s">
        <v>82</v>
      </c>
      <c r="BN1310" t="s">
        <v>82</v>
      </c>
      <c r="BO1310" t="s">
        <v>82</v>
      </c>
      <c r="BP1310" t="s">
        <v>82</v>
      </c>
      <c r="BQ1310" t="s">
        <v>82</v>
      </c>
    </row>
    <row r="1311" spans="1:69" x14ac:dyDescent="0.2">
      <c r="A1311" s="5">
        <v>1</v>
      </c>
      <c r="B1311" t="s">
        <v>19541</v>
      </c>
      <c r="C1311" t="s">
        <v>19542</v>
      </c>
      <c r="D1311" t="s">
        <v>19543</v>
      </c>
      <c r="E1311" t="s">
        <v>19541</v>
      </c>
      <c r="F1311" t="s">
        <v>73</v>
      </c>
      <c r="G1311" t="s">
        <v>19544</v>
      </c>
      <c r="H1311" s="1">
        <v>43140</v>
      </c>
      <c r="I1311" s="1">
        <v>43166</v>
      </c>
      <c r="J1311" t="b">
        <v>0</v>
      </c>
      <c r="K1311" t="s">
        <v>75</v>
      </c>
      <c r="L1311" t="s">
        <v>465</v>
      </c>
      <c r="M1311" t="s">
        <v>363</v>
      </c>
      <c r="N1311">
        <v>2320</v>
      </c>
      <c r="O1311" t="s">
        <v>6909</v>
      </c>
      <c r="P1311" t="s">
        <v>79</v>
      </c>
      <c r="Q1311" t="s">
        <v>770</v>
      </c>
      <c r="R1311" t="s">
        <v>81</v>
      </c>
      <c r="S1311" t="s">
        <v>82</v>
      </c>
      <c r="T1311" s="1">
        <v>43140</v>
      </c>
      <c r="U1311" t="s">
        <v>19545</v>
      </c>
      <c r="V1311" t="s">
        <v>452</v>
      </c>
      <c r="W1311" s="2">
        <v>44088</v>
      </c>
      <c r="X1311" t="s">
        <v>19546</v>
      </c>
      <c r="Y1311" t="s">
        <v>227</v>
      </c>
      <c r="Z1311" t="s">
        <v>19547</v>
      </c>
      <c r="AA1311" t="s">
        <v>82</v>
      </c>
      <c r="AB1311" t="s">
        <v>19548</v>
      </c>
      <c r="AC1311" t="s">
        <v>19549</v>
      </c>
      <c r="AD1311" t="s">
        <v>6916</v>
      </c>
      <c r="AE1311" t="s">
        <v>227</v>
      </c>
      <c r="AF1311" t="s">
        <v>19547</v>
      </c>
      <c r="AG1311" t="s">
        <v>82</v>
      </c>
      <c r="AH1311" t="s">
        <v>19548</v>
      </c>
      <c r="AI1311" t="s">
        <v>19549</v>
      </c>
      <c r="AJ1311" t="s">
        <v>6916</v>
      </c>
      <c r="AK1311" t="s">
        <v>296</v>
      </c>
      <c r="AL1311" t="s">
        <v>82</v>
      </c>
      <c r="AM1311" t="s">
        <v>88</v>
      </c>
      <c r="AN1311" t="s">
        <v>154</v>
      </c>
      <c r="AO1311" t="s">
        <v>90</v>
      </c>
      <c r="AP1311" t="s">
        <v>91</v>
      </c>
      <c r="AQ1311" t="s">
        <v>19550</v>
      </c>
      <c r="AR1311" t="s">
        <v>82</v>
      </c>
      <c r="AS1311" t="s">
        <v>19551</v>
      </c>
      <c r="AT1311" t="s">
        <v>19552</v>
      </c>
      <c r="AU1311" t="s">
        <v>81</v>
      </c>
      <c r="AV1311" t="s">
        <v>82</v>
      </c>
      <c r="AW1311" t="s">
        <v>82</v>
      </c>
      <c r="AX1311" t="s">
        <v>82</v>
      </c>
      <c r="AY1311" t="s">
        <v>82</v>
      </c>
      <c r="AZ1311" t="s">
        <v>82</v>
      </c>
      <c r="BA1311" t="s">
        <v>82</v>
      </c>
      <c r="BB1311" t="s">
        <v>82</v>
      </c>
      <c r="BC1311" t="s">
        <v>82</v>
      </c>
      <c r="BD1311" t="s">
        <v>82</v>
      </c>
      <c r="BE1311" t="s">
        <v>82</v>
      </c>
      <c r="BF1311" t="s">
        <v>82</v>
      </c>
      <c r="BG1311" t="s">
        <v>82</v>
      </c>
      <c r="BH1311" t="s">
        <v>82</v>
      </c>
      <c r="BI1311" t="s">
        <v>82</v>
      </c>
      <c r="BJ1311" t="s">
        <v>82</v>
      </c>
      <c r="BK1311" t="s">
        <v>82</v>
      </c>
      <c r="BL1311" t="s">
        <v>82</v>
      </c>
      <c r="BM1311" t="s">
        <v>82</v>
      </c>
      <c r="BN1311" t="s">
        <v>82</v>
      </c>
      <c r="BO1311" t="s">
        <v>82</v>
      </c>
      <c r="BP1311" t="s">
        <v>82</v>
      </c>
      <c r="BQ1311" t="s">
        <v>82</v>
      </c>
    </row>
    <row r="1312" spans="1:69" x14ac:dyDescent="0.2">
      <c r="A1312" s="5">
        <v>0</v>
      </c>
      <c r="B1312" t="s">
        <v>19553</v>
      </c>
      <c r="C1312" t="s">
        <v>19554</v>
      </c>
      <c r="D1312" t="s">
        <v>19555</v>
      </c>
      <c r="E1312" t="s">
        <v>19556</v>
      </c>
      <c r="F1312" t="s">
        <v>73</v>
      </c>
      <c r="G1312" t="s">
        <v>19557</v>
      </c>
      <c r="H1312" s="1">
        <v>43051</v>
      </c>
      <c r="I1312" s="1">
        <v>42736</v>
      </c>
      <c r="J1312" t="b">
        <v>0</v>
      </c>
      <c r="K1312" t="s">
        <v>75</v>
      </c>
      <c r="L1312" t="s">
        <v>19558</v>
      </c>
      <c r="M1312" t="s">
        <v>90</v>
      </c>
      <c r="N1312">
        <v>40</v>
      </c>
      <c r="O1312" t="s">
        <v>5047</v>
      </c>
      <c r="P1312" t="s">
        <v>1124</v>
      </c>
      <c r="Q1312" t="s">
        <v>918</v>
      </c>
      <c r="R1312" t="s">
        <v>81</v>
      </c>
      <c r="S1312" t="s">
        <v>82</v>
      </c>
      <c r="T1312" s="1">
        <v>43051</v>
      </c>
      <c r="U1312" t="s">
        <v>1150</v>
      </c>
      <c r="V1312" t="s">
        <v>1305</v>
      </c>
      <c r="W1312" s="2">
        <v>44067</v>
      </c>
      <c r="X1312" t="s">
        <v>19559</v>
      </c>
      <c r="Y1312" t="s">
        <v>81</v>
      </c>
      <c r="Z1312" t="s">
        <v>19560</v>
      </c>
      <c r="AA1312" t="s">
        <v>82</v>
      </c>
      <c r="AB1312" t="s">
        <v>81</v>
      </c>
      <c r="AC1312" t="s">
        <v>81</v>
      </c>
      <c r="AD1312" t="s">
        <v>5050</v>
      </c>
      <c r="AE1312" t="s">
        <v>81</v>
      </c>
      <c r="AF1312" t="s">
        <v>19560</v>
      </c>
      <c r="AG1312" t="s">
        <v>82</v>
      </c>
      <c r="AH1312" t="s">
        <v>81</v>
      </c>
      <c r="AI1312" t="s">
        <v>81</v>
      </c>
      <c r="AJ1312" t="s">
        <v>5050</v>
      </c>
      <c r="AK1312" t="s">
        <v>110</v>
      </c>
      <c r="AL1312" t="s">
        <v>5050</v>
      </c>
      <c r="AM1312" t="s">
        <v>88</v>
      </c>
      <c r="AN1312" t="s">
        <v>6490</v>
      </c>
      <c r="AO1312" t="s">
        <v>3913</v>
      </c>
      <c r="AP1312" t="s">
        <v>91</v>
      </c>
      <c r="AQ1312" t="s">
        <v>19561</v>
      </c>
      <c r="AR1312" t="s">
        <v>82</v>
      </c>
      <c r="AS1312" t="s">
        <v>19562</v>
      </c>
      <c r="AT1312" t="s">
        <v>19563</v>
      </c>
      <c r="AU1312" t="s">
        <v>81</v>
      </c>
      <c r="AV1312" t="s">
        <v>82</v>
      </c>
      <c r="AW1312" t="s">
        <v>82</v>
      </c>
      <c r="AX1312" t="s">
        <v>82</v>
      </c>
      <c r="AY1312" t="s">
        <v>82</v>
      </c>
      <c r="AZ1312" t="s">
        <v>82</v>
      </c>
      <c r="BA1312" t="s">
        <v>82</v>
      </c>
      <c r="BB1312" t="s">
        <v>82</v>
      </c>
      <c r="BC1312" t="s">
        <v>82</v>
      </c>
      <c r="BD1312" t="s">
        <v>82</v>
      </c>
      <c r="BE1312" t="s">
        <v>82</v>
      </c>
      <c r="BF1312" t="s">
        <v>82</v>
      </c>
      <c r="BG1312" t="s">
        <v>82</v>
      </c>
      <c r="BH1312" t="s">
        <v>82</v>
      </c>
      <c r="BI1312" t="s">
        <v>82</v>
      </c>
      <c r="BJ1312" t="s">
        <v>82</v>
      </c>
      <c r="BK1312" t="s">
        <v>82</v>
      </c>
      <c r="BL1312" t="s">
        <v>82</v>
      </c>
      <c r="BM1312" t="s">
        <v>82</v>
      </c>
      <c r="BN1312" t="s">
        <v>82</v>
      </c>
      <c r="BO1312" t="s">
        <v>82</v>
      </c>
      <c r="BP1312" t="s">
        <v>82</v>
      </c>
      <c r="BQ1312" t="s">
        <v>82</v>
      </c>
    </row>
    <row r="1313" spans="1:69" x14ac:dyDescent="0.2">
      <c r="A1313" s="5">
        <v>0</v>
      </c>
      <c r="B1313" t="s">
        <v>1173</v>
      </c>
      <c r="C1313" t="s">
        <v>19564</v>
      </c>
      <c r="D1313" t="s">
        <v>1175</v>
      </c>
      <c r="E1313" t="s">
        <v>1176</v>
      </c>
      <c r="F1313" t="s">
        <v>178</v>
      </c>
      <c r="G1313" t="s">
        <v>19565</v>
      </c>
      <c r="H1313" s="1">
        <v>43627</v>
      </c>
      <c r="I1313" s="1">
        <v>43727</v>
      </c>
      <c r="J1313" t="b">
        <v>0</v>
      </c>
      <c r="K1313" t="s">
        <v>180</v>
      </c>
      <c r="L1313" t="s">
        <v>14483</v>
      </c>
      <c r="M1313" t="s">
        <v>1490</v>
      </c>
      <c r="N1313">
        <v>1554</v>
      </c>
      <c r="O1313" t="s">
        <v>1179</v>
      </c>
      <c r="P1313" t="s">
        <v>14484</v>
      </c>
      <c r="Q1313" t="s">
        <v>14485</v>
      </c>
      <c r="R1313" t="s">
        <v>1182</v>
      </c>
      <c r="S1313" t="s">
        <v>82</v>
      </c>
      <c r="T1313" s="1">
        <v>43627</v>
      </c>
      <c r="U1313" s="1">
        <v>43727</v>
      </c>
      <c r="V1313" t="s">
        <v>186</v>
      </c>
      <c r="W1313" s="2">
        <v>43809</v>
      </c>
      <c r="X1313" t="s">
        <v>1183</v>
      </c>
      <c r="Y1313" t="s">
        <v>14486</v>
      </c>
      <c r="Z1313" t="s">
        <v>81</v>
      </c>
      <c r="AA1313" t="s">
        <v>6362</v>
      </c>
      <c r="AB1313" t="s">
        <v>14487</v>
      </c>
      <c r="AC1313" t="s">
        <v>81</v>
      </c>
      <c r="AD1313" t="s">
        <v>14488</v>
      </c>
      <c r="AE1313" t="s">
        <v>14486</v>
      </c>
      <c r="AF1313" t="s">
        <v>81</v>
      </c>
      <c r="AG1313" t="s">
        <v>6362</v>
      </c>
      <c r="AH1313" t="s">
        <v>14487</v>
      </c>
      <c r="AI1313" t="s">
        <v>81</v>
      </c>
      <c r="AJ1313" t="s">
        <v>14488</v>
      </c>
      <c r="AK1313" t="s">
        <v>191</v>
      </c>
      <c r="AL1313" t="s">
        <v>82</v>
      </c>
      <c r="AM1313" t="s">
        <v>1188</v>
      </c>
      <c r="AN1313" t="s">
        <v>81</v>
      </c>
      <c r="AO1313" t="s">
        <v>81</v>
      </c>
      <c r="AP1313" t="s">
        <v>192</v>
      </c>
      <c r="AQ1313" t="s">
        <v>19566</v>
      </c>
      <c r="AR1313" t="s">
        <v>19567</v>
      </c>
      <c r="AS1313" t="s">
        <v>19568</v>
      </c>
      <c r="AT1313" t="s">
        <v>19569</v>
      </c>
      <c r="AU1313" t="s">
        <v>197</v>
      </c>
      <c r="AV1313" t="s">
        <v>82</v>
      </c>
      <c r="AW1313" t="s">
        <v>198</v>
      </c>
      <c r="AX1313" t="s">
        <v>81</v>
      </c>
      <c r="AY1313" t="s">
        <v>81</v>
      </c>
      <c r="AZ1313" t="s">
        <v>1176</v>
      </c>
      <c r="BA1313" t="s">
        <v>82</v>
      </c>
      <c r="BB1313" s="1">
        <v>1</v>
      </c>
      <c r="BC1313" t="s">
        <v>199</v>
      </c>
      <c r="BD1313" t="s">
        <v>199</v>
      </c>
      <c r="BE1313" t="s">
        <v>199</v>
      </c>
      <c r="BF1313" t="s">
        <v>199</v>
      </c>
      <c r="BG1313" t="s">
        <v>81</v>
      </c>
      <c r="BH1313" t="s">
        <v>81</v>
      </c>
      <c r="BI1313" t="s">
        <v>81</v>
      </c>
      <c r="BJ1313" t="s">
        <v>82</v>
      </c>
      <c r="BK1313" t="s">
        <v>82</v>
      </c>
      <c r="BL1313" t="s">
        <v>200</v>
      </c>
      <c r="BM1313" t="s">
        <v>201</v>
      </c>
      <c r="BN1313" t="s">
        <v>81</v>
      </c>
      <c r="BO1313" t="s">
        <v>81</v>
      </c>
      <c r="BP1313" t="s">
        <v>81</v>
      </c>
      <c r="BQ1313" t="s">
        <v>81</v>
      </c>
    </row>
    <row r="1314" spans="1:69" x14ac:dyDescent="0.2">
      <c r="A1314" s="5">
        <v>1</v>
      </c>
      <c r="B1314" t="s">
        <v>19570</v>
      </c>
      <c r="C1314" t="s">
        <v>19571</v>
      </c>
      <c r="D1314" t="s">
        <v>19572</v>
      </c>
      <c r="E1314" t="s">
        <v>19573</v>
      </c>
      <c r="F1314" t="s">
        <v>73</v>
      </c>
      <c r="G1314" t="s">
        <v>19574</v>
      </c>
      <c r="H1314" s="1">
        <v>42748</v>
      </c>
      <c r="I1314" s="1">
        <v>41518</v>
      </c>
      <c r="J1314" t="b">
        <v>1</v>
      </c>
      <c r="K1314" t="s">
        <v>75</v>
      </c>
      <c r="L1314" t="s">
        <v>1583</v>
      </c>
      <c r="M1314" t="s">
        <v>538</v>
      </c>
      <c r="N1314">
        <v>20</v>
      </c>
      <c r="O1314" t="s">
        <v>519</v>
      </c>
      <c r="P1314" t="s">
        <v>82</v>
      </c>
      <c r="Q1314" t="s">
        <v>4528</v>
      </c>
      <c r="R1314" t="s">
        <v>81</v>
      </c>
      <c r="S1314">
        <v>1</v>
      </c>
      <c r="T1314" s="1">
        <v>42748</v>
      </c>
      <c r="U1314" s="3">
        <v>41518</v>
      </c>
      <c r="V1314" t="s">
        <v>503</v>
      </c>
      <c r="W1314" s="2">
        <v>43085</v>
      </c>
      <c r="X1314" t="s">
        <v>19575</v>
      </c>
      <c r="Y1314" t="s">
        <v>19576</v>
      </c>
      <c r="Z1314" t="s">
        <v>19577</v>
      </c>
      <c r="AA1314" t="s">
        <v>82</v>
      </c>
      <c r="AB1314" t="s">
        <v>19578</v>
      </c>
      <c r="AC1314" t="s">
        <v>19578</v>
      </c>
      <c r="AD1314" t="s">
        <v>19579</v>
      </c>
      <c r="AE1314" t="s">
        <v>19576</v>
      </c>
      <c r="AF1314" t="s">
        <v>19577</v>
      </c>
      <c r="AG1314" t="s">
        <v>82</v>
      </c>
      <c r="AH1314" t="s">
        <v>19578</v>
      </c>
      <c r="AI1314" t="s">
        <v>19578</v>
      </c>
      <c r="AJ1314" t="s">
        <v>19579</v>
      </c>
      <c r="AK1314" t="s">
        <v>110</v>
      </c>
      <c r="AL1314" t="s">
        <v>438</v>
      </c>
      <c r="AM1314" t="s">
        <v>88</v>
      </c>
      <c r="AN1314" t="s">
        <v>6490</v>
      </c>
      <c r="AO1314" t="s">
        <v>3913</v>
      </c>
      <c r="AP1314" t="s">
        <v>91</v>
      </c>
      <c r="AQ1314" t="s">
        <v>19580</v>
      </c>
      <c r="AR1314" t="s">
        <v>82</v>
      </c>
      <c r="AS1314" t="s">
        <v>6492</v>
      </c>
      <c r="AT1314" t="s">
        <v>6493</v>
      </c>
      <c r="AU1314" t="s">
        <v>81</v>
      </c>
      <c r="AV1314" t="s">
        <v>82</v>
      </c>
      <c r="AW1314" t="s">
        <v>82</v>
      </c>
      <c r="AX1314" t="s">
        <v>82</v>
      </c>
      <c r="AY1314" t="s">
        <v>19581</v>
      </c>
      <c r="AZ1314" t="s">
        <v>82</v>
      </c>
      <c r="BA1314" s="1">
        <v>42803</v>
      </c>
      <c r="BB1314" t="s">
        <v>82</v>
      </c>
      <c r="BC1314" t="s">
        <v>82</v>
      </c>
      <c r="BD1314" t="s">
        <v>82</v>
      </c>
      <c r="BE1314" t="s">
        <v>82</v>
      </c>
      <c r="BF1314" t="s">
        <v>82</v>
      </c>
      <c r="BG1314" t="s">
        <v>82</v>
      </c>
      <c r="BH1314" t="s">
        <v>82</v>
      </c>
      <c r="BI1314" t="s">
        <v>82</v>
      </c>
      <c r="BJ1314" t="s">
        <v>82</v>
      </c>
      <c r="BK1314" t="s">
        <v>261</v>
      </c>
      <c r="BL1314" t="s">
        <v>82</v>
      </c>
      <c r="BM1314" t="s">
        <v>82</v>
      </c>
      <c r="BN1314" t="s">
        <v>82</v>
      </c>
      <c r="BO1314" t="s">
        <v>82</v>
      </c>
      <c r="BP1314" t="s">
        <v>82</v>
      </c>
      <c r="BQ1314" t="s">
        <v>82</v>
      </c>
    </row>
    <row r="1315" spans="1:69" x14ac:dyDescent="0.2">
      <c r="A1315" s="5">
        <v>1</v>
      </c>
      <c r="B1315" t="s">
        <v>19582</v>
      </c>
      <c r="C1315" t="s">
        <v>19583</v>
      </c>
      <c r="D1315" t="s">
        <v>19584</v>
      </c>
      <c r="E1315" t="s">
        <v>19585</v>
      </c>
      <c r="F1315" t="s">
        <v>73</v>
      </c>
      <c r="G1315" t="s">
        <v>19586</v>
      </c>
      <c r="H1315" s="1">
        <v>43348</v>
      </c>
      <c r="I1315" s="1">
        <v>43405</v>
      </c>
      <c r="J1315" t="b">
        <v>0</v>
      </c>
      <c r="K1315" t="s">
        <v>75</v>
      </c>
      <c r="L1315" t="s">
        <v>19587</v>
      </c>
      <c r="M1315" t="s">
        <v>101</v>
      </c>
      <c r="N1315">
        <v>180</v>
      </c>
      <c r="O1315" t="s">
        <v>19588</v>
      </c>
      <c r="P1315" t="s">
        <v>2657</v>
      </c>
      <c r="Q1315" t="s">
        <v>366</v>
      </c>
      <c r="R1315" t="s">
        <v>81</v>
      </c>
      <c r="S1315" t="s">
        <v>82</v>
      </c>
      <c r="T1315" s="1">
        <v>43348</v>
      </c>
      <c r="U1315" t="s">
        <v>10692</v>
      </c>
      <c r="V1315" t="s">
        <v>84</v>
      </c>
      <c r="W1315" s="2">
        <v>43703</v>
      </c>
      <c r="X1315" t="s">
        <v>19589</v>
      </c>
      <c r="Y1315" t="s">
        <v>148</v>
      </c>
      <c r="Z1315" t="s">
        <v>19590</v>
      </c>
      <c r="AA1315" t="s">
        <v>82</v>
      </c>
      <c r="AB1315" t="s">
        <v>19591</v>
      </c>
      <c r="AC1315" t="s">
        <v>19592</v>
      </c>
      <c r="AD1315" t="s">
        <v>19593</v>
      </c>
      <c r="AE1315" t="s">
        <v>148</v>
      </c>
      <c r="AF1315" t="s">
        <v>19590</v>
      </c>
      <c r="AG1315" t="s">
        <v>82</v>
      </c>
      <c r="AH1315" t="s">
        <v>19591</v>
      </c>
      <c r="AI1315" t="s">
        <v>19592</v>
      </c>
      <c r="AJ1315" t="s">
        <v>19593</v>
      </c>
      <c r="AK1315" t="s">
        <v>296</v>
      </c>
      <c r="AL1315" t="s">
        <v>19594</v>
      </c>
      <c r="AM1315" t="s">
        <v>88</v>
      </c>
      <c r="AN1315" t="s">
        <v>439</v>
      </c>
      <c r="AO1315" t="s">
        <v>19595</v>
      </c>
      <c r="AP1315" t="s">
        <v>91</v>
      </c>
      <c r="AQ1315" t="s">
        <v>19596</v>
      </c>
      <c r="AR1315" t="s">
        <v>82</v>
      </c>
      <c r="AS1315" t="s">
        <v>19597</v>
      </c>
      <c r="AT1315" t="s">
        <v>19598</v>
      </c>
      <c r="AU1315" t="s">
        <v>81</v>
      </c>
      <c r="AV1315" t="s">
        <v>82</v>
      </c>
      <c r="AW1315" t="s">
        <v>82</v>
      </c>
      <c r="AX1315" t="s">
        <v>82</v>
      </c>
      <c r="AY1315" t="s">
        <v>82</v>
      </c>
      <c r="AZ1315" t="s">
        <v>82</v>
      </c>
      <c r="BA1315" t="s">
        <v>82</v>
      </c>
      <c r="BB1315" t="s">
        <v>82</v>
      </c>
      <c r="BC1315" t="s">
        <v>82</v>
      </c>
      <c r="BD1315" t="s">
        <v>82</v>
      </c>
      <c r="BE1315" t="s">
        <v>82</v>
      </c>
      <c r="BF1315" t="s">
        <v>82</v>
      </c>
      <c r="BG1315" t="s">
        <v>82</v>
      </c>
      <c r="BH1315" t="s">
        <v>82</v>
      </c>
      <c r="BI1315" t="s">
        <v>82</v>
      </c>
      <c r="BJ1315" t="s">
        <v>82</v>
      </c>
      <c r="BK1315" t="s">
        <v>82</v>
      </c>
      <c r="BL1315" t="s">
        <v>82</v>
      </c>
      <c r="BM1315" t="s">
        <v>82</v>
      </c>
      <c r="BN1315" t="s">
        <v>82</v>
      </c>
      <c r="BO1315" t="s">
        <v>82</v>
      </c>
      <c r="BP1315" t="s">
        <v>82</v>
      </c>
      <c r="BQ1315" t="s">
        <v>82</v>
      </c>
    </row>
    <row r="1316" spans="1:69" x14ac:dyDescent="0.2">
      <c r="A1316" s="5">
        <v>1</v>
      </c>
      <c r="B1316" t="s">
        <v>858</v>
      </c>
      <c r="C1316" t="s">
        <v>859</v>
      </c>
      <c r="D1316" t="s">
        <v>860</v>
      </c>
      <c r="E1316" t="s">
        <v>861</v>
      </c>
      <c r="F1316" t="s">
        <v>178</v>
      </c>
      <c r="G1316" t="s">
        <v>19599</v>
      </c>
      <c r="H1316" s="1">
        <v>43298</v>
      </c>
      <c r="I1316" s="1">
        <v>43354</v>
      </c>
      <c r="J1316" t="b">
        <v>0</v>
      </c>
      <c r="K1316" t="s">
        <v>180</v>
      </c>
      <c r="L1316" t="s">
        <v>13202</v>
      </c>
      <c r="M1316" t="s">
        <v>346</v>
      </c>
      <c r="N1316">
        <v>2000</v>
      </c>
      <c r="O1316" t="s">
        <v>864</v>
      </c>
      <c r="P1316" t="s">
        <v>19600</v>
      </c>
      <c r="Q1316" t="s">
        <v>866</v>
      </c>
      <c r="R1316" t="s">
        <v>867</v>
      </c>
      <c r="S1316" t="s">
        <v>82</v>
      </c>
      <c r="T1316" s="1">
        <v>43298</v>
      </c>
      <c r="U1316" s="1">
        <v>43354</v>
      </c>
      <c r="V1316" t="s">
        <v>186</v>
      </c>
      <c r="W1316" s="2">
        <v>43927</v>
      </c>
      <c r="X1316" t="s">
        <v>868</v>
      </c>
      <c r="Y1316" t="s">
        <v>869</v>
      </c>
      <c r="Z1316" t="s">
        <v>81</v>
      </c>
      <c r="AA1316" t="s">
        <v>870</v>
      </c>
      <c r="AB1316" t="s">
        <v>871</v>
      </c>
      <c r="AC1316" t="s">
        <v>872</v>
      </c>
      <c r="AD1316" t="s">
        <v>873</v>
      </c>
      <c r="AE1316" t="s">
        <v>869</v>
      </c>
      <c r="AF1316" t="s">
        <v>81</v>
      </c>
      <c r="AG1316" t="s">
        <v>870</v>
      </c>
      <c r="AH1316" t="s">
        <v>871</v>
      </c>
      <c r="AI1316" t="s">
        <v>872</v>
      </c>
      <c r="AJ1316" t="s">
        <v>873</v>
      </c>
      <c r="AK1316" t="s">
        <v>250</v>
      </c>
      <c r="AL1316" t="s">
        <v>82</v>
      </c>
      <c r="AM1316" t="s">
        <v>864</v>
      </c>
      <c r="AN1316" t="s">
        <v>81</v>
      </c>
      <c r="AO1316" t="s">
        <v>81</v>
      </c>
      <c r="AP1316" t="s">
        <v>351</v>
      </c>
      <c r="AQ1316" t="s">
        <v>874</v>
      </c>
      <c r="AR1316" t="s">
        <v>875</v>
      </c>
      <c r="AS1316" t="s">
        <v>876</v>
      </c>
      <c r="AT1316" t="s">
        <v>877</v>
      </c>
      <c r="AU1316" t="s">
        <v>197</v>
      </c>
      <c r="AV1316" t="s">
        <v>82</v>
      </c>
      <c r="AW1316" t="s">
        <v>198</v>
      </c>
      <c r="AX1316" t="s">
        <v>81</v>
      </c>
      <c r="AY1316" t="s">
        <v>81</v>
      </c>
      <c r="AZ1316" t="s">
        <v>858</v>
      </c>
      <c r="BA1316" t="s">
        <v>82</v>
      </c>
      <c r="BB1316" s="1">
        <v>1</v>
      </c>
      <c r="BC1316" t="s">
        <v>199</v>
      </c>
      <c r="BD1316" t="s">
        <v>199</v>
      </c>
      <c r="BE1316" t="s">
        <v>199</v>
      </c>
      <c r="BF1316" t="s">
        <v>199</v>
      </c>
      <c r="BG1316" t="s">
        <v>81</v>
      </c>
      <c r="BH1316" t="s">
        <v>81</v>
      </c>
      <c r="BI1316" t="s">
        <v>81</v>
      </c>
      <c r="BJ1316" t="s">
        <v>82</v>
      </c>
      <c r="BK1316" t="s">
        <v>82</v>
      </c>
      <c r="BL1316" t="s">
        <v>200</v>
      </c>
      <c r="BM1316" t="s">
        <v>19601</v>
      </c>
      <c r="BN1316" t="s">
        <v>81</v>
      </c>
      <c r="BO1316" t="s">
        <v>81</v>
      </c>
      <c r="BP1316" t="s">
        <v>81</v>
      </c>
      <c r="BQ1316" t="s">
        <v>81</v>
      </c>
    </row>
    <row r="1317" spans="1:69" x14ac:dyDescent="0.2">
      <c r="A1317" s="5">
        <v>1</v>
      </c>
      <c r="B1317" t="s">
        <v>19602</v>
      </c>
      <c r="C1317" t="s">
        <v>19603</v>
      </c>
      <c r="D1317" t="s">
        <v>19604</v>
      </c>
      <c r="E1317" t="s">
        <v>19605</v>
      </c>
      <c r="F1317" t="s">
        <v>178</v>
      </c>
      <c r="G1317" t="s">
        <v>19606</v>
      </c>
      <c r="H1317" s="1">
        <v>43663</v>
      </c>
      <c r="I1317" s="1">
        <v>43731</v>
      </c>
      <c r="J1317" t="b">
        <v>0</v>
      </c>
      <c r="K1317" t="s">
        <v>180</v>
      </c>
      <c r="L1317" t="s">
        <v>19607</v>
      </c>
      <c r="M1317" t="s">
        <v>182</v>
      </c>
      <c r="N1317">
        <v>1400</v>
      </c>
      <c r="O1317" t="s">
        <v>19608</v>
      </c>
      <c r="P1317" t="s">
        <v>1567</v>
      </c>
      <c r="Q1317" t="s">
        <v>19609</v>
      </c>
      <c r="R1317" t="s">
        <v>81</v>
      </c>
      <c r="S1317" t="s">
        <v>82</v>
      </c>
      <c r="T1317" s="1">
        <v>43663</v>
      </c>
      <c r="U1317" s="1">
        <v>43731</v>
      </c>
      <c r="V1317" t="s">
        <v>186</v>
      </c>
      <c r="W1317" s="2">
        <v>43809</v>
      </c>
      <c r="X1317" t="s">
        <v>19610</v>
      </c>
      <c r="Y1317" t="s">
        <v>81</v>
      </c>
      <c r="Z1317" t="s">
        <v>81</v>
      </c>
      <c r="AA1317" t="s">
        <v>81</v>
      </c>
      <c r="AB1317" t="s">
        <v>81</v>
      </c>
      <c r="AC1317" t="s">
        <v>81</v>
      </c>
      <c r="AD1317" t="s">
        <v>81</v>
      </c>
      <c r="AE1317" t="s">
        <v>81</v>
      </c>
      <c r="AF1317" t="s">
        <v>81</v>
      </c>
      <c r="AG1317" t="s">
        <v>81</v>
      </c>
      <c r="AH1317" t="s">
        <v>81</v>
      </c>
      <c r="AI1317" t="s">
        <v>81</v>
      </c>
      <c r="AJ1317" t="s">
        <v>81</v>
      </c>
      <c r="AK1317" t="s">
        <v>191</v>
      </c>
      <c r="AL1317" t="s">
        <v>82</v>
      </c>
      <c r="AM1317" t="s">
        <v>82</v>
      </c>
      <c r="AN1317" t="s">
        <v>81</v>
      </c>
      <c r="AO1317" t="s">
        <v>81</v>
      </c>
      <c r="AP1317" t="s">
        <v>192</v>
      </c>
      <c r="AQ1317" t="s">
        <v>19611</v>
      </c>
      <c r="AR1317" t="s">
        <v>19612</v>
      </c>
      <c r="AS1317" t="s">
        <v>19613</v>
      </c>
      <c r="AT1317" t="s">
        <v>19614</v>
      </c>
      <c r="AU1317" t="s">
        <v>81</v>
      </c>
      <c r="AV1317" t="s">
        <v>82</v>
      </c>
      <c r="AW1317" t="s">
        <v>198</v>
      </c>
      <c r="AX1317" t="s">
        <v>81</v>
      </c>
      <c r="AY1317" t="s">
        <v>81</v>
      </c>
      <c r="AZ1317" t="s">
        <v>19615</v>
      </c>
      <c r="BA1317" t="s">
        <v>82</v>
      </c>
      <c r="BB1317" s="1">
        <v>1</v>
      </c>
      <c r="BC1317" t="s">
        <v>199</v>
      </c>
      <c r="BD1317" t="s">
        <v>199</v>
      </c>
      <c r="BE1317" t="s">
        <v>199</v>
      </c>
      <c r="BF1317" t="s">
        <v>199</v>
      </c>
      <c r="BG1317" t="s">
        <v>81</v>
      </c>
      <c r="BH1317" t="s">
        <v>81</v>
      </c>
      <c r="BI1317" t="s">
        <v>81</v>
      </c>
      <c r="BJ1317" t="s">
        <v>82</v>
      </c>
      <c r="BK1317" t="s">
        <v>82</v>
      </c>
      <c r="BL1317" t="s">
        <v>200</v>
      </c>
      <c r="BM1317" t="s">
        <v>201</v>
      </c>
      <c r="BN1317" t="s">
        <v>81</v>
      </c>
      <c r="BO1317" t="s">
        <v>81</v>
      </c>
      <c r="BP1317" t="s">
        <v>81</v>
      </c>
      <c r="BQ1317" t="s">
        <v>81</v>
      </c>
    </row>
    <row r="1318" spans="1:69" x14ac:dyDescent="0.2">
      <c r="A1318" s="5">
        <v>1</v>
      </c>
      <c r="B1318" t="s">
        <v>19616</v>
      </c>
      <c r="C1318" t="s">
        <v>19617</v>
      </c>
      <c r="D1318" t="s">
        <v>19618</v>
      </c>
      <c r="E1318" t="s">
        <v>19619</v>
      </c>
      <c r="F1318" t="s">
        <v>73</v>
      </c>
      <c r="G1318" t="s">
        <v>19620</v>
      </c>
      <c r="H1318" s="1">
        <v>43745</v>
      </c>
      <c r="I1318" s="1">
        <v>43752</v>
      </c>
      <c r="J1318" t="b">
        <v>0</v>
      </c>
      <c r="K1318" t="s">
        <v>75</v>
      </c>
      <c r="L1318" t="s">
        <v>581</v>
      </c>
      <c r="M1318" t="s">
        <v>363</v>
      </c>
      <c r="N1318">
        <v>2650</v>
      </c>
      <c r="O1318" t="s">
        <v>19621</v>
      </c>
      <c r="P1318" t="s">
        <v>79</v>
      </c>
      <c r="Q1318" t="s">
        <v>998</v>
      </c>
      <c r="R1318" t="s">
        <v>81</v>
      </c>
      <c r="S1318" t="s">
        <v>82</v>
      </c>
      <c r="T1318" s="1">
        <v>43745</v>
      </c>
      <c r="U1318" t="s">
        <v>19622</v>
      </c>
      <c r="V1318" t="s">
        <v>146</v>
      </c>
      <c r="W1318" s="2">
        <v>43948</v>
      </c>
      <c r="X1318" t="s">
        <v>19623</v>
      </c>
      <c r="Y1318" t="s">
        <v>81</v>
      </c>
      <c r="Z1318" t="s">
        <v>19624</v>
      </c>
      <c r="AA1318" t="s">
        <v>82</v>
      </c>
      <c r="AB1318" t="s">
        <v>81</v>
      </c>
      <c r="AC1318" t="s">
        <v>81</v>
      </c>
      <c r="AD1318" t="s">
        <v>2826</v>
      </c>
      <c r="AE1318" t="s">
        <v>81</v>
      </c>
      <c r="AF1318" t="s">
        <v>19624</v>
      </c>
      <c r="AG1318" t="s">
        <v>82</v>
      </c>
      <c r="AH1318" t="s">
        <v>81</v>
      </c>
      <c r="AI1318" t="s">
        <v>81</v>
      </c>
      <c r="AJ1318" t="s">
        <v>2826</v>
      </c>
      <c r="AK1318" t="s">
        <v>86</v>
      </c>
      <c r="AL1318" t="s">
        <v>82</v>
      </c>
      <c r="AM1318" t="s">
        <v>88</v>
      </c>
      <c r="AN1318" t="s">
        <v>89</v>
      </c>
      <c r="AO1318" t="s">
        <v>90</v>
      </c>
      <c r="AP1318" t="s">
        <v>91</v>
      </c>
      <c r="AQ1318" t="s">
        <v>19625</v>
      </c>
      <c r="AR1318" t="s">
        <v>82</v>
      </c>
      <c r="AS1318" t="s">
        <v>19626</v>
      </c>
      <c r="AT1318" t="s">
        <v>19627</v>
      </c>
      <c r="AU1318" t="s">
        <v>81</v>
      </c>
      <c r="AV1318" t="s">
        <v>82</v>
      </c>
      <c r="AW1318" t="s">
        <v>82</v>
      </c>
      <c r="AX1318" t="s">
        <v>82</v>
      </c>
      <c r="AY1318" t="s">
        <v>82</v>
      </c>
      <c r="AZ1318" t="s">
        <v>82</v>
      </c>
      <c r="BA1318" t="s">
        <v>82</v>
      </c>
      <c r="BB1318" t="s">
        <v>82</v>
      </c>
      <c r="BC1318" t="s">
        <v>82</v>
      </c>
      <c r="BD1318" t="s">
        <v>82</v>
      </c>
      <c r="BE1318" t="s">
        <v>82</v>
      </c>
      <c r="BF1318" t="s">
        <v>82</v>
      </c>
      <c r="BG1318" t="s">
        <v>82</v>
      </c>
      <c r="BH1318" t="s">
        <v>82</v>
      </c>
      <c r="BI1318" t="s">
        <v>82</v>
      </c>
      <c r="BJ1318" t="s">
        <v>82</v>
      </c>
      <c r="BK1318" t="s">
        <v>82</v>
      </c>
      <c r="BL1318" t="s">
        <v>82</v>
      </c>
      <c r="BM1318" t="s">
        <v>82</v>
      </c>
      <c r="BN1318" t="s">
        <v>82</v>
      </c>
      <c r="BO1318" t="s">
        <v>82</v>
      </c>
      <c r="BP1318" t="s">
        <v>82</v>
      </c>
      <c r="BQ1318" t="s">
        <v>82</v>
      </c>
    </row>
    <row r="1319" spans="1:69" x14ac:dyDescent="0.2">
      <c r="A1319" s="5">
        <v>1</v>
      </c>
      <c r="B1319" t="s">
        <v>3531</v>
      </c>
      <c r="C1319" t="s">
        <v>1033</v>
      </c>
      <c r="D1319" t="s">
        <v>3532</v>
      </c>
      <c r="E1319" t="s">
        <v>3533</v>
      </c>
      <c r="F1319" t="s">
        <v>178</v>
      </c>
      <c r="G1319" t="s">
        <v>19628</v>
      </c>
      <c r="H1319" s="1">
        <v>43227</v>
      </c>
      <c r="I1319" s="1">
        <v>43411</v>
      </c>
      <c r="J1319" t="b">
        <v>0</v>
      </c>
      <c r="K1319" t="s">
        <v>180</v>
      </c>
      <c r="L1319" t="s">
        <v>1037</v>
      </c>
      <c r="M1319" t="s">
        <v>346</v>
      </c>
      <c r="N1319">
        <v>600</v>
      </c>
      <c r="O1319" t="s">
        <v>1038</v>
      </c>
      <c r="P1319" t="s">
        <v>19629</v>
      </c>
      <c r="Q1319" t="s">
        <v>1040</v>
      </c>
      <c r="R1319" t="s">
        <v>3536</v>
      </c>
      <c r="S1319" t="s">
        <v>82</v>
      </c>
      <c r="T1319" s="1">
        <v>43227</v>
      </c>
      <c r="U1319" s="1">
        <v>43411</v>
      </c>
      <c r="V1319" t="s">
        <v>186</v>
      </c>
      <c r="W1319" s="2">
        <v>44123</v>
      </c>
      <c r="X1319" t="s">
        <v>3951</v>
      </c>
      <c r="Y1319" t="s">
        <v>1043</v>
      </c>
      <c r="Z1319" t="s">
        <v>81</v>
      </c>
      <c r="AA1319" t="s">
        <v>1044</v>
      </c>
      <c r="AB1319" t="s">
        <v>1045</v>
      </c>
      <c r="AC1319">
        <v>31715242166</v>
      </c>
      <c r="AD1319" t="s">
        <v>1038</v>
      </c>
      <c r="AE1319" t="s">
        <v>1043</v>
      </c>
      <c r="AF1319" t="s">
        <v>81</v>
      </c>
      <c r="AG1319" t="s">
        <v>1044</v>
      </c>
      <c r="AH1319" t="s">
        <v>1045</v>
      </c>
      <c r="AI1319">
        <v>31715242166</v>
      </c>
      <c r="AJ1319" t="s">
        <v>1038</v>
      </c>
      <c r="AK1319" t="s">
        <v>250</v>
      </c>
      <c r="AL1319" t="s">
        <v>82</v>
      </c>
      <c r="AM1319" t="s">
        <v>1046</v>
      </c>
      <c r="AN1319" t="s">
        <v>81</v>
      </c>
      <c r="AO1319" t="s">
        <v>81</v>
      </c>
      <c r="AP1319" t="s">
        <v>351</v>
      </c>
      <c r="AQ1319" t="s">
        <v>19630</v>
      </c>
      <c r="AR1319" t="s">
        <v>19631</v>
      </c>
      <c r="AS1319" t="s">
        <v>10310</v>
      </c>
      <c r="AT1319" t="s">
        <v>19632</v>
      </c>
      <c r="AU1319" t="s">
        <v>197</v>
      </c>
      <c r="AV1319" t="s">
        <v>82</v>
      </c>
      <c r="AW1319" t="s">
        <v>198</v>
      </c>
      <c r="AX1319" t="s">
        <v>81</v>
      </c>
      <c r="AY1319" t="s">
        <v>81</v>
      </c>
      <c r="AZ1319" t="s">
        <v>3531</v>
      </c>
      <c r="BA1319" t="s">
        <v>82</v>
      </c>
      <c r="BB1319" s="1">
        <v>1</v>
      </c>
      <c r="BC1319" t="s">
        <v>199</v>
      </c>
      <c r="BD1319" t="s">
        <v>199</v>
      </c>
      <c r="BE1319" t="s">
        <v>199</v>
      </c>
      <c r="BF1319" t="s">
        <v>199</v>
      </c>
      <c r="BG1319" t="s">
        <v>81</v>
      </c>
      <c r="BH1319" t="s">
        <v>81</v>
      </c>
      <c r="BI1319" t="s">
        <v>81</v>
      </c>
      <c r="BJ1319" t="s">
        <v>82</v>
      </c>
      <c r="BK1319" t="s">
        <v>82</v>
      </c>
      <c r="BL1319" t="s">
        <v>200</v>
      </c>
      <c r="BM1319" t="s">
        <v>19633</v>
      </c>
      <c r="BN1319" t="s">
        <v>81</v>
      </c>
      <c r="BO1319" t="s">
        <v>81</v>
      </c>
      <c r="BP1319" t="s">
        <v>81</v>
      </c>
      <c r="BQ1319" t="s">
        <v>81</v>
      </c>
    </row>
    <row r="1320" spans="1:69" x14ac:dyDescent="0.2">
      <c r="A1320" s="5">
        <v>0</v>
      </c>
      <c r="B1320" t="s">
        <v>19634</v>
      </c>
      <c r="C1320" t="s">
        <v>19635</v>
      </c>
      <c r="D1320" t="s">
        <v>19636</v>
      </c>
      <c r="E1320" t="s">
        <v>19634</v>
      </c>
      <c r="F1320" t="s">
        <v>73</v>
      </c>
      <c r="G1320" t="s">
        <v>19637</v>
      </c>
      <c r="H1320" s="1">
        <v>42640</v>
      </c>
      <c r="I1320" s="1">
        <v>42468</v>
      </c>
      <c r="J1320" t="b">
        <v>0</v>
      </c>
      <c r="K1320" t="s">
        <v>75</v>
      </c>
      <c r="L1320" t="s">
        <v>518</v>
      </c>
      <c r="M1320" t="s">
        <v>90</v>
      </c>
      <c r="N1320">
        <v>25</v>
      </c>
      <c r="O1320" t="s">
        <v>13734</v>
      </c>
      <c r="P1320" t="s">
        <v>269</v>
      </c>
      <c r="Q1320" t="s">
        <v>19638</v>
      </c>
      <c r="R1320" t="s">
        <v>81</v>
      </c>
      <c r="S1320" t="s">
        <v>82</v>
      </c>
      <c r="T1320" s="1">
        <v>42640</v>
      </c>
      <c r="U1320" t="s">
        <v>19639</v>
      </c>
      <c r="V1320" t="s">
        <v>503</v>
      </c>
      <c r="W1320" s="2">
        <v>43262</v>
      </c>
      <c r="X1320" t="s">
        <v>19640</v>
      </c>
      <c r="Y1320" t="s">
        <v>273</v>
      </c>
      <c r="Z1320" t="s">
        <v>19641</v>
      </c>
      <c r="AA1320" t="s">
        <v>82</v>
      </c>
      <c r="AB1320" t="s">
        <v>275</v>
      </c>
      <c r="AC1320" t="s">
        <v>275</v>
      </c>
      <c r="AD1320" t="s">
        <v>19642</v>
      </c>
      <c r="AE1320" t="s">
        <v>273</v>
      </c>
      <c r="AF1320" t="s">
        <v>19641</v>
      </c>
      <c r="AG1320" t="s">
        <v>82</v>
      </c>
      <c r="AH1320" t="s">
        <v>275</v>
      </c>
      <c r="AI1320" t="s">
        <v>275</v>
      </c>
      <c r="AJ1320" t="s">
        <v>19642</v>
      </c>
      <c r="AK1320" t="s">
        <v>110</v>
      </c>
      <c r="AL1320" t="s">
        <v>19643</v>
      </c>
      <c r="AM1320" t="s">
        <v>88</v>
      </c>
      <c r="AN1320" t="s">
        <v>154</v>
      </c>
      <c r="AO1320" t="s">
        <v>2183</v>
      </c>
      <c r="AP1320" t="s">
        <v>1211</v>
      </c>
      <c r="AQ1320" t="s">
        <v>19644</v>
      </c>
      <c r="AR1320" t="s">
        <v>82</v>
      </c>
      <c r="AS1320" t="s">
        <v>19645</v>
      </c>
      <c r="AT1320" t="s">
        <v>19646</v>
      </c>
      <c r="AU1320" t="s">
        <v>81</v>
      </c>
      <c r="AV1320" t="s">
        <v>82</v>
      </c>
      <c r="AW1320" t="s">
        <v>82</v>
      </c>
      <c r="AX1320" t="s">
        <v>82</v>
      </c>
      <c r="AY1320" t="s">
        <v>82</v>
      </c>
      <c r="AZ1320" t="s">
        <v>82</v>
      </c>
      <c r="BA1320" t="s">
        <v>82</v>
      </c>
      <c r="BB1320" t="s">
        <v>82</v>
      </c>
      <c r="BC1320" t="s">
        <v>82</v>
      </c>
      <c r="BD1320" t="s">
        <v>82</v>
      </c>
      <c r="BE1320" t="s">
        <v>82</v>
      </c>
      <c r="BF1320" t="s">
        <v>82</v>
      </c>
      <c r="BG1320" t="s">
        <v>82</v>
      </c>
      <c r="BH1320" t="s">
        <v>82</v>
      </c>
      <c r="BI1320" t="s">
        <v>82</v>
      </c>
      <c r="BJ1320" t="s">
        <v>82</v>
      </c>
      <c r="BK1320" t="s">
        <v>82</v>
      </c>
      <c r="BL1320" t="s">
        <v>82</v>
      </c>
      <c r="BM1320" t="s">
        <v>82</v>
      </c>
      <c r="BN1320" t="s">
        <v>82</v>
      </c>
      <c r="BO1320" t="s">
        <v>82</v>
      </c>
      <c r="BP1320" t="s">
        <v>82</v>
      </c>
      <c r="BQ1320" t="s">
        <v>82</v>
      </c>
    </row>
    <row r="1321" spans="1:69" x14ac:dyDescent="0.2">
      <c r="A1321" s="5">
        <v>0</v>
      </c>
      <c r="B1321" t="s">
        <v>19647</v>
      </c>
      <c r="C1321" t="s">
        <v>19648</v>
      </c>
      <c r="D1321" t="s">
        <v>19649</v>
      </c>
      <c r="E1321" t="s">
        <v>19647</v>
      </c>
      <c r="F1321" t="s">
        <v>73</v>
      </c>
      <c r="G1321" t="s">
        <v>19650</v>
      </c>
      <c r="H1321" s="1">
        <v>42592</v>
      </c>
      <c r="I1321" s="1">
        <v>42614</v>
      </c>
      <c r="J1321" t="b">
        <v>1</v>
      </c>
      <c r="K1321" t="s">
        <v>75</v>
      </c>
      <c r="L1321" t="s">
        <v>267</v>
      </c>
      <c r="M1321" t="s">
        <v>90</v>
      </c>
      <c r="N1321">
        <v>5</v>
      </c>
      <c r="O1321" t="s">
        <v>19651</v>
      </c>
      <c r="P1321" t="s">
        <v>501</v>
      </c>
      <c r="Q1321" t="s">
        <v>19652</v>
      </c>
      <c r="R1321" t="s">
        <v>81</v>
      </c>
      <c r="S1321" t="s">
        <v>82</v>
      </c>
      <c r="T1321" s="1">
        <v>42592</v>
      </c>
      <c r="U1321" s="3">
        <v>42614</v>
      </c>
      <c r="V1321" t="s">
        <v>411</v>
      </c>
      <c r="W1321" s="2">
        <v>43085</v>
      </c>
      <c r="X1321" t="s">
        <v>19653</v>
      </c>
      <c r="Y1321" t="s">
        <v>587</v>
      </c>
      <c r="Z1321" t="s">
        <v>19654</v>
      </c>
      <c r="AA1321" t="s">
        <v>82</v>
      </c>
      <c r="AB1321" t="s">
        <v>589</v>
      </c>
      <c r="AC1321" t="s">
        <v>589</v>
      </c>
      <c r="AD1321" t="s">
        <v>7473</v>
      </c>
      <c r="AE1321" t="s">
        <v>587</v>
      </c>
      <c r="AF1321" t="s">
        <v>19654</v>
      </c>
      <c r="AG1321" t="s">
        <v>82</v>
      </c>
      <c r="AH1321" t="s">
        <v>589</v>
      </c>
      <c r="AI1321" t="s">
        <v>589</v>
      </c>
      <c r="AJ1321" t="s">
        <v>7473</v>
      </c>
      <c r="AK1321" t="s">
        <v>488</v>
      </c>
      <c r="AL1321" t="s">
        <v>82</v>
      </c>
      <c r="AM1321" t="s">
        <v>88</v>
      </c>
      <c r="AN1321" t="s">
        <v>154</v>
      </c>
      <c r="AO1321" t="s">
        <v>90</v>
      </c>
      <c r="AP1321" t="s">
        <v>91</v>
      </c>
      <c r="AQ1321" t="s">
        <v>19655</v>
      </c>
      <c r="AR1321" t="s">
        <v>82</v>
      </c>
      <c r="AS1321" t="s">
        <v>19656</v>
      </c>
      <c r="AT1321" t="s">
        <v>82</v>
      </c>
      <c r="AU1321" t="s">
        <v>81</v>
      </c>
      <c r="AV1321" t="s">
        <v>82</v>
      </c>
      <c r="AW1321" t="s">
        <v>82</v>
      </c>
      <c r="AX1321" t="s">
        <v>82</v>
      </c>
      <c r="AY1321" t="s">
        <v>82</v>
      </c>
      <c r="AZ1321" t="s">
        <v>82</v>
      </c>
      <c r="BA1321" t="s">
        <v>82</v>
      </c>
      <c r="BB1321" t="s">
        <v>82</v>
      </c>
      <c r="BC1321" t="s">
        <v>82</v>
      </c>
      <c r="BD1321" t="s">
        <v>82</v>
      </c>
      <c r="BE1321" t="s">
        <v>82</v>
      </c>
      <c r="BF1321" t="s">
        <v>82</v>
      </c>
      <c r="BG1321" t="s">
        <v>82</v>
      </c>
      <c r="BH1321" t="s">
        <v>82</v>
      </c>
      <c r="BI1321" t="s">
        <v>82</v>
      </c>
      <c r="BJ1321" t="s">
        <v>82</v>
      </c>
      <c r="BK1321" t="s">
        <v>82</v>
      </c>
      <c r="BL1321" t="s">
        <v>82</v>
      </c>
      <c r="BM1321" t="s">
        <v>82</v>
      </c>
      <c r="BN1321" t="s">
        <v>82</v>
      </c>
      <c r="BO1321" t="s">
        <v>82</v>
      </c>
      <c r="BP1321" t="s">
        <v>82</v>
      </c>
      <c r="BQ1321" t="s">
        <v>82</v>
      </c>
    </row>
    <row r="1322" spans="1:69" x14ac:dyDescent="0.2">
      <c r="A1322" s="5">
        <v>0</v>
      </c>
      <c r="B1322" t="s">
        <v>19657</v>
      </c>
      <c r="C1322" t="s">
        <v>19658</v>
      </c>
      <c r="D1322" t="s">
        <v>19659</v>
      </c>
      <c r="E1322" t="s">
        <v>19657</v>
      </c>
      <c r="F1322" t="s">
        <v>73</v>
      </c>
      <c r="G1322" t="s">
        <v>19660</v>
      </c>
      <c r="H1322" s="1">
        <v>42401</v>
      </c>
      <c r="I1322" s="1">
        <v>42217</v>
      </c>
      <c r="J1322" t="b">
        <v>1</v>
      </c>
      <c r="K1322" t="s">
        <v>75</v>
      </c>
      <c r="L1322" t="s">
        <v>12594</v>
      </c>
      <c r="M1322" t="s">
        <v>90</v>
      </c>
      <c r="N1322">
        <v>184</v>
      </c>
      <c r="O1322" t="s">
        <v>10055</v>
      </c>
      <c r="P1322" t="s">
        <v>4919</v>
      </c>
      <c r="Q1322" t="s">
        <v>19661</v>
      </c>
      <c r="R1322" t="s">
        <v>81</v>
      </c>
      <c r="S1322">
        <v>1</v>
      </c>
      <c r="T1322" s="1">
        <v>42401</v>
      </c>
      <c r="U1322" s="3">
        <v>42217</v>
      </c>
      <c r="V1322" t="s">
        <v>1552</v>
      </c>
      <c r="W1322" s="2">
        <v>43808</v>
      </c>
      <c r="X1322">
        <v>1</v>
      </c>
      <c r="Y1322" t="s">
        <v>81</v>
      </c>
      <c r="Z1322" t="s">
        <v>19662</v>
      </c>
      <c r="AA1322" t="s">
        <v>82</v>
      </c>
      <c r="AB1322" t="s">
        <v>81</v>
      </c>
      <c r="AC1322" t="s">
        <v>81</v>
      </c>
      <c r="AD1322" t="s">
        <v>10058</v>
      </c>
      <c r="AE1322" t="s">
        <v>81</v>
      </c>
      <c r="AF1322" t="s">
        <v>19662</v>
      </c>
      <c r="AG1322" t="s">
        <v>82</v>
      </c>
      <c r="AH1322" t="s">
        <v>81</v>
      </c>
      <c r="AI1322" t="s">
        <v>81</v>
      </c>
      <c r="AJ1322" t="s">
        <v>10058</v>
      </c>
      <c r="AK1322" t="s">
        <v>110</v>
      </c>
      <c r="AL1322" t="s">
        <v>82</v>
      </c>
      <c r="AM1322" t="s">
        <v>88</v>
      </c>
      <c r="AN1322" t="s">
        <v>90</v>
      </c>
      <c r="AO1322" t="s">
        <v>19663</v>
      </c>
      <c r="AP1322" t="s">
        <v>91</v>
      </c>
      <c r="AQ1322" t="s">
        <v>19664</v>
      </c>
      <c r="AR1322" t="s">
        <v>82</v>
      </c>
      <c r="AS1322" t="s">
        <v>19665</v>
      </c>
      <c r="AT1322" t="s">
        <v>19666</v>
      </c>
      <c r="AU1322" t="s">
        <v>81</v>
      </c>
      <c r="AV1322" t="s">
        <v>82</v>
      </c>
      <c r="AW1322" t="s">
        <v>82</v>
      </c>
      <c r="AX1322" t="s">
        <v>82</v>
      </c>
      <c r="AY1322" t="s">
        <v>82</v>
      </c>
      <c r="AZ1322" t="s">
        <v>82</v>
      </c>
      <c r="BA1322" t="s">
        <v>82</v>
      </c>
      <c r="BB1322" t="s">
        <v>82</v>
      </c>
      <c r="BC1322" t="s">
        <v>82</v>
      </c>
      <c r="BD1322" t="s">
        <v>82</v>
      </c>
      <c r="BE1322" t="s">
        <v>82</v>
      </c>
      <c r="BF1322" t="s">
        <v>82</v>
      </c>
      <c r="BG1322" t="s">
        <v>82</v>
      </c>
      <c r="BH1322" t="s">
        <v>82</v>
      </c>
      <c r="BI1322" t="s">
        <v>82</v>
      </c>
      <c r="BJ1322" t="s">
        <v>82</v>
      </c>
      <c r="BK1322" t="s">
        <v>82</v>
      </c>
      <c r="BL1322" t="s">
        <v>82</v>
      </c>
      <c r="BM1322" t="s">
        <v>82</v>
      </c>
      <c r="BN1322" t="s">
        <v>82</v>
      </c>
      <c r="BO1322" t="s">
        <v>82</v>
      </c>
      <c r="BP1322" t="s">
        <v>82</v>
      </c>
      <c r="BQ1322" t="s">
        <v>82</v>
      </c>
    </row>
    <row r="1323" spans="1:69" x14ac:dyDescent="0.2">
      <c r="A1323" s="5">
        <v>0</v>
      </c>
      <c r="B1323" t="s">
        <v>19667</v>
      </c>
      <c r="C1323" t="s">
        <v>19668</v>
      </c>
      <c r="D1323" t="s">
        <v>19669</v>
      </c>
      <c r="E1323" t="s">
        <v>19670</v>
      </c>
      <c r="F1323" t="s">
        <v>73</v>
      </c>
      <c r="G1323" t="s">
        <v>19671</v>
      </c>
      <c r="H1323" s="1">
        <v>43386</v>
      </c>
      <c r="I1323" s="1">
        <v>43405</v>
      </c>
      <c r="J1323" t="b">
        <v>0</v>
      </c>
      <c r="K1323" t="s">
        <v>75</v>
      </c>
      <c r="L1323" t="s">
        <v>1162</v>
      </c>
      <c r="M1323" t="s">
        <v>90</v>
      </c>
      <c r="N1323">
        <v>60</v>
      </c>
      <c r="O1323" t="s">
        <v>19672</v>
      </c>
      <c r="P1323" t="s">
        <v>18865</v>
      </c>
      <c r="Q1323" t="s">
        <v>15165</v>
      </c>
      <c r="R1323" t="s">
        <v>81</v>
      </c>
      <c r="S1323" t="s">
        <v>82</v>
      </c>
      <c r="T1323" s="1">
        <v>43386</v>
      </c>
      <c r="U1323" t="s">
        <v>10692</v>
      </c>
      <c r="V1323" t="s">
        <v>106</v>
      </c>
      <c r="W1323" s="2">
        <v>44102</v>
      </c>
      <c r="X1323" t="s">
        <v>19673</v>
      </c>
      <c r="Y1323" t="s">
        <v>81</v>
      </c>
      <c r="Z1323" t="s">
        <v>19674</v>
      </c>
      <c r="AA1323" t="s">
        <v>82</v>
      </c>
      <c r="AB1323" t="s">
        <v>81</v>
      </c>
      <c r="AC1323" t="s">
        <v>81</v>
      </c>
      <c r="AD1323" t="s">
        <v>19672</v>
      </c>
      <c r="AE1323" t="s">
        <v>81</v>
      </c>
      <c r="AF1323" t="s">
        <v>19674</v>
      </c>
      <c r="AG1323" t="s">
        <v>82</v>
      </c>
      <c r="AH1323" t="s">
        <v>81</v>
      </c>
      <c r="AI1323" t="s">
        <v>81</v>
      </c>
      <c r="AJ1323" t="s">
        <v>19672</v>
      </c>
      <c r="AK1323" t="s">
        <v>110</v>
      </c>
      <c r="AL1323" t="s">
        <v>82</v>
      </c>
      <c r="AM1323" t="s">
        <v>88</v>
      </c>
      <c r="AN1323" t="s">
        <v>2252</v>
      </c>
      <c r="AO1323" t="s">
        <v>527</v>
      </c>
      <c r="AP1323" t="s">
        <v>91</v>
      </c>
      <c r="AQ1323" t="s">
        <v>19675</v>
      </c>
      <c r="AR1323" t="s">
        <v>82</v>
      </c>
      <c r="AS1323" t="s">
        <v>19676</v>
      </c>
      <c r="AT1323" t="s">
        <v>19677</v>
      </c>
      <c r="AU1323" t="s">
        <v>81</v>
      </c>
      <c r="AV1323" t="s">
        <v>82</v>
      </c>
      <c r="AW1323" t="s">
        <v>82</v>
      </c>
      <c r="AX1323" t="s">
        <v>82</v>
      </c>
      <c r="AY1323" t="s">
        <v>82</v>
      </c>
      <c r="AZ1323" t="s">
        <v>82</v>
      </c>
      <c r="BA1323" t="s">
        <v>82</v>
      </c>
      <c r="BB1323" t="s">
        <v>82</v>
      </c>
      <c r="BC1323" t="s">
        <v>82</v>
      </c>
      <c r="BD1323" t="s">
        <v>82</v>
      </c>
      <c r="BE1323" t="s">
        <v>82</v>
      </c>
      <c r="BF1323" t="s">
        <v>82</v>
      </c>
      <c r="BG1323" t="s">
        <v>82</v>
      </c>
      <c r="BH1323" t="s">
        <v>82</v>
      </c>
      <c r="BI1323" t="s">
        <v>82</v>
      </c>
      <c r="BJ1323" t="s">
        <v>82</v>
      </c>
      <c r="BK1323" t="s">
        <v>82</v>
      </c>
      <c r="BL1323" t="s">
        <v>82</v>
      </c>
      <c r="BM1323" t="s">
        <v>82</v>
      </c>
      <c r="BN1323" t="s">
        <v>82</v>
      </c>
      <c r="BO1323" t="s">
        <v>82</v>
      </c>
      <c r="BP1323" t="s">
        <v>82</v>
      </c>
      <c r="BQ1323" t="s">
        <v>82</v>
      </c>
    </row>
    <row r="1324" spans="1:69" x14ac:dyDescent="0.2">
      <c r="A1324" s="5">
        <v>0</v>
      </c>
      <c r="B1324" t="s">
        <v>19678</v>
      </c>
      <c r="C1324" t="s">
        <v>19679</v>
      </c>
      <c r="D1324" t="s">
        <v>19680</v>
      </c>
      <c r="E1324" t="s">
        <v>19681</v>
      </c>
      <c r="F1324" t="s">
        <v>73</v>
      </c>
      <c r="G1324" t="s">
        <v>19682</v>
      </c>
      <c r="H1324" s="1">
        <v>43353</v>
      </c>
      <c r="I1324" s="1">
        <v>43535</v>
      </c>
      <c r="J1324" t="b">
        <v>0</v>
      </c>
      <c r="K1324" t="s">
        <v>75</v>
      </c>
      <c r="L1324" t="s">
        <v>19558</v>
      </c>
      <c r="M1324" t="s">
        <v>90</v>
      </c>
      <c r="N1324">
        <v>76</v>
      </c>
      <c r="O1324" t="s">
        <v>19683</v>
      </c>
      <c r="P1324" t="s">
        <v>19684</v>
      </c>
      <c r="Q1324" t="s">
        <v>19685</v>
      </c>
      <c r="R1324" t="s">
        <v>81</v>
      </c>
      <c r="S1324" t="s">
        <v>82</v>
      </c>
      <c r="T1324" s="1">
        <v>43353</v>
      </c>
      <c r="U1324" t="s">
        <v>13029</v>
      </c>
      <c r="V1324" t="s">
        <v>106</v>
      </c>
      <c r="W1324" s="2">
        <v>43965</v>
      </c>
      <c r="X1324" t="s">
        <v>19686</v>
      </c>
      <c r="Y1324" t="s">
        <v>273</v>
      </c>
      <c r="Z1324" t="s">
        <v>19687</v>
      </c>
      <c r="AA1324" t="s">
        <v>82</v>
      </c>
      <c r="AB1324" t="s">
        <v>19688</v>
      </c>
      <c r="AC1324" t="s">
        <v>19689</v>
      </c>
      <c r="AD1324" t="s">
        <v>19690</v>
      </c>
      <c r="AE1324" t="s">
        <v>273</v>
      </c>
      <c r="AF1324" t="s">
        <v>19687</v>
      </c>
      <c r="AG1324" t="s">
        <v>82</v>
      </c>
      <c r="AH1324" t="s">
        <v>19688</v>
      </c>
      <c r="AI1324" t="s">
        <v>19689</v>
      </c>
      <c r="AJ1324" t="s">
        <v>19690</v>
      </c>
      <c r="AK1324" t="s">
        <v>296</v>
      </c>
      <c r="AL1324" t="s">
        <v>19691</v>
      </c>
      <c r="AM1324" t="s">
        <v>6943</v>
      </c>
      <c r="AN1324" t="s">
        <v>154</v>
      </c>
      <c r="AO1324" t="s">
        <v>231</v>
      </c>
      <c r="AP1324" t="s">
        <v>91</v>
      </c>
      <c r="AQ1324" t="s">
        <v>19692</v>
      </c>
      <c r="AR1324" t="s">
        <v>82</v>
      </c>
      <c r="AS1324" t="s">
        <v>19693</v>
      </c>
      <c r="AT1324" t="s">
        <v>19694</v>
      </c>
      <c r="AU1324" t="s">
        <v>81</v>
      </c>
      <c r="AV1324" t="s">
        <v>82</v>
      </c>
      <c r="AW1324" t="s">
        <v>82</v>
      </c>
      <c r="AX1324" t="s">
        <v>82</v>
      </c>
      <c r="AY1324" t="s">
        <v>82</v>
      </c>
      <c r="AZ1324" t="s">
        <v>82</v>
      </c>
      <c r="BA1324" t="s">
        <v>82</v>
      </c>
      <c r="BB1324" t="s">
        <v>82</v>
      </c>
      <c r="BC1324" t="s">
        <v>82</v>
      </c>
      <c r="BD1324" t="s">
        <v>82</v>
      </c>
      <c r="BE1324" t="s">
        <v>82</v>
      </c>
      <c r="BF1324" t="s">
        <v>82</v>
      </c>
      <c r="BG1324" t="s">
        <v>82</v>
      </c>
      <c r="BH1324" t="s">
        <v>82</v>
      </c>
      <c r="BI1324" t="s">
        <v>82</v>
      </c>
      <c r="BJ1324" t="s">
        <v>82</v>
      </c>
      <c r="BK1324" t="s">
        <v>82</v>
      </c>
      <c r="BL1324" t="s">
        <v>82</v>
      </c>
      <c r="BM1324" t="s">
        <v>82</v>
      </c>
      <c r="BN1324" t="s">
        <v>82</v>
      </c>
      <c r="BO1324" t="s">
        <v>82</v>
      </c>
      <c r="BP1324" t="s">
        <v>82</v>
      </c>
      <c r="BQ1324" t="s">
        <v>82</v>
      </c>
    </row>
    <row r="1325" spans="1:69" x14ac:dyDescent="0.2">
      <c r="A1325" s="5">
        <v>1</v>
      </c>
      <c r="B1325" t="s">
        <v>19695</v>
      </c>
      <c r="C1325" t="s">
        <v>19696</v>
      </c>
      <c r="D1325" t="s">
        <v>19697</v>
      </c>
      <c r="E1325" t="s">
        <v>19698</v>
      </c>
      <c r="F1325" t="s">
        <v>178</v>
      </c>
      <c r="G1325" t="s">
        <v>19699</v>
      </c>
      <c r="H1325" s="1">
        <v>43257</v>
      </c>
      <c r="I1325" t="s">
        <v>81</v>
      </c>
      <c r="J1325" t="b">
        <v>0</v>
      </c>
      <c r="K1325" t="s">
        <v>180</v>
      </c>
      <c r="L1325" t="s">
        <v>19700</v>
      </c>
      <c r="M1325" t="s">
        <v>4737</v>
      </c>
      <c r="N1325">
        <v>96</v>
      </c>
      <c r="O1325" t="s">
        <v>724</v>
      </c>
      <c r="P1325" t="s">
        <v>19701</v>
      </c>
      <c r="Q1325" t="s">
        <v>19702</v>
      </c>
      <c r="R1325" t="s">
        <v>19703</v>
      </c>
      <c r="S1325" t="s">
        <v>82</v>
      </c>
      <c r="T1325" s="1">
        <v>43257</v>
      </c>
      <c r="U1325" t="s">
        <v>81</v>
      </c>
      <c r="V1325" t="s">
        <v>186</v>
      </c>
      <c r="W1325" s="2">
        <v>43585</v>
      </c>
      <c r="X1325" t="s">
        <v>19704</v>
      </c>
      <c r="Y1325" t="s">
        <v>729</v>
      </c>
      <c r="Z1325" t="s">
        <v>81</v>
      </c>
      <c r="AA1325" t="s">
        <v>4195</v>
      </c>
      <c r="AB1325" t="s">
        <v>731</v>
      </c>
      <c r="AC1325">
        <v>442089904466</v>
      </c>
      <c r="AD1325" t="s">
        <v>724</v>
      </c>
      <c r="AE1325" t="s">
        <v>729</v>
      </c>
      <c r="AF1325" t="s">
        <v>81</v>
      </c>
      <c r="AG1325" t="s">
        <v>4195</v>
      </c>
      <c r="AH1325" t="s">
        <v>731</v>
      </c>
      <c r="AI1325">
        <v>442089904466</v>
      </c>
      <c r="AJ1325" t="s">
        <v>724</v>
      </c>
      <c r="AK1325" t="s">
        <v>250</v>
      </c>
      <c r="AL1325" t="s">
        <v>82</v>
      </c>
      <c r="AM1325" t="s">
        <v>724</v>
      </c>
      <c r="AN1325" t="s">
        <v>81</v>
      </c>
      <c r="AO1325" t="s">
        <v>81</v>
      </c>
      <c r="AP1325" t="s">
        <v>192</v>
      </c>
      <c r="AQ1325" t="s">
        <v>19705</v>
      </c>
      <c r="AR1325" t="s">
        <v>19706</v>
      </c>
      <c r="AS1325" t="s">
        <v>19707</v>
      </c>
      <c r="AT1325" t="s">
        <v>19708</v>
      </c>
      <c r="AU1325" t="s">
        <v>197</v>
      </c>
      <c r="AV1325" t="s">
        <v>82</v>
      </c>
      <c r="AW1325" t="s">
        <v>81</v>
      </c>
      <c r="AX1325" t="s">
        <v>81</v>
      </c>
      <c r="AY1325" t="s">
        <v>81</v>
      </c>
      <c r="AZ1325" t="s">
        <v>19709</v>
      </c>
      <c r="BA1325" t="s">
        <v>82</v>
      </c>
      <c r="BB1325" s="1">
        <v>1</v>
      </c>
      <c r="BC1325" t="s">
        <v>199</v>
      </c>
      <c r="BD1325" t="s">
        <v>199</v>
      </c>
      <c r="BE1325" t="s">
        <v>199</v>
      </c>
      <c r="BF1325" t="s">
        <v>199</v>
      </c>
      <c r="BG1325" t="s">
        <v>81</v>
      </c>
      <c r="BH1325" t="s">
        <v>81</v>
      </c>
      <c r="BI1325" t="s">
        <v>81</v>
      </c>
      <c r="BJ1325" t="s">
        <v>82</v>
      </c>
      <c r="BK1325" t="s">
        <v>82</v>
      </c>
      <c r="BL1325" t="s">
        <v>81</v>
      </c>
      <c r="BM1325" t="s">
        <v>137</v>
      </c>
      <c r="BN1325" t="s">
        <v>81</v>
      </c>
      <c r="BO1325" t="s">
        <v>81</v>
      </c>
      <c r="BP1325" t="s">
        <v>81</v>
      </c>
      <c r="BQ1325" t="s">
        <v>81</v>
      </c>
    </row>
    <row r="1326" spans="1:69" x14ac:dyDescent="0.2">
      <c r="A1326" s="5">
        <v>1</v>
      </c>
      <c r="B1326" t="s">
        <v>16397</v>
      </c>
      <c r="C1326" t="s">
        <v>19710</v>
      </c>
      <c r="D1326" t="s">
        <v>16399</v>
      </c>
      <c r="E1326" t="s">
        <v>16400</v>
      </c>
      <c r="F1326" t="s">
        <v>178</v>
      </c>
      <c r="G1326" t="s">
        <v>19711</v>
      </c>
      <c r="H1326" s="1">
        <v>43165</v>
      </c>
      <c r="I1326" s="1">
        <v>43305</v>
      </c>
      <c r="J1326" t="b">
        <v>0</v>
      </c>
      <c r="K1326" t="s">
        <v>180</v>
      </c>
      <c r="L1326" t="s">
        <v>6976</v>
      </c>
      <c r="M1326" t="s">
        <v>346</v>
      </c>
      <c r="N1326">
        <v>488</v>
      </c>
      <c r="O1326" t="s">
        <v>5213</v>
      </c>
      <c r="P1326" t="s">
        <v>19712</v>
      </c>
      <c r="Q1326" t="s">
        <v>16403</v>
      </c>
      <c r="R1326" t="s">
        <v>16404</v>
      </c>
      <c r="S1326" t="s">
        <v>82</v>
      </c>
      <c r="T1326" s="1">
        <v>43165</v>
      </c>
      <c r="U1326" s="1">
        <v>43305</v>
      </c>
      <c r="V1326" t="s">
        <v>186</v>
      </c>
      <c r="W1326" s="2">
        <v>44102</v>
      </c>
      <c r="X1326" t="s">
        <v>16405</v>
      </c>
      <c r="Y1326" t="s">
        <v>16406</v>
      </c>
      <c r="Z1326" t="s">
        <v>81</v>
      </c>
      <c r="AA1326" t="s">
        <v>5211</v>
      </c>
      <c r="AB1326" t="s">
        <v>19713</v>
      </c>
      <c r="AC1326">
        <v>18007181021</v>
      </c>
      <c r="AD1326" t="s">
        <v>5213</v>
      </c>
      <c r="AE1326" t="s">
        <v>16406</v>
      </c>
      <c r="AF1326" t="s">
        <v>81</v>
      </c>
      <c r="AG1326" t="s">
        <v>5211</v>
      </c>
      <c r="AH1326" t="s">
        <v>19713</v>
      </c>
      <c r="AI1326">
        <v>18007181021</v>
      </c>
      <c r="AJ1326" t="s">
        <v>5213</v>
      </c>
      <c r="AK1326" t="s">
        <v>191</v>
      </c>
      <c r="AL1326" t="s">
        <v>82</v>
      </c>
      <c r="AM1326" t="s">
        <v>5213</v>
      </c>
      <c r="AN1326" t="s">
        <v>81</v>
      </c>
      <c r="AO1326" t="s">
        <v>81</v>
      </c>
      <c r="AP1326" t="s">
        <v>351</v>
      </c>
      <c r="AQ1326" t="s">
        <v>16407</v>
      </c>
      <c r="AR1326" t="s">
        <v>16408</v>
      </c>
      <c r="AS1326" t="s">
        <v>16409</v>
      </c>
      <c r="AT1326" t="s">
        <v>16410</v>
      </c>
      <c r="AU1326" t="s">
        <v>197</v>
      </c>
      <c r="AV1326" t="s">
        <v>82</v>
      </c>
      <c r="AW1326" t="s">
        <v>198</v>
      </c>
      <c r="AX1326" t="s">
        <v>81</v>
      </c>
      <c r="AY1326" t="s">
        <v>81</v>
      </c>
      <c r="AZ1326" t="s">
        <v>16397</v>
      </c>
      <c r="BA1326" t="s">
        <v>82</v>
      </c>
      <c r="BB1326" s="1">
        <v>1</v>
      </c>
      <c r="BC1326" t="s">
        <v>199</v>
      </c>
      <c r="BD1326" t="s">
        <v>199</v>
      </c>
      <c r="BE1326" t="s">
        <v>199</v>
      </c>
      <c r="BF1326" t="s">
        <v>199</v>
      </c>
      <c r="BG1326" t="s">
        <v>81</v>
      </c>
      <c r="BH1326" t="s">
        <v>81</v>
      </c>
      <c r="BI1326" t="s">
        <v>81</v>
      </c>
      <c r="BJ1326" t="s">
        <v>82</v>
      </c>
      <c r="BK1326" t="s">
        <v>82</v>
      </c>
      <c r="BL1326" t="s">
        <v>200</v>
      </c>
      <c r="BM1326" t="s">
        <v>19714</v>
      </c>
      <c r="BN1326" t="s">
        <v>81</v>
      </c>
      <c r="BO1326" t="s">
        <v>81</v>
      </c>
      <c r="BP1326" t="s">
        <v>81</v>
      </c>
      <c r="BQ1326" t="s">
        <v>81</v>
      </c>
    </row>
    <row r="1327" spans="1:69" x14ac:dyDescent="0.2">
      <c r="A1327" s="5">
        <v>1</v>
      </c>
      <c r="B1327" t="s">
        <v>13439</v>
      </c>
      <c r="C1327" t="s">
        <v>13440</v>
      </c>
      <c r="D1327" t="s">
        <v>13441</v>
      </c>
      <c r="E1327" t="s">
        <v>13442</v>
      </c>
      <c r="F1327" t="s">
        <v>178</v>
      </c>
      <c r="G1327" t="s">
        <v>13448</v>
      </c>
      <c r="H1327" s="1">
        <v>42906</v>
      </c>
      <c r="I1327" s="1">
        <v>42936</v>
      </c>
      <c r="J1327" t="b">
        <v>0</v>
      </c>
      <c r="K1327" t="s">
        <v>180</v>
      </c>
      <c r="L1327" t="s">
        <v>13444</v>
      </c>
      <c r="M1327" t="s">
        <v>346</v>
      </c>
      <c r="N1327">
        <v>10000</v>
      </c>
      <c r="O1327" t="s">
        <v>13445</v>
      </c>
      <c r="P1327" t="s">
        <v>13446</v>
      </c>
      <c r="Q1327" t="s">
        <v>13447</v>
      </c>
      <c r="R1327" t="s">
        <v>81</v>
      </c>
      <c r="S1327" t="s">
        <v>82</v>
      </c>
      <c r="T1327" s="1">
        <v>42906</v>
      </c>
      <c r="U1327" s="1">
        <v>42936</v>
      </c>
      <c r="V1327" t="s">
        <v>186</v>
      </c>
      <c r="W1327" s="2">
        <v>43332</v>
      </c>
      <c r="X1327" t="s">
        <v>19715</v>
      </c>
      <c r="Y1327" t="s">
        <v>13450</v>
      </c>
      <c r="Z1327" t="s">
        <v>81</v>
      </c>
      <c r="AA1327" t="s">
        <v>13451</v>
      </c>
      <c r="AB1327" t="s">
        <v>13452</v>
      </c>
      <c r="AC1327" t="s">
        <v>13453</v>
      </c>
      <c r="AD1327" t="s">
        <v>13454</v>
      </c>
      <c r="AE1327" t="s">
        <v>13450</v>
      </c>
      <c r="AF1327" t="s">
        <v>81</v>
      </c>
      <c r="AG1327" t="s">
        <v>13451</v>
      </c>
      <c r="AH1327" t="s">
        <v>13452</v>
      </c>
      <c r="AI1327" t="s">
        <v>13453</v>
      </c>
      <c r="AJ1327" t="s">
        <v>13454</v>
      </c>
      <c r="AK1327" t="s">
        <v>250</v>
      </c>
      <c r="AL1327" t="s">
        <v>82</v>
      </c>
      <c r="AM1327" t="s">
        <v>13445</v>
      </c>
      <c r="AN1327" t="s">
        <v>81</v>
      </c>
      <c r="AO1327" t="s">
        <v>81</v>
      </c>
      <c r="AP1327" t="s">
        <v>351</v>
      </c>
      <c r="AQ1327" t="s">
        <v>19716</v>
      </c>
      <c r="AR1327" t="s">
        <v>19717</v>
      </c>
      <c r="AS1327" t="s">
        <v>13457</v>
      </c>
      <c r="AT1327" t="s">
        <v>13458</v>
      </c>
      <c r="AU1327" t="s">
        <v>81</v>
      </c>
      <c r="AV1327" t="s">
        <v>82</v>
      </c>
      <c r="AW1327" t="s">
        <v>198</v>
      </c>
      <c r="AX1327" t="s">
        <v>81</v>
      </c>
      <c r="AY1327" t="s">
        <v>82</v>
      </c>
      <c r="AZ1327" t="s">
        <v>82</v>
      </c>
      <c r="BA1327" t="s">
        <v>82</v>
      </c>
      <c r="BB1327" t="s">
        <v>82</v>
      </c>
      <c r="BC1327" t="s">
        <v>82</v>
      </c>
      <c r="BD1327" t="s">
        <v>82</v>
      </c>
      <c r="BE1327" t="s">
        <v>82</v>
      </c>
      <c r="BF1327" t="s">
        <v>82</v>
      </c>
      <c r="BG1327" t="s">
        <v>82</v>
      </c>
      <c r="BH1327" t="s">
        <v>82</v>
      </c>
      <c r="BI1327" t="s">
        <v>82</v>
      </c>
      <c r="BJ1327" t="s">
        <v>82</v>
      </c>
      <c r="BK1327" t="s">
        <v>82</v>
      </c>
      <c r="BL1327" t="s">
        <v>82</v>
      </c>
      <c r="BM1327" t="s">
        <v>82</v>
      </c>
      <c r="BN1327" t="s">
        <v>82</v>
      </c>
      <c r="BO1327" t="s">
        <v>82</v>
      </c>
      <c r="BP1327" t="s">
        <v>82</v>
      </c>
      <c r="BQ1327" t="s">
        <v>82</v>
      </c>
    </row>
    <row r="1328" spans="1:69" x14ac:dyDescent="0.2">
      <c r="A1328" s="5">
        <v>0</v>
      </c>
      <c r="B1328" t="s">
        <v>19718</v>
      </c>
      <c r="C1328" t="s">
        <v>19719</v>
      </c>
      <c r="D1328" t="s">
        <v>19720</v>
      </c>
      <c r="E1328" t="s">
        <v>19718</v>
      </c>
      <c r="F1328" t="s">
        <v>2621</v>
      </c>
      <c r="G1328" t="s">
        <v>19721</v>
      </c>
      <c r="H1328" s="1">
        <v>42883</v>
      </c>
      <c r="I1328" s="1">
        <v>42552</v>
      </c>
      <c r="J1328" t="b">
        <v>0</v>
      </c>
      <c r="K1328" t="s">
        <v>75</v>
      </c>
      <c r="L1328" t="s">
        <v>16668</v>
      </c>
      <c r="M1328" t="s">
        <v>90</v>
      </c>
      <c r="N1328">
        <v>40</v>
      </c>
      <c r="O1328" t="s">
        <v>19722</v>
      </c>
      <c r="P1328" t="s">
        <v>19723</v>
      </c>
      <c r="Q1328" t="s">
        <v>2108</v>
      </c>
      <c r="R1328" t="s">
        <v>81</v>
      </c>
      <c r="S1328">
        <v>1</v>
      </c>
      <c r="T1328" s="1">
        <v>42883</v>
      </c>
      <c r="U1328" s="1">
        <v>42552</v>
      </c>
      <c r="V1328" t="s">
        <v>2626</v>
      </c>
      <c r="W1328" s="2">
        <v>44139</v>
      </c>
      <c r="X1328" t="s">
        <v>19724</v>
      </c>
      <c r="Y1328" t="s">
        <v>81</v>
      </c>
      <c r="Z1328" t="s">
        <v>81</v>
      </c>
      <c r="AA1328" t="s">
        <v>81</v>
      </c>
      <c r="AB1328" t="s">
        <v>81</v>
      </c>
      <c r="AC1328" t="s">
        <v>81</v>
      </c>
      <c r="AD1328" t="s">
        <v>81</v>
      </c>
      <c r="AE1328" t="s">
        <v>19725</v>
      </c>
      <c r="AF1328" t="s">
        <v>19726</v>
      </c>
      <c r="AG1328" t="s">
        <v>19727</v>
      </c>
      <c r="AH1328" t="s">
        <v>19728</v>
      </c>
      <c r="AI1328">
        <v>6643363263</v>
      </c>
      <c r="AJ1328" t="s">
        <v>19729</v>
      </c>
      <c r="AK1328" t="s">
        <v>110</v>
      </c>
      <c r="AL1328" t="s">
        <v>19730</v>
      </c>
      <c r="AM1328" t="s">
        <v>19722</v>
      </c>
      <c r="AN1328" t="s">
        <v>298</v>
      </c>
      <c r="AO1328" t="s">
        <v>1424</v>
      </c>
      <c r="AP1328" t="s">
        <v>371</v>
      </c>
      <c r="AQ1328" t="s">
        <v>19731</v>
      </c>
      <c r="AR1328" t="s">
        <v>19732</v>
      </c>
      <c r="AS1328" t="s">
        <v>19733</v>
      </c>
      <c r="AT1328" t="s">
        <v>19734</v>
      </c>
      <c r="AU1328" t="s">
        <v>81</v>
      </c>
      <c r="AV1328" t="s">
        <v>82</v>
      </c>
      <c r="AW1328" t="s">
        <v>217</v>
      </c>
      <c r="AX1328" t="s">
        <v>81</v>
      </c>
      <c r="AY1328" t="s">
        <v>81</v>
      </c>
      <c r="AZ1328" t="s">
        <v>81</v>
      </c>
      <c r="BA1328" t="s">
        <v>82</v>
      </c>
      <c r="BB1328" s="1">
        <v>1</v>
      </c>
      <c r="BC1328" t="s">
        <v>81</v>
      </c>
      <c r="BD1328" t="s">
        <v>81</v>
      </c>
      <c r="BE1328" t="s">
        <v>81</v>
      </c>
      <c r="BF1328" t="s">
        <v>81</v>
      </c>
      <c r="BG1328" t="s">
        <v>81</v>
      </c>
      <c r="BH1328" t="s">
        <v>81</v>
      </c>
      <c r="BI1328" t="s">
        <v>81</v>
      </c>
      <c r="BJ1328" s="1">
        <v>42916</v>
      </c>
      <c r="BK1328" t="s">
        <v>82</v>
      </c>
      <c r="BL1328" t="s">
        <v>81</v>
      </c>
      <c r="BM1328" t="s">
        <v>201</v>
      </c>
      <c r="BN1328" t="s">
        <v>81</v>
      </c>
      <c r="BO1328" t="s">
        <v>81</v>
      </c>
      <c r="BP1328" t="s">
        <v>81</v>
      </c>
      <c r="BQ1328" t="s">
        <v>81</v>
      </c>
    </row>
    <row r="1329" spans="1:69" x14ac:dyDescent="0.2">
      <c r="A1329" s="5">
        <v>1</v>
      </c>
      <c r="B1329" t="s">
        <v>3869</v>
      </c>
      <c r="C1329" t="s">
        <v>19735</v>
      </c>
      <c r="D1329" t="s">
        <v>3871</v>
      </c>
      <c r="E1329" t="s">
        <v>3872</v>
      </c>
      <c r="F1329" t="s">
        <v>178</v>
      </c>
      <c r="G1329" t="s">
        <v>19736</v>
      </c>
      <c r="H1329" s="1">
        <v>42387</v>
      </c>
      <c r="I1329" s="1">
        <v>42473</v>
      </c>
      <c r="J1329" t="b">
        <v>0</v>
      </c>
      <c r="K1329" t="s">
        <v>180</v>
      </c>
      <c r="L1329" t="s">
        <v>19737</v>
      </c>
      <c r="M1329" t="s">
        <v>346</v>
      </c>
      <c r="N1329">
        <v>536</v>
      </c>
      <c r="O1329" t="s">
        <v>7876</v>
      </c>
      <c r="P1329" t="s">
        <v>19738</v>
      </c>
      <c r="Q1329" t="s">
        <v>19739</v>
      </c>
      <c r="R1329" t="s">
        <v>3877</v>
      </c>
      <c r="S1329" t="s">
        <v>82</v>
      </c>
      <c r="T1329" s="1">
        <v>42387</v>
      </c>
      <c r="U1329" s="1">
        <v>42473</v>
      </c>
      <c r="V1329" t="s">
        <v>186</v>
      </c>
      <c r="W1329" s="2">
        <v>43969</v>
      </c>
      <c r="X1329" t="s">
        <v>3878</v>
      </c>
      <c r="Y1329" t="s">
        <v>19740</v>
      </c>
      <c r="Z1329" t="s">
        <v>81</v>
      </c>
      <c r="AA1329" t="s">
        <v>3880</v>
      </c>
      <c r="AB1329" t="s">
        <v>19741</v>
      </c>
      <c r="AC1329" t="s">
        <v>19742</v>
      </c>
      <c r="AD1329" t="s">
        <v>7876</v>
      </c>
      <c r="AE1329" t="s">
        <v>19740</v>
      </c>
      <c r="AF1329" t="s">
        <v>81</v>
      </c>
      <c r="AG1329" t="s">
        <v>3880</v>
      </c>
      <c r="AH1329" t="s">
        <v>19741</v>
      </c>
      <c r="AI1329" t="s">
        <v>19742</v>
      </c>
      <c r="AJ1329" t="s">
        <v>7876</v>
      </c>
      <c r="AK1329" t="s">
        <v>250</v>
      </c>
      <c r="AL1329" t="s">
        <v>82</v>
      </c>
      <c r="AM1329" t="s">
        <v>7876</v>
      </c>
      <c r="AN1329" t="s">
        <v>81</v>
      </c>
      <c r="AO1329" t="s">
        <v>81</v>
      </c>
      <c r="AP1329" t="s">
        <v>351</v>
      </c>
      <c r="AQ1329" t="s">
        <v>19743</v>
      </c>
      <c r="AR1329" t="s">
        <v>19744</v>
      </c>
      <c r="AS1329" t="s">
        <v>19745</v>
      </c>
      <c r="AT1329" t="s">
        <v>19746</v>
      </c>
      <c r="AU1329" t="s">
        <v>197</v>
      </c>
      <c r="AV1329" t="s">
        <v>82</v>
      </c>
      <c r="AW1329" t="s">
        <v>198</v>
      </c>
      <c r="AX1329">
        <v>537</v>
      </c>
      <c r="AY1329" t="s">
        <v>19747</v>
      </c>
      <c r="AZ1329" t="s">
        <v>19748</v>
      </c>
      <c r="BA1329" s="1">
        <v>43940</v>
      </c>
      <c r="BB1329" s="1">
        <v>1</v>
      </c>
      <c r="BC1329" t="s">
        <v>19749</v>
      </c>
      <c r="BD1329" t="s">
        <v>19750</v>
      </c>
      <c r="BE1329" t="s">
        <v>19751</v>
      </c>
      <c r="BF1329" t="s">
        <v>19752</v>
      </c>
      <c r="BG1329" t="s">
        <v>81</v>
      </c>
      <c r="BH1329" t="s">
        <v>81</v>
      </c>
      <c r="BI1329" t="s">
        <v>81</v>
      </c>
      <c r="BJ1329" s="1">
        <v>43558</v>
      </c>
      <c r="BK1329" t="s">
        <v>261</v>
      </c>
      <c r="BL1329" t="s">
        <v>200</v>
      </c>
      <c r="BM1329" t="s">
        <v>19753</v>
      </c>
      <c r="BN1329" t="s">
        <v>81</v>
      </c>
      <c r="BO1329" t="s">
        <v>81</v>
      </c>
      <c r="BP1329" t="s">
        <v>81</v>
      </c>
      <c r="BQ1329" t="s">
        <v>81</v>
      </c>
    </row>
    <row r="1330" spans="1:69" x14ac:dyDescent="0.2">
      <c r="A1330" s="5">
        <v>1</v>
      </c>
      <c r="B1330" t="s">
        <v>19754</v>
      </c>
      <c r="C1330" t="s">
        <v>19755</v>
      </c>
      <c r="D1330" t="s">
        <v>19756</v>
      </c>
      <c r="E1330" t="s">
        <v>19757</v>
      </c>
      <c r="F1330" t="s">
        <v>73</v>
      </c>
      <c r="G1330" t="s">
        <v>19758</v>
      </c>
      <c r="H1330" s="1">
        <v>43355</v>
      </c>
      <c r="I1330" s="1">
        <v>43622</v>
      </c>
      <c r="J1330" t="b">
        <v>0</v>
      </c>
      <c r="K1330" t="s">
        <v>75</v>
      </c>
      <c r="L1330" t="s">
        <v>1794</v>
      </c>
      <c r="M1330" t="s">
        <v>90</v>
      </c>
      <c r="N1330">
        <v>26</v>
      </c>
      <c r="O1330" t="s">
        <v>19759</v>
      </c>
      <c r="P1330" t="s">
        <v>2657</v>
      </c>
      <c r="Q1330" t="s">
        <v>19760</v>
      </c>
      <c r="R1330" t="s">
        <v>81</v>
      </c>
      <c r="S1330" t="s">
        <v>82</v>
      </c>
      <c r="T1330" s="1">
        <v>43355</v>
      </c>
      <c r="U1330" t="s">
        <v>19761</v>
      </c>
      <c r="V1330" t="s">
        <v>106</v>
      </c>
      <c r="W1330" s="2">
        <v>43760</v>
      </c>
      <c r="X1330" t="s">
        <v>19762</v>
      </c>
      <c r="Y1330" t="s">
        <v>148</v>
      </c>
      <c r="Z1330" t="s">
        <v>19763</v>
      </c>
      <c r="AA1330" t="s">
        <v>82</v>
      </c>
      <c r="AB1330" t="s">
        <v>19764</v>
      </c>
      <c r="AC1330" t="s">
        <v>19765</v>
      </c>
      <c r="AD1330" t="s">
        <v>19766</v>
      </c>
      <c r="AE1330" t="s">
        <v>148</v>
      </c>
      <c r="AF1330" t="s">
        <v>19763</v>
      </c>
      <c r="AG1330" t="s">
        <v>82</v>
      </c>
      <c r="AH1330" t="s">
        <v>19764</v>
      </c>
      <c r="AI1330" t="s">
        <v>19765</v>
      </c>
      <c r="AJ1330" t="s">
        <v>19766</v>
      </c>
      <c r="AK1330" t="s">
        <v>296</v>
      </c>
      <c r="AL1330" t="s">
        <v>82</v>
      </c>
      <c r="AM1330" t="s">
        <v>88</v>
      </c>
      <c r="AN1330" t="s">
        <v>154</v>
      </c>
      <c r="AO1330" t="s">
        <v>90</v>
      </c>
      <c r="AP1330" t="s">
        <v>91</v>
      </c>
      <c r="AQ1330" t="s">
        <v>19767</v>
      </c>
      <c r="AR1330" t="s">
        <v>82</v>
      </c>
      <c r="AS1330" t="s">
        <v>19768</v>
      </c>
      <c r="AT1330" t="s">
        <v>19769</v>
      </c>
      <c r="AU1330" t="s">
        <v>81</v>
      </c>
      <c r="AV1330" t="s">
        <v>82</v>
      </c>
      <c r="AW1330" t="s">
        <v>82</v>
      </c>
      <c r="AX1330" t="s">
        <v>82</v>
      </c>
      <c r="AY1330" t="s">
        <v>82</v>
      </c>
      <c r="AZ1330" t="s">
        <v>82</v>
      </c>
      <c r="BA1330" t="s">
        <v>82</v>
      </c>
      <c r="BB1330" t="s">
        <v>82</v>
      </c>
      <c r="BC1330" t="s">
        <v>82</v>
      </c>
      <c r="BD1330" t="s">
        <v>82</v>
      </c>
      <c r="BE1330" t="s">
        <v>82</v>
      </c>
      <c r="BF1330" t="s">
        <v>82</v>
      </c>
      <c r="BG1330" t="s">
        <v>82</v>
      </c>
      <c r="BH1330" t="s">
        <v>82</v>
      </c>
      <c r="BI1330" t="s">
        <v>82</v>
      </c>
      <c r="BJ1330" t="s">
        <v>82</v>
      </c>
      <c r="BK1330" t="s">
        <v>82</v>
      </c>
      <c r="BL1330" t="s">
        <v>82</v>
      </c>
      <c r="BM1330" t="s">
        <v>82</v>
      </c>
      <c r="BN1330" t="s">
        <v>82</v>
      </c>
      <c r="BO1330" t="s">
        <v>82</v>
      </c>
      <c r="BP1330" t="s">
        <v>82</v>
      </c>
      <c r="BQ1330" t="s">
        <v>82</v>
      </c>
    </row>
    <row r="1331" spans="1:69" x14ac:dyDescent="0.2">
      <c r="A1331" s="5">
        <v>1</v>
      </c>
      <c r="B1331" t="s">
        <v>19770</v>
      </c>
      <c r="C1331" t="s">
        <v>19771</v>
      </c>
      <c r="D1331" t="s">
        <v>19772</v>
      </c>
      <c r="E1331" t="s">
        <v>19773</v>
      </c>
      <c r="F1331" t="s">
        <v>178</v>
      </c>
      <c r="G1331" t="s">
        <v>19774</v>
      </c>
      <c r="H1331" s="1">
        <v>43374</v>
      </c>
      <c r="I1331" s="1">
        <v>43410</v>
      </c>
      <c r="J1331" t="b">
        <v>0</v>
      </c>
      <c r="K1331" t="s">
        <v>180</v>
      </c>
      <c r="L1331" t="s">
        <v>3223</v>
      </c>
      <c r="M1331" t="s">
        <v>346</v>
      </c>
      <c r="N1331">
        <v>40</v>
      </c>
      <c r="O1331" t="s">
        <v>19775</v>
      </c>
      <c r="P1331" t="s">
        <v>144</v>
      </c>
      <c r="Q1331" t="s">
        <v>19776</v>
      </c>
      <c r="R1331" t="s">
        <v>81</v>
      </c>
      <c r="S1331" t="s">
        <v>82</v>
      </c>
      <c r="T1331" s="1">
        <v>43374</v>
      </c>
      <c r="U1331" s="1">
        <v>43410</v>
      </c>
      <c r="V1331" t="s">
        <v>186</v>
      </c>
      <c r="W1331" s="2">
        <v>43472</v>
      </c>
      <c r="X1331" t="s">
        <v>19777</v>
      </c>
      <c r="Y1331" t="s">
        <v>19778</v>
      </c>
      <c r="Z1331" t="s">
        <v>81</v>
      </c>
      <c r="AA1331" t="s">
        <v>19779</v>
      </c>
      <c r="AB1331" t="s">
        <v>19780</v>
      </c>
      <c r="AC1331">
        <v>349729402002343</v>
      </c>
      <c r="AD1331" t="s">
        <v>19775</v>
      </c>
      <c r="AE1331" t="s">
        <v>19778</v>
      </c>
      <c r="AF1331" t="s">
        <v>81</v>
      </c>
      <c r="AG1331" t="s">
        <v>19779</v>
      </c>
      <c r="AH1331" t="s">
        <v>19780</v>
      </c>
      <c r="AI1331">
        <v>349729402002343</v>
      </c>
      <c r="AJ1331" t="s">
        <v>19775</v>
      </c>
      <c r="AK1331" t="s">
        <v>191</v>
      </c>
      <c r="AL1331" t="s">
        <v>82</v>
      </c>
      <c r="AM1331" t="s">
        <v>19781</v>
      </c>
      <c r="AN1331" t="s">
        <v>81</v>
      </c>
      <c r="AO1331" t="s">
        <v>81</v>
      </c>
      <c r="AP1331" t="s">
        <v>351</v>
      </c>
      <c r="AQ1331" t="s">
        <v>19782</v>
      </c>
      <c r="AR1331" t="s">
        <v>19783</v>
      </c>
      <c r="AS1331" t="s">
        <v>19784</v>
      </c>
      <c r="AT1331" t="s">
        <v>19785</v>
      </c>
      <c r="AU1331" t="s">
        <v>81</v>
      </c>
      <c r="AV1331" t="s">
        <v>82</v>
      </c>
      <c r="AW1331" t="s">
        <v>198</v>
      </c>
      <c r="AX1331" t="s">
        <v>81</v>
      </c>
      <c r="AY1331" t="s">
        <v>82</v>
      </c>
      <c r="AZ1331" t="s">
        <v>82</v>
      </c>
      <c r="BA1331" t="s">
        <v>82</v>
      </c>
      <c r="BB1331" t="s">
        <v>82</v>
      </c>
      <c r="BC1331" t="s">
        <v>82</v>
      </c>
      <c r="BD1331" t="s">
        <v>82</v>
      </c>
      <c r="BE1331" t="s">
        <v>82</v>
      </c>
      <c r="BF1331" t="s">
        <v>82</v>
      </c>
      <c r="BG1331" t="s">
        <v>82</v>
      </c>
      <c r="BH1331" t="s">
        <v>82</v>
      </c>
      <c r="BI1331" t="s">
        <v>82</v>
      </c>
      <c r="BJ1331" t="s">
        <v>82</v>
      </c>
      <c r="BK1331" t="s">
        <v>82</v>
      </c>
      <c r="BL1331" t="s">
        <v>82</v>
      </c>
      <c r="BM1331" t="s">
        <v>82</v>
      </c>
      <c r="BN1331" t="s">
        <v>82</v>
      </c>
      <c r="BO1331" t="s">
        <v>82</v>
      </c>
      <c r="BP1331" t="s">
        <v>82</v>
      </c>
      <c r="BQ1331" t="s">
        <v>82</v>
      </c>
    </row>
    <row r="1332" spans="1:69" x14ac:dyDescent="0.2">
      <c r="A1332" s="5">
        <v>0</v>
      </c>
      <c r="B1332" t="s">
        <v>19786</v>
      </c>
      <c r="C1332" t="s">
        <v>19787</v>
      </c>
      <c r="D1332" t="s">
        <v>81</v>
      </c>
      <c r="E1332" t="s">
        <v>19786</v>
      </c>
      <c r="F1332" t="s">
        <v>2621</v>
      </c>
      <c r="G1332" t="s">
        <v>19788</v>
      </c>
      <c r="H1332" s="1">
        <v>43686</v>
      </c>
      <c r="I1332" s="1">
        <v>43559</v>
      </c>
      <c r="J1332" t="b">
        <v>0</v>
      </c>
      <c r="K1332" t="s">
        <v>75</v>
      </c>
      <c r="L1332" t="s">
        <v>2623</v>
      </c>
      <c r="M1332" t="s">
        <v>90</v>
      </c>
      <c r="N1332">
        <v>105</v>
      </c>
      <c r="O1332" t="s">
        <v>19789</v>
      </c>
      <c r="P1332" t="s">
        <v>1302</v>
      </c>
      <c r="Q1332" t="s">
        <v>19790</v>
      </c>
      <c r="R1332" t="s">
        <v>81</v>
      </c>
      <c r="S1332">
        <v>1</v>
      </c>
      <c r="T1332" s="1">
        <v>43686</v>
      </c>
      <c r="U1332" s="1">
        <v>43559</v>
      </c>
      <c r="V1332" t="s">
        <v>2626</v>
      </c>
      <c r="W1332" s="2">
        <v>44139</v>
      </c>
      <c r="X1332" t="s">
        <v>19791</v>
      </c>
      <c r="Y1332" t="s">
        <v>19792</v>
      </c>
      <c r="Z1332" t="s">
        <v>19793</v>
      </c>
      <c r="AA1332" t="s">
        <v>19794</v>
      </c>
      <c r="AB1332" t="s">
        <v>19795</v>
      </c>
      <c r="AC1332">
        <v>66897111199</v>
      </c>
      <c r="AD1332" t="s">
        <v>19796</v>
      </c>
      <c r="AE1332" t="s">
        <v>19797</v>
      </c>
      <c r="AF1332" t="s">
        <v>19798</v>
      </c>
      <c r="AG1332" t="s">
        <v>19794</v>
      </c>
      <c r="AH1332" t="s">
        <v>19799</v>
      </c>
      <c r="AI1332">
        <v>66885725421</v>
      </c>
      <c r="AJ1332" t="s">
        <v>19800</v>
      </c>
      <c r="AK1332" t="s">
        <v>110</v>
      </c>
      <c r="AL1332" t="s">
        <v>82</v>
      </c>
      <c r="AM1332" t="s">
        <v>19800</v>
      </c>
      <c r="AN1332" t="s">
        <v>456</v>
      </c>
      <c r="AO1332" t="s">
        <v>19801</v>
      </c>
      <c r="AP1332" t="s">
        <v>371</v>
      </c>
      <c r="AQ1332" t="s">
        <v>19802</v>
      </c>
      <c r="AR1332" t="s">
        <v>19803</v>
      </c>
      <c r="AS1332" t="s">
        <v>19804</v>
      </c>
      <c r="AT1332" t="s">
        <v>19805</v>
      </c>
      <c r="AU1332" t="s">
        <v>81</v>
      </c>
      <c r="AV1332" t="s">
        <v>82</v>
      </c>
      <c r="AW1332" t="s">
        <v>217</v>
      </c>
      <c r="AX1332" t="s">
        <v>81</v>
      </c>
      <c r="AY1332" t="s">
        <v>81</v>
      </c>
      <c r="AZ1332" t="s">
        <v>81</v>
      </c>
      <c r="BA1332" t="s">
        <v>82</v>
      </c>
      <c r="BB1332" s="1">
        <v>1</v>
      </c>
      <c r="BC1332" t="s">
        <v>81</v>
      </c>
      <c r="BD1332" t="s">
        <v>81</v>
      </c>
      <c r="BE1332" t="s">
        <v>81</v>
      </c>
      <c r="BF1332" t="s">
        <v>81</v>
      </c>
      <c r="BG1332" t="s">
        <v>81</v>
      </c>
      <c r="BH1332" t="s">
        <v>81</v>
      </c>
      <c r="BI1332" t="s">
        <v>81</v>
      </c>
      <c r="BJ1332" s="1">
        <v>43685</v>
      </c>
      <c r="BK1332" t="s">
        <v>82</v>
      </c>
      <c r="BL1332" t="s">
        <v>81</v>
      </c>
      <c r="BM1332" t="s">
        <v>201</v>
      </c>
      <c r="BN1332" t="s">
        <v>81</v>
      </c>
      <c r="BO1332" t="s">
        <v>81</v>
      </c>
      <c r="BP1332" t="s">
        <v>81</v>
      </c>
      <c r="BQ1332" t="s">
        <v>81</v>
      </c>
    </row>
    <row r="1333" spans="1:69" x14ac:dyDescent="0.2">
      <c r="A1333" s="5">
        <v>0</v>
      </c>
      <c r="B1333" t="s">
        <v>19806</v>
      </c>
      <c r="C1333" t="s">
        <v>19807</v>
      </c>
      <c r="D1333" t="s">
        <v>19808</v>
      </c>
      <c r="E1333" t="s">
        <v>19806</v>
      </c>
      <c r="F1333" t="s">
        <v>73</v>
      </c>
      <c r="G1333" t="s">
        <v>19809</v>
      </c>
      <c r="H1333" s="1">
        <v>43623</v>
      </c>
      <c r="I1333" s="1">
        <v>44208</v>
      </c>
      <c r="J1333" t="b">
        <v>0</v>
      </c>
      <c r="K1333" t="s">
        <v>75</v>
      </c>
      <c r="L1333" t="s">
        <v>1092</v>
      </c>
      <c r="M1333" t="s">
        <v>90</v>
      </c>
      <c r="N1333">
        <v>100</v>
      </c>
      <c r="O1333" t="s">
        <v>13734</v>
      </c>
      <c r="P1333" t="s">
        <v>409</v>
      </c>
      <c r="Q1333" t="s">
        <v>19810</v>
      </c>
      <c r="R1333" t="s">
        <v>81</v>
      </c>
      <c r="S1333" t="s">
        <v>82</v>
      </c>
      <c r="T1333" s="1">
        <v>43623</v>
      </c>
      <c r="U1333" t="s">
        <v>19811</v>
      </c>
      <c r="V1333" t="s">
        <v>468</v>
      </c>
      <c r="W1333" s="2">
        <v>43997</v>
      </c>
      <c r="X1333" t="s">
        <v>19812</v>
      </c>
      <c r="Y1333" t="s">
        <v>148</v>
      </c>
      <c r="Z1333" t="s">
        <v>19813</v>
      </c>
      <c r="AA1333" t="s">
        <v>82</v>
      </c>
      <c r="AB1333" t="s">
        <v>19814</v>
      </c>
      <c r="AC1333" t="s">
        <v>19815</v>
      </c>
      <c r="AD1333" t="s">
        <v>19816</v>
      </c>
      <c r="AE1333" t="s">
        <v>148</v>
      </c>
      <c r="AF1333" t="s">
        <v>19813</v>
      </c>
      <c r="AG1333" t="s">
        <v>82</v>
      </c>
      <c r="AH1333" t="s">
        <v>19814</v>
      </c>
      <c r="AI1333" t="s">
        <v>19815</v>
      </c>
      <c r="AJ1333" t="s">
        <v>19816</v>
      </c>
      <c r="AK1333" t="s">
        <v>153</v>
      </c>
      <c r="AL1333" t="s">
        <v>82</v>
      </c>
      <c r="AM1333" t="s">
        <v>88</v>
      </c>
      <c r="AN1333" t="s">
        <v>154</v>
      </c>
      <c r="AO1333" t="s">
        <v>90</v>
      </c>
      <c r="AP1333" t="s">
        <v>91</v>
      </c>
      <c r="AQ1333" t="s">
        <v>19817</v>
      </c>
      <c r="AR1333" t="s">
        <v>82</v>
      </c>
      <c r="AS1333" t="s">
        <v>19818</v>
      </c>
      <c r="AT1333" t="s">
        <v>19819</v>
      </c>
      <c r="AU1333" t="s">
        <v>81</v>
      </c>
      <c r="AV1333" t="s">
        <v>82</v>
      </c>
      <c r="AW1333" t="s">
        <v>82</v>
      </c>
      <c r="AX1333" t="s">
        <v>82</v>
      </c>
      <c r="AY1333" t="s">
        <v>82</v>
      </c>
      <c r="AZ1333" t="s">
        <v>82</v>
      </c>
      <c r="BA1333" t="s">
        <v>82</v>
      </c>
      <c r="BB1333" t="s">
        <v>82</v>
      </c>
      <c r="BC1333" t="s">
        <v>82</v>
      </c>
      <c r="BD1333" t="s">
        <v>82</v>
      </c>
      <c r="BE1333" t="s">
        <v>82</v>
      </c>
      <c r="BF1333" t="s">
        <v>82</v>
      </c>
      <c r="BG1333" t="s">
        <v>82</v>
      </c>
      <c r="BH1333" t="s">
        <v>82</v>
      </c>
      <c r="BI1333" t="s">
        <v>82</v>
      </c>
      <c r="BJ1333" t="s">
        <v>82</v>
      </c>
      <c r="BK1333" t="s">
        <v>82</v>
      </c>
      <c r="BL1333" t="s">
        <v>82</v>
      </c>
      <c r="BM1333" t="s">
        <v>82</v>
      </c>
      <c r="BN1333" t="s">
        <v>82</v>
      </c>
      <c r="BO1333" t="s">
        <v>82</v>
      </c>
      <c r="BP1333" t="s">
        <v>82</v>
      </c>
      <c r="BQ1333" t="s">
        <v>82</v>
      </c>
    </row>
    <row r="1334" spans="1:69" x14ac:dyDescent="0.2">
      <c r="A1334" s="5">
        <v>1</v>
      </c>
      <c r="B1334" t="s">
        <v>19820</v>
      </c>
      <c r="C1334" t="s">
        <v>19821</v>
      </c>
      <c r="D1334" t="s">
        <v>19822</v>
      </c>
      <c r="E1334" t="s">
        <v>19823</v>
      </c>
      <c r="F1334" t="s">
        <v>73</v>
      </c>
      <c r="G1334" t="s">
        <v>19824</v>
      </c>
      <c r="H1334" s="1">
        <v>43766</v>
      </c>
      <c r="I1334" s="1">
        <v>43592</v>
      </c>
      <c r="J1334" t="b">
        <v>0</v>
      </c>
      <c r="K1334" t="s">
        <v>75</v>
      </c>
      <c r="L1334" t="s">
        <v>15501</v>
      </c>
      <c r="M1334" t="s">
        <v>77</v>
      </c>
      <c r="N1334">
        <v>33</v>
      </c>
      <c r="O1334" t="s">
        <v>15502</v>
      </c>
      <c r="P1334" t="s">
        <v>705</v>
      </c>
      <c r="Q1334" t="s">
        <v>366</v>
      </c>
      <c r="R1334" t="s">
        <v>81</v>
      </c>
      <c r="S1334" t="s">
        <v>82</v>
      </c>
      <c r="T1334" s="1">
        <v>43766</v>
      </c>
      <c r="U1334" t="s">
        <v>19825</v>
      </c>
      <c r="V1334" t="s">
        <v>146</v>
      </c>
      <c r="W1334" s="2">
        <v>44004</v>
      </c>
      <c r="X1334" t="s">
        <v>16034</v>
      </c>
      <c r="Y1334" t="s">
        <v>82</v>
      </c>
      <c r="Z1334" t="s">
        <v>82</v>
      </c>
      <c r="AA1334" t="s">
        <v>82</v>
      </c>
      <c r="AB1334" t="s">
        <v>82</v>
      </c>
      <c r="AC1334" t="s">
        <v>82</v>
      </c>
      <c r="AD1334" t="s">
        <v>82</v>
      </c>
      <c r="AE1334" t="s">
        <v>82</v>
      </c>
      <c r="AF1334" t="s">
        <v>82</v>
      </c>
      <c r="AG1334" t="s">
        <v>82</v>
      </c>
      <c r="AH1334" t="s">
        <v>82</v>
      </c>
      <c r="AI1334" t="s">
        <v>82</v>
      </c>
      <c r="AJ1334" t="s">
        <v>82</v>
      </c>
      <c r="AK1334" t="s">
        <v>86</v>
      </c>
      <c r="AL1334" t="s">
        <v>82</v>
      </c>
      <c r="AM1334" t="s">
        <v>88</v>
      </c>
      <c r="AN1334" t="s">
        <v>154</v>
      </c>
      <c r="AO1334" t="s">
        <v>170</v>
      </c>
      <c r="AP1334" t="s">
        <v>91</v>
      </c>
      <c r="AQ1334" t="s">
        <v>19826</v>
      </c>
      <c r="AR1334" t="s">
        <v>82</v>
      </c>
      <c r="AS1334" t="s">
        <v>19827</v>
      </c>
      <c r="AT1334" t="s">
        <v>19828</v>
      </c>
      <c r="AU1334" t="s">
        <v>81</v>
      </c>
      <c r="AV1334" t="s">
        <v>82</v>
      </c>
      <c r="AW1334" t="s">
        <v>82</v>
      </c>
      <c r="AX1334" t="s">
        <v>82</v>
      </c>
      <c r="AY1334" t="s">
        <v>82</v>
      </c>
      <c r="AZ1334" t="s">
        <v>82</v>
      </c>
      <c r="BA1334" t="s">
        <v>82</v>
      </c>
      <c r="BB1334" t="s">
        <v>82</v>
      </c>
      <c r="BC1334" t="s">
        <v>82</v>
      </c>
      <c r="BD1334" t="s">
        <v>82</v>
      </c>
      <c r="BE1334" t="s">
        <v>82</v>
      </c>
      <c r="BF1334" t="s">
        <v>82</v>
      </c>
      <c r="BG1334" t="s">
        <v>82</v>
      </c>
      <c r="BH1334" t="s">
        <v>82</v>
      </c>
      <c r="BI1334" t="s">
        <v>82</v>
      </c>
      <c r="BJ1334" t="s">
        <v>82</v>
      </c>
      <c r="BK1334" t="s">
        <v>82</v>
      </c>
      <c r="BL1334" t="s">
        <v>82</v>
      </c>
      <c r="BM1334" t="s">
        <v>82</v>
      </c>
      <c r="BN1334" t="s">
        <v>82</v>
      </c>
      <c r="BO1334" t="s">
        <v>82</v>
      </c>
      <c r="BP1334" t="s">
        <v>82</v>
      </c>
      <c r="BQ1334" t="s">
        <v>82</v>
      </c>
    </row>
    <row r="1335" spans="1:69" x14ac:dyDescent="0.2">
      <c r="A1335" s="5">
        <v>0</v>
      </c>
      <c r="B1335" t="s">
        <v>19829</v>
      </c>
      <c r="C1335" t="s">
        <v>19830</v>
      </c>
      <c r="D1335" t="s">
        <v>19831</v>
      </c>
      <c r="E1335" t="s">
        <v>19832</v>
      </c>
      <c r="F1335" t="s">
        <v>73</v>
      </c>
      <c r="G1335" t="s">
        <v>19833</v>
      </c>
      <c r="H1335" s="1">
        <v>42663</v>
      </c>
      <c r="I1335" s="1">
        <v>42675</v>
      </c>
      <c r="J1335" t="b">
        <v>1</v>
      </c>
      <c r="K1335" t="s">
        <v>75</v>
      </c>
      <c r="L1335" t="s">
        <v>19834</v>
      </c>
      <c r="M1335" t="s">
        <v>90</v>
      </c>
      <c r="N1335">
        <v>852</v>
      </c>
      <c r="O1335" t="s">
        <v>2436</v>
      </c>
      <c r="P1335" t="s">
        <v>82</v>
      </c>
      <c r="Q1335" t="s">
        <v>19835</v>
      </c>
      <c r="R1335" t="s">
        <v>81</v>
      </c>
      <c r="S1335" t="s">
        <v>82</v>
      </c>
      <c r="T1335" s="1">
        <v>42663</v>
      </c>
      <c r="U1335" s="3">
        <v>42675</v>
      </c>
      <c r="V1335" t="s">
        <v>271</v>
      </c>
      <c r="W1335" s="2">
        <v>42702</v>
      </c>
      <c r="X1335" t="s">
        <v>19836</v>
      </c>
      <c r="Y1335" t="s">
        <v>227</v>
      </c>
      <c r="Z1335" t="s">
        <v>19837</v>
      </c>
      <c r="AA1335" t="s">
        <v>82</v>
      </c>
      <c r="AB1335" t="s">
        <v>19838</v>
      </c>
      <c r="AC1335" t="s">
        <v>19839</v>
      </c>
      <c r="AD1335" t="s">
        <v>19840</v>
      </c>
      <c r="AE1335" t="s">
        <v>227</v>
      </c>
      <c r="AF1335" t="s">
        <v>19837</v>
      </c>
      <c r="AG1335" t="s">
        <v>82</v>
      </c>
      <c r="AH1335" t="s">
        <v>19838</v>
      </c>
      <c r="AI1335" t="s">
        <v>19839</v>
      </c>
      <c r="AJ1335" t="s">
        <v>19840</v>
      </c>
      <c r="AK1335" t="s">
        <v>153</v>
      </c>
      <c r="AL1335" t="s">
        <v>82</v>
      </c>
      <c r="AM1335" t="s">
        <v>88</v>
      </c>
      <c r="AN1335" t="s">
        <v>456</v>
      </c>
      <c r="AO1335" t="s">
        <v>90</v>
      </c>
      <c r="AP1335" t="s">
        <v>371</v>
      </c>
      <c r="AQ1335" t="s">
        <v>19841</v>
      </c>
      <c r="AR1335" t="s">
        <v>82</v>
      </c>
      <c r="AS1335" t="s">
        <v>19842</v>
      </c>
      <c r="AT1335" t="s">
        <v>19843</v>
      </c>
      <c r="AU1335" t="s">
        <v>81</v>
      </c>
      <c r="AV1335" t="s">
        <v>82</v>
      </c>
      <c r="AW1335" t="s">
        <v>82</v>
      </c>
      <c r="AX1335" t="s">
        <v>82</v>
      </c>
      <c r="AY1335" t="s">
        <v>82</v>
      </c>
      <c r="AZ1335" t="s">
        <v>82</v>
      </c>
      <c r="BA1335" t="s">
        <v>82</v>
      </c>
      <c r="BB1335" t="s">
        <v>82</v>
      </c>
      <c r="BC1335" t="s">
        <v>82</v>
      </c>
      <c r="BD1335" t="s">
        <v>82</v>
      </c>
      <c r="BE1335" t="s">
        <v>82</v>
      </c>
      <c r="BF1335" t="s">
        <v>82</v>
      </c>
      <c r="BG1335" t="s">
        <v>82</v>
      </c>
      <c r="BH1335" t="s">
        <v>82</v>
      </c>
      <c r="BI1335" t="s">
        <v>82</v>
      </c>
      <c r="BJ1335" t="s">
        <v>82</v>
      </c>
      <c r="BK1335" t="s">
        <v>82</v>
      </c>
      <c r="BL1335" t="s">
        <v>82</v>
      </c>
      <c r="BM1335" t="s">
        <v>82</v>
      </c>
      <c r="BN1335" t="s">
        <v>82</v>
      </c>
      <c r="BO1335" t="s">
        <v>82</v>
      </c>
      <c r="BP1335" t="s">
        <v>82</v>
      </c>
      <c r="BQ1335" t="s">
        <v>82</v>
      </c>
    </row>
    <row r="1336" spans="1:69" x14ac:dyDescent="0.2">
      <c r="A1336" s="5">
        <v>1</v>
      </c>
      <c r="B1336" t="s">
        <v>19844</v>
      </c>
      <c r="C1336" t="s">
        <v>19845</v>
      </c>
      <c r="D1336" t="s">
        <v>19846</v>
      </c>
      <c r="E1336" t="s">
        <v>19847</v>
      </c>
      <c r="F1336" t="s">
        <v>73</v>
      </c>
      <c r="G1336" t="s">
        <v>19848</v>
      </c>
      <c r="H1336" s="1">
        <v>43388</v>
      </c>
      <c r="I1336" s="1">
        <v>43409</v>
      </c>
      <c r="J1336" t="b">
        <v>0</v>
      </c>
      <c r="K1336" t="s">
        <v>75</v>
      </c>
      <c r="L1336" t="s">
        <v>465</v>
      </c>
      <c r="M1336" t="s">
        <v>101</v>
      </c>
      <c r="N1336">
        <v>84</v>
      </c>
      <c r="O1336" t="s">
        <v>19849</v>
      </c>
      <c r="P1336" t="s">
        <v>79</v>
      </c>
      <c r="Q1336" t="s">
        <v>770</v>
      </c>
      <c r="R1336" t="s">
        <v>81</v>
      </c>
      <c r="S1336" t="s">
        <v>82</v>
      </c>
      <c r="T1336" s="1">
        <v>43388</v>
      </c>
      <c r="U1336" t="s">
        <v>14413</v>
      </c>
      <c r="V1336" t="s">
        <v>106</v>
      </c>
      <c r="W1336" s="2">
        <v>43794</v>
      </c>
      <c r="X1336" t="s">
        <v>19850</v>
      </c>
      <c r="Y1336" t="s">
        <v>82</v>
      </c>
      <c r="Z1336" t="s">
        <v>82</v>
      </c>
      <c r="AA1336" t="s">
        <v>82</v>
      </c>
      <c r="AB1336" t="s">
        <v>82</v>
      </c>
      <c r="AC1336" t="s">
        <v>82</v>
      </c>
      <c r="AD1336" t="s">
        <v>82</v>
      </c>
      <c r="AE1336" t="s">
        <v>82</v>
      </c>
      <c r="AF1336" t="s">
        <v>82</v>
      </c>
      <c r="AG1336" t="s">
        <v>82</v>
      </c>
      <c r="AH1336" t="s">
        <v>82</v>
      </c>
      <c r="AI1336" t="s">
        <v>82</v>
      </c>
      <c r="AJ1336" t="s">
        <v>82</v>
      </c>
      <c r="AK1336" t="s">
        <v>110</v>
      </c>
      <c r="AL1336" t="s">
        <v>82</v>
      </c>
      <c r="AM1336" t="s">
        <v>88</v>
      </c>
      <c r="AN1336" t="s">
        <v>154</v>
      </c>
      <c r="AO1336" t="s">
        <v>90</v>
      </c>
      <c r="AP1336" t="s">
        <v>91</v>
      </c>
      <c r="AQ1336" t="s">
        <v>19851</v>
      </c>
      <c r="AR1336" t="s">
        <v>82</v>
      </c>
      <c r="AS1336" t="s">
        <v>19852</v>
      </c>
      <c r="AT1336" t="s">
        <v>82</v>
      </c>
      <c r="AU1336" t="s">
        <v>81</v>
      </c>
      <c r="AV1336" t="s">
        <v>82</v>
      </c>
      <c r="AW1336" t="s">
        <v>82</v>
      </c>
      <c r="AX1336" t="s">
        <v>82</v>
      </c>
      <c r="AY1336" t="s">
        <v>82</v>
      </c>
      <c r="AZ1336" t="s">
        <v>82</v>
      </c>
      <c r="BA1336" t="s">
        <v>82</v>
      </c>
      <c r="BB1336" t="s">
        <v>82</v>
      </c>
      <c r="BC1336" t="s">
        <v>82</v>
      </c>
      <c r="BD1336" t="s">
        <v>82</v>
      </c>
      <c r="BE1336" t="s">
        <v>82</v>
      </c>
      <c r="BF1336" t="s">
        <v>82</v>
      </c>
      <c r="BG1336" t="s">
        <v>82</v>
      </c>
      <c r="BH1336" t="s">
        <v>82</v>
      </c>
      <c r="BI1336" t="s">
        <v>82</v>
      </c>
      <c r="BJ1336" t="s">
        <v>82</v>
      </c>
      <c r="BK1336" t="s">
        <v>82</v>
      </c>
      <c r="BL1336" t="s">
        <v>82</v>
      </c>
      <c r="BM1336" t="s">
        <v>82</v>
      </c>
      <c r="BN1336" t="s">
        <v>82</v>
      </c>
      <c r="BO1336" t="s">
        <v>82</v>
      </c>
      <c r="BP1336" t="s">
        <v>82</v>
      </c>
      <c r="BQ1336" t="s">
        <v>82</v>
      </c>
    </row>
    <row r="1337" spans="1:69" x14ac:dyDescent="0.2">
      <c r="A1337" s="5">
        <v>1</v>
      </c>
      <c r="B1337" t="s">
        <v>235</v>
      </c>
      <c r="C1337" t="s">
        <v>6664</v>
      </c>
      <c r="D1337" t="s">
        <v>237</v>
      </c>
      <c r="E1337" t="s">
        <v>238</v>
      </c>
      <c r="F1337" t="s">
        <v>178</v>
      </c>
      <c r="G1337" t="s">
        <v>19853</v>
      </c>
      <c r="H1337" s="1">
        <v>42879</v>
      </c>
      <c r="I1337" s="1">
        <v>43046</v>
      </c>
      <c r="J1337" t="b">
        <v>0</v>
      </c>
      <c r="K1337" t="s">
        <v>180</v>
      </c>
      <c r="L1337" t="s">
        <v>19854</v>
      </c>
      <c r="M1337" t="s">
        <v>346</v>
      </c>
      <c r="N1337">
        <v>2157</v>
      </c>
      <c r="O1337" t="s">
        <v>241</v>
      </c>
      <c r="P1337" t="s">
        <v>19855</v>
      </c>
      <c r="Q1337" t="s">
        <v>6668</v>
      </c>
      <c r="R1337" t="s">
        <v>6669</v>
      </c>
      <c r="S1337" t="s">
        <v>82</v>
      </c>
      <c r="T1337" s="1">
        <v>42879</v>
      </c>
      <c r="U1337" s="1">
        <v>43046</v>
      </c>
      <c r="V1337" t="s">
        <v>186</v>
      </c>
      <c r="W1337" s="2">
        <v>43388</v>
      </c>
      <c r="X1337" t="s">
        <v>19856</v>
      </c>
      <c r="Y1337" t="s">
        <v>245</v>
      </c>
      <c r="Z1337" t="s">
        <v>81</v>
      </c>
      <c r="AA1337" t="s">
        <v>246</v>
      </c>
      <c r="AB1337" t="s">
        <v>247</v>
      </c>
      <c r="AC1337" t="s">
        <v>248</v>
      </c>
      <c r="AD1337" t="s">
        <v>249</v>
      </c>
      <c r="AE1337" t="s">
        <v>245</v>
      </c>
      <c r="AF1337" t="s">
        <v>81</v>
      </c>
      <c r="AG1337" t="s">
        <v>246</v>
      </c>
      <c r="AH1337" t="s">
        <v>247</v>
      </c>
      <c r="AI1337" t="s">
        <v>248</v>
      </c>
      <c r="AJ1337" t="s">
        <v>249</v>
      </c>
      <c r="AK1337" t="s">
        <v>250</v>
      </c>
      <c r="AL1337" t="s">
        <v>82</v>
      </c>
      <c r="AM1337" t="s">
        <v>241</v>
      </c>
      <c r="AN1337" t="s">
        <v>81</v>
      </c>
      <c r="AO1337" t="s">
        <v>81</v>
      </c>
      <c r="AP1337" t="s">
        <v>351</v>
      </c>
      <c r="AQ1337" t="s">
        <v>6670</v>
      </c>
      <c r="AR1337" t="s">
        <v>6671</v>
      </c>
      <c r="AS1337" t="s">
        <v>19857</v>
      </c>
      <c r="AT1337" t="s">
        <v>19858</v>
      </c>
      <c r="AU1337" t="s">
        <v>197</v>
      </c>
      <c r="AV1337" t="s">
        <v>82</v>
      </c>
      <c r="AW1337" t="s">
        <v>198</v>
      </c>
      <c r="AX1337" t="s">
        <v>81</v>
      </c>
      <c r="AY1337" t="s">
        <v>82</v>
      </c>
      <c r="AZ1337" t="s">
        <v>82</v>
      </c>
      <c r="BA1337" t="s">
        <v>82</v>
      </c>
      <c r="BB1337" t="s">
        <v>82</v>
      </c>
      <c r="BC1337" t="s">
        <v>82</v>
      </c>
      <c r="BD1337" t="s">
        <v>82</v>
      </c>
      <c r="BE1337" t="s">
        <v>82</v>
      </c>
      <c r="BF1337" t="s">
        <v>82</v>
      </c>
      <c r="BG1337" t="s">
        <v>82</v>
      </c>
      <c r="BH1337" t="s">
        <v>82</v>
      </c>
      <c r="BI1337" t="s">
        <v>82</v>
      </c>
      <c r="BJ1337" t="s">
        <v>82</v>
      </c>
      <c r="BK1337" t="s">
        <v>82</v>
      </c>
      <c r="BL1337" t="s">
        <v>82</v>
      </c>
      <c r="BM1337" t="s">
        <v>82</v>
      </c>
      <c r="BN1337" t="s">
        <v>82</v>
      </c>
      <c r="BO1337" t="s">
        <v>82</v>
      </c>
      <c r="BP1337" t="s">
        <v>82</v>
      </c>
      <c r="BQ1337" t="s">
        <v>82</v>
      </c>
    </row>
    <row r="1338" spans="1:69" x14ac:dyDescent="0.2">
      <c r="A1338" s="5">
        <v>1</v>
      </c>
      <c r="B1338" t="s">
        <v>19859</v>
      </c>
      <c r="C1338" t="s">
        <v>19860</v>
      </c>
      <c r="D1338" t="s">
        <v>19861</v>
      </c>
      <c r="E1338" t="s">
        <v>19862</v>
      </c>
      <c r="F1338" t="s">
        <v>1617</v>
      </c>
      <c r="G1338" t="s">
        <v>19863</v>
      </c>
      <c r="H1338" s="1">
        <v>43370</v>
      </c>
      <c r="I1338" s="1">
        <v>43374</v>
      </c>
      <c r="J1338" t="b">
        <v>0</v>
      </c>
      <c r="K1338" t="s">
        <v>75</v>
      </c>
      <c r="L1338" t="s">
        <v>19864</v>
      </c>
      <c r="M1338" t="s">
        <v>1620</v>
      </c>
      <c r="N1338">
        <v>150</v>
      </c>
      <c r="O1338" t="s">
        <v>19865</v>
      </c>
      <c r="P1338" t="s">
        <v>1622</v>
      </c>
      <c r="Q1338" t="s">
        <v>19866</v>
      </c>
      <c r="R1338" t="s">
        <v>81</v>
      </c>
      <c r="S1338" t="s">
        <v>82</v>
      </c>
      <c r="T1338" s="1">
        <v>43370</v>
      </c>
      <c r="U1338" s="1">
        <v>43374</v>
      </c>
      <c r="V1338" t="s">
        <v>1617</v>
      </c>
      <c r="W1338" s="2">
        <v>43563</v>
      </c>
      <c r="X1338">
        <v>39034</v>
      </c>
      <c r="Y1338" t="s">
        <v>81</v>
      </c>
      <c r="Z1338" t="s">
        <v>81</v>
      </c>
      <c r="AA1338" t="s">
        <v>81</v>
      </c>
      <c r="AB1338" t="s">
        <v>81</v>
      </c>
      <c r="AC1338" t="s">
        <v>81</v>
      </c>
      <c r="AD1338" t="s">
        <v>81</v>
      </c>
      <c r="AE1338" t="s">
        <v>19867</v>
      </c>
      <c r="AF1338" t="s">
        <v>19868</v>
      </c>
      <c r="AG1338" t="s">
        <v>19869</v>
      </c>
      <c r="AH1338" t="s">
        <v>19870</v>
      </c>
      <c r="AI1338" t="s">
        <v>1137</v>
      </c>
      <c r="AJ1338" t="s">
        <v>81</v>
      </c>
      <c r="AK1338" t="s">
        <v>296</v>
      </c>
      <c r="AL1338" t="s">
        <v>82</v>
      </c>
      <c r="AM1338" t="s">
        <v>19871</v>
      </c>
      <c r="AN1338" t="s">
        <v>81</v>
      </c>
      <c r="AO1338" t="s">
        <v>81</v>
      </c>
      <c r="AP1338" t="s">
        <v>371</v>
      </c>
      <c r="AQ1338" t="s">
        <v>19872</v>
      </c>
      <c r="AR1338" t="s">
        <v>19873</v>
      </c>
      <c r="AS1338" t="s">
        <v>19874</v>
      </c>
      <c r="AT1338" t="s">
        <v>19875</v>
      </c>
      <c r="AU1338" t="s">
        <v>81</v>
      </c>
      <c r="AV1338" t="s">
        <v>82</v>
      </c>
      <c r="AW1338" t="s">
        <v>1637</v>
      </c>
      <c r="AX1338" t="s">
        <v>81</v>
      </c>
      <c r="AY1338" t="s">
        <v>81</v>
      </c>
      <c r="AZ1338" t="s">
        <v>81</v>
      </c>
      <c r="BA1338" t="s">
        <v>82</v>
      </c>
      <c r="BB1338" s="1">
        <v>1</v>
      </c>
      <c r="BC1338" t="s">
        <v>81</v>
      </c>
      <c r="BD1338" t="s">
        <v>81</v>
      </c>
      <c r="BE1338" t="s">
        <v>81</v>
      </c>
      <c r="BF1338" t="s">
        <v>81</v>
      </c>
      <c r="BG1338" t="s">
        <v>81</v>
      </c>
      <c r="BH1338" t="s">
        <v>5609</v>
      </c>
      <c r="BI1338" t="s">
        <v>19876</v>
      </c>
      <c r="BJ1338" s="1">
        <v>44012</v>
      </c>
      <c r="BK1338" t="s">
        <v>82</v>
      </c>
      <c r="BL1338" t="s">
        <v>81</v>
      </c>
      <c r="BM1338" t="s">
        <v>137</v>
      </c>
      <c r="BN1338" t="s">
        <v>81</v>
      </c>
      <c r="BO1338" t="s">
        <v>19877</v>
      </c>
      <c r="BP1338" t="s">
        <v>81</v>
      </c>
      <c r="BQ1338" t="s">
        <v>81</v>
      </c>
    </row>
    <row r="1339" spans="1:69" x14ac:dyDescent="0.2">
      <c r="A1339" s="5">
        <v>0</v>
      </c>
      <c r="B1339" t="s">
        <v>19878</v>
      </c>
      <c r="C1339" t="s">
        <v>19879</v>
      </c>
      <c r="D1339" t="s">
        <v>19880</v>
      </c>
      <c r="E1339" t="s">
        <v>19878</v>
      </c>
      <c r="F1339" t="s">
        <v>700</v>
      </c>
      <c r="G1339" t="s">
        <v>19881</v>
      </c>
      <c r="H1339" s="1">
        <v>42921</v>
      </c>
      <c r="I1339" s="1">
        <v>42948</v>
      </c>
      <c r="J1339" t="b">
        <v>0</v>
      </c>
      <c r="K1339" t="s">
        <v>75</v>
      </c>
      <c r="L1339" t="s">
        <v>82</v>
      </c>
      <c r="M1339" t="s">
        <v>81</v>
      </c>
      <c r="N1339">
        <v>100</v>
      </c>
      <c r="O1339" t="s">
        <v>19882</v>
      </c>
      <c r="P1339" t="s">
        <v>705</v>
      </c>
      <c r="Q1339" t="s">
        <v>19883</v>
      </c>
      <c r="R1339" t="s">
        <v>81</v>
      </c>
      <c r="S1339" t="s">
        <v>82</v>
      </c>
      <c r="T1339" s="1">
        <v>42921</v>
      </c>
      <c r="U1339" s="1">
        <v>42948</v>
      </c>
      <c r="V1339" t="s">
        <v>707</v>
      </c>
      <c r="W1339" s="2">
        <v>42926</v>
      </c>
      <c r="X1339" t="s">
        <v>1905</v>
      </c>
      <c r="Y1339" t="s">
        <v>82</v>
      </c>
      <c r="Z1339" t="s">
        <v>19884</v>
      </c>
      <c r="AA1339" t="s">
        <v>19885</v>
      </c>
      <c r="AB1339" t="s">
        <v>19886</v>
      </c>
      <c r="AC1339" t="s">
        <v>19887</v>
      </c>
      <c r="AD1339" t="s">
        <v>82</v>
      </c>
      <c r="AE1339" t="s">
        <v>82</v>
      </c>
      <c r="AF1339" t="s">
        <v>19884</v>
      </c>
      <c r="AG1339" t="s">
        <v>19885</v>
      </c>
      <c r="AH1339" t="s">
        <v>19886</v>
      </c>
      <c r="AI1339" t="s">
        <v>19887</v>
      </c>
      <c r="AJ1339" t="s">
        <v>82</v>
      </c>
      <c r="AK1339" t="s">
        <v>153</v>
      </c>
      <c r="AL1339" t="s">
        <v>81</v>
      </c>
      <c r="AM1339" t="s">
        <v>19882</v>
      </c>
      <c r="AN1339" t="s">
        <v>81</v>
      </c>
      <c r="AO1339" t="s">
        <v>17477</v>
      </c>
      <c r="AP1339" t="s">
        <v>710</v>
      </c>
      <c r="AQ1339" t="s">
        <v>19888</v>
      </c>
      <c r="AR1339" t="s">
        <v>19889</v>
      </c>
      <c r="AS1339" t="s">
        <v>19890</v>
      </c>
      <c r="AT1339" t="s">
        <v>19891</v>
      </c>
      <c r="AU1339" t="s">
        <v>81</v>
      </c>
      <c r="AV1339" t="s">
        <v>82</v>
      </c>
      <c r="AW1339" t="s">
        <v>82</v>
      </c>
      <c r="AX1339" t="s">
        <v>82</v>
      </c>
      <c r="AY1339" t="s">
        <v>82</v>
      </c>
      <c r="AZ1339" t="s">
        <v>82</v>
      </c>
      <c r="BA1339" t="s">
        <v>82</v>
      </c>
      <c r="BB1339" t="s">
        <v>82</v>
      </c>
      <c r="BC1339" t="s">
        <v>82</v>
      </c>
      <c r="BD1339" t="s">
        <v>82</v>
      </c>
      <c r="BE1339" t="s">
        <v>82</v>
      </c>
      <c r="BF1339" t="s">
        <v>82</v>
      </c>
      <c r="BG1339" t="s">
        <v>82</v>
      </c>
      <c r="BH1339" t="s">
        <v>82</v>
      </c>
      <c r="BI1339" t="s">
        <v>82</v>
      </c>
      <c r="BJ1339" t="s">
        <v>82</v>
      </c>
      <c r="BK1339" t="s">
        <v>82</v>
      </c>
      <c r="BL1339" t="s">
        <v>82</v>
      </c>
      <c r="BM1339" t="s">
        <v>82</v>
      </c>
      <c r="BN1339" t="s">
        <v>82</v>
      </c>
      <c r="BO1339" t="s">
        <v>82</v>
      </c>
      <c r="BP1339" t="s">
        <v>82</v>
      </c>
      <c r="BQ1339" t="s">
        <v>82</v>
      </c>
    </row>
    <row r="1340" spans="1:69" x14ac:dyDescent="0.2">
      <c r="A1340" s="5">
        <v>1</v>
      </c>
      <c r="B1340" t="s">
        <v>19892</v>
      </c>
      <c r="C1340" t="s">
        <v>19893</v>
      </c>
      <c r="D1340" t="s">
        <v>19894</v>
      </c>
      <c r="E1340" t="s">
        <v>19895</v>
      </c>
      <c r="F1340" t="s">
        <v>73</v>
      </c>
      <c r="G1340" t="s">
        <v>19896</v>
      </c>
      <c r="H1340" s="1">
        <v>43003</v>
      </c>
      <c r="I1340" s="1">
        <v>42985</v>
      </c>
      <c r="J1340" t="b">
        <v>0</v>
      </c>
      <c r="K1340" t="s">
        <v>75</v>
      </c>
      <c r="L1340" t="s">
        <v>1008</v>
      </c>
      <c r="M1340" t="s">
        <v>77</v>
      </c>
      <c r="N1340">
        <v>72</v>
      </c>
      <c r="O1340" t="s">
        <v>19897</v>
      </c>
      <c r="P1340" t="s">
        <v>626</v>
      </c>
      <c r="Q1340" t="s">
        <v>19898</v>
      </c>
      <c r="R1340" t="s">
        <v>81</v>
      </c>
      <c r="S1340" t="s">
        <v>82</v>
      </c>
      <c r="T1340" s="1">
        <v>43003</v>
      </c>
      <c r="U1340" t="s">
        <v>19899</v>
      </c>
      <c r="V1340" t="s">
        <v>1305</v>
      </c>
      <c r="W1340" s="2">
        <v>43452</v>
      </c>
      <c r="X1340" t="s">
        <v>19900</v>
      </c>
      <c r="Y1340" t="s">
        <v>81</v>
      </c>
      <c r="Z1340" t="s">
        <v>19901</v>
      </c>
      <c r="AA1340" t="s">
        <v>82</v>
      </c>
      <c r="AB1340" t="s">
        <v>81</v>
      </c>
      <c r="AC1340" t="s">
        <v>81</v>
      </c>
      <c r="AD1340" t="s">
        <v>19902</v>
      </c>
      <c r="AE1340" t="s">
        <v>81</v>
      </c>
      <c r="AF1340" t="s">
        <v>19901</v>
      </c>
      <c r="AG1340" t="s">
        <v>82</v>
      </c>
      <c r="AH1340" t="s">
        <v>81</v>
      </c>
      <c r="AI1340" t="s">
        <v>81</v>
      </c>
      <c r="AJ1340" t="s">
        <v>19902</v>
      </c>
      <c r="AK1340" t="s">
        <v>110</v>
      </c>
      <c r="AL1340" t="s">
        <v>82</v>
      </c>
      <c r="AM1340" t="s">
        <v>88</v>
      </c>
      <c r="AN1340" t="s">
        <v>2325</v>
      </c>
      <c r="AO1340" t="s">
        <v>1424</v>
      </c>
      <c r="AP1340" t="s">
        <v>91</v>
      </c>
      <c r="AQ1340" t="s">
        <v>19903</v>
      </c>
      <c r="AR1340" t="s">
        <v>82</v>
      </c>
      <c r="AS1340" t="s">
        <v>19904</v>
      </c>
      <c r="AT1340" t="s">
        <v>19905</v>
      </c>
      <c r="AU1340" t="s">
        <v>81</v>
      </c>
      <c r="AV1340" t="s">
        <v>82</v>
      </c>
      <c r="AW1340" t="s">
        <v>82</v>
      </c>
      <c r="AX1340" t="s">
        <v>82</v>
      </c>
      <c r="AY1340" t="s">
        <v>82</v>
      </c>
      <c r="AZ1340" t="s">
        <v>82</v>
      </c>
      <c r="BA1340" t="s">
        <v>82</v>
      </c>
      <c r="BB1340" t="s">
        <v>82</v>
      </c>
      <c r="BC1340" t="s">
        <v>82</v>
      </c>
      <c r="BD1340" t="s">
        <v>82</v>
      </c>
      <c r="BE1340" t="s">
        <v>82</v>
      </c>
      <c r="BF1340" t="s">
        <v>82</v>
      </c>
      <c r="BG1340" t="s">
        <v>82</v>
      </c>
      <c r="BH1340" t="s">
        <v>82</v>
      </c>
      <c r="BI1340" t="s">
        <v>82</v>
      </c>
      <c r="BJ1340" t="s">
        <v>82</v>
      </c>
      <c r="BK1340" t="s">
        <v>82</v>
      </c>
      <c r="BL1340" t="s">
        <v>82</v>
      </c>
      <c r="BM1340" t="s">
        <v>82</v>
      </c>
      <c r="BN1340" t="s">
        <v>82</v>
      </c>
      <c r="BO1340" t="s">
        <v>82</v>
      </c>
      <c r="BP1340" t="s">
        <v>82</v>
      </c>
      <c r="BQ1340" t="s">
        <v>82</v>
      </c>
    </row>
    <row r="1341" spans="1:69" x14ac:dyDescent="0.2">
      <c r="A1341" s="5">
        <v>1</v>
      </c>
      <c r="B1341" t="s">
        <v>19906</v>
      </c>
      <c r="C1341" t="s">
        <v>19907</v>
      </c>
      <c r="D1341" t="s">
        <v>19908</v>
      </c>
      <c r="E1341" t="s">
        <v>19909</v>
      </c>
      <c r="F1341" t="s">
        <v>73</v>
      </c>
      <c r="G1341" t="s">
        <v>19910</v>
      </c>
      <c r="H1341" s="1">
        <v>43412</v>
      </c>
      <c r="I1341" s="1">
        <v>43452</v>
      </c>
      <c r="J1341" t="b">
        <v>0</v>
      </c>
      <c r="K1341" t="s">
        <v>75</v>
      </c>
      <c r="L1341" t="s">
        <v>2242</v>
      </c>
      <c r="M1341" t="s">
        <v>101</v>
      </c>
      <c r="N1341">
        <v>304</v>
      </c>
      <c r="O1341" t="s">
        <v>438</v>
      </c>
      <c r="P1341" t="s">
        <v>79</v>
      </c>
      <c r="Q1341" t="s">
        <v>4907</v>
      </c>
      <c r="R1341" t="s">
        <v>81</v>
      </c>
      <c r="S1341" t="s">
        <v>82</v>
      </c>
      <c r="T1341" s="1">
        <v>43412</v>
      </c>
      <c r="U1341" t="s">
        <v>17165</v>
      </c>
      <c r="V1341" t="s">
        <v>106</v>
      </c>
      <c r="W1341" s="2">
        <v>44053</v>
      </c>
      <c r="X1341" t="s">
        <v>19911</v>
      </c>
      <c r="Y1341" t="s">
        <v>82</v>
      </c>
      <c r="Z1341" t="s">
        <v>82</v>
      </c>
      <c r="AA1341" t="s">
        <v>82</v>
      </c>
      <c r="AB1341" t="s">
        <v>82</v>
      </c>
      <c r="AC1341" t="s">
        <v>82</v>
      </c>
      <c r="AD1341" t="s">
        <v>82</v>
      </c>
      <c r="AE1341" t="s">
        <v>82</v>
      </c>
      <c r="AF1341" t="s">
        <v>82</v>
      </c>
      <c r="AG1341" t="s">
        <v>82</v>
      </c>
      <c r="AH1341" t="s">
        <v>82</v>
      </c>
      <c r="AI1341" t="s">
        <v>82</v>
      </c>
      <c r="AJ1341" t="s">
        <v>82</v>
      </c>
      <c r="AK1341" t="s">
        <v>110</v>
      </c>
      <c r="AL1341" t="s">
        <v>82</v>
      </c>
      <c r="AM1341" t="s">
        <v>88</v>
      </c>
      <c r="AN1341" t="s">
        <v>112</v>
      </c>
      <c r="AO1341" t="s">
        <v>1424</v>
      </c>
      <c r="AP1341" t="s">
        <v>91</v>
      </c>
      <c r="AQ1341" t="s">
        <v>19912</v>
      </c>
      <c r="AR1341" t="s">
        <v>82</v>
      </c>
      <c r="AS1341" t="s">
        <v>19913</v>
      </c>
      <c r="AT1341" t="s">
        <v>19914</v>
      </c>
      <c r="AU1341" t="s">
        <v>81</v>
      </c>
      <c r="AV1341" t="s">
        <v>82</v>
      </c>
      <c r="AW1341" t="s">
        <v>82</v>
      </c>
      <c r="AX1341" t="s">
        <v>82</v>
      </c>
      <c r="AY1341" t="s">
        <v>82</v>
      </c>
      <c r="AZ1341" t="s">
        <v>82</v>
      </c>
      <c r="BA1341" t="s">
        <v>82</v>
      </c>
      <c r="BB1341" t="s">
        <v>82</v>
      </c>
      <c r="BC1341" t="s">
        <v>82</v>
      </c>
      <c r="BD1341" t="s">
        <v>82</v>
      </c>
      <c r="BE1341" t="s">
        <v>82</v>
      </c>
      <c r="BF1341" t="s">
        <v>82</v>
      </c>
      <c r="BG1341" t="s">
        <v>82</v>
      </c>
      <c r="BH1341" t="s">
        <v>82</v>
      </c>
      <c r="BI1341" t="s">
        <v>82</v>
      </c>
      <c r="BJ1341" t="s">
        <v>82</v>
      </c>
      <c r="BK1341" t="s">
        <v>82</v>
      </c>
      <c r="BL1341" t="s">
        <v>82</v>
      </c>
      <c r="BM1341" t="s">
        <v>82</v>
      </c>
      <c r="BN1341" t="s">
        <v>82</v>
      </c>
      <c r="BO1341" t="s">
        <v>82</v>
      </c>
      <c r="BP1341" t="s">
        <v>82</v>
      </c>
      <c r="BQ1341" t="s">
        <v>82</v>
      </c>
    </row>
    <row r="1342" spans="1:69" x14ac:dyDescent="0.2">
      <c r="A1342" s="5">
        <v>1</v>
      </c>
      <c r="B1342" t="s">
        <v>81</v>
      </c>
      <c r="C1342" t="s">
        <v>19915</v>
      </c>
      <c r="D1342" t="s">
        <v>19916</v>
      </c>
      <c r="E1342" t="s">
        <v>19917</v>
      </c>
      <c r="F1342" t="s">
        <v>120</v>
      </c>
      <c r="G1342" t="s">
        <v>19918</v>
      </c>
      <c r="H1342" s="1">
        <v>42705</v>
      </c>
      <c r="I1342" s="1">
        <v>42705</v>
      </c>
      <c r="J1342" t="b">
        <v>0</v>
      </c>
      <c r="K1342" t="s">
        <v>75</v>
      </c>
      <c r="L1342" t="s">
        <v>4432</v>
      </c>
      <c r="M1342" t="s">
        <v>1830</v>
      </c>
      <c r="N1342">
        <v>10</v>
      </c>
      <c r="O1342" t="s">
        <v>18241</v>
      </c>
      <c r="P1342" t="s">
        <v>125</v>
      </c>
      <c r="Q1342" t="s">
        <v>19919</v>
      </c>
      <c r="R1342" t="s">
        <v>81</v>
      </c>
      <c r="S1342" t="s">
        <v>82</v>
      </c>
      <c r="T1342" s="1">
        <v>42705</v>
      </c>
      <c r="U1342" s="1">
        <v>42705</v>
      </c>
      <c r="V1342" t="s">
        <v>127</v>
      </c>
      <c r="W1342" s="2">
        <v>43557</v>
      </c>
      <c r="X1342" t="s">
        <v>82</v>
      </c>
      <c r="Y1342" t="s">
        <v>82</v>
      </c>
      <c r="Z1342" t="s">
        <v>82</v>
      </c>
      <c r="AA1342" t="s">
        <v>82</v>
      </c>
      <c r="AB1342" t="s">
        <v>82</v>
      </c>
      <c r="AC1342" t="s">
        <v>82</v>
      </c>
      <c r="AD1342" t="s">
        <v>82</v>
      </c>
      <c r="AE1342" t="s">
        <v>82</v>
      </c>
      <c r="AF1342" t="s">
        <v>82</v>
      </c>
      <c r="AG1342" t="s">
        <v>82</v>
      </c>
      <c r="AH1342" t="s">
        <v>82</v>
      </c>
      <c r="AI1342" t="s">
        <v>82</v>
      </c>
      <c r="AJ1342" t="s">
        <v>82</v>
      </c>
      <c r="AK1342" t="s">
        <v>296</v>
      </c>
      <c r="AL1342" t="s">
        <v>82</v>
      </c>
      <c r="AM1342" t="s">
        <v>19920</v>
      </c>
      <c r="AN1342" t="s">
        <v>123</v>
      </c>
      <c r="AO1342" t="s">
        <v>12822</v>
      </c>
      <c r="AP1342" t="s">
        <v>132</v>
      </c>
      <c r="AQ1342" t="s">
        <v>19921</v>
      </c>
      <c r="AR1342" t="s">
        <v>19922</v>
      </c>
      <c r="AS1342" t="s">
        <v>19923</v>
      </c>
      <c r="AT1342" t="s">
        <v>19924</v>
      </c>
      <c r="AU1342" t="s">
        <v>81</v>
      </c>
      <c r="AV1342" t="s">
        <v>82</v>
      </c>
      <c r="AW1342" t="s">
        <v>81</v>
      </c>
      <c r="AX1342" t="s">
        <v>81</v>
      </c>
      <c r="AY1342" t="s">
        <v>81</v>
      </c>
      <c r="AZ1342" t="s">
        <v>81</v>
      </c>
      <c r="BA1342" t="s">
        <v>82</v>
      </c>
      <c r="BB1342" s="1">
        <v>1</v>
      </c>
      <c r="BC1342" t="s">
        <v>81</v>
      </c>
      <c r="BD1342" t="s">
        <v>81</v>
      </c>
      <c r="BE1342" t="s">
        <v>81</v>
      </c>
      <c r="BF1342" t="s">
        <v>81</v>
      </c>
      <c r="BG1342" t="s">
        <v>81</v>
      </c>
      <c r="BH1342" t="s">
        <v>81</v>
      </c>
      <c r="BI1342" t="s">
        <v>81</v>
      </c>
      <c r="BJ1342" t="s">
        <v>82</v>
      </c>
      <c r="BK1342" t="s">
        <v>82</v>
      </c>
      <c r="BL1342" t="s">
        <v>81</v>
      </c>
      <c r="BM1342" t="s">
        <v>137</v>
      </c>
      <c r="BN1342" t="s">
        <v>81</v>
      </c>
      <c r="BO1342" t="s">
        <v>81</v>
      </c>
      <c r="BP1342" t="s">
        <v>81</v>
      </c>
      <c r="BQ1342" t="s">
        <v>81</v>
      </c>
    </row>
    <row r="1343" spans="1:69" x14ac:dyDescent="0.2">
      <c r="A1343" s="5">
        <v>1</v>
      </c>
      <c r="B1343" t="s">
        <v>19925</v>
      </c>
      <c r="C1343" t="s">
        <v>19926</v>
      </c>
      <c r="D1343" t="s">
        <v>19927</v>
      </c>
      <c r="E1343" t="s">
        <v>19928</v>
      </c>
      <c r="F1343" t="s">
        <v>178</v>
      </c>
      <c r="G1343" t="s">
        <v>19929</v>
      </c>
      <c r="H1343" s="1">
        <v>43210</v>
      </c>
      <c r="I1343" s="1">
        <v>43264</v>
      </c>
      <c r="J1343" t="b">
        <v>0</v>
      </c>
      <c r="K1343" t="s">
        <v>180</v>
      </c>
      <c r="L1343" t="s">
        <v>19930</v>
      </c>
      <c r="M1343" t="s">
        <v>346</v>
      </c>
      <c r="N1343">
        <v>22</v>
      </c>
      <c r="O1343" t="s">
        <v>19931</v>
      </c>
      <c r="P1343" t="s">
        <v>144</v>
      </c>
      <c r="Q1343" t="s">
        <v>19932</v>
      </c>
      <c r="R1343" t="s">
        <v>81</v>
      </c>
      <c r="S1343" t="s">
        <v>82</v>
      </c>
      <c r="T1343" s="1">
        <v>43210</v>
      </c>
      <c r="U1343" s="1">
        <v>43264</v>
      </c>
      <c r="V1343" t="s">
        <v>186</v>
      </c>
      <c r="W1343" s="2">
        <v>43269</v>
      </c>
      <c r="X1343" t="s">
        <v>19933</v>
      </c>
      <c r="Y1343" t="s">
        <v>19934</v>
      </c>
      <c r="Z1343" t="s">
        <v>81</v>
      </c>
      <c r="AA1343" t="s">
        <v>19935</v>
      </c>
      <c r="AB1343" t="s">
        <v>19936</v>
      </c>
      <c r="AC1343">
        <v>34986128597</v>
      </c>
      <c r="AD1343" t="s">
        <v>19937</v>
      </c>
      <c r="AE1343" t="s">
        <v>19934</v>
      </c>
      <c r="AF1343" t="s">
        <v>81</v>
      </c>
      <c r="AG1343" t="s">
        <v>19935</v>
      </c>
      <c r="AH1343" t="s">
        <v>19936</v>
      </c>
      <c r="AI1343">
        <v>34986128597</v>
      </c>
      <c r="AJ1343" t="s">
        <v>19937</v>
      </c>
      <c r="AK1343" t="s">
        <v>191</v>
      </c>
      <c r="AL1343" t="s">
        <v>82</v>
      </c>
      <c r="AM1343" t="s">
        <v>19931</v>
      </c>
      <c r="AN1343" t="s">
        <v>81</v>
      </c>
      <c r="AO1343" t="s">
        <v>81</v>
      </c>
      <c r="AP1343" t="s">
        <v>351</v>
      </c>
      <c r="AQ1343" t="s">
        <v>19938</v>
      </c>
      <c r="AR1343" t="s">
        <v>19939</v>
      </c>
      <c r="AS1343" t="s">
        <v>19940</v>
      </c>
      <c r="AT1343" t="s">
        <v>19941</v>
      </c>
      <c r="AU1343" t="s">
        <v>81</v>
      </c>
      <c r="AV1343" t="s">
        <v>82</v>
      </c>
      <c r="AW1343" t="s">
        <v>198</v>
      </c>
      <c r="AX1343" t="s">
        <v>81</v>
      </c>
      <c r="AY1343" t="s">
        <v>82</v>
      </c>
      <c r="AZ1343" t="s">
        <v>82</v>
      </c>
      <c r="BA1343" t="s">
        <v>82</v>
      </c>
      <c r="BB1343" t="s">
        <v>82</v>
      </c>
      <c r="BC1343" t="s">
        <v>82</v>
      </c>
      <c r="BD1343" t="s">
        <v>82</v>
      </c>
      <c r="BE1343" t="s">
        <v>82</v>
      </c>
      <c r="BF1343" t="s">
        <v>82</v>
      </c>
      <c r="BG1343" t="s">
        <v>82</v>
      </c>
      <c r="BH1343" t="s">
        <v>82</v>
      </c>
      <c r="BI1343" t="s">
        <v>82</v>
      </c>
      <c r="BJ1343" t="s">
        <v>82</v>
      </c>
      <c r="BK1343" t="s">
        <v>82</v>
      </c>
      <c r="BL1343" t="s">
        <v>82</v>
      </c>
      <c r="BM1343" t="s">
        <v>82</v>
      </c>
      <c r="BN1343" t="s">
        <v>82</v>
      </c>
      <c r="BO1343" t="s">
        <v>82</v>
      </c>
      <c r="BP1343" t="s">
        <v>82</v>
      </c>
      <c r="BQ1343" t="s">
        <v>82</v>
      </c>
    </row>
    <row r="1344" spans="1:69" x14ac:dyDescent="0.2">
      <c r="A1344" s="5">
        <v>0</v>
      </c>
      <c r="B1344" t="s">
        <v>19942</v>
      </c>
      <c r="C1344" t="s">
        <v>19943</v>
      </c>
      <c r="D1344" t="s">
        <v>19944</v>
      </c>
      <c r="E1344" t="s">
        <v>19945</v>
      </c>
      <c r="F1344" t="s">
        <v>73</v>
      </c>
      <c r="G1344" t="s">
        <v>19946</v>
      </c>
      <c r="H1344" s="1">
        <v>43494</v>
      </c>
      <c r="I1344" s="1">
        <v>43506</v>
      </c>
      <c r="J1344" t="b">
        <v>0</v>
      </c>
      <c r="K1344" t="s">
        <v>75</v>
      </c>
      <c r="L1344" t="s">
        <v>12594</v>
      </c>
      <c r="M1344" t="s">
        <v>90</v>
      </c>
      <c r="N1344">
        <v>20</v>
      </c>
      <c r="O1344" t="s">
        <v>8459</v>
      </c>
      <c r="P1344" t="s">
        <v>2021</v>
      </c>
      <c r="Q1344" t="s">
        <v>19947</v>
      </c>
      <c r="R1344" t="s">
        <v>81</v>
      </c>
      <c r="S1344" t="s">
        <v>82</v>
      </c>
      <c r="T1344" s="1">
        <v>43494</v>
      </c>
      <c r="U1344" t="s">
        <v>19948</v>
      </c>
      <c r="V1344" t="s">
        <v>834</v>
      </c>
      <c r="W1344" s="2">
        <v>43521</v>
      </c>
      <c r="X1344" t="s">
        <v>19949</v>
      </c>
      <c r="Y1344" t="s">
        <v>587</v>
      </c>
      <c r="Z1344" t="s">
        <v>19950</v>
      </c>
      <c r="AA1344" t="s">
        <v>82</v>
      </c>
      <c r="AB1344" t="s">
        <v>19951</v>
      </c>
      <c r="AC1344" t="s">
        <v>19952</v>
      </c>
      <c r="AD1344" t="s">
        <v>19953</v>
      </c>
      <c r="AE1344" t="s">
        <v>587</v>
      </c>
      <c r="AF1344" t="s">
        <v>19950</v>
      </c>
      <c r="AG1344" t="s">
        <v>82</v>
      </c>
      <c r="AH1344" t="s">
        <v>19951</v>
      </c>
      <c r="AI1344" t="s">
        <v>19952</v>
      </c>
      <c r="AJ1344" t="s">
        <v>19953</v>
      </c>
      <c r="AK1344" t="s">
        <v>296</v>
      </c>
      <c r="AL1344" t="s">
        <v>82</v>
      </c>
      <c r="AM1344" t="s">
        <v>88</v>
      </c>
      <c r="AN1344" t="s">
        <v>3092</v>
      </c>
      <c r="AO1344" t="s">
        <v>489</v>
      </c>
      <c r="AP1344" t="s">
        <v>91</v>
      </c>
      <c r="AQ1344" t="s">
        <v>19954</v>
      </c>
      <c r="AR1344" t="s">
        <v>82</v>
      </c>
      <c r="AS1344" t="s">
        <v>19955</v>
      </c>
      <c r="AT1344" t="s">
        <v>19956</v>
      </c>
      <c r="AU1344" t="s">
        <v>81</v>
      </c>
      <c r="AV1344" t="s">
        <v>82</v>
      </c>
      <c r="AW1344" t="s">
        <v>82</v>
      </c>
      <c r="AX1344" t="s">
        <v>82</v>
      </c>
      <c r="AY1344" t="s">
        <v>82</v>
      </c>
      <c r="AZ1344" t="s">
        <v>82</v>
      </c>
      <c r="BA1344" t="s">
        <v>82</v>
      </c>
      <c r="BB1344" t="s">
        <v>82</v>
      </c>
      <c r="BC1344" t="s">
        <v>82</v>
      </c>
      <c r="BD1344" t="s">
        <v>82</v>
      </c>
      <c r="BE1344" t="s">
        <v>82</v>
      </c>
      <c r="BF1344" t="s">
        <v>82</v>
      </c>
      <c r="BG1344" t="s">
        <v>82</v>
      </c>
      <c r="BH1344" t="s">
        <v>82</v>
      </c>
      <c r="BI1344" t="s">
        <v>82</v>
      </c>
      <c r="BJ1344" t="s">
        <v>82</v>
      </c>
      <c r="BK1344" t="s">
        <v>82</v>
      </c>
      <c r="BL1344" t="s">
        <v>82</v>
      </c>
      <c r="BM1344" t="s">
        <v>82</v>
      </c>
      <c r="BN1344" t="s">
        <v>82</v>
      </c>
      <c r="BO1344" t="s">
        <v>82</v>
      </c>
      <c r="BP1344" t="s">
        <v>82</v>
      </c>
      <c r="BQ1344" t="s">
        <v>82</v>
      </c>
    </row>
    <row r="1345" spans="1:69" x14ac:dyDescent="0.2">
      <c r="A1345" s="5">
        <v>1</v>
      </c>
      <c r="B1345" t="s">
        <v>6037</v>
      </c>
      <c r="C1345" t="s">
        <v>19957</v>
      </c>
      <c r="D1345" t="s">
        <v>6039</v>
      </c>
      <c r="E1345" t="s">
        <v>6040</v>
      </c>
      <c r="F1345" t="s">
        <v>178</v>
      </c>
      <c r="G1345" t="s">
        <v>19958</v>
      </c>
      <c r="H1345" s="1">
        <v>42887</v>
      </c>
      <c r="I1345" s="1">
        <v>43154</v>
      </c>
      <c r="J1345" t="b">
        <v>0</v>
      </c>
      <c r="K1345" t="s">
        <v>180</v>
      </c>
      <c r="L1345" t="s">
        <v>6042</v>
      </c>
      <c r="M1345" t="s">
        <v>2335</v>
      </c>
      <c r="N1345">
        <v>200</v>
      </c>
      <c r="O1345" t="s">
        <v>19959</v>
      </c>
      <c r="P1345" t="s">
        <v>6044</v>
      </c>
      <c r="Q1345" t="s">
        <v>6045</v>
      </c>
      <c r="R1345" t="s">
        <v>6041</v>
      </c>
      <c r="S1345" t="s">
        <v>82</v>
      </c>
      <c r="T1345" s="1">
        <v>42887</v>
      </c>
      <c r="U1345" s="1">
        <v>43154</v>
      </c>
      <c r="V1345" t="s">
        <v>186</v>
      </c>
      <c r="W1345" s="2">
        <v>43969</v>
      </c>
      <c r="X1345" t="s">
        <v>19960</v>
      </c>
      <c r="Y1345" t="s">
        <v>6047</v>
      </c>
      <c r="Z1345" t="s">
        <v>81</v>
      </c>
      <c r="AA1345" t="s">
        <v>6048</v>
      </c>
      <c r="AB1345" t="s">
        <v>19961</v>
      </c>
      <c r="AC1345" t="s">
        <v>19962</v>
      </c>
      <c r="AD1345" t="s">
        <v>19963</v>
      </c>
      <c r="AE1345" t="s">
        <v>6047</v>
      </c>
      <c r="AF1345" t="s">
        <v>81</v>
      </c>
      <c r="AG1345" t="s">
        <v>6048</v>
      </c>
      <c r="AH1345" t="s">
        <v>19961</v>
      </c>
      <c r="AI1345" t="s">
        <v>19962</v>
      </c>
      <c r="AJ1345" t="s">
        <v>19963</v>
      </c>
      <c r="AK1345" t="s">
        <v>191</v>
      </c>
      <c r="AL1345" t="s">
        <v>82</v>
      </c>
      <c r="AM1345" t="s">
        <v>6052</v>
      </c>
      <c r="AN1345" t="s">
        <v>81</v>
      </c>
      <c r="AO1345" t="s">
        <v>81</v>
      </c>
      <c r="AP1345" t="s">
        <v>351</v>
      </c>
      <c r="AQ1345" t="s">
        <v>19964</v>
      </c>
      <c r="AR1345" t="s">
        <v>19965</v>
      </c>
      <c r="AS1345" t="s">
        <v>6055</v>
      </c>
      <c r="AT1345" t="s">
        <v>19966</v>
      </c>
      <c r="AU1345" t="s">
        <v>615</v>
      </c>
      <c r="AV1345" t="s">
        <v>82</v>
      </c>
      <c r="AW1345" t="s">
        <v>198</v>
      </c>
      <c r="AX1345" t="s">
        <v>81</v>
      </c>
      <c r="AY1345" t="s">
        <v>81</v>
      </c>
      <c r="AZ1345" t="s">
        <v>6040</v>
      </c>
      <c r="BA1345" t="s">
        <v>82</v>
      </c>
      <c r="BB1345" s="1">
        <v>1</v>
      </c>
      <c r="BC1345" t="s">
        <v>199</v>
      </c>
      <c r="BD1345" t="s">
        <v>199</v>
      </c>
      <c r="BE1345" t="s">
        <v>199</v>
      </c>
      <c r="BF1345" t="s">
        <v>199</v>
      </c>
      <c r="BG1345" t="s">
        <v>81</v>
      </c>
      <c r="BH1345" t="s">
        <v>81</v>
      </c>
      <c r="BI1345" t="s">
        <v>81</v>
      </c>
      <c r="BJ1345" t="s">
        <v>82</v>
      </c>
      <c r="BK1345" t="s">
        <v>82</v>
      </c>
      <c r="BL1345" t="s">
        <v>200</v>
      </c>
      <c r="BM1345" t="s">
        <v>19967</v>
      </c>
      <c r="BN1345" t="s">
        <v>81</v>
      </c>
      <c r="BO1345" t="s">
        <v>81</v>
      </c>
      <c r="BP1345" t="s">
        <v>81</v>
      </c>
      <c r="BQ1345" t="s">
        <v>81</v>
      </c>
    </row>
    <row r="1346" spans="1:69" x14ac:dyDescent="0.2">
      <c r="A1346" s="5">
        <v>0</v>
      </c>
      <c r="B1346" t="s">
        <v>19968</v>
      </c>
      <c r="C1346" t="s">
        <v>19969</v>
      </c>
      <c r="D1346" t="s">
        <v>19970</v>
      </c>
      <c r="E1346" t="s">
        <v>19971</v>
      </c>
      <c r="F1346" t="s">
        <v>73</v>
      </c>
      <c r="G1346" t="s">
        <v>19972</v>
      </c>
      <c r="H1346" s="1">
        <v>43011</v>
      </c>
      <c r="I1346" s="1">
        <v>41499</v>
      </c>
      <c r="J1346" t="b">
        <v>0</v>
      </c>
      <c r="K1346" t="s">
        <v>75</v>
      </c>
      <c r="L1346" t="s">
        <v>19973</v>
      </c>
      <c r="M1346" t="s">
        <v>90</v>
      </c>
      <c r="N1346">
        <v>7</v>
      </c>
      <c r="O1346" t="s">
        <v>11317</v>
      </c>
      <c r="P1346" t="s">
        <v>11068</v>
      </c>
      <c r="Q1346" t="s">
        <v>19974</v>
      </c>
      <c r="R1346" t="s">
        <v>81</v>
      </c>
      <c r="S1346">
        <v>1</v>
      </c>
      <c r="T1346" s="1">
        <v>43011</v>
      </c>
      <c r="U1346" t="s">
        <v>19975</v>
      </c>
      <c r="V1346" t="s">
        <v>1305</v>
      </c>
      <c r="W1346" s="2">
        <v>43085</v>
      </c>
      <c r="X1346" t="s">
        <v>19976</v>
      </c>
      <c r="Y1346" t="s">
        <v>82</v>
      </c>
      <c r="Z1346" t="s">
        <v>82</v>
      </c>
      <c r="AA1346" t="s">
        <v>82</v>
      </c>
      <c r="AB1346" t="s">
        <v>82</v>
      </c>
      <c r="AC1346" t="s">
        <v>82</v>
      </c>
      <c r="AD1346" t="s">
        <v>82</v>
      </c>
      <c r="AE1346" t="s">
        <v>82</v>
      </c>
      <c r="AF1346" t="s">
        <v>82</v>
      </c>
      <c r="AG1346" t="s">
        <v>82</v>
      </c>
      <c r="AH1346" t="s">
        <v>82</v>
      </c>
      <c r="AI1346" t="s">
        <v>82</v>
      </c>
      <c r="AJ1346" t="s">
        <v>82</v>
      </c>
      <c r="AK1346" t="s">
        <v>110</v>
      </c>
      <c r="AL1346" t="s">
        <v>82</v>
      </c>
      <c r="AM1346" t="s">
        <v>88</v>
      </c>
      <c r="AN1346" t="s">
        <v>154</v>
      </c>
      <c r="AO1346" t="s">
        <v>90</v>
      </c>
      <c r="AP1346" t="s">
        <v>91</v>
      </c>
      <c r="AQ1346" t="s">
        <v>19977</v>
      </c>
      <c r="AR1346" t="s">
        <v>82</v>
      </c>
      <c r="AS1346" t="s">
        <v>19978</v>
      </c>
      <c r="AT1346" t="s">
        <v>19979</v>
      </c>
      <c r="AU1346" t="s">
        <v>81</v>
      </c>
      <c r="AV1346" t="s">
        <v>82</v>
      </c>
      <c r="AW1346" t="s">
        <v>82</v>
      </c>
      <c r="AX1346" t="s">
        <v>82</v>
      </c>
      <c r="AY1346" t="s">
        <v>82</v>
      </c>
      <c r="AZ1346" t="s">
        <v>82</v>
      </c>
      <c r="BA1346" t="s">
        <v>82</v>
      </c>
      <c r="BB1346" t="s">
        <v>82</v>
      </c>
      <c r="BC1346" t="s">
        <v>82</v>
      </c>
      <c r="BD1346" t="s">
        <v>82</v>
      </c>
      <c r="BE1346" t="s">
        <v>82</v>
      </c>
      <c r="BF1346" t="s">
        <v>82</v>
      </c>
      <c r="BG1346" t="s">
        <v>82</v>
      </c>
      <c r="BH1346" t="s">
        <v>82</v>
      </c>
      <c r="BI1346" t="s">
        <v>82</v>
      </c>
      <c r="BJ1346" t="s">
        <v>82</v>
      </c>
      <c r="BK1346" t="s">
        <v>82</v>
      </c>
      <c r="BL1346" t="s">
        <v>82</v>
      </c>
      <c r="BM1346" t="s">
        <v>82</v>
      </c>
      <c r="BN1346" t="s">
        <v>82</v>
      </c>
      <c r="BO1346" t="s">
        <v>82</v>
      </c>
      <c r="BP1346" t="s">
        <v>82</v>
      </c>
      <c r="BQ1346" t="s">
        <v>82</v>
      </c>
    </row>
    <row r="1347" spans="1:69" x14ac:dyDescent="0.2">
      <c r="A1347" s="5">
        <v>1</v>
      </c>
      <c r="B1347" t="s">
        <v>19980</v>
      </c>
      <c r="C1347" t="s">
        <v>19981</v>
      </c>
      <c r="D1347" t="s">
        <v>19982</v>
      </c>
      <c r="E1347" t="s">
        <v>19983</v>
      </c>
      <c r="F1347" t="s">
        <v>73</v>
      </c>
      <c r="G1347" t="s">
        <v>19984</v>
      </c>
      <c r="H1347" s="1">
        <v>43810</v>
      </c>
      <c r="I1347" s="1">
        <v>44166</v>
      </c>
      <c r="J1347" t="b">
        <v>1</v>
      </c>
      <c r="K1347" t="s">
        <v>75</v>
      </c>
      <c r="L1347" t="s">
        <v>19985</v>
      </c>
      <c r="M1347" t="s">
        <v>538</v>
      </c>
      <c r="N1347">
        <v>30</v>
      </c>
      <c r="O1347" t="s">
        <v>9407</v>
      </c>
      <c r="P1347" t="s">
        <v>79</v>
      </c>
      <c r="Q1347" t="s">
        <v>950</v>
      </c>
      <c r="R1347" t="s">
        <v>81</v>
      </c>
      <c r="S1347" t="s">
        <v>82</v>
      </c>
      <c r="T1347" s="1">
        <v>43810</v>
      </c>
      <c r="U1347" s="3">
        <v>44166</v>
      </c>
      <c r="V1347" t="s">
        <v>1570</v>
      </c>
      <c r="W1347" s="2">
        <v>44130</v>
      </c>
      <c r="X1347" t="s">
        <v>19986</v>
      </c>
      <c r="Y1347" t="s">
        <v>523</v>
      </c>
      <c r="Z1347" t="s">
        <v>19987</v>
      </c>
      <c r="AA1347" t="s">
        <v>82</v>
      </c>
      <c r="AB1347" t="s">
        <v>19988</v>
      </c>
      <c r="AC1347" t="s">
        <v>19989</v>
      </c>
      <c r="AD1347" t="s">
        <v>19990</v>
      </c>
      <c r="AE1347" t="s">
        <v>523</v>
      </c>
      <c r="AF1347" t="s">
        <v>19987</v>
      </c>
      <c r="AG1347" t="s">
        <v>82</v>
      </c>
      <c r="AH1347" t="s">
        <v>19988</v>
      </c>
      <c r="AI1347" t="s">
        <v>19989</v>
      </c>
      <c r="AJ1347" t="s">
        <v>19990</v>
      </c>
      <c r="AK1347" t="s">
        <v>153</v>
      </c>
      <c r="AL1347" t="s">
        <v>82</v>
      </c>
      <c r="AM1347" t="s">
        <v>88</v>
      </c>
      <c r="AN1347" t="s">
        <v>154</v>
      </c>
      <c r="AO1347" t="s">
        <v>277</v>
      </c>
      <c r="AP1347" t="s">
        <v>91</v>
      </c>
      <c r="AQ1347" t="s">
        <v>19991</v>
      </c>
      <c r="AR1347" t="s">
        <v>82</v>
      </c>
      <c r="AS1347" t="s">
        <v>19992</v>
      </c>
      <c r="AT1347" t="s">
        <v>19993</v>
      </c>
      <c r="AU1347" t="s">
        <v>81</v>
      </c>
      <c r="AV1347" t="s">
        <v>82</v>
      </c>
      <c r="AW1347" t="s">
        <v>82</v>
      </c>
      <c r="AX1347" t="s">
        <v>82</v>
      </c>
      <c r="AY1347" t="s">
        <v>82</v>
      </c>
      <c r="AZ1347" t="s">
        <v>82</v>
      </c>
      <c r="BA1347" t="s">
        <v>82</v>
      </c>
      <c r="BB1347" t="s">
        <v>82</v>
      </c>
      <c r="BC1347" t="s">
        <v>82</v>
      </c>
      <c r="BD1347" t="s">
        <v>82</v>
      </c>
      <c r="BE1347" t="s">
        <v>82</v>
      </c>
      <c r="BF1347" t="s">
        <v>82</v>
      </c>
      <c r="BG1347" t="s">
        <v>82</v>
      </c>
      <c r="BH1347" t="s">
        <v>82</v>
      </c>
      <c r="BI1347" t="s">
        <v>82</v>
      </c>
      <c r="BJ1347" t="s">
        <v>82</v>
      </c>
      <c r="BK1347" t="s">
        <v>82</v>
      </c>
      <c r="BL1347" t="s">
        <v>82</v>
      </c>
      <c r="BM1347" t="s">
        <v>82</v>
      </c>
      <c r="BN1347" t="s">
        <v>82</v>
      </c>
      <c r="BO1347" t="s">
        <v>82</v>
      </c>
      <c r="BP1347" t="s">
        <v>82</v>
      </c>
      <c r="BQ1347" t="s">
        <v>82</v>
      </c>
    </row>
    <row r="1348" spans="1:69" x14ac:dyDescent="0.2">
      <c r="A1348" s="5">
        <v>0</v>
      </c>
      <c r="B1348" t="s">
        <v>19994</v>
      </c>
      <c r="C1348" t="s">
        <v>19995</v>
      </c>
      <c r="D1348" t="s">
        <v>19996</v>
      </c>
      <c r="E1348" t="s">
        <v>19994</v>
      </c>
      <c r="F1348" t="s">
        <v>73</v>
      </c>
      <c r="G1348" t="s">
        <v>19997</v>
      </c>
      <c r="H1348" s="1">
        <v>43448</v>
      </c>
      <c r="I1348" s="1">
        <v>43891</v>
      </c>
      <c r="J1348" t="b">
        <v>1</v>
      </c>
      <c r="K1348" t="s">
        <v>75</v>
      </c>
      <c r="L1348" t="s">
        <v>8818</v>
      </c>
      <c r="M1348" t="s">
        <v>90</v>
      </c>
      <c r="N1348">
        <v>64</v>
      </c>
      <c r="O1348" t="s">
        <v>19998</v>
      </c>
      <c r="P1348" t="s">
        <v>103</v>
      </c>
      <c r="Q1348" t="s">
        <v>950</v>
      </c>
      <c r="R1348" t="s">
        <v>81</v>
      </c>
      <c r="S1348" t="s">
        <v>82</v>
      </c>
      <c r="T1348" s="1">
        <v>43448</v>
      </c>
      <c r="U1348" s="3">
        <v>43891</v>
      </c>
      <c r="V1348" t="s">
        <v>106</v>
      </c>
      <c r="W1348" s="2">
        <v>43885</v>
      </c>
      <c r="X1348" t="s">
        <v>19999</v>
      </c>
      <c r="Y1348" t="s">
        <v>82</v>
      </c>
      <c r="Z1348" t="s">
        <v>82</v>
      </c>
      <c r="AA1348" t="s">
        <v>82</v>
      </c>
      <c r="AB1348" t="s">
        <v>82</v>
      </c>
      <c r="AC1348" t="s">
        <v>82</v>
      </c>
      <c r="AD1348" t="s">
        <v>82</v>
      </c>
      <c r="AE1348" t="s">
        <v>82</v>
      </c>
      <c r="AF1348" t="s">
        <v>82</v>
      </c>
      <c r="AG1348" t="s">
        <v>82</v>
      </c>
      <c r="AH1348" t="s">
        <v>82</v>
      </c>
      <c r="AI1348" t="s">
        <v>82</v>
      </c>
      <c r="AJ1348" t="s">
        <v>82</v>
      </c>
      <c r="AK1348" t="s">
        <v>153</v>
      </c>
      <c r="AL1348" t="s">
        <v>82</v>
      </c>
      <c r="AM1348" t="s">
        <v>88</v>
      </c>
      <c r="AN1348" t="s">
        <v>112</v>
      </c>
      <c r="AO1348" t="s">
        <v>90</v>
      </c>
      <c r="AP1348" t="s">
        <v>91</v>
      </c>
      <c r="AQ1348" t="s">
        <v>20000</v>
      </c>
      <c r="AR1348" t="s">
        <v>82</v>
      </c>
      <c r="AS1348" t="s">
        <v>20001</v>
      </c>
      <c r="AT1348" t="s">
        <v>82</v>
      </c>
      <c r="AU1348" t="s">
        <v>81</v>
      </c>
      <c r="AV1348" t="s">
        <v>82</v>
      </c>
      <c r="AW1348" t="s">
        <v>82</v>
      </c>
      <c r="AX1348" t="s">
        <v>82</v>
      </c>
      <c r="AY1348" t="s">
        <v>82</v>
      </c>
      <c r="AZ1348" t="s">
        <v>82</v>
      </c>
      <c r="BA1348" t="s">
        <v>82</v>
      </c>
      <c r="BB1348" t="s">
        <v>82</v>
      </c>
      <c r="BC1348" t="s">
        <v>82</v>
      </c>
      <c r="BD1348" t="s">
        <v>82</v>
      </c>
      <c r="BE1348" t="s">
        <v>82</v>
      </c>
      <c r="BF1348" t="s">
        <v>82</v>
      </c>
      <c r="BG1348" t="s">
        <v>82</v>
      </c>
      <c r="BH1348" t="s">
        <v>82</v>
      </c>
      <c r="BI1348" t="s">
        <v>82</v>
      </c>
      <c r="BJ1348" t="s">
        <v>82</v>
      </c>
      <c r="BK1348" t="s">
        <v>82</v>
      </c>
      <c r="BL1348" t="s">
        <v>82</v>
      </c>
      <c r="BM1348" t="s">
        <v>82</v>
      </c>
      <c r="BN1348" t="s">
        <v>82</v>
      </c>
      <c r="BO1348" t="s">
        <v>82</v>
      </c>
      <c r="BP1348" t="s">
        <v>82</v>
      </c>
      <c r="BQ1348" t="s">
        <v>82</v>
      </c>
    </row>
    <row r="1349" spans="1:69" x14ac:dyDescent="0.2">
      <c r="A1349" s="5">
        <v>0</v>
      </c>
      <c r="B1349" t="s">
        <v>20002</v>
      </c>
      <c r="C1349" t="s">
        <v>20003</v>
      </c>
      <c r="D1349" t="s">
        <v>20004</v>
      </c>
      <c r="E1349" t="s">
        <v>20005</v>
      </c>
      <c r="F1349" t="s">
        <v>73</v>
      </c>
      <c r="G1349" t="s">
        <v>20006</v>
      </c>
      <c r="H1349" s="1">
        <v>42806</v>
      </c>
      <c r="I1349" s="1">
        <v>42826</v>
      </c>
      <c r="J1349" t="b">
        <v>0</v>
      </c>
      <c r="K1349" t="s">
        <v>75</v>
      </c>
      <c r="L1349" t="s">
        <v>1565</v>
      </c>
      <c r="M1349" t="s">
        <v>90</v>
      </c>
      <c r="N1349">
        <v>56</v>
      </c>
      <c r="O1349" t="s">
        <v>15685</v>
      </c>
      <c r="P1349" t="s">
        <v>20007</v>
      </c>
      <c r="Q1349" t="s">
        <v>17118</v>
      </c>
      <c r="R1349" t="s">
        <v>81</v>
      </c>
      <c r="S1349" t="s">
        <v>82</v>
      </c>
      <c r="T1349" s="1">
        <v>42806</v>
      </c>
      <c r="U1349" t="s">
        <v>672</v>
      </c>
      <c r="V1349" t="s">
        <v>503</v>
      </c>
      <c r="W1349" s="2">
        <v>43108</v>
      </c>
      <c r="X1349" t="s">
        <v>20008</v>
      </c>
      <c r="Y1349" t="s">
        <v>82</v>
      </c>
      <c r="Z1349" t="s">
        <v>82</v>
      </c>
      <c r="AA1349" t="s">
        <v>82</v>
      </c>
      <c r="AB1349" t="s">
        <v>82</v>
      </c>
      <c r="AC1349" t="s">
        <v>82</v>
      </c>
      <c r="AD1349" t="s">
        <v>82</v>
      </c>
      <c r="AE1349" t="s">
        <v>82</v>
      </c>
      <c r="AF1349" t="s">
        <v>82</v>
      </c>
      <c r="AG1349" t="s">
        <v>82</v>
      </c>
      <c r="AH1349" t="s">
        <v>82</v>
      </c>
      <c r="AI1349" t="s">
        <v>82</v>
      </c>
      <c r="AJ1349" t="s">
        <v>82</v>
      </c>
      <c r="AK1349" t="s">
        <v>110</v>
      </c>
      <c r="AL1349" t="s">
        <v>82</v>
      </c>
      <c r="AM1349" t="s">
        <v>88</v>
      </c>
      <c r="AN1349" t="s">
        <v>154</v>
      </c>
      <c r="AO1349" t="s">
        <v>89</v>
      </c>
      <c r="AP1349" t="s">
        <v>91</v>
      </c>
      <c r="AQ1349" t="s">
        <v>20009</v>
      </c>
      <c r="AR1349" t="s">
        <v>82</v>
      </c>
      <c r="AS1349" t="s">
        <v>20010</v>
      </c>
      <c r="AT1349" t="s">
        <v>20011</v>
      </c>
      <c r="AU1349" t="s">
        <v>81</v>
      </c>
      <c r="AV1349" t="s">
        <v>82</v>
      </c>
      <c r="AW1349" t="s">
        <v>82</v>
      </c>
      <c r="AX1349" t="s">
        <v>82</v>
      </c>
      <c r="AY1349" t="s">
        <v>82</v>
      </c>
      <c r="AZ1349" t="s">
        <v>82</v>
      </c>
      <c r="BA1349" t="s">
        <v>82</v>
      </c>
      <c r="BB1349" t="s">
        <v>82</v>
      </c>
      <c r="BC1349" t="s">
        <v>82</v>
      </c>
      <c r="BD1349" t="s">
        <v>82</v>
      </c>
      <c r="BE1349" t="s">
        <v>82</v>
      </c>
      <c r="BF1349" t="s">
        <v>82</v>
      </c>
      <c r="BG1349" t="s">
        <v>82</v>
      </c>
      <c r="BH1349" t="s">
        <v>82</v>
      </c>
      <c r="BI1349" t="s">
        <v>82</v>
      </c>
      <c r="BJ1349" t="s">
        <v>82</v>
      </c>
      <c r="BK1349" t="s">
        <v>82</v>
      </c>
      <c r="BL1349" t="s">
        <v>82</v>
      </c>
      <c r="BM1349" t="s">
        <v>82</v>
      </c>
      <c r="BN1349" t="s">
        <v>82</v>
      </c>
      <c r="BO1349" t="s">
        <v>82</v>
      </c>
      <c r="BP1349" t="s">
        <v>82</v>
      </c>
      <c r="BQ1349" t="s">
        <v>82</v>
      </c>
    </row>
    <row r="1350" spans="1:69" x14ac:dyDescent="0.2">
      <c r="A1350" s="5">
        <v>0</v>
      </c>
      <c r="B1350" t="s">
        <v>20012</v>
      </c>
      <c r="C1350" t="s">
        <v>20013</v>
      </c>
      <c r="D1350" t="s">
        <v>20014</v>
      </c>
      <c r="E1350" t="s">
        <v>20015</v>
      </c>
      <c r="F1350" t="s">
        <v>73</v>
      </c>
      <c r="G1350" t="s">
        <v>20016</v>
      </c>
      <c r="H1350" s="1">
        <v>42599</v>
      </c>
      <c r="I1350" s="1">
        <v>42004</v>
      </c>
      <c r="J1350" t="b">
        <v>0</v>
      </c>
      <c r="K1350" t="s">
        <v>75</v>
      </c>
      <c r="L1350" t="s">
        <v>14446</v>
      </c>
      <c r="M1350" t="s">
        <v>90</v>
      </c>
      <c r="N1350">
        <v>330</v>
      </c>
      <c r="O1350" t="s">
        <v>9057</v>
      </c>
      <c r="P1350" t="s">
        <v>409</v>
      </c>
      <c r="Q1350" t="s">
        <v>20017</v>
      </c>
      <c r="R1350" t="s">
        <v>81</v>
      </c>
      <c r="S1350">
        <v>1</v>
      </c>
      <c r="T1350" s="1">
        <v>42599</v>
      </c>
      <c r="U1350" t="s">
        <v>20018</v>
      </c>
      <c r="V1350" t="s">
        <v>411</v>
      </c>
      <c r="W1350" s="2">
        <v>44081</v>
      </c>
      <c r="X1350" t="s">
        <v>20019</v>
      </c>
      <c r="Y1350" t="s">
        <v>148</v>
      </c>
      <c r="Z1350" t="s">
        <v>20020</v>
      </c>
      <c r="AA1350" t="s">
        <v>82</v>
      </c>
      <c r="AB1350" t="s">
        <v>20021</v>
      </c>
      <c r="AC1350" t="s">
        <v>675</v>
      </c>
      <c r="AD1350" t="s">
        <v>9062</v>
      </c>
      <c r="AE1350" t="s">
        <v>148</v>
      </c>
      <c r="AF1350" t="s">
        <v>20020</v>
      </c>
      <c r="AG1350" t="s">
        <v>82</v>
      </c>
      <c r="AH1350" t="s">
        <v>20021</v>
      </c>
      <c r="AI1350" t="s">
        <v>675</v>
      </c>
      <c r="AJ1350" t="s">
        <v>9062</v>
      </c>
      <c r="AK1350" t="s">
        <v>296</v>
      </c>
      <c r="AL1350" t="s">
        <v>802</v>
      </c>
      <c r="AM1350" t="s">
        <v>88</v>
      </c>
      <c r="AN1350" t="s">
        <v>154</v>
      </c>
      <c r="AO1350" t="s">
        <v>90</v>
      </c>
      <c r="AP1350" t="s">
        <v>91</v>
      </c>
      <c r="AQ1350" t="s">
        <v>20022</v>
      </c>
      <c r="AR1350" t="s">
        <v>82</v>
      </c>
      <c r="AS1350" t="s">
        <v>20023</v>
      </c>
      <c r="AT1350" t="s">
        <v>20024</v>
      </c>
      <c r="AU1350" t="s">
        <v>81</v>
      </c>
      <c r="AV1350" t="s">
        <v>82</v>
      </c>
      <c r="AW1350" t="s">
        <v>82</v>
      </c>
      <c r="AX1350" t="s">
        <v>82</v>
      </c>
      <c r="AY1350" t="s">
        <v>82</v>
      </c>
      <c r="AZ1350" t="s">
        <v>82</v>
      </c>
      <c r="BA1350" t="s">
        <v>82</v>
      </c>
      <c r="BB1350" t="s">
        <v>82</v>
      </c>
      <c r="BC1350" t="s">
        <v>82</v>
      </c>
      <c r="BD1350" t="s">
        <v>82</v>
      </c>
      <c r="BE1350" t="s">
        <v>82</v>
      </c>
      <c r="BF1350" t="s">
        <v>82</v>
      </c>
      <c r="BG1350" t="s">
        <v>82</v>
      </c>
      <c r="BH1350" t="s">
        <v>82</v>
      </c>
      <c r="BI1350" t="s">
        <v>82</v>
      </c>
      <c r="BJ1350" t="s">
        <v>82</v>
      </c>
      <c r="BK1350" t="s">
        <v>82</v>
      </c>
      <c r="BL1350" t="s">
        <v>82</v>
      </c>
      <c r="BM1350" t="s">
        <v>82</v>
      </c>
      <c r="BN1350" t="s">
        <v>82</v>
      </c>
      <c r="BO1350" t="s">
        <v>82</v>
      </c>
      <c r="BP1350" t="s">
        <v>82</v>
      </c>
      <c r="BQ1350" t="s">
        <v>82</v>
      </c>
    </row>
    <row r="1351" spans="1:69" x14ac:dyDescent="0.2">
      <c r="A1351" s="5">
        <v>0</v>
      </c>
      <c r="B1351" t="s">
        <v>20025</v>
      </c>
      <c r="C1351" t="s">
        <v>20026</v>
      </c>
      <c r="D1351" t="s">
        <v>20027</v>
      </c>
      <c r="E1351" t="s">
        <v>20025</v>
      </c>
      <c r="F1351" t="s">
        <v>73</v>
      </c>
      <c r="G1351" t="s">
        <v>20028</v>
      </c>
      <c r="H1351" s="1">
        <v>42480</v>
      </c>
      <c r="I1351" s="1">
        <v>42675</v>
      </c>
      <c r="J1351" t="b">
        <v>1</v>
      </c>
      <c r="K1351" t="s">
        <v>75</v>
      </c>
      <c r="L1351" t="s">
        <v>465</v>
      </c>
      <c r="M1351" t="s">
        <v>538</v>
      </c>
      <c r="N1351">
        <v>558</v>
      </c>
      <c r="O1351" t="s">
        <v>2232</v>
      </c>
      <c r="P1351" t="s">
        <v>626</v>
      </c>
      <c r="Q1351" t="s">
        <v>20029</v>
      </c>
      <c r="R1351" t="s">
        <v>81</v>
      </c>
      <c r="S1351" t="s">
        <v>82</v>
      </c>
      <c r="T1351" s="1">
        <v>42480</v>
      </c>
      <c r="U1351" s="3">
        <v>42675</v>
      </c>
      <c r="V1351" t="s">
        <v>367</v>
      </c>
      <c r="W1351" s="2">
        <v>43752</v>
      </c>
      <c r="X1351" t="s">
        <v>20030</v>
      </c>
      <c r="Y1351" t="s">
        <v>82</v>
      </c>
      <c r="Z1351" t="s">
        <v>82</v>
      </c>
      <c r="AA1351" t="s">
        <v>82</v>
      </c>
      <c r="AB1351" t="s">
        <v>82</v>
      </c>
      <c r="AC1351" t="s">
        <v>82</v>
      </c>
      <c r="AD1351" t="s">
        <v>82</v>
      </c>
      <c r="AE1351" t="s">
        <v>82</v>
      </c>
      <c r="AF1351" t="s">
        <v>82</v>
      </c>
      <c r="AG1351" t="s">
        <v>82</v>
      </c>
      <c r="AH1351" t="s">
        <v>82</v>
      </c>
      <c r="AI1351" t="s">
        <v>82</v>
      </c>
      <c r="AJ1351" t="s">
        <v>82</v>
      </c>
      <c r="AK1351" t="s">
        <v>110</v>
      </c>
      <c r="AL1351" t="s">
        <v>20031</v>
      </c>
      <c r="AM1351" t="s">
        <v>88</v>
      </c>
      <c r="AN1351" t="s">
        <v>298</v>
      </c>
      <c r="AO1351" t="s">
        <v>90</v>
      </c>
      <c r="AP1351" t="s">
        <v>91</v>
      </c>
      <c r="AQ1351" t="s">
        <v>20032</v>
      </c>
      <c r="AR1351" t="s">
        <v>82</v>
      </c>
      <c r="AS1351" t="s">
        <v>613</v>
      </c>
      <c r="AT1351" t="s">
        <v>82</v>
      </c>
      <c r="AU1351" t="s">
        <v>81</v>
      </c>
      <c r="AV1351" t="s">
        <v>82</v>
      </c>
      <c r="AW1351" t="s">
        <v>82</v>
      </c>
      <c r="AX1351" t="s">
        <v>82</v>
      </c>
      <c r="AY1351" t="s">
        <v>82</v>
      </c>
      <c r="AZ1351" t="s">
        <v>82</v>
      </c>
      <c r="BA1351" t="s">
        <v>82</v>
      </c>
      <c r="BB1351" t="s">
        <v>82</v>
      </c>
      <c r="BC1351" t="s">
        <v>82</v>
      </c>
      <c r="BD1351" t="s">
        <v>82</v>
      </c>
      <c r="BE1351" t="s">
        <v>82</v>
      </c>
      <c r="BF1351" t="s">
        <v>82</v>
      </c>
      <c r="BG1351" t="s">
        <v>82</v>
      </c>
      <c r="BH1351" t="s">
        <v>82</v>
      </c>
      <c r="BI1351" t="s">
        <v>82</v>
      </c>
      <c r="BJ1351" t="s">
        <v>82</v>
      </c>
      <c r="BK1351" t="s">
        <v>82</v>
      </c>
      <c r="BL1351" t="s">
        <v>82</v>
      </c>
      <c r="BM1351" t="s">
        <v>82</v>
      </c>
      <c r="BN1351" t="s">
        <v>82</v>
      </c>
      <c r="BO1351" t="s">
        <v>82</v>
      </c>
      <c r="BP1351" t="s">
        <v>82</v>
      </c>
      <c r="BQ1351" t="s">
        <v>82</v>
      </c>
    </row>
    <row r="1352" spans="1:69" x14ac:dyDescent="0.2">
      <c r="A1352" s="5">
        <v>1</v>
      </c>
      <c r="B1352" t="s">
        <v>20033</v>
      </c>
      <c r="C1352" t="s">
        <v>20034</v>
      </c>
      <c r="D1352" t="s">
        <v>20035</v>
      </c>
      <c r="E1352" t="s">
        <v>20033</v>
      </c>
      <c r="F1352" t="s">
        <v>1316</v>
      </c>
      <c r="G1352" t="s">
        <v>20036</v>
      </c>
      <c r="H1352" s="1">
        <v>42557</v>
      </c>
      <c r="I1352" s="1">
        <v>42525</v>
      </c>
      <c r="J1352" t="b">
        <v>0</v>
      </c>
      <c r="K1352" t="s">
        <v>622</v>
      </c>
      <c r="L1352" t="s">
        <v>13921</v>
      </c>
      <c r="M1352">
        <v>3</v>
      </c>
      <c r="N1352">
        <v>20</v>
      </c>
      <c r="O1352" t="s">
        <v>20037</v>
      </c>
      <c r="P1352" t="s">
        <v>1356</v>
      </c>
      <c r="Q1352" t="s">
        <v>20038</v>
      </c>
      <c r="R1352" t="s">
        <v>81</v>
      </c>
      <c r="S1352" t="s">
        <v>82</v>
      </c>
      <c r="T1352" s="1">
        <v>42557</v>
      </c>
      <c r="U1352" s="1">
        <v>42525</v>
      </c>
      <c r="V1352" t="s">
        <v>1322</v>
      </c>
      <c r="W1352" s="2">
        <v>43153</v>
      </c>
      <c r="X1352" t="s">
        <v>82</v>
      </c>
      <c r="Y1352" t="s">
        <v>20039</v>
      </c>
      <c r="Z1352" t="s">
        <v>81</v>
      </c>
      <c r="AA1352" t="s">
        <v>20040</v>
      </c>
      <c r="AB1352" t="s">
        <v>20041</v>
      </c>
      <c r="AC1352" t="s">
        <v>20042</v>
      </c>
      <c r="AD1352" t="s">
        <v>20043</v>
      </c>
      <c r="AE1352" t="s">
        <v>20044</v>
      </c>
      <c r="AF1352" t="s">
        <v>81</v>
      </c>
      <c r="AG1352" t="s">
        <v>20045</v>
      </c>
      <c r="AH1352" t="s">
        <v>20041</v>
      </c>
      <c r="AI1352" t="s">
        <v>20042</v>
      </c>
      <c r="AJ1352" t="s">
        <v>20046</v>
      </c>
      <c r="AK1352" t="s">
        <v>1328</v>
      </c>
      <c r="AL1352" t="s">
        <v>82</v>
      </c>
      <c r="AM1352" t="s">
        <v>20037</v>
      </c>
      <c r="AN1352" t="s">
        <v>20047</v>
      </c>
      <c r="AO1352" t="s">
        <v>8302</v>
      </c>
      <c r="AP1352" t="s">
        <v>371</v>
      </c>
      <c r="AQ1352" t="s">
        <v>20048</v>
      </c>
      <c r="AR1352" t="s">
        <v>1332</v>
      </c>
      <c r="AS1352" t="s">
        <v>20049</v>
      </c>
      <c r="AT1352" t="s">
        <v>20050</v>
      </c>
      <c r="AU1352" t="s">
        <v>81</v>
      </c>
      <c r="AV1352" t="s">
        <v>82</v>
      </c>
      <c r="AW1352" t="s">
        <v>1334</v>
      </c>
      <c r="AX1352" t="s">
        <v>81</v>
      </c>
      <c r="AY1352" t="s">
        <v>81</v>
      </c>
      <c r="AZ1352" t="s">
        <v>81</v>
      </c>
      <c r="BA1352" t="s">
        <v>82</v>
      </c>
      <c r="BB1352" s="1">
        <v>1</v>
      </c>
      <c r="BC1352" t="s">
        <v>81</v>
      </c>
      <c r="BD1352" t="s">
        <v>81</v>
      </c>
      <c r="BE1352" t="s">
        <v>81</v>
      </c>
      <c r="BF1352" t="s">
        <v>81</v>
      </c>
      <c r="BG1352" t="s">
        <v>81</v>
      </c>
      <c r="BH1352" t="s">
        <v>81</v>
      </c>
      <c r="BI1352" t="s">
        <v>81</v>
      </c>
      <c r="BJ1352" t="s">
        <v>82</v>
      </c>
      <c r="BK1352" t="s">
        <v>82</v>
      </c>
      <c r="BL1352" t="s">
        <v>200</v>
      </c>
      <c r="BM1352" t="s">
        <v>201</v>
      </c>
      <c r="BN1352" t="s">
        <v>81</v>
      </c>
      <c r="BO1352" t="s">
        <v>20051</v>
      </c>
      <c r="BP1352" t="s">
        <v>81</v>
      </c>
      <c r="BQ1352" t="s">
        <v>81</v>
      </c>
    </row>
    <row r="1353" spans="1:69" x14ac:dyDescent="0.2">
      <c r="A1353" s="5">
        <v>0</v>
      </c>
      <c r="B1353" t="s">
        <v>20052</v>
      </c>
      <c r="C1353" t="s">
        <v>495</v>
      </c>
      <c r="D1353" t="s">
        <v>20053</v>
      </c>
      <c r="E1353" t="s">
        <v>20054</v>
      </c>
      <c r="F1353" t="s">
        <v>73</v>
      </c>
      <c r="G1353" t="s">
        <v>20055</v>
      </c>
      <c r="H1353" s="1">
        <v>42943</v>
      </c>
      <c r="I1353" s="1">
        <v>42948</v>
      </c>
      <c r="J1353" t="b">
        <v>0</v>
      </c>
      <c r="K1353" t="s">
        <v>75</v>
      </c>
      <c r="L1353" t="s">
        <v>20056</v>
      </c>
      <c r="M1353" t="s">
        <v>90</v>
      </c>
      <c r="N1353">
        <v>1241</v>
      </c>
      <c r="O1353" t="s">
        <v>500</v>
      </c>
      <c r="P1353" t="s">
        <v>501</v>
      </c>
      <c r="Q1353" t="s">
        <v>502</v>
      </c>
      <c r="R1353" t="s">
        <v>81</v>
      </c>
      <c r="S1353" t="s">
        <v>82</v>
      </c>
      <c r="T1353" s="1">
        <v>42943</v>
      </c>
      <c r="U1353" t="s">
        <v>1586</v>
      </c>
      <c r="V1353" t="s">
        <v>168</v>
      </c>
      <c r="W1353" s="2">
        <v>43085</v>
      </c>
      <c r="X1353" t="s">
        <v>20057</v>
      </c>
      <c r="Y1353" t="s">
        <v>505</v>
      </c>
      <c r="Z1353" t="s">
        <v>20058</v>
      </c>
      <c r="AA1353" t="s">
        <v>82</v>
      </c>
      <c r="AB1353" t="s">
        <v>507</v>
      </c>
      <c r="AC1353" t="s">
        <v>20059</v>
      </c>
      <c r="AD1353" t="s">
        <v>20060</v>
      </c>
      <c r="AE1353" t="s">
        <v>505</v>
      </c>
      <c r="AF1353" t="s">
        <v>20058</v>
      </c>
      <c r="AG1353" t="s">
        <v>82</v>
      </c>
      <c r="AH1353" t="s">
        <v>507</v>
      </c>
      <c r="AI1353" t="s">
        <v>20059</v>
      </c>
      <c r="AJ1353" t="s">
        <v>20060</v>
      </c>
      <c r="AK1353" t="s">
        <v>296</v>
      </c>
      <c r="AL1353" t="s">
        <v>20061</v>
      </c>
      <c r="AM1353" t="s">
        <v>88</v>
      </c>
      <c r="AN1353" t="s">
        <v>154</v>
      </c>
      <c r="AO1353" t="s">
        <v>90</v>
      </c>
      <c r="AP1353" t="s">
        <v>91</v>
      </c>
      <c r="AQ1353" t="s">
        <v>20062</v>
      </c>
      <c r="AR1353" t="s">
        <v>82</v>
      </c>
      <c r="AS1353" t="s">
        <v>20063</v>
      </c>
      <c r="AT1353" t="s">
        <v>6339</v>
      </c>
      <c r="AU1353" t="s">
        <v>81</v>
      </c>
      <c r="AV1353" t="s">
        <v>82</v>
      </c>
      <c r="AW1353" t="s">
        <v>82</v>
      </c>
      <c r="AX1353" t="s">
        <v>82</v>
      </c>
      <c r="AY1353" t="s">
        <v>82</v>
      </c>
      <c r="AZ1353" t="s">
        <v>82</v>
      </c>
      <c r="BA1353" t="s">
        <v>82</v>
      </c>
      <c r="BB1353" t="s">
        <v>82</v>
      </c>
      <c r="BC1353" t="s">
        <v>82</v>
      </c>
      <c r="BD1353" t="s">
        <v>82</v>
      </c>
      <c r="BE1353" t="s">
        <v>82</v>
      </c>
      <c r="BF1353" t="s">
        <v>82</v>
      </c>
      <c r="BG1353" t="s">
        <v>82</v>
      </c>
      <c r="BH1353" t="s">
        <v>82</v>
      </c>
      <c r="BI1353" t="s">
        <v>82</v>
      </c>
      <c r="BJ1353" t="s">
        <v>82</v>
      </c>
      <c r="BK1353" t="s">
        <v>82</v>
      </c>
      <c r="BL1353" t="s">
        <v>82</v>
      </c>
      <c r="BM1353" t="s">
        <v>82</v>
      </c>
      <c r="BN1353" t="s">
        <v>82</v>
      </c>
      <c r="BO1353" t="s">
        <v>82</v>
      </c>
      <c r="BP1353" t="s">
        <v>82</v>
      </c>
      <c r="BQ1353" t="s">
        <v>82</v>
      </c>
    </row>
    <row r="1354" spans="1:69" x14ac:dyDescent="0.2">
      <c r="A1354" s="5">
        <v>0</v>
      </c>
      <c r="B1354" t="s">
        <v>20064</v>
      </c>
      <c r="C1354" t="s">
        <v>20065</v>
      </c>
      <c r="D1354" t="s">
        <v>20066</v>
      </c>
      <c r="E1354" t="s">
        <v>20067</v>
      </c>
      <c r="F1354" t="s">
        <v>1432</v>
      </c>
      <c r="G1354" t="s">
        <v>20068</v>
      </c>
      <c r="H1354" s="1">
        <v>43453</v>
      </c>
      <c r="I1354" s="1">
        <v>43458</v>
      </c>
      <c r="J1354" t="b">
        <v>0</v>
      </c>
      <c r="K1354" t="s">
        <v>75</v>
      </c>
      <c r="L1354" t="s">
        <v>20069</v>
      </c>
      <c r="M1354" t="s">
        <v>90</v>
      </c>
      <c r="N1354">
        <v>100</v>
      </c>
      <c r="O1354" t="s">
        <v>20070</v>
      </c>
      <c r="P1354" t="s">
        <v>670</v>
      </c>
      <c r="Q1354" t="s">
        <v>20071</v>
      </c>
      <c r="R1354" t="s">
        <v>81</v>
      </c>
      <c r="S1354" t="s">
        <v>82</v>
      </c>
      <c r="T1354" s="1">
        <v>43453</v>
      </c>
      <c r="U1354" s="1">
        <v>43458</v>
      </c>
      <c r="V1354" t="s">
        <v>1438</v>
      </c>
      <c r="W1354" s="2">
        <v>44139</v>
      </c>
      <c r="X1354" t="s">
        <v>20072</v>
      </c>
      <c r="Y1354" t="s">
        <v>20073</v>
      </c>
      <c r="Z1354" t="s">
        <v>81</v>
      </c>
      <c r="AA1354" t="s">
        <v>20074</v>
      </c>
      <c r="AB1354" t="s">
        <v>20075</v>
      </c>
      <c r="AC1354">
        <v>9769633568</v>
      </c>
      <c r="AD1354" t="s">
        <v>20076</v>
      </c>
      <c r="AE1354" t="s">
        <v>20073</v>
      </c>
      <c r="AF1354" t="s">
        <v>81</v>
      </c>
      <c r="AG1354" t="s">
        <v>20074</v>
      </c>
      <c r="AH1354" t="s">
        <v>20075</v>
      </c>
      <c r="AI1354">
        <v>9769633568</v>
      </c>
      <c r="AJ1354" t="s">
        <v>20076</v>
      </c>
      <c r="AK1354" t="s">
        <v>1444</v>
      </c>
      <c r="AL1354" t="s">
        <v>82</v>
      </c>
      <c r="AM1354" t="s">
        <v>20077</v>
      </c>
      <c r="AN1354" t="s">
        <v>81</v>
      </c>
      <c r="AO1354" t="s">
        <v>81</v>
      </c>
      <c r="AP1354" t="s">
        <v>81</v>
      </c>
      <c r="AQ1354" t="s">
        <v>20078</v>
      </c>
      <c r="AR1354" t="s">
        <v>20079</v>
      </c>
      <c r="AS1354" t="s">
        <v>20080</v>
      </c>
      <c r="AT1354" t="s">
        <v>20081</v>
      </c>
      <c r="AU1354" t="s">
        <v>81</v>
      </c>
      <c r="AV1354" t="s">
        <v>82</v>
      </c>
      <c r="AW1354" t="s">
        <v>81</v>
      </c>
      <c r="AX1354">
        <v>0</v>
      </c>
      <c r="AY1354" t="s">
        <v>81</v>
      </c>
      <c r="AZ1354" t="s">
        <v>81</v>
      </c>
      <c r="BA1354" t="s">
        <v>82</v>
      </c>
      <c r="BB1354" s="1">
        <v>1</v>
      </c>
      <c r="BC1354" t="s">
        <v>81</v>
      </c>
      <c r="BD1354" t="s">
        <v>81</v>
      </c>
      <c r="BE1354" t="s">
        <v>81</v>
      </c>
      <c r="BF1354" t="s">
        <v>81</v>
      </c>
      <c r="BG1354" t="s">
        <v>81</v>
      </c>
      <c r="BH1354" t="s">
        <v>81</v>
      </c>
      <c r="BI1354" t="s">
        <v>81</v>
      </c>
      <c r="BJ1354" t="s">
        <v>82</v>
      </c>
      <c r="BK1354" t="s">
        <v>82</v>
      </c>
      <c r="BL1354" t="s">
        <v>200</v>
      </c>
      <c r="BM1354" t="s">
        <v>20082</v>
      </c>
      <c r="BN1354" t="s">
        <v>81</v>
      </c>
      <c r="BO1354" t="s">
        <v>20083</v>
      </c>
      <c r="BP1354" t="s">
        <v>81</v>
      </c>
      <c r="BQ1354" t="s">
        <v>81</v>
      </c>
    </row>
    <row r="1355" spans="1:69" x14ac:dyDescent="0.2">
      <c r="A1355" s="5">
        <v>1</v>
      </c>
      <c r="B1355" t="s">
        <v>20084</v>
      </c>
      <c r="C1355" t="s">
        <v>20085</v>
      </c>
      <c r="D1355" t="s">
        <v>20086</v>
      </c>
      <c r="E1355" t="s">
        <v>20087</v>
      </c>
      <c r="F1355" t="s">
        <v>73</v>
      </c>
      <c r="G1355" t="s">
        <v>20088</v>
      </c>
      <c r="H1355" s="1">
        <v>42817</v>
      </c>
      <c r="I1355" s="1">
        <v>40598</v>
      </c>
      <c r="J1355" t="b">
        <v>0</v>
      </c>
      <c r="K1355" t="s">
        <v>75</v>
      </c>
      <c r="L1355" t="s">
        <v>482</v>
      </c>
      <c r="M1355" t="s">
        <v>538</v>
      </c>
      <c r="N1355">
        <v>38</v>
      </c>
      <c r="O1355" t="s">
        <v>20089</v>
      </c>
      <c r="P1355" t="s">
        <v>82</v>
      </c>
      <c r="Q1355" t="s">
        <v>4528</v>
      </c>
      <c r="R1355" t="s">
        <v>81</v>
      </c>
      <c r="S1355">
        <v>1</v>
      </c>
      <c r="T1355" s="1">
        <v>42817</v>
      </c>
      <c r="U1355" t="s">
        <v>20090</v>
      </c>
      <c r="V1355" t="s">
        <v>585</v>
      </c>
      <c r="W1355" s="2">
        <v>43085</v>
      </c>
      <c r="X1355">
        <v>16354</v>
      </c>
      <c r="Y1355" t="s">
        <v>587</v>
      </c>
      <c r="Z1355" t="s">
        <v>20091</v>
      </c>
      <c r="AA1355" t="s">
        <v>82</v>
      </c>
      <c r="AB1355" t="s">
        <v>589</v>
      </c>
      <c r="AC1355" t="s">
        <v>589</v>
      </c>
      <c r="AD1355" t="s">
        <v>20092</v>
      </c>
      <c r="AE1355" t="s">
        <v>587</v>
      </c>
      <c r="AF1355" t="s">
        <v>20091</v>
      </c>
      <c r="AG1355" t="s">
        <v>82</v>
      </c>
      <c r="AH1355" t="s">
        <v>589</v>
      </c>
      <c r="AI1355" t="s">
        <v>589</v>
      </c>
      <c r="AJ1355" t="s">
        <v>20092</v>
      </c>
      <c r="AK1355" t="s">
        <v>110</v>
      </c>
      <c r="AL1355" t="s">
        <v>3352</v>
      </c>
      <c r="AM1355" t="s">
        <v>88</v>
      </c>
      <c r="AN1355" t="s">
        <v>154</v>
      </c>
      <c r="AO1355" t="s">
        <v>528</v>
      </c>
      <c r="AP1355" t="s">
        <v>91</v>
      </c>
      <c r="AQ1355" t="s">
        <v>20093</v>
      </c>
      <c r="AR1355" t="s">
        <v>82</v>
      </c>
      <c r="AS1355" t="s">
        <v>20094</v>
      </c>
      <c r="AT1355" t="s">
        <v>20095</v>
      </c>
      <c r="AU1355" t="s">
        <v>81</v>
      </c>
      <c r="AV1355" t="s">
        <v>82</v>
      </c>
      <c r="AW1355" t="s">
        <v>82</v>
      </c>
      <c r="AX1355" t="s">
        <v>82</v>
      </c>
      <c r="AY1355" t="s">
        <v>82</v>
      </c>
      <c r="AZ1355" t="s">
        <v>82</v>
      </c>
      <c r="BA1355" t="s">
        <v>82</v>
      </c>
      <c r="BB1355" t="s">
        <v>82</v>
      </c>
      <c r="BC1355" t="s">
        <v>82</v>
      </c>
      <c r="BD1355" t="s">
        <v>82</v>
      </c>
      <c r="BE1355" t="s">
        <v>82</v>
      </c>
      <c r="BF1355" t="s">
        <v>82</v>
      </c>
      <c r="BG1355" t="s">
        <v>82</v>
      </c>
      <c r="BH1355" t="s">
        <v>82</v>
      </c>
      <c r="BI1355" t="s">
        <v>82</v>
      </c>
      <c r="BJ1355" t="s">
        <v>82</v>
      </c>
      <c r="BK1355" t="s">
        <v>82</v>
      </c>
      <c r="BL1355" t="s">
        <v>82</v>
      </c>
      <c r="BM1355" t="s">
        <v>82</v>
      </c>
      <c r="BN1355" t="s">
        <v>82</v>
      </c>
      <c r="BO1355" t="s">
        <v>82</v>
      </c>
      <c r="BP1355" t="s">
        <v>82</v>
      </c>
      <c r="BQ1355" t="s">
        <v>82</v>
      </c>
    </row>
    <row r="1356" spans="1:69" x14ac:dyDescent="0.2">
      <c r="A1356" s="5">
        <v>1</v>
      </c>
      <c r="B1356" t="s">
        <v>20096</v>
      </c>
      <c r="C1356" t="s">
        <v>20097</v>
      </c>
      <c r="D1356" t="s">
        <v>20098</v>
      </c>
      <c r="E1356" t="s">
        <v>20099</v>
      </c>
      <c r="F1356" t="s">
        <v>178</v>
      </c>
      <c r="G1356" t="s">
        <v>20100</v>
      </c>
      <c r="H1356" s="1">
        <v>43808</v>
      </c>
      <c r="I1356" s="1">
        <v>43882</v>
      </c>
      <c r="J1356" t="b">
        <v>0</v>
      </c>
      <c r="K1356" t="s">
        <v>180</v>
      </c>
      <c r="L1356" t="s">
        <v>1685</v>
      </c>
      <c r="M1356" t="s">
        <v>2335</v>
      </c>
      <c r="N1356">
        <v>30</v>
      </c>
      <c r="O1356" t="s">
        <v>20101</v>
      </c>
      <c r="P1356" t="s">
        <v>2975</v>
      </c>
      <c r="Q1356" t="s">
        <v>20102</v>
      </c>
      <c r="R1356" t="s">
        <v>81</v>
      </c>
      <c r="S1356" t="s">
        <v>82</v>
      </c>
      <c r="T1356" s="1">
        <v>43808</v>
      </c>
      <c r="U1356" s="1">
        <v>43882</v>
      </c>
      <c r="V1356" t="s">
        <v>186</v>
      </c>
      <c r="W1356" s="2">
        <v>44089</v>
      </c>
      <c r="X1356" t="s">
        <v>20103</v>
      </c>
      <c r="Y1356" t="s">
        <v>20104</v>
      </c>
      <c r="Z1356" t="s">
        <v>81</v>
      </c>
      <c r="AA1356" t="s">
        <v>20105</v>
      </c>
      <c r="AB1356" t="s">
        <v>20106</v>
      </c>
      <c r="AC1356" t="s">
        <v>20107</v>
      </c>
      <c r="AD1356" t="s">
        <v>20108</v>
      </c>
      <c r="AE1356" t="s">
        <v>20104</v>
      </c>
      <c r="AF1356" t="s">
        <v>81</v>
      </c>
      <c r="AG1356" t="s">
        <v>20105</v>
      </c>
      <c r="AH1356" t="s">
        <v>20106</v>
      </c>
      <c r="AI1356" t="s">
        <v>20107</v>
      </c>
      <c r="AJ1356" t="s">
        <v>20108</v>
      </c>
      <c r="AK1356" t="s">
        <v>191</v>
      </c>
      <c r="AL1356" t="s">
        <v>82</v>
      </c>
      <c r="AM1356" t="s">
        <v>20101</v>
      </c>
      <c r="AN1356" t="s">
        <v>81</v>
      </c>
      <c r="AO1356" t="s">
        <v>81</v>
      </c>
      <c r="AP1356" t="s">
        <v>351</v>
      </c>
      <c r="AQ1356" t="s">
        <v>20109</v>
      </c>
      <c r="AR1356" t="s">
        <v>20110</v>
      </c>
      <c r="AS1356" t="s">
        <v>20111</v>
      </c>
      <c r="AT1356" t="s">
        <v>20112</v>
      </c>
      <c r="AU1356" t="s">
        <v>81</v>
      </c>
      <c r="AV1356" t="s">
        <v>20113</v>
      </c>
      <c r="AW1356" t="s">
        <v>198</v>
      </c>
      <c r="AX1356" t="s">
        <v>81</v>
      </c>
      <c r="AY1356" t="s">
        <v>81</v>
      </c>
      <c r="AZ1356" t="s">
        <v>20114</v>
      </c>
      <c r="BA1356" t="s">
        <v>82</v>
      </c>
      <c r="BB1356" s="1">
        <v>1</v>
      </c>
      <c r="BC1356" t="s">
        <v>199</v>
      </c>
      <c r="BD1356" t="s">
        <v>199</v>
      </c>
      <c r="BE1356" t="s">
        <v>199</v>
      </c>
      <c r="BF1356" t="s">
        <v>199</v>
      </c>
      <c r="BG1356" t="s">
        <v>81</v>
      </c>
      <c r="BH1356" t="s">
        <v>81</v>
      </c>
      <c r="BI1356" t="s">
        <v>81</v>
      </c>
      <c r="BJ1356" t="s">
        <v>82</v>
      </c>
      <c r="BK1356" t="s">
        <v>82</v>
      </c>
      <c r="BL1356" t="s">
        <v>200</v>
      </c>
      <c r="BM1356" t="s">
        <v>20115</v>
      </c>
      <c r="BN1356" t="s">
        <v>81</v>
      </c>
      <c r="BO1356" t="s">
        <v>81</v>
      </c>
      <c r="BP1356" t="s">
        <v>81</v>
      </c>
      <c r="BQ1356" t="s">
        <v>81</v>
      </c>
    </row>
    <row r="1357" spans="1:69" x14ac:dyDescent="0.2">
      <c r="A1357" s="5">
        <v>0</v>
      </c>
      <c r="B1357" t="s">
        <v>20116</v>
      </c>
      <c r="C1357" t="s">
        <v>20117</v>
      </c>
      <c r="D1357" t="s">
        <v>20118</v>
      </c>
      <c r="E1357" t="s">
        <v>20119</v>
      </c>
      <c r="F1357" t="s">
        <v>73</v>
      </c>
      <c r="G1357" t="s">
        <v>20120</v>
      </c>
      <c r="H1357" s="1">
        <v>43417</v>
      </c>
      <c r="I1357" s="1">
        <v>43452</v>
      </c>
      <c r="J1357" t="b">
        <v>0</v>
      </c>
      <c r="K1357" t="s">
        <v>75</v>
      </c>
      <c r="L1357" t="s">
        <v>7467</v>
      </c>
      <c r="M1357" t="s">
        <v>90</v>
      </c>
      <c r="N1357">
        <v>108</v>
      </c>
      <c r="O1357" t="s">
        <v>3992</v>
      </c>
      <c r="P1357" t="s">
        <v>79</v>
      </c>
      <c r="Q1357" t="s">
        <v>20121</v>
      </c>
      <c r="R1357" t="s">
        <v>81</v>
      </c>
      <c r="S1357" t="s">
        <v>82</v>
      </c>
      <c r="T1357" s="1">
        <v>43417</v>
      </c>
      <c r="U1357" t="s">
        <v>17165</v>
      </c>
      <c r="V1357" t="s">
        <v>106</v>
      </c>
      <c r="W1357" s="2">
        <v>43941</v>
      </c>
      <c r="X1357" t="s">
        <v>20122</v>
      </c>
      <c r="Y1357" t="s">
        <v>81</v>
      </c>
      <c r="Z1357" t="s">
        <v>20123</v>
      </c>
      <c r="AA1357" t="s">
        <v>82</v>
      </c>
      <c r="AB1357" t="s">
        <v>81</v>
      </c>
      <c r="AC1357" t="s">
        <v>81</v>
      </c>
      <c r="AD1357" t="s">
        <v>3992</v>
      </c>
      <c r="AE1357" t="s">
        <v>81</v>
      </c>
      <c r="AF1357" t="s">
        <v>20123</v>
      </c>
      <c r="AG1357" t="s">
        <v>82</v>
      </c>
      <c r="AH1357" t="s">
        <v>81</v>
      </c>
      <c r="AI1357" t="s">
        <v>81</v>
      </c>
      <c r="AJ1357" t="s">
        <v>3992</v>
      </c>
      <c r="AK1357" t="s">
        <v>545</v>
      </c>
      <c r="AL1357" t="s">
        <v>82</v>
      </c>
      <c r="AM1357" t="s">
        <v>88</v>
      </c>
      <c r="AN1357" t="s">
        <v>154</v>
      </c>
      <c r="AO1357" t="s">
        <v>90</v>
      </c>
      <c r="AP1357" t="s">
        <v>91</v>
      </c>
      <c r="AQ1357" t="s">
        <v>20124</v>
      </c>
      <c r="AR1357" t="s">
        <v>82</v>
      </c>
      <c r="AS1357" t="s">
        <v>20125</v>
      </c>
      <c r="AT1357" t="s">
        <v>20126</v>
      </c>
      <c r="AU1357" t="s">
        <v>81</v>
      </c>
      <c r="AV1357" t="s">
        <v>82</v>
      </c>
      <c r="AW1357" t="s">
        <v>82</v>
      </c>
      <c r="AX1357" t="s">
        <v>82</v>
      </c>
      <c r="AY1357" t="s">
        <v>82</v>
      </c>
      <c r="AZ1357" t="s">
        <v>82</v>
      </c>
      <c r="BA1357" t="s">
        <v>82</v>
      </c>
      <c r="BB1357" t="s">
        <v>82</v>
      </c>
      <c r="BC1357" t="s">
        <v>82</v>
      </c>
      <c r="BD1357" t="s">
        <v>82</v>
      </c>
      <c r="BE1357" t="s">
        <v>82</v>
      </c>
      <c r="BF1357" t="s">
        <v>82</v>
      </c>
      <c r="BG1357" t="s">
        <v>82</v>
      </c>
      <c r="BH1357" t="s">
        <v>82</v>
      </c>
      <c r="BI1357" t="s">
        <v>82</v>
      </c>
      <c r="BJ1357" t="s">
        <v>82</v>
      </c>
      <c r="BK1357" t="s">
        <v>82</v>
      </c>
      <c r="BL1357" t="s">
        <v>82</v>
      </c>
      <c r="BM1357" t="s">
        <v>82</v>
      </c>
      <c r="BN1357" t="s">
        <v>82</v>
      </c>
      <c r="BO1357" t="s">
        <v>82</v>
      </c>
      <c r="BP1357" t="s">
        <v>82</v>
      </c>
      <c r="BQ1357" t="s">
        <v>82</v>
      </c>
    </row>
    <row r="1358" spans="1:69" x14ac:dyDescent="0.2">
      <c r="A1358" s="5">
        <v>0</v>
      </c>
      <c r="B1358" t="s">
        <v>20127</v>
      </c>
      <c r="C1358" t="s">
        <v>20128</v>
      </c>
      <c r="D1358" t="s">
        <v>20129</v>
      </c>
      <c r="E1358" t="s">
        <v>20130</v>
      </c>
      <c r="F1358" t="s">
        <v>73</v>
      </c>
      <c r="G1358" t="s">
        <v>20131</v>
      </c>
      <c r="H1358" s="1">
        <v>43812</v>
      </c>
      <c r="I1358" s="1">
        <v>43556</v>
      </c>
      <c r="J1358" t="b">
        <v>0</v>
      </c>
      <c r="K1358" t="s">
        <v>75</v>
      </c>
      <c r="L1358" t="s">
        <v>465</v>
      </c>
      <c r="M1358" t="s">
        <v>90</v>
      </c>
      <c r="N1358">
        <v>41</v>
      </c>
      <c r="O1358" t="s">
        <v>20132</v>
      </c>
      <c r="P1358" t="s">
        <v>4919</v>
      </c>
      <c r="Q1358" t="s">
        <v>950</v>
      </c>
      <c r="R1358" t="s">
        <v>81</v>
      </c>
      <c r="S1358" t="s">
        <v>82</v>
      </c>
      <c r="T1358" s="1">
        <v>43812</v>
      </c>
      <c r="U1358" t="s">
        <v>3072</v>
      </c>
      <c r="V1358" t="s">
        <v>1570</v>
      </c>
      <c r="W1358" s="2">
        <v>43836</v>
      </c>
      <c r="X1358" t="s">
        <v>20133</v>
      </c>
      <c r="Y1358" t="s">
        <v>81</v>
      </c>
      <c r="Z1358" t="s">
        <v>20134</v>
      </c>
      <c r="AA1358" t="s">
        <v>82</v>
      </c>
      <c r="AB1358" t="s">
        <v>81</v>
      </c>
      <c r="AC1358" t="s">
        <v>81</v>
      </c>
      <c r="AD1358" t="s">
        <v>20135</v>
      </c>
      <c r="AE1358" t="s">
        <v>81</v>
      </c>
      <c r="AF1358" t="s">
        <v>20134</v>
      </c>
      <c r="AG1358" t="s">
        <v>82</v>
      </c>
      <c r="AH1358" t="s">
        <v>81</v>
      </c>
      <c r="AI1358" t="s">
        <v>81</v>
      </c>
      <c r="AJ1358" t="s">
        <v>20135</v>
      </c>
      <c r="AK1358" t="s">
        <v>110</v>
      </c>
      <c r="AL1358" t="s">
        <v>82</v>
      </c>
      <c r="AM1358" t="s">
        <v>88</v>
      </c>
      <c r="AN1358" t="s">
        <v>112</v>
      </c>
      <c r="AO1358" t="s">
        <v>1063</v>
      </c>
      <c r="AP1358" t="s">
        <v>91</v>
      </c>
      <c r="AQ1358" t="s">
        <v>20136</v>
      </c>
      <c r="AR1358" t="s">
        <v>82</v>
      </c>
      <c r="AS1358" t="s">
        <v>20137</v>
      </c>
      <c r="AT1358" t="s">
        <v>20138</v>
      </c>
      <c r="AU1358" t="s">
        <v>81</v>
      </c>
      <c r="AV1358" t="s">
        <v>82</v>
      </c>
      <c r="AW1358" t="s">
        <v>82</v>
      </c>
      <c r="AX1358" t="s">
        <v>82</v>
      </c>
      <c r="AY1358" t="s">
        <v>82</v>
      </c>
      <c r="AZ1358" t="s">
        <v>82</v>
      </c>
      <c r="BA1358" t="s">
        <v>82</v>
      </c>
      <c r="BB1358" t="s">
        <v>82</v>
      </c>
      <c r="BC1358" t="s">
        <v>82</v>
      </c>
      <c r="BD1358" t="s">
        <v>82</v>
      </c>
      <c r="BE1358" t="s">
        <v>82</v>
      </c>
      <c r="BF1358" t="s">
        <v>82</v>
      </c>
      <c r="BG1358" t="s">
        <v>82</v>
      </c>
      <c r="BH1358" t="s">
        <v>82</v>
      </c>
      <c r="BI1358" t="s">
        <v>82</v>
      </c>
      <c r="BJ1358" t="s">
        <v>82</v>
      </c>
      <c r="BK1358" t="s">
        <v>82</v>
      </c>
      <c r="BL1358" t="s">
        <v>82</v>
      </c>
      <c r="BM1358" t="s">
        <v>82</v>
      </c>
      <c r="BN1358" t="s">
        <v>82</v>
      </c>
      <c r="BO1358" t="s">
        <v>82</v>
      </c>
      <c r="BP1358" t="s">
        <v>82</v>
      </c>
      <c r="BQ1358" t="s">
        <v>82</v>
      </c>
    </row>
    <row r="1359" spans="1:69" x14ac:dyDescent="0.2">
      <c r="A1359" s="5">
        <v>0</v>
      </c>
      <c r="B1359" t="s">
        <v>20139</v>
      </c>
      <c r="C1359" t="s">
        <v>20140</v>
      </c>
      <c r="D1359" t="s">
        <v>20141</v>
      </c>
      <c r="E1359" t="s">
        <v>20139</v>
      </c>
      <c r="F1359" t="s">
        <v>73</v>
      </c>
      <c r="G1359" t="s">
        <v>20142</v>
      </c>
      <c r="H1359" s="1">
        <v>43001</v>
      </c>
      <c r="I1359" s="1">
        <v>42787</v>
      </c>
      <c r="J1359" t="b">
        <v>0</v>
      </c>
      <c r="K1359" t="s">
        <v>75</v>
      </c>
      <c r="L1359" t="s">
        <v>20143</v>
      </c>
      <c r="M1359" t="s">
        <v>90</v>
      </c>
      <c r="N1359">
        <v>70</v>
      </c>
      <c r="O1359" t="s">
        <v>4464</v>
      </c>
      <c r="P1359" t="s">
        <v>409</v>
      </c>
      <c r="Q1359" t="s">
        <v>20144</v>
      </c>
      <c r="R1359" t="s">
        <v>81</v>
      </c>
      <c r="S1359" t="s">
        <v>82</v>
      </c>
      <c r="T1359" s="1">
        <v>43001</v>
      </c>
      <c r="U1359" t="s">
        <v>15503</v>
      </c>
      <c r="V1359" t="s">
        <v>1305</v>
      </c>
      <c r="W1359" s="2">
        <v>43780</v>
      </c>
      <c r="X1359" t="s">
        <v>20145</v>
      </c>
      <c r="Y1359" t="s">
        <v>227</v>
      </c>
      <c r="Z1359" t="s">
        <v>20146</v>
      </c>
      <c r="AA1359" t="s">
        <v>82</v>
      </c>
      <c r="AB1359" t="s">
        <v>20147</v>
      </c>
      <c r="AC1359" t="s">
        <v>20148</v>
      </c>
      <c r="AD1359" t="s">
        <v>81</v>
      </c>
      <c r="AE1359" t="s">
        <v>227</v>
      </c>
      <c r="AF1359" t="s">
        <v>20146</v>
      </c>
      <c r="AG1359" t="s">
        <v>82</v>
      </c>
      <c r="AH1359" t="s">
        <v>20147</v>
      </c>
      <c r="AI1359" t="s">
        <v>20148</v>
      </c>
      <c r="AJ1359" t="s">
        <v>81</v>
      </c>
      <c r="AK1359" t="s">
        <v>296</v>
      </c>
      <c r="AL1359" t="s">
        <v>82</v>
      </c>
      <c r="AM1359" t="s">
        <v>88</v>
      </c>
      <c r="AN1359" t="s">
        <v>154</v>
      </c>
      <c r="AO1359" t="s">
        <v>90</v>
      </c>
      <c r="AP1359" t="s">
        <v>91</v>
      </c>
      <c r="AQ1359" t="s">
        <v>20149</v>
      </c>
      <c r="AR1359" t="s">
        <v>82</v>
      </c>
      <c r="AS1359" t="s">
        <v>20150</v>
      </c>
      <c r="AT1359" t="s">
        <v>82</v>
      </c>
      <c r="AU1359" t="s">
        <v>81</v>
      </c>
      <c r="AV1359" t="s">
        <v>82</v>
      </c>
      <c r="AW1359" t="s">
        <v>82</v>
      </c>
      <c r="AX1359" t="s">
        <v>82</v>
      </c>
      <c r="AY1359" t="s">
        <v>82</v>
      </c>
      <c r="AZ1359" t="s">
        <v>82</v>
      </c>
      <c r="BA1359" t="s">
        <v>82</v>
      </c>
      <c r="BB1359" t="s">
        <v>82</v>
      </c>
      <c r="BC1359" t="s">
        <v>82</v>
      </c>
      <c r="BD1359" t="s">
        <v>82</v>
      </c>
      <c r="BE1359" t="s">
        <v>82</v>
      </c>
      <c r="BF1359" t="s">
        <v>82</v>
      </c>
      <c r="BG1359" t="s">
        <v>82</v>
      </c>
      <c r="BH1359" t="s">
        <v>82</v>
      </c>
      <c r="BI1359" t="s">
        <v>82</v>
      </c>
      <c r="BJ1359" t="s">
        <v>82</v>
      </c>
      <c r="BK1359" t="s">
        <v>82</v>
      </c>
      <c r="BL1359" t="s">
        <v>82</v>
      </c>
      <c r="BM1359" t="s">
        <v>82</v>
      </c>
      <c r="BN1359" t="s">
        <v>82</v>
      </c>
      <c r="BO1359" t="s">
        <v>82</v>
      </c>
      <c r="BP1359" t="s">
        <v>82</v>
      </c>
      <c r="BQ1359" t="s">
        <v>82</v>
      </c>
    </row>
    <row r="1360" spans="1:69" x14ac:dyDescent="0.2">
      <c r="A1360" s="5">
        <v>0</v>
      </c>
      <c r="B1360" t="s">
        <v>20151</v>
      </c>
      <c r="C1360" t="s">
        <v>20152</v>
      </c>
      <c r="D1360" t="s">
        <v>20153</v>
      </c>
      <c r="E1360" t="s">
        <v>20154</v>
      </c>
      <c r="F1360" t="s">
        <v>73</v>
      </c>
      <c r="G1360" t="s">
        <v>20155</v>
      </c>
      <c r="H1360" s="1">
        <v>43195</v>
      </c>
      <c r="I1360" s="1">
        <v>43587</v>
      </c>
      <c r="J1360" t="b">
        <v>0</v>
      </c>
      <c r="K1360" t="s">
        <v>75</v>
      </c>
      <c r="L1360" t="s">
        <v>5993</v>
      </c>
      <c r="M1360" t="s">
        <v>90</v>
      </c>
      <c r="N1360">
        <v>20</v>
      </c>
      <c r="O1360" t="s">
        <v>4263</v>
      </c>
      <c r="P1360" t="s">
        <v>2657</v>
      </c>
      <c r="Q1360" t="s">
        <v>20156</v>
      </c>
      <c r="R1360" t="s">
        <v>81</v>
      </c>
      <c r="S1360" t="s">
        <v>82</v>
      </c>
      <c r="T1360" s="1">
        <v>43195</v>
      </c>
      <c r="U1360" t="s">
        <v>2688</v>
      </c>
      <c r="V1360" t="s">
        <v>605</v>
      </c>
      <c r="W1360" s="2">
        <v>43605</v>
      </c>
      <c r="X1360" t="s">
        <v>20157</v>
      </c>
      <c r="Y1360" t="s">
        <v>148</v>
      </c>
      <c r="Z1360" t="s">
        <v>20158</v>
      </c>
      <c r="AA1360" t="s">
        <v>82</v>
      </c>
      <c r="AB1360" t="s">
        <v>20159</v>
      </c>
      <c r="AC1360" t="s">
        <v>20160</v>
      </c>
      <c r="AD1360" t="s">
        <v>16578</v>
      </c>
      <c r="AE1360" t="s">
        <v>148</v>
      </c>
      <c r="AF1360" t="s">
        <v>20158</v>
      </c>
      <c r="AG1360" t="s">
        <v>82</v>
      </c>
      <c r="AH1360" t="s">
        <v>20159</v>
      </c>
      <c r="AI1360" t="s">
        <v>20160</v>
      </c>
      <c r="AJ1360" t="s">
        <v>16578</v>
      </c>
      <c r="AK1360" t="s">
        <v>296</v>
      </c>
      <c r="AL1360" t="s">
        <v>82</v>
      </c>
      <c r="AM1360" t="s">
        <v>88</v>
      </c>
      <c r="AN1360" t="s">
        <v>90</v>
      </c>
      <c r="AO1360" t="s">
        <v>20161</v>
      </c>
      <c r="AP1360" t="s">
        <v>91</v>
      </c>
      <c r="AQ1360" t="s">
        <v>20162</v>
      </c>
      <c r="AR1360" t="s">
        <v>82</v>
      </c>
      <c r="AS1360" t="s">
        <v>20163</v>
      </c>
      <c r="AT1360" t="s">
        <v>20164</v>
      </c>
      <c r="AU1360" t="s">
        <v>81</v>
      </c>
      <c r="AV1360" t="s">
        <v>82</v>
      </c>
      <c r="AW1360" t="s">
        <v>82</v>
      </c>
      <c r="AX1360" t="s">
        <v>82</v>
      </c>
      <c r="AY1360" t="s">
        <v>82</v>
      </c>
      <c r="AZ1360" t="s">
        <v>82</v>
      </c>
      <c r="BA1360" t="s">
        <v>82</v>
      </c>
      <c r="BB1360" t="s">
        <v>82</v>
      </c>
      <c r="BC1360" t="s">
        <v>82</v>
      </c>
      <c r="BD1360" t="s">
        <v>82</v>
      </c>
      <c r="BE1360" t="s">
        <v>82</v>
      </c>
      <c r="BF1360" t="s">
        <v>82</v>
      </c>
      <c r="BG1360" t="s">
        <v>82</v>
      </c>
      <c r="BH1360" t="s">
        <v>82</v>
      </c>
      <c r="BI1360" t="s">
        <v>82</v>
      </c>
      <c r="BJ1360" t="s">
        <v>82</v>
      </c>
      <c r="BK1360" t="s">
        <v>82</v>
      </c>
      <c r="BL1360" t="s">
        <v>82</v>
      </c>
      <c r="BM1360" t="s">
        <v>82</v>
      </c>
      <c r="BN1360" t="s">
        <v>82</v>
      </c>
      <c r="BO1360" t="s">
        <v>82</v>
      </c>
      <c r="BP1360" t="s">
        <v>82</v>
      </c>
      <c r="BQ1360" t="s">
        <v>82</v>
      </c>
    </row>
    <row r="1361" spans="1:69" x14ac:dyDescent="0.2">
      <c r="A1361" s="5">
        <v>1</v>
      </c>
      <c r="B1361" t="s">
        <v>20165</v>
      </c>
      <c r="C1361" t="s">
        <v>20166</v>
      </c>
      <c r="D1361" t="s">
        <v>20167</v>
      </c>
      <c r="E1361" t="s">
        <v>20168</v>
      </c>
      <c r="F1361" t="s">
        <v>1316</v>
      </c>
      <c r="G1361" t="s">
        <v>20169</v>
      </c>
      <c r="H1361" s="1">
        <v>43537</v>
      </c>
      <c r="I1361" s="1">
        <v>43533</v>
      </c>
      <c r="J1361" t="b">
        <v>0</v>
      </c>
      <c r="K1361" t="s">
        <v>622</v>
      </c>
      <c r="L1361" t="s">
        <v>20170</v>
      </c>
      <c r="M1361">
        <v>3</v>
      </c>
      <c r="N1361">
        <v>28</v>
      </c>
      <c r="O1361" t="s">
        <v>3323</v>
      </c>
      <c r="P1361" t="s">
        <v>1356</v>
      </c>
      <c r="Q1361" t="s">
        <v>20171</v>
      </c>
      <c r="R1361" t="s">
        <v>81</v>
      </c>
      <c r="S1361">
        <v>1</v>
      </c>
      <c r="T1361" s="1">
        <v>43537</v>
      </c>
      <c r="U1361" s="1">
        <v>43533</v>
      </c>
      <c r="V1361" t="s">
        <v>1322</v>
      </c>
      <c r="W1361" s="2">
        <v>43549</v>
      </c>
      <c r="X1361" t="s">
        <v>82</v>
      </c>
      <c r="Y1361" t="s">
        <v>20172</v>
      </c>
      <c r="Z1361" t="s">
        <v>81</v>
      </c>
      <c r="AA1361" t="s">
        <v>20173</v>
      </c>
      <c r="AB1361" t="s">
        <v>20174</v>
      </c>
      <c r="AC1361" t="s">
        <v>20175</v>
      </c>
      <c r="AD1361" t="s">
        <v>3323</v>
      </c>
      <c r="AE1361" t="s">
        <v>20172</v>
      </c>
      <c r="AF1361" t="s">
        <v>81</v>
      </c>
      <c r="AG1361" t="s">
        <v>20173</v>
      </c>
      <c r="AH1361" t="s">
        <v>20174</v>
      </c>
      <c r="AI1361" t="s">
        <v>20175</v>
      </c>
      <c r="AJ1361" t="s">
        <v>3323</v>
      </c>
      <c r="AK1361" t="s">
        <v>296</v>
      </c>
      <c r="AL1361" t="s">
        <v>82</v>
      </c>
      <c r="AM1361" t="s">
        <v>3323</v>
      </c>
      <c r="AN1361" t="s">
        <v>1329</v>
      </c>
      <c r="AO1361" t="s">
        <v>1409</v>
      </c>
      <c r="AP1361" t="s">
        <v>371</v>
      </c>
      <c r="AQ1361" t="s">
        <v>20176</v>
      </c>
      <c r="AR1361" t="s">
        <v>20177</v>
      </c>
      <c r="AS1361" t="s">
        <v>20178</v>
      </c>
      <c r="AT1361" t="s">
        <v>20179</v>
      </c>
      <c r="AU1361" t="s">
        <v>81</v>
      </c>
      <c r="AV1361" t="s">
        <v>82</v>
      </c>
      <c r="AW1361" t="s">
        <v>1334</v>
      </c>
      <c r="AX1361" t="s">
        <v>81</v>
      </c>
      <c r="AY1361" t="s">
        <v>81</v>
      </c>
      <c r="AZ1361" t="s">
        <v>81</v>
      </c>
      <c r="BA1361" t="s">
        <v>82</v>
      </c>
      <c r="BB1361" s="1">
        <v>1</v>
      </c>
      <c r="BC1361" t="s">
        <v>81</v>
      </c>
      <c r="BD1361" t="s">
        <v>81</v>
      </c>
      <c r="BE1361" t="s">
        <v>81</v>
      </c>
      <c r="BF1361" t="s">
        <v>81</v>
      </c>
      <c r="BG1361" t="s">
        <v>81</v>
      </c>
      <c r="BH1361" t="s">
        <v>1871</v>
      </c>
      <c r="BI1361" t="s">
        <v>20180</v>
      </c>
      <c r="BJ1361" t="s">
        <v>82</v>
      </c>
      <c r="BK1361" t="s">
        <v>82</v>
      </c>
      <c r="BL1361" t="s">
        <v>200</v>
      </c>
      <c r="BM1361" t="s">
        <v>201</v>
      </c>
      <c r="BN1361" t="s">
        <v>81</v>
      </c>
      <c r="BO1361" t="s">
        <v>20181</v>
      </c>
      <c r="BP1361" t="s">
        <v>81</v>
      </c>
      <c r="BQ1361" t="s">
        <v>81</v>
      </c>
    </row>
    <row r="1362" spans="1:69" x14ac:dyDescent="0.2">
      <c r="A1362" s="5">
        <v>1</v>
      </c>
      <c r="B1362" t="s">
        <v>7975</v>
      </c>
      <c r="C1362" t="s">
        <v>7976</v>
      </c>
      <c r="D1362" t="s">
        <v>7977</v>
      </c>
      <c r="E1362" t="s">
        <v>7978</v>
      </c>
      <c r="F1362" t="s">
        <v>178</v>
      </c>
      <c r="G1362" t="s">
        <v>7984</v>
      </c>
      <c r="H1362" s="1">
        <v>42597</v>
      </c>
      <c r="I1362" s="1">
        <v>42685</v>
      </c>
      <c r="J1362" t="b">
        <v>0</v>
      </c>
      <c r="K1362" t="s">
        <v>180</v>
      </c>
      <c r="L1362" t="s">
        <v>7980</v>
      </c>
      <c r="M1362" t="s">
        <v>2335</v>
      </c>
      <c r="N1362">
        <v>450</v>
      </c>
      <c r="O1362" t="s">
        <v>7981</v>
      </c>
      <c r="P1362" t="s">
        <v>20182</v>
      </c>
      <c r="Q1362" t="s">
        <v>7983</v>
      </c>
      <c r="R1362" t="s">
        <v>7979</v>
      </c>
      <c r="S1362" t="s">
        <v>82</v>
      </c>
      <c r="T1362" s="1">
        <v>42597</v>
      </c>
      <c r="U1362" s="1">
        <v>42685</v>
      </c>
      <c r="V1362" t="s">
        <v>186</v>
      </c>
      <c r="W1362" s="2">
        <v>42828</v>
      </c>
      <c r="X1362" t="s">
        <v>20183</v>
      </c>
      <c r="Y1362" t="s">
        <v>7986</v>
      </c>
      <c r="Z1362" t="s">
        <v>81</v>
      </c>
      <c r="AA1362" t="s">
        <v>7987</v>
      </c>
      <c r="AB1362" t="s">
        <v>7988</v>
      </c>
      <c r="AC1362" t="s">
        <v>81</v>
      </c>
      <c r="AD1362" t="s">
        <v>7981</v>
      </c>
      <c r="AE1362" t="s">
        <v>7986</v>
      </c>
      <c r="AF1362" t="s">
        <v>81</v>
      </c>
      <c r="AG1362" t="s">
        <v>7987</v>
      </c>
      <c r="AH1362" t="s">
        <v>7988</v>
      </c>
      <c r="AI1362" t="s">
        <v>81</v>
      </c>
      <c r="AJ1362" t="s">
        <v>7981</v>
      </c>
      <c r="AK1362" t="s">
        <v>250</v>
      </c>
      <c r="AL1362" t="s">
        <v>82</v>
      </c>
      <c r="AM1362" t="s">
        <v>7981</v>
      </c>
      <c r="AN1362" t="s">
        <v>81</v>
      </c>
      <c r="AO1362" t="s">
        <v>81</v>
      </c>
      <c r="AP1362" t="s">
        <v>351</v>
      </c>
      <c r="AQ1362" t="s">
        <v>7989</v>
      </c>
      <c r="AR1362" t="s">
        <v>7990</v>
      </c>
      <c r="AS1362" t="s">
        <v>7991</v>
      </c>
      <c r="AT1362" t="s">
        <v>20184</v>
      </c>
      <c r="AU1362" t="s">
        <v>615</v>
      </c>
      <c r="AV1362" t="s">
        <v>20185</v>
      </c>
      <c r="AW1362" t="s">
        <v>198</v>
      </c>
      <c r="AX1362" t="s">
        <v>82</v>
      </c>
      <c r="AY1362" t="s">
        <v>82</v>
      </c>
      <c r="AZ1362" t="s">
        <v>82</v>
      </c>
      <c r="BA1362" t="s">
        <v>82</v>
      </c>
      <c r="BB1362" t="s">
        <v>82</v>
      </c>
      <c r="BC1362" t="s">
        <v>82</v>
      </c>
      <c r="BD1362" t="s">
        <v>82</v>
      </c>
      <c r="BE1362" t="s">
        <v>82</v>
      </c>
      <c r="BF1362" t="s">
        <v>82</v>
      </c>
      <c r="BG1362" t="s">
        <v>82</v>
      </c>
      <c r="BH1362" t="s">
        <v>82</v>
      </c>
      <c r="BI1362" t="s">
        <v>82</v>
      </c>
      <c r="BJ1362" t="s">
        <v>82</v>
      </c>
      <c r="BK1362" t="s">
        <v>82</v>
      </c>
      <c r="BL1362" t="s">
        <v>82</v>
      </c>
      <c r="BM1362" t="s">
        <v>82</v>
      </c>
      <c r="BN1362" t="s">
        <v>82</v>
      </c>
      <c r="BO1362" t="s">
        <v>82</v>
      </c>
      <c r="BP1362" t="s">
        <v>82</v>
      </c>
      <c r="BQ1362" t="s">
        <v>82</v>
      </c>
    </row>
    <row r="1363" spans="1:69" x14ac:dyDescent="0.2">
      <c r="A1363" s="5">
        <v>0</v>
      </c>
      <c r="B1363" t="s">
        <v>20186</v>
      </c>
      <c r="C1363" t="s">
        <v>20187</v>
      </c>
      <c r="D1363" t="s">
        <v>20188</v>
      </c>
      <c r="E1363" t="s">
        <v>20189</v>
      </c>
      <c r="F1363" t="s">
        <v>1316</v>
      </c>
      <c r="G1363" t="s">
        <v>20190</v>
      </c>
      <c r="H1363" s="1">
        <v>43677</v>
      </c>
      <c r="I1363" s="1">
        <v>43652</v>
      </c>
      <c r="J1363" t="b">
        <v>0</v>
      </c>
      <c r="K1363" t="s">
        <v>622</v>
      </c>
      <c r="L1363" t="s">
        <v>20191</v>
      </c>
      <c r="M1363" t="s">
        <v>90</v>
      </c>
      <c r="N1363">
        <v>50</v>
      </c>
      <c r="O1363" t="s">
        <v>14427</v>
      </c>
      <c r="P1363" t="s">
        <v>1356</v>
      </c>
      <c r="Q1363" t="s">
        <v>20192</v>
      </c>
      <c r="R1363" t="s">
        <v>81</v>
      </c>
      <c r="S1363">
        <v>1</v>
      </c>
      <c r="T1363" s="1">
        <v>43677</v>
      </c>
      <c r="U1363" s="1">
        <v>43652</v>
      </c>
      <c r="V1363" t="s">
        <v>1322</v>
      </c>
      <c r="W1363" s="2">
        <v>43745</v>
      </c>
      <c r="X1363" t="s">
        <v>82</v>
      </c>
      <c r="Y1363" t="s">
        <v>20193</v>
      </c>
      <c r="Z1363" t="s">
        <v>81</v>
      </c>
      <c r="AA1363" t="s">
        <v>20194</v>
      </c>
      <c r="AB1363" t="s">
        <v>20195</v>
      </c>
      <c r="AC1363" t="s">
        <v>20196</v>
      </c>
      <c r="AD1363" t="s">
        <v>14427</v>
      </c>
      <c r="AE1363" t="s">
        <v>20197</v>
      </c>
      <c r="AF1363" t="s">
        <v>81</v>
      </c>
      <c r="AG1363" t="s">
        <v>20198</v>
      </c>
      <c r="AH1363" t="s">
        <v>20195</v>
      </c>
      <c r="AI1363" t="s">
        <v>20196</v>
      </c>
      <c r="AJ1363" t="s">
        <v>14427</v>
      </c>
      <c r="AK1363" t="s">
        <v>296</v>
      </c>
      <c r="AL1363" t="s">
        <v>82</v>
      </c>
      <c r="AM1363" t="s">
        <v>14427</v>
      </c>
      <c r="AN1363" t="s">
        <v>1329</v>
      </c>
      <c r="AO1363" t="s">
        <v>4104</v>
      </c>
      <c r="AP1363" t="s">
        <v>371</v>
      </c>
      <c r="AQ1363" t="s">
        <v>20199</v>
      </c>
      <c r="AR1363" t="s">
        <v>20200</v>
      </c>
      <c r="AS1363" t="s">
        <v>20201</v>
      </c>
      <c r="AT1363" t="s">
        <v>20202</v>
      </c>
      <c r="AU1363" t="s">
        <v>81</v>
      </c>
      <c r="AV1363" t="s">
        <v>82</v>
      </c>
      <c r="AW1363" t="s">
        <v>1334</v>
      </c>
      <c r="AX1363" t="s">
        <v>81</v>
      </c>
      <c r="AY1363" t="s">
        <v>81</v>
      </c>
      <c r="AZ1363" t="s">
        <v>81</v>
      </c>
      <c r="BA1363" t="s">
        <v>82</v>
      </c>
      <c r="BB1363" s="1">
        <v>1</v>
      </c>
      <c r="BC1363" t="s">
        <v>81</v>
      </c>
      <c r="BD1363" t="s">
        <v>81</v>
      </c>
      <c r="BE1363" t="s">
        <v>81</v>
      </c>
      <c r="BF1363" t="s">
        <v>81</v>
      </c>
      <c r="BG1363" t="s">
        <v>81</v>
      </c>
      <c r="BH1363" t="s">
        <v>1871</v>
      </c>
      <c r="BI1363" t="s">
        <v>20203</v>
      </c>
      <c r="BJ1363" t="s">
        <v>82</v>
      </c>
      <c r="BK1363" t="s">
        <v>82</v>
      </c>
      <c r="BL1363" t="s">
        <v>200</v>
      </c>
      <c r="BM1363" t="s">
        <v>201</v>
      </c>
      <c r="BN1363" t="s">
        <v>81</v>
      </c>
      <c r="BO1363" t="s">
        <v>7645</v>
      </c>
      <c r="BP1363" t="s">
        <v>81</v>
      </c>
      <c r="BQ1363" t="s">
        <v>81</v>
      </c>
    </row>
    <row r="1364" spans="1:69" x14ac:dyDescent="0.2">
      <c r="A1364" s="5">
        <v>0</v>
      </c>
      <c r="B1364" t="s">
        <v>20204</v>
      </c>
      <c r="C1364" t="s">
        <v>20205</v>
      </c>
      <c r="D1364" t="s">
        <v>20206</v>
      </c>
      <c r="E1364" t="s">
        <v>20204</v>
      </c>
      <c r="F1364" t="s">
        <v>73</v>
      </c>
      <c r="G1364" t="s">
        <v>20207</v>
      </c>
      <c r="H1364" s="1">
        <v>42452</v>
      </c>
      <c r="I1364" s="1">
        <v>42522</v>
      </c>
      <c r="J1364" t="b">
        <v>1</v>
      </c>
      <c r="K1364" t="s">
        <v>75</v>
      </c>
      <c r="L1364" t="s">
        <v>1419</v>
      </c>
      <c r="M1364" t="s">
        <v>90</v>
      </c>
      <c r="N1364">
        <v>19</v>
      </c>
      <c r="O1364" t="s">
        <v>420</v>
      </c>
      <c r="P1364" t="s">
        <v>409</v>
      </c>
      <c r="Q1364" t="s">
        <v>20208</v>
      </c>
      <c r="R1364" t="s">
        <v>81</v>
      </c>
      <c r="S1364" t="s">
        <v>82</v>
      </c>
      <c r="T1364" s="1">
        <v>42452</v>
      </c>
      <c r="U1364" s="3">
        <v>42522</v>
      </c>
      <c r="V1364" t="s">
        <v>367</v>
      </c>
      <c r="W1364" s="2">
        <v>44025</v>
      </c>
      <c r="X1364" t="s">
        <v>20209</v>
      </c>
      <c r="Y1364" t="s">
        <v>81</v>
      </c>
      <c r="Z1364" t="s">
        <v>20210</v>
      </c>
      <c r="AA1364" t="s">
        <v>82</v>
      </c>
      <c r="AB1364" t="s">
        <v>81</v>
      </c>
      <c r="AC1364" t="s">
        <v>81</v>
      </c>
      <c r="AD1364" t="s">
        <v>20211</v>
      </c>
      <c r="AE1364" t="s">
        <v>81</v>
      </c>
      <c r="AF1364" t="s">
        <v>20210</v>
      </c>
      <c r="AG1364" t="s">
        <v>82</v>
      </c>
      <c r="AH1364" t="s">
        <v>81</v>
      </c>
      <c r="AI1364" t="s">
        <v>81</v>
      </c>
      <c r="AJ1364" t="s">
        <v>20211</v>
      </c>
      <c r="AK1364" t="s">
        <v>110</v>
      </c>
      <c r="AL1364" t="s">
        <v>20212</v>
      </c>
      <c r="AM1364" t="s">
        <v>88</v>
      </c>
      <c r="AN1364" t="s">
        <v>154</v>
      </c>
      <c r="AO1364" t="s">
        <v>90</v>
      </c>
      <c r="AP1364" t="s">
        <v>91</v>
      </c>
      <c r="AQ1364" t="s">
        <v>20213</v>
      </c>
      <c r="AR1364" t="s">
        <v>82</v>
      </c>
      <c r="AS1364" t="s">
        <v>20214</v>
      </c>
      <c r="AT1364" t="s">
        <v>20215</v>
      </c>
      <c r="AU1364" t="s">
        <v>81</v>
      </c>
      <c r="AV1364" t="s">
        <v>82</v>
      </c>
      <c r="AW1364" t="s">
        <v>82</v>
      </c>
      <c r="AX1364" t="s">
        <v>82</v>
      </c>
      <c r="AY1364" t="s">
        <v>82</v>
      </c>
      <c r="AZ1364" t="s">
        <v>82</v>
      </c>
      <c r="BA1364" t="s">
        <v>82</v>
      </c>
      <c r="BB1364" t="s">
        <v>82</v>
      </c>
      <c r="BC1364" t="s">
        <v>82</v>
      </c>
      <c r="BD1364" t="s">
        <v>82</v>
      </c>
      <c r="BE1364" t="s">
        <v>82</v>
      </c>
      <c r="BF1364" t="s">
        <v>82</v>
      </c>
      <c r="BG1364" t="s">
        <v>82</v>
      </c>
      <c r="BH1364" t="s">
        <v>82</v>
      </c>
      <c r="BI1364" t="s">
        <v>82</v>
      </c>
      <c r="BJ1364" t="s">
        <v>82</v>
      </c>
      <c r="BK1364" t="s">
        <v>82</v>
      </c>
      <c r="BL1364" t="s">
        <v>82</v>
      </c>
      <c r="BM1364" t="s">
        <v>82</v>
      </c>
      <c r="BN1364" t="s">
        <v>82</v>
      </c>
      <c r="BO1364" t="s">
        <v>82</v>
      </c>
      <c r="BP1364" t="s">
        <v>82</v>
      </c>
      <c r="BQ1364" t="s">
        <v>82</v>
      </c>
    </row>
    <row r="1365" spans="1:69" x14ac:dyDescent="0.2">
      <c r="A1365" s="5">
        <v>0</v>
      </c>
      <c r="B1365" t="s">
        <v>20216</v>
      </c>
      <c r="C1365" t="s">
        <v>20217</v>
      </c>
      <c r="D1365" t="s">
        <v>20218</v>
      </c>
      <c r="E1365" t="s">
        <v>20219</v>
      </c>
      <c r="F1365" t="s">
        <v>73</v>
      </c>
      <c r="G1365" t="s">
        <v>20220</v>
      </c>
      <c r="H1365" s="1">
        <v>43083</v>
      </c>
      <c r="I1365" s="1">
        <v>43277</v>
      </c>
      <c r="J1365" t="b">
        <v>0</v>
      </c>
      <c r="K1365" t="s">
        <v>75</v>
      </c>
      <c r="L1365" t="s">
        <v>537</v>
      </c>
      <c r="M1365" t="s">
        <v>90</v>
      </c>
      <c r="N1365">
        <v>300</v>
      </c>
      <c r="O1365" t="s">
        <v>2317</v>
      </c>
      <c r="P1365" t="s">
        <v>79</v>
      </c>
      <c r="Q1365" t="s">
        <v>4142</v>
      </c>
      <c r="R1365" t="s">
        <v>81</v>
      </c>
      <c r="S1365" t="s">
        <v>82</v>
      </c>
      <c r="T1365" s="1">
        <v>43083</v>
      </c>
      <c r="U1365" t="s">
        <v>20221</v>
      </c>
      <c r="V1365" t="s">
        <v>1305</v>
      </c>
      <c r="W1365" s="2">
        <v>44074</v>
      </c>
      <c r="X1365" t="s">
        <v>20222</v>
      </c>
      <c r="Y1365" t="s">
        <v>148</v>
      </c>
      <c r="Z1365" t="s">
        <v>20223</v>
      </c>
      <c r="AA1365" t="s">
        <v>82</v>
      </c>
      <c r="AB1365" t="s">
        <v>20224</v>
      </c>
      <c r="AC1365" t="s">
        <v>20225</v>
      </c>
      <c r="AD1365" t="s">
        <v>20226</v>
      </c>
      <c r="AE1365" t="s">
        <v>148</v>
      </c>
      <c r="AF1365" t="s">
        <v>20223</v>
      </c>
      <c r="AG1365" t="s">
        <v>82</v>
      </c>
      <c r="AH1365" t="s">
        <v>20224</v>
      </c>
      <c r="AI1365" t="s">
        <v>20225</v>
      </c>
      <c r="AJ1365" t="s">
        <v>20226</v>
      </c>
      <c r="AK1365" t="s">
        <v>296</v>
      </c>
      <c r="AL1365" t="s">
        <v>82</v>
      </c>
      <c r="AM1365" t="s">
        <v>88</v>
      </c>
      <c r="AN1365" t="s">
        <v>154</v>
      </c>
      <c r="AO1365" t="s">
        <v>90</v>
      </c>
      <c r="AP1365" t="s">
        <v>2796</v>
      </c>
      <c r="AQ1365" t="s">
        <v>20227</v>
      </c>
      <c r="AR1365" t="s">
        <v>82</v>
      </c>
      <c r="AS1365" t="s">
        <v>20228</v>
      </c>
      <c r="AT1365" t="s">
        <v>82</v>
      </c>
      <c r="AU1365" t="s">
        <v>81</v>
      </c>
      <c r="AV1365" t="s">
        <v>82</v>
      </c>
      <c r="AW1365" t="s">
        <v>82</v>
      </c>
      <c r="AX1365" t="s">
        <v>82</v>
      </c>
      <c r="AY1365" t="s">
        <v>82</v>
      </c>
      <c r="AZ1365" t="s">
        <v>82</v>
      </c>
      <c r="BA1365" t="s">
        <v>82</v>
      </c>
      <c r="BB1365" t="s">
        <v>82</v>
      </c>
      <c r="BC1365" t="s">
        <v>82</v>
      </c>
      <c r="BD1365" t="s">
        <v>82</v>
      </c>
      <c r="BE1365" t="s">
        <v>82</v>
      </c>
      <c r="BF1365" t="s">
        <v>82</v>
      </c>
      <c r="BG1365" t="s">
        <v>82</v>
      </c>
      <c r="BH1365" t="s">
        <v>82</v>
      </c>
      <c r="BI1365" t="s">
        <v>82</v>
      </c>
      <c r="BJ1365" t="s">
        <v>82</v>
      </c>
      <c r="BK1365" t="s">
        <v>82</v>
      </c>
      <c r="BL1365" t="s">
        <v>82</v>
      </c>
      <c r="BM1365" t="s">
        <v>82</v>
      </c>
      <c r="BN1365" t="s">
        <v>82</v>
      </c>
      <c r="BO1365" t="s">
        <v>82</v>
      </c>
      <c r="BP1365" t="s">
        <v>82</v>
      </c>
      <c r="BQ1365" t="s">
        <v>82</v>
      </c>
    </row>
    <row r="1366" spans="1:69" x14ac:dyDescent="0.2">
      <c r="A1366" s="5">
        <v>1</v>
      </c>
      <c r="B1366" t="s">
        <v>20229</v>
      </c>
      <c r="C1366" t="s">
        <v>20230</v>
      </c>
      <c r="D1366" t="s">
        <v>20231</v>
      </c>
      <c r="E1366" t="s">
        <v>20232</v>
      </c>
      <c r="F1366" t="s">
        <v>73</v>
      </c>
      <c r="G1366" t="s">
        <v>20233</v>
      </c>
      <c r="H1366" s="1">
        <v>43341</v>
      </c>
      <c r="I1366" s="1">
        <v>43488</v>
      </c>
      <c r="J1366" t="b">
        <v>0</v>
      </c>
      <c r="K1366" t="s">
        <v>75</v>
      </c>
      <c r="L1366" t="s">
        <v>1162</v>
      </c>
      <c r="M1366" t="s">
        <v>363</v>
      </c>
      <c r="N1366">
        <v>30</v>
      </c>
      <c r="O1366" t="s">
        <v>20234</v>
      </c>
      <c r="P1366" t="s">
        <v>20235</v>
      </c>
      <c r="Q1366" t="s">
        <v>366</v>
      </c>
      <c r="R1366" t="s">
        <v>81</v>
      </c>
      <c r="S1366" t="s">
        <v>82</v>
      </c>
      <c r="T1366" s="1">
        <v>43341</v>
      </c>
      <c r="U1366" t="s">
        <v>20236</v>
      </c>
      <c r="V1366" t="s">
        <v>84</v>
      </c>
      <c r="W1366" s="2">
        <v>44151</v>
      </c>
      <c r="X1366" t="s">
        <v>20237</v>
      </c>
      <c r="Y1366" t="s">
        <v>81</v>
      </c>
      <c r="Z1366" t="s">
        <v>20238</v>
      </c>
      <c r="AA1366" t="s">
        <v>82</v>
      </c>
      <c r="AB1366" t="s">
        <v>20239</v>
      </c>
      <c r="AC1366" t="s">
        <v>20240</v>
      </c>
      <c r="AD1366" t="s">
        <v>81</v>
      </c>
      <c r="AE1366" t="s">
        <v>81</v>
      </c>
      <c r="AF1366" t="s">
        <v>20238</v>
      </c>
      <c r="AG1366" t="s">
        <v>82</v>
      </c>
      <c r="AH1366" t="s">
        <v>20239</v>
      </c>
      <c r="AI1366" t="s">
        <v>20240</v>
      </c>
      <c r="AJ1366" t="s">
        <v>81</v>
      </c>
      <c r="AK1366" t="s">
        <v>296</v>
      </c>
      <c r="AL1366" t="s">
        <v>82</v>
      </c>
      <c r="AM1366" t="s">
        <v>88</v>
      </c>
      <c r="AN1366" t="s">
        <v>90</v>
      </c>
      <c r="AO1366" t="s">
        <v>6490</v>
      </c>
      <c r="AP1366" t="s">
        <v>91</v>
      </c>
      <c r="AQ1366" t="s">
        <v>20241</v>
      </c>
      <c r="AR1366" t="s">
        <v>82</v>
      </c>
      <c r="AS1366" t="s">
        <v>20242</v>
      </c>
      <c r="AT1366" t="s">
        <v>20243</v>
      </c>
      <c r="AU1366" t="s">
        <v>81</v>
      </c>
      <c r="AV1366" t="s">
        <v>20244</v>
      </c>
      <c r="AW1366" t="s">
        <v>82</v>
      </c>
      <c r="AX1366" t="s">
        <v>82</v>
      </c>
      <c r="AY1366" t="s">
        <v>82</v>
      </c>
      <c r="AZ1366" t="s">
        <v>82</v>
      </c>
      <c r="BA1366" t="s">
        <v>82</v>
      </c>
      <c r="BB1366" t="s">
        <v>82</v>
      </c>
      <c r="BC1366" t="s">
        <v>82</v>
      </c>
      <c r="BD1366" t="s">
        <v>82</v>
      </c>
      <c r="BE1366" t="s">
        <v>82</v>
      </c>
      <c r="BF1366" t="s">
        <v>82</v>
      </c>
      <c r="BG1366" t="s">
        <v>82</v>
      </c>
      <c r="BH1366" t="s">
        <v>82</v>
      </c>
      <c r="BI1366" t="s">
        <v>82</v>
      </c>
      <c r="BJ1366" t="s">
        <v>82</v>
      </c>
      <c r="BK1366" t="s">
        <v>82</v>
      </c>
      <c r="BL1366" t="s">
        <v>82</v>
      </c>
      <c r="BM1366" t="s">
        <v>82</v>
      </c>
      <c r="BN1366" t="s">
        <v>82</v>
      </c>
      <c r="BO1366" t="s">
        <v>82</v>
      </c>
      <c r="BP1366" t="s">
        <v>82</v>
      </c>
      <c r="BQ1366" t="s">
        <v>82</v>
      </c>
    </row>
    <row r="1367" spans="1:69" x14ac:dyDescent="0.2">
      <c r="A1367" s="5">
        <v>1</v>
      </c>
      <c r="B1367" t="s">
        <v>20245</v>
      </c>
      <c r="C1367" t="s">
        <v>20246</v>
      </c>
      <c r="D1367" t="s">
        <v>20247</v>
      </c>
      <c r="E1367" t="s">
        <v>20248</v>
      </c>
      <c r="F1367" t="s">
        <v>178</v>
      </c>
      <c r="G1367" t="s">
        <v>20249</v>
      </c>
      <c r="H1367" s="1">
        <v>43360</v>
      </c>
      <c r="I1367" s="1">
        <v>43423</v>
      </c>
      <c r="J1367" t="b">
        <v>0</v>
      </c>
      <c r="K1367" t="s">
        <v>180</v>
      </c>
      <c r="L1367" t="s">
        <v>6162</v>
      </c>
      <c r="M1367" t="s">
        <v>182</v>
      </c>
      <c r="N1367">
        <v>120</v>
      </c>
      <c r="O1367" t="s">
        <v>20250</v>
      </c>
      <c r="P1367" t="s">
        <v>20251</v>
      </c>
      <c r="Q1367" t="s">
        <v>20252</v>
      </c>
      <c r="R1367" t="s">
        <v>20253</v>
      </c>
      <c r="S1367" t="s">
        <v>82</v>
      </c>
      <c r="T1367" s="1">
        <v>43360</v>
      </c>
      <c r="U1367" s="1">
        <v>43423</v>
      </c>
      <c r="V1367" t="s">
        <v>186</v>
      </c>
      <c r="W1367" s="2">
        <v>43646</v>
      </c>
      <c r="X1367" t="s">
        <v>20254</v>
      </c>
      <c r="Y1367" t="s">
        <v>188</v>
      </c>
      <c r="Z1367" t="s">
        <v>81</v>
      </c>
      <c r="AA1367" t="s">
        <v>189</v>
      </c>
      <c r="AB1367" t="s">
        <v>20255</v>
      </c>
      <c r="AC1367">
        <v>913257300</v>
      </c>
      <c r="AD1367" t="s">
        <v>183</v>
      </c>
      <c r="AE1367" t="s">
        <v>188</v>
      </c>
      <c r="AF1367" t="s">
        <v>81</v>
      </c>
      <c r="AG1367" t="s">
        <v>189</v>
      </c>
      <c r="AH1367" t="s">
        <v>20255</v>
      </c>
      <c r="AI1367">
        <v>913257300</v>
      </c>
      <c r="AJ1367" t="s">
        <v>183</v>
      </c>
      <c r="AK1367" t="s">
        <v>250</v>
      </c>
      <c r="AL1367" t="s">
        <v>82</v>
      </c>
      <c r="AM1367" t="s">
        <v>183</v>
      </c>
      <c r="AN1367" t="s">
        <v>81</v>
      </c>
      <c r="AO1367" t="s">
        <v>81</v>
      </c>
      <c r="AP1367" t="s">
        <v>192</v>
      </c>
      <c r="AQ1367" t="s">
        <v>20256</v>
      </c>
      <c r="AR1367" t="s">
        <v>20257</v>
      </c>
      <c r="AS1367" t="s">
        <v>20258</v>
      </c>
      <c r="AT1367" t="s">
        <v>20259</v>
      </c>
      <c r="AU1367" t="s">
        <v>197</v>
      </c>
      <c r="AV1367" t="s">
        <v>82</v>
      </c>
      <c r="AW1367" t="s">
        <v>198</v>
      </c>
      <c r="AX1367">
        <v>173</v>
      </c>
      <c r="AY1367" t="s">
        <v>20260</v>
      </c>
      <c r="AZ1367" t="s">
        <v>20261</v>
      </c>
      <c r="BA1367" s="1">
        <v>43750</v>
      </c>
      <c r="BB1367" s="1">
        <v>1</v>
      </c>
      <c r="BC1367" t="s">
        <v>20262</v>
      </c>
      <c r="BD1367" t="s">
        <v>20263</v>
      </c>
      <c r="BE1367" t="s">
        <v>20264</v>
      </c>
      <c r="BF1367" t="s">
        <v>20265</v>
      </c>
      <c r="BG1367" t="s">
        <v>81</v>
      </c>
      <c r="BH1367" t="s">
        <v>81</v>
      </c>
      <c r="BI1367" t="s">
        <v>81</v>
      </c>
      <c r="BJ1367" s="1">
        <v>43558</v>
      </c>
      <c r="BK1367" t="s">
        <v>261</v>
      </c>
      <c r="BL1367" t="s">
        <v>200</v>
      </c>
      <c r="BM1367" t="s">
        <v>201</v>
      </c>
      <c r="BN1367" t="s">
        <v>81</v>
      </c>
      <c r="BO1367" t="s">
        <v>81</v>
      </c>
      <c r="BP1367" t="s">
        <v>81</v>
      </c>
      <c r="BQ1367" t="s">
        <v>81</v>
      </c>
    </row>
    <row r="1368" spans="1:69" x14ac:dyDescent="0.2">
      <c r="A1368" s="5">
        <v>0</v>
      </c>
      <c r="B1368" t="s">
        <v>20266</v>
      </c>
      <c r="C1368" t="s">
        <v>20267</v>
      </c>
      <c r="D1368" t="s">
        <v>20268</v>
      </c>
      <c r="E1368" t="s">
        <v>20269</v>
      </c>
      <c r="F1368" t="s">
        <v>73</v>
      </c>
      <c r="G1368" t="s">
        <v>20270</v>
      </c>
      <c r="H1368" s="1">
        <v>43545</v>
      </c>
      <c r="I1368" s="1">
        <v>43586</v>
      </c>
      <c r="J1368" t="b">
        <v>1</v>
      </c>
      <c r="K1368" t="s">
        <v>75</v>
      </c>
      <c r="L1368" t="s">
        <v>267</v>
      </c>
      <c r="M1368" t="s">
        <v>90</v>
      </c>
      <c r="N1368">
        <v>60</v>
      </c>
      <c r="O1368" t="s">
        <v>798</v>
      </c>
      <c r="P1368" t="s">
        <v>409</v>
      </c>
      <c r="Q1368" t="s">
        <v>20271</v>
      </c>
      <c r="R1368" t="s">
        <v>81</v>
      </c>
      <c r="S1368" t="s">
        <v>82</v>
      </c>
      <c r="T1368" s="1">
        <v>43545</v>
      </c>
      <c r="U1368" s="3">
        <v>43586</v>
      </c>
      <c r="V1368" t="s">
        <v>834</v>
      </c>
      <c r="W1368" s="2">
        <v>43570</v>
      </c>
      <c r="X1368" t="s">
        <v>20272</v>
      </c>
      <c r="Y1368" t="s">
        <v>523</v>
      </c>
      <c r="Z1368" t="s">
        <v>20273</v>
      </c>
      <c r="AA1368" t="s">
        <v>82</v>
      </c>
      <c r="AB1368" t="s">
        <v>20274</v>
      </c>
      <c r="AC1368" t="s">
        <v>20275</v>
      </c>
      <c r="AD1368" t="s">
        <v>20276</v>
      </c>
      <c r="AE1368" t="s">
        <v>523</v>
      </c>
      <c r="AF1368" t="s">
        <v>20273</v>
      </c>
      <c r="AG1368" t="s">
        <v>82</v>
      </c>
      <c r="AH1368" t="s">
        <v>20274</v>
      </c>
      <c r="AI1368" t="s">
        <v>20275</v>
      </c>
      <c r="AJ1368" t="s">
        <v>20276</v>
      </c>
      <c r="AK1368" t="s">
        <v>153</v>
      </c>
      <c r="AL1368" t="s">
        <v>20277</v>
      </c>
      <c r="AM1368" t="s">
        <v>88</v>
      </c>
      <c r="AN1368" t="s">
        <v>154</v>
      </c>
      <c r="AO1368" t="s">
        <v>231</v>
      </c>
      <c r="AP1368" t="s">
        <v>91</v>
      </c>
      <c r="AQ1368" t="s">
        <v>20278</v>
      </c>
      <c r="AR1368" t="s">
        <v>82</v>
      </c>
      <c r="AS1368" t="s">
        <v>20279</v>
      </c>
      <c r="AT1368" t="s">
        <v>20280</v>
      </c>
      <c r="AU1368" t="s">
        <v>81</v>
      </c>
      <c r="AV1368" t="s">
        <v>82</v>
      </c>
      <c r="AW1368" t="s">
        <v>82</v>
      </c>
      <c r="AX1368" t="s">
        <v>82</v>
      </c>
      <c r="AY1368" t="s">
        <v>82</v>
      </c>
      <c r="AZ1368" t="s">
        <v>82</v>
      </c>
      <c r="BA1368" t="s">
        <v>82</v>
      </c>
      <c r="BB1368" t="s">
        <v>82</v>
      </c>
      <c r="BC1368" t="s">
        <v>82</v>
      </c>
      <c r="BD1368" t="s">
        <v>82</v>
      </c>
      <c r="BE1368" t="s">
        <v>82</v>
      </c>
      <c r="BF1368" t="s">
        <v>82</v>
      </c>
      <c r="BG1368" t="s">
        <v>82</v>
      </c>
      <c r="BH1368" t="s">
        <v>82</v>
      </c>
      <c r="BI1368" t="s">
        <v>82</v>
      </c>
      <c r="BJ1368" t="s">
        <v>82</v>
      </c>
      <c r="BK1368" t="s">
        <v>82</v>
      </c>
      <c r="BL1368" t="s">
        <v>82</v>
      </c>
      <c r="BM1368" t="s">
        <v>82</v>
      </c>
      <c r="BN1368" t="s">
        <v>82</v>
      </c>
      <c r="BO1368" t="s">
        <v>82</v>
      </c>
      <c r="BP1368" t="s">
        <v>82</v>
      </c>
      <c r="BQ1368" t="s">
        <v>82</v>
      </c>
    </row>
    <row r="1369" spans="1:69" x14ac:dyDescent="0.2">
      <c r="A1369" s="5">
        <v>0</v>
      </c>
      <c r="B1369" t="s">
        <v>20281</v>
      </c>
      <c r="C1369" t="s">
        <v>20282</v>
      </c>
      <c r="D1369" t="s">
        <v>20283</v>
      </c>
      <c r="E1369" t="s">
        <v>20284</v>
      </c>
      <c r="F1369" t="s">
        <v>1316</v>
      </c>
      <c r="G1369" t="s">
        <v>20285</v>
      </c>
      <c r="H1369" s="1">
        <v>42951</v>
      </c>
      <c r="I1369" s="1">
        <v>42739</v>
      </c>
      <c r="J1369" t="b">
        <v>0</v>
      </c>
      <c r="K1369" t="s">
        <v>622</v>
      </c>
      <c r="L1369" t="s">
        <v>20286</v>
      </c>
      <c r="M1369" t="s">
        <v>90</v>
      </c>
      <c r="N1369">
        <v>164</v>
      </c>
      <c r="O1369" t="s">
        <v>20287</v>
      </c>
      <c r="P1369" t="s">
        <v>1356</v>
      </c>
      <c r="Q1369" t="s">
        <v>20288</v>
      </c>
      <c r="R1369" t="s">
        <v>81</v>
      </c>
      <c r="S1369" t="s">
        <v>82</v>
      </c>
      <c r="T1369" s="1">
        <v>42951</v>
      </c>
      <c r="U1369" s="1">
        <v>42739</v>
      </c>
      <c r="V1369" t="s">
        <v>1322</v>
      </c>
      <c r="W1369" s="2">
        <v>43153</v>
      </c>
      <c r="X1369" t="s">
        <v>82</v>
      </c>
      <c r="Y1369" t="s">
        <v>20289</v>
      </c>
      <c r="Z1369" t="s">
        <v>81</v>
      </c>
      <c r="AA1369" t="s">
        <v>20290</v>
      </c>
      <c r="AB1369" t="s">
        <v>20291</v>
      </c>
      <c r="AC1369" t="s">
        <v>20292</v>
      </c>
      <c r="AD1369" t="s">
        <v>20293</v>
      </c>
      <c r="AE1369" t="s">
        <v>20294</v>
      </c>
      <c r="AF1369" t="s">
        <v>81</v>
      </c>
      <c r="AG1369" t="s">
        <v>20290</v>
      </c>
      <c r="AH1369" t="s">
        <v>20295</v>
      </c>
      <c r="AI1369" t="s">
        <v>20292</v>
      </c>
      <c r="AJ1369" t="s">
        <v>20296</v>
      </c>
      <c r="AK1369" t="s">
        <v>1328</v>
      </c>
      <c r="AL1369" t="s">
        <v>82</v>
      </c>
      <c r="AM1369" t="s">
        <v>20287</v>
      </c>
      <c r="AN1369" t="s">
        <v>1409</v>
      </c>
      <c r="AO1369" t="s">
        <v>1409</v>
      </c>
      <c r="AP1369" t="s">
        <v>371</v>
      </c>
      <c r="AQ1369" t="s">
        <v>20297</v>
      </c>
      <c r="AR1369" t="s">
        <v>1332</v>
      </c>
      <c r="AS1369" t="s">
        <v>20298</v>
      </c>
      <c r="AT1369" t="s">
        <v>82</v>
      </c>
      <c r="AU1369" t="s">
        <v>81</v>
      </c>
      <c r="AV1369" t="s">
        <v>82</v>
      </c>
      <c r="AW1369" t="s">
        <v>1334</v>
      </c>
      <c r="AX1369" t="s">
        <v>81</v>
      </c>
      <c r="AY1369" t="s">
        <v>81</v>
      </c>
      <c r="AZ1369" t="s">
        <v>81</v>
      </c>
      <c r="BA1369" t="s">
        <v>82</v>
      </c>
      <c r="BB1369" s="1">
        <v>1</v>
      </c>
      <c r="BC1369" t="s">
        <v>81</v>
      </c>
      <c r="BD1369" t="s">
        <v>81</v>
      </c>
      <c r="BE1369" t="s">
        <v>81</v>
      </c>
      <c r="BF1369" t="s">
        <v>81</v>
      </c>
      <c r="BG1369" t="s">
        <v>81</v>
      </c>
      <c r="BH1369" t="s">
        <v>81</v>
      </c>
      <c r="BI1369" t="s">
        <v>81</v>
      </c>
      <c r="BJ1369" t="s">
        <v>82</v>
      </c>
      <c r="BK1369" t="s">
        <v>82</v>
      </c>
      <c r="BL1369" t="s">
        <v>200</v>
      </c>
      <c r="BM1369" t="s">
        <v>201</v>
      </c>
      <c r="BN1369" t="s">
        <v>81</v>
      </c>
      <c r="BO1369" t="s">
        <v>20299</v>
      </c>
      <c r="BP1369" t="s">
        <v>81</v>
      </c>
      <c r="BQ1369" t="s">
        <v>81</v>
      </c>
    </row>
    <row r="1370" spans="1:69" x14ac:dyDescent="0.2">
      <c r="A1370" s="5">
        <v>1</v>
      </c>
      <c r="B1370" t="s">
        <v>20300</v>
      </c>
      <c r="C1370" t="s">
        <v>20301</v>
      </c>
      <c r="D1370" t="s">
        <v>20302</v>
      </c>
      <c r="E1370" t="s">
        <v>20300</v>
      </c>
      <c r="F1370" t="s">
        <v>553</v>
      </c>
      <c r="G1370" t="s">
        <v>20303</v>
      </c>
      <c r="H1370" s="1">
        <v>43675</v>
      </c>
      <c r="I1370" s="1">
        <v>43723</v>
      </c>
      <c r="J1370" t="b">
        <v>0</v>
      </c>
      <c r="K1370" t="s">
        <v>555</v>
      </c>
      <c r="L1370" t="s">
        <v>556</v>
      </c>
      <c r="M1370">
        <v>4</v>
      </c>
      <c r="N1370" t="s">
        <v>4818</v>
      </c>
      <c r="O1370" t="s">
        <v>20304</v>
      </c>
      <c r="P1370" t="s">
        <v>365</v>
      </c>
      <c r="Q1370" t="s">
        <v>20305</v>
      </c>
      <c r="R1370" t="s">
        <v>81</v>
      </c>
      <c r="S1370" t="s">
        <v>82</v>
      </c>
      <c r="T1370" s="1">
        <v>43675</v>
      </c>
      <c r="U1370" s="1">
        <v>43723</v>
      </c>
      <c r="V1370" t="s">
        <v>553</v>
      </c>
      <c r="W1370" s="2">
        <v>44039</v>
      </c>
      <c r="X1370" t="s">
        <v>82</v>
      </c>
      <c r="Y1370" t="s">
        <v>20306</v>
      </c>
      <c r="Z1370" t="s">
        <v>81</v>
      </c>
      <c r="AA1370" t="s">
        <v>20307</v>
      </c>
      <c r="AB1370" t="s">
        <v>20308</v>
      </c>
      <c r="AC1370" t="s">
        <v>20309</v>
      </c>
      <c r="AD1370" t="s">
        <v>20310</v>
      </c>
      <c r="AE1370" t="s">
        <v>20306</v>
      </c>
      <c r="AF1370" t="s">
        <v>81</v>
      </c>
      <c r="AG1370" t="s">
        <v>20307</v>
      </c>
      <c r="AH1370" t="s">
        <v>20308</v>
      </c>
      <c r="AI1370" t="s">
        <v>20309</v>
      </c>
      <c r="AJ1370" t="s">
        <v>20310</v>
      </c>
      <c r="AK1370" t="s">
        <v>296</v>
      </c>
      <c r="AL1370" t="s">
        <v>82</v>
      </c>
      <c r="AM1370" t="s">
        <v>20311</v>
      </c>
      <c r="AN1370">
        <v>18</v>
      </c>
      <c r="AO1370">
        <v>75</v>
      </c>
      <c r="AP1370" t="s">
        <v>371</v>
      </c>
      <c r="AQ1370" t="s">
        <v>20312</v>
      </c>
      <c r="AR1370" t="s">
        <v>20313</v>
      </c>
      <c r="AS1370" t="s">
        <v>20314</v>
      </c>
      <c r="AT1370" t="s">
        <v>20315</v>
      </c>
      <c r="AU1370" t="s">
        <v>81</v>
      </c>
      <c r="AV1370" t="s">
        <v>82</v>
      </c>
      <c r="AW1370" t="s">
        <v>81</v>
      </c>
      <c r="AX1370" t="s">
        <v>81</v>
      </c>
      <c r="AY1370" t="s">
        <v>81</v>
      </c>
      <c r="AZ1370" t="s">
        <v>81</v>
      </c>
      <c r="BA1370" t="s">
        <v>82</v>
      </c>
      <c r="BB1370" s="1">
        <v>1</v>
      </c>
      <c r="BC1370" t="s">
        <v>81</v>
      </c>
      <c r="BD1370" t="s">
        <v>81</v>
      </c>
      <c r="BE1370" t="s">
        <v>81</v>
      </c>
      <c r="BF1370" t="s">
        <v>81</v>
      </c>
      <c r="BG1370" t="s">
        <v>81</v>
      </c>
      <c r="BH1370" t="s">
        <v>81</v>
      </c>
      <c r="BI1370" t="s">
        <v>81</v>
      </c>
      <c r="BJ1370" t="s">
        <v>82</v>
      </c>
      <c r="BK1370" t="s">
        <v>82</v>
      </c>
      <c r="BL1370" t="s">
        <v>200</v>
      </c>
      <c r="BM1370" t="s">
        <v>20316</v>
      </c>
      <c r="BN1370" t="s">
        <v>81</v>
      </c>
      <c r="BO1370" t="s">
        <v>20317</v>
      </c>
      <c r="BP1370" t="s">
        <v>81</v>
      </c>
      <c r="BQ1370" t="s">
        <v>81</v>
      </c>
    </row>
    <row r="1371" spans="1:69" x14ac:dyDescent="0.2">
      <c r="A1371" s="5">
        <v>0</v>
      </c>
      <c r="B1371" t="s">
        <v>20318</v>
      </c>
      <c r="C1371" t="s">
        <v>20319</v>
      </c>
      <c r="D1371" t="s">
        <v>20320</v>
      </c>
      <c r="E1371" t="s">
        <v>20321</v>
      </c>
      <c r="F1371" t="s">
        <v>700</v>
      </c>
      <c r="G1371" t="s">
        <v>20322</v>
      </c>
      <c r="H1371" s="1">
        <v>42634</v>
      </c>
      <c r="I1371" s="1">
        <v>42830</v>
      </c>
      <c r="J1371" t="b">
        <v>0</v>
      </c>
      <c r="K1371" t="s">
        <v>75</v>
      </c>
      <c r="L1371" t="s">
        <v>20323</v>
      </c>
      <c r="M1371" t="s">
        <v>81</v>
      </c>
      <c r="N1371">
        <v>50</v>
      </c>
      <c r="O1371" t="s">
        <v>20324</v>
      </c>
      <c r="P1371" t="s">
        <v>409</v>
      </c>
      <c r="Q1371" t="s">
        <v>20325</v>
      </c>
      <c r="R1371" t="s">
        <v>81</v>
      </c>
      <c r="S1371" t="s">
        <v>82</v>
      </c>
      <c r="T1371" s="1">
        <v>42634</v>
      </c>
      <c r="U1371" s="1">
        <v>42830</v>
      </c>
      <c r="V1371" t="s">
        <v>707</v>
      </c>
      <c r="W1371" s="2">
        <v>43843</v>
      </c>
      <c r="X1371" t="s">
        <v>1905</v>
      </c>
      <c r="Y1371" t="s">
        <v>82</v>
      </c>
      <c r="Z1371" t="s">
        <v>82</v>
      </c>
      <c r="AA1371" t="s">
        <v>82</v>
      </c>
      <c r="AB1371" t="s">
        <v>82</v>
      </c>
      <c r="AC1371" t="s">
        <v>82</v>
      </c>
      <c r="AD1371" t="s">
        <v>82</v>
      </c>
      <c r="AE1371" t="s">
        <v>82</v>
      </c>
      <c r="AF1371" t="s">
        <v>82</v>
      </c>
      <c r="AG1371" t="s">
        <v>82</v>
      </c>
      <c r="AH1371" t="s">
        <v>82</v>
      </c>
      <c r="AI1371" t="s">
        <v>82</v>
      </c>
      <c r="AJ1371" t="s">
        <v>82</v>
      </c>
      <c r="AK1371" t="s">
        <v>110</v>
      </c>
      <c r="AL1371" t="s">
        <v>82</v>
      </c>
      <c r="AM1371" t="s">
        <v>20326</v>
      </c>
      <c r="AN1371" t="s">
        <v>154</v>
      </c>
      <c r="AO1371" t="s">
        <v>709</v>
      </c>
      <c r="AP1371" t="s">
        <v>710</v>
      </c>
      <c r="AQ1371" t="s">
        <v>20327</v>
      </c>
      <c r="AR1371" t="s">
        <v>20328</v>
      </c>
      <c r="AS1371" t="s">
        <v>20329</v>
      </c>
      <c r="AT1371" t="s">
        <v>20330</v>
      </c>
      <c r="AU1371" t="s">
        <v>81</v>
      </c>
      <c r="AV1371" t="s">
        <v>82</v>
      </c>
      <c r="AW1371" t="s">
        <v>217</v>
      </c>
      <c r="AX1371" t="s">
        <v>81</v>
      </c>
      <c r="AY1371" t="s">
        <v>81</v>
      </c>
      <c r="AZ1371" t="s">
        <v>81</v>
      </c>
      <c r="BA1371" t="s">
        <v>82</v>
      </c>
      <c r="BB1371" s="1">
        <v>1</v>
      </c>
      <c r="BC1371" t="s">
        <v>81</v>
      </c>
      <c r="BD1371" t="s">
        <v>81</v>
      </c>
      <c r="BE1371" t="s">
        <v>81</v>
      </c>
      <c r="BF1371" t="s">
        <v>81</v>
      </c>
      <c r="BG1371" t="s">
        <v>81</v>
      </c>
      <c r="BH1371" t="s">
        <v>81</v>
      </c>
      <c r="BI1371" t="s">
        <v>81</v>
      </c>
      <c r="BJ1371" t="s">
        <v>82</v>
      </c>
      <c r="BK1371" t="s">
        <v>82</v>
      </c>
      <c r="BL1371" t="s">
        <v>200</v>
      </c>
      <c r="BM1371" t="s">
        <v>201</v>
      </c>
      <c r="BN1371" t="s">
        <v>81</v>
      </c>
      <c r="BO1371" t="s">
        <v>20331</v>
      </c>
      <c r="BP1371" t="s">
        <v>81</v>
      </c>
      <c r="BQ1371" t="s">
        <v>81</v>
      </c>
    </row>
    <row r="1372" spans="1:69" x14ac:dyDescent="0.2">
      <c r="A1372" s="5">
        <v>0</v>
      </c>
      <c r="B1372" t="s">
        <v>20332</v>
      </c>
      <c r="C1372" t="s">
        <v>20333</v>
      </c>
      <c r="D1372" t="s">
        <v>20334</v>
      </c>
      <c r="E1372" t="s">
        <v>20332</v>
      </c>
      <c r="F1372" t="s">
        <v>73</v>
      </c>
      <c r="G1372" t="s">
        <v>20335</v>
      </c>
      <c r="H1372" s="1">
        <v>43550</v>
      </c>
      <c r="I1372" s="1">
        <v>43617</v>
      </c>
      <c r="J1372" t="b">
        <v>0</v>
      </c>
      <c r="K1372" t="s">
        <v>75</v>
      </c>
      <c r="L1372" t="s">
        <v>267</v>
      </c>
      <c r="M1372" t="s">
        <v>90</v>
      </c>
      <c r="N1372">
        <v>60</v>
      </c>
      <c r="O1372" t="s">
        <v>798</v>
      </c>
      <c r="P1372" t="s">
        <v>409</v>
      </c>
      <c r="Q1372" t="s">
        <v>20336</v>
      </c>
      <c r="R1372" t="s">
        <v>81</v>
      </c>
      <c r="S1372" t="s">
        <v>82</v>
      </c>
      <c r="T1372" s="1">
        <v>43550</v>
      </c>
      <c r="U1372" t="s">
        <v>12514</v>
      </c>
      <c r="V1372" t="s">
        <v>542</v>
      </c>
      <c r="W1372" s="2">
        <v>43612</v>
      </c>
      <c r="X1372" t="s">
        <v>20337</v>
      </c>
      <c r="Y1372" t="s">
        <v>148</v>
      </c>
      <c r="Z1372" t="s">
        <v>20338</v>
      </c>
      <c r="AA1372" t="s">
        <v>82</v>
      </c>
      <c r="AB1372" t="s">
        <v>20339</v>
      </c>
      <c r="AC1372" t="s">
        <v>20340</v>
      </c>
      <c r="AD1372" t="s">
        <v>20341</v>
      </c>
      <c r="AE1372" t="s">
        <v>148</v>
      </c>
      <c r="AF1372" t="s">
        <v>20338</v>
      </c>
      <c r="AG1372" t="s">
        <v>82</v>
      </c>
      <c r="AH1372" t="s">
        <v>20339</v>
      </c>
      <c r="AI1372" t="s">
        <v>20340</v>
      </c>
      <c r="AJ1372" t="s">
        <v>20341</v>
      </c>
      <c r="AK1372" t="s">
        <v>153</v>
      </c>
      <c r="AL1372" t="s">
        <v>82</v>
      </c>
      <c r="AM1372" t="s">
        <v>88</v>
      </c>
      <c r="AN1372" t="s">
        <v>154</v>
      </c>
      <c r="AO1372" t="s">
        <v>90</v>
      </c>
      <c r="AP1372" t="s">
        <v>91</v>
      </c>
      <c r="AQ1372" t="s">
        <v>20342</v>
      </c>
      <c r="AR1372" t="s">
        <v>82</v>
      </c>
      <c r="AS1372" t="s">
        <v>20343</v>
      </c>
      <c r="AT1372" t="s">
        <v>20344</v>
      </c>
      <c r="AU1372" t="s">
        <v>81</v>
      </c>
      <c r="AV1372" t="s">
        <v>82</v>
      </c>
      <c r="AW1372" t="s">
        <v>82</v>
      </c>
      <c r="AX1372" t="s">
        <v>82</v>
      </c>
      <c r="AY1372" t="s">
        <v>82</v>
      </c>
      <c r="AZ1372" t="s">
        <v>82</v>
      </c>
      <c r="BA1372" t="s">
        <v>82</v>
      </c>
      <c r="BB1372" t="s">
        <v>82</v>
      </c>
      <c r="BC1372" t="s">
        <v>82</v>
      </c>
      <c r="BD1372" t="s">
        <v>82</v>
      </c>
      <c r="BE1372" t="s">
        <v>82</v>
      </c>
      <c r="BF1372" t="s">
        <v>82</v>
      </c>
      <c r="BG1372" t="s">
        <v>82</v>
      </c>
      <c r="BH1372" t="s">
        <v>82</v>
      </c>
      <c r="BI1372" t="s">
        <v>82</v>
      </c>
      <c r="BJ1372" t="s">
        <v>82</v>
      </c>
      <c r="BK1372" t="s">
        <v>82</v>
      </c>
      <c r="BL1372" t="s">
        <v>82</v>
      </c>
      <c r="BM1372" t="s">
        <v>82</v>
      </c>
      <c r="BN1372" t="s">
        <v>82</v>
      </c>
      <c r="BO1372" t="s">
        <v>82</v>
      </c>
      <c r="BP1372" t="s">
        <v>82</v>
      </c>
      <c r="BQ1372" t="s">
        <v>82</v>
      </c>
    </row>
    <row r="1373" spans="1:69" x14ac:dyDescent="0.2">
      <c r="A1373" s="5">
        <v>0</v>
      </c>
      <c r="B1373" t="s">
        <v>20345</v>
      </c>
      <c r="C1373" t="s">
        <v>20346</v>
      </c>
      <c r="D1373" t="s">
        <v>20347</v>
      </c>
      <c r="E1373" t="s">
        <v>20345</v>
      </c>
      <c r="F1373" t="s">
        <v>73</v>
      </c>
      <c r="G1373" t="s">
        <v>20348</v>
      </c>
      <c r="H1373" s="1">
        <v>42544</v>
      </c>
      <c r="I1373" s="1">
        <v>42736</v>
      </c>
      <c r="J1373" t="b">
        <v>1</v>
      </c>
      <c r="K1373" t="s">
        <v>75</v>
      </c>
      <c r="L1373" t="s">
        <v>18066</v>
      </c>
      <c r="M1373" t="s">
        <v>90</v>
      </c>
      <c r="N1373">
        <v>30</v>
      </c>
      <c r="O1373" t="s">
        <v>20349</v>
      </c>
      <c r="P1373" t="s">
        <v>79</v>
      </c>
      <c r="Q1373" t="s">
        <v>5403</v>
      </c>
      <c r="R1373" t="s">
        <v>81</v>
      </c>
      <c r="S1373" t="s">
        <v>82</v>
      </c>
      <c r="T1373" s="1">
        <v>42544</v>
      </c>
      <c r="U1373" s="3">
        <v>42736</v>
      </c>
      <c r="V1373" t="s">
        <v>411</v>
      </c>
      <c r="W1373" s="2">
        <v>43997</v>
      </c>
      <c r="X1373">
        <v>1602017026</v>
      </c>
      <c r="Y1373" t="s">
        <v>148</v>
      </c>
      <c r="Z1373" t="s">
        <v>20350</v>
      </c>
      <c r="AA1373" t="s">
        <v>82</v>
      </c>
      <c r="AB1373" t="s">
        <v>20351</v>
      </c>
      <c r="AC1373" t="s">
        <v>20352</v>
      </c>
      <c r="AD1373" t="s">
        <v>20353</v>
      </c>
      <c r="AE1373" t="s">
        <v>148</v>
      </c>
      <c r="AF1373" t="s">
        <v>20350</v>
      </c>
      <c r="AG1373" t="s">
        <v>82</v>
      </c>
      <c r="AH1373" t="s">
        <v>20351</v>
      </c>
      <c r="AI1373" t="s">
        <v>20352</v>
      </c>
      <c r="AJ1373" t="s">
        <v>20353</v>
      </c>
      <c r="AK1373" t="s">
        <v>296</v>
      </c>
      <c r="AL1373" t="s">
        <v>82</v>
      </c>
      <c r="AM1373" t="s">
        <v>88</v>
      </c>
      <c r="AN1373" t="s">
        <v>154</v>
      </c>
      <c r="AO1373" t="s">
        <v>90</v>
      </c>
      <c r="AP1373" t="s">
        <v>91</v>
      </c>
      <c r="AQ1373" t="s">
        <v>20354</v>
      </c>
      <c r="AR1373" t="s">
        <v>82</v>
      </c>
      <c r="AS1373" t="s">
        <v>20355</v>
      </c>
      <c r="AT1373" t="s">
        <v>20356</v>
      </c>
      <c r="AU1373" t="s">
        <v>81</v>
      </c>
      <c r="AV1373" t="s">
        <v>82</v>
      </c>
      <c r="AW1373" t="s">
        <v>82</v>
      </c>
      <c r="AX1373" t="s">
        <v>82</v>
      </c>
      <c r="AY1373" t="s">
        <v>82</v>
      </c>
      <c r="AZ1373" t="s">
        <v>82</v>
      </c>
      <c r="BA1373" t="s">
        <v>82</v>
      </c>
      <c r="BB1373" t="s">
        <v>82</v>
      </c>
      <c r="BC1373" t="s">
        <v>82</v>
      </c>
      <c r="BD1373" t="s">
        <v>82</v>
      </c>
      <c r="BE1373" t="s">
        <v>82</v>
      </c>
      <c r="BF1373" t="s">
        <v>82</v>
      </c>
      <c r="BG1373" t="s">
        <v>82</v>
      </c>
      <c r="BH1373" t="s">
        <v>82</v>
      </c>
      <c r="BI1373" t="s">
        <v>82</v>
      </c>
      <c r="BJ1373" t="s">
        <v>82</v>
      </c>
      <c r="BK1373" t="s">
        <v>82</v>
      </c>
      <c r="BL1373" t="s">
        <v>82</v>
      </c>
      <c r="BM1373" t="s">
        <v>82</v>
      </c>
      <c r="BN1373" t="s">
        <v>82</v>
      </c>
      <c r="BO1373" t="s">
        <v>82</v>
      </c>
      <c r="BP1373" t="s">
        <v>82</v>
      </c>
      <c r="BQ1373" t="s">
        <v>82</v>
      </c>
    </row>
    <row r="1374" spans="1:69" x14ac:dyDescent="0.2">
      <c r="A1374" s="5">
        <v>0</v>
      </c>
      <c r="B1374" t="s">
        <v>20357</v>
      </c>
      <c r="C1374" t="s">
        <v>20358</v>
      </c>
      <c r="D1374" t="s">
        <v>20359</v>
      </c>
      <c r="E1374" t="s">
        <v>20357</v>
      </c>
      <c r="F1374" t="s">
        <v>2621</v>
      </c>
      <c r="G1374" t="s">
        <v>20360</v>
      </c>
      <c r="H1374" s="1">
        <v>42774</v>
      </c>
      <c r="I1374" s="1">
        <v>42826</v>
      </c>
      <c r="J1374" t="b">
        <v>0</v>
      </c>
      <c r="K1374" t="s">
        <v>75</v>
      </c>
      <c r="L1374" t="s">
        <v>90</v>
      </c>
      <c r="M1374" t="s">
        <v>90</v>
      </c>
      <c r="N1374">
        <v>76</v>
      </c>
      <c r="O1374" t="s">
        <v>15748</v>
      </c>
      <c r="P1374" t="s">
        <v>1302</v>
      </c>
      <c r="Q1374" t="s">
        <v>20361</v>
      </c>
      <c r="R1374" t="s">
        <v>81</v>
      </c>
      <c r="S1374" t="s">
        <v>82</v>
      </c>
      <c r="T1374" s="1">
        <v>42774</v>
      </c>
      <c r="U1374" s="1">
        <v>42826</v>
      </c>
      <c r="V1374" t="s">
        <v>2626</v>
      </c>
      <c r="W1374" s="2">
        <v>44139</v>
      </c>
      <c r="X1374" t="s">
        <v>82</v>
      </c>
      <c r="Y1374" t="s">
        <v>20362</v>
      </c>
      <c r="Z1374" t="s">
        <v>20363</v>
      </c>
      <c r="AA1374" t="s">
        <v>20364</v>
      </c>
      <c r="AB1374" t="s">
        <v>20365</v>
      </c>
      <c r="AC1374" t="s">
        <v>20366</v>
      </c>
      <c r="AD1374" t="s">
        <v>13510</v>
      </c>
      <c r="AE1374" t="s">
        <v>20362</v>
      </c>
      <c r="AF1374" t="s">
        <v>20363</v>
      </c>
      <c r="AG1374" t="s">
        <v>20367</v>
      </c>
      <c r="AH1374" t="s">
        <v>20365</v>
      </c>
      <c r="AI1374" t="s">
        <v>20366</v>
      </c>
      <c r="AJ1374" t="s">
        <v>13510</v>
      </c>
      <c r="AK1374" t="s">
        <v>296</v>
      </c>
      <c r="AL1374" t="s">
        <v>82</v>
      </c>
      <c r="AM1374" t="s">
        <v>15748</v>
      </c>
      <c r="AN1374" t="s">
        <v>154</v>
      </c>
      <c r="AO1374" t="s">
        <v>7262</v>
      </c>
      <c r="AP1374" t="s">
        <v>371</v>
      </c>
      <c r="AQ1374" t="s">
        <v>20368</v>
      </c>
      <c r="AR1374" t="s">
        <v>20369</v>
      </c>
      <c r="AS1374" t="s">
        <v>20370</v>
      </c>
      <c r="AT1374" t="s">
        <v>20371</v>
      </c>
      <c r="AU1374" t="s">
        <v>81</v>
      </c>
      <c r="AV1374" t="s">
        <v>82</v>
      </c>
      <c r="AW1374" t="s">
        <v>1637</v>
      </c>
      <c r="AX1374" t="s">
        <v>81</v>
      </c>
      <c r="AY1374" t="s">
        <v>81</v>
      </c>
      <c r="AZ1374" t="s">
        <v>81</v>
      </c>
      <c r="BA1374" t="s">
        <v>82</v>
      </c>
      <c r="BB1374" s="1">
        <v>1</v>
      </c>
      <c r="BC1374" t="s">
        <v>81</v>
      </c>
      <c r="BD1374" t="s">
        <v>81</v>
      </c>
      <c r="BE1374" t="s">
        <v>81</v>
      </c>
      <c r="BF1374" t="s">
        <v>81</v>
      </c>
      <c r="BG1374" t="s">
        <v>81</v>
      </c>
      <c r="BH1374" t="s">
        <v>81</v>
      </c>
      <c r="BI1374" t="s">
        <v>81</v>
      </c>
      <c r="BJ1374" s="1">
        <v>43373</v>
      </c>
      <c r="BK1374" t="s">
        <v>82</v>
      </c>
      <c r="BL1374" t="s">
        <v>81</v>
      </c>
      <c r="BM1374" t="s">
        <v>201</v>
      </c>
      <c r="BN1374" t="s">
        <v>81</v>
      </c>
      <c r="BO1374" t="s">
        <v>81</v>
      </c>
      <c r="BP1374" t="s">
        <v>81</v>
      </c>
      <c r="BQ1374" t="s">
        <v>81</v>
      </c>
    </row>
    <row r="1375" spans="1:69" x14ac:dyDescent="0.2">
      <c r="A1375" s="5">
        <v>1</v>
      </c>
      <c r="B1375" t="s">
        <v>20372</v>
      </c>
      <c r="C1375" t="s">
        <v>20373</v>
      </c>
      <c r="D1375" t="s">
        <v>20374</v>
      </c>
      <c r="E1375" t="s">
        <v>20375</v>
      </c>
      <c r="F1375" t="s">
        <v>178</v>
      </c>
      <c r="G1375" t="s">
        <v>20376</v>
      </c>
      <c r="H1375" s="1">
        <v>43259</v>
      </c>
      <c r="I1375" s="1">
        <v>43571</v>
      </c>
      <c r="J1375" t="b">
        <v>0</v>
      </c>
      <c r="K1375" t="s">
        <v>180</v>
      </c>
      <c r="L1375" t="s">
        <v>20377</v>
      </c>
      <c r="M1375" t="s">
        <v>308</v>
      </c>
      <c r="N1375">
        <v>540</v>
      </c>
      <c r="O1375" t="s">
        <v>7442</v>
      </c>
      <c r="P1375" t="s">
        <v>2975</v>
      </c>
      <c r="Q1375" t="s">
        <v>20378</v>
      </c>
      <c r="R1375" t="s">
        <v>81</v>
      </c>
      <c r="S1375" t="s">
        <v>82</v>
      </c>
      <c r="T1375" s="1">
        <v>43259</v>
      </c>
      <c r="U1375" s="1">
        <v>43571</v>
      </c>
      <c r="V1375" t="s">
        <v>186</v>
      </c>
      <c r="W1375" s="2">
        <v>43646</v>
      </c>
      <c r="X1375" t="s">
        <v>7443</v>
      </c>
      <c r="Y1375" t="s">
        <v>20379</v>
      </c>
      <c r="Z1375" t="s">
        <v>81</v>
      </c>
      <c r="AA1375" t="s">
        <v>19160</v>
      </c>
      <c r="AB1375" t="s">
        <v>81</v>
      </c>
      <c r="AC1375">
        <v>31204443924</v>
      </c>
      <c r="AD1375" t="s">
        <v>7442</v>
      </c>
      <c r="AE1375" t="s">
        <v>20379</v>
      </c>
      <c r="AF1375" t="s">
        <v>81</v>
      </c>
      <c r="AG1375" t="s">
        <v>19160</v>
      </c>
      <c r="AH1375" t="s">
        <v>81</v>
      </c>
      <c r="AI1375">
        <v>31204443924</v>
      </c>
      <c r="AJ1375" t="s">
        <v>7442</v>
      </c>
      <c r="AK1375" t="s">
        <v>191</v>
      </c>
      <c r="AL1375" t="s">
        <v>82</v>
      </c>
      <c r="AM1375" t="s">
        <v>20380</v>
      </c>
      <c r="AN1375" t="s">
        <v>81</v>
      </c>
      <c r="AO1375" t="s">
        <v>81</v>
      </c>
      <c r="AP1375" t="s">
        <v>192</v>
      </c>
      <c r="AQ1375" t="s">
        <v>20381</v>
      </c>
      <c r="AR1375" t="s">
        <v>20382</v>
      </c>
      <c r="AS1375" t="s">
        <v>20383</v>
      </c>
      <c r="AT1375" t="s">
        <v>20384</v>
      </c>
      <c r="AU1375" t="s">
        <v>81</v>
      </c>
      <c r="AV1375" t="s">
        <v>82</v>
      </c>
      <c r="AW1375" t="s">
        <v>198</v>
      </c>
      <c r="AX1375" t="s">
        <v>81</v>
      </c>
      <c r="AY1375" t="s">
        <v>81</v>
      </c>
      <c r="AZ1375" t="s">
        <v>20385</v>
      </c>
      <c r="BA1375" t="s">
        <v>82</v>
      </c>
      <c r="BB1375" s="1">
        <v>1</v>
      </c>
      <c r="BC1375" t="s">
        <v>199</v>
      </c>
      <c r="BD1375" t="s">
        <v>199</v>
      </c>
      <c r="BE1375" t="s">
        <v>199</v>
      </c>
      <c r="BF1375" t="s">
        <v>199</v>
      </c>
      <c r="BG1375" t="s">
        <v>81</v>
      </c>
      <c r="BH1375" t="s">
        <v>81</v>
      </c>
      <c r="BI1375" t="s">
        <v>81</v>
      </c>
      <c r="BJ1375" t="s">
        <v>82</v>
      </c>
      <c r="BK1375" t="s">
        <v>82</v>
      </c>
      <c r="BL1375" t="s">
        <v>200</v>
      </c>
      <c r="BM1375" t="s">
        <v>201</v>
      </c>
      <c r="BN1375" t="s">
        <v>81</v>
      </c>
      <c r="BO1375" t="s">
        <v>81</v>
      </c>
      <c r="BP1375" t="s">
        <v>81</v>
      </c>
      <c r="BQ1375" t="s">
        <v>81</v>
      </c>
    </row>
    <row r="1376" spans="1:69" x14ac:dyDescent="0.2">
      <c r="A1376" s="5">
        <v>0</v>
      </c>
      <c r="B1376" t="s">
        <v>20386</v>
      </c>
      <c r="C1376" t="s">
        <v>20387</v>
      </c>
      <c r="D1376" t="s">
        <v>20388</v>
      </c>
      <c r="E1376" t="s">
        <v>20389</v>
      </c>
      <c r="F1376" t="s">
        <v>73</v>
      </c>
      <c r="G1376" t="s">
        <v>20390</v>
      </c>
      <c r="H1376" s="1">
        <v>42573</v>
      </c>
      <c r="I1376" s="1">
        <v>42614</v>
      </c>
      <c r="J1376" t="b">
        <v>1</v>
      </c>
      <c r="K1376" t="s">
        <v>75</v>
      </c>
      <c r="L1376" t="s">
        <v>20391</v>
      </c>
      <c r="M1376" t="s">
        <v>90</v>
      </c>
      <c r="N1376">
        <v>145142</v>
      </c>
      <c r="O1376" t="s">
        <v>10782</v>
      </c>
      <c r="P1376" t="s">
        <v>82</v>
      </c>
      <c r="Q1376" t="s">
        <v>998</v>
      </c>
      <c r="R1376" t="s">
        <v>81</v>
      </c>
      <c r="S1376" t="s">
        <v>82</v>
      </c>
      <c r="T1376" s="1">
        <v>42573</v>
      </c>
      <c r="U1376" s="3">
        <v>42614</v>
      </c>
      <c r="V1376" t="s">
        <v>411</v>
      </c>
      <c r="W1376" s="2">
        <v>44116</v>
      </c>
      <c r="X1376" t="s">
        <v>20392</v>
      </c>
      <c r="Y1376" t="s">
        <v>81</v>
      </c>
      <c r="Z1376" t="s">
        <v>20393</v>
      </c>
      <c r="AA1376" t="s">
        <v>82</v>
      </c>
      <c r="AB1376" t="s">
        <v>81</v>
      </c>
      <c r="AC1376" t="s">
        <v>81</v>
      </c>
      <c r="AD1376" t="s">
        <v>10782</v>
      </c>
      <c r="AE1376" t="s">
        <v>81</v>
      </c>
      <c r="AF1376" t="s">
        <v>20393</v>
      </c>
      <c r="AG1376" t="s">
        <v>82</v>
      </c>
      <c r="AH1376" t="s">
        <v>81</v>
      </c>
      <c r="AI1376" t="s">
        <v>81</v>
      </c>
      <c r="AJ1376" t="s">
        <v>10782</v>
      </c>
      <c r="AK1376" t="s">
        <v>110</v>
      </c>
      <c r="AL1376" t="s">
        <v>82</v>
      </c>
      <c r="AM1376" t="s">
        <v>88</v>
      </c>
      <c r="AN1376" t="s">
        <v>2252</v>
      </c>
      <c r="AO1376" t="s">
        <v>15145</v>
      </c>
      <c r="AP1376" t="s">
        <v>91</v>
      </c>
      <c r="AQ1376" t="s">
        <v>20394</v>
      </c>
      <c r="AR1376" t="s">
        <v>82</v>
      </c>
      <c r="AS1376" t="s">
        <v>20395</v>
      </c>
      <c r="AT1376" t="s">
        <v>20396</v>
      </c>
      <c r="AU1376" t="s">
        <v>81</v>
      </c>
      <c r="AV1376" t="s">
        <v>82</v>
      </c>
      <c r="AW1376" t="s">
        <v>82</v>
      </c>
      <c r="AX1376" t="s">
        <v>82</v>
      </c>
      <c r="AY1376" t="s">
        <v>82</v>
      </c>
      <c r="AZ1376" t="s">
        <v>82</v>
      </c>
      <c r="BA1376" t="s">
        <v>82</v>
      </c>
      <c r="BB1376" t="s">
        <v>82</v>
      </c>
      <c r="BC1376" t="s">
        <v>82</v>
      </c>
      <c r="BD1376" t="s">
        <v>82</v>
      </c>
      <c r="BE1376" t="s">
        <v>82</v>
      </c>
      <c r="BF1376" t="s">
        <v>82</v>
      </c>
      <c r="BG1376" t="s">
        <v>82</v>
      </c>
      <c r="BH1376" t="s">
        <v>82</v>
      </c>
      <c r="BI1376" t="s">
        <v>82</v>
      </c>
      <c r="BJ1376" t="s">
        <v>82</v>
      </c>
      <c r="BK1376" t="s">
        <v>82</v>
      </c>
      <c r="BL1376" t="s">
        <v>82</v>
      </c>
      <c r="BM1376" t="s">
        <v>82</v>
      </c>
      <c r="BN1376" t="s">
        <v>82</v>
      </c>
      <c r="BO1376" t="s">
        <v>82</v>
      </c>
      <c r="BP1376" t="s">
        <v>82</v>
      </c>
      <c r="BQ1376" t="s">
        <v>82</v>
      </c>
    </row>
    <row r="1377" spans="1:69" x14ac:dyDescent="0.2">
      <c r="A1377" s="5">
        <v>1</v>
      </c>
      <c r="B1377" t="s">
        <v>3531</v>
      </c>
      <c r="C1377" t="s">
        <v>1383</v>
      </c>
      <c r="D1377" t="s">
        <v>3532</v>
      </c>
      <c r="E1377" t="s">
        <v>3533</v>
      </c>
      <c r="F1377" t="s">
        <v>178</v>
      </c>
      <c r="G1377" t="s">
        <v>20397</v>
      </c>
      <c r="H1377" s="1">
        <v>43262</v>
      </c>
      <c r="I1377" s="1">
        <v>43384</v>
      </c>
      <c r="J1377" t="b">
        <v>0</v>
      </c>
      <c r="K1377" t="s">
        <v>180</v>
      </c>
      <c r="L1377" t="s">
        <v>1385</v>
      </c>
      <c r="M1377" t="s">
        <v>182</v>
      </c>
      <c r="N1377">
        <v>600</v>
      </c>
      <c r="O1377" t="s">
        <v>1038</v>
      </c>
      <c r="P1377" t="s">
        <v>20398</v>
      </c>
      <c r="Q1377" t="s">
        <v>1387</v>
      </c>
      <c r="R1377" t="s">
        <v>3536</v>
      </c>
      <c r="S1377" t="s">
        <v>82</v>
      </c>
      <c r="T1377" s="1">
        <v>43262</v>
      </c>
      <c r="U1377" s="1">
        <v>43384</v>
      </c>
      <c r="V1377" t="s">
        <v>186</v>
      </c>
      <c r="W1377" s="2">
        <v>43794</v>
      </c>
      <c r="X1377" t="s">
        <v>3951</v>
      </c>
      <c r="Y1377" t="s">
        <v>1043</v>
      </c>
      <c r="Z1377" t="s">
        <v>81</v>
      </c>
      <c r="AA1377" t="s">
        <v>1044</v>
      </c>
      <c r="AB1377" t="s">
        <v>1045</v>
      </c>
      <c r="AC1377">
        <v>31715242166</v>
      </c>
      <c r="AD1377" t="s">
        <v>1038</v>
      </c>
      <c r="AE1377" t="s">
        <v>1043</v>
      </c>
      <c r="AF1377" t="s">
        <v>81</v>
      </c>
      <c r="AG1377" t="s">
        <v>1044</v>
      </c>
      <c r="AH1377" t="s">
        <v>1045</v>
      </c>
      <c r="AI1377">
        <v>31715242166</v>
      </c>
      <c r="AJ1377" t="s">
        <v>1038</v>
      </c>
      <c r="AK1377" t="s">
        <v>191</v>
      </c>
      <c r="AL1377" t="s">
        <v>82</v>
      </c>
      <c r="AM1377" t="s">
        <v>1046</v>
      </c>
      <c r="AN1377" t="s">
        <v>81</v>
      </c>
      <c r="AO1377" t="s">
        <v>81</v>
      </c>
      <c r="AP1377" t="s">
        <v>192</v>
      </c>
      <c r="AQ1377" t="s">
        <v>20399</v>
      </c>
      <c r="AR1377" t="s">
        <v>3953</v>
      </c>
      <c r="AS1377" t="s">
        <v>20400</v>
      </c>
      <c r="AT1377" t="s">
        <v>20401</v>
      </c>
      <c r="AU1377" t="s">
        <v>197</v>
      </c>
      <c r="AV1377" t="s">
        <v>82</v>
      </c>
      <c r="AW1377" t="s">
        <v>198</v>
      </c>
      <c r="AX1377" t="s">
        <v>81</v>
      </c>
      <c r="AY1377" t="s">
        <v>81</v>
      </c>
      <c r="AZ1377" t="s">
        <v>3531</v>
      </c>
      <c r="BA1377" t="s">
        <v>82</v>
      </c>
      <c r="BB1377" s="1">
        <v>1</v>
      </c>
      <c r="BC1377" t="s">
        <v>199</v>
      </c>
      <c r="BD1377" t="s">
        <v>199</v>
      </c>
      <c r="BE1377" t="s">
        <v>199</v>
      </c>
      <c r="BF1377" t="s">
        <v>199</v>
      </c>
      <c r="BG1377" t="s">
        <v>81</v>
      </c>
      <c r="BH1377" t="s">
        <v>81</v>
      </c>
      <c r="BI1377" t="s">
        <v>81</v>
      </c>
      <c r="BJ1377" t="s">
        <v>82</v>
      </c>
      <c r="BK1377" t="s">
        <v>82</v>
      </c>
      <c r="BL1377" t="s">
        <v>200</v>
      </c>
      <c r="BM1377" t="s">
        <v>201</v>
      </c>
      <c r="BN1377" t="s">
        <v>81</v>
      </c>
      <c r="BO1377" t="s">
        <v>81</v>
      </c>
      <c r="BP1377" t="s">
        <v>81</v>
      </c>
      <c r="BQ1377" t="s">
        <v>81</v>
      </c>
    </row>
    <row r="1378" spans="1:69" x14ac:dyDescent="0.2">
      <c r="A1378" s="5">
        <v>0</v>
      </c>
      <c r="B1378" t="s">
        <v>20402</v>
      </c>
      <c r="C1378" t="s">
        <v>20403</v>
      </c>
      <c r="D1378" t="s">
        <v>20404</v>
      </c>
      <c r="E1378" t="s">
        <v>20405</v>
      </c>
      <c r="F1378" t="s">
        <v>73</v>
      </c>
      <c r="G1378" t="s">
        <v>20406</v>
      </c>
      <c r="H1378" s="1">
        <v>43404</v>
      </c>
      <c r="I1378" s="1">
        <v>42592</v>
      </c>
      <c r="J1378" t="b">
        <v>0</v>
      </c>
      <c r="K1378" t="s">
        <v>75</v>
      </c>
      <c r="L1378" t="s">
        <v>10704</v>
      </c>
      <c r="M1378" t="s">
        <v>90</v>
      </c>
      <c r="N1378">
        <v>45</v>
      </c>
      <c r="O1378" t="s">
        <v>20407</v>
      </c>
      <c r="P1378" t="s">
        <v>82</v>
      </c>
      <c r="Q1378" t="s">
        <v>20408</v>
      </c>
      <c r="R1378" t="s">
        <v>81</v>
      </c>
      <c r="S1378">
        <v>1</v>
      </c>
      <c r="T1378" s="1">
        <v>43404</v>
      </c>
      <c r="U1378" t="s">
        <v>20409</v>
      </c>
      <c r="V1378" t="s">
        <v>106</v>
      </c>
      <c r="W1378" s="2">
        <v>43416</v>
      </c>
      <c r="X1378">
        <v>1818537</v>
      </c>
      <c r="Y1378" t="s">
        <v>148</v>
      </c>
      <c r="Z1378" t="s">
        <v>20410</v>
      </c>
      <c r="AA1378" t="s">
        <v>82</v>
      </c>
      <c r="AB1378" t="s">
        <v>675</v>
      </c>
      <c r="AC1378" t="s">
        <v>675</v>
      </c>
      <c r="AD1378" t="s">
        <v>20411</v>
      </c>
      <c r="AE1378" t="s">
        <v>148</v>
      </c>
      <c r="AF1378" t="s">
        <v>20410</v>
      </c>
      <c r="AG1378" t="s">
        <v>82</v>
      </c>
      <c r="AH1378" t="s">
        <v>675</v>
      </c>
      <c r="AI1378" t="s">
        <v>675</v>
      </c>
      <c r="AJ1378" t="s">
        <v>20411</v>
      </c>
      <c r="AK1378" t="s">
        <v>110</v>
      </c>
      <c r="AL1378" t="s">
        <v>82</v>
      </c>
      <c r="AM1378" t="s">
        <v>88</v>
      </c>
      <c r="AN1378" t="s">
        <v>154</v>
      </c>
      <c r="AO1378" t="s">
        <v>90</v>
      </c>
      <c r="AP1378" t="s">
        <v>91</v>
      </c>
      <c r="AQ1378" t="s">
        <v>20412</v>
      </c>
      <c r="AR1378" t="s">
        <v>82</v>
      </c>
      <c r="AS1378" t="s">
        <v>20413</v>
      </c>
      <c r="AT1378" t="s">
        <v>82</v>
      </c>
      <c r="AU1378" t="s">
        <v>81</v>
      </c>
      <c r="AV1378" t="s">
        <v>82</v>
      </c>
      <c r="AW1378" t="s">
        <v>82</v>
      </c>
      <c r="AX1378" t="s">
        <v>82</v>
      </c>
      <c r="AY1378" t="s">
        <v>82</v>
      </c>
      <c r="AZ1378" t="s">
        <v>82</v>
      </c>
      <c r="BA1378" t="s">
        <v>82</v>
      </c>
      <c r="BB1378" t="s">
        <v>82</v>
      </c>
      <c r="BC1378" t="s">
        <v>82</v>
      </c>
      <c r="BD1378" t="s">
        <v>82</v>
      </c>
      <c r="BE1378" t="s">
        <v>82</v>
      </c>
      <c r="BF1378" t="s">
        <v>82</v>
      </c>
      <c r="BG1378" t="s">
        <v>82</v>
      </c>
      <c r="BH1378" t="s">
        <v>82</v>
      </c>
      <c r="BI1378" t="s">
        <v>82</v>
      </c>
      <c r="BJ1378" t="s">
        <v>82</v>
      </c>
      <c r="BK1378" t="s">
        <v>82</v>
      </c>
      <c r="BL1378" t="s">
        <v>82</v>
      </c>
      <c r="BM1378" t="s">
        <v>82</v>
      </c>
      <c r="BN1378" t="s">
        <v>82</v>
      </c>
      <c r="BO1378" t="s">
        <v>82</v>
      </c>
      <c r="BP1378" t="s">
        <v>82</v>
      </c>
      <c r="BQ1378" t="s">
        <v>82</v>
      </c>
    </row>
    <row r="1379" spans="1:69" x14ac:dyDescent="0.2">
      <c r="A1379" s="5">
        <v>0</v>
      </c>
      <c r="B1379" t="s">
        <v>20414</v>
      </c>
      <c r="C1379" t="s">
        <v>20415</v>
      </c>
      <c r="D1379" t="s">
        <v>20416</v>
      </c>
      <c r="E1379" t="s">
        <v>20414</v>
      </c>
      <c r="F1379" t="s">
        <v>73</v>
      </c>
      <c r="G1379" t="s">
        <v>20417</v>
      </c>
      <c r="H1379" s="1">
        <v>42844</v>
      </c>
      <c r="I1379" s="1">
        <v>43494</v>
      </c>
      <c r="J1379" t="b">
        <v>0</v>
      </c>
      <c r="K1379" t="s">
        <v>75</v>
      </c>
      <c r="L1379" t="s">
        <v>1565</v>
      </c>
      <c r="M1379" t="s">
        <v>90</v>
      </c>
      <c r="N1379">
        <v>30</v>
      </c>
      <c r="O1379" t="s">
        <v>20418</v>
      </c>
      <c r="P1379" t="s">
        <v>79</v>
      </c>
      <c r="Q1379" t="s">
        <v>20419</v>
      </c>
      <c r="R1379" t="s">
        <v>81</v>
      </c>
      <c r="S1379" t="s">
        <v>82</v>
      </c>
      <c r="T1379" s="1">
        <v>42844</v>
      </c>
      <c r="U1379" t="s">
        <v>19363</v>
      </c>
      <c r="V1379" t="s">
        <v>585</v>
      </c>
      <c r="W1379" s="2">
        <v>44053</v>
      </c>
      <c r="X1379" t="s">
        <v>20420</v>
      </c>
      <c r="Y1379" t="s">
        <v>148</v>
      </c>
      <c r="Z1379" t="s">
        <v>20421</v>
      </c>
      <c r="AA1379" t="s">
        <v>82</v>
      </c>
      <c r="AB1379" t="s">
        <v>20422</v>
      </c>
      <c r="AC1379" t="s">
        <v>20423</v>
      </c>
      <c r="AD1379" t="s">
        <v>20424</v>
      </c>
      <c r="AE1379" t="s">
        <v>148</v>
      </c>
      <c r="AF1379" t="s">
        <v>20421</v>
      </c>
      <c r="AG1379" t="s">
        <v>82</v>
      </c>
      <c r="AH1379" t="s">
        <v>20422</v>
      </c>
      <c r="AI1379" t="s">
        <v>20423</v>
      </c>
      <c r="AJ1379" t="s">
        <v>20424</v>
      </c>
      <c r="AK1379" t="s">
        <v>296</v>
      </c>
      <c r="AL1379" t="s">
        <v>82</v>
      </c>
      <c r="AM1379" t="s">
        <v>88</v>
      </c>
      <c r="AN1379" t="s">
        <v>7433</v>
      </c>
      <c r="AO1379" t="s">
        <v>2922</v>
      </c>
      <c r="AP1379" t="s">
        <v>91</v>
      </c>
      <c r="AQ1379" t="s">
        <v>20425</v>
      </c>
      <c r="AR1379" t="s">
        <v>82</v>
      </c>
      <c r="AS1379" t="s">
        <v>20426</v>
      </c>
      <c r="AT1379" t="s">
        <v>82</v>
      </c>
      <c r="AU1379" t="s">
        <v>81</v>
      </c>
      <c r="AV1379" t="s">
        <v>82</v>
      </c>
      <c r="AW1379" t="s">
        <v>82</v>
      </c>
      <c r="AX1379" t="s">
        <v>82</v>
      </c>
      <c r="AY1379" t="s">
        <v>82</v>
      </c>
      <c r="AZ1379" t="s">
        <v>82</v>
      </c>
      <c r="BA1379" t="s">
        <v>82</v>
      </c>
      <c r="BB1379" t="s">
        <v>82</v>
      </c>
      <c r="BC1379" t="s">
        <v>82</v>
      </c>
      <c r="BD1379" t="s">
        <v>82</v>
      </c>
      <c r="BE1379" t="s">
        <v>82</v>
      </c>
      <c r="BF1379" t="s">
        <v>82</v>
      </c>
      <c r="BG1379" t="s">
        <v>82</v>
      </c>
      <c r="BH1379" t="s">
        <v>82</v>
      </c>
      <c r="BI1379" t="s">
        <v>82</v>
      </c>
      <c r="BJ1379" t="s">
        <v>82</v>
      </c>
      <c r="BK1379" t="s">
        <v>82</v>
      </c>
      <c r="BL1379" t="s">
        <v>82</v>
      </c>
      <c r="BM1379" t="s">
        <v>82</v>
      </c>
      <c r="BN1379" t="s">
        <v>82</v>
      </c>
      <c r="BO1379" t="s">
        <v>82</v>
      </c>
      <c r="BP1379" t="s">
        <v>82</v>
      </c>
      <c r="BQ1379" t="s">
        <v>82</v>
      </c>
    </row>
    <row r="1380" spans="1:69" x14ac:dyDescent="0.2">
      <c r="A1380" s="5">
        <v>0</v>
      </c>
      <c r="B1380" t="s">
        <v>20427</v>
      </c>
      <c r="C1380" t="s">
        <v>20428</v>
      </c>
      <c r="D1380" t="s">
        <v>20429</v>
      </c>
      <c r="E1380" t="s">
        <v>20427</v>
      </c>
      <c r="F1380" t="s">
        <v>73</v>
      </c>
      <c r="G1380" t="s">
        <v>20430</v>
      </c>
      <c r="H1380" s="1">
        <v>42577</v>
      </c>
      <c r="I1380" s="1">
        <v>41426</v>
      </c>
      <c r="J1380" t="b">
        <v>1</v>
      </c>
      <c r="K1380" t="s">
        <v>75</v>
      </c>
      <c r="L1380" t="s">
        <v>518</v>
      </c>
      <c r="M1380" t="s">
        <v>90</v>
      </c>
      <c r="N1380">
        <v>33</v>
      </c>
      <c r="O1380" t="s">
        <v>268</v>
      </c>
      <c r="P1380" t="s">
        <v>269</v>
      </c>
      <c r="Q1380" t="s">
        <v>20431</v>
      </c>
      <c r="R1380" t="s">
        <v>81</v>
      </c>
      <c r="S1380">
        <v>1</v>
      </c>
      <c r="T1380" s="1">
        <v>42577</v>
      </c>
      <c r="U1380" s="3">
        <v>41426</v>
      </c>
      <c r="V1380" t="s">
        <v>411</v>
      </c>
      <c r="W1380" s="2">
        <v>43262</v>
      </c>
      <c r="X1380" t="s">
        <v>20432</v>
      </c>
      <c r="Y1380" t="s">
        <v>273</v>
      </c>
      <c r="Z1380" t="s">
        <v>20433</v>
      </c>
      <c r="AA1380" t="s">
        <v>82</v>
      </c>
      <c r="AB1380" t="s">
        <v>275</v>
      </c>
      <c r="AC1380" t="s">
        <v>275</v>
      </c>
      <c r="AD1380" t="s">
        <v>20434</v>
      </c>
      <c r="AE1380" t="s">
        <v>273</v>
      </c>
      <c r="AF1380" t="s">
        <v>20433</v>
      </c>
      <c r="AG1380" t="s">
        <v>82</v>
      </c>
      <c r="AH1380" t="s">
        <v>275</v>
      </c>
      <c r="AI1380" t="s">
        <v>275</v>
      </c>
      <c r="AJ1380" t="s">
        <v>20434</v>
      </c>
      <c r="AK1380" t="s">
        <v>110</v>
      </c>
      <c r="AL1380" t="s">
        <v>82</v>
      </c>
      <c r="AM1380" t="s">
        <v>88</v>
      </c>
      <c r="AN1380" t="s">
        <v>154</v>
      </c>
      <c r="AO1380" t="s">
        <v>231</v>
      </c>
      <c r="AP1380" t="s">
        <v>91</v>
      </c>
      <c r="AQ1380" t="s">
        <v>20435</v>
      </c>
      <c r="AR1380" t="s">
        <v>82</v>
      </c>
      <c r="AS1380" t="s">
        <v>20436</v>
      </c>
      <c r="AT1380" t="s">
        <v>82</v>
      </c>
      <c r="AU1380" t="s">
        <v>81</v>
      </c>
      <c r="AV1380" t="s">
        <v>82</v>
      </c>
      <c r="AW1380" t="s">
        <v>82</v>
      </c>
      <c r="AX1380" t="s">
        <v>82</v>
      </c>
      <c r="AY1380" t="s">
        <v>82</v>
      </c>
      <c r="AZ1380" t="s">
        <v>82</v>
      </c>
      <c r="BA1380" t="s">
        <v>82</v>
      </c>
      <c r="BB1380" t="s">
        <v>82</v>
      </c>
      <c r="BC1380" t="s">
        <v>82</v>
      </c>
      <c r="BD1380" t="s">
        <v>82</v>
      </c>
      <c r="BE1380" t="s">
        <v>82</v>
      </c>
      <c r="BF1380" t="s">
        <v>82</v>
      </c>
      <c r="BG1380" t="s">
        <v>82</v>
      </c>
      <c r="BH1380" t="s">
        <v>82</v>
      </c>
      <c r="BI1380" t="s">
        <v>82</v>
      </c>
      <c r="BJ1380" t="s">
        <v>82</v>
      </c>
      <c r="BK1380" t="s">
        <v>82</v>
      </c>
      <c r="BL1380" t="s">
        <v>82</v>
      </c>
      <c r="BM1380" t="s">
        <v>82</v>
      </c>
      <c r="BN1380" t="s">
        <v>82</v>
      </c>
      <c r="BO1380" t="s">
        <v>82</v>
      </c>
      <c r="BP1380" t="s">
        <v>82</v>
      </c>
      <c r="BQ1380" t="s">
        <v>82</v>
      </c>
    </row>
    <row r="1381" spans="1:69" x14ac:dyDescent="0.2">
      <c r="A1381" s="5">
        <v>0</v>
      </c>
      <c r="B1381" t="s">
        <v>20437</v>
      </c>
      <c r="C1381" t="s">
        <v>20438</v>
      </c>
      <c r="D1381" t="s">
        <v>20439</v>
      </c>
      <c r="E1381" t="s">
        <v>20440</v>
      </c>
      <c r="F1381" t="s">
        <v>73</v>
      </c>
      <c r="G1381" t="s">
        <v>20441</v>
      </c>
      <c r="H1381" s="1">
        <v>42514</v>
      </c>
      <c r="I1381" s="1">
        <v>41640</v>
      </c>
      <c r="J1381" t="b">
        <v>1</v>
      </c>
      <c r="K1381" t="s">
        <v>75</v>
      </c>
      <c r="L1381" t="s">
        <v>13086</v>
      </c>
      <c r="M1381" t="s">
        <v>90</v>
      </c>
      <c r="N1381">
        <v>80</v>
      </c>
      <c r="O1381" t="s">
        <v>20442</v>
      </c>
      <c r="P1381" t="s">
        <v>82</v>
      </c>
      <c r="Q1381" t="s">
        <v>20443</v>
      </c>
      <c r="R1381" t="s">
        <v>81</v>
      </c>
      <c r="S1381">
        <v>1</v>
      </c>
      <c r="T1381" s="1">
        <v>42514</v>
      </c>
      <c r="U1381" s="3">
        <v>41640</v>
      </c>
      <c r="V1381" t="s">
        <v>411</v>
      </c>
      <c r="W1381" s="2">
        <v>42562</v>
      </c>
      <c r="X1381" t="s">
        <v>20444</v>
      </c>
      <c r="Y1381" t="s">
        <v>227</v>
      </c>
      <c r="Z1381" t="s">
        <v>20445</v>
      </c>
      <c r="AA1381" t="s">
        <v>82</v>
      </c>
      <c r="AB1381" t="s">
        <v>227</v>
      </c>
      <c r="AC1381" t="s">
        <v>227</v>
      </c>
      <c r="AD1381" t="s">
        <v>20446</v>
      </c>
      <c r="AE1381" t="s">
        <v>227</v>
      </c>
      <c r="AF1381" t="s">
        <v>20445</v>
      </c>
      <c r="AG1381" t="s">
        <v>82</v>
      </c>
      <c r="AH1381" t="s">
        <v>227</v>
      </c>
      <c r="AI1381" t="s">
        <v>227</v>
      </c>
      <c r="AJ1381" t="s">
        <v>20446</v>
      </c>
      <c r="AK1381" t="s">
        <v>110</v>
      </c>
      <c r="AL1381" t="s">
        <v>20447</v>
      </c>
      <c r="AM1381" t="s">
        <v>6943</v>
      </c>
      <c r="AN1381" t="s">
        <v>13985</v>
      </c>
      <c r="AO1381" t="s">
        <v>90</v>
      </c>
      <c r="AP1381" t="s">
        <v>371</v>
      </c>
      <c r="AQ1381" t="s">
        <v>20448</v>
      </c>
      <c r="AR1381" t="s">
        <v>82</v>
      </c>
      <c r="AS1381" t="s">
        <v>20449</v>
      </c>
      <c r="AT1381" t="s">
        <v>20450</v>
      </c>
      <c r="AU1381" t="s">
        <v>81</v>
      </c>
      <c r="AV1381" t="s">
        <v>82</v>
      </c>
      <c r="AW1381" t="s">
        <v>82</v>
      </c>
      <c r="AX1381" t="s">
        <v>82</v>
      </c>
      <c r="AY1381" t="s">
        <v>82</v>
      </c>
      <c r="AZ1381" t="s">
        <v>82</v>
      </c>
      <c r="BA1381" t="s">
        <v>82</v>
      </c>
      <c r="BB1381" t="s">
        <v>82</v>
      </c>
      <c r="BC1381" t="s">
        <v>82</v>
      </c>
      <c r="BD1381" t="s">
        <v>82</v>
      </c>
      <c r="BE1381" t="s">
        <v>82</v>
      </c>
      <c r="BF1381" t="s">
        <v>82</v>
      </c>
      <c r="BG1381" t="s">
        <v>82</v>
      </c>
      <c r="BH1381" t="s">
        <v>82</v>
      </c>
      <c r="BI1381" t="s">
        <v>82</v>
      </c>
      <c r="BJ1381" t="s">
        <v>82</v>
      </c>
      <c r="BK1381" t="s">
        <v>82</v>
      </c>
      <c r="BL1381" t="s">
        <v>82</v>
      </c>
      <c r="BM1381" t="s">
        <v>82</v>
      </c>
      <c r="BN1381" t="s">
        <v>82</v>
      </c>
      <c r="BO1381" t="s">
        <v>82</v>
      </c>
      <c r="BP1381" t="s">
        <v>82</v>
      </c>
      <c r="BQ1381" t="s">
        <v>82</v>
      </c>
    </row>
    <row r="1382" spans="1:69" x14ac:dyDescent="0.2">
      <c r="A1382" s="5">
        <v>1</v>
      </c>
      <c r="B1382" t="s">
        <v>20451</v>
      </c>
      <c r="C1382" t="s">
        <v>20452</v>
      </c>
      <c r="D1382" t="s">
        <v>20453</v>
      </c>
      <c r="E1382" t="s">
        <v>20454</v>
      </c>
      <c r="F1382" t="s">
        <v>700</v>
      </c>
      <c r="G1382" t="s">
        <v>20455</v>
      </c>
      <c r="H1382" s="1">
        <v>43007</v>
      </c>
      <c r="I1382" s="1">
        <v>43308</v>
      </c>
      <c r="J1382" t="b">
        <v>0</v>
      </c>
      <c r="K1382" t="s">
        <v>75</v>
      </c>
      <c r="L1382" t="s">
        <v>82</v>
      </c>
      <c r="M1382" t="s">
        <v>101</v>
      </c>
      <c r="N1382">
        <v>70</v>
      </c>
      <c r="O1382" t="s">
        <v>20456</v>
      </c>
      <c r="P1382" t="s">
        <v>705</v>
      </c>
      <c r="Q1382" t="s">
        <v>20457</v>
      </c>
      <c r="R1382" t="s">
        <v>81</v>
      </c>
      <c r="S1382" t="s">
        <v>82</v>
      </c>
      <c r="T1382" s="1">
        <v>43007</v>
      </c>
      <c r="U1382" s="1">
        <v>43308</v>
      </c>
      <c r="V1382" t="s">
        <v>707</v>
      </c>
      <c r="W1382" s="2">
        <v>43332</v>
      </c>
      <c r="X1382" t="s">
        <v>4765</v>
      </c>
      <c r="Y1382" t="s">
        <v>82</v>
      </c>
      <c r="Z1382" t="s">
        <v>20458</v>
      </c>
      <c r="AA1382" t="s">
        <v>20459</v>
      </c>
      <c r="AB1382" t="s">
        <v>20460</v>
      </c>
      <c r="AC1382" t="s">
        <v>20461</v>
      </c>
      <c r="AD1382" t="s">
        <v>82</v>
      </c>
      <c r="AE1382" t="s">
        <v>82</v>
      </c>
      <c r="AF1382" t="s">
        <v>20458</v>
      </c>
      <c r="AG1382" t="s">
        <v>20459</v>
      </c>
      <c r="AH1382" t="s">
        <v>20460</v>
      </c>
      <c r="AI1382" t="s">
        <v>20461</v>
      </c>
      <c r="AJ1382" t="s">
        <v>82</v>
      </c>
      <c r="AK1382" t="s">
        <v>296</v>
      </c>
      <c r="AL1382" t="s">
        <v>81</v>
      </c>
      <c r="AM1382" t="s">
        <v>20456</v>
      </c>
      <c r="AN1382" t="s">
        <v>154</v>
      </c>
      <c r="AO1382" t="s">
        <v>81</v>
      </c>
      <c r="AP1382" t="s">
        <v>710</v>
      </c>
      <c r="AQ1382" t="s">
        <v>20462</v>
      </c>
      <c r="AR1382" t="s">
        <v>20463</v>
      </c>
      <c r="AS1382" t="s">
        <v>20464</v>
      </c>
      <c r="AT1382" t="s">
        <v>20465</v>
      </c>
      <c r="AU1382" t="s">
        <v>81</v>
      </c>
      <c r="AV1382" t="s">
        <v>82</v>
      </c>
      <c r="AW1382" t="s">
        <v>82</v>
      </c>
      <c r="AX1382" t="s">
        <v>82</v>
      </c>
      <c r="AY1382" t="s">
        <v>82</v>
      </c>
      <c r="AZ1382" t="s">
        <v>82</v>
      </c>
      <c r="BA1382" t="s">
        <v>82</v>
      </c>
      <c r="BB1382" t="s">
        <v>82</v>
      </c>
      <c r="BC1382" t="s">
        <v>82</v>
      </c>
      <c r="BD1382" t="s">
        <v>82</v>
      </c>
      <c r="BE1382" t="s">
        <v>82</v>
      </c>
      <c r="BF1382" t="s">
        <v>82</v>
      </c>
      <c r="BG1382" t="s">
        <v>82</v>
      </c>
      <c r="BH1382" t="s">
        <v>82</v>
      </c>
      <c r="BI1382" t="s">
        <v>82</v>
      </c>
      <c r="BJ1382" t="s">
        <v>82</v>
      </c>
      <c r="BK1382" t="s">
        <v>82</v>
      </c>
      <c r="BL1382" t="s">
        <v>82</v>
      </c>
      <c r="BM1382" t="s">
        <v>82</v>
      </c>
      <c r="BN1382" t="s">
        <v>82</v>
      </c>
      <c r="BO1382" t="s">
        <v>82</v>
      </c>
      <c r="BP1382" t="s">
        <v>82</v>
      </c>
      <c r="BQ1382" t="s">
        <v>82</v>
      </c>
    </row>
    <row r="1383" spans="1:69" x14ac:dyDescent="0.2">
      <c r="A1383" s="5">
        <v>0</v>
      </c>
      <c r="B1383" t="s">
        <v>20466</v>
      </c>
      <c r="C1383" t="s">
        <v>20467</v>
      </c>
      <c r="D1383" t="s">
        <v>20468</v>
      </c>
      <c r="E1383" t="s">
        <v>20469</v>
      </c>
      <c r="F1383" t="s">
        <v>73</v>
      </c>
      <c r="G1383" t="s">
        <v>20470</v>
      </c>
      <c r="H1383" s="1">
        <v>42551</v>
      </c>
      <c r="I1383" s="1">
        <v>42036</v>
      </c>
      <c r="J1383" t="b">
        <v>1</v>
      </c>
      <c r="K1383" t="s">
        <v>75</v>
      </c>
      <c r="L1383" t="s">
        <v>20471</v>
      </c>
      <c r="M1383" t="s">
        <v>90</v>
      </c>
      <c r="N1383">
        <v>15</v>
      </c>
      <c r="O1383" t="s">
        <v>14804</v>
      </c>
      <c r="P1383" t="s">
        <v>20472</v>
      </c>
      <c r="Q1383" t="s">
        <v>20473</v>
      </c>
      <c r="R1383" t="s">
        <v>81</v>
      </c>
      <c r="S1383">
        <v>1</v>
      </c>
      <c r="T1383" s="1">
        <v>42551</v>
      </c>
      <c r="U1383" s="3">
        <v>42036</v>
      </c>
      <c r="V1383" t="s">
        <v>271</v>
      </c>
      <c r="W1383" s="2">
        <v>42653</v>
      </c>
      <c r="X1383" t="s">
        <v>20474</v>
      </c>
      <c r="Y1383" t="s">
        <v>523</v>
      </c>
      <c r="Z1383" t="s">
        <v>20475</v>
      </c>
      <c r="AA1383" t="s">
        <v>82</v>
      </c>
      <c r="AB1383" t="s">
        <v>20476</v>
      </c>
      <c r="AC1383" t="s">
        <v>20477</v>
      </c>
      <c r="AD1383" t="s">
        <v>227</v>
      </c>
      <c r="AE1383" t="s">
        <v>523</v>
      </c>
      <c r="AF1383" t="s">
        <v>20475</v>
      </c>
      <c r="AG1383" t="s">
        <v>82</v>
      </c>
      <c r="AH1383" t="s">
        <v>20476</v>
      </c>
      <c r="AI1383" t="s">
        <v>20477</v>
      </c>
      <c r="AJ1383" t="s">
        <v>227</v>
      </c>
      <c r="AK1383" t="s">
        <v>296</v>
      </c>
      <c r="AL1383" t="s">
        <v>82</v>
      </c>
      <c r="AM1383" t="s">
        <v>6943</v>
      </c>
      <c r="AN1383" t="s">
        <v>154</v>
      </c>
      <c r="AO1383" t="s">
        <v>90</v>
      </c>
      <c r="AP1383" t="s">
        <v>371</v>
      </c>
      <c r="AQ1383" t="s">
        <v>20478</v>
      </c>
      <c r="AR1383" t="s">
        <v>82</v>
      </c>
      <c r="AS1383" t="s">
        <v>20479</v>
      </c>
      <c r="AT1383" t="s">
        <v>20480</v>
      </c>
      <c r="AU1383" t="s">
        <v>81</v>
      </c>
      <c r="AV1383" t="s">
        <v>82</v>
      </c>
      <c r="AW1383" t="s">
        <v>82</v>
      </c>
      <c r="AX1383" t="s">
        <v>82</v>
      </c>
      <c r="AY1383" t="s">
        <v>82</v>
      </c>
      <c r="AZ1383" t="s">
        <v>82</v>
      </c>
      <c r="BA1383" t="s">
        <v>82</v>
      </c>
      <c r="BB1383" t="s">
        <v>82</v>
      </c>
      <c r="BC1383" t="s">
        <v>82</v>
      </c>
      <c r="BD1383" t="s">
        <v>82</v>
      </c>
      <c r="BE1383" t="s">
        <v>82</v>
      </c>
      <c r="BF1383" t="s">
        <v>82</v>
      </c>
      <c r="BG1383" t="s">
        <v>82</v>
      </c>
      <c r="BH1383" t="s">
        <v>82</v>
      </c>
      <c r="BI1383" t="s">
        <v>82</v>
      </c>
      <c r="BJ1383" t="s">
        <v>82</v>
      </c>
      <c r="BK1383" t="s">
        <v>82</v>
      </c>
      <c r="BL1383" t="s">
        <v>82</v>
      </c>
      <c r="BM1383" t="s">
        <v>82</v>
      </c>
      <c r="BN1383" t="s">
        <v>82</v>
      </c>
      <c r="BO1383" t="s">
        <v>82</v>
      </c>
      <c r="BP1383" t="s">
        <v>82</v>
      </c>
      <c r="BQ1383" t="s">
        <v>82</v>
      </c>
    </row>
    <row r="1384" spans="1:69" x14ac:dyDescent="0.2">
      <c r="A1384" s="5">
        <v>0</v>
      </c>
      <c r="B1384" t="s">
        <v>20481</v>
      </c>
      <c r="C1384" t="s">
        <v>5745</v>
      </c>
      <c r="D1384" t="s">
        <v>20482</v>
      </c>
      <c r="E1384" t="s">
        <v>20483</v>
      </c>
      <c r="F1384" t="s">
        <v>73</v>
      </c>
      <c r="G1384" t="s">
        <v>20484</v>
      </c>
      <c r="H1384" s="1">
        <v>43364</v>
      </c>
      <c r="I1384" s="1">
        <v>43403</v>
      </c>
      <c r="J1384" t="b">
        <v>0</v>
      </c>
      <c r="K1384" t="s">
        <v>75</v>
      </c>
      <c r="L1384" t="s">
        <v>142</v>
      </c>
      <c r="M1384" t="s">
        <v>90</v>
      </c>
      <c r="N1384">
        <v>126</v>
      </c>
      <c r="O1384" t="s">
        <v>20485</v>
      </c>
      <c r="P1384" t="s">
        <v>82</v>
      </c>
      <c r="Q1384" t="s">
        <v>20486</v>
      </c>
      <c r="R1384" t="s">
        <v>81</v>
      </c>
      <c r="S1384" t="s">
        <v>82</v>
      </c>
      <c r="T1384" s="1">
        <v>43364</v>
      </c>
      <c r="U1384" t="s">
        <v>2433</v>
      </c>
      <c r="V1384" t="s">
        <v>84</v>
      </c>
      <c r="W1384" s="2">
        <v>43374</v>
      </c>
      <c r="X1384" t="s">
        <v>20487</v>
      </c>
      <c r="Y1384" t="s">
        <v>81</v>
      </c>
      <c r="Z1384" t="s">
        <v>5752</v>
      </c>
      <c r="AA1384" t="s">
        <v>82</v>
      </c>
      <c r="AB1384" t="s">
        <v>5753</v>
      </c>
      <c r="AC1384">
        <v>989264821</v>
      </c>
      <c r="AD1384" t="s">
        <v>81</v>
      </c>
      <c r="AE1384" t="s">
        <v>81</v>
      </c>
      <c r="AF1384" t="s">
        <v>5752</v>
      </c>
      <c r="AG1384" t="s">
        <v>82</v>
      </c>
      <c r="AH1384" t="s">
        <v>5753</v>
      </c>
      <c r="AI1384">
        <v>989264821</v>
      </c>
      <c r="AJ1384" t="s">
        <v>81</v>
      </c>
      <c r="AK1384" t="s">
        <v>153</v>
      </c>
      <c r="AL1384" t="s">
        <v>20488</v>
      </c>
      <c r="AM1384" t="s">
        <v>88</v>
      </c>
      <c r="AN1384" t="s">
        <v>154</v>
      </c>
      <c r="AO1384" t="s">
        <v>1063</v>
      </c>
      <c r="AP1384" t="s">
        <v>91</v>
      </c>
      <c r="AQ1384" t="s">
        <v>20489</v>
      </c>
      <c r="AR1384" t="s">
        <v>82</v>
      </c>
      <c r="AS1384" t="s">
        <v>5756</v>
      </c>
      <c r="AT1384" t="s">
        <v>20490</v>
      </c>
      <c r="AU1384" t="s">
        <v>81</v>
      </c>
      <c r="AV1384" t="s">
        <v>82</v>
      </c>
      <c r="AW1384" t="s">
        <v>82</v>
      </c>
      <c r="AX1384" t="s">
        <v>82</v>
      </c>
      <c r="AY1384" t="s">
        <v>82</v>
      </c>
      <c r="AZ1384" t="s">
        <v>82</v>
      </c>
      <c r="BA1384" t="s">
        <v>82</v>
      </c>
      <c r="BB1384" t="s">
        <v>82</v>
      </c>
      <c r="BC1384" t="s">
        <v>82</v>
      </c>
      <c r="BD1384" t="s">
        <v>82</v>
      </c>
      <c r="BE1384" t="s">
        <v>82</v>
      </c>
      <c r="BF1384" t="s">
        <v>82</v>
      </c>
      <c r="BG1384" t="s">
        <v>82</v>
      </c>
      <c r="BH1384" t="s">
        <v>82</v>
      </c>
      <c r="BI1384" t="s">
        <v>82</v>
      </c>
      <c r="BJ1384" t="s">
        <v>82</v>
      </c>
      <c r="BK1384" t="s">
        <v>82</v>
      </c>
      <c r="BL1384" t="s">
        <v>82</v>
      </c>
      <c r="BM1384" t="s">
        <v>82</v>
      </c>
      <c r="BN1384" t="s">
        <v>82</v>
      </c>
      <c r="BO1384" t="s">
        <v>82</v>
      </c>
      <c r="BP1384" t="s">
        <v>82</v>
      </c>
      <c r="BQ1384" t="s">
        <v>82</v>
      </c>
    </row>
    <row r="1385" spans="1:69" x14ac:dyDescent="0.2">
      <c r="A1385" s="5">
        <v>1</v>
      </c>
      <c r="B1385" t="s">
        <v>20491</v>
      </c>
      <c r="C1385" t="s">
        <v>20492</v>
      </c>
      <c r="D1385" t="s">
        <v>20493</v>
      </c>
      <c r="E1385" t="s">
        <v>20494</v>
      </c>
      <c r="F1385" t="s">
        <v>1316</v>
      </c>
      <c r="G1385" t="s">
        <v>20495</v>
      </c>
      <c r="H1385" s="1">
        <v>42891</v>
      </c>
      <c r="I1385" s="1">
        <v>41275</v>
      </c>
      <c r="J1385" t="b">
        <v>0</v>
      </c>
      <c r="K1385" t="s">
        <v>622</v>
      </c>
      <c r="L1385" t="s">
        <v>6593</v>
      </c>
      <c r="M1385">
        <v>3</v>
      </c>
      <c r="N1385">
        <v>30</v>
      </c>
      <c r="O1385" t="s">
        <v>3054</v>
      </c>
      <c r="P1385" t="s">
        <v>1356</v>
      </c>
      <c r="Q1385" t="s">
        <v>20496</v>
      </c>
      <c r="R1385" t="s">
        <v>81</v>
      </c>
      <c r="S1385">
        <v>1</v>
      </c>
      <c r="T1385" s="1">
        <v>42891</v>
      </c>
      <c r="U1385" s="1">
        <v>41275</v>
      </c>
      <c r="V1385" t="s">
        <v>1322</v>
      </c>
      <c r="W1385" s="2">
        <v>43153</v>
      </c>
      <c r="X1385" t="s">
        <v>82</v>
      </c>
      <c r="Y1385" t="s">
        <v>20497</v>
      </c>
      <c r="Z1385" t="s">
        <v>81</v>
      </c>
      <c r="AA1385" t="s">
        <v>20498</v>
      </c>
      <c r="AB1385" t="s">
        <v>20499</v>
      </c>
      <c r="AC1385" t="s">
        <v>20500</v>
      </c>
      <c r="AD1385" t="s">
        <v>20501</v>
      </c>
      <c r="AE1385" t="s">
        <v>20502</v>
      </c>
      <c r="AF1385" t="s">
        <v>81</v>
      </c>
      <c r="AG1385" t="s">
        <v>20498</v>
      </c>
      <c r="AH1385" t="s">
        <v>20499</v>
      </c>
      <c r="AI1385" t="s">
        <v>20503</v>
      </c>
      <c r="AJ1385" t="s">
        <v>20501</v>
      </c>
      <c r="AK1385" t="s">
        <v>1328</v>
      </c>
      <c r="AL1385" t="s">
        <v>82</v>
      </c>
      <c r="AM1385" t="s">
        <v>3054</v>
      </c>
      <c r="AN1385" t="s">
        <v>17308</v>
      </c>
      <c r="AO1385" t="s">
        <v>4105</v>
      </c>
      <c r="AP1385" t="s">
        <v>371</v>
      </c>
      <c r="AQ1385" t="s">
        <v>20504</v>
      </c>
      <c r="AR1385" t="s">
        <v>1332</v>
      </c>
      <c r="AS1385" t="s">
        <v>20505</v>
      </c>
      <c r="AT1385" t="s">
        <v>20506</v>
      </c>
      <c r="AU1385" t="s">
        <v>81</v>
      </c>
      <c r="AV1385" t="s">
        <v>82</v>
      </c>
      <c r="AW1385" t="s">
        <v>1334</v>
      </c>
      <c r="AX1385" t="s">
        <v>81</v>
      </c>
      <c r="AY1385" t="s">
        <v>81</v>
      </c>
      <c r="AZ1385" t="s">
        <v>81</v>
      </c>
      <c r="BA1385" t="s">
        <v>82</v>
      </c>
      <c r="BB1385" s="1">
        <v>1</v>
      </c>
      <c r="BC1385" t="s">
        <v>81</v>
      </c>
      <c r="BD1385" t="s">
        <v>81</v>
      </c>
      <c r="BE1385" t="s">
        <v>81</v>
      </c>
      <c r="BF1385" t="s">
        <v>81</v>
      </c>
      <c r="BG1385" t="s">
        <v>81</v>
      </c>
      <c r="BH1385" t="s">
        <v>81</v>
      </c>
      <c r="BI1385" t="s">
        <v>81</v>
      </c>
      <c r="BJ1385" t="s">
        <v>82</v>
      </c>
      <c r="BK1385" t="s">
        <v>82</v>
      </c>
      <c r="BL1385" t="s">
        <v>200</v>
      </c>
      <c r="BM1385" t="s">
        <v>201</v>
      </c>
      <c r="BN1385" t="s">
        <v>81</v>
      </c>
      <c r="BO1385" t="s">
        <v>3323</v>
      </c>
      <c r="BP1385" t="s">
        <v>81</v>
      </c>
      <c r="BQ1385" t="s">
        <v>81</v>
      </c>
    </row>
    <row r="1386" spans="1:69" x14ac:dyDescent="0.2">
      <c r="A1386" s="5">
        <v>1</v>
      </c>
      <c r="B1386" t="s">
        <v>20507</v>
      </c>
      <c r="C1386" t="s">
        <v>20508</v>
      </c>
      <c r="D1386" t="s">
        <v>20509</v>
      </c>
      <c r="E1386" t="s">
        <v>20510</v>
      </c>
      <c r="F1386" t="s">
        <v>73</v>
      </c>
      <c r="G1386" t="s">
        <v>20511</v>
      </c>
      <c r="H1386" s="1">
        <v>43027</v>
      </c>
      <c r="I1386" s="1">
        <v>43151</v>
      </c>
      <c r="J1386" t="b">
        <v>0</v>
      </c>
      <c r="K1386" t="s">
        <v>75</v>
      </c>
      <c r="L1386" t="s">
        <v>482</v>
      </c>
      <c r="M1386" t="s">
        <v>101</v>
      </c>
      <c r="N1386">
        <v>149</v>
      </c>
      <c r="O1386" t="s">
        <v>438</v>
      </c>
      <c r="P1386" t="s">
        <v>79</v>
      </c>
      <c r="Q1386" t="s">
        <v>20512</v>
      </c>
      <c r="R1386" t="s">
        <v>81</v>
      </c>
      <c r="S1386" t="s">
        <v>82</v>
      </c>
      <c r="T1386" s="1">
        <v>43027</v>
      </c>
      <c r="U1386" t="s">
        <v>20513</v>
      </c>
      <c r="V1386" t="s">
        <v>1305</v>
      </c>
      <c r="W1386" s="2">
        <v>43920</v>
      </c>
      <c r="X1386" t="s">
        <v>20514</v>
      </c>
      <c r="Y1386" t="s">
        <v>82</v>
      </c>
      <c r="Z1386" t="s">
        <v>82</v>
      </c>
      <c r="AA1386" t="s">
        <v>82</v>
      </c>
      <c r="AB1386" t="s">
        <v>82</v>
      </c>
      <c r="AC1386" t="s">
        <v>82</v>
      </c>
      <c r="AD1386" t="s">
        <v>82</v>
      </c>
      <c r="AE1386" t="s">
        <v>82</v>
      </c>
      <c r="AF1386" t="s">
        <v>82</v>
      </c>
      <c r="AG1386" t="s">
        <v>82</v>
      </c>
      <c r="AH1386" t="s">
        <v>82</v>
      </c>
      <c r="AI1386" t="s">
        <v>82</v>
      </c>
      <c r="AJ1386" t="s">
        <v>82</v>
      </c>
      <c r="AK1386" t="s">
        <v>110</v>
      </c>
      <c r="AL1386" t="s">
        <v>82</v>
      </c>
      <c r="AM1386" t="s">
        <v>88</v>
      </c>
      <c r="AN1386" t="s">
        <v>112</v>
      </c>
      <c r="AO1386" t="s">
        <v>14929</v>
      </c>
      <c r="AP1386" t="s">
        <v>91</v>
      </c>
      <c r="AQ1386" t="s">
        <v>20515</v>
      </c>
      <c r="AR1386" t="s">
        <v>82</v>
      </c>
      <c r="AS1386" t="s">
        <v>20516</v>
      </c>
      <c r="AT1386" t="s">
        <v>20517</v>
      </c>
      <c r="AU1386" t="s">
        <v>81</v>
      </c>
      <c r="AV1386" t="s">
        <v>82</v>
      </c>
      <c r="AW1386" t="s">
        <v>82</v>
      </c>
      <c r="AX1386" t="s">
        <v>82</v>
      </c>
      <c r="AY1386" t="s">
        <v>82</v>
      </c>
      <c r="AZ1386" t="s">
        <v>82</v>
      </c>
      <c r="BA1386" t="s">
        <v>82</v>
      </c>
      <c r="BB1386" t="s">
        <v>82</v>
      </c>
      <c r="BC1386" t="s">
        <v>82</v>
      </c>
      <c r="BD1386" t="s">
        <v>82</v>
      </c>
      <c r="BE1386" t="s">
        <v>82</v>
      </c>
      <c r="BF1386" t="s">
        <v>82</v>
      </c>
      <c r="BG1386" t="s">
        <v>82</v>
      </c>
      <c r="BH1386" t="s">
        <v>82</v>
      </c>
      <c r="BI1386" t="s">
        <v>82</v>
      </c>
      <c r="BJ1386" t="s">
        <v>82</v>
      </c>
      <c r="BK1386" t="s">
        <v>82</v>
      </c>
      <c r="BL1386" t="s">
        <v>82</v>
      </c>
      <c r="BM1386" t="s">
        <v>82</v>
      </c>
      <c r="BN1386" t="s">
        <v>82</v>
      </c>
      <c r="BO1386" t="s">
        <v>82</v>
      </c>
      <c r="BP1386" t="s">
        <v>82</v>
      </c>
      <c r="BQ1386" t="s">
        <v>82</v>
      </c>
    </row>
    <row r="1387" spans="1:69" x14ac:dyDescent="0.2">
      <c r="A1387" s="5">
        <v>0</v>
      </c>
      <c r="B1387" t="s">
        <v>20518</v>
      </c>
      <c r="C1387" t="s">
        <v>20519</v>
      </c>
      <c r="D1387" t="s">
        <v>20520</v>
      </c>
      <c r="E1387" t="s">
        <v>20521</v>
      </c>
      <c r="F1387" t="s">
        <v>73</v>
      </c>
      <c r="G1387" t="s">
        <v>20522</v>
      </c>
      <c r="H1387" s="1">
        <v>42845</v>
      </c>
      <c r="I1387" s="1">
        <v>42370</v>
      </c>
      <c r="J1387" t="b">
        <v>0</v>
      </c>
      <c r="K1387" t="s">
        <v>75</v>
      </c>
      <c r="L1387" t="s">
        <v>1419</v>
      </c>
      <c r="M1387" t="s">
        <v>90</v>
      </c>
      <c r="N1387">
        <v>59</v>
      </c>
      <c r="O1387" t="s">
        <v>6679</v>
      </c>
      <c r="P1387" t="s">
        <v>79</v>
      </c>
      <c r="Q1387" t="s">
        <v>20523</v>
      </c>
      <c r="R1387" t="s">
        <v>81</v>
      </c>
      <c r="S1387">
        <v>1</v>
      </c>
      <c r="T1387" s="1">
        <v>42845</v>
      </c>
      <c r="U1387" t="s">
        <v>18739</v>
      </c>
      <c r="V1387" t="s">
        <v>585</v>
      </c>
      <c r="W1387" s="2">
        <v>44004</v>
      </c>
      <c r="X1387" t="s">
        <v>20524</v>
      </c>
      <c r="Y1387" t="s">
        <v>81</v>
      </c>
      <c r="Z1387" t="s">
        <v>20525</v>
      </c>
      <c r="AA1387" t="s">
        <v>82</v>
      </c>
      <c r="AB1387" t="s">
        <v>81</v>
      </c>
      <c r="AC1387" t="s">
        <v>81</v>
      </c>
      <c r="AD1387" t="s">
        <v>6679</v>
      </c>
      <c r="AE1387" t="s">
        <v>81</v>
      </c>
      <c r="AF1387" t="s">
        <v>20525</v>
      </c>
      <c r="AG1387" t="s">
        <v>82</v>
      </c>
      <c r="AH1387" t="s">
        <v>81</v>
      </c>
      <c r="AI1387" t="s">
        <v>81</v>
      </c>
      <c r="AJ1387" t="s">
        <v>6679</v>
      </c>
      <c r="AK1387" t="s">
        <v>110</v>
      </c>
      <c r="AL1387" t="s">
        <v>12125</v>
      </c>
      <c r="AM1387" t="s">
        <v>88</v>
      </c>
      <c r="AN1387" t="s">
        <v>20526</v>
      </c>
      <c r="AO1387" t="s">
        <v>89</v>
      </c>
      <c r="AP1387" t="s">
        <v>91</v>
      </c>
      <c r="AQ1387" t="s">
        <v>20527</v>
      </c>
      <c r="AR1387" t="s">
        <v>82</v>
      </c>
      <c r="AS1387" t="s">
        <v>20528</v>
      </c>
      <c r="AT1387" t="s">
        <v>2108</v>
      </c>
      <c r="AU1387" t="s">
        <v>81</v>
      </c>
      <c r="AV1387" t="s">
        <v>82</v>
      </c>
      <c r="AW1387" t="s">
        <v>82</v>
      </c>
      <c r="AX1387" t="s">
        <v>82</v>
      </c>
      <c r="AY1387" t="s">
        <v>82</v>
      </c>
      <c r="AZ1387" t="s">
        <v>82</v>
      </c>
      <c r="BA1387" t="s">
        <v>82</v>
      </c>
      <c r="BB1387" t="s">
        <v>82</v>
      </c>
      <c r="BC1387" t="s">
        <v>82</v>
      </c>
      <c r="BD1387" t="s">
        <v>82</v>
      </c>
      <c r="BE1387" t="s">
        <v>82</v>
      </c>
      <c r="BF1387" t="s">
        <v>82</v>
      </c>
      <c r="BG1387" t="s">
        <v>82</v>
      </c>
      <c r="BH1387" t="s">
        <v>82</v>
      </c>
      <c r="BI1387" t="s">
        <v>82</v>
      </c>
      <c r="BJ1387" t="s">
        <v>82</v>
      </c>
      <c r="BK1387" t="s">
        <v>82</v>
      </c>
      <c r="BL1387" t="s">
        <v>82</v>
      </c>
      <c r="BM1387" t="s">
        <v>82</v>
      </c>
      <c r="BN1387" t="s">
        <v>82</v>
      </c>
      <c r="BO1387" t="s">
        <v>82</v>
      </c>
      <c r="BP1387" t="s">
        <v>82</v>
      </c>
      <c r="BQ1387" t="s">
        <v>82</v>
      </c>
    </row>
    <row r="1388" spans="1:69" x14ac:dyDescent="0.2">
      <c r="A1388" s="5">
        <v>0</v>
      </c>
      <c r="B1388" t="s">
        <v>20529</v>
      </c>
      <c r="C1388" t="s">
        <v>20530</v>
      </c>
      <c r="D1388" t="s">
        <v>20531</v>
      </c>
      <c r="E1388" t="s">
        <v>20532</v>
      </c>
      <c r="F1388" t="s">
        <v>73</v>
      </c>
      <c r="G1388" t="s">
        <v>20533</v>
      </c>
      <c r="H1388" s="1">
        <v>43409</v>
      </c>
      <c r="I1388" s="1">
        <v>43525</v>
      </c>
      <c r="J1388" t="b">
        <v>0</v>
      </c>
      <c r="K1388" t="s">
        <v>75</v>
      </c>
      <c r="L1388" t="s">
        <v>5400</v>
      </c>
      <c r="M1388" t="s">
        <v>90</v>
      </c>
      <c r="N1388">
        <v>32</v>
      </c>
      <c r="O1388" t="s">
        <v>20534</v>
      </c>
      <c r="P1388" t="s">
        <v>20535</v>
      </c>
      <c r="Q1388" t="s">
        <v>20536</v>
      </c>
      <c r="R1388" t="s">
        <v>81</v>
      </c>
      <c r="S1388" t="s">
        <v>82</v>
      </c>
      <c r="T1388" s="1">
        <v>43409</v>
      </c>
      <c r="U1388" t="s">
        <v>7208</v>
      </c>
      <c r="V1388" t="s">
        <v>106</v>
      </c>
      <c r="W1388" s="2">
        <v>43661</v>
      </c>
      <c r="X1388" t="s">
        <v>20537</v>
      </c>
      <c r="Y1388" t="s">
        <v>81</v>
      </c>
      <c r="Z1388" t="s">
        <v>20538</v>
      </c>
      <c r="AA1388" t="s">
        <v>82</v>
      </c>
      <c r="AB1388" t="s">
        <v>81</v>
      </c>
      <c r="AC1388" t="s">
        <v>81</v>
      </c>
      <c r="AD1388" t="s">
        <v>20534</v>
      </c>
      <c r="AE1388" t="s">
        <v>81</v>
      </c>
      <c r="AF1388" t="s">
        <v>20538</v>
      </c>
      <c r="AG1388" t="s">
        <v>82</v>
      </c>
      <c r="AH1388" t="s">
        <v>81</v>
      </c>
      <c r="AI1388" t="s">
        <v>81</v>
      </c>
      <c r="AJ1388" t="s">
        <v>20534</v>
      </c>
      <c r="AK1388" t="s">
        <v>110</v>
      </c>
      <c r="AL1388" t="s">
        <v>82</v>
      </c>
      <c r="AM1388" t="s">
        <v>88</v>
      </c>
      <c r="AN1388" t="s">
        <v>154</v>
      </c>
      <c r="AO1388" t="s">
        <v>90</v>
      </c>
      <c r="AP1388" t="s">
        <v>91</v>
      </c>
      <c r="AQ1388" t="s">
        <v>20539</v>
      </c>
      <c r="AR1388" t="s">
        <v>82</v>
      </c>
      <c r="AS1388" t="s">
        <v>20540</v>
      </c>
      <c r="AT1388" t="s">
        <v>20541</v>
      </c>
      <c r="AU1388" t="s">
        <v>81</v>
      </c>
      <c r="AV1388" t="s">
        <v>82</v>
      </c>
      <c r="AW1388" t="s">
        <v>82</v>
      </c>
      <c r="AX1388" t="s">
        <v>82</v>
      </c>
      <c r="AY1388" t="s">
        <v>82</v>
      </c>
      <c r="AZ1388" t="s">
        <v>82</v>
      </c>
      <c r="BA1388" t="s">
        <v>82</v>
      </c>
      <c r="BB1388" t="s">
        <v>82</v>
      </c>
      <c r="BC1388" t="s">
        <v>82</v>
      </c>
      <c r="BD1388" t="s">
        <v>82</v>
      </c>
      <c r="BE1388" t="s">
        <v>82</v>
      </c>
      <c r="BF1388" t="s">
        <v>82</v>
      </c>
      <c r="BG1388" t="s">
        <v>82</v>
      </c>
      <c r="BH1388" t="s">
        <v>82</v>
      </c>
      <c r="BI1388" t="s">
        <v>82</v>
      </c>
      <c r="BJ1388" t="s">
        <v>82</v>
      </c>
      <c r="BK1388" t="s">
        <v>82</v>
      </c>
      <c r="BL1388" t="s">
        <v>82</v>
      </c>
      <c r="BM1388" t="s">
        <v>82</v>
      </c>
      <c r="BN1388" t="s">
        <v>82</v>
      </c>
      <c r="BO1388" t="s">
        <v>82</v>
      </c>
      <c r="BP1388" t="s">
        <v>82</v>
      </c>
      <c r="BQ1388" t="s">
        <v>82</v>
      </c>
    </row>
    <row r="1389" spans="1:69" x14ac:dyDescent="0.2">
      <c r="A1389" s="5">
        <v>0</v>
      </c>
      <c r="B1389" t="s">
        <v>20542</v>
      </c>
      <c r="C1389" t="s">
        <v>20543</v>
      </c>
      <c r="D1389" t="s">
        <v>20544</v>
      </c>
      <c r="E1389" t="s">
        <v>20542</v>
      </c>
      <c r="F1389" t="s">
        <v>73</v>
      </c>
      <c r="G1389" t="s">
        <v>20545</v>
      </c>
      <c r="H1389" s="1">
        <v>42985</v>
      </c>
      <c r="I1389" s="1">
        <v>42917</v>
      </c>
      <c r="J1389" t="b">
        <v>0</v>
      </c>
      <c r="K1389" t="s">
        <v>75</v>
      </c>
      <c r="L1389" t="s">
        <v>100</v>
      </c>
      <c r="M1389" t="s">
        <v>363</v>
      </c>
      <c r="N1389">
        <v>236</v>
      </c>
      <c r="O1389" t="s">
        <v>20546</v>
      </c>
      <c r="P1389" t="s">
        <v>1302</v>
      </c>
      <c r="Q1389" t="s">
        <v>20547</v>
      </c>
      <c r="R1389" t="s">
        <v>81</v>
      </c>
      <c r="S1389" t="s">
        <v>82</v>
      </c>
      <c r="T1389" s="1">
        <v>42985</v>
      </c>
      <c r="U1389" t="s">
        <v>6063</v>
      </c>
      <c r="V1389" t="s">
        <v>168</v>
      </c>
      <c r="W1389" s="2">
        <v>43878</v>
      </c>
      <c r="X1389" t="s">
        <v>20548</v>
      </c>
      <c r="Y1389" t="s">
        <v>227</v>
      </c>
      <c r="Z1389" t="s">
        <v>20549</v>
      </c>
      <c r="AA1389" t="s">
        <v>82</v>
      </c>
      <c r="AB1389" t="s">
        <v>20550</v>
      </c>
      <c r="AC1389" t="s">
        <v>20551</v>
      </c>
      <c r="AD1389" t="s">
        <v>81</v>
      </c>
      <c r="AE1389" t="s">
        <v>227</v>
      </c>
      <c r="AF1389" t="s">
        <v>20549</v>
      </c>
      <c r="AG1389" t="s">
        <v>82</v>
      </c>
      <c r="AH1389" t="s">
        <v>20550</v>
      </c>
      <c r="AI1389" t="s">
        <v>20551</v>
      </c>
      <c r="AJ1389" t="s">
        <v>81</v>
      </c>
      <c r="AK1389" t="s">
        <v>296</v>
      </c>
      <c r="AL1389" t="s">
        <v>82</v>
      </c>
      <c r="AM1389" t="s">
        <v>88</v>
      </c>
      <c r="AN1389" t="s">
        <v>154</v>
      </c>
      <c r="AO1389" t="s">
        <v>3446</v>
      </c>
      <c r="AP1389" t="s">
        <v>91</v>
      </c>
      <c r="AQ1389" t="s">
        <v>20552</v>
      </c>
      <c r="AR1389" t="s">
        <v>82</v>
      </c>
      <c r="AS1389" t="s">
        <v>20553</v>
      </c>
      <c r="AT1389" t="s">
        <v>20554</v>
      </c>
      <c r="AU1389" t="s">
        <v>81</v>
      </c>
      <c r="AV1389" t="s">
        <v>82</v>
      </c>
      <c r="AW1389" t="s">
        <v>82</v>
      </c>
      <c r="AX1389" t="s">
        <v>82</v>
      </c>
      <c r="AY1389" t="s">
        <v>82</v>
      </c>
      <c r="AZ1389" t="s">
        <v>82</v>
      </c>
      <c r="BA1389" t="s">
        <v>82</v>
      </c>
      <c r="BB1389" t="s">
        <v>82</v>
      </c>
      <c r="BC1389" t="s">
        <v>82</v>
      </c>
      <c r="BD1389" t="s">
        <v>82</v>
      </c>
      <c r="BE1389" t="s">
        <v>82</v>
      </c>
      <c r="BF1389" t="s">
        <v>82</v>
      </c>
      <c r="BG1389" t="s">
        <v>82</v>
      </c>
      <c r="BH1389" t="s">
        <v>82</v>
      </c>
      <c r="BI1389" t="s">
        <v>82</v>
      </c>
      <c r="BJ1389" t="s">
        <v>82</v>
      </c>
      <c r="BK1389" t="s">
        <v>82</v>
      </c>
      <c r="BL1389" t="s">
        <v>82</v>
      </c>
      <c r="BM1389" t="s">
        <v>82</v>
      </c>
      <c r="BN1389" t="s">
        <v>82</v>
      </c>
      <c r="BO1389" t="s">
        <v>82</v>
      </c>
      <c r="BP1389" t="s">
        <v>82</v>
      </c>
      <c r="BQ1389" t="s">
        <v>82</v>
      </c>
    </row>
    <row r="1390" spans="1:69" x14ac:dyDescent="0.2">
      <c r="A1390" s="5">
        <v>0</v>
      </c>
      <c r="B1390" t="s">
        <v>20555</v>
      </c>
      <c r="C1390" t="s">
        <v>20556</v>
      </c>
      <c r="D1390" t="s">
        <v>20557</v>
      </c>
      <c r="E1390" t="s">
        <v>20558</v>
      </c>
      <c r="F1390" t="s">
        <v>73</v>
      </c>
      <c r="G1390" t="s">
        <v>20559</v>
      </c>
      <c r="H1390" s="1">
        <v>43062</v>
      </c>
      <c r="I1390" s="1">
        <v>43238</v>
      </c>
      <c r="J1390" t="b">
        <v>0</v>
      </c>
      <c r="K1390" t="s">
        <v>75</v>
      </c>
      <c r="L1390" t="s">
        <v>4291</v>
      </c>
      <c r="M1390" t="s">
        <v>90</v>
      </c>
      <c r="N1390">
        <v>242</v>
      </c>
      <c r="O1390" t="s">
        <v>798</v>
      </c>
      <c r="P1390" t="s">
        <v>409</v>
      </c>
      <c r="Q1390" t="s">
        <v>11649</v>
      </c>
      <c r="R1390" t="s">
        <v>81</v>
      </c>
      <c r="S1390" t="s">
        <v>82</v>
      </c>
      <c r="T1390" s="1">
        <v>43062</v>
      </c>
      <c r="U1390" t="s">
        <v>20560</v>
      </c>
      <c r="V1390" t="s">
        <v>452</v>
      </c>
      <c r="W1390" s="2">
        <v>44123</v>
      </c>
      <c r="X1390" t="s">
        <v>20561</v>
      </c>
      <c r="Y1390" t="s">
        <v>148</v>
      </c>
      <c r="Z1390" t="s">
        <v>20562</v>
      </c>
      <c r="AA1390" t="s">
        <v>82</v>
      </c>
      <c r="AB1390" t="s">
        <v>20563</v>
      </c>
      <c r="AC1390" t="s">
        <v>20564</v>
      </c>
      <c r="AD1390" t="s">
        <v>6119</v>
      </c>
      <c r="AE1390" t="s">
        <v>148</v>
      </c>
      <c r="AF1390" t="s">
        <v>20562</v>
      </c>
      <c r="AG1390" t="s">
        <v>82</v>
      </c>
      <c r="AH1390" t="s">
        <v>20563</v>
      </c>
      <c r="AI1390" t="s">
        <v>20564</v>
      </c>
      <c r="AJ1390" t="s">
        <v>6119</v>
      </c>
      <c r="AK1390" t="s">
        <v>296</v>
      </c>
      <c r="AL1390" t="s">
        <v>20565</v>
      </c>
      <c r="AM1390" t="s">
        <v>88</v>
      </c>
      <c r="AN1390" t="s">
        <v>154</v>
      </c>
      <c r="AO1390" t="s">
        <v>90</v>
      </c>
      <c r="AP1390" t="s">
        <v>91</v>
      </c>
      <c r="AQ1390" t="s">
        <v>20566</v>
      </c>
      <c r="AR1390" t="s">
        <v>82</v>
      </c>
      <c r="AS1390" t="s">
        <v>20567</v>
      </c>
      <c r="AT1390" t="s">
        <v>20568</v>
      </c>
      <c r="AU1390" t="s">
        <v>81</v>
      </c>
      <c r="AV1390" t="s">
        <v>82</v>
      </c>
      <c r="AW1390" t="s">
        <v>82</v>
      </c>
      <c r="AX1390" t="s">
        <v>82</v>
      </c>
      <c r="AY1390" t="s">
        <v>82</v>
      </c>
      <c r="AZ1390" t="s">
        <v>82</v>
      </c>
      <c r="BA1390" t="s">
        <v>82</v>
      </c>
      <c r="BB1390" t="s">
        <v>82</v>
      </c>
      <c r="BC1390" t="s">
        <v>82</v>
      </c>
      <c r="BD1390" t="s">
        <v>82</v>
      </c>
      <c r="BE1390" t="s">
        <v>82</v>
      </c>
      <c r="BF1390" t="s">
        <v>82</v>
      </c>
      <c r="BG1390" t="s">
        <v>82</v>
      </c>
      <c r="BH1390" t="s">
        <v>82</v>
      </c>
      <c r="BI1390" t="s">
        <v>82</v>
      </c>
      <c r="BJ1390" t="s">
        <v>82</v>
      </c>
      <c r="BK1390" t="s">
        <v>82</v>
      </c>
      <c r="BL1390" t="s">
        <v>82</v>
      </c>
      <c r="BM1390" t="s">
        <v>82</v>
      </c>
      <c r="BN1390" t="s">
        <v>82</v>
      </c>
      <c r="BO1390" t="s">
        <v>82</v>
      </c>
      <c r="BP1390" t="s">
        <v>82</v>
      </c>
      <c r="BQ1390" t="s">
        <v>82</v>
      </c>
    </row>
    <row r="1391" spans="1:69" x14ac:dyDescent="0.2">
      <c r="A1391" s="5">
        <v>0</v>
      </c>
      <c r="B1391" t="s">
        <v>20569</v>
      </c>
      <c r="C1391" t="s">
        <v>20570</v>
      </c>
      <c r="D1391" t="s">
        <v>20571</v>
      </c>
      <c r="E1391" t="s">
        <v>20572</v>
      </c>
      <c r="F1391" t="s">
        <v>73</v>
      </c>
      <c r="G1391" t="s">
        <v>20573</v>
      </c>
      <c r="H1391" s="1">
        <v>43517</v>
      </c>
      <c r="I1391" s="1">
        <v>43194</v>
      </c>
      <c r="J1391" t="b">
        <v>0</v>
      </c>
      <c r="K1391" t="s">
        <v>75</v>
      </c>
      <c r="L1391" t="s">
        <v>419</v>
      </c>
      <c r="M1391" t="s">
        <v>90</v>
      </c>
      <c r="N1391">
        <v>20</v>
      </c>
      <c r="O1391" t="s">
        <v>539</v>
      </c>
      <c r="P1391" t="s">
        <v>79</v>
      </c>
      <c r="Q1391" t="s">
        <v>950</v>
      </c>
      <c r="R1391" t="s">
        <v>81</v>
      </c>
      <c r="S1391">
        <v>1</v>
      </c>
      <c r="T1391" s="1">
        <v>43517</v>
      </c>
      <c r="U1391" t="s">
        <v>20574</v>
      </c>
      <c r="V1391" t="s">
        <v>542</v>
      </c>
      <c r="W1391" s="2">
        <v>43948</v>
      </c>
      <c r="X1391" t="s">
        <v>20575</v>
      </c>
      <c r="Y1391" t="s">
        <v>81</v>
      </c>
      <c r="Z1391" t="s">
        <v>20576</v>
      </c>
      <c r="AA1391" t="s">
        <v>82</v>
      </c>
      <c r="AB1391" t="s">
        <v>81</v>
      </c>
      <c r="AC1391" t="s">
        <v>81</v>
      </c>
      <c r="AD1391" t="s">
        <v>539</v>
      </c>
      <c r="AE1391" t="s">
        <v>81</v>
      </c>
      <c r="AF1391" t="s">
        <v>20576</v>
      </c>
      <c r="AG1391" t="s">
        <v>82</v>
      </c>
      <c r="AH1391" t="s">
        <v>81</v>
      </c>
      <c r="AI1391" t="s">
        <v>81</v>
      </c>
      <c r="AJ1391" t="s">
        <v>539</v>
      </c>
      <c r="AK1391" t="s">
        <v>86</v>
      </c>
      <c r="AL1391" t="s">
        <v>82</v>
      </c>
      <c r="AM1391" t="s">
        <v>88</v>
      </c>
      <c r="AN1391" t="s">
        <v>154</v>
      </c>
      <c r="AO1391" t="s">
        <v>90</v>
      </c>
      <c r="AP1391" t="s">
        <v>91</v>
      </c>
      <c r="AQ1391" t="s">
        <v>20577</v>
      </c>
      <c r="AR1391" t="s">
        <v>82</v>
      </c>
      <c r="AS1391" t="s">
        <v>20578</v>
      </c>
      <c r="AT1391" t="s">
        <v>20579</v>
      </c>
      <c r="AU1391" t="s">
        <v>81</v>
      </c>
      <c r="AV1391" t="s">
        <v>82</v>
      </c>
      <c r="AW1391" t="s">
        <v>82</v>
      </c>
      <c r="AX1391" t="s">
        <v>82</v>
      </c>
      <c r="AY1391" t="s">
        <v>82</v>
      </c>
      <c r="AZ1391" t="s">
        <v>82</v>
      </c>
      <c r="BA1391" t="s">
        <v>82</v>
      </c>
      <c r="BB1391" t="s">
        <v>82</v>
      </c>
      <c r="BC1391" t="s">
        <v>82</v>
      </c>
      <c r="BD1391" t="s">
        <v>82</v>
      </c>
      <c r="BE1391" t="s">
        <v>82</v>
      </c>
      <c r="BF1391" t="s">
        <v>82</v>
      </c>
      <c r="BG1391" t="s">
        <v>82</v>
      </c>
      <c r="BH1391" t="s">
        <v>82</v>
      </c>
      <c r="BI1391" t="s">
        <v>82</v>
      </c>
      <c r="BJ1391" t="s">
        <v>82</v>
      </c>
      <c r="BK1391" t="s">
        <v>82</v>
      </c>
      <c r="BL1391" t="s">
        <v>82</v>
      </c>
      <c r="BM1391" t="s">
        <v>82</v>
      </c>
      <c r="BN1391" t="s">
        <v>82</v>
      </c>
      <c r="BO1391" t="s">
        <v>82</v>
      </c>
      <c r="BP1391" t="s">
        <v>82</v>
      </c>
      <c r="BQ1391" t="s">
        <v>82</v>
      </c>
    </row>
    <row r="1392" spans="1:69" x14ac:dyDescent="0.2">
      <c r="A1392" s="5">
        <v>1</v>
      </c>
      <c r="B1392" t="s">
        <v>20580</v>
      </c>
      <c r="C1392" t="s">
        <v>20581</v>
      </c>
      <c r="D1392" t="s">
        <v>20582</v>
      </c>
      <c r="E1392" t="s">
        <v>20583</v>
      </c>
      <c r="F1392" t="s">
        <v>73</v>
      </c>
      <c r="G1392" t="s">
        <v>20584</v>
      </c>
      <c r="H1392" s="1">
        <v>42912</v>
      </c>
      <c r="I1392" s="1">
        <v>41583</v>
      </c>
      <c r="J1392" t="b">
        <v>0</v>
      </c>
      <c r="K1392" t="s">
        <v>75</v>
      </c>
      <c r="L1392" t="s">
        <v>100</v>
      </c>
      <c r="M1392" t="s">
        <v>363</v>
      </c>
      <c r="N1392">
        <v>43</v>
      </c>
      <c r="O1392" t="s">
        <v>20585</v>
      </c>
      <c r="P1392" t="s">
        <v>20586</v>
      </c>
      <c r="Q1392" t="s">
        <v>20587</v>
      </c>
      <c r="R1392" t="s">
        <v>20588</v>
      </c>
      <c r="S1392">
        <v>1</v>
      </c>
      <c r="T1392" s="1">
        <v>42912</v>
      </c>
      <c r="U1392" t="s">
        <v>20589</v>
      </c>
      <c r="V1392" t="s">
        <v>168</v>
      </c>
      <c r="W1392" s="2">
        <v>43085</v>
      </c>
      <c r="X1392" t="s">
        <v>20590</v>
      </c>
      <c r="Y1392" t="s">
        <v>587</v>
      </c>
      <c r="Z1392" t="s">
        <v>20591</v>
      </c>
      <c r="AA1392" t="s">
        <v>82</v>
      </c>
      <c r="AB1392" t="s">
        <v>589</v>
      </c>
      <c r="AC1392" t="s">
        <v>589</v>
      </c>
      <c r="AD1392" t="s">
        <v>20592</v>
      </c>
      <c r="AE1392" t="s">
        <v>587</v>
      </c>
      <c r="AF1392" t="s">
        <v>20591</v>
      </c>
      <c r="AG1392" t="s">
        <v>82</v>
      </c>
      <c r="AH1392" t="s">
        <v>589</v>
      </c>
      <c r="AI1392" t="s">
        <v>589</v>
      </c>
      <c r="AJ1392" t="s">
        <v>20592</v>
      </c>
      <c r="AK1392" t="s">
        <v>488</v>
      </c>
      <c r="AL1392" t="s">
        <v>82</v>
      </c>
      <c r="AM1392" t="s">
        <v>88</v>
      </c>
      <c r="AN1392" t="s">
        <v>154</v>
      </c>
      <c r="AO1392" t="s">
        <v>1063</v>
      </c>
      <c r="AP1392" t="s">
        <v>91</v>
      </c>
      <c r="AQ1392" t="s">
        <v>20593</v>
      </c>
      <c r="AR1392" t="s">
        <v>82</v>
      </c>
      <c r="AS1392" t="s">
        <v>20594</v>
      </c>
      <c r="AT1392" t="s">
        <v>20595</v>
      </c>
      <c r="AU1392" t="s">
        <v>197</v>
      </c>
      <c r="AV1392" t="s">
        <v>82</v>
      </c>
      <c r="AW1392" t="s">
        <v>82</v>
      </c>
      <c r="AX1392" t="s">
        <v>82</v>
      </c>
      <c r="AY1392" t="s">
        <v>82</v>
      </c>
      <c r="AZ1392" t="s">
        <v>82</v>
      </c>
      <c r="BA1392" t="s">
        <v>82</v>
      </c>
      <c r="BB1392" t="s">
        <v>82</v>
      </c>
      <c r="BC1392" t="s">
        <v>82</v>
      </c>
      <c r="BD1392" t="s">
        <v>82</v>
      </c>
      <c r="BE1392" t="s">
        <v>82</v>
      </c>
      <c r="BF1392" t="s">
        <v>82</v>
      </c>
      <c r="BG1392" t="s">
        <v>82</v>
      </c>
      <c r="BH1392" t="s">
        <v>82</v>
      </c>
      <c r="BI1392" t="s">
        <v>82</v>
      </c>
      <c r="BJ1392" t="s">
        <v>82</v>
      </c>
      <c r="BK1392" t="s">
        <v>82</v>
      </c>
      <c r="BL1392" t="s">
        <v>82</v>
      </c>
      <c r="BM1392" t="s">
        <v>82</v>
      </c>
      <c r="BN1392" t="s">
        <v>82</v>
      </c>
      <c r="BO1392" t="s">
        <v>82</v>
      </c>
      <c r="BP1392" t="s">
        <v>82</v>
      </c>
      <c r="BQ1392" t="s">
        <v>82</v>
      </c>
    </row>
    <row r="1393" spans="1:69" x14ac:dyDescent="0.2">
      <c r="A1393" s="5">
        <v>0</v>
      </c>
      <c r="B1393" t="s">
        <v>20596</v>
      </c>
      <c r="C1393" t="s">
        <v>20597</v>
      </c>
      <c r="D1393" t="s">
        <v>20598</v>
      </c>
      <c r="E1393" t="s">
        <v>20596</v>
      </c>
      <c r="F1393" t="s">
        <v>73</v>
      </c>
      <c r="G1393" t="s">
        <v>20599</v>
      </c>
      <c r="H1393" s="1">
        <v>42557</v>
      </c>
      <c r="I1393" s="1">
        <v>42552</v>
      </c>
      <c r="J1393" t="b">
        <v>1</v>
      </c>
      <c r="K1393" t="s">
        <v>75</v>
      </c>
      <c r="L1393" t="s">
        <v>465</v>
      </c>
      <c r="M1393" t="s">
        <v>90</v>
      </c>
      <c r="N1393">
        <v>42</v>
      </c>
      <c r="O1393" t="s">
        <v>20600</v>
      </c>
      <c r="P1393" t="s">
        <v>144</v>
      </c>
      <c r="Q1393" t="s">
        <v>20601</v>
      </c>
      <c r="R1393" t="s">
        <v>81</v>
      </c>
      <c r="S1393" t="s">
        <v>82</v>
      </c>
      <c r="T1393" s="1">
        <v>42557</v>
      </c>
      <c r="U1393" s="3">
        <v>42552</v>
      </c>
      <c r="V1393" t="s">
        <v>411</v>
      </c>
      <c r="W1393" s="2">
        <v>43703</v>
      </c>
      <c r="X1393" t="s">
        <v>20602</v>
      </c>
      <c r="Y1393" t="s">
        <v>81</v>
      </c>
      <c r="Z1393" t="s">
        <v>20603</v>
      </c>
      <c r="AA1393" t="s">
        <v>82</v>
      </c>
      <c r="AB1393" t="s">
        <v>81</v>
      </c>
      <c r="AC1393" t="s">
        <v>81</v>
      </c>
      <c r="AD1393" t="s">
        <v>20604</v>
      </c>
      <c r="AE1393" t="s">
        <v>81</v>
      </c>
      <c r="AF1393" t="s">
        <v>20603</v>
      </c>
      <c r="AG1393" t="s">
        <v>82</v>
      </c>
      <c r="AH1393" t="s">
        <v>81</v>
      </c>
      <c r="AI1393" t="s">
        <v>81</v>
      </c>
      <c r="AJ1393" t="s">
        <v>20604</v>
      </c>
      <c r="AK1393" t="s">
        <v>110</v>
      </c>
      <c r="AL1393" t="s">
        <v>20605</v>
      </c>
      <c r="AM1393" t="s">
        <v>88</v>
      </c>
      <c r="AN1393" t="s">
        <v>2662</v>
      </c>
      <c r="AO1393" t="s">
        <v>2325</v>
      </c>
      <c r="AP1393" t="s">
        <v>91</v>
      </c>
      <c r="AQ1393" t="s">
        <v>20606</v>
      </c>
      <c r="AR1393" t="s">
        <v>82</v>
      </c>
      <c r="AS1393" t="s">
        <v>20607</v>
      </c>
      <c r="AT1393" t="s">
        <v>20608</v>
      </c>
      <c r="AU1393" t="s">
        <v>81</v>
      </c>
      <c r="AV1393" t="s">
        <v>82</v>
      </c>
      <c r="AW1393" t="s">
        <v>82</v>
      </c>
      <c r="AX1393" t="s">
        <v>82</v>
      </c>
      <c r="AY1393" t="s">
        <v>82</v>
      </c>
      <c r="AZ1393" t="s">
        <v>82</v>
      </c>
      <c r="BA1393" t="s">
        <v>82</v>
      </c>
      <c r="BB1393" t="s">
        <v>82</v>
      </c>
      <c r="BC1393" t="s">
        <v>82</v>
      </c>
      <c r="BD1393" t="s">
        <v>82</v>
      </c>
      <c r="BE1393" t="s">
        <v>82</v>
      </c>
      <c r="BF1393" t="s">
        <v>82</v>
      </c>
      <c r="BG1393" t="s">
        <v>82</v>
      </c>
      <c r="BH1393" t="s">
        <v>82</v>
      </c>
      <c r="BI1393" t="s">
        <v>82</v>
      </c>
      <c r="BJ1393" t="s">
        <v>82</v>
      </c>
      <c r="BK1393" t="s">
        <v>82</v>
      </c>
      <c r="BL1393" t="s">
        <v>82</v>
      </c>
      <c r="BM1393" t="s">
        <v>82</v>
      </c>
      <c r="BN1393" t="s">
        <v>82</v>
      </c>
      <c r="BO1393" t="s">
        <v>82</v>
      </c>
      <c r="BP1393" t="s">
        <v>82</v>
      </c>
      <c r="BQ1393" t="s">
        <v>82</v>
      </c>
    </row>
    <row r="1394" spans="1:69" x14ac:dyDescent="0.2">
      <c r="A1394" s="5">
        <v>1</v>
      </c>
      <c r="B1394" t="s">
        <v>20609</v>
      </c>
      <c r="C1394" t="s">
        <v>20610</v>
      </c>
      <c r="D1394" t="s">
        <v>20611</v>
      </c>
      <c r="E1394" t="s">
        <v>20612</v>
      </c>
      <c r="F1394" t="s">
        <v>73</v>
      </c>
      <c r="G1394" t="s">
        <v>20613</v>
      </c>
      <c r="H1394" s="1">
        <v>42789</v>
      </c>
      <c r="I1394" s="1">
        <v>42370</v>
      </c>
      <c r="J1394" t="b">
        <v>1</v>
      </c>
      <c r="K1394" t="s">
        <v>75</v>
      </c>
      <c r="L1394" t="s">
        <v>537</v>
      </c>
      <c r="M1394" t="s">
        <v>90</v>
      </c>
      <c r="N1394">
        <v>352</v>
      </c>
      <c r="O1394" t="s">
        <v>20614</v>
      </c>
      <c r="P1394" t="s">
        <v>626</v>
      </c>
      <c r="Q1394" t="s">
        <v>770</v>
      </c>
      <c r="R1394" t="s">
        <v>81</v>
      </c>
      <c r="S1394">
        <v>1</v>
      </c>
      <c r="T1394" s="1">
        <v>42789</v>
      </c>
      <c r="U1394" s="3">
        <v>42370</v>
      </c>
      <c r="V1394" t="s">
        <v>503</v>
      </c>
      <c r="W1394" s="2">
        <v>43703</v>
      </c>
      <c r="X1394" t="s">
        <v>20615</v>
      </c>
      <c r="Y1394" t="s">
        <v>227</v>
      </c>
      <c r="Z1394" t="s">
        <v>20616</v>
      </c>
      <c r="AA1394" t="s">
        <v>82</v>
      </c>
      <c r="AB1394" t="s">
        <v>20617</v>
      </c>
      <c r="AC1394" t="s">
        <v>20618</v>
      </c>
      <c r="AD1394" t="s">
        <v>81</v>
      </c>
      <c r="AE1394" t="s">
        <v>227</v>
      </c>
      <c r="AF1394" t="s">
        <v>20616</v>
      </c>
      <c r="AG1394" t="s">
        <v>82</v>
      </c>
      <c r="AH1394" t="s">
        <v>20617</v>
      </c>
      <c r="AI1394" t="s">
        <v>20618</v>
      </c>
      <c r="AJ1394" t="s">
        <v>81</v>
      </c>
      <c r="AK1394" t="s">
        <v>296</v>
      </c>
      <c r="AL1394" t="s">
        <v>82</v>
      </c>
      <c r="AM1394" t="s">
        <v>88</v>
      </c>
      <c r="AN1394" t="s">
        <v>154</v>
      </c>
      <c r="AO1394" t="s">
        <v>231</v>
      </c>
      <c r="AP1394" t="s">
        <v>91</v>
      </c>
      <c r="AQ1394" t="s">
        <v>20619</v>
      </c>
      <c r="AR1394" t="s">
        <v>82</v>
      </c>
      <c r="AS1394" t="s">
        <v>7803</v>
      </c>
      <c r="AT1394" t="s">
        <v>82</v>
      </c>
      <c r="AU1394" t="s">
        <v>81</v>
      </c>
      <c r="AV1394" t="s">
        <v>82</v>
      </c>
      <c r="AW1394" t="s">
        <v>82</v>
      </c>
      <c r="AX1394" t="s">
        <v>82</v>
      </c>
      <c r="AY1394" t="s">
        <v>82</v>
      </c>
      <c r="AZ1394" t="s">
        <v>82</v>
      </c>
      <c r="BA1394" t="s">
        <v>82</v>
      </c>
      <c r="BB1394" t="s">
        <v>82</v>
      </c>
      <c r="BC1394" t="s">
        <v>82</v>
      </c>
      <c r="BD1394" t="s">
        <v>82</v>
      </c>
      <c r="BE1394" t="s">
        <v>82</v>
      </c>
      <c r="BF1394" t="s">
        <v>82</v>
      </c>
      <c r="BG1394" t="s">
        <v>82</v>
      </c>
      <c r="BH1394" t="s">
        <v>82</v>
      </c>
      <c r="BI1394" t="s">
        <v>82</v>
      </c>
      <c r="BJ1394" t="s">
        <v>82</v>
      </c>
      <c r="BK1394" t="s">
        <v>82</v>
      </c>
      <c r="BL1394" t="s">
        <v>82</v>
      </c>
      <c r="BM1394" t="s">
        <v>82</v>
      </c>
      <c r="BN1394" t="s">
        <v>82</v>
      </c>
      <c r="BO1394" t="s">
        <v>82</v>
      </c>
      <c r="BP1394" t="s">
        <v>82</v>
      </c>
      <c r="BQ1394" t="s">
        <v>82</v>
      </c>
    </row>
    <row r="1395" spans="1:69" x14ac:dyDescent="0.2">
      <c r="A1395" s="5">
        <v>1</v>
      </c>
      <c r="B1395" t="s">
        <v>1032</v>
      </c>
      <c r="C1395" t="s">
        <v>1033</v>
      </c>
      <c r="D1395" t="s">
        <v>1034</v>
      </c>
      <c r="E1395" t="s">
        <v>1035</v>
      </c>
      <c r="F1395" t="s">
        <v>178</v>
      </c>
      <c r="G1395" t="s">
        <v>20620</v>
      </c>
      <c r="H1395" s="1">
        <v>43220</v>
      </c>
      <c r="I1395" t="s">
        <v>81</v>
      </c>
      <c r="J1395" t="b">
        <v>0</v>
      </c>
      <c r="K1395" t="s">
        <v>180</v>
      </c>
      <c r="L1395" t="s">
        <v>1037</v>
      </c>
      <c r="M1395" t="s">
        <v>346</v>
      </c>
      <c r="N1395">
        <v>720</v>
      </c>
      <c r="O1395" t="s">
        <v>1038</v>
      </c>
      <c r="P1395" t="s">
        <v>5305</v>
      </c>
      <c r="Q1395" t="s">
        <v>1040</v>
      </c>
      <c r="R1395" t="s">
        <v>1041</v>
      </c>
      <c r="S1395" t="s">
        <v>82</v>
      </c>
      <c r="T1395" s="1">
        <v>43220</v>
      </c>
      <c r="U1395" t="s">
        <v>81</v>
      </c>
      <c r="V1395" t="s">
        <v>186</v>
      </c>
      <c r="W1395" s="2">
        <v>44095</v>
      </c>
      <c r="X1395" t="s">
        <v>1042</v>
      </c>
      <c r="Y1395" t="s">
        <v>1043</v>
      </c>
      <c r="Z1395" t="s">
        <v>81</v>
      </c>
      <c r="AA1395" t="s">
        <v>1044</v>
      </c>
      <c r="AB1395" t="s">
        <v>1045</v>
      </c>
      <c r="AC1395">
        <v>31715242166</v>
      </c>
      <c r="AD1395" t="s">
        <v>1038</v>
      </c>
      <c r="AE1395" t="s">
        <v>1043</v>
      </c>
      <c r="AF1395" t="s">
        <v>81</v>
      </c>
      <c r="AG1395" t="s">
        <v>1044</v>
      </c>
      <c r="AH1395" t="s">
        <v>1045</v>
      </c>
      <c r="AI1395">
        <v>31715242166</v>
      </c>
      <c r="AJ1395" t="s">
        <v>1038</v>
      </c>
      <c r="AK1395" t="s">
        <v>250</v>
      </c>
      <c r="AL1395" t="s">
        <v>82</v>
      </c>
      <c r="AM1395" t="s">
        <v>1046</v>
      </c>
      <c r="AN1395" t="s">
        <v>81</v>
      </c>
      <c r="AO1395" t="s">
        <v>81</v>
      </c>
      <c r="AP1395" t="s">
        <v>351</v>
      </c>
      <c r="AQ1395" t="s">
        <v>20621</v>
      </c>
      <c r="AR1395" t="s">
        <v>5308</v>
      </c>
      <c r="AS1395" t="s">
        <v>20622</v>
      </c>
      <c r="AT1395" t="s">
        <v>20623</v>
      </c>
      <c r="AU1395" t="s">
        <v>197</v>
      </c>
      <c r="AV1395" t="s">
        <v>82</v>
      </c>
      <c r="AW1395" t="s">
        <v>81</v>
      </c>
      <c r="AX1395" t="s">
        <v>81</v>
      </c>
      <c r="AY1395" t="s">
        <v>81</v>
      </c>
      <c r="AZ1395" t="s">
        <v>1032</v>
      </c>
      <c r="BA1395" t="s">
        <v>82</v>
      </c>
      <c r="BB1395" s="1">
        <v>1</v>
      </c>
      <c r="BC1395" t="s">
        <v>199</v>
      </c>
      <c r="BD1395" t="s">
        <v>199</v>
      </c>
      <c r="BE1395" t="s">
        <v>199</v>
      </c>
      <c r="BF1395" t="s">
        <v>199</v>
      </c>
      <c r="BG1395" t="s">
        <v>81</v>
      </c>
      <c r="BH1395" t="s">
        <v>81</v>
      </c>
      <c r="BI1395" t="s">
        <v>81</v>
      </c>
      <c r="BJ1395" t="s">
        <v>82</v>
      </c>
      <c r="BK1395" t="s">
        <v>82</v>
      </c>
      <c r="BL1395" t="s">
        <v>81</v>
      </c>
      <c r="BM1395" t="s">
        <v>201</v>
      </c>
      <c r="BN1395" t="s">
        <v>81</v>
      </c>
      <c r="BO1395" t="s">
        <v>81</v>
      </c>
      <c r="BP1395" t="s">
        <v>81</v>
      </c>
      <c r="BQ1395" t="s">
        <v>81</v>
      </c>
    </row>
    <row r="1396" spans="1:69" x14ac:dyDescent="0.2">
      <c r="A1396" s="5">
        <v>0</v>
      </c>
      <c r="B1396" t="s">
        <v>20624</v>
      </c>
      <c r="C1396" t="s">
        <v>20625</v>
      </c>
      <c r="D1396" t="s">
        <v>20626</v>
      </c>
      <c r="E1396" t="s">
        <v>20627</v>
      </c>
      <c r="F1396" t="s">
        <v>1432</v>
      </c>
      <c r="G1396" t="s">
        <v>20628</v>
      </c>
      <c r="H1396" s="1">
        <v>43227</v>
      </c>
      <c r="I1396" s="1">
        <v>42614</v>
      </c>
      <c r="J1396" t="b">
        <v>0</v>
      </c>
      <c r="K1396" t="s">
        <v>75</v>
      </c>
      <c r="L1396" t="s">
        <v>20629</v>
      </c>
      <c r="M1396" t="s">
        <v>90</v>
      </c>
      <c r="N1396">
        <v>70</v>
      </c>
      <c r="O1396" t="s">
        <v>20630</v>
      </c>
      <c r="P1396" t="s">
        <v>670</v>
      </c>
      <c r="Q1396" t="s">
        <v>20631</v>
      </c>
      <c r="R1396" t="s">
        <v>81</v>
      </c>
      <c r="S1396">
        <v>1</v>
      </c>
      <c r="T1396" s="1">
        <v>43227</v>
      </c>
      <c r="U1396" s="1">
        <v>42614</v>
      </c>
      <c r="V1396" t="s">
        <v>1438</v>
      </c>
      <c r="W1396" s="2">
        <v>44139</v>
      </c>
      <c r="X1396" t="s">
        <v>1439</v>
      </c>
      <c r="Y1396" t="s">
        <v>20630</v>
      </c>
      <c r="Z1396" t="s">
        <v>81</v>
      </c>
      <c r="AA1396" t="s">
        <v>20632</v>
      </c>
      <c r="AB1396" t="s">
        <v>20633</v>
      </c>
      <c r="AC1396">
        <v>9868397804</v>
      </c>
      <c r="AD1396" t="s">
        <v>16526</v>
      </c>
      <c r="AE1396" t="s">
        <v>20634</v>
      </c>
      <c r="AF1396" t="s">
        <v>81</v>
      </c>
      <c r="AG1396" t="s">
        <v>20635</v>
      </c>
      <c r="AH1396" t="s">
        <v>20633</v>
      </c>
      <c r="AI1396">
        <v>9868397804</v>
      </c>
      <c r="AJ1396" t="s">
        <v>16526</v>
      </c>
      <c r="AK1396" t="s">
        <v>110</v>
      </c>
      <c r="AL1396" t="s">
        <v>82</v>
      </c>
      <c r="AM1396" t="s">
        <v>16526</v>
      </c>
      <c r="AN1396" t="s">
        <v>81</v>
      </c>
      <c r="AO1396" t="s">
        <v>81</v>
      </c>
      <c r="AP1396" t="s">
        <v>81</v>
      </c>
      <c r="AQ1396" t="s">
        <v>20636</v>
      </c>
      <c r="AR1396" t="s">
        <v>20637</v>
      </c>
      <c r="AS1396" t="s">
        <v>20638</v>
      </c>
      <c r="AT1396" t="s">
        <v>20639</v>
      </c>
      <c r="AU1396" t="s">
        <v>81</v>
      </c>
      <c r="AV1396" t="s">
        <v>82</v>
      </c>
      <c r="AW1396" t="s">
        <v>81</v>
      </c>
      <c r="AX1396">
        <v>70</v>
      </c>
      <c r="AY1396" t="s">
        <v>81</v>
      </c>
      <c r="AZ1396" t="s">
        <v>81</v>
      </c>
      <c r="BA1396" t="s">
        <v>82</v>
      </c>
      <c r="BB1396" s="1">
        <v>1</v>
      </c>
      <c r="BC1396" t="s">
        <v>81</v>
      </c>
      <c r="BD1396" t="s">
        <v>81</v>
      </c>
      <c r="BE1396" t="s">
        <v>81</v>
      </c>
      <c r="BF1396" t="s">
        <v>81</v>
      </c>
      <c r="BG1396" t="s">
        <v>81</v>
      </c>
      <c r="BH1396" t="s">
        <v>81</v>
      </c>
      <c r="BI1396" t="s">
        <v>81</v>
      </c>
      <c r="BJ1396" s="1">
        <v>43190</v>
      </c>
      <c r="BK1396" t="s">
        <v>82</v>
      </c>
      <c r="BL1396" t="s">
        <v>200</v>
      </c>
      <c r="BM1396" t="s">
        <v>20640</v>
      </c>
      <c r="BN1396" t="s">
        <v>81</v>
      </c>
      <c r="BO1396" t="s">
        <v>20641</v>
      </c>
      <c r="BP1396" t="s">
        <v>81</v>
      </c>
      <c r="BQ1396" t="s">
        <v>81</v>
      </c>
    </row>
    <row r="1397" spans="1:69" x14ac:dyDescent="0.2">
      <c r="A1397" s="5">
        <v>0</v>
      </c>
      <c r="B1397" t="s">
        <v>20642</v>
      </c>
      <c r="C1397" t="s">
        <v>20643</v>
      </c>
      <c r="D1397" t="s">
        <v>20644</v>
      </c>
      <c r="E1397" t="s">
        <v>20645</v>
      </c>
      <c r="F1397" t="s">
        <v>73</v>
      </c>
      <c r="G1397" t="s">
        <v>20646</v>
      </c>
      <c r="H1397" s="1">
        <v>43076</v>
      </c>
      <c r="I1397" s="1">
        <v>42370</v>
      </c>
      <c r="J1397" t="b">
        <v>0</v>
      </c>
      <c r="K1397" t="s">
        <v>75</v>
      </c>
      <c r="L1397" t="s">
        <v>465</v>
      </c>
      <c r="M1397" t="s">
        <v>90</v>
      </c>
      <c r="N1397">
        <v>60</v>
      </c>
      <c r="O1397" t="s">
        <v>20647</v>
      </c>
      <c r="P1397" t="s">
        <v>20648</v>
      </c>
      <c r="Q1397" t="s">
        <v>20649</v>
      </c>
      <c r="R1397" t="s">
        <v>81</v>
      </c>
      <c r="S1397">
        <v>1</v>
      </c>
      <c r="T1397" s="1">
        <v>43076</v>
      </c>
      <c r="U1397" t="s">
        <v>18739</v>
      </c>
      <c r="V1397" t="s">
        <v>1305</v>
      </c>
      <c r="W1397" s="2">
        <v>43108</v>
      </c>
      <c r="X1397" t="s">
        <v>20650</v>
      </c>
      <c r="Y1397" t="s">
        <v>13286</v>
      </c>
      <c r="Z1397" t="s">
        <v>20651</v>
      </c>
      <c r="AA1397" t="s">
        <v>82</v>
      </c>
      <c r="AB1397" t="s">
        <v>20652</v>
      </c>
      <c r="AC1397" t="s">
        <v>20653</v>
      </c>
      <c r="AD1397" t="s">
        <v>20654</v>
      </c>
      <c r="AE1397" t="s">
        <v>13286</v>
      </c>
      <c r="AF1397" t="s">
        <v>20651</v>
      </c>
      <c r="AG1397" t="s">
        <v>82</v>
      </c>
      <c r="AH1397" t="s">
        <v>20652</v>
      </c>
      <c r="AI1397" t="s">
        <v>20653</v>
      </c>
      <c r="AJ1397" t="s">
        <v>20654</v>
      </c>
      <c r="AK1397" t="s">
        <v>296</v>
      </c>
      <c r="AL1397" t="s">
        <v>20655</v>
      </c>
      <c r="AM1397" t="s">
        <v>88</v>
      </c>
      <c r="AN1397" t="s">
        <v>2056</v>
      </c>
      <c r="AO1397" t="s">
        <v>939</v>
      </c>
      <c r="AP1397" t="s">
        <v>91</v>
      </c>
      <c r="AQ1397" t="s">
        <v>20656</v>
      </c>
      <c r="AR1397" t="s">
        <v>82</v>
      </c>
      <c r="AS1397" t="s">
        <v>20657</v>
      </c>
      <c r="AT1397" t="s">
        <v>82</v>
      </c>
      <c r="AU1397" t="s">
        <v>81</v>
      </c>
      <c r="AV1397" t="s">
        <v>82</v>
      </c>
      <c r="AW1397" t="s">
        <v>82</v>
      </c>
      <c r="AX1397" t="s">
        <v>82</v>
      </c>
      <c r="AY1397" t="s">
        <v>82</v>
      </c>
      <c r="AZ1397" t="s">
        <v>82</v>
      </c>
      <c r="BA1397" t="s">
        <v>82</v>
      </c>
      <c r="BB1397" t="s">
        <v>82</v>
      </c>
      <c r="BC1397" t="s">
        <v>82</v>
      </c>
      <c r="BD1397" t="s">
        <v>82</v>
      </c>
      <c r="BE1397" t="s">
        <v>82</v>
      </c>
      <c r="BF1397" t="s">
        <v>82</v>
      </c>
      <c r="BG1397" t="s">
        <v>82</v>
      </c>
      <c r="BH1397" t="s">
        <v>82</v>
      </c>
      <c r="BI1397" t="s">
        <v>82</v>
      </c>
      <c r="BJ1397" t="s">
        <v>82</v>
      </c>
      <c r="BK1397" t="s">
        <v>82</v>
      </c>
      <c r="BL1397" t="s">
        <v>82</v>
      </c>
      <c r="BM1397" t="s">
        <v>82</v>
      </c>
      <c r="BN1397" t="s">
        <v>82</v>
      </c>
      <c r="BO1397" t="s">
        <v>82</v>
      </c>
      <c r="BP1397" t="s">
        <v>82</v>
      </c>
      <c r="BQ1397" t="s">
        <v>82</v>
      </c>
    </row>
    <row r="1398" spans="1:69" x14ac:dyDescent="0.2">
      <c r="A1398" s="5">
        <v>1</v>
      </c>
      <c r="B1398" t="s">
        <v>20658</v>
      </c>
      <c r="C1398" t="s">
        <v>20659</v>
      </c>
      <c r="D1398" t="s">
        <v>20660</v>
      </c>
      <c r="E1398" t="s">
        <v>20661</v>
      </c>
      <c r="F1398" t="s">
        <v>1432</v>
      </c>
      <c r="G1398" t="s">
        <v>20662</v>
      </c>
      <c r="H1398" s="1">
        <v>43362</v>
      </c>
      <c r="I1398" s="1">
        <v>43403</v>
      </c>
      <c r="J1398" t="b">
        <v>0</v>
      </c>
      <c r="K1398" t="s">
        <v>75</v>
      </c>
      <c r="L1398" t="s">
        <v>5712</v>
      </c>
      <c r="M1398" t="s">
        <v>363</v>
      </c>
      <c r="N1398">
        <v>375</v>
      </c>
      <c r="O1398" t="s">
        <v>5713</v>
      </c>
      <c r="P1398" t="s">
        <v>20663</v>
      </c>
      <c r="Q1398" t="s">
        <v>20664</v>
      </c>
      <c r="R1398" t="s">
        <v>16404</v>
      </c>
      <c r="S1398" t="s">
        <v>82</v>
      </c>
      <c r="T1398" s="1">
        <v>43362</v>
      </c>
      <c r="U1398" s="1">
        <v>43403</v>
      </c>
      <c r="V1398" t="s">
        <v>1438</v>
      </c>
      <c r="W1398" s="2">
        <v>44139</v>
      </c>
      <c r="X1398" t="s">
        <v>20665</v>
      </c>
      <c r="Y1398" t="s">
        <v>5717</v>
      </c>
      <c r="Z1398" t="s">
        <v>81</v>
      </c>
      <c r="AA1398" t="s">
        <v>20666</v>
      </c>
      <c r="AB1398" t="s">
        <v>5719</v>
      </c>
      <c r="AC1398" t="s">
        <v>5720</v>
      </c>
      <c r="AD1398" t="s">
        <v>5713</v>
      </c>
      <c r="AE1398" t="s">
        <v>5721</v>
      </c>
      <c r="AF1398" t="s">
        <v>81</v>
      </c>
      <c r="AG1398" t="s">
        <v>20667</v>
      </c>
      <c r="AH1398" t="s">
        <v>5719</v>
      </c>
      <c r="AI1398" t="s">
        <v>5720</v>
      </c>
      <c r="AJ1398" t="s">
        <v>5713</v>
      </c>
      <c r="AK1398" t="s">
        <v>2219</v>
      </c>
      <c r="AL1398" t="s">
        <v>5713</v>
      </c>
      <c r="AM1398" t="s">
        <v>5723</v>
      </c>
      <c r="AN1398" t="s">
        <v>81</v>
      </c>
      <c r="AO1398" t="s">
        <v>81</v>
      </c>
      <c r="AP1398" t="s">
        <v>81</v>
      </c>
      <c r="AQ1398" t="s">
        <v>20668</v>
      </c>
      <c r="AR1398" t="s">
        <v>20669</v>
      </c>
      <c r="AS1398" t="s">
        <v>20670</v>
      </c>
      <c r="AT1398" t="s">
        <v>20671</v>
      </c>
      <c r="AU1398" t="s">
        <v>197</v>
      </c>
      <c r="AV1398" t="s">
        <v>82</v>
      </c>
      <c r="AW1398" t="s">
        <v>81</v>
      </c>
      <c r="AX1398">
        <v>0</v>
      </c>
      <c r="AY1398" t="s">
        <v>81</v>
      </c>
      <c r="AZ1398" t="s">
        <v>81</v>
      </c>
      <c r="BA1398" t="s">
        <v>82</v>
      </c>
      <c r="BB1398" s="1">
        <v>1</v>
      </c>
      <c r="BC1398" t="s">
        <v>81</v>
      </c>
      <c r="BD1398" t="s">
        <v>81</v>
      </c>
      <c r="BE1398" t="s">
        <v>81</v>
      </c>
      <c r="BF1398" t="s">
        <v>81</v>
      </c>
      <c r="BG1398" t="s">
        <v>81</v>
      </c>
      <c r="BH1398" t="s">
        <v>81</v>
      </c>
      <c r="BI1398" t="s">
        <v>81</v>
      </c>
      <c r="BJ1398" t="s">
        <v>82</v>
      </c>
      <c r="BK1398" t="s">
        <v>82</v>
      </c>
      <c r="BL1398" t="s">
        <v>20672</v>
      </c>
      <c r="BM1398" t="s">
        <v>20673</v>
      </c>
      <c r="BN1398" t="s">
        <v>20674</v>
      </c>
      <c r="BO1398" t="s">
        <v>20675</v>
      </c>
      <c r="BP1398" t="s">
        <v>20674</v>
      </c>
      <c r="BQ1398" t="s">
        <v>20674</v>
      </c>
    </row>
    <row r="1399" spans="1:69" x14ac:dyDescent="0.2">
      <c r="A1399" s="5">
        <v>1</v>
      </c>
      <c r="B1399" t="s">
        <v>20676</v>
      </c>
      <c r="C1399" t="s">
        <v>20677</v>
      </c>
      <c r="D1399" t="s">
        <v>20678</v>
      </c>
      <c r="E1399" t="s">
        <v>20679</v>
      </c>
      <c r="F1399" t="s">
        <v>9837</v>
      </c>
      <c r="G1399" t="s">
        <v>20680</v>
      </c>
      <c r="H1399" s="1">
        <v>43509</v>
      </c>
      <c r="I1399" s="1">
        <v>43570</v>
      </c>
      <c r="J1399" t="b">
        <v>0</v>
      </c>
      <c r="K1399" t="s">
        <v>75</v>
      </c>
      <c r="L1399" t="s">
        <v>20681</v>
      </c>
      <c r="M1399" t="s">
        <v>5148</v>
      </c>
      <c r="N1399">
        <v>300</v>
      </c>
      <c r="O1399" t="s">
        <v>20682</v>
      </c>
      <c r="P1399" t="s">
        <v>20683</v>
      </c>
      <c r="Q1399" t="s">
        <v>20684</v>
      </c>
      <c r="R1399" t="s">
        <v>81</v>
      </c>
      <c r="S1399" t="s">
        <v>82</v>
      </c>
      <c r="T1399" s="1">
        <v>43509</v>
      </c>
      <c r="U1399" s="1">
        <v>43570</v>
      </c>
      <c r="V1399" t="s">
        <v>13789</v>
      </c>
      <c r="W1399" s="2">
        <v>44139</v>
      </c>
      <c r="X1399" t="s">
        <v>20685</v>
      </c>
      <c r="Y1399" t="s">
        <v>20686</v>
      </c>
      <c r="Z1399" t="s">
        <v>20687</v>
      </c>
      <c r="AA1399" t="s">
        <v>20688</v>
      </c>
      <c r="AB1399" t="s">
        <v>20689</v>
      </c>
      <c r="AC1399" t="s">
        <v>20690</v>
      </c>
      <c r="AD1399" t="s">
        <v>20691</v>
      </c>
      <c r="AE1399" t="s">
        <v>20692</v>
      </c>
      <c r="AF1399" t="s">
        <v>20693</v>
      </c>
      <c r="AG1399" t="s">
        <v>20688</v>
      </c>
      <c r="AH1399" t="s">
        <v>20694</v>
      </c>
      <c r="AI1399" t="s">
        <v>20695</v>
      </c>
      <c r="AJ1399" t="s">
        <v>20691</v>
      </c>
      <c r="AK1399" t="s">
        <v>296</v>
      </c>
      <c r="AL1399" t="s">
        <v>82</v>
      </c>
      <c r="AM1399" t="s">
        <v>7876</v>
      </c>
      <c r="AN1399" t="s">
        <v>81</v>
      </c>
      <c r="AO1399" t="s">
        <v>81</v>
      </c>
      <c r="AP1399" t="s">
        <v>81</v>
      </c>
      <c r="AQ1399" t="s">
        <v>20696</v>
      </c>
      <c r="AR1399" t="s">
        <v>20697</v>
      </c>
      <c r="AS1399" t="s">
        <v>20698</v>
      </c>
      <c r="AT1399" t="s">
        <v>20699</v>
      </c>
      <c r="AU1399" t="s">
        <v>81</v>
      </c>
      <c r="AV1399" t="s">
        <v>82</v>
      </c>
      <c r="AW1399" t="s">
        <v>1334</v>
      </c>
      <c r="AX1399">
        <v>0</v>
      </c>
      <c r="AY1399" t="s">
        <v>81</v>
      </c>
      <c r="AZ1399" t="s">
        <v>81</v>
      </c>
      <c r="BA1399" t="s">
        <v>82</v>
      </c>
      <c r="BB1399" s="1">
        <v>1</v>
      </c>
      <c r="BC1399" t="s">
        <v>81</v>
      </c>
      <c r="BD1399" t="s">
        <v>81</v>
      </c>
      <c r="BE1399" t="s">
        <v>81</v>
      </c>
      <c r="BF1399" t="s">
        <v>81</v>
      </c>
      <c r="BG1399" t="s">
        <v>20700</v>
      </c>
      <c r="BH1399" t="s">
        <v>715</v>
      </c>
      <c r="BI1399" t="s">
        <v>81</v>
      </c>
      <c r="BJ1399" t="s">
        <v>82</v>
      </c>
      <c r="BK1399" t="s">
        <v>82</v>
      </c>
      <c r="BL1399" t="s">
        <v>200</v>
      </c>
      <c r="BM1399" t="s">
        <v>20701</v>
      </c>
      <c r="BN1399" t="s">
        <v>13803</v>
      </c>
      <c r="BO1399" t="s">
        <v>13804</v>
      </c>
      <c r="BP1399">
        <v>4331396</v>
      </c>
      <c r="BQ1399" t="s">
        <v>13803</v>
      </c>
    </row>
    <row r="1400" spans="1:69" x14ac:dyDescent="0.2">
      <c r="A1400" s="5">
        <v>1</v>
      </c>
      <c r="B1400" t="s">
        <v>20702</v>
      </c>
      <c r="C1400" t="s">
        <v>20703</v>
      </c>
      <c r="D1400" t="s">
        <v>20704</v>
      </c>
      <c r="E1400" t="s">
        <v>20705</v>
      </c>
      <c r="F1400" t="s">
        <v>73</v>
      </c>
      <c r="G1400" t="s">
        <v>20706</v>
      </c>
      <c r="H1400" s="1">
        <v>42500</v>
      </c>
      <c r="I1400" s="1">
        <v>39539</v>
      </c>
      <c r="J1400" t="b">
        <v>1</v>
      </c>
      <c r="K1400" t="s">
        <v>75</v>
      </c>
      <c r="L1400" t="s">
        <v>20707</v>
      </c>
      <c r="M1400" t="s">
        <v>538</v>
      </c>
      <c r="N1400">
        <v>120</v>
      </c>
      <c r="O1400" t="s">
        <v>20708</v>
      </c>
      <c r="P1400" t="s">
        <v>82</v>
      </c>
      <c r="Q1400" t="s">
        <v>770</v>
      </c>
      <c r="R1400" t="s">
        <v>81</v>
      </c>
      <c r="S1400">
        <v>1</v>
      </c>
      <c r="T1400" s="1">
        <v>42500</v>
      </c>
      <c r="U1400" s="3">
        <v>39539</v>
      </c>
      <c r="V1400" t="s">
        <v>367</v>
      </c>
      <c r="W1400" s="2">
        <v>42520</v>
      </c>
      <c r="X1400" t="s">
        <v>20709</v>
      </c>
      <c r="Y1400" t="s">
        <v>81</v>
      </c>
      <c r="Z1400" t="s">
        <v>20710</v>
      </c>
      <c r="AA1400" t="s">
        <v>82</v>
      </c>
      <c r="AB1400" t="s">
        <v>81</v>
      </c>
      <c r="AC1400" t="s">
        <v>81</v>
      </c>
      <c r="AD1400" t="s">
        <v>20708</v>
      </c>
      <c r="AE1400" t="s">
        <v>81</v>
      </c>
      <c r="AF1400" t="s">
        <v>20710</v>
      </c>
      <c r="AG1400" t="s">
        <v>82</v>
      </c>
      <c r="AH1400" t="s">
        <v>81</v>
      </c>
      <c r="AI1400" t="s">
        <v>81</v>
      </c>
      <c r="AJ1400" t="s">
        <v>20708</v>
      </c>
      <c r="AK1400" t="s">
        <v>110</v>
      </c>
      <c r="AL1400" t="s">
        <v>82</v>
      </c>
      <c r="AM1400" t="s">
        <v>88</v>
      </c>
      <c r="AN1400" t="s">
        <v>154</v>
      </c>
      <c r="AO1400" t="s">
        <v>90</v>
      </c>
      <c r="AP1400" t="s">
        <v>371</v>
      </c>
      <c r="AQ1400" t="s">
        <v>20711</v>
      </c>
      <c r="AR1400" t="s">
        <v>82</v>
      </c>
      <c r="AS1400" t="s">
        <v>7803</v>
      </c>
      <c r="AT1400" t="s">
        <v>20712</v>
      </c>
      <c r="AU1400" t="s">
        <v>81</v>
      </c>
      <c r="AV1400" t="s">
        <v>82</v>
      </c>
      <c r="AW1400" t="s">
        <v>82</v>
      </c>
      <c r="AX1400" t="s">
        <v>82</v>
      </c>
      <c r="AY1400" t="s">
        <v>82</v>
      </c>
      <c r="AZ1400" t="s">
        <v>82</v>
      </c>
      <c r="BA1400" t="s">
        <v>82</v>
      </c>
      <c r="BB1400" t="s">
        <v>82</v>
      </c>
      <c r="BC1400" t="s">
        <v>82</v>
      </c>
      <c r="BD1400" t="s">
        <v>82</v>
      </c>
      <c r="BE1400" t="s">
        <v>82</v>
      </c>
      <c r="BF1400" t="s">
        <v>82</v>
      </c>
      <c r="BG1400" t="s">
        <v>82</v>
      </c>
      <c r="BH1400" t="s">
        <v>82</v>
      </c>
      <c r="BI1400" t="s">
        <v>82</v>
      </c>
      <c r="BJ1400" t="s">
        <v>82</v>
      </c>
      <c r="BK1400" t="s">
        <v>82</v>
      </c>
      <c r="BL1400" t="s">
        <v>82</v>
      </c>
      <c r="BM1400" t="s">
        <v>82</v>
      </c>
      <c r="BN1400" t="s">
        <v>82</v>
      </c>
      <c r="BO1400" t="s">
        <v>82</v>
      </c>
      <c r="BP1400" t="s">
        <v>82</v>
      </c>
      <c r="BQ1400" t="s">
        <v>82</v>
      </c>
    </row>
    <row r="1401" spans="1:69" x14ac:dyDescent="0.2">
      <c r="A1401" s="5">
        <v>1</v>
      </c>
      <c r="B1401" t="s">
        <v>20713</v>
      </c>
      <c r="C1401" t="s">
        <v>20714</v>
      </c>
      <c r="D1401" t="s">
        <v>20715</v>
      </c>
      <c r="E1401" t="s">
        <v>20716</v>
      </c>
      <c r="F1401" t="s">
        <v>73</v>
      </c>
      <c r="G1401" t="s">
        <v>20717</v>
      </c>
      <c r="H1401" s="1">
        <v>43494</v>
      </c>
      <c r="I1401" s="1">
        <v>43108</v>
      </c>
      <c r="J1401" t="b">
        <v>0</v>
      </c>
      <c r="K1401" t="s">
        <v>75</v>
      </c>
      <c r="L1401" t="s">
        <v>979</v>
      </c>
      <c r="M1401" t="s">
        <v>538</v>
      </c>
      <c r="N1401">
        <v>150</v>
      </c>
      <c r="O1401" t="s">
        <v>20718</v>
      </c>
      <c r="P1401" t="s">
        <v>20719</v>
      </c>
      <c r="Q1401" t="s">
        <v>918</v>
      </c>
      <c r="R1401" t="s">
        <v>81</v>
      </c>
      <c r="S1401">
        <v>1</v>
      </c>
      <c r="T1401" s="1">
        <v>43494</v>
      </c>
      <c r="U1401" t="s">
        <v>11869</v>
      </c>
      <c r="V1401" t="s">
        <v>834</v>
      </c>
      <c r="W1401" s="2">
        <v>43892</v>
      </c>
      <c r="X1401" t="s">
        <v>20720</v>
      </c>
      <c r="Y1401" t="s">
        <v>82</v>
      </c>
      <c r="Z1401" t="s">
        <v>82</v>
      </c>
      <c r="AA1401" t="s">
        <v>82</v>
      </c>
      <c r="AB1401" t="s">
        <v>82</v>
      </c>
      <c r="AC1401" t="s">
        <v>82</v>
      </c>
      <c r="AD1401" t="s">
        <v>82</v>
      </c>
      <c r="AE1401" t="s">
        <v>82</v>
      </c>
      <c r="AF1401" t="s">
        <v>82</v>
      </c>
      <c r="AG1401" t="s">
        <v>82</v>
      </c>
      <c r="AH1401" t="s">
        <v>82</v>
      </c>
      <c r="AI1401" t="s">
        <v>82</v>
      </c>
      <c r="AJ1401" t="s">
        <v>82</v>
      </c>
      <c r="AK1401" t="s">
        <v>110</v>
      </c>
      <c r="AL1401" t="s">
        <v>82</v>
      </c>
      <c r="AM1401" t="s">
        <v>88</v>
      </c>
      <c r="AN1401" t="s">
        <v>154</v>
      </c>
      <c r="AO1401" t="s">
        <v>2325</v>
      </c>
      <c r="AP1401" t="s">
        <v>91</v>
      </c>
      <c r="AQ1401" t="s">
        <v>20721</v>
      </c>
      <c r="AR1401" t="s">
        <v>82</v>
      </c>
      <c r="AS1401" t="s">
        <v>20722</v>
      </c>
      <c r="AT1401" t="s">
        <v>20723</v>
      </c>
      <c r="AU1401" t="s">
        <v>81</v>
      </c>
      <c r="AV1401" t="s">
        <v>82</v>
      </c>
      <c r="AW1401" t="s">
        <v>82</v>
      </c>
      <c r="AX1401" t="s">
        <v>82</v>
      </c>
      <c r="AY1401" t="s">
        <v>82</v>
      </c>
      <c r="AZ1401" t="s">
        <v>82</v>
      </c>
      <c r="BA1401" t="s">
        <v>82</v>
      </c>
      <c r="BB1401" t="s">
        <v>82</v>
      </c>
      <c r="BC1401" t="s">
        <v>82</v>
      </c>
      <c r="BD1401" t="s">
        <v>82</v>
      </c>
      <c r="BE1401" t="s">
        <v>82</v>
      </c>
      <c r="BF1401" t="s">
        <v>82</v>
      </c>
      <c r="BG1401" t="s">
        <v>82</v>
      </c>
      <c r="BH1401" t="s">
        <v>82</v>
      </c>
      <c r="BI1401" t="s">
        <v>82</v>
      </c>
      <c r="BJ1401" t="s">
        <v>82</v>
      </c>
      <c r="BK1401" t="s">
        <v>82</v>
      </c>
      <c r="BL1401" t="s">
        <v>82</v>
      </c>
      <c r="BM1401" t="s">
        <v>82</v>
      </c>
      <c r="BN1401" t="s">
        <v>82</v>
      </c>
      <c r="BO1401" t="s">
        <v>82</v>
      </c>
      <c r="BP1401" t="s">
        <v>82</v>
      </c>
      <c r="BQ1401" t="s">
        <v>82</v>
      </c>
    </row>
    <row r="1402" spans="1:69" x14ac:dyDescent="0.2">
      <c r="A1402" s="5">
        <v>1</v>
      </c>
      <c r="B1402" t="s">
        <v>20724</v>
      </c>
      <c r="C1402" t="s">
        <v>20725</v>
      </c>
      <c r="D1402" t="s">
        <v>20726</v>
      </c>
      <c r="E1402" t="s">
        <v>20727</v>
      </c>
      <c r="F1402" t="s">
        <v>73</v>
      </c>
      <c r="G1402" t="s">
        <v>20728</v>
      </c>
      <c r="H1402" s="1">
        <v>42638</v>
      </c>
      <c r="I1402" s="1">
        <v>42644</v>
      </c>
      <c r="J1402" t="b">
        <v>1</v>
      </c>
      <c r="K1402" t="s">
        <v>75</v>
      </c>
      <c r="L1402" t="s">
        <v>362</v>
      </c>
      <c r="M1402" t="s">
        <v>363</v>
      </c>
      <c r="N1402">
        <v>414</v>
      </c>
      <c r="O1402" t="s">
        <v>1376</v>
      </c>
      <c r="P1402" t="s">
        <v>82</v>
      </c>
      <c r="Q1402" t="s">
        <v>20729</v>
      </c>
      <c r="R1402" t="s">
        <v>81</v>
      </c>
      <c r="S1402" t="s">
        <v>82</v>
      </c>
      <c r="T1402" s="1">
        <v>42638</v>
      </c>
      <c r="U1402" s="3">
        <v>42644</v>
      </c>
      <c r="V1402" t="s">
        <v>271</v>
      </c>
      <c r="W1402" s="2">
        <v>42653</v>
      </c>
      <c r="X1402" t="s">
        <v>20730</v>
      </c>
      <c r="Y1402" t="s">
        <v>82</v>
      </c>
      <c r="Z1402" t="s">
        <v>82</v>
      </c>
      <c r="AA1402" t="s">
        <v>82</v>
      </c>
      <c r="AB1402" t="s">
        <v>82</v>
      </c>
      <c r="AC1402" t="s">
        <v>82</v>
      </c>
      <c r="AD1402" t="s">
        <v>82</v>
      </c>
      <c r="AE1402" t="s">
        <v>82</v>
      </c>
      <c r="AF1402" t="s">
        <v>82</v>
      </c>
      <c r="AG1402" t="s">
        <v>82</v>
      </c>
      <c r="AH1402" t="s">
        <v>82</v>
      </c>
      <c r="AI1402" t="s">
        <v>82</v>
      </c>
      <c r="AJ1402" t="s">
        <v>82</v>
      </c>
      <c r="AK1402" t="s">
        <v>153</v>
      </c>
      <c r="AL1402" t="s">
        <v>82</v>
      </c>
      <c r="AM1402" t="s">
        <v>6943</v>
      </c>
      <c r="AN1402" t="s">
        <v>154</v>
      </c>
      <c r="AO1402" t="s">
        <v>2325</v>
      </c>
      <c r="AP1402" t="s">
        <v>371</v>
      </c>
      <c r="AQ1402" t="s">
        <v>20731</v>
      </c>
      <c r="AR1402" t="s">
        <v>82</v>
      </c>
      <c r="AS1402" t="s">
        <v>20732</v>
      </c>
      <c r="AT1402" t="s">
        <v>20733</v>
      </c>
      <c r="AU1402" t="s">
        <v>81</v>
      </c>
      <c r="AV1402" t="s">
        <v>82</v>
      </c>
      <c r="AW1402" t="s">
        <v>82</v>
      </c>
      <c r="AX1402" t="s">
        <v>82</v>
      </c>
      <c r="AY1402" t="s">
        <v>82</v>
      </c>
      <c r="AZ1402" t="s">
        <v>82</v>
      </c>
      <c r="BA1402" t="s">
        <v>82</v>
      </c>
      <c r="BB1402" t="s">
        <v>82</v>
      </c>
      <c r="BC1402" t="s">
        <v>82</v>
      </c>
      <c r="BD1402" t="s">
        <v>82</v>
      </c>
      <c r="BE1402" t="s">
        <v>82</v>
      </c>
      <c r="BF1402" t="s">
        <v>82</v>
      </c>
      <c r="BG1402" t="s">
        <v>82</v>
      </c>
      <c r="BH1402" t="s">
        <v>82</v>
      </c>
      <c r="BI1402" t="s">
        <v>82</v>
      </c>
      <c r="BJ1402" t="s">
        <v>82</v>
      </c>
      <c r="BK1402" t="s">
        <v>82</v>
      </c>
      <c r="BL1402" t="s">
        <v>82</v>
      </c>
      <c r="BM1402" t="s">
        <v>82</v>
      </c>
      <c r="BN1402" t="s">
        <v>82</v>
      </c>
      <c r="BO1402" t="s">
        <v>82</v>
      </c>
      <c r="BP1402" t="s">
        <v>82</v>
      </c>
      <c r="BQ1402" t="s">
        <v>82</v>
      </c>
    </row>
    <row r="1403" spans="1:69" x14ac:dyDescent="0.2">
      <c r="A1403" s="5">
        <v>0</v>
      </c>
      <c r="B1403" t="s">
        <v>20734</v>
      </c>
      <c r="C1403" t="s">
        <v>20735</v>
      </c>
      <c r="D1403" t="s">
        <v>20736</v>
      </c>
      <c r="E1403" t="s">
        <v>20734</v>
      </c>
      <c r="F1403" t="s">
        <v>73</v>
      </c>
      <c r="G1403" t="s">
        <v>20737</v>
      </c>
      <c r="H1403" s="1">
        <v>43754</v>
      </c>
      <c r="I1403" s="1">
        <v>43670</v>
      </c>
      <c r="J1403" t="b">
        <v>0</v>
      </c>
      <c r="K1403" t="s">
        <v>75</v>
      </c>
      <c r="L1403" t="s">
        <v>142</v>
      </c>
      <c r="M1403" t="s">
        <v>90</v>
      </c>
      <c r="N1403">
        <v>180</v>
      </c>
      <c r="O1403" t="s">
        <v>20738</v>
      </c>
      <c r="P1403" t="s">
        <v>79</v>
      </c>
      <c r="Q1403" t="s">
        <v>20739</v>
      </c>
      <c r="R1403" t="s">
        <v>81</v>
      </c>
      <c r="S1403" t="s">
        <v>82</v>
      </c>
      <c r="T1403" s="1">
        <v>43754</v>
      </c>
      <c r="U1403" t="s">
        <v>20740</v>
      </c>
      <c r="V1403" t="s">
        <v>146</v>
      </c>
      <c r="W1403" s="2">
        <v>43766</v>
      </c>
      <c r="X1403">
        <v>2000024512</v>
      </c>
      <c r="Y1403" t="s">
        <v>148</v>
      </c>
      <c r="Z1403" t="s">
        <v>20741</v>
      </c>
      <c r="AA1403" t="s">
        <v>82</v>
      </c>
      <c r="AB1403" t="s">
        <v>20742</v>
      </c>
      <c r="AC1403" t="s">
        <v>20743</v>
      </c>
      <c r="AD1403" t="s">
        <v>20744</v>
      </c>
      <c r="AE1403" t="s">
        <v>148</v>
      </c>
      <c r="AF1403" t="s">
        <v>20741</v>
      </c>
      <c r="AG1403" t="s">
        <v>82</v>
      </c>
      <c r="AH1403" t="s">
        <v>20742</v>
      </c>
      <c r="AI1403" t="s">
        <v>20743</v>
      </c>
      <c r="AJ1403" t="s">
        <v>20744</v>
      </c>
      <c r="AK1403" t="s">
        <v>296</v>
      </c>
      <c r="AL1403" t="s">
        <v>20745</v>
      </c>
      <c r="AM1403" t="s">
        <v>88</v>
      </c>
      <c r="AN1403" t="s">
        <v>154</v>
      </c>
      <c r="AO1403" t="s">
        <v>90</v>
      </c>
      <c r="AP1403" t="s">
        <v>91</v>
      </c>
      <c r="AQ1403" t="s">
        <v>20746</v>
      </c>
      <c r="AR1403" t="s">
        <v>82</v>
      </c>
      <c r="AS1403" t="s">
        <v>20747</v>
      </c>
      <c r="AT1403" t="s">
        <v>20748</v>
      </c>
      <c r="AU1403" t="s">
        <v>81</v>
      </c>
      <c r="AV1403" t="s">
        <v>82</v>
      </c>
      <c r="AW1403" t="s">
        <v>82</v>
      </c>
      <c r="AX1403" t="s">
        <v>82</v>
      </c>
      <c r="AY1403" t="s">
        <v>82</v>
      </c>
      <c r="AZ1403" t="s">
        <v>82</v>
      </c>
      <c r="BA1403" t="s">
        <v>82</v>
      </c>
      <c r="BB1403" t="s">
        <v>82</v>
      </c>
      <c r="BC1403" t="s">
        <v>82</v>
      </c>
      <c r="BD1403" t="s">
        <v>82</v>
      </c>
      <c r="BE1403" t="s">
        <v>82</v>
      </c>
      <c r="BF1403" t="s">
        <v>82</v>
      </c>
      <c r="BG1403" t="s">
        <v>82</v>
      </c>
      <c r="BH1403" t="s">
        <v>82</v>
      </c>
      <c r="BI1403" t="s">
        <v>82</v>
      </c>
      <c r="BJ1403" t="s">
        <v>82</v>
      </c>
      <c r="BK1403" t="s">
        <v>82</v>
      </c>
      <c r="BL1403" t="s">
        <v>82</v>
      </c>
      <c r="BM1403" t="s">
        <v>82</v>
      </c>
      <c r="BN1403" t="s">
        <v>82</v>
      </c>
      <c r="BO1403" t="s">
        <v>82</v>
      </c>
      <c r="BP1403" t="s">
        <v>82</v>
      </c>
      <c r="BQ1403" t="s">
        <v>82</v>
      </c>
    </row>
    <row r="1404" spans="1:69" x14ac:dyDescent="0.2">
      <c r="A1404" s="5">
        <v>1</v>
      </c>
      <c r="B1404" t="s">
        <v>20749</v>
      </c>
      <c r="C1404" t="s">
        <v>20750</v>
      </c>
      <c r="D1404" t="s">
        <v>20751</v>
      </c>
      <c r="E1404" t="s">
        <v>20752</v>
      </c>
      <c r="F1404" t="s">
        <v>73</v>
      </c>
      <c r="G1404" t="s">
        <v>20753</v>
      </c>
      <c r="H1404" s="1">
        <v>43343</v>
      </c>
      <c r="I1404" s="1">
        <v>43367</v>
      </c>
      <c r="J1404" t="b">
        <v>0</v>
      </c>
      <c r="K1404" t="s">
        <v>75</v>
      </c>
      <c r="L1404" t="s">
        <v>581</v>
      </c>
      <c r="M1404" t="s">
        <v>101</v>
      </c>
      <c r="N1404">
        <v>1375</v>
      </c>
      <c r="O1404" t="s">
        <v>19621</v>
      </c>
      <c r="P1404" t="s">
        <v>79</v>
      </c>
      <c r="Q1404" t="s">
        <v>998</v>
      </c>
      <c r="R1404" t="s">
        <v>81</v>
      </c>
      <c r="S1404" t="s">
        <v>82</v>
      </c>
      <c r="T1404" s="1">
        <v>43343</v>
      </c>
      <c r="U1404" t="s">
        <v>1094</v>
      </c>
      <c r="V1404" t="s">
        <v>84</v>
      </c>
      <c r="W1404" s="2">
        <v>43955</v>
      </c>
      <c r="X1404" t="s">
        <v>20754</v>
      </c>
      <c r="Y1404" t="s">
        <v>81</v>
      </c>
      <c r="Z1404" t="s">
        <v>19624</v>
      </c>
      <c r="AA1404" t="s">
        <v>82</v>
      </c>
      <c r="AB1404" t="s">
        <v>81</v>
      </c>
      <c r="AC1404" t="s">
        <v>81</v>
      </c>
      <c r="AD1404" t="s">
        <v>19621</v>
      </c>
      <c r="AE1404" t="s">
        <v>81</v>
      </c>
      <c r="AF1404" t="s">
        <v>19624</v>
      </c>
      <c r="AG1404" t="s">
        <v>82</v>
      </c>
      <c r="AH1404" t="s">
        <v>81</v>
      </c>
      <c r="AI1404" t="s">
        <v>81</v>
      </c>
      <c r="AJ1404" t="s">
        <v>19621</v>
      </c>
      <c r="AK1404" t="s">
        <v>110</v>
      </c>
      <c r="AL1404" t="s">
        <v>82</v>
      </c>
      <c r="AM1404" t="s">
        <v>88</v>
      </c>
      <c r="AN1404" t="s">
        <v>89</v>
      </c>
      <c r="AO1404" t="s">
        <v>90</v>
      </c>
      <c r="AP1404" t="s">
        <v>91</v>
      </c>
      <c r="AQ1404" t="s">
        <v>20755</v>
      </c>
      <c r="AR1404" t="s">
        <v>82</v>
      </c>
      <c r="AS1404" t="s">
        <v>20756</v>
      </c>
      <c r="AT1404" t="s">
        <v>20757</v>
      </c>
      <c r="AU1404" t="s">
        <v>81</v>
      </c>
      <c r="AV1404" t="s">
        <v>82</v>
      </c>
      <c r="AW1404" t="s">
        <v>82</v>
      </c>
      <c r="AX1404" t="s">
        <v>82</v>
      </c>
      <c r="AY1404" t="s">
        <v>82</v>
      </c>
      <c r="AZ1404" t="s">
        <v>82</v>
      </c>
      <c r="BA1404" t="s">
        <v>82</v>
      </c>
      <c r="BB1404" t="s">
        <v>82</v>
      </c>
      <c r="BC1404" t="s">
        <v>82</v>
      </c>
      <c r="BD1404" t="s">
        <v>82</v>
      </c>
      <c r="BE1404" t="s">
        <v>82</v>
      </c>
      <c r="BF1404" t="s">
        <v>82</v>
      </c>
      <c r="BG1404" t="s">
        <v>82</v>
      </c>
      <c r="BH1404" t="s">
        <v>82</v>
      </c>
      <c r="BI1404" t="s">
        <v>82</v>
      </c>
      <c r="BJ1404" t="s">
        <v>82</v>
      </c>
      <c r="BK1404" t="s">
        <v>82</v>
      </c>
      <c r="BL1404" t="s">
        <v>82</v>
      </c>
      <c r="BM1404" t="s">
        <v>82</v>
      </c>
      <c r="BN1404" t="s">
        <v>82</v>
      </c>
      <c r="BO1404" t="s">
        <v>82</v>
      </c>
      <c r="BP1404" t="s">
        <v>82</v>
      </c>
      <c r="BQ1404" t="s">
        <v>82</v>
      </c>
    </row>
    <row r="1405" spans="1:69" x14ac:dyDescent="0.2">
      <c r="A1405" s="5">
        <v>0</v>
      </c>
      <c r="B1405" t="s">
        <v>20758</v>
      </c>
      <c r="C1405" t="s">
        <v>20759</v>
      </c>
      <c r="D1405" t="s">
        <v>20760</v>
      </c>
      <c r="E1405" t="s">
        <v>20761</v>
      </c>
      <c r="F1405" t="s">
        <v>1617</v>
      </c>
      <c r="G1405" t="s">
        <v>20762</v>
      </c>
      <c r="H1405" s="1">
        <v>43129</v>
      </c>
      <c r="I1405" s="1">
        <v>43132</v>
      </c>
      <c r="J1405" t="b">
        <v>0</v>
      </c>
      <c r="K1405" t="s">
        <v>75</v>
      </c>
      <c r="L1405" t="s">
        <v>20763</v>
      </c>
      <c r="M1405" t="s">
        <v>703</v>
      </c>
      <c r="N1405">
        <v>40</v>
      </c>
      <c r="O1405" t="s">
        <v>20764</v>
      </c>
      <c r="P1405" t="s">
        <v>19451</v>
      </c>
      <c r="Q1405" t="s">
        <v>20765</v>
      </c>
      <c r="R1405" t="s">
        <v>81</v>
      </c>
      <c r="S1405" t="s">
        <v>82</v>
      </c>
      <c r="T1405" s="1">
        <v>43129</v>
      </c>
      <c r="U1405" s="1">
        <v>43132</v>
      </c>
      <c r="V1405" t="s">
        <v>1617</v>
      </c>
      <c r="W1405" s="2">
        <v>44025</v>
      </c>
      <c r="X1405" t="s">
        <v>82</v>
      </c>
      <c r="Y1405" t="s">
        <v>81</v>
      </c>
      <c r="Z1405" t="s">
        <v>81</v>
      </c>
      <c r="AA1405" t="s">
        <v>81</v>
      </c>
      <c r="AB1405" t="s">
        <v>81</v>
      </c>
      <c r="AC1405" t="s">
        <v>81</v>
      </c>
      <c r="AD1405" t="s">
        <v>81</v>
      </c>
      <c r="AE1405" t="s">
        <v>20766</v>
      </c>
      <c r="AF1405" t="s">
        <v>20767</v>
      </c>
      <c r="AG1405" t="s">
        <v>20768</v>
      </c>
      <c r="AH1405" t="s">
        <v>81</v>
      </c>
      <c r="AI1405" t="s">
        <v>81</v>
      </c>
      <c r="AJ1405" t="s">
        <v>81</v>
      </c>
      <c r="AK1405" t="s">
        <v>1888</v>
      </c>
      <c r="AL1405" t="s">
        <v>82</v>
      </c>
      <c r="AM1405" t="s">
        <v>20769</v>
      </c>
      <c r="AN1405" t="s">
        <v>81</v>
      </c>
      <c r="AO1405" t="s">
        <v>81</v>
      </c>
      <c r="AP1405" t="s">
        <v>371</v>
      </c>
      <c r="AQ1405" t="s">
        <v>20770</v>
      </c>
      <c r="AR1405" t="s">
        <v>20771</v>
      </c>
      <c r="AS1405" t="s">
        <v>20772</v>
      </c>
      <c r="AT1405" t="s">
        <v>20773</v>
      </c>
      <c r="AU1405" t="s">
        <v>81</v>
      </c>
      <c r="AV1405" t="s">
        <v>82</v>
      </c>
      <c r="AW1405" t="s">
        <v>1637</v>
      </c>
      <c r="AX1405" t="s">
        <v>81</v>
      </c>
      <c r="AY1405" t="s">
        <v>81</v>
      </c>
      <c r="AZ1405" t="s">
        <v>81</v>
      </c>
      <c r="BA1405" t="s">
        <v>82</v>
      </c>
      <c r="BB1405" s="1">
        <v>1</v>
      </c>
      <c r="BC1405" t="s">
        <v>81</v>
      </c>
      <c r="BD1405" t="s">
        <v>81</v>
      </c>
      <c r="BE1405" t="s">
        <v>81</v>
      </c>
      <c r="BF1405" t="s">
        <v>81</v>
      </c>
      <c r="BG1405" t="s">
        <v>81</v>
      </c>
      <c r="BH1405" t="s">
        <v>1639</v>
      </c>
      <c r="BI1405" t="s">
        <v>20774</v>
      </c>
      <c r="BJ1405" s="1">
        <v>44105</v>
      </c>
      <c r="BK1405" t="s">
        <v>82</v>
      </c>
      <c r="BL1405" t="s">
        <v>81</v>
      </c>
      <c r="BM1405" t="s">
        <v>201</v>
      </c>
      <c r="BN1405" t="s">
        <v>81</v>
      </c>
      <c r="BO1405" t="s">
        <v>20775</v>
      </c>
      <c r="BP1405" t="s">
        <v>81</v>
      </c>
      <c r="BQ1405" t="s">
        <v>81</v>
      </c>
    </row>
    <row r="1406" spans="1:69" x14ac:dyDescent="0.2">
      <c r="A1406" s="5">
        <v>0</v>
      </c>
      <c r="B1406" t="s">
        <v>20776</v>
      </c>
      <c r="C1406" t="s">
        <v>20777</v>
      </c>
      <c r="D1406" t="s">
        <v>20778</v>
      </c>
      <c r="E1406" t="s">
        <v>20779</v>
      </c>
      <c r="F1406" t="s">
        <v>10718</v>
      </c>
      <c r="G1406" t="s">
        <v>20780</v>
      </c>
      <c r="H1406" s="1">
        <v>43443</v>
      </c>
      <c r="I1406" s="1">
        <v>42016</v>
      </c>
      <c r="J1406" t="b">
        <v>0</v>
      </c>
      <c r="K1406" t="s">
        <v>75</v>
      </c>
      <c r="L1406" t="s">
        <v>20781</v>
      </c>
      <c r="M1406" t="s">
        <v>703</v>
      </c>
      <c r="N1406">
        <v>500</v>
      </c>
      <c r="O1406" t="s">
        <v>20782</v>
      </c>
      <c r="P1406" t="s">
        <v>20783</v>
      </c>
      <c r="Q1406" t="s">
        <v>20784</v>
      </c>
      <c r="R1406" t="s">
        <v>81</v>
      </c>
      <c r="S1406">
        <v>1</v>
      </c>
      <c r="T1406" s="1">
        <v>43443</v>
      </c>
      <c r="U1406" s="1">
        <v>42016</v>
      </c>
      <c r="V1406" t="s">
        <v>10723</v>
      </c>
      <c r="W1406" s="2">
        <v>44139</v>
      </c>
      <c r="X1406" t="s">
        <v>82</v>
      </c>
      <c r="Y1406" t="s">
        <v>20785</v>
      </c>
      <c r="Z1406" t="s">
        <v>20786</v>
      </c>
      <c r="AA1406" t="s">
        <v>20782</v>
      </c>
      <c r="AB1406" t="s">
        <v>20787</v>
      </c>
      <c r="AC1406">
        <v>255714890015</v>
      </c>
      <c r="AD1406" t="s">
        <v>20788</v>
      </c>
      <c r="AE1406" t="s">
        <v>20789</v>
      </c>
      <c r="AF1406" t="s">
        <v>20790</v>
      </c>
      <c r="AG1406" t="s">
        <v>20782</v>
      </c>
      <c r="AH1406" t="s">
        <v>20791</v>
      </c>
      <c r="AI1406">
        <v>255782847320</v>
      </c>
      <c r="AJ1406" t="s">
        <v>20792</v>
      </c>
      <c r="AK1406" t="s">
        <v>1328</v>
      </c>
      <c r="AL1406" t="s">
        <v>82</v>
      </c>
      <c r="AM1406" t="s">
        <v>20793</v>
      </c>
      <c r="AN1406" t="s">
        <v>11222</v>
      </c>
      <c r="AO1406" t="s">
        <v>12180</v>
      </c>
      <c r="AP1406" t="s">
        <v>371</v>
      </c>
      <c r="AQ1406" t="s">
        <v>20794</v>
      </c>
      <c r="AR1406" t="s">
        <v>20795</v>
      </c>
      <c r="AS1406" t="s">
        <v>20796</v>
      </c>
      <c r="AT1406" t="s">
        <v>20797</v>
      </c>
      <c r="AU1406" t="s">
        <v>81</v>
      </c>
      <c r="AV1406" t="s">
        <v>82</v>
      </c>
      <c r="AW1406" t="s">
        <v>1637</v>
      </c>
      <c r="AX1406" s="1">
        <v>43447</v>
      </c>
      <c r="AY1406" t="s">
        <v>81</v>
      </c>
      <c r="AZ1406" t="s">
        <v>20798</v>
      </c>
      <c r="BA1406" s="1">
        <v>43447</v>
      </c>
      <c r="BB1406" s="1">
        <v>43447</v>
      </c>
      <c r="BC1406" t="s">
        <v>20799</v>
      </c>
      <c r="BD1406" t="s">
        <v>20800</v>
      </c>
      <c r="BE1406" t="s">
        <v>20801</v>
      </c>
      <c r="BF1406" t="s">
        <v>20802</v>
      </c>
      <c r="BG1406" t="s">
        <v>20803</v>
      </c>
      <c r="BH1406" t="s">
        <v>715</v>
      </c>
      <c r="BI1406" t="s">
        <v>81</v>
      </c>
      <c r="BJ1406" t="s">
        <v>82</v>
      </c>
      <c r="BK1406" t="s">
        <v>261</v>
      </c>
      <c r="BL1406" t="s">
        <v>200</v>
      </c>
      <c r="BM1406" t="s">
        <v>20804</v>
      </c>
      <c r="BN1406" t="s">
        <v>20805</v>
      </c>
      <c r="BO1406" t="s">
        <v>20806</v>
      </c>
      <c r="BP1406">
        <v>255222150302</v>
      </c>
      <c r="BQ1406" t="s">
        <v>20805</v>
      </c>
    </row>
    <row r="1407" spans="1:69" x14ac:dyDescent="0.2">
      <c r="A1407" s="5">
        <v>1</v>
      </c>
      <c r="B1407" t="s">
        <v>20807</v>
      </c>
      <c r="C1407" t="s">
        <v>18319</v>
      </c>
      <c r="D1407" t="s">
        <v>20808</v>
      </c>
      <c r="E1407" t="s">
        <v>20809</v>
      </c>
      <c r="F1407" t="s">
        <v>120</v>
      </c>
      <c r="G1407" t="s">
        <v>20810</v>
      </c>
      <c r="H1407" s="1">
        <v>42674</v>
      </c>
      <c r="I1407" s="1">
        <v>42683</v>
      </c>
      <c r="J1407" t="b">
        <v>0</v>
      </c>
      <c r="K1407" t="s">
        <v>75</v>
      </c>
      <c r="L1407" t="s">
        <v>329</v>
      </c>
      <c r="M1407" t="s">
        <v>1830</v>
      </c>
      <c r="N1407">
        <v>279</v>
      </c>
      <c r="O1407" t="s">
        <v>20811</v>
      </c>
      <c r="P1407" t="s">
        <v>125</v>
      </c>
      <c r="Q1407" t="s">
        <v>20812</v>
      </c>
      <c r="R1407" t="s">
        <v>18322</v>
      </c>
      <c r="S1407" t="s">
        <v>82</v>
      </c>
      <c r="T1407" s="1">
        <v>42674</v>
      </c>
      <c r="U1407" s="1">
        <v>42683</v>
      </c>
      <c r="V1407" t="s">
        <v>127</v>
      </c>
      <c r="W1407" s="2">
        <v>44139</v>
      </c>
      <c r="X1407" t="s">
        <v>82</v>
      </c>
      <c r="Y1407" t="s">
        <v>388</v>
      </c>
      <c r="Z1407" t="s">
        <v>18327</v>
      </c>
      <c r="AA1407" t="s">
        <v>18328</v>
      </c>
      <c r="AB1407" t="s">
        <v>18329</v>
      </c>
      <c r="AC1407" t="s">
        <v>20813</v>
      </c>
      <c r="AD1407" t="s">
        <v>20814</v>
      </c>
      <c r="AE1407" t="s">
        <v>388</v>
      </c>
      <c r="AF1407" t="s">
        <v>18327</v>
      </c>
      <c r="AG1407" t="s">
        <v>18328</v>
      </c>
      <c r="AH1407" t="s">
        <v>18329</v>
      </c>
      <c r="AI1407" t="s">
        <v>20813</v>
      </c>
      <c r="AJ1407" t="s">
        <v>20814</v>
      </c>
      <c r="AK1407" t="s">
        <v>296</v>
      </c>
      <c r="AL1407" t="s">
        <v>82</v>
      </c>
      <c r="AM1407" t="s">
        <v>20811</v>
      </c>
      <c r="AN1407" t="s">
        <v>14772</v>
      </c>
      <c r="AO1407" t="s">
        <v>123</v>
      </c>
      <c r="AP1407" t="s">
        <v>132</v>
      </c>
      <c r="AQ1407" t="s">
        <v>395</v>
      </c>
      <c r="AR1407" t="s">
        <v>20815</v>
      </c>
      <c r="AS1407" t="s">
        <v>18334</v>
      </c>
      <c r="AT1407" t="s">
        <v>82</v>
      </c>
      <c r="AU1407" t="s">
        <v>615</v>
      </c>
      <c r="AV1407" t="s">
        <v>82</v>
      </c>
      <c r="AW1407" t="s">
        <v>81</v>
      </c>
      <c r="AX1407" t="s">
        <v>81</v>
      </c>
      <c r="AY1407" t="s">
        <v>81</v>
      </c>
      <c r="AZ1407" t="s">
        <v>81</v>
      </c>
      <c r="BA1407" t="s">
        <v>82</v>
      </c>
      <c r="BB1407" s="1">
        <v>1</v>
      </c>
      <c r="BC1407" t="s">
        <v>81</v>
      </c>
      <c r="BD1407" t="s">
        <v>81</v>
      </c>
      <c r="BE1407" t="s">
        <v>81</v>
      </c>
      <c r="BF1407" t="s">
        <v>81</v>
      </c>
      <c r="BG1407" t="s">
        <v>81</v>
      </c>
      <c r="BH1407" t="s">
        <v>81</v>
      </c>
      <c r="BI1407" t="s">
        <v>81</v>
      </c>
      <c r="BJ1407" s="1">
        <v>45382</v>
      </c>
      <c r="BK1407" t="s">
        <v>82</v>
      </c>
      <c r="BL1407" t="s">
        <v>399</v>
      </c>
      <c r="BM1407" t="s">
        <v>20816</v>
      </c>
      <c r="BN1407" t="s">
        <v>18336</v>
      </c>
      <c r="BO1407" t="s">
        <v>20817</v>
      </c>
      <c r="BP1407" t="s">
        <v>20818</v>
      </c>
      <c r="BQ1407" t="s">
        <v>18336</v>
      </c>
    </row>
    <row r="1408" spans="1:69" x14ac:dyDescent="0.2">
      <c r="A1408" s="5">
        <v>0</v>
      </c>
      <c r="B1408" t="s">
        <v>20819</v>
      </c>
      <c r="C1408" t="s">
        <v>20820</v>
      </c>
      <c r="D1408" t="s">
        <v>20821</v>
      </c>
      <c r="E1408" t="s">
        <v>20819</v>
      </c>
      <c r="F1408" t="s">
        <v>553</v>
      </c>
      <c r="G1408" t="s">
        <v>20822</v>
      </c>
      <c r="H1408" s="1">
        <v>42751</v>
      </c>
      <c r="I1408" s="1">
        <v>42767</v>
      </c>
      <c r="J1408" t="b">
        <v>0</v>
      </c>
      <c r="K1408" t="s">
        <v>555</v>
      </c>
      <c r="L1408" t="s">
        <v>1531</v>
      </c>
      <c r="M1408" t="s">
        <v>1751</v>
      </c>
      <c r="N1408" t="s">
        <v>20823</v>
      </c>
      <c r="O1408" t="s">
        <v>20824</v>
      </c>
      <c r="P1408" t="s">
        <v>365</v>
      </c>
      <c r="Q1408" t="s">
        <v>7962</v>
      </c>
      <c r="R1408" t="s">
        <v>81</v>
      </c>
      <c r="S1408" t="s">
        <v>82</v>
      </c>
      <c r="T1408" s="1">
        <v>42751</v>
      </c>
      <c r="U1408" s="1">
        <v>42767</v>
      </c>
      <c r="V1408" t="s">
        <v>553</v>
      </c>
      <c r="W1408" s="2">
        <v>42843</v>
      </c>
      <c r="X1408" t="s">
        <v>82</v>
      </c>
      <c r="Y1408" t="s">
        <v>20825</v>
      </c>
      <c r="Z1408" t="s">
        <v>81</v>
      </c>
      <c r="AA1408" t="s">
        <v>9671</v>
      </c>
      <c r="AB1408" t="s">
        <v>20826</v>
      </c>
      <c r="AC1408" t="s">
        <v>20827</v>
      </c>
      <c r="AD1408" t="s">
        <v>20828</v>
      </c>
      <c r="AE1408" t="s">
        <v>20825</v>
      </c>
      <c r="AF1408" t="s">
        <v>81</v>
      </c>
      <c r="AG1408" t="s">
        <v>9671</v>
      </c>
      <c r="AH1408" t="s">
        <v>20826</v>
      </c>
      <c r="AI1408" t="s">
        <v>20827</v>
      </c>
      <c r="AJ1408" t="s">
        <v>20828</v>
      </c>
      <c r="AK1408" t="s">
        <v>212</v>
      </c>
      <c r="AL1408" t="s">
        <v>82</v>
      </c>
      <c r="AM1408" t="s">
        <v>20829</v>
      </c>
      <c r="AN1408">
        <v>18</v>
      </c>
      <c r="AO1408" t="s">
        <v>81</v>
      </c>
      <c r="AP1408" t="s">
        <v>371</v>
      </c>
      <c r="AQ1408" t="s">
        <v>20830</v>
      </c>
      <c r="AR1408" t="s">
        <v>20831</v>
      </c>
      <c r="AS1408" t="s">
        <v>20832</v>
      </c>
      <c r="AT1408" t="s">
        <v>20833</v>
      </c>
      <c r="AU1408" t="s">
        <v>81</v>
      </c>
      <c r="AV1408" t="s">
        <v>82</v>
      </c>
      <c r="AW1408" t="s">
        <v>81</v>
      </c>
      <c r="AX1408" t="s">
        <v>82</v>
      </c>
      <c r="AY1408" t="s">
        <v>82</v>
      </c>
      <c r="AZ1408" t="s">
        <v>82</v>
      </c>
      <c r="BA1408" t="s">
        <v>82</v>
      </c>
      <c r="BB1408" t="s">
        <v>82</v>
      </c>
      <c r="BC1408" t="s">
        <v>82</v>
      </c>
      <c r="BD1408" t="s">
        <v>82</v>
      </c>
      <c r="BE1408" t="s">
        <v>82</v>
      </c>
      <c r="BF1408" t="s">
        <v>82</v>
      </c>
      <c r="BG1408" t="s">
        <v>82</v>
      </c>
      <c r="BH1408" t="s">
        <v>82</v>
      </c>
      <c r="BI1408" t="s">
        <v>82</v>
      </c>
      <c r="BJ1408" t="s">
        <v>82</v>
      </c>
      <c r="BK1408" t="s">
        <v>82</v>
      </c>
      <c r="BL1408" t="s">
        <v>82</v>
      </c>
      <c r="BM1408" t="s">
        <v>82</v>
      </c>
      <c r="BN1408" t="s">
        <v>82</v>
      </c>
      <c r="BO1408" t="s">
        <v>82</v>
      </c>
      <c r="BP1408" t="s">
        <v>82</v>
      </c>
      <c r="BQ1408" t="s">
        <v>82</v>
      </c>
    </row>
    <row r="1409" spans="1:69" x14ac:dyDescent="0.2">
      <c r="A1409" s="5">
        <v>1</v>
      </c>
      <c r="B1409" t="s">
        <v>20834</v>
      </c>
      <c r="C1409" t="s">
        <v>20835</v>
      </c>
      <c r="D1409" t="s">
        <v>20836</v>
      </c>
      <c r="E1409" t="s">
        <v>20834</v>
      </c>
      <c r="F1409" t="s">
        <v>1316</v>
      </c>
      <c r="G1409" t="s">
        <v>20837</v>
      </c>
      <c r="H1409" s="1">
        <v>43779</v>
      </c>
      <c r="I1409" s="1">
        <v>43810</v>
      </c>
      <c r="J1409" t="b">
        <v>0</v>
      </c>
      <c r="K1409" t="s">
        <v>622</v>
      </c>
      <c r="L1409" t="s">
        <v>20838</v>
      </c>
      <c r="M1409">
        <v>3</v>
      </c>
      <c r="N1409">
        <v>62</v>
      </c>
      <c r="O1409" t="s">
        <v>4580</v>
      </c>
      <c r="P1409" t="s">
        <v>1356</v>
      </c>
      <c r="Q1409" t="s">
        <v>20839</v>
      </c>
      <c r="R1409" t="s">
        <v>81</v>
      </c>
      <c r="S1409" t="s">
        <v>82</v>
      </c>
      <c r="T1409" s="1">
        <v>43779</v>
      </c>
      <c r="U1409" s="1">
        <v>43810</v>
      </c>
      <c r="V1409" t="s">
        <v>1322</v>
      </c>
      <c r="W1409" s="2">
        <v>43816</v>
      </c>
      <c r="X1409" t="s">
        <v>82</v>
      </c>
      <c r="Y1409" t="s">
        <v>20840</v>
      </c>
      <c r="Z1409" t="s">
        <v>81</v>
      </c>
      <c r="AA1409" t="s">
        <v>20841</v>
      </c>
      <c r="AB1409" t="s">
        <v>20842</v>
      </c>
      <c r="AC1409" t="s">
        <v>20843</v>
      </c>
      <c r="AD1409" t="s">
        <v>4580</v>
      </c>
      <c r="AE1409" t="s">
        <v>20844</v>
      </c>
      <c r="AF1409" t="s">
        <v>81</v>
      </c>
      <c r="AG1409" t="s">
        <v>20841</v>
      </c>
      <c r="AH1409" t="s">
        <v>20845</v>
      </c>
      <c r="AI1409" t="s">
        <v>20843</v>
      </c>
      <c r="AJ1409" t="s">
        <v>4580</v>
      </c>
      <c r="AK1409" t="s">
        <v>296</v>
      </c>
      <c r="AL1409" t="s">
        <v>82</v>
      </c>
      <c r="AM1409" t="s">
        <v>4580</v>
      </c>
      <c r="AN1409" t="s">
        <v>20047</v>
      </c>
      <c r="AO1409" t="s">
        <v>1409</v>
      </c>
      <c r="AP1409" t="s">
        <v>371</v>
      </c>
      <c r="AQ1409" t="s">
        <v>20846</v>
      </c>
      <c r="AR1409" t="s">
        <v>20847</v>
      </c>
      <c r="AS1409" t="s">
        <v>20848</v>
      </c>
      <c r="AT1409" t="s">
        <v>82</v>
      </c>
      <c r="AU1409" t="s">
        <v>81</v>
      </c>
      <c r="AV1409" t="s">
        <v>82</v>
      </c>
      <c r="AW1409" t="s">
        <v>1334</v>
      </c>
      <c r="AX1409" t="s">
        <v>81</v>
      </c>
      <c r="AY1409" t="s">
        <v>81</v>
      </c>
      <c r="AZ1409" t="s">
        <v>81</v>
      </c>
      <c r="BA1409" t="s">
        <v>82</v>
      </c>
      <c r="BB1409" s="1">
        <v>1</v>
      </c>
      <c r="BC1409" t="s">
        <v>81</v>
      </c>
      <c r="BD1409" t="s">
        <v>81</v>
      </c>
      <c r="BE1409" t="s">
        <v>81</v>
      </c>
      <c r="BF1409" t="s">
        <v>81</v>
      </c>
      <c r="BG1409" t="s">
        <v>81</v>
      </c>
      <c r="BH1409" t="s">
        <v>1943</v>
      </c>
      <c r="BI1409" t="s">
        <v>20849</v>
      </c>
      <c r="BJ1409" t="s">
        <v>82</v>
      </c>
      <c r="BK1409" t="s">
        <v>82</v>
      </c>
      <c r="BL1409" t="s">
        <v>200</v>
      </c>
      <c r="BM1409" t="s">
        <v>201</v>
      </c>
      <c r="BN1409" t="s">
        <v>81</v>
      </c>
      <c r="BO1409" t="s">
        <v>20850</v>
      </c>
      <c r="BP1409" t="s">
        <v>81</v>
      </c>
      <c r="BQ1409" t="s">
        <v>81</v>
      </c>
    </row>
    <row r="1410" spans="1:69" x14ac:dyDescent="0.2">
      <c r="A1410" s="5">
        <v>1</v>
      </c>
      <c r="B1410" t="s">
        <v>5425</v>
      </c>
      <c r="C1410" t="s">
        <v>5426</v>
      </c>
      <c r="D1410" t="s">
        <v>5427</v>
      </c>
      <c r="E1410" t="s">
        <v>5428</v>
      </c>
      <c r="F1410" t="s">
        <v>178</v>
      </c>
      <c r="G1410" t="s">
        <v>20851</v>
      </c>
      <c r="H1410" s="1">
        <v>43110</v>
      </c>
      <c r="I1410" s="1">
        <v>43164</v>
      </c>
      <c r="J1410" t="b">
        <v>0</v>
      </c>
      <c r="K1410" t="s">
        <v>180</v>
      </c>
      <c r="L1410" t="s">
        <v>5430</v>
      </c>
      <c r="M1410" t="s">
        <v>182</v>
      </c>
      <c r="N1410">
        <v>150</v>
      </c>
      <c r="O1410" t="s">
        <v>5431</v>
      </c>
      <c r="P1410" t="s">
        <v>20852</v>
      </c>
      <c r="Q1410" t="s">
        <v>5433</v>
      </c>
      <c r="R1410" t="s">
        <v>5434</v>
      </c>
      <c r="S1410" t="s">
        <v>82</v>
      </c>
      <c r="T1410" s="1">
        <v>43110</v>
      </c>
      <c r="U1410" s="1">
        <v>43164</v>
      </c>
      <c r="V1410" t="s">
        <v>186</v>
      </c>
      <c r="W1410" s="2">
        <v>43794</v>
      </c>
      <c r="X1410" t="s">
        <v>5435</v>
      </c>
      <c r="Y1410" t="s">
        <v>5436</v>
      </c>
      <c r="Z1410" t="s">
        <v>81</v>
      </c>
      <c r="AA1410" t="s">
        <v>5437</v>
      </c>
      <c r="AB1410" t="s">
        <v>5438</v>
      </c>
      <c r="AC1410">
        <v>41615671600</v>
      </c>
      <c r="AD1410" t="s">
        <v>5431</v>
      </c>
      <c r="AE1410" t="s">
        <v>5436</v>
      </c>
      <c r="AF1410" t="s">
        <v>81</v>
      </c>
      <c r="AG1410" t="s">
        <v>5437</v>
      </c>
      <c r="AH1410" t="s">
        <v>5438</v>
      </c>
      <c r="AI1410">
        <v>41615671600</v>
      </c>
      <c r="AJ1410" t="s">
        <v>5431</v>
      </c>
      <c r="AK1410" t="s">
        <v>250</v>
      </c>
      <c r="AL1410" t="s">
        <v>82</v>
      </c>
      <c r="AM1410" t="s">
        <v>5431</v>
      </c>
      <c r="AN1410" t="s">
        <v>81</v>
      </c>
      <c r="AO1410" t="s">
        <v>81</v>
      </c>
      <c r="AP1410" t="s">
        <v>192</v>
      </c>
      <c r="AQ1410" t="s">
        <v>20853</v>
      </c>
      <c r="AR1410" t="s">
        <v>20854</v>
      </c>
      <c r="AS1410" t="s">
        <v>5441</v>
      </c>
      <c r="AT1410" t="s">
        <v>6188</v>
      </c>
      <c r="AU1410" t="s">
        <v>197</v>
      </c>
      <c r="AV1410" t="s">
        <v>82</v>
      </c>
      <c r="AW1410" t="s">
        <v>198</v>
      </c>
      <c r="AX1410" t="s">
        <v>81</v>
      </c>
      <c r="AY1410" t="s">
        <v>81</v>
      </c>
      <c r="AZ1410" t="s">
        <v>5425</v>
      </c>
      <c r="BA1410" t="s">
        <v>82</v>
      </c>
      <c r="BB1410" s="1">
        <v>1</v>
      </c>
      <c r="BC1410" t="s">
        <v>199</v>
      </c>
      <c r="BD1410" t="s">
        <v>199</v>
      </c>
      <c r="BE1410" t="s">
        <v>199</v>
      </c>
      <c r="BF1410" t="s">
        <v>199</v>
      </c>
      <c r="BG1410" t="s">
        <v>81</v>
      </c>
      <c r="BH1410" t="s">
        <v>81</v>
      </c>
      <c r="BI1410" t="s">
        <v>81</v>
      </c>
      <c r="BJ1410" t="s">
        <v>82</v>
      </c>
      <c r="BK1410" t="s">
        <v>82</v>
      </c>
      <c r="BL1410" t="s">
        <v>200</v>
      </c>
      <c r="BM1410" t="s">
        <v>201</v>
      </c>
      <c r="BN1410" t="s">
        <v>81</v>
      </c>
      <c r="BO1410" t="s">
        <v>81</v>
      </c>
      <c r="BP1410" t="s">
        <v>81</v>
      </c>
      <c r="BQ1410" t="s">
        <v>81</v>
      </c>
    </row>
    <row r="1411" spans="1:69" x14ac:dyDescent="0.2">
      <c r="A1411" s="5">
        <v>0</v>
      </c>
      <c r="B1411" t="s">
        <v>20855</v>
      </c>
      <c r="C1411" t="s">
        <v>20856</v>
      </c>
      <c r="D1411" t="s">
        <v>20857</v>
      </c>
      <c r="E1411" t="s">
        <v>20858</v>
      </c>
      <c r="F1411" t="s">
        <v>73</v>
      </c>
      <c r="G1411" t="s">
        <v>20859</v>
      </c>
      <c r="H1411" s="1">
        <v>42541</v>
      </c>
      <c r="I1411" s="1">
        <v>41153</v>
      </c>
      <c r="J1411" t="b">
        <v>1</v>
      </c>
      <c r="K1411" t="s">
        <v>75</v>
      </c>
      <c r="L1411" t="s">
        <v>7840</v>
      </c>
      <c r="M1411" t="s">
        <v>90</v>
      </c>
      <c r="N1411">
        <v>242</v>
      </c>
      <c r="O1411" t="s">
        <v>16438</v>
      </c>
      <c r="P1411" t="s">
        <v>13885</v>
      </c>
      <c r="Q1411" t="s">
        <v>20860</v>
      </c>
      <c r="R1411" t="s">
        <v>81</v>
      </c>
      <c r="S1411">
        <v>1</v>
      </c>
      <c r="T1411" s="1">
        <v>42541</v>
      </c>
      <c r="U1411" s="3">
        <v>41153</v>
      </c>
      <c r="V1411" t="s">
        <v>411</v>
      </c>
      <c r="W1411" s="2">
        <v>42562</v>
      </c>
      <c r="X1411" t="s">
        <v>20861</v>
      </c>
      <c r="Y1411" t="s">
        <v>227</v>
      </c>
      <c r="Z1411" t="s">
        <v>20862</v>
      </c>
      <c r="AA1411" t="s">
        <v>82</v>
      </c>
      <c r="AB1411" t="s">
        <v>227</v>
      </c>
      <c r="AC1411" t="s">
        <v>227</v>
      </c>
      <c r="AD1411" t="s">
        <v>20863</v>
      </c>
      <c r="AE1411" t="s">
        <v>227</v>
      </c>
      <c r="AF1411" t="s">
        <v>20862</v>
      </c>
      <c r="AG1411" t="s">
        <v>82</v>
      </c>
      <c r="AH1411" t="s">
        <v>227</v>
      </c>
      <c r="AI1411" t="s">
        <v>227</v>
      </c>
      <c r="AJ1411" t="s">
        <v>20863</v>
      </c>
      <c r="AK1411" t="s">
        <v>110</v>
      </c>
      <c r="AL1411" t="s">
        <v>82</v>
      </c>
      <c r="AM1411" t="s">
        <v>6943</v>
      </c>
      <c r="AN1411" t="s">
        <v>154</v>
      </c>
      <c r="AO1411" t="s">
        <v>90</v>
      </c>
      <c r="AP1411" t="s">
        <v>371</v>
      </c>
      <c r="AQ1411" t="s">
        <v>20864</v>
      </c>
      <c r="AR1411" t="s">
        <v>82</v>
      </c>
      <c r="AS1411" t="s">
        <v>20865</v>
      </c>
      <c r="AT1411" t="s">
        <v>82</v>
      </c>
      <c r="AU1411" t="s">
        <v>81</v>
      </c>
      <c r="AV1411" t="s">
        <v>82</v>
      </c>
      <c r="AW1411" t="s">
        <v>82</v>
      </c>
      <c r="AX1411" t="s">
        <v>82</v>
      </c>
      <c r="AY1411" t="s">
        <v>82</v>
      </c>
      <c r="AZ1411" t="s">
        <v>82</v>
      </c>
      <c r="BA1411" t="s">
        <v>82</v>
      </c>
      <c r="BB1411" t="s">
        <v>82</v>
      </c>
      <c r="BC1411" t="s">
        <v>82</v>
      </c>
      <c r="BD1411" t="s">
        <v>82</v>
      </c>
      <c r="BE1411" t="s">
        <v>82</v>
      </c>
      <c r="BF1411" t="s">
        <v>82</v>
      </c>
      <c r="BG1411" t="s">
        <v>82</v>
      </c>
      <c r="BH1411" t="s">
        <v>82</v>
      </c>
      <c r="BI1411" t="s">
        <v>82</v>
      </c>
      <c r="BJ1411" t="s">
        <v>82</v>
      </c>
      <c r="BK1411" t="s">
        <v>82</v>
      </c>
      <c r="BL1411" t="s">
        <v>82</v>
      </c>
      <c r="BM1411" t="s">
        <v>82</v>
      </c>
      <c r="BN1411" t="s">
        <v>82</v>
      </c>
      <c r="BO1411" t="s">
        <v>82</v>
      </c>
      <c r="BP1411" t="s">
        <v>82</v>
      </c>
      <c r="BQ1411" t="s">
        <v>82</v>
      </c>
    </row>
    <row r="1412" spans="1:69" x14ac:dyDescent="0.2">
      <c r="A1412" s="5">
        <v>1</v>
      </c>
      <c r="B1412" t="s">
        <v>20866</v>
      </c>
      <c r="C1412" t="s">
        <v>20867</v>
      </c>
      <c r="D1412" t="s">
        <v>20868</v>
      </c>
      <c r="E1412" t="s">
        <v>20866</v>
      </c>
      <c r="F1412" t="s">
        <v>73</v>
      </c>
      <c r="G1412" t="s">
        <v>20869</v>
      </c>
      <c r="H1412" s="1">
        <v>43045</v>
      </c>
      <c r="I1412" s="1">
        <v>43117</v>
      </c>
      <c r="J1412" t="b">
        <v>0</v>
      </c>
      <c r="K1412" t="s">
        <v>75</v>
      </c>
      <c r="L1412" t="s">
        <v>100</v>
      </c>
      <c r="M1412" t="s">
        <v>363</v>
      </c>
      <c r="N1412">
        <v>1032</v>
      </c>
      <c r="O1412" t="s">
        <v>20870</v>
      </c>
      <c r="P1412" t="s">
        <v>20871</v>
      </c>
      <c r="Q1412" t="s">
        <v>366</v>
      </c>
      <c r="R1412" t="s">
        <v>81</v>
      </c>
      <c r="S1412" t="s">
        <v>82</v>
      </c>
      <c r="T1412" s="1">
        <v>43045</v>
      </c>
      <c r="U1412" t="s">
        <v>20872</v>
      </c>
      <c r="V1412" t="s">
        <v>1305</v>
      </c>
      <c r="W1412" s="2">
        <v>43976</v>
      </c>
      <c r="X1412" t="s">
        <v>20873</v>
      </c>
      <c r="Y1412" t="s">
        <v>81</v>
      </c>
      <c r="Z1412" t="s">
        <v>20874</v>
      </c>
      <c r="AA1412" t="s">
        <v>82</v>
      </c>
      <c r="AB1412" t="s">
        <v>81</v>
      </c>
      <c r="AC1412" t="s">
        <v>81</v>
      </c>
      <c r="AD1412" t="s">
        <v>20870</v>
      </c>
      <c r="AE1412" t="s">
        <v>81</v>
      </c>
      <c r="AF1412" t="s">
        <v>20874</v>
      </c>
      <c r="AG1412" t="s">
        <v>82</v>
      </c>
      <c r="AH1412" t="s">
        <v>81</v>
      </c>
      <c r="AI1412" t="s">
        <v>81</v>
      </c>
      <c r="AJ1412" t="s">
        <v>20870</v>
      </c>
      <c r="AK1412" t="s">
        <v>110</v>
      </c>
      <c r="AL1412" t="s">
        <v>82</v>
      </c>
      <c r="AM1412" t="s">
        <v>88</v>
      </c>
      <c r="AN1412" t="s">
        <v>527</v>
      </c>
      <c r="AO1412" t="s">
        <v>90</v>
      </c>
      <c r="AP1412" t="s">
        <v>91</v>
      </c>
      <c r="AQ1412" t="s">
        <v>20875</v>
      </c>
      <c r="AR1412" t="s">
        <v>82</v>
      </c>
      <c r="AS1412" t="s">
        <v>20876</v>
      </c>
      <c r="AT1412" t="s">
        <v>20877</v>
      </c>
      <c r="AU1412" t="s">
        <v>81</v>
      </c>
      <c r="AV1412" t="s">
        <v>82</v>
      </c>
      <c r="AW1412" t="s">
        <v>82</v>
      </c>
      <c r="AX1412" t="s">
        <v>82</v>
      </c>
      <c r="AY1412" t="s">
        <v>82</v>
      </c>
      <c r="AZ1412" t="s">
        <v>82</v>
      </c>
      <c r="BA1412" t="s">
        <v>82</v>
      </c>
      <c r="BB1412" t="s">
        <v>82</v>
      </c>
      <c r="BC1412" t="s">
        <v>82</v>
      </c>
      <c r="BD1412" t="s">
        <v>82</v>
      </c>
      <c r="BE1412" t="s">
        <v>82</v>
      </c>
      <c r="BF1412" t="s">
        <v>82</v>
      </c>
      <c r="BG1412" t="s">
        <v>82</v>
      </c>
      <c r="BH1412" t="s">
        <v>82</v>
      </c>
      <c r="BI1412" t="s">
        <v>82</v>
      </c>
      <c r="BJ1412" t="s">
        <v>82</v>
      </c>
      <c r="BK1412" t="s">
        <v>82</v>
      </c>
      <c r="BL1412" t="s">
        <v>82</v>
      </c>
      <c r="BM1412" t="s">
        <v>82</v>
      </c>
      <c r="BN1412" t="s">
        <v>82</v>
      </c>
      <c r="BO1412" t="s">
        <v>82</v>
      </c>
      <c r="BP1412" t="s">
        <v>82</v>
      </c>
      <c r="BQ1412" t="s">
        <v>82</v>
      </c>
    </row>
    <row r="1413" spans="1:69" x14ac:dyDescent="0.2">
      <c r="A1413" s="5">
        <v>0</v>
      </c>
      <c r="B1413" t="s">
        <v>20878</v>
      </c>
      <c r="C1413" t="s">
        <v>20879</v>
      </c>
      <c r="D1413" t="s">
        <v>20880</v>
      </c>
      <c r="E1413" t="s">
        <v>20881</v>
      </c>
      <c r="F1413" t="s">
        <v>73</v>
      </c>
      <c r="G1413" t="s">
        <v>20882</v>
      </c>
      <c r="H1413" s="1">
        <v>42774</v>
      </c>
      <c r="I1413" s="1">
        <v>42377</v>
      </c>
      <c r="J1413" t="b">
        <v>0</v>
      </c>
      <c r="K1413" t="s">
        <v>75</v>
      </c>
      <c r="L1413" t="s">
        <v>1916</v>
      </c>
      <c r="M1413" t="s">
        <v>90</v>
      </c>
      <c r="N1413">
        <v>136</v>
      </c>
      <c r="O1413" t="s">
        <v>20883</v>
      </c>
      <c r="P1413" t="s">
        <v>82</v>
      </c>
      <c r="Q1413" t="s">
        <v>20884</v>
      </c>
      <c r="R1413" t="s">
        <v>81</v>
      </c>
      <c r="S1413">
        <v>1</v>
      </c>
      <c r="T1413" s="1">
        <v>42774</v>
      </c>
      <c r="U1413" t="s">
        <v>20885</v>
      </c>
      <c r="V1413" t="s">
        <v>503</v>
      </c>
      <c r="W1413" s="2">
        <v>43085</v>
      </c>
      <c r="X1413" t="s">
        <v>20886</v>
      </c>
      <c r="Y1413" t="s">
        <v>587</v>
      </c>
      <c r="Z1413" t="s">
        <v>20887</v>
      </c>
      <c r="AA1413" t="s">
        <v>82</v>
      </c>
      <c r="AB1413" t="s">
        <v>589</v>
      </c>
      <c r="AC1413" t="s">
        <v>589</v>
      </c>
      <c r="AD1413" t="s">
        <v>20888</v>
      </c>
      <c r="AE1413" t="s">
        <v>587</v>
      </c>
      <c r="AF1413" t="s">
        <v>20887</v>
      </c>
      <c r="AG1413" t="s">
        <v>82</v>
      </c>
      <c r="AH1413" t="s">
        <v>589</v>
      </c>
      <c r="AI1413" t="s">
        <v>589</v>
      </c>
      <c r="AJ1413" t="s">
        <v>20888</v>
      </c>
      <c r="AK1413" t="s">
        <v>110</v>
      </c>
      <c r="AL1413" t="s">
        <v>82</v>
      </c>
      <c r="AM1413" t="s">
        <v>88</v>
      </c>
      <c r="AN1413" t="s">
        <v>2662</v>
      </c>
      <c r="AO1413" t="s">
        <v>170</v>
      </c>
      <c r="AP1413" t="s">
        <v>91</v>
      </c>
      <c r="AQ1413" t="s">
        <v>20889</v>
      </c>
      <c r="AR1413" t="s">
        <v>82</v>
      </c>
      <c r="AS1413" t="s">
        <v>20890</v>
      </c>
      <c r="AT1413" t="s">
        <v>20891</v>
      </c>
      <c r="AU1413" t="s">
        <v>81</v>
      </c>
      <c r="AV1413" t="s">
        <v>82</v>
      </c>
      <c r="AW1413" t="s">
        <v>82</v>
      </c>
      <c r="AX1413" t="s">
        <v>82</v>
      </c>
      <c r="AY1413" t="s">
        <v>82</v>
      </c>
      <c r="AZ1413" t="s">
        <v>82</v>
      </c>
      <c r="BA1413" t="s">
        <v>82</v>
      </c>
      <c r="BB1413" t="s">
        <v>82</v>
      </c>
      <c r="BC1413" t="s">
        <v>82</v>
      </c>
      <c r="BD1413" t="s">
        <v>82</v>
      </c>
      <c r="BE1413" t="s">
        <v>82</v>
      </c>
      <c r="BF1413" t="s">
        <v>82</v>
      </c>
      <c r="BG1413" t="s">
        <v>82</v>
      </c>
      <c r="BH1413" t="s">
        <v>82</v>
      </c>
      <c r="BI1413" t="s">
        <v>82</v>
      </c>
      <c r="BJ1413" t="s">
        <v>82</v>
      </c>
      <c r="BK1413" t="s">
        <v>82</v>
      </c>
      <c r="BL1413" t="s">
        <v>82</v>
      </c>
      <c r="BM1413" t="s">
        <v>82</v>
      </c>
      <c r="BN1413" t="s">
        <v>82</v>
      </c>
      <c r="BO1413" t="s">
        <v>82</v>
      </c>
      <c r="BP1413" t="s">
        <v>82</v>
      </c>
      <c r="BQ1413" t="s">
        <v>82</v>
      </c>
    </row>
    <row r="1414" spans="1:69" x14ac:dyDescent="0.2">
      <c r="A1414" s="5">
        <v>0</v>
      </c>
      <c r="B1414" t="s">
        <v>20892</v>
      </c>
      <c r="C1414" t="s">
        <v>20893</v>
      </c>
      <c r="D1414" t="s">
        <v>20894</v>
      </c>
      <c r="E1414" t="s">
        <v>20892</v>
      </c>
      <c r="F1414" t="s">
        <v>73</v>
      </c>
      <c r="G1414" t="s">
        <v>20895</v>
      </c>
      <c r="H1414" s="1">
        <v>43497</v>
      </c>
      <c r="I1414" s="1">
        <v>42522</v>
      </c>
      <c r="J1414" t="b">
        <v>0</v>
      </c>
      <c r="K1414" t="s">
        <v>75</v>
      </c>
      <c r="L1414" t="s">
        <v>20896</v>
      </c>
      <c r="M1414" t="s">
        <v>90</v>
      </c>
      <c r="N1414">
        <v>475</v>
      </c>
      <c r="O1414" t="s">
        <v>20585</v>
      </c>
      <c r="P1414" t="s">
        <v>82</v>
      </c>
      <c r="Q1414" t="s">
        <v>20897</v>
      </c>
      <c r="R1414" t="s">
        <v>81</v>
      </c>
      <c r="S1414">
        <v>1</v>
      </c>
      <c r="T1414" s="1">
        <v>43497</v>
      </c>
      <c r="U1414" t="s">
        <v>20898</v>
      </c>
      <c r="V1414" t="s">
        <v>834</v>
      </c>
      <c r="W1414" s="2">
        <v>44053</v>
      </c>
      <c r="X1414" t="s">
        <v>20899</v>
      </c>
      <c r="Y1414" t="s">
        <v>81</v>
      </c>
      <c r="Z1414" t="s">
        <v>20900</v>
      </c>
      <c r="AA1414" t="s">
        <v>82</v>
      </c>
      <c r="AB1414" t="s">
        <v>81</v>
      </c>
      <c r="AC1414" t="s">
        <v>81</v>
      </c>
      <c r="AD1414" t="s">
        <v>20901</v>
      </c>
      <c r="AE1414" t="s">
        <v>81</v>
      </c>
      <c r="AF1414" t="s">
        <v>20900</v>
      </c>
      <c r="AG1414" t="s">
        <v>82</v>
      </c>
      <c r="AH1414" t="s">
        <v>81</v>
      </c>
      <c r="AI1414" t="s">
        <v>81</v>
      </c>
      <c r="AJ1414" t="s">
        <v>20901</v>
      </c>
      <c r="AK1414" t="s">
        <v>110</v>
      </c>
      <c r="AL1414" t="s">
        <v>20902</v>
      </c>
      <c r="AM1414" t="s">
        <v>88</v>
      </c>
      <c r="AN1414" t="s">
        <v>154</v>
      </c>
      <c r="AO1414" t="s">
        <v>90</v>
      </c>
      <c r="AP1414" t="s">
        <v>91</v>
      </c>
      <c r="AQ1414" t="s">
        <v>20903</v>
      </c>
      <c r="AR1414" t="s">
        <v>82</v>
      </c>
      <c r="AS1414" t="s">
        <v>20904</v>
      </c>
      <c r="AT1414" t="s">
        <v>20905</v>
      </c>
      <c r="AU1414" t="s">
        <v>81</v>
      </c>
      <c r="AV1414" t="s">
        <v>82</v>
      </c>
      <c r="AW1414" t="s">
        <v>82</v>
      </c>
      <c r="AX1414" t="s">
        <v>82</v>
      </c>
      <c r="AY1414" t="s">
        <v>82</v>
      </c>
      <c r="AZ1414" t="s">
        <v>82</v>
      </c>
      <c r="BA1414" t="s">
        <v>82</v>
      </c>
      <c r="BB1414" t="s">
        <v>82</v>
      </c>
      <c r="BC1414" t="s">
        <v>82</v>
      </c>
      <c r="BD1414" t="s">
        <v>82</v>
      </c>
      <c r="BE1414" t="s">
        <v>82</v>
      </c>
      <c r="BF1414" t="s">
        <v>82</v>
      </c>
      <c r="BG1414" t="s">
        <v>82</v>
      </c>
      <c r="BH1414" t="s">
        <v>82</v>
      </c>
      <c r="BI1414" t="s">
        <v>82</v>
      </c>
      <c r="BJ1414" t="s">
        <v>82</v>
      </c>
      <c r="BK1414" t="s">
        <v>82</v>
      </c>
      <c r="BL1414" t="s">
        <v>82</v>
      </c>
      <c r="BM1414" t="s">
        <v>82</v>
      </c>
      <c r="BN1414" t="s">
        <v>82</v>
      </c>
      <c r="BO1414" t="s">
        <v>82</v>
      </c>
      <c r="BP1414" t="s">
        <v>82</v>
      </c>
      <c r="BQ1414" t="s">
        <v>82</v>
      </c>
    </row>
    <row r="1415" spans="1:69" x14ac:dyDescent="0.2">
      <c r="A1415" s="5">
        <v>0</v>
      </c>
      <c r="B1415" t="s">
        <v>20906</v>
      </c>
      <c r="C1415" t="s">
        <v>20907</v>
      </c>
      <c r="D1415" t="s">
        <v>20908</v>
      </c>
      <c r="E1415" t="s">
        <v>20909</v>
      </c>
      <c r="F1415" t="s">
        <v>73</v>
      </c>
      <c r="G1415" t="s">
        <v>20910</v>
      </c>
      <c r="H1415" s="1">
        <v>43403</v>
      </c>
      <c r="I1415" s="1">
        <v>43392</v>
      </c>
      <c r="J1415" t="b">
        <v>0</v>
      </c>
      <c r="K1415" t="s">
        <v>75</v>
      </c>
      <c r="L1415" t="s">
        <v>979</v>
      </c>
      <c r="M1415" t="s">
        <v>90</v>
      </c>
      <c r="N1415">
        <v>60</v>
      </c>
      <c r="O1415" t="s">
        <v>3039</v>
      </c>
      <c r="P1415" t="s">
        <v>365</v>
      </c>
      <c r="Q1415" t="s">
        <v>2385</v>
      </c>
      <c r="R1415" t="s">
        <v>81</v>
      </c>
      <c r="S1415" t="s">
        <v>82</v>
      </c>
      <c r="T1415" s="1">
        <v>43403</v>
      </c>
      <c r="U1415" t="s">
        <v>20911</v>
      </c>
      <c r="V1415" t="s">
        <v>106</v>
      </c>
      <c r="W1415" s="2">
        <v>43507</v>
      </c>
      <c r="X1415" t="s">
        <v>20912</v>
      </c>
      <c r="Y1415" t="s">
        <v>227</v>
      </c>
      <c r="Z1415" t="s">
        <v>20913</v>
      </c>
      <c r="AA1415" t="s">
        <v>82</v>
      </c>
      <c r="AB1415" t="s">
        <v>20914</v>
      </c>
      <c r="AC1415" t="s">
        <v>20915</v>
      </c>
      <c r="AD1415" t="s">
        <v>81</v>
      </c>
      <c r="AE1415" t="s">
        <v>227</v>
      </c>
      <c r="AF1415" t="s">
        <v>20913</v>
      </c>
      <c r="AG1415" t="s">
        <v>82</v>
      </c>
      <c r="AH1415" t="s">
        <v>20914</v>
      </c>
      <c r="AI1415" t="s">
        <v>20915</v>
      </c>
      <c r="AJ1415" t="s">
        <v>81</v>
      </c>
      <c r="AK1415" t="s">
        <v>296</v>
      </c>
      <c r="AL1415" t="s">
        <v>82</v>
      </c>
      <c r="AM1415" t="s">
        <v>88</v>
      </c>
      <c r="AN1415" t="s">
        <v>154</v>
      </c>
      <c r="AO1415" t="s">
        <v>1063</v>
      </c>
      <c r="AP1415" t="s">
        <v>91</v>
      </c>
      <c r="AQ1415" t="s">
        <v>20916</v>
      </c>
      <c r="AR1415" t="s">
        <v>82</v>
      </c>
      <c r="AS1415" t="s">
        <v>20917</v>
      </c>
      <c r="AT1415" t="s">
        <v>20918</v>
      </c>
      <c r="AU1415" t="s">
        <v>81</v>
      </c>
      <c r="AV1415" t="s">
        <v>82</v>
      </c>
      <c r="AW1415" t="s">
        <v>82</v>
      </c>
      <c r="AX1415" t="s">
        <v>82</v>
      </c>
      <c r="AY1415" t="s">
        <v>82</v>
      </c>
      <c r="AZ1415" t="s">
        <v>82</v>
      </c>
      <c r="BA1415" t="s">
        <v>82</v>
      </c>
      <c r="BB1415" t="s">
        <v>82</v>
      </c>
      <c r="BC1415" t="s">
        <v>82</v>
      </c>
      <c r="BD1415" t="s">
        <v>82</v>
      </c>
      <c r="BE1415" t="s">
        <v>82</v>
      </c>
      <c r="BF1415" t="s">
        <v>82</v>
      </c>
      <c r="BG1415" t="s">
        <v>82</v>
      </c>
      <c r="BH1415" t="s">
        <v>82</v>
      </c>
      <c r="BI1415" t="s">
        <v>82</v>
      </c>
      <c r="BJ1415" t="s">
        <v>82</v>
      </c>
      <c r="BK1415" t="s">
        <v>82</v>
      </c>
      <c r="BL1415" t="s">
        <v>82</v>
      </c>
      <c r="BM1415" t="s">
        <v>82</v>
      </c>
      <c r="BN1415" t="s">
        <v>82</v>
      </c>
      <c r="BO1415" t="s">
        <v>82</v>
      </c>
      <c r="BP1415" t="s">
        <v>82</v>
      </c>
      <c r="BQ1415" t="s">
        <v>82</v>
      </c>
    </row>
    <row r="1416" spans="1:69" x14ac:dyDescent="0.2">
      <c r="A1416" s="5">
        <v>0</v>
      </c>
      <c r="B1416" t="s">
        <v>20919</v>
      </c>
      <c r="C1416" t="s">
        <v>20267</v>
      </c>
      <c r="D1416" t="s">
        <v>20920</v>
      </c>
      <c r="E1416" t="s">
        <v>20919</v>
      </c>
      <c r="F1416" t="s">
        <v>73</v>
      </c>
      <c r="G1416" t="s">
        <v>20921</v>
      </c>
      <c r="H1416" s="1">
        <v>42412</v>
      </c>
      <c r="I1416" s="1">
        <v>42401</v>
      </c>
      <c r="J1416" t="b">
        <v>1</v>
      </c>
      <c r="K1416" t="s">
        <v>75</v>
      </c>
      <c r="L1416" t="s">
        <v>20922</v>
      </c>
      <c r="M1416" t="s">
        <v>90</v>
      </c>
      <c r="N1416">
        <v>50</v>
      </c>
      <c r="O1416" t="s">
        <v>769</v>
      </c>
      <c r="P1416" t="s">
        <v>82</v>
      </c>
      <c r="Q1416" t="s">
        <v>770</v>
      </c>
      <c r="R1416" t="s">
        <v>81</v>
      </c>
      <c r="S1416" t="s">
        <v>82</v>
      </c>
      <c r="T1416" s="1">
        <v>42412</v>
      </c>
      <c r="U1416" s="3">
        <v>42401</v>
      </c>
      <c r="V1416" t="s">
        <v>1552</v>
      </c>
      <c r="W1416" s="2">
        <v>42443</v>
      </c>
      <c r="X1416" t="s">
        <v>20923</v>
      </c>
      <c r="Y1416" t="s">
        <v>81</v>
      </c>
      <c r="Z1416" t="s">
        <v>20924</v>
      </c>
      <c r="AA1416" t="s">
        <v>82</v>
      </c>
      <c r="AB1416" t="s">
        <v>20925</v>
      </c>
      <c r="AC1416" t="s">
        <v>81</v>
      </c>
      <c r="AD1416" t="s">
        <v>81</v>
      </c>
      <c r="AE1416" t="s">
        <v>81</v>
      </c>
      <c r="AF1416" t="s">
        <v>20924</v>
      </c>
      <c r="AG1416" t="s">
        <v>82</v>
      </c>
      <c r="AH1416" t="s">
        <v>20925</v>
      </c>
      <c r="AI1416" t="s">
        <v>81</v>
      </c>
      <c r="AJ1416" t="s">
        <v>81</v>
      </c>
      <c r="AK1416" t="s">
        <v>153</v>
      </c>
      <c r="AL1416" t="s">
        <v>20926</v>
      </c>
      <c r="AM1416" t="s">
        <v>88</v>
      </c>
      <c r="AN1416" t="s">
        <v>154</v>
      </c>
      <c r="AO1416" t="s">
        <v>90</v>
      </c>
      <c r="AP1416" t="s">
        <v>371</v>
      </c>
      <c r="AQ1416" t="s">
        <v>20927</v>
      </c>
      <c r="AR1416" t="s">
        <v>82</v>
      </c>
      <c r="AS1416" t="s">
        <v>20928</v>
      </c>
      <c r="AT1416" t="s">
        <v>20929</v>
      </c>
      <c r="AU1416" t="s">
        <v>81</v>
      </c>
      <c r="AV1416" t="s">
        <v>82</v>
      </c>
      <c r="AW1416" t="s">
        <v>82</v>
      </c>
      <c r="AX1416" t="s">
        <v>82</v>
      </c>
      <c r="AY1416" t="s">
        <v>82</v>
      </c>
      <c r="AZ1416" t="s">
        <v>82</v>
      </c>
      <c r="BA1416" t="s">
        <v>82</v>
      </c>
      <c r="BB1416" t="s">
        <v>82</v>
      </c>
      <c r="BC1416" t="s">
        <v>82</v>
      </c>
      <c r="BD1416" t="s">
        <v>82</v>
      </c>
      <c r="BE1416" t="s">
        <v>82</v>
      </c>
      <c r="BF1416" t="s">
        <v>82</v>
      </c>
      <c r="BG1416" t="s">
        <v>82</v>
      </c>
      <c r="BH1416" t="s">
        <v>82</v>
      </c>
      <c r="BI1416" t="s">
        <v>82</v>
      </c>
      <c r="BJ1416" t="s">
        <v>82</v>
      </c>
      <c r="BK1416" t="s">
        <v>82</v>
      </c>
      <c r="BL1416" t="s">
        <v>82</v>
      </c>
      <c r="BM1416" t="s">
        <v>82</v>
      </c>
      <c r="BN1416" t="s">
        <v>82</v>
      </c>
      <c r="BO1416" t="s">
        <v>82</v>
      </c>
      <c r="BP1416" t="s">
        <v>82</v>
      </c>
      <c r="BQ1416" t="s">
        <v>82</v>
      </c>
    </row>
    <row r="1417" spans="1:69" x14ac:dyDescent="0.2">
      <c r="A1417" s="5">
        <v>0</v>
      </c>
      <c r="B1417" t="s">
        <v>20930</v>
      </c>
      <c r="C1417" t="s">
        <v>20931</v>
      </c>
      <c r="D1417" t="s">
        <v>20932</v>
      </c>
      <c r="E1417" t="s">
        <v>20933</v>
      </c>
      <c r="F1417" t="s">
        <v>73</v>
      </c>
      <c r="G1417" t="s">
        <v>20934</v>
      </c>
      <c r="H1417" s="1">
        <v>42853</v>
      </c>
      <c r="I1417" s="1">
        <v>42338</v>
      </c>
      <c r="J1417" t="b">
        <v>0</v>
      </c>
      <c r="K1417" t="s">
        <v>75</v>
      </c>
      <c r="L1417" t="s">
        <v>20935</v>
      </c>
      <c r="M1417" t="s">
        <v>90</v>
      </c>
      <c r="N1417">
        <v>17650</v>
      </c>
      <c r="O1417" t="s">
        <v>432</v>
      </c>
      <c r="P1417" t="s">
        <v>82</v>
      </c>
      <c r="Q1417" t="s">
        <v>20936</v>
      </c>
      <c r="R1417" t="s">
        <v>81</v>
      </c>
      <c r="S1417">
        <v>1</v>
      </c>
      <c r="T1417" s="1">
        <v>42853</v>
      </c>
      <c r="U1417" t="s">
        <v>20937</v>
      </c>
      <c r="V1417" t="s">
        <v>585</v>
      </c>
      <c r="W1417" s="2">
        <v>43085</v>
      </c>
      <c r="X1417" t="s">
        <v>20938</v>
      </c>
      <c r="Y1417" t="s">
        <v>82</v>
      </c>
      <c r="Z1417" t="s">
        <v>82</v>
      </c>
      <c r="AA1417" t="s">
        <v>82</v>
      </c>
      <c r="AB1417" t="s">
        <v>82</v>
      </c>
      <c r="AC1417" t="s">
        <v>82</v>
      </c>
      <c r="AD1417" t="s">
        <v>82</v>
      </c>
      <c r="AE1417" t="s">
        <v>82</v>
      </c>
      <c r="AF1417" t="s">
        <v>82</v>
      </c>
      <c r="AG1417" t="s">
        <v>82</v>
      </c>
      <c r="AH1417" t="s">
        <v>82</v>
      </c>
      <c r="AI1417" t="s">
        <v>82</v>
      </c>
      <c r="AJ1417" t="s">
        <v>82</v>
      </c>
      <c r="AK1417" t="s">
        <v>110</v>
      </c>
      <c r="AL1417" t="s">
        <v>20939</v>
      </c>
      <c r="AM1417" t="s">
        <v>88</v>
      </c>
      <c r="AN1417" t="s">
        <v>90</v>
      </c>
      <c r="AO1417" t="s">
        <v>90</v>
      </c>
      <c r="AP1417" t="s">
        <v>91</v>
      </c>
      <c r="AQ1417" t="s">
        <v>20940</v>
      </c>
      <c r="AR1417" t="s">
        <v>82</v>
      </c>
      <c r="AS1417" t="s">
        <v>20941</v>
      </c>
      <c r="AT1417" t="s">
        <v>82</v>
      </c>
      <c r="AU1417" t="s">
        <v>81</v>
      </c>
      <c r="AV1417" t="s">
        <v>82</v>
      </c>
      <c r="AW1417" t="s">
        <v>82</v>
      </c>
      <c r="AX1417" t="s">
        <v>82</v>
      </c>
      <c r="AY1417" t="s">
        <v>82</v>
      </c>
      <c r="AZ1417" t="s">
        <v>82</v>
      </c>
      <c r="BA1417" t="s">
        <v>82</v>
      </c>
      <c r="BB1417" t="s">
        <v>82</v>
      </c>
      <c r="BC1417" t="s">
        <v>82</v>
      </c>
      <c r="BD1417" t="s">
        <v>82</v>
      </c>
      <c r="BE1417" t="s">
        <v>82</v>
      </c>
      <c r="BF1417" t="s">
        <v>82</v>
      </c>
      <c r="BG1417" t="s">
        <v>82</v>
      </c>
      <c r="BH1417" t="s">
        <v>82</v>
      </c>
      <c r="BI1417" t="s">
        <v>82</v>
      </c>
      <c r="BJ1417" t="s">
        <v>82</v>
      </c>
      <c r="BK1417" t="s">
        <v>82</v>
      </c>
      <c r="BL1417" t="s">
        <v>82</v>
      </c>
      <c r="BM1417" t="s">
        <v>82</v>
      </c>
      <c r="BN1417" t="s">
        <v>82</v>
      </c>
      <c r="BO1417" t="s">
        <v>82</v>
      </c>
      <c r="BP1417" t="s">
        <v>82</v>
      </c>
      <c r="BQ1417" t="s">
        <v>82</v>
      </c>
    </row>
    <row r="1418" spans="1:69" x14ac:dyDescent="0.2">
      <c r="A1418" s="5">
        <v>0</v>
      </c>
      <c r="B1418" t="s">
        <v>20942</v>
      </c>
      <c r="C1418" t="s">
        <v>20943</v>
      </c>
      <c r="D1418" t="s">
        <v>20944</v>
      </c>
      <c r="E1418" t="s">
        <v>20945</v>
      </c>
      <c r="F1418" t="s">
        <v>73</v>
      </c>
      <c r="G1418" t="s">
        <v>20946</v>
      </c>
      <c r="H1418" s="1">
        <v>43128</v>
      </c>
      <c r="I1418" s="1">
        <v>43136</v>
      </c>
      <c r="J1418" t="b">
        <v>0</v>
      </c>
      <c r="K1418" t="s">
        <v>75</v>
      </c>
      <c r="L1418" t="s">
        <v>3556</v>
      </c>
      <c r="M1418" t="s">
        <v>90</v>
      </c>
      <c r="N1418">
        <v>470</v>
      </c>
      <c r="O1418" t="s">
        <v>20947</v>
      </c>
      <c r="P1418" t="s">
        <v>79</v>
      </c>
      <c r="Q1418" t="s">
        <v>80</v>
      </c>
      <c r="R1418" t="s">
        <v>81</v>
      </c>
      <c r="S1418" t="s">
        <v>82</v>
      </c>
      <c r="T1418" s="1">
        <v>43128</v>
      </c>
      <c r="U1418" t="s">
        <v>1797</v>
      </c>
      <c r="V1418" t="s">
        <v>452</v>
      </c>
      <c r="W1418" s="2">
        <v>44053</v>
      </c>
      <c r="X1418" t="s">
        <v>20948</v>
      </c>
      <c r="Y1418" t="s">
        <v>81</v>
      </c>
      <c r="Z1418" t="s">
        <v>20949</v>
      </c>
      <c r="AA1418" t="s">
        <v>82</v>
      </c>
      <c r="AB1418" t="s">
        <v>81</v>
      </c>
      <c r="AC1418" t="s">
        <v>81</v>
      </c>
      <c r="AD1418" t="s">
        <v>20950</v>
      </c>
      <c r="AE1418" t="s">
        <v>81</v>
      </c>
      <c r="AF1418" t="s">
        <v>20949</v>
      </c>
      <c r="AG1418" t="s">
        <v>82</v>
      </c>
      <c r="AH1418" t="s">
        <v>81</v>
      </c>
      <c r="AI1418" t="s">
        <v>81</v>
      </c>
      <c r="AJ1418" t="s">
        <v>20950</v>
      </c>
      <c r="AK1418" t="s">
        <v>545</v>
      </c>
      <c r="AL1418" t="s">
        <v>82</v>
      </c>
      <c r="AM1418" t="s">
        <v>88</v>
      </c>
      <c r="AN1418" t="s">
        <v>154</v>
      </c>
      <c r="AO1418" t="s">
        <v>90</v>
      </c>
      <c r="AP1418" t="s">
        <v>91</v>
      </c>
      <c r="AQ1418" t="s">
        <v>20951</v>
      </c>
      <c r="AR1418" t="s">
        <v>82</v>
      </c>
      <c r="AS1418" t="s">
        <v>20952</v>
      </c>
      <c r="AT1418" t="s">
        <v>20953</v>
      </c>
      <c r="AU1418" t="s">
        <v>81</v>
      </c>
      <c r="AV1418" t="s">
        <v>82</v>
      </c>
      <c r="AW1418" t="s">
        <v>82</v>
      </c>
      <c r="AX1418" t="s">
        <v>82</v>
      </c>
      <c r="AY1418" t="s">
        <v>82</v>
      </c>
      <c r="AZ1418" t="s">
        <v>82</v>
      </c>
      <c r="BA1418" t="s">
        <v>82</v>
      </c>
      <c r="BB1418" t="s">
        <v>82</v>
      </c>
      <c r="BC1418" t="s">
        <v>82</v>
      </c>
      <c r="BD1418" t="s">
        <v>82</v>
      </c>
      <c r="BE1418" t="s">
        <v>82</v>
      </c>
      <c r="BF1418" t="s">
        <v>82</v>
      </c>
      <c r="BG1418" t="s">
        <v>82</v>
      </c>
      <c r="BH1418" t="s">
        <v>82</v>
      </c>
      <c r="BI1418" t="s">
        <v>82</v>
      </c>
      <c r="BJ1418" t="s">
        <v>82</v>
      </c>
      <c r="BK1418" t="s">
        <v>82</v>
      </c>
      <c r="BL1418" t="s">
        <v>82</v>
      </c>
      <c r="BM1418" t="s">
        <v>82</v>
      </c>
      <c r="BN1418" t="s">
        <v>82</v>
      </c>
      <c r="BO1418" t="s">
        <v>82</v>
      </c>
      <c r="BP1418" t="s">
        <v>82</v>
      </c>
      <c r="BQ1418" t="s">
        <v>82</v>
      </c>
    </row>
    <row r="1419" spans="1:69" x14ac:dyDescent="0.2">
      <c r="A1419" s="5">
        <v>1</v>
      </c>
      <c r="B1419" t="s">
        <v>20954</v>
      </c>
      <c r="C1419" t="s">
        <v>20955</v>
      </c>
      <c r="D1419" t="s">
        <v>20956</v>
      </c>
      <c r="E1419" t="s">
        <v>20957</v>
      </c>
      <c r="F1419" t="s">
        <v>1316</v>
      </c>
      <c r="G1419" t="s">
        <v>20958</v>
      </c>
      <c r="H1419" s="1">
        <v>43777</v>
      </c>
      <c r="I1419" s="1">
        <v>43731</v>
      </c>
      <c r="J1419" t="b">
        <v>0</v>
      </c>
      <c r="K1419" t="s">
        <v>622</v>
      </c>
      <c r="L1419" t="s">
        <v>20959</v>
      </c>
      <c r="M1419">
        <v>2</v>
      </c>
      <c r="N1419">
        <v>60</v>
      </c>
      <c r="O1419" t="s">
        <v>17947</v>
      </c>
      <c r="P1419" t="s">
        <v>1356</v>
      </c>
      <c r="Q1419" t="s">
        <v>20960</v>
      </c>
      <c r="R1419" t="s">
        <v>81</v>
      </c>
      <c r="S1419">
        <v>1</v>
      </c>
      <c r="T1419" s="1">
        <v>43777</v>
      </c>
      <c r="U1419" s="1">
        <v>43731</v>
      </c>
      <c r="V1419" t="s">
        <v>1322</v>
      </c>
      <c r="W1419" s="2">
        <v>43816</v>
      </c>
      <c r="X1419" t="s">
        <v>82</v>
      </c>
      <c r="Y1419" t="s">
        <v>20961</v>
      </c>
      <c r="Z1419" t="s">
        <v>81</v>
      </c>
      <c r="AA1419" t="s">
        <v>20962</v>
      </c>
      <c r="AB1419" t="s">
        <v>20963</v>
      </c>
      <c r="AC1419" t="s">
        <v>20964</v>
      </c>
      <c r="AD1419" t="s">
        <v>17947</v>
      </c>
      <c r="AE1419" t="s">
        <v>20961</v>
      </c>
      <c r="AF1419" t="s">
        <v>81</v>
      </c>
      <c r="AG1419" t="s">
        <v>20962</v>
      </c>
      <c r="AH1419" t="s">
        <v>20963</v>
      </c>
      <c r="AI1419" t="s">
        <v>20964</v>
      </c>
      <c r="AJ1419" t="s">
        <v>17947</v>
      </c>
      <c r="AK1419" t="s">
        <v>296</v>
      </c>
      <c r="AL1419" t="s">
        <v>82</v>
      </c>
      <c r="AM1419" t="s">
        <v>17947</v>
      </c>
      <c r="AN1419" t="s">
        <v>17308</v>
      </c>
      <c r="AO1419" t="s">
        <v>1409</v>
      </c>
      <c r="AP1419" t="s">
        <v>371</v>
      </c>
      <c r="AQ1419" t="s">
        <v>20965</v>
      </c>
      <c r="AR1419" t="s">
        <v>20966</v>
      </c>
      <c r="AS1419" t="s">
        <v>20967</v>
      </c>
      <c r="AT1419" t="s">
        <v>20968</v>
      </c>
      <c r="AU1419" t="s">
        <v>81</v>
      </c>
      <c r="AV1419" t="s">
        <v>82</v>
      </c>
      <c r="AW1419" t="s">
        <v>1334</v>
      </c>
      <c r="AX1419" t="s">
        <v>81</v>
      </c>
      <c r="AY1419" t="s">
        <v>81</v>
      </c>
      <c r="AZ1419" t="s">
        <v>81</v>
      </c>
      <c r="BA1419" t="s">
        <v>82</v>
      </c>
      <c r="BB1419" s="1">
        <v>1</v>
      </c>
      <c r="BC1419" t="s">
        <v>81</v>
      </c>
      <c r="BD1419" t="s">
        <v>81</v>
      </c>
      <c r="BE1419" t="s">
        <v>81</v>
      </c>
      <c r="BF1419" t="s">
        <v>81</v>
      </c>
      <c r="BG1419" t="s">
        <v>81</v>
      </c>
      <c r="BH1419" t="s">
        <v>1943</v>
      </c>
      <c r="BI1419" t="s">
        <v>20969</v>
      </c>
      <c r="BJ1419" t="s">
        <v>82</v>
      </c>
      <c r="BK1419" t="s">
        <v>82</v>
      </c>
      <c r="BL1419" t="s">
        <v>200</v>
      </c>
      <c r="BM1419" t="s">
        <v>201</v>
      </c>
      <c r="BN1419" t="s">
        <v>81</v>
      </c>
      <c r="BO1419" t="s">
        <v>20970</v>
      </c>
      <c r="BP1419" t="s">
        <v>81</v>
      </c>
      <c r="BQ1419" t="s">
        <v>81</v>
      </c>
    </row>
    <row r="1420" spans="1:69" x14ac:dyDescent="0.2">
      <c r="A1420" s="5">
        <v>0</v>
      </c>
      <c r="B1420" t="s">
        <v>20971</v>
      </c>
      <c r="C1420" t="s">
        <v>20972</v>
      </c>
      <c r="D1420" t="s">
        <v>20973</v>
      </c>
      <c r="E1420" t="s">
        <v>20974</v>
      </c>
      <c r="F1420" t="s">
        <v>73</v>
      </c>
      <c r="G1420" t="s">
        <v>20975</v>
      </c>
      <c r="H1420" s="1">
        <v>42876</v>
      </c>
      <c r="I1420" s="1">
        <v>42856</v>
      </c>
      <c r="J1420" t="b">
        <v>0</v>
      </c>
      <c r="K1420" t="s">
        <v>75</v>
      </c>
      <c r="L1420" t="s">
        <v>465</v>
      </c>
      <c r="M1420" t="s">
        <v>90</v>
      </c>
      <c r="N1420">
        <v>50</v>
      </c>
      <c r="O1420" t="s">
        <v>13583</v>
      </c>
      <c r="P1420" t="s">
        <v>11256</v>
      </c>
      <c r="Q1420" t="s">
        <v>20976</v>
      </c>
      <c r="R1420" t="s">
        <v>81</v>
      </c>
      <c r="S1420" t="s">
        <v>82</v>
      </c>
      <c r="T1420" s="1">
        <v>42876</v>
      </c>
      <c r="U1420" t="s">
        <v>9409</v>
      </c>
      <c r="V1420" t="s">
        <v>585</v>
      </c>
      <c r="W1420" s="2">
        <v>43085</v>
      </c>
      <c r="X1420" t="s">
        <v>20977</v>
      </c>
      <c r="Y1420" t="s">
        <v>505</v>
      </c>
      <c r="Z1420" t="s">
        <v>20978</v>
      </c>
      <c r="AA1420" t="s">
        <v>82</v>
      </c>
      <c r="AB1420" t="s">
        <v>20979</v>
      </c>
      <c r="AC1420" t="s">
        <v>20980</v>
      </c>
      <c r="AD1420" t="s">
        <v>20981</v>
      </c>
      <c r="AE1420" t="s">
        <v>505</v>
      </c>
      <c r="AF1420" t="s">
        <v>20978</v>
      </c>
      <c r="AG1420" t="s">
        <v>82</v>
      </c>
      <c r="AH1420" t="s">
        <v>20979</v>
      </c>
      <c r="AI1420" t="s">
        <v>20980</v>
      </c>
      <c r="AJ1420" t="s">
        <v>20981</v>
      </c>
      <c r="AK1420" t="s">
        <v>296</v>
      </c>
      <c r="AL1420" t="s">
        <v>1475</v>
      </c>
      <c r="AM1420" t="s">
        <v>88</v>
      </c>
      <c r="AN1420" t="s">
        <v>154</v>
      </c>
      <c r="AO1420" t="s">
        <v>90</v>
      </c>
      <c r="AP1420" t="s">
        <v>91</v>
      </c>
      <c r="AQ1420" t="s">
        <v>20982</v>
      </c>
      <c r="AR1420" t="s">
        <v>82</v>
      </c>
      <c r="AS1420" t="s">
        <v>20983</v>
      </c>
      <c r="AT1420" t="s">
        <v>20984</v>
      </c>
      <c r="AU1420" t="s">
        <v>81</v>
      </c>
      <c r="AV1420" t="s">
        <v>82</v>
      </c>
      <c r="AW1420" t="s">
        <v>82</v>
      </c>
      <c r="AX1420" t="s">
        <v>82</v>
      </c>
      <c r="AY1420" t="s">
        <v>82</v>
      </c>
      <c r="AZ1420" t="s">
        <v>82</v>
      </c>
      <c r="BA1420" t="s">
        <v>82</v>
      </c>
      <c r="BB1420" t="s">
        <v>82</v>
      </c>
      <c r="BC1420" t="s">
        <v>82</v>
      </c>
      <c r="BD1420" t="s">
        <v>82</v>
      </c>
      <c r="BE1420" t="s">
        <v>82</v>
      </c>
      <c r="BF1420" t="s">
        <v>82</v>
      </c>
      <c r="BG1420" t="s">
        <v>82</v>
      </c>
      <c r="BH1420" t="s">
        <v>82</v>
      </c>
      <c r="BI1420" t="s">
        <v>82</v>
      </c>
      <c r="BJ1420" t="s">
        <v>82</v>
      </c>
      <c r="BK1420" t="s">
        <v>82</v>
      </c>
      <c r="BL1420" t="s">
        <v>82</v>
      </c>
      <c r="BM1420" t="s">
        <v>82</v>
      </c>
      <c r="BN1420" t="s">
        <v>82</v>
      </c>
      <c r="BO1420" t="s">
        <v>82</v>
      </c>
      <c r="BP1420" t="s">
        <v>82</v>
      </c>
      <c r="BQ1420" t="s">
        <v>82</v>
      </c>
    </row>
    <row r="1421" spans="1:69" x14ac:dyDescent="0.2">
      <c r="A1421" s="5">
        <v>1</v>
      </c>
      <c r="B1421" t="s">
        <v>20985</v>
      </c>
      <c r="C1421" t="s">
        <v>20986</v>
      </c>
      <c r="D1421" t="s">
        <v>20987</v>
      </c>
      <c r="E1421" t="s">
        <v>20988</v>
      </c>
      <c r="F1421" t="s">
        <v>553</v>
      </c>
      <c r="G1421" t="s">
        <v>20989</v>
      </c>
      <c r="H1421" s="1">
        <v>43129</v>
      </c>
      <c r="I1421" s="1">
        <v>43130</v>
      </c>
      <c r="J1421" t="b">
        <v>0</v>
      </c>
      <c r="K1421" t="s">
        <v>555</v>
      </c>
      <c r="L1421" t="s">
        <v>1531</v>
      </c>
      <c r="M1421" t="s">
        <v>1751</v>
      </c>
      <c r="N1421" t="s">
        <v>20990</v>
      </c>
      <c r="O1421" t="s">
        <v>20991</v>
      </c>
      <c r="P1421" t="s">
        <v>365</v>
      </c>
      <c r="Q1421" t="s">
        <v>20992</v>
      </c>
      <c r="R1421" t="s">
        <v>81</v>
      </c>
      <c r="S1421" t="s">
        <v>82</v>
      </c>
      <c r="T1421" s="1">
        <v>43129</v>
      </c>
      <c r="U1421" s="1">
        <v>43130</v>
      </c>
      <c r="V1421" t="s">
        <v>553</v>
      </c>
      <c r="W1421" s="2">
        <v>43136</v>
      </c>
      <c r="X1421" t="s">
        <v>82</v>
      </c>
      <c r="Y1421" t="s">
        <v>20993</v>
      </c>
      <c r="Z1421" t="s">
        <v>81</v>
      </c>
      <c r="AA1421" t="s">
        <v>20994</v>
      </c>
      <c r="AB1421" t="s">
        <v>20995</v>
      </c>
      <c r="AC1421" t="s">
        <v>20996</v>
      </c>
      <c r="AD1421" t="s">
        <v>20991</v>
      </c>
      <c r="AE1421" t="s">
        <v>20993</v>
      </c>
      <c r="AF1421" t="s">
        <v>81</v>
      </c>
      <c r="AG1421" t="s">
        <v>20994</v>
      </c>
      <c r="AH1421" t="s">
        <v>20995</v>
      </c>
      <c r="AI1421" t="s">
        <v>20996</v>
      </c>
      <c r="AJ1421" t="s">
        <v>20991</v>
      </c>
      <c r="AK1421" t="s">
        <v>296</v>
      </c>
      <c r="AL1421" t="s">
        <v>82</v>
      </c>
      <c r="AM1421" t="s">
        <v>20997</v>
      </c>
      <c r="AN1421">
        <v>3</v>
      </c>
      <c r="AO1421">
        <v>7</v>
      </c>
      <c r="AP1421" t="s">
        <v>371</v>
      </c>
      <c r="AQ1421" t="s">
        <v>20998</v>
      </c>
      <c r="AR1421" t="s">
        <v>20999</v>
      </c>
      <c r="AS1421" t="s">
        <v>21000</v>
      </c>
      <c r="AT1421" t="s">
        <v>82</v>
      </c>
      <c r="AU1421" t="s">
        <v>81</v>
      </c>
      <c r="AV1421" t="s">
        <v>82</v>
      </c>
      <c r="AW1421" t="s">
        <v>81</v>
      </c>
      <c r="AX1421" t="s">
        <v>81</v>
      </c>
      <c r="AY1421" t="s">
        <v>81</v>
      </c>
      <c r="AZ1421" t="s">
        <v>81</v>
      </c>
      <c r="BA1421" t="s">
        <v>82</v>
      </c>
      <c r="BB1421" s="1">
        <v>1</v>
      </c>
      <c r="BC1421" t="s">
        <v>81</v>
      </c>
      <c r="BD1421" t="s">
        <v>81</v>
      </c>
      <c r="BE1421" t="s">
        <v>81</v>
      </c>
      <c r="BF1421" t="s">
        <v>81</v>
      </c>
      <c r="BG1421" t="s">
        <v>81</v>
      </c>
      <c r="BH1421" t="s">
        <v>81</v>
      </c>
      <c r="BI1421" t="s">
        <v>81</v>
      </c>
      <c r="BJ1421" t="s">
        <v>82</v>
      </c>
      <c r="BK1421" t="s">
        <v>82</v>
      </c>
      <c r="BL1421" t="s">
        <v>200</v>
      </c>
      <c r="BM1421" t="s">
        <v>21001</v>
      </c>
      <c r="BN1421" t="s">
        <v>81</v>
      </c>
      <c r="BO1421" t="s">
        <v>5644</v>
      </c>
      <c r="BP1421" t="s">
        <v>21002</v>
      </c>
      <c r="BQ1421" t="s">
        <v>81</v>
      </c>
    </row>
    <row r="1422" spans="1:69" x14ac:dyDescent="0.2">
      <c r="A1422" s="5">
        <v>0</v>
      </c>
      <c r="B1422" t="s">
        <v>21003</v>
      </c>
      <c r="C1422" t="s">
        <v>21004</v>
      </c>
      <c r="D1422" t="s">
        <v>21005</v>
      </c>
      <c r="E1422" t="s">
        <v>21006</v>
      </c>
      <c r="F1422" t="s">
        <v>120</v>
      </c>
      <c r="G1422" t="s">
        <v>21007</v>
      </c>
      <c r="H1422" s="1">
        <v>43636</v>
      </c>
      <c r="I1422" s="1">
        <v>42917</v>
      </c>
      <c r="J1422" t="b">
        <v>0</v>
      </c>
      <c r="K1422" t="s">
        <v>75</v>
      </c>
      <c r="L1422" t="s">
        <v>122</v>
      </c>
      <c r="M1422" t="s">
        <v>1830</v>
      </c>
      <c r="N1422">
        <v>34</v>
      </c>
      <c r="O1422" t="s">
        <v>21008</v>
      </c>
      <c r="P1422" t="s">
        <v>125</v>
      </c>
      <c r="Q1422" t="s">
        <v>21009</v>
      </c>
      <c r="R1422" t="s">
        <v>81</v>
      </c>
      <c r="S1422">
        <v>1</v>
      </c>
      <c r="T1422" s="1">
        <v>43636</v>
      </c>
      <c r="U1422" s="1">
        <v>42917</v>
      </c>
      <c r="V1422" t="s">
        <v>127</v>
      </c>
      <c r="W1422" s="2">
        <v>43668</v>
      </c>
      <c r="X1422" t="s">
        <v>82</v>
      </c>
      <c r="Y1422" t="s">
        <v>21010</v>
      </c>
      <c r="Z1422" t="s">
        <v>21011</v>
      </c>
      <c r="AA1422" t="s">
        <v>21012</v>
      </c>
      <c r="AB1422" t="s">
        <v>21013</v>
      </c>
      <c r="AC1422" t="s">
        <v>21014</v>
      </c>
      <c r="AD1422" t="s">
        <v>21015</v>
      </c>
      <c r="AE1422" t="s">
        <v>21016</v>
      </c>
      <c r="AF1422" t="s">
        <v>21017</v>
      </c>
      <c r="AG1422" t="s">
        <v>21012</v>
      </c>
      <c r="AH1422" t="s">
        <v>21018</v>
      </c>
      <c r="AI1422" t="s">
        <v>21019</v>
      </c>
      <c r="AJ1422" t="s">
        <v>21020</v>
      </c>
      <c r="AK1422" t="s">
        <v>128</v>
      </c>
      <c r="AL1422" t="s">
        <v>82</v>
      </c>
      <c r="AM1422" t="s">
        <v>21021</v>
      </c>
      <c r="AN1422" t="s">
        <v>335</v>
      </c>
      <c r="AO1422" t="s">
        <v>123</v>
      </c>
      <c r="AP1422" t="s">
        <v>132</v>
      </c>
      <c r="AQ1422" t="s">
        <v>395</v>
      </c>
      <c r="AR1422" t="s">
        <v>21022</v>
      </c>
      <c r="AS1422" t="s">
        <v>21023</v>
      </c>
      <c r="AT1422" t="s">
        <v>21024</v>
      </c>
      <c r="AU1422" t="s">
        <v>81</v>
      </c>
      <c r="AV1422" t="s">
        <v>82</v>
      </c>
      <c r="AW1422" t="s">
        <v>81</v>
      </c>
      <c r="AX1422">
        <v>31</v>
      </c>
      <c r="AY1422" t="s">
        <v>81</v>
      </c>
      <c r="AZ1422" t="s">
        <v>81</v>
      </c>
      <c r="BA1422" t="s">
        <v>82</v>
      </c>
      <c r="BB1422" s="1">
        <v>1</v>
      </c>
      <c r="BC1422" t="s">
        <v>81</v>
      </c>
      <c r="BD1422" t="s">
        <v>81</v>
      </c>
      <c r="BE1422" t="s">
        <v>81</v>
      </c>
      <c r="BF1422" t="s">
        <v>81</v>
      </c>
      <c r="BG1422" t="s">
        <v>81</v>
      </c>
      <c r="BH1422" t="s">
        <v>81</v>
      </c>
      <c r="BI1422" t="s">
        <v>81</v>
      </c>
      <c r="BJ1422" s="1">
        <v>43555</v>
      </c>
      <c r="BK1422" t="s">
        <v>82</v>
      </c>
      <c r="BL1422" t="s">
        <v>399</v>
      </c>
      <c r="BM1422" t="s">
        <v>201</v>
      </c>
      <c r="BN1422" t="s">
        <v>21025</v>
      </c>
      <c r="BO1422" t="s">
        <v>21026</v>
      </c>
      <c r="BP1422" t="s">
        <v>21027</v>
      </c>
      <c r="BQ1422" t="s">
        <v>21025</v>
      </c>
    </row>
    <row r="1423" spans="1:69" x14ac:dyDescent="0.2">
      <c r="A1423" s="5">
        <v>0</v>
      </c>
      <c r="B1423" t="s">
        <v>21028</v>
      </c>
      <c r="C1423" t="s">
        <v>21029</v>
      </c>
      <c r="D1423" t="s">
        <v>21030</v>
      </c>
      <c r="E1423" t="s">
        <v>21028</v>
      </c>
      <c r="F1423" t="s">
        <v>2621</v>
      </c>
      <c r="G1423" t="s">
        <v>21031</v>
      </c>
      <c r="H1423" s="1">
        <v>42788</v>
      </c>
      <c r="I1423" s="1">
        <v>40961</v>
      </c>
      <c r="J1423" t="b">
        <v>0</v>
      </c>
      <c r="K1423" t="s">
        <v>75</v>
      </c>
      <c r="L1423" t="s">
        <v>16668</v>
      </c>
      <c r="M1423" t="s">
        <v>363</v>
      </c>
      <c r="N1423">
        <v>188</v>
      </c>
      <c r="O1423" t="s">
        <v>21032</v>
      </c>
      <c r="P1423" t="s">
        <v>1302</v>
      </c>
      <c r="Q1423" t="s">
        <v>21033</v>
      </c>
      <c r="R1423" t="s">
        <v>81</v>
      </c>
      <c r="S1423">
        <v>1</v>
      </c>
      <c r="T1423" s="1">
        <v>42788</v>
      </c>
      <c r="U1423" s="1">
        <v>40961</v>
      </c>
      <c r="V1423" t="s">
        <v>2626</v>
      </c>
      <c r="W1423" s="2">
        <v>44139</v>
      </c>
      <c r="X1423" t="s">
        <v>82</v>
      </c>
      <c r="Y1423" t="s">
        <v>21034</v>
      </c>
      <c r="Z1423" t="s">
        <v>21035</v>
      </c>
      <c r="AA1423" t="s">
        <v>21036</v>
      </c>
      <c r="AB1423" t="s">
        <v>21037</v>
      </c>
      <c r="AC1423">
        <v>66818633296</v>
      </c>
      <c r="AD1423" t="s">
        <v>20546</v>
      </c>
      <c r="AE1423" t="s">
        <v>21034</v>
      </c>
      <c r="AF1423" t="s">
        <v>21035</v>
      </c>
      <c r="AG1423" t="s">
        <v>21036</v>
      </c>
      <c r="AH1423" t="s">
        <v>21037</v>
      </c>
      <c r="AI1423">
        <v>66818633296</v>
      </c>
      <c r="AJ1423" t="s">
        <v>21038</v>
      </c>
      <c r="AK1423" t="s">
        <v>110</v>
      </c>
      <c r="AL1423" t="s">
        <v>82</v>
      </c>
      <c r="AM1423" t="s">
        <v>21039</v>
      </c>
      <c r="AN1423" t="s">
        <v>21040</v>
      </c>
      <c r="AO1423" t="s">
        <v>679</v>
      </c>
      <c r="AP1423" t="s">
        <v>371</v>
      </c>
      <c r="AQ1423" t="s">
        <v>21041</v>
      </c>
      <c r="AR1423" t="s">
        <v>21042</v>
      </c>
      <c r="AS1423" t="s">
        <v>21043</v>
      </c>
      <c r="AT1423" t="s">
        <v>21044</v>
      </c>
      <c r="AU1423" t="s">
        <v>81</v>
      </c>
      <c r="AV1423" t="s">
        <v>82</v>
      </c>
      <c r="AW1423" t="s">
        <v>217</v>
      </c>
      <c r="AX1423" t="s">
        <v>81</v>
      </c>
      <c r="AY1423" t="s">
        <v>81</v>
      </c>
      <c r="AZ1423" t="s">
        <v>81</v>
      </c>
      <c r="BA1423" t="s">
        <v>82</v>
      </c>
      <c r="BB1423" s="1">
        <v>1</v>
      </c>
      <c r="BC1423" t="s">
        <v>81</v>
      </c>
      <c r="BD1423" t="s">
        <v>81</v>
      </c>
      <c r="BE1423" t="s">
        <v>81</v>
      </c>
      <c r="BF1423" t="s">
        <v>81</v>
      </c>
      <c r="BG1423" t="s">
        <v>81</v>
      </c>
      <c r="BH1423" t="s">
        <v>81</v>
      </c>
      <c r="BI1423" t="s">
        <v>81</v>
      </c>
      <c r="BJ1423" s="1">
        <v>41639</v>
      </c>
      <c r="BK1423" t="s">
        <v>82</v>
      </c>
      <c r="BL1423" t="s">
        <v>81</v>
      </c>
      <c r="BM1423" t="s">
        <v>201</v>
      </c>
      <c r="BN1423" t="s">
        <v>81</v>
      </c>
      <c r="BO1423" t="s">
        <v>81</v>
      </c>
      <c r="BP1423" t="s">
        <v>81</v>
      </c>
      <c r="BQ1423" t="s">
        <v>81</v>
      </c>
    </row>
    <row r="1424" spans="1:69" x14ac:dyDescent="0.2">
      <c r="A1424" s="5">
        <v>0</v>
      </c>
      <c r="B1424" t="s">
        <v>21045</v>
      </c>
      <c r="C1424" t="s">
        <v>21046</v>
      </c>
      <c r="D1424" t="s">
        <v>21047</v>
      </c>
      <c r="E1424" t="s">
        <v>21048</v>
      </c>
      <c r="F1424" t="s">
        <v>73</v>
      </c>
      <c r="G1424" t="s">
        <v>21049</v>
      </c>
      <c r="H1424" s="1">
        <v>43703</v>
      </c>
      <c r="I1424" s="1">
        <v>43693</v>
      </c>
      <c r="J1424" t="b">
        <v>0</v>
      </c>
      <c r="K1424" t="s">
        <v>75</v>
      </c>
      <c r="L1424" t="s">
        <v>21050</v>
      </c>
      <c r="M1424" t="s">
        <v>90</v>
      </c>
      <c r="N1424">
        <v>19</v>
      </c>
      <c r="O1424" t="s">
        <v>8147</v>
      </c>
      <c r="P1424" t="s">
        <v>79</v>
      </c>
      <c r="Q1424" t="s">
        <v>21051</v>
      </c>
      <c r="R1424" t="s">
        <v>81</v>
      </c>
      <c r="S1424" t="s">
        <v>82</v>
      </c>
      <c r="T1424" s="1">
        <v>43703</v>
      </c>
      <c r="U1424" t="s">
        <v>21052</v>
      </c>
      <c r="V1424" t="s">
        <v>468</v>
      </c>
      <c r="W1424" s="2">
        <v>44151</v>
      </c>
      <c r="X1424" t="s">
        <v>21053</v>
      </c>
      <c r="Y1424" t="s">
        <v>81</v>
      </c>
      <c r="Z1424" t="s">
        <v>21054</v>
      </c>
      <c r="AA1424" t="s">
        <v>82</v>
      </c>
      <c r="AB1424" t="s">
        <v>81</v>
      </c>
      <c r="AC1424" t="s">
        <v>81</v>
      </c>
      <c r="AD1424" t="s">
        <v>8147</v>
      </c>
      <c r="AE1424" t="s">
        <v>81</v>
      </c>
      <c r="AF1424" t="s">
        <v>21054</v>
      </c>
      <c r="AG1424" t="s">
        <v>82</v>
      </c>
      <c r="AH1424" t="s">
        <v>81</v>
      </c>
      <c r="AI1424" t="s">
        <v>81</v>
      </c>
      <c r="AJ1424" t="s">
        <v>8147</v>
      </c>
      <c r="AK1424" t="s">
        <v>488</v>
      </c>
      <c r="AL1424" t="s">
        <v>82</v>
      </c>
      <c r="AM1424" t="s">
        <v>88</v>
      </c>
      <c r="AN1424" t="s">
        <v>154</v>
      </c>
      <c r="AO1424" t="s">
        <v>1424</v>
      </c>
      <c r="AP1424" t="s">
        <v>91</v>
      </c>
      <c r="AQ1424" t="s">
        <v>21055</v>
      </c>
      <c r="AR1424" t="s">
        <v>82</v>
      </c>
      <c r="AS1424" t="s">
        <v>21056</v>
      </c>
      <c r="AT1424" t="s">
        <v>21057</v>
      </c>
      <c r="AU1424" t="s">
        <v>81</v>
      </c>
      <c r="AV1424" t="s">
        <v>82</v>
      </c>
      <c r="AW1424" t="s">
        <v>82</v>
      </c>
      <c r="AX1424" t="s">
        <v>82</v>
      </c>
      <c r="AY1424" t="s">
        <v>82</v>
      </c>
      <c r="AZ1424" t="s">
        <v>82</v>
      </c>
      <c r="BA1424" t="s">
        <v>82</v>
      </c>
      <c r="BB1424" t="s">
        <v>82</v>
      </c>
      <c r="BC1424" t="s">
        <v>82</v>
      </c>
      <c r="BD1424" t="s">
        <v>82</v>
      </c>
      <c r="BE1424" t="s">
        <v>82</v>
      </c>
      <c r="BF1424" t="s">
        <v>82</v>
      </c>
      <c r="BG1424" t="s">
        <v>82</v>
      </c>
      <c r="BH1424" t="s">
        <v>82</v>
      </c>
      <c r="BI1424" t="s">
        <v>82</v>
      </c>
      <c r="BJ1424" t="s">
        <v>82</v>
      </c>
      <c r="BK1424" t="s">
        <v>82</v>
      </c>
      <c r="BL1424" t="s">
        <v>82</v>
      </c>
      <c r="BM1424" t="s">
        <v>82</v>
      </c>
      <c r="BN1424" t="s">
        <v>82</v>
      </c>
      <c r="BO1424" t="s">
        <v>82</v>
      </c>
      <c r="BP1424" t="s">
        <v>82</v>
      </c>
      <c r="BQ1424" t="s">
        <v>82</v>
      </c>
    </row>
    <row r="1425" spans="1:69" x14ac:dyDescent="0.2">
      <c r="A1425" s="5">
        <v>1</v>
      </c>
      <c r="B1425" t="s">
        <v>21058</v>
      </c>
      <c r="C1425" t="s">
        <v>21059</v>
      </c>
      <c r="D1425" t="s">
        <v>21060</v>
      </c>
      <c r="E1425" t="s">
        <v>21061</v>
      </c>
      <c r="F1425" t="s">
        <v>73</v>
      </c>
      <c r="G1425" t="s">
        <v>21062</v>
      </c>
      <c r="H1425" s="1">
        <v>42515</v>
      </c>
      <c r="I1425" s="1">
        <v>42491</v>
      </c>
      <c r="J1425" t="b">
        <v>1</v>
      </c>
      <c r="K1425" t="s">
        <v>75</v>
      </c>
      <c r="L1425" t="s">
        <v>21063</v>
      </c>
      <c r="M1425" t="s">
        <v>101</v>
      </c>
      <c r="N1425">
        <v>81</v>
      </c>
      <c r="O1425" t="s">
        <v>21064</v>
      </c>
      <c r="P1425" t="s">
        <v>103</v>
      </c>
      <c r="Q1425" t="s">
        <v>20029</v>
      </c>
      <c r="R1425" t="s">
        <v>81</v>
      </c>
      <c r="S1425" t="s">
        <v>82</v>
      </c>
      <c r="T1425" s="1">
        <v>42515</v>
      </c>
      <c r="U1425" s="3">
        <v>42491</v>
      </c>
      <c r="V1425" t="s">
        <v>367</v>
      </c>
      <c r="W1425" s="2">
        <v>42744</v>
      </c>
      <c r="X1425" t="s">
        <v>21065</v>
      </c>
      <c r="Y1425" t="s">
        <v>81</v>
      </c>
      <c r="Z1425" t="s">
        <v>21066</v>
      </c>
      <c r="AA1425" t="s">
        <v>82</v>
      </c>
      <c r="AB1425" t="s">
        <v>81</v>
      </c>
      <c r="AC1425" t="s">
        <v>81</v>
      </c>
      <c r="AD1425" t="s">
        <v>21067</v>
      </c>
      <c r="AE1425" t="s">
        <v>81</v>
      </c>
      <c r="AF1425" t="s">
        <v>21066</v>
      </c>
      <c r="AG1425" t="s">
        <v>82</v>
      </c>
      <c r="AH1425" t="s">
        <v>81</v>
      </c>
      <c r="AI1425" t="s">
        <v>81</v>
      </c>
      <c r="AJ1425" t="s">
        <v>21067</v>
      </c>
      <c r="AK1425" t="s">
        <v>110</v>
      </c>
      <c r="AL1425" t="s">
        <v>21068</v>
      </c>
      <c r="AM1425" t="s">
        <v>88</v>
      </c>
      <c r="AN1425" t="s">
        <v>112</v>
      </c>
      <c r="AO1425" t="s">
        <v>90</v>
      </c>
      <c r="AP1425" t="s">
        <v>371</v>
      </c>
      <c r="AQ1425" t="s">
        <v>21069</v>
      </c>
      <c r="AR1425" t="s">
        <v>82</v>
      </c>
      <c r="AS1425" t="s">
        <v>21070</v>
      </c>
      <c r="AT1425" t="s">
        <v>21071</v>
      </c>
      <c r="AU1425" t="s">
        <v>81</v>
      </c>
      <c r="AV1425" t="s">
        <v>82</v>
      </c>
      <c r="AW1425" t="s">
        <v>82</v>
      </c>
      <c r="AX1425" t="s">
        <v>82</v>
      </c>
      <c r="AY1425" t="s">
        <v>82</v>
      </c>
      <c r="AZ1425" t="s">
        <v>82</v>
      </c>
      <c r="BA1425" t="s">
        <v>82</v>
      </c>
      <c r="BB1425" t="s">
        <v>82</v>
      </c>
      <c r="BC1425" t="s">
        <v>82</v>
      </c>
      <c r="BD1425" t="s">
        <v>82</v>
      </c>
      <c r="BE1425" t="s">
        <v>82</v>
      </c>
      <c r="BF1425" t="s">
        <v>82</v>
      </c>
      <c r="BG1425" t="s">
        <v>82</v>
      </c>
      <c r="BH1425" t="s">
        <v>82</v>
      </c>
      <c r="BI1425" t="s">
        <v>82</v>
      </c>
      <c r="BJ1425" t="s">
        <v>82</v>
      </c>
      <c r="BK1425" t="s">
        <v>82</v>
      </c>
      <c r="BL1425" t="s">
        <v>82</v>
      </c>
      <c r="BM1425" t="s">
        <v>82</v>
      </c>
      <c r="BN1425" t="s">
        <v>82</v>
      </c>
      <c r="BO1425" t="s">
        <v>82</v>
      </c>
      <c r="BP1425" t="s">
        <v>82</v>
      </c>
      <c r="BQ1425" t="s">
        <v>82</v>
      </c>
    </row>
    <row r="1426" spans="1:69" x14ac:dyDescent="0.2">
      <c r="A1426" s="5">
        <v>0</v>
      </c>
      <c r="B1426" t="s">
        <v>21072</v>
      </c>
      <c r="C1426" t="s">
        <v>21073</v>
      </c>
      <c r="D1426" t="s">
        <v>21074</v>
      </c>
      <c r="E1426" t="s">
        <v>21075</v>
      </c>
      <c r="F1426" t="s">
        <v>73</v>
      </c>
      <c r="G1426" t="s">
        <v>21076</v>
      </c>
      <c r="H1426" s="1">
        <v>43682</v>
      </c>
      <c r="I1426" s="1">
        <v>43566</v>
      </c>
      <c r="J1426" t="b">
        <v>0</v>
      </c>
      <c r="K1426" t="s">
        <v>75</v>
      </c>
      <c r="L1426" t="s">
        <v>267</v>
      </c>
      <c r="M1426" t="s">
        <v>90</v>
      </c>
      <c r="N1426">
        <v>2000</v>
      </c>
      <c r="O1426" t="s">
        <v>798</v>
      </c>
      <c r="P1426" t="s">
        <v>409</v>
      </c>
      <c r="Q1426" t="s">
        <v>21077</v>
      </c>
      <c r="R1426" t="s">
        <v>81</v>
      </c>
      <c r="S1426" t="s">
        <v>82</v>
      </c>
      <c r="T1426" s="1">
        <v>43682</v>
      </c>
      <c r="U1426" t="s">
        <v>21078</v>
      </c>
      <c r="V1426" t="s">
        <v>468</v>
      </c>
      <c r="W1426" s="2">
        <v>43710</v>
      </c>
      <c r="X1426" t="s">
        <v>21079</v>
      </c>
      <c r="Y1426" t="s">
        <v>148</v>
      </c>
      <c r="Z1426" t="s">
        <v>21080</v>
      </c>
      <c r="AA1426" t="s">
        <v>82</v>
      </c>
      <c r="AB1426" t="s">
        <v>21081</v>
      </c>
      <c r="AC1426" t="s">
        <v>21082</v>
      </c>
      <c r="AD1426" t="s">
        <v>6119</v>
      </c>
      <c r="AE1426" t="s">
        <v>148</v>
      </c>
      <c r="AF1426" t="s">
        <v>21080</v>
      </c>
      <c r="AG1426" t="s">
        <v>82</v>
      </c>
      <c r="AH1426" t="s">
        <v>21081</v>
      </c>
      <c r="AI1426" t="s">
        <v>21082</v>
      </c>
      <c r="AJ1426" t="s">
        <v>6119</v>
      </c>
      <c r="AK1426" t="s">
        <v>296</v>
      </c>
      <c r="AL1426" t="s">
        <v>21083</v>
      </c>
      <c r="AM1426" t="s">
        <v>88</v>
      </c>
      <c r="AN1426" t="s">
        <v>154</v>
      </c>
      <c r="AO1426" t="s">
        <v>90</v>
      </c>
      <c r="AP1426" t="s">
        <v>91</v>
      </c>
      <c r="AQ1426" t="s">
        <v>21084</v>
      </c>
      <c r="AR1426" t="s">
        <v>82</v>
      </c>
      <c r="AS1426" t="s">
        <v>21085</v>
      </c>
      <c r="AT1426" t="s">
        <v>21086</v>
      </c>
      <c r="AU1426" t="s">
        <v>81</v>
      </c>
      <c r="AV1426" t="s">
        <v>82</v>
      </c>
      <c r="AW1426" t="s">
        <v>82</v>
      </c>
      <c r="AX1426" t="s">
        <v>82</v>
      </c>
      <c r="AY1426" t="s">
        <v>82</v>
      </c>
      <c r="AZ1426" t="s">
        <v>82</v>
      </c>
      <c r="BA1426" t="s">
        <v>82</v>
      </c>
      <c r="BB1426" t="s">
        <v>82</v>
      </c>
      <c r="BC1426" t="s">
        <v>82</v>
      </c>
      <c r="BD1426" t="s">
        <v>82</v>
      </c>
      <c r="BE1426" t="s">
        <v>82</v>
      </c>
      <c r="BF1426" t="s">
        <v>82</v>
      </c>
      <c r="BG1426" t="s">
        <v>82</v>
      </c>
      <c r="BH1426" t="s">
        <v>82</v>
      </c>
      <c r="BI1426" t="s">
        <v>82</v>
      </c>
      <c r="BJ1426" t="s">
        <v>82</v>
      </c>
      <c r="BK1426" t="s">
        <v>82</v>
      </c>
      <c r="BL1426" t="s">
        <v>82</v>
      </c>
      <c r="BM1426" t="s">
        <v>82</v>
      </c>
      <c r="BN1426" t="s">
        <v>82</v>
      </c>
      <c r="BO1426" t="s">
        <v>82</v>
      </c>
      <c r="BP1426" t="s">
        <v>82</v>
      </c>
      <c r="BQ1426" t="s">
        <v>82</v>
      </c>
    </row>
    <row r="1427" spans="1:69" x14ac:dyDescent="0.2">
      <c r="A1427" s="5">
        <v>0</v>
      </c>
      <c r="B1427" t="s">
        <v>21087</v>
      </c>
      <c r="C1427" t="s">
        <v>21088</v>
      </c>
      <c r="D1427" t="s">
        <v>21089</v>
      </c>
      <c r="E1427" t="s">
        <v>21090</v>
      </c>
      <c r="F1427" t="s">
        <v>700</v>
      </c>
      <c r="G1427" t="s">
        <v>21091</v>
      </c>
      <c r="H1427" s="1">
        <v>42452</v>
      </c>
      <c r="I1427" s="1">
        <v>42495</v>
      </c>
      <c r="J1427" t="b">
        <v>0</v>
      </c>
      <c r="K1427" t="s">
        <v>75</v>
      </c>
      <c r="L1427" t="s">
        <v>19373</v>
      </c>
      <c r="M1427" t="s">
        <v>81</v>
      </c>
      <c r="N1427">
        <v>142</v>
      </c>
      <c r="O1427" t="s">
        <v>21092</v>
      </c>
      <c r="P1427" t="s">
        <v>2021</v>
      </c>
      <c r="Q1427" t="s">
        <v>21093</v>
      </c>
      <c r="R1427" t="s">
        <v>81</v>
      </c>
      <c r="S1427" t="s">
        <v>82</v>
      </c>
      <c r="T1427" s="1">
        <v>42452</v>
      </c>
      <c r="U1427" s="1">
        <v>42495</v>
      </c>
      <c r="V1427" t="s">
        <v>707</v>
      </c>
      <c r="W1427" s="2">
        <v>43843</v>
      </c>
      <c r="X1427" t="s">
        <v>21094</v>
      </c>
      <c r="Y1427" t="s">
        <v>82</v>
      </c>
      <c r="Z1427" t="s">
        <v>82</v>
      </c>
      <c r="AA1427" t="s">
        <v>82</v>
      </c>
      <c r="AB1427" t="s">
        <v>82</v>
      </c>
      <c r="AC1427" t="s">
        <v>82</v>
      </c>
      <c r="AD1427" t="s">
        <v>82</v>
      </c>
      <c r="AE1427" t="s">
        <v>82</v>
      </c>
      <c r="AF1427" t="s">
        <v>82</v>
      </c>
      <c r="AG1427" t="s">
        <v>82</v>
      </c>
      <c r="AH1427" t="s">
        <v>82</v>
      </c>
      <c r="AI1427" t="s">
        <v>82</v>
      </c>
      <c r="AJ1427" t="s">
        <v>82</v>
      </c>
      <c r="AK1427" t="s">
        <v>110</v>
      </c>
      <c r="AL1427" t="s">
        <v>82</v>
      </c>
      <c r="AM1427" t="s">
        <v>21092</v>
      </c>
      <c r="AN1427" t="s">
        <v>2284</v>
      </c>
      <c r="AO1427" t="s">
        <v>456</v>
      </c>
      <c r="AP1427" t="s">
        <v>710</v>
      </c>
      <c r="AQ1427" t="s">
        <v>21095</v>
      </c>
      <c r="AR1427" t="s">
        <v>21096</v>
      </c>
      <c r="AS1427" t="s">
        <v>21097</v>
      </c>
      <c r="AT1427" t="s">
        <v>21098</v>
      </c>
      <c r="AU1427" t="s">
        <v>81</v>
      </c>
      <c r="AV1427" t="s">
        <v>82</v>
      </c>
      <c r="AW1427" t="s">
        <v>217</v>
      </c>
      <c r="AX1427" t="s">
        <v>81</v>
      </c>
      <c r="AY1427" t="s">
        <v>81</v>
      </c>
      <c r="AZ1427" t="s">
        <v>81</v>
      </c>
      <c r="BA1427" t="s">
        <v>82</v>
      </c>
      <c r="BB1427" s="1">
        <v>1</v>
      </c>
      <c r="BC1427" t="s">
        <v>81</v>
      </c>
      <c r="BD1427" t="s">
        <v>81</v>
      </c>
      <c r="BE1427" t="s">
        <v>81</v>
      </c>
      <c r="BF1427" t="s">
        <v>81</v>
      </c>
      <c r="BG1427" t="s">
        <v>81</v>
      </c>
      <c r="BH1427" t="s">
        <v>81</v>
      </c>
      <c r="BI1427" t="s">
        <v>81</v>
      </c>
      <c r="BJ1427" t="s">
        <v>82</v>
      </c>
      <c r="BK1427" t="s">
        <v>82</v>
      </c>
      <c r="BL1427" t="s">
        <v>200</v>
      </c>
      <c r="BM1427" t="s">
        <v>201</v>
      </c>
      <c r="BN1427" t="s">
        <v>81</v>
      </c>
      <c r="BO1427" t="s">
        <v>11384</v>
      </c>
      <c r="BP1427" t="s">
        <v>81</v>
      </c>
      <c r="BQ1427" t="s">
        <v>81</v>
      </c>
    </row>
    <row r="1428" spans="1:69" x14ac:dyDescent="0.2">
      <c r="A1428" s="5">
        <v>1</v>
      </c>
      <c r="B1428" t="s">
        <v>21099</v>
      </c>
      <c r="C1428" t="s">
        <v>21100</v>
      </c>
      <c r="D1428" t="s">
        <v>21101</v>
      </c>
      <c r="E1428" t="s">
        <v>21102</v>
      </c>
      <c r="F1428" t="s">
        <v>1432</v>
      </c>
      <c r="G1428" t="s">
        <v>21103</v>
      </c>
      <c r="H1428" s="1">
        <v>43214</v>
      </c>
      <c r="I1428" s="1">
        <v>43224</v>
      </c>
      <c r="J1428" t="b">
        <v>0</v>
      </c>
      <c r="K1428" t="s">
        <v>75</v>
      </c>
      <c r="L1428" t="s">
        <v>21104</v>
      </c>
      <c r="M1428" t="s">
        <v>101</v>
      </c>
      <c r="N1428">
        <v>354</v>
      </c>
      <c r="O1428" t="s">
        <v>21105</v>
      </c>
      <c r="P1428" t="s">
        <v>21106</v>
      </c>
      <c r="Q1428" t="s">
        <v>21107</v>
      </c>
      <c r="R1428" t="s">
        <v>81</v>
      </c>
      <c r="S1428" t="s">
        <v>82</v>
      </c>
      <c r="T1428" s="1">
        <v>43214</v>
      </c>
      <c r="U1428" s="1">
        <v>43224</v>
      </c>
      <c r="V1428" t="s">
        <v>1438</v>
      </c>
      <c r="W1428" s="2">
        <v>44139</v>
      </c>
      <c r="X1428" t="s">
        <v>21108</v>
      </c>
      <c r="Y1428" t="s">
        <v>21109</v>
      </c>
      <c r="Z1428" t="s">
        <v>81</v>
      </c>
      <c r="AA1428" t="s">
        <v>21110</v>
      </c>
      <c r="AB1428" t="s">
        <v>21111</v>
      </c>
      <c r="AC1428" t="s">
        <v>21112</v>
      </c>
      <c r="AD1428" t="s">
        <v>21113</v>
      </c>
      <c r="AE1428" t="s">
        <v>21109</v>
      </c>
      <c r="AF1428" t="s">
        <v>81</v>
      </c>
      <c r="AG1428" t="s">
        <v>21110</v>
      </c>
      <c r="AH1428" t="s">
        <v>21111</v>
      </c>
      <c r="AI1428" t="s">
        <v>21112</v>
      </c>
      <c r="AJ1428" t="s">
        <v>21113</v>
      </c>
      <c r="AK1428" t="s">
        <v>11148</v>
      </c>
      <c r="AL1428" t="s">
        <v>82</v>
      </c>
      <c r="AM1428" t="s">
        <v>21114</v>
      </c>
      <c r="AN1428" t="s">
        <v>81</v>
      </c>
      <c r="AO1428" t="s">
        <v>81</v>
      </c>
      <c r="AP1428" t="s">
        <v>81</v>
      </c>
      <c r="AQ1428" t="s">
        <v>21115</v>
      </c>
      <c r="AR1428" t="s">
        <v>21116</v>
      </c>
      <c r="AS1428" t="s">
        <v>21117</v>
      </c>
      <c r="AT1428" t="s">
        <v>21118</v>
      </c>
      <c r="AU1428" t="s">
        <v>81</v>
      </c>
      <c r="AV1428" t="s">
        <v>82</v>
      </c>
      <c r="AW1428" t="s">
        <v>81</v>
      </c>
      <c r="AX1428">
        <v>1</v>
      </c>
      <c r="AY1428" t="s">
        <v>81</v>
      </c>
      <c r="AZ1428" t="s">
        <v>81</v>
      </c>
      <c r="BA1428" t="s">
        <v>82</v>
      </c>
      <c r="BB1428" s="1">
        <v>1</v>
      </c>
      <c r="BC1428" t="s">
        <v>81</v>
      </c>
      <c r="BD1428" t="s">
        <v>81</v>
      </c>
      <c r="BE1428" t="s">
        <v>81</v>
      </c>
      <c r="BF1428" t="s">
        <v>81</v>
      </c>
      <c r="BG1428" t="s">
        <v>81</v>
      </c>
      <c r="BH1428" t="s">
        <v>81</v>
      </c>
      <c r="BI1428" t="s">
        <v>81</v>
      </c>
      <c r="BJ1428" s="1">
        <v>43276</v>
      </c>
      <c r="BK1428" t="s">
        <v>82</v>
      </c>
      <c r="BL1428" t="s">
        <v>21119</v>
      </c>
      <c r="BM1428" t="s">
        <v>21120</v>
      </c>
      <c r="BN1428" t="s">
        <v>589</v>
      </c>
      <c r="BO1428" t="s">
        <v>21121</v>
      </c>
      <c r="BP1428" t="s">
        <v>589</v>
      </c>
      <c r="BQ1428" t="s">
        <v>589</v>
      </c>
    </row>
    <row r="1429" spans="1:69" x14ac:dyDescent="0.2">
      <c r="A1429" s="5">
        <v>0</v>
      </c>
      <c r="B1429" t="s">
        <v>21122</v>
      </c>
      <c r="C1429" t="s">
        <v>21123</v>
      </c>
      <c r="D1429" t="s">
        <v>21124</v>
      </c>
      <c r="E1429" t="s">
        <v>21125</v>
      </c>
      <c r="F1429" t="s">
        <v>73</v>
      </c>
      <c r="G1429" t="s">
        <v>21126</v>
      </c>
      <c r="H1429" s="1">
        <v>42811</v>
      </c>
      <c r="I1429" s="1">
        <v>42815</v>
      </c>
      <c r="J1429" t="b">
        <v>0</v>
      </c>
      <c r="K1429" t="s">
        <v>75</v>
      </c>
      <c r="L1429" t="s">
        <v>979</v>
      </c>
      <c r="M1429" t="s">
        <v>90</v>
      </c>
      <c r="N1429">
        <v>118</v>
      </c>
      <c r="O1429" t="s">
        <v>21127</v>
      </c>
      <c r="P1429" t="s">
        <v>103</v>
      </c>
      <c r="Q1429" t="s">
        <v>3583</v>
      </c>
      <c r="R1429" t="s">
        <v>21128</v>
      </c>
      <c r="S1429" t="s">
        <v>82</v>
      </c>
      <c r="T1429" s="1">
        <v>42811</v>
      </c>
      <c r="U1429" t="s">
        <v>21129</v>
      </c>
      <c r="V1429" t="s">
        <v>503</v>
      </c>
      <c r="W1429" s="2">
        <v>43452</v>
      </c>
      <c r="X1429" t="s">
        <v>21130</v>
      </c>
      <c r="Y1429" t="s">
        <v>81</v>
      </c>
      <c r="Z1429" t="s">
        <v>21131</v>
      </c>
      <c r="AA1429" t="s">
        <v>82</v>
      </c>
      <c r="AB1429" t="s">
        <v>81</v>
      </c>
      <c r="AC1429" t="s">
        <v>81</v>
      </c>
      <c r="AD1429" t="s">
        <v>21132</v>
      </c>
      <c r="AE1429" t="s">
        <v>81</v>
      </c>
      <c r="AF1429" t="s">
        <v>21131</v>
      </c>
      <c r="AG1429" t="s">
        <v>82</v>
      </c>
      <c r="AH1429" t="s">
        <v>81</v>
      </c>
      <c r="AI1429" t="s">
        <v>81</v>
      </c>
      <c r="AJ1429" t="s">
        <v>21132</v>
      </c>
      <c r="AK1429" t="s">
        <v>86</v>
      </c>
      <c r="AL1429" t="s">
        <v>82</v>
      </c>
      <c r="AM1429" t="s">
        <v>88</v>
      </c>
      <c r="AN1429" t="s">
        <v>112</v>
      </c>
      <c r="AO1429" t="s">
        <v>90</v>
      </c>
      <c r="AP1429" t="s">
        <v>91</v>
      </c>
      <c r="AQ1429" t="s">
        <v>21133</v>
      </c>
      <c r="AR1429" t="s">
        <v>82</v>
      </c>
      <c r="AS1429" t="s">
        <v>21134</v>
      </c>
      <c r="AT1429" t="s">
        <v>21135</v>
      </c>
      <c r="AU1429" t="s">
        <v>615</v>
      </c>
      <c r="AV1429" t="s">
        <v>82</v>
      </c>
      <c r="AW1429" t="s">
        <v>82</v>
      </c>
      <c r="AX1429" t="s">
        <v>82</v>
      </c>
      <c r="AY1429" t="s">
        <v>82</v>
      </c>
      <c r="AZ1429" t="s">
        <v>82</v>
      </c>
      <c r="BA1429" t="s">
        <v>82</v>
      </c>
      <c r="BB1429" t="s">
        <v>82</v>
      </c>
      <c r="BC1429" t="s">
        <v>82</v>
      </c>
      <c r="BD1429" t="s">
        <v>82</v>
      </c>
      <c r="BE1429" t="s">
        <v>82</v>
      </c>
      <c r="BF1429" t="s">
        <v>82</v>
      </c>
      <c r="BG1429" t="s">
        <v>82</v>
      </c>
      <c r="BH1429" t="s">
        <v>82</v>
      </c>
      <c r="BI1429" t="s">
        <v>82</v>
      </c>
      <c r="BJ1429" t="s">
        <v>82</v>
      </c>
      <c r="BK1429" t="s">
        <v>82</v>
      </c>
      <c r="BL1429" t="s">
        <v>82</v>
      </c>
      <c r="BM1429" t="s">
        <v>82</v>
      </c>
      <c r="BN1429" t="s">
        <v>82</v>
      </c>
      <c r="BO1429" t="s">
        <v>82</v>
      </c>
      <c r="BP1429" t="s">
        <v>82</v>
      </c>
      <c r="BQ1429" t="s">
        <v>82</v>
      </c>
    </row>
    <row r="1430" spans="1:69" x14ac:dyDescent="0.2">
      <c r="A1430" s="5">
        <v>0</v>
      </c>
      <c r="B1430" t="s">
        <v>21136</v>
      </c>
      <c r="C1430" t="s">
        <v>21137</v>
      </c>
      <c r="D1430" t="s">
        <v>21138</v>
      </c>
      <c r="E1430" t="s">
        <v>21139</v>
      </c>
      <c r="F1430" t="s">
        <v>178</v>
      </c>
      <c r="G1430" t="s">
        <v>21140</v>
      </c>
      <c r="H1430" s="1">
        <v>43538</v>
      </c>
      <c r="I1430" s="1">
        <v>43307</v>
      </c>
      <c r="J1430" t="b">
        <v>0</v>
      </c>
      <c r="K1430" t="s">
        <v>180</v>
      </c>
      <c r="L1430" t="s">
        <v>21141</v>
      </c>
      <c r="M1430" t="s">
        <v>182</v>
      </c>
      <c r="N1430">
        <v>10</v>
      </c>
      <c r="O1430" t="s">
        <v>11274</v>
      </c>
      <c r="P1430" t="s">
        <v>2021</v>
      </c>
      <c r="Q1430" t="s">
        <v>21142</v>
      </c>
      <c r="R1430" t="s">
        <v>81</v>
      </c>
      <c r="S1430">
        <v>1</v>
      </c>
      <c r="T1430" s="1">
        <v>43538</v>
      </c>
      <c r="U1430" s="1">
        <v>43307</v>
      </c>
      <c r="V1430" t="s">
        <v>186</v>
      </c>
      <c r="W1430" s="2">
        <v>43585</v>
      </c>
      <c r="X1430" t="s">
        <v>21143</v>
      </c>
      <c r="Y1430" t="s">
        <v>21144</v>
      </c>
      <c r="Z1430" t="s">
        <v>81</v>
      </c>
      <c r="AA1430" t="s">
        <v>21145</v>
      </c>
      <c r="AB1430" t="s">
        <v>21146</v>
      </c>
      <c r="AC1430">
        <v>255033293</v>
      </c>
      <c r="AD1430" t="s">
        <v>21147</v>
      </c>
      <c r="AE1430" t="s">
        <v>21144</v>
      </c>
      <c r="AF1430" t="s">
        <v>81</v>
      </c>
      <c r="AG1430" t="s">
        <v>21145</v>
      </c>
      <c r="AH1430" t="s">
        <v>21146</v>
      </c>
      <c r="AI1430">
        <v>255033293</v>
      </c>
      <c r="AJ1430" t="s">
        <v>21147</v>
      </c>
      <c r="AK1430" t="s">
        <v>191</v>
      </c>
      <c r="AL1430" t="s">
        <v>82</v>
      </c>
      <c r="AM1430" t="s">
        <v>21148</v>
      </c>
      <c r="AN1430" t="s">
        <v>81</v>
      </c>
      <c r="AO1430" t="s">
        <v>81</v>
      </c>
      <c r="AP1430" t="s">
        <v>192</v>
      </c>
      <c r="AQ1430" t="s">
        <v>21149</v>
      </c>
      <c r="AR1430" t="s">
        <v>21150</v>
      </c>
      <c r="AS1430" t="s">
        <v>21151</v>
      </c>
      <c r="AT1430" t="s">
        <v>21152</v>
      </c>
      <c r="AU1430" t="s">
        <v>81</v>
      </c>
      <c r="AV1430" t="s">
        <v>82</v>
      </c>
      <c r="AW1430" t="s">
        <v>198</v>
      </c>
      <c r="AX1430" t="s">
        <v>81</v>
      </c>
      <c r="AY1430" t="s">
        <v>81</v>
      </c>
      <c r="AZ1430" t="s">
        <v>21153</v>
      </c>
      <c r="BA1430" t="s">
        <v>82</v>
      </c>
      <c r="BB1430" s="1">
        <v>1</v>
      </c>
      <c r="BC1430" t="s">
        <v>199</v>
      </c>
      <c r="BD1430" t="s">
        <v>199</v>
      </c>
      <c r="BE1430" t="s">
        <v>199</v>
      </c>
      <c r="BF1430" t="s">
        <v>199</v>
      </c>
      <c r="BG1430" t="s">
        <v>81</v>
      </c>
      <c r="BH1430" t="s">
        <v>81</v>
      </c>
      <c r="BI1430" t="s">
        <v>81</v>
      </c>
      <c r="BJ1430" t="s">
        <v>82</v>
      </c>
      <c r="BK1430" t="s">
        <v>82</v>
      </c>
      <c r="BL1430" t="s">
        <v>200</v>
      </c>
      <c r="BM1430" t="s">
        <v>201</v>
      </c>
      <c r="BN1430" t="s">
        <v>81</v>
      </c>
      <c r="BO1430" t="s">
        <v>81</v>
      </c>
      <c r="BP1430" t="s">
        <v>81</v>
      </c>
      <c r="BQ1430" t="s">
        <v>81</v>
      </c>
    </row>
    <row r="1431" spans="1:69" x14ac:dyDescent="0.2">
      <c r="A1431" s="5">
        <v>0</v>
      </c>
      <c r="B1431" t="s">
        <v>21154</v>
      </c>
      <c r="C1431" t="s">
        <v>21155</v>
      </c>
      <c r="D1431" t="s">
        <v>21156</v>
      </c>
      <c r="E1431" t="s">
        <v>21157</v>
      </c>
      <c r="F1431" t="s">
        <v>1316</v>
      </c>
      <c r="G1431" t="s">
        <v>21158</v>
      </c>
      <c r="H1431" s="1">
        <v>43290</v>
      </c>
      <c r="I1431" s="1">
        <v>43001</v>
      </c>
      <c r="J1431" t="b">
        <v>0</v>
      </c>
      <c r="K1431" t="s">
        <v>622</v>
      </c>
      <c r="L1431" t="s">
        <v>21159</v>
      </c>
      <c r="M1431" t="s">
        <v>90</v>
      </c>
      <c r="N1431">
        <v>70</v>
      </c>
      <c r="O1431" t="s">
        <v>14427</v>
      </c>
      <c r="P1431" t="s">
        <v>1320</v>
      </c>
      <c r="Q1431" t="s">
        <v>21160</v>
      </c>
      <c r="R1431" t="s">
        <v>81</v>
      </c>
      <c r="S1431">
        <v>1</v>
      </c>
      <c r="T1431" s="1">
        <v>43290</v>
      </c>
      <c r="U1431" s="1">
        <v>43001</v>
      </c>
      <c r="V1431" t="s">
        <v>1322</v>
      </c>
      <c r="W1431" s="2">
        <v>43354</v>
      </c>
      <c r="X1431" t="s">
        <v>82</v>
      </c>
      <c r="Y1431" t="s">
        <v>21161</v>
      </c>
      <c r="Z1431" t="s">
        <v>81</v>
      </c>
      <c r="AA1431" t="s">
        <v>21162</v>
      </c>
      <c r="AB1431" t="s">
        <v>21163</v>
      </c>
      <c r="AC1431" t="s">
        <v>21164</v>
      </c>
      <c r="AD1431" t="s">
        <v>14427</v>
      </c>
      <c r="AE1431" t="s">
        <v>21165</v>
      </c>
      <c r="AF1431" t="s">
        <v>81</v>
      </c>
      <c r="AG1431" t="s">
        <v>21166</v>
      </c>
      <c r="AH1431" t="s">
        <v>21167</v>
      </c>
      <c r="AI1431" t="s">
        <v>21168</v>
      </c>
      <c r="AJ1431" t="s">
        <v>14427</v>
      </c>
      <c r="AK1431" t="s">
        <v>1328</v>
      </c>
      <c r="AL1431" t="s">
        <v>82</v>
      </c>
      <c r="AM1431" t="s">
        <v>14427</v>
      </c>
      <c r="AN1431" t="s">
        <v>1329</v>
      </c>
      <c r="AO1431" t="s">
        <v>2568</v>
      </c>
      <c r="AP1431" t="s">
        <v>371</v>
      </c>
      <c r="AQ1431" t="s">
        <v>21169</v>
      </c>
      <c r="AR1431" t="s">
        <v>21170</v>
      </c>
      <c r="AS1431" t="s">
        <v>21171</v>
      </c>
      <c r="AT1431" t="s">
        <v>82</v>
      </c>
      <c r="AU1431" t="s">
        <v>81</v>
      </c>
      <c r="AV1431" t="s">
        <v>82</v>
      </c>
      <c r="AW1431" t="s">
        <v>1334</v>
      </c>
      <c r="AX1431" t="s">
        <v>81</v>
      </c>
      <c r="AY1431" t="s">
        <v>81</v>
      </c>
      <c r="AZ1431" t="s">
        <v>81</v>
      </c>
      <c r="BA1431" t="s">
        <v>82</v>
      </c>
      <c r="BB1431" s="1">
        <v>1</v>
      </c>
      <c r="BC1431" t="s">
        <v>81</v>
      </c>
      <c r="BD1431" t="s">
        <v>81</v>
      </c>
      <c r="BE1431" t="s">
        <v>81</v>
      </c>
      <c r="BF1431" t="s">
        <v>81</v>
      </c>
      <c r="BG1431" t="s">
        <v>81</v>
      </c>
      <c r="BH1431" t="s">
        <v>1943</v>
      </c>
      <c r="BI1431" t="s">
        <v>21172</v>
      </c>
      <c r="BJ1431" t="s">
        <v>82</v>
      </c>
      <c r="BK1431" t="s">
        <v>82</v>
      </c>
      <c r="BL1431" t="s">
        <v>200</v>
      </c>
      <c r="BM1431" t="s">
        <v>201</v>
      </c>
      <c r="BN1431" t="s">
        <v>81</v>
      </c>
      <c r="BO1431" t="s">
        <v>21173</v>
      </c>
      <c r="BP1431" t="s">
        <v>81</v>
      </c>
      <c r="BQ1431" t="s">
        <v>81</v>
      </c>
    </row>
    <row r="1432" spans="1:69" x14ac:dyDescent="0.2">
      <c r="A1432" s="5">
        <v>0</v>
      </c>
      <c r="B1432" t="s">
        <v>21174</v>
      </c>
      <c r="C1432" t="s">
        <v>21175</v>
      </c>
      <c r="D1432" t="s">
        <v>21176</v>
      </c>
      <c r="E1432" t="s">
        <v>21177</v>
      </c>
      <c r="F1432" t="s">
        <v>73</v>
      </c>
      <c r="G1432" t="s">
        <v>21178</v>
      </c>
      <c r="H1432" s="1">
        <v>43201</v>
      </c>
      <c r="I1432" s="1">
        <v>43235</v>
      </c>
      <c r="J1432" t="b">
        <v>0</v>
      </c>
      <c r="K1432" t="s">
        <v>75</v>
      </c>
      <c r="L1432" t="s">
        <v>465</v>
      </c>
      <c r="M1432" t="s">
        <v>90</v>
      </c>
      <c r="N1432">
        <v>100</v>
      </c>
      <c r="O1432" t="s">
        <v>21179</v>
      </c>
      <c r="P1432" t="s">
        <v>2657</v>
      </c>
      <c r="Q1432" t="s">
        <v>21180</v>
      </c>
      <c r="R1432" t="s">
        <v>81</v>
      </c>
      <c r="S1432" t="s">
        <v>82</v>
      </c>
      <c r="T1432" s="1">
        <v>43201</v>
      </c>
      <c r="U1432" t="s">
        <v>21181</v>
      </c>
      <c r="V1432" t="s">
        <v>605</v>
      </c>
      <c r="W1432" s="2">
        <v>44123</v>
      </c>
      <c r="X1432" t="s">
        <v>21182</v>
      </c>
      <c r="Y1432" t="s">
        <v>82</v>
      </c>
      <c r="Z1432" t="s">
        <v>82</v>
      </c>
      <c r="AA1432" t="s">
        <v>82</v>
      </c>
      <c r="AB1432" t="s">
        <v>82</v>
      </c>
      <c r="AC1432" t="s">
        <v>82</v>
      </c>
      <c r="AD1432" t="s">
        <v>82</v>
      </c>
      <c r="AE1432" t="s">
        <v>82</v>
      </c>
      <c r="AF1432" t="s">
        <v>82</v>
      </c>
      <c r="AG1432" t="s">
        <v>82</v>
      </c>
      <c r="AH1432" t="s">
        <v>82</v>
      </c>
      <c r="AI1432" t="s">
        <v>82</v>
      </c>
      <c r="AJ1432" t="s">
        <v>82</v>
      </c>
      <c r="AK1432" t="s">
        <v>86</v>
      </c>
      <c r="AL1432" t="s">
        <v>21183</v>
      </c>
      <c r="AM1432" t="s">
        <v>88</v>
      </c>
      <c r="AN1432" t="s">
        <v>90</v>
      </c>
      <c r="AO1432" t="s">
        <v>90</v>
      </c>
      <c r="AP1432" t="s">
        <v>91</v>
      </c>
      <c r="AQ1432" t="s">
        <v>21184</v>
      </c>
      <c r="AR1432" t="s">
        <v>82</v>
      </c>
      <c r="AS1432" t="s">
        <v>21185</v>
      </c>
      <c r="AT1432" t="s">
        <v>21186</v>
      </c>
      <c r="AU1432" t="s">
        <v>81</v>
      </c>
      <c r="AV1432" t="s">
        <v>82</v>
      </c>
      <c r="AW1432" t="s">
        <v>82</v>
      </c>
      <c r="AX1432" t="s">
        <v>82</v>
      </c>
      <c r="AY1432" t="s">
        <v>82</v>
      </c>
      <c r="AZ1432" t="s">
        <v>82</v>
      </c>
      <c r="BA1432" t="s">
        <v>82</v>
      </c>
      <c r="BB1432" t="s">
        <v>82</v>
      </c>
      <c r="BC1432" t="s">
        <v>82</v>
      </c>
      <c r="BD1432" t="s">
        <v>82</v>
      </c>
      <c r="BE1432" t="s">
        <v>82</v>
      </c>
      <c r="BF1432" t="s">
        <v>82</v>
      </c>
      <c r="BG1432" t="s">
        <v>82</v>
      </c>
      <c r="BH1432" t="s">
        <v>82</v>
      </c>
      <c r="BI1432" t="s">
        <v>82</v>
      </c>
      <c r="BJ1432" t="s">
        <v>82</v>
      </c>
      <c r="BK1432" t="s">
        <v>82</v>
      </c>
      <c r="BL1432" t="s">
        <v>82</v>
      </c>
      <c r="BM1432" t="s">
        <v>82</v>
      </c>
      <c r="BN1432" t="s">
        <v>82</v>
      </c>
      <c r="BO1432" t="s">
        <v>82</v>
      </c>
      <c r="BP1432" t="s">
        <v>82</v>
      </c>
      <c r="BQ1432" t="s">
        <v>82</v>
      </c>
    </row>
    <row r="1433" spans="1:69" x14ac:dyDescent="0.2">
      <c r="A1433" s="5">
        <v>0</v>
      </c>
      <c r="B1433" t="s">
        <v>21187</v>
      </c>
      <c r="C1433" t="s">
        <v>21188</v>
      </c>
      <c r="D1433" t="s">
        <v>21189</v>
      </c>
      <c r="E1433" t="s">
        <v>21190</v>
      </c>
      <c r="F1433" t="s">
        <v>73</v>
      </c>
      <c r="G1433" t="s">
        <v>21191</v>
      </c>
      <c r="H1433" s="1">
        <v>43288</v>
      </c>
      <c r="I1433" s="1">
        <v>43005</v>
      </c>
      <c r="J1433" t="b">
        <v>0</v>
      </c>
      <c r="K1433" t="s">
        <v>75</v>
      </c>
      <c r="L1433" t="s">
        <v>17443</v>
      </c>
      <c r="M1433" t="s">
        <v>90</v>
      </c>
      <c r="N1433">
        <v>8</v>
      </c>
      <c r="O1433" t="s">
        <v>21192</v>
      </c>
      <c r="P1433" t="s">
        <v>21193</v>
      </c>
      <c r="Q1433" t="s">
        <v>21194</v>
      </c>
      <c r="R1433" t="s">
        <v>81</v>
      </c>
      <c r="S1433">
        <v>1</v>
      </c>
      <c r="T1433" s="1">
        <v>43288</v>
      </c>
      <c r="U1433" t="s">
        <v>21195</v>
      </c>
      <c r="V1433" t="s">
        <v>84</v>
      </c>
      <c r="W1433" s="2">
        <v>43332</v>
      </c>
      <c r="X1433" t="s">
        <v>21196</v>
      </c>
      <c r="Y1433" t="s">
        <v>81</v>
      </c>
      <c r="Z1433" t="s">
        <v>21197</v>
      </c>
      <c r="AA1433" t="s">
        <v>82</v>
      </c>
      <c r="AB1433" t="s">
        <v>81</v>
      </c>
      <c r="AC1433" t="s">
        <v>81</v>
      </c>
      <c r="AD1433" t="s">
        <v>21198</v>
      </c>
      <c r="AE1433" t="s">
        <v>81</v>
      </c>
      <c r="AF1433" t="s">
        <v>21197</v>
      </c>
      <c r="AG1433" t="s">
        <v>82</v>
      </c>
      <c r="AH1433" t="s">
        <v>81</v>
      </c>
      <c r="AI1433" t="s">
        <v>81</v>
      </c>
      <c r="AJ1433" t="s">
        <v>21198</v>
      </c>
      <c r="AK1433" t="s">
        <v>86</v>
      </c>
      <c r="AL1433" t="s">
        <v>21199</v>
      </c>
      <c r="AM1433" t="s">
        <v>88</v>
      </c>
      <c r="AN1433" t="s">
        <v>90</v>
      </c>
      <c r="AO1433" t="s">
        <v>90</v>
      </c>
      <c r="AP1433" t="s">
        <v>91</v>
      </c>
      <c r="AQ1433" t="s">
        <v>21200</v>
      </c>
      <c r="AR1433" t="s">
        <v>82</v>
      </c>
      <c r="AS1433" t="s">
        <v>21201</v>
      </c>
      <c r="AT1433" t="s">
        <v>82</v>
      </c>
      <c r="AU1433" t="s">
        <v>81</v>
      </c>
      <c r="AV1433" t="s">
        <v>82</v>
      </c>
      <c r="AW1433" t="s">
        <v>82</v>
      </c>
      <c r="AX1433" t="s">
        <v>82</v>
      </c>
      <c r="AY1433" t="s">
        <v>82</v>
      </c>
      <c r="AZ1433" t="s">
        <v>82</v>
      </c>
      <c r="BA1433" t="s">
        <v>82</v>
      </c>
      <c r="BB1433" t="s">
        <v>82</v>
      </c>
      <c r="BC1433" t="s">
        <v>82</v>
      </c>
      <c r="BD1433" t="s">
        <v>82</v>
      </c>
      <c r="BE1433" t="s">
        <v>82</v>
      </c>
      <c r="BF1433" t="s">
        <v>82</v>
      </c>
      <c r="BG1433" t="s">
        <v>82</v>
      </c>
      <c r="BH1433" t="s">
        <v>82</v>
      </c>
      <c r="BI1433" t="s">
        <v>82</v>
      </c>
      <c r="BJ1433" t="s">
        <v>82</v>
      </c>
      <c r="BK1433" t="s">
        <v>82</v>
      </c>
      <c r="BL1433" t="s">
        <v>82</v>
      </c>
      <c r="BM1433" t="s">
        <v>82</v>
      </c>
      <c r="BN1433" t="s">
        <v>82</v>
      </c>
      <c r="BO1433" t="s">
        <v>82</v>
      </c>
      <c r="BP1433" t="s">
        <v>82</v>
      </c>
      <c r="BQ1433" t="s">
        <v>82</v>
      </c>
    </row>
    <row r="1434" spans="1:69" x14ac:dyDescent="0.2">
      <c r="A1434" s="5">
        <v>1</v>
      </c>
      <c r="B1434" t="s">
        <v>3869</v>
      </c>
      <c r="C1434" t="s">
        <v>21202</v>
      </c>
      <c r="D1434" t="s">
        <v>3871</v>
      </c>
      <c r="E1434" t="s">
        <v>3872</v>
      </c>
      <c r="F1434" t="s">
        <v>178</v>
      </c>
      <c r="G1434" t="s">
        <v>21203</v>
      </c>
      <c r="H1434" s="1">
        <v>43200</v>
      </c>
      <c r="I1434" s="1">
        <v>43066</v>
      </c>
      <c r="J1434" t="b">
        <v>0</v>
      </c>
      <c r="K1434" t="s">
        <v>180</v>
      </c>
      <c r="L1434" t="s">
        <v>21204</v>
      </c>
      <c r="M1434" t="s">
        <v>346</v>
      </c>
      <c r="N1434">
        <v>536</v>
      </c>
      <c r="O1434" t="s">
        <v>7876</v>
      </c>
      <c r="P1434" t="s">
        <v>11245</v>
      </c>
      <c r="Q1434" t="s">
        <v>19739</v>
      </c>
      <c r="R1434" t="s">
        <v>21205</v>
      </c>
      <c r="S1434">
        <v>1</v>
      </c>
      <c r="T1434" s="1">
        <v>43200</v>
      </c>
      <c r="U1434" s="1">
        <v>43066</v>
      </c>
      <c r="V1434" t="s">
        <v>186</v>
      </c>
      <c r="W1434" s="2">
        <v>43862</v>
      </c>
      <c r="X1434" t="s">
        <v>3878</v>
      </c>
      <c r="Y1434" t="s">
        <v>3879</v>
      </c>
      <c r="Z1434" t="s">
        <v>81</v>
      </c>
      <c r="AA1434" t="s">
        <v>3880</v>
      </c>
      <c r="AB1434" t="s">
        <v>3881</v>
      </c>
      <c r="AC1434" t="s">
        <v>21206</v>
      </c>
      <c r="AD1434" t="s">
        <v>7876</v>
      </c>
      <c r="AE1434" t="s">
        <v>3879</v>
      </c>
      <c r="AF1434" t="s">
        <v>81</v>
      </c>
      <c r="AG1434" t="s">
        <v>3880</v>
      </c>
      <c r="AH1434" t="s">
        <v>3881</v>
      </c>
      <c r="AI1434" t="s">
        <v>21206</v>
      </c>
      <c r="AJ1434" t="s">
        <v>7876</v>
      </c>
      <c r="AK1434" t="s">
        <v>250</v>
      </c>
      <c r="AL1434" t="s">
        <v>82</v>
      </c>
      <c r="AM1434" t="s">
        <v>7876</v>
      </c>
      <c r="AN1434" t="s">
        <v>81</v>
      </c>
      <c r="AO1434" t="s">
        <v>81</v>
      </c>
      <c r="AP1434" t="s">
        <v>351</v>
      </c>
      <c r="AQ1434" t="s">
        <v>19743</v>
      </c>
      <c r="AR1434" t="s">
        <v>21207</v>
      </c>
      <c r="AS1434" t="s">
        <v>19745</v>
      </c>
      <c r="AT1434" t="s">
        <v>19746</v>
      </c>
      <c r="AU1434" t="s">
        <v>197</v>
      </c>
      <c r="AV1434" t="s">
        <v>82</v>
      </c>
      <c r="AW1434" t="s">
        <v>198</v>
      </c>
      <c r="AX1434" t="s">
        <v>81</v>
      </c>
      <c r="AY1434" t="s">
        <v>81</v>
      </c>
      <c r="AZ1434" t="s">
        <v>3886</v>
      </c>
      <c r="BA1434" t="s">
        <v>82</v>
      </c>
      <c r="BB1434" s="1">
        <v>1</v>
      </c>
      <c r="BC1434" t="s">
        <v>199</v>
      </c>
      <c r="BD1434" t="s">
        <v>199</v>
      </c>
      <c r="BE1434" t="s">
        <v>199</v>
      </c>
      <c r="BF1434" t="s">
        <v>199</v>
      </c>
      <c r="BG1434" t="s">
        <v>81</v>
      </c>
      <c r="BH1434" t="s">
        <v>81</v>
      </c>
      <c r="BI1434" t="s">
        <v>81</v>
      </c>
      <c r="BJ1434" t="s">
        <v>82</v>
      </c>
      <c r="BK1434" t="s">
        <v>82</v>
      </c>
      <c r="BL1434" t="s">
        <v>200</v>
      </c>
      <c r="BM1434" t="s">
        <v>21208</v>
      </c>
      <c r="BN1434" t="s">
        <v>81</v>
      </c>
      <c r="BO1434" t="s">
        <v>81</v>
      </c>
      <c r="BP1434" t="s">
        <v>81</v>
      </c>
      <c r="BQ1434" t="s">
        <v>81</v>
      </c>
    </row>
    <row r="1435" spans="1:69" x14ac:dyDescent="0.2">
      <c r="A1435" s="5">
        <v>1</v>
      </c>
      <c r="B1435" t="s">
        <v>21209</v>
      </c>
      <c r="C1435" t="s">
        <v>21210</v>
      </c>
      <c r="D1435" t="s">
        <v>21211</v>
      </c>
      <c r="E1435" t="s">
        <v>21212</v>
      </c>
      <c r="F1435" t="s">
        <v>700</v>
      </c>
      <c r="G1435" t="s">
        <v>21213</v>
      </c>
      <c r="H1435" s="1">
        <v>43125</v>
      </c>
      <c r="I1435" s="1">
        <v>43168</v>
      </c>
      <c r="J1435" t="b">
        <v>0</v>
      </c>
      <c r="K1435" t="s">
        <v>75</v>
      </c>
      <c r="L1435" t="s">
        <v>21214</v>
      </c>
      <c r="M1435" t="s">
        <v>77</v>
      </c>
      <c r="N1435">
        <v>210</v>
      </c>
      <c r="O1435" t="s">
        <v>21215</v>
      </c>
      <c r="P1435" t="s">
        <v>705</v>
      </c>
      <c r="Q1435" t="s">
        <v>21216</v>
      </c>
      <c r="R1435" t="s">
        <v>81</v>
      </c>
      <c r="S1435" t="s">
        <v>82</v>
      </c>
      <c r="T1435" s="1">
        <v>43125</v>
      </c>
      <c r="U1435" s="1">
        <v>43168</v>
      </c>
      <c r="V1435" t="s">
        <v>707</v>
      </c>
      <c r="W1435" s="2">
        <v>43703</v>
      </c>
      <c r="X1435" t="s">
        <v>21217</v>
      </c>
      <c r="Y1435" t="s">
        <v>82</v>
      </c>
      <c r="Z1435" t="s">
        <v>82</v>
      </c>
      <c r="AA1435" t="s">
        <v>82</v>
      </c>
      <c r="AB1435" t="s">
        <v>82</v>
      </c>
      <c r="AC1435" t="s">
        <v>82</v>
      </c>
      <c r="AD1435" t="s">
        <v>82</v>
      </c>
      <c r="AE1435" t="s">
        <v>82</v>
      </c>
      <c r="AF1435" t="s">
        <v>82</v>
      </c>
      <c r="AG1435" t="s">
        <v>82</v>
      </c>
      <c r="AH1435" t="s">
        <v>82</v>
      </c>
      <c r="AI1435" t="s">
        <v>82</v>
      </c>
      <c r="AJ1435" t="s">
        <v>82</v>
      </c>
      <c r="AK1435" t="s">
        <v>110</v>
      </c>
      <c r="AL1435" t="s">
        <v>82</v>
      </c>
      <c r="AM1435" t="s">
        <v>21215</v>
      </c>
      <c r="AN1435" t="s">
        <v>154</v>
      </c>
      <c r="AO1435" t="s">
        <v>2437</v>
      </c>
      <c r="AP1435" t="s">
        <v>710</v>
      </c>
      <c r="AQ1435" t="s">
        <v>21218</v>
      </c>
      <c r="AR1435" t="s">
        <v>21219</v>
      </c>
      <c r="AS1435" t="s">
        <v>21220</v>
      </c>
      <c r="AT1435" t="s">
        <v>21221</v>
      </c>
      <c r="AU1435" t="s">
        <v>81</v>
      </c>
      <c r="AV1435" t="s">
        <v>82</v>
      </c>
      <c r="AW1435" t="s">
        <v>217</v>
      </c>
      <c r="AX1435">
        <v>210</v>
      </c>
      <c r="AY1435" t="s">
        <v>81</v>
      </c>
      <c r="AZ1435" t="s">
        <v>81</v>
      </c>
      <c r="BA1435" s="1">
        <v>43669</v>
      </c>
      <c r="BB1435" s="1">
        <v>1</v>
      </c>
      <c r="BC1435" t="s">
        <v>81</v>
      </c>
      <c r="BD1435" t="s">
        <v>81</v>
      </c>
      <c r="BE1435" t="s">
        <v>81</v>
      </c>
      <c r="BF1435" t="s">
        <v>81</v>
      </c>
      <c r="BG1435" t="s">
        <v>81</v>
      </c>
      <c r="BH1435" t="s">
        <v>715</v>
      </c>
      <c r="BI1435" t="s">
        <v>81</v>
      </c>
      <c r="BJ1435" s="1">
        <v>43465</v>
      </c>
      <c r="BK1435" t="s">
        <v>261</v>
      </c>
      <c r="BL1435" t="s">
        <v>200</v>
      </c>
      <c r="BM1435" t="s">
        <v>201</v>
      </c>
      <c r="BN1435" t="s">
        <v>81</v>
      </c>
      <c r="BO1435" t="s">
        <v>21222</v>
      </c>
      <c r="BP1435" t="s">
        <v>81</v>
      </c>
      <c r="BQ1435" t="s">
        <v>81</v>
      </c>
    </row>
    <row r="1436" spans="1:69" x14ac:dyDescent="0.2">
      <c r="A1436" s="5">
        <v>1</v>
      </c>
      <c r="B1436" t="s">
        <v>2063</v>
      </c>
      <c r="C1436" t="s">
        <v>2064</v>
      </c>
      <c r="D1436" t="s">
        <v>2065</v>
      </c>
      <c r="E1436" t="s">
        <v>2066</v>
      </c>
      <c r="F1436" t="s">
        <v>178</v>
      </c>
      <c r="G1436" t="s">
        <v>2072</v>
      </c>
      <c r="H1436" s="1">
        <v>42587</v>
      </c>
      <c r="I1436" s="1">
        <v>42661</v>
      </c>
      <c r="J1436" t="b">
        <v>0</v>
      </c>
      <c r="K1436" t="s">
        <v>180</v>
      </c>
      <c r="L1436" t="s">
        <v>2068</v>
      </c>
      <c r="M1436" t="s">
        <v>182</v>
      </c>
      <c r="N1436">
        <v>10692</v>
      </c>
      <c r="O1436" t="s">
        <v>2069</v>
      </c>
      <c r="P1436" t="s">
        <v>2070</v>
      </c>
      <c r="Q1436" t="s">
        <v>21223</v>
      </c>
      <c r="R1436" t="s">
        <v>2067</v>
      </c>
      <c r="S1436" t="s">
        <v>82</v>
      </c>
      <c r="T1436" s="1">
        <v>42587</v>
      </c>
      <c r="U1436" s="1">
        <v>42661</v>
      </c>
      <c r="V1436" t="s">
        <v>186</v>
      </c>
      <c r="W1436" s="2">
        <v>43646</v>
      </c>
      <c r="X1436" t="s">
        <v>2073</v>
      </c>
      <c r="Y1436" t="s">
        <v>2074</v>
      </c>
      <c r="Z1436" t="s">
        <v>81</v>
      </c>
      <c r="AA1436" t="s">
        <v>2075</v>
      </c>
      <c r="AB1436" t="s">
        <v>2076</v>
      </c>
      <c r="AC1436">
        <v>31205640518</v>
      </c>
      <c r="AD1436" t="s">
        <v>2051</v>
      </c>
      <c r="AE1436" t="s">
        <v>2074</v>
      </c>
      <c r="AF1436" t="s">
        <v>81</v>
      </c>
      <c r="AG1436" t="s">
        <v>2075</v>
      </c>
      <c r="AH1436" t="s">
        <v>2076</v>
      </c>
      <c r="AI1436">
        <v>31205640518</v>
      </c>
      <c r="AJ1436" t="s">
        <v>2051</v>
      </c>
      <c r="AK1436" t="s">
        <v>250</v>
      </c>
      <c r="AL1436" t="s">
        <v>82</v>
      </c>
      <c r="AM1436" t="s">
        <v>2069</v>
      </c>
      <c r="AN1436" t="s">
        <v>81</v>
      </c>
      <c r="AO1436" t="s">
        <v>81</v>
      </c>
      <c r="AP1436" t="s">
        <v>192</v>
      </c>
      <c r="AQ1436" t="s">
        <v>2077</v>
      </c>
      <c r="AR1436" t="s">
        <v>2078</v>
      </c>
      <c r="AS1436" t="s">
        <v>21224</v>
      </c>
      <c r="AT1436" t="s">
        <v>21225</v>
      </c>
      <c r="AU1436" t="s">
        <v>197</v>
      </c>
      <c r="AV1436" t="s">
        <v>82</v>
      </c>
      <c r="AW1436" t="s">
        <v>198</v>
      </c>
      <c r="AX1436">
        <v>6790</v>
      </c>
      <c r="AY1436" t="s">
        <v>2081</v>
      </c>
      <c r="AZ1436" t="s">
        <v>2082</v>
      </c>
      <c r="BA1436" s="1">
        <v>43730</v>
      </c>
      <c r="BB1436" s="1">
        <v>1</v>
      </c>
      <c r="BC1436" t="s">
        <v>2083</v>
      </c>
      <c r="BD1436" t="s">
        <v>2084</v>
      </c>
      <c r="BE1436" t="s">
        <v>2085</v>
      </c>
      <c r="BF1436" t="s">
        <v>2086</v>
      </c>
      <c r="BG1436" t="s">
        <v>81</v>
      </c>
      <c r="BH1436" t="s">
        <v>81</v>
      </c>
      <c r="BI1436" t="s">
        <v>81</v>
      </c>
      <c r="BJ1436" s="1">
        <v>43348</v>
      </c>
      <c r="BK1436" t="s">
        <v>261</v>
      </c>
      <c r="BL1436" t="s">
        <v>200</v>
      </c>
      <c r="BM1436" t="s">
        <v>201</v>
      </c>
      <c r="BN1436" t="s">
        <v>81</v>
      </c>
      <c r="BO1436" t="s">
        <v>81</v>
      </c>
      <c r="BP1436" t="s">
        <v>81</v>
      </c>
      <c r="BQ1436" t="s">
        <v>81</v>
      </c>
    </row>
    <row r="1437" spans="1:69" x14ac:dyDescent="0.2">
      <c r="A1437" s="5">
        <v>0</v>
      </c>
      <c r="B1437" t="s">
        <v>21226</v>
      </c>
      <c r="C1437" t="s">
        <v>21227</v>
      </c>
      <c r="D1437" t="s">
        <v>21228</v>
      </c>
      <c r="E1437" t="s">
        <v>21229</v>
      </c>
      <c r="F1437" t="s">
        <v>1316</v>
      </c>
      <c r="G1437" t="s">
        <v>21230</v>
      </c>
      <c r="H1437" s="1">
        <v>42790</v>
      </c>
      <c r="I1437" s="1">
        <v>42136</v>
      </c>
      <c r="J1437" t="b">
        <v>0</v>
      </c>
      <c r="K1437" t="s">
        <v>622</v>
      </c>
      <c r="L1437" t="s">
        <v>1397</v>
      </c>
      <c r="M1437" t="s">
        <v>90</v>
      </c>
      <c r="N1437">
        <v>140</v>
      </c>
      <c r="O1437" t="s">
        <v>4580</v>
      </c>
      <c r="P1437" t="s">
        <v>1356</v>
      </c>
      <c r="Q1437" t="s">
        <v>21231</v>
      </c>
      <c r="R1437" t="s">
        <v>81</v>
      </c>
      <c r="S1437">
        <v>1</v>
      </c>
      <c r="T1437" s="1">
        <v>42790</v>
      </c>
      <c r="U1437" s="1">
        <v>42136</v>
      </c>
      <c r="V1437" t="s">
        <v>1322</v>
      </c>
      <c r="W1437" s="2">
        <v>43153</v>
      </c>
      <c r="X1437" t="s">
        <v>82</v>
      </c>
      <c r="Y1437" t="s">
        <v>21232</v>
      </c>
      <c r="Z1437" t="s">
        <v>81</v>
      </c>
      <c r="AA1437" t="s">
        <v>21233</v>
      </c>
      <c r="AB1437" t="s">
        <v>21234</v>
      </c>
      <c r="AC1437" t="s">
        <v>21235</v>
      </c>
      <c r="AD1437" t="s">
        <v>21236</v>
      </c>
      <c r="AE1437" t="s">
        <v>21232</v>
      </c>
      <c r="AF1437" t="s">
        <v>81</v>
      </c>
      <c r="AG1437" t="s">
        <v>21237</v>
      </c>
      <c r="AH1437" t="s">
        <v>21234</v>
      </c>
      <c r="AI1437" t="s">
        <v>21235</v>
      </c>
      <c r="AJ1437" t="s">
        <v>21236</v>
      </c>
      <c r="AK1437" t="s">
        <v>1328</v>
      </c>
      <c r="AL1437" t="s">
        <v>82</v>
      </c>
      <c r="AM1437" t="s">
        <v>4580</v>
      </c>
      <c r="AN1437" t="s">
        <v>1329</v>
      </c>
      <c r="AO1437" t="s">
        <v>3062</v>
      </c>
      <c r="AP1437" t="s">
        <v>371</v>
      </c>
      <c r="AQ1437" t="s">
        <v>21238</v>
      </c>
      <c r="AR1437" t="s">
        <v>1332</v>
      </c>
      <c r="AS1437" t="s">
        <v>21239</v>
      </c>
      <c r="AT1437" t="s">
        <v>21240</v>
      </c>
      <c r="AU1437" t="s">
        <v>81</v>
      </c>
      <c r="AV1437" t="s">
        <v>82</v>
      </c>
      <c r="AW1437" t="s">
        <v>1334</v>
      </c>
      <c r="AX1437" t="s">
        <v>81</v>
      </c>
      <c r="AY1437" t="s">
        <v>81</v>
      </c>
      <c r="AZ1437" t="s">
        <v>81</v>
      </c>
      <c r="BA1437" t="s">
        <v>82</v>
      </c>
      <c r="BB1437" s="1">
        <v>1</v>
      </c>
      <c r="BC1437" t="s">
        <v>81</v>
      </c>
      <c r="BD1437" t="s">
        <v>81</v>
      </c>
      <c r="BE1437" t="s">
        <v>81</v>
      </c>
      <c r="BF1437" t="s">
        <v>81</v>
      </c>
      <c r="BG1437" t="s">
        <v>81</v>
      </c>
      <c r="BH1437" t="s">
        <v>81</v>
      </c>
      <c r="BI1437" t="s">
        <v>81</v>
      </c>
      <c r="BJ1437" t="s">
        <v>82</v>
      </c>
      <c r="BK1437" t="s">
        <v>82</v>
      </c>
      <c r="BL1437" t="s">
        <v>200</v>
      </c>
      <c r="BM1437" t="s">
        <v>201</v>
      </c>
      <c r="BN1437" t="s">
        <v>81</v>
      </c>
      <c r="BO1437" t="s">
        <v>4580</v>
      </c>
      <c r="BP1437" t="s">
        <v>81</v>
      </c>
      <c r="BQ1437" t="s">
        <v>81</v>
      </c>
    </row>
    <row r="1438" spans="1:69" x14ac:dyDescent="0.2">
      <c r="A1438" s="5">
        <v>1</v>
      </c>
      <c r="B1438" t="s">
        <v>21241</v>
      </c>
      <c r="C1438" t="s">
        <v>21242</v>
      </c>
      <c r="D1438" t="s">
        <v>21243</v>
      </c>
      <c r="E1438" t="s">
        <v>21244</v>
      </c>
      <c r="F1438" t="s">
        <v>178</v>
      </c>
      <c r="G1438" t="s">
        <v>21245</v>
      </c>
      <c r="H1438" s="1">
        <v>42522</v>
      </c>
      <c r="I1438" s="1">
        <v>42559</v>
      </c>
      <c r="J1438" t="b">
        <v>0</v>
      </c>
      <c r="K1438" t="s">
        <v>180</v>
      </c>
      <c r="L1438" t="s">
        <v>21246</v>
      </c>
      <c r="M1438" t="s">
        <v>723</v>
      </c>
      <c r="N1438" t="s">
        <v>81</v>
      </c>
      <c r="O1438" t="s">
        <v>21247</v>
      </c>
      <c r="P1438" t="s">
        <v>21248</v>
      </c>
      <c r="Q1438" t="s">
        <v>21249</v>
      </c>
      <c r="R1438" t="s">
        <v>81</v>
      </c>
      <c r="S1438" t="s">
        <v>82</v>
      </c>
      <c r="T1438" s="1">
        <v>42522</v>
      </c>
      <c r="U1438" s="1">
        <v>42559</v>
      </c>
      <c r="V1438" t="s">
        <v>186</v>
      </c>
      <c r="W1438" s="2">
        <v>42590</v>
      </c>
      <c r="X1438" t="s">
        <v>21250</v>
      </c>
      <c r="Y1438" t="s">
        <v>14486</v>
      </c>
      <c r="Z1438" t="s">
        <v>81</v>
      </c>
      <c r="AA1438" t="s">
        <v>21251</v>
      </c>
      <c r="AB1438" t="s">
        <v>21252</v>
      </c>
      <c r="AC1438">
        <v>3727318412</v>
      </c>
      <c r="AD1438" t="s">
        <v>21253</v>
      </c>
      <c r="AE1438" t="s">
        <v>14486</v>
      </c>
      <c r="AF1438" t="s">
        <v>81</v>
      </c>
      <c r="AG1438" t="s">
        <v>21251</v>
      </c>
      <c r="AH1438" t="s">
        <v>21252</v>
      </c>
      <c r="AI1438">
        <v>3727318412</v>
      </c>
      <c r="AJ1438" t="s">
        <v>21253</v>
      </c>
      <c r="AK1438" t="s">
        <v>191</v>
      </c>
      <c r="AL1438" t="s">
        <v>82</v>
      </c>
      <c r="AM1438" t="s">
        <v>21247</v>
      </c>
      <c r="AN1438" t="s">
        <v>81</v>
      </c>
      <c r="AO1438" t="s">
        <v>81</v>
      </c>
      <c r="AP1438" t="s">
        <v>351</v>
      </c>
      <c r="AQ1438" t="s">
        <v>21254</v>
      </c>
      <c r="AR1438" t="s">
        <v>21255</v>
      </c>
      <c r="AS1438" t="s">
        <v>21256</v>
      </c>
      <c r="AT1438" t="s">
        <v>21257</v>
      </c>
      <c r="AU1438" t="s">
        <v>81</v>
      </c>
      <c r="AV1438" t="s">
        <v>82</v>
      </c>
      <c r="AW1438" t="s">
        <v>198</v>
      </c>
      <c r="AX1438" t="s">
        <v>82</v>
      </c>
      <c r="AY1438" t="s">
        <v>82</v>
      </c>
      <c r="AZ1438" t="s">
        <v>82</v>
      </c>
      <c r="BA1438" t="s">
        <v>82</v>
      </c>
      <c r="BB1438" t="s">
        <v>82</v>
      </c>
      <c r="BC1438" t="s">
        <v>82</v>
      </c>
      <c r="BD1438" t="s">
        <v>82</v>
      </c>
      <c r="BE1438" t="s">
        <v>82</v>
      </c>
      <c r="BF1438" t="s">
        <v>82</v>
      </c>
      <c r="BG1438" t="s">
        <v>82</v>
      </c>
      <c r="BH1438" t="s">
        <v>82</v>
      </c>
      <c r="BI1438" t="s">
        <v>82</v>
      </c>
      <c r="BJ1438" t="s">
        <v>82</v>
      </c>
      <c r="BK1438" t="s">
        <v>82</v>
      </c>
      <c r="BL1438" t="s">
        <v>82</v>
      </c>
      <c r="BM1438" t="s">
        <v>82</v>
      </c>
      <c r="BN1438" t="s">
        <v>82</v>
      </c>
      <c r="BO1438" t="s">
        <v>82</v>
      </c>
      <c r="BP1438" t="s">
        <v>82</v>
      </c>
      <c r="BQ1438" t="s">
        <v>82</v>
      </c>
    </row>
    <row r="1439" spans="1:69" x14ac:dyDescent="0.2">
      <c r="A1439" s="5">
        <v>1</v>
      </c>
      <c r="B1439" t="s">
        <v>21258</v>
      </c>
      <c r="C1439" t="s">
        <v>21259</v>
      </c>
      <c r="D1439" t="s">
        <v>21260</v>
      </c>
      <c r="E1439" t="s">
        <v>21261</v>
      </c>
      <c r="F1439" t="s">
        <v>178</v>
      </c>
      <c r="G1439" t="s">
        <v>21262</v>
      </c>
      <c r="H1439" s="1">
        <v>43014</v>
      </c>
      <c r="I1439" s="1">
        <v>43070</v>
      </c>
      <c r="J1439" t="b">
        <v>0</v>
      </c>
      <c r="K1439" t="s">
        <v>180</v>
      </c>
      <c r="L1439" t="s">
        <v>3304</v>
      </c>
      <c r="M1439" t="s">
        <v>308</v>
      </c>
      <c r="N1439">
        <v>130</v>
      </c>
      <c r="O1439" t="s">
        <v>21263</v>
      </c>
      <c r="P1439" t="s">
        <v>1622</v>
      </c>
      <c r="Q1439" t="s">
        <v>21264</v>
      </c>
      <c r="R1439" t="s">
        <v>21265</v>
      </c>
      <c r="S1439" t="s">
        <v>82</v>
      </c>
      <c r="T1439" s="1">
        <v>43014</v>
      </c>
      <c r="U1439" s="1">
        <v>43070</v>
      </c>
      <c r="V1439" t="s">
        <v>186</v>
      </c>
      <c r="W1439" s="2">
        <v>43794</v>
      </c>
      <c r="X1439" t="s">
        <v>21266</v>
      </c>
      <c r="Y1439" t="s">
        <v>21267</v>
      </c>
      <c r="Z1439" t="s">
        <v>81</v>
      </c>
      <c r="AA1439" t="s">
        <v>21268</v>
      </c>
      <c r="AB1439" t="s">
        <v>21269</v>
      </c>
      <c r="AC1439">
        <v>2380512900</v>
      </c>
      <c r="AD1439" t="s">
        <v>21263</v>
      </c>
      <c r="AE1439" t="s">
        <v>21267</v>
      </c>
      <c r="AF1439" t="s">
        <v>81</v>
      </c>
      <c r="AG1439" t="s">
        <v>21268</v>
      </c>
      <c r="AH1439" t="s">
        <v>21269</v>
      </c>
      <c r="AI1439">
        <v>2380512900</v>
      </c>
      <c r="AJ1439" t="s">
        <v>21263</v>
      </c>
      <c r="AK1439" t="s">
        <v>191</v>
      </c>
      <c r="AL1439" t="s">
        <v>82</v>
      </c>
      <c r="AM1439" t="s">
        <v>21263</v>
      </c>
      <c r="AN1439" t="s">
        <v>81</v>
      </c>
      <c r="AO1439" t="s">
        <v>81</v>
      </c>
      <c r="AP1439" t="s">
        <v>192</v>
      </c>
      <c r="AQ1439" t="s">
        <v>21270</v>
      </c>
      <c r="AR1439" t="s">
        <v>21271</v>
      </c>
      <c r="AS1439" t="s">
        <v>21272</v>
      </c>
      <c r="AT1439" t="s">
        <v>21273</v>
      </c>
      <c r="AU1439" t="s">
        <v>615</v>
      </c>
      <c r="AV1439" t="s">
        <v>82</v>
      </c>
      <c r="AW1439" t="s">
        <v>198</v>
      </c>
      <c r="AX1439" t="s">
        <v>81</v>
      </c>
      <c r="AY1439" t="s">
        <v>81</v>
      </c>
      <c r="AZ1439" t="s">
        <v>21274</v>
      </c>
      <c r="BA1439" t="s">
        <v>82</v>
      </c>
      <c r="BB1439" s="1">
        <v>1</v>
      </c>
      <c r="BC1439" t="s">
        <v>199</v>
      </c>
      <c r="BD1439" t="s">
        <v>199</v>
      </c>
      <c r="BE1439" t="s">
        <v>199</v>
      </c>
      <c r="BF1439" t="s">
        <v>199</v>
      </c>
      <c r="BG1439" t="s">
        <v>81</v>
      </c>
      <c r="BH1439" t="s">
        <v>81</v>
      </c>
      <c r="BI1439" t="s">
        <v>81</v>
      </c>
      <c r="BJ1439" t="s">
        <v>82</v>
      </c>
      <c r="BK1439" t="s">
        <v>82</v>
      </c>
      <c r="BL1439" t="s">
        <v>200</v>
      </c>
      <c r="BM1439" t="s">
        <v>201</v>
      </c>
      <c r="BN1439" t="s">
        <v>81</v>
      </c>
      <c r="BO1439" t="s">
        <v>81</v>
      </c>
      <c r="BP1439" t="s">
        <v>81</v>
      </c>
      <c r="BQ1439" t="s">
        <v>81</v>
      </c>
    </row>
    <row r="1440" spans="1:69" x14ac:dyDescent="0.2">
      <c r="A1440" s="5">
        <v>0</v>
      </c>
      <c r="B1440" t="s">
        <v>21275</v>
      </c>
      <c r="C1440" t="s">
        <v>21276</v>
      </c>
      <c r="D1440" t="s">
        <v>21277</v>
      </c>
      <c r="E1440" t="s">
        <v>21278</v>
      </c>
      <c r="F1440" t="s">
        <v>73</v>
      </c>
      <c r="G1440" t="s">
        <v>21279</v>
      </c>
      <c r="H1440" s="1">
        <v>43479</v>
      </c>
      <c r="I1440" s="1">
        <v>43241</v>
      </c>
      <c r="J1440" t="b">
        <v>0</v>
      </c>
      <c r="K1440" t="s">
        <v>75</v>
      </c>
      <c r="L1440" t="s">
        <v>9007</v>
      </c>
      <c r="M1440" t="s">
        <v>90</v>
      </c>
      <c r="N1440">
        <v>20</v>
      </c>
      <c r="O1440" t="s">
        <v>21280</v>
      </c>
      <c r="P1440" t="s">
        <v>449</v>
      </c>
      <c r="Q1440" t="s">
        <v>21281</v>
      </c>
      <c r="R1440" t="s">
        <v>81</v>
      </c>
      <c r="S1440">
        <v>1</v>
      </c>
      <c r="T1440" s="1">
        <v>43479</v>
      </c>
      <c r="U1440" t="s">
        <v>21282</v>
      </c>
      <c r="V1440" t="s">
        <v>834</v>
      </c>
      <c r="W1440" s="2">
        <v>44039</v>
      </c>
      <c r="X1440" t="s">
        <v>21283</v>
      </c>
      <c r="Y1440" t="s">
        <v>148</v>
      </c>
      <c r="Z1440" t="s">
        <v>21284</v>
      </c>
      <c r="AA1440" t="s">
        <v>82</v>
      </c>
      <c r="AB1440" t="s">
        <v>21285</v>
      </c>
      <c r="AC1440" t="s">
        <v>21286</v>
      </c>
      <c r="AD1440" t="s">
        <v>21287</v>
      </c>
      <c r="AE1440" t="s">
        <v>148</v>
      </c>
      <c r="AF1440" t="s">
        <v>21284</v>
      </c>
      <c r="AG1440" t="s">
        <v>82</v>
      </c>
      <c r="AH1440" t="s">
        <v>21285</v>
      </c>
      <c r="AI1440" t="s">
        <v>21286</v>
      </c>
      <c r="AJ1440" t="s">
        <v>21287</v>
      </c>
      <c r="AK1440" t="s">
        <v>296</v>
      </c>
      <c r="AL1440" t="s">
        <v>82</v>
      </c>
      <c r="AM1440" t="s">
        <v>88</v>
      </c>
      <c r="AN1440" t="s">
        <v>154</v>
      </c>
      <c r="AO1440" t="s">
        <v>90</v>
      </c>
      <c r="AP1440" t="s">
        <v>91</v>
      </c>
      <c r="AQ1440" t="s">
        <v>21288</v>
      </c>
      <c r="AR1440" t="s">
        <v>82</v>
      </c>
      <c r="AS1440" t="s">
        <v>21289</v>
      </c>
      <c r="AT1440" t="s">
        <v>21290</v>
      </c>
      <c r="AU1440" t="s">
        <v>81</v>
      </c>
      <c r="AV1440" t="s">
        <v>82</v>
      </c>
      <c r="AW1440" t="s">
        <v>82</v>
      </c>
      <c r="AX1440" t="s">
        <v>82</v>
      </c>
      <c r="AY1440" t="s">
        <v>82</v>
      </c>
      <c r="AZ1440" t="s">
        <v>82</v>
      </c>
      <c r="BA1440" t="s">
        <v>82</v>
      </c>
      <c r="BB1440" t="s">
        <v>82</v>
      </c>
      <c r="BC1440" t="s">
        <v>82</v>
      </c>
      <c r="BD1440" t="s">
        <v>82</v>
      </c>
      <c r="BE1440" t="s">
        <v>82</v>
      </c>
      <c r="BF1440" t="s">
        <v>82</v>
      </c>
      <c r="BG1440" t="s">
        <v>82</v>
      </c>
      <c r="BH1440" t="s">
        <v>82</v>
      </c>
      <c r="BI1440" t="s">
        <v>82</v>
      </c>
      <c r="BJ1440" t="s">
        <v>82</v>
      </c>
      <c r="BK1440" t="s">
        <v>82</v>
      </c>
      <c r="BL1440" t="s">
        <v>82</v>
      </c>
      <c r="BM1440" t="s">
        <v>82</v>
      </c>
      <c r="BN1440" t="s">
        <v>82</v>
      </c>
      <c r="BO1440" t="s">
        <v>82</v>
      </c>
      <c r="BP1440" t="s">
        <v>82</v>
      </c>
      <c r="BQ1440" t="s">
        <v>82</v>
      </c>
    </row>
    <row r="1441" spans="1:69" x14ac:dyDescent="0.2">
      <c r="A1441" s="5">
        <v>1</v>
      </c>
      <c r="B1441" t="s">
        <v>21291</v>
      </c>
      <c r="C1441" t="s">
        <v>21292</v>
      </c>
      <c r="D1441" t="s">
        <v>21293</v>
      </c>
      <c r="E1441" t="s">
        <v>21294</v>
      </c>
      <c r="F1441" t="s">
        <v>1316</v>
      </c>
      <c r="G1441" t="s">
        <v>21295</v>
      </c>
      <c r="H1441" s="1">
        <v>43811</v>
      </c>
      <c r="I1441" s="1">
        <v>43780</v>
      </c>
      <c r="J1441" t="b">
        <v>0</v>
      </c>
      <c r="K1441" t="s">
        <v>622</v>
      </c>
      <c r="L1441" t="s">
        <v>21296</v>
      </c>
      <c r="M1441">
        <v>3</v>
      </c>
      <c r="N1441">
        <v>45</v>
      </c>
      <c r="O1441" t="s">
        <v>4564</v>
      </c>
      <c r="P1441" t="s">
        <v>1320</v>
      </c>
      <c r="Q1441" t="s">
        <v>21297</v>
      </c>
      <c r="R1441" t="s">
        <v>81</v>
      </c>
      <c r="S1441">
        <v>1</v>
      </c>
      <c r="T1441" s="1">
        <v>43811</v>
      </c>
      <c r="U1441" s="1">
        <v>43780</v>
      </c>
      <c r="V1441" t="s">
        <v>1322</v>
      </c>
      <c r="W1441" s="2">
        <v>43816</v>
      </c>
      <c r="X1441" t="s">
        <v>82</v>
      </c>
      <c r="Y1441" t="s">
        <v>21298</v>
      </c>
      <c r="Z1441" t="s">
        <v>81</v>
      </c>
      <c r="AA1441" t="s">
        <v>21299</v>
      </c>
      <c r="AB1441" t="s">
        <v>21300</v>
      </c>
      <c r="AC1441" t="s">
        <v>17609</v>
      </c>
      <c r="AD1441" t="s">
        <v>4564</v>
      </c>
      <c r="AE1441" t="s">
        <v>21298</v>
      </c>
      <c r="AF1441" t="s">
        <v>81</v>
      </c>
      <c r="AG1441" t="s">
        <v>21299</v>
      </c>
      <c r="AH1441" t="s">
        <v>21300</v>
      </c>
      <c r="AI1441" t="s">
        <v>17609</v>
      </c>
      <c r="AJ1441" t="s">
        <v>4564</v>
      </c>
      <c r="AK1441" t="s">
        <v>296</v>
      </c>
      <c r="AL1441" t="s">
        <v>82</v>
      </c>
      <c r="AM1441" t="s">
        <v>4564</v>
      </c>
      <c r="AN1441" t="s">
        <v>3428</v>
      </c>
      <c r="AO1441" t="s">
        <v>3428</v>
      </c>
      <c r="AP1441" t="s">
        <v>371</v>
      </c>
      <c r="AQ1441" t="s">
        <v>21301</v>
      </c>
      <c r="AR1441" t="s">
        <v>21302</v>
      </c>
      <c r="AS1441" t="s">
        <v>21303</v>
      </c>
      <c r="AT1441" t="s">
        <v>21304</v>
      </c>
      <c r="AU1441" t="s">
        <v>81</v>
      </c>
      <c r="AV1441" t="s">
        <v>82</v>
      </c>
      <c r="AW1441" t="s">
        <v>1334</v>
      </c>
      <c r="AX1441" t="s">
        <v>81</v>
      </c>
      <c r="AY1441" t="s">
        <v>81</v>
      </c>
      <c r="AZ1441" t="s">
        <v>81</v>
      </c>
      <c r="BA1441" t="s">
        <v>82</v>
      </c>
      <c r="BB1441" s="1">
        <v>1</v>
      </c>
      <c r="BC1441" t="s">
        <v>81</v>
      </c>
      <c r="BD1441" t="s">
        <v>81</v>
      </c>
      <c r="BE1441" t="s">
        <v>81</v>
      </c>
      <c r="BF1441" t="s">
        <v>81</v>
      </c>
      <c r="BG1441" t="s">
        <v>81</v>
      </c>
      <c r="BH1441" t="s">
        <v>1871</v>
      </c>
      <c r="BI1441" t="s">
        <v>21305</v>
      </c>
      <c r="BJ1441" t="s">
        <v>82</v>
      </c>
      <c r="BK1441" t="s">
        <v>82</v>
      </c>
      <c r="BL1441" t="s">
        <v>200</v>
      </c>
      <c r="BM1441" t="s">
        <v>201</v>
      </c>
      <c r="BN1441" t="s">
        <v>81</v>
      </c>
      <c r="BO1441" t="s">
        <v>21306</v>
      </c>
      <c r="BP1441" t="s">
        <v>81</v>
      </c>
      <c r="BQ1441" t="s">
        <v>81</v>
      </c>
    </row>
    <row r="1442" spans="1:69" x14ac:dyDescent="0.2">
      <c r="A1442" s="5">
        <v>0</v>
      </c>
      <c r="B1442" t="s">
        <v>21307</v>
      </c>
      <c r="C1442" t="s">
        <v>21308</v>
      </c>
      <c r="D1442" t="s">
        <v>21309</v>
      </c>
      <c r="E1442" t="s">
        <v>21310</v>
      </c>
      <c r="F1442" t="s">
        <v>1432</v>
      </c>
      <c r="G1442" t="s">
        <v>21311</v>
      </c>
      <c r="H1442" s="1">
        <v>43357</v>
      </c>
      <c r="I1442" s="1">
        <v>43360</v>
      </c>
      <c r="J1442" t="b">
        <v>0</v>
      </c>
      <c r="K1442" t="s">
        <v>75</v>
      </c>
      <c r="L1442" t="s">
        <v>21312</v>
      </c>
      <c r="M1442" t="s">
        <v>90</v>
      </c>
      <c r="N1442">
        <v>140</v>
      </c>
      <c r="O1442" t="s">
        <v>21313</v>
      </c>
      <c r="P1442" t="s">
        <v>670</v>
      </c>
      <c r="Q1442" t="s">
        <v>12332</v>
      </c>
      <c r="R1442" t="s">
        <v>81</v>
      </c>
      <c r="S1442" t="s">
        <v>82</v>
      </c>
      <c r="T1442" s="1">
        <v>43357</v>
      </c>
      <c r="U1442" s="1">
        <v>43360</v>
      </c>
      <c r="V1442" t="s">
        <v>1438</v>
      </c>
      <c r="W1442" s="2">
        <v>44139</v>
      </c>
      <c r="X1442" t="s">
        <v>21314</v>
      </c>
      <c r="Y1442" t="s">
        <v>21315</v>
      </c>
      <c r="Z1442" t="s">
        <v>81</v>
      </c>
      <c r="AA1442" t="s">
        <v>20074</v>
      </c>
      <c r="AB1442" t="s">
        <v>21316</v>
      </c>
      <c r="AC1442">
        <v>9820156070</v>
      </c>
      <c r="AD1442" t="s">
        <v>21313</v>
      </c>
      <c r="AE1442" t="s">
        <v>21315</v>
      </c>
      <c r="AF1442" t="s">
        <v>81</v>
      </c>
      <c r="AG1442" t="s">
        <v>20074</v>
      </c>
      <c r="AH1442" t="s">
        <v>21316</v>
      </c>
      <c r="AI1442">
        <v>9820156070</v>
      </c>
      <c r="AJ1442" t="s">
        <v>21313</v>
      </c>
      <c r="AK1442" t="s">
        <v>2219</v>
      </c>
      <c r="AL1442" t="s">
        <v>21317</v>
      </c>
      <c r="AM1442" t="s">
        <v>21318</v>
      </c>
      <c r="AN1442" t="s">
        <v>81</v>
      </c>
      <c r="AO1442" t="s">
        <v>81</v>
      </c>
      <c r="AP1442" t="s">
        <v>81</v>
      </c>
      <c r="AQ1442" t="s">
        <v>21319</v>
      </c>
      <c r="AR1442" t="s">
        <v>21320</v>
      </c>
      <c r="AS1442" t="s">
        <v>21321</v>
      </c>
      <c r="AT1442" t="s">
        <v>21322</v>
      </c>
      <c r="AU1442" t="s">
        <v>81</v>
      </c>
      <c r="AV1442" t="s">
        <v>82</v>
      </c>
      <c r="AW1442" t="s">
        <v>81</v>
      </c>
      <c r="AX1442">
        <v>0</v>
      </c>
      <c r="AY1442" t="s">
        <v>81</v>
      </c>
      <c r="AZ1442" t="s">
        <v>81</v>
      </c>
      <c r="BA1442" t="s">
        <v>82</v>
      </c>
      <c r="BB1442" s="1">
        <v>1</v>
      </c>
      <c r="BC1442" t="s">
        <v>81</v>
      </c>
      <c r="BD1442" t="s">
        <v>81</v>
      </c>
      <c r="BE1442" t="s">
        <v>81</v>
      </c>
      <c r="BF1442" t="s">
        <v>81</v>
      </c>
      <c r="BG1442" t="s">
        <v>81</v>
      </c>
      <c r="BH1442" t="s">
        <v>81</v>
      </c>
      <c r="BI1442" t="s">
        <v>81</v>
      </c>
      <c r="BJ1442" t="s">
        <v>82</v>
      </c>
      <c r="BK1442" t="s">
        <v>82</v>
      </c>
      <c r="BL1442" t="s">
        <v>200</v>
      </c>
      <c r="BM1442" t="s">
        <v>21323</v>
      </c>
      <c r="BN1442" t="s">
        <v>81</v>
      </c>
      <c r="BO1442" t="s">
        <v>2364</v>
      </c>
      <c r="BP1442" t="s">
        <v>81</v>
      </c>
      <c r="BQ1442" t="s">
        <v>81</v>
      </c>
    </row>
    <row r="1443" spans="1:69" x14ac:dyDescent="0.2">
      <c r="A1443" s="5">
        <v>0</v>
      </c>
      <c r="B1443" t="s">
        <v>21324</v>
      </c>
      <c r="C1443" t="s">
        <v>21325</v>
      </c>
      <c r="D1443" t="s">
        <v>21326</v>
      </c>
      <c r="E1443" t="s">
        <v>21327</v>
      </c>
      <c r="F1443" t="s">
        <v>120</v>
      </c>
      <c r="G1443" t="s">
        <v>21328</v>
      </c>
      <c r="H1443" s="1">
        <v>43622</v>
      </c>
      <c r="I1443" s="1">
        <v>43370</v>
      </c>
      <c r="J1443" t="b">
        <v>0</v>
      </c>
      <c r="K1443" t="s">
        <v>75</v>
      </c>
      <c r="L1443" t="s">
        <v>329</v>
      </c>
      <c r="M1443" t="s">
        <v>123</v>
      </c>
      <c r="N1443">
        <v>40</v>
      </c>
      <c r="O1443" t="s">
        <v>2107</v>
      </c>
      <c r="P1443" t="s">
        <v>125</v>
      </c>
      <c r="Q1443" t="s">
        <v>1072</v>
      </c>
      <c r="R1443" t="s">
        <v>81</v>
      </c>
      <c r="S1443">
        <v>1</v>
      </c>
      <c r="T1443" s="1">
        <v>43622</v>
      </c>
      <c r="U1443" s="1">
        <v>43370</v>
      </c>
      <c r="V1443" t="s">
        <v>127</v>
      </c>
      <c r="W1443" s="2">
        <v>43662</v>
      </c>
      <c r="X1443" t="s">
        <v>82</v>
      </c>
      <c r="Y1443" t="s">
        <v>2109</v>
      </c>
      <c r="Z1443" t="s">
        <v>2110</v>
      </c>
      <c r="AA1443" t="s">
        <v>21329</v>
      </c>
      <c r="AB1443" t="s">
        <v>2112</v>
      </c>
      <c r="AC1443" t="s">
        <v>21330</v>
      </c>
      <c r="AD1443" t="s">
        <v>2113</v>
      </c>
      <c r="AE1443" t="s">
        <v>2114</v>
      </c>
      <c r="AF1443" t="s">
        <v>383</v>
      </c>
      <c r="AG1443" t="s">
        <v>21329</v>
      </c>
      <c r="AH1443" t="s">
        <v>21331</v>
      </c>
      <c r="AI1443" t="s">
        <v>21330</v>
      </c>
      <c r="AJ1443" t="s">
        <v>21332</v>
      </c>
      <c r="AK1443" t="s">
        <v>128</v>
      </c>
      <c r="AL1443" t="s">
        <v>82</v>
      </c>
      <c r="AM1443" t="s">
        <v>2107</v>
      </c>
      <c r="AN1443" t="s">
        <v>335</v>
      </c>
      <c r="AO1443" t="s">
        <v>12376</v>
      </c>
      <c r="AP1443" t="s">
        <v>132</v>
      </c>
      <c r="AQ1443" t="s">
        <v>395</v>
      </c>
      <c r="AR1443" t="s">
        <v>21333</v>
      </c>
      <c r="AS1443" t="s">
        <v>21334</v>
      </c>
      <c r="AT1443" t="s">
        <v>82</v>
      </c>
      <c r="AU1443" t="s">
        <v>81</v>
      </c>
      <c r="AV1443" t="s">
        <v>82</v>
      </c>
      <c r="AW1443" t="s">
        <v>81</v>
      </c>
      <c r="AX1443">
        <v>25</v>
      </c>
      <c r="AY1443" t="s">
        <v>81</v>
      </c>
      <c r="AZ1443" t="s">
        <v>81</v>
      </c>
      <c r="BA1443" t="s">
        <v>82</v>
      </c>
      <c r="BB1443" s="1">
        <v>1</v>
      </c>
      <c r="BC1443" t="s">
        <v>81</v>
      </c>
      <c r="BD1443" t="s">
        <v>81</v>
      </c>
      <c r="BE1443" t="s">
        <v>81</v>
      </c>
      <c r="BF1443" t="s">
        <v>81</v>
      </c>
      <c r="BG1443" t="s">
        <v>81</v>
      </c>
      <c r="BH1443" t="s">
        <v>81</v>
      </c>
      <c r="BI1443" t="s">
        <v>81</v>
      </c>
      <c r="BJ1443" s="1">
        <v>43553</v>
      </c>
      <c r="BK1443" t="s">
        <v>82</v>
      </c>
      <c r="BL1443" t="s">
        <v>399</v>
      </c>
      <c r="BM1443" t="s">
        <v>201</v>
      </c>
      <c r="BN1443" t="s">
        <v>2112</v>
      </c>
      <c r="BO1443" t="s">
        <v>2107</v>
      </c>
      <c r="BP1443" t="s">
        <v>21330</v>
      </c>
      <c r="BQ1443" t="s">
        <v>2112</v>
      </c>
    </row>
    <row r="1444" spans="1:69" x14ac:dyDescent="0.2">
      <c r="A1444" s="5">
        <v>1</v>
      </c>
      <c r="B1444" t="s">
        <v>21335</v>
      </c>
      <c r="C1444" t="s">
        <v>21336</v>
      </c>
      <c r="D1444" t="s">
        <v>21337</v>
      </c>
      <c r="E1444" t="s">
        <v>21338</v>
      </c>
      <c r="F1444" t="s">
        <v>1432</v>
      </c>
      <c r="G1444" t="s">
        <v>21339</v>
      </c>
      <c r="H1444" s="1">
        <v>43369</v>
      </c>
      <c r="I1444" s="1">
        <v>43374</v>
      </c>
      <c r="J1444" t="b">
        <v>0</v>
      </c>
      <c r="K1444" t="s">
        <v>75</v>
      </c>
      <c r="L1444" t="s">
        <v>16252</v>
      </c>
      <c r="M1444" t="s">
        <v>90</v>
      </c>
      <c r="N1444">
        <v>80</v>
      </c>
      <c r="O1444" t="s">
        <v>17037</v>
      </c>
      <c r="P1444" t="s">
        <v>670</v>
      </c>
      <c r="Q1444" t="s">
        <v>21340</v>
      </c>
      <c r="R1444" t="s">
        <v>81</v>
      </c>
      <c r="S1444" t="s">
        <v>82</v>
      </c>
      <c r="T1444" s="1">
        <v>43369</v>
      </c>
      <c r="U1444" s="1">
        <v>43374</v>
      </c>
      <c r="V1444" t="s">
        <v>1438</v>
      </c>
      <c r="W1444" s="2">
        <v>44139</v>
      </c>
      <c r="X1444" t="s">
        <v>1439</v>
      </c>
      <c r="Y1444" t="s">
        <v>21341</v>
      </c>
      <c r="Z1444" t="s">
        <v>81</v>
      </c>
      <c r="AA1444" t="s">
        <v>21342</v>
      </c>
      <c r="AB1444" t="s">
        <v>17041</v>
      </c>
      <c r="AC1444">
        <v>9818399864</v>
      </c>
      <c r="AD1444" t="s">
        <v>16526</v>
      </c>
      <c r="AE1444" t="s">
        <v>21341</v>
      </c>
      <c r="AF1444" t="s">
        <v>81</v>
      </c>
      <c r="AG1444" t="s">
        <v>21343</v>
      </c>
      <c r="AH1444" t="s">
        <v>17041</v>
      </c>
      <c r="AI1444">
        <v>9818399864</v>
      </c>
      <c r="AJ1444" t="s">
        <v>16526</v>
      </c>
      <c r="AK1444" t="s">
        <v>2219</v>
      </c>
      <c r="AL1444" t="s">
        <v>82</v>
      </c>
      <c r="AM1444" t="s">
        <v>8270</v>
      </c>
      <c r="AN1444" t="s">
        <v>81</v>
      </c>
      <c r="AO1444" t="s">
        <v>81</v>
      </c>
      <c r="AP1444" t="s">
        <v>81</v>
      </c>
      <c r="AQ1444" t="s">
        <v>21344</v>
      </c>
      <c r="AR1444" t="s">
        <v>21345</v>
      </c>
      <c r="AS1444" t="s">
        <v>21346</v>
      </c>
      <c r="AT1444" t="s">
        <v>21347</v>
      </c>
      <c r="AU1444" t="s">
        <v>81</v>
      </c>
      <c r="AV1444" t="s">
        <v>82</v>
      </c>
      <c r="AW1444" t="s">
        <v>81</v>
      </c>
      <c r="AX1444">
        <v>0</v>
      </c>
      <c r="AY1444" t="s">
        <v>81</v>
      </c>
      <c r="AZ1444" t="s">
        <v>81</v>
      </c>
      <c r="BA1444" t="s">
        <v>82</v>
      </c>
      <c r="BB1444" s="1">
        <v>1</v>
      </c>
      <c r="BC1444" t="s">
        <v>81</v>
      </c>
      <c r="BD1444" t="s">
        <v>81</v>
      </c>
      <c r="BE1444" t="s">
        <v>81</v>
      </c>
      <c r="BF1444" t="s">
        <v>81</v>
      </c>
      <c r="BG1444" t="s">
        <v>81</v>
      </c>
      <c r="BH1444" t="s">
        <v>81</v>
      </c>
      <c r="BI1444" t="s">
        <v>81</v>
      </c>
      <c r="BJ1444" t="s">
        <v>82</v>
      </c>
      <c r="BK1444" t="s">
        <v>82</v>
      </c>
      <c r="BL1444" t="s">
        <v>200</v>
      </c>
      <c r="BM1444" t="s">
        <v>21323</v>
      </c>
      <c r="BN1444" t="s">
        <v>81</v>
      </c>
      <c r="BO1444" t="s">
        <v>21348</v>
      </c>
      <c r="BP1444" t="s">
        <v>81</v>
      </c>
      <c r="BQ1444" t="s">
        <v>81</v>
      </c>
    </row>
    <row r="1445" spans="1:69" x14ac:dyDescent="0.2">
      <c r="A1445" s="5">
        <v>1</v>
      </c>
      <c r="B1445" t="s">
        <v>21349</v>
      </c>
      <c r="C1445" t="s">
        <v>21350</v>
      </c>
      <c r="D1445" t="s">
        <v>21351</v>
      </c>
      <c r="E1445" t="s">
        <v>21349</v>
      </c>
      <c r="F1445" t="s">
        <v>73</v>
      </c>
      <c r="G1445" t="s">
        <v>21352</v>
      </c>
      <c r="H1445" s="1">
        <v>42918</v>
      </c>
      <c r="I1445" s="1">
        <v>42954</v>
      </c>
      <c r="J1445" t="b">
        <v>0</v>
      </c>
      <c r="K1445" t="s">
        <v>75</v>
      </c>
      <c r="L1445" t="s">
        <v>419</v>
      </c>
      <c r="M1445" t="s">
        <v>101</v>
      </c>
      <c r="N1445">
        <v>10</v>
      </c>
      <c r="O1445" t="s">
        <v>21353</v>
      </c>
      <c r="P1445" t="s">
        <v>79</v>
      </c>
      <c r="Q1445" t="s">
        <v>770</v>
      </c>
      <c r="R1445" t="s">
        <v>81</v>
      </c>
      <c r="S1445" t="s">
        <v>82</v>
      </c>
      <c r="T1445" s="1">
        <v>42918</v>
      </c>
      <c r="U1445" t="s">
        <v>21354</v>
      </c>
      <c r="V1445" t="s">
        <v>168</v>
      </c>
      <c r="W1445" s="2">
        <v>43535</v>
      </c>
      <c r="X1445">
        <v>1050522</v>
      </c>
      <c r="Y1445" t="s">
        <v>148</v>
      </c>
      <c r="Z1445" t="s">
        <v>21355</v>
      </c>
      <c r="AA1445" t="s">
        <v>82</v>
      </c>
      <c r="AB1445" t="s">
        <v>21356</v>
      </c>
      <c r="AC1445" t="s">
        <v>21357</v>
      </c>
      <c r="AD1445" t="s">
        <v>21358</v>
      </c>
      <c r="AE1445" t="s">
        <v>148</v>
      </c>
      <c r="AF1445" t="s">
        <v>21355</v>
      </c>
      <c r="AG1445" t="s">
        <v>82</v>
      </c>
      <c r="AH1445" t="s">
        <v>21356</v>
      </c>
      <c r="AI1445" t="s">
        <v>21357</v>
      </c>
      <c r="AJ1445" t="s">
        <v>21358</v>
      </c>
      <c r="AK1445" t="s">
        <v>296</v>
      </c>
      <c r="AL1445" t="s">
        <v>539</v>
      </c>
      <c r="AM1445" t="s">
        <v>88</v>
      </c>
      <c r="AN1445" t="s">
        <v>154</v>
      </c>
      <c r="AO1445" t="s">
        <v>90</v>
      </c>
      <c r="AP1445" t="s">
        <v>91</v>
      </c>
      <c r="AQ1445" t="s">
        <v>21359</v>
      </c>
      <c r="AR1445" t="s">
        <v>82</v>
      </c>
      <c r="AS1445" t="s">
        <v>21360</v>
      </c>
      <c r="AT1445" t="s">
        <v>21361</v>
      </c>
      <c r="AU1445" t="s">
        <v>81</v>
      </c>
      <c r="AV1445" t="s">
        <v>82</v>
      </c>
      <c r="AW1445" t="s">
        <v>82</v>
      </c>
      <c r="AX1445" t="s">
        <v>82</v>
      </c>
      <c r="AY1445" t="s">
        <v>82</v>
      </c>
      <c r="AZ1445" t="s">
        <v>82</v>
      </c>
      <c r="BA1445" t="s">
        <v>82</v>
      </c>
      <c r="BB1445" t="s">
        <v>82</v>
      </c>
      <c r="BC1445" t="s">
        <v>82</v>
      </c>
      <c r="BD1445" t="s">
        <v>82</v>
      </c>
      <c r="BE1445" t="s">
        <v>82</v>
      </c>
      <c r="BF1445" t="s">
        <v>82</v>
      </c>
      <c r="BG1445" t="s">
        <v>82</v>
      </c>
      <c r="BH1445" t="s">
        <v>82</v>
      </c>
      <c r="BI1445" t="s">
        <v>82</v>
      </c>
      <c r="BJ1445" t="s">
        <v>82</v>
      </c>
      <c r="BK1445" t="s">
        <v>82</v>
      </c>
      <c r="BL1445" t="s">
        <v>82</v>
      </c>
      <c r="BM1445" t="s">
        <v>82</v>
      </c>
      <c r="BN1445" t="s">
        <v>82</v>
      </c>
      <c r="BO1445" t="s">
        <v>82</v>
      </c>
      <c r="BP1445" t="s">
        <v>82</v>
      </c>
      <c r="BQ1445" t="s">
        <v>82</v>
      </c>
    </row>
    <row r="1446" spans="1:69" x14ac:dyDescent="0.2">
      <c r="A1446" s="5">
        <v>0</v>
      </c>
      <c r="B1446" t="s">
        <v>21362</v>
      </c>
      <c r="C1446" t="s">
        <v>21363</v>
      </c>
      <c r="D1446" t="s">
        <v>21364</v>
      </c>
      <c r="E1446" t="s">
        <v>21362</v>
      </c>
      <c r="F1446" t="s">
        <v>73</v>
      </c>
      <c r="G1446" t="s">
        <v>21365</v>
      </c>
      <c r="H1446" s="1">
        <v>43409</v>
      </c>
      <c r="I1446" s="1">
        <v>43524</v>
      </c>
      <c r="J1446" t="b">
        <v>0</v>
      </c>
      <c r="K1446" t="s">
        <v>75</v>
      </c>
      <c r="L1446" t="s">
        <v>267</v>
      </c>
      <c r="M1446" t="s">
        <v>90</v>
      </c>
      <c r="N1446">
        <v>150</v>
      </c>
      <c r="O1446" t="s">
        <v>14846</v>
      </c>
      <c r="P1446" t="s">
        <v>409</v>
      </c>
      <c r="Q1446" t="s">
        <v>21366</v>
      </c>
      <c r="R1446" t="s">
        <v>81</v>
      </c>
      <c r="S1446" t="s">
        <v>82</v>
      </c>
      <c r="T1446" s="1">
        <v>43409</v>
      </c>
      <c r="U1446" t="s">
        <v>21367</v>
      </c>
      <c r="V1446" t="s">
        <v>106</v>
      </c>
      <c r="W1446" s="2">
        <v>43521</v>
      </c>
      <c r="X1446" t="s">
        <v>21368</v>
      </c>
      <c r="Y1446" t="s">
        <v>148</v>
      </c>
      <c r="Z1446" t="s">
        <v>21369</v>
      </c>
      <c r="AA1446" t="s">
        <v>82</v>
      </c>
      <c r="AB1446" t="s">
        <v>21370</v>
      </c>
      <c r="AC1446" t="s">
        <v>21371</v>
      </c>
      <c r="AD1446" t="s">
        <v>16204</v>
      </c>
      <c r="AE1446" t="s">
        <v>148</v>
      </c>
      <c r="AF1446" t="s">
        <v>21369</v>
      </c>
      <c r="AG1446" t="s">
        <v>82</v>
      </c>
      <c r="AH1446" t="s">
        <v>21370</v>
      </c>
      <c r="AI1446" t="s">
        <v>21371</v>
      </c>
      <c r="AJ1446" t="s">
        <v>16204</v>
      </c>
      <c r="AK1446" t="s">
        <v>153</v>
      </c>
      <c r="AL1446" t="s">
        <v>82</v>
      </c>
      <c r="AM1446" t="s">
        <v>88</v>
      </c>
      <c r="AN1446" t="s">
        <v>370</v>
      </c>
      <c r="AO1446" t="s">
        <v>2922</v>
      </c>
      <c r="AP1446" t="s">
        <v>91</v>
      </c>
      <c r="AQ1446" t="s">
        <v>21372</v>
      </c>
      <c r="AR1446" t="s">
        <v>82</v>
      </c>
      <c r="AS1446" t="s">
        <v>21373</v>
      </c>
      <c r="AT1446" t="s">
        <v>21374</v>
      </c>
      <c r="AU1446" t="s">
        <v>81</v>
      </c>
      <c r="AV1446" t="s">
        <v>82</v>
      </c>
      <c r="AW1446" t="s">
        <v>82</v>
      </c>
      <c r="AX1446" t="s">
        <v>82</v>
      </c>
      <c r="AY1446" t="s">
        <v>82</v>
      </c>
      <c r="AZ1446" t="s">
        <v>82</v>
      </c>
      <c r="BA1446" t="s">
        <v>82</v>
      </c>
      <c r="BB1446" t="s">
        <v>82</v>
      </c>
      <c r="BC1446" t="s">
        <v>82</v>
      </c>
      <c r="BD1446" t="s">
        <v>82</v>
      </c>
      <c r="BE1446" t="s">
        <v>82</v>
      </c>
      <c r="BF1446" t="s">
        <v>82</v>
      </c>
      <c r="BG1446" t="s">
        <v>82</v>
      </c>
      <c r="BH1446" t="s">
        <v>82</v>
      </c>
      <c r="BI1446" t="s">
        <v>82</v>
      </c>
      <c r="BJ1446" t="s">
        <v>82</v>
      </c>
      <c r="BK1446" t="s">
        <v>82</v>
      </c>
      <c r="BL1446" t="s">
        <v>82</v>
      </c>
      <c r="BM1446" t="s">
        <v>82</v>
      </c>
      <c r="BN1446" t="s">
        <v>82</v>
      </c>
      <c r="BO1446" t="s">
        <v>82</v>
      </c>
      <c r="BP1446" t="s">
        <v>82</v>
      </c>
      <c r="BQ1446" t="s">
        <v>82</v>
      </c>
    </row>
    <row r="1447" spans="1:69" x14ac:dyDescent="0.2">
      <c r="A1447" s="5">
        <v>1</v>
      </c>
      <c r="B1447" t="s">
        <v>3869</v>
      </c>
      <c r="C1447" t="s">
        <v>21375</v>
      </c>
      <c r="D1447" t="s">
        <v>3871</v>
      </c>
      <c r="E1447" t="s">
        <v>3872</v>
      </c>
      <c r="F1447" t="s">
        <v>178</v>
      </c>
      <c r="G1447" t="s">
        <v>21376</v>
      </c>
      <c r="H1447" s="1">
        <v>42634</v>
      </c>
      <c r="I1447" s="1">
        <v>42695</v>
      </c>
      <c r="J1447" t="b">
        <v>0</v>
      </c>
      <c r="K1447" t="s">
        <v>180</v>
      </c>
      <c r="L1447" t="s">
        <v>3874</v>
      </c>
      <c r="M1447" t="s">
        <v>182</v>
      </c>
      <c r="N1447">
        <v>536</v>
      </c>
      <c r="O1447" t="s">
        <v>7876</v>
      </c>
      <c r="P1447" t="s">
        <v>3875</v>
      </c>
      <c r="Q1447" t="s">
        <v>3876</v>
      </c>
      <c r="R1447" t="s">
        <v>21205</v>
      </c>
      <c r="S1447" t="s">
        <v>82</v>
      </c>
      <c r="T1447" s="1">
        <v>42634</v>
      </c>
      <c r="U1447" s="1">
        <v>42695</v>
      </c>
      <c r="V1447" t="s">
        <v>186</v>
      </c>
      <c r="W1447" s="2">
        <v>43794</v>
      </c>
      <c r="X1447" t="s">
        <v>3878</v>
      </c>
      <c r="Y1447" t="s">
        <v>3879</v>
      </c>
      <c r="Z1447" t="s">
        <v>81</v>
      </c>
      <c r="AA1447" t="s">
        <v>3880</v>
      </c>
      <c r="AB1447" t="s">
        <v>19741</v>
      </c>
      <c r="AC1447">
        <v>12673053192</v>
      </c>
      <c r="AD1447" t="s">
        <v>7876</v>
      </c>
      <c r="AE1447" t="s">
        <v>3879</v>
      </c>
      <c r="AF1447" t="s">
        <v>81</v>
      </c>
      <c r="AG1447" t="s">
        <v>3880</v>
      </c>
      <c r="AH1447" t="s">
        <v>19741</v>
      </c>
      <c r="AI1447">
        <v>12673053192</v>
      </c>
      <c r="AJ1447" t="s">
        <v>7876</v>
      </c>
      <c r="AK1447" t="s">
        <v>250</v>
      </c>
      <c r="AL1447" t="s">
        <v>82</v>
      </c>
      <c r="AM1447" t="s">
        <v>7876</v>
      </c>
      <c r="AN1447" t="s">
        <v>81</v>
      </c>
      <c r="AO1447" t="s">
        <v>81</v>
      </c>
      <c r="AP1447" t="s">
        <v>192</v>
      </c>
      <c r="AQ1447" t="s">
        <v>11247</v>
      </c>
      <c r="AR1447" t="s">
        <v>21377</v>
      </c>
      <c r="AS1447" t="s">
        <v>21378</v>
      </c>
      <c r="AT1447" t="s">
        <v>3885</v>
      </c>
      <c r="AU1447" t="s">
        <v>197</v>
      </c>
      <c r="AV1447" t="s">
        <v>82</v>
      </c>
      <c r="AW1447" t="s">
        <v>198</v>
      </c>
      <c r="AX1447" t="s">
        <v>81</v>
      </c>
      <c r="AY1447" t="s">
        <v>81</v>
      </c>
      <c r="AZ1447" t="s">
        <v>3886</v>
      </c>
      <c r="BA1447" t="s">
        <v>82</v>
      </c>
      <c r="BB1447" s="1">
        <v>1</v>
      </c>
      <c r="BC1447" t="s">
        <v>199</v>
      </c>
      <c r="BD1447" t="s">
        <v>199</v>
      </c>
      <c r="BE1447" t="s">
        <v>199</v>
      </c>
      <c r="BF1447" t="s">
        <v>199</v>
      </c>
      <c r="BG1447" t="s">
        <v>81</v>
      </c>
      <c r="BH1447" t="s">
        <v>81</v>
      </c>
      <c r="BI1447" t="s">
        <v>81</v>
      </c>
      <c r="BJ1447" t="s">
        <v>82</v>
      </c>
      <c r="BK1447" t="s">
        <v>82</v>
      </c>
      <c r="BL1447" t="s">
        <v>200</v>
      </c>
      <c r="BM1447" t="s">
        <v>201</v>
      </c>
      <c r="BN1447" t="s">
        <v>81</v>
      </c>
      <c r="BO1447" t="s">
        <v>81</v>
      </c>
      <c r="BP1447" t="s">
        <v>81</v>
      </c>
      <c r="BQ1447" t="s">
        <v>81</v>
      </c>
    </row>
    <row r="1448" spans="1:69" x14ac:dyDescent="0.2">
      <c r="A1448" s="5">
        <v>0</v>
      </c>
      <c r="B1448" t="s">
        <v>21379</v>
      </c>
      <c r="C1448" t="s">
        <v>21380</v>
      </c>
      <c r="D1448" t="s">
        <v>21381</v>
      </c>
      <c r="E1448" t="s">
        <v>21382</v>
      </c>
      <c r="F1448" t="s">
        <v>73</v>
      </c>
      <c r="G1448" t="s">
        <v>21383</v>
      </c>
      <c r="H1448" s="1">
        <v>42832</v>
      </c>
      <c r="I1448" s="1">
        <v>42865</v>
      </c>
      <c r="J1448" t="b">
        <v>0</v>
      </c>
      <c r="K1448" t="s">
        <v>75</v>
      </c>
      <c r="L1448" t="s">
        <v>465</v>
      </c>
      <c r="M1448" t="s">
        <v>90</v>
      </c>
      <c r="N1448">
        <v>180</v>
      </c>
      <c r="O1448" t="s">
        <v>21384</v>
      </c>
      <c r="P1448" t="s">
        <v>17339</v>
      </c>
      <c r="Q1448" t="s">
        <v>8586</v>
      </c>
      <c r="R1448" t="s">
        <v>81</v>
      </c>
      <c r="S1448" t="s">
        <v>82</v>
      </c>
      <c r="T1448" s="1">
        <v>42832</v>
      </c>
      <c r="U1448" t="s">
        <v>21385</v>
      </c>
      <c r="V1448" t="s">
        <v>168</v>
      </c>
      <c r="W1448" s="2">
        <v>43085</v>
      </c>
      <c r="X1448" t="s">
        <v>21386</v>
      </c>
      <c r="Y1448" t="s">
        <v>505</v>
      </c>
      <c r="Z1448" t="s">
        <v>21387</v>
      </c>
      <c r="AA1448" t="s">
        <v>82</v>
      </c>
      <c r="AB1448" t="s">
        <v>21388</v>
      </c>
      <c r="AC1448" t="s">
        <v>21389</v>
      </c>
      <c r="AD1448" t="s">
        <v>21390</v>
      </c>
      <c r="AE1448" t="s">
        <v>505</v>
      </c>
      <c r="AF1448" t="s">
        <v>21387</v>
      </c>
      <c r="AG1448" t="s">
        <v>82</v>
      </c>
      <c r="AH1448" t="s">
        <v>21388</v>
      </c>
      <c r="AI1448" t="s">
        <v>21389</v>
      </c>
      <c r="AJ1448" t="s">
        <v>21390</v>
      </c>
      <c r="AK1448" t="s">
        <v>296</v>
      </c>
      <c r="AL1448" t="s">
        <v>420</v>
      </c>
      <c r="AM1448" t="s">
        <v>88</v>
      </c>
      <c r="AN1448" t="s">
        <v>154</v>
      </c>
      <c r="AO1448" t="s">
        <v>231</v>
      </c>
      <c r="AP1448" t="s">
        <v>91</v>
      </c>
      <c r="AQ1448" t="s">
        <v>21391</v>
      </c>
      <c r="AR1448" t="s">
        <v>82</v>
      </c>
      <c r="AS1448" t="s">
        <v>21392</v>
      </c>
      <c r="AT1448" t="s">
        <v>21393</v>
      </c>
      <c r="AU1448" t="s">
        <v>81</v>
      </c>
      <c r="AV1448" t="s">
        <v>82</v>
      </c>
      <c r="AW1448" t="s">
        <v>82</v>
      </c>
      <c r="AX1448" t="s">
        <v>82</v>
      </c>
      <c r="AY1448" t="s">
        <v>82</v>
      </c>
      <c r="AZ1448" t="s">
        <v>82</v>
      </c>
      <c r="BA1448" t="s">
        <v>82</v>
      </c>
      <c r="BB1448" t="s">
        <v>82</v>
      </c>
      <c r="BC1448" t="s">
        <v>82</v>
      </c>
      <c r="BD1448" t="s">
        <v>82</v>
      </c>
      <c r="BE1448" t="s">
        <v>82</v>
      </c>
      <c r="BF1448" t="s">
        <v>82</v>
      </c>
      <c r="BG1448" t="s">
        <v>82</v>
      </c>
      <c r="BH1448" t="s">
        <v>82</v>
      </c>
      <c r="BI1448" t="s">
        <v>82</v>
      </c>
      <c r="BJ1448" t="s">
        <v>82</v>
      </c>
      <c r="BK1448" t="s">
        <v>82</v>
      </c>
      <c r="BL1448" t="s">
        <v>82</v>
      </c>
      <c r="BM1448" t="s">
        <v>82</v>
      </c>
      <c r="BN1448" t="s">
        <v>82</v>
      </c>
      <c r="BO1448" t="s">
        <v>82</v>
      </c>
      <c r="BP1448" t="s">
        <v>82</v>
      </c>
      <c r="BQ1448" t="s">
        <v>82</v>
      </c>
    </row>
    <row r="1449" spans="1:69" x14ac:dyDescent="0.2">
      <c r="A1449" s="5">
        <v>0</v>
      </c>
      <c r="B1449" t="s">
        <v>21394</v>
      </c>
      <c r="C1449" t="s">
        <v>21395</v>
      </c>
      <c r="D1449" t="s">
        <v>21396</v>
      </c>
      <c r="E1449" t="s">
        <v>21397</v>
      </c>
      <c r="F1449" t="s">
        <v>73</v>
      </c>
      <c r="G1449" t="s">
        <v>21398</v>
      </c>
      <c r="H1449" s="1">
        <v>43565</v>
      </c>
      <c r="I1449" s="1">
        <v>42988</v>
      </c>
      <c r="J1449" t="b">
        <v>0</v>
      </c>
      <c r="K1449" t="s">
        <v>75</v>
      </c>
      <c r="L1449" t="s">
        <v>3784</v>
      </c>
      <c r="M1449" t="s">
        <v>90</v>
      </c>
      <c r="N1449">
        <v>88</v>
      </c>
      <c r="O1449" t="s">
        <v>21399</v>
      </c>
      <c r="P1449" t="s">
        <v>21400</v>
      </c>
      <c r="Q1449" t="s">
        <v>11518</v>
      </c>
      <c r="R1449" t="s">
        <v>81</v>
      </c>
      <c r="S1449">
        <v>1</v>
      </c>
      <c r="T1449" s="1">
        <v>43565</v>
      </c>
      <c r="U1449" t="s">
        <v>21401</v>
      </c>
      <c r="V1449" t="s">
        <v>542</v>
      </c>
      <c r="W1449" s="2">
        <v>43584</v>
      </c>
      <c r="X1449">
        <v>78611</v>
      </c>
      <c r="Y1449" t="s">
        <v>81</v>
      </c>
      <c r="Z1449" t="s">
        <v>21402</v>
      </c>
      <c r="AA1449" t="s">
        <v>82</v>
      </c>
      <c r="AB1449" t="s">
        <v>81</v>
      </c>
      <c r="AC1449" t="s">
        <v>81</v>
      </c>
      <c r="AD1449" t="s">
        <v>21403</v>
      </c>
      <c r="AE1449" t="s">
        <v>81</v>
      </c>
      <c r="AF1449" t="s">
        <v>21402</v>
      </c>
      <c r="AG1449" t="s">
        <v>82</v>
      </c>
      <c r="AH1449" t="s">
        <v>81</v>
      </c>
      <c r="AI1449" t="s">
        <v>81</v>
      </c>
      <c r="AJ1449" t="s">
        <v>21403</v>
      </c>
      <c r="AK1449" t="s">
        <v>110</v>
      </c>
      <c r="AL1449" t="s">
        <v>82</v>
      </c>
      <c r="AM1449" t="s">
        <v>88</v>
      </c>
      <c r="AN1449" t="s">
        <v>154</v>
      </c>
      <c r="AO1449" t="s">
        <v>90</v>
      </c>
      <c r="AP1449" t="s">
        <v>91</v>
      </c>
      <c r="AQ1449" t="s">
        <v>21404</v>
      </c>
      <c r="AR1449" t="s">
        <v>82</v>
      </c>
      <c r="AS1449" t="s">
        <v>21405</v>
      </c>
      <c r="AT1449" t="s">
        <v>21406</v>
      </c>
      <c r="AU1449" t="s">
        <v>81</v>
      </c>
      <c r="AV1449" t="s">
        <v>82</v>
      </c>
      <c r="AW1449" t="s">
        <v>82</v>
      </c>
      <c r="AX1449" t="s">
        <v>82</v>
      </c>
      <c r="AY1449" t="s">
        <v>82</v>
      </c>
      <c r="AZ1449" t="s">
        <v>82</v>
      </c>
      <c r="BA1449" t="s">
        <v>82</v>
      </c>
      <c r="BB1449" t="s">
        <v>82</v>
      </c>
      <c r="BC1449" t="s">
        <v>82</v>
      </c>
      <c r="BD1449" t="s">
        <v>82</v>
      </c>
      <c r="BE1449" t="s">
        <v>82</v>
      </c>
      <c r="BF1449" t="s">
        <v>82</v>
      </c>
      <c r="BG1449" t="s">
        <v>82</v>
      </c>
      <c r="BH1449" t="s">
        <v>82</v>
      </c>
      <c r="BI1449" t="s">
        <v>82</v>
      </c>
      <c r="BJ1449" t="s">
        <v>82</v>
      </c>
      <c r="BK1449" t="s">
        <v>82</v>
      </c>
      <c r="BL1449" t="s">
        <v>82</v>
      </c>
      <c r="BM1449" t="s">
        <v>82</v>
      </c>
      <c r="BN1449" t="s">
        <v>82</v>
      </c>
      <c r="BO1449" t="s">
        <v>82</v>
      </c>
      <c r="BP1449" t="s">
        <v>82</v>
      </c>
      <c r="BQ1449" t="s">
        <v>82</v>
      </c>
    </row>
    <row r="1450" spans="1:69" x14ac:dyDescent="0.2">
      <c r="A1450" s="5">
        <v>0</v>
      </c>
      <c r="B1450" t="s">
        <v>21407</v>
      </c>
      <c r="C1450" t="s">
        <v>21408</v>
      </c>
      <c r="D1450" t="s">
        <v>21409</v>
      </c>
      <c r="E1450" t="s">
        <v>21410</v>
      </c>
      <c r="F1450" t="s">
        <v>73</v>
      </c>
      <c r="G1450" t="s">
        <v>21411</v>
      </c>
      <c r="H1450" s="1">
        <v>42928</v>
      </c>
      <c r="I1450" s="1">
        <v>42979</v>
      </c>
      <c r="J1450" t="b">
        <v>0</v>
      </c>
      <c r="K1450" t="s">
        <v>75</v>
      </c>
      <c r="L1450" t="s">
        <v>100</v>
      </c>
      <c r="M1450" t="s">
        <v>90</v>
      </c>
      <c r="N1450">
        <v>200</v>
      </c>
      <c r="O1450" t="s">
        <v>3892</v>
      </c>
      <c r="P1450" t="s">
        <v>4021</v>
      </c>
      <c r="Q1450" t="s">
        <v>21412</v>
      </c>
      <c r="R1450" t="s">
        <v>81</v>
      </c>
      <c r="S1450" t="s">
        <v>82</v>
      </c>
      <c r="T1450" s="1">
        <v>42928</v>
      </c>
      <c r="U1450" t="s">
        <v>12276</v>
      </c>
      <c r="V1450" t="s">
        <v>168</v>
      </c>
      <c r="W1450" s="2">
        <v>43085</v>
      </c>
      <c r="X1450" t="s">
        <v>21413</v>
      </c>
      <c r="Y1450" t="s">
        <v>505</v>
      </c>
      <c r="Z1450" t="s">
        <v>21414</v>
      </c>
      <c r="AA1450" t="s">
        <v>82</v>
      </c>
      <c r="AB1450" t="s">
        <v>21415</v>
      </c>
      <c r="AC1450" t="s">
        <v>21416</v>
      </c>
      <c r="AD1450" t="s">
        <v>21417</v>
      </c>
      <c r="AE1450" t="s">
        <v>505</v>
      </c>
      <c r="AF1450" t="s">
        <v>21414</v>
      </c>
      <c r="AG1450" t="s">
        <v>82</v>
      </c>
      <c r="AH1450" t="s">
        <v>21415</v>
      </c>
      <c r="AI1450" t="s">
        <v>21416</v>
      </c>
      <c r="AJ1450" t="s">
        <v>21417</v>
      </c>
      <c r="AK1450" t="s">
        <v>296</v>
      </c>
      <c r="AL1450" t="s">
        <v>82</v>
      </c>
      <c r="AM1450" t="s">
        <v>88</v>
      </c>
      <c r="AN1450" t="s">
        <v>90</v>
      </c>
      <c r="AO1450" t="s">
        <v>3944</v>
      </c>
      <c r="AP1450" t="s">
        <v>91</v>
      </c>
      <c r="AQ1450" t="s">
        <v>21418</v>
      </c>
      <c r="AR1450" t="s">
        <v>82</v>
      </c>
      <c r="AS1450" t="s">
        <v>21419</v>
      </c>
      <c r="AT1450" t="s">
        <v>5394</v>
      </c>
      <c r="AU1450" t="s">
        <v>81</v>
      </c>
      <c r="AV1450" t="s">
        <v>82</v>
      </c>
      <c r="AW1450" t="s">
        <v>82</v>
      </c>
      <c r="AX1450" t="s">
        <v>82</v>
      </c>
      <c r="AY1450" t="s">
        <v>82</v>
      </c>
      <c r="AZ1450" t="s">
        <v>82</v>
      </c>
      <c r="BA1450" t="s">
        <v>82</v>
      </c>
      <c r="BB1450" t="s">
        <v>82</v>
      </c>
      <c r="BC1450" t="s">
        <v>82</v>
      </c>
      <c r="BD1450" t="s">
        <v>82</v>
      </c>
      <c r="BE1450" t="s">
        <v>82</v>
      </c>
      <c r="BF1450" t="s">
        <v>82</v>
      </c>
      <c r="BG1450" t="s">
        <v>82</v>
      </c>
      <c r="BH1450" t="s">
        <v>82</v>
      </c>
      <c r="BI1450" t="s">
        <v>82</v>
      </c>
      <c r="BJ1450" t="s">
        <v>82</v>
      </c>
      <c r="BK1450" t="s">
        <v>82</v>
      </c>
      <c r="BL1450" t="s">
        <v>82</v>
      </c>
      <c r="BM1450" t="s">
        <v>82</v>
      </c>
      <c r="BN1450" t="s">
        <v>82</v>
      </c>
      <c r="BO1450" t="s">
        <v>82</v>
      </c>
      <c r="BP1450" t="s">
        <v>82</v>
      </c>
      <c r="BQ1450" t="s">
        <v>82</v>
      </c>
    </row>
    <row r="1451" spans="1:69" x14ac:dyDescent="0.2">
      <c r="A1451" s="5">
        <v>1</v>
      </c>
      <c r="B1451" t="s">
        <v>21420</v>
      </c>
      <c r="C1451" t="s">
        <v>21421</v>
      </c>
      <c r="D1451" t="s">
        <v>21422</v>
      </c>
      <c r="E1451" t="s">
        <v>21423</v>
      </c>
      <c r="F1451" t="s">
        <v>73</v>
      </c>
      <c r="G1451" t="s">
        <v>21424</v>
      </c>
      <c r="H1451" s="1">
        <v>43336</v>
      </c>
      <c r="I1451" s="1">
        <v>43349</v>
      </c>
      <c r="J1451" t="b">
        <v>0</v>
      </c>
      <c r="K1451" t="s">
        <v>75</v>
      </c>
      <c r="L1451" t="s">
        <v>100</v>
      </c>
      <c r="M1451" t="s">
        <v>164</v>
      </c>
      <c r="N1451">
        <v>100</v>
      </c>
      <c r="O1451" t="s">
        <v>846</v>
      </c>
      <c r="P1451" t="s">
        <v>847</v>
      </c>
      <c r="Q1451" t="s">
        <v>770</v>
      </c>
      <c r="R1451" t="s">
        <v>81</v>
      </c>
      <c r="S1451" t="s">
        <v>82</v>
      </c>
      <c r="T1451" s="1">
        <v>43336</v>
      </c>
      <c r="U1451" t="s">
        <v>21425</v>
      </c>
      <c r="V1451" t="s">
        <v>84</v>
      </c>
      <c r="W1451" s="2">
        <v>44116</v>
      </c>
      <c r="X1451" t="s">
        <v>21426</v>
      </c>
      <c r="Y1451" t="s">
        <v>273</v>
      </c>
      <c r="Z1451" t="s">
        <v>21427</v>
      </c>
      <c r="AA1451" t="s">
        <v>82</v>
      </c>
      <c r="AB1451" t="s">
        <v>21428</v>
      </c>
      <c r="AC1451" t="s">
        <v>21429</v>
      </c>
      <c r="AD1451" t="s">
        <v>21430</v>
      </c>
      <c r="AE1451" t="s">
        <v>273</v>
      </c>
      <c r="AF1451" t="s">
        <v>21427</v>
      </c>
      <c r="AG1451" t="s">
        <v>82</v>
      </c>
      <c r="AH1451" t="s">
        <v>21428</v>
      </c>
      <c r="AI1451" t="s">
        <v>21429</v>
      </c>
      <c r="AJ1451" t="s">
        <v>21430</v>
      </c>
      <c r="AK1451" t="s">
        <v>296</v>
      </c>
      <c r="AL1451" t="s">
        <v>82</v>
      </c>
      <c r="AM1451" t="s">
        <v>88</v>
      </c>
      <c r="AN1451" t="s">
        <v>154</v>
      </c>
      <c r="AO1451" t="s">
        <v>90</v>
      </c>
      <c r="AP1451" t="s">
        <v>91</v>
      </c>
      <c r="AQ1451" t="s">
        <v>21431</v>
      </c>
      <c r="AR1451" t="s">
        <v>82</v>
      </c>
      <c r="AS1451" t="s">
        <v>21432</v>
      </c>
      <c r="AT1451" t="s">
        <v>21433</v>
      </c>
      <c r="AU1451" t="s">
        <v>81</v>
      </c>
      <c r="AV1451" t="s">
        <v>82</v>
      </c>
      <c r="AW1451" t="s">
        <v>82</v>
      </c>
      <c r="AX1451" t="s">
        <v>82</v>
      </c>
      <c r="AY1451" t="s">
        <v>82</v>
      </c>
      <c r="AZ1451" t="s">
        <v>82</v>
      </c>
      <c r="BA1451" t="s">
        <v>82</v>
      </c>
      <c r="BB1451" t="s">
        <v>82</v>
      </c>
      <c r="BC1451" t="s">
        <v>82</v>
      </c>
      <c r="BD1451" t="s">
        <v>82</v>
      </c>
      <c r="BE1451" t="s">
        <v>82</v>
      </c>
      <c r="BF1451" t="s">
        <v>82</v>
      </c>
      <c r="BG1451" t="s">
        <v>82</v>
      </c>
      <c r="BH1451" t="s">
        <v>82</v>
      </c>
      <c r="BI1451" t="s">
        <v>82</v>
      </c>
      <c r="BJ1451" t="s">
        <v>82</v>
      </c>
      <c r="BK1451" t="s">
        <v>82</v>
      </c>
      <c r="BL1451" t="s">
        <v>82</v>
      </c>
      <c r="BM1451" t="s">
        <v>82</v>
      </c>
      <c r="BN1451" t="s">
        <v>82</v>
      </c>
      <c r="BO1451" t="s">
        <v>82</v>
      </c>
      <c r="BP1451" t="s">
        <v>82</v>
      </c>
      <c r="BQ1451" t="s">
        <v>82</v>
      </c>
    </row>
    <row r="1452" spans="1:69" x14ac:dyDescent="0.2">
      <c r="A1452" s="5">
        <v>1</v>
      </c>
      <c r="B1452" t="s">
        <v>21434</v>
      </c>
      <c r="C1452" t="s">
        <v>21435</v>
      </c>
      <c r="D1452" t="s">
        <v>21436</v>
      </c>
      <c r="E1452" t="s">
        <v>21437</v>
      </c>
      <c r="F1452" t="s">
        <v>73</v>
      </c>
      <c r="G1452" t="s">
        <v>21438</v>
      </c>
      <c r="H1452" s="1">
        <v>43516</v>
      </c>
      <c r="I1452" s="1">
        <v>42675</v>
      </c>
      <c r="J1452" t="b">
        <v>1</v>
      </c>
      <c r="K1452" t="s">
        <v>75</v>
      </c>
      <c r="L1452" t="s">
        <v>2242</v>
      </c>
      <c r="M1452" t="s">
        <v>3277</v>
      </c>
      <c r="N1452">
        <v>609</v>
      </c>
      <c r="O1452" t="s">
        <v>21439</v>
      </c>
      <c r="P1452" t="s">
        <v>7854</v>
      </c>
      <c r="Q1452" t="s">
        <v>366</v>
      </c>
      <c r="R1452" t="s">
        <v>81</v>
      </c>
      <c r="S1452">
        <v>1</v>
      </c>
      <c r="T1452" s="1">
        <v>43516</v>
      </c>
      <c r="U1452" s="3">
        <v>42675</v>
      </c>
      <c r="V1452" t="s">
        <v>834</v>
      </c>
      <c r="W1452" s="2">
        <v>43528</v>
      </c>
      <c r="X1452" t="s">
        <v>21440</v>
      </c>
      <c r="Y1452" t="s">
        <v>82</v>
      </c>
      <c r="Z1452" t="s">
        <v>82</v>
      </c>
      <c r="AA1452" t="s">
        <v>82</v>
      </c>
      <c r="AB1452" t="s">
        <v>82</v>
      </c>
      <c r="AC1452" t="s">
        <v>82</v>
      </c>
      <c r="AD1452" t="s">
        <v>82</v>
      </c>
      <c r="AE1452" t="s">
        <v>82</v>
      </c>
      <c r="AF1452" t="s">
        <v>82</v>
      </c>
      <c r="AG1452" t="s">
        <v>82</v>
      </c>
      <c r="AH1452" t="s">
        <v>82</v>
      </c>
      <c r="AI1452" t="s">
        <v>82</v>
      </c>
      <c r="AJ1452" t="s">
        <v>82</v>
      </c>
      <c r="AK1452" t="s">
        <v>110</v>
      </c>
      <c r="AL1452" t="s">
        <v>82</v>
      </c>
      <c r="AM1452" t="s">
        <v>88</v>
      </c>
      <c r="AN1452" t="s">
        <v>154</v>
      </c>
      <c r="AO1452" t="s">
        <v>2325</v>
      </c>
      <c r="AP1452" t="s">
        <v>91</v>
      </c>
      <c r="AQ1452" t="s">
        <v>21441</v>
      </c>
      <c r="AR1452" t="s">
        <v>82</v>
      </c>
      <c r="AS1452" t="s">
        <v>21442</v>
      </c>
      <c r="AT1452" t="s">
        <v>21443</v>
      </c>
      <c r="AU1452" t="s">
        <v>81</v>
      </c>
      <c r="AV1452" t="s">
        <v>82</v>
      </c>
      <c r="AW1452" t="s">
        <v>82</v>
      </c>
      <c r="AX1452" t="s">
        <v>82</v>
      </c>
      <c r="AY1452" t="s">
        <v>82</v>
      </c>
      <c r="AZ1452" t="s">
        <v>82</v>
      </c>
      <c r="BA1452" t="s">
        <v>82</v>
      </c>
      <c r="BB1452" t="s">
        <v>82</v>
      </c>
      <c r="BC1452" t="s">
        <v>82</v>
      </c>
      <c r="BD1452" t="s">
        <v>82</v>
      </c>
      <c r="BE1452" t="s">
        <v>82</v>
      </c>
      <c r="BF1452" t="s">
        <v>82</v>
      </c>
      <c r="BG1452" t="s">
        <v>82</v>
      </c>
      <c r="BH1452" t="s">
        <v>82</v>
      </c>
      <c r="BI1452" t="s">
        <v>82</v>
      </c>
      <c r="BJ1452" t="s">
        <v>82</v>
      </c>
      <c r="BK1452" t="s">
        <v>82</v>
      </c>
      <c r="BL1452" t="s">
        <v>82</v>
      </c>
      <c r="BM1452" t="s">
        <v>82</v>
      </c>
      <c r="BN1452" t="s">
        <v>82</v>
      </c>
      <c r="BO1452" t="s">
        <v>82</v>
      </c>
      <c r="BP1452" t="s">
        <v>82</v>
      </c>
      <c r="BQ1452" t="s">
        <v>82</v>
      </c>
    </row>
    <row r="1453" spans="1:69" x14ac:dyDescent="0.2">
      <c r="A1453" s="5">
        <v>1</v>
      </c>
      <c r="B1453" t="s">
        <v>4438</v>
      </c>
      <c r="C1453" t="s">
        <v>4611</v>
      </c>
      <c r="D1453" t="s">
        <v>4440</v>
      </c>
      <c r="E1453" t="s">
        <v>4441</v>
      </c>
      <c r="F1453" t="s">
        <v>178</v>
      </c>
      <c r="G1453" t="s">
        <v>21444</v>
      </c>
      <c r="H1453" s="1">
        <v>42464</v>
      </c>
      <c r="I1453" s="1">
        <v>42507</v>
      </c>
      <c r="J1453" t="b">
        <v>0</v>
      </c>
      <c r="K1453" t="s">
        <v>180</v>
      </c>
      <c r="L1453" t="s">
        <v>3751</v>
      </c>
      <c r="M1453" t="s">
        <v>346</v>
      </c>
      <c r="N1453">
        <v>6000</v>
      </c>
      <c r="O1453" t="s">
        <v>10753</v>
      </c>
      <c r="P1453" t="s">
        <v>10754</v>
      </c>
      <c r="Q1453" t="s">
        <v>4615</v>
      </c>
      <c r="R1453" t="s">
        <v>4616</v>
      </c>
      <c r="S1453" t="s">
        <v>82</v>
      </c>
      <c r="T1453" s="1">
        <v>42464</v>
      </c>
      <c r="U1453" s="1">
        <v>42507</v>
      </c>
      <c r="V1453" t="s">
        <v>186</v>
      </c>
      <c r="W1453" s="2">
        <v>44123</v>
      </c>
      <c r="X1453" t="s">
        <v>4446</v>
      </c>
      <c r="Y1453" t="s">
        <v>4447</v>
      </c>
      <c r="Z1453" t="s">
        <v>81</v>
      </c>
      <c r="AA1453" t="s">
        <v>4448</v>
      </c>
      <c r="AB1453" t="s">
        <v>4449</v>
      </c>
      <c r="AC1453" t="s">
        <v>4450</v>
      </c>
      <c r="AD1453" t="s">
        <v>4451</v>
      </c>
      <c r="AE1453" t="s">
        <v>4447</v>
      </c>
      <c r="AF1453" t="s">
        <v>81</v>
      </c>
      <c r="AG1453" t="s">
        <v>4448</v>
      </c>
      <c r="AH1453" t="s">
        <v>4449</v>
      </c>
      <c r="AI1453" t="s">
        <v>4450</v>
      </c>
      <c r="AJ1453" t="s">
        <v>4451</v>
      </c>
      <c r="AK1453" t="s">
        <v>191</v>
      </c>
      <c r="AL1453" t="s">
        <v>82</v>
      </c>
      <c r="AM1453" t="s">
        <v>4452</v>
      </c>
      <c r="AN1453" t="s">
        <v>81</v>
      </c>
      <c r="AO1453" t="s">
        <v>81</v>
      </c>
      <c r="AP1453" t="s">
        <v>351</v>
      </c>
      <c r="AQ1453" t="s">
        <v>18731</v>
      </c>
      <c r="AR1453" t="s">
        <v>21445</v>
      </c>
      <c r="AS1453" t="s">
        <v>4619</v>
      </c>
      <c r="AT1453" t="s">
        <v>15884</v>
      </c>
      <c r="AU1453" t="s">
        <v>197</v>
      </c>
      <c r="AV1453" t="s">
        <v>82</v>
      </c>
      <c r="AW1453" t="s">
        <v>198</v>
      </c>
      <c r="AX1453" t="s">
        <v>81</v>
      </c>
      <c r="AY1453" t="s">
        <v>81</v>
      </c>
      <c r="AZ1453" t="s">
        <v>4457</v>
      </c>
      <c r="BA1453" t="s">
        <v>82</v>
      </c>
      <c r="BB1453" s="1">
        <v>1</v>
      </c>
      <c r="BC1453" t="s">
        <v>199</v>
      </c>
      <c r="BD1453" t="s">
        <v>199</v>
      </c>
      <c r="BE1453" t="s">
        <v>199</v>
      </c>
      <c r="BF1453" t="s">
        <v>199</v>
      </c>
      <c r="BG1453" t="s">
        <v>81</v>
      </c>
      <c r="BH1453" t="s">
        <v>81</v>
      </c>
      <c r="BI1453" t="s">
        <v>81</v>
      </c>
      <c r="BJ1453" t="s">
        <v>82</v>
      </c>
      <c r="BK1453" t="s">
        <v>82</v>
      </c>
      <c r="BL1453" t="s">
        <v>200</v>
      </c>
      <c r="BM1453" t="s">
        <v>21446</v>
      </c>
      <c r="BN1453" t="s">
        <v>81</v>
      </c>
      <c r="BO1453" t="s">
        <v>81</v>
      </c>
      <c r="BP1453" t="s">
        <v>81</v>
      </c>
      <c r="BQ1453" t="s">
        <v>81</v>
      </c>
    </row>
    <row r="1454" spans="1:69" x14ac:dyDescent="0.2">
      <c r="A1454" s="5">
        <v>0</v>
      </c>
      <c r="B1454" t="s">
        <v>21447</v>
      </c>
      <c r="C1454" t="s">
        <v>21448</v>
      </c>
      <c r="D1454" t="s">
        <v>21449</v>
      </c>
      <c r="E1454" t="s">
        <v>21450</v>
      </c>
      <c r="F1454" t="s">
        <v>73</v>
      </c>
      <c r="G1454" t="s">
        <v>21451</v>
      </c>
      <c r="H1454" s="1">
        <v>42860</v>
      </c>
      <c r="I1454" s="1">
        <v>42853</v>
      </c>
      <c r="J1454" t="b">
        <v>0</v>
      </c>
      <c r="K1454" t="s">
        <v>75</v>
      </c>
      <c r="L1454" t="s">
        <v>1419</v>
      </c>
      <c r="M1454" t="s">
        <v>90</v>
      </c>
      <c r="N1454">
        <v>50</v>
      </c>
      <c r="O1454" t="s">
        <v>21452</v>
      </c>
      <c r="P1454" t="s">
        <v>21453</v>
      </c>
      <c r="Q1454" t="s">
        <v>4022</v>
      </c>
      <c r="R1454" t="s">
        <v>81</v>
      </c>
      <c r="S1454" t="s">
        <v>82</v>
      </c>
      <c r="T1454" s="1">
        <v>42860</v>
      </c>
      <c r="U1454" t="s">
        <v>21454</v>
      </c>
      <c r="V1454" t="s">
        <v>168</v>
      </c>
      <c r="W1454" s="2">
        <v>43108</v>
      </c>
      <c r="X1454" t="s">
        <v>21455</v>
      </c>
      <c r="Y1454" t="s">
        <v>13286</v>
      </c>
      <c r="Z1454" t="s">
        <v>21456</v>
      </c>
      <c r="AA1454" t="s">
        <v>82</v>
      </c>
      <c r="AB1454" t="s">
        <v>21457</v>
      </c>
      <c r="AC1454" t="s">
        <v>21458</v>
      </c>
      <c r="AD1454" t="s">
        <v>21459</v>
      </c>
      <c r="AE1454" t="s">
        <v>13286</v>
      </c>
      <c r="AF1454" t="s">
        <v>21456</v>
      </c>
      <c r="AG1454" t="s">
        <v>82</v>
      </c>
      <c r="AH1454" t="s">
        <v>21457</v>
      </c>
      <c r="AI1454" t="s">
        <v>21458</v>
      </c>
      <c r="AJ1454" t="s">
        <v>21459</v>
      </c>
      <c r="AK1454" t="s">
        <v>296</v>
      </c>
      <c r="AL1454" t="s">
        <v>21460</v>
      </c>
      <c r="AM1454" t="s">
        <v>88</v>
      </c>
      <c r="AN1454" t="s">
        <v>298</v>
      </c>
      <c r="AO1454" t="s">
        <v>89</v>
      </c>
      <c r="AP1454" t="s">
        <v>1211</v>
      </c>
      <c r="AQ1454" t="s">
        <v>21461</v>
      </c>
      <c r="AR1454" t="s">
        <v>82</v>
      </c>
      <c r="AS1454" t="s">
        <v>21462</v>
      </c>
      <c r="AT1454" t="s">
        <v>21463</v>
      </c>
      <c r="AU1454" t="s">
        <v>81</v>
      </c>
      <c r="AV1454" t="s">
        <v>82</v>
      </c>
      <c r="AW1454" t="s">
        <v>82</v>
      </c>
      <c r="AX1454" t="s">
        <v>82</v>
      </c>
      <c r="AY1454" t="s">
        <v>82</v>
      </c>
      <c r="AZ1454" t="s">
        <v>82</v>
      </c>
      <c r="BA1454" t="s">
        <v>82</v>
      </c>
      <c r="BB1454" t="s">
        <v>82</v>
      </c>
      <c r="BC1454" t="s">
        <v>82</v>
      </c>
      <c r="BD1454" t="s">
        <v>82</v>
      </c>
      <c r="BE1454" t="s">
        <v>82</v>
      </c>
      <c r="BF1454" t="s">
        <v>82</v>
      </c>
      <c r="BG1454" t="s">
        <v>82</v>
      </c>
      <c r="BH1454" t="s">
        <v>82</v>
      </c>
      <c r="BI1454" t="s">
        <v>82</v>
      </c>
      <c r="BJ1454" t="s">
        <v>82</v>
      </c>
      <c r="BK1454" t="s">
        <v>82</v>
      </c>
      <c r="BL1454" t="s">
        <v>82</v>
      </c>
      <c r="BM1454" t="s">
        <v>82</v>
      </c>
      <c r="BN1454" t="s">
        <v>82</v>
      </c>
      <c r="BO1454" t="s">
        <v>82</v>
      </c>
      <c r="BP1454" t="s">
        <v>82</v>
      </c>
      <c r="BQ1454" t="s">
        <v>82</v>
      </c>
    </row>
    <row r="1455" spans="1:69" x14ac:dyDescent="0.2">
      <c r="A1455" s="5">
        <v>0</v>
      </c>
      <c r="B1455" t="s">
        <v>21464</v>
      </c>
      <c r="C1455" t="s">
        <v>21465</v>
      </c>
      <c r="D1455" t="s">
        <v>21466</v>
      </c>
      <c r="E1455" t="s">
        <v>21467</v>
      </c>
      <c r="F1455" t="s">
        <v>21468</v>
      </c>
      <c r="G1455" t="s">
        <v>21469</v>
      </c>
      <c r="H1455" s="1">
        <v>43007</v>
      </c>
      <c r="I1455" s="1">
        <v>43080</v>
      </c>
      <c r="J1455" t="b">
        <v>0</v>
      </c>
      <c r="K1455" t="s">
        <v>75</v>
      </c>
      <c r="L1455" t="s">
        <v>21470</v>
      </c>
      <c r="M1455">
        <v>4</v>
      </c>
      <c r="N1455">
        <v>193</v>
      </c>
      <c r="O1455" t="s">
        <v>21471</v>
      </c>
      <c r="P1455" t="s">
        <v>21472</v>
      </c>
      <c r="Q1455" t="s">
        <v>21473</v>
      </c>
      <c r="R1455" t="s">
        <v>81</v>
      </c>
      <c r="S1455" t="s">
        <v>82</v>
      </c>
      <c r="T1455" s="1">
        <v>43007</v>
      </c>
      <c r="U1455" s="1">
        <v>43080</v>
      </c>
      <c r="V1455" t="s">
        <v>21474</v>
      </c>
      <c r="W1455" s="2">
        <v>44138</v>
      </c>
      <c r="X1455" t="s">
        <v>21475</v>
      </c>
      <c r="Y1455" t="s">
        <v>21476</v>
      </c>
      <c r="Z1455" t="s">
        <v>21477</v>
      </c>
      <c r="AA1455" t="s">
        <v>21478</v>
      </c>
      <c r="AB1455" t="s">
        <v>21479</v>
      </c>
      <c r="AC1455" t="s">
        <v>21480</v>
      </c>
      <c r="AD1455" t="s">
        <v>21481</v>
      </c>
      <c r="AE1455" t="s">
        <v>21482</v>
      </c>
      <c r="AF1455" t="s">
        <v>21483</v>
      </c>
      <c r="AG1455" t="s">
        <v>21484</v>
      </c>
      <c r="AH1455" t="s">
        <v>21485</v>
      </c>
      <c r="AI1455" t="s">
        <v>21486</v>
      </c>
      <c r="AJ1455" t="s">
        <v>21487</v>
      </c>
      <c r="AK1455" t="s">
        <v>296</v>
      </c>
      <c r="AL1455" t="s">
        <v>123</v>
      </c>
      <c r="AM1455" t="s">
        <v>21471</v>
      </c>
      <c r="AN1455" t="s">
        <v>21488</v>
      </c>
      <c r="AO1455" t="s">
        <v>1329</v>
      </c>
      <c r="AP1455" t="s">
        <v>21489</v>
      </c>
      <c r="AQ1455" t="s">
        <v>21490</v>
      </c>
      <c r="AR1455" t="s">
        <v>21491</v>
      </c>
      <c r="AS1455" t="s">
        <v>21492</v>
      </c>
      <c r="AT1455" t="s">
        <v>21493</v>
      </c>
      <c r="AU1455" t="s">
        <v>81</v>
      </c>
      <c r="AV1455" t="s">
        <v>82</v>
      </c>
      <c r="AW1455" t="s">
        <v>1334</v>
      </c>
      <c r="AX1455">
        <v>56</v>
      </c>
      <c r="AY1455" t="s">
        <v>81</v>
      </c>
      <c r="AZ1455" t="s">
        <v>81</v>
      </c>
      <c r="BA1455" s="1">
        <v>44561</v>
      </c>
      <c r="BB1455" s="1">
        <v>1</v>
      </c>
      <c r="BC1455" t="s">
        <v>81</v>
      </c>
      <c r="BD1455" t="s">
        <v>81</v>
      </c>
      <c r="BE1455" t="s">
        <v>81</v>
      </c>
      <c r="BF1455" t="s">
        <v>81</v>
      </c>
      <c r="BG1455" t="s">
        <v>81</v>
      </c>
      <c r="BH1455" t="s">
        <v>21494</v>
      </c>
      <c r="BI1455" t="s">
        <v>81</v>
      </c>
      <c r="BJ1455" s="1">
        <v>44196</v>
      </c>
      <c r="BK1455" t="s">
        <v>82</v>
      </c>
      <c r="BL1455" t="s">
        <v>81</v>
      </c>
      <c r="BM1455" t="s">
        <v>201</v>
      </c>
      <c r="BN1455" t="s">
        <v>81</v>
      </c>
      <c r="BO1455" t="s">
        <v>81</v>
      </c>
      <c r="BP1455" t="s">
        <v>81</v>
      </c>
      <c r="BQ1455" t="s">
        <v>81</v>
      </c>
    </row>
    <row r="1456" spans="1:69" x14ac:dyDescent="0.2">
      <c r="A1456" s="5">
        <v>1</v>
      </c>
      <c r="B1456" t="s">
        <v>21495</v>
      </c>
      <c r="C1456" t="s">
        <v>21496</v>
      </c>
      <c r="D1456" t="s">
        <v>21497</v>
      </c>
      <c r="E1456" t="s">
        <v>21498</v>
      </c>
      <c r="F1456" t="s">
        <v>73</v>
      </c>
      <c r="G1456" t="s">
        <v>18283</v>
      </c>
      <c r="H1456" s="1">
        <v>43272</v>
      </c>
      <c r="I1456" s="1">
        <v>43325</v>
      </c>
      <c r="J1456" t="b">
        <v>0</v>
      </c>
      <c r="K1456" t="s">
        <v>75</v>
      </c>
      <c r="L1456" t="s">
        <v>100</v>
      </c>
      <c r="M1456" t="s">
        <v>101</v>
      </c>
      <c r="N1456">
        <v>34</v>
      </c>
      <c r="O1456" t="s">
        <v>21499</v>
      </c>
      <c r="P1456" t="s">
        <v>21500</v>
      </c>
      <c r="Q1456" t="s">
        <v>1420</v>
      </c>
      <c r="R1456" t="s">
        <v>81</v>
      </c>
      <c r="S1456" t="s">
        <v>82</v>
      </c>
      <c r="T1456" s="1">
        <v>43272</v>
      </c>
      <c r="U1456" t="s">
        <v>21501</v>
      </c>
      <c r="V1456" t="s">
        <v>84</v>
      </c>
      <c r="W1456" s="2">
        <v>43745</v>
      </c>
      <c r="X1456" t="s">
        <v>21502</v>
      </c>
      <c r="Y1456" t="s">
        <v>82</v>
      </c>
      <c r="Z1456" t="s">
        <v>82</v>
      </c>
      <c r="AA1456" t="s">
        <v>82</v>
      </c>
      <c r="AB1456" t="s">
        <v>82</v>
      </c>
      <c r="AC1456" t="s">
        <v>82</v>
      </c>
      <c r="AD1456" t="s">
        <v>82</v>
      </c>
      <c r="AE1456" t="s">
        <v>82</v>
      </c>
      <c r="AF1456" t="s">
        <v>82</v>
      </c>
      <c r="AG1456" t="s">
        <v>82</v>
      </c>
      <c r="AH1456" t="s">
        <v>82</v>
      </c>
      <c r="AI1456" t="s">
        <v>82</v>
      </c>
      <c r="AJ1456" t="s">
        <v>82</v>
      </c>
      <c r="AK1456" t="s">
        <v>110</v>
      </c>
      <c r="AL1456" t="s">
        <v>82</v>
      </c>
      <c r="AM1456" t="s">
        <v>88</v>
      </c>
      <c r="AN1456" t="s">
        <v>154</v>
      </c>
      <c r="AO1456" t="s">
        <v>90</v>
      </c>
      <c r="AP1456" t="s">
        <v>91</v>
      </c>
      <c r="AQ1456" t="s">
        <v>21503</v>
      </c>
      <c r="AR1456" t="s">
        <v>82</v>
      </c>
      <c r="AS1456" t="s">
        <v>21504</v>
      </c>
      <c r="AT1456" t="s">
        <v>21505</v>
      </c>
      <c r="AU1456" t="s">
        <v>81</v>
      </c>
      <c r="AV1456" t="s">
        <v>18279</v>
      </c>
      <c r="AW1456" t="s">
        <v>82</v>
      </c>
      <c r="AX1456" t="s">
        <v>82</v>
      </c>
      <c r="AY1456" t="s">
        <v>82</v>
      </c>
      <c r="AZ1456" t="s">
        <v>82</v>
      </c>
      <c r="BA1456" t="s">
        <v>82</v>
      </c>
      <c r="BB1456" t="s">
        <v>82</v>
      </c>
      <c r="BC1456" t="s">
        <v>82</v>
      </c>
      <c r="BD1456" t="s">
        <v>82</v>
      </c>
      <c r="BE1456" t="s">
        <v>82</v>
      </c>
      <c r="BF1456" t="s">
        <v>82</v>
      </c>
      <c r="BG1456" t="s">
        <v>82</v>
      </c>
      <c r="BH1456" t="s">
        <v>82</v>
      </c>
      <c r="BI1456" t="s">
        <v>82</v>
      </c>
      <c r="BJ1456" t="s">
        <v>82</v>
      </c>
      <c r="BK1456" t="s">
        <v>82</v>
      </c>
      <c r="BL1456" t="s">
        <v>82</v>
      </c>
      <c r="BM1456" t="s">
        <v>82</v>
      </c>
      <c r="BN1456" t="s">
        <v>82</v>
      </c>
      <c r="BO1456" t="s">
        <v>82</v>
      </c>
      <c r="BP1456" t="s">
        <v>82</v>
      </c>
      <c r="BQ1456" t="s">
        <v>82</v>
      </c>
    </row>
    <row r="1457" spans="1:69" x14ac:dyDescent="0.2">
      <c r="A1457" s="5">
        <v>0</v>
      </c>
      <c r="B1457" t="s">
        <v>21506</v>
      </c>
      <c r="C1457" t="s">
        <v>21507</v>
      </c>
      <c r="D1457" t="s">
        <v>21508</v>
      </c>
      <c r="E1457" t="s">
        <v>21506</v>
      </c>
      <c r="F1457" t="s">
        <v>73</v>
      </c>
      <c r="G1457" t="s">
        <v>21509</v>
      </c>
      <c r="H1457" s="1">
        <v>42670</v>
      </c>
      <c r="I1457" s="1">
        <v>43221</v>
      </c>
      <c r="J1457" t="b">
        <v>0</v>
      </c>
      <c r="K1457" t="s">
        <v>75</v>
      </c>
      <c r="L1457" t="s">
        <v>21510</v>
      </c>
      <c r="M1457" t="s">
        <v>3277</v>
      </c>
      <c r="N1457">
        <v>100</v>
      </c>
      <c r="O1457" t="s">
        <v>21511</v>
      </c>
      <c r="P1457" t="s">
        <v>8363</v>
      </c>
      <c r="Q1457" t="s">
        <v>21512</v>
      </c>
      <c r="R1457" t="s">
        <v>81</v>
      </c>
      <c r="S1457" t="s">
        <v>82</v>
      </c>
      <c r="T1457" s="1">
        <v>42670</v>
      </c>
      <c r="U1457" t="s">
        <v>11956</v>
      </c>
      <c r="V1457" t="s">
        <v>271</v>
      </c>
      <c r="W1457" s="2">
        <v>44095</v>
      </c>
      <c r="X1457" t="s">
        <v>21513</v>
      </c>
      <c r="Y1457" t="s">
        <v>82</v>
      </c>
      <c r="Z1457" t="s">
        <v>82</v>
      </c>
      <c r="AA1457" t="s">
        <v>82</v>
      </c>
      <c r="AB1457" t="s">
        <v>82</v>
      </c>
      <c r="AC1457" t="s">
        <v>82</v>
      </c>
      <c r="AD1457" t="s">
        <v>82</v>
      </c>
      <c r="AE1457" t="s">
        <v>82</v>
      </c>
      <c r="AF1457" t="s">
        <v>82</v>
      </c>
      <c r="AG1457" t="s">
        <v>82</v>
      </c>
      <c r="AH1457" t="s">
        <v>82</v>
      </c>
      <c r="AI1457" t="s">
        <v>82</v>
      </c>
      <c r="AJ1457" t="s">
        <v>82</v>
      </c>
      <c r="AK1457" t="s">
        <v>86</v>
      </c>
      <c r="AL1457" t="s">
        <v>82</v>
      </c>
      <c r="AM1457" t="s">
        <v>88</v>
      </c>
      <c r="AN1457" t="s">
        <v>90</v>
      </c>
      <c r="AO1457" t="s">
        <v>90</v>
      </c>
      <c r="AP1457" t="s">
        <v>91</v>
      </c>
      <c r="AQ1457" t="s">
        <v>21514</v>
      </c>
      <c r="AR1457" t="s">
        <v>82</v>
      </c>
      <c r="AS1457" t="s">
        <v>11368</v>
      </c>
      <c r="AT1457" t="s">
        <v>21515</v>
      </c>
      <c r="AU1457" t="s">
        <v>81</v>
      </c>
      <c r="AV1457" t="s">
        <v>82</v>
      </c>
      <c r="AW1457" t="s">
        <v>82</v>
      </c>
      <c r="AX1457" t="s">
        <v>82</v>
      </c>
      <c r="AY1457" t="s">
        <v>82</v>
      </c>
      <c r="AZ1457" t="s">
        <v>82</v>
      </c>
      <c r="BA1457" t="s">
        <v>82</v>
      </c>
      <c r="BB1457" t="s">
        <v>82</v>
      </c>
      <c r="BC1457" t="s">
        <v>82</v>
      </c>
      <c r="BD1457" t="s">
        <v>82</v>
      </c>
      <c r="BE1457" t="s">
        <v>82</v>
      </c>
      <c r="BF1457" t="s">
        <v>82</v>
      </c>
      <c r="BG1457" t="s">
        <v>82</v>
      </c>
      <c r="BH1457" t="s">
        <v>82</v>
      </c>
      <c r="BI1457" t="s">
        <v>82</v>
      </c>
      <c r="BJ1457" t="s">
        <v>82</v>
      </c>
      <c r="BK1457" t="s">
        <v>82</v>
      </c>
      <c r="BL1457" t="s">
        <v>82</v>
      </c>
      <c r="BM1457" t="s">
        <v>82</v>
      </c>
      <c r="BN1457" t="s">
        <v>82</v>
      </c>
      <c r="BO1457" t="s">
        <v>82</v>
      </c>
      <c r="BP1457" t="s">
        <v>82</v>
      </c>
      <c r="BQ1457" t="s">
        <v>82</v>
      </c>
    </row>
    <row r="1458" spans="1:69" x14ac:dyDescent="0.2">
      <c r="A1458" s="5">
        <v>0</v>
      </c>
      <c r="B1458" t="s">
        <v>21516</v>
      </c>
      <c r="C1458" t="s">
        <v>21517</v>
      </c>
      <c r="D1458" t="s">
        <v>21518</v>
      </c>
      <c r="E1458" t="s">
        <v>21519</v>
      </c>
      <c r="F1458" t="s">
        <v>1316</v>
      </c>
      <c r="G1458" t="s">
        <v>21520</v>
      </c>
      <c r="H1458" s="1">
        <v>43213</v>
      </c>
      <c r="I1458" s="1">
        <v>43169</v>
      </c>
      <c r="J1458" t="b">
        <v>0</v>
      </c>
      <c r="K1458" t="s">
        <v>622</v>
      </c>
      <c r="L1458" t="s">
        <v>21521</v>
      </c>
      <c r="M1458" t="s">
        <v>90</v>
      </c>
      <c r="N1458">
        <v>80</v>
      </c>
      <c r="O1458" t="s">
        <v>14427</v>
      </c>
      <c r="P1458" t="s">
        <v>1356</v>
      </c>
      <c r="Q1458" t="s">
        <v>21522</v>
      </c>
      <c r="R1458" t="s">
        <v>81</v>
      </c>
      <c r="S1458" t="s">
        <v>82</v>
      </c>
      <c r="T1458" s="1">
        <v>43213</v>
      </c>
      <c r="U1458" s="1">
        <v>43169</v>
      </c>
      <c r="V1458" t="s">
        <v>1322</v>
      </c>
      <c r="W1458" s="2">
        <v>43241</v>
      </c>
      <c r="X1458" t="s">
        <v>82</v>
      </c>
      <c r="Y1458" t="s">
        <v>21523</v>
      </c>
      <c r="Z1458" t="s">
        <v>81</v>
      </c>
      <c r="AA1458" t="s">
        <v>21524</v>
      </c>
      <c r="AB1458" t="s">
        <v>21525</v>
      </c>
      <c r="AC1458" t="s">
        <v>21164</v>
      </c>
      <c r="AD1458" t="s">
        <v>14427</v>
      </c>
      <c r="AE1458" t="s">
        <v>21523</v>
      </c>
      <c r="AF1458" t="s">
        <v>81</v>
      </c>
      <c r="AG1458" t="s">
        <v>21524</v>
      </c>
      <c r="AH1458" t="s">
        <v>21525</v>
      </c>
      <c r="AI1458" t="s">
        <v>21164</v>
      </c>
      <c r="AJ1458" t="s">
        <v>14427</v>
      </c>
      <c r="AK1458" t="s">
        <v>296</v>
      </c>
      <c r="AL1458" t="s">
        <v>82</v>
      </c>
      <c r="AM1458" t="s">
        <v>14427</v>
      </c>
      <c r="AN1458" t="s">
        <v>1409</v>
      </c>
      <c r="AO1458" t="s">
        <v>1409</v>
      </c>
      <c r="AP1458" t="s">
        <v>371</v>
      </c>
      <c r="AQ1458" t="s">
        <v>21526</v>
      </c>
      <c r="AR1458" t="s">
        <v>21527</v>
      </c>
      <c r="AS1458" t="s">
        <v>21528</v>
      </c>
      <c r="AT1458" t="s">
        <v>21529</v>
      </c>
      <c r="AU1458" t="s">
        <v>81</v>
      </c>
      <c r="AV1458" t="s">
        <v>82</v>
      </c>
      <c r="AW1458" t="s">
        <v>1334</v>
      </c>
      <c r="AX1458" t="s">
        <v>81</v>
      </c>
      <c r="AY1458" t="s">
        <v>81</v>
      </c>
      <c r="AZ1458" t="s">
        <v>81</v>
      </c>
      <c r="BA1458" t="s">
        <v>82</v>
      </c>
      <c r="BB1458" s="1">
        <v>1</v>
      </c>
      <c r="BC1458" t="s">
        <v>81</v>
      </c>
      <c r="BD1458" t="s">
        <v>81</v>
      </c>
      <c r="BE1458" t="s">
        <v>81</v>
      </c>
      <c r="BF1458" t="s">
        <v>81</v>
      </c>
      <c r="BG1458" t="s">
        <v>81</v>
      </c>
      <c r="BH1458" t="s">
        <v>1943</v>
      </c>
      <c r="BI1458" t="s">
        <v>21530</v>
      </c>
      <c r="BJ1458" t="s">
        <v>82</v>
      </c>
      <c r="BK1458" t="s">
        <v>82</v>
      </c>
      <c r="BL1458" t="s">
        <v>200</v>
      </c>
      <c r="BM1458" t="s">
        <v>201</v>
      </c>
      <c r="BN1458" t="s">
        <v>81</v>
      </c>
      <c r="BO1458" t="s">
        <v>21173</v>
      </c>
      <c r="BP1458" t="s">
        <v>81</v>
      </c>
      <c r="BQ1458" t="s">
        <v>81</v>
      </c>
    </row>
    <row r="1459" spans="1:69" x14ac:dyDescent="0.2">
      <c r="A1459" s="5">
        <v>0</v>
      </c>
      <c r="B1459" t="s">
        <v>81</v>
      </c>
      <c r="C1459" t="s">
        <v>21531</v>
      </c>
      <c r="D1459" t="s">
        <v>21532</v>
      </c>
      <c r="E1459" t="s">
        <v>21533</v>
      </c>
      <c r="F1459" t="s">
        <v>120</v>
      </c>
      <c r="G1459" t="s">
        <v>21534</v>
      </c>
      <c r="H1459" s="1">
        <v>42461</v>
      </c>
      <c r="I1459" s="1">
        <v>42430</v>
      </c>
      <c r="J1459" t="b">
        <v>0</v>
      </c>
      <c r="K1459" t="s">
        <v>75</v>
      </c>
      <c r="L1459" t="s">
        <v>329</v>
      </c>
      <c r="M1459" t="s">
        <v>1830</v>
      </c>
      <c r="N1459">
        <v>480</v>
      </c>
      <c r="O1459" t="s">
        <v>21535</v>
      </c>
      <c r="P1459" t="s">
        <v>125</v>
      </c>
      <c r="Q1459" t="s">
        <v>21536</v>
      </c>
      <c r="R1459" t="s">
        <v>81</v>
      </c>
      <c r="S1459">
        <v>1</v>
      </c>
      <c r="T1459" s="1">
        <v>42461</v>
      </c>
      <c r="U1459" s="1">
        <v>42430</v>
      </c>
      <c r="V1459" t="s">
        <v>127</v>
      </c>
      <c r="W1459" s="2">
        <v>43557</v>
      </c>
      <c r="X1459" t="s">
        <v>82</v>
      </c>
      <c r="Y1459" t="s">
        <v>82</v>
      </c>
      <c r="Z1459" t="s">
        <v>82</v>
      </c>
      <c r="AA1459" t="s">
        <v>82</v>
      </c>
      <c r="AB1459" t="s">
        <v>82</v>
      </c>
      <c r="AC1459" t="s">
        <v>82</v>
      </c>
      <c r="AD1459" t="s">
        <v>82</v>
      </c>
      <c r="AE1459" t="s">
        <v>82</v>
      </c>
      <c r="AF1459" t="s">
        <v>82</v>
      </c>
      <c r="AG1459" t="s">
        <v>82</v>
      </c>
      <c r="AH1459" t="s">
        <v>82</v>
      </c>
      <c r="AI1459" t="s">
        <v>82</v>
      </c>
      <c r="AJ1459" t="s">
        <v>82</v>
      </c>
      <c r="AK1459" t="s">
        <v>296</v>
      </c>
      <c r="AL1459" t="s">
        <v>82</v>
      </c>
      <c r="AM1459" t="s">
        <v>1905</v>
      </c>
      <c r="AN1459" t="s">
        <v>123</v>
      </c>
      <c r="AO1459" t="s">
        <v>7191</v>
      </c>
      <c r="AP1459" t="s">
        <v>132</v>
      </c>
      <c r="AQ1459" t="s">
        <v>21537</v>
      </c>
      <c r="AR1459" t="s">
        <v>4436</v>
      </c>
      <c r="AS1459" t="s">
        <v>21538</v>
      </c>
      <c r="AT1459" t="s">
        <v>82</v>
      </c>
      <c r="AU1459" t="s">
        <v>81</v>
      </c>
      <c r="AV1459" t="s">
        <v>82</v>
      </c>
      <c r="AW1459" t="s">
        <v>81</v>
      </c>
      <c r="AX1459" t="s">
        <v>81</v>
      </c>
      <c r="AY1459" t="s">
        <v>81</v>
      </c>
      <c r="AZ1459" t="s">
        <v>81</v>
      </c>
      <c r="BA1459" t="s">
        <v>82</v>
      </c>
      <c r="BB1459" s="1">
        <v>1</v>
      </c>
      <c r="BC1459" t="s">
        <v>81</v>
      </c>
      <c r="BD1459" t="s">
        <v>81</v>
      </c>
      <c r="BE1459" t="s">
        <v>81</v>
      </c>
      <c r="BF1459" t="s">
        <v>81</v>
      </c>
      <c r="BG1459" t="s">
        <v>81</v>
      </c>
      <c r="BH1459" t="s">
        <v>81</v>
      </c>
      <c r="BI1459" t="s">
        <v>81</v>
      </c>
      <c r="BJ1459" t="s">
        <v>82</v>
      </c>
      <c r="BK1459" t="s">
        <v>82</v>
      </c>
      <c r="BL1459" t="s">
        <v>81</v>
      </c>
      <c r="BM1459" t="s">
        <v>137</v>
      </c>
      <c r="BN1459" t="s">
        <v>81</v>
      </c>
      <c r="BO1459" t="s">
        <v>81</v>
      </c>
      <c r="BP1459" t="s">
        <v>81</v>
      </c>
      <c r="BQ1459" t="s">
        <v>81</v>
      </c>
    </row>
    <row r="1460" spans="1:69" x14ac:dyDescent="0.2">
      <c r="A1460" s="5">
        <v>1</v>
      </c>
      <c r="B1460" t="s">
        <v>21539</v>
      </c>
      <c r="C1460" t="s">
        <v>21540</v>
      </c>
      <c r="D1460" t="s">
        <v>21541</v>
      </c>
      <c r="E1460" t="s">
        <v>21539</v>
      </c>
      <c r="F1460" t="s">
        <v>73</v>
      </c>
      <c r="G1460" t="s">
        <v>21542</v>
      </c>
      <c r="H1460" s="1">
        <v>43571</v>
      </c>
      <c r="I1460" s="1">
        <v>43711</v>
      </c>
      <c r="J1460" t="b">
        <v>0</v>
      </c>
      <c r="K1460" t="s">
        <v>75</v>
      </c>
      <c r="L1460" t="s">
        <v>948</v>
      </c>
      <c r="M1460" t="s">
        <v>164</v>
      </c>
      <c r="N1460">
        <v>75</v>
      </c>
      <c r="O1460" t="s">
        <v>7207</v>
      </c>
      <c r="P1460" t="s">
        <v>79</v>
      </c>
      <c r="Q1460" t="s">
        <v>4142</v>
      </c>
      <c r="R1460" t="s">
        <v>81</v>
      </c>
      <c r="S1460" t="s">
        <v>82</v>
      </c>
      <c r="T1460" s="1">
        <v>43571</v>
      </c>
      <c r="U1460" t="s">
        <v>13369</v>
      </c>
      <c r="V1460" t="s">
        <v>542</v>
      </c>
      <c r="W1460" s="2">
        <v>44144</v>
      </c>
      <c r="X1460" t="s">
        <v>21543</v>
      </c>
      <c r="Y1460" t="s">
        <v>148</v>
      </c>
      <c r="Z1460" t="s">
        <v>21544</v>
      </c>
      <c r="AA1460" t="s">
        <v>82</v>
      </c>
      <c r="AB1460" t="s">
        <v>21545</v>
      </c>
      <c r="AC1460" t="s">
        <v>21546</v>
      </c>
      <c r="AD1460" t="s">
        <v>21547</v>
      </c>
      <c r="AE1460" t="s">
        <v>148</v>
      </c>
      <c r="AF1460" t="s">
        <v>21544</v>
      </c>
      <c r="AG1460" t="s">
        <v>82</v>
      </c>
      <c r="AH1460" t="s">
        <v>21545</v>
      </c>
      <c r="AI1460" t="s">
        <v>21546</v>
      </c>
      <c r="AJ1460" t="s">
        <v>21547</v>
      </c>
      <c r="AK1460" t="s">
        <v>296</v>
      </c>
      <c r="AL1460" t="s">
        <v>82</v>
      </c>
      <c r="AM1460" t="s">
        <v>88</v>
      </c>
      <c r="AN1460" t="s">
        <v>1975</v>
      </c>
      <c r="AO1460" t="s">
        <v>1424</v>
      </c>
      <c r="AP1460" t="s">
        <v>91</v>
      </c>
      <c r="AQ1460" t="s">
        <v>21548</v>
      </c>
      <c r="AR1460" t="s">
        <v>82</v>
      </c>
      <c r="AS1460" t="s">
        <v>9949</v>
      </c>
      <c r="AT1460" t="s">
        <v>21549</v>
      </c>
      <c r="AU1460" t="s">
        <v>81</v>
      </c>
      <c r="AV1460" t="s">
        <v>82</v>
      </c>
      <c r="AW1460" t="s">
        <v>82</v>
      </c>
      <c r="AX1460" t="s">
        <v>82</v>
      </c>
      <c r="AY1460" t="s">
        <v>82</v>
      </c>
      <c r="AZ1460" t="s">
        <v>82</v>
      </c>
      <c r="BA1460" t="s">
        <v>82</v>
      </c>
      <c r="BB1460" t="s">
        <v>82</v>
      </c>
      <c r="BC1460" t="s">
        <v>82</v>
      </c>
      <c r="BD1460" t="s">
        <v>82</v>
      </c>
      <c r="BE1460" t="s">
        <v>82</v>
      </c>
      <c r="BF1460" t="s">
        <v>82</v>
      </c>
      <c r="BG1460" t="s">
        <v>82</v>
      </c>
      <c r="BH1460" t="s">
        <v>82</v>
      </c>
      <c r="BI1460" t="s">
        <v>82</v>
      </c>
      <c r="BJ1460" t="s">
        <v>82</v>
      </c>
      <c r="BK1460" t="s">
        <v>82</v>
      </c>
      <c r="BL1460" t="s">
        <v>82</v>
      </c>
      <c r="BM1460" t="s">
        <v>82</v>
      </c>
      <c r="BN1460" t="s">
        <v>82</v>
      </c>
      <c r="BO1460" t="s">
        <v>82</v>
      </c>
      <c r="BP1460" t="s">
        <v>82</v>
      </c>
      <c r="BQ1460" t="s">
        <v>82</v>
      </c>
    </row>
    <row r="1461" spans="1:69" x14ac:dyDescent="0.2">
      <c r="A1461" s="5">
        <v>0</v>
      </c>
      <c r="B1461" t="s">
        <v>21550</v>
      </c>
      <c r="C1461" t="s">
        <v>21551</v>
      </c>
      <c r="D1461" t="s">
        <v>21552</v>
      </c>
      <c r="E1461" t="s">
        <v>21550</v>
      </c>
      <c r="F1461" t="s">
        <v>553</v>
      </c>
      <c r="G1461" t="s">
        <v>21553</v>
      </c>
      <c r="H1461" s="1">
        <v>43021</v>
      </c>
      <c r="I1461" s="1">
        <v>43069</v>
      </c>
      <c r="J1461" t="b">
        <v>0</v>
      </c>
      <c r="K1461" t="s">
        <v>555</v>
      </c>
      <c r="L1461" t="s">
        <v>1531</v>
      </c>
      <c r="M1461" t="s">
        <v>1751</v>
      </c>
      <c r="N1461" t="s">
        <v>21554</v>
      </c>
      <c r="O1461" t="s">
        <v>21555</v>
      </c>
      <c r="P1461" t="s">
        <v>365</v>
      </c>
      <c r="Q1461" t="s">
        <v>4787</v>
      </c>
      <c r="R1461" t="s">
        <v>81</v>
      </c>
      <c r="S1461" t="s">
        <v>82</v>
      </c>
      <c r="T1461" s="1">
        <v>43021</v>
      </c>
      <c r="U1461" s="1">
        <v>43069</v>
      </c>
      <c r="V1461" t="s">
        <v>553</v>
      </c>
      <c r="W1461" s="2">
        <v>43493</v>
      </c>
      <c r="X1461" t="s">
        <v>21556</v>
      </c>
      <c r="Y1461" t="s">
        <v>21557</v>
      </c>
      <c r="Z1461" t="s">
        <v>81</v>
      </c>
      <c r="AA1461" t="s">
        <v>21558</v>
      </c>
      <c r="AB1461" t="s">
        <v>21559</v>
      </c>
      <c r="AC1461" t="s">
        <v>21560</v>
      </c>
      <c r="AD1461" t="s">
        <v>21561</v>
      </c>
      <c r="AE1461" t="s">
        <v>21557</v>
      </c>
      <c r="AF1461" t="s">
        <v>81</v>
      </c>
      <c r="AG1461" t="s">
        <v>21558</v>
      </c>
      <c r="AH1461" t="s">
        <v>21559</v>
      </c>
      <c r="AI1461" t="s">
        <v>21560</v>
      </c>
      <c r="AJ1461" t="s">
        <v>21561</v>
      </c>
      <c r="AK1461" t="s">
        <v>110</v>
      </c>
      <c r="AL1461" t="s">
        <v>82</v>
      </c>
      <c r="AM1461" t="s">
        <v>21562</v>
      </c>
      <c r="AN1461">
        <v>65</v>
      </c>
      <c r="AO1461" t="s">
        <v>81</v>
      </c>
      <c r="AP1461" t="s">
        <v>371</v>
      </c>
      <c r="AQ1461" t="s">
        <v>21563</v>
      </c>
      <c r="AR1461" t="s">
        <v>21564</v>
      </c>
      <c r="AS1461" t="s">
        <v>21565</v>
      </c>
      <c r="AT1461" t="s">
        <v>21566</v>
      </c>
      <c r="AU1461" t="s">
        <v>81</v>
      </c>
      <c r="AV1461" t="s">
        <v>82</v>
      </c>
      <c r="AW1461" t="s">
        <v>81</v>
      </c>
      <c r="AX1461" t="s">
        <v>81</v>
      </c>
      <c r="AY1461" t="s">
        <v>81</v>
      </c>
      <c r="AZ1461" t="s">
        <v>81</v>
      </c>
      <c r="BA1461" t="s">
        <v>82</v>
      </c>
      <c r="BB1461" s="1">
        <v>1</v>
      </c>
      <c r="BC1461" t="s">
        <v>81</v>
      </c>
      <c r="BD1461" t="s">
        <v>81</v>
      </c>
      <c r="BE1461" t="s">
        <v>81</v>
      </c>
      <c r="BF1461" t="s">
        <v>81</v>
      </c>
      <c r="BG1461" t="s">
        <v>81</v>
      </c>
      <c r="BH1461" t="s">
        <v>81</v>
      </c>
      <c r="BI1461" t="s">
        <v>81</v>
      </c>
      <c r="BJ1461" t="s">
        <v>82</v>
      </c>
      <c r="BK1461" t="s">
        <v>82</v>
      </c>
      <c r="BL1461" t="s">
        <v>200</v>
      </c>
      <c r="BM1461" t="s">
        <v>21567</v>
      </c>
      <c r="BN1461" t="s">
        <v>81</v>
      </c>
      <c r="BO1461" t="s">
        <v>81</v>
      </c>
      <c r="BP1461" t="s">
        <v>81</v>
      </c>
      <c r="BQ1461" t="s">
        <v>81</v>
      </c>
    </row>
    <row r="1462" spans="1:69" x14ac:dyDescent="0.2">
      <c r="A1462" s="5">
        <v>1</v>
      </c>
      <c r="B1462" t="s">
        <v>4438</v>
      </c>
      <c r="C1462" t="s">
        <v>4611</v>
      </c>
      <c r="D1462" t="s">
        <v>4440</v>
      </c>
      <c r="E1462" t="s">
        <v>4441</v>
      </c>
      <c r="F1462" t="s">
        <v>178</v>
      </c>
      <c r="G1462" t="s">
        <v>21568</v>
      </c>
      <c r="H1462" s="1">
        <v>42537</v>
      </c>
      <c r="I1462" s="1">
        <v>42566</v>
      </c>
      <c r="J1462" t="b">
        <v>0</v>
      </c>
      <c r="K1462" t="s">
        <v>180</v>
      </c>
      <c r="L1462" t="s">
        <v>3802</v>
      </c>
      <c r="M1462" t="s">
        <v>346</v>
      </c>
      <c r="N1462">
        <v>6000</v>
      </c>
      <c r="O1462" t="s">
        <v>10753</v>
      </c>
      <c r="P1462" t="s">
        <v>10754</v>
      </c>
      <c r="Q1462" t="s">
        <v>4615</v>
      </c>
      <c r="R1462" t="s">
        <v>4616</v>
      </c>
      <c r="S1462" t="s">
        <v>82</v>
      </c>
      <c r="T1462" s="1">
        <v>42537</v>
      </c>
      <c r="U1462" s="1">
        <v>42566</v>
      </c>
      <c r="V1462" t="s">
        <v>186</v>
      </c>
      <c r="W1462" s="2">
        <v>44110</v>
      </c>
      <c r="X1462" t="s">
        <v>4446</v>
      </c>
      <c r="Y1462" t="s">
        <v>4447</v>
      </c>
      <c r="Z1462" t="s">
        <v>81</v>
      </c>
      <c r="AA1462" t="s">
        <v>4448</v>
      </c>
      <c r="AB1462" t="s">
        <v>4449</v>
      </c>
      <c r="AC1462" t="s">
        <v>4450</v>
      </c>
      <c r="AD1462" t="s">
        <v>4451</v>
      </c>
      <c r="AE1462" t="s">
        <v>4447</v>
      </c>
      <c r="AF1462" t="s">
        <v>81</v>
      </c>
      <c r="AG1462" t="s">
        <v>4448</v>
      </c>
      <c r="AH1462" t="s">
        <v>4449</v>
      </c>
      <c r="AI1462" t="s">
        <v>4450</v>
      </c>
      <c r="AJ1462" t="s">
        <v>4451</v>
      </c>
      <c r="AK1462" t="s">
        <v>191</v>
      </c>
      <c r="AL1462" t="s">
        <v>82</v>
      </c>
      <c r="AM1462" t="s">
        <v>4452</v>
      </c>
      <c r="AN1462" t="s">
        <v>81</v>
      </c>
      <c r="AO1462" t="s">
        <v>81</v>
      </c>
      <c r="AP1462" t="s">
        <v>351</v>
      </c>
      <c r="AQ1462" t="s">
        <v>21569</v>
      </c>
      <c r="AR1462" t="s">
        <v>10756</v>
      </c>
      <c r="AS1462" t="s">
        <v>4619</v>
      </c>
      <c r="AT1462" t="s">
        <v>15884</v>
      </c>
      <c r="AU1462" t="s">
        <v>197</v>
      </c>
      <c r="AV1462" t="s">
        <v>82</v>
      </c>
      <c r="AW1462" t="s">
        <v>198</v>
      </c>
      <c r="AX1462" t="s">
        <v>81</v>
      </c>
      <c r="AY1462" t="s">
        <v>81</v>
      </c>
      <c r="AZ1462" t="s">
        <v>4457</v>
      </c>
      <c r="BA1462" t="s">
        <v>82</v>
      </c>
      <c r="BB1462" s="1">
        <v>1</v>
      </c>
      <c r="BC1462" t="s">
        <v>199</v>
      </c>
      <c r="BD1462" t="s">
        <v>199</v>
      </c>
      <c r="BE1462" t="s">
        <v>199</v>
      </c>
      <c r="BF1462" t="s">
        <v>199</v>
      </c>
      <c r="BG1462" t="s">
        <v>81</v>
      </c>
      <c r="BH1462" t="s">
        <v>81</v>
      </c>
      <c r="BI1462" t="s">
        <v>81</v>
      </c>
      <c r="BJ1462" t="s">
        <v>82</v>
      </c>
      <c r="BK1462" t="s">
        <v>82</v>
      </c>
      <c r="BL1462" t="s">
        <v>200</v>
      </c>
      <c r="BM1462" t="s">
        <v>21570</v>
      </c>
      <c r="BN1462" t="s">
        <v>81</v>
      </c>
      <c r="BO1462" t="s">
        <v>81</v>
      </c>
      <c r="BP1462" t="s">
        <v>81</v>
      </c>
      <c r="BQ1462" t="s">
        <v>81</v>
      </c>
    </row>
    <row r="1463" spans="1:69" x14ac:dyDescent="0.2">
      <c r="A1463" s="5">
        <v>1</v>
      </c>
      <c r="B1463" t="s">
        <v>21571</v>
      </c>
      <c r="C1463" t="s">
        <v>21572</v>
      </c>
      <c r="D1463" t="s">
        <v>21573</v>
      </c>
      <c r="E1463" t="s">
        <v>21574</v>
      </c>
      <c r="F1463" t="s">
        <v>73</v>
      </c>
      <c r="G1463" t="s">
        <v>21575</v>
      </c>
      <c r="H1463" s="1">
        <v>42746</v>
      </c>
      <c r="I1463" s="1">
        <v>42644</v>
      </c>
      <c r="J1463" t="b">
        <v>1</v>
      </c>
      <c r="K1463" t="s">
        <v>75</v>
      </c>
      <c r="L1463" t="s">
        <v>581</v>
      </c>
      <c r="M1463" t="s">
        <v>363</v>
      </c>
      <c r="N1463">
        <v>171</v>
      </c>
      <c r="O1463" t="s">
        <v>21576</v>
      </c>
      <c r="P1463" t="s">
        <v>1377</v>
      </c>
      <c r="Q1463" t="s">
        <v>886</v>
      </c>
      <c r="R1463" t="s">
        <v>81</v>
      </c>
      <c r="S1463">
        <v>1</v>
      </c>
      <c r="T1463" s="1">
        <v>42746</v>
      </c>
      <c r="U1463" s="3">
        <v>42644</v>
      </c>
      <c r="V1463" t="s">
        <v>503</v>
      </c>
      <c r="W1463" s="2">
        <v>43085</v>
      </c>
      <c r="X1463" t="s">
        <v>21577</v>
      </c>
      <c r="Y1463" t="s">
        <v>21578</v>
      </c>
      <c r="Z1463" t="s">
        <v>21579</v>
      </c>
      <c r="AA1463" t="s">
        <v>82</v>
      </c>
      <c r="AB1463" t="s">
        <v>21580</v>
      </c>
      <c r="AC1463" t="s">
        <v>21580</v>
      </c>
      <c r="AD1463" t="s">
        <v>21581</v>
      </c>
      <c r="AE1463" t="s">
        <v>21578</v>
      </c>
      <c r="AF1463" t="s">
        <v>21579</v>
      </c>
      <c r="AG1463" t="s">
        <v>82</v>
      </c>
      <c r="AH1463" t="s">
        <v>21580</v>
      </c>
      <c r="AI1463" t="s">
        <v>21580</v>
      </c>
      <c r="AJ1463" t="s">
        <v>21581</v>
      </c>
      <c r="AK1463" t="s">
        <v>110</v>
      </c>
      <c r="AL1463" t="s">
        <v>82</v>
      </c>
      <c r="AM1463" t="s">
        <v>88</v>
      </c>
      <c r="AN1463" t="s">
        <v>439</v>
      </c>
      <c r="AO1463" t="s">
        <v>5261</v>
      </c>
      <c r="AP1463" t="s">
        <v>91</v>
      </c>
      <c r="AQ1463" t="s">
        <v>21582</v>
      </c>
      <c r="AR1463" t="s">
        <v>82</v>
      </c>
      <c r="AS1463" t="s">
        <v>21583</v>
      </c>
      <c r="AT1463" t="s">
        <v>82</v>
      </c>
      <c r="AU1463" t="s">
        <v>81</v>
      </c>
      <c r="AV1463" t="s">
        <v>82</v>
      </c>
      <c r="AW1463" t="s">
        <v>82</v>
      </c>
      <c r="AX1463" t="s">
        <v>82</v>
      </c>
      <c r="AY1463" t="s">
        <v>82</v>
      </c>
      <c r="AZ1463" t="s">
        <v>82</v>
      </c>
      <c r="BA1463" t="s">
        <v>82</v>
      </c>
      <c r="BB1463" t="s">
        <v>82</v>
      </c>
      <c r="BC1463" t="s">
        <v>82</v>
      </c>
      <c r="BD1463" t="s">
        <v>82</v>
      </c>
      <c r="BE1463" t="s">
        <v>82</v>
      </c>
      <c r="BF1463" t="s">
        <v>82</v>
      </c>
      <c r="BG1463" t="s">
        <v>82</v>
      </c>
      <c r="BH1463" t="s">
        <v>82</v>
      </c>
      <c r="BI1463" t="s">
        <v>82</v>
      </c>
      <c r="BJ1463" t="s">
        <v>82</v>
      </c>
      <c r="BK1463" t="s">
        <v>82</v>
      </c>
      <c r="BL1463" t="s">
        <v>82</v>
      </c>
      <c r="BM1463" t="s">
        <v>82</v>
      </c>
      <c r="BN1463" t="s">
        <v>82</v>
      </c>
      <c r="BO1463" t="s">
        <v>82</v>
      </c>
      <c r="BP1463" t="s">
        <v>82</v>
      </c>
      <c r="BQ1463" t="s">
        <v>82</v>
      </c>
    </row>
    <row r="1464" spans="1:69" x14ac:dyDescent="0.2">
      <c r="A1464" s="5">
        <v>0</v>
      </c>
      <c r="B1464" t="s">
        <v>21584</v>
      </c>
      <c r="C1464" t="s">
        <v>21585</v>
      </c>
      <c r="D1464" t="s">
        <v>21586</v>
      </c>
      <c r="E1464" t="s">
        <v>21587</v>
      </c>
      <c r="F1464" t="s">
        <v>73</v>
      </c>
      <c r="G1464" t="s">
        <v>21588</v>
      </c>
      <c r="H1464" s="1">
        <v>43418</v>
      </c>
      <c r="I1464" s="1">
        <v>43435</v>
      </c>
      <c r="J1464" t="b">
        <v>0</v>
      </c>
      <c r="K1464" t="s">
        <v>75</v>
      </c>
      <c r="L1464" t="s">
        <v>15224</v>
      </c>
      <c r="M1464" t="s">
        <v>90</v>
      </c>
      <c r="N1464">
        <v>612</v>
      </c>
      <c r="O1464" t="s">
        <v>21589</v>
      </c>
      <c r="P1464" t="s">
        <v>21590</v>
      </c>
      <c r="Q1464" t="s">
        <v>21591</v>
      </c>
      <c r="R1464" t="s">
        <v>81</v>
      </c>
      <c r="S1464" t="s">
        <v>82</v>
      </c>
      <c r="T1464" s="1">
        <v>43418</v>
      </c>
      <c r="U1464" t="s">
        <v>105</v>
      </c>
      <c r="V1464" t="s">
        <v>106</v>
      </c>
      <c r="W1464" s="2">
        <v>44039</v>
      </c>
      <c r="X1464" t="s">
        <v>21592</v>
      </c>
      <c r="Y1464" t="s">
        <v>227</v>
      </c>
      <c r="Z1464" t="s">
        <v>21593</v>
      </c>
      <c r="AA1464" t="s">
        <v>82</v>
      </c>
      <c r="AB1464" t="s">
        <v>21594</v>
      </c>
      <c r="AC1464" t="s">
        <v>21595</v>
      </c>
      <c r="AD1464" t="s">
        <v>21596</v>
      </c>
      <c r="AE1464" t="s">
        <v>227</v>
      </c>
      <c r="AF1464" t="s">
        <v>21593</v>
      </c>
      <c r="AG1464" t="s">
        <v>82</v>
      </c>
      <c r="AH1464" t="s">
        <v>21594</v>
      </c>
      <c r="AI1464" t="s">
        <v>21595</v>
      </c>
      <c r="AJ1464" t="s">
        <v>21596</v>
      </c>
      <c r="AK1464" t="s">
        <v>296</v>
      </c>
      <c r="AL1464" t="s">
        <v>21597</v>
      </c>
      <c r="AM1464" t="s">
        <v>88</v>
      </c>
      <c r="AN1464" t="s">
        <v>678</v>
      </c>
      <c r="AO1464" t="s">
        <v>7323</v>
      </c>
      <c r="AP1464" t="s">
        <v>91</v>
      </c>
      <c r="AQ1464" t="s">
        <v>21598</v>
      </c>
      <c r="AR1464" t="s">
        <v>82</v>
      </c>
      <c r="AS1464" t="s">
        <v>7435</v>
      </c>
      <c r="AT1464" t="s">
        <v>82</v>
      </c>
      <c r="AU1464" t="s">
        <v>81</v>
      </c>
      <c r="AV1464" t="s">
        <v>82</v>
      </c>
      <c r="AW1464" t="s">
        <v>82</v>
      </c>
      <c r="AX1464" t="s">
        <v>82</v>
      </c>
      <c r="AY1464" t="s">
        <v>82</v>
      </c>
      <c r="AZ1464" t="s">
        <v>82</v>
      </c>
      <c r="BA1464" t="s">
        <v>82</v>
      </c>
      <c r="BB1464" t="s">
        <v>82</v>
      </c>
      <c r="BC1464" t="s">
        <v>82</v>
      </c>
      <c r="BD1464" t="s">
        <v>82</v>
      </c>
      <c r="BE1464" t="s">
        <v>82</v>
      </c>
      <c r="BF1464" t="s">
        <v>82</v>
      </c>
      <c r="BG1464" t="s">
        <v>82</v>
      </c>
      <c r="BH1464" t="s">
        <v>82</v>
      </c>
      <c r="BI1464" t="s">
        <v>82</v>
      </c>
      <c r="BJ1464" t="s">
        <v>82</v>
      </c>
      <c r="BK1464" t="s">
        <v>82</v>
      </c>
      <c r="BL1464" t="s">
        <v>82</v>
      </c>
      <c r="BM1464" t="s">
        <v>82</v>
      </c>
      <c r="BN1464" t="s">
        <v>82</v>
      </c>
      <c r="BO1464" t="s">
        <v>82</v>
      </c>
      <c r="BP1464" t="s">
        <v>82</v>
      </c>
      <c r="BQ1464" t="s">
        <v>82</v>
      </c>
    </row>
    <row r="1465" spans="1:69" x14ac:dyDescent="0.2">
      <c r="A1465" s="5">
        <v>1</v>
      </c>
      <c r="B1465" t="s">
        <v>3300</v>
      </c>
      <c r="C1465" t="s">
        <v>3301</v>
      </c>
      <c r="D1465" t="s">
        <v>3302</v>
      </c>
      <c r="E1465" t="s">
        <v>3300</v>
      </c>
      <c r="F1465" t="s">
        <v>178</v>
      </c>
      <c r="G1465" t="s">
        <v>21599</v>
      </c>
      <c r="H1465" s="1">
        <v>42866</v>
      </c>
      <c r="I1465" s="1">
        <v>42908</v>
      </c>
      <c r="J1465" t="b">
        <v>0</v>
      </c>
      <c r="K1465" t="s">
        <v>180</v>
      </c>
      <c r="L1465" t="s">
        <v>3304</v>
      </c>
      <c r="M1465" t="s">
        <v>3305</v>
      </c>
      <c r="N1465">
        <v>154</v>
      </c>
      <c r="O1465" t="s">
        <v>2034</v>
      </c>
      <c r="P1465" t="s">
        <v>14792</v>
      </c>
      <c r="Q1465" t="s">
        <v>3307</v>
      </c>
      <c r="R1465" t="s">
        <v>2033</v>
      </c>
      <c r="S1465" t="s">
        <v>82</v>
      </c>
      <c r="T1465" s="1">
        <v>42866</v>
      </c>
      <c r="U1465" s="1">
        <v>42908</v>
      </c>
      <c r="V1465" t="s">
        <v>186</v>
      </c>
      <c r="W1465" s="2">
        <v>43794</v>
      </c>
      <c r="X1465" t="s">
        <v>3308</v>
      </c>
      <c r="Y1465" t="s">
        <v>3309</v>
      </c>
      <c r="Z1465" t="s">
        <v>81</v>
      </c>
      <c r="AA1465" t="s">
        <v>3310</v>
      </c>
      <c r="AB1465" t="s">
        <v>21600</v>
      </c>
      <c r="AC1465" t="s">
        <v>3312</v>
      </c>
      <c r="AD1465" t="s">
        <v>2034</v>
      </c>
      <c r="AE1465" t="s">
        <v>3309</v>
      </c>
      <c r="AF1465" t="s">
        <v>81</v>
      </c>
      <c r="AG1465" t="s">
        <v>3310</v>
      </c>
      <c r="AH1465" t="s">
        <v>21600</v>
      </c>
      <c r="AI1465" t="s">
        <v>3312</v>
      </c>
      <c r="AJ1465" t="s">
        <v>2034</v>
      </c>
      <c r="AK1465" t="s">
        <v>250</v>
      </c>
      <c r="AL1465" t="s">
        <v>82</v>
      </c>
      <c r="AM1465" t="s">
        <v>2034</v>
      </c>
      <c r="AN1465" t="s">
        <v>81</v>
      </c>
      <c r="AO1465" t="s">
        <v>81</v>
      </c>
      <c r="AP1465" t="s">
        <v>192</v>
      </c>
      <c r="AQ1465" t="s">
        <v>21601</v>
      </c>
      <c r="AR1465" t="s">
        <v>21602</v>
      </c>
      <c r="AS1465" t="s">
        <v>21603</v>
      </c>
      <c r="AT1465" t="s">
        <v>21604</v>
      </c>
      <c r="AU1465" t="s">
        <v>197</v>
      </c>
      <c r="AV1465" t="s">
        <v>82</v>
      </c>
      <c r="AW1465" t="s">
        <v>198</v>
      </c>
      <c r="AX1465" t="s">
        <v>81</v>
      </c>
      <c r="AY1465" t="s">
        <v>81</v>
      </c>
      <c r="AZ1465" t="s">
        <v>3317</v>
      </c>
      <c r="BA1465" t="s">
        <v>82</v>
      </c>
      <c r="BB1465" s="1">
        <v>1</v>
      </c>
      <c r="BC1465" t="s">
        <v>199</v>
      </c>
      <c r="BD1465" t="s">
        <v>199</v>
      </c>
      <c r="BE1465" t="s">
        <v>199</v>
      </c>
      <c r="BF1465" t="s">
        <v>199</v>
      </c>
      <c r="BG1465" t="s">
        <v>81</v>
      </c>
      <c r="BH1465" t="s">
        <v>81</v>
      </c>
      <c r="BI1465" t="s">
        <v>81</v>
      </c>
      <c r="BJ1465" t="s">
        <v>82</v>
      </c>
      <c r="BK1465" t="s">
        <v>82</v>
      </c>
      <c r="BL1465" t="s">
        <v>200</v>
      </c>
      <c r="BM1465" t="s">
        <v>201</v>
      </c>
      <c r="BN1465" t="s">
        <v>81</v>
      </c>
      <c r="BO1465" t="s">
        <v>81</v>
      </c>
      <c r="BP1465" t="s">
        <v>81</v>
      </c>
      <c r="BQ1465" t="s">
        <v>81</v>
      </c>
    </row>
    <row r="1466" spans="1:69" x14ac:dyDescent="0.2">
      <c r="A1466" s="5">
        <v>1</v>
      </c>
      <c r="B1466" t="s">
        <v>21605</v>
      </c>
      <c r="C1466" t="s">
        <v>21606</v>
      </c>
      <c r="D1466" t="s">
        <v>21607</v>
      </c>
      <c r="E1466" t="s">
        <v>21605</v>
      </c>
      <c r="F1466" t="s">
        <v>553</v>
      </c>
      <c r="G1466" t="s">
        <v>21608</v>
      </c>
      <c r="H1466" s="1">
        <v>43158</v>
      </c>
      <c r="I1466" s="1">
        <v>43160</v>
      </c>
      <c r="J1466" t="b">
        <v>0</v>
      </c>
      <c r="K1466" t="s">
        <v>555</v>
      </c>
      <c r="L1466" t="s">
        <v>1531</v>
      </c>
      <c r="M1466" t="s">
        <v>19514</v>
      </c>
      <c r="N1466" t="s">
        <v>21609</v>
      </c>
      <c r="O1466" t="s">
        <v>21610</v>
      </c>
      <c r="P1466" t="s">
        <v>365</v>
      </c>
      <c r="Q1466" t="s">
        <v>3485</v>
      </c>
      <c r="R1466" t="s">
        <v>81</v>
      </c>
      <c r="S1466" t="s">
        <v>82</v>
      </c>
      <c r="T1466" s="1">
        <v>43158</v>
      </c>
      <c r="U1466" s="1">
        <v>43160</v>
      </c>
      <c r="V1466" t="s">
        <v>553</v>
      </c>
      <c r="W1466" s="2">
        <v>43164</v>
      </c>
      <c r="X1466" t="s">
        <v>82</v>
      </c>
      <c r="Y1466" t="s">
        <v>21611</v>
      </c>
      <c r="Z1466" t="s">
        <v>81</v>
      </c>
      <c r="AA1466" t="s">
        <v>21612</v>
      </c>
      <c r="AB1466" t="s">
        <v>21613</v>
      </c>
      <c r="AC1466" t="s">
        <v>21614</v>
      </c>
      <c r="AD1466" t="s">
        <v>21610</v>
      </c>
      <c r="AE1466" t="s">
        <v>21611</v>
      </c>
      <c r="AF1466" t="s">
        <v>81</v>
      </c>
      <c r="AG1466" t="s">
        <v>21612</v>
      </c>
      <c r="AH1466" t="s">
        <v>21613</v>
      </c>
      <c r="AI1466" t="s">
        <v>21614</v>
      </c>
      <c r="AJ1466" t="s">
        <v>21610</v>
      </c>
      <c r="AK1466" t="s">
        <v>296</v>
      </c>
      <c r="AL1466" t="s">
        <v>82</v>
      </c>
      <c r="AM1466" t="s">
        <v>21615</v>
      </c>
      <c r="AN1466">
        <v>18</v>
      </c>
      <c r="AO1466" t="s">
        <v>81</v>
      </c>
      <c r="AP1466" t="s">
        <v>371</v>
      </c>
      <c r="AQ1466" t="s">
        <v>21616</v>
      </c>
      <c r="AR1466" t="s">
        <v>21617</v>
      </c>
      <c r="AS1466" t="s">
        <v>21618</v>
      </c>
      <c r="AT1466" t="s">
        <v>21619</v>
      </c>
      <c r="AU1466" t="s">
        <v>81</v>
      </c>
      <c r="AV1466" t="s">
        <v>82</v>
      </c>
      <c r="AW1466" t="s">
        <v>81</v>
      </c>
      <c r="AX1466" t="s">
        <v>81</v>
      </c>
      <c r="AY1466" t="s">
        <v>81</v>
      </c>
      <c r="AZ1466" t="s">
        <v>81</v>
      </c>
      <c r="BA1466" t="s">
        <v>82</v>
      </c>
      <c r="BB1466" s="1">
        <v>1</v>
      </c>
      <c r="BC1466" t="s">
        <v>81</v>
      </c>
      <c r="BD1466" t="s">
        <v>81</v>
      </c>
      <c r="BE1466" t="s">
        <v>81</v>
      </c>
      <c r="BF1466" t="s">
        <v>81</v>
      </c>
      <c r="BG1466" t="s">
        <v>81</v>
      </c>
      <c r="BH1466" t="s">
        <v>81</v>
      </c>
      <c r="BI1466" t="s">
        <v>81</v>
      </c>
      <c r="BJ1466" t="s">
        <v>82</v>
      </c>
      <c r="BK1466" t="s">
        <v>82</v>
      </c>
      <c r="BL1466" t="s">
        <v>200</v>
      </c>
      <c r="BM1466" t="s">
        <v>10740</v>
      </c>
      <c r="BN1466" t="s">
        <v>81</v>
      </c>
      <c r="BO1466" t="s">
        <v>21620</v>
      </c>
      <c r="BP1466" t="s">
        <v>81</v>
      </c>
      <c r="BQ1466" t="s">
        <v>81</v>
      </c>
    </row>
    <row r="1467" spans="1:69" x14ac:dyDescent="0.2">
      <c r="A1467" s="5">
        <v>0</v>
      </c>
      <c r="B1467" t="s">
        <v>21621</v>
      </c>
      <c r="C1467" t="s">
        <v>21622</v>
      </c>
      <c r="D1467" t="s">
        <v>21623</v>
      </c>
      <c r="E1467" t="s">
        <v>21624</v>
      </c>
      <c r="F1467" t="s">
        <v>73</v>
      </c>
      <c r="G1467" t="s">
        <v>21625</v>
      </c>
      <c r="H1467" s="1">
        <v>42789</v>
      </c>
      <c r="I1467" s="1">
        <v>42425</v>
      </c>
      <c r="J1467" t="b">
        <v>0</v>
      </c>
      <c r="K1467" t="s">
        <v>75</v>
      </c>
      <c r="L1467" t="s">
        <v>419</v>
      </c>
      <c r="M1467" t="s">
        <v>90</v>
      </c>
      <c r="N1467">
        <v>16</v>
      </c>
      <c r="O1467" t="s">
        <v>1163</v>
      </c>
      <c r="P1467" t="s">
        <v>82</v>
      </c>
      <c r="Q1467" t="s">
        <v>950</v>
      </c>
      <c r="R1467" t="s">
        <v>81</v>
      </c>
      <c r="S1467">
        <v>1</v>
      </c>
      <c r="T1467" s="1">
        <v>42789</v>
      </c>
      <c r="U1467" t="s">
        <v>21626</v>
      </c>
      <c r="V1467" t="s">
        <v>503</v>
      </c>
      <c r="W1467" s="2">
        <v>43332</v>
      </c>
      <c r="X1467" t="s">
        <v>21627</v>
      </c>
      <c r="Y1467" t="s">
        <v>81</v>
      </c>
      <c r="Z1467" t="s">
        <v>21628</v>
      </c>
      <c r="AA1467" t="s">
        <v>82</v>
      </c>
      <c r="AB1467" t="s">
        <v>81</v>
      </c>
      <c r="AC1467" t="s">
        <v>81</v>
      </c>
      <c r="AD1467" t="s">
        <v>21629</v>
      </c>
      <c r="AE1467" t="s">
        <v>81</v>
      </c>
      <c r="AF1467" t="s">
        <v>21628</v>
      </c>
      <c r="AG1467" t="s">
        <v>82</v>
      </c>
      <c r="AH1467" t="s">
        <v>81</v>
      </c>
      <c r="AI1467" t="s">
        <v>81</v>
      </c>
      <c r="AJ1467" t="s">
        <v>21629</v>
      </c>
      <c r="AK1467" t="s">
        <v>110</v>
      </c>
      <c r="AL1467" t="s">
        <v>82</v>
      </c>
      <c r="AM1467" t="s">
        <v>88</v>
      </c>
      <c r="AN1467" t="s">
        <v>154</v>
      </c>
      <c r="AO1467" t="s">
        <v>90</v>
      </c>
      <c r="AP1467" t="s">
        <v>91</v>
      </c>
      <c r="AQ1467" t="s">
        <v>21630</v>
      </c>
      <c r="AR1467" t="s">
        <v>82</v>
      </c>
      <c r="AS1467" t="s">
        <v>21631</v>
      </c>
      <c r="AT1467" t="s">
        <v>21632</v>
      </c>
      <c r="AU1467" t="s">
        <v>81</v>
      </c>
      <c r="AV1467" t="s">
        <v>82</v>
      </c>
      <c r="AW1467" t="s">
        <v>82</v>
      </c>
      <c r="AX1467" t="s">
        <v>82</v>
      </c>
      <c r="AY1467" t="s">
        <v>82</v>
      </c>
      <c r="AZ1467" t="s">
        <v>82</v>
      </c>
      <c r="BA1467" t="s">
        <v>82</v>
      </c>
      <c r="BB1467" t="s">
        <v>82</v>
      </c>
      <c r="BC1467" t="s">
        <v>82</v>
      </c>
      <c r="BD1467" t="s">
        <v>82</v>
      </c>
      <c r="BE1467" t="s">
        <v>82</v>
      </c>
      <c r="BF1467" t="s">
        <v>82</v>
      </c>
      <c r="BG1467" t="s">
        <v>82</v>
      </c>
      <c r="BH1467" t="s">
        <v>82</v>
      </c>
      <c r="BI1467" t="s">
        <v>82</v>
      </c>
      <c r="BJ1467" t="s">
        <v>82</v>
      </c>
      <c r="BK1467" t="s">
        <v>82</v>
      </c>
      <c r="BL1467" t="s">
        <v>82</v>
      </c>
      <c r="BM1467" t="s">
        <v>82</v>
      </c>
      <c r="BN1467" t="s">
        <v>82</v>
      </c>
      <c r="BO1467" t="s">
        <v>82</v>
      </c>
      <c r="BP1467" t="s">
        <v>82</v>
      </c>
      <c r="BQ1467" t="s">
        <v>82</v>
      </c>
    </row>
    <row r="1468" spans="1:69" x14ac:dyDescent="0.2">
      <c r="A1468" s="5">
        <v>1</v>
      </c>
      <c r="B1468" t="s">
        <v>21633</v>
      </c>
      <c r="C1468" t="s">
        <v>21634</v>
      </c>
      <c r="D1468" t="s">
        <v>21635</v>
      </c>
      <c r="E1468" t="s">
        <v>21636</v>
      </c>
      <c r="F1468" t="s">
        <v>73</v>
      </c>
      <c r="G1468" t="s">
        <v>21637</v>
      </c>
      <c r="H1468" s="1">
        <v>43311</v>
      </c>
      <c r="I1468" s="1">
        <v>43466</v>
      </c>
      <c r="J1468" t="b">
        <v>1</v>
      </c>
      <c r="K1468" t="s">
        <v>75</v>
      </c>
      <c r="L1468" t="s">
        <v>1794</v>
      </c>
      <c r="M1468" t="s">
        <v>3277</v>
      </c>
      <c r="N1468">
        <v>712</v>
      </c>
      <c r="O1468" t="s">
        <v>21638</v>
      </c>
      <c r="P1468" t="s">
        <v>689</v>
      </c>
      <c r="Q1468" t="s">
        <v>18852</v>
      </c>
      <c r="R1468" t="s">
        <v>81</v>
      </c>
      <c r="S1468" t="s">
        <v>82</v>
      </c>
      <c r="T1468" s="1">
        <v>43311</v>
      </c>
      <c r="U1468" s="3">
        <v>43466</v>
      </c>
      <c r="V1468" t="s">
        <v>84</v>
      </c>
      <c r="W1468" s="2">
        <v>43339</v>
      </c>
      <c r="X1468" t="s">
        <v>21639</v>
      </c>
      <c r="Y1468" t="s">
        <v>148</v>
      </c>
      <c r="Z1468" t="s">
        <v>21640</v>
      </c>
      <c r="AA1468" t="s">
        <v>82</v>
      </c>
      <c r="AB1468" t="s">
        <v>21641</v>
      </c>
      <c r="AC1468" t="s">
        <v>21642</v>
      </c>
      <c r="AD1468" t="s">
        <v>21643</v>
      </c>
      <c r="AE1468" t="s">
        <v>148</v>
      </c>
      <c r="AF1468" t="s">
        <v>21640</v>
      </c>
      <c r="AG1468" t="s">
        <v>82</v>
      </c>
      <c r="AH1468" t="s">
        <v>21641</v>
      </c>
      <c r="AI1468" t="s">
        <v>21642</v>
      </c>
      <c r="AJ1468" t="s">
        <v>21643</v>
      </c>
      <c r="AK1468" t="s">
        <v>153</v>
      </c>
      <c r="AL1468" t="s">
        <v>21644</v>
      </c>
      <c r="AM1468" t="s">
        <v>88</v>
      </c>
      <c r="AN1468" t="s">
        <v>154</v>
      </c>
      <c r="AO1468" t="s">
        <v>277</v>
      </c>
      <c r="AP1468" t="s">
        <v>91</v>
      </c>
      <c r="AQ1468" t="s">
        <v>21645</v>
      </c>
      <c r="AR1468" t="s">
        <v>82</v>
      </c>
      <c r="AS1468" t="s">
        <v>21646</v>
      </c>
      <c r="AT1468" t="s">
        <v>21647</v>
      </c>
      <c r="AU1468" t="s">
        <v>81</v>
      </c>
      <c r="AV1468" t="s">
        <v>82</v>
      </c>
      <c r="AW1468" t="s">
        <v>82</v>
      </c>
      <c r="AX1468" t="s">
        <v>82</v>
      </c>
      <c r="AY1468" t="s">
        <v>82</v>
      </c>
      <c r="AZ1468" t="s">
        <v>82</v>
      </c>
      <c r="BA1468" t="s">
        <v>82</v>
      </c>
      <c r="BB1468" t="s">
        <v>82</v>
      </c>
      <c r="BC1468" t="s">
        <v>82</v>
      </c>
      <c r="BD1468" t="s">
        <v>82</v>
      </c>
      <c r="BE1468" t="s">
        <v>82</v>
      </c>
      <c r="BF1468" t="s">
        <v>82</v>
      </c>
      <c r="BG1468" t="s">
        <v>82</v>
      </c>
      <c r="BH1468" t="s">
        <v>82</v>
      </c>
      <c r="BI1468" t="s">
        <v>82</v>
      </c>
      <c r="BJ1468" t="s">
        <v>82</v>
      </c>
      <c r="BK1468" t="s">
        <v>82</v>
      </c>
      <c r="BL1468" t="s">
        <v>82</v>
      </c>
      <c r="BM1468" t="s">
        <v>82</v>
      </c>
      <c r="BN1468" t="s">
        <v>82</v>
      </c>
      <c r="BO1468" t="s">
        <v>82</v>
      </c>
      <c r="BP1468" t="s">
        <v>82</v>
      </c>
      <c r="BQ1468" t="s">
        <v>82</v>
      </c>
    </row>
    <row r="1469" spans="1:69" x14ac:dyDescent="0.2">
      <c r="A1469" s="5">
        <v>0</v>
      </c>
      <c r="B1469" t="s">
        <v>21648</v>
      </c>
      <c r="C1469" t="s">
        <v>21649</v>
      </c>
      <c r="D1469" t="s">
        <v>21650</v>
      </c>
      <c r="E1469" t="s">
        <v>21648</v>
      </c>
      <c r="F1469" t="s">
        <v>553</v>
      </c>
      <c r="G1469" t="s">
        <v>21651</v>
      </c>
      <c r="H1469" s="1">
        <v>42621</v>
      </c>
      <c r="I1469" s="1">
        <v>42614</v>
      </c>
      <c r="J1469" t="b">
        <v>0</v>
      </c>
      <c r="K1469" t="s">
        <v>555</v>
      </c>
      <c r="L1469" t="s">
        <v>1531</v>
      </c>
      <c r="M1469" t="s">
        <v>1199</v>
      </c>
      <c r="N1469" t="s">
        <v>21652</v>
      </c>
      <c r="O1469" t="s">
        <v>21653</v>
      </c>
      <c r="P1469" t="s">
        <v>365</v>
      </c>
      <c r="Q1469" t="s">
        <v>21654</v>
      </c>
      <c r="R1469" t="s">
        <v>81</v>
      </c>
      <c r="S1469" t="s">
        <v>82</v>
      </c>
      <c r="T1469" s="1">
        <v>42621</v>
      </c>
      <c r="U1469" s="1">
        <v>42614</v>
      </c>
      <c r="V1469" t="s">
        <v>553</v>
      </c>
      <c r="W1469" s="2">
        <v>42843</v>
      </c>
      <c r="X1469" t="s">
        <v>82</v>
      </c>
      <c r="Y1469" t="s">
        <v>21655</v>
      </c>
      <c r="Z1469" t="s">
        <v>81</v>
      </c>
      <c r="AA1469" t="s">
        <v>21656</v>
      </c>
      <c r="AB1469" t="s">
        <v>21657</v>
      </c>
      <c r="AC1469" t="s">
        <v>21658</v>
      </c>
      <c r="AD1469" t="s">
        <v>21659</v>
      </c>
      <c r="AE1469" t="s">
        <v>21660</v>
      </c>
      <c r="AF1469" t="s">
        <v>81</v>
      </c>
      <c r="AG1469" t="s">
        <v>21656</v>
      </c>
      <c r="AH1469" t="s">
        <v>21661</v>
      </c>
      <c r="AI1469" t="s">
        <v>21662</v>
      </c>
      <c r="AJ1469" t="s">
        <v>21659</v>
      </c>
      <c r="AK1469" t="s">
        <v>296</v>
      </c>
      <c r="AL1469" t="s">
        <v>82</v>
      </c>
      <c r="AM1469" t="s">
        <v>21663</v>
      </c>
      <c r="AN1469">
        <v>18</v>
      </c>
      <c r="AO1469">
        <v>85</v>
      </c>
      <c r="AP1469" t="s">
        <v>371</v>
      </c>
      <c r="AQ1469" t="s">
        <v>21664</v>
      </c>
      <c r="AR1469" t="s">
        <v>21665</v>
      </c>
      <c r="AS1469" t="s">
        <v>21666</v>
      </c>
      <c r="AT1469" t="s">
        <v>82</v>
      </c>
      <c r="AU1469" t="s">
        <v>81</v>
      </c>
      <c r="AV1469" t="s">
        <v>82</v>
      </c>
      <c r="AW1469" t="s">
        <v>81</v>
      </c>
      <c r="AX1469" t="s">
        <v>82</v>
      </c>
      <c r="AY1469" t="s">
        <v>82</v>
      </c>
      <c r="AZ1469" t="s">
        <v>82</v>
      </c>
      <c r="BA1469" t="s">
        <v>82</v>
      </c>
      <c r="BB1469" t="s">
        <v>82</v>
      </c>
      <c r="BC1469" t="s">
        <v>82</v>
      </c>
      <c r="BD1469" t="s">
        <v>82</v>
      </c>
      <c r="BE1469" t="s">
        <v>82</v>
      </c>
      <c r="BF1469" t="s">
        <v>82</v>
      </c>
      <c r="BG1469" t="s">
        <v>82</v>
      </c>
      <c r="BH1469" t="s">
        <v>82</v>
      </c>
      <c r="BI1469" t="s">
        <v>82</v>
      </c>
      <c r="BJ1469" t="s">
        <v>82</v>
      </c>
      <c r="BK1469" t="s">
        <v>82</v>
      </c>
      <c r="BL1469" t="s">
        <v>82</v>
      </c>
      <c r="BM1469" t="s">
        <v>82</v>
      </c>
      <c r="BN1469" t="s">
        <v>82</v>
      </c>
      <c r="BO1469" t="s">
        <v>82</v>
      </c>
      <c r="BP1469" t="s">
        <v>82</v>
      </c>
      <c r="BQ1469" t="s">
        <v>82</v>
      </c>
    </row>
    <row r="1470" spans="1:69" x14ac:dyDescent="0.2">
      <c r="A1470" s="5">
        <v>1</v>
      </c>
      <c r="B1470" t="s">
        <v>21667</v>
      </c>
      <c r="C1470" t="s">
        <v>21668</v>
      </c>
      <c r="D1470" t="s">
        <v>21669</v>
      </c>
      <c r="E1470" t="s">
        <v>21670</v>
      </c>
      <c r="F1470" t="s">
        <v>73</v>
      </c>
      <c r="G1470" t="s">
        <v>21671</v>
      </c>
      <c r="H1470" s="1">
        <v>43511</v>
      </c>
      <c r="I1470" s="1">
        <v>43531</v>
      </c>
      <c r="J1470" t="b">
        <v>0</v>
      </c>
      <c r="K1470" t="s">
        <v>75</v>
      </c>
      <c r="L1470" t="s">
        <v>100</v>
      </c>
      <c r="M1470" t="s">
        <v>101</v>
      </c>
      <c r="N1470">
        <v>140</v>
      </c>
      <c r="O1470" t="s">
        <v>9947</v>
      </c>
      <c r="P1470" t="s">
        <v>79</v>
      </c>
      <c r="Q1470" t="s">
        <v>950</v>
      </c>
      <c r="R1470" t="s">
        <v>81</v>
      </c>
      <c r="S1470" t="s">
        <v>82</v>
      </c>
      <c r="T1470" s="1">
        <v>43511</v>
      </c>
      <c r="U1470" t="s">
        <v>21672</v>
      </c>
      <c r="V1470" t="s">
        <v>834</v>
      </c>
      <c r="W1470" s="2">
        <v>44032</v>
      </c>
      <c r="X1470" t="s">
        <v>21673</v>
      </c>
      <c r="Y1470" t="s">
        <v>82</v>
      </c>
      <c r="Z1470" t="s">
        <v>82</v>
      </c>
      <c r="AA1470" t="s">
        <v>82</v>
      </c>
      <c r="AB1470" t="s">
        <v>82</v>
      </c>
      <c r="AC1470" t="s">
        <v>82</v>
      </c>
      <c r="AD1470" t="s">
        <v>82</v>
      </c>
      <c r="AE1470" t="s">
        <v>82</v>
      </c>
      <c r="AF1470" t="s">
        <v>82</v>
      </c>
      <c r="AG1470" t="s">
        <v>82</v>
      </c>
      <c r="AH1470" t="s">
        <v>82</v>
      </c>
      <c r="AI1470" t="s">
        <v>82</v>
      </c>
      <c r="AJ1470" t="s">
        <v>82</v>
      </c>
      <c r="AK1470" t="s">
        <v>110</v>
      </c>
      <c r="AL1470" t="s">
        <v>82</v>
      </c>
      <c r="AM1470" t="s">
        <v>88</v>
      </c>
      <c r="AN1470" t="s">
        <v>2662</v>
      </c>
      <c r="AO1470" t="s">
        <v>1424</v>
      </c>
      <c r="AP1470" t="s">
        <v>91</v>
      </c>
      <c r="AQ1470" t="s">
        <v>21674</v>
      </c>
      <c r="AR1470" t="s">
        <v>82</v>
      </c>
      <c r="AS1470" t="s">
        <v>11775</v>
      </c>
      <c r="AT1470" t="s">
        <v>21675</v>
      </c>
      <c r="AU1470" t="s">
        <v>81</v>
      </c>
      <c r="AV1470" t="s">
        <v>82</v>
      </c>
      <c r="AW1470" t="s">
        <v>82</v>
      </c>
      <c r="AX1470" t="s">
        <v>82</v>
      </c>
      <c r="AY1470" t="s">
        <v>82</v>
      </c>
      <c r="AZ1470" t="s">
        <v>82</v>
      </c>
      <c r="BA1470" t="s">
        <v>82</v>
      </c>
      <c r="BB1470" t="s">
        <v>82</v>
      </c>
      <c r="BC1470" t="s">
        <v>82</v>
      </c>
      <c r="BD1470" t="s">
        <v>82</v>
      </c>
      <c r="BE1470" t="s">
        <v>82</v>
      </c>
      <c r="BF1470" t="s">
        <v>82</v>
      </c>
      <c r="BG1470" t="s">
        <v>82</v>
      </c>
      <c r="BH1470" t="s">
        <v>82</v>
      </c>
      <c r="BI1470" t="s">
        <v>82</v>
      </c>
      <c r="BJ1470" t="s">
        <v>82</v>
      </c>
      <c r="BK1470" t="s">
        <v>82</v>
      </c>
      <c r="BL1470" t="s">
        <v>82</v>
      </c>
      <c r="BM1470" t="s">
        <v>82</v>
      </c>
      <c r="BN1470" t="s">
        <v>82</v>
      </c>
      <c r="BO1470" t="s">
        <v>82</v>
      </c>
      <c r="BP1470" t="s">
        <v>82</v>
      </c>
      <c r="BQ1470" t="s">
        <v>82</v>
      </c>
    </row>
    <row r="1471" spans="1:69" x14ac:dyDescent="0.2">
      <c r="A1471" s="5">
        <v>0</v>
      </c>
      <c r="B1471" t="s">
        <v>21676</v>
      </c>
      <c r="C1471" t="s">
        <v>21677</v>
      </c>
      <c r="D1471" t="s">
        <v>21678</v>
      </c>
      <c r="E1471" t="s">
        <v>21679</v>
      </c>
      <c r="F1471" t="s">
        <v>73</v>
      </c>
      <c r="G1471" t="s">
        <v>21680</v>
      </c>
      <c r="H1471" s="1">
        <v>42779</v>
      </c>
      <c r="I1471" s="1">
        <v>42795</v>
      </c>
      <c r="J1471" t="b">
        <v>0</v>
      </c>
      <c r="K1471" t="s">
        <v>75</v>
      </c>
      <c r="L1471" t="s">
        <v>5400</v>
      </c>
      <c r="M1471" t="s">
        <v>90</v>
      </c>
      <c r="N1471">
        <v>117</v>
      </c>
      <c r="O1471" t="s">
        <v>21681</v>
      </c>
      <c r="P1471" t="s">
        <v>79</v>
      </c>
      <c r="Q1471" t="s">
        <v>5907</v>
      </c>
      <c r="R1471" t="s">
        <v>81</v>
      </c>
      <c r="S1471" t="s">
        <v>82</v>
      </c>
      <c r="T1471" s="1">
        <v>42779</v>
      </c>
      <c r="U1471" t="s">
        <v>902</v>
      </c>
      <c r="V1471" t="s">
        <v>503</v>
      </c>
      <c r="W1471" s="2">
        <v>43346</v>
      </c>
      <c r="X1471" t="s">
        <v>21682</v>
      </c>
      <c r="Y1471" t="s">
        <v>81</v>
      </c>
      <c r="Z1471" t="s">
        <v>21683</v>
      </c>
      <c r="AA1471" t="s">
        <v>82</v>
      </c>
      <c r="AB1471" t="s">
        <v>81</v>
      </c>
      <c r="AC1471" t="s">
        <v>81</v>
      </c>
      <c r="AD1471" t="s">
        <v>21684</v>
      </c>
      <c r="AE1471" t="s">
        <v>81</v>
      </c>
      <c r="AF1471" t="s">
        <v>21683</v>
      </c>
      <c r="AG1471" t="s">
        <v>82</v>
      </c>
      <c r="AH1471" t="s">
        <v>81</v>
      </c>
      <c r="AI1471" t="s">
        <v>81</v>
      </c>
      <c r="AJ1471" t="s">
        <v>21684</v>
      </c>
      <c r="AK1471" t="s">
        <v>110</v>
      </c>
      <c r="AL1471" t="s">
        <v>82</v>
      </c>
      <c r="AM1471" t="s">
        <v>88</v>
      </c>
      <c r="AN1471" t="s">
        <v>456</v>
      </c>
      <c r="AO1471" t="s">
        <v>231</v>
      </c>
      <c r="AP1471" t="s">
        <v>91</v>
      </c>
      <c r="AQ1471" t="s">
        <v>21685</v>
      </c>
      <c r="AR1471" t="s">
        <v>82</v>
      </c>
      <c r="AS1471" t="s">
        <v>21686</v>
      </c>
      <c r="AT1471" t="s">
        <v>21687</v>
      </c>
      <c r="AU1471" t="s">
        <v>81</v>
      </c>
      <c r="AV1471" t="s">
        <v>82</v>
      </c>
      <c r="AW1471" t="s">
        <v>82</v>
      </c>
      <c r="AX1471" t="s">
        <v>82</v>
      </c>
      <c r="AY1471" t="s">
        <v>82</v>
      </c>
      <c r="AZ1471" t="s">
        <v>82</v>
      </c>
      <c r="BA1471" t="s">
        <v>82</v>
      </c>
      <c r="BB1471" t="s">
        <v>82</v>
      </c>
      <c r="BC1471" t="s">
        <v>82</v>
      </c>
      <c r="BD1471" t="s">
        <v>82</v>
      </c>
      <c r="BE1471" t="s">
        <v>82</v>
      </c>
      <c r="BF1471" t="s">
        <v>82</v>
      </c>
      <c r="BG1471" t="s">
        <v>82</v>
      </c>
      <c r="BH1471" t="s">
        <v>82</v>
      </c>
      <c r="BI1471" t="s">
        <v>82</v>
      </c>
      <c r="BJ1471" t="s">
        <v>82</v>
      </c>
      <c r="BK1471" t="s">
        <v>82</v>
      </c>
      <c r="BL1471" t="s">
        <v>82</v>
      </c>
      <c r="BM1471" t="s">
        <v>82</v>
      </c>
      <c r="BN1471" t="s">
        <v>82</v>
      </c>
      <c r="BO1471" t="s">
        <v>82</v>
      </c>
      <c r="BP1471" t="s">
        <v>82</v>
      </c>
      <c r="BQ1471" t="s">
        <v>82</v>
      </c>
    </row>
    <row r="1472" spans="1:69" x14ac:dyDescent="0.2">
      <c r="A1472" s="5">
        <v>0</v>
      </c>
      <c r="B1472" t="s">
        <v>21688</v>
      </c>
      <c r="C1472" t="s">
        <v>21689</v>
      </c>
      <c r="D1472" t="s">
        <v>21690</v>
      </c>
      <c r="E1472" t="s">
        <v>21691</v>
      </c>
      <c r="F1472" t="s">
        <v>73</v>
      </c>
      <c r="G1472" t="s">
        <v>21692</v>
      </c>
      <c r="H1472" s="1">
        <v>43493</v>
      </c>
      <c r="I1472" s="1">
        <v>44348</v>
      </c>
      <c r="J1472" t="b">
        <v>1</v>
      </c>
      <c r="K1472" t="s">
        <v>75</v>
      </c>
      <c r="L1472" t="s">
        <v>537</v>
      </c>
      <c r="M1472" t="s">
        <v>90</v>
      </c>
      <c r="N1472">
        <v>80</v>
      </c>
      <c r="O1472" t="s">
        <v>916</v>
      </c>
      <c r="P1472" t="s">
        <v>917</v>
      </c>
      <c r="Q1472" t="s">
        <v>21693</v>
      </c>
      <c r="R1472" t="s">
        <v>81</v>
      </c>
      <c r="S1472" t="s">
        <v>82</v>
      </c>
      <c r="T1472" s="1">
        <v>43493</v>
      </c>
      <c r="U1472" s="3">
        <v>44348</v>
      </c>
      <c r="V1472" t="s">
        <v>834</v>
      </c>
      <c r="W1472" s="2">
        <v>44102</v>
      </c>
      <c r="X1472">
        <v>1.2</v>
      </c>
      <c r="Y1472" t="s">
        <v>227</v>
      </c>
      <c r="Z1472" t="s">
        <v>21694</v>
      </c>
      <c r="AA1472" t="s">
        <v>82</v>
      </c>
      <c r="AB1472" t="s">
        <v>21695</v>
      </c>
      <c r="AC1472" t="s">
        <v>21696</v>
      </c>
      <c r="AD1472" t="s">
        <v>924</v>
      </c>
      <c r="AE1472" t="s">
        <v>227</v>
      </c>
      <c r="AF1472" t="s">
        <v>21694</v>
      </c>
      <c r="AG1472" t="s">
        <v>82</v>
      </c>
      <c r="AH1472" t="s">
        <v>21695</v>
      </c>
      <c r="AI1472" t="s">
        <v>21696</v>
      </c>
      <c r="AJ1472" t="s">
        <v>924</v>
      </c>
      <c r="AK1472" t="s">
        <v>153</v>
      </c>
      <c r="AL1472" t="s">
        <v>21697</v>
      </c>
      <c r="AM1472" t="s">
        <v>88</v>
      </c>
      <c r="AN1472" t="s">
        <v>154</v>
      </c>
      <c r="AO1472" t="s">
        <v>90</v>
      </c>
      <c r="AP1472" t="s">
        <v>91</v>
      </c>
      <c r="AQ1472" t="s">
        <v>21698</v>
      </c>
      <c r="AR1472" t="s">
        <v>82</v>
      </c>
      <c r="AS1472" t="s">
        <v>21699</v>
      </c>
      <c r="AT1472" t="s">
        <v>21700</v>
      </c>
      <c r="AU1472" t="s">
        <v>81</v>
      </c>
      <c r="AV1472" t="s">
        <v>82</v>
      </c>
      <c r="AW1472" t="s">
        <v>82</v>
      </c>
      <c r="AX1472" t="s">
        <v>82</v>
      </c>
      <c r="AY1472" t="s">
        <v>82</v>
      </c>
      <c r="AZ1472" t="s">
        <v>82</v>
      </c>
      <c r="BA1472" t="s">
        <v>82</v>
      </c>
      <c r="BB1472" t="s">
        <v>82</v>
      </c>
      <c r="BC1472" t="s">
        <v>82</v>
      </c>
      <c r="BD1472" t="s">
        <v>82</v>
      </c>
      <c r="BE1472" t="s">
        <v>82</v>
      </c>
      <c r="BF1472" t="s">
        <v>82</v>
      </c>
      <c r="BG1472" t="s">
        <v>82</v>
      </c>
      <c r="BH1472" t="s">
        <v>82</v>
      </c>
      <c r="BI1472" t="s">
        <v>82</v>
      </c>
      <c r="BJ1472" t="s">
        <v>82</v>
      </c>
      <c r="BK1472" t="s">
        <v>82</v>
      </c>
      <c r="BL1472" t="s">
        <v>82</v>
      </c>
      <c r="BM1472" t="s">
        <v>82</v>
      </c>
      <c r="BN1472" t="s">
        <v>82</v>
      </c>
      <c r="BO1472" t="s">
        <v>82</v>
      </c>
      <c r="BP1472" t="s">
        <v>82</v>
      </c>
      <c r="BQ1472" t="s">
        <v>82</v>
      </c>
    </row>
    <row r="1473" spans="1:69" x14ac:dyDescent="0.2">
      <c r="A1473" s="5">
        <v>1</v>
      </c>
      <c r="B1473" t="s">
        <v>21701</v>
      </c>
      <c r="C1473" t="s">
        <v>21702</v>
      </c>
      <c r="D1473" t="s">
        <v>21703</v>
      </c>
      <c r="E1473" t="s">
        <v>21704</v>
      </c>
      <c r="F1473" t="s">
        <v>73</v>
      </c>
      <c r="G1473" t="s">
        <v>21705</v>
      </c>
      <c r="H1473" s="1">
        <v>43747</v>
      </c>
      <c r="I1473" s="1">
        <v>43768</v>
      </c>
      <c r="J1473" t="b">
        <v>0</v>
      </c>
      <c r="K1473" t="s">
        <v>75</v>
      </c>
      <c r="L1473" t="s">
        <v>100</v>
      </c>
      <c r="M1473" t="s">
        <v>3277</v>
      </c>
      <c r="N1473">
        <v>380</v>
      </c>
      <c r="O1473" t="s">
        <v>21706</v>
      </c>
      <c r="P1473" t="s">
        <v>288</v>
      </c>
      <c r="Q1473" t="s">
        <v>770</v>
      </c>
      <c r="R1473" t="s">
        <v>81</v>
      </c>
      <c r="S1473" t="s">
        <v>82</v>
      </c>
      <c r="T1473" s="1">
        <v>43747</v>
      </c>
      <c r="U1473" t="s">
        <v>6562</v>
      </c>
      <c r="V1473" t="s">
        <v>146</v>
      </c>
      <c r="W1473" s="2">
        <v>43864</v>
      </c>
      <c r="X1473" t="s">
        <v>21707</v>
      </c>
      <c r="Y1473" t="s">
        <v>227</v>
      </c>
      <c r="Z1473" t="s">
        <v>21708</v>
      </c>
      <c r="AA1473" t="s">
        <v>82</v>
      </c>
      <c r="AB1473" t="s">
        <v>21709</v>
      </c>
      <c r="AC1473" t="s">
        <v>21710</v>
      </c>
      <c r="AD1473" t="s">
        <v>21711</v>
      </c>
      <c r="AE1473" t="s">
        <v>227</v>
      </c>
      <c r="AF1473" t="s">
        <v>21708</v>
      </c>
      <c r="AG1473" t="s">
        <v>82</v>
      </c>
      <c r="AH1473" t="s">
        <v>21709</v>
      </c>
      <c r="AI1473" t="s">
        <v>21710</v>
      </c>
      <c r="AJ1473" t="s">
        <v>21711</v>
      </c>
      <c r="AK1473" t="s">
        <v>296</v>
      </c>
      <c r="AL1473" t="s">
        <v>21712</v>
      </c>
      <c r="AM1473" t="s">
        <v>88</v>
      </c>
      <c r="AN1473" t="s">
        <v>154</v>
      </c>
      <c r="AO1473" t="s">
        <v>90</v>
      </c>
      <c r="AP1473" t="s">
        <v>91</v>
      </c>
      <c r="AQ1473" t="s">
        <v>21713</v>
      </c>
      <c r="AR1473" t="s">
        <v>82</v>
      </c>
      <c r="AS1473" t="s">
        <v>21714</v>
      </c>
      <c r="AT1473" t="s">
        <v>21715</v>
      </c>
      <c r="AU1473" t="s">
        <v>81</v>
      </c>
      <c r="AV1473" t="s">
        <v>82</v>
      </c>
      <c r="AW1473" t="s">
        <v>82</v>
      </c>
      <c r="AX1473" t="s">
        <v>82</v>
      </c>
      <c r="AY1473" t="s">
        <v>82</v>
      </c>
      <c r="AZ1473" t="s">
        <v>82</v>
      </c>
      <c r="BA1473" t="s">
        <v>82</v>
      </c>
      <c r="BB1473" t="s">
        <v>82</v>
      </c>
      <c r="BC1473" t="s">
        <v>82</v>
      </c>
      <c r="BD1473" t="s">
        <v>82</v>
      </c>
      <c r="BE1473" t="s">
        <v>82</v>
      </c>
      <c r="BF1473" t="s">
        <v>82</v>
      </c>
      <c r="BG1473" t="s">
        <v>82</v>
      </c>
      <c r="BH1473" t="s">
        <v>82</v>
      </c>
      <c r="BI1473" t="s">
        <v>82</v>
      </c>
      <c r="BJ1473" t="s">
        <v>82</v>
      </c>
      <c r="BK1473" t="s">
        <v>82</v>
      </c>
      <c r="BL1473" t="s">
        <v>82</v>
      </c>
      <c r="BM1473" t="s">
        <v>82</v>
      </c>
      <c r="BN1473" t="s">
        <v>82</v>
      </c>
      <c r="BO1473" t="s">
        <v>82</v>
      </c>
      <c r="BP1473" t="s">
        <v>82</v>
      </c>
      <c r="BQ1473" t="s">
        <v>82</v>
      </c>
    </row>
    <row r="1474" spans="1:69" x14ac:dyDescent="0.2">
      <c r="A1474" s="5">
        <v>0</v>
      </c>
      <c r="B1474" t="s">
        <v>21716</v>
      </c>
      <c r="C1474" t="s">
        <v>21717</v>
      </c>
      <c r="D1474" t="s">
        <v>21718</v>
      </c>
      <c r="E1474" t="s">
        <v>21719</v>
      </c>
      <c r="F1474" t="s">
        <v>73</v>
      </c>
      <c r="G1474" t="s">
        <v>21720</v>
      </c>
      <c r="H1474" s="1">
        <v>42807</v>
      </c>
      <c r="I1474" s="1">
        <v>42887</v>
      </c>
      <c r="J1474" t="b">
        <v>0</v>
      </c>
      <c r="K1474" t="s">
        <v>75</v>
      </c>
      <c r="L1474" t="s">
        <v>1549</v>
      </c>
      <c r="M1474" t="s">
        <v>90</v>
      </c>
      <c r="N1474">
        <v>120</v>
      </c>
      <c r="O1474" t="s">
        <v>21721</v>
      </c>
      <c r="P1474" t="s">
        <v>82</v>
      </c>
      <c r="Q1474" t="s">
        <v>21722</v>
      </c>
      <c r="R1474" t="s">
        <v>81</v>
      </c>
      <c r="S1474" t="s">
        <v>82</v>
      </c>
      <c r="T1474" s="1">
        <v>42807</v>
      </c>
      <c r="U1474" t="s">
        <v>21723</v>
      </c>
      <c r="V1474" t="s">
        <v>503</v>
      </c>
      <c r="W1474" s="2">
        <v>43085</v>
      </c>
      <c r="X1474" t="s">
        <v>21724</v>
      </c>
      <c r="Y1474" t="s">
        <v>2610</v>
      </c>
      <c r="Z1474" t="s">
        <v>21725</v>
      </c>
      <c r="AA1474" t="s">
        <v>82</v>
      </c>
      <c r="AB1474" t="s">
        <v>21726</v>
      </c>
      <c r="AC1474" t="s">
        <v>21727</v>
      </c>
      <c r="AD1474" t="s">
        <v>21728</v>
      </c>
      <c r="AE1474" t="s">
        <v>2610</v>
      </c>
      <c r="AF1474" t="s">
        <v>21725</v>
      </c>
      <c r="AG1474" t="s">
        <v>82</v>
      </c>
      <c r="AH1474" t="s">
        <v>21726</v>
      </c>
      <c r="AI1474" t="s">
        <v>21727</v>
      </c>
      <c r="AJ1474" t="s">
        <v>21728</v>
      </c>
      <c r="AK1474" t="s">
        <v>153</v>
      </c>
      <c r="AL1474" t="s">
        <v>82</v>
      </c>
      <c r="AM1474" t="s">
        <v>88</v>
      </c>
      <c r="AN1474" t="s">
        <v>154</v>
      </c>
      <c r="AO1474" t="s">
        <v>611</v>
      </c>
      <c r="AP1474" t="s">
        <v>91</v>
      </c>
      <c r="AQ1474" t="s">
        <v>21729</v>
      </c>
      <c r="AR1474" t="s">
        <v>82</v>
      </c>
      <c r="AS1474" t="s">
        <v>21730</v>
      </c>
      <c r="AT1474" t="s">
        <v>82</v>
      </c>
      <c r="AU1474" t="s">
        <v>81</v>
      </c>
      <c r="AV1474" t="s">
        <v>82</v>
      </c>
      <c r="AW1474" t="s">
        <v>82</v>
      </c>
      <c r="AX1474" t="s">
        <v>82</v>
      </c>
      <c r="AY1474" t="s">
        <v>82</v>
      </c>
      <c r="AZ1474" t="s">
        <v>82</v>
      </c>
      <c r="BA1474" t="s">
        <v>82</v>
      </c>
      <c r="BB1474" t="s">
        <v>82</v>
      </c>
      <c r="BC1474" t="s">
        <v>82</v>
      </c>
      <c r="BD1474" t="s">
        <v>82</v>
      </c>
      <c r="BE1474" t="s">
        <v>82</v>
      </c>
      <c r="BF1474" t="s">
        <v>82</v>
      </c>
      <c r="BG1474" t="s">
        <v>82</v>
      </c>
      <c r="BH1474" t="s">
        <v>82</v>
      </c>
      <c r="BI1474" t="s">
        <v>82</v>
      </c>
      <c r="BJ1474" t="s">
        <v>82</v>
      </c>
      <c r="BK1474" t="s">
        <v>82</v>
      </c>
      <c r="BL1474" t="s">
        <v>82</v>
      </c>
      <c r="BM1474" t="s">
        <v>82</v>
      </c>
      <c r="BN1474" t="s">
        <v>82</v>
      </c>
      <c r="BO1474" t="s">
        <v>82</v>
      </c>
      <c r="BP1474" t="s">
        <v>82</v>
      </c>
      <c r="BQ1474" t="s">
        <v>82</v>
      </c>
    </row>
    <row r="1475" spans="1:69" x14ac:dyDescent="0.2">
      <c r="A1475" s="5">
        <v>1</v>
      </c>
      <c r="B1475" t="s">
        <v>21731</v>
      </c>
      <c r="C1475" t="s">
        <v>21732</v>
      </c>
      <c r="D1475" t="s">
        <v>1644</v>
      </c>
      <c r="E1475" t="s">
        <v>1645</v>
      </c>
      <c r="F1475" t="s">
        <v>178</v>
      </c>
      <c r="G1475" t="s">
        <v>18824</v>
      </c>
      <c r="H1475" s="1">
        <v>43753</v>
      </c>
      <c r="I1475" s="1">
        <v>43845</v>
      </c>
      <c r="J1475" t="b">
        <v>0</v>
      </c>
      <c r="K1475" t="s">
        <v>180</v>
      </c>
      <c r="L1475" t="s">
        <v>21733</v>
      </c>
      <c r="M1475" t="s">
        <v>1490</v>
      </c>
      <c r="N1475">
        <v>200</v>
      </c>
      <c r="O1475" t="s">
        <v>1648</v>
      </c>
      <c r="P1475" t="s">
        <v>21734</v>
      </c>
      <c r="Q1475" t="s">
        <v>21735</v>
      </c>
      <c r="R1475" t="s">
        <v>1651</v>
      </c>
      <c r="S1475" t="s">
        <v>82</v>
      </c>
      <c r="T1475" s="1">
        <v>43753</v>
      </c>
      <c r="U1475" s="1">
        <v>43845</v>
      </c>
      <c r="V1475" t="s">
        <v>186</v>
      </c>
      <c r="W1475" s="2">
        <v>43862</v>
      </c>
      <c r="X1475" t="s">
        <v>1652</v>
      </c>
      <c r="Y1475" t="s">
        <v>314</v>
      </c>
      <c r="Z1475" t="s">
        <v>81</v>
      </c>
      <c r="AA1475" t="s">
        <v>1653</v>
      </c>
      <c r="AB1475" t="s">
        <v>1654</v>
      </c>
      <c r="AC1475">
        <v>436649639345</v>
      </c>
      <c r="AD1475" t="s">
        <v>1648</v>
      </c>
      <c r="AE1475" t="s">
        <v>314</v>
      </c>
      <c r="AF1475" t="s">
        <v>81</v>
      </c>
      <c r="AG1475" t="s">
        <v>1653</v>
      </c>
      <c r="AH1475" t="s">
        <v>1654</v>
      </c>
      <c r="AI1475">
        <v>436649639345</v>
      </c>
      <c r="AJ1475" t="s">
        <v>1648</v>
      </c>
      <c r="AK1475" t="s">
        <v>191</v>
      </c>
      <c r="AL1475" t="s">
        <v>82</v>
      </c>
      <c r="AM1475" t="s">
        <v>1648</v>
      </c>
      <c r="AN1475" t="s">
        <v>81</v>
      </c>
      <c r="AO1475" t="s">
        <v>81</v>
      </c>
      <c r="AP1475" t="s">
        <v>192</v>
      </c>
      <c r="AQ1475" t="s">
        <v>21736</v>
      </c>
      <c r="AR1475" t="s">
        <v>21737</v>
      </c>
      <c r="AS1475" t="s">
        <v>21738</v>
      </c>
      <c r="AT1475" t="s">
        <v>21739</v>
      </c>
      <c r="AU1475" t="s">
        <v>197</v>
      </c>
      <c r="AV1475" t="s">
        <v>82</v>
      </c>
      <c r="AW1475" t="s">
        <v>198</v>
      </c>
      <c r="AX1475" t="s">
        <v>81</v>
      </c>
      <c r="AY1475" t="s">
        <v>81</v>
      </c>
      <c r="AZ1475" t="s">
        <v>21740</v>
      </c>
      <c r="BA1475" t="s">
        <v>82</v>
      </c>
      <c r="BB1475" s="1">
        <v>1</v>
      </c>
      <c r="BC1475" t="s">
        <v>199</v>
      </c>
      <c r="BD1475" t="s">
        <v>199</v>
      </c>
      <c r="BE1475" t="s">
        <v>199</v>
      </c>
      <c r="BF1475" t="s">
        <v>199</v>
      </c>
      <c r="BG1475" t="s">
        <v>81</v>
      </c>
      <c r="BH1475" t="s">
        <v>81</v>
      </c>
      <c r="BI1475" t="s">
        <v>81</v>
      </c>
      <c r="BJ1475" t="s">
        <v>82</v>
      </c>
      <c r="BK1475" t="s">
        <v>82</v>
      </c>
      <c r="BL1475" t="s">
        <v>200</v>
      </c>
      <c r="BM1475" t="s">
        <v>21741</v>
      </c>
      <c r="BN1475" t="s">
        <v>81</v>
      </c>
      <c r="BO1475" t="s">
        <v>81</v>
      </c>
      <c r="BP1475" t="s">
        <v>81</v>
      </c>
      <c r="BQ1475" t="s">
        <v>81</v>
      </c>
    </row>
    <row r="1476" spans="1:69" x14ac:dyDescent="0.2">
      <c r="A1476" s="5">
        <v>0</v>
      </c>
      <c r="B1476" t="s">
        <v>21742</v>
      </c>
      <c r="C1476" t="s">
        <v>21743</v>
      </c>
      <c r="D1476" t="s">
        <v>21744</v>
      </c>
      <c r="E1476" t="s">
        <v>21745</v>
      </c>
      <c r="F1476" t="s">
        <v>700</v>
      </c>
      <c r="G1476" t="s">
        <v>21746</v>
      </c>
      <c r="H1476" s="1">
        <v>42745</v>
      </c>
      <c r="I1476" s="1">
        <v>43163</v>
      </c>
      <c r="J1476" t="b">
        <v>0</v>
      </c>
      <c r="K1476" t="s">
        <v>75</v>
      </c>
      <c r="L1476" t="s">
        <v>82</v>
      </c>
      <c r="M1476" t="s">
        <v>703</v>
      </c>
      <c r="N1476">
        <v>1700</v>
      </c>
      <c r="O1476" t="s">
        <v>21747</v>
      </c>
      <c r="P1476" t="s">
        <v>705</v>
      </c>
      <c r="Q1476" t="s">
        <v>21748</v>
      </c>
      <c r="R1476" t="s">
        <v>81</v>
      </c>
      <c r="S1476" t="s">
        <v>82</v>
      </c>
      <c r="T1476" s="1">
        <v>42745</v>
      </c>
      <c r="U1476" s="1">
        <v>43163</v>
      </c>
      <c r="V1476" t="s">
        <v>707</v>
      </c>
      <c r="W1476" s="2">
        <v>43262</v>
      </c>
      <c r="X1476" t="s">
        <v>1905</v>
      </c>
      <c r="Y1476" t="s">
        <v>82</v>
      </c>
      <c r="Z1476" t="s">
        <v>21747</v>
      </c>
      <c r="AA1476" t="s">
        <v>21749</v>
      </c>
      <c r="AB1476" t="s">
        <v>21750</v>
      </c>
      <c r="AC1476" t="s">
        <v>21751</v>
      </c>
      <c r="AD1476" t="s">
        <v>82</v>
      </c>
      <c r="AE1476" t="s">
        <v>82</v>
      </c>
      <c r="AF1476" t="s">
        <v>21747</v>
      </c>
      <c r="AG1476" t="s">
        <v>21749</v>
      </c>
      <c r="AH1476" t="s">
        <v>21750</v>
      </c>
      <c r="AI1476" t="s">
        <v>21751</v>
      </c>
      <c r="AJ1476" t="s">
        <v>82</v>
      </c>
      <c r="AK1476" t="s">
        <v>296</v>
      </c>
      <c r="AL1476" t="s">
        <v>81</v>
      </c>
      <c r="AM1476" t="s">
        <v>21752</v>
      </c>
      <c r="AN1476" t="s">
        <v>154</v>
      </c>
      <c r="AO1476" t="s">
        <v>81</v>
      </c>
      <c r="AP1476" t="s">
        <v>710</v>
      </c>
      <c r="AQ1476" t="s">
        <v>21753</v>
      </c>
      <c r="AR1476" t="s">
        <v>21754</v>
      </c>
      <c r="AS1476" t="s">
        <v>21755</v>
      </c>
      <c r="AT1476" t="s">
        <v>21756</v>
      </c>
      <c r="AU1476" t="s">
        <v>81</v>
      </c>
      <c r="AV1476" t="s">
        <v>82</v>
      </c>
      <c r="AW1476" t="s">
        <v>82</v>
      </c>
      <c r="AX1476" t="s">
        <v>82</v>
      </c>
      <c r="AY1476" t="s">
        <v>82</v>
      </c>
      <c r="AZ1476" t="s">
        <v>82</v>
      </c>
      <c r="BA1476" t="s">
        <v>82</v>
      </c>
      <c r="BB1476" t="s">
        <v>82</v>
      </c>
      <c r="BC1476" t="s">
        <v>82</v>
      </c>
      <c r="BD1476" t="s">
        <v>82</v>
      </c>
      <c r="BE1476" t="s">
        <v>82</v>
      </c>
      <c r="BF1476" t="s">
        <v>82</v>
      </c>
      <c r="BG1476" t="s">
        <v>82</v>
      </c>
      <c r="BH1476" t="s">
        <v>82</v>
      </c>
      <c r="BI1476" t="s">
        <v>82</v>
      </c>
      <c r="BJ1476" t="s">
        <v>82</v>
      </c>
      <c r="BK1476" t="s">
        <v>82</v>
      </c>
      <c r="BL1476" t="s">
        <v>82</v>
      </c>
      <c r="BM1476" t="s">
        <v>82</v>
      </c>
      <c r="BN1476" t="s">
        <v>82</v>
      </c>
      <c r="BO1476" t="s">
        <v>82</v>
      </c>
      <c r="BP1476" t="s">
        <v>82</v>
      </c>
      <c r="BQ1476" t="s">
        <v>82</v>
      </c>
    </row>
    <row r="1477" spans="1:69" x14ac:dyDescent="0.2">
      <c r="A1477" s="5">
        <v>1</v>
      </c>
      <c r="B1477" t="s">
        <v>21757</v>
      </c>
      <c r="C1477" t="s">
        <v>21758</v>
      </c>
      <c r="D1477" t="s">
        <v>21759</v>
      </c>
      <c r="E1477" t="s">
        <v>21760</v>
      </c>
      <c r="F1477" t="s">
        <v>73</v>
      </c>
      <c r="G1477" t="s">
        <v>21761</v>
      </c>
      <c r="H1477" s="1">
        <v>43524</v>
      </c>
      <c r="I1477" s="1">
        <v>43516</v>
      </c>
      <c r="J1477" t="b">
        <v>0</v>
      </c>
      <c r="K1477" t="s">
        <v>75</v>
      </c>
      <c r="L1477" t="s">
        <v>419</v>
      </c>
      <c r="M1477" t="s">
        <v>77</v>
      </c>
      <c r="N1477">
        <v>7</v>
      </c>
      <c r="O1477" t="s">
        <v>5149</v>
      </c>
      <c r="P1477" t="s">
        <v>79</v>
      </c>
      <c r="Q1477" t="s">
        <v>21762</v>
      </c>
      <c r="R1477" t="s">
        <v>81</v>
      </c>
      <c r="S1477" t="s">
        <v>82</v>
      </c>
      <c r="T1477" s="1">
        <v>43524</v>
      </c>
      <c r="U1477" t="s">
        <v>19013</v>
      </c>
      <c r="V1477" t="s">
        <v>834</v>
      </c>
      <c r="W1477" s="2">
        <v>43808</v>
      </c>
      <c r="X1477" t="s">
        <v>21763</v>
      </c>
      <c r="Y1477" t="s">
        <v>81</v>
      </c>
      <c r="Z1477" t="s">
        <v>8391</v>
      </c>
      <c r="AA1477" t="s">
        <v>82</v>
      </c>
      <c r="AB1477" t="s">
        <v>81</v>
      </c>
      <c r="AC1477" t="s">
        <v>81</v>
      </c>
      <c r="AD1477" t="s">
        <v>5149</v>
      </c>
      <c r="AE1477" t="s">
        <v>81</v>
      </c>
      <c r="AF1477" t="s">
        <v>8391</v>
      </c>
      <c r="AG1477" t="s">
        <v>82</v>
      </c>
      <c r="AH1477" t="s">
        <v>81</v>
      </c>
      <c r="AI1477" t="s">
        <v>81</v>
      </c>
      <c r="AJ1477" t="s">
        <v>5149</v>
      </c>
      <c r="AK1477" t="s">
        <v>488</v>
      </c>
      <c r="AL1477" t="s">
        <v>82</v>
      </c>
      <c r="AM1477" t="s">
        <v>88</v>
      </c>
      <c r="AN1477" t="s">
        <v>154</v>
      </c>
      <c r="AO1477" t="s">
        <v>90</v>
      </c>
      <c r="AP1477" t="s">
        <v>91</v>
      </c>
      <c r="AQ1477" t="s">
        <v>21764</v>
      </c>
      <c r="AR1477" t="s">
        <v>82</v>
      </c>
      <c r="AS1477" t="s">
        <v>21765</v>
      </c>
      <c r="AT1477" t="s">
        <v>82</v>
      </c>
      <c r="AU1477" t="s">
        <v>81</v>
      </c>
      <c r="AV1477" t="s">
        <v>82</v>
      </c>
      <c r="AW1477" t="s">
        <v>82</v>
      </c>
      <c r="AX1477" t="s">
        <v>82</v>
      </c>
      <c r="AY1477" t="s">
        <v>82</v>
      </c>
      <c r="AZ1477" t="s">
        <v>82</v>
      </c>
      <c r="BA1477" t="s">
        <v>82</v>
      </c>
      <c r="BB1477" t="s">
        <v>82</v>
      </c>
      <c r="BC1477" t="s">
        <v>82</v>
      </c>
      <c r="BD1477" t="s">
        <v>82</v>
      </c>
      <c r="BE1477" t="s">
        <v>82</v>
      </c>
      <c r="BF1477" t="s">
        <v>82</v>
      </c>
      <c r="BG1477" t="s">
        <v>82</v>
      </c>
      <c r="BH1477" t="s">
        <v>82</v>
      </c>
      <c r="BI1477" t="s">
        <v>82</v>
      </c>
      <c r="BJ1477" t="s">
        <v>82</v>
      </c>
      <c r="BK1477" t="s">
        <v>82</v>
      </c>
      <c r="BL1477" t="s">
        <v>82</v>
      </c>
      <c r="BM1477" t="s">
        <v>82</v>
      </c>
      <c r="BN1477" t="s">
        <v>82</v>
      </c>
      <c r="BO1477" t="s">
        <v>82</v>
      </c>
      <c r="BP1477" t="s">
        <v>82</v>
      </c>
      <c r="BQ1477" t="s">
        <v>82</v>
      </c>
    </row>
    <row r="1478" spans="1:69" x14ac:dyDescent="0.2">
      <c r="A1478" s="5">
        <v>0</v>
      </c>
      <c r="B1478" t="s">
        <v>21766</v>
      </c>
      <c r="C1478" t="s">
        <v>21767</v>
      </c>
      <c r="D1478" t="s">
        <v>21768</v>
      </c>
      <c r="E1478" t="s">
        <v>21769</v>
      </c>
      <c r="F1478" t="s">
        <v>700</v>
      </c>
      <c r="G1478" t="s">
        <v>21770</v>
      </c>
      <c r="H1478" s="1">
        <v>43354</v>
      </c>
      <c r="I1478" s="1">
        <v>42086</v>
      </c>
      <c r="J1478" t="b">
        <v>0</v>
      </c>
      <c r="K1478" t="s">
        <v>75</v>
      </c>
      <c r="L1478" t="s">
        <v>21771</v>
      </c>
      <c r="M1478" t="s">
        <v>703</v>
      </c>
      <c r="N1478">
        <v>5000</v>
      </c>
      <c r="O1478" t="s">
        <v>21772</v>
      </c>
      <c r="P1478" t="s">
        <v>705</v>
      </c>
      <c r="Q1478" t="s">
        <v>21773</v>
      </c>
      <c r="R1478" t="s">
        <v>81</v>
      </c>
      <c r="S1478">
        <v>1</v>
      </c>
      <c r="T1478" s="1">
        <v>43354</v>
      </c>
      <c r="U1478" s="1">
        <v>42086</v>
      </c>
      <c r="V1478" t="s">
        <v>707</v>
      </c>
      <c r="W1478" s="2">
        <v>44025</v>
      </c>
      <c r="X1478" t="s">
        <v>1905</v>
      </c>
      <c r="Y1478" t="s">
        <v>82</v>
      </c>
      <c r="Z1478" t="s">
        <v>82</v>
      </c>
      <c r="AA1478" t="s">
        <v>82</v>
      </c>
      <c r="AB1478" t="s">
        <v>82</v>
      </c>
      <c r="AC1478" t="s">
        <v>82</v>
      </c>
      <c r="AD1478" t="s">
        <v>82</v>
      </c>
      <c r="AE1478" t="s">
        <v>82</v>
      </c>
      <c r="AF1478" t="s">
        <v>82</v>
      </c>
      <c r="AG1478" t="s">
        <v>82</v>
      </c>
      <c r="AH1478" t="s">
        <v>82</v>
      </c>
      <c r="AI1478" t="s">
        <v>82</v>
      </c>
      <c r="AJ1478" t="s">
        <v>82</v>
      </c>
      <c r="AK1478" t="s">
        <v>296</v>
      </c>
      <c r="AL1478" t="s">
        <v>82</v>
      </c>
      <c r="AM1478" t="s">
        <v>21774</v>
      </c>
      <c r="AN1478" t="s">
        <v>21040</v>
      </c>
      <c r="AO1478" t="s">
        <v>709</v>
      </c>
      <c r="AP1478" t="s">
        <v>710</v>
      </c>
      <c r="AQ1478" t="s">
        <v>21775</v>
      </c>
      <c r="AR1478" t="s">
        <v>21776</v>
      </c>
      <c r="AS1478" t="s">
        <v>21777</v>
      </c>
      <c r="AT1478" t="s">
        <v>21778</v>
      </c>
      <c r="AU1478" t="s">
        <v>81</v>
      </c>
      <c r="AV1478" t="s">
        <v>82</v>
      </c>
      <c r="AW1478" t="s">
        <v>217</v>
      </c>
      <c r="AX1478" t="s">
        <v>81</v>
      </c>
      <c r="AY1478" t="s">
        <v>81</v>
      </c>
      <c r="AZ1478" t="s">
        <v>81</v>
      </c>
      <c r="BA1478" t="s">
        <v>82</v>
      </c>
      <c r="BB1478" s="1">
        <v>1</v>
      </c>
      <c r="BC1478" t="s">
        <v>81</v>
      </c>
      <c r="BD1478" t="s">
        <v>81</v>
      </c>
      <c r="BE1478" t="s">
        <v>81</v>
      </c>
      <c r="BF1478" t="s">
        <v>81</v>
      </c>
      <c r="BG1478" t="s">
        <v>81</v>
      </c>
      <c r="BH1478" t="s">
        <v>715</v>
      </c>
      <c r="BI1478" t="s">
        <v>81</v>
      </c>
      <c r="BJ1478" t="s">
        <v>82</v>
      </c>
      <c r="BK1478" t="s">
        <v>82</v>
      </c>
      <c r="BL1478" t="s">
        <v>200</v>
      </c>
      <c r="BM1478" t="s">
        <v>21779</v>
      </c>
      <c r="BN1478" t="s">
        <v>81</v>
      </c>
      <c r="BO1478" t="s">
        <v>21780</v>
      </c>
      <c r="BP1478" t="s">
        <v>81</v>
      </c>
      <c r="BQ1478" t="s">
        <v>81</v>
      </c>
    </row>
    <row r="1479" spans="1:69" x14ac:dyDescent="0.2">
      <c r="A1479" s="5">
        <v>1</v>
      </c>
      <c r="B1479" t="s">
        <v>21781</v>
      </c>
      <c r="C1479" t="s">
        <v>21782</v>
      </c>
      <c r="D1479" t="s">
        <v>21783</v>
      </c>
      <c r="E1479" t="s">
        <v>21781</v>
      </c>
      <c r="F1479" t="s">
        <v>73</v>
      </c>
      <c r="G1479" t="s">
        <v>21784</v>
      </c>
      <c r="H1479" s="1">
        <v>43438</v>
      </c>
      <c r="I1479" s="1">
        <v>43480</v>
      </c>
      <c r="J1479" t="b">
        <v>0</v>
      </c>
      <c r="K1479" t="s">
        <v>75</v>
      </c>
      <c r="L1479" t="s">
        <v>1375</v>
      </c>
      <c r="M1479" t="s">
        <v>363</v>
      </c>
      <c r="N1479">
        <v>230</v>
      </c>
      <c r="O1479" t="s">
        <v>1917</v>
      </c>
      <c r="P1479" t="s">
        <v>9336</v>
      </c>
      <c r="Q1479" t="s">
        <v>366</v>
      </c>
      <c r="R1479" t="s">
        <v>81</v>
      </c>
      <c r="S1479" t="s">
        <v>82</v>
      </c>
      <c r="T1479" s="1">
        <v>43438</v>
      </c>
      <c r="U1479" t="s">
        <v>12240</v>
      </c>
      <c r="V1479" t="s">
        <v>106</v>
      </c>
      <c r="W1479" s="2">
        <v>43578</v>
      </c>
      <c r="X1479" t="s">
        <v>21785</v>
      </c>
      <c r="Y1479" t="s">
        <v>81</v>
      </c>
      <c r="Z1479" t="s">
        <v>3297</v>
      </c>
      <c r="AA1479" t="s">
        <v>82</v>
      </c>
      <c r="AB1479" t="s">
        <v>81</v>
      </c>
      <c r="AC1479" t="s">
        <v>81</v>
      </c>
      <c r="AD1479" t="s">
        <v>1917</v>
      </c>
      <c r="AE1479" t="s">
        <v>81</v>
      </c>
      <c r="AF1479" t="s">
        <v>3297</v>
      </c>
      <c r="AG1479" t="s">
        <v>82</v>
      </c>
      <c r="AH1479" t="s">
        <v>81</v>
      </c>
      <c r="AI1479" t="s">
        <v>81</v>
      </c>
      <c r="AJ1479" t="s">
        <v>1917</v>
      </c>
      <c r="AK1479" t="s">
        <v>110</v>
      </c>
      <c r="AL1479" t="s">
        <v>82</v>
      </c>
      <c r="AM1479" t="s">
        <v>88</v>
      </c>
      <c r="AN1479" t="s">
        <v>439</v>
      </c>
      <c r="AO1479" t="s">
        <v>90</v>
      </c>
      <c r="AP1479" t="s">
        <v>91</v>
      </c>
      <c r="AQ1479" t="s">
        <v>21786</v>
      </c>
      <c r="AR1479" t="s">
        <v>82</v>
      </c>
      <c r="AS1479" t="s">
        <v>21787</v>
      </c>
      <c r="AT1479" t="s">
        <v>82</v>
      </c>
      <c r="AU1479" t="s">
        <v>81</v>
      </c>
      <c r="AV1479" t="s">
        <v>82</v>
      </c>
      <c r="AW1479" t="s">
        <v>82</v>
      </c>
      <c r="AX1479" t="s">
        <v>82</v>
      </c>
      <c r="AY1479" t="s">
        <v>82</v>
      </c>
      <c r="AZ1479" t="s">
        <v>82</v>
      </c>
      <c r="BA1479" t="s">
        <v>82</v>
      </c>
      <c r="BB1479" t="s">
        <v>82</v>
      </c>
      <c r="BC1479" t="s">
        <v>82</v>
      </c>
      <c r="BD1479" t="s">
        <v>82</v>
      </c>
      <c r="BE1479" t="s">
        <v>82</v>
      </c>
      <c r="BF1479" t="s">
        <v>82</v>
      </c>
      <c r="BG1479" t="s">
        <v>82</v>
      </c>
      <c r="BH1479" t="s">
        <v>82</v>
      </c>
      <c r="BI1479" t="s">
        <v>82</v>
      </c>
      <c r="BJ1479" t="s">
        <v>82</v>
      </c>
      <c r="BK1479" t="s">
        <v>82</v>
      </c>
      <c r="BL1479" t="s">
        <v>82</v>
      </c>
      <c r="BM1479" t="s">
        <v>82</v>
      </c>
      <c r="BN1479" t="s">
        <v>82</v>
      </c>
      <c r="BO1479" t="s">
        <v>82</v>
      </c>
      <c r="BP1479" t="s">
        <v>82</v>
      </c>
      <c r="BQ1479" t="s">
        <v>82</v>
      </c>
    </row>
    <row r="1480" spans="1:69" x14ac:dyDescent="0.2">
      <c r="A1480" s="5">
        <v>1</v>
      </c>
      <c r="B1480" t="s">
        <v>21788</v>
      </c>
      <c r="C1480" t="s">
        <v>21789</v>
      </c>
      <c r="D1480" t="s">
        <v>21790</v>
      </c>
      <c r="E1480" t="s">
        <v>21788</v>
      </c>
      <c r="F1480" t="s">
        <v>73</v>
      </c>
      <c r="G1480" t="s">
        <v>21791</v>
      </c>
      <c r="H1480" s="1">
        <v>42707</v>
      </c>
      <c r="I1480" s="1">
        <v>42705</v>
      </c>
      <c r="J1480" t="b">
        <v>1</v>
      </c>
      <c r="K1480" t="s">
        <v>75</v>
      </c>
      <c r="L1480" t="s">
        <v>419</v>
      </c>
      <c r="M1480" t="s">
        <v>77</v>
      </c>
      <c r="N1480">
        <v>120</v>
      </c>
      <c r="O1480" t="s">
        <v>1952</v>
      </c>
      <c r="P1480" t="s">
        <v>483</v>
      </c>
      <c r="Q1480" t="s">
        <v>21792</v>
      </c>
      <c r="R1480" t="s">
        <v>81</v>
      </c>
      <c r="S1480" t="s">
        <v>82</v>
      </c>
      <c r="T1480" s="1">
        <v>42707</v>
      </c>
      <c r="U1480" s="3">
        <v>42705</v>
      </c>
      <c r="V1480" t="s">
        <v>271</v>
      </c>
      <c r="W1480" s="2">
        <v>43262</v>
      </c>
      <c r="X1480" t="s">
        <v>21793</v>
      </c>
      <c r="Y1480" t="s">
        <v>273</v>
      </c>
      <c r="Z1480" t="s">
        <v>21794</v>
      </c>
      <c r="AA1480" t="s">
        <v>82</v>
      </c>
      <c r="AB1480" t="s">
        <v>275</v>
      </c>
      <c r="AC1480" t="s">
        <v>275</v>
      </c>
      <c r="AD1480" t="s">
        <v>21795</v>
      </c>
      <c r="AE1480" t="s">
        <v>273</v>
      </c>
      <c r="AF1480" t="s">
        <v>21794</v>
      </c>
      <c r="AG1480" t="s">
        <v>82</v>
      </c>
      <c r="AH1480" t="s">
        <v>275</v>
      </c>
      <c r="AI1480" t="s">
        <v>275</v>
      </c>
      <c r="AJ1480" t="s">
        <v>21795</v>
      </c>
      <c r="AK1480" t="s">
        <v>110</v>
      </c>
      <c r="AL1480" t="s">
        <v>82</v>
      </c>
      <c r="AM1480" t="s">
        <v>88</v>
      </c>
      <c r="AN1480" t="s">
        <v>154</v>
      </c>
      <c r="AO1480" t="s">
        <v>90</v>
      </c>
      <c r="AP1480" t="s">
        <v>91</v>
      </c>
      <c r="AQ1480" t="s">
        <v>21796</v>
      </c>
      <c r="AR1480" t="s">
        <v>82</v>
      </c>
      <c r="AS1480" t="s">
        <v>21797</v>
      </c>
      <c r="AT1480" t="s">
        <v>21798</v>
      </c>
      <c r="AU1480" t="s">
        <v>81</v>
      </c>
      <c r="AV1480" t="s">
        <v>82</v>
      </c>
      <c r="AW1480" t="s">
        <v>82</v>
      </c>
      <c r="AX1480" t="s">
        <v>82</v>
      </c>
      <c r="AY1480" t="s">
        <v>82</v>
      </c>
      <c r="AZ1480" t="s">
        <v>82</v>
      </c>
      <c r="BA1480" t="s">
        <v>82</v>
      </c>
      <c r="BB1480" t="s">
        <v>82</v>
      </c>
      <c r="BC1480" t="s">
        <v>82</v>
      </c>
      <c r="BD1480" t="s">
        <v>82</v>
      </c>
      <c r="BE1480" t="s">
        <v>82</v>
      </c>
      <c r="BF1480" t="s">
        <v>82</v>
      </c>
      <c r="BG1480" t="s">
        <v>82</v>
      </c>
      <c r="BH1480" t="s">
        <v>82</v>
      </c>
      <c r="BI1480" t="s">
        <v>82</v>
      </c>
      <c r="BJ1480" t="s">
        <v>82</v>
      </c>
      <c r="BK1480" t="s">
        <v>82</v>
      </c>
      <c r="BL1480" t="s">
        <v>82</v>
      </c>
      <c r="BM1480" t="s">
        <v>82</v>
      </c>
      <c r="BN1480" t="s">
        <v>82</v>
      </c>
      <c r="BO1480" t="s">
        <v>82</v>
      </c>
      <c r="BP1480" t="s">
        <v>82</v>
      </c>
      <c r="BQ1480" t="s">
        <v>82</v>
      </c>
    </row>
    <row r="1481" spans="1:69" x14ac:dyDescent="0.2">
      <c r="A1481" s="5">
        <v>1</v>
      </c>
      <c r="B1481" t="s">
        <v>21799</v>
      </c>
      <c r="C1481" t="s">
        <v>21800</v>
      </c>
      <c r="D1481" t="s">
        <v>3532</v>
      </c>
      <c r="E1481" t="s">
        <v>3533</v>
      </c>
      <c r="F1481" t="s">
        <v>178</v>
      </c>
      <c r="G1481" t="s">
        <v>21801</v>
      </c>
      <c r="H1481" s="1">
        <v>43565</v>
      </c>
      <c r="I1481" t="s">
        <v>81</v>
      </c>
      <c r="J1481" t="b">
        <v>0</v>
      </c>
      <c r="K1481" t="s">
        <v>180</v>
      </c>
      <c r="L1481" t="s">
        <v>21802</v>
      </c>
      <c r="M1481" t="s">
        <v>182</v>
      </c>
      <c r="N1481">
        <v>600</v>
      </c>
      <c r="O1481" t="s">
        <v>21803</v>
      </c>
      <c r="P1481" t="s">
        <v>21804</v>
      </c>
      <c r="Q1481" t="s">
        <v>1387</v>
      </c>
      <c r="R1481" t="s">
        <v>3536</v>
      </c>
      <c r="S1481" t="s">
        <v>82</v>
      </c>
      <c r="T1481" s="1">
        <v>43565</v>
      </c>
      <c r="U1481" t="s">
        <v>81</v>
      </c>
      <c r="V1481" t="s">
        <v>186</v>
      </c>
      <c r="W1481" s="2">
        <v>43585</v>
      </c>
      <c r="X1481" t="s">
        <v>3537</v>
      </c>
      <c r="Y1481" t="s">
        <v>1043</v>
      </c>
      <c r="Z1481" t="s">
        <v>81</v>
      </c>
      <c r="AA1481" t="s">
        <v>1044</v>
      </c>
      <c r="AB1481" t="s">
        <v>1045</v>
      </c>
      <c r="AC1481">
        <v>31715242166</v>
      </c>
      <c r="AD1481" t="s">
        <v>1038</v>
      </c>
      <c r="AE1481" t="s">
        <v>1043</v>
      </c>
      <c r="AF1481" t="s">
        <v>81</v>
      </c>
      <c r="AG1481" t="s">
        <v>1044</v>
      </c>
      <c r="AH1481" t="s">
        <v>1045</v>
      </c>
      <c r="AI1481">
        <v>31715242166</v>
      </c>
      <c r="AJ1481" t="s">
        <v>1038</v>
      </c>
      <c r="AK1481" t="s">
        <v>81</v>
      </c>
      <c r="AL1481" t="s">
        <v>82</v>
      </c>
      <c r="AM1481" t="s">
        <v>1046</v>
      </c>
      <c r="AN1481" t="s">
        <v>81</v>
      </c>
      <c r="AO1481" t="s">
        <v>81</v>
      </c>
      <c r="AP1481" t="s">
        <v>192</v>
      </c>
      <c r="AQ1481" t="s">
        <v>21805</v>
      </c>
      <c r="AR1481" t="s">
        <v>21806</v>
      </c>
      <c r="AS1481" t="s">
        <v>21807</v>
      </c>
      <c r="AT1481" t="s">
        <v>21808</v>
      </c>
      <c r="AU1481" t="s">
        <v>197</v>
      </c>
      <c r="AV1481" t="s">
        <v>82</v>
      </c>
      <c r="AW1481" t="s">
        <v>81</v>
      </c>
      <c r="AX1481" t="s">
        <v>81</v>
      </c>
      <c r="AY1481" t="s">
        <v>81</v>
      </c>
      <c r="AZ1481" t="s">
        <v>3531</v>
      </c>
      <c r="BA1481" t="s">
        <v>82</v>
      </c>
      <c r="BB1481" s="1">
        <v>1</v>
      </c>
      <c r="BC1481" t="s">
        <v>199</v>
      </c>
      <c r="BD1481" t="s">
        <v>199</v>
      </c>
      <c r="BE1481" t="s">
        <v>199</v>
      </c>
      <c r="BF1481" t="s">
        <v>199</v>
      </c>
      <c r="BG1481" t="s">
        <v>81</v>
      </c>
      <c r="BH1481" t="s">
        <v>81</v>
      </c>
      <c r="BI1481" t="s">
        <v>81</v>
      </c>
      <c r="BJ1481" t="s">
        <v>82</v>
      </c>
      <c r="BK1481" t="s">
        <v>82</v>
      </c>
      <c r="BL1481" t="s">
        <v>81</v>
      </c>
      <c r="BM1481" t="s">
        <v>137</v>
      </c>
      <c r="BN1481" t="s">
        <v>81</v>
      </c>
      <c r="BO1481" t="s">
        <v>81</v>
      </c>
      <c r="BP1481" t="s">
        <v>81</v>
      </c>
      <c r="BQ1481" t="s">
        <v>81</v>
      </c>
    </row>
    <row r="1482" spans="1:69" x14ac:dyDescent="0.2">
      <c r="A1482" s="5">
        <v>0</v>
      </c>
      <c r="B1482" t="s">
        <v>21809</v>
      </c>
      <c r="C1482" t="s">
        <v>21810</v>
      </c>
      <c r="D1482" t="s">
        <v>21811</v>
      </c>
      <c r="E1482" t="s">
        <v>21812</v>
      </c>
      <c r="F1482" t="s">
        <v>73</v>
      </c>
      <c r="G1482" t="s">
        <v>21813</v>
      </c>
      <c r="H1482" s="1">
        <v>43594</v>
      </c>
      <c r="I1482" s="1">
        <v>43725</v>
      </c>
      <c r="J1482" t="b">
        <v>0</v>
      </c>
      <c r="K1482" t="s">
        <v>75</v>
      </c>
      <c r="L1482" t="s">
        <v>267</v>
      </c>
      <c r="M1482" t="s">
        <v>90</v>
      </c>
      <c r="N1482">
        <v>50</v>
      </c>
      <c r="O1482" t="s">
        <v>21814</v>
      </c>
      <c r="P1482" t="s">
        <v>288</v>
      </c>
      <c r="Q1482" t="s">
        <v>21815</v>
      </c>
      <c r="R1482" t="s">
        <v>81</v>
      </c>
      <c r="S1482" t="s">
        <v>82</v>
      </c>
      <c r="T1482" s="1">
        <v>43594</v>
      </c>
      <c r="U1482" t="s">
        <v>21816</v>
      </c>
      <c r="V1482" t="s">
        <v>542</v>
      </c>
      <c r="W1482" s="2">
        <v>43913</v>
      </c>
      <c r="X1482" t="s">
        <v>21817</v>
      </c>
      <c r="Y1482" t="s">
        <v>148</v>
      </c>
      <c r="Z1482" t="s">
        <v>21818</v>
      </c>
      <c r="AA1482" t="s">
        <v>82</v>
      </c>
      <c r="AB1482" t="s">
        <v>21819</v>
      </c>
      <c r="AC1482" t="s">
        <v>21820</v>
      </c>
      <c r="AD1482" t="s">
        <v>7950</v>
      </c>
      <c r="AE1482" t="s">
        <v>148</v>
      </c>
      <c r="AF1482" t="s">
        <v>21818</v>
      </c>
      <c r="AG1482" t="s">
        <v>82</v>
      </c>
      <c r="AH1482" t="s">
        <v>21819</v>
      </c>
      <c r="AI1482" t="s">
        <v>21820</v>
      </c>
      <c r="AJ1482" t="s">
        <v>7950</v>
      </c>
      <c r="AK1482" t="s">
        <v>296</v>
      </c>
      <c r="AL1482" t="s">
        <v>21821</v>
      </c>
      <c r="AM1482" t="s">
        <v>88</v>
      </c>
      <c r="AN1482" t="s">
        <v>154</v>
      </c>
      <c r="AO1482" t="s">
        <v>90</v>
      </c>
      <c r="AP1482" t="s">
        <v>91</v>
      </c>
      <c r="AQ1482" t="s">
        <v>21822</v>
      </c>
      <c r="AR1482" t="s">
        <v>82</v>
      </c>
      <c r="AS1482" t="s">
        <v>21823</v>
      </c>
      <c r="AT1482" t="s">
        <v>21824</v>
      </c>
      <c r="AU1482" t="s">
        <v>81</v>
      </c>
      <c r="AV1482" t="s">
        <v>82</v>
      </c>
      <c r="AW1482" t="s">
        <v>82</v>
      </c>
      <c r="AX1482" t="s">
        <v>82</v>
      </c>
      <c r="AY1482" t="s">
        <v>82</v>
      </c>
      <c r="AZ1482" t="s">
        <v>82</v>
      </c>
      <c r="BA1482" t="s">
        <v>82</v>
      </c>
      <c r="BB1482" t="s">
        <v>82</v>
      </c>
      <c r="BC1482" t="s">
        <v>82</v>
      </c>
      <c r="BD1482" t="s">
        <v>82</v>
      </c>
      <c r="BE1482" t="s">
        <v>82</v>
      </c>
      <c r="BF1482" t="s">
        <v>82</v>
      </c>
      <c r="BG1482" t="s">
        <v>82</v>
      </c>
      <c r="BH1482" t="s">
        <v>82</v>
      </c>
      <c r="BI1482" t="s">
        <v>82</v>
      </c>
      <c r="BJ1482" t="s">
        <v>82</v>
      </c>
      <c r="BK1482" t="s">
        <v>82</v>
      </c>
      <c r="BL1482" t="s">
        <v>82</v>
      </c>
      <c r="BM1482" t="s">
        <v>82</v>
      </c>
      <c r="BN1482" t="s">
        <v>82</v>
      </c>
      <c r="BO1482" t="s">
        <v>82</v>
      </c>
      <c r="BP1482" t="s">
        <v>82</v>
      </c>
      <c r="BQ1482" t="s">
        <v>82</v>
      </c>
    </row>
    <row r="1483" spans="1:69" x14ac:dyDescent="0.2">
      <c r="A1483" s="5">
        <v>1</v>
      </c>
      <c r="B1483" t="s">
        <v>16219</v>
      </c>
      <c r="C1483" t="s">
        <v>21825</v>
      </c>
      <c r="D1483" t="s">
        <v>16221</v>
      </c>
      <c r="E1483" t="s">
        <v>16222</v>
      </c>
      <c r="F1483" t="s">
        <v>178</v>
      </c>
      <c r="G1483" t="s">
        <v>21826</v>
      </c>
      <c r="H1483" s="1">
        <v>43203</v>
      </c>
      <c r="I1483" s="1">
        <v>43287</v>
      </c>
      <c r="J1483" t="b">
        <v>0</v>
      </c>
      <c r="K1483" t="s">
        <v>180</v>
      </c>
      <c r="L1483" t="s">
        <v>3751</v>
      </c>
      <c r="M1483" t="s">
        <v>346</v>
      </c>
      <c r="N1483">
        <v>12000</v>
      </c>
      <c r="O1483" t="s">
        <v>16224</v>
      </c>
      <c r="P1483" t="s">
        <v>21827</v>
      </c>
      <c r="Q1483" t="s">
        <v>16226</v>
      </c>
      <c r="R1483" t="s">
        <v>16227</v>
      </c>
      <c r="S1483" t="s">
        <v>82</v>
      </c>
      <c r="T1483" s="1">
        <v>43203</v>
      </c>
      <c r="U1483" s="1">
        <v>43287</v>
      </c>
      <c r="V1483" t="s">
        <v>186</v>
      </c>
      <c r="W1483" s="2">
        <v>44074</v>
      </c>
      <c r="X1483" t="s">
        <v>16228</v>
      </c>
      <c r="Y1483" t="s">
        <v>21828</v>
      </c>
      <c r="Z1483" t="s">
        <v>81</v>
      </c>
      <c r="AA1483" t="s">
        <v>21829</v>
      </c>
      <c r="AB1483" t="s">
        <v>16231</v>
      </c>
      <c r="AC1483" t="s">
        <v>81</v>
      </c>
      <c r="AD1483" t="s">
        <v>16224</v>
      </c>
      <c r="AE1483" t="s">
        <v>21828</v>
      </c>
      <c r="AF1483" t="s">
        <v>81</v>
      </c>
      <c r="AG1483" t="s">
        <v>21829</v>
      </c>
      <c r="AH1483" t="s">
        <v>16231</v>
      </c>
      <c r="AI1483" t="s">
        <v>81</v>
      </c>
      <c r="AJ1483" t="s">
        <v>16224</v>
      </c>
      <c r="AK1483" t="s">
        <v>250</v>
      </c>
      <c r="AL1483" t="s">
        <v>82</v>
      </c>
      <c r="AM1483" t="s">
        <v>16224</v>
      </c>
      <c r="AN1483" t="s">
        <v>81</v>
      </c>
      <c r="AO1483" t="s">
        <v>81</v>
      </c>
      <c r="AP1483" t="s">
        <v>351</v>
      </c>
      <c r="AQ1483" t="s">
        <v>21830</v>
      </c>
      <c r="AR1483" t="s">
        <v>21831</v>
      </c>
      <c r="AS1483" t="s">
        <v>21832</v>
      </c>
      <c r="AT1483" t="s">
        <v>21833</v>
      </c>
      <c r="AU1483" t="s">
        <v>197</v>
      </c>
      <c r="AV1483" t="s">
        <v>82</v>
      </c>
      <c r="AW1483" t="s">
        <v>198</v>
      </c>
      <c r="AX1483" t="s">
        <v>81</v>
      </c>
      <c r="AY1483" t="s">
        <v>81</v>
      </c>
      <c r="AZ1483" t="s">
        <v>16219</v>
      </c>
      <c r="BA1483" t="s">
        <v>82</v>
      </c>
      <c r="BB1483" s="1">
        <v>1</v>
      </c>
      <c r="BC1483" t="s">
        <v>199</v>
      </c>
      <c r="BD1483" t="s">
        <v>199</v>
      </c>
      <c r="BE1483" t="s">
        <v>199</v>
      </c>
      <c r="BF1483" t="s">
        <v>199</v>
      </c>
      <c r="BG1483" t="s">
        <v>81</v>
      </c>
      <c r="BH1483" t="s">
        <v>81</v>
      </c>
      <c r="BI1483" t="s">
        <v>81</v>
      </c>
      <c r="BJ1483" t="s">
        <v>82</v>
      </c>
      <c r="BK1483" t="s">
        <v>82</v>
      </c>
      <c r="BL1483" t="s">
        <v>200</v>
      </c>
      <c r="BM1483" t="s">
        <v>21834</v>
      </c>
      <c r="BN1483" t="s">
        <v>81</v>
      </c>
      <c r="BO1483" t="s">
        <v>81</v>
      </c>
      <c r="BP1483" t="s">
        <v>81</v>
      </c>
      <c r="BQ1483" t="s">
        <v>81</v>
      </c>
    </row>
    <row r="1484" spans="1:69" x14ac:dyDescent="0.2">
      <c r="A1484" s="5">
        <v>1</v>
      </c>
      <c r="B1484" t="s">
        <v>21835</v>
      </c>
      <c r="C1484" t="s">
        <v>21836</v>
      </c>
      <c r="D1484" t="s">
        <v>21837</v>
      </c>
      <c r="E1484" t="s">
        <v>21838</v>
      </c>
      <c r="F1484" t="s">
        <v>1432</v>
      </c>
      <c r="G1484" t="s">
        <v>21839</v>
      </c>
      <c r="H1484" s="1">
        <v>43209</v>
      </c>
      <c r="I1484" s="1">
        <v>43215</v>
      </c>
      <c r="J1484" t="b">
        <v>0</v>
      </c>
      <c r="K1484" t="s">
        <v>75</v>
      </c>
      <c r="L1484" t="s">
        <v>21840</v>
      </c>
      <c r="M1484" t="s">
        <v>90</v>
      </c>
      <c r="N1484">
        <v>50</v>
      </c>
      <c r="O1484" t="s">
        <v>21841</v>
      </c>
      <c r="P1484" t="s">
        <v>670</v>
      </c>
      <c r="Q1484" t="s">
        <v>21842</v>
      </c>
      <c r="R1484" t="s">
        <v>81</v>
      </c>
      <c r="S1484" t="s">
        <v>82</v>
      </c>
      <c r="T1484" s="1">
        <v>43209</v>
      </c>
      <c r="U1484" s="1">
        <v>43215</v>
      </c>
      <c r="V1484" t="s">
        <v>1438</v>
      </c>
      <c r="W1484" s="2">
        <v>44139</v>
      </c>
      <c r="X1484" t="s">
        <v>1439</v>
      </c>
      <c r="Y1484" t="s">
        <v>21843</v>
      </c>
      <c r="Z1484" t="s">
        <v>81</v>
      </c>
      <c r="AA1484" t="s">
        <v>21844</v>
      </c>
      <c r="AB1484" t="s">
        <v>21845</v>
      </c>
      <c r="AC1484">
        <v>9323868081</v>
      </c>
      <c r="AD1484" t="s">
        <v>21841</v>
      </c>
      <c r="AE1484" t="s">
        <v>21843</v>
      </c>
      <c r="AF1484" t="s">
        <v>81</v>
      </c>
      <c r="AG1484" t="s">
        <v>21844</v>
      </c>
      <c r="AH1484" t="s">
        <v>21845</v>
      </c>
      <c r="AI1484">
        <v>9323868081</v>
      </c>
      <c r="AJ1484" t="s">
        <v>21841</v>
      </c>
      <c r="AK1484" t="s">
        <v>2219</v>
      </c>
      <c r="AL1484" t="s">
        <v>82</v>
      </c>
      <c r="AM1484" t="s">
        <v>21846</v>
      </c>
      <c r="AN1484" t="s">
        <v>81</v>
      </c>
      <c r="AO1484" t="s">
        <v>81</v>
      </c>
      <c r="AP1484" t="s">
        <v>81</v>
      </c>
      <c r="AQ1484" t="s">
        <v>21847</v>
      </c>
      <c r="AR1484" t="s">
        <v>21848</v>
      </c>
      <c r="AS1484" t="s">
        <v>21849</v>
      </c>
      <c r="AT1484" t="s">
        <v>21850</v>
      </c>
      <c r="AU1484" t="s">
        <v>81</v>
      </c>
      <c r="AV1484" t="s">
        <v>82</v>
      </c>
      <c r="AW1484" t="s">
        <v>81</v>
      </c>
      <c r="AX1484">
        <v>0</v>
      </c>
      <c r="AY1484" t="s">
        <v>81</v>
      </c>
      <c r="AZ1484" t="s">
        <v>81</v>
      </c>
      <c r="BA1484" t="s">
        <v>82</v>
      </c>
      <c r="BB1484" s="1">
        <v>1</v>
      </c>
      <c r="BC1484" t="s">
        <v>81</v>
      </c>
      <c r="BD1484" t="s">
        <v>81</v>
      </c>
      <c r="BE1484" t="s">
        <v>81</v>
      </c>
      <c r="BF1484" t="s">
        <v>81</v>
      </c>
      <c r="BG1484" t="s">
        <v>81</v>
      </c>
      <c r="BH1484" t="s">
        <v>81</v>
      </c>
      <c r="BI1484" t="s">
        <v>81</v>
      </c>
      <c r="BJ1484" t="s">
        <v>82</v>
      </c>
      <c r="BK1484" t="s">
        <v>82</v>
      </c>
      <c r="BL1484" t="s">
        <v>200</v>
      </c>
      <c r="BM1484" t="s">
        <v>10372</v>
      </c>
      <c r="BN1484" t="s">
        <v>81</v>
      </c>
      <c r="BO1484" t="s">
        <v>21851</v>
      </c>
      <c r="BP1484" t="s">
        <v>81</v>
      </c>
      <c r="BQ1484" t="s">
        <v>81</v>
      </c>
    </row>
    <row r="1485" spans="1:69" x14ac:dyDescent="0.2">
      <c r="A1485" s="5">
        <v>1</v>
      </c>
      <c r="B1485" t="s">
        <v>16219</v>
      </c>
      <c r="C1485" t="s">
        <v>21852</v>
      </c>
      <c r="D1485" t="s">
        <v>16221</v>
      </c>
      <c r="E1485" t="s">
        <v>16222</v>
      </c>
      <c r="F1485" t="s">
        <v>178</v>
      </c>
      <c r="G1485" t="s">
        <v>16227</v>
      </c>
      <c r="H1485" s="1">
        <v>43194</v>
      </c>
      <c r="I1485" s="1">
        <v>43278</v>
      </c>
      <c r="J1485" t="b">
        <v>0</v>
      </c>
      <c r="K1485" t="s">
        <v>180</v>
      </c>
      <c r="L1485" t="s">
        <v>3751</v>
      </c>
      <c r="M1485" t="s">
        <v>346</v>
      </c>
      <c r="N1485">
        <v>12000</v>
      </c>
      <c r="O1485" t="s">
        <v>16224</v>
      </c>
      <c r="P1485" t="s">
        <v>16225</v>
      </c>
      <c r="Q1485" t="s">
        <v>16226</v>
      </c>
      <c r="R1485" t="s">
        <v>16223</v>
      </c>
      <c r="S1485" t="s">
        <v>82</v>
      </c>
      <c r="T1485" s="1">
        <v>43194</v>
      </c>
      <c r="U1485" s="1">
        <v>43278</v>
      </c>
      <c r="V1485" t="s">
        <v>186</v>
      </c>
      <c r="W1485" s="2">
        <v>44138</v>
      </c>
      <c r="X1485" t="s">
        <v>16228</v>
      </c>
      <c r="Y1485" t="s">
        <v>21828</v>
      </c>
      <c r="Z1485" t="s">
        <v>81</v>
      </c>
      <c r="AA1485" t="s">
        <v>21829</v>
      </c>
      <c r="AB1485" t="s">
        <v>16231</v>
      </c>
      <c r="AC1485" t="s">
        <v>81</v>
      </c>
      <c r="AD1485" t="s">
        <v>16224</v>
      </c>
      <c r="AE1485" t="s">
        <v>21828</v>
      </c>
      <c r="AF1485" t="s">
        <v>81</v>
      </c>
      <c r="AG1485" t="s">
        <v>21829</v>
      </c>
      <c r="AH1485" t="s">
        <v>16231</v>
      </c>
      <c r="AI1485" t="s">
        <v>81</v>
      </c>
      <c r="AJ1485" t="s">
        <v>16224</v>
      </c>
      <c r="AK1485" t="s">
        <v>250</v>
      </c>
      <c r="AL1485" t="s">
        <v>82</v>
      </c>
      <c r="AM1485" t="s">
        <v>16224</v>
      </c>
      <c r="AN1485" t="s">
        <v>81</v>
      </c>
      <c r="AO1485" t="s">
        <v>81</v>
      </c>
      <c r="AP1485" t="s">
        <v>351</v>
      </c>
      <c r="AQ1485" t="s">
        <v>21853</v>
      </c>
      <c r="AR1485" t="s">
        <v>21854</v>
      </c>
      <c r="AS1485" t="s">
        <v>21855</v>
      </c>
      <c r="AT1485" t="s">
        <v>21856</v>
      </c>
      <c r="AU1485" t="s">
        <v>615</v>
      </c>
      <c r="AV1485" t="s">
        <v>21857</v>
      </c>
      <c r="AW1485" t="s">
        <v>198</v>
      </c>
      <c r="AX1485" t="s">
        <v>81</v>
      </c>
      <c r="AY1485" t="s">
        <v>81</v>
      </c>
      <c r="AZ1485" t="s">
        <v>16219</v>
      </c>
      <c r="BA1485" t="s">
        <v>82</v>
      </c>
      <c r="BB1485" s="1">
        <v>1</v>
      </c>
      <c r="BC1485" t="s">
        <v>199</v>
      </c>
      <c r="BD1485" t="s">
        <v>199</v>
      </c>
      <c r="BE1485" t="s">
        <v>199</v>
      </c>
      <c r="BF1485" t="s">
        <v>199</v>
      </c>
      <c r="BG1485" t="s">
        <v>81</v>
      </c>
      <c r="BH1485" t="s">
        <v>81</v>
      </c>
      <c r="BI1485" t="s">
        <v>81</v>
      </c>
      <c r="BJ1485" t="s">
        <v>82</v>
      </c>
      <c r="BK1485" t="s">
        <v>82</v>
      </c>
      <c r="BL1485" t="s">
        <v>200</v>
      </c>
      <c r="BM1485" t="s">
        <v>1505</v>
      </c>
      <c r="BN1485" t="s">
        <v>81</v>
      </c>
      <c r="BO1485" t="s">
        <v>81</v>
      </c>
      <c r="BP1485" t="s">
        <v>81</v>
      </c>
      <c r="BQ1485" t="s">
        <v>81</v>
      </c>
    </row>
    <row r="1486" spans="1:69" x14ac:dyDescent="0.2">
      <c r="A1486" s="5">
        <v>1</v>
      </c>
      <c r="B1486" t="s">
        <v>21858</v>
      </c>
      <c r="C1486" t="s">
        <v>21859</v>
      </c>
      <c r="D1486" t="s">
        <v>21860</v>
      </c>
      <c r="E1486" t="s">
        <v>21861</v>
      </c>
      <c r="F1486" t="s">
        <v>178</v>
      </c>
      <c r="G1486" t="s">
        <v>21862</v>
      </c>
      <c r="H1486" s="1">
        <v>42968</v>
      </c>
      <c r="I1486" s="1">
        <v>43010</v>
      </c>
      <c r="J1486" t="b">
        <v>0</v>
      </c>
      <c r="K1486" t="s">
        <v>180</v>
      </c>
      <c r="L1486" t="s">
        <v>21863</v>
      </c>
      <c r="M1486" t="s">
        <v>3210</v>
      </c>
      <c r="N1486">
        <v>470</v>
      </c>
      <c r="O1486" t="s">
        <v>724</v>
      </c>
      <c r="P1486" t="s">
        <v>21864</v>
      </c>
      <c r="Q1486" t="s">
        <v>21865</v>
      </c>
      <c r="R1486" t="s">
        <v>13810</v>
      </c>
      <c r="S1486" t="s">
        <v>82</v>
      </c>
      <c r="T1486" s="1">
        <v>42968</v>
      </c>
      <c r="U1486" s="1">
        <v>43010</v>
      </c>
      <c r="V1486" t="s">
        <v>186</v>
      </c>
      <c r="W1486" s="2">
        <v>44144</v>
      </c>
      <c r="X1486">
        <v>207543</v>
      </c>
      <c r="Y1486" t="s">
        <v>729</v>
      </c>
      <c r="Z1486" t="s">
        <v>81</v>
      </c>
      <c r="AA1486" t="s">
        <v>4195</v>
      </c>
      <c r="AB1486" t="s">
        <v>731</v>
      </c>
      <c r="AC1486">
        <v>442089904466</v>
      </c>
      <c r="AD1486" t="s">
        <v>724</v>
      </c>
      <c r="AE1486" t="s">
        <v>729</v>
      </c>
      <c r="AF1486" t="s">
        <v>81</v>
      </c>
      <c r="AG1486" t="s">
        <v>4195</v>
      </c>
      <c r="AH1486" t="s">
        <v>731</v>
      </c>
      <c r="AI1486">
        <v>442089904466</v>
      </c>
      <c r="AJ1486" t="s">
        <v>724</v>
      </c>
      <c r="AK1486" t="s">
        <v>250</v>
      </c>
      <c r="AL1486" t="s">
        <v>82</v>
      </c>
      <c r="AM1486" t="s">
        <v>724</v>
      </c>
      <c r="AN1486" t="s">
        <v>81</v>
      </c>
      <c r="AO1486" t="s">
        <v>81</v>
      </c>
      <c r="AP1486" t="s">
        <v>351</v>
      </c>
      <c r="AQ1486" t="s">
        <v>21866</v>
      </c>
      <c r="AR1486" t="s">
        <v>21867</v>
      </c>
      <c r="AS1486" t="s">
        <v>21868</v>
      </c>
      <c r="AT1486" t="s">
        <v>21869</v>
      </c>
      <c r="AU1486" t="s">
        <v>615</v>
      </c>
      <c r="AV1486" t="s">
        <v>82</v>
      </c>
      <c r="AW1486" t="s">
        <v>198</v>
      </c>
      <c r="AX1486" t="s">
        <v>81</v>
      </c>
      <c r="AY1486" t="s">
        <v>81</v>
      </c>
      <c r="AZ1486" t="s">
        <v>21870</v>
      </c>
      <c r="BA1486" t="s">
        <v>82</v>
      </c>
      <c r="BB1486" s="1">
        <v>1</v>
      </c>
      <c r="BC1486" t="s">
        <v>199</v>
      </c>
      <c r="BD1486" t="s">
        <v>199</v>
      </c>
      <c r="BE1486" t="s">
        <v>199</v>
      </c>
      <c r="BF1486" t="s">
        <v>199</v>
      </c>
      <c r="BG1486" t="s">
        <v>81</v>
      </c>
      <c r="BH1486" t="s">
        <v>81</v>
      </c>
      <c r="BI1486" t="s">
        <v>81</v>
      </c>
      <c r="BJ1486" t="s">
        <v>82</v>
      </c>
      <c r="BK1486" t="s">
        <v>82</v>
      </c>
      <c r="BL1486" t="s">
        <v>200</v>
      </c>
      <c r="BM1486" t="s">
        <v>21871</v>
      </c>
      <c r="BN1486" t="s">
        <v>81</v>
      </c>
      <c r="BO1486" t="s">
        <v>81</v>
      </c>
      <c r="BP1486" t="s">
        <v>81</v>
      </c>
      <c r="BQ1486" t="s">
        <v>81</v>
      </c>
    </row>
    <row r="1487" spans="1:69" x14ac:dyDescent="0.2">
      <c r="A1487" s="5">
        <v>1</v>
      </c>
      <c r="B1487" t="s">
        <v>21872</v>
      </c>
      <c r="C1487" t="s">
        <v>6262</v>
      </c>
      <c r="D1487" t="s">
        <v>21873</v>
      </c>
      <c r="E1487" t="s">
        <v>21874</v>
      </c>
      <c r="F1487" t="s">
        <v>73</v>
      </c>
      <c r="G1487" t="s">
        <v>21875</v>
      </c>
      <c r="H1487" s="1">
        <v>42911</v>
      </c>
      <c r="I1487" s="1">
        <v>42949</v>
      </c>
      <c r="J1487" t="b">
        <v>0</v>
      </c>
      <c r="K1487" t="s">
        <v>75</v>
      </c>
      <c r="L1487" t="s">
        <v>21876</v>
      </c>
      <c r="M1487" t="s">
        <v>538</v>
      </c>
      <c r="N1487">
        <v>126</v>
      </c>
      <c r="O1487" t="s">
        <v>6267</v>
      </c>
      <c r="P1487" t="s">
        <v>365</v>
      </c>
      <c r="Q1487" t="s">
        <v>21877</v>
      </c>
      <c r="R1487" t="s">
        <v>81</v>
      </c>
      <c r="S1487" t="s">
        <v>82</v>
      </c>
      <c r="T1487" s="1">
        <v>42911</v>
      </c>
      <c r="U1487" t="s">
        <v>2007</v>
      </c>
      <c r="V1487" t="s">
        <v>168</v>
      </c>
      <c r="W1487" s="2">
        <v>43542</v>
      </c>
      <c r="X1487" t="s">
        <v>21878</v>
      </c>
      <c r="Y1487" t="s">
        <v>81</v>
      </c>
      <c r="Z1487" t="s">
        <v>21879</v>
      </c>
      <c r="AA1487" t="s">
        <v>82</v>
      </c>
      <c r="AB1487" t="s">
        <v>81</v>
      </c>
      <c r="AC1487" t="s">
        <v>81</v>
      </c>
      <c r="AD1487" t="s">
        <v>21880</v>
      </c>
      <c r="AE1487" t="s">
        <v>81</v>
      </c>
      <c r="AF1487" t="s">
        <v>21879</v>
      </c>
      <c r="AG1487" t="s">
        <v>82</v>
      </c>
      <c r="AH1487" t="s">
        <v>81</v>
      </c>
      <c r="AI1487" t="s">
        <v>81</v>
      </c>
      <c r="AJ1487" t="s">
        <v>21880</v>
      </c>
      <c r="AK1487" t="s">
        <v>488</v>
      </c>
      <c r="AL1487" t="s">
        <v>6271</v>
      </c>
      <c r="AM1487" t="s">
        <v>88</v>
      </c>
      <c r="AN1487" t="s">
        <v>154</v>
      </c>
      <c r="AO1487" t="s">
        <v>277</v>
      </c>
      <c r="AP1487" t="s">
        <v>91</v>
      </c>
      <c r="AQ1487" t="s">
        <v>21881</v>
      </c>
      <c r="AR1487" t="s">
        <v>82</v>
      </c>
      <c r="AS1487" t="s">
        <v>21882</v>
      </c>
      <c r="AT1487" t="s">
        <v>21883</v>
      </c>
      <c r="AU1487" t="s">
        <v>81</v>
      </c>
      <c r="AV1487" t="s">
        <v>82</v>
      </c>
      <c r="AW1487" t="s">
        <v>82</v>
      </c>
      <c r="AX1487" t="s">
        <v>82</v>
      </c>
      <c r="AY1487" t="s">
        <v>82</v>
      </c>
      <c r="AZ1487" t="s">
        <v>82</v>
      </c>
      <c r="BA1487" t="s">
        <v>82</v>
      </c>
      <c r="BB1487" t="s">
        <v>82</v>
      </c>
      <c r="BC1487" t="s">
        <v>82</v>
      </c>
      <c r="BD1487" t="s">
        <v>82</v>
      </c>
      <c r="BE1487" t="s">
        <v>82</v>
      </c>
      <c r="BF1487" t="s">
        <v>82</v>
      </c>
      <c r="BG1487" t="s">
        <v>82</v>
      </c>
      <c r="BH1487" t="s">
        <v>82</v>
      </c>
      <c r="BI1487" t="s">
        <v>82</v>
      </c>
      <c r="BJ1487" t="s">
        <v>82</v>
      </c>
      <c r="BK1487" t="s">
        <v>82</v>
      </c>
      <c r="BL1487" t="s">
        <v>82</v>
      </c>
      <c r="BM1487" t="s">
        <v>82</v>
      </c>
      <c r="BN1487" t="s">
        <v>82</v>
      </c>
      <c r="BO1487" t="s">
        <v>82</v>
      </c>
      <c r="BP1487" t="s">
        <v>82</v>
      </c>
      <c r="BQ1487" t="s">
        <v>82</v>
      </c>
    </row>
    <row r="1488" spans="1:69" x14ac:dyDescent="0.2">
      <c r="A1488" s="5">
        <v>0</v>
      </c>
      <c r="B1488" t="s">
        <v>21884</v>
      </c>
      <c r="C1488" t="s">
        <v>21885</v>
      </c>
      <c r="D1488" t="s">
        <v>21886</v>
      </c>
      <c r="E1488" t="s">
        <v>21887</v>
      </c>
      <c r="F1488" t="s">
        <v>10718</v>
      </c>
      <c r="G1488" t="s">
        <v>21888</v>
      </c>
      <c r="H1488" s="1">
        <v>42804</v>
      </c>
      <c r="I1488" s="1">
        <v>42278</v>
      </c>
      <c r="J1488" t="b">
        <v>0</v>
      </c>
      <c r="K1488" t="s">
        <v>75</v>
      </c>
      <c r="L1488" t="s">
        <v>21889</v>
      </c>
      <c r="M1488" t="s">
        <v>703</v>
      </c>
      <c r="N1488">
        <v>119</v>
      </c>
      <c r="O1488" t="s">
        <v>21890</v>
      </c>
      <c r="P1488" t="s">
        <v>2776</v>
      </c>
      <c r="Q1488" t="s">
        <v>21891</v>
      </c>
      <c r="R1488" t="s">
        <v>81</v>
      </c>
      <c r="S1488">
        <v>1</v>
      </c>
      <c r="T1488" s="1">
        <v>42804</v>
      </c>
      <c r="U1488" s="1">
        <v>42278</v>
      </c>
      <c r="V1488" t="s">
        <v>10723</v>
      </c>
      <c r="W1488" s="2">
        <v>44139</v>
      </c>
      <c r="X1488" t="s">
        <v>82</v>
      </c>
      <c r="Y1488" t="s">
        <v>10724</v>
      </c>
      <c r="Z1488" t="s">
        <v>10725</v>
      </c>
      <c r="AA1488" t="s">
        <v>10726</v>
      </c>
      <c r="AB1488" t="s">
        <v>10727</v>
      </c>
      <c r="AC1488">
        <v>201223106023</v>
      </c>
      <c r="AD1488" t="s">
        <v>10728</v>
      </c>
      <c r="AE1488" t="s">
        <v>21892</v>
      </c>
      <c r="AF1488" t="s">
        <v>21893</v>
      </c>
      <c r="AG1488" t="s">
        <v>21894</v>
      </c>
      <c r="AH1488" t="s">
        <v>21895</v>
      </c>
      <c r="AI1488" t="s">
        <v>21896</v>
      </c>
      <c r="AJ1488" t="s">
        <v>21897</v>
      </c>
      <c r="AK1488" t="s">
        <v>1328</v>
      </c>
      <c r="AL1488" t="s">
        <v>82</v>
      </c>
      <c r="AM1488" t="s">
        <v>21890</v>
      </c>
      <c r="AN1488" t="s">
        <v>21898</v>
      </c>
      <c r="AO1488" t="s">
        <v>21899</v>
      </c>
      <c r="AP1488" t="s">
        <v>371</v>
      </c>
      <c r="AQ1488" t="s">
        <v>21900</v>
      </c>
      <c r="AR1488" t="s">
        <v>21901</v>
      </c>
      <c r="AS1488" t="s">
        <v>21902</v>
      </c>
      <c r="AT1488" t="s">
        <v>21903</v>
      </c>
      <c r="AU1488" t="s">
        <v>81</v>
      </c>
      <c r="AV1488" t="s">
        <v>82</v>
      </c>
      <c r="AW1488" t="s">
        <v>1637</v>
      </c>
      <c r="AX1488" t="s">
        <v>81</v>
      </c>
      <c r="AY1488" t="s">
        <v>81</v>
      </c>
      <c r="AZ1488" t="s">
        <v>81</v>
      </c>
      <c r="BA1488" t="s">
        <v>82</v>
      </c>
      <c r="BB1488" s="1">
        <v>1</v>
      </c>
      <c r="BC1488" t="s">
        <v>81</v>
      </c>
      <c r="BD1488" t="s">
        <v>81</v>
      </c>
      <c r="BE1488" t="s">
        <v>81</v>
      </c>
      <c r="BF1488" t="s">
        <v>81</v>
      </c>
      <c r="BG1488" t="s">
        <v>81</v>
      </c>
      <c r="BH1488" t="s">
        <v>81</v>
      </c>
      <c r="BI1488" t="s">
        <v>81</v>
      </c>
      <c r="BJ1488" t="s">
        <v>82</v>
      </c>
      <c r="BK1488" t="s">
        <v>82</v>
      </c>
      <c r="BL1488" t="s">
        <v>200</v>
      </c>
      <c r="BM1488" t="s">
        <v>21904</v>
      </c>
      <c r="BN1488" t="s">
        <v>81</v>
      </c>
      <c r="BO1488" t="s">
        <v>11229</v>
      </c>
      <c r="BP1488" t="s">
        <v>81</v>
      </c>
      <c r="BQ1488" t="s">
        <v>81</v>
      </c>
    </row>
    <row r="1489" spans="1:69" x14ac:dyDescent="0.2">
      <c r="A1489" s="5">
        <v>0</v>
      </c>
      <c r="B1489" t="s">
        <v>21905</v>
      </c>
      <c r="C1489" t="s">
        <v>21906</v>
      </c>
      <c r="D1489" t="s">
        <v>21907</v>
      </c>
      <c r="E1489" t="s">
        <v>21908</v>
      </c>
      <c r="F1489" t="s">
        <v>1316</v>
      </c>
      <c r="G1489" t="s">
        <v>21909</v>
      </c>
      <c r="H1489" s="1">
        <v>43802</v>
      </c>
      <c r="I1489" s="1">
        <v>43700</v>
      </c>
      <c r="J1489" t="b">
        <v>0</v>
      </c>
      <c r="K1489" t="s">
        <v>622</v>
      </c>
      <c r="L1489" t="s">
        <v>21910</v>
      </c>
      <c r="M1489">
        <v>3</v>
      </c>
      <c r="N1489">
        <v>126</v>
      </c>
      <c r="O1489" t="s">
        <v>4564</v>
      </c>
      <c r="P1489" t="s">
        <v>1356</v>
      </c>
      <c r="Q1489" t="s">
        <v>21911</v>
      </c>
      <c r="R1489" t="s">
        <v>81</v>
      </c>
      <c r="S1489">
        <v>1</v>
      </c>
      <c r="T1489" s="1">
        <v>43802</v>
      </c>
      <c r="U1489" s="1">
        <v>43700</v>
      </c>
      <c r="V1489" t="s">
        <v>1322</v>
      </c>
      <c r="W1489" s="2">
        <v>43816</v>
      </c>
      <c r="X1489" t="s">
        <v>82</v>
      </c>
      <c r="Y1489" t="s">
        <v>21912</v>
      </c>
      <c r="Z1489" t="s">
        <v>81</v>
      </c>
      <c r="AA1489" t="s">
        <v>21913</v>
      </c>
      <c r="AB1489" t="s">
        <v>21914</v>
      </c>
      <c r="AC1489" t="s">
        <v>21915</v>
      </c>
      <c r="AD1489" t="s">
        <v>4564</v>
      </c>
      <c r="AE1489" t="s">
        <v>21912</v>
      </c>
      <c r="AF1489" t="s">
        <v>81</v>
      </c>
      <c r="AG1489" t="s">
        <v>21913</v>
      </c>
      <c r="AH1489" t="s">
        <v>21914</v>
      </c>
      <c r="AI1489" t="s">
        <v>21915</v>
      </c>
      <c r="AJ1489" t="s">
        <v>4564</v>
      </c>
      <c r="AK1489" t="s">
        <v>296</v>
      </c>
      <c r="AL1489" t="s">
        <v>82</v>
      </c>
      <c r="AM1489" t="s">
        <v>4564</v>
      </c>
      <c r="AN1489" t="s">
        <v>1409</v>
      </c>
      <c r="AO1489" t="s">
        <v>1409</v>
      </c>
      <c r="AP1489" t="s">
        <v>371</v>
      </c>
      <c r="AQ1489" t="s">
        <v>21916</v>
      </c>
      <c r="AR1489" t="s">
        <v>21917</v>
      </c>
      <c r="AS1489" t="s">
        <v>21918</v>
      </c>
      <c r="AT1489" t="s">
        <v>82</v>
      </c>
      <c r="AU1489" t="s">
        <v>81</v>
      </c>
      <c r="AV1489" t="s">
        <v>82</v>
      </c>
      <c r="AW1489" t="s">
        <v>1334</v>
      </c>
      <c r="AX1489" t="s">
        <v>81</v>
      </c>
      <c r="AY1489" t="s">
        <v>81</v>
      </c>
      <c r="AZ1489" t="s">
        <v>81</v>
      </c>
      <c r="BA1489" t="s">
        <v>82</v>
      </c>
      <c r="BB1489" s="1">
        <v>1</v>
      </c>
      <c r="BC1489" t="s">
        <v>81</v>
      </c>
      <c r="BD1489" t="s">
        <v>81</v>
      </c>
      <c r="BE1489" t="s">
        <v>81</v>
      </c>
      <c r="BF1489" t="s">
        <v>81</v>
      </c>
      <c r="BG1489" t="s">
        <v>81</v>
      </c>
      <c r="BH1489" t="s">
        <v>1871</v>
      </c>
      <c r="BI1489" t="s">
        <v>21919</v>
      </c>
      <c r="BJ1489" t="s">
        <v>82</v>
      </c>
      <c r="BK1489" t="s">
        <v>82</v>
      </c>
      <c r="BL1489" t="s">
        <v>200</v>
      </c>
      <c r="BM1489" t="s">
        <v>201</v>
      </c>
      <c r="BN1489" t="s">
        <v>81</v>
      </c>
      <c r="BO1489" t="s">
        <v>4574</v>
      </c>
      <c r="BP1489" t="s">
        <v>81</v>
      </c>
      <c r="BQ1489" t="s">
        <v>81</v>
      </c>
    </row>
    <row r="1490" spans="1:69" x14ac:dyDescent="0.2">
      <c r="A1490" s="5">
        <v>0</v>
      </c>
      <c r="B1490" t="s">
        <v>21920</v>
      </c>
      <c r="C1490" t="s">
        <v>21921</v>
      </c>
      <c r="D1490" t="s">
        <v>21922</v>
      </c>
      <c r="E1490" t="s">
        <v>21923</v>
      </c>
      <c r="F1490" t="s">
        <v>73</v>
      </c>
      <c r="G1490" t="s">
        <v>21924</v>
      </c>
      <c r="H1490" s="1">
        <v>43528</v>
      </c>
      <c r="I1490" s="1">
        <v>43514</v>
      </c>
      <c r="J1490" t="b">
        <v>0</v>
      </c>
      <c r="K1490" t="s">
        <v>75</v>
      </c>
      <c r="L1490" t="s">
        <v>223</v>
      </c>
      <c r="M1490" t="s">
        <v>90</v>
      </c>
      <c r="N1490">
        <v>50</v>
      </c>
      <c r="O1490" t="s">
        <v>21280</v>
      </c>
      <c r="P1490" t="s">
        <v>449</v>
      </c>
      <c r="Q1490" t="s">
        <v>21925</v>
      </c>
      <c r="R1490" t="s">
        <v>81</v>
      </c>
      <c r="S1490" t="s">
        <v>82</v>
      </c>
      <c r="T1490" s="1">
        <v>43528</v>
      </c>
      <c r="U1490" t="s">
        <v>10894</v>
      </c>
      <c r="V1490" t="s">
        <v>834</v>
      </c>
      <c r="W1490" s="2">
        <v>44039</v>
      </c>
      <c r="X1490" t="s">
        <v>21926</v>
      </c>
      <c r="Y1490" t="s">
        <v>148</v>
      </c>
      <c r="Z1490" t="s">
        <v>21927</v>
      </c>
      <c r="AA1490" t="s">
        <v>82</v>
      </c>
      <c r="AB1490" t="s">
        <v>21285</v>
      </c>
      <c r="AC1490" t="s">
        <v>21928</v>
      </c>
      <c r="AD1490" t="s">
        <v>21929</v>
      </c>
      <c r="AE1490" t="s">
        <v>148</v>
      </c>
      <c r="AF1490" t="s">
        <v>21927</v>
      </c>
      <c r="AG1490" t="s">
        <v>82</v>
      </c>
      <c r="AH1490" t="s">
        <v>21285</v>
      </c>
      <c r="AI1490" t="s">
        <v>21928</v>
      </c>
      <c r="AJ1490" t="s">
        <v>21929</v>
      </c>
      <c r="AK1490" t="s">
        <v>296</v>
      </c>
      <c r="AL1490" t="s">
        <v>82</v>
      </c>
      <c r="AM1490" t="s">
        <v>88</v>
      </c>
      <c r="AN1490" t="s">
        <v>154</v>
      </c>
      <c r="AO1490" t="s">
        <v>90</v>
      </c>
      <c r="AP1490" t="s">
        <v>91</v>
      </c>
      <c r="AQ1490" t="s">
        <v>21930</v>
      </c>
      <c r="AR1490" t="s">
        <v>82</v>
      </c>
      <c r="AS1490" t="s">
        <v>21931</v>
      </c>
      <c r="AT1490" t="s">
        <v>21932</v>
      </c>
      <c r="AU1490" t="s">
        <v>81</v>
      </c>
      <c r="AV1490" t="s">
        <v>82</v>
      </c>
      <c r="AW1490" t="s">
        <v>82</v>
      </c>
      <c r="AX1490" t="s">
        <v>82</v>
      </c>
      <c r="AY1490" t="s">
        <v>82</v>
      </c>
      <c r="AZ1490" t="s">
        <v>82</v>
      </c>
      <c r="BA1490" t="s">
        <v>82</v>
      </c>
      <c r="BB1490" t="s">
        <v>82</v>
      </c>
      <c r="BC1490" t="s">
        <v>82</v>
      </c>
      <c r="BD1490" t="s">
        <v>82</v>
      </c>
      <c r="BE1490" t="s">
        <v>82</v>
      </c>
      <c r="BF1490" t="s">
        <v>82</v>
      </c>
      <c r="BG1490" t="s">
        <v>82</v>
      </c>
      <c r="BH1490" t="s">
        <v>82</v>
      </c>
      <c r="BI1490" t="s">
        <v>82</v>
      </c>
      <c r="BJ1490" t="s">
        <v>82</v>
      </c>
      <c r="BK1490" t="s">
        <v>82</v>
      </c>
      <c r="BL1490" t="s">
        <v>82</v>
      </c>
      <c r="BM1490" t="s">
        <v>82</v>
      </c>
      <c r="BN1490" t="s">
        <v>82</v>
      </c>
      <c r="BO1490" t="s">
        <v>82</v>
      </c>
      <c r="BP1490" t="s">
        <v>82</v>
      </c>
      <c r="BQ1490" t="s">
        <v>82</v>
      </c>
    </row>
    <row r="1491" spans="1:69" x14ac:dyDescent="0.2">
      <c r="A1491" s="5">
        <v>1</v>
      </c>
      <c r="B1491" t="s">
        <v>21933</v>
      </c>
      <c r="C1491" t="s">
        <v>21934</v>
      </c>
      <c r="D1491" t="s">
        <v>21935</v>
      </c>
      <c r="E1491" t="s">
        <v>21936</v>
      </c>
      <c r="F1491" t="s">
        <v>73</v>
      </c>
      <c r="G1491" t="s">
        <v>21937</v>
      </c>
      <c r="H1491" s="1">
        <v>42506</v>
      </c>
      <c r="I1491" s="1">
        <v>42782</v>
      </c>
      <c r="J1491" t="b">
        <v>0</v>
      </c>
      <c r="K1491" t="s">
        <v>75</v>
      </c>
      <c r="L1491" t="s">
        <v>100</v>
      </c>
      <c r="M1491" t="s">
        <v>538</v>
      </c>
      <c r="N1491">
        <v>300</v>
      </c>
      <c r="O1491" t="s">
        <v>10487</v>
      </c>
      <c r="P1491" t="s">
        <v>79</v>
      </c>
      <c r="Q1491" t="s">
        <v>21938</v>
      </c>
      <c r="R1491" t="s">
        <v>81</v>
      </c>
      <c r="S1491" t="s">
        <v>82</v>
      </c>
      <c r="T1491" s="1">
        <v>42506</v>
      </c>
      <c r="U1491" t="s">
        <v>21939</v>
      </c>
      <c r="V1491" t="s">
        <v>411</v>
      </c>
      <c r="W1491" s="2">
        <v>43703</v>
      </c>
      <c r="X1491" t="s">
        <v>21940</v>
      </c>
      <c r="Y1491" t="s">
        <v>148</v>
      </c>
      <c r="Z1491" t="s">
        <v>21941</v>
      </c>
      <c r="AA1491" t="s">
        <v>82</v>
      </c>
      <c r="AB1491" t="s">
        <v>21942</v>
      </c>
      <c r="AC1491" t="s">
        <v>21943</v>
      </c>
      <c r="AD1491" t="s">
        <v>21944</v>
      </c>
      <c r="AE1491" t="s">
        <v>148</v>
      </c>
      <c r="AF1491" t="s">
        <v>21941</v>
      </c>
      <c r="AG1491" t="s">
        <v>82</v>
      </c>
      <c r="AH1491" t="s">
        <v>21942</v>
      </c>
      <c r="AI1491" t="s">
        <v>21943</v>
      </c>
      <c r="AJ1491" t="s">
        <v>21944</v>
      </c>
      <c r="AK1491" t="s">
        <v>296</v>
      </c>
      <c r="AL1491" t="s">
        <v>14369</v>
      </c>
      <c r="AM1491" t="s">
        <v>88</v>
      </c>
      <c r="AN1491" t="s">
        <v>154</v>
      </c>
      <c r="AO1491" t="s">
        <v>231</v>
      </c>
      <c r="AP1491" t="s">
        <v>91</v>
      </c>
      <c r="AQ1491" t="s">
        <v>21945</v>
      </c>
      <c r="AR1491" t="s">
        <v>82</v>
      </c>
      <c r="AS1491" t="s">
        <v>21946</v>
      </c>
      <c r="AT1491" t="s">
        <v>21947</v>
      </c>
      <c r="AU1491" t="s">
        <v>81</v>
      </c>
      <c r="AV1491" t="s">
        <v>82</v>
      </c>
      <c r="AW1491" t="s">
        <v>82</v>
      </c>
      <c r="AX1491" t="s">
        <v>82</v>
      </c>
      <c r="AY1491" t="s">
        <v>82</v>
      </c>
      <c r="AZ1491" t="s">
        <v>82</v>
      </c>
      <c r="BA1491" t="s">
        <v>82</v>
      </c>
      <c r="BB1491" t="s">
        <v>82</v>
      </c>
      <c r="BC1491" t="s">
        <v>82</v>
      </c>
      <c r="BD1491" t="s">
        <v>82</v>
      </c>
      <c r="BE1491" t="s">
        <v>82</v>
      </c>
      <c r="BF1491" t="s">
        <v>82</v>
      </c>
      <c r="BG1491" t="s">
        <v>82</v>
      </c>
      <c r="BH1491" t="s">
        <v>82</v>
      </c>
      <c r="BI1491" t="s">
        <v>82</v>
      </c>
      <c r="BJ1491" t="s">
        <v>82</v>
      </c>
      <c r="BK1491" t="s">
        <v>82</v>
      </c>
      <c r="BL1491" t="s">
        <v>82</v>
      </c>
      <c r="BM1491" t="s">
        <v>82</v>
      </c>
      <c r="BN1491" t="s">
        <v>82</v>
      </c>
      <c r="BO1491" t="s">
        <v>82</v>
      </c>
      <c r="BP1491" t="s">
        <v>82</v>
      </c>
      <c r="BQ1491" t="s">
        <v>82</v>
      </c>
    </row>
    <row r="1492" spans="1:69" x14ac:dyDescent="0.2">
      <c r="A1492" s="5">
        <v>0</v>
      </c>
      <c r="B1492" t="s">
        <v>21948</v>
      </c>
      <c r="C1492" t="s">
        <v>21949</v>
      </c>
      <c r="D1492" t="s">
        <v>21950</v>
      </c>
      <c r="E1492" t="s">
        <v>21948</v>
      </c>
      <c r="F1492" t="s">
        <v>73</v>
      </c>
      <c r="G1492" t="s">
        <v>21951</v>
      </c>
      <c r="H1492" s="1">
        <v>42618</v>
      </c>
      <c r="I1492" s="1">
        <v>42614</v>
      </c>
      <c r="J1492" t="b">
        <v>1</v>
      </c>
      <c r="K1492" t="s">
        <v>75</v>
      </c>
      <c r="L1492" t="s">
        <v>419</v>
      </c>
      <c r="M1492" t="s">
        <v>90</v>
      </c>
      <c r="N1492">
        <v>22</v>
      </c>
      <c r="O1492" t="s">
        <v>420</v>
      </c>
      <c r="P1492" t="s">
        <v>11199</v>
      </c>
      <c r="Q1492" t="s">
        <v>11200</v>
      </c>
      <c r="R1492" t="s">
        <v>81</v>
      </c>
      <c r="S1492" t="s">
        <v>82</v>
      </c>
      <c r="T1492" s="1">
        <v>42618</v>
      </c>
      <c r="U1492" s="3">
        <v>42614</v>
      </c>
      <c r="V1492" t="s">
        <v>411</v>
      </c>
      <c r="W1492" s="2">
        <v>43085</v>
      </c>
      <c r="X1492" t="s">
        <v>21952</v>
      </c>
      <c r="Y1492" t="s">
        <v>587</v>
      </c>
      <c r="Z1492" t="s">
        <v>21953</v>
      </c>
      <c r="AA1492" t="s">
        <v>82</v>
      </c>
      <c r="AB1492" t="s">
        <v>589</v>
      </c>
      <c r="AC1492" t="s">
        <v>589</v>
      </c>
      <c r="AD1492" t="s">
        <v>11204</v>
      </c>
      <c r="AE1492" t="s">
        <v>587</v>
      </c>
      <c r="AF1492" t="s">
        <v>21953</v>
      </c>
      <c r="AG1492" t="s">
        <v>82</v>
      </c>
      <c r="AH1492" t="s">
        <v>589</v>
      </c>
      <c r="AI1492" t="s">
        <v>589</v>
      </c>
      <c r="AJ1492" t="s">
        <v>11204</v>
      </c>
      <c r="AK1492" t="s">
        <v>110</v>
      </c>
      <c r="AL1492" t="s">
        <v>82</v>
      </c>
      <c r="AM1492" t="s">
        <v>88</v>
      </c>
      <c r="AN1492" t="s">
        <v>154</v>
      </c>
      <c r="AO1492" t="s">
        <v>90</v>
      </c>
      <c r="AP1492" t="s">
        <v>91</v>
      </c>
      <c r="AQ1492" t="s">
        <v>21954</v>
      </c>
      <c r="AR1492" t="s">
        <v>82</v>
      </c>
      <c r="AS1492" t="s">
        <v>4998</v>
      </c>
      <c r="AT1492" t="s">
        <v>4999</v>
      </c>
      <c r="AU1492" t="s">
        <v>81</v>
      </c>
      <c r="AV1492" t="s">
        <v>82</v>
      </c>
      <c r="AW1492" t="s">
        <v>82</v>
      </c>
      <c r="AX1492" t="s">
        <v>82</v>
      </c>
      <c r="AY1492" t="s">
        <v>82</v>
      </c>
      <c r="AZ1492" t="s">
        <v>82</v>
      </c>
      <c r="BA1492" t="s">
        <v>82</v>
      </c>
      <c r="BB1492" t="s">
        <v>82</v>
      </c>
      <c r="BC1492" t="s">
        <v>82</v>
      </c>
      <c r="BD1492" t="s">
        <v>82</v>
      </c>
      <c r="BE1492" t="s">
        <v>82</v>
      </c>
      <c r="BF1492" t="s">
        <v>82</v>
      </c>
      <c r="BG1492" t="s">
        <v>82</v>
      </c>
      <c r="BH1492" t="s">
        <v>82</v>
      </c>
      <c r="BI1492" t="s">
        <v>82</v>
      </c>
      <c r="BJ1492" t="s">
        <v>82</v>
      </c>
      <c r="BK1492" t="s">
        <v>82</v>
      </c>
      <c r="BL1492" t="s">
        <v>82</v>
      </c>
      <c r="BM1492" t="s">
        <v>82</v>
      </c>
      <c r="BN1492" t="s">
        <v>82</v>
      </c>
      <c r="BO1492" t="s">
        <v>82</v>
      </c>
      <c r="BP1492" t="s">
        <v>82</v>
      </c>
      <c r="BQ1492" t="s">
        <v>82</v>
      </c>
    </row>
    <row r="1493" spans="1:69" x14ac:dyDescent="0.2">
      <c r="A1493" s="5">
        <v>1</v>
      </c>
      <c r="B1493" t="s">
        <v>21955</v>
      </c>
      <c r="C1493" t="s">
        <v>21956</v>
      </c>
      <c r="D1493" t="s">
        <v>21957</v>
      </c>
      <c r="E1493" t="s">
        <v>21958</v>
      </c>
      <c r="F1493" t="s">
        <v>73</v>
      </c>
      <c r="G1493" t="s">
        <v>21959</v>
      </c>
      <c r="H1493" s="1">
        <v>43718</v>
      </c>
      <c r="I1493" s="1">
        <v>43931</v>
      </c>
      <c r="J1493" t="b">
        <v>0</v>
      </c>
      <c r="K1493" t="s">
        <v>75</v>
      </c>
      <c r="L1493" t="s">
        <v>581</v>
      </c>
      <c r="M1493" t="s">
        <v>2495</v>
      </c>
      <c r="N1493">
        <v>120</v>
      </c>
      <c r="O1493" t="s">
        <v>21960</v>
      </c>
      <c r="P1493" t="s">
        <v>365</v>
      </c>
      <c r="Q1493" t="s">
        <v>21961</v>
      </c>
      <c r="R1493" t="s">
        <v>81</v>
      </c>
      <c r="S1493" t="s">
        <v>82</v>
      </c>
      <c r="T1493" s="1">
        <v>43718</v>
      </c>
      <c r="U1493" t="s">
        <v>21962</v>
      </c>
      <c r="V1493" t="s">
        <v>468</v>
      </c>
      <c r="W1493" s="2">
        <v>44151</v>
      </c>
      <c r="X1493" t="s">
        <v>21963</v>
      </c>
      <c r="Y1493" t="s">
        <v>81</v>
      </c>
      <c r="Z1493" t="s">
        <v>21964</v>
      </c>
      <c r="AA1493" t="s">
        <v>82</v>
      </c>
      <c r="AB1493" t="s">
        <v>81</v>
      </c>
      <c r="AC1493" t="s">
        <v>81</v>
      </c>
      <c r="AD1493" t="s">
        <v>21965</v>
      </c>
      <c r="AE1493" t="s">
        <v>81</v>
      </c>
      <c r="AF1493" t="s">
        <v>21964</v>
      </c>
      <c r="AG1493" t="s">
        <v>82</v>
      </c>
      <c r="AH1493" t="s">
        <v>81</v>
      </c>
      <c r="AI1493" t="s">
        <v>81</v>
      </c>
      <c r="AJ1493" t="s">
        <v>21965</v>
      </c>
      <c r="AK1493" t="s">
        <v>86</v>
      </c>
      <c r="AL1493" t="s">
        <v>21966</v>
      </c>
      <c r="AM1493" t="s">
        <v>88</v>
      </c>
      <c r="AN1493" t="s">
        <v>154</v>
      </c>
      <c r="AO1493" t="s">
        <v>528</v>
      </c>
      <c r="AP1493" t="s">
        <v>91</v>
      </c>
      <c r="AQ1493" t="s">
        <v>21967</v>
      </c>
      <c r="AR1493" t="s">
        <v>82</v>
      </c>
      <c r="AS1493" t="s">
        <v>21968</v>
      </c>
      <c r="AT1493" t="s">
        <v>21969</v>
      </c>
      <c r="AU1493" t="s">
        <v>81</v>
      </c>
      <c r="AV1493" t="s">
        <v>82</v>
      </c>
      <c r="AW1493" t="s">
        <v>82</v>
      </c>
      <c r="AX1493" t="s">
        <v>82</v>
      </c>
      <c r="AY1493" t="s">
        <v>82</v>
      </c>
      <c r="AZ1493" t="s">
        <v>82</v>
      </c>
      <c r="BA1493" t="s">
        <v>82</v>
      </c>
      <c r="BB1493" t="s">
        <v>82</v>
      </c>
      <c r="BC1493" t="s">
        <v>82</v>
      </c>
      <c r="BD1493" t="s">
        <v>82</v>
      </c>
      <c r="BE1493" t="s">
        <v>82</v>
      </c>
      <c r="BF1493" t="s">
        <v>82</v>
      </c>
      <c r="BG1493" t="s">
        <v>82</v>
      </c>
      <c r="BH1493" t="s">
        <v>82</v>
      </c>
      <c r="BI1493" t="s">
        <v>82</v>
      </c>
      <c r="BJ1493" t="s">
        <v>82</v>
      </c>
      <c r="BK1493" t="s">
        <v>82</v>
      </c>
      <c r="BL1493" t="s">
        <v>82</v>
      </c>
      <c r="BM1493" t="s">
        <v>82</v>
      </c>
      <c r="BN1493" t="s">
        <v>82</v>
      </c>
      <c r="BO1493" t="s">
        <v>82</v>
      </c>
      <c r="BP1493" t="s">
        <v>82</v>
      </c>
      <c r="BQ1493" t="s">
        <v>82</v>
      </c>
    </row>
    <row r="1494" spans="1:69" x14ac:dyDescent="0.2">
      <c r="A1494" s="5">
        <v>0</v>
      </c>
      <c r="B1494" t="s">
        <v>21970</v>
      </c>
      <c r="C1494" t="s">
        <v>21971</v>
      </c>
      <c r="D1494" t="s">
        <v>21972</v>
      </c>
      <c r="E1494" t="s">
        <v>21970</v>
      </c>
      <c r="F1494" t="s">
        <v>73</v>
      </c>
      <c r="G1494" t="s">
        <v>21973</v>
      </c>
      <c r="H1494" s="1">
        <v>42457</v>
      </c>
      <c r="I1494" s="1">
        <v>42614</v>
      </c>
      <c r="J1494" t="b">
        <v>1</v>
      </c>
      <c r="K1494" t="s">
        <v>75</v>
      </c>
      <c r="L1494" t="s">
        <v>465</v>
      </c>
      <c r="M1494" t="s">
        <v>90</v>
      </c>
      <c r="N1494">
        <v>197</v>
      </c>
      <c r="O1494" t="s">
        <v>21974</v>
      </c>
      <c r="P1494" t="s">
        <v>21975</v>
      </c>
      <c r="Q1494" t="s">
        <v>21976</v>
      </c>
      <c r="R1494" t="s">
        <v>81</v>
      </c>
      <c r="S1494" t="s">
        <v>82</v>
      </c>
      <c r="T1494" s="1">
        <v>42457</v>
      </c>
      <c r="U1494" s="3">
        <v>42614</v>
      </c>
      <c r="V1494" t="s">
        <v>411</v>
      </c>
      <c r="W1494" s="2">
        <v>44032</v>
      </c>
      <c r="X1494" t="s">
        <v>21977</v>
      </c>
      <c r="Y1494" t="s">
        <v>8015</v>
      </c>
      <c r="Z1494" t="s">
        <v>21978</v>
      </c>
      <c r="AA1494" t="s">
        <v>82</v>
      </c>
      <c r="AB1494" t="s">
        <v>21979</v>
      </c>
      <c r="AC1494" t="s">
        <v>21979</v>
      </c>
      <c r="AD1494" t="s">
        <v>21980</v>
      </c>
      <c r="AE1494" t="s">
        <v>8015</v>
      </c>
      <c r="AF1494" t="s">
        <v>21978</v>
      </c>
      <c r="AG1494" t="s">
        <v>82</v>
      </c>
      <c r="AH1494" t="s">
        <v>21979</v>
      </c>
      <c r="AI1494" t="s">
        <v>21979</v>
      </c>
      <c r="AJ1494" t="s">
        <v>21980</v>
      </c>
      <c r="AK1494" t="s">
        <v>110</v>
      </c>
      <c r="AL1494" t="s">
        <v>21981</v>
      </c>
      <c r="AM1494" t="s">
        <v>88</v>
      </c>
      <c r="AN1494" t="s">
        <v>154</v>
      </c>
      <c r="AO1494" t="s">
        <v>90</v>
      </c>
      <c r="AP1494" t="s">
        <v>91</v>
      </c>
      <c r="AQ1494" t="s">
        <v>21982</v>
      </c>
      <c r="AR1494" t="s">
        <v>82</v>
      </c>
      <c r="AS1494" t="s">
        <v>21983</v>
      </c>
      <c r="AT1494" t="s">
        <v>21984</v>
      </c>
      <c r="AU1494" t="s">
        <v>81</v>
      </c>
      <c r="AV1494" t="s">
        <v>82</v>
      </c>
      <c r="AW1494" t="s">
        <v>82</v>
      </c>
      <c r="AX1494" t="s">
        <v>82</v>
      </c>
      <c r="AY1494" t="s">
        <v>82</v>
      </c>
      <c r="AZ1494" t="s">
        <v>82</v>
      </c>
      <c r="BA1494" t="s">
        <v>82</v>
      </c>
      <c r="BB1494" t="s">
        <v>82</v>
      </c>
      <c r="BC1494" t="s">
        <v>82</v>
      </c>
      <c r="BD1494" t="s">
        <v>82</v>
      </c>
      <c r="BE1494" t="s">
        <v>82</v>
      </c>
      <c r="BF1494" t="s">
        <v>82</v>
      </c>
      <c r="BG1494" t="s">
        <v>82</v>
      </c>
      <c r="BH1494" t="s">
        <v>82</v>
      </c>
      <c r="BI1494" t="s">
        <v>82</v>
      </c>
      <c r="BJ1494" t="s">
        <v>82</v>
      </c>
      <c r="BK1494" t="s">
        <v>82</v>
      </c>
      <c r="BL1494" t="s">
        <v>82</v>
      </c>
      <c r="BM1494" t="s">
        <v>82</v>
      </c>
      <c r="BN1494" t="s">
        <v>82</v>
      </c>
      <c r="BO1494" t="s">
        <v>82</v>
      </c>
      <c r="BP1494" t="s">
        <v>82</v>
      </c>
      <c r="BQ1494" t="s">
        <v>82</v>
      </c>
    </row>
    <row r="1495" spans="1:69" x14ac:dyDescent="0.2">
      <c r="A1495" s="5">
        <v>0</v>
      </c>
      <c r="B1495" t="s">
        <v>21985</v>
      </c>
      <c r="C1495" t="s">
        <v>21986</v>
      </c>
      <c r="D1495" t="s">
        <v>21987</v>
      </c>
      <c r="E1495" t="s">
        <v>21988</v>
      </c>
      <c r="F1495" t="s">
        <v>73</v>
      </c>
      <c r="G1495" t="s">
        <v>21989</v>
      </c>
      <c r="H1495" s="1">
        <v>42620</v>
      </c>
      <c r="I1495" s="1">
        <v>42583</v>
      </c>
      <c r="J1495" t="b">
        <v>1</v>
      </c>
      <c r="K1495" t="s">
        <v>75</v>
      </c>
      <c r="L1495" t="s">
        <v>1162</v>
      </c>
      <c r="M1495" t="s">
        <v>90</v>
      </c>
      <c r="N1495">
        <v>20</v>
      </c>
      <c r="O1495" t="s">
        <v>10568</v>
      </c>
      <c r="P1495" t="s">
        <v>79</v>
      </c>
      <c r="Q1495" t="s">
        <v>21990</v>
      </c>
      <c r="R1495" t="s">
        <v>81</v>
      </c>
      <c r="S1495" t="s">
        <v>82</v>
      </c>
      <c r="T1495" s="1">
        <v>42620</v>
      </c>
      <c r="U1495" s="3">
        <v>42583</v>
      </c>
      <c r="V1495" t="s">
        <v>411</v>
      </c>
      <c r="W1495" s="2">
        <v>44046</v>
      </c>
      <c r="X1495" t="s">
        <v>21991</v>
      </c>
      <c r="Y1495" t="s">
        <v>148</v>
      </c>
      <c r="Z1495" t="s">
        <v>21992</v>
      </c>
      <c r="AA1495" t="s">
        <v>82</v>
      </c>
      <c r="AB1495" t="s">
        <v>21993</v>
      </c>
      <c r="AC1495" t="s">
        <v>21994</v>
      </c>
      <c r="AD1495" t="s">
        <v>21995</v>
      </c>
      <c r="AE1495" t="s">
        <v>148</v>
      </c>
      <c r="AF1495" t="s">
        <v>21992</v>
      </c>
      <c r="AG1495" t="s">
        <v>82</v>
      </c>
      <c r="AH1495" t="s">
        <v>21993</v>
      </c>
      <c r="AI1495" t="s">
        <v>21994</v>
      </c>
      <c r="AJ1495" t="s">
        <v>21995</v>
      </c>
      <c r="AK1495" t="s">
        <v>296</v>
      </c>
      <c r="AL1495" t="s">
        <v>82</v>
      </c>
      <c r="AM1495" t="s">
        <v>88</v>
      </c>
      <c r="AN1495" t="s">
        <v>7433</v>
      </c>
      <c r="AO1495" t="s">
        <v>2662</v>
      </c>
      <c r="AP1495" t="s">
        <v>91</v>
      </c>
      <c r="AQ1495" t="s">
        <v>21996</v>
      </c>
      <c r="AR1495" t="s">
        <v>82</v>
      </c>
      <c r="AS1495" t="s">
        <v>21997</v>
      </c>
      <c r="AT1495" t="s">
        <v>82</v>
      </c>
      <c r="AU1495" t="s">
        <v>81</v>
      </c>
      <c r="AV1495" t="s">
        <v>82</v>
      </c>
      <c r="AW1495" t="s">
        <v>82</v>
      </c>
      <c r="AX1495" t="s">
        <v>82</v>
      </c>
      <c r="AY1495" t="s">
        <v>82</v>
      </c>
      <c r="AZ1495" t="s">
        <v>82</v>
      </c>
      <c r="BA1495" t="s">
        <v>82</v>
      </c>
      <c r="BB1495" t="s">
        <v>82</v>
      </c>
      <c r="BC1495" t="s">
        <v>82</v>
      </c>
      <c r="BD1495" t="s">
        <v>82</v>
      </c>
      <c r="BE1495" t="s">
        <v>82</v>
      </c>
      <c r="BF1495" t="s">
        <v>82</v>
      </c>
      <c r="BG1495" t="s">
        <v>82</v>
      </c>
      <c r="BH1495" t="s">
        <v>82</v>
      </c>
      <c r="BI1495" t="s">
        <v>82</v>
      </c>
      <c r="BJ1495" t="s">
        <v>82</v>
      </c>
      <c r="BK1495" t="s">
        <v>82</v>
      </c>
      <c r="BL1495" t="s">
        <v>82</v>
      </c>
      <c r="BM1495" t="s">
        <v>82</v>
      </c>
      <c r="BN1495" t="s">
        <v>82</v>
      </c>
      <c r="BO1495" t="s">
        <v>82</v>
      </c>
      <c r="BP1495" t="s">
        <v>82</v>
      </c>
      <c r="BQ1495" t="s">
        <v>82</v>
      </c>
    </row>
    <row r="1496" spans="1:69" x14ac:dyDescent="0.2">
      <c r="A1496" s="5">
        <v>0</v>
      </c>
      <c r="B1496" t="s">
        <v>21998</v>
      </c>
      <c r="C1496" t="s">
        <v>21999</v>
      </c>
      <c r="D1496" t="s">
        <v>22000</v>
      </c>
      <c r="E1496" t="s">
        <v>22001</v>
      </c>
      <c r="F1496" t="s">
        <v>73</v>
      </c>
      <c r="G1496" t="s">
        <v>22002</v>
      </c>
      <c r="H1496" s="1">
        <v>42809</v>
      </c>
      <c r="I1496" s="1">
        <v>42845</v>
      </c>
      <c r="J1496" t="b">
        <v>0</v>
      </c>
      <c r="K1496" t="s">
        <v>75</v>
      </c>
      <c r="L1496" t="s">
        <v>4291</v>
      </c>
      <c r="M1496" t="s">
        <v>90</v>
      </c>
      <c r="N1496">
        <v>88</v>
      </c>
      <c r="O1496" t="s">
        <v>22003</v>
      </c>
      <c r="P1496" t="s">
        <v>449</v>
      </c>
      <c r="Q1496" t="s">
        <v>1754</v>
      </c>
      <c r="R1496" t="s">
        <v>81</v>
      </c>
      <c r="S1496" t="s">
        <v>82</v>
      </c>
      <c r="T1496" s="1">
        <v>42809</v>
      </c>
      <c r="U1496" t="s">
        <v>22004</v>
      </c>
      <c r="V1496" t="s">
        <v>585</v>
      </c>
      <c r="W1496" s="2">
        <v>44088</v>
      </c>
      <c r="X1496" t="s">
        <v>22005</v>
      </c>
      <c r="Y1496" t="s">
        <v>81</v>
      </c>
      <c r="Z1496" t="s">
        <v>22006</v>
      </c>
      <c r="AA1496" t="s">
        <v>82</v>
      </c>
      <c r="AB1496" t="s">
        <v>81</v>
      </c>
      <c r="AC1496" t="s">
        <v>81</v>
      </c>
      <c r="AD1496" t="s">
        <v>22007</v>
      </c>
      <c r="AE1496" t="s">
        <v>81</v>
      </c>
      <c r="AF1496" t="s">
        <v>22006</v>
      </c>
      <c r="AG1496" t="s">
        <v>82</v>
      </c>
      <c r="AH1496" t="s">
        <v>81</v>
      </c>
      <c r="AI1496" t="s">
        <v>81</v>
      </c>
      <c r="AJ1496" t="s">
        <v>22007</v>
      </c>
      <c r="AK1496" t="s">
        <v>110</v>
      </c>
      <c r="AL1496" t="s">
        <v>82</v>
      </c>
      <c r="AM1496" t="s">
        <v>88</v>
      </c>
      <c r="AN1496" t="s">
        <v>456</v>
      </c>
      <c r="AO1496" t="s">
        <v>611</v>
      </c>
      <c r="AP1496" t="s">
        <v>91</v>
      </c>
      <c r="AQ1496" t="s">
        <v>22008</v>
      </c>
      <c r="AR1496" t="s">
        <v>82</v>
      </c>
      <c r="AS1496" t="s">
        <v>22009</v>
      </c>
      <c r="AT1496" t="s">
        <v>22010</v>
      </c>
      <c r="AU1496" t="s">
        <v>81</v>
      </c>
      <c r="AV1496" t="s">
        <v>82</v>
      </c>
      <c r="AW1496" t="s">
        <v>82</v>
      </c>
      <c r="AX1496" t="s">
        <v>82</v>
      </c>
      <c r="AY1496" t="s">
        <v>82</v>
      </c>
      <c r="AZ1496" t="s">
        <v>82</v>
      </c>
      <c r="BA1496" t="s">
        <v>82</v>
      </c>
      <c r="BB1496" t="s">
        <v>82</v>
      </c>
      <c r="BC1496" t="s">
        <v>82</v>
      </c>
      <c r="BD1496" t="s">
        <v>82</v>
      </c>
      <c r="BE1496" t="s">
        <v>82</v>
      </c>
      <c r="BF1496" t="s">
        <v>82</v>
      </c>
      <c r="BG1496" t="s">
        <v>82</v>
      </c>
      <c r="BH1496" t="s">
        <v>82</v>
      </c>
      <c r="BI1496" t="s">
        <v>82</v>
      </c>
      <c r="BJ1496" t="s">
        <v>82</v>
      </c>
      <c r="BK1496" t="s">
        <v>82</v>
      </c>
      <c r="BL1496" t="s">
        <v>82</v>
      </c>
      <c r="BM1496" t="s">
        <v>82</v>
      </c>
      <c r="BN1496" t="s">
        <v>82</v>
      </c>
      <c r="BO1496" t="s">
        <v>82</v>
      </c>
      <c r="BP1496" t="s">
        <v>82</v>
      </c>
      <c r="BQ1496" t="s">
        <v>82</v>
      </c>
    </row>
    <row r="1497" spans="1:69" x14ac:dyDescent="0.2">
      <c r="A1497" s="5">
        <v>1</v>
      </c>
      <c r="B1497" t="s">
        <v>22011</v>
      </c>
      <c r="C1497" t="s">
        <v>22012</v>
      </c>
      <c r="D1497" t="s">
        <v>22013</v>
      </c>
      <c r="E1497" t="s">
        <v>22011</v>
      </c>
      <c r="F1497" t="s">
        <v>553</v>
      </c>
      <c r="G1497" t="s">
        <v>22014</v>
      </c>
      <c r="H1497" s="1">
        <v>42608</v>
      </c>
      <c r="I1497" s="1">
        <v>42614</v>
      </c>
      <c r="J1497" t="b">
        <v>0</v>
      </c>
      <c r="K1497" t="s">
        <v>555</v>
      </c>
      <c r="L1497" t="s">
        <v>1531</v>
      </c>
      <c r="M1497" t="s">
        <v>1199</v>
      </c>
      <c r="N1497" t="s">
        <v>22015</v>
      </c>
      <c r="O1497" t="s">
        <v>22016</v>
      </c>
      <c r="P1497" t="s">
        <v>365</v>
      </c>
      <c r="Q1497" t="s">
        <v>14011</v>
      </c>
      <c r="R1497" t="s">
        <v>81</v>
      </c>
      <c r="S1497" t="s">
        <v>82</v>
      </c>
      <c r="T1497" s="1">
        <v>42608</v>
      </c>
      <c r="U1497" s="1">
        <v>42614</v>
      </c>
      <c r="V1497" t="s">
        <v>553</v>
      </c>
      <c r="W1497" s="2">
        <v>42843</v>
      </c>
      <c r="X1497" t="s">
        <v>82</v>
      </c>
      <c r="Y1497" t="s">
        <v>22017</v>
      </c>
      <c r="Z1497" t="s">
        <v>81</v>
      </c>
      <c r="AA1497" t="s">
        <v>22018</v>
      </c>
      <c r="AB1497" t="s">
        <v>22019</v>
      </c>
      <c r="AC1497" t="s">
        <v>22020</v>
      </c>
      <c r="AD1497" t="s">
        <v>22021</v>
      </c>
      <c r="AE1497" t="s">
        <v>22017</v>
      </c>
      <c r="AF1497" t="s">
        <v>81</v>
      </c>
      <c r="AG1497" t="s">
        <v>22018</v>
      </c>
      <c r="AH1497" t="s">
        <v>22019</v>
      </c>
      <c r="AI1497" t="s">
        <v>22020</v>
      </c>
      <c r="AJ1497" t="s">
        <v>22021</v>
      </c>
      <c r="AK1497" t="s">
        <v>296</v>
      </c>
      <c r="AL1497" t="s">
        <v>82</v>
      </c>
      <c r="AM1497" t="s">
        <v>22022</v>
      </c>
      <c r="AN1497">
        <v>0.3</v>
      </c>
      <c r="AO1497">
        <v>1</v>
      </c>
      <c r="AP1497" t="s">
        <v>371</v>
      </c>
      <c r="AQ1497" t="s">
        <v>22023</v>
      </c>
      <c r="AR1497" t="s">
        <v>22024</v>
      </c>
      <c r="AS1497" t="s">
        <v>22025</v>
      </c>
      <c r="AT1497" t="s">
        <v>22026</v>
      </c>
      <c r="AU1497" t="s">
        <v>81</v>
      </c>
      <c r="AV1497" t="s">
        <v>82</v>
      </c>
      <c r="AW1497" t="s">
        <v>81</v>
      </c>
      <c r="AX1497" t="s">
        <v>82</v>
      </c>
      <c r="AY1497" t="s">
        <v>82</v>
      </c>
      <c r="AZ1497" t="s">
        <v>82</v>
      </c>
      <c r="BA1497" t="s">
        <v>82</v>
      </c>
      <c r="BB1497" t="s">
        <v>82</v>
      </c>
      <c r="BC1497" t="s">
        <v>82</v>
      </c>
      <c r="BD1497" t="s">
        <v>82</v>
      </c>
      <c r="BE1497" t="s">
        <v>82</v>
      </c>
      <c r="BF1497" t="s">
        <v>82</v>
      </c>
      <c r="BG1497" t="s">
        <v>82</v>
      </c>
      <c r="BH1497" t="s">
        <v>82</v>
      </c>
      <c r="BI1497" t="s">
        <v>82</v>
      </c>
      <c r="BJ1497" t="s">
        <v>82</v>
      </c>
      <c r="BK1497" t="s">
        <v>82</v>
      </c>
      <c r="BL1497" t="s">
        <v>82</v>
      </c>
      <c r="BM1497" t="s">
        <v>82</v>
      </c>
      <c r="BN1497" t="s">
        <v>82</v>
      </c>
      <c r="BO1497" t="s">
        <v>82</v>
      </c>
      <c r="BP1497" t="s">
        <v>82</v>
      </c>
      <c r="BQ1497" t="s">
        <v>82</v>
      </c>
    </row>
    <row r="1498" spans="1:69" x14ac:dyDescent="0.2">
      <c r="A1498" s="5">
        <v>0</v>
      </c>
      <c r="B1498" t="s">
        <v>22027</v>
      </c>
      <c r="C1498" t="s">
        <v>22028</v>
      </c>
      <c r="D1498" t="s">
        <v>22029</v>
      </c>
      <c r="E1498" t="s">
        <v>22030</v>
      </c>
      <c r="F1498" t="s">
        <v>73</v>
      </c>
      <c r="G1498" t="s">
        <v>22031</v>
      </c>
      <c r="H1498" s="1">
        <v>43378</v>
      </c>
      <c r="I1498" s="1">
        <v>43539</v>
      </c>
      <c r="J1498" t="b">
        <v>0</v>
      </c>
      <c r="K1498" t="s">
        <v>75</v>
      </c>
      <c r="L1498" t="s">
        <v>22032</v>
      </c>
      <c r="M1498" t="s">
        <v>90</v>
      </c>
      <c r="N1498">
        <v>80</v>
      </c>
      <c r="O1498" t="s">
        <v>22033</v>
      </c>
      <c r="P1498" t="s">
        <v>79</v>
      </c>
      <c r="Q1498" t="s">
        <v>785</v>
      </c>
      <c r="R1498" t="s">
        <v>81</v>
      </c>
      <c r="S1498" t="s">
        <v>82</v>
      </c>
      <c r="T1498" s="1">
        <v>43378</v>
      </c>
      <c r="U1498" t="s">
        <v>11519</v>
      </c>
      <c r="V1498" t="s">
        <v>106</v>
      </c>
      <c r="W1498" s="2">
        <v>44081</v>
      </c>
      <c r="X1498" t="s">
        <v>22034</v>
      </c>
      <c r="Y1498" t="s">
        <v>148</v>
      </c>
      <c r="Z1498" t="s">
        <v>22035</v>
      </c>
      <c r="AA1498" t="s">
        <v>82</v>
      </c>
      <c r="AB1498" t="s">
        <v>22036</v>
      </c>
      <c r="AC1498" t="s">
        <v>22037</v>
      </c>
      <c r="AD1498" t="s">
        <v>22038</v>
      </c>
      <c r="AE1498" t="s">
        <v>148</v>
      </c>
      <c r="AF1498" t="s">
        <v>22035</v>
      </c>
      <c r="AG1498" t="s">
        <v>82</v>
      </c>
      <c r="AH1498" t="s">
        <v>22036</v>
      </c>
      <c r="AI1498" t="s">
        <v>22037</v>
      </c>
      <c r="AJ1498" t="s">
        <v>22038</v>
      </c>
      <c r="AK1498" t="s">
        <v>296</v>
      </c>
      <c r="AL1498" t="s">
        <v>82</v>
      </c>
      <c r="AM1498" t="s">
        <v>88</v>
      </c>
      <c r="AN1498" t="s">
        <v>3930</v>
      </c>
      <c r="AO1498" t="s">
        <v>1993</v>
      </c>
      <c r="AP1498" t="s">
        <v>91</v>
      </c>
      <c r="AQ1498" t="s">
        <v>22039</v>
      </c>
      <c r="AR1498" t="s">
        <v>82</v>
      </c>
      <c r="AS1498" t="s">
        <v>22040</v>
      </c>
      <c r="AT1498" t="s">
        <v>22041</v>
      </c>
      <c r="AU1498" t="s">
        <v>81</v>
      </c>
      <c r="AV1498" t="s">
        <v>82</v>
      </c>
      <c r="AW1498" t="s">
        <v>82</v>
      </c>
      <c r="AX1498" t="s">
        <v>82</v>
      </c>
      <c r="AY1498" t="s">
        <v>82</v>
      </c>
      <c r="AZ1498" t="s">
        <v>82</v>
      </c>
      <c r="BA1498" t="s">
        <v>82</v>
      </c>
      <c r="BB1498" t="s">
        <v>82</v>
      </c>
      <c r="BC1498" t="s">
        <v>82</v>
      </c>
      <c r="BD1498" t="s">
        <v>82</v>
      </c>
      <c r="BE1498" t="s">
        <v>82</v>
      </c>
      <c r="BF1498" t="s">
        <v>82</v>
      </c>
      <c r="BG1498" t="s">
        <v>82</v>
      </c>
      <c r="BH1498" t="s">
        <v>82</v>
      </c>
      <c r="BI1498" t="s">
        <v>82</v>
      </c>
      <c r="BJ1498" t="s">
        <v>82</v>
      </c>
      <c r="BK1498" t="s">
        <v>82</v>
      </c>
      <c r="BL1498" t="s">
        <v>82</v>
      </c>
      <c r="BM1498" t="s">
        <v>82</v>
      </c>
      <c r="BN1498" t="s">
        <v>82</v>
      </c>
      <c r="BO1498" t="s">
        <v>82</v>
      </c>
      <c r="BP1498" t="s">
        <v>82</v>
      </c>
      <c r="BQ1498" t="s">
        <v>82</v>
      </c>
    </row>
    <row r="1499" spans="1:69" x14ac:dyDescent="0.2">
      <c r="A1499" s="5">
        <v>1</v>
      </c>
      <c r="B1499" t="s">
        <v>22042</v>
      </c>
      <c r="C1499" t="s">
        <v>22043</v>
      </c>
      <c r="D1499" t="s">
        <v>22044</v>
      </c>
      <c r="E1499" t="s">
        <v>22045</v>
      </c>
      <c r="F1499" t="s">
        <v>73</v>
      </c>
      <c r="G1499" t="s">
        <v>22046</v>
      </c>
      <c r="H1499" s="1">
        <v>43307</v>
      </c>
      <c r="I1499" s="1">
        <v>43433</v>
      </c>
      <c r="J1499" t="b">
        <v>0</v>
      </c>
      <c r="K1499" t="s">
        <v>75</v>
      </c>
      <c r="L1499" t="s">
        <v>1794</v>
      </c>
      <c r="M1499" t="s">
        <v>101</v>
      </c>
      <c r="N1499">
        <v>150</v>
      </c>
      <c r="O1499" t="s">
        <v>22047</v>
      </c>
      <c r="P1499" t="s">
        <v>103</v>
      </c>
      <c r="Q1499" t="s">
        <v>3557</v>
      </c>
      <c r="R1499" t="s">
        <v>81</v>
      </c>
      <c r="S1499" t="s">
        <v>82</v>
      </c>
      <c r="T1499" s="1">
        <v>43307</v>
      </c>
      <c r="U1499" t="s">
        <v>22048</v>
      </c>
      <c r="V1499" t="s">
        <v>84</v>
      </c>
      <c r="W1499" s="2">
        <v>43542</v>
      </c>
      <c r="X1499" t="s">
        <v>22049</v>
      </c>
      <c r="Y1499" t="s">
        <v>81</v>
      </c>
      <c r="Z1499" t="s">
        <v>22050</v>
      </c>
      <c r="AA1499" t="s">
        <v>82</v>
      </c>
      <c r="AB1499" t="s">
        <v>81</v>
      </c>
      <c r="AC1499" t="s">
        <v>81</v>
      </c>
      <c r="AD1499" t="s">
        <v>22051</v>
      </c>
      <c r="AE1499" t="s">
        <v>81</v>
      </c>
      <c r="AF1499" t="s">
        <v>22050</v>
      </c>
      <c r="AG1499" t="s">
        <v>82</v>
      </c>
      <c r="AH1499" t="s">
        <v>81</v>
      </c>
      <c r="AI1499" t="s">
        <v>81</v>
      </c>
      <c r="AJ1499" t="s">
        <v>22051</v>
      </c>
      <c r="AK1499" t="s">
        <v>1169</v>
      </c>
      <c r="AL1499" t="s">
        <v>22052</v>
      </c>
      <c r="AM1499" t="s">
        <v>88</v>
      </c>
      <c r="AN1499" t="s">
        <v>112</v>
      </c>
      <c r="AO1499" t="s">
        <v>231</v>
      </c>
      <c r="AP1499" t="s">
        <v>91</v>
      </c>
      <c r="AQ1499" t="s">
        <v>22053</v>
      </c>
      <c r="AR1499" t="s">
        <v>82</v>
      </c>
      <c r="AS1499" t="s">
        <v>22054</v>
      </c>
      <c r="AT1499" t="s">
        <v>22055</v>
      </c>
      <c r="AU1499" t="s">
        <v>81</v>
      </c>
      <c r="AV1499" t="s">
        <v>82</v>
      </c>
      <c r="AW1499" t="s">
        <v>82</v>
      </c>
      <c r="AX1499" t="s">
        <v>82</v>
      </c>
      <c r="AY1499" t="s">
        <v>82</v>
      </c>
      <c r="AZ1499" t="s">
        <v>82</v>
      </c>
      <c r="BA1499" t="s">
        <v>82</v>
      </c>
      <c r="BB1499" t="s">
        <v>82</v>
      </c>
      <c r="BC1499" t="s">
        <v>82</v>
      </c>
      <c r="BD1499" t="s">
        <v>82</v>
      </c>
      <c r="BE1499" t="s">
        <v>82</v>
      </c>
      <c r="BF1499" t="s">
        <v>82</v>
      </c>
      <c r="BG1499" t="s">
        <v>82</v>
      </c>
      <c r="BH1499" t="s">
        <v>82</v>
      </c>
      <c r="BI1499" t="s">
        <v>82</v>
      </c>
      <c r="BJ1499" t="s">
        <v>82</v>
      </c>
      <c r="BK1499" t="s">
        <v>82</v>
      </c>
      <c r="BL1499" t="s">
        <v>82</v>
      </c>
      <c r="BM1499" t="s">
        <v>82</v>
      </c>
      <c r="BN1499" t="s">
        <v>82</v>
      </c>
      <c r="BO1499" t="s">
        <v>82</v>
      </c>
      <c r="BP1499" t="s">
        <v>82</v>
      </c>
      <c r="BQ1499" t="s">
        <v>82</v>
      </c>
    </row>
    <row r="1500" spans="1:69" x14ac:dyDescent="0.2">
      <c r="A1500" s="5">
        <v>1</v>
      </c>
      <c r="B1500" t="s">
        <v>22056</v>
      </c>
      <c r="C1500" t="s">
        <v>22057</v>
      </c>
      <c r="D1500" t="s">
        <v>22058</v>
      </c>
      <c r="E1500" t="s">
        <v>22056</v>
      </c>
      <c r="F1500" t="s">
        <v>553</v>
      </c>
      <c r="G1500" t="s">
        <v>22059</v>
      </c>
      <c r="H1500" s="1">
        <v>43679</v>
      </c>
      <c r="I1500" s="1">
        <v>43680</v>
      </c>
      <c r="J1500" t="b">
        <v>0</v>
      </c>
      <c r="K1500" t="s">
        <v>555</v>
      </c>
      <c r="L1500" t="s">
        <v>556</v>
      </c>
      <c r="M1500">
        <v>0</v>
      </c>
      <c r="N1500" t="s">
        <v>22060</v>
      </c>
      <c r="O1500" t="s">
        <v>22061</v>
      </c>
      <c r="P1500" t="s">
        <v>365</v>
      </c>
      <c r="Q1500" t="s">
        <v>22062</v>
      </c>
      <c r="R1500" t="s">
        <v>81</v>
      </c>
      <c r="S1500" t="s">
        <v>82</v>
      </c>
      <c r="T1500" s="1">
        <v>43679</v>
      </c>
      <c r="U1500" s="1">
        <v>43680</v>
      </c>
      <c r="V1500" t="s">
        <v>553</v>
      </c>
      <c r="W1500" s="2">
        <v>43704</v>
      </c>
      <c r="X1500" t="s">
        <v>82</v>
      </c>
      <c r="Y1500" t="s">
        <v>22063</v>
      </c>
      <c r="Z1500" t="s">
        <v>81</v>
      </c>
      <c r="AA1500" t="s">
        <v>22064</v>
      </c>
      <c r="AB1500" t="s">
        <v>22065</v>
      </c>
      <c r="AC1500" t="s">
        <v>22066</v>
      </c>
      <c r="AD1500" t="s">
        <v>22061</v>
      </c>
      <c r="AE1500" t="s">
        <v>22063</v>
      </c>
      <c r="AF1500" t="s">
        <v>81</v>
      </c>
      <c r="AG1500" t="s">
        <v>22064</v>
      </c>
      <c r="AH1500" t="s">
        <v>22065</v>
      </c>
      <c r="AI1500" t="s">
        <v>22066</v>
      </c>
      <c r="AJ1500" t="s">
        <v>22061</v>
      </c>
      <c r="AK1500" t="s">
        <v>212</v>
      </c>
      <c r="AL1500" t="s">
        <v>82</v>
      </c>
      <c r="AM1500" t="s">
        <v>22067</v>
      </c>
      <c r="AN1500" t="s">
        <v>81</v>
      </c>
      <c r="AO1500" t="s">
        <v>81</v>
      </c>
      <c r="AP1500" t="s">
        <v>371</v>
      </c>
      <c r="AQ1500" t="s">
        <v>22068</v>
      </c>
      <c r="AR1500" t="s">
        <v>22069</v>
      </c>
      <c r="AS1500" t="s">
        <v>22070</v>
      </c>
      <c r="AT1500" t="s">
        <v>82</v>
      </c>
      <c r="AU1500" t="s">
        <v>81</v>
      </c>
      <c r="AV1500" t="s">
        <v>82</v>
      </c>
      <c r="AW1500" t="s">
        <v>81</v>
      </c>
      <c r="AX1500" t="s">
        <v>81</v>
      </c>
      <c r="AY1500" t="s">
        <v>81</v>
      </c>
      <c r="AZ1500" t="s">
        <v>81</v>
      </c>
      <c r="BA1500" t="s">
        <v>82</v>
      </c>
      <c r="BB1500" s="1">
        <v>1</v>
      </c>
      <c r="BC1500" t="s">
        <v>81</v>
      </c>
      <c r="BD1500" t="s">
        <v>81</v>
      </c>
      <c r="BE1500" t="s">
        <v>81</v>
      </c>
      <c r="BF1500" t="s">
        <v>81</v>
      </c>
      <c r="BG1500" t="s">
        <v>81</v>
      </c>
      <c r="BH1500" t="s">
        <v>81</v>
      </c>
      <c r="BI1500" t="s">
        <v>81</v>
      </c>
      <c r="BJ1500" t="s">
        <v>82</v>
      </c>
      <c r="BK1500" t="s">
        <v>82</v>
      </c>
      <c r="BL1500" t="s">
        <v>200</v>
      </c>
      <c r="BM1500" t="s">
        <v>22071</v>
      </c>
      <c r="BN1500" t="s">
        <v>81</v>
      </c>
      <c r="BO1500" t="s">
        <v>22072</v>
      </c>
      <c r="BP1500" t="s">
        <v>81</v>
      </c>
      <c r="BQ1500" t="s">
        <v>81</v>
      </c>
    </row>
    <row r="1501" spans="1:69" x14ac:dyDescent="0.2">
      <c r="A1501" s="5">
        <v>0</v>
      </c>
      <c r="B1501" t="s">
        <v>22073</v>
      </c>
      <c r="C1501" t="s">
        <v>22074</v>
      </c>
      <c r="D1501" t="s">
        <v>22075</v>
      </c>
      <c r="E1501" t="s">
        <v>22076</v>
      </c>
      <c r="F1501" t="s">
        <v>73</v>
      </c>
      <c r="G1501" t="s">
        <v>22077</v>
      </c>
      <c r="H1501" s="1">
        <v>43129</v>
      </c>
      <c r="I1501" s="1">
        <v>43282</v>
      </c>
      <c r="J1501" t="b">
        <v>0</v>
      </c>
      <c r="K1501" t="s">
        <v>75</v>
      </c>
      <c r="L1501" t="s">
        <v>3922</v>
      </c>
      <c r="M1501" t="s">
        <v>90</v>
      </c>
      <c r="N1501">
        <v>20</v>
      </c>
      <c r="O1501" t="s">
        <v>1475</v>
      </c>
      <c r="P1501" t="s">
        <v>2657</v>
      </c>
      <c r="Q1501" t="s">
        <v>22078</v>
      </c>
      <c r="R1501" t="s">
        <v>81</v>
      </c>
      <c r="S1501" t="s">
        <v>82</v>
      </c>
      <c r="T1501" s="1">
        <v>43129</v>
      </c>
      <c r="U1501" t="s">
        <v>11650</v>
      </c>
      <c r="V1501" t="s">
        <v>452</v>
      </c>
      <c r="W1501" s="2">
        <v>43584</v>
      </c>
      <c r="X1501" t="s">
        <v>22079</v>
      </c>
      <c r="Y1501" t="s">
        <v>148</v>
      </c>
      <c r="Z1501" t="s">
        <v>22080</v>
      </c>
      <c r="AA1501" t="s">
        <v>82</v>
      </c>
      <c r="AB1501" t="s">
        <v>22081</v>
      </c>
      <c r="AC1501" t="s">
        <v>22082</v>
      </c>
      <c r="AD1501" t="s">
        <v>19497</v>
      </c>
      <c r="AE1501" t="s">
        <v>148</v>
      </c>
      <c r="AF1501" t="s">
        <v>22080</v>
      </c>
      <c r="AG1501" t="s">
        <v>82</v>
      </c>
      <c r="AH1501" t="s">
        <v>22081</v>
      </c>
      <c r="AI1501" t="s">
        <v>22082</v>
      </c>
      <c r="AJ1501" t="s">
        <v>19497</v>
      </c>
      <c r="AK1501" t="s">
        <v>296</v>
      </c>
      <c r="AL1501" t="s">
        <v>3923</v>
      </c>
      <c r="AM1501" t="s">
        <v>88</v>
      </c>
      <c r="AN1501" t="s">
        <v>90</v>
      </c>
      <c r="AO1501" t="s">
        <v>22083</v>
      </c>
      <c r="AP1501" t="s">
        <v>91</v>
      </c>
      <c r="AQ1501" t="s">
        <v>22084</v>
      </c>
      <c r="AR1501" t="s">
        <v>82</v>
      </c>
      <c r="AS1501" t="s">
        <v>22085</v>
      </c>
      <c r="AT1501" t="s">
        <v>22086</v>
      </c>
      <c r="AU1501" t="s">
        <v>81</v>
      </c>
      <c r="AV1501" t="s">
        <v>82</v>
      </c>
      <c r="AW1501" t="s">
        <v>82</v>
      </c>
      <c r="AX1501" t="s">
        <v>82</v>
      </c>
      <c r="AY1501" t="s">
        <v>82</v>
      </c>
      <c r="AZ1501" t="s">
        <v>82</v>
      </c>
      <c r="BA1501" t="s">
        <v>82</v>
      </c>
      <c r="BB1501" t="s">
        <v>82</v>
      </c>
      <c r="BC1501" t="s">
        <v>82</v>
      </c>
      <c r="BD1501" t="s">
        <v>82</v>
      </c>
      <c r="BE1501" t="s">
        <v>82</v>
      </c>
      <c r="BF1501" t="s">
        <v>82</v>
      </c>
      <c r="BG1501" t="s">
        <v>82</v>
      </c>
      <c r="BH1501" t="s">
        <v>82</v>
      </c>
      <c r="BI1501" t="s">
        <v>82</v>
      </c>
      <c r="BJ1501" t="s">
        <v>82</v>
      </c>
      <c r="BK1501" t="s">
        <v>82</v>
      </c>
      <c r="BL1501" t="s">
        <v>82</v>
      </c>
      <c r="BM1501" t="s">
        <v>82</v>
      </c>
      <c r="BN1501" t="s">
        <v>82</v>
      </c>
      <c r="BO1501" t="s">
        <v>82</v>
      </c>
      <c r="BP1501" t="s">
        <v>82</v>
      </c>
      <c r="BQ1501" t="s">
        <v>82</v>
      </c>
    </row>
    <row r="1502" spans="1:69" x14ac:dyDescent="0.2">
      <c r="A1502" s="5">
        <v>1</v>
      </c>
      <c r="B1502" t="s">
        <v>22087</v>
      </c>
      <c r="C1502" t="s">
        <v>22088</v>
      </c>
      <c r="D1502" t="s">
        <v>22089</v>
      </c>
      <c r="E1502" t="s">
        <v>22090</v>
      </c>
      <c r="F1502" t="s">
        <v>73</v>
      </c>
      <c r="G1502" t="s">
        <v>22091</v>
      </c>
      <c r="H1502" s="1">
        <v>43174</v>
      </c>
      <c r="I1502" s="1">
        <v>43264</v>
      </c>
      <c r="J1502" t="b">
        <v>0</v>
      </c>
      <c r="K1502" t="s">
        <v>75</v>
      </c>
      <c r="L1502" t="s">
        <v>2242</v>
      </c>
      <c r="M1502" t="s">
        <v>77</v>
      </c>
      <c r="N1502">
        <v>50</v>
      </c>
      <c r="O1502" t="s">
        <v>438</v>
      </c>
      <c r="P1502" t="s">
        <v>79</v>
      </c>
      <c r="Q1502" t="s">
        <v>4907</v>
      </c>
      <c r="R1502" t="s">
        <v>81</v>
      </c>
      <c r="S1502" t="s">
        <v>82</v>
      </c>
      <c r="T1502" s="1">
        <v>43174</v>
      </c>
      <c r="U1502" t="s">
        <v>22092</v>
      </c>
      <c r="V1502" t="s">
        <v>452</v>
      </c>
      <c r="W1502" s="2">
        <v>43892</v>
      </c>
      <c r="X1502" t="s">
        <v>22093</v>
      </c>
      <c r="Y1502" t="s">
        <v>82</v>
      </c>
      <c r="Z1502" t="s">
        <v>82</v>
      </c>
      <c r="AA1502" t="s">
        <v>82</v>
      </c>
      <c r="AB1502" t="s">
        <v>82</v>
      </c>
      <c r="AC1502" t="s">
        <v>82</v>
      </c>
      <c r="AD1502" t="s">
        <v>82</v>
      </c>
      <c r="AE1502" t="s">
        <v>82</v>
      </c>
      <c r="AF1502" t="s">
        <v>82</v>
      </c>
      <c r="AG1502" t="s">
        <v>82</v>
      </c>
      <c r="AH1502" t="s">
        <v>82</v>
      </c>
      <c r="AI1502" t="s">
        <v>82</v>
      </c>
      <c r="AJ1502" t="s">
        <v>82</v>
      </c>
      <c r="AK1502" t="s">
        <v>110</v>
      </c>
      <c r="AL1502" t="s">
        <v>82</v>
      </c>
      <c r="AM1502" t="s">
        <v>88</v>
      </c>
      <c r="AN1502" t="s">
        <v>154</v>
      </c>
      <c r="AO1502" t="s">
        <v>528</v>
      </c>
      <c r="AP1502" t="s">
        <v>91</v>
      </c>
      <c r="AQ1502" t="s">
        <v>22094</v>
      </c>
      <c r="AR1502" t="s">
        <v>82</v>
      </c>
      <c r="AS1502" t="s">
        <v>22095</v>
      </c>
      <c r="AT1502" t="s">
        <v>22096</v>
      </c>
      <c r="AU1502" t="s">
        <v>81</v>
      </c>
      <c r="AV1502" t="s">
        <v>82</v>
      </c>
      <c r="AW1502" t="s">
        <v>82</v>
      </c>
      <c r="AX1502" t="s">
        <v>82</v>
      </c>
      <c r="AY1502" t="s">
        <v>82</v>
      </c>
      <c r="AZ1502" t="s">
        <v>82</v>
      </c>
      <c r="BA1502" t="s">
        <v>82</v>
      </c>
      <c r="BB1502" t="s">
        <v>82</v>
      </c>
      <c r="BC1502" t="s">
        <v>82</v>
      </c>
      <c r="BD1502" t="s">
        <v>82</v>
      </c>
      <c r="BE1502" t="s">
        <v>82</v>
      </c>
      <c r="BF1502" t="s">
        <v>82</v>
      </c>
      <c r="BG1502" t="s">
        <v>82</v>
      </c>
      <c r="BH1502" t="s">
        <v>82</v>
      </c>
      <c r="BI1502" t="s">
        <v>82</v>
      </c>
      <c r="BJ1502" t="s">
        <v>82</v>
      </c>
      <c r="BK1502" t="s">
        <v>82</v>
      </c>
      <c r="BL1502" t="s">
        <v>82</v>
      </c>
      <c r="BM1502" t="s">
        <v>82</v>
      </c>
      <c r="BN1502" t="s">
        <v>82</v>
      </c>
      <c r="BO1502" t="s">
        <v>82</v>
      </c>
      <c r="BP1502" t="s">
        <v>82</v>
      </c>
      <c r="BQ1502" t="s">
        <v>82</v>
      </c>
    </row>
    <row r="1503" spans="1:69" x14ac:dyDescent="0.2">
      <c r="A1503" s="5">
        <v>1</v>
      </c>
      <c r="B1503" t="s">
        <v>22097</v>
      </c>
      <c r="C1503" t="s">
        <v>22098</v>
      </c>
      <c r="D1503" t="s">
        <v>22099</v>
      </c>
      <c r="E1503" t="s">
        <v>22100</v>
      </c>
      <c r="F1503" t="s">
        <v>1617</v>
      </c>
      <c r="G1503" t="s">
        <v>22101</v>
      </c>
      <c r="H1503" s="1">
        <v>43714</v>
      </c>
      <c r="I1503" s="1">
        <v>39873</v>
      </c>
      <c r="J1503" t="b">
        <v>0</v>
      </c>
      <c r="K1503" t="s">
        <v>75</v>
      </c>
      <c r="L1503" t="s">
        <v>22102</v>
      </c>
      <c r="M1503" t="s">
        <v>703</v>
      </c>
      <c r="N1503">
        <v>100</v>
      </c>
      <c r="O1503" t="s">
        <v>22103</v>
      </c>
      <c r="P1503" t="s">
        <v>16920</v>
      </c>
      <c r="Q1503" t="s">
        <v>22104</v>
      </c>
      <c r="R1503" t="s">
        <v>81</v>
      </c>
      <c r="S1503">
        <v>1</v>
      </c>
      <c r="T1503" s="1">
        <v>43714</v>
      </c>
      <c r="U1503" s="1">
        <v>39873</v>
      </c>
      <c r="V1503" t="s">
        <v>1617</v>
      </c>
      <c r="W1503" s="2">
        <v>44081</v>
      </c>
      <c r="X1503" t="s">
        <v>22105</v>
      </c>
      <c r="Y1503" t="s">
        <v>81</v>
      </c>
      <c r="Z1503" t="s">
        <v>81</v>
      </c>
      <c r="AA1503" t="s">
        <v>81</v>
      </c>
      <c r="AB1503" t="s">
        <v>81</v>
      </c>
      <c r="AC1503" t="s">
        <v>81</v>
      </c>
      <c r="AD1503" t="s">
        <v>81</v>
      </c>
      <c r="AE1503" t="s">
        <v>22106</v>
      </c>
      <c r="AF1503" t="s">
        <v>22107</v>
      </c>
      <c r="AG1503" t="s">
        <v>22108</v>
      </c>
      <c r="AH1503" t="s">
        <v>22109</v>
      </c>
      <c r="AI1503" t="s">
        <v>22110</v>
      </c>
      <c r="AJ1503" t="s">
        <v>81</v>
      </c>
      <c r="AK1503" t="s">
        <v>110</v>
      </c>
      <c r="AL1503" t="s">
        <v>82</v>
      </c>
      <c r="AM1503" t="s">
        <v>22111</v>
      </c>
      <c r="AN1503" t="s">
        <v>81</v>
      </c>
      <c r="AO1503" t="s">
        <v>81</v>
      </c>
      <c r="AP1503" t="s">
        <v>371</v>
      </c>
      <c r="AQ1503" t="s">
        <v>22112</v>
      </c>
      <c r="AR1503" t="s">
        <v>22113</v>
      </c>
      <c r="AS1503" t="s">
        <v>22114</v>
      </c>
      <c r="AT1503" t="s">
        <v>22115</v>
      </c>
      <c r="AU1503" t="s">
        <v>81</v>
      </c>
      <c r="AV1503" t="s">
        <v>82</v>
      </c>
      <c r="AW1503" t="s">
        <v>1637</v>
      </c>
      <c r="AX1503">
        <v>100</v>
      </c>
      <c r="AY1503" t="s">
        <v>81</v>
      </c>
      <c r="AZ1503" t="s">
        <v>22116</v>
      </c>
      <c r="BA1503" t="s">
        <v>82</v>
      </c>
      <c r="BB1503" s="1">
        <v>1</v>
      </c>
      <c r="BC1503" t="s">
        <v>81</v>
      </c>
      <c r="BD1503" t="s">
        <v>81</v>
      </c>
      <c r="BE1503" t="s">
        <v>81</v>
      </c>
      <c r="BF1503" t="s">
        <v>81</v>
      </c>
      <c r="BG1503" t="s">
        <v>81</v>
      </c>
      <c r="BH1503" t="s">
        <v>1639</v>
      </c>
      <c r="BI1503" t="s">
        <v>22117</v>
      </c>
      <c r="BJ1503" s="1">
        <v>42216</v>
      </c>
      <c r="BK1503" t="s">
        <v>82</v>
      </c>
      <c r="BL1503" t="s">
        <v>81</v>
      </c>
      <c r="BM1503" t="s">
        <v>201</v>
      </c>
      <c r="BN1503" t="s">
        <v>81</v>
      </c>
      <c r="BO1503" t="s">
        <v>22118</v>
      </c>
      <c r="BP1503" t="s">
        <v>81</v>
      </c>
      <c r="BQ1503" t="s">
        <v>81</v>
      </c>
    </row>
    <row r="1504" spans="1:69" x14ac:dyDescent="0.2">
      <c r="A1504" s="5">
        <v>0</v>
      </c>
      <c r="B1504" t="s">
        <v>22119</v>
      </c>
      <c r="C1504" t="s">
        <v>22120</v>
      </c>
      <c r="D1504" t="s">
        <v>22121</v>
      </c>
      <c r="E1504" t="s">
        <v>22119</v>
      </c>
      <c r="F1504" t="s">
        <v>205</v>
      </c>
      <c r="G1504" t="s">
        <v>22122</v>
      </c>
      <c r="H1504" s="1">
        <v>43721</v>
      </c>
      <c r="I1504" s="1">
        <v>43724</v>
      </c>
      <c r="J1504" t="b">
        <v>0</v>
      </c>
      <c r="K1504" t="s">
        <v>75</v>
      </c>
      <c r="L1504" t="s">
        <v>4206</v>
      </c>
      <c r="M1504" t="s">
        <v>81</v>
      </c>
      <c r="N1504">
        <v>80</v>
      </c>
      <c r="O1504" t="s">
        <v>22123</v>
      </c>
      <c r="P1504" t="s">
        <v>209</v>
      </c>
      <c r="Q1504" t="s">
        <v>7183</v>
      </c>
      <c r="R1504" t="s">
        <v>81</v>
      </c>
      <c r="S1504" t="s">
        <v>82</v>
      </c>
      <c r="T1504" s="1">
        <v>43721</v>
      </c>
      <c r="U1504" s="1">
        <v>43724</v>
      </c>
      <c r="V1504" t="s">
        <v>22122</v>
      </c>
      <c r="W1504" s="2">
        <v>44151</v>
      </c>
      <c r="X1504" t="s">
        <v>82</v>
      </c>
      <c r="Y1504" t="s">
        <v>22124</v>
      </c>
      <c r="Z1504" t="s">
        <v>22125</v>
      </c>
      <c r="AA1504" t="s">
        <v>81</v>
      </c>
      <c r="AB1504" t="s">
        <v>22126</v>
      </c>
      <c r="AC1504">
        <v>205665247</v>
      </c>
      <c r="AD1504" t="s">
        <v>81</v>
      </c>
      <c r="AE1504" t="s">
        <v>22124</v>
      </c>
      <c r="AF1504" t="s">
        <v>22125</v>
      </c>
      <c r="AG1504" t="s">
        <v>81</v>
      </c>
      <c r="AH1504" t="s">
        <v>22126</v>
      </c>
      <c r="AI1504">
        <v>205665247</v>
      </c>
      <c r="AJ1504" t="s">
        <v>81</v>
      </c>
      <c r="AK1504" t="s">
        <v>296</v>
      </c>
      <c r="AL1504" t="s">
        <v>82</v>
      </c>
      <c r="AM1504" t="s">
        <v>22127</v>
      </c>
      <c r="AN1504" t="s">
        <v>81</v>
      </c>
      <c r="AO1504" t="s">
        <v>81</v>
      </c>
      <c r="AP1504" t="s">
        <v>81</v>
      </c>
      <c r="AQ1504" t="s">
        <v>22128</v>
      </c>
      <c r="AR1504" t="s">
        <v>22129</v>
      </c>
      <c r="AS1504" t="s">
        <v>22130</v>
      </c>
      <c r="AT1504" t="s">
        <v>22131</v>
      </c>
      <c r="AU1504" t="s">
        <v>81</v>
      </c>
      <c r="AV1504" t="s">
        <v>82</v>
      </c>
      <c r="AW1504" t="s">
        <v>217</v>
      </c>
      <c r="AX1504" t="s">
        <v>81</v>
      </c>
      <c r="AY1504" t="s">
        <v>81</v>
      </c>
      <c r="AZ1504" t="s">
        <v>81</v>
      </c>
      <c r="BA1504" t="s">
        <v>82</v>
      </c>
      <c r="BB1504" s="1">
        <v>1</v>
      </c>
      <c r="BC1504" t="s">
        <v>81</v>
      </c>
      <c r="BD1504" t="s">
        <v>81</v>
      </c>
      <c r="BE1504" t="s">
        <v>81</v>
      </c>
      <c r="BF1504" t="s">
        <v>81</v>
      </c>
      <c r="BG1504" t="s">
        <v>81</v>
      </c>
      <c r="BH1504" t="s">
        <v>81</v>
      </c>
      <c r="BI1504" t="s">
        <v>81</v>
      </c>
      <c r="BJ1504" t="s">
        <v>82</v>
      </c>
      <c r="BK1504" t="s">
        <v>82</v>
      </c>
      <c r="BL1504" t="s">
        <v>81</v>
      </c>
      <c r="BM1504" t="s">
        <v>201</v>
      </c>
      <c r="BN1504" t="s">
        <v>81</v>
      </c>
      <c r="BO1504" t="s">
        <v>81</v>
      </c>
      <c r="BP1504" t="s">
        <v>81</v>
      </c>
      <c r="BQ1504" t="s">
        <v>81</v>
      </c>
    </row>
    <row r="1505" spans="1:69" x14ac:dyDescent="0.2">
      <c r="A1505" s="5">
        <v>0</v>
      </c>
      <c r="B1505" t="s">
        <v>22132</v>
      </c>
      <c r="C1505" t="s">
        <v>22133</v>
      </c>
      <c r="D1505" t="s">
        <v>22134</v>
      </c>
      <c r="E1505" t="s">
        <v>22135</v>
      </c>
      <c r="F1505" t="s">
        <v>73</v>
      </c>
      <c r="G1505" t="s">
        <v>22136</v>
      </c>
      <c r="H1505" s="1">
        <v>42466</v>
      </c>
      <c r="I1505" s="1">
        <v>42625</v>
      </c>
      <c r="J1505" t="b">
        <v>0</v>
      </c>
      <c r="K1505" t="s">
        <v>75</v>
      </c>
      <c r="L1505" t="s">
        <v>13961</v>
      </c>
      <c r="M1505" t="s">
        <v>90</v>
      </c>
      <c r="N1505">
        <v>342</v>
      </c>
      <c r="O1505" t="s">
        <v>17925</v>
      </c>
      <c r="P1505" t="s">
        <v>626</v>
      </c>
      <c r="Q1505" t="s">
        <v>18908</v>
      </c>
      <c r="R1505" t="s">
        <v>22137</v>
      </c>
      <c r="S1505" t="s">
        <v>82</v>
      </c>
      <c r="T1505" s="1">
        <v>42466</v>
      </c>
      <c r="U1505" t="s">
        <v>22138</v>
      </c>
      <c r="V1505" t="s">
        <v>367</v>
      </c>
      <c r="W1505" s="2">
        <v>43836</v>
      </c>
      <c r="X1505" t="s">
        <v>22139</v>
      </c>
      <c r="Y1505" t="s">
        <v>81</v>
      </c>
      <c r="Z1505" t="s">
        <v>22140</v>
      </c>
      <c r="AA1505" t="s">
        <v>82</v>
      </c>
      <c r="AB1505" t="s">
        <v>81</v>
      </c>
      <c r="AC1505" t="s">
        <v>81</v>
      </c>
      <c r="AD1505" t="s">
        <v>12612</v>
      </c>
      <c r="AE1505" t="s">
        <v>81</v>
      </c>
      <c r="AF1505" t="s">
        <v>22140</v>
      </c>
      <c r="AG1505" t="s">
        <v>82</v>
      </c>
      <c r="AH1505" t="s">
        <v>81</v>
      </c>
      <c r="AI1505" t="s">
        <v>81</v>
      </c>
      <c r="AJ1505" t="s">
        <v>12612</v>
      </c>
      <c r="AK1505" t="s">
        <v>110</v>
      </c>
      <c r="AL1505" t="s">
        <v>22141</v>
      </c>
      <c r="AM1505" t="s">
        <v>88</v>
      </c>
      <c r="AN1505" t="s">
        <v>154</v>
      </c>
      <c r="AO1505" t="s">
        <v>90</v>
      </c>
      <c r="AP1505" t="s">
        <v>91</v>
      </c>
      <c r="AQ1505" t="s">
        <v>22142</v>
      </c>
      <c r="AR1505" t="s">
        <v>82</v>
      </c>
      <c r="AS1505" t="s">
        <v>22143</v>
      </c>
      <c r="AT1505" t="s">
        <v>22144</v>
      </c>
      <c r="AU1505" t="s">
        <v>615</v>
      </c>
      <c r="AV1505" t="s">
        <v>22137</v>
      </c>
      <c r="AW1505" t="s">
        <v>82</v>
      </c>
      <c r="AX1505" t="s">
        <v>82</v>
      </c>
      <c r="AY1505" t="s">
        <v>82</v>
      </c>
      <c r="AZ1505" t="s">
        <v>82</v>
      </c>
      <c r="BA1505" t="s">
        <v>82</v>
      </c>
      <c r="BB1505" t="s">
        <v>82</v>
      </c>
      <c r="BC1505" t="s">
        <v>82</v>
      </c>
      <c r="BD1505" t="s">
        <v>82</v>
      </c>
      <c r="BE1505" t="s">
        <v>82</v>
      </c>
      <c r="BF1505" t="s">
        <v>82</v>
      </c>
      <c r="BG1505" t="s">
        <v>82</v>
      </c>
      <c r="BH1505" t="s">
        <v>82</v>
      </c>
      <c r="BI1505" t="s">
        <v>82</v>
      </c>
      <c r="BJ1505" t="s">
        <v>82</v>
      </c>
      <c r="BK1505" t="s">
        <v>82</v>
      </c>
      <c r="BL1505" t="s">
        <v>82</v>
      </c>
      <c r="BM1505" t="s">
        <v>82</v>
      </c>
      <c r="BN1505" t="s">
        <v>82</v>
      </c>
      <c r="BO1505" t="s">
        <v>82</v>
      </c>
      <c r="BP1505" t="s">
        <v>82</v>
      </c>
      <c r="BQ1505" t="s">
        <v>82</v>
      </c>
    </row>
    <row r="1506" spans="1:69" x14ac:dyDescent="0.2">
      <c r="A1506" s="5">
        <v>0</v>
      </c>
      <c r="B1506" t="s">
        <v>22145</v>
      </c>
      <c r="C1506" t="s">
        <v>22146</v>
      </c>
      <c r="D1506" t="s">
        <v>22147</v>
      </c>
      <c r="E1506" t="s">
        <v>22148</v>
      </c>
      <c r="F1506" t="s">
        <v>73</v>
      </c>
      <c r="G1506" t="s">
        <v>22149</v>
      </c>
      <c r="H1506" s="1">
        <v>43278</v>
      </c>
      <c r="I1506" s="1">
        <v>43501</v>
      </c>
      <c r="J1506" t="b">
        <v>0</v>
      </c>
      <c r="K1506" t="s">
        <v>75</v>
      </c>
      <c r="L1506" t="s">
        <v>22150</v>
      </c>
      <c r="M1506" t="s">
        <v>90</v>
      </c>
      <c r="N1506">
        <v>200</v>
      </c>
      <c r="O1506" t="s">
        <v>22151</v>
      </c>
      <c r="P1506" t="s">
        <v>79</v>
      </c>
      <c r="Q1506" t="s">
        <v>22152</v>
      </c>
      <c r="R1506" t="s">
        <v>81</v>
      </c>
      <c r="S1506" t="s">
        <v>82</v>
      </c>
      <c r="T1506" s="1">
        <v>43278</v>
      </c>
      <c r="U1506" t="s">
        <v>6911</v>
      </c>
      <c r="V1506" t="s">
        <v>605</v>
      </c>
      <c r="W1506" s="2">
        <v>43878</v>
      </c>
      <c r="X1506" t="s">
        <v>22153</v>
      </c>
      <c r="Y1506" t="s">
        <v>523</v>
      </c>
      <c r="Z1506" t="s">
        <v>22154</v>
      </c>
      <c r="AA1506" t="s">
        <v>82</v>
      </c>
      <c r="AB1506" t="s">
        <v>22155</v>
      </c>
      <c r="AC1506" t="s">
        <v>22156</v>
      </c>
      <c r="AD1506" t="s">
        <v>22157</v>
      </c>
      <c r="AE1506" t="s">
        <v>523</v>
      </c>
      <c r="AF1506" t="s">
        <v>22154</v>
      </c>
      <c r="AG1506" t="s">
        <v>82</v>
      </c>
      <c r="AH1506" t="s">
        <v>22155</v>
      </c>
      <c r="AI1506" t="s">
        <v>22156</v>
      </c>
      <c r="AJ1506" t="s">
        <v>22157</v>
      </c>
      <c r="AK1506" t="s">
        <v>296</v>
      </c>
      <c r="AL1506" t="s">
        <v>22158</v>
      </c>
      <c r="AM1506" t="s">
        <v>88</v>
      </c>
      <c r="AN1506" t="s">
        <v>154</v>
      </c>
      <c r="AO1506" t="s">
        <v>90</v>
      </c>
      <c r="AP1506" t="s">
        <v>91</v>
      </c>
      <c r="AQ1506" t="s">
        <v>22159</v>
      </c>
      <c r="AR1506" t="s">
        <v>82</v>
      </c>
      <c r="AS1506" t="s">
        <v>22160</v>
      </c>
      <c r="AT1506" t="s">
        <v>22161</v>
      </c>
      <c r="AU1506" t="s">
        <v>81</v>
      </c>
      <c r="AV1506" t="s">
        <v>82</v>
      </c>
      <c r="AW1506" t="s">
        <v>82</v>
      </c>
      <c r="AX1506" t="s">
        <v>82</v>
      </c>
      <c r="AY1506" t="s">
        <v>82</v>
      </c>
      <c r="AZ1506" t="s">
        <v>82</v>
      </c>
      <c r="BA1506" t="s">
        <v>82</v>
      </c>
      <c r="BB1506" t="s">
        <v>82</v>
      </c>
      <c r="BC1506" t="s">
        <v>82</v>
      </c>
      <c r="BD1506" t="s">
        <v>82</v>
      </c>
      <c r="BE1506" t="s">
        <v>82</v>
      </c>
      <c r="BF1506" t="s">
        <v>82</v>
      </c>
      <c r="BG1506" t="s">
        <v>82</v>
      </c>
      <c r="BH1506" t="s">
        <v>82</v>
      </c>
      <c r="BI1506" t="s">
        <v>82</v>
      </c>
      <c r="BJ1506" t="s">
        <v>82</v>
      </c>
      <c r="BK1506" t="s">
        <v>82</v>
      </c>
      <c r="BL1506" t="s">
        <v>82</v>
      </c>
      <c r="BM1506" t="s">
        <v>82</v>
      </c>
      <c r="BN1506" t="s">
        <v>82</v>
      </c>
      <c r="BO1506" t="s">
        <v>82</v>
      </c>
      <c r="BP1506" t="s">
        <v>82</v>
      </c>
      <c r="BQ1506" t="s">
        <v>82</v>
      </c>
    </row>
    <row r="1507" spans="1:69" x14ac:dyDescent="0.2">
      <c r="A1507" s="5">
        <v>0</v>
      </c>
      <c r="B1507" t="s">
        <v>22162</v>
      </c>
      <c r="C1507" t="s">
        <v>22163</v>
      </c>
      <c r="D1507" t="s">
        <v>22164</v>
      </c>
      <c r="E1507" t="s">
        <v>22165</v>
      </c>
      <c r="F1507" t="s">
        <v>1316</v>
      </c>
      <c r="G1507" t="s">
        <v>22166</v>
      </c>
      <c r="H1507" s="1">
        <v>43353</v>
      </c>
      <c r="I1507" s="1">
        <v>43366</v>
      </c>
      <c r="J1507" t="b">
        <v>0</v>
      </c>
      <c r="K1507" t="s">
        <v>622</v>
      </c>
      <c r="L1507" t="s">
        <v>22167</v>
      </c>
      <c r="M1507" t="s">
        <v>90</v>
      </c>
      <c r="N1507">
        <v>148</v>
      </c>
      <c r="O1507" t="s">
        <v>15772</v>
      </c>
      <c r="P1507" t="s">
        <v>1356</v>
      </c>
      <c r="Q1507" t="s">
        <v>22168</v>
      </c>
      <c r="R1507" t="s">
        <v>81</v>
      </c>
      <c r="S1507" t="s">
        <v>82</v>
      </c>
      <c r="T1507" s="1">
        <v>43353</v>
      </c>
      <c r="U1507" s="1">
        <v>43366</v>
      </c>
      <c r="V1507" t="s">
        <v>1322</v>
      </c>
      <c r="W1507" s="2">
        <v>43606</v>
      </c>
      <c r="X1507" t="s">
        <v>82</v>
      </c>
      <c r="Y1507" t="s">
        <v>22169</v>
      </c>
      <c r="Z1507" t="s">
        <v>81</v>
      </c>
      <c r="AA1507" t="s">
        <v>22170</v>
      </c>
      <c r="AB1507" t="s">
        <v>22171</v>
      </c>
      <c r="AC1507" t="s">
        <v>22172</v>
      </c>
      <c r="AD1507" t="s">
        <v>15772</v>
      </c>
      <c r="AE1507" t="s">
        <v>22169</v>
      </c>
      <c r="AF1507" t="s">
        <v>81</v>
      </c>
      <c r="AG1507" t="s">
        <v>22173</v>
      </c>
      <c r="AH1507" t="s">
        <v>22171</v>
      </c>
      <c r="AI1507" t="s">
        <v>22172</v>
      </c>
      <c r="AJ1507" t="s">
        <v>15772</v>
      </c>
      <c r="AK1507" t="s">
        <v>1328</v>
      </c>
      <c r="AL1507" t="s">
        <v>82</v>
      </c>
      <c r="AM1507" t="s">
        <v>15772</v>
      </c>
      <c r="AN1507" t="s">
        <v>3428</v>
      </c>
      <c r="AO1507" t="s">
        <v>3428</v>
      </c>
      <c r="AP1507" t="s">
        <v>371</v>
      </c>
      <c r="AQ1507" t="s">
        <v>22174</v>
      </c>
      <c r="AR1507" t="s">
        <v>22175</v>
      </c>
      <c r="AS1507" t="s">
        <v>22176</v>
      </c>
      <c r="AT1507" t="s">
        <v>22177</v>
      </c>
      <c r="AU1507" t="s">
        <v>81</v>
      </c>
      <c r="AV1507" t="s">
        <v>82</v>
      </c>
      <c r="AW1507" t="s">
        <v>1334</v>
      </c>
      <c r="AX1507" t="s">
        <v>81</v>
      </c>
      <c r="AY1507" t="s">
        <v>81</v>
      </c>
      <c r="AZ1507" t="s">
        <v>81</v>
      </c>
      <c r="BA1507" t="s">
        <v>82</v>
      </c>
      <c r="BB1507" s="1">
        <v>1</v>
      </c>
      <c r="BC1507" t="s">
        <v>81</v>
      </c>
      <c r="BD1507" t="s">
        <v>81</v>
      </c>
      <c r="BE1507" t="s">
        <v>81</v>
      </c>
      <c r="BF1507" t="s">
        <v>81</v>
      </c>
      <c r="BG1507" t="s">
        <v>81</v>
      </c>
      <c r="BH1507" t="s">
        <v>8763</v>
      </c>
      <c r="BI1507" t="s">
        <v>22178</v>
      </c>
      <c r="BJ1507" t="s">
        <v>82</v>
      </c>
      <c r="BK1507" t="s">
        <v>82</v>
      </c>
      <c r="BL1507" t="s">
        <v>200</v>
      </c>
      <c r="BM1507" t="s">
        <v>201</v>
      </c>
      <c r="BN1507" t="s">
        <v>81</v>
      </c>
      <c r="BO1507" t="s">
        <v>22179</v>
      </c>
      <c r="BP1507" t="s">
        <v>81</v>
      </c>
      <c r="BQ1507" t="s">
        <v>81</v>
      </c>
    </row>
    <row r="1508" spans="1:69" x14ac:dyDescent="0.2">
      <c r="A1508" s="5">
        <v>0</v>
      </c>
      <c r="B1508" t="s">
        <v>22180</v>
      </c>
      <c r="C1508" t="s">
        <v>22181</v>
      </c>
      <c r="D1508" t="s">
        <v>22182</v>
      </c>
      <c r="E1508" t="s">
        <v>22180</v>
      </c>
      <c r="F1508" t="s">
        <v>73</v>
      </c>
      <c r="G1508" t="s">
        <v>22183</v>
      </c>
      <c r="H1508" s="1">
        <v>42836</v>
      </c>
      <c r="I1508" s="1">
        <v>42849</v>
      </c>
      <c r="J1508" t="b">
        <v>0</v>
      </c>
      <c r="K1508" t="s">
        <v>75</v>
      </c>
      <c r="L1508" t="s">
        <v>419</v>
      </c>
      <c r="M1508" t="s">
        <v>90</v>
      </c>
      <c r="N1508">
        <v>44</v>
      </c>
      <c r="O1508" t="s">
        <v>420</v>
      </c>
      <c r="P1508" t="s">
        <v>79</v>
      </c>
      <c r="Q1508" t="s">
        <v>950</v>
      </c>
      <c r="R1508" t="s">
        <v>81</v>
      </c>
      <c r="S1508" t="s">
        <v>82</v>
      </c>
      <c r="T1508" s="1">
        <v>42836</v>
      </c>
      <c r="U1508" t="s">
        <v>22184</v>
      </c>
      <c r="V1508" t="s">
        <v>585</v>
      </c>
      <c r="W1508" s="2">
        <v>43549</v>
      </c>
      <c r="X1508" t="s">
        <v>22185</v>
      </c>
      <c r="Y1508" t="s">
        <v>82</v>
      </c>
      <c r="Z1508" t="s">
        <v>82</v>
      </c>
      <c r="AA1508" t="s">
        <v>82</v>
      </c>
      <c r="AB1508" t="s">
        <v>82</v>
      </c>
      <c r="AC1508" t="s">
        <v>82</v>
      </c>
      <c r="AD1508" t="s">
        <v>82</v>
      </c>
      <c r="AE1508" t="s">
        <v>82</v>
      </c>
      <c r="AF1508" t="s">
        <v>82</v>
      </c>
      <c r="AG1508" t="s">
        <v>82</v>
      </c>
      <c r="AH1508" t="s">
        <v>82</v>
      </c>
      <c r="AI1508" t="s">
        <v>82</v>
      </c>
      <c r="AJ1508" t="s">
        <v>82</v>
      </c>
      <c r="AK1508" t="s">
        <v>110</v>
      </c>
      <c r="AL1508" t="s">
        <v>82</v>
      </c>
      <c r="AM1508" t="s">
        <v>88</v>
      </c>
      <c r="AN1508" t="s">
        <v>154</v>
      </c>
      <c r="AO1508" t="s">
        <v>90</v>
      </c>
      <c r="AP1508" t="s">
        <v>91</v>
      </c>
      <c r="AQ1508" t="s">
        <v>22186</v>
      </c>
      <c r="AR1508" t="s">
        <v>82</v>
      </c>
      <c r="AS1508" t="s">
        <v>22187</v>
      </c>
      <c r="AT1508" t="s">
        <v>22188</v>
      </c>
      <c r="AU1508" t="s">
        <v>81</v>
      </c>
      <c r="AV1508" t="s">
        <v>82</v>
      </c>
      <c r="AW1508" t="s">
        <v>82</v>
      </c>
      <c r="AX1508" t="s">
        <v>82</v>
      </c>
      <c r="AY1508" t="s">
        <v>82</v>
      </c>
      <c r="AZ1508" t="s">
        <v>82</v>
      </c>
      <c r="BA1508" t="s">
        <v>82</v>
      </c>
      <c r="BB1508" t="s">
        <v>82</v>
      </c>
      <c r="BC1508" t="s">
        <v>82</v>
      </c>
      <c r="BD1508" t="s">
        <v>82</v>
      </c>
      <c r="BE1508" t="s">
        <v>82</v>
      </c>
      <c r="BF1508" t="s">
        <v>82</v>
      </c>
      <c r="BG1508" t="s">
        <v>82</v>
      </c>
      <c r="BH1508" t="s">
        <v>82</v>
      </c>
      <c r="BI1508" t="s">
        <v>82</v>
      </c>
      <c r="BJ1508" t="s">
        <v>82</v>
      </c>
      <c r="BK1508" t="s">
        <v>82</v>
      </c>
      <c r="BL1508" t="s">
        <v>82</v>
      </c>
      <c r="BM1508" t="s">
        <v>82</v>
      </c>
      <c r="BN1508" t="s">
        <v>82</v>
      </c>
      <c r="BO1508" t="s">
        <v>82</v>
      </c>
      <c r="BP1508" t="s">
        <v>82</v>
      </c>
      <c r="BQ1508" t="s">
        <v>82</v>
      </c>
    </row>
    <row r="1509" spans="1:69" x14ac:dyDescent="0.2">
      <c r="A1509" s="5">
        <v>0</v>
      </c>
      <c r="B1509" t="s">
        <v>22189</v>
      </c>
      <c r="C1509" t="s">
        <v>22190</v>
      </c>
      <c r="D1509" t="s">
        <v>22191</v>
      </c>
      <c r="E1509" t="s">
        <v>22192</v>
      </c>
      <c r="F1509" t="s">
        <v>73</v>
      </c>
      <c r="G1509" t="s">
        <v>22193</v>
      </c>
      <c r="H1509" s="1">
        <v>42391</v>
      </c>
      <c r="I1509" s="1">
        <v>42769</v>
      </c>
      <c r="J1509" t="b">
        <v>0</v>
      </c>
      <c r="K1509" t="s">
        <v>75</v>
      </c>
      <c r="L1509" t="s">
        <v>4291</v>
      </c>
      <c r="M1509" t="s">
        <v>90</v>
      </c>
      <c r="N1509">
        <v>2500</v>
      </c>
      <c r="O1509" t="s">
        <v>18257</v>
      </c>
      <c r="P1509" t="s">
        <v>409</v>
      </c>
      <c r="Q1509" t="s">
        <v>22194</v>
      </c>
      <c r="R1509" t="s">
        <v>81</v>
      </c>
      <c r="S1509" t="s">
        <v>82</v>
      </c>
      <c r="T1509" s="1">
        <v>42391</v>
      </c>
      <c r="U1509" t="s">
        <v>22195</v>
      </c>
      <c r="V1509" t="s">
        <v>1552</v>
      </c>
      <c r="W1509" s="2">
        <v>43920</v>
      </c>
      <c r="X1509" t="s">
        <v>22196</v>
      </c>
      <c r="Y1509" t="s">
        <v>227</v>
      </c>
      <c r="Z1509" t="s">
        <v>22197</v>
      </c>
      <c r="AA1509" t="s">
        <v>82</v>
      </c>
      <c r="AB1509" t="s">
        <v>22198</v>
      </c>
      <c r="AC1509" t="s">
        <v>22199</v>
      </c>
      <c r="AD1509" t="s">
        <v>22200</v>
      </c>
      <c r="AE1509" t="s">
        <v>227</v>
      </c>
      <c r="AF1509" t="s">
        <v>22197</v>
      </c>
      <c r="AG1509" t="s">
        <v>82</v>
      </c>
      <c r="AH1509" t="s">
        <v>22198</v>
      </c>
      <c r="AI1509" t="s">
        <v>22199</v>
      </c>
      <c r="AJ1509" t="s">
        <v>22200</v>
      </c>
      <c r="AK1509" t="s">
        <v>296</v>
      </c>
      <c r="AL1509" t="s">
        <v>802</v>
      </c>
      <c r="AM1509" t="s">
        <v>88</v>
      </c>
      <c r="AN1509" t="s">
        <v>1063</v>
      </c>
      <c r="AO1509" t="s">
        <v>90</v>
      </c>
      <c r="AP1509" t="s">
        <v>91</v>
      </c>
      <c r="AQ1509" t="s">
        <v>22201</v>
      </c>
      <c r="AR1509" t="s">
        <v>82</v>
      </c>
      <c r="AS1509" t="s">
        <v>22202</v>
      </c>
      <c r="AT1509" t="s">
        <v>82</v>
      </c>
      <c r="AU1509" t="s">
        <v>81</v>
      </c>
      <c r="AV1509" t="s">
        <v>82</v>
      </c>
      <c r="AW1509" t="s">
        <v>82</v>
      </c>
      <c r="AX1509" t="s">
        <v>82</v>
      </c>
      <c r="AY1509" t="s">
        <v>82</v>
      </c>
      <c r="AZ1509" t="s">
        <v>82</v>
      </c>
      <c r="BA1509" t="s">
        <v>82</v>
      </c>
      <c r="BB1509" t="s">
        <v>82</v>
      </c>
      <c r="BC1509" t="s">
        <v>82</v>
      </c>
      <c r="BD1509" t="s">
        <v>82</v>
      </c>
      <c r="BE1509" t="s">
        <v>82</v>
      </c>
      <c r="BF1509" t="s">
        <v>82</v>
      </c>
      <c r="BG1509" t="s">
        <v>82</v>
      </c>
      <c r="BH1509" t="s">
        <v>82</v>
      </c>
      <c r="BI1509" t="s">
        <v>82</v>
      </c>
      <c r="BJ1509" t="s">
        <v>82</v>
      </c>
      <c r="BK1509" t="s">
        <v>82</v>
      </c>
      <c r="BL1509" t="s">
        <v>82</v>
      </c>
      <c r="BM1509" t="s">
        <v>82</v>
      </c>
      <c r="BN1509" t="s">
        <v>82</v>
      </c>
      <c r="BO1509" t="s">
        <v>82</v>
      </c>
      <c r="BP1509" t="s">
        <v>82</v>
      </c>
      <c r="BQ1509" t="s">
        <v>82</v>
      </c>
    </row>
    <row r="1510" spans="1:69" x14ac:dyDescent="0.2">
      <c r="A1510" s="5">
        <v>0</v>
      </c>
      <c r="B1510" t="s">
        <v>22203</v>
      </c>
      <c r="C1510" t="s">
        <v>22204</v>
      </c>
      <c r="D1510" t="s">
        <v>22205</v>
      </c>
      <c r="E1510" t="s">
        <v>22206</v>
      </c>
      <c r="F1510" t="s">
        <v>73</v>
      </c>
      <c r="G1510" t="s">
        <v>22207</v>
      </c>
      <c r="H1510" s="1">
        <v>43341</v>
      </c>
      <c r="I1510" s="1">
        <v>43352</v>
      </c>
      <c r="J1510" t="b">
        <v>0</v>
      </c>
      <c r="K1510" t="s">
        <v>75</v>
      </c>
      <c r="L1510" t="s">
        <v>419</v>
      </c>
      <c r="M1510" t="s">
        <v>90</v>
      </c>
      <c r="N1510">
        <v>30</v>
      </c>
      <c r="O1510" t="s">
        <v>8362</v>
      </c>
      <c r="P1510" t="s">
        <v>8363</v>
      </c>
      <c r="Q1510" t="s">
        <v>22208</v>
      </c>
      <c r="R1510" t="s">
        <v>81</v>
      </c>
      <c r="S1510" t="s">
        <v>82</v>
      </c>
      <c r="T1510" s="1">
        <v>43341</v>
      </c>
      <c r="U1510" t="s">
        <v>22209</v>
      </c>
      <c r="V1510" t="s">
        <v>84</v>
      </c>
      <c r="W1510" s="2">
        <v>43661</v>
      </c>
      <c r="X1510" t="s">
        <v>22210</v>
      </c>
      <c r="Y1510" t="s">
        <v>148</v>
      </c>
      <c r="Z1510" t="s">
        <v>22211</v>
      </c>
      <c r="AA1510" t="s">
        <v>82</v>
      </c>
      <c r="AB1510" t="s">
        <v>22212</v>
      </c>
      <c r="AC1510" t="s">
        <v>22213</v>
      </c>
      <c r="AD1510" t="s">
        <v>22214</v>
      </c>
      <c r="AE1510" t="s">
        <v>148</v>
      </c>
      <c r="AF1510" t="s">
        <v>22211</v>
      </c>
      <c r="AG1510" t="s">
        <v>82</v>
      </c>
      <c r="AH1510" t="s">
        <v>22212</v>
      </c>
      <c r="AI1510" t="s">
        <v>22213</v>
      </c>
      <c r="AJ1510" t="s">
        <v>22214</v>
      </c>
      <c r="AK1510" t="s">
        <v>296</v>
      </c>
      <c r="AL1510" t="s">
        <v>22215</v>
      </c>
      <c r="AM1510" t="s">
        <v>88</v>
      </c>
      <c r="AN1510" t="s">
        <v>1975</v>
      </c>
      <c r="AO1510" t="s">
        <v>611</v>
      </c>
      <c r="AP1510" t="s">
        <v>91</v>
      </c>
      <c r="AQ1510" t="s">
        <v>22216</v>
      </c>
      <c r="AR1510" t="s">
        <v>82</v>
      </c>
      <c r="AS1510" t="s">
        <v>22217</v>
      </c>
      <c r="AT1510" t="s">
        <v>22218</v>
      </c>
      <c r="AU1510" t="s">
        <v>81</v>
      </c>
      <c r="AV1510" t="s">
        <v>82</v>
      </c>
      <c r="AW1510" t="s">
        <v>82</v>
      </c>
      <c r="AX1510" t="s">
        <v>82</v>
      </c>
      <c r="AY1510" t="s">
        <v>82</v>
      </c>
      <c r="AZ1510" t="s">
        <v>82</v>
      </c>
      <c r="BA1510" t="s">
        <v>82</v>
      </c>
      <c r="BB1510" t="s">
        <v>82</v>
      </c>
      <c r="BC1510" t="s">
        <v>82</v>
      </c>
      <c r="BD1510" t="s">
        <v>82</v>
      </c>
      <c r="BE1510" t="s">
        <v>82</v>
      </c>
      <c r="BF1510" t="s">
        <v>82</v>
      </c>
      <c r="BG1510" t="s">
        <v>82</v>
      </c>
      <c r="BH1510" t="s">
        <v>82</v>
      </c>
      <c r="BI1510" t="s">
        <v>82</v>
      </c>
      <c r="BJ1510" t="s">
        <v>82</v>
      </c>
      <c r="BK1510" t="s">
        <v>82</v>
      </c>
      <c r="BL1510" t="s">
        <v>82</v>
      </c>
      <c r="BM1510" t="s">
        <v>82</v>
      </c>
      <c r="BN1510" t="s">
        <v>82</v>
      </c>
      <c r="BO1510" t="s">
        <v>82</v>
      </c>
      <c r="BP1510" t="s">
        <v>82</v>
      </c>
      <c r="BQ1510" t="s">
        <v>82</v>
      </c>
    </row>
    <row r="1511" spans="1:69" x14ac:dyDescent="0.2">
      <c r="A1511" s="5">
        <v>1</v>
      </c>
      <c r="B1511" t="s">
        <v>22219</v>
      </c>
      <c r="C1511" t="s">
        <v>22220</v>
      </c>
      <c r="D1511" t="s">
        <v>22221</v>
      </c>
      <c r="E1511" t="s">
        <v>22222</v>
      </c>
      <c r="F1511" t="s">
        <v>1316</v>
      </c>
      <c r="G1511" t="s">
        <v>22223</v>
      </c>
      <c r="H1511" s="1">
        <v>43673</v>
      </c>
      <c r="I1511" s="1">
        <v>43600</v>
      </c>
      <c r="J1511" t="b">
        <v>0</v>
      </c>
      <c r="K1511" t="s">
        <v>622</v>
      </c>
      <c r="L1511" t="s">
        <v>22224</v>
      </c>
      <c r="M1511">
        <v>3</v>
      </c>
      <c r="N1511">
        <v>342</v>
      </c>
      <c r="O1511" t="s">
        <v>10644</v>
      </c>
      <c r="P1511" t="s">
        <v>1356</v>
      </c>
      <c r="Q1511" t="s">
        <v>22225</v>
      </c>
      <c r="R1511" t="s">
        <v>81</v>
      </c>
      <c r="S1511">
        <v>1</v>
      </c>
      <c r="T1511" s="1">
        <v>43673</v>
      </c>
      <c r="U1511" s="1">
        <v>43600</v>
      </c>
      <c r="V1511" t="s">
        <v>1322</v>
      </c>
      <c r="W1511" s="2">
        <v>43745</v>
      </c>
      <c r="X1511" t="s">
        <v>82</v>
      </c>
      <c r="Y1511" t="s">
        <v>22226</v>
      </c>
      <c r="Z1511" t="s">
        <v>81</v>
      </c>
      <c r="AA1511" t="s">
        <v>22227</v>
      </c>
      <c r="AB1511" t="s">
        <v>22228</v>
      </c>
      <c r="AC1511" t="s">
        <v>22229</v>
      </c>
      <c r="AD1511" t="s">
        <v>10644</v>
      </c>
      <c r="AE1511" t="s">
        <v>22230</v>
      </c>
      <c r="AF1511" t="s">
        <v>81</v>
      </c>
      <c r="AG1511" t="s">
        <v>22231</v>
      </c>
      <c r="AH1511" t="s">
        <v>22232</v>
      </c>
      <c r="AI1511" t="s">
        <v>22229</v>
      </c>
      <c r="AJ1511" t="s">
        <v>10644</v>
      </c>
      <c r="AK1511" t="s">
        <v>1328</v>
      </c>
      <c r="AL1511" t="s">
        <v>82</v>
      </c>
      <c r="AM1511" t="s">
        <v>10644</v>
      </c>
      <c r="AN1511" t="s">
        <v>1329</v>
      </c>
      <c r="AO1511" t="s">
        <v>1409</v>
      </c>
      <c r="AP1511" t="s">
        <v>371</v>
      </c>
      <c r="AQ1511" t="s">
        <v>22233</v>
      </c>
      <c r="AR1511" t="s">
        <v>22234</v>
      </c>
      <c r="AS1511" t="s">
        <v>22235</v>
      </c>
      <c r="AT1511" t="s">
        <v>82</v>
      </c>
      <c r="AU1511" t="s">
        <v>81</v>
      </c>
      <c r="AV1511" t="s">
        <v>82</v>
      </c>
      <c r="AW1511" t="s">
        <v>1334</v>
      </c>
      <c r="AX1511" t="s">
        <v>81</v>
      </c>
      <c r="AY1511" t="s">
        <v>81</v>
      </c>
      <c r="AZ1511" t="s">
        <v>81</v>
      </c>
      <c r="BA1511" t="s">
        <v>82</v>
      </c>
      <c r="BB1511" s="1">
        <v>1</v>
      </c>
      <c r="BC1511" t="s">
        <v>81</v>
      </c>
      <c r="BD1511" t="s">
        <v>81</v>
      </c>
      <c r="BE1511" t="s">
        <v>81</v>
      </c>
      <c r="BF1511" t="s">
        <v>81</v>
      </c>
      <c r="BG1511" t="s">
        <v>81</v>
      </c>
      <c r="BH1511" t="s">
        <v>1943</v>
      </c>
      <c r="BI1511" t="s">
        <v>22236</v>
      </c>
      <c r="BJ1511" t="s">
        <v>82</v>
      </c>
      <c r="BK1511" t="s">
        <v>82</v>
      </c>
      <c r="BL1511" t="s">
        <v>200</v>
      </c>
      <c r="BM1511" t="s">
        <v>201</v>
      </c>
      <c r="BN1511" t="s">
        <v>81</v>
      </c>
      <c r="BO1511" t="s">
        <v>22237</v>
      </c>
      <c r="BP1511" t="s">
        <v>81</v>
      </c>
      <c r="BQ1511" t="s">
        <v>81</v>
      </c>
    </row>
    <row r="1512" spans="1:69" x14ac:dyDescent="0.2">
      <c r="A1512" s="5">
        <v>1</v>
      </c>
      <c r="B1512" t="s">
        <v>22238</v>
      </c>
      <c r="C1512" t="s">
        <v>22239</v>
      </c>
      <c r="D1512" t="s">
        <v>22240</v>
      </c>
      <c r="E1512" t="s">
        <v>22241</v>
      </c>
      <c r="F1512" t="s">
        <v>73</v>
      </c>
      <c r="G1512" t="s">
        <v>22242</v>
      </c>
      <c r="H1512" s="1">
        <v>43040</v>
      </c>
      <c r="I1512" s="1">
        <v>43101</v>
      </c>
      <c r="J1512" t="b">
        <v>0</v>
      </c>
      <c r="K1512" t="s">
        <v>75</v>
      </c>
      <c r="L1512" t="s">
        <v>163</v>
      </c>
      <c r="M1512" t="s">
        <v>538</v>
      </c>
      <c r="N1512">
        <v>14</v>
      </c>
      <c r="O1512" t="s">
        <v>1475</v>
      </c>
      <c r="P1512" t="s">
        <v>2657</v>
      </c>
      <c r="Q1512" t="s">
        <v>22243</v>
      </c>
      <c r="R1512" t="s">
        <v>81</v>
      </c>
      <c r="S1512" t="s">
        <v>82</v>
      </c>
      <c r="T1512" s="1">
        <v>43040</v>
      </c>
      <c r="U1512" t="s">
        <v>5240</v>
      </c>
      <c r="V1512" t="s">
        <v>1305</v>
      </c>
      <c r="W1512" s="2">
        <v>44088</v>
      </c>
      <c r="X1512" t="s">
        <v>22244</v>
      </c>
      <c r="Y1512" t="s">
        <v>81</v>
      </c>
      <c r="Z1512" t="s">
        <v>22245</v>
      </c>
      <c r="AA1512" t="s">
        <v>82</v>
      </c>
      <c r="AB1512" t="s">
        <v>81</v>
      </c>
      <c r="AC1512" t="s">
        <v>81</v>
      </c>
      <c r="AD1512" t="s">
        <v>1475</v>
      </c>
      <c r="AE1512" t="s">
        <v>81</v>
      </c>
      <c r="AF1512" t="s">
        <v>22245</v>
      </c>
      <c r="AG1512" t="s">
        <v>82</v>
      </c>
      <c r="AH1512" t="s">
        <v>81</v>
      </c>
      <c r="AI1512" t="s">
        <v>81</v>
      </c>
      <c r="AJ1512" t="s">
        <v>1475</v>
      </c>
      <c r="AK1512" t="s">
        <v>110</v>
      </c>
      <c r="AL1512" t="s">
        <v>82</v>
      </c>
      <c r="AM1512" t="s">
        <v>88</v>
      </c>
      <c r="AN1512" t="s">
        <v>154</v>
      </c>
      <c r="AO1512" t="s">
        <v>170</v>
      </c>
      <c r="AP1512" t="s">
        <v>91</v>
      </c>
      <c r="AQ1512" t="s">
        <v>22246</v>
      </c>
      <c r="AR1512" t="s">
        <v>82</v>
      </c>
      <c r="AS1512" t="s">
        <v>22247</v>
      </c>
      <c r="AT1512" t="s">
        <v>22248</v>
      </c>
      <c r="AU1512" t="s">
        <v>81</v>
      </c>
      <c r="AV1512" t="s">
        <v>82</v>
      </c>
      <c r="AW1512" t="s">
        <v>82</v>
      </c>
      <c r="AX1512" t="s">
        <v>82</v>
      </c>
      <c r="AY1512" t="s">
        <v>82</v>
      </c>
      <c r="AZ1512" t="s">
        <v>82</v>
      </c>
      <c r="BA1512" t="s">
        <v>82</v>
      </c>
      <c r="BB1512" t="s">
        <v>82</v>
      </c>
      <c r="BC1512" t="s">
        <v>82</v>
      </c>
      <c r="BD1512" t="s">
        <v>82</v>
      </c>
      <c r="BE1512" t="s">
        <v>82</v>
      </c>
      <c r="BF1512" t="s">
        <v>82</v>
      </c>
      <c r="BG1512" t="s">
        <v>82</v>
      </c>
      <c r="BH1512" t="s">
        <v>82</v>
      </c>
      <c r="BI1512" t="s">
        <v>82</v>
      </c>
      <c r="BJ1512" t="s">
        <v>82</v>
      </c>
      <c r="BK1512" t="s">
        <v>82</v>
      </c>
      <c r="BL1512" t="s">
        <v>82</v>
      </c>
      <c r="BM1512" t="s">
        <v>82</v>
      </c>
      <c r="BN1512" t="s">
        <v>82</v>
      </c>
      <c r="BO1512" t="s">
        <v>82</v>
      </c>
      <c r="BP1512" t="s">
        <v>82</v>
      </c>
      <c r="BQ1512" t="s">
        <v>82</v>
      </c>
    </row>
    <row r="1513" spans="1:69" x14ac:dyDescent="0.2">
      <c r="A1513" s="5">
        <v>1</v>
      </c>
      <c r="B1513" t="s">
        <v>22249</v>
      </c>
      <c r="C1513" t="s">
        <v>22250</v>
      </c>
      <c r="D1513" t="s">
        <v>22251</v>
      </c>
      <c r="E1513" t="s">
        <v>22252</v>
      </c>
      <c r="F1513" t="s">
        <v>178</v>
      </c>
      <c r="G1513" t="s">
        <v>22253</v>
      </c>
      <c r="H1513" s="1">
        <v>43423</v>
      </c>
      <c r="I1513" s="1">
        <v>43446</v>
      </c>
      <c r="J1513" t="b">
        <v>0</v>
      </c>
      <c r="K1513" t="s">
        <v>180</v>
      </c>
      <c r="L1513" t="s">
        <v>2825</v>
      </c>
      <c r="M1513" t="s">
        <v>308</v>
      </c>
      <c r="N1513">
        <v>208</v>
      </c>
      <c r="O1513" t="s">
        <v>22254</v>
      </c>
      <c r="P1513" t="s">
        <v>2975</v>
      </c>
      <c r="Q1513" t="s">
        <v>22255</v>
      </c>
      <c r="R1513" t="s">
        <v>81</v>
      </c>
      <c r="S1513" t="s">
        <v>82</v>
      </c>
      <c r="T1513" s="1">
        <v>43423</v>
      </c>
      <c r="U1513" s="1">
        <v>43446</v>
      </c>
      <c r="V1513" t="s">
        <v>186</v>
      </c>
      <c r="W1513" s="2">
        <v>43524</v>
      </c>
      <c r="X1513" t="s">
        <v>22256</v>
      </c>
      <c r="Y1513" t="s">
        <v>22257</v>
      </c>
      <c r="Z1513" t="s">
        <v>81</v>
      </c>
      <c r="AA1513" t="s">
        <v>22258</v>
      </c>
      <c r="AB1513" t="s">
        <v>4212</v>
      </c>
      <c r="AC1513" t="s">
        <v>81</v>
      </c>
      <c r="AD1513" t="s">
        <v>22259</v>
      </c>
      <c r="AE1513" t="s">
        <v>22257</v>
      </c>
      <c r="AF1513" t="s">
        <v>81</v>
      </c>
      <c r="AG1513" t="s">
        <v>22258</v>
      </c>
      <c r="AH1513" t="s">
        <v>4212</v>
      </c>
      <c r="AI1513" t="s">
        <v>81</v>
      </c>
      <c r="AJ1513" t="s">
        <v>22259</v>
      </c>
      <c r="AK1513" t="s">
        <v>191</v>
      </c>
      <c r="AL1513" t="s">
        <v>82</v>
      </c>
      <c r="AM1513" t="s">
        <v>4213</v>
      </c>
      <c r="AN1513" t="s">
        <v>81</v>
      </c>
      <c r="AO1513" t="s">
        <v>81</v>
      </c>
      <c r="AP1513" t="s">
        <v>192</v>
      </c>
      <c r="AQ1513" t="s">
        <v>22260</v>
      </c>
      <c r="AR1513" t="s">
        <v>22261</v>
      </c>
      <c r="AS1513" t="s">
        <v>22262</v>
      </c>
      <c r="AT1513" t="s">
        <v>22263</v>
      </c>
      <c r="AU1513" t="s">
        <v>81</v>
      </c>
      <c r="AV1513" t="s">
        <v>82</v>
      </c>
      <c r="AW1513" t="s">
        <v>198</v>
      </c>
      <c r="AX1513" t="s">
        <v>81</v>
      </c>
      <c r="AY1513" t="s">
        <v>81</v>
      </c>
      <c r="AZ1513" t="s">
        <v>22264</v>
      </c>
      <c r="BA1513" t="s">
        <v>82</v>
      </c>
      <c r="BB1513" s="1">
        <v>1</v>
      </c>
      <c r="BC1513" t="s">
        <v>199</v>
      </c>
      <c r="BD1513" t="s">
        <v>199</v>
      </c>
      <c r="BE1513" t="s">
        <v>199</v>
      </c>
      <c r="BF1513" t="s">
        <v>199</v>
      </c>
      <c r="BG1513" t="s">
        <v>81</v>
      </c>
      <c r="BH1513" t="s">
        <v>81</v>
      </c>
      <c r="BI1513" t="s">
        <v>81</v>
      </c>
      <c r="BJ1513" t="s">
        <v>82</v>
      </c>
      <c r="BK1513" t="s">
        <v>82</v>
      </c>
      <c r="BL1513" t="s">
        <v>200</v>
      </c>
      <c r="BM1513" t="s">
        <v>201</v>
      </c>
      <c r="BN1513" t="s">
        <v>81</v>
      </c>
      <c r="BO1513" t="s">
        <v>81</v>
      </c>
      <c r="BP1513" t="s">
        <v>81</v>
      </c>
      <c r="BQ1513" t="s">
        <v>81</v>
      </c>
    </row>
    <row r="1514" spans="1:69" x14ac:dyDescent="0.2">
      <c r="A1514" s="5">
        <v>1</v>
      </c>
      <c r="B1514" t="s">
        <v>16397</v>
      </c>
      <c r="C1514" t="s">
        <v>22265</v>
      </c>
      <c r="D1514" t="s">
        <v>16399</v>
      </c>
      <c r="E1514" t="s">
        <v>16400</v>
      </c>
      <c r="F1514" t="s">
        <v>178</v>
      </c>
      <c r="G1514" t="s">
        <v>22266</v>
      </c>
      <c r="H1514" s="1">
        <v>43279</v>
      </c>
      <c r="I1514" s="1">
        <v>43929</v>
      </c>
      <c r="J1514" t="b">
        <v>0</v>
      </c>
      <c r="K1514" t="s">
        <v>180</v>
      </c>
      <c r="L1514" t="s">
        <v>6976</v>
      </c>
      <c r="M1514" t="s">
        <v>346</v>
      </c>
      <c r="N1514">
        <v>488</v>
      </c>
      <c r="O1514" t="s">
        <v>5213</v>
      </c>
      <c r="P1514" t="s">
        <v>22267</v>
      </c>
      <c r="Q1514" t="s">
        <v>16403</v>
      </c>
      <c r="R1514" t="s">
        <v>16404</v>
      </c>
      <c r="S1514" t="s">
        <v>82</v>
      </c>
      <c r="T1514" s="1">
        <v>43279</v>
      </c>
      <c r="U1514" s="1">
        <v>43929</v>
      </c>
      <c r="V1514" t="s">
        <v>186</v>
      </c>
      <c r="W1514" s="2">
        <v>43935</v>
      </c>
      <c r="X1514" t="s">
        <v>16405</v>
      </c>
      <c r="Y1514" t="s">
        <v>16406</v>
      </c>
      <c r="Z1514" t="s">
        <v>81</v>
      </c>
      <c r="AA1514" t="s">
        <v>5211</v>
      </c>
      <c r="AB1514" t="s">
        <v>19713</v>
      </c>
      <c r="AC1514">
        <v>18007181021</v>
      </c>
      <c r="AD1514" t="s">
        <v>5213</v>
      </c>
      <c r="AE1514" t="s">
        <v>16406</v>
      </c>
      <c r="AF1514" t="s">
        <v>81</v>
      </c>
      <c r="AG1514" t="s">
        <v>5211</v>
      </c>
      <c r="AH1514" t="s">
        <v>19713</v>
      </c>
      <c r="AI1514">
        <v>18007181021</v>
      </c>
      <c r="AJ1514" t="s">
        <v>5213</v>
      </c>
      <c r="AK1514" t="s">
        <v>191</v>
      </c>
      <c r="AL1514" t="s">
        <v>82</v>
      </c>
      <c r="AM1514" t="s">
        <v>5213</v>
      </c>
      <c r="AN1514" t="s">
        <v>81</v>
      </c>
      <c r="AO1514" t="s">
        <v>81</v>
      </c>
      <c r="AP1514" t="s">
        <v>351</v>
      </c>
      <c r="AQ1514" t="s">
        <v>16407</v>
      </c>
      <c r="AR1514" t="s">
        <v>16408</v>
      </c>
      <c r="AS1514" t="s">
        <v>16409</v>
      </c>
      <c r="AT1514" t="s">
        <v>16410</v>
      </c>
      <c r="AU1514" t="s">
        <v>197</v>
      </c>
      <c r="AV1514" t="s">
        <v>82</v>
      </c>
      <c r="AW1514" t="s">
        <v>198</v>
      </c>
      <c r="AX1514" t="s">
        <v>81</v>
      </c>
      <c r="AY1514" t="s">
        <v>81</v>
      </c>
      <c r="AZ1514" t="s">
        <v>16397</v>
      </c>
      <c r="BA1514" t="s">
        <v>82</v>
      </c>
      <c r="BB1514" s="1">
        <v>1</v>
      </c>
      <c r="BC1514" t="s">
        <v>199</v>
      </c>
      <c r="BD1514" t="s">
        <v>199</v>
      </c>
      <c r="BE1514" t="s">
        <v>199</v>
      </c>
      <c r="BF1514" t="s">
        <v>199</v>
      </c>
      <c r="BG1514" t="s">
        <v>81</v>
      </c>
      <c r="BH1514" t="s">
        <v>81</v>
      </c>
      <c r="BI1514" t="s">
        <v>81</v>
      </c>
      <c r="BJ1514" t="s">
        <v>82</v>
      </c>
      <c r="BK1514" t="s">
        <v>82</v>
      </c>
      <c r="BL1514" t="s">
        <v>200</v>
      </c>
      <c r="BM1514" t="s">
        <v>22268</v>
      </c>
      <c r="BN1514" t="s">
        <v>81</v>
      </c>
      <c r="BO1514" t="s">
        <v>81</v>
      </c>
      <c r="BP1514" t="s">
        <v>81</v>
      </c>
      <c r="BQ1514" t="s">
        <v>81</v>
      </c>
    </row>
    <row r="1515" spans="1:69" x14ac:dyDescent="0.2">
      <c r="A1515" s="5">
        <v>0</v>
      </c>
      <c r="B1515" t="s">
        <v>81</v>
      </c>
      <c r="C1515" t="s">
        <v>22269</v>
      </c>
      <c r="D1515" t="s">
        <v>22270</v>
      </c>
      <c r="E1515" t="s">
        <v>22271</v>
      </c>
      <c r="F1515" t="s">
        <v>120</v>
      </c>
      <c r="G1515" t="s">
        <v>22272</v>
      </c>
      <c r="H1515" s="1">
        <v>42614</v>
      </c>
      <c r="I1515" s="1">
        <v>42614</v>
      </c>
      <c r="J1515" t="b">
        <v>0</v>
      </c>
      <c r="K1515" t="s">
        <v>75</v>
      </c>
      <c r="L1515" t="s">
        <v>329</v>
      </c>
      <c r="M1515" t="s">
        <v>123</v>
      </c>
      <c r="N1515">
        <v>150</v>
      </c>
      <c r="O1515" t="s">
        <v>22273</v>
      </c>
      <c r="P1515" t="s">
        <v>125</v>
      </c>
      <c r="Q1515" t="s">
        <v>1072</v>
      </c>
      <c r="R1515" t="s">
        <v>81</v>
      </c>
      <c r="S1515" t="s">
        <v>82</v>
      </c>
      <c r="T1515" s="1">
        <v>42614</v>
      </c>
      <c r="U1515" s="1">
        <v>42614</v>
      </c>
      <c r="V1515" t="s">
        <v>127</v>
      </c>
      <c r="W1515" s="2">
        <v>43557</v>
      </c>
      <c r="X1515" t="s">
        <v>82</v>
      </c>
      <c r="Y1515" t="s">
        <v>82</v>
      </c>
      <c r="Z1515" t="s">
        <v>82</v>
      </c>
      <c r="AA1515" t="s">
        <v>82</v>
      </c>
      <c r="AB1515" t="s">
        <v>82</v>
      </c>
      <c r="AC1515" t="s">
        <v>82</v>
      </c>
      <c r="AD1515" t="s">
        <v>82</v>
      </c>
      <c r="AE1515" t="s">
        <v>82</v>
      </c>
      <c r="AF1515" t="s">
        <v>82</v>
      </c>
      <c r="AG1515" t="s">
        <v>82</v>
      </c>
      <c r="AH1515" t="s">
        <v>82</v>
      </c>
      <c r="AI1515" t="s">
        <v>82</v>
      </c>
      <c r="AJ1515" t="s">
        <v>82</v>
      </c>
      <c r="AK1515" t="s">
        <v>128</v>
      </c>
      <c r="AL1515" t="s">
        <v>82</v>
      </c>
      <c r="AM1515" t="s">
        <v>22273</v>
      </c>
      <c r="AN1515" t="s">
        <v>335</v>
      </c>
      <c r="AO1515" t="s">
        <v>123</v>
      </c>
      <c r="AP1515" t="s">
        <v>132</v>
      </c>
      <c r="AQ1515" t="s">
        <v>22274</v>
      </c>
      <c r="AR1515" t="s">
        <v>22275</v>
      </c>
      <c r="AS1515" t="s">
        <v>22276</v>
      </c>
      <c r="AT1515" t="s">
        <v>22277</v>
      </c>
      <c r="AU1515" t="s">
        <v>81</v>
      </c>
      <c r="AV1515" t="s">
        <v>82</v>
      </c>
      <c r="AW1515" t="s">
        <v>81</v>
      </c>
      <c r="AX1515" t="s">
        <v>81</v>
      </c>
      <c r="AY1515" t="s">
        <v>81</v>
      </c>
      <c r="AZ1515" t="s">
        <v>81</v>
      </c>
      <c r="BA1515" t="s">
        <v>82</v>
      </c>
      <c r="BB1515" s="1">
        <v>1</v>
      </c>
      <c r="BC1515" t="s">
        <v>81</v>
      </c>
      <c r="BD1515" t="s">
        <v>81</v>
      </c>
      <c r="BE1515" t="s">
        <v>81</v>
      </c>
      <c r="BF1515" t="s">
        <v>81</v>
      </c>
      <c r="BG1515" t="s">
        <v>81</v>
      </c>
      <c r="BH1515" t="s">
        <v>81</v>
      </c>
      <c r="BI1515" t="s">
        <v>81</v>
      </c>
      <c r="BJ1515" t="s">
        <v>82</v>
      </c>
      <c r="BK1515" t="s">
        <v>82</v>
      </c>
      <c r="BL1515" t="s">
        <v>81</v>
      </c>
      <c r="BM1515" t="s">
        <v>137</v>
      </c>
      <c r="BN1515" t="s">
        <v>81</v>
      </c>
      <c r="BO1515" t="s">
        <v>81</v>
      </c>
      <c r="BP1515" t="s">
        <v>81</v>
      </c>
      <c r="BQ1515" t="s">
        <v>81</v>
      </c>
    </row>
    <row r="1516" spans="1:69" x14ac:dyDescent="0.2">
      <c r="A1516" s="5">
        <v>1</v>
      </c>
      <c r="B1516" t="s">
        <v>1032</v>
      </c>
      <c r="C1516" t="s">
        <v>1033</v>
      </c>
      <c r="D1516" t="s">
        <v>1034</v>
      </c>
      <c r="E1516" t="s">
        <v>1035</v>
      </c>
      <c r="F1516" t="s">
        <v>178</v>
      </c>
      <c r="G1516" t="s">
        <v>22278</v>
      </c>
      <c r="H1516" s="1">
        <v>43363</v>
      </c>
      <c r="I1516" s="1">
        <v>43437</v>
      </c>
      <c r="J1516" t="b">
        <v>0</v>
      </c>
      <c r="K1516" t="s">
        <v>180</v>
      </c>
      <c r="L1516" t="s">
        <v>1037</v>
      </c>
      <c r="M1516" t="s">
        <v>346</v>
      </c>
      <c r="N1516">
        <v>720</v>
      </c>
      <c r="O1516" t="s">
        <v>1038</v>
      </c>
      <c r="P1516" t="s">
        <v>3612</v>
      </c>
      <c r="Q1516" t="s">
        <v>1040</v>
      </c>
      <c r="R1516" t="s">
        <v>1041</v>
      </c>
      <c r="S1516" t="s">
        <v>82</v>
      </c>
      <c r="T1516" s="1">
        <v>43363</v>
      </c>
      <c r="U1516" s="1">
        <v>43437</v>
      </c>
      <c r="V1516" t="s">
        <v>186</v>
      </c>
      <c r="W1516" s="2">
        <v>44095</v>
      </c>
      <c r="X1516" t="s">
        <v>1042</v>
      </c>
      <c r="Y1516" t="s">
        <v>1043</v>
      </c>
      <c r="Z1516" t="s">
        <v>81</v>
      </c>
      <c r="AA1516" t="s">
        <v>1044</v>
      </c>
      <c r="AB1516" t="s">
        <v>1045</v>
      </c>
      <c r="AC1516">
        <v>31715242166</v>
      </c>
      <c r="AD1516" t="s">
        <v>1038</v>
      </c>
      <c r="AE1516" t="s">
        <v>1043</v>
      </c>
      <c r="AF1516" t="s">
        <v>81</v>
      </c>
      <c r="AG1516" t="s">
        <v>1044</v>
      </c>
      <c r="AH1516" t="s">
        <v>1045</v>
      </c>
      <c r="AI1516">
        <v>31715242166</v>
      </c>
      <c r="AJ1516" t="s">
        <v>1038</v>
      </c>
      <c r="AK1516" t="s">
        <v>250</v>
      </c>
      <c r="AL1516" t="s">
        <v>82</v>
      </c>
      <c r="AM1516" t="s">
        <v>1046</v>
      </c>
      <c r="AN1516" t="s">
        <v>81</v>
      </c>
      <c r="AO1516" t="s">
        <v>81</v>
      </c>
      <c r="AP1516" t="s">
        <v>351</v>
      </c>
      <c r="AQ1516" t="s">
        <v>13727</v>
      </c>
      <c r="AR1516" t="s">
        <v>13728</v>
      </c>
      <c r="AS1516" t="s">
        <v>3615</v>
      </c>
      <c r="AT1516" t="s">
        <v>3616</v>
      </c>
      <c r="AU1516" t="s">
        <v>197</v>
      </c>
      <c r="AV1516" t="s">
        <v>82</v>
      </c>
      <c r="AW1516" t="s">
        <v>198</v>
      </c>
      <c r="AX1516" t="s">
        <v>81</v>
      </c>
      <c r="AY1516" t="s">
        <v>81</v>
      </c>
      <c r="AZ1516" t="s">
        <v>1032</v>
      </c>
      <c r="BA1516" t="s">
        <v>82</v>
      </c>
      <c r="BB1516" s="1">
        <v>1</v>
      </c>
      <c r="BC1516" t="s">
        <v>199</v>
      </c>
      <c r="BD1516" t="s">
        <v>199</v>
      </c>
      <c r="BE1516" t="s">
        <v>199</v>
      </c>
      <c r="BF1516" t="s">
        <v>199</v>
      </c>
      <c r="BG1516" t="s">
        <v>81</v>
      </c>
      <c r="BH1516" t="s">
        <v>81</v>
      </c>
      <c r="BI1516" t="s">
        <v>81</v>
      </c>
      <c r="BJ1516" t="s">
        <v>82</v>
      </c>
      <c r="BK1516" t="s">
        <v>82</v>
      </c>
      <c r="BL1516" t="s">
        <v>200</v>
      </c>
      <c r="BM1516" t="s">
        <v>22279</v>
      </c>
      <c r="BN1516" t="s">
        <v>81</v>
      </c>
      <c r="BO1516" t="s">
        <v>81</v>
      </c>
      <c r="BP1516" t="s">
        <v>81</v>
      </c>
      <c r="BQ1516" t="s">
        <v>81</v>
      </c>
    </row>
    <row r="1517" spans="1:69" x14ac:dyDescent="0.2">
      <c r="A1517" s="5">
        <v>0</v>
      </c>
      <c r="B1517" t="s">
        <v>22280</v>
      </c>
      <c r="C1517" t="s">
        <v>22281</v>
      </c>
      <c r="D1517" t="s">
        <v>22282</v>
      </c>
      <c r="E1517" t="s">
        <v>22283</v>
      </c>
      <c r="F1517" t="s">
        <v>73</v>
      </c>
      <c r="G1517" t="s">
        <v>22284</v>
      </c>
      <c r="H1517" s="1">
        <v>43482</v>
      </c>
      <c r="I1517" s="1">
        <v>43983</v>
      </c>
      <c r="J1517" t="b">
        <v>0</v>
      </c>
      <c r="K1517" t="s">
        <v>75</v>
      </c>
      <c r="L1517" t="s">
        <v>979</v>
      </c>
      <c r="M1517" t="s">
        <v>3277</v>
      </c>
      <c r="N1517">
        <v>20</v>
      </c>
      <c r="O1517" t="s">
        <v>11239</v>
      </c>
      <c r="P1517" t="s">
        <v>82</v>
      </c>
      <c r="Q1517" t="s">
        <v>2793</v>
      </c>
      <c r="R1517" t="s">
        <v>81</v>
      </c>
      <c r="S1517" t="s">
        <v>82</v>
      </c>
      <c r="T1517" s="1">
        <v>43482</v>
      </c>
      <c r="U1517" t="s">
        <v>22285</v>
      </c>
      <c r="V1517" t="s">
        <v>834</v>
      </c>
      <c r="W1517" s="2">
        <v>43920</v>
      </c>
      <c r="X1517">
        <v>0</v>
      </c>
      <c r="Y1517" t="s">
        <v>227</v>
      </c>
      <c r="Z1517" t="s">
        <v>22286</v>
      </c>
      <c r="AA1517" t="s">
        <v>82</v>
      </c>
      <c r="AB1517" t="s">
        <v>22287</v>
      </c>
      <c r="AC1517" t="s">
        <v>22288</v>
      </c>
      <c r="AD1517" t="s">
        <v>22289</v>
      </c>
      <c r="AE1517" t="s">
        <v>227</v>
      </c>
      <c r="AF1517" t="s">
        <v>22286</v>
      </c>
      <c r="AG1517" t="s">
        <v>82</v>
      </c>
      <c r="AH1517" t="s">
        <v>22287</v>
      </c>
      <c r="AI1517" t="s">
        <v>22288</v>
      </c>
      <c r="AJ1517" t="s">
        <v>22289</v>
      </c>
      <c r="AK1517" t="s">
        <v>153</v>
      </c>
      <c r="AL1517" t="s">
        <v>22290</v>
      </c>
      <c r="AM1517" t="s">
        <v>88</v>
      </c>
      <c r="AN1517" t="s">
        <v>90</v>
      </c>
      <c r="AO1517" t="s">
        <v>154</v>
      </c>
      <c r="AP1517" t="s">
        <v>91</v>
      </c>
      <c r="AQ1517" t="s">
        <v>22291</v>
      </c>
      <c r="AR1517" t="s">
        <v>82</v>
      </c>
      <c r="AS1517" t="s">
        <v>22292</v>
      </c>
      <c r="AT1517" t="s">
        <v>22293</v>
      </c>
      <c r="AU1517" t="s">
        <v>81</v>
      </c>
      <c r="AV1517" t="s">
        <v>82</v>
      </c>
      <c r="AW1517" t="s">
        <v>82</v>
      </c>
      <c r="AX1517" t="s">
        <v>82</v>
      </c>
      <c r="AY1517" t="s">
        <v>82</v>
      </c>
      <c r="AZ1517" t="s">
        <v>82</v>
      </c>
      <c r="BA1517" t="s">
        <v>82</v>
      </c>
      <c r="BB1517" t="s">
        <v>82</v>
      </c>
      <c r="BC1517" t="s">
        <v>82</v>
      </c>
      <c r="BD1517" t="s">
        <v>82</v>
      </c>
      <c r="BE1517" t="s">
        <v>82</v>
      </c>
      <c r="BF1517" t="s">
        <v>82</v>
      </c>
      <c r="BG1517" t="s">
        <v>82</v>
      </c>
      <c r="BH1517" t="s">
        <v>82</v>
      </c>
      <c r="BI1517" t="s">
        <v>82</v>
      </c>
      <c r="BJ1517" t="s">
        <v>82</v>
      </c>
      <c r="BK1517" t="s">
        <v>82</v>
      </c>
      <c r="BL1517" t="s">
        <v>82</v>
      </c>
      <c r="BM1517" t="s">
        <v>82</v>
      </c>
      <c r="BN1517" t="s">
        <v>82</v>
      </c>
      <c r="BO1517" t="s">
        <v>82</v>
      </c>
      <c r="BP1517" t="s">
        <v>82</v>
      </c>
      <c r="BQ1517" t="s">
        <v>82</v>
      </c>
    </row>
    <row r="1518" spans="1:69" x14ac:dyDescent="0.2">
      <c r="A1518" s="5">
        <v>0</v>
      </c>
      <c r="B1518" t="s">
        <v>22294</v>
      </c>
      <c r="C1518" t="s">
        <v>22295</v>
      </c>
      <c r="D1518" t="s">
        <v>22296</v>
      </c>
      <c r="E1518" t="s">
        <v>22294</v>
      </c>
      <c r="F1518" t="s">
        <v>73</v>
      </c>
      <c r="G1518" t="s">
        <v>22297</v>
      </c>
      <c r="H1518" s="1">
        <v>43510</v>
      </c>
      <c r="I1518" s="1">
        <v>43542</v>
      </c>
      <c r="J1518" t="b">
        <v>0</v>
      </c>
      <c r="K1518" t="s">
        <v>75</v>
      </c>
      <c r="L1518" t="s">
        <v>1583</v>
      </c>
      <c r="M1518" t="s">
        <v>90</v>
      </c>
      <c r="N1518">
        <v>25</v>
      </c>
      <c r="O1518" t="s">
        <v>1968</v>
      </c>
      <c r="P1518" t="s">
        <v>79</v>
      </c>
      <c r="Q1518" t="s">
        <v>1585</v>
      </c>
      <c r="R1518" t="s">
        <v>81</v>
      </c>
      <c r="S1518" t="s">
        <v>82</v>
      </c>
      <c r="T1518" s="1">
        <v>43510</v>
      </c>
      <c r="U1518" t="s">
        <v>8831</v>
      </c>
      <c r="V1518" t="s">
        <v>834</v>
      </c>
      <c r="W1518" s="2">
        <v>43710</v>
      </c>
      <c r="X1518" t="s">
        <v>22298</v>
      </c>
      <c r="Y1518" t="s">
        <v>227</v>
      </c>
      <c r="Z1518" t="s">
        <v>22299</v>
      </c>
      <c r="AA1518" t="s">
        <v>82</v>
      </c>
      <c r="AB1518" t="s">
        <v>22300</v>
      </c>
      <c r="AC1518" t="s">
        <v>22301</v>
      </c>
      <c r="AD1518" t="s">
        <v>81</v>
      </c>
      <c r="AE1518" t="s">
        <v>227</v>
      </c>
      <c r="AF1518" t="s">
        <v>22299</v>
      </c>
      <c r="AG1518" t="s">
        <v>82</v>
      </c>
      <c r="AH1518" t="s">
        <v>22300</v>
      </c>
      <c r="AI1518" t="s">
        <v>22301</v>
      </c>
      <c r="AJ1518" t="s">
        <v>81</v>
      </c>
      <c r="AK1518" t="s">
        <v>296</v>
      </c>
      <c r="AL1518" t="s">
        <v>82</v>
      </c>
      <c r="AM1518" t="s">
        <v>88</v>
      </c>
      <c r="AN1518" t="s">
        <v>154</v>
      </c>
      <c r="AO1518" t="s">
        <v>2437</v>
      </c>
      <c r="AP1518" t="s">
        <v>91</v>
      </c>
      <c r="AQ1518" t="s">
        <v>22302</v>
      </c>
      <c r="AR1518" t="s">
        <v>82</v>
      </c>
      <c r="AS1518" t="s">
        <v>22303</v>
      </c>
      <c r="AT1518" t="s">
        <v>82</v>
      </c>
      <c r="AU1518" t="s">
        <v>81</v>
      </c>
      <c r="AV1518" t="s">
        <v>82</v>
      </c>
      <c r="AW1518" t="s">
        <v>82</v>
      </c>
      <c r="AX1518" t="s">
        <v>82</v>
      </c>
      <c r="AY1518" t="s">
        <v>82</v>
      </c>
      <c r="AZ1518" t="s">
        <v>82</v>
      </c>
      <c r="BA1518" t="s">
        <v>82</v>
      </c>
      <c r="BB1518" t="s">
        <v>82</v>
      </c>
      <c r="BC1518" t="s">
        <v>82</v>
      </c>
      <c r="BD1518" t="s">
        <v>82</v>
      </c>
      <c r="BE1518" t="s">
        <v>82</v>
      </c>
      <c r="BF1518" t="s">
        <v>82</v>
      </c>
      <c r="BG1518" t="s">
        <v>82</v>
      </c>
      <c r="BH1518" t="s">
        <v>82</v>
      </c>
      <c r="BI1518" t="s">
        <v>82</v>
      </c>
      <c r="BJ1518" t="s">
        <v>82</v>
      </c>
      <c r="BK1518" t="s">
        <v>82</v>
      </c>
      <c r="BL1518" t="s">
        <v>82</v>
      </c>
      <c r="BM1518" t="s">
        <v>82</v>
      </c>
      <c r="BN1518" t="s">
        <v>82</v>
      </c>
      <c r="BO1518" t="s">
        <v>82</v>
      </c>
      <c r="BP1518" t="s">
        <v>82</v>
      </c>
      <c r="BQ1518" t="s">
        <v>82</v>
      </c>
    </row>
    <row r="1519" spans="1:69" x14ac:dyDescent="0.2">
      <c r="A1519" s="5">
        <v>0</v>
      </c>
      <c r="B1519" t="s">
        <v>22304</v>
      </c>
      <c r="C1519" t="s">
        <v>22305</v>
      </c>
      <c r="D1519" t="s">
        <v>22306</v>
      </c>
      <c r="E1519" t="s">
        <v>22307</v>
      </c>
      <c r="F1519" t="s">
        <v>73</v>
      </c>
      <c r="G1519" t="s">
        <v>22308</v>
      </c>
      <c r="H1519" s="1">
        <v>43166</v>
      </c>
      <c r="I1519" s="1">
        <v>43405</v>
      </c>
      <c r="J1519" t="b">
        <v>0</v>
      </c>
      <c r="K1519" t="s">
        <v>75</v>
      </c>
      <c r="L1519" t="s">
        <v>465</v>
      </c>
      <c r="M1519" t="s">
        <v>90</v>
      </c>
      <c r="N1519">
        <v>150</v>
      </c>
      <c r="O1519" t="s">
        <v>7841</v>
      </c>
      <c r="P1519" t="s">
        <v>22309</v>
      </c>
      <c r="Q1519" t="s">
        <v>3557</v>
      </c>
      <c r="R1519" t="s">
        <v>81</v>
      </c>
      <c r="S1519" t="s">
        <v>82</v>
      </c>
      <c r="T1519" s="1">
        <v>43166</v>
      </c>
      <c r="U1519" t="s">
        <v>10692</v>
      </c>
      <c r="V1519" t="s">
        <v>605</v>
      </c>
      <c r="W1519" s="2">
        <v>43675</v>
      </c>
      <c r="X1519" t="s">
        <v>22310</v>
      </c>
      <c r="Y1519" t="s">
        <v>227</v>
      </c>
      <c r="Z1519" t="s">
        <v>22311</v>
      </c>
      <c r="AA1519" t="s">
        <v>82</v>
      </c>
      <c r="AB1519" t="s">
        <v>22312</v>
      </c>
      <c r="AC1519" t="s">
        <v>22313</v>
      </c>
      <c r="AD1519" t="s">
        <v>22314</v>
      </c>
      <c r="AE1519" t="s">
        <v>227</v>
      </c>
      <c r="AF1519" t="s">
        <v>22311</v>
      </c>
      <c r="AG1519" t="s">
        <v>82</v>
      </c>
      <c r="AH1519" t="s">
        <v>22312</v>
      </c>
      <c r="AI1519" t="s">
        <v>22313</v>
      </c>
      <c r="AJ1519" t="s">
        <v>22314</v>
      </c>
      <c r="AK1519" t="s">
        <v>296</v>
      </c>
      <c r="AL1519" t="s">
        <v>82</v>
      </c>
      <c r="AM1519" t="s">
        <v>88</v>
      </c>
      <c r="AN1519" t="s">
        <v>154</v>
      </c>
      <c r="AO1519" t="s">
        <v>90</v>
      </c>
      <c r="AP1519" t="s">
        <v>91</v>
      </c>
      <c r="AQ1519" t="s">
        <v>22315</v>
      </c>
      <c r="AR1519" t="s">
        <v>82</v>
      </c>
      <c r="AS1519" t="s">
        <v>22316</v>
      </c>
      <c r="AT1519" t="s">
        <v>22317</v>
      </c>
      <c r="AU1519" t="s">
        <v>81</v>
      </c>
      <c r="AV1519" t="s">
        <v>82</v>
      </c>
      <c r="AW1519" t="s">
        <v>82</v>
      </c>
      <c r="AX1519" t="s">
        <v>82</v>
      </c>
      <c r="AY1519" t="s">
        <v>82</v>
      </c>
      <c r="AZ1519" t="s">
        <v>82</v>
      </c>
      <c r="BA1519" t="s">
        <v>82</v>
      </c>
      <c r="BB1519" t="s">
        <v>82</v>
      </c>
      <c r="BC1519" t="s">
        <v>82</v>
      </c>
      <c r="BD1519" t="s">
        <v>82</v>
      </c>
      <c r="BE1519" t="s">
        <v>82</v>
      </c>
      <c r="BF1519" t="s">
        <v>82</v>
      </c>
      <c r="BG1519" t="s">
        <v>82</v>
      </c>
      <c r="BH1519" t="s">
        <v>82</v>
      </c>
      <c r="BI1519" t="s">
        <v>82</v>
      </c>
      <c r="BJ1519" t="s">
        <v>82</v>
      </c>
      <c r="BK1519" t="s">
        <v>82</v>
      </c>
      <c r="BL1519" t="s">
        <v>82</v>
      </c>
      <c r="BM1519" t="s">
        <v>82</v>
      </c>
      <c r="BN1519" t="s">
        <v>82</v>
      </c>
      <c r="BO1519" t="s">
        <v>82</v>
      </c>
      <c r="BP1519" t="s">
        <v>82</v>
      </c>
      <c r="BQ1519" t="s">
        <v>82</v>
      </c>
    </row>
    <row r="1520" spans="1:69" x14ac:dyDescent="0.2">
      <c r="A1520" s="5">
        <v>1</v>
      </c>
      <c r="B1520" t="s">
        <v>4438</v>
      </c>
      <c r="C1520" t="s">
        <v>4611</v>
      </c>
      <c r="D1520" t="s">
        <v>4440</v>
      </c>
      <c r="E1520" t="s">
        <v>4441</v>
      </c>
      <c r="F1520" t="s">
        <v>178</v>
      </c>
      <c r="G1520" t="s">
        <v>22318</v>
      </c>
      <c r="H1520" s="1">
        <v>42541</v>
      </c>
      <c r="I1520" s="1">
        <v>42572</v>
      </c>
      <c r="J1520" t="b">
        <v>0</v>
      </c>
      <c r="K1520" t="s">
        <v>180</v>
      </c>
      <c r="L1520" t="s">
        <v>3751</v>
      </c>
      <c r="M1520" t="s">
        <v>346</v>
      </c>
      <c r="N1520">
        <v>6000</v>
      </c>
      <c r="O1520" t="s">
        <v>4443</v>
      </c>
      <c r="P1520" t="s">
        <v>22319</v>
      </c>
      <c r="Q1520" t="s">
        <v>4615</v>
      </c>
      <c r="R1520" t="s">
        <v>4616</v>
      </c>
      <c r="S1520" t="s">
        <v>82</v>
      </c>
      <c r="T1520" s="1">
        <v>42541</v>
      </c>
      <c r="U1520" s="1">
        <v>42572</v>
      </c>
      <c r="V1520" t="s">
        <v>186</v>
      </c>
      <c r="W1520" s="2">
        <v>43935</v>
      </c>
      <c r="X1520" t="s">
        <v>4446</v>
      </c>
      <c r="Y1520" t="s">
        <v>4447</v>
      </c>
      <c r="Z1520" t="s">
        <v>81</v>
      </c>
      <c r="AA1520" t="s">
        <v>4448</v>
      </c>
      <c r="AB1520" t="s">
        <v>4449</v>
      </c>
      <c r="AC1520" t="s">
        <v>22320</v>
      </c>
      <c r="AD1520" t="s">
        <v>4451</v>
      </c>
      <c r="AE1520" t="s">
        <v>4447</v>
      </c>
      <c r="AF1520" t="s">
        <v>81</v>
      </c>
      <c r="AG1520" t="s">
        <v>4448</v>
      </c>
      <c r="AH1520" t="s">
        <v>4449</v>
      </c>
      <c r="AI1520" t="s">
        <v>22320</v>
      </c>
      <c r="AJ1520" t="s">
        <v>4451</v>
      </c>
      <c r="AK1520" t="s">
        <v>191</v>
      </c>
      <c r="AL1520" t="s">
        <v>82</v>
      </c>
      <c r="AM1520" t="s">
        <v>4452</v>
      </c>
      <c r="AN1520" t="s">
        <v>81</v>
      </c>
      <c r="AO1520" t="s">
        <v>81</v>
      </c>
      <c r="AP1520" t="s">
        <v>351</v>
      </c>
      <c r="AQ1520" t="s">
        <v>22321</v>
      </c>
      <c r="AR1520" t="s">
        <v>18732</v>
      </c>
      <c r="AS1520" t="s">
        <v>4619</v>
      </c>
      <c r="AT1520" t="s">
        <v>15884</v>
      </c>
      <c r="AU1520" t="s">
        <v>197</v>
      </c>
      <c r="AV1520" t="s">
        <v>82</v>
      </c>
      <c r="AW1520" t="s">
        <v>198</v>
      </c>
      <c r="AX1520" t="s">
        <v>81</v>
      </c>
      <c r="AY1520" t="s">
        <v>81</v>
      </c>
      <c r="AZ1520" t="s">
        <v>4457</v>
      </c>
      <c r="BA1520" t="s">
        <v>82</v>
      </c>
      <c r="BB1520" s="1">
        <v>1</v>
      </c>
      <c r="BC1520" t="s">
        <v>199</v>
      </c>
      <c r="BD1520" t="s">
        <v>199</v>
      </c>
      <c r="BE1520" t="s">
        <v>199</v>
      </c>
      <c r="BF1520" t="s">
        <v>199</v>
      </c>
      <c r="BG1520" t="s">
        <v>81</v>
      </c>
      <c r="BH1520" t="s">
        <v>81</v>
      </c>
      <c r="BI1520" t="s">
        <v>81</v>
      </c>
      <c r="BJ1520" t="s">
        <v>82</v>
      </c>
      <c r="BK1520" t="s">
        <v>82</v>
      </c>
      <c r="BL1520" t="s">
        <v>200</v>
      </c>
      <c r="BM1520" t="s">
        <v>22322</v>
      </c>
      <c r="BN1520" t="s">
        <v>81</v>
      </c>
      <c r="BO1520" t="s">
        <v>81</v>
      </c>
      <c r="BP1520" t="s">
        <v>81</v>
      </c>
      <c r="BQ1520" t="s">
        <v>81</v>
      </c>
    </row>
    <row r="1521" spans="1:69" x14ac:dyDescent="0.2">
      <c r="A1521" s="5">
        <v>1</v>
      </c>
      <c r="B1521" t="s">
        <v>22323</v>
      </c>
      <c r="C1521" t="s">
        <v>22324</v>
      </c>
      <c r="D1521" t="s">
        <v>22325</v>
      </c>
      <c r="E1521" t="s">
        <v>22326</v>
      </c>
      <c r="F1521" t="s">
        <v>178</v>
      </c>
      <c r="G1521" t="s">
        <v>22327</v>
      </c>
      <c r="H1521" s="1">
        <v>43538</v>
      </c>
      <c r="I1521" s="1">
        <v>43584</v>
      </c>
      <c r="J1521" t="b">
        <v>0</v>
      </c>
      <c r="K1521" t="s">
        <v>180</v>
      </c>
      <c r="L1521" t="s">
        <v>22328</v>
      </c>
      <c r="M1521" t="s">
        <v>723</v>
      </c>
      <c r="N1521">
        <v>564</v>
      </c>
      <c r="O1521" t="s">
        <v>22329</v>
      </c>
      <c r="P1521" t="s">
        <v>288</v>
      </c>
      <c r="Q1521" t="s">
        <v>22330</v>
      </c>
      <c r="R1521" t="s">
        <v>22331</v>
      </c>
      <c r="S1521" t="s">
        <v>82</v>
      </c>
      <c r="T1521" s="1">
        <v>43538</v>
      </c>
      <c r="U1521" s="1">
        <v>43584</v>
      </c>
      <c r="V1521" t="s">
        <v>186</v>
      </c>
      <c r="W1521" s="2">
        <v>44123</v>
      </c>
      <c r="X1521">
        <v>34666</v>
      </c>
      <c r="Y1521" t="s">
        <v>22332</v>
      </c>
      <c r="Z1521" t="s">
        <v>81</v>
      </c>
      <c r="AA1521" t="s">
        <v>22333</v>
      </c>
      <c r="AB1521" t="s">
        <v>22334</v>
      </c>
      <c r="AC1521" t="s">
        <v>81</v>
      </c>
      <c r="AD1521" t="s">
        <v>22329</v>
      </c>
      <c r="AE1521" t="s">
        <v>22332</v>
      </c>
      <c r="AF1521" t="s">
        <v>81</v>
      </c>
      <c r="AG1521" t="s">
        <v>22333</v>
      </c>
      <c r="AH1521" t="s">
        <v>22334</v>
      </c>
      <c r="AI1521" t="s">
        <v>81</v>
      </c>
      <c r="AJ1521" t="s">
        <v>22329</v>
      </c>
      <c r="AK1521" t="s">
        <v>191</v>
      </c>
      <c r="AL1521" t="s">
        <v>82</v>
      </c>
      <c r="AM1521" t="s">
        <v>22335</v>
      </c>
      <c r="AN1521" t="s">
        <v>81</v>
      </c>
      <c r="AO1521" t="s">
        <v>81</v>
      </c>
      <c r="AP1521" t="s">
        <v>351</v>
      </c>
      <c r="AQ1521" t="s">
        <v>22336</v>
      </c>
      <c r="AR1521" t="s">
        <v>22337</v>
      </c>
      <c r="AS1521" t="s">
        <v>22338</v>
      </c>
      <c r="AT1521" t="s">
        <v>22339</v>
      </c>
      <c r="AU1521" t="s">
        <v>615</v>
      </c>
      <c r="AV1521" t="s">
        <v>82</v>
      </c>
      <c r="AW1521" t="s">
        <v>198</v>
      </c>
      <c r="AX1521" t="s">
        <v>81</v>
      </c>
      <c r="AY1521" t="s">
        <v>81</v>
      </c>
      <c r="AZ1521" t="s">
        <v>22340</v>
      </c>
      <c r="BA1521" t="s">
        <v>82</v>
      </c>
      <c r="BB1521" s="1">
        <v>1</v>
      </c>
      <c r="BC1521" t="s">
        <v>199</v>
      </c>
      <c r="BD1521" t="s">
        <v>199</v>
      </c>
      <c r="BE1521" t="s">
        <v>199</v>
      </c>
      <c r="BF1521" t="s">
        <v>199</v>
      </c>
      <c r="BG1521" t="s">
        <v>81</v>
      </c>
      <c r="BH1521" t="s">
        <v>81</v>
      </c>
      <c r="BI1521" t="s">
        <v>81</v>
      </c>
      <c r="BJ1521" t="s">
        <v>82</v>
      </c>
      <c r="BK1521" t="s">
        <v>82</v>
      </c>
      <c r="BL1521" t="s">
        <v>200</v>
      </c>
      <c r="BM1521" t="s">
        <v>22341</v>
      </c>
      <c r="BN1521" t="s">
        <v>81</v>
      </c>
      <c r="BO1521" t="s">
        <v>81</v>
      </c>
      <c r="BP1521" t="s">
        <v>81</v>
      </c>
      <c r="BQ1521" t="s">
        <v>81</v>
      </c>
    </row>
    <row r="1522" spans="1:69" x14ac:dyDescent="0.2">
      <c r="A1522" s="5">
        <v>1</v>
      </c>
      <c r="B1522" t="s">
        <v>1032</v>
      </c>
      <c r="C1522" t="s">
        <v>1033</v>
      </c>
      <c r="D1522" t="s">
        <v>1034</v>
      </c>
      <c r="E1522" t="s">
        <v>1035</v>
      </c>
      <c r="F1522" t="s">
        <v>178</v>
      </c>
      <c r="G1522" t="s">
        <v>22342</v>
      </c>
      <c r="H1522" s="1">
        <v>43242</v>
      </c>
      <c r="I1522" s="1">
        <v>43370</v>
      </c>
      <c r="J1522" t="b">
        <v>0</v>
      </c>
      <c r="K1522" t="s">
        <v>180</v>
      </c>
      <c r="L1522" t="s">
        <v>1037</v>
      </c>
      <c r="M1522" t="s">
        <v>346</v>
      </c>
      <c r="N1522">
        <v>720</v>
      </c>
      <c r="O1522" t="s">
        <v>1038</v>
      </c>
      <c r="P1522" t="s">
        <v>3612</v>
      </c>
      <c r="Q1522" t="s">
        <v>1040</v>
      </c>
      <c r="R1522" t="s">
        <v>1041</v>
      </c>
      <c r="S1522" t="s">
        <v>82</v>
      </c>
      <c r="T1522" s="1">
        <v>43242</v>
      </c>
      <c r="U1522" s="1">
        <v>43370</v>
      </c>
      <c r="V1522" t="s">
        <v>186</v>
      </c>
      <c r="W1522" s="2">
        <v>44089</v>
      </c>
      <c r="X1522" t="s">
        <v>10223</v>
      </c>
      <c r="Y1522" t="s">
        <v>1043</v>
      </c>
      <c r="Z1522" t="s">
        <v>81</v>
      </c>
      <c r="AA1522" t="s">
        <v>1044</v>
      </c>
      <c r="AB1522" t="s">
        <v>1045</v>
      </c>
      <c r="AC1522">
        <v>31715242166</v>
      </c>
      <c r="AD1522" t="s">
        <v>1038</v>
      </c>
      <c r="AE1522" t="s">
        <v>1043</v>
      </c>
      <c r="AF1522" t="s">
        <v>81</v>
      </c>
      <c r="AG1522" t="s">
        <v>1044</v>
      </c>
      <c r="AH1522" t="s">
        <v>1045</v>
      </c>
      <c r="AI1522">
        <v>31715242166</v>
      </c>
      <c r="AJ1522" t="s">
        <v>1038</v>
      </c>
      <c r="AK1522" t="s">
        <v>250</v>
      </c>
      <c r="AL1522" t="s">
        <v>82</v>
      </c>
      <c r="AM1522" t="s">
        <v>1046</v>
      </c>
      <c r="AN1522" t="s">
        <v>81</v>
      </c>
      <c r="AO1522" t="s">
        <v>81</v>
      </c>
      <c r="AP1522" t="s">
        <v>351</v>
      </c>
      <c r="AQ1522" t="s">
        <v>22343</v>
      </c>
      <c r="AR1522" t="s">
        <v>10225</v>
      </c>
      <c r="AS1522" t="s">
        <v>22344</v>
      </c>
      <c r="AT1522" t="s">
        <v>22345</v>
      </c>
      <c r="AU1522" t="s">
        <v>197</v>
      </c>
      <c r="AV1522" t="s">
        <v>82</v>
      </c>
      <c r="AW1522" t="s">
        <v>198</v>
      </c>
      <c r="AX1522" t="s">
        <v>81</v>
      </c>
      <c r="AY1522" t="s">
        <v>81</v>
      </c>
      <c r="AZ1522" t="s">
        <v>1032</v>
      </c>
      <c r="BA1522" t="s">
        <v>82</v>
      </c>
      <c r="BB1522" s="1">
        <v>1</v>
      </c>
      <c r="BC1522" t="s">
        <v>199</v>
      </c>
      <c r="BD1522" t="s">
        <v>199</v>
      </c>
      <c r="BE1522" t="s">
        <v>199</v>
      </c>
      <c r="BF1522" t="s">
        <v>199</v>
      </c>
      <c r="BG1522" t="s">
        <v>81</v>
      </c>
      <c r="BH1522" t="s">
        <v>81</v>
      </c>
      <c r="BI1522" t="s">
        <v>81</v>
      </c>
      <c r="BJ1522" t="s">
        <v>82</v>
      </c>
      <c r="BK1522" t="s">
        <v>82</v>
      </c>
      <c r="BL1522" t="s">
        <v>200</v>
      </c>
      <c r="BM1522" t="s">
        <v>22346</v>
      </c>
      <c r="BN1522" t="s">
        <v>81</v>
      </c>
      <c r="BO1522" t="s">
        <v>81</v>
      </c>
      <c r="BP1522" t="s">
        <v>81</v>
      </c>
      <c r="BQ1522" t="s">
        <v>81</v>
      </c>
    </row>
    <row r="1523" spans="1:69" x14ac:dyDescent="0.2">
      <c r="A1523" s="5">
        <v>1</v>
      </c>
      <c r="B1523" t="s">
        <v>22347</v>
      </c>
      <c r="C1523" t="s">
        <v>22348</v>
      </c>
      <c r="D1523" t="s">
        <v>22349</v>
      </c>
      <c r="E1523" t="s">
        <v>22350</v>
      </c>
      <c r="F1523" t="s">
        <v>73</v>
      </c>
      <c r="G1523" t="s">
        <v>22351</v>
      </c>
      <c r="H1523" s="1">
        <v>43678</v>
      </c>
      <c r="I1523" s="1">
        <v>43745</v>
      </c>
      <c r="J1523" t="b">
        <v>0</v>
      </c>
      <c r="K1523" t="s">
        <v>75</v>
      </c>
      <c r="L1523" t="s">
        <v>1583</v>
      </c>
      <c r="M1523" t="s">
        <v>77</v>
      </c>
      <c r="N1523">
        <v>76</v>
      </c>
      <c r="O1523" t="s">
        <v>438</v>
      </c>
      <c r="P1523" t="s">
        <v>79</v>
      </c>
      <c r="Q1523" t="s">
        <v>366</v>
      </c>
      <c r="R1523" t="s">
        <v>81</v>
      </c>
      <c r="S1523" t="s">
        <v>82</v>
      </c>
      <c r="T1523" s="1">
        <v>43678</v>
      </c>
      <c r="U1523" t="s">
        <v>5698</v>
      </c>
      <c r="V1523" t="s">
        <v>468</v>
      </c>
      <c r="W1523" s="2">
        <v>43913</v>
      </c>
      <c r="X1523" t="s">
        <v>22352</v>
      </c>
      <c r="Y1523" t="s">
        <v>82</v>
      </c>
      <c r="Z1523" t="s">
        <v>82</v>
      </c>
      <c r="AA1523" t="s">
        <v>82</v>
      </c>
      <c r="AB1523" t="s">
        <v>82</v>
      </c>
      <c r="AC1523" t="s">
        <v>82</v>
      </c>
      <c r="AD1523" t="s">
        <v>82</v>
      </c>
      <c r="AE1523" t="s">
        <v>82</v>
      </c>
      <c r="AF1523" t="s">
        <v>82</v>
      </c>
      <c r="AG1523" t="s">
        <v>82</v>
      </c>
      <c r="AH1523" t="s">
        <v>82</v>
      </c>
      <c r="AI1523" t="s">
        <v>82</v>
      </c>
      <c r="AJ1523" t="s">
        <v>82</v>
      </c>
      <c r="AK1523" t="s">
        <v>110</v>
      </c>
      <c r="AL1523" t="s">
        <v>82</v>
      </c>
      <c r="AM1523" t="s">
        <v>88</v>
      </c>
      <c r="AN1523" t="s">
        <v>154</v>
      </c>
      <c r="AO1523" t="s">
        <v>528</v>
      </c>
      <c r="AP1523" t="s">
        <v>91</v>
      </c>
      <c r="AQ1523" t="s">
        <v>22353</v>
      </c>
      <c r="AR1523" t="s">
        <v>82</v>
      </c>
      <c r="AS1523" t="s">
        <v>22354</v>
      </c>
      <c r="AT1523" t="s">
        <v>22355</v>
      </c>
      <c r="AU1523" t="s">
        <v>81</v>
      </c>
      <c r="AV1523" t="s">
        <v>82</v>
      </c>
      <c r="AW1523" t="s">
        <v>82</v>
      </c>
      <c r="AX1523" t="s">
        <v>82</v>
      </c>
      <c r="AY1523" t="s">
        <v>82</v>
      </c>
      <c r="AZ1523" t="s">
        <v>82</v>
      </c>
      <c r="BA1523" t="s">
        <v>82</v>
      </c>
      <c r="BB1523" t="s">
        <v>82</v>
      </c>
      <c r="BC1523" t="s">
        <v>82</v>
      </c>
      <c r="BD1523" t="s">
        <v>82</v>
      </c>
      <c r="BE1523" t="s">
        <v>82</v>
      </c>
      <c r="BF1523" t="s">
        <v>82</v>
      </c>
      <c r="BG1523" t="s">
        <v>82</v>
      </c>
      <c r="BH1523" t="s">
        <v>82</v>
      </c>
      <c r="BI1523" t="s">
        <v>82</v>
      </c>
      <c r="BJ1523" t="s">
        <v>82</v>
      </c>
      <c r="BK1523" t="s">
        <v>82</v>
      </c>
      <c r="BL1523" t="s">
        <v>82</v>
      </c>
      <c r="BM1523" t="s">
        <v>82</v>
      </c>
      <c r="BN1523" t="s">
        <v>82</v>
      </c>
      <c r="BO1523" t="s">
        <v>82</v>
      </c>
      <c r="BP1523" t="s">
        <v>82</v>
      </c>
      <c r="BQ1523" t="s">
        <v>82</v>
      </c>
    </row>
    <row r="1524" spans="1:69" x14ac:dyDescent="0.2">
      <c r="A1524" s="5">
        <v>1</v>
      </c>
      <c r="B1524" t="s">
        <v>22356</v>
      </c>
      <c r="C1524" t="s">
        <v>22357</v>
      </c>
      <c r="D1524" t="s">
        <v>22358</v>
      </c>
      <c r="E1524" t="s">
        <v>22359</v>
      </c>
      <c r="F1524" t="s">
        <v>1432</v>
      </c>
      <c r="G1524" t="s">
        <v>22360</v>
      </c>
      <c r="H1524" s="1">
        <v>43269</v>
      </c>
      <c r="I1524" s="1">
        <v>43269</v>
      </c>
      <c r="J1524" t="b">
        <v>0</v>
      </c>
      <c r="K1524" t="s">
        <v>75</v>
      </c>
      <c r="L1524" t="s">
        <v>22361</v>
      </c>
      <c r="M1524" t="s">
        <v>90</v>
      </c>
      <c r="N1524">
        <v>48</v>
      </c>
      <c r="O1524" t="s">
        <v>22362</v>
      </c>
      <c r="P1524" t="s">
        <v>670</v>
      </c>
      <c r="Q1524" t="s">
        <v>22363</v>
      </c>
      <c r="R1524" t="s">
        <v>81</v>
      </c>
      <c r="S1524" t="s">
        <v>82</v>
      </c>
      <c r="T1524" s="1">
        <v>43269</v>
      </c>
      <c r="U1524" s="1">
        <v>43269</v>
      </c>
      <c r="V1524" t="s">
        <v>1438</v>
      </c>
      <c r="W1524" s="2">
        <v>44139</v>
      </c>
      <c r="X1524" t="s">
        <v>1439</v>
      </c>
      <c r="Y1524" t="s">
        <v>22364</v>
      </c>
      <c r="Z1524" t="s">
        <v>81</v>
      </c>
      <c r="AA1524" t="s">
        <v>22365</v>
      </c>
      <c r="AB1524" t="s">
        <v>22366</v>
      </c>
      <c r="AC1524">
        <v>9901727204</v>
      </c>
      <c r="AD1524" t="s">
        <v>22367</v>
      </c>
      <c r="AE1524" t="s">
        <v>22368</v>
      </c>
      <c r="AF1524" t="s">
        <v>81</v>
      </c>
      <c r="AG1524" t="s">
        <v>22369</v>
      </c>
      <c r="AH1524" t="s">
        <v>22366</v>
      </c>
      <c r="AI1524">
        <v>9901727204</v>
      </c>
      <c r="AJ1524" t="s">
        <v>22367</v>
      </c>
      <c r="AK1524" t="s">
        <v>2219</v>
      </c>
      <c r="AL1524" t="s">
        <v>82</v>
      </c>
      <c r="AM1524" t="s">
        <v>22370</v>
      </c>
      <c r="AN1524" t="s">
        <v>81</v>
      </c>
      <c r="AO1524" t="s">
        <v>81</v>
      </c>
      <c r="AP1524" t="s">
        <v>81</v>
      </c>
      <c r="AQ1524" t="s">
        <v>22371</v>
      </c>
      <c r="AR1524" t="s">
        <v>22372</v>
      </c>
      <c r="AS1524" t="s">
        <v>22373</v>
      </c>
      <c r="AT1524" t="s">
        <v>22374</v>
      </c>
      <c r="AU1524" t="s">
        <v>81</v>
      </c>
      <c r="AV1524" t="s">
        <v>82</v>
      </c>
      <c r="AW1524" t="s">
        <v>81</v>
      </c>
      <c r="AX1524">
        <v>0</v>
      </c>
      <c r="AY1524" t="s">
        <v>81</v>
      </c>
      <c r="AZ1524" t="s">
        <v>81</v>
      </c>
      <c r="BA1524" t="s">
        <v>82</v>
      </c>
      <c r="BB1524" s="1">
        <v>1</v>
      </c>
      <c r="BC1524" t="s">
        <v>81</v>
      </c>
      <c r="BD1524" t="s">
        <v>81</v>
      </c>
      <c r="BE1524" t="s">
        <v>81</v>
      </c>
      <c r="BF1524" t="s">
        <v>81</v>
      </c>
      <c r="BG1524" t="s">
        <v>81</v>
      </c>
      <c r="BH1524" t="s">
        <v>81</v>
      </c>
      <c r="BI1524" t="s">
        <v>81</v>
      </c>
      <c r="BJ1524" t="s">
        <v>82</v>
      </c>
      <c r="BK1524" t="s">
        <v>82</v>
      </c>
      <c r="BL1524" t="s">
        <v>200</v>
      </c>
      <c r="BM1524" t="s">
        <v>22375</v>
      </c>
      <c r="BN1524" t="s">
        <v>81</v>
      </c>
      <c r="BO1524" t="s">
        <v>22376</v>
      </c>
      <c r="BP1524" t="s">
        <v>81</v>
      </c>
      <c r="BQ1524" t="s">
        <v>81</v>
      </c>
    </row>
    <row r="1525" spans="1:69" x14ac:dyDescent="0.2">
      <c r="A1525" s="5">
        <v>0</v>
      </c>
      <c r="B1525" t="s">
        <v>22377</v>
      </c>
      <c r="C1525" t="s">
        <v>22378</v>
      </c>
      <c r="D1525" t="s">
        <v>22379</v>
      </c>
      <c r="E1525" t="s">
        <v>22380</v>
      </c>
      <c r="F1525" t="s">
        <v>73</v>
      </c>
      <c r="G1525" t="s">
        <v>22381</v>
      </c>
      <c r="H1525" s="1">
        <v>42846</v>
      </c>
      <c r="I1525" s="1">
        <v>42705</v>
      </c>
      <c r="J1525" t="b">
        <v>1</v>
      </c>
      <c r="K1525" t="s">
        <v>75</v>
      </c>
      <c r="L1525" t="s">
        <v>4291</v>
      </c>
      <c r="M1525" t="s">
        <v>90</v>
      </c>
      <c r="N1525">
        <v>170</v>
      </c>
      <c r="O1525" t="s">
        <v>22382</v>
      </c>
      <c r="P1525" t="s">
        <v>5950</v>
      </c>
      <c r="Q1525" t="s">
        <v>8586</v>
      </c>
      <c r="R1525" t="s">
        <v>81</v>
      </c>
      <c r="S1525">
        <v>1</v>
      </c>
      <c r="T1525" s="1">
        <v>42846</v>
      </c>
      <c r="U1525" s="3">
        <v>42705</v>
      </c>
      <c r="V1525" t="s">
        <v>585</v>
      </c>
      <c r="W1525" s="2">
        <v>43085</v>
      </c>
      <c r="X1525" t="s">
        <v>22383</v>
      </c>
      <c r="Y1525" t="s">
        <v>505</v>
      </c>
      <c r="Z1525" t="s">
        <v>22384</v>
      </c>
      <c r="AA1525" t="s">
        <v>82</v>
      </c>
      <c r="AB1525" t="s">
        <v>22385</v>
      </c>
      <c r="AC1525" t="s">
        <v>22386</v>
      </c>
      <c r="AD1525" t="s">
        <v>22387</v>
      </c>
      <c r="AE1525" t="s">
        <v>505</v>
      </c>
      <c r="AF1525" t="s">
        <v>22384</v>
      </c>
      <c r="AG1525" t="s">
        <v>82</v>
      </c>
      <c r="AH1525" t="s">
        <v>22385</v>
      </c>
      <c r="AI1525" t="s">
        <v>22386</v>
      </c>
      <c r="AJ1525" t="s">
        <v>22387</v>
      </c>
      <c r="AK1525" t="s">
        <v>296</v>
      </c>
      <c r="AL1525" t="s">
        <v>82</v>
      </c>
      <c r="AM1525" t="s">
        <v>88</v>
      </c>
      <c r="AN1525" t="s">
        <v>154</v>
      </c>
      <c r="AO1525" t="s">
        <v>90</v>
      </c>
      <c r="AP1525" t="s">
        <v>91</v>
      </c>
      <c r="AQ1525" t="s">
        <v>22388</v>
      </c>
      <c r="AR1525" t="s">
        <v>82</v>
      </c>
      <c r="AS1525" t="s">
        <v>22389</v>
      </c>
      <c r="AT1525" t="s">
        <v>22390</v>
      </c>
      <c r="AU1525" t="s">
        <v>81</v>
      </c>
      <c r="AV1525" t="s">
        <v>82</v>
      </c>
      <c r="AW1525" t="s">
        <v>82</v>
      </c>
      <c r="AX1525" t="s">
        <v>82</v>
      </c>
      <c r="AY1525" t="s">
        <v>82</v>
      </c>
      <c r="AZ1525" t="s">
        <v>82</v>
      </c>
      <c r="BA1525" t="s">
        <v>82</v>
      </c>
      <c r="BB1525" t="s">
        <v>82</v>
      </c>
      <c r="BC1525" t="s">
        <v>82</v>
      </c>
      <c r="BD1525" t="s">
        <v>82</v>
      </c>
      <c r="BE1525" t="s">
        <v>82</v>
      </c>
      <c r="BF1525" t="s">
        <v>82</v>
      </c>
      <c r="BG1525" t="s">
        <v>82</v>
      </c>
      <c r="BH1525" t="s">
        <v>82</v>
      </c>
      <c r="BI1525" t="s">
        <v>82</v>
      </c>
      <c r="BJ1525" t="s">
        <v>82</v>
      </c>
      <c r="BK1525" t="s">
        <v>82</v>
      </c>
      <c r="BL1525" t="s">
        <v>82</v>
      </c>
      <c r="BM1525" t="s">
        <v>82</v>
      </c>
      <c r="BN1525" t="s">
        <v>82</v>
      </c>
      <c r="BO1525" t="s">
        <v>82</v>
      </c>
      <c r="BP1525" t="s">
        <v>82</v>
      </c>
      <c r="BQ1525" t="s">
        <v>82</v>
      </c>
    </row>
    <row r="1526" spans="1:69" x14ac:dyDescent="0.2">
      <c r="A1526" s="5">
        <v>1</v>
      </c>
      <c r="B1526" t="s">
        <v>22391</v>
      </c>
      <c r="C1526" t="s">
        <v>22392</v>
      </c>
      <c r="D1526" t="s">
        <v>22393</v>
      </c>
      <c r="E1526" t="s">
        <v>22394</v>
      </c>
      <c r="F1526" t="s">
        <v>1316</v>
      </c>
      <c r="G1526" t="s">
        <v>22395</v>
      </c>
      <c r="H1526" s="1">
        <v>43622</v>
      </c>
      <c r="I1526" s="1">
        <v>43001</v>
      </c>
      <c r="J1526" t="b">
        <v>0</v>
      </c>
      <c r="K1526" t="s">
        <v>622</v>
      </c>
      <c r="L1526" t="s">
        <v>22396</v>
      </c>
      <c r="M1526">
        <v>3</v>
      </c>
      <c r="N1526">
        <v>64</v>
      </c>
      <c r="O1526" t="s">
        <v>4564</v>
      </c>
      <c r="P1526" t="s">
        <v>1356</v>
      </c>
      <c r="Q1526" t="s">
        <v>22397</v>
      </c>
      <c r="R1526" t="s">
        <v>81</v>
      </c>
      <c r="S1526">
        <v>1</v>
      </c>
      <c r="T1526" s="1">
        <v>43622</v>
      </c>
      <c r="U1526" s="1">
        <v>43001</v>
      </c>
      <c r="V1526" t="s">
        <v>1322</v>
      </c>
      <c r="W1526" s="2">
        <v>43703</v>
      </c>
      <c r="X1526" t="s">
        <v>82</v>
      </c>
      <c r="Y1526" t="s">
        <v>22398</v>
      </c>
      <c r="Z1526" t="s">
        <v>81</v>
      </c>
      <c r="AA1526" t="s">
        <v>22399</v>
      </c>
      <c r="AB1526" t="s">
        <v>22400</v>
      </c>
      <c r="AC1526" t="s">
        <v>22401</v>
      </c>
      <c r="AD1526" t="s">
        <v>4564</v>
      </c>
      <c r="AE1526" t="s">
        <v>22402</v>
      </c>
      <c r="AF1526" t="s">
        <v>81</v>
      </c>
      <c r="AG1526" t="s">
        <v>22403</v>
      </c>
      <c r="AH1526" t="s">
        <v>22404</v>
      </c>
      <c r="AI1526" t="s">
        <v>22405</v>
      </c>
      <c r="AJ1526" t="s">
        <v>4564</v>
      </c>
      <c r="AK1526" t="s">
        <v>1328</v>
      </c>
      <c r="AL1526" t="s">
        <v>82</v>
      </c>
      <c r="AM1526" t="s">
        <v>4564</v>
      </c>
      <c r="AN1526" t="s">
        <v>1329</v>
      </c>
      <c r="AO1526" t="s">
        <v>2568</v>
      </c>
      <c r="AP1526" t="s">
        <v>371</v>
      </c>
      <c r="AQ1526" t="s">
        <v>22406</v>
      </c>
      <c r="AR1526" t="s">
        <v>22407</v>
      </c>
      <c r="AS1526" t="s">
        <v>22408</v>
      </c>
      <c r="AT1526" t="s">
        <v>82</v>
      </c>
      <c r="AU1526" t="s">
        <v>81</v>
      </c>
      <c r="AV1526" t="s">
        <v>82</v>
      </c>
      <c r="AW1526" t="s">
        <v>1334</v>
      </c>
      <c r="AX1526" t="s">
        <v>81</v>
      </c>
      <c r="AY1526" t="s">
        <v>81</v>
      </c>
      <c r="AZ1526" t="s">
        <v>81</v>
      </c>
      <c r="BA1526" t="s">
        <v>82</v>
      </c>
      <c r="BB1526" s="1">
        <v>1</v>
      </c>
      <c r="BC1526" t="s">
        <v>81</v>
      </c>
      <c r="BD1526" t="s">
        <v>81</v>
      </c>
      <c r="BE1526" t="s">
        <v>81</v>
      </c>
      <c r="BF1526" t="s">
        <v>81</v>
      </c>
      <c r="BG1526" t="s">
        <v>81</v>
      </c>
      <c r="BH1526" t="s">
        <v>1871</v>
      </c>
      <c r="BI1526" t="s">
        <v>22409</v>
      </c>
      <c r="BJ1526" t="s">
        <v>82</v>
      </c>
      <c r="BK1526" t="s">
        <v>82</v>
      </c>
      <c r="BL1526" t="s">
        <v>200</v>
      </c>
      <c r="BM1526" t="s">
        <v>201</v>
      </c>
      <c r="BN1526" t="s">
        <v>81</v>
      </c>
      <c r="BO1526" t="s">
        <v>4574</v>
      </c>
      <c r="BP1526" t="s">
        <v>81</v>
      </c>
      <c r="BQ1526" t="s">
        <v>81</v>
      </c>
    </row>
    <row r="1527" spans="1:69" x14ac:dyDescent="0.2">
      <c r="A1527" s="5">
        <v>1</v>
      </c>
      <c r="B1527" t="s">
        <v>22410</v>
      </c>
      <c r="C1527" t="s">
        <v>7775</v>
      </c>
      <c r="D1527" t="s">
        <v>22411</v>
      </c>
      <c r="E1527" t="s">
        <v>22412</v>
      </c>
      <c r="F1527" t="s">
        <v>73</v>
      </c>
      <c r="G1527" t="s">
        <v>22413</v>
      </c>
      <c r="H1527" s="1">
        <v>42748</v>
      </c>
      <c r="I1527" s="1">
        <v>42248</v>
      </c>
      <c r="J1527" t="b">
        <v>1</v>
      </c>
      <c r="K1527" t="s">
        <v>75</v>
      </c>
      <c r="L1527" t="s">
        <v>13404</v>
      </c>
      <c r="M1527" t="s">
        <v>538</v>
      </c>
      <c r="N1527">
        <v>3</v>
      </c>
      <c r="O1527" t="s">
        <v>519</v>
      </c>
      <c r="P1527" t="s">
        <v>82</v>
      </c>
      <c r="Q1527" t="s">
        <v>4528</v>
      </c>
      <c r="R1527" t="s">
        <v>81</v>
      </c>
      <c r="S1527">
        <v>1</v>
      </c>
      <c r="T1527" s="1">
        <v>42748</v>
      </c>
      <c r="U1527" s="3">
        <v>42248</v>
      </c>
      <c r="V1527" t="s">
        <v>503</v>
      </c>
      <c r="W1527" s="2">
        <v>43085</v>
      </c>
      <c r="X1527" t="s">
        <v>22414</v>
      </c>
      <c r="Y1527" t="s">
        <v>2610</v>
      </c>
      <c r="Z1527" t="s">
        <v>22415</v>
      </c>
      <c r="AA1527" t="s">
        <v>82</v>
      </c>
      <c r="AB1527" t="s">
        <v>12042</v>
      </c>
      <c r="AC1527" t="s">
        <v>12042</v>
      </c>
      <c r="AD1527" t="s">
        <v>22416</v>
      </c>
      <c r="AE1527" t="s">
        <v>2610</v>
      </c>
      <c r="AF1527" t="s">
        <v>22415</v>
      </c>
      <c r="AG1527" t="s">
        <v>82</v>
      </c>
      <c r="AH1527" t="s">
        <v>12042</v>
      </c>
      <c r="AI1527" t="s">
        <v>12042</v>
      </c>
      <c r="AJ1527" t="s">
        <v>22416</v>
      </c>
      <c r="AK1527" t="s">
        <v>488</v>
      </c>
      <c r="AL1527" t="s">
        <v>438</v>
      </c>
      <c r="AM1527" t="s">
        <v>88</v>
      </c>
      <c r="AN1527" t="s">
        <v>154</v>
      </c>
      <c r="AO1527" t="s">
        <v>528</v>
      </c>
      <c r="AP1527" t="s">
        <v>91</v>
      </c>
      <c r="AQ1527" t="s">
        <v>22417</v>
      </c>
      <c r="AR1527" t="s">
        <v>82</v>
      </c>
      <c r="AS1527" t="s">
        <v>22418</v>
      </c>
      <c r="AT1527" t="s">
        <v>82</v>
      </c>
      <c r="AU1527" t="s">
        <v>81</v>
      </c>
      <c r="AV1527" t="s">
        <v>82</v>
      </c>
      <c r="AW1527" t="s">
        <v>82</v>
      </c>
      <c r="AX1527" t="s">
        <v>82</v>
      </c>
      <c r="AY1527" t="s">
        <v>22419</v>
      </c>
      <c r="AZ1527" t="s">
        <v>82</v>
      </c>
      <c r="BA1527" s="1">
        <v>42865</v>
      </c>
      <c r="BB1527" t="s">
        <v>82</v>
      </c>
      <c r="BC1527" t="s">
        <v>82</v>
      </c>
      <c r="BD1527" t="s">
        <v>82</v>
      </c>
      <c r="BE1527" t="s">
        <v>82</v>
      </c>
      <c r="BF1527" t="s">
        <v>82</v>
      </c>
      <c r="BG1527" t="s">
        <v>82</v>
      </c>
      <c r="BH1527" t="s">
        <v>82</v>
      </c>
      <c r="BI1527" t="s">
        <v>82</v>
      </c>
      <c r="BJ1527" t="s">
        <v>82</v>
      </c>
      <c r="BK1527" t="s">
        <v>261</v>
      </c>
      <c r="BL1527" t="s">
        <v>82</v>
      </c>
      <c r="BM1527" t="s">
        <v>82</v>
      </c>
      <c r="BN1527" t="s">
        <v>82</v>
      </c>
      <c r="BO1527" t="s">
        <v>82</v>
      </c>
      <c r="BP1527" t="s">
        <v>82</v>
      </c>
      <c r="BQ1527" t="s">
        <v>82</v>
      </c>
    </row>
    <row r="1528" spans="1:69" x14ac:dyDescent="0.2">
      <c r="A1528" s="5">
        <v>1</v>
      </c>
      <c r="B1528" t="s">
        <v>22420</v>
      </c>
      <c r="C1528" t="s">
        <v>22421</v>
      </c>
      <c r="D1528" t="s">
        <v>22422</v>
      </c>
      <c r="E1528" t="s">
        <v>22423</v>
      </c>
      <c r="F1528" t="s">
        <v>178</v>
      </c>
      <c r="G1528" t="s">
        <v>22424</v>
      </c>
      <c r="H1528" s="1">
        <v>43235</v>
      </c>
      <c r="I1528" s="1">
        <v>42983</v>
      </c>
      <c r="J1528" t="b">
        <v>0</v>
      </c>
      <c r="K1528" t="s">
        <v>180</v>
      </c>
      <c r="L1528" t="s">
        <v>22425</v>
      </c>
      <c r="M1528" t="s">
        <v>308</v>
      </c>
      <c r="N1528">
        <v>2030</v>
      </c>
      <c r="O1528" t="s">
        <v>6029</v>
      </c>
      <c r="P1528" t="s">
        <v>1622</v>
      </c>
      <c r="Q1528" t="s">
        <v>22426</v>
      </c>
      <c r="R1528" t="s">
        <v>81</v>
      </c>
      <c r="S1528">
        <v>1</v>
      </c>
      <c r="T1528" s="1">
        <v>43235</v>
      </c>
      <c r="U1528" s="1">
        <v>42983</v>
      </c>
      <c r="V1528" t="s">
        <v>186</v>
      </c>
      <c r="W1528" s="2">
        <v>43815</v>
      </c>
      <c r="X1528" t="s">
        <v>22427</v>
      </c>
      <c r="Y1528" t="s">
        <v>22428</v>
      </c>
      <c r="Z1528" t="s">
        <v>81</v>
      </c>
      <c r="AA1528" t="s">
        <v>22429</v>
      </c>
      <c r="AB1528" t="s">
        <v>22430</v>
      </c>
      <c r="AC1528" t="s">
        <v>22431</v>
      </c>
      <c r="AD1528" t="s">
        <v>9356</v>
      </c>
      <c r="AE1528" t="s">
        <v>22428</v>
      </c>
      <c r="AF1528" t="s">
        <v>81</v>
      </c>
      <c r="AG1528" t="s">
        <v>22429</v>
      </c>
      <c r="AH1528" t="s">
        <v>22430</v>
      </c>
      <c r="AI1528" t="s">
        <v>22431</v>
      </c>
      <c r="AJ1528" t="s">
        <v>9356</v>
      </c>
      <c r="AK1528" t="s">
        <v>250</v>
      </c>
      <c r="AL1528" t="s">
        <v>82</v>
      </c>
      <c r="AM1528" t="s">
        <v>22432</v>
      </c>
      <c r="AN1528" t="s">
        <v>81</v>
      </c>
      <c r="AO1528" t="s">
        <v>81</v>
      </c>
      <c r="AP1528" t="s">
        <v>192</v>
      </c>
      <c r="AQ1528" t="s">
        <v>22433</v>
      </c>
      <c r="AR1528" t="s">
        <v>22434</v>
      </c>
      <c r="AS1528" t="s">
        <v>22435</v>
      </c>
      <c r="AT1528" t="s">
        <v>22436</v>
      </c>
      <c r="AU1528" t="s">
        <v>81</v>
      </c>
      <c r="AV1528" t="s">
        <v>82</v>
      </c>
      <c r="AW1528" t="s">
        <v>198</v>
      </c>
      <c r="AX1528">
        <v>862</v>
      </c>
      <c r="AY1528" t="s">
        <v>22437</v>
      </c>
      <c r="AZ1528" t="s">
        <v>22438</v>
      </c>
      <c r="BA1528" s="1">
        <v>43780</v>
      </c>
      <c r="BB1528" s="1">
        <v>1</v>
      </c>
      <c r="BC1528" t="s">
        <v>22439</v>
      </c>
      <c r="BD1528" t="s">
        <v>22440</v>
      </c>
      <c r="BE1528" t="s">
        <v>22441</v>
      </c>
      <c r="BF1528" t="s">
        <v>22442</v>
      </c>
      <c r="BG1528" t="s">
        <v>81</v>
      </c>
      <c r="BH1528" t="s">
        <v>81</v>
      </c>
      <c r="BI1528" t="s">
        <v>81</v>
      </c>
      <c r="BJ1528" s="1">
        <v>43404</v>
      </c>
      <c r="BK1528" t="s">
        <v>261</v>
      </c>
      <c r="BL1528" t="s">
        <v>200</v>
      </c>
      <c r="BM1528" t="s">
        <v>201</v>
      </c>
      <c r="BN1528" t="s">
        <v>81</v>
      </c>
      <c r="BO1528" t="s">
        <v>81</v>
      </c>
      <c r="BP1528" t="s">
        <v>81</v>
      </c>
      <c r="BQ1528" t="s">
        <v>81</v>
      </c>
    </row>
    <row r="1529" spans="1:69" x14ac:dyDescent="0.2">
      <c r="A1529" s="5">
        <v>0</v>
      </c>
      <c r="B1529" t="s">
        <v>22443</v>
      </c>
      <c r="C1529" t="s">
        <v>22444</v>
      </c>
      <c r="D1529" t="s">
        <v>22445</v>
      </c>
      <c r="E1529" t="s">
        <v>22446</v>
      </c>
      <c r="F1529" t="s">
        <v>1617</v>
      </c>
      <c r="G1529" t="s">
        <v>22447</v>
      </c>
      <c r="H1529" s="1">
        <v>42420</v>
      </c>
      <c r="I1529" s="1">
        <v>42705</v>
      </c>
      <c r="J1529" t="b">
        <v>0</v>
      </c>
      <c r="K1529" t="s">
        <v>75</v>
      </c>
      <c r="L1529" t="s">
        <v>22448</v>
      </c>
      <c r="M1529" t="s">
        <v>703</v>
      </c>
      <c r="N1529">
        <v>4200</v>
      </c>
      <c r="O1529" t="s">
        <v>22449</v>
      </c>
      <c r="P1529" t="s">
        <v>8045</v>
      </c>
      <c r="Q1529" t="s">
        <v>22450</v>
      </c>
      <c r="R1529" t="s">
        <v>81</v>
      </c>
      <c r="S1529" t="s">
        <v>82</v>
      </c>
      <c r="T1529" s="1">
        <v>42420</v>
      </c>
      <c r="U1529" s="1">
        <v>42705</v>
      </c>
      <c r="V1529" t="s">
        <v>1617</v>
      </c>
      <c r="W1529" s="2">
        <v>44109</v>
      </c>
      <c r="X1529" t="s">
        <v>22451</v>
      </c>
      <c r="Y1529" t="s">
        <v>22452</v>
      </c>
      <c r="Z1529" t="s">
        <v>22453</v>
      </c>
      <c r="AA1529" t="s">
        <v>22454</v>
      </c>
      <c r="AB1529" t="s">
        <v>22455</v>
      </c>
      <c r="AC1529" t="s">
        <v>22456</v>
      </c>
      <c r="AD1529" t="s">
        <v>81</v>
      </c>
      <c r="AE1529" t="s">
        <v>8052</v>
      </c>
      <c r="AF1529" t="s">
        <v>8053</v>
      </c>
      <c r="AG1529" t="s">
        <v>22457</v>
      </c>
      <c r="AH1529" t="s">
        <v>22458</v>
      </c>
      <c r="AI1529" t="s">
        <v>22459</v>
      </c>
      <c r="AJ1529" t="s">
        <v>81</v>
      </c>
      <c r="AK1529" t="s">
        <v>110</v>
      </c>
      <c r="AL1529" t="s">
        <v>82</v>
      </c>
      <c r="AM1529" t="s">
        <v>22460</v>
      </c>
      <c r="AN1529" t="s">
        <v>81</v>
      </c>
      <c r="AO1529" t="s">
        <v>81</v>
      </c>
      <c r="AP1529" t="s">
        <v>371</v>
      </c>
      <c r="AQ1529" t="s">
        <v>22461</v>
      </c>
      <c r="AR1529" t="s">
        <v>22462</v>
      </c>
      <c r="AS1529" t="s">
        <v>22463</v>
      </c>
      <c r="AT1529" t="s">
        <v>22464</v>
      </c>
      <c r="AU1529" t="s">
        <v>81</v>
      </c>
      <c r="AV1529" t="s">
        <v>82</v>
      </c>
      <c r="AW1529" t="s">
        <v>1637</v>
      </c>
      <c r="AX1529" t="s">
        <v>81</v>
      </c>
      <c r="AY1529" t="s">
        <v>81</v>
      </c>
      <c r="AZ1529" t="s">
        <v>22465</v>
      </c>
      <c r="BA1529" t="s">
        <v>82</v>
      </c>
      <c r="BB1529" s="1">
        <v>1</v>
      </c>
      <c r="BC1529" t="s">
        <v>81</v>
      </c>
      <c r="BD1529" t="s">
        <v>81</v>
      </c>
      <c r="BE1529" t="s">
        <v>81</v>
      </c>
      <c r="BF1529" t="s">
        <v>81</v>
      </c>
      <c r="BG1529" t="s">
        <v>81</v>
      </c>
      <c r="BH1529" t="s">
        <v>5609</v>
      </c>
      <c r="BI1529" t="s">
        <v>22466</v>
      </c>
      <c r="BJ1529" s="1">
        <v>43889</v>
      </c>
      <c r="BK1529" t="s">
        <v>82</v>
      </c>
      <c r="BL1529" t="s">
        <v>81</v>
      </c>
      <c r="BM1529" t="s">
        <v>201</v>
      </c>
      <c r="BN1529" t="s">
        <v>81</v>
      </c>
      <c r="BO1529" t="s">
        <v>22467</v>
      </c>
      <c r="BP1529" t="s">
        <v>81</v>
      </c>
      <c r="BQ1529" t="s">
        <v>81</v>
      </c>
    </row>
    <row r="1530" spans="1:69" x14ac:dyDescent="0.2">
      <c r="A1530" s="5">
        <v>1</v>
      </c>
      <c r="B1530" t="s">
        <v>11159</v>
      </c>
      <c r="C1530" t="s">
        <v>22468</v>
      </c>
      <c r="D1530" t="s">
        <v>11161</v>
      </c>
      <c r="E1530" t="s">
        <v>11162</v>
      </c>
      <c r="F1530" t="s">
        <v>178</v>
      </c>
      <c r="G1530" t="s">
        <v>22469</v>
      </c>
      <c r="H1530" s="1">
        <v>42871</v>
      </c>
      <c r="I1530" s="1">
        <v>42935</v>
      </c>
      <c r="J1530" t="b">
        <v>0</v>
      </c>
      <c r="K1530" t="s">
        <v>180</v>
      </c>
      <c r="L1530" t="s">
        <v>18168</v>
      </c>
      <c r="M1530" t="s">
        <v>18169</v>
      </c>
      <c r="N1530">
        <v>7692</v>
      </c>
      <c r="O1530" t="s">
        <v>2069</v>
      </c>
      <c r="P1530" t="s">
        <v>18170</v>
      </c>
      <c r="Q1530" t="s">
        <v>2071</v>
      </c>
      <c r="R1530" t="s">
        <v>2050</v>
      </c>
      <c r="S1530" t="s">
        <v>82</v>
      </c>
      <c r="T1530" s="1">
        <v>42871</v>
      </c>
      <c r="U1530" s="1">
        <v>42935</v>
      </c>
      <c r="V1530" t="s">
        <v>186</v>
      </c>
      <c r="W1530" s="2">
        <v>43862</v>
      </c>
      <c r="X1530" t="s">
        <v>22470</v>
      </c>
      <c r="Y1530" t="s">
        <v>11168</v>
      </c>
      <c r="Z1530" t="s">
        <v>81</v>
      </c>
      <c r="AA1530" t="s">
        <v>11169</v>
      </c>
      <c r="AB1530" t="s">
        <v>11170</v>
      </c>
      <c r="AC1530" t="s">
        <v>81</v>
      </c>
      <c r="AD1530" t="s">
        <v>11171</v>
      </c>
      <c r="AE1530" t="s">
        <v>11168</v>
      </c>
      <c r="AF1530" t="s">
        <v>81</v>
      </c>
      <c r="AG1530" t="s">
        <v>11169</v>
      </c>
      <c r="AH1530" t="s">
        <v>11170</v>
      </c>
      <c r="AI1530" t="s">
        <v>81</v>
      </c>
      <c r="AJ1530" t="s">
        <v>11171</v>
      </c>
      <c r="AK1530" t="s">
        <v>250</v>
      </c>
      <c r="AL1530" t="s">
        <v>82</v>
      </c>
      <c r="AM1530" t="s">
        <v>2069</v>
      </c>
      <c r="AN1530" t="s">
        <v>81</v>
      </c>
      <c r="AO1530" t="s">
        <v>81</v>
      </c>
      <c r="AP1530" t="s">
        <v>192</v>
      </c>
      <c r="AQ1530" t="s">
        <v>18172</v>
      </c>
      <c r="AR1530" t="s">
        <v>18173</v>
      </c>
      <c r="AS1530" t="s">
        <v>18174</v>
      </c>
      <c r="AT1530" t="s">
        <v>18175</v>
      </c>
      <c r="AU1530" t="s">
        <v>615</v>
      </c>
      <c r="AV1530" t="s">
        <v>82</v>
      </c>
      <c r="AW1530" t="s">
        <v>198</v>
      </c>
      <c r="AX1530" t="s">
        <v>81</v>
      </c>
      <c r="AY1530" t="s">
        <v>81</v>
      </c>
      <c r="AZ1530" t="s">
        <v>18176</v>
      </c>
      <c r="BA1530" t="s">
        <v>82</v>
      </c>
      <c r="BB1530" s="1">
        <v>1</v>
      </c>
      <c r="BC1530" t="s">
        <v>199</v>
      </c>
      <c r="BD1530" t="s">
        <v>199</v>
      </c>
      <c r="BE1530" t="s">
        <v>199</v>
      </c>
      <c r="BF1530" t="s">
        <v>199</v>
      </c>
      <c r="BG1530" t="s">
        <v>81</v>
      </c>
      <c r="BH1530" t="s">
        <v>81</v>
      </c>
      <c r="BI1530" t="s">
        <v>81</v>
      </c>
      <c r="BJ1530" t="s">
        <v>82</v>
      </c>
      <c r="BK1530" t="s">
        <v>82</v>
      </c>
      <c r="BL1530" t="s">
        <v>200</v>
      </c>
      <c r="BM1530" t="s">
        <v>22471</v>
      </c>
      <c r="BN1530" t="s">
        <v>81</v>
      </c>
      <c r="BO1530" t="s">
        <v>81</v>
      </c>
      <c r="BP1530" t="s">
        <v>81</v>
      </c>
      <c r="BQ1530" t="s">
        <v>81</v>
      </c>
    </row>
    <row r="1531" spans="1:69" x14ac:dyDescent="0.2">
      <c r="A1531" s="5">
        <v>1</v>
      </c>
      <c r="B1531" t="s">
        <v>22472</v>
      </c>
      <c r="C1531" t="s">
        <v>22473</v>
      </c>
      <c r="D1531" t="s">
        <v>22474</v>
      </c>
      <c r="E1531" t="s">
        <v>22475</v>
      </c>
      <c r="F1531" t="s">
        <v>73</v>
      </c>
      <c r="G1531" t="s">
        <v>22476</v>
      </c>
      <c r="H1531" s="1">
        <v>43546</v>
      </c>
      <c r="I1531" s="1">
        <v>43546</v>
      </c>
      <c r="J1531" t="b">
        <v>0</v>
      </c>
      <c r="K1531" t="s">
        <v>75</v>
      </c>
      <c r="L1531" t="s">
        <v>13961</v>
      </c>
      <c r="M1531" t="s">
        <v>538</v>
      </c>
      <c r="N1531">
        <v>28</v>
      </c>
      <c r="O1531" t="s">
        <v>22477</v>
      </c>
      <c r="P1531" t="s">
        <v>2021</v>
      </c>
      <c r="Q1531" t="s">
        <v>950</v>
      </c>
      <c r="R1531" t="s">
        <v>81</v>
      </c>
      <c r="S1531" t="s">
        <v>82</v>
      </c>
      <c r="T1531" s="1">
        <v>43546</v>
      </c>
      <c r="U1531" t="s">
        <v>22478</v>
      </c>
      <c r="V1531" t="s">
        <v>834</v>
      </c>
      <c r="W1531" s="2">
        <v>43563</v>
      </c>
      <c r="X1531" t="s">
        <v>22479</v>
      </c>
      <c r="Y1531" t="s">
        <v>273</v>
      </c>
      <c r="Z1531" t="s">
        <v>22480</v>
      </c>
      <c r="AA1531" t="s">
        <v>82</v>
      </c>
      <c r="AB1531" t="s">
        <v>22481</v>
      </c>
      <c r="AC1531" t="s">
        <v>22482</v>
      </c>
      <c r="AD1531" t="s">
        <v>22483</v>
      </c>
      <c r="AE1531" t="s">
        <v>273</v>
      </c>
      <c r="AF1531" t="s">
        <v>22480</v>
      </c>
      <c r="AG1531" t="s">
        <v>82</v>
      </c>
      <c r="AH1531" t="s">
        <v>22481</v>
      </c>
      <c r="AI1531" t="s">
        <v>22482</v>
      </c>
      <c r="AJ1531" t="s">
        <v>22483</v>
      </c>
      <c r="AK1531" t="s">
        <v>153</v>
      </c>
      <c r="AL1531" t="s">
        <v>82</v>
      </c>
      <c r="AM1531" t="s">
        <v>88</v>
      </c>
      <c r="AN1531" t="s">
        <v>154</v>
      </c>
      <c r="AO1531" t="s">
        <v>89</v>
      </c>
      <c r="AP1531" t="s">
        <v>91</v>
      </c>
      <c r="AQ1531" t="s">
        <v>22484</v>
      </c>
      <c r="AR1531" t="s">
        <v>82</v>
      </c>
      <c r="AS1531" t="s">
        <v>22485</v>
      </c>
      <c r="AT1531" t="s">
        <v>22486</v>
      </c>
      <c r="AU1531" t="s">
        <v>81</v>
      </c>
      <c r="AV1531" t="s">
        <v>82</v>
      </c>
      <c r="AW1531" t="s">
        <v>82</v>
      </c>
      <c r="AX1531" t="s">
        <v>82</v>
      </c>
      <c r="AY1531" t="s">
        <v>82</v>
      </c>
      <c r="AZ1531" t="s">
        <v>82</v>
      </c>
      <c r="BA1531" t="s">
        <v>82</v>
      </c>
      <c r="BB1531" t="s">
        <v>82</v>
      </c>
      <c r="BC1531" t="s">
        <v>82</v>
      </c>
      <c r="BD1531" t="s">
        <v>82</v>
      </c>
      <c r="BE1531" t="s">
        <v>82</v>
      </c>
      <c r="BF1531" t="s">
        <v>82</v>
      </c>
      <c r="BG1531" t="s">
        <v>82</v>
      </c>
      <c r="BH1531" t="s">
        <v>82</v>
      </c>
      <c r="BI1531" t="s">
        <v>82</v>
      </c>
      <c r="BJ1531" t="s">
        <v>82</v>
      </c>
      <c r="BK1531" t="s">
        <v>82</v>
      </c>
      <c r="BL1531" t="s">
        <v>82</v>
      </c>
      <c r="BM1531" t="s">
        <v>82</v>
      </c>
      <c r="BN1531" t="s">
        <v>82</v>
      </c>
      <c r="BO1531" t="s">
        <v>82</v>
      </c>
      <c r="BP1531" t="s">
        <v>82</v>
      </c>
      <c r="BQ1531" t="s">
        <v>82</v>
      </c>
    </row>
    <row r="1532" spans="1:69" x14ac:dyDescent="0.2">
      <c r="A1532" s="5">
        <v>0</v>
      </c>
      <c r="B1532" t="s">
        <v>22487</v>
      </c>
      <c r="C1532" t="s">
        <v>22488</v>
      </c>
      <c r="D1532" t="s">
        <v>22489</v>
      </c>
      <c r="E1532" t="s">
        <v>22487</v>
      </c>
      <c r="F1532" t="s">
        <v>73</v>
      </c>
      <c r="G1532" t="s">
        <v>22490</v>
      </c>
      <c r="H1532" s="1">
        <v>42559</v>
      </c>
      <c r="I1532" s="1">
        <v>42689</v>
      </c>
      <c r="J1532" t="b">
        <v>0</v>
      </c>
      <c r="K1532" t="s">
        <v>75</v>
      </c>
      <c r="L1532" t="s">
        <v>2003</v>
      </c>
      <c r="M1532" t="s">
        <v>90</v>
      </c>
      <c r="N1532">
        <v>39</v>
      </c>
      <c r="O1532" t="s">
        <v>18257</v>
      </c>
      <c r="P1532" t="s">
        <v>409</v>
      </c>
      <c r="Q1532" t="s">
        <v>6295</v>
      </c>
      <c r="R1532" t="s">
        <v>81</v>
      </c>
      <c r="S1532" t="s">
        <v>82</v>
      </c>
      <c r="T1532" s="1">
        <v>42559</v>
      </c>
      <c r="U1532" t="s">
        <v>22491</v>
      </c>
      <c r="V1532" t="s">
        <v>411</v>
      </c>
      <c r="W1532" s="2">
        <v>43556</v>
      </c>
      <c r="X1532" t="s">
        <v>22492</v>
      </c>
      <c r="Y1532" t="s">
        <v>81</v>
      </c>
      <c r="Z1532" t="s">
        <v>22493</v>
      </c>
      <c r="AA1532" t="s">
        <v>82</v>
      </c>
      <c r="AB1532" t="s">
        <v>81</v>
      </c>
      <c r="AC1532" t="s">
        <v>81</v>
      </c>
      <c r="AD1532" t="s">
        <v>22494</v>
      </c>
      <c r="AE1532" t="s">
        <v>81</v>
      </c>
      <c r="AF1532" t="s">
        <v>22493</v>
      </c>
      <c r="AG1532" t="s">
        <v>82</v>
      </c>
      <c r="AH1532" t="s">
        <v>81</v>
      </c>
      <c r="AI1532" t="s">
        <v>81</v>
      </c>
      <c r="AJ1532" t="s">
        <v>22494</v>
      </c>
      <c r="AK1532" t="s">
        <v>488</v>
      </c>
      <c r="AL1532" t="s">
        <v>82</v>
      </c>
      <c r="AM1532" t="s">
        <v>88</v>
      </c>
      <c r="AN1532" t="s">
        <v>1424</v>
      </c>
      <c r="AO1532" t="s">
        <v>90</v>
      </c>
      <c r="AP1532" t="s">
        <v>91</v>
      </c>
      <c r="AQ1532" t="s">
        <v>22495</v>
      </c>
      <c r="AR1532" t="s">
        <v>82</v>
      </c>
      <c r="AS1532" t="s">
        <v>22496</v>
      </c>
      <c r="AT1532" t="s">
        <v>82</v>
      </c>
      <c r="AU1532" t="s">
        <v>81</v>
      </c>
      <c r="AV1532" t="s">
        <v>82</v>
      </c>
      <c r="AW1532" t="s">
        <v>82</v>
      </c>
      <c r="AX1532" t="s">
        <v>82</v>
      </c>
      <c r="AY1532" t="s">
        <v>82</v>
      </c>
      <c r="AZ1532" t="s">
        <v>82</v>
      </c>
      <c r="BA1532" t="s">
        <v>82</v>
      </c>
      <c r="BB1532" t="s">
        <v>82</v>
      </c>
      <c r="BC1532" t="s">
        <v>82</v>
      </c>
      <c r="BD1532" t="s">
        <v>82</v>
      </c>
      <c r="BE1532" t="s">
        <v>82</v>
      </c>
      <c r="BF1532" t="s">
        <v>82</v>
      </c>
      <c r="BG1532" t="s">
        <v>82</v>
      </c>
      <c r="BH1532" t="s">
        <v>82</v>
      </c>
      <c r="BI1532" t="s">
        <v>82</v>
      </c>
      <c r="BJ1532" t="s">
        <v>82</v>
      </c>
      <c r="BK1532" t="s">
        <v>82</v>
      </c>
      <c r="BL1532" t="s">
        <v>82</v>
      </c>
      <c r="BM1532" t="s">
        <v>82</v>
      </c>
      <c r="BN1532" t="s">
        <v>82</v>
      </c>
      <c r="BO1532" t="s">
        <v>82</v>
      </c>
      <c r="BP1532" t="s">
        <v>82</v>
      </c>
      <c r="BQ1532" t="s">
        <v>82</v>
      </c>
    </row>
    <row r="1533" spans="1:69" x14ac:dyDescent="0.2">
      <c r="A1533" s="5">
        <v>0</v>
      </c>
      <c r="B1533" t="s">
        <v>22497</v>
      </c>
      <c r="C1533" t="s">
        <v>22498</v>
      </c>
      <c r="D1533" t="s">
        <v>22499</v>
      </c>
      <c r="E1533" t="s">
        <v>22500</v>
      </c>
      <c r="F1533" t="s">
        <v>120</v>
      </c>
      <c r="G1533" t="s">
        <v>22501</v>
      </c>
      <c r="H1533" s="1">
        <v>43816</v>
      </c>
      <c r="I1533" s="1">
        <v>43800</v>
      </c>
      <c r="J1533" t="b">
        <v>0</v>
      </c>
      <c r="K1533" t="s">
        <v>75</v>
      </c>
      <c r="L1533" t="s">
        <v>15280</v>
      </c>
      <c r="M1533" t="s">
        <v>123</v>
      </c>
      <c r="N1533">
        <v>50</v>
      </c>
      <c r="O1533" t="s">
        <v>22502</v>
      </c>
      <c r="P1533" t="s">
        <v>125</v>
      </c>
      <c r="Q1533" t="s">
        <v>1072</v>
      </c>
      <c r="R1533" t="s">
        <v>81</v>
      </c>
      <c r="S1533">
        <v>1</v>
      </c>
      <c r="T1533" s="1">
        <v>43816</v>
      </c>
      <c r="U1533" s="1">
        <v>43800</v>
      </c>
      <c r="V1533" t="s">
        <v>127</v>
      </c>
      <c r="W1533" s="2">
        <v>43839</v>
      </c>
      <c r="X1533" t="s">
        <v>82</v>
      </c>
      <c r="Y1533" t="s">
        <v>22503</v>
      </c>
      <c r="Z1533" t="s">
        <v>22504</v>
      </c>
      <c r="AA1533" t="s">
        <v>22505</v>
      </c>
      <c r="AB1533" t="s">
        <v>22506</v>
      </c>
      <c r="AC1533" t="s">
        <v>22507</v>
      </c>
      <c r="AD1533" t="s">
        <v>22508</v>
      </c>
      <c r="AE1533" t="s">
        <v>22503</v>
      </c>
      <c r="AF1533" t="s">
        <v>22504</v>
      </c>
      <c r="AG1533" t="s">
        <v>22505</v>
      </c>
      <c r="AH1533" t="s">
        <v>22506</v>
      </c>
      <c r="AI1533" t="s">
        <v>22507</v>
      </c>
      <c r="AJ1533" t="s">
        <v>22508</v>
      </c>
      <c r="AK1533" t="s">
        <v>296</v>
      </c>
      <c r="AL1533" t="s">
        <v>82</v>
      </c>
      <c r="AM1533" t="s">
        <v>22509</v>
      </c>
      <c r="AN1533" t="s">
        <v>335</v>
      </c>
      <c r="AO1533" t="s">
        <v>123</v>
      </c>
      <c r="AP1533" t="s">
        <v>132</v>
      </c>
      <c r="AQ1533" t="s">
        <v>395</v>
      </c>
      <c r="AR1533" t="s">
        <v>1075</v>
      </c>
      <c r="AS1533" t="s">
        <v>22510</v>
      </c>
      <c r="AT1533" t="s">
        <v>22511</v>
      </c>
      <c r="AU1533" t="s">
        <v>81</v>
      </c>
      <c r="AV1533" t="s">
        <v>82</v>
      </c>
      <c r="AW1533" t="s">
        <v>81</v>
      </c>
      <c r="AX1533" t="s">
        <v>81</v>
      </c>
      <c r="AY1533" t="s">
        <v>81</v>
      </c>
      <c r="AZ1533" t="s">
        <v>81</v>
      </c>
      <c r="BA1533" t="s">
        <v>82</v>
      </c>
      <c r="BB1533" s="1">
        <v>1</v>
      </c>
      <c r="BC1533" t="s">
        <v>81</v>
      </c>
      <c r="BD1533" t="s">
        <v>81</v>
      </c>
      <c r="BE1533" t="s">
        <v>81</v>
      </c>
      <c r="BF1533" t="s">
        <v>81</v>
      </c>
      <c r="BG1533" t="s">
        <v>81</v>
      </c>
      <c r="BH1533" t="s">
        <v>81</v>
      </c>
      <c r="BI1533" t="s">
        <v>81</v>
      </c>
      <c r="BJ1533" s="1">
        <v>44651</v>
      </c>
      <c r="BK1533" t="s">
        <v>82</v>
      </c>
      <c r="BL1533" t="s">
        <v>399</v>
      </c>
      <c r="BM1533" t="s">
        <v>201</v>
      </c>
      <c r="BN1533" t="s">
        <v>22506</v>
      </c>
      <c r="BO1533" t="s">
        <v>22512</v>
      </c>
      <c r="BP1533" t="s">
        <v>22513</v>
      </c>
      <c r="BQ1533" t="s">
        <v>22506</v>
      </c>
    </row>
    <row r="1534" spans="1:69" x14ac:dyDescent="0.2">
      <c r="A1534" s="5">
        <v>0</v>
      </c>
      <c r="B1534" t="s">
        <v>22514</v>
      </c>
      <c r="C1534" t="s">
        <v>1267</v>
      </c>
      <c r="D1534" t="s">
        <v>22515</v>
      </c>
      <c r="E1534" t="s">
        <v>22514</v>
      </c>
      <c r="F1534" t="s">
        <v>73</v>
      </c>
      <c r="G1534" t="s">
        <v>22516</v>
      </c>
      <c r="H1534" s="1">
        <v>43483</v>
      </c>
      <c r="I1534" s="1">
        <v>43594</v>
      </c>
      <c r="J1534" t="b">
        <v>0</v>
      </c>
      <c r="K1534" t="s">
        <v>75</v>
      </c>
      <c r="L1534" t="s">
        <v>1022</v>
      </c>
      <c r="M1534" t="s">
        <v>90</v>
      </c>
      <c r="N1534">
        <v>3062</v>
      </c>
      <c r="O1534" t="s">
        <v>9407</v>
      </c>
      <c r="P1534" t="s">
        <v>79</v>
      </c>
      <c r="Q1534" t="s">
        <v>22517</v>
      </c>
      <c r="R1534" t="s">
        <v>81</v>
      </c>
      <c r="S1534" t="s">
        <v>82</v>
      </c>
      <c r="T1534" s="1">
        <v>43483</v>
      </c>
      <c r="U1534" t="s">
        <v>22518</v>
      </c>
      <c r="V1534" t="s">
        <v>834</v>
      </c>
      <c r="W1534" s="2">
        <v>44137</v>
      </c>
      <c r="X1534" t="s">
        <v>22519</v>
      </c>
      <c r="Y1534" t="s">
        <v>148</v>
      </c>
      <c r="Z1534" t="s">
        <v>22520</v>
      </c>
      <c r="AA1534" t="s">
        <v>82</v>
      </c>
      <c r="AB1534" t="s">
        <v>22521</v>
      </c>
      <c r="AC1534" t="s">
        <v>22522</v>
      </c>
      <c r="AD1534" t="s">
        <v>22523</v>
      </c>
      <c r="AE1534" t="s">
        <v>148</v>
      </c>
      <c r="AF1534" t="s">
        <v>22520</v>
      </c>
      <c r="AG1534" t="s">
        <v>82</v>
      </c>
      <c r="AH1534" t="s">
        <v>22521</v>
      </c>
      <c r="AI1534" t="s">
        <v>22522</v>
      </c>
      <c r="AJ1534" t="s">
        <v>22523</v>
      </c>
      <c r="AK1534" t="s">
        <v>296</v>
      </c>
      <c r="AL1534" t="s">
        <v>22524</v>
      </c>
      <c r="AM1534" t="s">
        <v>88</v>
      </c>
      <c r="AN1534" t="s">
        <v>154</v>
      </c>
      <c r="AO1534" t="s">
        <v>90</v>
      </c>
      <c r="AP1534" t="s">
        <v>91</v>
      </c>
      <c r="AQ1534" t="s">
        <v>22525</v>
      </c>
      <c r="AR1534" t="s">
        <v>82</v>
      </c>
      <c r="AS1534" t="s">
        <v>22526</v>
      </c>
      <c r="AT1534" t="s">
        <v>22527</v>
      </c>
      <c r="AU1534" t="s">
        <v>81</v>
      </c>
      <c r="AV1534" t="s">
        <v>82</v>
      </c>
      <c r="AW1534" t="s">
        <v>82</v>
      </c>
      <c r="AX1534" t="s">
        <v>82</v>
      </c>
      <c r="AY1534" t="s">
        <v>82</v>
      </c>
      <c r="AZ1534" t="s">
        <v>82</v>
      </c>
      <c r="BA1534" t="s">
        <v>82</v>
      </c>
      <c r="BB1534" t="s">
        <v>82</v>
      </c>
      <c r="BC1534" t="s">
        <v>82</v>
      </c>
      <c r="BD1534" t="s">
        <v>82</v>
      </c>
      <c r="BE1534" t="s">
        <v>82</v>
      </c>
      <c r="BF1534" t="s">
        <v>82</v>
      </c>
      <c r="BG1534" t="s">
        <v>82</v>
      </c>
      <c r="BH1534" t="s">
        <v>82</v>
      </c>
      <c r="BI1534" t="s">
        <v>82</v>
      </c>
      <c r="BJ1534" t="s">
        <v>82</v>
      </c>
      <c r="BK1534" t="s">
        <v>82</v>
      </c>
      <c r="BL1534" t="s">
        <v>82</v>
      </c>
      <c r="BM1534" t="s">
        <v>82</v>
      </c>
      <c r="BN1534" t="s">
        <v>82</v>
      </c>
      <c r="BO1534" t="s">
        <v>82</v>
      </c>
      <c r="BP1534" t="s">
        <v>82</v>
      </c>
      <c r="BQ1534" t="s">
        <v>82</v>
      </c>
    </row>
    <row r="1535" spans="1:69" x14ac:dyDescent="0.2">
      <c r="A1535" s="5">
        <v>1</v>
      </c>
      <c r="B1535" t="s">
        <v>22528</v>
      </c>
      <c r="C1535" t="s">
        <v>22529</v>
      </c>
      <c r="D1535" t="s">
        <v>22530</v>
      </c>
      <c r="E1535" t="s">
        <v>22531</v>
      </c>
      <c r="F1535" t="s">
        <v>73</v>
      </c>
      <c r="G1535" t="s">
        <v>22532</v>
      </c>
      <c r="H1535" s="1">
        <v>43130</v>
      </c>
      <c r="I1535" s="1">
        <v>43066</v>
      </c>
      <c r="J1535" t="b">
        <v>0</v>
      </c>
      <c r="K1535" t="s">
        <v>75</v>
      </c>
      <c r="L1535" t="s">
        <v>979</v>
      </c>
      <c r="M1535" t="s">
        <v>363</v>
      </c>
      <c r="N1535">
        <v>138</v>
      </c>
      <c r="O1535" t="s">
        <v>22533</v>
      </c>
      <c r="P1535" t="s">
        <v>22534</v>
      </c>
      <c r="Q1535" t="s">
        <v>22535</v>
      </c>
      <c r="R1535" t="s">
        <v>81</v>
      </c>
      <c r="S1535">
        <v>1</v>
      </c>
      <c r="T1535" s="1">
        <v>43130</v>
      </c>
      <c r="U1535" t="s">
        <v>1304</v>
      </c>
      <c r="V1535" t="s">
        <v>452</v>
      </c>
      <c r="W1535" s="2">
        <v>43920</v>
      </c>
      <c r="X1535" t="s">
        <v>16051</v>
      </c>
      <c r="Y1535" t="s">
        <v>81</v>
      </c>
      <c r="Z1535" t="s">
        <v>22536</v>
      </c>
      <c r="AA1535" t="s">
        <v>82</v>
      </c>
      <c r="AB1535" t="s">
        <v>81</v>
      </c>
      <c r="AC1535" t="s">
        <v>81</v>
      </c>
      <c r="AD1535" t="s">
        <v>22533</v>
      </c>
      <c r="AE1535" t="s">
        <v>81</v>
      </c>
      <c r="AF1535" t="s">
        <v>22536</v>
      </c>
      <c r="AG1535" t="s">
        <v>82</v>
      </c>
      <c r="AH1535" t="s">
        <v>81</v>
      </c>
      <c r="AI1535" t="s">
        <v>81</v>
      </c>
      <c r="AJ1535" t="s">
        <v>22533</v>
      </c>
      <c r="AK1535" t="s">
        <v>110</v>
      </c>
      <c r="AL1535" t="s">
        <v>82</v>
      </c>
      <c r="AM1535" t="s">
        <v>88</v>
      </c>
      <c r="AN1535" t="s">
        <v>1098</v>
      </c>
      <c r="AO1535" t="s">
        <v>2057</v>
      </c>
      <c r="AP1535" t="s">
        <v>91</v>
      </c>
      <c r="AQ1535" t="s">
        <v>22537</v>
      </c>
      <c r="AR1535" t="s">
        <v>82</v>
      </c>
      <c r="AS1535" t="s">
        <v>19904</v>
      </c>
      <c r="AT1535" t="s">
        <v>22538</v>
      </c>
      <c r="AU1535" t="s">
        <v>81</v>
      </c>
      <c r="AV1535" t="s">
        <v>82</v>
      </c>
      <c r="AW1535" t="s">
        <v>82</v>
      </c>
      <c r="AX1535" t="s">
        <v>82</v>
      </c>
      <c r="AY1535" t="s">
        <v>82</v>
      </c>
      <c r="AZ1535" t="s">
        <v>82</v>
      </c>
      <c r="BA1535" t="s">
        <v>82</v>
      </c>
      <c r="BB1535" t="s">
        <v>82</v>
      </c>
      <c r="BC1535" t="s">
        <v>82</v>
      </c>
      <c r="BD1535" t="s">
        <v>82</v>
      </c>
      <c r="BE1535" t="s">
        <v>82</v>
      </c>
      <c r="BF1535" t="s">
        <v>82</v>
      </c>
      <c r="BG1535" t="s">
        <v>82</v>
      </c>
      <c r="BH1535" t="s">
        <v>82</v>
      </c>
      <c r="BI1535" t="s">
        <v>82</v>
      </c>
      <c r="BJ1535" t="s">
        <v>82</v>
      </c>
      <c r="BK1535" t="s">
        <v>82</v>
      </c>
      <c r="BL1535" t="s">
        <v>82</v>
      </c>
      <c r="BM1535" t="s">
        <v>82</v>
      </c>
      <c r="BN1535" t="s">
        <v>82</v>
      </c>
      <c r="BO1535" t="s">
        <v>82</v>
      </c>
      <c r="BP1535" t="s">
        <v>82</v>
      </c>
      <c r="BQ1535" t="s">
        <v>82</v>
      </c>
    </row>
    <row r="1536" spans="1:69" x14ac:dyDescent="0.2">
      <c r="A1536" s="5">
        <v>1</v>
      </c>
      <c r="B1536" t="s">
        <v>22539</v>
      </c>
      <c r="C1536" t="s">
        <v>22540</v>
      </c>
      <c r="D1536" t="s">
        <v>22541</v>
      </c>
      <c r="E1536" t="s">
        <v>22542</v>
      </c>
      <c r="F1536" t="s">
        <v>178</v>
      </c>
      <c r="G1536" t="s">
        <v>22543</v>
      </c>
      <c r="H1536" s="1">
        <v>43307</v>
      </c>
      <c r="I1536" s="1">
        <v>43360</v>
      </c>
      <c r="J1536" t="b">
        <v>0</v>
      </c>
      <c r="K1536" t="s">
        <v>180</v>
      </c>
      <c r="L1536" t="s">
        <v>22544</v>
      </c>
      <c r="M1536" t="s">
        <v>182</v>
      </c>
      <c r="N1536">
        <v>12120</v>
      </c>
      <c r="O1536" t="s">
        <v>13445</v>
      </c>
      <c r="P1536" t="s">
        <v>22545</v>
      </c>
      <c r="Q1536" t="s">
        <v>22546</v>
      </c>
      <c r="R1536" t="s">
        <v>81</v>
      </c>
      <c r="S1536" t="s">
        <v>82</v>
      </c>
      <c r="T1536" s="1">
        <v>43307</v>
      </c>
      <c r="U1536" s="1">
        <v>43360</v>
      </c>
      <c r="V1536" t="s">
        <v>186</v>
      </c>
      <c r="W1536" s="2">
        <v>43901</v>
      </c>
      <c r="X1536" t="s">
        <v>22547</v>
      </c>
      <c r="Y1536" t="s">
        <v>13450</v>
      </c>
      <c r="Z1536" t="s">
        <v>81</v>
      </c>
      <c r="AA1536" t="s">
        <v>22548</v>
      </c>
      <c r="AB1536" t="s">
        <v>13452</v>
      </c>
      <c r="AC1536">
        <f>1418658-9393378</f>
        <v>-7974720</v>
      </c>
      <c r="AD1536" t="s">
        <v>13454</v>
      </c>
      <c r="AE1536" t="s">
        <v>13450</v>
      </c>
      <c r="AF1536" t="s">
        <v>81</v>
      </c>
      <c r="AG1536" t="s">
        <v>22548</v>
      </c>
      <c r="AH1536" t="s">
        <v>13452</v>
      </c>
      <c r="AI1536">
        <f>1418658-9393378</f>
        <v>-7974720</v>
      </c>
      <c r="AJ1536" t="s">
        <v>13454</v>
      </c>
      <c r="AK1536" t="s">
        <v>250</v>
      </c>
      <c r="AL1536" t="s">
        <v>82</v>
      </c>
      <c r="AM1536" t="s">
        <v>13454</v>
      </c>
      <c r="AN1536" t="s">
        <v>81</v>
      </c>
      <c r="AO1536" t="s">
        <v>81</v>
      </c>
      <c r="AP1536" t="s">
        <v>192</v>
      </c>
      <c r="AQ1536" t="s">
        <v>22549</v>
      </c>
      <c r="AR1536" t="s">
        <v>22550</v>
      </c>
      <c r="AS1536" t="s">
        <v>22551</v>
      </c>
      <c r="AT1536" t="s">
        <v>22552</v>
      </c>
      <c r="AU1536" t="s">
        <v>81</v>
      </c>
      <c r="AV1536" t="s">
        <v>82</v>
      </c>
      <c r="AW1536" t="s">
        <v>198</v>
      </c>
      <c r="AX1536" t="s">
        <v>81</v>
      </c>
      <c r="AY1536" t="s">
        <v>81</v>
      </c>
      <c r="AZ1536" t="s">
        <v>22539</v>
      </c>
      <c r="BA1536" t="s">
        <v>82</v>
      </c>
      <c r="BB1536" s="1">
        <v>1</v>
      </c>
      <c r="BC1536" t="s">
        <v>199</v>
      </c>
      <c r="BD1536" t="s">
        <v>199</v>
      </c>
      <c r="BE1536" t="s">
        <v>199</v>
      </c>
      <c r="BF1536" t="s">
        <v>199</v>
      </c>
      <c r="BG1536" t="s">
        <v>81</v>
      </c>
      <c r="BH1536" t="s">
        <v>81</v>
      </c>
      <c r="BI1536" t="s">
        <v>81</v>
      </c>
      <c r="BJ1536" t="s">
        <v>82</v>
      </c>
      <c r="BK1536" t="s">
        <v>82</v>
      </c>
      <c r="BL1536" t="s">
        <v>200</v>
      </c>
      <c r="BM1536" t="s">
        <v>22553</v>
      </c>
      <c r="BN1536" t="s">
        <v>81</v>
      </c>
      <c r="BO1536" t="s">
        <v>81</v>
      </c>
      <c r="BP1536" t="s">
        <v>81</v>
      </c>
      <c r="BQ1536" t="s">
        <v>81</v>
      </c>
    </row>
    <row r="1537" spans="1:69" x14ac:dyDescent="0.2">
      <c r="A1537" s="5">
        <v>0</v>
      </c>
      <c r="B1537" t="s">
        <v>22554</v>
      </c>
      <c r="C1537" t="s">
        <v>22555</v>
      </c>
      <c r="D1537" t="s">
        <v>22556</v>
      </c>
      <c r="E1537" t="s">
        <v>22554</v>
      </c>
      <c r="F1537" t="s">
        <v>73</v>
      </c>
      <c r="G1537" t="s">
        <v>22557</v>
      </c>
      <c r="H1537" s="1">
        <v>42466</v>
      </c>
      <c r="I1537" s="1">
        <v>42461</v>
      </c>
      <c r="J1537" t="b">
        <v>1</v>
      </c>
      <c r="K1537" t="s">
        <v>75</v>
      </c>
      <c r="L1537" t="s">
        <v>1162</v>
      </c>
      <c r="M1537" t="s">
        <v>90</v>
      </c>
      <c r="N1537">
        <v>15</v>
      </c>
      <c r="O1537" t="s">
        <v>420</v>
      </c>
      <c r="P1537" t="s">
        <v>421</v>
      </c>
      <c r="Q1537" t="s">
        <v>950</v>
      </c>
      <c r="R1537" t="s">
        <v>81</v>
      </c>
      <c r="S1537" t="s">
        <v>82</v>
      </c>
      <c r="T1537" s="1">
        <v>42466</v>
      </c>
      <c r="U1537" s="3">
        <v>42461</v>
      </c>
      <c r="V1537" t="s">
        <v>367</v>
      </c>
      <c r="W1537" s="2">
        <v>43969</v>
      </c>
      <c r="X1537" t="s">
        <v>22558</v>
      </c>
      <c r="Y1537" t="s">
        <v>81</v>
      </c>
      <c r="Z1537" t="s">
        <v>22559</v>
      </c>
      <c r="AA1537" t="s">
        <v>82</v>
      </c>
      <c r="AB1537" t="s">
        <v>81</v>
      </c>
      <c r="AC1537" t="s">
        <v>81</v>
      </c>
      <c r="AD1537" t="s">
        <v>16625</v>
      </c>
      <c r="AE1537" t="s">
        <v>81</v>
      </c>
      <c r="AF1537" t="s">
        <v>22559</v>
      </c>
      <c r="AG1537" t="s">
        <v>82</v>
      </c>
      <c r="AH1537" t="s">
        <v>81</v>
      </c>
      <c r="AI1537" t="s">
        <v>81</v>
      </c>
      <c r="AJ1537" t="s">
        <v>16625</v>
      </c>
      <c r="AK1537" t="s">
        <v>110</v>
      </c>
      <c r="AL1537" t="s">
        <v>82</v>
      </c>
      <c r="AM1537" t="s">
        <v>88</v>
      </c>
      <c r="AN1537" t="s">
        <v>154</v>
      </c>
      <c r="AO1537" t="s">
        <v>90</v>
      </c>
      <c r="AP1537" t="s">
        <v>91</v>
      </c>
      <c r="AQ1537" t="s">
        <v>22560</v>
      </c>
      <c r="AR1537" t="s">
        <v>82</v>
      </c>
      <c r="AS1537" t="s">
        <v>22561</v>
      </c>
      <c r="AT1537" t="s">
        <v>22562</v>
      </c>
      <c r="AU1537" t="s">
        <v>81</v>
      </c>
      <c r="AV1537" t="s">
        <v>82</v>
      </c>
      <c r="AW1537" t="s">
        <v>82</v>
      </c>
      <c r="AX1537" t="s">
        <v>82</v>
      </c>
      <c r="AY1537" t="s">
        <v>22563</v>
      </c>
      <c r="AZ1537" t="s">
        <v>82</v>
      </c>
      <c r="BA1537" s="1">
        <v>43966</v>
      </c>
      <c r="BB1537" t="s">
        <v>82</v>
      </c>
      <c r="BC1537" t="s">
        <v>82</v>
      </c>
      <c r="BD1537" t="s">
        <v>82</v>
      </c>
      <c r="BE1537" t="s">
        <v>82</v>
      </c>
      <c r="BF1537" t="s">
        <v>82</v>
      </c>
      <c r="BG1537" t="s">
        <v>82</v>
      </c>
      <c r="BH1537" t="s">
        <v>82</v>
      </c>
      <c r="BI1537" t="s">
        <v>82</v>
      </c>
      <c r="BJ1537" t="s">
        <v>82</v>
      </c>
      <c r="BK1537" t="s">
        <v>261</v>
      </c>
      <c r="BL1537" t="s">
        <v>82</v>
      </c>
      <c r="BM1537" t="s">
        <v>82</v>
      </c>
      <c r="BN1537" t="s">
        <v>82</v>
      </c>
      <c r="BO1537" t="s">
        <v>82</v>
      </c>
      <c r="BP1537" t="s">
        <v>82</v>
      </c>
      <c r="BQ1537" t="s">
        <v>82</v>
      </c>
    </row>
    <row r="1538" spans="1:69" x14ac:dyDescent="0.2">
      <c r="A1538" s="5">
        <v>0</v>
      </c>
      <c r="B1538" t="s">
        <v>22564</v>
      </c>
      <c r="C1538" t="s">
        <v>22565</v>
      </c>
      <c r="D1538" t="s">
        <v>22566</v>
      </c>
      <c r="E1538" t="s">
        <v>22567</v>
      </c>
      <c r="F1538" t="s">
        <v>73</v>
      </c>
      <c r="G1538" t="s">
        <v>22568</v>
      </c>
      <c r="H1538" s="1">
        <v>43808</v>
      </c>
      <c r="I1538" s="1">
        <v>43770</v>
      </c>
      <c r="J1538" t="b">
        <v>0</v>
      </c>
      <c r="K1538" t="s">
        <v>75</v>
      </c>
      <c r="L1538" t="s">
        <v>465</v>
      </c>
      <c r="M1538" t="s">
        <v>538</v>
      </c>
      <c r="N1538">
        <v>102</v>
      </c>
      <c r="O1538" t="s">
        <v>22569</v>
      </c>
      <c r="P1538" t="s">
        <v>365</v>
      </c>
      <c r="Q1538" t="s">
        <v>22570</v>
      </c>
      <c r="R1538" t="s">
        <v>81</v>
      </c>
      <c r="S1538" t="s">
        <v>82</v>
      </c>
      <c r="T1538" s="1">
        <v>43808</v>
      </c>
      <c r="U1538" t="s">
        <v>3244</v>
      </c>
      <c r="V1538" t="s">
        <v>146</v>
      </c>
      <c r="W1538" s="2">
        <v>43836</v>
      </c>
      <c r="X1538" t="s">
        <v>22571</v>
      </c>
      <c r="Y1538" t="s">
        <v>10215</v>
      </c>
      <c r="Z1538" t="s">
        <v>22572</v>
      </c>
      <c r="AA1538" t="s">
        <v>82</v>
      </c>
      <c r="AB1538" t="s">
        <v>22573</v>
      </c>
      <c r="AC1538" t="s">
        <v>22574</v>
      </c>
      <c r="AD1538" t="s">
        <v>22575</v>
      </c>
      <c r="AE1538" t="s">
        <v>10215</v>
      </c>
      <c r="AF1538" t="s">
        <v>22572</v>
      </c>
      <c r="AG1538" t="s">
        <v>82</v>
      </c>
      <c r="AH1538" t="s">
        <v>22573</v>
      </c>
      <c r="AI1538" t="s">
        <v>22574</v>
      </c>
      <c r="AJ1538" t="s">
        <v>22575</v>
      </c>
      <c r="AK1538" t="s">
        <v>296</v>
      </c>
      <c r="AL1538" t="s">
        <v>82</v>
      </c>
      <c r="AM1538" t="s">
        <v>88</v>
      </c>
      <c r="AN1538" t="s">
        <v>154</v>
      </c>
      <c r="AO1538" t="s">
        <v>1424</v>
      </c>
      <c r="AP1538" t="s">
        <v>91</v>
      </c>
      <c r="AQ1538" t="s">
        <v>22576</v>
      </c>
      <c r="AR1538" t="s">
        <v>82</v>
      </c>
      <c r="AS1538" t="s">
        <v>22577</v>
      </c>
      <c r="AT1538" t="s">
        <v>82</v>
      </c>
      <c r="AU1538" t="s">
        <v>81</v>
      </c>
      <c r="AV1538" t="s">
        <v>82</v>
      </c>
      <c r="AW1538" t="s">
        <v>82</v>
      </c>
      <c r="AX1538" t="s">
        <v>82</v>
      </c>
      <c r="AY1538" t="s">
        <v>82</v>
      </c>
      <c r="AZ1538" t="s">
        <v>82</v>
      </c>
      <c r="BA1538" t="s">
        <v>82</v>
      </c>
      <c r="BB1538" t="s">
        <v>82</v>
      </c>
      <c r="BC1538" t="s">
        <v>82</v>
      </c>
      <c r="BD1538" t="s">
        <v>82</v>
      </c>
      <c r="BE1538" t="s">
        <v>82</v>
      </c>
      <c r="BF1538" t="s">
        <v>82</v>
      </c>
      <c r="BG1538" t="s">
        <v>82</v>
      </c>
      <c r="BH1538" t="s">
        <v>82</v>
      </c>
      <c r="BI1538" t="s">
        <v>82</v>
      </c>
      <c r="BJ1538" t="s">
        <v>82</v>
      </c>
      <c r="BK1538" t="s">
        <v>82</v>
      </c>
      <c r="BL1538" t="s">
        <v>82</v>
      </c>
      <c r="BM1538" t="s">
        <v>82</v>
      </c>
      <c r="BN1538" t="s">
        <v>82</v>
      </c>
      <c r="BO1538" t="s">
        <v>82</v>
      </c>
      <c r="BP1538" t="s">
        <v>82</v>
      </c>
      <c r="BQ1538" t="s">
        <v>82</v>
      </c>
    </row>
    <row r="1539" spans="1:69" x14ac:dyDescent="0.2">
      <c r="A1539" s="5">
        <v>0</v>
      </c>
      <c r="B1539" t="s">
        <v>22578</v>
      </c>
      <c r="C1539" t="s">
        <v>22579</v>
      </c>
      <c r="D1539" t="s">
        <v>22580</v>
      </c>
      <c r="E1539" t="s">
        <v>22581</v>
      </c>
      <c r="F1539" t="s">
        <v>73</v>
      </c>
      <c r="G1539" t="s">
        <v>22582</v>
      </c>
      <c r="H1539" s="1">
        <v>43593</v>
      </c>
      <c r="I1539" s="1">
        <v>43612</v>
      </c>
      <c r="J1539" t="b">
        <v>0</v>
      </c>
      <c r="K1539" t="s">
        <v>75</v>
      </c>
      <c r="L1539" t="s">
        <v>22583</v>
      </c>
      <c r="M1539" t="s">
        <v>90</v>
      </c>
      <c r="N1539">
        <v>300</v>
      </c>
      <c r="O1539" t="s">
        <v>18498</v>
      </c>
      <c r="P1539" t="s">
        <v>2093</v>
      </c>
      <c r="Q1539" t="s">
        <v>918</v>
      </c>
      <c r="R1539" t="s">
        <v>81</v>
      </c>
      <c r="S1539" t="s">
        <v>82</v>
      </c>
      <c r="T1539" s="1">
        <v>43593</v>
      </c>
      <c r="U1539" t="s">
        <v>22584</v>
      </c>
      <c r="V1539" t="s">
        <v>542</v>
      </c>
      <c r="W1539" s="2">
        <v>43969</v>
      </c>
      <c r="X1539" t="s">
        <v>22585</v>
      </c>
      <c r="Y1539" t="s">
        <v>148</v>
      </c>
      <c r="Z1539" t="s">
        <v>22586</v>
      </c>
      <c r="AA1539" t="s">
        <v>82</v>
      </c>
      <c r="AB1539" t="s">
        <v>22587</v>
      </c>
      <c r="AC1539" t="s">
        <v>22588</v>
      </c>
      <c r="AD1539" t="s">
        <v>22589</v>
      </c>
      <c r="AE1539" t="s">
        <v>148</v>
      </c>
      <c r="AF1539" t="s">
        <v>22586</v>
      </c>
      <c r="AG1539" t="s">
        <v>82</v>
      </c>
      <c r="AH1539" t="s">
        <v>22587</v>
      </c>
      <c r="AI1539" t="s">
        <v>22588</v>
      </c>
      <c r="AJ1539" t="s">
        <v>22589</v>
      </c>
      <c r="AK1539" t="s">
        <v>296</v>
      </c>
      <c r="AL1539" t="s">
        <v>8709</v>
      </c>
      <c r="AM1539" t="s">
        <v>88</v>
      </c>
      <c r="AN1539" t="s">
        <v>154</v>
      </c>
      <c r="AO1539" t="s">
        <v>90</v>
      </c>
      <c r="AP1539" t="s">
        <v>91</v>
      </c>
      <c r="AQ1539" t="s">
        <v>22590</v>
      </c>
      <c r="AR1539" t="s">
        <v>82</v>
      </c>
      <c r="AS1539" t="s">
        <v>22591</v>
      </c>
      <c r="AT1539" t="s">
        <v>22592</v>
      </c>
      <c r="AU1539" t="s">
        <v>81</v>
      </c>
      <c r="AV1539" t="s">
        <v>82</v>
      </c>
      <c r="AW1539" t="s">
        <v>82</v>
      </c>
      <c r="AX1539" t="s">
        <v>82</v>
      </c>
      <c r="AY1539" t="s">
        <v>82</v>
      </c>
      <c r="AZ1539" t="s">
        <v>82</v>
      </c>
      <c r="BA1539" t="s">
        <v>82</v>
      </c>
      <c r="BB1539" t="s">
        <v>82</v>
      </c>
      <c r="BC1539" t="s">
        <v>82</v>
      </c>
      <c r="BD1539" t="s">
        <v>82</v>
      </c>
      <c r="BE1539" t="s">
        <v>82</v>
      </c>
      <c r="BF1539" t="s">
        <v>82</v>
      </c>
      <c r="BG1539" t="s">
        <v>82</v>
      </c>
      <c r="BH1539" t="s">
        <v>82</v>
      </c>
      <c r="BI1539" t="s">
        <v>82</v>
      </c>
      <c r="BJ1539" t="s">
        <v>82</v>
      </c>
      <c r="BK1539" t="s">
        <v>82</v>
      </c>
      <c r="BL1539" t="s">
        <v>82</v>
      </c>
      <c r="BM1539" t="s">
        <v>82</v>
      </c>
      <c r="BN1539" t="s">
        <v>82</v>
      </c>
      <c r="BO1539" t="s">
        <v>82</v>
      </c>
      <c r="BP1539" t="s">
        <v>82</v>
      </c>
      <c r="BQ1539" t="s">
        <v>82</v>
      </c>
    </row>
    <row r="1540" spans="1:69" x14ac:dyDescent="0.2">
      <c r="A1540" s="5">
        <v>0</v>
      </c>
      <c r="B1540" t="s">
        <v>22593</v>
      </c>
      <c r="C1540" t="s">
        <v>22594</v>
      </c>
      <c r="D1540" t="s">
        <v>22595</v>
      </c>
      <c r="E1540" t="s">
        <v>22596</v>
      </c>
      <c r="F1540" t="s">
        <v>120</v>
      </c>
      <c r="G1540" t="s">
        <v>22597</v>
      </c>
      <c r="H1540" s="1">
        <v>43358</v>
      </c>
      <c r="I1540" s="1">
        <v>43374</v>
      </c>
      <c r="J1540" t="b">
        <v>0</v>
      </c>
      <c r="K1540" t="s">
        <v>75</v>
      </c>
      <c r="L1540" t="s">
        <v>15280</v>
      </c>
      <c r="M1540" t="s">
        <v>123</v>
      </c>
      <c r="N1540">
        <v>40</v>
      </c>
      <c r="O1540" t="s">
        <v>22598</v>
      </c>
      <c r="P1540" t="s">
        <v>125</v>
      </c>
      <c r="Q1540" t="s">
        <v>22599</v>
      </c>
      <c r="R1540" t="s">
        <v>81</v>
      </c>
      <c r="S1540" t="s">
        <v>82</v>
      </c>
      <c r="T1540" s="1">
        <v>43358</v>
      </c>
      <c r="U1540" s="1">
        <v>43374</v>
      </c>
      <c r="V1540" t="s">
        <v>127</v>
      </c>
      <c r="W1540" s="2">
        <v>43557</v>
      </c>
      <c r="X1540" t="s">
        <v>82</v>
      </c>
      <c r="Y1540" t="s">
        <v>81</v>
      </c>
      <c r="Z1540" t="s">
        <v>22600</v>
      </c>
      <c r="AA1540" t="s">
        <v>22601</v>
      </c>
      <c r="AB1540" t="s">
        <v>22602</v>
      </c>
      <c r="AC1540" t="s">
        <v>22603</v>
      </c>
      <c r="AD1540" t="s">
        <v>22604</v>
      </c>
      <c r="AE1540" t="s">
        <v>81</v>
      </c>
      <c r="AF1540" t="s">
        <v>22605</v>
      </c>
      <c r="AG1540" t="s">
        <v>22601</v>
      </c>
      <c r="AH1540" t="s">
        <v>22606</v>
      </c>
      <c r="AI1540" t="s">
        <v>22603</v>
      </c>
      <c r="AJ1540" t="s">
        <v>22604</v>
      </c>
      <c r="AK1540" t="s">
        <v>212</v>
      </c>
      <c r="AL1540" t="s">
        <v>82</v>
      </c>
      <c r="AM1540" t="s">
        <v>22598</v>
      </c>
      <c r="AN1540" t="s">
        <v>123</v>
      </c>
      <c r="AO1540" t="s">
        <v>123</v>
      </c>
      <c r="AP1540" t="s">
        <v>132</v>
      </c>
      <c r="AQ1540" t="s">
        <v>395</v>
      </c>
      <c r="AR1540" t="s">
        <v>22607</v>
      </c>
      <c r="AS1540" t="s">
        <v>22608</v>
      </c>
      <c r="AT1540" t="s">
        <v>22609</v>
      </c>
      <c r="AU1540" t="s">
        <v>81</v>
      </c>
      <c r="AV1540" t="s">
        <v>82</v>
      </c>
      <c r="AW1540" t="s">
        <v>81</v>
      </c>
      <c r="AX1540" t="s">
        <v>81</v>
      </c>
      <c r="AY1540" t="s">
        <v>81</v>
      </c>
      <c r="AZ1540" t="s">
        <v>81</v>
      </c>
      <c r="BA1540" t="s">
        <v>82</v>
      </c>
      <c r="BB1540" s="1">
        <v>1</v>
      </c>
      <c r="BC1540" t="s">
        <v>81</v>
      </c>
      <c r="BD1540" t="s">
        <v>81</v>
      </c>
      <c r="BE1540" t="s">
        <v>81</v>
      </c>
      <c r="BF1540" t="s">
        <v>81</v>
      </c>
      <c r="BG1540" t="s">
        <v>81</v>
      </c>
      <c r="BH1540" t="s">
        <v>81</v>
      </c>
      <c r="BI1540" t="s">
        <v>81</v>
      </c>
      <c r="BJ1540" s="1">
        <v>43677</v>
      </c>
      <c r="BK1540" t="s">
        <v>82</v>
      </c>
      <c r="BL1540" t="s">
        <v>399</v>
      </c>
      <c r="BM1540" t="s">
        <v>137</v>
      </c>
      <c r="BN1540" t="s">
        <v>81</v>
      </c>
      <c r="BO1540" t="s">
        <v>81</v>
      </c>
      <c r="BP1540" t="s">
        <v>81</v>
      </c>
      <c r="BQ1540" t="s">
        <v>81</v>
      </c>
    </row>
    <row r="1541" spans="1:69" x14ac:dyDescent="0.2">
      <c r="A1541" s="5">
        <v>0</v>
      </c>
      <c r="B1541" t="s">
        <v>22610</v>
      </c>
      <c r="C1541" t="s">
        <v>22611</v>
      </c>
      <c r="D1541" t="s">
        <v>22612</v>
      </c>
      <c r="E1541" t="s">
        <v>22610</v>
      </c>
      <c r="F1541" t="s">
        <v>700</v>
      </c>
      <c r="G1541" t="s">
        <v>22613</v>
      </c>
      <c r="H1541" s="1">
        <v>42690</v>
      </c>
      <c r="I1541" s="1">
        <v>42858</v>
      </c>
      <c r="J1541" t="b">
        <v>0</v>
      </c>
      <c r="K1541" t="s">
        <v>75</v>
      </c>
      <c r="L1541" t="s">
        <v>7680</v>
      </c>
      <c r="M1541" t="s">
        <v>703</v>
      </c>
      <c r="N1541">
        <v>60</v>
      </c>
      <c r="O1541" t="s">
        <v>22614</v>
      </c>
      <c r="P1541" t="s">
        <v>705</v>
      </c>
      <c r="Q1541" t="s">
        <v>22615</v>
      </c>
      <c r="R1541" t="s">
        <v>81</v>
      </c>
      <c r="S1541" t="s">
        <v>82</v>
      </c>
      <c r="T1541" s="1">
        <v>42690</v>
      </c>
      <c r="U1541" s="1">
        <v>42858</v>
      </c>
      <c r="V1541" t="s">
        <v>707</v>
      </c>
      <c r="W1541" s="2">
        <v>43843</v>
      </c>
      <c r="X1541" t="s">
        <v>1905</v>
      </c>
      <c r="Y1541" t="s">
        <v>82</v>
      </c>
      <c r="Z1541" t="s">
        <v>82</v>
      </c>
      <c r="AA1541" t="s">
        <v>82</v>
      </c>
      <c r="AB1541" t="s">
        <v>82</v>
      </c>
      <c r="AC1541" t="s">
        <v>82</v>
      </c>
      <c r="AD1541" t="s">
        <v>82</v>
      </c>
      <c r="AE1541" t="s">
        <v>82</v>
      </c>
      <c r="AF1541" t="s">
        <v>82</v>
      </c>
      <c r="AG1541" t="s">
        <v>82</v>
      </c>
      <c r="AH1541" t="s">
        <v>82</v>
      </c>
      <c r="AI1541" t="s">
        <v>82</v>
      </c>
      <c r="AJ1541" t="s">
        <v>82</v>
      </c>
      <c r="AK1541" t="s">
        <v>110</v>
      </c>
      <c r="AL1541" t="s">
        <v>82</v>
      </c>
      <c r="AM1541" t="s">
        <v>22614</v>
      </c>
      <c r="AN1541" t="s">
        <v>154</v>
      </c>
      <c r="AO1541" t="s">
        <v>89</v>
      </c>
      <c r="AP1541" t="s">
        <v>710</v>
      </c>
      <c r="AQ1541" t="s">
        <v>22616</v>
      </c>
      <c r="AR1541" t="s">
        <v>22617</v>
      </c>
      <c r="AS1541" t="s">
        <v>22618</v>
      </c>
      <c r="AT1541" t="s">
        <v>22619</v>
      </c>
      <c r="AU1541" t="s">
        <v>81</v>
      </c>
      <c r="AV1541" t="s">
        <v>82</v>
      </c>
      <c r="AW1541" t="s">
        <v>217</v>
      </c>
      <c r="AX1541" t="s">
        <v>81</v>
      </c>
      <c r="AY1541" t="s">
        <v>81</v>
      </c>
      <c r="AZ1541" t="s">
        <v>81</v>
      </c>
      <c r="BA1541" t="s">
        <v>82</v>
      </c>
      <c r="BB1541" s="1">
        <v>1</v>
      </c>
      <c r="BC1541" t="s">
        <v>81</v>
      </c>
      <c r="BD1541" t="s">
        <v>81</v>
      </c>
      <c r="BE1541" t="s">
        <v>81</v>
      </c>
      <c r="BF1541" t="s">
        <v>81</v>
      </c>
      <c r="BG1541" t="s">
        <v>81</v>
      </c>
      <c r="BH1541" t="s">
        <v>81</v>
      </c>
      <c r="BI1541" t="s">
        <v>81</v>
      </c>
      <c r="BJ1541" t="s">
        <v>82</v>
      </c>
      <c r="BK1541" t="s">
        <v>82</v>
      </c>
      <c r="BL1541" t="s">
        <v>200</v>
      </c>
      <c r="BM1541" t="s">
        <v>201</v>
      </c>
      <c r="BN1541" t="s">
        <v>81</v>
      </c>
      <c r="BO1541" t="s">
        <v>22620</v>
      </c>
      <c r="BP1541" t="s">
        <v>81</v>
      </c>
      <c r="BQ1541" t="s">
        <v>81</v>
      </c>
    </row>
    <row r="1542" spans="1:69" x14ac:dyDescent="0.2">
      <c r="A1542" s="5">
        <v>1</v>
      </c>
      <c r="B1542" t="s">
        <v>22621</v>
      </c>
      <c r="C1542" t="s">
        <v>22622</v>
      </c>
      <c r="D1542" t="s">
        <v>22623</v>
      </c>
      <c r="E1542" t="s">
        <v>22624</v>
      </c>
      <c r="F1542" t="s">
        <v>73</v>
      </c>
      <c r="G1542" t="s">
        <v>22625</v>
      </c>
      <c r="H1542" s="1">
        <v>43292</v>
      </c>
      <c r="I1542" s="1">
        <v>43388</v>
      </c>
      <c r="J1542" t="b">
        <v>0</v>
      </c>
      <c r="K1542" t="s">
        <v>75</v>
      </c>
      <c r="L1542" t="s">
        <v>482</v>
      </c>
      <c r="M1542" t="s">
        <v>538</v>
      </c>
      <c r="N1542">
        <v>152</v>
      </c>
      <c r="O1542" t="s">
        <v>1550</v>
      </c>
      <c r="P1542" t="s">
        <v>79</v>
      </c>
      <c r="Q1542" t="s">
        <v>22626</v>
      </c>
      <c r="R1542" t="s">
        <v>81</v>
      </c>
      <c r="S1542" t="s">
        <v>82</v>
      </c>
      <c r="T1542" s="1">
        <v>43292</v>
      </c>
      <c r="U1542" t="s">
        <v>423</v>
      </c>
      <c r="V1542" t="s">
        <v>84</v>
      </c>
      <c r="W1542" s="2">
        <v>43941</v>
      </c>
      <c r="X1542" t="s">
        <v>22627</v>
      </c>
      <c r="Y1542" t="s">
        <v>81</v>
      </c>
      <c r="Z1542" t="s">
        <v>22628</v>
      </c>
      <c r="AA1542" t="s">
        <v>82</v>
      </c>
      <c r="AB1542" t="s">
        <v>81</v>
      </c>
      <c r="AC1542" t="s">
        <v>81</v>
      </c>
      <c r="AD1542" t="s">
        <v>1550</v>
      </c>
      <c r="AE1542" t="s">
        <v>81</v>
      </c>
      <c r="AF1542" t="s">
        <v>22628</v>
      </c>
      <c r="AG1542" t="s">
        <v>82</v>
      </c>
      <c r="AH1542" t="s">
        <v>81</v>
      </c>
      <c r="AI1542" t="s">
        <v>81</v>
      </c>
      <c r="AJ1542" t="s">
        <v>1550</v>
      </c>
      <c r="AK1542" t="s">
        <v>110</v>
      </c>
      <c r="AL1542" t="s">
        <v>22629</v>
      </c>
      <c r="AM1542" t="s">
        <v>88</v>
      </c>
      <c r="AN1542" t="s">
        <v>7433</v>
      </c>
      <c r="AO1542" t="s">
        <v>15145</v>
      </c>
      <c r="AP1542" t="s">
        <v>91</v>
      </c>
      <c r="AQ1542" t="s">
        <v>22630</v>
      </c>
      <c r="AR1542" t="s">
        <v>82</v>
      </c>
      <c r="AS1542" t="s">
        <v>22631</v>
      </c>
      <c r="AT1542" t="s">
        <v>22632</v>
      </c>
      <c r="AU1542" t="s">
        <v>81</v>
      </c>
      <c r="AV1542" t="s">
        <v>82</v>
      </c>
      <c r="AW1542" t="s">
        <v>82</v>
      </c>
      <c r="AX1542" t="s">
        <v>82</v>
      </c>
      <c r="AY1542" t="s">
        <v>82</v>
      </c>
      <c r="AZ1542" t="s">
        <v>82</v>
      </c>
      <c r="BA1542" t="s">
        <v>82</v>
      </c>
      <c r="BB1542" t="s">
        <v>82</v>
      </c>
      <c r="BC1542" t="s">
        <v>82</v>
      </c>
      <c r="BD1542" t="s">
        <v>82</v>
      </c>
      <c r="BE1542" t="s">
        <v>82</v>
      </c>
      <c r="BF1542" t="s">
        <v>82</v>
      </c>
      <c r="BG1542" t="s">
        <v>82</v>
      </c>
      <c r="BH1542" t="s">
        <v>82</v>
      </c>
      <c r="BI1542" t="s">
        <v>82</v>
      </c>
      <c r="BJ1542" t="s">
        <v>82</v>
      </c>
      <c r="BK1542" t="s">
        <v>82</v>
      </c>
      <c r="BL1542" t="s">
        <v>82</v>
      </c>
      <c r="BM1542" t="s">
        <v>82</v>
      </c>
      <c r="BN1542" t="s">
        <v>82</v>
      </c>
      <c r="BO1542" t="s">
        <v>82</v>
      </c>
      <c r="BP1542" t="s">
        <v>82</v>
      </c>
      <c r="BQ1542" t="s">
        <v>82</v>
      </c>
    </row>
    <row r="1543" spans="1:69" x14ac:dyDescent="0.2">
      <c r="A1543" s="5">
        <v>1</v>
      </c>
      <c r="B1543" t="s">
        <v>3300</v>
      </c>
      <c r="C1543" t="s">
        <v>3301</v>
      </c>
      <c r="D1543" t="s">
        <v>3302</v>
      </c>
      <c r="E1543" t="s">
        <v>3300</v>
      </c>
      <c r="F1543" t="s">
        <v>178</v>
      </c>
      <c r="G1543" t="s">
        <v>22633</v>
      </c>
      <c r="H1543" s="1">
        <v>42828</v>
      </c>
      <c r="I1543" s="1">
        <v>42894</v>
      </c>
      <c r="J1543" t="b">
        <v>0</v>
      </c>
      <c r="K1543" t="s">
        <v>180</v>
      </c>
      <c r="L1543" t="s">
        <v>3304</v>
      </c>
      <c r="M1543" t="s">
        <v>308</v>
      </c>
      <c r="N1543">
        <v>108</v>
      </c>
      <c r="O1543" t="s">
        <v>2034</v>
      </c>
      <c r="P1543" t="s">
        <v>22634</v>
      </c>
      <c r="Q1543" t="s">
        <v>10679</v>
      </c>
      <c r="R1543" t="s">
        <v>2033</v>
      </c>
      <c r="S1543" t="s">
        <v>82</v>
      </c>
      <c r="T1543" s="1">
        <v>42828</v>
      </c>
      <c r="U1543" s="1">
        <v>42894</v>
      </c>
      <c r="V1543" t="s">
        <v>186</v>
      </c>
      <c r="W1543" s="2">
        <v>43646</v>
      </c>
      <c r="X1543" t="s">
        <v>3308</v>
      </c>
      <c r="Y1543" t="s">
        <v>3309</v>
      </c>
      <c r="Z1543" t="s">
        <v>81</v>
      </c>
      <c r="AA1543" t="s">
        <v>3310</v>
      </c>
      <c r="AB1543" t="s">
        <v>10680</v>
      </c>
      <c r="AC1543" t="s">
        <v>3312</v>
      </c>
      <c r="AD1543" t="s">
        <v>2034</v>
      </c>
      <c r="AE1543" t="s">
        <v>3309</v>
      </c>
      <c r="AF1543" t="s">
        <v>81</v>
      </c>
      <c r="AG1543" t="s">
        <v>3310</v>
      </c>
      <c r="AH1543" t="s">
        <v>10680</v>
      </c>
      <c r="AI1543" t="s">
        <v>3312</v>
      </c>
      <c r="AJ1543" t="s">
        <v>2034</v>
      </c>
      <c r="AK1543" t="s">
        <v>250</v>
      </c>
      <c r="AL1543" t="s">
        <v>82</v>
      </c>
      <c r="AM1543" t="s">
        <v>2034</v>
      </c>
      <c r="AN1543" t="s">
        <v>81</v>
      </c>
      <c r="AO1543" t="s">
        <v>81</v>
      </c>
      <c r="AP1543" t="s">
        <v>192</v>
      </c>
      <c r="AQ1543" t="s">
        <v>10681</v>
      </c>
      <c r="AR1543" t="s">
        <v>10682</v>
      </c>
      <c r="AS1543" t="s">
        <v>22635</v>
      </c>
      <c r="AT1543" t="s">
        <v>10684</v>
      </c>
      <c r="AU1543" t="s">
        <v>197</v>
      </c>
      <c r="AV1543" t="s">
        <v>82</v>
      </c>
      <c r="AW1543" t="s">
        <v>198</v>
      </c>
      <c r="AX1543" t="s">
        <v>81</v>
      </c>
      <c r="AY1543" t="s">
        <v>81</v>
      </c>
      <c r="AZ1543" t="s">
        <v>3317</v>
      </c>
      <c r="BA1543" t="s">
        <v>82</v>
      </c>
      <c r="BB1543" s="1">
        <v>1</v>
      </c>
      <c r="BC1543" t="s">
        <v>199</v>
      </c>
      <c r="BD1543" t="s">
        <v>199</v>
      </c>
      <c r="BE1543" t="s">
        <v>199</v>
      </c>
      <c r="BF1543" t="s">
        <v>199</v>
      </c>
      <c r="BG1543" t="s">
        <v>81</v>
      </c>
      <c r="BH1543" t="s">
        <v>81</v>
      </c>
      <c r="BI1543" t="s">
        <v>81</v>
      </c>
      <c r="BJ1543" t="s">
        <v>82</v>
      </c>
      <c r="BK1543" t="s">
        <v>82</v>
      </c>
      <c r="BL1543" t="s">
        <v>200</v>
      </c>
      <c r="BM1543" t="s">
        <v>201</v>
      </c>
      <c r="BN1543" t="s">
        <v>81</v>
      </c>
      <c r="BO1543" t="s">
        <v>81</v>
      </c>
      <c r="BP1543" t="s">
        <v>81</v>
      </c>
      <c r="BQ1543" t="s">
        <v>81</v>
      </c>
    </row>
    <row r="1544" spans="1:69" x14ac:dyDescent="0.2">
      <c r="A1544" s="5">
        <v>0</v>
      </c>
      <c r="B1544" t="s">
        <v>22636</v>
      </c>
      <c r="C1544" t="s">
        <v>22637</v>
      </c>
      <c r="D1544" t="s">
        <v>22638</v>
      </c>
      <c r="E1544" t="s">
        <v>22639</v>
      </c>
      <c r="F1544" t="s">
        <v>73</v>
      </c>
      <c r="G1544" t="s">
        <v>22640</v>
      </c>
      <c r="H1544" s="1">
        <v>43762</v>
      </c>
      <c r="I1544" s="1">
        <v>40299</v>
      </c>
      <c r="J1544" t="b">
        <v>0</v>
      </c>
      <c r="K1544" t="s">
        <v>75</v>
      </c>
      <c r="L1544" t="s">
        <v>465</v>
      </c>
      <c r="M1544" t="s">
        <v>90</v>
      </c>
      <c r="N1544">
        <v>44</v>
      </c>
      <c r="O1544" t="s">
        <v>22641</v>
      </c>
      <c r="P1544" t="s">
        <v>449</v>
      </c>
      <c r="Q1544" t="s">
        <v>22642</v>
      </c>
      <c r="R1544" t="s">
        <v>81</v>
      </c>
      <c r="S1544">
        <v>1</v>
      </c>
      <c r="T1544" s="1">
        <v>43762</v>
      </c>
      <c r="U1544" t="s">
        <v>22643</v>
      </c>
      <c r="V1544" t="s">
        <v>146</v>
      </c>
      <c r="W1544" s="2">
        <v>43773</v>
      </c>
      <c r="X1544" t="s">
        <v>22644</v>
      </c>
      <c r="Y1544" t="s">
        <v>81</v>
      </c>
      <c r="Z1544" t="s">
        <v>22645</v>
      </c>
      <c r="AA1544" t="s">
        <v>82</v>
      </c>
      <c r="AB1544" t="s">
        <v>81</v>
      </c>
      <c r="AC1544" t="s">
        <v>81</v>
      </c>
      <c r="AD1544" t="s">
        <v>22641</v>
      </c>
      <c r="AE1544" t="s">
        <v>81</v>
      </c>
      <c r="AF1544" t="s">
        <v>22645</v>
      </c>
      <c r="AG1544" t="s">
        <v>82</v>
      </c>
      <c r="AH1544" t="s">
        <v>81</v>
      </c>
      <c r="AI1544" t="s">
        <v>81</v>
      </c>
      <c r="AJ1544" t="s">
        <v>22641</v>
      </c>
      <c r="AK1544" t="s">
        <v>110</v>
      </c>
      <c r="AL1544" t="s">
        <v>82</v>
      </c>
      <c r="AM1544" t="s">
        <v>88</v>
      </c>
      <c r="AN1544" t="s">
        <v>456</v>
      </c>
      <c r="AO1544" t="s">
        <v>90</v>
      </c>
      <c r="AP1544" t="s">
        <v>91</v>
      </c>
      <c r="AQ1544" t="s">
        <v>22646</v>
      </c>
      <c r="AR1544" t="s">
        <v>82</v>
      </c>
      <c r="AS1544" t="s">
        <v>22647</v>
      </c>
      <c r="AT1544" t="s">
        <v>22648</v>
      </c>
      <c r="AU1544" t="s">
        <v>81</v>
      </c>
      <c r="AV1544" t="s">
        <v>82</v>
      </c>
      <c r="AW1544" t="s">
        <v>82</v>
      </c>
      <c r="AX1544" t="s">
        <v>82</v>
      </c>
      <c r="AY1544" t="s">
        <v>82</v>
      </c>
      <c r="AZ1544" t="s">
        <v>82</v>
      </c>
      <c r="BA1544" t="s">
        <v>82</v>
      </c>
      <c r="BB1544" t="s">
        <v>82</v>
      </c>
      <c r="BC1544" t="s">
        <v>82</v>
      </c>
      <c r="BD1544" t="s">
        <v>82</v>
      </c>
      <c r="BE1544" t="s">
        <v>82</v>
      </c>
      <c r="BF1544" t="s">
        <v>82</v>
      </c>
      <c r="BG1544" t="s">
        <v>82</v>
      </c>
      <c r="BH1544" t="s">
        <v>82</v>
      </c>
      <c r="BI1544" t="s">
        <v>82</v>
      </c>
      <c r="BJ1544" t="s">
        <v>82</v>
      </c>
      <c r="BK1544" t="s">
        <v>82</v>
      </c>
      <c r="BL1544" t="s">
        <v>82</v>
      </c>
      <c r="BM1544" t="s">
        <v>82</v>
      </c>
      <c r="BN1544" t="s">
        <v>82</v>
      </c>
      <c r="BO1544" t="s">
        <v>82</v>
      </c>
      <c r="BP1544" t="s">
        <v>82</v>
      </c>
      <c r="BQ1544" t="s">
        <v>82</v>
      </c>
    </row>
    <row r="1545" spans="1:69" x14ac:dyDescent="0.2">
      <c r="A1545" s="5">
        <v>1</v>
      </c>
      <c r="B1545" t="s">
        <v>22649</v>
      </c>
      <c r="C1545" t="s">
        <v>22650</v>
      </c>
      <c r="D1545" t="s">
        <v>22651</v>
      </c>
      <c r="E1545" t="s">
        <v>22652</v>
      </c>
      <c r="F1545" t="s">
        <v>73</v>
      </c>
      <c r="G1545" t="s">
        <v>22653</v>
      </c>
      <c r="H1545" s="1">
        <v>42622</v>
      </c>
      <c r="I1545" s="1">
        <v>42635</v>
      </c>
      <c r="J1545" t="b">
        <v>0</v>
      </c>
      <c r="K1545" t="s">
        <v>75</v>
      </c>
      <c r="L1545" t="s">
        <v>2606</v>
      </c>
      <c r="M1545" t="s">
        <v>90</v>
      </c>
      <c r="N1545">
        <v>100</v>
      </c>
      <c r="O1545" t="s">
        <v>17997</v>
      </c>
      <c r="P1545" t="s">
        <v>409</v>
      </c>
      <c r="Q1545" t="s">
        <v>22654</v>
      </c>
      <c r="R1545" t="s">
        <v>81</v>
      </c>
      <c r="S1545" t="s">
        <v>82</v>
      </c>
      <c r="T1545" s="1">
        <v>42622</v>
      </c>
      <c r="U1545" t="s">
        <v>22655</v>
      </c>
      <c r="V1545" t="s">
        <v>271</v>
      </c>
      <c r="W1545" s="2">
        <v>43913</v>
      </c>
      <c r="X1545" t="s">
        <v>22656</v>
      </c>
      <c r="Y1545" t="s">
        <v>81</v>
      </c>
      <c r="Z1545" t="s">
        <v>22657</v>
      </c>
      <c r="AA1545" t="s">
        <v>82</v>
      </c>
      <c r="AB1545" t="s">
        <v>81</v>
      </c>
      <c r="AC1545" t="s">
        <v>81</v>
      </c>
      <c r="AD1545" t="s">
        <v>17997</v>
      </c>
      <c r="AE1545" t="s">
        <v>81</v>
      </c>
      <c r="AF1545" t="s">
        <v>22657</v>
      </c>
      <c r="AG1545" t="s">
        <v>82</v>
      </c>
      <c r="AH1545" t="s">
        <v>81</v>
      </c>
      <c r="AI1545" t="s">
        <v>81</v>
      </c>
      <c r="AJ1545" t="s">
        <v>17997</v>
      </c>
      <c r="AK1545" t="s">
        <v>86</v>
      </c>
      <c r="AL1545" t="s">
        <v>82</v>
      </c>
      <c r="AM1545" t="s">
        <v>88</v>
      </c>
      <c r="AN1545" t="s">
        <v>154</v>
      </c>
      <c r="AO1545" t="s">
        <v>231</v>
      </c>
      <c r="AP1545" t="s">
        <v>91</v>
      </c>
      <c r="AQ1545" t="s">
        <v>22658</v>
      </c>
      <c r="AR1545" t="s">
        <v>82</v>
      </c>
      <c r="AS1545" t="s">
        <v>22659</v>
      </c>
      <c r="AT1545" t="s">
        <v>22660</v>
      </c>
      <c r="AU1545" t="s">
        <v>81</v>
      </c>
      <c r="AV1545" t="s">
        <v>82</v>
      </c>
      <c r="AW1545" t="s">
        <v>82</v>
      </c>
      <c r="AX1545" t="s">
        <v>82</v>
      </c>
      <c r="AY1545" t="s">
        <v>82</v>
      </c>
      <c r="AZ1545" t="s">
        <v>82</v>
      </c>
      <c r="BA1545" t="s">
        <v>82</v>
      </c>
      <c r="BB1545" t="s">
        <v>82</v>
      </c>
      <c r="BC1545" t="s">
        <v>82</v>
      </c>
      <c r="BD1545" t="s">
        <v>82</v>
      </c>
      <c r="BE1545" t="s">
        <v>82</v>
      </c>
      <c r="BF1545" t="s">
        <v>82</v>
      </c>
      <c r="BG1545" t="s">
        <v>82</v>
      </c>
      <c r="BH1545" t="s">
        <v>82</v>
      </c>
      <c r="BI1545" t="s">
        <v>82</v>
      </c>
      <c r="BJ1545" t="s">
        <v>82</v>
      </c>
      <c r="BK1545" t="s">
        <v>82</v>
      </c>
      <c r="BL1545" t="s">
        <v>82</v>
      </c>
      <c r="BM1545" t="s">
        <v>82</v>
      </c>
      <c r="BN1545" t="s">
        <v>82</v>
      </c>
      <c r="BO1545" t="s">
        <v>82</v>
      </c>
      <c r="BP1545" t="s">
        <v>82</v>
      </c>
      <c r="BQ1545" t="s">
        <v>82</v>
      </c>
    </row>
    <row r="1546" spans="1:69" x14ac:dyDescent="0.2">
      <c r="A1546" s="5">
        <v>1</v>
      </c>
      <c r="B1546" t="s">
        <v>22661</v>
      </c>
      <c r="C1546" t="s">
        <v>22662</v>
      </c>
      <c r="D1546" t="s">
        <v>22663</v>
      </c>
      <c r="E1546" t="s">
        <v>22664</v>
      </c>
      <c r="F1546" t="s">
        <v>620</v>
      </c>
      <c r="G1546" t="s">
        <v>22665</v>
      </c>
      <c r="H1546" s="1">
        <v>42426</v>
      </c>
      <c r="I1546" s="1">
        <v>41820</v>
      </c>
      <c r="J1546" t="b">
        <v>0</v>
      </c>
      <c r="K1546" t="s">
        <v>622</v>
      </c>
      <c r="L1546" t="s">
        <v>22666</v>
      </c>
      <c r="M1546" t="s">
        <v>22667</v>
      </c>
      <c r="N1546">
        <v>120</v>
      </c>
      <c r="O1546" t="s">
        <v>21499</v>
      </c>
      <c r="P1546" t="s">
        <v>22668</v>
      </c>
      <c r="Q1546" t="s">
        <v>22669</v>
      </c>
      <c r="R1546" t="s">
        <v>81</v>
      </c>
      <c r="S1546">
        <v>1</v>
      </c>
      <c r="T1546" s="1">
        <v>42426</v>
      </c>
      <c r="U1546" s="1">
        <v>41820</v>
      </c>
      <c r="V1546" t="s">
        <v>628</v>
      </c>
      <c r="W1546" s="2">
        <v>44137</v>
      </c>
      <c r="X1546" t="s">
        <v>22670</v>
      </c>
      <c r="Y1546" t="s">
        <v>81</v>
      </c>
      <c r="Z1546" t="s">
        <v>18285</v>
      </c>
      <c r="AA1546" t="s">
        <v>81</v>
      </c>
      <c r="AB1546" t="s">
        <v>22671</v>
      </c>
      <c r="AC1546" t="s">
        <v>81</v>
      </c>
      <c r="AD1546" t="s">
        <v>81</v>
      </c>
      <c r="AE1546" t="s">
        <v>81</v>
      </c>
      <c r="AF1546" t="s">
        <v>22672</v>
      </c>
      <c r="AG1546" t="s">
        <v>81</v>
      </c>
      <c r="AH1546" t="s">
        <v>81</v>
      </c>
      <c r="AI1546" t="s">
        <v>81</v>
      </c>
      <c r="AJ1546" t="s">
        <v>21499</v>
      </c>
      <c r="AK1546" t="s">
        <v>296</v>
      </c>
      <c r="AL1546" t="s">
        <v>82</v>
      </c>
      <c r="AM1546" t="s">
        <v>5156</v>
      </c>
      <c r="AN1546" t="s">
        <v>154</v>
      </c>
      <c r="AO1546" t="s">
        <v>231</v>
      </c>
      <c r="AP1546" t="s">
        <v>638</v>
      </c>
      <c r="AQ1546" t="s">
        <v>22673</v>
      </c>
      <c r="AR1546" t="s">
        <v>22674</v>
      </c>
      <c r="AS1546" t="s">
        <v>22675</v>
      </c>
      <c r="AT1546" t="s">
        <v>22676</v>
      </c>
      <c r="AU1546" t="s">
        <v>81</v>
      </c>
      <c r="AV1546" t="s">
        <v>82</v>
      </c>
      <c r="AW1546" t="s">
        <v>81</v>
      </c>
      <c r="AX1546" t="s">
        <v>81</v>
      </c>
      <c r="AY1546" t="s">
        <v>81</v>
      </c>
      <c r="AZ1546" t="s">
        <v>81</v>
      </c>
      <c r="BA1546" t="s">
        <v>82</v>
      </c>
      <c r="BB1546" s="1">
        <v>1</v>
      </c>
      <c r="BC1546" t="s">
        <v>81</v>
      </c>
      <c r="BD1546" t="s">
        <v>81</v>
      </c>
      <c r="BE1546" t="s">
        <v>81</v>
      </c>
      <c r="BF1546" t="s">
        <v>81</v>
      </c>
      <c r="BG1546" t="s">
        <v>81</v>
      </c>
      <c r="BH1546" t="s">
        <v>81</v>
      </c>
      <c r="BI1546" t="s">
        <v>81</v>
      </c>
      <c r="BJ1546" t="s">
        <v>82</v>
      </c>
      <c r="BK1546" t="s">
        <v>82</v>
      </c>
      <c r="BL1546" t="s">
        <v>81</v>
      </c>
      <c r="BM1546" t="s">
        <v>201</v>
      </c>
      <c r="BN1546" t="s">
        <v>81</v>
      </c>
      <c r="BO1546" t="s">
        <v>81</v>
      </c>
      <c r="BP1546" t="s">
        <v>81</v>
      </c>
      <c r="BQ1546" t="s">
        <v>81</v>
      </c>
    </row>
    <row r="1547" spans="1:69" x14ac:dyDescent="0.2">
      <c r="A1547" s="5">
        <v>1</v>
      </c>
      <c r="B1547" t="s">
        <v>22677</v>
      </c>
      <c r="C1547" t="s">
        <v>22678</v>
      </c>
      <c r="D1547" t="s">
        <v>22679</v>
      </c>
      <c r="E1547" t="s">
        <v>22680</v>
      </c>
      <c r="F1547" t="s">
        <v>73</v>
      </c>
      <c r="G1547" t="s">
        <v>22681</v>
      </c>
      <c r="H1547" s="1">
        <v>43473</v>
      </c>
      <c r="I1547" s="1">
        <v>43466</v>
      </c>
      <c r="J1547" t="b">
        <v>0</v>
      </c>
      <c r="K1547" t="s">
        <v>75</v>
      </c>
      <c r="L1547" t="s">
        <v>465</v>
      </c>
      <c r="M1547" t="s">
        <v>101</v>
      </c>
      <c r="N1547">
        <v>35</v>
      </c>
      <c r="O1547" t="s">
        <v>22682</v>
      </c>
      <c r="P1547" t="s">
        <v>125</v>
      </c>
      <c r="Q1547" t="s">
        <v>5021</v>
      </c>
      <c r="R1547" t="s">
        <v>81</v>
      </c>
      <c r="S1547" t="s">
        <v>82</v>
      </c>
      <c r="T1547" s="1">
        <v>43473</v>
      </c>
      <c r="U1547" t="s">
        <v>8820</v>
      </c>
      <c r="V1547" t="s">
        <v>834</v>
      </c>
      <c r="W1547" s="2">
        <v>43990</v>
      </c>
      <c r="X1547" t="s">
        <v>22683</v>
      </c>
      <c r="Y1547" t="s">
        <v>148</v>
      </c>
      <c r="Z1547" t="s">
        <v>22684</v>
      </c>
      <c r="AA1547" t="s">
        <v>82</v>
      </c>
      <c r="AB1547" t="s">
        <v>22685</v>
      </c>
      <c r="AC1547" t="s">
        <v>22686</v>
      </c>
      <c r="AD1547" t="s">
        <v>22687</v>
      </c>
      <c r="AE1547" t="s">
        <v>148</v>
      </c>
      <c r="AF1547" t="s">
        <v>22684</v>
      </c>
      <c r="AG1547" t="s">
        <v>82</v>
      </c>
      <c r="AH1547" t="s">
        <v>22685</v>
      </c>
      <c r="AI1547" t="s">
        <v>22686</v>
      </c>
      <c r="AJ1547" t="s">
        <v>22687</v>
      </c>
      <c r="AK1547" t="s">
        <v>296</v>
      </c>
      <c r="AL1547" t="s">
        <v>82</v>
      </c>
      <c r="AM1547" t="s">
        <v>88</v>
      </c>
      <c r="AN1547" t="s">
        <v>456</v>
      </c>
      <c r="AO1547" t="s">
        <v>611</v>
      </c>
      <c r="AP1547" t="s">
        <v>91</v>
      </c>
      <c r="AQ1547" t="s">
        <v>22688</v>
      </c>
      <c r="AR1547" t="s">
        <v>82</v>
      </c>
      <c r="AS1547" t="s">
        <v>22689</v>
      </c>
      <c r="AT1547" t="s">
        <v>82</v>
      </c>
      <c r="AU1547" t="s">
        <v>81</v>
      </c>
      <c r="AV1547" t="s">
        <v>82</v>
      </c>
      <c r="AW1547" t="s">
        <v>82</v>
      </c>
      <c r="AX1547" t="s">
        <v>82</v>
      </c>
      <c r="AY1547" t="s">
        <v>82</v>
      </c>
      <c r="AZ1547" t="s">
        <v>82</v>
      </c>
      <c r="BA1547" t="s">
        <v>82</v>
      </c>
      <c r="BB1547" t="s">
        <v>82</v>
      </c>
      <c r="BC1547" t="s">
        <v>82</v>
      </c>
      <c r="BD1547" t="s">
        <v>82</v>
      </c>
      <c r="BE1547" t="s">
        <v>82</v>
      </c>
      <c r="BF1547" t="s">
        <v>82</v>
      </c>
      <c r="BG1547" t="s">
        <v>82</v>
      </c>
      <c r="BH1547" t="s">
        <v>82</v>
      </c>
      <c r="BI1547" t="s">
        <v>82</v>
      </c>
      <c r="BJ1547" t="s">
        <v>82</v>
      </c>
      <c r="BK1547" t="s">
        <v>82</v>
      </c>
      <c r="BL1547" t="s">
        <v>82</v>
      </c>
      <c r="BM1547" t="s">
        <v>82</v>
      </c>
      <c r="BN1547" t="s">
        <v>82</v>
      </c>
      <c r="BO1547" t="s">
        <v>82</v>
      </c>
      <c r="BP1547" t="s">
        <v>82</v>
      </c>
      <c r="BQ1547" t="s">
        <v>82</v>
      </c>
    </row>
    <row r="1548" spans="1:69" x14ac:dyDescent="0.2">
      <c r="A1548" s="5">
        <v>1</v>
      </c>
      <c r="B1548" t="s">
        <v>22690</v>
      </c>
      <c r="C1548" t="s">
        <v>22691</v>
      </c>
      <c r="D1548" t="s">
        <v>22692</v>
      </c>
      <c r="E1548" t="s">
        <v>22693</v>
      </c>
      <c r="F1548" t="s">
        <v>1432</v>
      </c>
      <c r="G1548" t="s">
        <v>13141</v>
      </c>
      <c r="H1548" s="1">
        <v>43117</v>
      </c>
      <c r="I1548" s="1">
        <v>43127</v>
      </c>
      <c r="J1548" t="b">
        <v>0</v>
      </c>
      <c r="K1548" t="s">
        <v>75</v>
      </c>
      <c r="L1548" t="s">
        <v>22694</v>
      </c>
      <c r="M1548" t="s">
        <v>90</v>
      </c>
      <c r="N1548">
        <v>100</v>
      </c>
      <c r="O1548" t="s">
        <v>13139</v>
      </c>
      <c r="P1548" t="s">
        <v>670</v>
      </c>
      <c r="Q1548" t="s">
        <v>22695</v>
      </c>
      <c r="R1548" t="s">
        <v>81</v>
      </c>
      <c r="S1548" t="s">
        <v>82</v>
      </c>
      <c r="T1548" s="1">
        <v>43117</v>
      </c>
      <c r="U1548" s="1">
        <v>43127</v>
      </c>
      <c r="V1548" t="s">
        <v>1438</v>
      </c>
      <c r="W1548" s="2">
        <v>44139</v>
      </c>
      <c r="X1548" t="s">
        <v>22696</v>
      </c>
      <c r="Y1548" t="s">
        <v>22697</v>
      </c>
      <c r="Z1548" t="s">
        <v>81</v>
      </c>
      <c r="AA1548" t="s">
        <v>22698</v>
      </c>
      <c r="AB1548" t="s">
        <v>22699</v>
      </c>
      <c r="AC1548">
        <v>8884431444</v>
      </c>
      <c r="AD1548" t="s">
        <v>22700</v>
      </c>
      <c r="AE1548" t="s">
        <v>22701</v>
      </c>
      <c r="AF1548" t="s">
        <v>81</v>
      </c>
      <c r="AG1548" t="s">
        <v>22702</v>
      </c>
      <c r="AH1548" t="s">
        <v>22699</v>
      </c>
      <c r="AI1548">
        <v>8884431444</v>
      </c>
      <c r="AJ1548" t="s">
        <v>22700</v>
      </c>
      <c r="AK1548" t="s">
        <v>110</v>
      </c>
      <c r="AL1548" t="s">
        <v>82</v>
      </c>
      <c r="AM1548" t="s">
        <v>22703</v>
      </c>
      <c r="AN1548" t="s">
        <v>81</v>
      </c>
      <c r="AO1548" t="s">
        <v>81</v>
      </c>
      <c r="AP1548" t="s">
        <v>81</v>
      </c>
      <c r="AQ1548" t="s">
        <v>22704</v>
      </c>
      <c r="AR1548" t="s">
        <v>22705</v>
      </c>
      <c r="AS1548" t="s">
        <v>22706</v>
      </c>
      <c r="AT1548" t="s">
        <v>22707</v>
      </c>
      <c r="AU1548" t="s">
        <v>81</v>
      </c>
      <c r="AV1548" t="s">
        <v>82</v>
      </c>
      <c r="AW1548" t="s">
        <v>81</v>
      </c>
      <c r="AX1548">
        <v>100</v>
      </c>
      <c r="AY1548" t="s">
        <v>81</v>
      </c>
      <c r="AZ1548" t="s">
        <v>81</v>
      </c>
      <c r="BA1548" t="s">
        <v>82</v>
      </c>
      <c r="BB1548" s="1">
        <v>1</v>
      </c>
      <c r="BC1548" t="s">
        <v>81</v>
      </c>
      <c r="BD1548" t="s">
        <v>81</v>
      </c>
      <c r="BE1548" t="s">
        <v>81</v>
      </c>
      <c r="BF1548" t="s">
        <v>81</v>
      </c>
      <c r="BG1548" t="s">
        <v>81</v>
      </c>
      <c r="BH1548" t="s">
        <v>81</v>
      </c>
      <c r="BI1548" t="s">
        <v>81</v>
      </c>
      <c r="BJ1548" s="1">
        <v>43261</v>
      </c>
      <c r="BK1548" t="s">
        <v>82</v>
      </c>
      <c r="BL1548" t="s">
        <v>17046</v>
      </c>
      <c r="BM1548" t="s">
        <v>22708</v>
      </c>
      <c r="BN1548" t="s">
        <v>675</v>
      </c>
      <c r="BO1548" t="s">
        <v>22709</v>
      </c>
      <c r="BP1548" t="s">
        <v>675</v>
      </c>
      <c r="BQ1548" t="s">
        <v>675</v>
      </c>
    </row>
    <row r="1549" spans="1:69" x14ac:dyDescent="0.2">
      <c r="A1549" s="5">
        <v>0</v>
      </c>
      <c r="B1549" t="s">
        <v>22710</v>
      </c>
      <c r="C1549" t="s">
        <v>22711</v>
      </c>
      <c r="D1549" t="s">
        <v>22712</v>
      </c>
      <c r="E1549" t="s">
        <v>22713</v>
      </c>
      <c r="F1549" t="s">
        <v>73</v>
      </c>
      <c r="G1549" t="s">
        <v>22714</v>
      </c>
      <c r="H1549" s="1">
        <v>43753</v>
      </c>
      <c r="I1549" s="1">
        <v>42878</v>
      </c>
      <c r="J1549" t="b">
        <v>0</v>
      </c>
      <c r="K1549" t="s">
        <v>75</v>
      </c>
      <c r="L1549" t="s">
        <v>22715</v>
      </c>
      <c r="M1549" t="s">
        <v>90</v>
      </c>
      <c r="N1549">
        <v>660</v>
      </c>
      <c r="O1549" t="s">
        <v>22716</v>
      </c>
      <c r="P1549" t="s">
        <v>2021</v>
      </c>
      <c r="Q1549" t="s">
        <v>22717</v>
      </c>
      <c r="R1549" t="s">
        <v>81</v>
      </c>
      <c r="S1549">
        <v>1</v>
      </c>
      <c r="T1549" s="1">
        <v>43753</v>
      </c>
      <c r="U1549" t="s">
        <v>22718</v>
      </c>
      <c r="V1549" t="s">
        <v>146</v>
      </c>
      <c r="W1549" s="2">
        <v>43773</v>
      </c>
      <c r="X1549">
        <v>14892</v>
      </c>
      <c r="Y1549" t="s">
        <v>81</v>
      </c>
      <c r="Z1549" t="s">
        <v>22719</v>
      </c>
      <c r="AA1549" t="s">
        <v>82</v>
      </c>
      <c r="AB1549" t="s">
        <v>81</v>
      </c>
      <c r="AC1549" t="s">
        <v>81</v>
      </c>
      <c r="AD1549" t="s">
        <v>22720</v>
      </c>
      <c r="AE1549" t="s">
        <v>81</v>
      </c>
      <c r="AF1549" t="s">
        <v>22719</v>
      </c>
      <c r="AG1549" t="s">
        <v>82</v>
      </c>
      <c r="AH1549" t="s">
        <v>81</v>
      </c>
      <c r="AI1549" t="s">
        <v>81</v>
      </c>
      <c r="AJ1549" t="s">
        <v>22720</v>
      </c>
      <c r="AK1549" t="s">
        <v>110</v>
      </c>
      <c r="AL1549" t="s">
        <v>82</v>
      </c>
      <c r="AM1549" t="s">
        <v>88</v>
      </c>
      <c r="AN1549" t="s">
        <v>154</v>
      </c>
      <c r="AO1549" t="s">
        <v>90</v>
      </c>
      <c r="AP1549" t="s">
        <v>91</v>
      </c>
      <c r="AQ1549" t="s">
        <v>22721</v>
      </c>
      <c r="AR1549" t="s">
        <v>82</v>
      </c>
      <c r="AS1549" t="s">
        <v>22722</v>
      </c>
      <c r="AT1549" t="s">
        <v>22723</v>
      </c>
      <c r="AU1549" t="s">
        <v>81</v>
      </c>
      <c r="AV1549" t="s">
        <v>82</v>
      </c>
      <c r="AW1549" t="s">
        <v>82</v>
      </c>
      <c r="AX1549" t="s">
        <v>82</v>
      </c>
      <c r="AY1549" t="s">
        <v>82</v>
      </c>
      <c r="AZ1549" t="s">
        <v>82</v>
      </c>
      <c r="BA1549" t="s">
        <v>82</v>
      </c>
      <c r="BB1549" t="s">
        <v>82</v>
      </c>
      <c r="BC1549" t="s">
        <v>82</v>
      </c>
      <c r="BD1549" t="s">
        <v>82</v>
      </c>
      <c r="BE1549" t="s">
        <v>82</v>
      </c>
      <c r="BF1549" t="s">
        <v>82</v>
      </c>
      <c r="BG1549" t="s">
        <v>82</v>
      </c>
      <c r="BH1549" t="s">
        <v>82</v>
      </c>
      <c r="BI1549" t="s">
        <v>82</v>
      </c>
      <c r="BJ1549" t="s">
        <v>82</v>
      </c>
      <c r="BK1549" t="s">
        <v>82</v>
      </c>
      <c r="BL1549" t="s">
        <v>82</v>
      </c>
      <c r="BM1549" t="s">
        <v>82</v>
      </c>
      <c r="BN1549" t="s">
        <v>82</v>
      </c>
      <c r="BO1549" t="s">
        <v>82</v>
      </c>
      <c r="BP1549" t="s">
        <v>82</v>
      </c>
      <c r="BQ1549" t="s">
        <v>82</v>
      </c>
    </row>
    <row r="1550" spans="1:69" x14ac:dyDescent="0.2">
      <c r="A1550" s="5">
        <v>1</v>
      </c>
      <c r="B1550" t="s">
        <v>22724</v>
      </c>
      <c r="C1550" t="s">
        <v>22725</v>
      </c>
      <c r="D1550" t="s">
        <v>22726</v>
      </c>
      <c r="E1550" t="s">
        <v>22727</v>
      </c>
      <c r="F1550" t="s">
        <v>73</v>
      </c>
      <c r="G1550" t="s">
        <v>22728</v>
      </c>
      <c r="H1550" s="1">
        <v>42697</v>
      </c>
      <c r="I1550" s="1">
        <v>42856</v>
      </c>
      <c r="J1550" t="b">
        <v>0</v>
      </c>
      <c r="K1550" t="s">
        <v>75</v>
      </c>
      <c r="L1550" t="s">
        <v>1794</v>
      </c>
      <c r="M1550" t="s">
        <v>101</v>
      </c>
      <c r="N1550">
        <v>100</v>
      </c>
      <c r="O1550" t="s">
        <v>539</v>
      </c>
      <c r="P1550" t="s">
        <v>79</v>
      </c>
      <c r="Q1550" t="s">
        <v>22729</v>
      </c>
      <c r="R1550" t="s">
        <v>81</v>
      </c>
      <c r="S1550" t="s">
        <v>82</v>
      </c>
      <c r="T1550" s="1">
        <v>42697</v>
      </c>
      <c r="U1550" t="s">
        <v>9409</v>
      </c>
      <c r="V1550" t="s">
        <v>271</v>
      </c>
      <c r="W1550" s="2">
        <v>44067</v>
      </c>
      <c r="X1550" t="s">
        <v>22730</v>
      </c>
      <c r="Y1550" t="s">
        <v>148</v>
      </c>
      <c r="Z1550" t="s">
        <v>22731</v>
      </c>
      <c r="AA1550" t="s">
        <v>82</v>
      </c>
      <c r="AB1550" t="s">
        <v>22732</v>
      </c>
      <c r="AC1550" t="s">
        <v>22733</v>
      </c>
      <c r="AD1550" t="s">
        <v>22734</v>
      </c>
      <c r="AE1550" t="s">
        <v>148</v>
      </c>
      <c r="AF1550" t="s">
        <v>22731</v>
      </c>
      <c r="AG1550" t="s">
        <v>82</v>
      </c>
      <c r="AH1550" t="s">
        <v>22732</v>
      </c>
      <c r="AI1550" t="s">
        <v>22733</v>
      </c>
      <c r="AJ1550" t="s">
        <v>22734</v>
      </c>
      <c r="AK1550" t="s">
        <v>296</v>
      </c>
      <c r="AL1550" t="s">
        <v>3445</v>
      </c>
      <c r="AM1550" t="s">
        <v>88</v>
      </c>
      <c r="AN1550" t="s">
        <v>154</v>
      </c>
      <c r="AO1550" t="s">
        <v>90</v>
      </c>
      <c r="AP1550" t="s">
        <v>91</v>
      </c>
      <c r="AQ1550" t="s">
        <v>22735</v>
      </c>
      <c r="AR1550" t="s">
        <v>82</v>
      </c>
      <c r="AS1550" t="s">
        <v>14103</v>
      </c>
      <c r="AT1550" t="s">
        <v>22736</v>
      </c>
      <c r="AU1550" t="s">
        <v>81</v>
      </c>
      <c r="AV1550" t="s">
        <v>82</v>
      </c>
      <c r="AW1550" t="s">
        <v>82</v>
      </c>
      <c r="AX1550" t="s">
        <v>82</v>
      </c>
      <c r="AY1550" t="s">
        <v>82</v>
      </c>
      <c r="AZ1550" t="s">
        <v>82</v>
      </c>
      <c r="BA1550" t="s">
        <v>82</v>
      </c>
      <c r="BB1550" t="s">
        <v>82</v>
      </c>
      <c r="BC1550" t="s">
        <v>82</v>
      </c>
      <c r="BD1550" t="s">
        <v>82</v>
      </c>
      <c r="BE1550" t="s">
        <v>82</v>
      </c>
      <c r="BF1550" t="s">
        <v>82</v>
      </c>
      <c r="BG1550" t="s">
        <v>82</v>
      </c>
      <c r="BH1550" t="s">
        <v>82</v>
      </c>
      <c r="BI1550" t="s">
        <v>82</v>
      </c>
      <c r="BJ1550" t="s">
        <v>82</v>
      </c>
      <c r="BK1550" t="s">
        <v>82</v>
      </c>
      <c r="BL1550" t="s">
        <v>82</v>
      </c>
      <c r="BM1550" t="s">
        <v>82</v>
      </c>
      <c r="BN1550" t="s">
        <v>82</v>
      </c>
      <c r="BO1550" t="s">
        <v>82</v>
      </c>
      <c r="BP1550" t="s">
        <v>82</v>
      </c>
      <c r="BQ1550" t="s">
        <v>82</v>
      </c>
    </row>
    <row r="1551" spans="1:69" x14ac:dyDescent="0.2">
      <c r="A1551" s="5">
        <v>0</v>
      </c>
      <c r="B1551" t="s">
        <v>22737</v>
      </c>
      <c r="C1551" t="s">
        <v>22738</v>
      </c>
      <c r="D1551" t="s">
        <v>22739</v>
      </c>
      <c r="E1551" t="s">
        <v>22740</v>
      </c>
      <c r="F1551" t="s">
        <v>73</v>
      </c>
      <c r="G1551" t="s">
        <v>22741</v>
      </c>
      <c r="H1551" s="1">
        <v>43734</v>
      </c>
      <c r="I1551" s="1">
        <v>43759</v>
      </c>
      <c r="J1551" t="b">
        <v>0</v>
      </c>
      <c r="K1551" t="s">
        <v>75</v>
      </c>
      <c r="L1551" t="s">
        <v>11882</v>
      </c>
      <c r="M1551" t="s">
        <v>90</v>
      </c>
      <c r="N1551">
        <v>110</v>
      </c>
      <c r="O1551" t="s">
        <v>4464</v>
      </c>
      <c r="P1551" t="s">
        <v>409</v>
      </c>
      <c r="Q1551" t="s">
        <v>22742</v>
      </c>
      <c r="R1551" t="s">
        <v>81</v>
      </c>
      <c r="S1551" t="s">
        <v>82</v>
      </c>
      <c r="T1551" s="1">
        <v>43734</v>
      </c>
      <c r="U1551" t="s">
        <v>4654</v>
      </c>
      <c r="V1551" t="s">
        <v>146</v>
      </c>
      <c r="W1551" s="2">
        <v>43836</v>
      </c>
      <c r="X1551" t="s">
        <v>22743</v>
      </c>
      <c r="Y1551" t="s">
        <v>227</v>
      </c>
      <c r="Z1551" t="s">
        <v>22744</v>
      </c>
      <c r="AA1551" t="s">
        <v>82</v>
      </c>
      <c r="AB1551" t="s">
        <v>22745</v>
      </c>
      <c r="AC1551" t="s">
        <v>22746</v>
      </c>
      <c r="AD1551" t="s">
        <v>81</v>
      </c>
      <c r="AE1551" t="s">
        <v>227</v>
      </c>
      <c r="AF1551" t="s">
        <v>22744</v>
      </c>
      <c r="AG1551" t="s">
        <v>82</v>
      </c>
      <c r="AH1551" t="s">
        <v>22745</v>
      </c>
      <c r="AI1551" t="s">
        <v>22746</v>
      </c>
      <c r="AJ1551" t="s">
        <v>81</v>
      </c>
      <c r="AK1551" t="s">
        <v>296</v>
      </c>
      <c r="AL1551" t="s">
        <v>82</v>
      </c>
      <c r="AM1551" t="s">
        <v>88</v>
      </c>
      <c r="AN1551" t="s">
        <v>154</v>
      </c>
      <c r="AO1551" t="s">
        <v>90</v>
      </c>
      <c r="AP1551" t="s">
        <v>91</v>
      </c>
      <c r="AQ1551" t="s">
        <v>22747</v>
      </c>
      <c r="AR1551" t="s">
        <v>82</v>
      </c>
      <c r="AS1551" t="s">
        <v>22748</v>
      </c>
      <c r="AT1551" t="s">
        <v>22749</v>
      </c>
      <c r="AU1551" t="s">
        <v>81</v>
      </c>
      <c r="AV1551" t="s">
        <v>82</v>
      </c>
      <c r="AW1551" t="s">
        <v>82</v>
      </c>
      <c r="AX1551" t="s">
        <v>82</v>
      </c>
      <c r="AY1551" t="s">
        <v>82</v>
      </c>
      <c r="AZ1551" t="s">
        <v>82</v>
      </c>
      <c r="BA1551" t="s">
        <v>82</v>
      </c>
      <c r="BB1551" t="s">
        <v>82</v>
      </c>
      <c r="BC1551" t="s">
        <v>82</v>
      </c>
      <c r="BD1551" t="s">
        <v>82</v>
      </c>
      <c r="BE1551" t="s">
        <v>82</v>
      </c>
      <c r="BF1551" t="s">
        <v>82</v>
      </c>
      <c r="BG1551" t="s">
        <v>82</v>
      </c>
      <c r="BH1551" t="s">
        <v>82</v>
      </c>
      <c r="BI1551" t="s">
        <v>82</v>
      </c>
      <c r="BJ1551" t="s">
        <v>82</v>
      </c>
      <c r="BK1551" t="s">
        <v>82</v>
      </c>
      <c r="BL1551" t="s">
        <v>82</v>
      </c>
      <c r="BM1551" t="s">
        <v>82</v>
      </c>
      <c r="BN1551" t="s">
        <v>82</v>
      </c>
      <c r="BO1551" t="s">
        <v>82</v>
      </c>
      <c r="BP1551" t="s">
        <v>82</v>
      </c>
      <c r="BQ1551" t="s">
        <v>82</v>
      </c>
    </row>
    <row r="1552" spans="1:69" x14ac:dyDescent="0.2">
      <c r="A1552" s="5">
        <v>0</v>
      </c>
      <c r="B1552" t="s">
        <v>22750</v>
      </c>
      <c r="C1552" t="s">
        <v>22751</v>
      </c>
      <c r="D1552" t="s">
        <v>22752</v>
      </c>
      <c r="E1552" t="s">
        <v>22753</v>
      </c>
      <c r="F1552" t="s">
        <v>73</v>
      </c>
      <c r="G1552" t="s">
        <v>22754</v>
      </c>
      <c r="H1552" s="1">
        <v>43536</v>
      </c>
      <c r="I1552" s="1">
        <v>43515</v>
      </c>
      <c r="J1552" t="b">
        <v>0</v>
      </c>
      <c r="K1552" t="s">
        <v>75</v>
      </c>
      <c r="L1552" t="s">
        <v>5400</v>
      </c>
      <c r="M1552" t="s">
        <v>90</v>
      </c>
      <c r="N1552">
        <v>15</v>
      </c>
      <c r="O1552" t="s">
        <v>22755</v>
      </c>
      <c r="P1552" t="s">
        <v>2975</v>
      </c>
      <c r="Q1552" t="s">
        <v>22756</v>
      </c>
      <c r="R1552" t="s">
        <v>81</v>
      </c>
      <c r="S1552" t="s">
        <v>82</v>
      </c>
      <c r="T1552" s="1">
        <v>43536</v>
      </c>
      <c r="U1552" t="s">
        <v>8557</v>
      </c>
      <c r="V1552" t="s">
        <v>834</v>
      </c>
      <c r="W1552" s="2">
        <v>44000</v>
      </c>
      <c r="X1552" t="s">
        <v>22757</v>
      </c>
      <c r="Y1552" t="s">
        <v>227</v>
      </c>
      <c r="Z1552" t="s">
        <v>22758</v>
      </c>
      <c r="AA1552" t="s">
        <v>82</v>
      </c>
      <c r="AB1552" t="s">
        <v>227</v>
      </c>
      <c r="AC1552" t="s">
        <v>227</v>
      </c>
      <c r="AD1552" t="s">
        <v>22759</v>
      </c>
      <c r="AE1552" t="s">
        <v>227</v>
      </c>
      <c r="AF1552" t="s">
        <v>22758</v>
      </c>
      <c r="AG1552" t="s">
        <v>82</v>
      </c>
      <c r="AH1552" t="s">
        <v>227</v>
      </c>
      <c r="AI1552" t="s">
        <v>227</v>
      </c>
      <c r="AJ1552" t="s">
        <v>22759</v>
      </c>
      <c r="AK1552" t="s">
        <v>488</v>
      </c>
      <c r="AL1552" t="s">
        <v>22760</v>
      </c>
      <c r="AM1552" t="s">
        <v>88</v>
      </c>
      <c r="AN1552" t="s">
        <v>90</v>
      </c>
      <c r="AO1552" t="s">
        <v>3864</v>
      </c>
      <c r="AP1552" t="s">
        <v>91</v>
      </c>
      <c r="AQ1552" t="s">
        <v>22761</v>
      </c>
      <c r="AR1552" t="s">
        <v>82</v>
      </c>
      <c r="AS1552" t="s">
        <v>22762</v>
      </c>
      <c r="AT1552" t="s">
        <v>22763</v>
      </c>
      <c r="AU1552" t="s">
        <v>81</v>
      </c>
      <c r="AV1552" t="s">
        <v>82</v>
      </c>
      <c r="AW1552" t="s">
        <v>82</v>
      </c>
      <c r="AX1552" t="s">
        <v>82</v>
      </c>
      <c r="AY1552" t="s">
        <v>82</v>
      </c>
      <c r="AZ1552" t="s">
        <v>82</v>
      </c>
      <c r="BA1552" t="s">
        <v>82</v>
      </c>
      <c r="BB1552" t="s">
        <v>82</v>
      </c>
      <c r="BC1552" t="s">
        <v>82</v>
      </c>
      <c r="BD1552" t="s">
        <v>82</v>
      </c>
      <c r="BE1552" t="s">
        <v>82</v>
      </c>
      <c r="BF1552" t="s">
        <v>82</v>
      </c>
      <c r="BG1552" t="s">
        <v>82</v>
      </c>
      <c r="BH1552" t="s">
        <v>82</v>
      </c>
      <c r="BI1552" t="s">
        <v>82</v>
      </c>
      <c r="BJ1552" t="s">
        <v>82</v>
      </c>
      <c r="BK1552" t="s">
        <v>82</v>
      </c>
      <c r="BL1552" t="s">
        <v>82</v>
      </c>
      <c r="BM1552" t="s">
        <v>82</v>
      </c>
      <c r="BN1552" t="s">
        <v>82</v>
      </c>
      <c r="BO1552" t="s">
        <v>82</v>
      </c>
      <c r="BP1552" t="s">
        <v>82</v>
      </c>
      <c r="BQ1552" t="s">
        <v>82</v>
      </c>
    </row>
    <row r="1553" spans="1:69" x14ac:dyDescent="0.2">
      <c r="A1553" s="5">
        <v>0</v>
      </c>
      <c r="B1553" t="s">
        <v>22764</v>
      </c>
      <c r="C1553" t="s">
        <v>22765</v>
      </c>
      <c r="D1553" t="s">
        <v>22766</v>
      </c>
      <c r="E1553" t="s">
        <v>22764</v>
      </c>
      <c r="F1553" t="s">
        <v>73</v>
      </c>
      <c r="G1553" t="s">
        <v>22767</v>
      </c>
      <c r="H1553" s="1">
        <v>42963</v>
      </c>
      <c r="I1553" s="1">
        <v>42856</v>
      </c>
      <c r="J1553" t="b">
        <v>0</v>
      </c>
      <c r="K1553" t="s">
        <v>75</v>
      </c>
      <c r="L1553" t="s">
        <v>223</v>
      </c>
      <c r="M1553" t="s">
        <v>90</v>
      </c>
      <c r="N1553">
        <v>60</v>
      </c>
      <c r="O1553" t="s">
        <v>22768</v>
      </c>
      <c r="P1553" t="s">
        <v>2005</v>
      </c>
      <c r="Q1553" t="s">
        <v>5764</v>
      </c>
      <c r="R1553" t="s">
        <v>81</v>
      </c>
      <c r="S1553" t="s">
        <v>82</v>
      </c>
      <c r="T1553" s="1">
        <v>42963</v>
      </c>
      <c r="U1553" t="s">
        <v>9409</v>
      </c>
      <c r="V1553" t="s">
        <v>168</v>
      </c>
      <c r="W1553" s="2">
        <v>43085</v>
      </c>
      <c r="X1553" t="s">
        <v>22769</v>
      </c>
      <c r="Y1553" t="s">
        <v>82</v>
      </c>
      <c r="Z1553" t="s">
        <v>82</v>
      </c>
      <c r="AA1553" t="s">
        <v>82</v>
      </c>
      <c r="AB1553" t="s">
        <v>82</v>
      </c>
      <c r="AC1553" t="s">
        <v>82</v>
      </c>
      <c r="AD1553" t="s">
        <v>82</v>
      </c>
      <c r="AE1553" t="s">
        <v>82</v>
      </c>
      <c r="AF1553" t="s">
        <v>82</v>
      </c>
      <c r="AG1553" t="s">
        <v>82</v>
      </c>
      <c r="AH1553" t="s">
        <v>82</v>
      </c>
      <c r="AI1553" t="s">
        <v>82</v>
      </c>
      <c r="AJ1553" t="s">
        <v>82</v>
      </c>
      <c r="AK1553" t="s">
        <v>110</v>
      </c>
      <c r="AL1553" t="s">
        <v>82</v>
      </c>
      <c r="AM1553" t="s">
        <v>88</v>
      </c>
      <c r="AN1553" t="s">
        <v>90</v>
      </c>
      <c r="AO1553" t="s">
        <v>90</v>
      </c>
      <c r="AP1553" t="s">
        <v>91</v>
      </c>
      <c r="AQ1553" t="s">
        <v>22770</v>
      </c>
      <c r="AR1553" t="s">
        <v>82</v>
      </c>
      <c r="AS1553" t="s">
        <v>22771</v>
      </c>
      <c r="AT1553" t="s">
        <v>22772</v>
      </c>
      <c r="AU1553" t="s">
        <v>81</v>
      </c>
      <c r="AV1553" t="s">
        <v>82</v>
      </c>
      <c r="AW1553" t="s">
        <v>82</v>
      </c>
      <c r="AX1553" t="s">
        <v>82</v>
      </c>
      <c r="AY1553" t="s">
        <v>82</v>
      </c>
      <c r="AZ1553" t="s">
        <v>82</v>
      </c>
      <c r="BA1553" t="s">
        <v>82</v>
      </c>
      <c r="BB1553" t="s">
        <v>82</v>
      </c>
      <c r="BC1553" t="s">
        <v>82</v>
      </c>
      <c r="BD1553" t="s">
        <v>82</v>
      </c>
      <c r="BE1553" t="s">
        <v>82</v>
      </c>
      <c r="BF1553" t="s">
        <v>82</v>
      </c>
      <c r="BG1553" t="s">
        <v>82</v>
      </c>
      <c r="BH1553" t="s">
        <v>82</v>
      </c>
      <c r="BI1553" t="s">
        <v>82</v>
      </c>
      <c r="BJ1553" t="s">
        <v>82</v>
      </c>
      <c r="BK1553" t="s">
        <v>82</v>
      </c>
      <c r="BL1553" t="s">
        <v>82</v>
      </c>
      <c r="BM1553" t="s">
        <v>82</v>
      </c>
      <c r="BN1553" t="s">
        <v>82</v>
      </c>
      <c r="BO1553" t="s">
        <v>82</v>
      </c>
      <c r="BP1553" t="s">
        <v>82</v>
      </c>
      <c r="BQ1553" t="s">
        <v>82</v>
      </c>
    </row>
    <row r="1554" spans="1:69" x14ac:dyDescent="0.2">
      <c r="A1554" s="5">
        <v>0</v>
      </c>
      <c r="B1554" t="s">
        <v>22773</v>
      </c>
      <c r="C1554" t="s">
        <v>22774</v>
      </c>
      <c r="D1554" t="s">
        <v>22775</v>
      </c>
      <c r="E1554" t="s">
        <v>22776</v>
      </c>
      <c r="F1554" t="s">
        <v>1432</v>
      </c>
      <c r="G1554" t="s">
        <v>22777</v>
      </c>
      <c r="H1554" s="1">
        <v>43383</v>
      </c>
      <c r="I1554" s="1">
        <v>43405</v>
      </c>
      <c r="J1554" t="b">
        <v>0</v>
      </c>
      <c r="K1554" t="s">
        <v>75</v>
      </c>
      <c r="L1554" t="s">
        <v>22778</v>
      </c>
      <c r="M1554" t="s">
        <v>90</v>
      </c>
      <c r="N1554">
        <v>40</v>
      </c>
      <c r="O1554" t="s">
        <v>22779</v>
      </c>
      <c r="P1554" t="s">
        <v>670</v>
      </c>
      <c r="Q1554" t="s">
        <v>22780</v>
      </c>
      <c r="R1554" t="s">
        <v>81</v>
      </c>
      <c r="S1554" t="s">
        <v>82</v>
      </c>
      <c r="T1554" s="1">
        <v>43383</v>
      </c>
      <c r="U1554" s="1">
        <v>43405</v>
      </c>
      <c r="V1554" t="s">
        <v>1438</v>
      </c>
      <c r="W1554" s="2">
        <v>44139</v>
      </c>
      <c r="X1554" t="s">
        <v>1439</v>
      </c>
      <c r="Y1554" t="s">
        <v>22781</v>
      </c>
      <c r="Z1554" t="s">
        <v>81</v>
      </c>
      <c r="AA1554" t="s">
        <v>22782</v>
      </c>
      <c r="AB1554" t="s">
        <v>22783</v>
      </c>
      <c r="AC1554">
        <v>9414084584</v>
      </c>
      <c r="AD1554" t="s">
        <v>22784</v>
      </c>
      <c r="AE1554" t="s">
        <v>22785</v>
      </c>
      <c r="AF1554" t="s">
        <v>81</v>
      </c>
      <c r="AG1554" t="s">
        <v>22782</v>
      </c>
      <c r="AH1554" t="s">
        <v>22783</v>
      </c>
      <c r="AI1554">
        <v>9414084584</v>
      </c>
      <c r="AJ1554" t="s">
        <v>22784</v>
      </c>
      <c r="AK1554" t="s">
        <v>1444</v>
      </c>
      <c r="AL1554" t="s">
        <v>82</v>
      </c>
      <c r="AM1554" t="s">
        <v>22786</v>
      </c>
      <c r="AN1554" t="s">
        <v>81</v>
      </c>
      <c r="AO1554" t="s">
        <v>81</v>
      </c>
      <c r="AP1554" t="s">
        <v>81</v>
      </c>
      <c r="AQ1554" t="s">
        <v>22787</v>
      </c>
      <c r="AR1554" t="s">
        <v>22788</v>
      </c>
      <c r="AS1554" t="s">
        <v>22789</v>
      </c>
      <c r="AT1554" t="s">
        <v>22790</v>
      </c>
      <c r="AU1554" t="s">
        <v>81</v>
      </c>
      <c r="AV1554" t="s">
        <v>82</v>
      </c>
      <c r="AW1554" t="s">
        <v>81</v>
      </c>
      <c r="AX1554">
        <v>0</v>
      </c>
      <c r="AY1554" t="s">
        <v>81</v>
      </c>
      <c r="AZ1554" t="s">
        <v>81</v>
      </c>
      <c r="BA1554" t="s">
        <v>82</v>
      </c>
      <c r="BB1554" s="1">
        <v>1</v>
      </c>
      <c r="BC1554" t="s">
        <v>81</v>
      </c>
      <c r="BD1554" t="s">
        <v>81</v>
      </c>
      <c r="BE1554" t="s">
        <v>81</v>
      </c>
      <c r="BF1554" t="s">
        <v>81</v>
      </c>
      <c r="BG1554" t="s">
        <v>81</v>
      </c>
      <c r="BH1554" t="s">
        <v>81</v>
      </c>
      <c r="BI1554" t="s">
        <v>81</v>
      </c>
      <c r="BJ1554" t="s">
        <v>82</v>
      </c>
      <c r="BK1554" t="s">
        <v>82</v>
      </c>
      <c r="BL1554" t="s">
        <v>200</v>
      </c>
      <c r="BM1554" t="s">
        <v>22791</v>
      </c>
      <c r="BN1554" t="s">
        <v>81</v>
      </c>
      <c r="BO1554" t="s">
        <v>22792</v>
      </c>
      <c r="BP1554" t="s">
        <v>81</v>
      </c>
      <c r="BQ1554" t="s">
        <v>81</v>
      </c>
    </row>
    <row r="1555" spans="1:69" x14ac:dyDescent="0.2">
      <c r="A1555" s="5">
        <v>1</v>
      </c>
      <c r="B1555" t="s">
        <v>22793</v>
      </c>
      <c r="C1555" t="s">
        <v>22794</v>
      </c>
      <c r="D1555" t="s">
        <v>22795</v>
      </c>
      <c r="E1555" t="s">
        <v>22793</v>
      </c>
      <c r="F1555" t="s">
        <v>2621</v>
      </c>
      <c r="G1555" t="s">
        <v>22796</v>
      </c>
      <c r="H1555" s="1">
        <v>42628</v>
      </c>
      <c r="I1555" s="1">
        <v>42679</v>
      </c>
      <c r="J1555" t="b">
        <v>0</v>
      </c>
      <c r="K1555" t="s">
        <v>75</v>
      </c>
      <c r="L1555" t="s">
        <v>2623</v>
      </c>
      <c r="M1555" t="s">
        <v>101</v>
      </c>
      <c r="N1555">
        <v>200</v>
      </c>
      <c r="O1555" t="s">
        <v>13510</v>
      </c>
      <c r="P1555" t="s">
        <v>1302</v>
      </c>
      <c r="Q1555" t="s">
        <v>22797</v>
      </c>
      <c r="R1555" t="s">
        <v>81</v>
      </c>
      <c r="S1555" t="s">
        <v>82</v>
      </c>
      <c r="T1555" s="1">
        <v>42628</v>
      </c>
      <c r="U1555" s="1">
        <v>42679</v>
      </c>
      <c r="V1555" t="s">
        <v>2626</v>
      </c>
      <c r="W1555" s="2">
        <v>44139</v>
      </c>
      <c r="X1555" t="s">
        <v>82</v>
      </c>
      <c r="Y1555" t="s">
        <v>22798</v>
      </c>
      <c r="Z1555" t="s">
        <v>22799</v>
      </c>
      <c r="AA1555" t="s">
        <v>22800</v>
      </c>
      <c r="AB1555" t="s">
        <v>22801</v>
      </c>
      <c r="AC1555" t="s">
        <v>22802</v>
      </c>
      <c r="AD1555" t="s">
        <v>13510</v>
      </c>
      <c r="AE1555" t="s">
        <v>22798</v>
      </c>
      <c r="AF1555" t="s">
        <v>22799</v>
      </c>
      <c r="AG1555" t="s">
        <v>22800</v>
      </c>
      <c r="AH1555" t="s">
        <v>22801</v>
      </c>
      <c r="AI1555" t="s">
        <v>22802</v>
      </c>
      <c r="AJ1555" t="s">
        <v>13510</v>
      </c>
      <c r="AK1555" t="s">
        <v>1169</v>
      </c>
      <c r="AL1555" t="s">
        <v>82</v>
      </c>
      <c r="AM1555" t="s">
        <v>22803</v>
      </c>
      <c r="AN1555" t="s">
        <v>154</v>
      </c>
      <c r="AO1555" t="s">
        <v>3446</v>
      </c>
      <c r="AP1555" t="s">
        <v>371</v>
      </c>
      <c r="AQ1555" t="s">
        <v>22804</v>
      </c>
      <c r="AR1555" t="s">
        <v>22805</v>
      </c>
      <c r="AS1555" t="s">
        <v>22806</v>
      </c>
      <c r="AT1555" t="s">
        <v>22807</v>
      </c>
      <c r="AU1555" t="s">
        <v>81</v>
      </c>
      <c r="AV1555" t="s">
        <v>82</v>
      </c>
      <c r="AW1555" t="s">
        <v>1637</v>
      </c>
      <c r="AX1555" t="s">
        <v>81</v>
      </c>
      <c r="AY1555" t="s">
        <v>81</v>
      </c>
      <c r="AZ1555" t="s">
        <v>81</v>
      </c>
      <c r="BA1555" t="s">
        <v>82</v>
      </c>
      <c r="BB1555" s="1">
        <v>1</v>
      </c>
      <c r="BC1555" t="s">
        <v>81</v>
      </c>
      <c r="BD1555" t="s">
        <v>81</v>
      </c>
      <c r="BE1555" t="s">
        <v>81</v>
      </c>
      <c r="BF1555" t="s">
        <v>81</v>
      </c>
      <c r="BG1555" t="s">
        <v>81</v>
      </c>
      <c r="BH1555" t="s">
        <v>81</v>
      </c>
      <c r="BI1555" t="s">
        <v>81</v>
      </c>
      <c r="BJ1555" s="1">
        <v>43100</v>
      </c>
      <c r="BK1555" t="s">
        <v>82</v>
      </c>
      <c r="BL1555" t="s">
        <v>81</v>
      </c>
      <c r="BM1555" t="s">
        <v>201</v>
      </c>
      <c r="BN1555" t="s">
        <v>81</v>
      </c>
      <c r="BO1555" t="s">
        <v>81</v>
      </c>
      <c r="BP1555" t="s">
        <v>81</v>
      </c>
      <c r="BQ1555" t="s">
        <v>81</v>
      </c>
    </row>
    <row r="1556" spans="1:69" x14ac:dyDescent="0.2">
      <c r="A1556" s="5">
        <v>0</v>
      </c>
      <c r="B1556" t="s">
        <v>22808</v>
      </c>
      <c r="C1556" t="s">
        <v>22809</v>
      </c>
      <c r="D1556" t="s">
        <v>22810</v>
      </c>
      <c r="E1556" t="s">
        <v>22808</v>
      </c>
      <c r="F1556" t="s">
        <v>73</v>
      </c>
      <c r="G1556" t="s">
        <v>22811</v>
      </c>
      <c r="H1556" s="1">
        <v>42529</v>
      </c>
      <c r="I1556" s="1">
        <v>41275</v>
      </c>
      <c r="J1556" t="b">
        <v>1</v>
      </c>
      <c r="K1556" t="s">
        <v>75</v>
      </c>
      <c r="L1556" t="s">
        <v>20896</v>
      </c>
      <c r="M1556" t="s">
        <v>90</v>
      </c>
      <c r="N1556">
        <v>15000</v>
      </c>
      <c r="O1556" t="s">
        <v>7070</v>
      </c>
      <c r="P1556" t="s">
        <v>82</v>
      </c>
      <c r="Q1556" t="s">
        <v>22812</v>
      </c>
      <c r="R1556" t="s">
        <v>81</v>
      </c>
      <c r="S1556">
        <v>1</v>
      </c>
      <c r="T1556" s="1">
        <v>42529</v>
      </c>
      <c r="U1556" s="3">
        <v>41275</v>
      </c>
      <c r="V1556" t="s">
        <v>367</v>
      </c>
      <c r="W1556" s="2">
        <v>44014</v>
      </c>
      <c r="X1556" t="s">
        <v>22813</v>
      </c>
      <c r="Y1556" t="s">
        <v>81</v>
      </c>
      <c r="Z1556" t="s">
        <v>22814</v>
      </c>
      <c r="AA1556" t="s">
        <v>82</v>
      </c>
      <c r="AB1556" t="s">
        <v>81</v>
      </c>
      <c r="AC1556" t="s">
        <v>81</v>
      </c>
      <c r="AD1556" t="s">
        <v>7070</v>
      </c>
      <c r="AE1556" t="s">
        <v>81</v>
      </c>
      <c r="AF1556" t="s">
        <v>22814</v>
      </c>
      <c r="AG1556" t="s">
        <v>82</v>
      </c>
      <c r="AH1556" t="s">
        <v>81</v>
      </c>
      <c r="AI1556" t="s">
        <v>81</v>
      </c>
      <c r="AJ1556" t="s">
        <v>7070</v>
      </c>
      <c r="AK1556" t="s">
        <v>110</v>
      </c>
      <c r="AL1556" t="s">
        <v>22815</v>
      </c>
      <c r="AM1556" t="s">
        <v>88</v>
      </c>
      <c r="AN1556" t="s">
        <v>90</v>
      </c>
      <c r="AO1556" t="s">
        <v>528</v>
      </c>
      <c r="AP1556" t="s">
        <v>91</v>
      </c>
      <c r="AQ1556" t="s">
        <v>22816</v>
      </c>
      <c r="AR1556" t="s">
        <v>82</v>
      </c>
      <c r="AS1556" t="s">
        <v>22817</v>
      </c>
      <c r="AT1556" t="s">
        <v>22818</v>
      </c>
      <c r="AU1556" t="s">
        <v>81</v>
      </c>
      <c r="AV1556" t="s">
        <v>82</v>
      </c>
      <c r="AW1556" t="s">
        <v>82</v>
      </c>
      <c r="AX1556" t="s">
        <v>82</v>
      </c>
      <c r="AY1556" t="s">
        <v>82</v>
      </c>
      <c r="AZ1556" t="s">
        <v>82</v>
      </c>
      <c r="BA1556" t="s">
        <v>82</v>
      </c>
      <c r="BB1556" t="s">
        <v>82</v>
      </c>
      <c r="BC1556" t="s">
        <v>82</v>
      </c>
      <c r="BD1556" t="s">
        <v>82</v>
      </c>
      <c r="BE1556" t="s">
        <v>82</v>
      </c>
      <c r="BF1556" t="s">
        <v>82</v>
      </c>
      <c r="BG1556" t="s">
        <v>82</v>
      </c>
      <c r="BH1556" t="s">
        <v>82</v>
      </c>
      <c r="BI1556" t="s">
        <v>82</v>
      </c>
      <c r="BJ1556" t="s">
        <v>82</v>
      </c>
      <c r="BK1556" t="s">
        <v>82</v>
      </c>
      <c r="BL1556" t="s">
        <v>82</v>
      </c>
      <c r="BM1556" t="s">
        <v>82</v>
      </c>
      <c r="BN1556" t="s">
        <v>82</v>
      </c>
      <c r="BO1556" t="s">
        <v>82</v>
      </c>
      <c r="BP1556" t="s">
        <v>82</v>
      </c>
      <c r="BQ1556" t="s">
        <v>82</v>
      </c>
    </row>
    <row r="1557" spans="1:69" x14ac:dyDescent="0.2">
      <c r="A1557" s="5">
        <v>1</v>
      </c>
      <c r="B1557" t="s">
        <v>22819</v>
      </c>
      <c r="C1557" t="s">
        <v>22820</v>
      </c>
      <c r="D1557" t="s">
        <v>22821</v>
      </c>
      <c r="E1557" t="s">
        <v>22822</v>
      </c>
      <c r="F1557" t="s">
        <v>178</v>
      </c>
      <c r="G1557" t="s">
        <v>22823</v>
      </c>
      <c r="H1557" s="1">
        <v>42530</v>
      </c>
      <c r="I1557" s="1">
        <v>42576</v>
      </c>
      <c r="J1557" t="b">
        <v>0</v>
      </c>
      <c r="K1557" t="s">
        <v>180</v>
      </c>
      <c r="L1557" t="s">
        <v>22824</v>
      </c>
      <c r="M1557" t="s">
        <v>346</v>
      </c>
      <c r="N1557">
        <v>738</v>
      </c>
      <c r="O1557" t="s">
        <v>22825</v>
      </c>
      <c r="P1557" t="s">
        <v>22826</v>
      </c>
      <c r="Q1557" t="s">
        <v>22827</v>
      </c>
      <c r="R1557" t="s">
        <v>22828</v>
      </c>
      <c r="S1557" t="s">
        <v>82</v>
      </c>
      <c r="T1557" s="1">
        <v>42530</v>
      </c>
      <c r="U1557" s="1">
        <v>42576</v>
      </c>
      <c r="V1557" t="s">
        <v>186</v>
      </c>
      <c r="W1557" s="2">
        <v>43171</v>
      </c>
      <c r="X1557" t="s">
        <v>22829</v>
      </c>
      <c r="Y1557" t="s">
        <v>22830</v>
      </c>
      <c r="Z1557" t="s">
        <v>81</v>
      </c>
      <c r="AA1557" t="s">
        <v>22831</v>
      </c>
      <c r="AB1557" t="s">
        <v>22832</v>
      </c>
      <c r="AC1557" t="s">
        <v>22833</v>
      </c>
      <c r="AD1557" t="s">
        <v>22825</v>
      </c>
      <c r="AE1557" t="s">
        <v>22830</v>
      </c>
      <c r="AF1557" t="s">
        <v>81</v>
      </c>
      <c r="AG1557" t="s">
        <v>22831</v>
      </c>
      <c r="AH1557" t="s">
        <v>22832</v>
      </c>
      <c r="AI1557" t="s">
        <v>22833</v>
      </c>
      <c r="AJ1557" t="s">
        <v>22825</v>
      </c>
      <c r="AK1557" t="s">
        <v>250</v>
      </c>
      <c r="AL1557" t="s">
        <v>82</v>
      </c>
      <c r="AM1557" t="s">
        <v>22825</v>
      </c>
      <c r="AN1557" t="s">
        <v>81</v>
      </c>
      <c r="AO1557" t="s">
        <v>81</v>
      </c>
      <c r="AP1557" t="s">
        <v>351</v>
      </c>
      <c r="AQ1557" t="s">
        <v>22834</v>
      </c>
      <c r="AR1557" t="s">
        <v>22835</v>
      </c>
      <c r="AS1557" t="s">
        <v>22836</v>
      </c>
      <c r="AT1557" t="s">
        <v>22837</v>
      </c>
      <c r="AU1557" t="s">
        <v>197</v>
      </c>
      <c r="AV1557" t="s">
        <v>82</v>
      </c>
      <c r="AW1557" t="s">
        <v>198</v>
      </c>
      <c r="AX1557" t="s">
        <v>81</v>
      </c>
      <c r="AY1557" t="s">
        <v>82</v>
      </c>
      <c r="AZ1557" t="s">
        <v>82</v>
      </c>
      <c r="BA1557" t="s">
        <v>82</v>
      </c>
      <c r="BB1557" t="s">
        <v>82</v>
      </c>
      <c r="BC1557" t="s">
        <v>82</v>
      </c>
      <c r="BD1557" t="s">
        <v>82</v>
      </c>
      <c r="BE1557" t="s">
        <v>82</v>
      </c>
      <c r="BF1557" t="s">
        <v>82</v>
      </c>
      <c r="BG1557" t="s">
        <v>82</v>
      </c>
      <c r="BH1557" t="s">
        <v>82</v>
      </c>
      <c r="BI1557" t="s">
        <v>82</v>
      </c>
      <c r="BJ1557" t="s">
        <v>82</v>
      </c>
      <c r="BK1557" t="s">
        <v>82</v>
      </c>
      <c r="BL1557" t="s">
        <v>82</v>
      </c>
      <c r="BM1557" t="s">
        <v>82</v>
      </c>
      <c r="BN1557" t="s">
        <v>82</v>
      </c>
      <c r="BO1557" t="s">
        <v>82</v>
      </c>
      <c r="BP1557" t="s">
        <v>82</v>
      </c>
      <c r="BQ1557" t="s">
        <v>82</v>
      </c>
    </row>
    <row r="1558" spans="1:69" x14ac:dyDescent="0.2">
      <c r="A1558" s="5">
        <v>0</v>
      </c>
      <c r="B1558" t="s">
        <v>22838</v>
      </c>
      <c r="C1558" t="s">
        <v>22839</v>
      </c>
      <c r="D1558" t="s">
        <v>22840</v>
      </c>
      <c r="E1558" t="s">
        <v>22841</v>
      </c>
      <c r="F1558" t="s">
        <v>120</v>
      </c>
      <c r="G1558" t="s">
        <v>5738</v>
      </c>
      <c r="H1558" s="1">
        <v>43542</v>
      </c>
      <c r="I1558" s="1">
        <v>42814</v>
      </c>
      <c r="J1558" t="b">
        <v>0</v>
      </c>
      <c r="K1558" t="s">
        <v>75</v>
      </c>
      <c r="L1558" t="s">
        <v>22842</v>
      </c>
      <c r="M1558">
        <v>2</v>
      </c>
      <c r="N1558">
        <v>360</v>
      </c>
      <c r="O1558" t="s">
        <v>22843</v>
      </c>
      <c r="P1558" t="s">
        <v>125</v>
      </c>
      <c r="Q1558" t="s">
        <v>5737</v>
      </c>
      <c r="R1558" t="s">
        <v>81</v>
      </c>
      <c r="S1558">
        <v>1</v>
      </c>
      <c r="T1558" s="1">
        <v>43542</v>
      </c>
      <c r="U1558" s="1">
        <v>42814</v>
      </c>
      <c r="V1558" t="s">
        <v>4764</v>
      </c>
      <c r="W1558" s="2">
        <v>43886</v>
      </c>
      <c r="X1558" t="s">
        <v>22844</v>
      </c>
      <c r="Y1558" t="s">
        <v>22845</v>
      </c>
      <c r="Z1558" t="s">
        <v>22846</v>
      </c>
      <c r="AA1558" t="s">
        <v>22847</v>
      </c>
      <c r="AB1558" t="s">
        <v>22848</v>
      </c>
      <c r="AC1558">
        <f>81-3-3353-1211</f>
        <v>-4486</v>
      </c>
      <c r="AD1558" t="s">
        <v>22849</v>
      </c>
      <c r="AE1558" t="s">
        <v>22845</v>
      </c>
      <c r="AF1558" t="s">
        <v>22846</v>
      </c>
      <c r="AG1558" t="s">
        <v>22850</v>
      </c>
      <c r="AH1558" t="s">
        <v>22848</v>
      </c>
      <c r="AI1558">
        <f>81-3-3353-1211</f>
        <v>-4486</v>
      </c>
      <c r="AJ1558" t="s">
        <v>22849</v>
      </c>
      <c r="AK1558" t="s">
        <v>296</v>
      </c>
      <c r="AL1558" t="s">
        <v>82</v>
      </c>
      <c r="AM1558" t="s">
        <v>5739</v>
      </c>
      <c r="AN1558" t="s">
        <v>4894</v>
      </c>
      <c r="AO1558" t="s">
        <v>22851</v>
      </c>
      <c r="AP1558" t="s">
        <v>371</v>
      </c>
      <c r="AQ1558" t="s">
        <v>22852</v>
      </c>
      <c r="AR1558" t="s">
        <v>22853</v>
      </c>
      <c r="AS1558" t="s">
        <v>5742</v>
      </c>
      <c r="AT1558" t="s">
        <v>22854</v>
      </c>
      <c r="AU1558" t="s">
        <v>81</v>
      </c>
      <c r="AV1558" t="s">
        <v>82</v>
      </c>
      <c r="AW1558" t="s">
        <v>643</v>
      </c>
      <c r="AX1558" t="s">
        <v>81</v>
      </c>
      <c r="AY1558" t="s">
        <v>81</v>
      </c>
      <c r="AZ1558" t="s">
        <v>81</v>
      </c>
      <c r="BA1558" t="s">
        <v>82</v>
      </c>
      <c r="BB1558" s="1">
        <v>1</v>
      </c>
      <c r="BC1558" t="s">
        <v>81</v>
      </c>
      <c r="BD1558" t="s">
        <v>81</v>
      </c>
      <c r="BE1558" t="s">
        <v>81</v>
      </c>
      <c r="BF1558" t="s">
        <v>81</v>
      </c>
      <c r="BG1558" t="s">
        <v>81</v>
      </c>
      <c r="BH1558" t="s">
        <v>81</v>
      </c>
      <c r="BI1558" t="s">
        <v>81</v>
      </c>
      <c r="BJ1558" t="s">
        <v>82</v>
      </c>
      <c r="BK1558" t="s">
        <v>82</v>
      </c>
      <c r="BL1558" t="s">
        <v>4777</v>
      </c>
      <c r="BM1558" t="s">
        <v>20701</v>
      </c>
      <c r="BN1558" t="s">
        <v>22855</v>
      </c>
      <c r="BO1558" t="s">
        <v>22856</v>
      </c>
      <c r="BP1558">
        <f>81-3-5363-3503</f>
        <v>-8788</v>
      </c>
      <c r="BQ1558" t="s">
        <v>22855</v>
      </c>
    </row>
    <row r="1559" spans="1:69" x14ac:dyDescent="0.2">
      <c r="A1559" s="5">
        <v>0</v>
      </c>
      <c r="B1559" t="s">
        <v>22857</v>
      </c>
      <c r="C1559" t="s">
        <v>22858</v>
      </c>
      <c r="D1559" t="s">
        <v>22859</v>
      </c>
      <c r="E1559" t="s">
        <v>22857</v>
      </c>
      <c r="F1559" t="s">
        <v>73</v>
      </c>
      <c r="G1559" t="s">
        <v>22860</v>
      </c>
      <c r="H1559" s="1">
        <v>43514</v>
      </c>
      <c r="I1559" s="1">
        <v>43405</v>
      </c>
      <c r="J1559" t="b">
        <v>0</v>
      </c>
      <c r="K1559" t="s">
        <v>75</v>
      </c>
      <c r="L1559" t="s">
        <v>1375</v>
      </c>
      <c r="M1559" t="s">
        <v>90</v>
      </c>
      <c r="N1559">
        <v>431</v>
      </c>
      <c r="O1559" t="s">
        <v>22861</v>
      </c>
      <c r="P1559" t="s">
        <v>79</v>
      </c>
      <c r="Q1559" t="s">
        <v>22862</v>
      </c>
      <c r="R1559" t="s">
        <v>81</v>
      </c>
      <c r="S1559">
        <v>1</v>
      </c>
      <c r="T1559" s="1">
        <v>43514</v>
      </c>
      <c r="U1559" t="s">
        <v>10692</v>
      </c>
      <c r="V1559" t="s">
        <v>834</v>
      </c>
      <c r="W1559" s="2">
        <v>43549</v>
      </c>
      <c r="X1559" t="s">
        <v>22863</v>
      </c>
      <c r="Y1559" t="s">
        <v>81</v>
      </c>
      <c r="Z1559" t="s">
        <v>22864</v>
      </c>
      <c r="AA1559" t="s">
        <v>82</v>
      </c>
      <c r="AB1559" t="s">
        <v>81</v>
      </c>
      <c r="AC1559" t="s">
        <v>81</v>
      </c>
      <c r="AD1559" t="s">
        <v>22861</v>
      </c>
      <c r="AE1559" t="s">
        <v>81</v>
      </c>
      <c r="AF1559" t="s">
        <v>22864</v>
      </c>
      <c r="AG1559" t="s">
        <v>82</v>
      </c>
      <c r="AH1559" t="s">
        <v>81</v>
      </c>
      <c r="AI1559" t="s">
        <v>81</v>
      </c>
      <c r="AJ1559" t="s">
        <v>22861</v>
      </c>
      <c r="AK1559" t="s">
        <v>110</v>
      </c>
      <c r="AL1559" t="s">
        <v>82</v>
      </c>
      <c r="AM1559" t="s">
        <v>88</v>
      </c>
      <c r="AN1559" t="s">
        <v>112</v>
      </c>
      <c r="AO1559" t="s">
        <v>14929</v>
      </c>
      <c r="AP1559" t="s">
        <v>91</v>
      </c>
      <c r="AQ1559" t="s">
        <v>22865</v>
      </c>
      <c r="AR1559" t="s">
        <v>82</v>
      </c>
      <c r="AS1559" t="s">
        <v>22866</v>
      </c>
      <c r="AT1559" t="s">
        <v>22867</v>
      </c>
      <c r="AU1559" t="s">
        <v>81</v>
      </c>
      <c r="AV1559" t="s">
        <v>82</v>
      </c>
      <c r="AW1559" t="s">
        <v>82</v>
      </c>
      <c r="AX1559" t="s">
        <v>82</v>
      </c>
      <c r="AY1559" t="s">
        <v>82</v>
      </c>
      <c r="AZ1559" t="s">
        <v>82</v>
      </c>
      <c r="BA1559" t="s">
        <v>82</v>
      </c>
      <c r="BB1559" t="s">
        <v>82</v>
      </c>
      <c r="BC1559" t="s">
        <v>82</v>
      </c>
      <c r="BD1559" t="s">
        <v>82</v>
      </c>
      <c r="BE1559" t="s">
        <v>82</v>
      </c>
      <c r="BF1559" t="s">
        <v>82</v>
      </c>
      <c r="BG1559" t="s">
        <v>82</v>
      </c>
      <c r="BH1559" t="s">
        <v>82</v>
      </c>
      <c r="BI1559" t="s">
        <v>82</v>
      </c>
      <c r="BJ1559" t="s">
        <v>82</v>
      </c>
      <c r="BK1559" t="s">
        <v>82</v>
      </c>
      <c r="BL1559" t="s">
        <v>82</v>
      </c>
      <c r="BM1559" t="s">
        <v>82</v>
      </c>
      <c r="BN1559" t="s">
        <v>82</v>
      </c>
      <c r="BO1559" t="s">
        <v>82</v>
      </c>
      <c r="BP1559" t="s">
        <v>82</v>
      </c>
      <c r="BQ1559" t="s">
        <v>82</v>
      </c>
    </row>
    <row r="1560" spans="1:69" x14ac:dyDescent="0.2">
      <c r="A1560" s="5">
        <v>0</v>
      </c>
      <c r="B1560" t="s">
        <v>22868</v>
      </c>
      <c r="C1560" t="s">
        <v>22869</v>
      </c>
      <c r="D1560" t="s">
        <v>22870</v>
      </c>
      <c r="E1560" t="s">
        <v>22871</v>
      </c>
      <c r="F1560" t="s">
        <v>73</v>
      </c>
      <c r="G1560" t="s">
        <v>22872</v>
      </c>
      <c r="H1560" s="1">
        <v>43292</v>
      </c>
      <c r="I1560" s="1">
        <v>43343</v>
      </c>
      <c r="J1560" t="b">
        <v>0</v>
      </c>
      <c r="K1560" t="s">
        <v>75</v>
      </c>
      <c r="L1560" t="s">
        <v>267</v>
      </c>
      <c r="M1560" t="s">
        <v>90</v>
      </c>
      <c r="N1560">
        <v>400</v>
      </c>
      <c r="O1560" t="s">
        <v>22873</v>
      </c>
      <c r="P1560" t="s">
        <v>705</v>
      </c>
      <c r="Q1560" t="s">
        <v>366</v>
      </c>
      <c r="R1560" t="s">
        <v>81</v>
      </c>
      <c r="S1560" t="s">
        <v>82</v>
      </c>
      <c r="T1560" s="1">
        <v>43292</v>
      </c>
      <c r="U1560" t="s">
        <v>22874</v>
      </c>
      <c r="V1560" t="s">
        <v>605</v>
      </c>
      <c r="W1560" s="2">
        <v>43374</v>
      </c>
      <c r="X1560" t="s">
        <v>22875</v>
      </c>
      <c r="Y1560" t="s">
        <v>81</v>
      </c>
      <c r="Z1560" t="s">
        <v>22876</v>
      </c>
      <c r="AA1560" t="s">
        <v>82</v>
      </c>
      <c r="AB1560" t="s">
        <v>22877</v>
      </c>
      <c r="AC1560" t="s">
        <v>22878</v>
      </c>
      <c r="AD1560" t="s">
        <v>81</v>
      </c>
      <c r="AE1560" t="s">
        <v>81</v>
      </c>
      <c r="AF1560" t="s">
        <v>22876</v>
      </c>
      <c r="AG1560" t="s">
        <v>82</v>
      </c>
      <c r="AH1560" t="s">
        <v>22877</v>
      </c>
      <c r="AI1560" t="s">
        <v>22878</v>
      </c>
      <c r="AJ1560" t="s">
        <v>81</v>
      </c>
      <c r="AK1560" t="s">
        <v>296</v>
      </c>
      <c r="AL1560" t="s">
        <v>82</v>
      </c>
      <c r="AM1560" t="s">
        <v>88</v>
      </c>
      <c r="AN1560" t="s">
        <v>2056</v>
      </c>
      <c r="AO1560" t="s">
        <v>90</v>
      </c>
      <c r="AP1560" t="s">
        <v>91</v>
      </c>
      <c r="AQ1560" t="s">
        <v>22879</v>
      </c>
      <c r="AR1560" t="s">
        <v>82</v>
      </c>
      <c r="AS1560" t="s">
        <v>22880</v>
      </c>
      <c r="AT1560" t="s">
        <v>22881</v>
      </c>
      <c r="AU1560" t="s">
        <v>81</v>
      </c>
      <c r="AV1560" t="s">
        <v>82</v>
      </c>
      <c r="AW1560" t="s">
        <v>82</v>
      </c>
      <c r="AX1560" t="s">
        <v>82</v>
      </c>
      <c r="AY1560" t="s">
        <v>82</v>
      </c>
      <c r="AZ1560" t="s">
        <v>82</v>
      </c>
      <c r="BA1560" t="s">
        <v>82</v>
      </c>
      <c r="BB1560" t="s">
        <v>82</v>
      </c>
      <c r="BC1560" t="s">
        <v>82</v>
      </c>
      <c r="BD1560" t="s">
        <v>82</v>
      </c>
      <c r="BE1560" t="s">
        <v>82</v>
      </c>
      <c r="BF1560" t="s">
        <v>82</v>
      </c>
      <c r="BG1560" t="s">
        <v>82</v>
      </c>
      <c r="BH1560" t="s">
        <v>82</v>
      </c>
      <c r="BI1560" t="s">
        <v>82</v>
      </c>
      <c r="BJ1560" t="s">
        <v>82</v>
      </c>
      <c r="BK1560" t="s">
        <v>82</v>
      </c>
      <c r="BL1560" t="s">
        <v>82</v>
      </c>
      <c r="BM1560" t="s">
        <v>82</v>
      </c>
      <c r="BN1560" t="s">
        <v>82</v>
      </c>
      <c r="BO1560" t="s">
        <v>82</v>
      </c>
      <c r="BP1560" t="s">
        <v>82</v>
      </c>
      <c r="BQ1560" t="s">
        <v>82</v>
      </c>
    </row>
    <row r="1561" spans="1:69" x14ac:dyDescent="0.2">
      <c r="A1561" s="5">
        <v>0</v>
      </c>
      <c r="B1561" t="s">
        <v>22882</v>
      </c>
      <c r="C1561" t="s">
        <v>22883</v>
      </c>
      <c r="D1561" t="s">
        <v>22884</v>
      </c>
      <c r="E1561" t="s">
        <v>22882</v>
      </c>
      <c r="F1561" t="s">
        <v>553</v>
      </c>
      <c r="G1561" t="s">
        <v>22885</v>
      </c>
      <c r="H1561" s="1">
        <v>43488</v>
      </c>
      <c r="I1561" s="1">
        <v>43500</v>
      </c>
      <c r="J1561" t="b">
        <v>0</v>
      </c>
      <c r="K1561" t="s">
        <v>4703</v>
      </c>
      <c r="L1561" t="s">
        <v>1531</v>
      </c>
      <c r="M1561" t="s">
        <v>1751</v>
      </c>
      <c r="N1561" t="s">
        <v>22886</v>
      </c>
      <c r="O1561" t="s">
        <v>22887</v>
      </c>
      <c r="P1561" t="s">
        <v>365</v>
      </c>
      <c r="Q1561" t="s">
        <v>5471</v>
      </c>
      <c r="R1561" t="s">
        <v>81</v>
      </c>
      <c r="S1561" t="s">
        <v>82</v>
      </c>
      <c r="T1561" s="1">
        <v>43488</v>
      </c>
      <c r="U1561" s="1">
        <v>43500</v>
      </c>
      <c r="V1561" t="s">
        <v>553</v>
      </c>
      <c r="W1561" s="2">
        <v>43493</v>
      </c>
      <c r="X1561" t="s">
        <v>82</v>
      </c>
      <c r="Y1561" t="s">
        <v>22888</v>
      </c>
      <c r="Z1561" t="s">
        <v>81</v>
      </c>
      <c r="AA1561" t="s">
        <v>22889</v>
      </c>
      <c r="AB1561" t="s">
        <v>22890</v>
      </c>
      <c r="AC1561" t="s">
        <v>22891</v>
      </c>
      <c r="AD1561" t="s">
        <v>22887</v>
      </c>
      <c r="AE1561" t="s">
        <v>22892</v>
      </c>
      <c r="AF1561" t="s">
        <v>81</v>
      </c>
      <c r="AG1561" t="s">
        <v>22889</v>
      </c>
      <c r="AH1561" t="s">
        <v>22890</v>
      </c>
      <c r="AI1561" t="s">
        <v>22891</v>
      </c>
      <c r="AJ1561" t="s">
        <v>22887</v>
      </c>
      <c r="AK1561" t="s">
        <v>212</v>
      </c>
      <c r="AL1561" t="s">
        <v>82</v>
      </c>
      <c r="AM1561" t="s">
        <v>22893</v>
      </c>
      <c r="AN1561">
        <v>0</v>
      </c>
      <c r="AO1561">
        <v>1</v>
      </c>
      <c r="AP1561" t="s">
        <v>371</v>
      </c>
      <c r="AQ1561" t="s">
        <v>22894</v>
      </c>
      <c r="AR1561" t="s">
        <v>22895</v>
      </c>
      <c r="AS1561" t="s">
        <v>22896</v>
      </c>
      <c r="AT1561" t="s">
        <v>22897</v>
      </c>
      <c r="AU1561" t="s">
        <v>81</v>
      </c>
      <c r="AV1561" t="s">
        <v>82</v>
      </c>
      <c r="AW1561" t="s">
        <v>81</v>
      </c>
      <c r="AX1561" t="s">
        <v>81</v>
      </c>
      <c r="AY1561" t="s">
        <v>81</v>
      </c>
      <c r="AZ1561" t="s">
        <v>81</v>
      </c>
      <c r="BA1561" t="s">
        <v>82</v>
      </c>
      <c r="BB1561" s="1">
        <v>1</v>
      </c>
      <c r="BC1561" t="s">
        <v>81</v>
      </c>
      <c r="BD1561" t="s">
        <v>81</v>
      </c>
      <c r="BE1561" t="s">
        <v>81</v>
      </c>
      <c r="BF1561" t="s">
        <v>81</v>
      </c>
      <c r="BG1561" t="s">
        <v>81</v>
      </c>
      <c r="BH1561" t="s">
        <v>81</v>
      </c>
      <c r="BI1561" t="s">
        <v>81</v>
      </c>
      <c r="BJ1561" t="s">
        <v>82</v>
      </c>
      <c r="BK1561" t="s">
        <v>82</v>
      </c>
      <c r="BL1561" t="s">
        <v>200</v>
      </c>
      <c r="BM1561" t="s">
        <v>4241</v>
      </c>
      <c r="BN1561" t="s">
        <v>81</v>
      </c>
      <c r="BO1561" t="s">
        <v>22898</v>
      </c>
      <c r="BP1561" t="s">
        <v>81</v>
      </c>
      <c r="BQ1561" t="s">
        <v>81</v>
      </c>
    </row>
    <row r="1562" spans="1:69" x14ac:dyDescent="0.2">
      <c r="A1562" s="5">
        <v>1</v>
      </c>
      <c r="B1562" t="s">
        <v>22899</v>
      </c>
      <c r="C1562" t="s">
        <v>22900</v>
      </c>
      <c r="D1562" t="s">
        <v>22901</v>
      </c>
      <c r="E1562" t="s">
        <v>22902</v>
      </c>
      <c r="F1562" t="s">
        <v>73</v>
      </c>
      <c r="G1562" t="s">
        <v>22903</v>
      </c>
      <c r="H1562" s="1">
        <v>43733</v>
      </c>
      <c r="I1562" s="1">
        <v>43621</v>
      </c>
      <c r="J1562" t="b">
        <v>0</v>
      </c>
      <c r="K1562" t="s">
        <v>75</v>
      </c>
      <c r="L1562" t="s">
        <v>1375</v>
      </c>
      <c r="M1562" t="s">
        <v>77</v>
      </c>
      <c r="N1562">
        <v>80</v>
      </c>
      <c r="O1562" t="s">
        <v>22904</v>
      </c>
      <c r="P1562" t="s">
        <v>365</v>
      </c>
      <c r="Q1562" t="s">
        <v>3858</v>
      </c>
      <c r="R1562" t="s">
        <v>81</v>
      </c>
      <c r="S1562" t="s">
        <v>82</v>
      </c>
      <c r="T1562" s="1">
        <v>43733</v>
      </c>
      <c r="U1562" t="s">
        <v>22905</v>
      </c>
      <c r="V1562" t="s">
        <v>146</v>
      </c>
      <c r="W1562" s="2">
        <v>43752</v>
      </c>
      <c r="X1562">
        <v>201807001</v>
      </c>
      <c r="Y1562" t="s">
        <v>227</v>
      </c>
      <c r="Z1562" t="s">
        <v>22906</v>
      </c>
      <c r="AA1562" t="s">
        <v>82</v>
      </c>
      <c r="AB1562" t="s">
        <v>22907</v>
      </c>
      <c r="AC1562" t="s">
        <v>22908</v>
      </c>
      <c r="AD1562" t="s">
        <v>22904</v>
      </c>
      <c r="AE1562" t="s">
        <v>227</v>
      </c>
      <c r="AF1562" t="s">
        <v>22906</v>
      </c>
      <c r="AG1562" t="s">
        <v>82</v>
      </c>
      <c r="AH1562" t="s">
        <v>22907</v>
      </c>
      <c r="AI1562" t="s">
        <v>22908</v>
      </c>
      <c r="AJ1562" t="s">
        <v>22904</v>
      </c>
      <c r="AK1562" t="s">
        <v>296</v>
      </c>
      <c r="AL1562" t="s">
        <v>22909</v>
      </c>
      <c r="AM1562" t="s">
        <v>88</v>
      </c>
      <c r="AN1562" t="s">
        <v>3863</v>
      </c>
      <c r="AO1562" t="s">
        <v>90</v>
      </c>
      <c r="AP1562" t="s">
        <v>91</v>
      </c>
      <c r="AQ1562" t="s">
        <v>22910</v>
      </c>
      <c r="AR1562" t="s">
        <v>82</v>
      </c>
      <c r="AS1562" t="s">
        <v>22911</v>
      </c>
      <c r="AT1562" t="s">
        <v>22912</v>
      </c>
      <c r="AU1562" t="s">
        <v>81</v>
      </c>
      <c r="AV1562" t="s">
        <v>82</v>
      </c>
      <c r="AW1562" t="s">
        <v>82</v>
      </c>
      <c r="AX1562" t="s">
        <v>82</v>
      </c>
      <c r="AY1562" t="s">
        <v>82</v>
      </c>
      <c r="AZ1562" t="s">
        <v>82</v>
      </c>
      <c r="BA1562" t="s">
        <v>82</v>
      </c>
      <c r="BB1562" t="s">
        <v>82</v>
      </c>
      <c r="BC1562" t="s">
        <v>82</v>
      </c>
      <c r="BD1562" t="s">
        <v>82</v>
      </c>
      <c r="BE1562" t="s">
        <v>82</v>
      </c>
      <c r="BF1562" t="s">
        <v>82</v>
      </c>
      <c r="BG1562" t="s">
        <v>82</v>
      </c>
      <c r="BH1562" t="s">
        <v>82</v>
      </c>
      <c r="BI1562" t="s">
        <v>82</v>
      </c>
      <c r="BJ1562" t="s">
        <v>82</v>
      </c>
      <c r="BK1562" t="s">
        <v>82</v>
      </c>
      <c r="BL1562" t="s">
        <v>82</v>
      </c>
      <c r="BM1562" t="s">
        <v>82</v>
      </c>
      <c r="BN1562" t="s">
        <v>82</v>
      </c>
      <c r="BO1562" t="s">
        <v>82</v>
      </c>
      <c r="BP1562" t="s">
        <v>82</v>
      </c>
      <c r="BQ1562" t="s">
        <v>82</v>
      </c>
    </row>
    <row r="1563" spans="1:69" x14ac:dyDescent="0.2">
      <c r="A1563" s="5">
        <v>0</v>
      </c>
      <c r="B1563" t="s">
        <v>22913</v>
      </c>
      <c r="C1563" t="s">
        <v>22914</v>
      </c>
      <c r="D1563" t="s">
        <v>22915</v>
      </c>
      <c r="E1563" t="s">
        <v>22916</v>
      </c>
      <c r="F1563" t="s">
        <v>73</v>
      </c>
      <c r="G1563" t="s">
        <v>22917</v>
      </c>
      <c r="H1563" s="1">
        <v>42667</v>
      </c>
      <c r="I1563" s="1">
        <v>43110</v>
      </c>
      <c r="J1563" t="b">
        <v>0</v>
      </c>
      <c r="K1563" t="s">
        <v>75</v>
      </c>
      <c r="L1563" t="s">
        <v>979</v>
      </c>
      <c r="M1563" t="s">
        <v>90</v>
      </c>
      <c r="N1563">
        <v>54</v>
      </c>
      <c r="O1563" t="s">
        <v>22918</v>
      </c>
      <c r="P1563" t="s">
        <v>144</v>
      </c>
      <c r="Q1563" t="s">
        <v>950</v>
      </c>
      <c r="R1563" t="s">
        <v>81</v>
      </c>
      <c r="S1563" t="s">
        <v>82</v>
      </c>
      <c r="T1563" s="1">
        <v>42667</v>
      </c>
      <c r="U1563" t="s">
        <v>14880</v>
      </c>
      <c r="V1563" t="s">
        <v>271</v>
      </c>
      <c r="W1563" s="2">
        <v>43332</v>
      </c>
      <c r="X1563" t="s">
        <v>22919</v>
      </c>
      <c r="Y1563" t="s">
        <v>148</v>
      </c>
      <c r="Z1563" t="s">
        <v>22920</v>
      </c>
      <c r="AA1563" t="s">
        <v>82</v>
      </c>
      <c r="AB1563" t="s">
        <v>22921</v>
      </c>
      <c r="AC1563" t="s">
        <v>22922</v>
      </c>
      <c r="AD1563" t="s">
        <v>22923</v>
      </c>
      <c r="AE1563" t="s">
        <v>148</v>
      </c>
      <c r="AF1563" t="s">
        <v>22920</v>
      </c>
      <c r="AG1563" t="s">
        <v>82</v>
      </c>
      <c r="AH1563" t="s">
        <v>22921</v>
      </c>
      <c r="AI1563" t="s">
        <v>22922</v>
      </c>
      <c r="AJ1563" t="s">
        <v>22923</v>
      </c>
      <c r="AK1563" t="s">
        <v>296</v>
      </c>
      <c r="AL1563" t="s">
        <v>82</v>
      </c>
      <c r="AM1563" t="s">
        <v>88</v>
      </c>
      <c r="AN1563" t="s">
        <v>2252</v>
      </c>
      <c r="AO1563" t="s">
        <v>5924</v>
      </c>
      <c r="AP1563" t="s">
        <v>91</v>
      </c>
      <c r="AQ1563" t="s">
        <v>22924</v>
      </c>
      <c r="AR1563" t="s">
        <v>82</v>
      </c>
      <c r="AS1563" t="s">
        <v>11775</v>
      </c>
      <c r="AT1563" t="s">
        <v>22925</v>
      </c>
      <c r="AU1563" t="s">
        <v>81</v>
      </c>
      <c r="AV1563" t="s">
        <v>82</v>
      </c>
      <c r="AW1563" t="s">
        <v>82</v>
      </c>
      <c r="AX1563" t="s">
        <v>82</v>
      </c>
      <c r="AY1563" t="s">
        <v>82</v>
      </c>
      <c r="AZ1563" t="s">
        <v>82</v>
      </c>
      <c r="BA1563" t="s">
        <v>82</v>
      </c>
      <c r="BB1563" t="s">
        <v>82</v>
      </c>
      <c r="BC1563" t="s">
        <v>82</v>
      </c>
      <c r="BD1563" t="s">
        <v>82</v>
      </c>
      <c r="BE1563" t="s">
        <v>82</v>
      </c>
      <c r="BF1563" t="s">
        <v>82</v>
      </c>
      <c r="BG1563" t="s">
        <v>82</v>
      </c>
      <c r="BH1563" t="s">
        <v>82</v>
      </c>
      <c r="BI1563" t="s">
        <v>82</v>
      </c>
      <c r="BJ1563" t="s">
        <v>82</v>
      </c>
      <c r="BK1563" t="s">
        <v>82</v>
      </c>
      <c r="BL1563" t="s">
        <v>82</v>
      </c>
      <c r="BM1563" t="s">
        <v>82</v>
      </c>
      <c r="BN1563" t="s">
        <v>82</v>
      </c>
      <c r="BO1563" t="s">
        <v>82</v>
      </c>
      <c r="BP1563" t="s">
        <v>82</v>
      </c>
      <c r="BQ1563" t="s">
        <v>82</v>
      </c>
    </row>
    <row r="1564" spans="1:69" x14ac:dyDescent="0.2">
      <c r="A1564" s="5">
        <v>1</v>
      </c>
      <c r="B1564" t="s">
        <v>22926</v>
      </c>
      <c r="C1564" t="s">
        <v>22927</v>
      </c>
      <c r="D1564" t="s">
        <v>22928</v>
      </c>
      <c r="E1564" t="s">
        <v>22926</v>
      </c>
      <c r="F1564" t="s">
        <v>73</v>
      </c>
      <c r="G1564" t="s">
        <v>22929</v>
      </c>
      <c r="H1564" s="1">
        <v>43148</v>
      </c>
      <c r="I1564" s="1">
        <v>43166</v>
      </c>
      <c r="J1564" t="b">
        <v>0</v>
      </c>
      <c r="K1564" t="s">
        <v>75</v>
      </c>
      <c r="L1564" t="s">
        <v>100</v>
      </c>
      <c r="M1564" t="s">
        <v>538</v>
      </c>
      <c r="N1564">
        <v>884</v>
      </c>
      <c r="O1564" t="s">
        <v>22930</v>
      </c>
      <c r="P1564" t="s">
        <v>22931</v>
      </c>
      <c r="Q1564" t="s">
        <v>22932</v>
      </c>
      <c r="R1564" t="s">
        <v>81</v>
      </c>
      <c r="S1564" t="s">
        <v>82</v>
      </c>
      <c r="T1564" s="1">
        <v>43148</v>
      </c>
      <c r="U1564" t="s">
        <v>19545</v>
      </c>
      <c r="V1564" t="s">
        <v>452</v>
      </c>
      <c r="W1564" s="2">
        <v>43262</v>
      </c>
      <c r="X1564" t="s">
        <v>22933</v>
      </c>
      <c r="Y1564" t="s">
        <v>5982</v>
      </c>
      <c r="Z1564" t="s">
        <v>22934</v>
      </c>
      <c r="AA1564" t="s">
        <v>82</v>
      </c>
      <c r="AB1564" t="s">
        <v>22935</v>
      </c>
      <c r="AC1564" t="s">
        <v>22936</v>
      </c>
      <c r="AD1564" t="s">
        <v>22937</v>
      </c>
      <c r="AE1564" t="s">
        <v>5982</v>
      </c>
      <c r="AF1564" t="s">
        <v>22934</v>
      </c>
      <c r="AG1564" t="s">
        <v>82</v>
      </c>
      <c r="AH1564" t="s">
        <v>22935</v>
      </c>
      <c r="AI1564" t="s">
        <v>22936</v>
      </c>
      <c r="AJ1564" t="s">
        <v>22937</v>
      </c>
      <c r="AK1564" t="s">
        <v>296</v>
      </c>
      <c r="AL1564" t="s">
        <v>22938</v>
      </c>
      <c r="AM1564" t="s">
        <v>88</v>
      </c>
      <c r="AN1564" t="s">
        <v>3848</v>
      </c>
      <c r="AO1564" t="s">
        <v>7323</v>
      </c>
      <c r="AP1564" t="s">
        <v>91</v>
      </c>
      <c r="AQ1564" t="s">
        <v>22939</v>
      </c>
      <c r="AR1564" t="s">
        <v>82</v>
      </c>
      <c r="AS1564" t="s">
        <v>22940</v>
      </c>
      <c r="AT1564" t="s">
        <v>22941</v>
      </c>
      <c r="AU1564" t="s">
        <v>81</v>
      </c>
      <c r="AV1564" t="s">
        <v>82</v>
      </c>
      <c r="AW1564" t="s">
        <v>82</v>
      </c>
      <c r="AX1564" t="s">
        <v>82</v>
      </c>
      <c r="AY1564" t="s">
        <v>82</v>
      </c>
      <c r="AZ1564" t="s">
        <v>82</v>
      </c>
      <c r="BA1564" t="s">
        <v>82</v>
      </c>
      <c r="BB1564" t="s">
        <v>82</v>
      </c>
      <c r="BC1564" t="s">
        <v>82</v>
      </c>
      <c r="BD1564" t="s">
        <v>82</v>
      </c>
      <c r="BE1564" t="s">
        <v>82</v>
      </c>
      <c r="BF1564" t="s">
        <v>82</v>
      </c>
      <c r="BG1564" t="s">
        <v>82</v>
      </c>
      <c r="BH1564" t="s">
        <v>82</v>
      </c>
      <c r="BI1564" t="s">
        <v>82</v>
      </c>
      <c r="BJ1564" t="s">
        <v>82</v>
      </c>
      <c r="BK1564" t="s">
        <v>82</v>
      </c>
      <c r="BL1564" t="s">
        <v>82</v>
      </c>
      <c r="BM1564" t="s">
        <v>82</v>
      </c>
      <c r="BN1564" t="s">
        <v>82</v>
      </c>
      <c r="BO1564" t="s">
        <v>82</v>
      </c>
      <c r="BP1564" t="s">
        <v>82</v>
      </c>
      <c r="BQ1564" t="s">
        <v>82</v>
      </c>
    </row>
    <row r="1565" spans="1:69" x14ac:dyDescent="0.2">
      <c r="A1565" s="5">
        <v>1</v>
      </c>
      <c r="B1565" t="s">
        <v>22942</v>
      </c>
      <c r="C1565" t="s">
        <v>22943</v>
      </c>
      <c r="D1565" t="s">
        <v>2120</v>
      </c>
      <c r="E1565" t="s">
        <v>2121</v>
      </c>
      <c r="F1565" t="s">
        <v>178</v>
      </c>
      <c r="G1565" t="s">
        <v>22944</v>
      </c>
      <c r="H1565" s="1">
        <v>43208</v>
      </c>
      <c r="I1565" s="1">
        <v>43402</v>
      </c>
      <c r="J1565" t="b">
        <v>0</v>
      </c>
      <c r="K1565" t="s">
        <v>180</v>
      </c>
      <c r="L1565" t="s">
        <v>22945</v>
      </c>
      <c r="M1565" t="s">
        <v>723</v>
      </c>
      <c r="N1565">
        <v>4000</v>
      </c>
      <c r="O1565" t="s">
        <v>2124</v>
      </c>
      <c r="P1565" t="s">
        <v>22946</v>
      </c>
      <c r="Q1565" t="s">
        <v>2126</v>
      </c>
      <c r="R1565" t="s">
        <v>2127</v>
      </c>
      <c r="S1565" t="s">
        <v>82</v>
      </c>
      <c r="T1565" s="1">
        <v>43208</v>
      </c>
      <c r="U1565" s="1">
        <v>43402</v>
      </c>
      <c r="V1565" t="s">
        <v>186</v>
      </c>
      <c r="W1565" s="2">
        <v>44151</v>
      </c>
      <c r="X1565" t="s">
        <v>2128</v>
      </c>
      <c r="Y1565" t="s">
        <v>22947</v>
      </c>
      <c r="Z1565" t="s">
        <v>81</v>
      </c>
      <c r="AA1565" t="s">
        <v>2130</v>
      </c>
      <c r="AB1565" t="s">
        <v>22948</v>
      </c>
      <c r="AC1565" t="s">
        <v>22949</v>
      </c>
      <c r="AD1565" t="s">
        <v>22950</v>
      </c>
      <c r="AE1565" t="s">
        <v>22947</v>
      </c>
      <c r="AF1565" t="s">
        <v>81</v>
      </c>
      <c r="AG1565" t="s">
        <v>2130</v>
      </c>
      <c r="AH1565" t="s">
        <v>22948</v>
      </c>
      <c r="AI1565" t="s">
        <v>22949</v>
      </c>
      <c r="AJ1565" t="s">
        <v>22950</v>
      </c>
      <c r="AK1565" t="s">
        <v>191</v>
      </c>
      <c r="AL1565" t="s">
        <v>82</v>
      </c>
      <c r="AM1565" t="s">
        <v>2133</v>
      </c>
      <c r="AN1565" t="s">
        <v>81</v>
      </c>
      <c r="AO1565" t="s">
        <v>81</v>
      </c>
      <c r="AP1565" t="s">
        <v>351</v>
      </c>
      <c r="AQ1565" t="s">
        <v>22951</v>
      </c>
      <c r="AR1565" t="s">
        <v>22952</v>
      </c>
      <c r="AS1565" t="s">
        <v>22953</v>
      </c>
      <c r="AT1565" t="s">
        <v>22954</v>
      </c>
      <c r="AU1565" t="s">
        <v>197</v>
      </c>
      <c r="AV1565" t="s">
        <v>82</v>
      </c>
      <c r="AW1565" t="s">
        <v>198</v>
      </c>
      <c r="AX1565" t="s">
        <v>81</v>
      </c>
      <c r="AY1565" t="s">
        <v>81</v>
      </c>
      <c r="AZ1565" t="s">
        <v>22955</v>
      </c>
      <c r="BA1565" t="s">
        <v>82</v>
      </c>
      <c r="BB1565" s="1">
        <v>1</v>
      </c>
      <c r="BC1565" t="s">
        <v>199</v>
      </c>
      <c r="BD1565" t="s">
        <v>199</v>
      </c>
      <c r="BE1565" t="s">
        <v>199</v>
      </c>
      <c r="BF1565" t="s">
        <v>199</v>
      </c>
      <c r="BG1565" t="s">
        <v>81</v>
      </c>
      <c r="BH1565" t="s">
        <v>81</v>
      </c>
      <c r="BI1565" t="s">
        <v>81</v>
      </c>
      <c r="BJ1565" t="s">
        <v>82</v>
      </c>
      <c r="BK1565" t="s">
        <v>82</v>
      </c>
      <c r="BL1565" t="s">
        <v>200</v>
      </c>
      <c r="BM1565" t="s">
        <v>22956</v>
      </c>
      <c r="BN1565" t="s">
        <v>81</v>
      </c>
      <c r="BO1565" t="s">
        <v>81</v>
      </c>
      <c r="BP1565" t="s">
        <v>81</v>
      </c>
      <c r="BQ1565" t="s">
        <v>81</v>
      </c>
    </row>
    <row r="1566" spans="1:69" x14ac:dyDescent="0.2">
      <c r="A1566" s="5">
        <v>0</v>
      </c>
      <c r="B1566" t="s">
        <v>22957</v>
      </c>
      <c r="C1566" t="s">
        <v>22958</v>
      </c>
      <c r="D1566" t="s">
        <v>22959</v>
      </c>
      <c r="E1566" t="s">
        <v>22957</v>
      </c>
      <c r="F1566" t="s">
        <v>73</v>
      </c>
      <c r="G1566" t="s">
        <v>22960</v>
      </c>
      <c r="H1566" s="1">
        <v>42453</v>
      </c>
      <c r="I1566" s="1">
        <v>42430</v>
      </c>
      <c r="J1566" t="b">
        <v>1</v>
      </c>
      <c r="K1566" t="s">
        <v>75</v>
      </c>
      <c r="L1566" t="s">
        <v>3784</v>
      </c>
      <c r="M1566" t="s">
        <v>363</v>
      </c>
      <c r="N1566">
        <v>106</v>
      </c>
      <c r="O1566" t="s">
        <v>9143</v>
      </c>
      <c r="P1566" t="s">
        <v>409</v>
      </c>
      <c r="Q1566" t="s">
        <v>22961</v>
      </c>
      <c r="R1566" t="s">
        <v>81</v>
      </c>
      <c r="S1566" t="s">
        <v>82</v>
      </c>
      <c r="T1566" s="1">
        <v>42453</v>
      </c>
      <c r="U1566" s="3">
        <v>42430</v>
      </c>
      <c r="V1566" t="s">
        <v>367</v>
      </c>
      <c r="W1566" s="2">
        <v>43535</v>
      </c>
      <c r="X1566" t="s">
        <v>22962</v>
      </c>
      <c r="Y1566" t="s">
        <v>81</v>
      </c>
      <c r="Z1566" t="s">
        <v>13021</v>
      </c>
      <c r="AA1566" t="s">
        <v>82</v>
      </c>
      <c r="AB1566" t="s">
        <v>81</v>
      </c>
      <c r="AC1566" t="s">
        <v>81</v>
      </c>
      <c r="AD1566" t="s">
        <v>9148</v>
      </c>
      <c r="AE1566" t="s">
        <v>81</v>
      </c>
      <c r="AF1566" t="s">
        <v>13021</v>
      </c>
      <c r="AG1566" t="s">
        <v>82</v>
      </c>
      <c r="AH1566" t="s">
        <v>81</v>
      </c>
      <c r="AI1566" t="s">
        <v>81</v>
      </c>
      <c r="AJ1566" t="s">
        <v>9148</v>
      </c>
      <c r="AK1566" t="s">
        <v>110</v>
      </c>
      <c r="AL1566" t="s">
        <v>82</v>
      </c>
      <c r="AM1566" t="s">
        <v>88</v>
      </c>
      <c r="AN1566" t="s">
        <v>154</v>
      </c>
      <c r="AO1566" t="s">
        <v>90</v>
      </c>
      <c r="AP1566" t="s">
        <v>91</v>
      </c>
      <c r="AQ1566" t="s">
        <v>13022</v>
      </c>
      <c r="AR1566" t="s">
        <v>82</v>
      </c>
      <c r="AS1566" t="s">
        <v>22963</v>
      </c>
      <c r="AT1566" t="s">
        <v>82</v>
      </c>
      <c r="AU1566" t="s">
        <v>81</v>
      </c>
      <c r="AV1566" t="s">
        <v>82</v>
      </c>
      <c r="AW1566" t="s">
        <v>82</v>
      </c>
      <c r="AX1566" t="s">
        <v>82</v>
      </c>
      <c r="AY1566" t="s">
        <v>82</v>
      </c>
      <c r="AZ1566" t="s">
        <v>82</v>
      </c>
      <c r="BA1566" t="s">
        <v>82</v>
      </c>
      <c r="BB1566" t="s">
        <v>82</v>
      </c>
      <c r="BC1566" t="s">
        <v>82</v>
      </c>
      <c r="BD1566" t="s">
        <v>82</v>
      </c>
      <c r="BE1566" t="s">
        <v>82</v>
      </c>
      <c r="BF1566" t="s">
        <v>82</v>
      </c>
      <c r="BG1566" t="s">
        <v>82</v>
      </c>
      <c r="BH1566" t="s">
        <v>82</v>
      </c>
      <c r="BI1566" t="s">
        <v>82</v>
      </c>
      <c r="BJ1566" t="s">
        <v>82</v>
      </c>
      <c r="BK1566" t="s">
        <v>82</v>
      </c>
      <c r="BL1566" t="s">
        <v>82</v>
      </c>
      <c r="BM1566" t="s">
        <v>82</v>
      </c>
      <c r="BN1566" t="s">
        <v>82</v>
      </c>
      <c r="BO1566" t="s">
        <v>82</v>
      </c>
      <c r="BP1566" t="s">
        <v>82</v>
      </c>
      <c r="BQ1566" t="s">
        <v>82</v>
      </c>
    </row>
    <row r="1567" spans="1:69" x14ac:dyDescent="0.2">
      <c r="A1567" s="5">
        <v>0</v>
      </c>
      <c r="B1567" t="s">
        <v>22964</v>
      </c>
      <c r="C1567" t="s">
        <v>22965</v>
      </c>
      <c r="D1567" t="s">
        <v>22966</v>
      </c>
      <c r="E1567" t="s">
        <v>22967</v>
      </c>
      <c r="F1567" t="s">
        <v>1316</v>
      </c>
      <c r="G1567" t="s">
        <v>22968</v>
      </c>
      <c r="H1567" s="1">
        <v>43045</v>
      </c>
      <c r="I1567" s="1">
        <v>43040</v>
      </c>
      <c r="J1567" t="b">
        <v>0</v>
      </c>
      <c r="K1567" t="s">
        <v>622</v>
      </c>
      <c r="L1567" t="s">
        <v>22969</v>
      </c>
      <c r="M1567" t="s">
        <v>90</v>
      </c>
      <c r="N1567">
        <v>50</v>
      </c>
      <c r="O1567" t="s">
        <v>14427</v>
      </c>
      <c r="P1567" t="s">
        <v>1356</v>
      </c>
      <c r="Q1567" t="s">
        <v>22970</v>
      </c>
      <c r="R1567" t="s">
        <v>81</v>
      </c>
      <c r="S1567" t="s">
        <v>82</v>
      </c>
      <c r="T1567" s="1">
        <v>43045</v>
      </c>
      <c r="U1567" s="1">
        <v>43040</v>
      </c>
      <c r="V1567" t="s">
        <v>1322</v>
      </c>
      <c r="W1567" s="2">
        <v>43153</v>
      </c>
      <c r="X1567" t="s">
        <v>82</v>
      </c>
      <c r="Y1567" t="s">
        <v>21523</v>
      </c>
      <c r="Z1567" t="s">
        <v>81</v>
      </c>
      <c r="AA1567" t="s">
        <v>22971</v>
      </c>
      <c r="AB1567" t="s">
        <v>22972</v>
      </c>
      <c r="AC1567" t="s">
        <v>21164</v>
      </c>
      <c r="AD1567" t="s">
        <v>22973</v>
      </c>
      <c r="AE1567" t="s">
        <v>21523</v>
      </c>
      <c r="AF1567" t="s">
        <v>81</v>
      </c>
      <c r="AG1567" t="s">
        <v>22971</v>
      </c>
      <c r="AH1567" t="s">
        <v>22972</v>
      </c>
      <c r="AI1567" t="s">
        <v>21164</v>
      </c>
      <c r="AJ1567" t="s">
        <v>22974</v>
      </c>
      <c r="AK1567" t="s">
        <v>1328</v>
      </c>
      <c r="AL1567" t="s">
        <v>82</v>
      </c>
      <c r="AM1567" t="s">
        <v>14427</v>
      </c>
      <c r="AN1567" t="s">
        <v>1409</v>
      </c>
      <c r="AO1567" t="s">
        <v>1409</v>
      </c>
      <c r="AP1567" t="s">
        <v>371</v>
      </c>
      <c r="AQ1567" t="s">
        <v>22975</v>
      </c>
      <c r="AR1567" t="s">
        <v>1332</v>
      </c>
      <c r="AS1567" t="s">
        <v>22976</v>
      </c>
      <c r="AT1567" t="s">
        <v>82</v>
      </c>
      <c r="AU1567" t="s">
        <v>81</v>
      </c>
      <c r="AV1567" t="s">
        <v>82</v>
      </c>
      <c r="AW1567" t="s">
        <v>1334</v>
      </c>
      <c r="AX1567" t="s">
        <v>81</v>
      </c>
      <c r="AY1567" t="s">
        <v>81</v>
      </c>
      <c r="AZ1567" t="s">
        <v>81</v>
      </c>
      <c r="BA1567" t="s">
        <v>82</v>
      </c>
      <c r="BB1567" s="1">
        <v>1</v>
      </c>
      <c r="BC1567" t="s">
        <v>81</v>
      </c>
      <c r="BD1567" t="s">
        <v>81</v>
      </c>
      <c r="BE1567" t="s">
        <v>81</v>
      </c>
      <c r="BF1567" t="s">
        <v>81</v>
      </c>
      <c r="BG1567" t="s">
        <v>81</v>
      </c>
      <c r="BH1567" t="s">
        <v>81</v>
      </c>
      <c r="BI1567" t="s">
        <v>81</v>
      </c>
      <c r="BJ1567" t="s">
        <v>82</v>
      </c>
      <c r="BK1567" t="s">
        <v>82</v>
      </c>
      <c r="BL1567" t="s">
        <v>200</v>
      </c>
      <c r="BM1567" t="s">
        <v>201</v>
      </c>
      <c r="BN1567" t="s">
        <v>81</v>
      </c>
      <c r="BO1567" t="s">
        <v>14427</v>
      </c>
      <c r="BP1567" t="s">
        <v>81</v>
      </c>
      <c r="BQ1567" t="s">
        <v>81</v>
      </c>
    </row>
    <row r="1568" spans="1:69" x14ac:dyDescent="0.2">
      <c r="A1568" s="5">
        <v>1</v>
      </c>
      <c r="B1568" t="s">
        <v>22977</v>
      </c>
      <c r="C1568" t="s">
        <v>22978</v>
      </c>
      <c r="D1568" t="s">
        <v>22979</v>
      </c>
      <c r="E1568" t="s">
        <v>22980</v>
      </c>
      <c r="F1568" t="s">
        <v>9837</v>
      </c>
      <c r="G1568" t="s">
        <v>22981</v>
      </c>
      <c r="H1568" s="1">
        <v>42472</v>
      </c>
      <c r="I1568" s="1">
        <v>42536</v>
      </c>
      <c r="J1568" t="b">
        <v>0</v>
      </c>
      <c r="K1568" t="s">
        <v>75</v>
      </c>
      <c r="L1568" t="s">
        <v>22982</v>
      </c>
      <c r="M1568" t="s">
        <v>5148</v>
      </c>
      <c r="N1568">
        <v>32</v>
      </c>
      <c r="O1568" t="s">
        <v>22983</v>
      </c>
      <c r="P1568" t="s">
        <v>22984</v>
      </c>
      <c r="Q1568" t="s">
        <v>14347</v>
      </c>
      <c r="R1568" t="s">
        <v>81</v>
      </c>
      <c r="S1568" t="s">
        <v>82</v>
      </c>
      <c r="T1568" s="1">
        <v>42472</v>
      </c>
      <c r="U1568" s="1">
        <v>42536</v>
      </c>
      <c r="V1568" t="s">
        <v>22985</v>
      </c>
      <c r="W1568" s="2">
        <v>44139</v>
      </c>
      <c r="X1568" t="s">
        <v>82</v>
      </c>
      <c r="Y1568" t="s">
        <v>22986</v>
      </c>
      <c r="Z1568" t="s">
        <v>22987</v>
      </c>
      <c r="AA1568" t="s">
        <v>22988</v>
      </c>
      <c r="AB1568" t="s">
        <v>22989</v>
      </c>
      <c r="AC1568">
        <v>6134110</v>
      </c>
      <c r="AD1568" t="s">
        <v>22990</v>
      </c>
      <c r="AE1568" t="s">
        <v>22986</v>
      </c>
      <c r="AF1568" t="s">
        <v>22987</v>
      </c>
      <c r="AG1568" t="s">
        <v>22988</v>
      </c>
      <c r="AH1568" t="s">
        <v>22989</v>
      </c>
      <c r="AI1568">
        <v>6134110</v>
      </c>
      <c r="AJ1568" t="s">
        <v>22990</v>
      </c>
      <c r="AK1568" t="s">
        <v>1328</v>
      </c>
      <c r="AL1568" t="s">
        <v>82</v>
      </c>
      <c r="AM1568" t="s">
        <v>22825</v>
      </c>
      <c r="AN1568">
        <v>28</v>
      </c>
      <c r="AO1568">
        <v>99</v>
      </c>
      <c r="AP1568" t="s">
        <v>371</v>
      </c>
      <c r="AQ1568" t="s">
        <v>22991</v>
      </c>
      <c r="AR1568" t="s">
        <v>22992</v>
      </c>
      <c r="AS1568" t="s">
        <v>82</v>
      </c>
      <c r="AT1568" t="s">
        <v>82</v>
      </c>
      <c r="AU1568" t="s">
        <v>81</v>
      </c>
      <c r="AV1568" t="s">
        <v>82</v>
      </c>
      <c r="AW1568" t="s">
        <v>1334</v>
      </c>
      <c r="AX1568">
        <v>4</v>
      </c>
      <c r="AY1568" t="s">
        <v>81</v>
      </c>
      <c r="AZ1568" t="s">
        <v>81</v>
      </c>
      <c r="BA1568" t="s">
        <v>82</v>
      </c>
      <c r="BB1568" s="1">
        <v>1</v>
      </c>
      <c r="BC1568" t="s">
        <v>81</v>
      </c>
      <c r="BD1568" t="s">
        <v>81</v>
      </c>
      <c r="BE1568" t="s">
        <v>81</v>
      </c>
      <c r="BF1568" t="s">
        <v>81</v>
      </c>
      <c r="BG1568" t="s">
        <v>81</v>
      </c>
      <c r="BH1568" t="s">
        <v>81</v>
      </c>
      <c r="BI1568" t="s">
        <v>81</v>
      </c>
      <c r="BJ1568" t="s">
        <v>82</v>
      </c>
      <c r="BK1568" t="s">
        <v>82</v>
      </c>
      <c r="BL1568" t="s">
        <v>10245</v>
      </c>
      <c r="BM1568" t="s">
        <v>22993</v>
      </c>
      <c r="BN1568" t="s">
        <v>22994</v>
      </c>
      <c r="BO1568" t="s">
        <v>22995</v>
      </c>
      <c r="BP1568" t="s">
        <v>22996</v>
      </c>
      <c r="BQ1568" t="s">
        <v>22994</v>
      </c>
    </row>
    <row r="1569" spans="1:69" x14ac:dyDescent="0.2">
      <c r="A1569" s="5">
        <v>0</v>
      </c>
      <c r="B1569" t="s">
        <v>22997</v>
      </c>
      <c r="C1569" t="s">
        <v>22998</v>
      </c>
      <c r="D1569" t="s">
        <v>22999</v>
      </c>
      <c r="E1569" t="s">
        <v>23000</v>
      </c>
      <c r="F1569" t="s">
        <v>1617</v>
      </c>
      <c r="G1569" t="s">
        <v>23001</v>
      </c>
      <c r="H1569" s="1">
        <v>43167</v>
      </c>
      <c r="I1569" s="1">
        <v>43136</v>
      </c>
      <c r="J1569" t="b">
        <v>0</v>
      </c>
      <c r="K1569" t="s">
        <v>75</v>
      </c>
      <c r="L1569" t="s">
        <v>23002</v>
      </c>
      <c r="M1569" t="s">
        <v>703</v>
      </c>
      <c r="N1569">
        <v>9520</v>
      </c>
      <c r="O1569" t="s">
        <v>23003</v>
      </c>
      <c r="P1569" t="s">
        <v>1622</v>
      </c>
      <c r="Q1569" t="s">
        <v>23004</v>
      </c>
      <c r="R1569" t="s">
        <v>81</v>
      </c>
      <c r="S1569">
        <v>1</v>
      </c>
      <c r="T1569" s="1">
        <v>43167</v>
      </c>
      <c r="U1569" s="1">
        <v>43136</v>
      </c>
      <c r="V1569" t="s">
        <v>1617</v>
      </c>
      <c r="W1569" s="2">
        <v>43836</v>
      </c>
      <c r="X1569" t="s">
        <v>23005</v>
      </c>
      <c r="Y1569" t="s">
        <v>23006</v>
      </c>
      <c r="Z1569" t="s">
        <v>23007</v>
      </c>
      <c r="AA1569" t="s">
        <v>23008</v>
      </c>
      <c r="AB1569" t="s">
        <v>23009</v>
      </c>
      <c r="AC1569" t="s">
        <v>23010</v>
      </c>
      <c r="AD1569" t="s">
        <v>81</v>
      </c>
      <c r="AE1569" t="s">
        <v>23011</v>
      </c>
      <c r="AF1569" t="s">
        <v>23012</v>
      </c>
      <c r="AG1569" t="s">
        <v>23013</v>
      </c>
      <c r="AH1569" t="s">
        <v>81</v>
      </c>
      <c r="AI1569" t="s">
        <v>81</v>
      </c>
      <c r="AJ1569" t="s">
        <v>81</v>
      </c>
      <c r="AK1569" t="s">
        <v>1888</v>
      </c>
      <c r="AL1569" t="s">
        <v>82</v>
      </c>
      <c r="AM1569" t="s">
        <v>6880</v>
      </c>
      <c r="AN1569" t="s">
        <v>81</v>
      </c>
      <c r="AO1569" t="s">
        <v>81</v>
      </c>
      <c r="AP1569" t="s">
        <v>371</v>
      </c>
      <c r="AQ1569" t="s">
        <v>23014</v>
      </c>
      <c r="AR1569" t="s">
        <v>23015</v>
      </c>
      <c r="AS1569" t="s">
        <v>23016</v>
      </c>
      <c r="AT1569" t="s">
        <v>23017</v>
      </c>
      <c r="AU1569" t="s">
        <v>81</v>
      </c>
      <c r="AV1569" t="s">
        <v>23018</v>
      </c>
      <c r="AW1569" t="s">
        <v>1637</v>
      </c>
      <c r="AX1569">
        <v>10441</v>
      </c>
      <c r="AY1569" t="s">
        <v>81</v>
      </c>
      <c r="AZ1569" t="s">
        <v>81</v>
      </c>
      <c r="BA1569" t="s">
        <v>82</v>
      </c>
      <c r="BB1569" s="1">
        <v>1</v>
      </c>
      <c r="BC1569" t="s">
        <v>81</v>
      </c>
      <c r="BD1569" t="s">
        <v>81</v>
      </c>
      <c r="BE1569" t="s">
        <v>81</v>
      </c>
      <c r="BF1569" t="s">
        <v>81</v>
      </c>
      <c r="BG1569" t="s">
        <v>81</v>
      </c>
      <c r="BH1569" t="s">
        <v>1199</v>
      </c>
      <c r="BI1569" t="s">
        <v>23019</v>
      </c>
      <c r="BJ1569" s="1">
        <v>43966</v>
      </c>
      <c r="BK1569" t="s">
        <v>82</v>
      </c>
      <c r="BL1569" t="s">
        <v>81</v>
      </c>
      <c r="BM1569" t="s">
        <v>137</v>
      </c>
      <c r="BN1569" t="s">
        <v>81</v>
      </c>
      <c r="BO1569" t="s">
        <v>23020</v>
      </c>
      <c r="BP1569" t="s">
        <v>81</v>
      </c>
      <c r="BQ1569" t="s">
        <v>81</v>
      </c>
    </row>
    <row r="1570" spans="1:69" x14ac:dyDescent="0.2">
      <c r="A1570" s="5">
        <v>0</v>
      </c>
      <c r="B1570" t="s">
        <v>23021</v>
      </c>
      <c r="C1570" t="s">
        <v>23022</v>
      </c>
      <c r="D1570" t="s">
        <v>23023</v>
      </c>
      <c r="E1570" t="s">
        <v>23024</v>
      </c>
      <c r="F1570" t="s">
        <v>553</v>
      </c>
      <c r="G1570" t="s">
        <v>23025</v>
      </c>
      <c r="H1570" s="1">
        <v>43663</v>
      </c>
      <c r="I1570" s="1">
        <v>43678</v>
      </c>
      <c r="J1570" t="b">
        <v>0</v>
      </c>
      <c r="K1570" t="s">
        <v>555</v>
      </c>
      <c r="L1570" t="s">
        <v>556</v>
      </c>
      <c r="M1570">
        <v>0</v>
      </c>
      <c r="N1570" t="s">
        <v>23026</v>
      </c>
      <c r="O1570" t="s">
        <v>23027</v>
      </c>
      <c r="P1570" t="s">
        <v>365</v>
      </c>
      <c r="Q1570" t="s">
        <v>559</v>
      </c>
      <c r="R1570" t="s">
        <v>81</v>
      </c>
      <c r="S1570" t="s">
        <v>82</v>
      </c>
      <c r="T1570" s="1">
        <v>43663</v>
      </c>
      <c r="U1570" s="1">
        <v>43678</v>
      </c>
      <c r="V1570" t="s">
        <v>553</v>
      </c>
      <c r="W1570" s="2">
        <v>43668</v>
      </c>
      <c r="X1570" t="s">
        <v>82</v>
      </c>
      <c r="Y1570" t="s">
        <v>560</v>
      </c>
      <c r="Z1570" t="s">
        <v>81</v>
      </c>
      <c r="AA1570" t="s">
        <v>23028</v>
      </c>
      <c r="AB1570" t="s">
        <v>562</v>
      </c>
      <c r="AC1570" t="s">
        <v>563</v>
      </c>
      <c r="AD1570" t="s">
        <v>23027</v>
      </c>
      <c r="AE1570" t="s">
        <v>23029</v>
      </c>
      <c r="AF1570" t="s">
        <v>81</v>
      </c>
      <c r="AG1570" t="s">
        <v>23030</v>
      </c>
      <c r="AH1570" t="s">
        <v>23031</v>
      </c>
      <c r="AI1570" t="s">
        <v>23032</v>
      </c>
      <c r="AJ1570" t="s">
        <v>23033</v>
      </c>
      <c r="AK1570" t="s">
        <v>212</v>
      </c>
      <c r="AL1570" t="s">
        <v>82</v>
      </c>
      <c r="AM1570" t="s">
        <v>23034</v>
      </c>
      <c r="AN1570">
        <v>18</v>
      </c>
      <c r="AO1570">
        <v>70</v>
      </c>
      <c r="AP1570" t="s">
        <v>371</v>
      </c>
      <c r="AQ1570" t="s">
        <v>23035</v>
      </c>
      <c r="AR1570" t="s">
        <v>23036</v>
      </c>
      <c r="AS1570" t="s">
        <v>23037</v>
      </c>
      <c r="AT1570" t="s">
        <v>82</v>
      </c>
      <c r="AU1570" t="s">
        <v>81</v>
      </c>
      <c r="AV1570" t="s">
        <v>82</v>
      </c>
      <c r="AW1570" t="s">
        <v>81</v>
      </c>
      <c r="AX1570" t="s">
        <v>81</v>
      </c>
      <c r="AY1570" t="s">
        <v>81</v>
      </c>
      <c r="AZ1570" t="s">
        <v>81</v>
      </c>
      <c r="BA1570" t="s">
        <v>82</v>
      </c>
      <c r="BB1570" s="1">
        <v>1</v>
      </c>
      <c r="BC1570" t="s">
        <v>81</v>
      </c>
      <c r="BD1570" t="s">
        <v>81</v>
      </c>
      <c r="BE1570" t="s">
        <v>81</v>
      </c>
      <c r="BF1570" t="s">
        <v>81</v>
      </c>
      <c r="BG1570" t="s">
        <v>81</v>
      </c>
      <c r="BH1570" t="s">
        <v>81</v>
      </c>
      <c r="BI1570" t="s">
        <v>81</v>
      </c>
      <c r="BJ1570" t="s">
        <v>82</v>
      </c>
      <c r="BK1570" t="s">
        <v>82</v>
      </c>
      <c r="BL1570" t="s">
        <v>200</v>
      </c>
      <c r="BM1570" t="s">
        <v>573</v>
      </c>
      <c r="BN1570" t="s">
        <v>81</v>
      </c>
      <c r="BO1570" t="s">
        <v>23038</v>
      </c>
      <c r="BP1570" t="s">
        <v>575</v>
      </c>
      <c r="BQ1570" t="s">
        <v>81</v>
      </c>
    </row>
    <row r="1571" spans="1:69" x14ac:dyDescent="0.2">
      <c r="A1571" s="5">
        <v>1</v>
      </c>
      <c r="B1571" t="s">
        <v>23039</v>
      </c>
      <c r="C1571" t="s">
        <v>23040</v>
      </c>
      <c r="D1571" t="s">
        <v>23041</v>
      </c>
      <c r="E1571" t="s">
        <v>23042</v>
      </c>
      <c r="F1571" t="s">
        <v>1316</v>
      </c>
      <c r="G1571" t="s">
        <v>23043</v>
      </c>
      <c r="H1571" s="1">
        <v>42677</v>
      </c>
      <c r="I1571" s="1">
        <v>42146</v>
      </c>
      <c r="J1571" t="b">
        <v>0</v>
      </c>
      <c r="K1571" t="s">
        <v>622</v>
      </c>
      <c r="L1571" t="s">
        <v>13921</v>
      </c>
      <c r="M1571">
        <v>3</v>
      </c>
      <c r="N1571">
        <v>60</v>
      </c>
      <c r="O1571" t="s">
        <v>13922</v>
      </c>
      <c r="P1571" t="s">
        <v>1356</v>
      </c>
      <c r="Q1571" t="s">
        <v>13923</v>
      </c>
      <c r="R1571" t="s">
        <v>81</v>
      </c>
      <c r="S1571">
        <v>1</v>
      </c>
      <c r="T1571" s="1">
        <v>42677</v>
      </c>
      <c r="U1571" s="1">
        <v>42146</v>
      </c>
      <c r="V1571" t="s">
        <v>1322</v>
      </c>
      <c r="W1571" s="2">
        <v>43153</v>
      </c>
      <c r="X1571" t="s">
        <v>82</v>
      </c>
      <c r="Y1571" t="s">
        <v>13924</v>
      </c>
      <c r="Z1571" t="s">
        <v>81</v>
      </c>
      <c r="AA1571" t="s">
        <v>13925</v>
      </c>
      <c r="AB1571" t="s">
        <v>13926</v>
      </c>
      <c r="AC1571" t="s">
        <v>13927</v>
      </c>
      <c r="AD1571" t="s">
        <v>23044</v>
      </c>
      <c r="AE1571" t="s">
        <v>13929</v>
      </c>
      <c r="AF1571" t="s">
        <v>81</v>
      </c>
      <c r="AG1571" t="s">
        <v>13925</v>
      </c>
      <c r="AH1571" t="s">
        <v>13930</v>
      </c>
      <c r="AI1571" t="s">
        <v>13927</v>
      </c>
      <c r="AJ1571" t="s">
        <v>13931</v>
      </c>
      <c r="AK1571" t="s">
        <v>1328</v>
      </c>
      <c r="AL1571" t="s">
        <v>82</v>
      </c>
      <c r="AM1571" t="s">
        <v>13922</v>
      </c>
      <c r="AN1571" t="s">
        <v>3428</v>
      </c>
      <c r="AO1571" t="s">
        <v>1410</v>
      </c>
      <c r="AP1571" t="s">
        <v>371</v>
      </c>
      <c r="AQ1571" t="s">
        <v>23045</v>
      </c>
      <c r="AR1571" t="s">
        <v>1332</v>
      </c>
      <c r="AS1571" t="s">
        <v>23046</v>
      </c>
      <c r="AT1571" t="s">
        <v>82</v>
      </c>
      <c r="AU1571" t="s">
        <v>81</v>
      </c>
      <c r="AV1571" t="s">
        <v>82</v>
      </c>
      <c r="AW1571" t="s">
        <v>1334</v>
      </c>
      <c r="AX1571" t="s">
        <v>81</v>
      </c>
      <c r="AY1571" t="s">
        <v>81</v>
      </c>
      <c r="AZ1571" t="s">
        <v>81</v>
      </c>
      <c r="BA1571" t="s">
        <v>82</v>
      </c>
      <c r="BB1571" s="1">
        <v>1</v>
      </c>
      <c r="BC1571" t="s">
        <v>81</v>
      </c>
      <c r="BD1571" t="s">
        <v>81</v>
      </c>
      <c r="BE1571" t="s">
        <v>81</v>
      </c>
      <c r="BF1571" t="s">
        <v>81</v>
      </c>
      <c r="BG1571" t="s">
        <v>81</v>
      </c>
      <c r="BH1571" t="s">
        <v>81</v>
      </c>
      <c r="BI1571" t="s">
        <v>81</v>
      </c>
      <c r="BJ1571" t="s">
        <v>82</v>
      </c>
      <c r="BK1571" t="s">
        <v>82</v>
      </c>
      <c r="BL1571" t="s">
        <v>200</v>
      </c>
      <c r="BM1571" t="s">
        <v>201</v>
      </c>
      <c r="BN1571" t="s">
        <v>81</v>
      </c>
      <c r="BO1571" t="s">
        <v>13934</v>
      </c>
      <c r="BP1571" t="s">
        <v>81</v>
      </c>
      <c r="BQ1571" t="s">
        <v>81</v>
      </c>
    </row>
    <row r="1572" spans="1:69" x14ac:dyDescent="0.2">
      <c r="A1572" s="5">
        <v>0</v>
      </c>
      <c r="B1572" t="s">
        <v>23047</v>
      </c>
      <c r="C1572" t="s">
        <v>23048</v>
      </c>
      <c r="D1572" t="s">
        <v>23049</v>
      </c>
      <c r="E1572" t="s">
        <v>23050</v>
      </c>
      <c r="F1572" t="s">
        <v>73</v>
      </c>
      <c r="G1572" t="s">
        <v>23051</v>
      </c>
      <c r="H1572" s="1">
        <v>43334</v>
      </c>
      <c r="I1572" s="1">
        <v>43374</v>
      </c>
      <c r="J1572" t="b">
        <v>0</v>
      </c>
      <c r="K1572" t="s">
        <v>75</v>
      </c>
      <c r="L1572" t="s">
        <v>17395</v>
      </c>
      <c r="M1572" t="s">
        <v>90</v>
      </c>
      <c r="N1572">
        <v>40</v>
      </c>
      <c r="O1572" t="s">
        <v>11239</v>
      </c>
      <c r="P1572" t="s">
        <v>2657</v>
      </c>
      <c r="Q1572" t="s">
        <v>23052</v>
      </c>
      <c r="R1572" t="s">
        <v>81</v>
      </c>
      <c r="S1572" t="s">
        <v>82</v>
      </c>
      <c r="T1572" s="1">
        <v>43334</v>
      </c>
      <c r="U1572" t="s">
        <v>83</v>
      </c>
      <c r="V1572" t="s">
        <v>84</v>
      </c>
      <c r="W1572" s="2">
        <v>43760</v>
      </c>
      <c r="X1572" t="s">
        <v>23053</v>
      </c>
      <c r="Y1572" t="s">
        <v>148</v>
      </c>
      <c r="Z1572" t="s">
        <v>23054</v>
      </c>
      <c r="AA1572" t="s">
        <v>82</v>
      </c>
      <c r="AB1572" t="s">
        <v>23055</v>
      </c>
      <c r="AC1572" t="s">
        <v>23056</v>
      </c>
      <c r="AD1572" t="s">
        <v>23057</v>
      </c>
      <c r="AE1572" t="s">
        <v>148</v>
      </c>
      <c r="AF1572" t="s">
        <v>23054</v>
      </c>
      <c r="AG1572" t="s">
        <v>82</v>
      </c>
      <c r="AH1572" t="s">
        <v>23055</v>
      </c>
      <c r="AI1572" t="s">
        <v>23056</v>
      </c>
      <c r="AJ1572" t="s">
        <v>23057</v>
      </c>
      <c r="AK1572" t="s">
        <v>296</v>
      </c>
      <c r="AL1572" t="s">
        <v>23058</v>
      </c>
      <c r="AM1572" t="s">
        <v>88</v>
      </c>
      <c r="AN1572" t="s">
        <v>90</v>
      </c>
      <c r="AO1572" t="s">
        <v>1743</v>
      </c>
      <c r="AP1572" t="s">
        <v>91</v>
      </c>
      <c r="AQ1572" t="s">
        <v>23059</v>
      </c>
      <c r="AR1572" t="s">
        <v>82</v>
      </c>
      <c r="AS1572" t="s">
        <v>23060</v>
      </c>
      <c r="AT1572" t="s">
        <v>23061</v>
      </c>
      <c r="AU1572" t="s">
        <v>81</v>
      </c>
      <c r="AV1572" t="s">
        <v>82</v>
      </c>
      <c r="AW1572" t="s">
        <v>82</v>
      </c>
      <c r="AX1572" t="s">
        <v>82</v>
      </c>
      <c r="AY1572" t="s">
        <v>82</v>
      </c>
      <c r="AZ1572" t="s">
        <v>82</v>
      </c>
      <c r="BA1572" t="s">
        <v>82</v>
      </c>
      <c r="BB1572" t="s">
        <v>82</v>
      </c>
      <c r="BC1572" t="s">
        <v>82</v>
      </c>
      <c r="BD1572" t="s">
        <v>82</v>
      </c>
      <c r="BE1572" t="s">
        <v>82</v>
      </c>
      <c r="BF1572" t="s">
        <v>82</v>
      </c>
      <c r="BG1572" t="s">
        <v>82</v>
      </c>
      <c r="BH1572" t="s">
        <v>82</v>
      </c>
      <c r="BI1572" t="s">
        <v>82</v>
      </c>
      <c r="BJ1572" t="s">
        <v>82</v>
      </c>
      <c r="BK1572" t="s">
        <v>82</v>
      </c>
      <c r="BL1572" t="s">
        <v>82</v>
      </c>
      <c r="BM1572" t="s">
        <v>82</v>
      </c>
      <c r="BN1572" t="s">
        <v>82</v>
      </c>
      <c r="BO1572" t="s">
        <v>82</v>
      </c>
      <c r="BP1572" t="s">
        <v>82</v>
      </c>
      <c r="BQ1572" t="s">
        <v>82</v>
      </c>
    </row>
    <row r="1573" spans="1:69" x14ac:dyDescent="0.2">
      <c r="A1573" s="5">
        <v>1</v>
      </c>
      <c r="B1573" t="s">
        <v>23062</v>
      </c>
      <c r="C1573" t="s">
        <v>23063</v>
      </c>
      <c r="D1573" t="s">
        <v>23064</v>
      </c>
      <c r="E1573" t="s">
        <v>23065</v>
      </c>
      <c r="F1573" t="s">
        <v>73</v>
      </c>
      <c r="G1573" t="s">
        <v>23066</v>
      </c>
      <c r="H1573" s="1">
        <v>42990</v>
      </c>
      <c r="I1573" s="1">
        <v>42986</v>
      </c>
      <c r="J1573" t="b">
        <v>0</v>
      </c>
      <c r="K1573" t="s">
        <v>75</v>
      </c>
      <c r="L1573" t="s">
        <v>23067</v>
      </c>
      <c r="M1573" t="s">
        <v>363</v>
      </c>
      <c r="N1573">
        <v>2670</v>
      </c>
      <c r="O1573" t="s">
        <v>1917</v>
      </c>
      <c r="P1573" t="s">
        <v>23068</v>
      </c>
      <c r="Q1573" t="s">
        <v>366</v>
      </c>
      <c r="R1573" t="s">
        <v>81</v>
      </c>
      <c r="S1573" t="s">
        <v>82</v>
      </c>
      <c r="T1573" s="1">
        <v>42990</v>
      </c>
      <c r="U1573" t="s">
        <v>13811</v>
      </c>
      <c r="V1573" t="s">
        <v>168</v>
      </c>
      <c r="W1573" s="2">
        <v>43416</v>
      </c>
      <c r="X1573" t="s">
        <v>23069</v>
      </c>
      <c r="Y1573" t="s">
        <v>148</v>
      </c>
      <c r="Z1573" t="s">
        <v>23070</v>
      </c>
      <c r="AA1573" t="s">
        <v>82</v>
      </c>
      <c r="AB1573" t="s">
        <v>675</v>
      </c>
      <c r="AC1573" t="s">
        <v>675</v>
      </c>
      <c r="AD1573" t="s">
        <v>23071</v>
      </c>
      <c r="AE1573" t="s">
        <v>148</v>
      </c>
      <c r="AF1573" t="s">
        <v>23070</v>
      </c>
      <c r="AG1573" t="s">
        <v>82</v>
      </c>
      <c r="AH1573" t="s">
        <v>675</v>
      </c>
      <c r="AI1573" t="s">
        <v>675</v>
      </c>
      <c r="AJ1573" t="s">
        <v>23071</v>
      </c>
      <c r="AK1573" t="s">
        <v>110</v>
      </c>
      <c r="AL1573" t="s">
        <v>82</v>
      </c>
      <c r="AM1573" t="s">
        <v>88</v>
      </c>
      <c r="AN1573" t="s">
        <v>89</v>
      </c>
      <c r="AO1573" t="s">
        <v>90</v>
      </c>
      <c r="AP1573" t="s">
        <v>91</v>
      </c>
      <c r="AQ1573" t="s">
        <v>23072</v>
      </c>
      <c r="AR1573" t="s">
        <v>82</v>
      </c>
      <c r="AS1573" t="s">
        <v>23073</v>
      </c>
      <c r="AT1573" t="s">
        <v>23074</v>
      </c>
      <c r="AU1573" t="s">
        <v>81</v>
      </c>
      <c r="AV1573" t="s">
        <v>82</v>
      </c>
      <c r="AW1573" t="s">
        <v>82</v>
      </c>
      <c r="AX1573" t="s">
        <v>82</v>
      </c>
      <c r="AY1573" t="s">
        <v>82</v>
      </c>
      <c r="AZ1573" t="s">
        <v>82</v>
      </c>
      <c r="BA1573" t="s">
        <v>82</v>
      </c>
      <c r="BB1573" t="s">
        <v>82</v>
      </c>
      <c r="BC1573" t="s">
        <v>82</v>
      </c>
      <c r="BD1573" t="s">
        <v>82</v>
      </c>
      <c r="BE1573" t="s">
        <v>82</v>
      </c>
      <c r="BF1573" t="s">
        <v>82</v>
      </c>
      <c r="BG1573" t="s">
        <v>82</v>
      </c>
      <c r="BH1573" t="s">
        <v>82</v>
      </c>
      <c r="BI1573" t="s">
        <v>82</v>
      </c>
      <c r="BJ1573" t="s">
        <v>82</v>
      </c>
      <c r="BK1573" t="s">
        <v>82</v>
      </c>
      <c r="BL1573" t="s">
        <v>82</v>
      </c>
      <c r="BM1573" t="s">
        <v>82</v>
      </c>
      <c r="BN1573" t="s">
        <v>82</v>
      </c>
      <c r="BO1573" t="s">
        <v>82</v>
      </c>
      <c r="BP1573" t="s">
        <v>82</v>
      </c>
      <c r="BQ1573" t="s">
        <v>82</v>
      </c>
    </row>
    <row r="1574" spans="1:69" x14ac:dyDescent="0.2">
      <c r="A1574" s="5">
        <v>1</v>
      </c>
      <c r="B1574" t="s">
        <v>3204</v>
      </c>
      <c r="C1574" t="s">
        <v>3205</v>
      </c>
      <c r="D1574" t="s">
        <v>3206</v>
      </c>
      <c r="E1574" t="s">
        <v>3207</v>
      </c>
      <c r="F1574" t="s">
        <v>178</v>
      </c>
      <c r="G1574" t="s">
        <v>23075</v>
      </c>
      <c r="H1574" s="1">
        <v>43410</v>
      </c>
      <c r="I1574" s="1">
        <v>43525</v>
      </c>
      <c r="J1574" t="b">
        <v>0</v>
      </c>
      <c r="K1574" t="s">
        <v>180</v>
      </c>
      <c r="L1574" t="s">
        <v>23076</v>
      </c>
      <c r="M1574" t="s">
        <v>3210</v>
      </c>
      <c r="N1574">
        <v>176</v>
      </c>
      <c r="O1574" t="s">
        <v>724</v>
      </c>
      <c r="P1574" t="s">
        <v>3211</v>
      </c>
      <c r="Q1574" t="s">
        <v>3212</v>
      </c>
      <c r="R1574" t="s">
        <v>3213</v>
      </c>
      <c r="S1574" t="s">
        <v>82</v>
      </c>
      <c r="T1574" s="1">
        <v>43410</v>
      </c>
      <c r="U1574" s="1">
        <v>43525</v>
      </c>
      <c r="V1574" t="s">
        <v>186</v>
      </c>
      <c r="W1574" s="2">
        <v>43815</v>
      </c>
      <c r="X1574" t="s">
        <v>4738</v>
      </c>
      <c r="Y1574" t="s">
        <v>729</v>
      </c>
      <c r="Z1574" t="s">
        <v>81</v>
      </c>
      <c r="AA1574" t="s">
        <v>2339</v>
      </c>
      <c r="AB1574" t="s">
        <v>731</v>
      </c>
      <c r="AC1574">
        <v>442089904466</v>
      </c>
      <c r="AD1574" t="s">
        <v>724</v>
      </c>
      <c r="AE1574" t="s">
        <v>729</v>
      </c>
      <c r="AF1574" t="s">
        <v>81</v>
      </c>
      <c r="AG1574" t="s">
        <v>2339</v>
      </c>
      <c r="AH1574" t="s">
        <v>731</v>
      </c>
      <c r="AI1574">
        <v>442089904466</v>
      </c>
      <c r="AJ1574" t="s">
        <v>724</v>
      </c>
      <c r="AK1574" t="s">
        <v>250</v>
      </c>
      <c r="AL1574" t="s">
        <v>82</v>
      </c>
      <c r="AM1574" t="s">
        <v>724</v>
      </c>
      <c r="AN1574" t="s">
        <v>81</v>
      </c>
      <c r="AO1574" t="s">
        <v>81</v>
      </c>
      <c r="AP1574" t="s">
        <v>351</v>
      </c>
      <c r="AQ1574" t="s">
        <v>3214</v>
      </c>
      <c r="AR1574" t="s">
        <v>3215</v>
      </c>
      <c r="AS1574" t="s">
        <v>3216</v>
      </c>
      <c r="AT1574" t="s">
        <v>3217</v>
      </c>
      <c r="AU1574" t="s">
        <v>197</v>
      </c>
      <c r="AV1574" t="s">
        <v>82</v>
      </c>
      <c r="AW1574" t="s">
        <v>198</v>
      </c>
      <c r="AX1574" t="s">
        <v>81</v>
      </c>
      <c r="AY1574" t="s">
        <v>81</v>
      </c>
      <c r="AZ1574" t="s">
        <v>3204</v>
      </c>
      <c r="BA1574" t="s">
        <v>82</v>
      </c>
      <c r="BB1574" s="1">
        <v>1</v>
      </c>
      <c r="BC1574" t="s">
        <v>199</v>
      </c>
      <c r="BD1574" t="s">
        <v>199</v>
      </c>
      <c r="BE1574" t="s">
        <v>199</v>
      </c>
      <c r="BF1574" t="s">
        <v>199</v>
      </c>
      <c r="BG1574" t="s">
        <v>81</v>
      </c>
      <c r="BH1574" t="s">
        <v>81</v>
      </c>
      <c r="BI1574" t="s">
        <v>81</v>
      </c>
      <c r="BJ1574" t="s">
        <v>82</v>
      </c>
      <c r="BK1574" t="s">
        <v>82</v>
      </c>
      <c r="BL1574" t="s">
        <v>200</v>
      </c>
      <c r="BM1574" t="s">
        <v>201</v>
      </c>
      <c r="BN1574" t="s">
        <v>81</v>
      </c>
      <c r="BO1574" t="s">
        <v>81</v>
      </c>
      <c r="BP1574" t="s">
        <v>81</v>
      </c>
      <c r="BQ1574" t="s">
        <v>81</v>
      </c>
    </row>
    <row r="1575" spans="1:69" x14ac:dyDescent="0.2">
      <c r="A1575" s="5">
        <v>1</v>
      </c>
      <c r="B1575" t="s">
        <v>23077</v>
      </c>
      <c r="C1575" t="s">
        <v>23078</v>
      </c>
      <c r="D1575" t="s">
        <v>23079</v>
      </c>
      <c r="E1575" t="s">
        <v>23080</v>
      </c>
      <c r="F1575" t="s">
        <v>178</v>
      </c>
      <c r="G1575" t="s">
        <v>23081</v>
      </c>
      <c r="H1575" s="1">
        <v>43159</v>
      </c>
      <c r="I1575" s="1">
        <v>42198</v>
      </c>
      <c r="J1575" t="b">
        <v>0</v>
      </c>
      <c r="K1575" t="s">
        <v>180</v>
      </c>
      <c r="L1575" t="s">
        <v>23082</v>
      </c>
      <c r="M1575" t="s">
        <v>182</v>
      </c>
      <c r="N1575">
        <v>54</v>
      </c>
      <c r="O1575" t="s">
        <v>23083</v>
      </c>
      <c r="P1575" t="s">
        <v>23084</v>
      </c>
      <c r="Q1575" t="s">
        <v>23085</v>
      </c>
      <c r="R1575" t="s">
        <v>23086</v>
      </c>
      <c r="S1575">
        <v>1</v>
      </c>
      <c r="T1575" s="1">
        <v>43159</v>
      </c>
      <c r="U1575" s="1">
        <v>42198</v>
      </c>
      <c r="V1575" t="s">
        <v>186</v>
      </c>
      <c r="W1575" s="2">
        <v>43585</v>
      </c>
      <c r="X1575" t="s">
        <v>23087</v>
      </c>
      <c r="Y1575" t="s">
        <v>23088</v>
      </c>
      <c r="Z1575" t="s">
        <v>81</v>
      </c>
      <c r="AA1575" t="s">
        <v>23089</v>
      </c>
      <c r="AB1575" t="s">
        <v>23090</v>
      </c>
      <c r="AC1575" t="s">
        <v>23091</v>
      </c>
      <c r="AD1575" t="s">
        <v>23092</v>
      </c>
      <c r="AE1575" t="s">
        <v>23088</v>
      </c>
      <c r="AF1575" t="s">
        <v>81</v>
      </c>
      <c r="AG1575" t="s">
        <v>23089</v>
      </c>
      <c r="AH1575" t="s">
        <v>23090</v>
      </c>
      <c r="AI1575" t="s">
        <v>23091</v>
      </c>
      <c r="AJ1575" t="s">
        <v>23092</v>
      </c>
      <c r="AK1575" t="s">
        <v>250</v>
      </c>
      <c r="AL1575" t="s">
        <v>82</v>
      </c>
      <c r="AM1575" t="s">
        <v>23093</v>
      </c>
      <c r="AN1575" t="s">
        <v>81</v>
      </c>
      <c r="AO1575" t="s">
        <v>81</v>
      </c>
      <c r="AP1575" t="s">
        <v>192</v>
      </c>
      <c r="AQ1575" t="s">
        <v>23094</v>
      </c>
      <c r="AR1575" t="s">
        <v>23095</v>
      </c>
      <c r="AS1575" t="s">
        <v>23096</v>
      </c>
      <c r="AT1575" t="s">
        <v>23097</v>
      </c>
      <c r="AU1575" t="s">
        <v>197</v>
      </c>
      <c r="AV1575" t="s">
        <v>82</v>
      </c>
      <c r="AW1575" t="s">
        <v>198</v>
      </c>
      <c r="AX1575">
        <v>50</v>
      </c>
      <c r="AY1575" t="s">
        <v>23098</v>
      </c>
      <c r="AZ1575" t="s">
        <v>23099</v>
      </c>
      <c r="BA1575" s="1">
        <v>43365</v>
      </c>
      <c r="BB1575" s="1">
        <v>1</v>
      </c>
      <c r="BC1575" t="s">
        <v>23100</v>
      </c>
      <c r="BD1575" t="s">
        <v>23101</v>
      </c>
      <c r="BE1575" t="s">
        <v>23102</v>
      </c>
      <c r="BF1575" t="s">
        <v>23103</v>
      </c>
      <c r="BG1575" t="s">
        <v>81</v>
      </c>
      <c r="BH1575" t="s">
        <v>81</v>
      </c>
      <c r="BI1575" t="s">
        <v>81</v>
      </c>
      <c r="BJ1575" s="1">
        <v>42996</v>
      </c>
      <c r="BK1575" t="s">
        <v>261</v>
      </c>
      <c r="BL1575" t="s">
        <v>200</v>
      </c>
      <c r="BM1575" t="s">
        <v>201</v>
      </c>
      <c r="BN1575" t="s">
        <v>81</v>
      </c>
      <c r="BO1575" t="s">
        <v>81</v>
      </c>
      <c r="BP1575" t="s">
        <v>81</v>
      </c>
      <c r="BQ1575" t="s">
        <v>81</v>
      </c>
    </row>
    <row r="1576" spans="1:69" x14ac:dyDescent="0.2">
      <c r="A1576" s="5">
        <v>0</v>
      </c>
      <c r="B1576" t="s">
        <v>23104</v>
      </c>
      <c r="C1576" t="s">
        <v>23105</v>
      </c>
      <c r="D1576" t="s">
        <v>23106</v>
      </c>
      <c r="E1576" t="s">
        <v>23107</v>
      </c>
      <c r="F1576" t="s">
        <v>1316</v>
      </c>
      <c r="G1576" t="s">
        <v>23108</v>
      </c>
      <c r="H1576" s="1">
        <v>42781</v>
      </c>
      <c r="I1576" s="1">
        <v>42745</v>
      </c>
      <c r="J1576" t="b">
        <v>0</v>
      </c>
      <c r="K1576" t="s">
        <v>622</v>
      </c>
      <c r="L1576" t="s">
        <v>1397</v>
      </c>
      <c r="M1576" t="s">
        <v>90</v>
      </c>
      <c r="N1576">
        <v>66</v>
      </c>
      <c r="O1576" t="s">
        <v>23109</v>
      </c>
      <c r="P1576" t="s">
        <v>1356</v>
      </c>
      <c r="Q1576" t="s">
        <v>23110</v>
      </c>
      <c r="R1576" t="s">
        <v>81</v>
      </c>
      <c r="S1576" t="s">
        <v>82</v>
      </c>
      <c r="T1576" s="1">
        <v>42781</v>
      </c>
      <c r="U1576" s="1">
        <v>42745</v>
      </c>
      <c r="V1576" t="s">
        <v>1322</v>
      </c>
      <c r="W1576" s="2">
        <v>43153</v>
      </c>
      <c r="X1576" t="s">
        <v>82</v>
      </c>
      <c r="Y1576" t="s">
        <v>23111</v>
      </c>
      <c r="Z1576" t="s">
        <v>81</v>
      </c>
      <c r="AA1576" t="s">
        <v>23112</v>
      </c>
      <c r="AB1576" t="s">
        <v>23113</v>
      </c>
      <c r="AC1576" t="s">
        <v>23114</v>
      </c>
      <c r="AD1576" t="s">
        <v>23109</v>
      </c>
      <c r="AE1576" t="s">
        <v>23115</v>
      </c>
      <c r="AF1576" t="s">
        <v>81</v>
      </c>
      <c r="AG1576" t="s">
        <v>23112</v>
      </c>
      <c r="AH1576" t="s">
        <v>23116</v>
      </c>
      <c r="AI1576" t="s">
        <v>23114</v>
      </c>
      <c r="AJ1576" t="s">
        <v>23109</v>
      </c>
      <c r="AK1576" t="s">
        <v>1328</v>
      </c>
      <c r="AL1576" t="s">
        <v>82</v>
      </c>
      <c r="AM1576" t="s">
        <v>23109</v>
      </c>
      <c r="AN1576" t="s">
        <v>1409</v>
      </c>
      <c r="AO1576" t="s">
        <v>13648</v>
      </c>
      <c r="AP1576" t="s">
        <v>371</v>
      </c>
      <c r="AQ1576" t="s">
        <v>23117</v>
      </c>
      <c r="AR1576" t="s">
        <v>1332</v>
      </c>
      <c r="AS1576" t="s">
        <v>23118</v>
      </c>
      <c r="AT1576" t="s">
        <v>23119</v>
      </c>
      <c r="AU1576" t="s">
        <v>81</v>
      </c>
      <c r="AV1576" t="s">
        <v>82</v>
      </c>
      <c r="AW1576" t="s">
        <v>1334</v>
      </c>
      <c r="AX1576" t="s">
        <v>81</v>
      </c>
      <c r="AY1576" t="s">
        <v>81</v>
      </c>
      <c r="AZ1576" t="s">
        <v>81</v>
      </c>
      <c r="BA1576" t="s">
        <v>82</v>
      </c>
      <c r="BB1576" s="1">
        <v>1</v>
      </c>
      <c r="BC1576" t="s">
        <v>81</v>
      </c>
      <c r="BD1576" t="s">
        <v>81</v>
      </c>
      <c r="BE1576" t="s">
        <v>81</v>
      </c>
      <c r="BF1576" t="s">
        <v>81</v>
      </c>
      <c r="BG1576" t="s">
        <v>81</v>
      </c>
      <c r="BH1576" t="s">
        <v>81</v>
      </c>
      <c r="BI1576" t="s">
        <v>81</v>
      </c>
      <c r="BJ1576" t="s">
        <v>82</v>
      </c>
      <c r="BK1576" t="s">
        <v>82</v>
      </c>
      <c r="BL1576" t="s">
        <v>200</v>
      </c>
      <c r="BM1576" t="s">
        <v>201</v>
      </c>
      <c r="BN1576" t="s">
        <v>81</v>
      </c>
      <c r="BO1576" t="s">
        <v>23120</v>
      </c>
      <c r="BP1576" t="s">
        <v>81</v>
      </c>
      <c r="BQ1576" t="s">
        <v>81</v>
      </c>
    </row>
    <row r="1577" spans="1:69" x14ac:dyDescent="0.2">
      <c r="A1577" s="5">
        <v>0</v>
      </c>
      <c r="B1577" t="s">
        <v>23121</v>
      </c>
      <c r="C1577" t="s">
        <v>23122</v>
      </c>
      <c r="D1577" t="s">
        <v>23123</v>
      </c>
      <c r="E1577" t="s">
        <v>23124</v>
      </c>
      <c r="F1577" t="s">
        <v>1316</v>
      </c>
      <c r="G1577" t="s">
        <v>23125</v>
      </c>
      <c r="H1577" s="1">
        <v>42734</v>
      </c>
      <c r="I1577" s="1">
        <v>42526</v>
      </c>
      <c r="J1577" t="b">
        <v>0</v>
      </c>
      <c r="K1577" t="s">
        <v>622</v>
      </c>
      <c r="L1577" t="s">
        <v>23126</v>
      </c>
      <c r="M1577">
        <v>3</v>
      </c>
      <c r="N1577">
        <v>128</v>
      </c>
      <c r="O1577" t="s">
        <v>23127</v>
      </c>
      <c r="P1577" t="s">
        <v>1356</v>
      </c>
      <c r="Q1577" t="s">
        <v>23128</v>
      </c>
      <c r="R1577" t="s">
        <v>81</v>
      </c>
      <c r="S1577" t="s">
        <v>82</v>
      </c>
      <c r="T1577" s="1">
        <v>42734</v>
      </c>
      <c r="U1577" s="1">
        <v>42526</v>
      </c>
      <c r="V1577" t="s">
        <v>1322</v>
      </c>
      <c r="W1577" s="2">
        <v>43153</v>
      </c>
      <c r="X1577" t="s">
        <v>82</v>
      </c>
      <c r="Y1577" t="s">
        <v>23129</v>
      </c>
      <c r="Z1577" t="s">
        <v>81</v>
      </c>
      <c r="AA1577" t="s">
        <v>23130</v>
      </c>
      <c r="AB1577" t="s">
        <v>23131</v>
      </c>
      <c r="AC1577" t="s">
        <v>23132</v>
      </c>
      <c r="AD1577" t="s">
        <v>23133</v>
      </c>
      <c r="AE1577" t="s">
        <v>23134</v>
      </c>
      <c r="AF1577" t="s">
        <v>81</v>
      </c>
      <c r="AG1577" t="s">
        <v>23130</v>
      </c>
      <c r="AH1577" t="s">
        <v>23135</v>
      </c>
      <c r="AI1577" t="s">
        <v>23132</v>
      </c>
      <c r="AJ1577" t="s">
        <v>23133</v>
      </c>
      <c r="AK1577" t="s">
        <v>1328</v>
      </c>
      <c r="AL1577" t="s">
        <v>82</v>
      </c>
      <c r="AM1577" t="s">
        <v>23127</v>
      </c>
      <c r="AN1577" t="s">
        <v>1409</v>
      </c>
      <c r="AO1577" t="s">
        <v>3428</v>
      </c>
      <c r="AP1577" t="s">
        <v>371</v>
      </c>
      <c r="AQ1577" t="s">
        <v>23136</v>
      </c>
      <c r="AR1577" t="s">
        <v>1332</v>
      </c>
      <c r="AS1577" t="s">
        <v>23137</v>
      </c>
      <c r="AT1577" t="s">
        <v>23138</v>
      </c>
      <c r="AU1577" t="s">
        <v>81</v>
      </c>
      <c r="AV1577" t="s">
        <v>82</v>
      </c>
      <c r="AW1577" t="s">
        <v>1334</v>
      </c>
      <c r="AX1577" t="s">
        <v>81</v>
      </c>
      <c r="AY1577" t="s">
        <v>81</v>
      </c>
      <c r="AZ1577" t="s">
        <v>81</v>
      </c>
      <c r="BA1577" t="s">
        <v>82</v>
      </c>
      <c r="BB1577" s="1">
        <v>1</v>
      </c>
      <c r="BC1577" t="s">
        <v>81</v>
      </c>
      <c r="BD1577" t="s">
        <v>81</v>
      </c>
      <c r="BE1577" t="s">
        <v>81</v>
      </c>
      <c r="BF1577" t="s">
        <v>81</v>
      </c>
      <c r="BG1577" t="s">
        <v>81</v>
      </c>
      <c r="BH1577" t="s">
        <v>81</v>
      </c>
      <c r="BI1577" t="s">
        <v>81</v>
      </c>
      <c r="BJ1577" t="s">
        <v>82</v>
      </c>
      <c r="BK1577" t="s">
        <v>82</v>
      </c>
      <c r="BL1577" t="s">
        <v>200</v>
      </c>
      <c r="BM1577" t="s">
        <v>201</v>
      </c>
      <c r="BN1577" t="s">
        <v>81</v>
      </c>
      <c r="BO1577" t="s">
        <v>23139</v>
      </c>
      <c r="BP1577" t="s">
        <v>81</v>
      </c>
      <c r="BQ1577" t="s">
        <v>81</v>
      </c>
    </row>
    <row r="1578" spans="1:69" x14ac:dyDescent="0.2">
      <c r="A1578" s="5">
        <v>1</v>
      </c>
      <c r="B1578" t="s">
        <v>2063</v>
      </c>
      <c r="C1578" t="s">
        <v>23140</v>
      </c>
      <c r="D1578" t="s">
        <v>2065</v>
      </c>
      <c r="E1578" t="s">
        <v>2066</v>
      </c>
      <c r="F1578" t="s">
        <v>178</v>
      </c>
      <c r="G1578" t="s">
        <v>23141</v>
      </c>
      <c r="H1578" s="1">
        <v>42517</v>
      </c>
      <c r="I1578" s="1">
        <v>42562</v>
      </c>
      <c r="J1578" t="b">
        <v>0</v>
      </c>
      <c r="K1578" t="s">
        <v>180</v>
      </c>
      <c r="L1578" t="s">
        <v>23142</v>
      </c>
      <c r="M1578" t="s">
        <v>346</v>
      </c>
      <c r="N1578">
        <v>10692</v>
      </c>
      <c r="O1578" t="s">
        <v>2069</v>
      </c>
      <c r="P1578" t="s">
        <v>23143</v>
      </c>
      <c r="Q1578" t="s">
        <v>11166</v>
      </c>
      <c r="R1578" t="s">
        <v>23144</v>
      </c>
      <c r="S1578" t="s">
        <v>82</v>
      </c>
      <c r="T1578" s="1">
        <v>42517</v>
      </c>
      <c r="U1578" s="1">
        <v>42562</v>
      </c>
      <c r="V1578" t="s">
        <v>186</v>
      </c>
      <c r="W1578" s="2">
        <v>43388</v>
      </c>
      <c r="X1578" t="s">
        <v>2073</v>
      </c>
      <c r="Y1578" t="s">
        <v>2074</v>
      </c>
      <c r="Z1578" t="s">
        <v>81</v>
      </c>
      <c r="AA1578" t="s">
        <v>2075</v>
      </c>
      <c r="AB1578" t="s">
        <v>2076</v>
      </c>
      <c r="AC1578">
        <v>31205640518</v>
      </c>
      <c r="AD1578" t="s">
        <v>2051</v>
      </c>
      <c r="AE1578" t="s">
        <v>2074</v>
      </c>
      <c r="AF1578" t="s">
        <v>81</v>
      </c>
      <c r="AG1578" t="s">
        <v>2075</v>
      </c>
      <c r="AH1578" t="s">
        <v>2076</v>
      </c>
      <c r="AI1578">
        <v>31205640518</v>
      </c>
      <c r="AJ1578" t="s">
        <v>2051</v>
      </c>
      <c r="AK1578" t="s">
        <v>250</v>
      </c>
      <c r="AL1578" t="s">
        <v>82</v>
      </c>
      <c r="AM1578" t="s">
        <v>2069</v>
      </c>
      <c r="AN1578" t="s">
        <v>81</v>
      </c>
      <c r="AO1578" t="s">
        <v>81</v>
      </c>
      <c r="AP1578" t="s">
        <v>351</v>
      </c>
      <c r="AQ1578" t="s">
        <v>23145</v>
      </c>
      <c r="AR1578" t="s">
        <v>23146</v>
      </c>
      <c r="AS1578" t="s">
        <v>23147</v>
      </c>
      <c r="AT1578" t="s">
        <v>23148</v>
      </c>
      <c r="AU1578" t="s">
        <v>197</v>
      </c>
      <c r="AV1578" t="s">
        <v>82</v>
      </c>
      <c r="AW1578" t="s">
        <v>198</v>
      </c>
      <c r="AX1578" t="s">
        <v>81</v>
      </c>
      <c r="AY1578" t="s">
        <v>82</v>
      </c>
      <c r="AZ1578" t="s">
        <v>82</v>
      </c>
      <c r="BA1578" t="s">
        <v>82</v>
      </c>
      <c r="BB1578" t="s">
        <v>82</v>
      </c>
      <c r="BC1578" t="s">
        <v>82</v>
      </c>
      <c r="BD1578" t="s">
        <v>82</v>
      </c>
      <c r="BE1578" t="s">
        <v>82</v>
      </c>
      <c r="BF1578" t="s">
        <v>82</v>
      </c>
      <c r="BG1578" t="s">
        <v>82</v>
      </c>
      <c r="BH1578" t="s">
        <v>82</v>
      </c>
      <c r="BI1578" t="s">
        <v>82</v>
      </c>
      <c r="BJ1578" t="s">
        <v>82</v>
      </c>
      <c r="BK1578" t="s">
        <v>82</v>
      </c>
      <c r="BL1578" t="s">
        <v>82</v>
      </c>
      <c r="BM1578" t="s">
        <v>82</v>
      </c>
      <c r="BN1578" t="s">
        <v>82</v>
      </c>
      <c r="BO1578" t="s">
        <v>82</v>
      </c>
      <c r="BP1578" t="s">
        <v>82</v>
      </c>
      <c r="BQ1578" t="s">
        <v>82</v>
      </c>
    </row>
    <row r="1579" spans="1:69" x14ac:dyDescent="0.2">
      <c r="A1579" s="5">
        <v>0</v>
      </c>
      <c r="B1579" t="s">
        <v>23149</v>
      </c>
      <c r="C1579" t="s">
        <v>23150</v>
      </c>
      <c r="D1579" t="s">
        <v>23151</v>
      </c>
      <c r="E1579" t="s">
        <v>23152</v>
      </c>
      <c r="F1579" t="s">
        <v>120</v>
      </c>
      <c r="G1579" t="s">
        <v>23153</v>
      </c>
      <c r="H1579" s="1">
        <v>42478</v>
      </c>
      <c r="I1579" s="1">
        <v>42478</v>
      </c>
      <c r="J1579" t="b">
        <v>0</v>
      </c>
      <c r="K1579" t="s">
        <v>75</v>
      </c>
      <c r="L1579" t="s">
        <v>329</v>
      </c>
      <c r="M1579" t="s">
        <v>123</v>
      </c>
      <c r="N1579">
        <v>300</v>
      </c>
      <c r="O1579" t="s">
        <v>23154</v>
      </c>
      <c r="P1579" t="s">
        <v>125</v>
      </c>
      <c r="Q1579" t="s">
        <v>23155</v>
      </c>
      <c r="R1579" t="s">
        <v>81</v>
      </c>
      <c r="S1579" t="s">
        <v>82</v>
      </c>
      <c r="T1579" s="1">
        <v>42478</v>
      </c>
      <c r="U1579" s="1">
        <v>42478</v>
      </c>
      <c r="V1579" t="s">
        <v>127</v>
      </c>
      <c r="W1579" s="2">
        <v>43802</v>
      </c>
      <c r="X1579" t="s">
        <v>82</v>
      </c>
      <c r="Y1579" t="s">
        <v>23156</v>
      </c>
      <c r="Z1579" t="s">
        <v>23157</v>
      </c>
      <c r="AA1579" t="s">
        <v>23158</v>
      </c>
      <c r="AB1579" t="s">
        <v>23159</v>
      </c>
      <c r="AC1579">
        <f>81-29-282-1151</f>
        <v>-1381</v>
      </c>
      <c r="AD1579" t="s">
        <v>23160</v>
      </c>
      <c r="AE1579" t="s">
        <v>23156</v>
      </c>
      <c r="AF1579" t="s">
        <v>23157</v>
      </c>
      <c r="AG1579" t="s">
        <v>23158</v>
      </c>
      <c r="AH1579" t="s">
        <v>23159</v>
      </c>
      <c r="AI1579">
        <f>81-29-282-1151</f>
        <v>-1381</v>
      </c>
      <c r="AJ1579" t="s">
        <v>23160</v>
      </c>
      <c r="AK1579" t="s">
        <v>392</v>
      </c>
      <c r="AL1579" t="s">
        <v>82</v>
      </c>
      <c r="AM1579" t="s">
        <v>23161</v>
      </c>
      <c r="AN1579" t="s">
        <v>123</v>
      </c>
      <c r="AO1579" t="s">
        <v>123</v>
      </c>
      <c r="AP1579" t="s">
        <v>132</v>
      </c>
      <c r="AQ1579" t="s">
        <v>395</v>
      </c>
      <c r="AR1579" t="s">
        <v>23162</v>
      </c>
      <c r="AS1579" t="s">
        <v>23163</v>
      </c>
      <c r="AT1579" t="s">
        <v>23164</v>
      </c>
      <c r="AU1579" t="s">
        <v>81</v>
      </c>
      <c r="AV1579" t="s">
        <v>82</v>
      </c>
      <c r="AW1579" t="s">
        <v>81</v>
      </c>
      <c r="AX1579">
        <v>72</v>
      </c>
      <c r="AY1579" t="s">
        <v>81</v>
      </c>
      <c r="AZ1579" t="s">
        <v>81</v>
      </c>
      <c r="BA1579" t="s">
        <v>82</v>
      </c>
      <c r="BB1579" s="1">
        <v>1</v>
      </c>
      <c r="BC1579" t="s">
        <v>81</v>
      </c>
      <c r="BD1579" t="s">
        <v>81</v>
      </c>
      <c r="BE1579" t="s">
        <v>81</v>
      </c>
      <c r="BF1579" t="s">
        <v>81</v>
      </c>
      <c r="BG1579" t="s">
        <v>81</v>
      </c>
      <c r="BH1579" t="s">
        <v>81</v>
      </c>
      <c r="BI1579" t="s">
        <v>81</v>
      </c>
      <c r="BJ1579" s="1">
        <v>44304</v>
      </c>
      <c r="BK1579" t="s">
        <v>82</v>
      </c>
      <c r="BL1579" t="s">
        <v>399</v>
      </c>
      <c r="BM1579" t="s">
        <v>201</v>
      </c>
      <c r="BN1579" t="s">
        <v>23165</v>
      </c>
      <c r="BO1579" t="s">
        <v>23161</v>
      </c>
      <c r="BP1579">
        <v>81292821151</v>
      </c>
      <c r="BQ1579" t="s">
        <v>23165</v>
      </c>
    </row>
    <row r="1580" spans="1:69" x14ac:dyDescent="0.2">
      <c r="A1580" s="5">
        <v>1</v>
      </c>
      <c r="B1580" t="s">
        <v>23166</v>
      </c>
      <c r="C1580" t="s">
        <v>23167</v>
      </c>
      <c r="D1580" t="s">
        <v>23168</v>
      </c>
      <c r="E1580" t="s">
        <v>23169</v>
      </c>
      <c r="F1580" t="s">
        <v>73</v>
      </c>
      <c r="G1580" t="s">
        <v>23170</v>
      </c>
      <c r="H1580" s="1">
        <v>43704</v>
      </c>
      <c r="I1580" s="1">
        <v>43714</v>
      </c>
      <c r="J1580" t="b">
        <v>0</v>
      </c>
      <c r="K1580" t="s">
        <v>75</v>
      </c>
      <c r="L1580" t="s">
        <v>1916</v>
      </c>
      <c r="M1580" t="s">
        <v>363</v>
      </c>
      <c r="N1580">
        <v>2414</v>
      </c>
      <c r="O1580" t="s">
        <v>2051</v>
      </c>
      <c r="P1580" t="s">
        <v>79</v>
      </c>
      <c r="Q1580" t="s">
        <v>23171</v>
      </c>
      <c r="R1580" t="s">
        <v>81</v>
      </c>
      <c r="S1580" t="s">
        <v>82</v>
      </c>
      <c r="T1580" s="1">
        <v>43704</v>
      </c>
      <c r="U1580" t="s">
        <v>23172</v>
      </c>
      <c r="V1580" t="s">
        <v>468</v>
      </c>
      <c r="W1580" s="2">
        <v>44116</v>
      </c>
      <c r="X1580" t="s">
        <v>23173</v>
      </c>
      <c r="Y1580" t="s">
        <v>81</v>
      </c>
      <c r="Z1580" t="s">
        <v>2055</v>
      </c>
      <c r="AA1580" t="s">
        <v>82</v>
      </c>
      <c r="AB1580" t="s">
        <v>81</v>
      </c>
      <c r="AC1580" t="s">
        <v>81</v>
      </c>
      <c r="AD1580" t="s">
        <v>2051</v>
      </c>
      <c r="AE1580" t="s">
        <v>81</v>
      </c>
      <c r="AF1580" t="s">
        <v>2055</v>
      </c>
      <c r="AG1580" t="s">
        <v>82</v>
      </c>
      <c r="AH1580" t="s">
        <v>81</v>
      </c>
      <c r="AI1580" t="s">
        <v>81</v>
      </c>
      <c r="AJ1580" t="s">
        <v>2051</v>
      </c>
      <c r="AK1580" t="s">
        <v>110</v>
      </c>
      <c r="AL1580" t="s">
        <v>82</v>
      </c>
      <c r="AM1580" t="s">
        <v>88</v>
      </c>
      <c r="AN1580" t="s">
        <v>439</v>
      </c>
      <c r="AO1580" t="s">
        <v>3357</v>
      </c>
      <c r="AP1580" t="s">
        <v>91</v>
      </c>
      <c r="AQ1580" t="s">
        <v>23174</v>
      </c>
      <c r="AR1580" t="s">
        <v>82</v>
      </c>
      <c r="AS1580" t="s">
        <v>23175</v>
      </c>
      <c r="AT1580" t="s">
        <v>23176</v>
      </c>
      <c r="AU1580" t="s">
        <v>81</v>
      </c>
      <c r="AV1580" t="s">
        <v>82</v>
      </c>
      <c r="AW1580" t="s">
        <v>82</v>
      </c>
      <c r="AX1580" t="s">
        <v>82</v>
      </c>
      <c r="AY1580" t="s">
        <v>82</v>
      </c>
      <c r="AZ1580" t="s">
        <v>82</v>
      </c>
      <c r="BA1580" t="s">
        <v>82</v>
      </c>
      <c r="BB1580" t="s">
        <v>82</v>
      </c>
      <c r="BC1580" t="s">
        <v>82</v>
      </c>
      <c r="BD1580" t="s">
        <v>82</v>
      </c>
      <c r="BE1580" t="s">
        <v>82</v>
      </c>
      <c r="BF1580" t="s">
        <v>82</v>
      </c>
      <c r="BG1580" t="s">
        <v>82</v>
      </c>
      <c r="BH1580" t="s">
        <v>82</v>
      </c>
      <c r="BI1580" t="s">
        <v>82</v>
      </c>
      <c r="BJ1580" t="s">
        <v>82</v>
      </c>
      <c r="BK1580" t="s">
        <v>82</v>
      </c>
      <c r="BL1580" t="s">
        <v>82</v>
      </c>
      <c r="BM1580" t="s">
        <v>82</v>
      </c>
      <c r="BN1580" t="s">
        <v>82</v>
      </c>
      <c r="BO1580" t="s">
        <v>82</v>
      </c>
      <c r="BP1580" t="s">
        <v>82</v>
      </c>
      <c r="BQ1580" t="s">
        <v>82</v>
      </c>
    </row>
    <row r="1581" spans="1:69" x14ac:dyDescent="0.2">
      <c r="A1581" s="5">
        <v>1</v>
      </c>
      <c r="B1581" t="s">
        <v>23177</v>
      </c>
      <c r="C1581" t="s">
        <v>18575</v>
      </c>
      <c r="D1581" t="s">
        <v>23178</v>
      </c>
      <c r="E1581" t="s">
        <v>23177</v>
      </c>
      <c r="F1581" t="s">
        <v>73</v>
      </c>
      <c r="G1581" t="s">
        <v>23179</v>
      </c>
      <c r="H1581" s="1">
        <v>43544</v>
      </c>
      <c r="I1581" s="1">
        <v>43738</v>
      </c>
      <c r="J1581" t="b">
        <v>0</v>
      </c>
      <c r="K1581" t="s">
        <v>75</v>
      </c>
      <c r="L1581" t="s">
        <v>1583</v>
      </c>
      <c r="M1581" t="s">
        <v>538</v>
      </c>
      <c r="N1581">
        <v>50</v>
      </c>
      <c r="O1581" t="s">
        <v>519</v>
      </c>
      <c r="P1581" t="s">
        <v>79</v>
      </c>
      <c r="Q1581" t="s">
        <v>366</v>
      </c>
      <c r="R1581" t="s">
        <v>81</v>
      </c>
      <c r="S1581" t="s">
        <v>82</v>
      </c>
      <c r="T1581" s="1">
        <v>43544</v>
      </c>
      <c r="U1581" t="s">
        <v>11671</v>
      </c>
      <c r="V1581" t="s">
        <v>834</v>
      </c>
      <c r="W1581" s="2">
        <v>43885</v>
      </c>
      <c r="X1581" t="s">
        <v>23180</v>
      </c>
      <c r="Y1581" t="s">
        <v>227</v>
      </c>
      <c r="Z1581" t="s">
        <v>23181</v>
      </c>
      <c r="AA1581" t="s">
        <v>82</v>
      </c>
      <c r="AB1581" t="s">
        <v>23182</v>
      </c>
      <c r="AC1581" t="s">
        <v>23183</v>
      </c>
      <c r="AD1581" t="s">
        <v>23184</v>
      </c>
      <c r="AE1581" t="s">
        <v>227</v>
      </c>
      <c r="AF1581" t="s">
        <v>23181</v>
      </c>
      <c r="AG1581" t="s">
        <v>82</v>
      </c>
      <c r="AH1581" t="s">
        <v>23182</v>
      </c>
      <c r="AI1581" t="s">
        <v>23183</v>
      </c>
      <c r="AJ1581" t="s">
        <v>23184</v>
      </c>
      <c r="AK1581" t="s">
        <v>296</v>
      </c>
      <c r="AL1581" t="s">
        <v>2295</v>
      </c>
      <c r="AM1581" t="s">
        <v>88</v>
      </c>
      <c r="AN1581" t="s">
        <v>154</v>
      </c>
      <c r="AO1581" t="s">
        <v>528</v>
      </c>
      <c r="AP1581" t="s">
        <v>2796</v>
      </c>
      <c r="AQ1581" t="s">
        <v>23185</v>
      </c>
      <c r="AR1581" t="s">
        <v>82</v>
      </c>
      <c r="AS1581" t="s">
        <v>23186</v>
      </c>
      <c r="AT1581" t="s">
        <v>82</v>
      </c>
      <c r="AU1581" t="s">
        <v>81</v>
      </c>
      <c r="AV1581" t="s">
        <v>82</v>
      </c>
      <c r="AW1581" t="s">
        <v>82</v>
      </c>
      <c r="AX1581" t="s">
        <v>82</v>
      </c>
      <c r="AY1581" t="s">
        <v>82</v>
      </c>
      <c r="AZ1581" t="s">
        <v>82</v>
      </c>
      <c r="BA1581" t="s">
        <v>82</v>
      </c>
      <c r="BB1581" t="s">
        <v>82</v>
      </c>
      <c r="BC1581" t="s">
        <v>82</v>
      </c>
      <c r="BD1581" t="s">
        <v>82</v>
      </c>
      <c r="BE1581" t="s">
        <v>82</v>
      </c>
      <c r="BF1581" t="s">
        <v>82</v>
      </c>
      <c r="BG1581" t="s">
        <v>82</v>
      </c>
      <c r="BH1581" t="s">
        <v>82</v>
      </c>
      <c r="BI1581" t="s">
        <v>82</v>
      </c>
      <c r="BJ1581" t="s">
        <v>82</v>
      </c>
      <c r="BK1581" t="s">
        <v>82</v>
      </c>
      <c r="BL1581" t="s">
        <v>82</v>
      </c>
      <c r="BM1581" t="s">
        <v>82</v>
      </c>
      <c r="BN1581" t="s">
        <v>82</v>
      </c>
      <c r="BO1581" t="s">
        <v>82</v>
      </c>
      <c r="BP1581" t="s">
        <v>82</v>
      </c>
      <c r="BQ1581" t="s">
        <v>82</v>
      </c>
    </row>
    <row r="1582" spans="1:69" x14ac:dyDescent="0.2">
      <c r="A1582" s="5">
        <v>1</v>
      </c>
      <c r="B1582" t="s">
        <v>23187</v>
      </c>
      <c r="C1582" t="s">
        <v>23188</v>
      </c>
      <c r="D1582" t="s">
        <v>23189</v>
      </c>
      <c r="E1582" t="s">
        <v>23190</v>
      </c>
      <c r="F1582" t="s">
        <v>73</v>
      </c>
      <c r="G1582" t="s">
        <v>23191</v>
      </c>
      <c r="H1582" s="1">
        <v>43488</v>
      </c>
      <c r="I1582" s="1">
        <v>43473</v>
      </c>
      <c r="J1582" t="b">
        <v>0</v>
      </c>
      <c r="K1582" t="s">
        <v>75</v>
      </c>
      <c r="L1582" t="s">
        <v>1092</v>
      </c>
      <c r="M1582" t="s">
        <v>77</v>
      </c>
      <c r="N1582">
        <v>35</v>
      </c>
      <c r="O1582" t="s">
        <v>438</v>
      </c>
      <c r="P1582" t="s">
        <v>79</v>
      </c>
      <c r="Q1582" t="s">
        <v>366</v>
      </c>
      <c r="R1582" t="s">
        <v>81</v>
      </c>
      <c r="S1582" t="s">
        <v>82</v>
      </c>
      <c r="T1582" s="1">
        <v>43488</v>
      </c>
      <c r="U1582" t="s">
        <v>11044</v>
      </c>
      <c r="V1582" t="s">
        <v>834</v>
      </c>
      <c r="W1582" s="2">
        <v>43836</v>
      </c>
      <c r="X1582" t="s">
        <v>23192</v>
      </c>
      <c r="Y1582" t="s">
        <v>81</v>
      </c>
      <c r="Z1582" t="s">
        <v>23193</v>
      </c>
      <c r="AA1582" t="s">
        <v>82</v>
      </c>
      <c r="AB1582" t="s">
        <v>81</v>
      </c>
      <c r="AC1582" t="s">
        <v>81</v>
      </c>
      <c r="AD1582" t="s">
        <v>23194</v>
      </c>
      <c r="AE1582" t="s">
        <v>81</v>
      </c>
      <c r="AF1582" t="s">
        <v>23193</v>
      </c>
      <c r="AG1582" t="s">
        <v>82</v>
      </c>
      <c r="AH1582" t="s">
        <v>81</v>
      </c>
      <c r="AI1582" t="s">
        <v>81</v>
      </c>
      <c r="AJ1582" t="s">
        <v>23194</v>
      </c>
      <c r="AK1582" t="s">
        <v>86</v>
      </c>
      <c r="AL1582" t="s">
        <v>82</v>
      </c>
      <c r="AM1582" t="s">
        <v>88</v>
      </c>
      <c r="AN1582" t="s">
        <v>154</v>
      </c>
      <c r="AO1582" t="s">
        <v>2325</v>
      </c>
      <c r="AP1582" t="s">
        <v>91</v>
      </c>
      <c r="AQ1582" t="s">
        <v>23195</v>
      </c>
      <c r="AR1582" t="s">
        <v>82</v>
      </c>
      <c r="AS1582" t="s">
        <v>23196</v>
      </c>
      <c r="AT1582" t="s">
        <v>23197</v>
      </c>
      <c r="AU1582" t="s">
        <v>81</v>
      </c>
      <c r="AV1582" t="s">
        <v>82</v>
      </c>
      <c r="AW1582" t="s">
        <v>82</v>
      </c>
      <c r="AX1582" t="s">
        <v>82</v>
      </c>
      <c r="AY1582" t="s">
        <v>82</v>
      </c>
      <c r="AZ1582" t="s">
        <v>82</v>
      </c>
      <c r="BA1582" t="s">
        <v>82</v>
      </c>
      <c r="BB1582" t="s">
        <v>82</v>
      </c>
      <c r="BC1582" t="s">
        <v>82</v>
      </c>
      <c r="BD1582" t="s">
        <v>82</v>
      </c>
      <c r="BE1582" t="s">
        <v>82</v>
      </c>
      <c r="BF1582" t="s">
        <v>82</v>
      </c>
      <c r="BG1582" t="s">
        <v>82</v>
      </c>
      <c r="BH1582" t="s">
        <v>82</v>
      </c>
      <c r="BI1582" t="s">
        <v>82</v>
      </c>
      <c r="BJ1582" t="s">
        <v>82</v>
      </c>
      <c r="BK1582" t="s">
        <v>82</v>
      </c>
      <c r="BL1582" t="s">
        <v>82</v>
      </c>
      <c r="BM1582" t="s">
        <v>82</v>
      </c>
      <c r="BN1582" t="s">
        <v>82</v>
      </c>
      <c r="BO1582" t="s">
        <v>82</v>
      </c>
      <c r="BP1582" t="s">
        <v>82</v>
      </c>
      <c r="BQ1582" t="s">
        <v>82</v>
      </c>
    </row>
    <row r="1583" spans="1:69" x14ac:dyDescent="0.2">
      <c r="A1583" s="5">
        <v>0</v>
      </c>
      <c r="B1583" t="s">
        <v>23198</v>
      </c>
      <c r="C1583" t="s">
        <v>23199</v>
      </c>
      <c r="D1583" t="s">
        <v>23200</v>
      </c>
      <c r="E1583" t="s">
        <v>23201</v>
      </c>
      <c r="F1583" t="s">
        <v>73</v>
      </c>
      <c r="G1583" t="s">
        <v>23202</v>
      </c>
      <c r="H1583" s="1">
        <v>43424</v>
      </c>
      <c r="I1583" s="1">
        <v>43941</v>
      </c>
      <c r="J1583" t="b">
        <v>0</v>
      </c>
      <c r="K1583" t="s">
        <v>75</v>
      </c>
      <c r="L1583" t="s">
        <v>1951</v>
      </c>
      <c r="M1583" t="s">
        <v>90</v>
      </c>
      <c r="N1583">
        <v>40</v>
      </c>
      <c r="O1583" t="s">
        <v>23203</v>
      </c>
      <c r="P1583" t="s">
        <v>79</v>
      </c>
      <c r="Q1583" t="s">
        <v>23204</v>
      </c>
      <c r="R1583" t="s">
        <v>81</v>
      </c>
      <c r="S1583" t="s">
        <v>82</v>
      </c>
      <c r="T1583" s="1">
        <v>43424</v>
      </c>
      <c r="U1583" t="s">
        <v>23205</v>
      </c>
      <c r="V1583" t="s">
        <v>106</v>
      </c>
      <c r="W1583" s="2">
        <v>44144</v>
      </c>
      <c r="X1583" t="s">
        <v>23206</v>
      </c>
      <c r="Y1583" t="s">
        <v>81</v>
      </c>
      <c r="Z1583" t="s">
        <v>23207</v>
      </c>
      <c r="AA1583" t="s">
        <v>82</v>
      </c>
      <c r="AB1583" t="s">
        <v>23208</v>
      </c>
      <c r="AC1583" t="s">
        <v>23209</v>
      </c>
      <c r="AD1583" t="s">
        <v>82</v>
      </c>
      <c r="AE1583" t="s">
        <v>81</v>
      </c>
      <c r="AF1583" t="s">
        <v>23207</v>
      </c>
      <c r="AG1583" t="s">
        <v>82</v>
      </c>
      <c r="AH1583" t="s">
        <v>23208</v>
      </c>
      <c r="AI1583" t="s">
        <v>23209</v>
      </c>
      <c r="AJ1583" t="s">
        <v>82</v>
      </c>
      <c r="AK1583" t="s">
        <v>296</v>
      </c>
      <c r="AL1583" t="s">
        <v>82</v>
      </c>
      <c r="AM1583" t="s">
        <v>88</v>
      </c>
      <c r="AN1583" t="s">
        <v>154</v>
      </c>
      <c r="AO1583" t="s">
        <v>89</v>
      </c>
      <c r="AP1583" t="s">
        <v>91</v>
      </c>
      <c r="AQ1583" t="s">
        <v>23210</v>
      </c>
      <c r="AR1583" t="s">
        <v>82</v>
      </c>
      <c r="AS1583" t="s">
        <v>23211</v>
      </c>
      <c r="AT1583" t="s">
        <v>23212</v>
      </c>
      <c r="AU1583" t="s">
        <v>81</v>
      </c>
      <c r="AV1583" t="s">
        <v>82</v>
      </c>
      <c r="AW1583" t="s">
        <v>82</v>
      </c>
      <c r="AX1583" t="s">
        <v>82</v>
      </c>
      <c r="AY1583" t="s">
        <v>82</v>
      </c>
      <c r="AZ1583" t="s">
        <v>82</v>
      </c>
      <c r="BA1583" t="s">
        <v>82</v>
      </c>
      <c r="BB1583" t="s">
        <v>82</v>
      </c>
      <c r="BC1583" t="s">
        <v>82</v>
      </c>
      <c r="BD1583" t="s">
        <v>82</v>
      </c>
      <c r="BE1583" t="s">
        <v>82</v>
      </c>
      <c r="BF1583" t="s">
        <v>82</v>
      </c>
      <c r="BG1583" t="s">
        <v>82</v>
      </c>
      <c r="BH1583" t="s">
        <v>82</v>
      </c>
      <c r="BI1583" t="s">
        <v>82</v>
      </c>
      <c r="BJ1583" t="s">
        <v>82</v>
      </c>
      <c r="BK1583" t="s">
        <v>82</v>
      </c>
      <c r="BL1583" t="s">
        <v>82</v>
      </c>
      <c r="BM1583" t="s">
        <v>82</v>
      </c>
      <c r="BN1583" t="s">
        <v>82</v>
      </c>
      <c r="BO1583" t="s">
        <v>82</v>
      </c>
      <c r="BP1583" t="s">
        <v>82</v>
      </c>
      <c r="BQ1583" t="s">
        <v>82</v>
      </c>
    </row>
    <row r="1584" spans="1:69" x14ac:dyDescent="0.2">
      <c r="A1584" s="5">
        <v>1</v>
      </c>
      <c r="B1584" t="s">
        <v>23213</v>
      </c>
      <c r="C1584" t="s">
        <v>23214</v>
      </c>
      <c r="D1584" t="s">
        <v>23215</v>
      </c>
      <c r="E1584" t="s">
        <v>23216</v>
      </c>
      <c r="F1584" t="s">
        <v>73</v>
      </c>
      <c r="G1584" t="s">
        <v>23217</v>
      </c>
      <c r="H1584" s="1">
        <v>42394</v>
      </c>
      <c r="I1584" s="1">
        <v>41548</v>
      </c>
      <c r="J1584" t="b">
        <v>1</v>
      </c>
      <c r="K1584" t="s">
        <v>75</v>
      </c>
      <c r="L1584" t="s">
        <v>10141</v>
      </c>
      <c r="M1584" t="s">
        <v>538</v>
      </c>
      <c r="N1584">
        <v>174</v>
      </c>
      <c r="O1584" t="s">
        <v>4251</v>
      </c>
      <c r="P1584" t="s">
        <v>82</v>
      </c>
      <c r="Q1584" t="s">
        <v>23218</v>
      </c>
      <c r="R1584" t="s">
        <v>81</v>
      </c>
      <c r="S1584">
        <v>1</v>
      </c>
      <c r="T1584" s="1">
        <v>42394</v>
      </c>
      <c r="U1584" s="3">
        <v>41548</v>
      </c>
      <c r="V1584" t="s">
        <v>1552</v>
      </c>
      <c r="W1584" s="2">
        <v>42423</v>
      </c>
      <c r="X1584" t="s">
        <v>23219</v>
      </c>
      <c r="Y1584" t="s">
        <v>81</v>
      </c>
      <c r="Z1584" t="s">
        <v>23220</v>
      </c>
      <c r="AA1584" t="s">
        <v>82</v>
      </c>
      <c r="AB1584" t="s">
        <v>81</v>
      </c>
      <c r="AC1584" t="s">
        <v>81</v>
      </c>
      <c r="AD1584" t="s">
        <v>4251</v>
      </c>
      <c r="AE1584" t="s">
        <v>81</v>
      </c>
      <c r="AF1584" t="s">
        <v>23220</v>
      </c>
      <c r="AG1584" t="s">
        <v>82</v>
      </c>
      <c r="AH1584" t="s">
        <v>81</v>
      </c>
      <c r="AI1584" t="s">
        <v>81</v>
      </c>
      <c r="AJ1584" t="s">
        <v>4251</v>
      </c>
      <c r="AK1584" t="s">
        <v>110</v>
      </c>
      <c r="AL1584" t="s">
        <v>82</v>
      </c>
      <c r="AM1584" t="s">
        <v>88</v>
      </c>
      <c r="AN1584" t="s">
        <v>112</v>
      </c>
      <c r="AO1584" t="s">
        <v>90</v>
      </c>
      <c r="AP1584" t="s">
        <v>371</v>
      </c>
      <c r="AQ1584" t="s">
        <v>23221</v>
      </c>
      <c r="AR1584" t="s">
        <v>82</v>
      </c>
      <c r="AS1584" t="s">
        <v>23222</v>
      </c>
      <c r="AT1584" t="s">
        <v>23222</v>
      </c>
      <c r="AU1584" t="s">
        <v>81</v>
      </c>
      <c r="AV1584" t="s">
        <v>82</v>
      </c>
      <c r="AW1584" t="s">
        <v>82</v>
      </c>
      <c r="AX1584" t="s">
        <v>82</v>
      </c>
      <c r="AY1584" t="s">
        <v>82</v>
      </c>
      <c r="AZ1584" t="s">
        <v>82</v>
      </c>
      <c r="BA1584" t="s">
        <v>82</v>
      </c>
      <c r="BB1584" t="s">
        <v>82</v>
      </c>
      <c r="BC1584" t="s">
        <v>82</v>
      </c>
      <c r="BD1584" t="s">
        <v>82</v>
      </c>
      <c r="BE1584" t="s">
        <v>82</v>
      </c>
      <c r="BF1584" t="s">
        <v>82</v>
      </c>
      <c r="BG1584" t="s">
        <v>82</v>
      </c>
      <c r="BH1584" t="s">
        <v>82</v>
      </c>
      <c r="BI1584" t="s">
        <v>82</v>
      </c>
      <c r="BJ1584" t="s">
        <v>82</v>
      </c>
      <c r="BK1584" t="s">
        <v>82</v>
      </c>
      <c r="BL1584" t="s">
        <v>82</v>
      </c>
      <c r="BM1584" t="s">
        <v>82</v>
      </c>
      <c r="BN1584" t="s">
        <v>82</v>
      </c>
      <c r="BO1584" t="s">
        <v>82</v>
      </c>
      <c r="BP1584" t="s">
        <v>82</v>
      </c>
      <c r="BQ1584" t="s">
        <v>82</v>
      </c>
    </row>
    <row r="1585" spans="1:69" x14ac:dyDescent="0.2">
      <c r="A1585" s="5">
        <v>0</v>
      </c>
      <c r="B1585" t="s">
        <v>23223</v>
      </c>
      <c r="C1585" t="s">
        <v>23224</v>
      </c>
      <c r="D1585" t="s">
        <v>23225</v>
      </c>
      <c r="E1585" t="s">
        <v>23226</v>
      </c>
      <c r="F1585" t="s">
        <v>73</v>
      </c>
      <c r="G1585" t="s">
        <v>23227</v>
      </c>
      <c r="H1585" s="1">
        <v>42653</v>
      </c>
      <c r="I1585" s="1">
        <v>42644</v>
      </c>
      <c r="J1585" t="b">
        <v>1</v>
      </c>
      <c r="K1585" t="s">
        <v>75</v>
      </c>
      <c r="L1585" t="s">
        <v>20143</v>
      </c>
      <c r="M1585" t="s">
        <v>90</v>
      </c>
      <c r="N1585">
        <v>200</v>
      </c>
      <c r="O1585" t="s">
        <v>1023</v>
      </c>
      <c r="P1585" t="s">
        <v>79</v>
      </c>
      <c r="Q1585" t="s">
        <v>366</v>
      </c>
      <c r="R1585" t="s">
        <v>81</v>
      </c>
      <c r="S1585" t="s">
        <v>82</v>
      </c>
      <c r="T1585" s="1">
        <v>42653</v>
      </c>
      <c r="U1585" s="3">
        <v>42644</v>
      </c>
      <c r="V1585" t="s">
        <v>271</v>
      </c>
      <c r="W1585" s="2">
        <v>44007</v>
      </c>
      <c r="X1585" t="s">
        <v>23228</v>
      </c>
      <c r="Y1585" t="s">
        <v>81</v>
      </c>
      <c r="Z1585" t="s">
        <v>23229</v>
      </c>
      <c r="AA1585" t="s">
        <v>82</v>
      </c>
      <c r="AB1585" t="s">
        <v>81</v>
      </c>
      <c r="AC1585" t="s">
        <v>81</v>
      </c>
      <c r="AD1585" t="s">
        <v>1023</v>
      </c>
      <c r="AE1585" t="s">
        <v>81</v>
      </c>
      <c r="AF1585" t="s">
        <v>23229</v>
      </c>
      <c r="AG1585" t="s">
        <v>82</v>
      </c>
      <c r="AH1585" t="s">
        <v>81</v>
      </c>
      <c r="AI1585" t="s">
        <v>81</v>
      </c>
      <c r="AJ1585" t="s">
        <v>1023</v>
      </c>
      <c r="AK1585" t="s">
        <v>86</v>
      </c>
      <c r="AL1585" t="s">
        <v>23230</v>
      </c>
      <c r="AM1585" t="s">
        <v>88</v>
      </c>
      <c r="AN1585" t="s">
        <v>89</v>
      </c>
      <c r="AO1585" t="s">
        <v>90</v>
      </c>
      <c r="AP1585" t="s">
        <v>91</v>
      </c>
      <c r="AQ1585" t="s">
        <v>23231</v>
      </c>
      <c r="AR1585" t="s">
        <v>82</v>
      </c>
      <c r="AS1585" t="s">
        <v>23232</v>
      </c>
      <c r="AT1585" t="s">
        <v>23233</v>
      </c>
      <c r="AU1585" t="s">
        <v>81</v>
      </c>
      <c r="AV1585" t="s">
        <v>82</v>
      </c>
      <c r="AW1585" t="s">
        <v>82</v>
      </c>
      <c r="AX1585" t="s">
        <v>82</v>
      </c>
      <c r="AY1585" t="s">
        <v>82</v>
      </c>
      <c r="AZ1585" t="s">
        <v>82</v>
      </c>
      <c r="BA1585" t="s">
        <v>82</v>
      </c>
      <c r="BB1585" t="s">
        <v>82</v>
      </c>
      <c r="BC1585" t="s">
        <v>82</v>
      </c>
      <c r="BD1585" t="s">
        <v>82</v>
      </c>
      <c r="BE1585" t="s">
        <v>82</v>
      </c>
      <c r="BF1585" t="s">
        <v>82</v>
      </c>
      <c r="BG1585" t="s">
        <v>82</v>
      </c>
      <c r="BH1585" t="s">
        <v>82</v>
      </c>
      <c r="BI1585" t="s">
        <v>82</v>
      </c>
      <c r="BJ1585" t="s">
        <v>82</v>
      </c>
      <c r="BK1585" t="s">
        <v>82</v>
      </c>
      <c r="BL1585" t="s">
        <v>82</v>
      </c>
      <c r="BM1585" t="s">
        <v>82</v>
      </c>
      <c r="BN1585" t="s">
        <v>82</v>
      </c>
      <c r="BO1585" t="s">
        <v>82</v>
      </c>
      <c r="BP1585" t="s">
        <v>82</v>
      </c>
      <c r="BQ1585" t="s">
        <v>82</v>
      </c>
    </row>
    <row r="1586" spans="1:69" x14ac:dyDescent="0.2">
      <c r="A1586" s="5">
        <v>1</v>
      </c>
      <c r="B1586" t="s">
        <v>3531</v>
      </c>
      <c r="C1586" t="s">
        <v>1033</v>
      </c>
      <c r="D1586" t="s">
        <v>3532</v>
      </c>
      <c r="E1586" t="s">
        <v>3533</v>
      </c>
      <c r="F1586" t="s">
        <v>178</v>
      </c>
      <c r="G1586" t="s">
        <v>3536</v>
      </c>
      <c r="H1586" s="1">
        <v>43067</v>
      </c>
      <c r="I1586" s="1">
        <v>43228</v>
      </c>
      <c r="J1586" t="b">
        <v>0</v>
      </c>
      <c r="K1586" t="s">
        <v>180</v>
      </c>
      <c r="L1586" t="s">
        <v>23234</v>
      </c>
      <c r="M1586" t="s">
        <v>346</v>
      </c>
      <c r="N1586">
        <v>600</v>
      </c>
      <c r="O1586" t="s">
        <v>1038</v>
      </c>
      <c r="P1586" t="s">
        <v>10307</v>
      </c>
      <c r="Q1586" t="s">
        <v>1040</v>
      </c>
      <c r="R1586" t="s">
        <v>7327</v>
      </c>
      <c r="S1586" t="s">
        <v>82</v>
      </c>
      <c r="T1586" s="1">
        <v>43067</v>
      </c>
      <c r="U1586" s="1">
        <v>43228</v>
      </c>
      <c r="V1586" t="s">
        <v>186</v>
      </c>
      <c r="W1586" s="2">
        <v>44151</v>
      </c>
      <c r="X1586" t="s">
        <v>23235</v>
      </c>
      <c r="Y1586" t="s">
        <v>1043</v>
      </c>
      <c r="Z1586" t="s">
        <v>81</v>
      </c>
      <c r="AA1586" t="s">
        <v>1044</v>
      </c>
      <c r="AB1586" t="s">
        <v>1045</v>
      </c>
      <c r="AC1586">
        <v>31715242166</v>
      </c>
      <c r="AD1586" t="s">
        <v>1038</v>
      </c>
      <c r="AE1586" t="s">
        <v>1043</v>
      </c>
      <c r="AF1586" t="s">
        <v>81</v>
      </c>
      <c r="AG1586" t="s">
        <v>1044</v>
      </c>
      <c r="AH1586" t="s">
        <v>1045</v>
      </c>
      <c r="AI1586">
        <v>31715242166</v>
      </c>
      <c r="AJ1586" t="s">
        <v>1038</v>
      </c>
      <c r="AK1586" t="s">
        <v>250</v>
      </c>
      <c r="AL1586" t="s">
        <v>82</v>
      </c>
      <c r="AM1586" t="s">
        <v>1046</v>
      </c>
      <c r="AN1586" t="s">
        <v>81</v>
      </c>
      <c r="AO1586" t="s">
        <v>81</v>
      </c>
      <c r="AP1586" t="s">
        <v>351</v>
      </c>
      <c r="AQ1586" t="s">
        <v>23236</v>
      </c>
      <c r="AR1586" t="s">
        <v>10309</v>
      </c>
      <c r="AS1586" t="s">
        <v>16486</v>
      </c>
      <c r="AT1586" t="s">
        <v>16487</v>
      </c>
      <c r="AU1586" t="s">
        <v>615</v>
      </c>
      <c r="AV1586" t="s">
        <v>23237</v>
      </c>
      <c r="AW1586" t="s">
        <v>198</v>
      </c>
      <c r="AX1586" t="s">
        <v>81</v>
      </c>
      <c r="AY1586" t="s">
        <v>81</v>
      </c>
      <c r="AZ1586" t="s">
        <v>3531</v>
      </c>
      <c r="BA1586" t="s">
        <v>82</v>
      </c>
      <c r="BB1586" s="1">
        <v>1</v>
      </c>
      <c r="BC1586" t="s">
        <v>199</v>
      </c>
      <c r="BD1586" t="s">
        <v>199</v>
      </c>
      <c r="BE1586" t="s">
        <v>199</v>
      </c>
      <c r="BF1586" t="s">
        <v>199</v>
      </c>
      <c r="BG1586" t="s">
        <v>81</v>
      </c>
      <c r="BH1586" t="s">
        <v>81</v>
      </c>
      <c r="BI1586" t="s">
        <v>81</v>
      </c>
      <c r="BJ1586" t="s">
        <v>82</v>
      </c>
      <c r="BK1586" t="s">
        <v>82</v>
      </c>
      <c r="BL1586" t="s">
        <v>200</v>
      </c>
      <c r="BM1586" t="s">
        <v>2818</v>
      </c>
      <c r="BN1586" t="s">
        <v>81</v>
      </c>
      <c r="BO1586" t="s">
        <v>81</v>
      </c>
      <c r="BP1586" t="s">
        <v>81</v>
      </c>
      <c r="BQ1586" t="s">
        <v>81</v>
      </c>
    </row>
    <row r="1587" spans="1:69" x14ac:dyDescent="0.2">
      <c r="A1587" s="5">
        <v>1</v>
      </c>
      <c r="B1587" t="s">
        <v>23238</v>
      </c>
      <c r="C1587" t="s">
        <v>23239</v>
      </c>
      <c r="D1587" t="s">
        <v>23240</v>
      </c>
      <c r="E1587" t="s">
        <v>23241</v>
      </c>
      <c r="F1587" t="s">
        <v>73</v>
      </c>
      <c r="G1587" t="s">
        <v>23242</v>
      </c>
      <c r="H1587" s="1">
        <v>43329</v>
      </c>
      <c r="I1587" s="1">
        <v>43403</v>
      </c>
      <c r="J1587" t="b">
        <v>0</v>
      </c>
      <c r="K1587" t="s">
        <v>75</v>
      </c>
      <c r="L1587" t="s">
        <v>3922</v>
      </c>
      <c r="M1587" t="s">
        <v>164</v>
      </c>
      <c r="N1587">
        <v>10</v>
      </c>
      <c r="O1587" t="s">
        <v>7207</v>
      </c>
      <c r="P1587" t="s">
        <v>79</v>
      </c>
      <c r="Q1587" t="s">
        <v>950</v>
      </c>
      <c r="R1587" t="s">
        <v>81</v>
      </c>
      <c r="S1587" t="s">
        <v>82</v>
      </c>
      <c r="T1587" s="1">
        <v>43329</v>
      </c>
      <c r="U1587" t="s">
        <v>2433</v>
      </c>
      <c r="V1587" t="s">
        <v>84</v>
      </c>
      <c r="W1587" s="2">
        <v>43437</v>
      </c>
      <c r="X1587" t="s">
        <v>23243</v>
      </c>
      <c r="Y1587" t="s">
        <v>81</v>
      </c>
      <c r="Z1587" t="s">
        <v>23244</v>
      </c>
      <c r="AA1587" t="s">
        <v>82</v>
      </c>
      <c r="AB1587" t="s">
        <v>23245</v>
      </c>
      <c r="AC1587" t="s">
        <v>23246</v>
      </c>
      <c r="AD1587" t="s">
        <v>82</v>
      </c>
      <c r="AE1587" t="s">
        <v>81</v>
      </c>
      <c r="AF1587" t="s">
        <v>23244</v>
      </c>
      <c r="AG1587" t="s">
        <v>82</v>
      </c>
      <c r="AH1587" t="s">
        <v>23245</v>
      </c>
      <c r="AI1587" t="s">
        <v>23246</v>
      </c>
      <c r="AJ1587" t="s">
        <v>82</v>
      </c>
      <c r="AK1587" t="s">
        <v>296</v>
      </c>
      <c r="AL1587" t="s">
        <v>82</v>
      </c>
      <c r="AM1587" t="s">
        <v>88</v>
      </c>
      <c r="AN1587" t="s">
        <v>154</v>
      </c>
      <c r="AO1587" t="s">
        <v>1424</v>
      </c>
      <c r="AP1587" t="s">
        <v>91</v>
      </c>
      <c r="AQ1587" t="s">
        <v>7213</v>
      </c>
      <c r="AR1587" t="s">
        <v>82</v>
      </c>
      <c r="AS1587" t="s">
        <v>7214</v>
      </c>
      <c r="AT1587" t="s">
        <v>23247</v>
      </c>
      <c r="AU1587" t="s">
        <v>81</v>
      </c>
      <c r="AV1587" t="s">
        <v>82</v>
      </c>
      <c r="AW1587" t="s">
        <v>82</v>
      </c>
      <c r="AX1587" t="s">
        <v>82</v>
      </c>
      <c r="AY1587" t="s">
        <v>82</v>
      </c>
      <c r="AZ1587" t="s">
        <v>82</v>
      </c>
      <c r="BA1587" t="s">
        <v>82</v>
      </c>
      <c r="BB1587" t="s">
        <v>82</v>
      </c>
      <c r="BC1587" t="s">
        <v>82</v>
      </c>
      <c r="BD1587" t="s">
        <v>82</v>
      </c>
      <c r="BE1587" t="s">
        <v>82</v>
      </c>
      <c r="BF1587" t="s">
        <v>82</v>
      </c>
      <c r="BG1587" t="s">
        <v>82</v>
      </c>
      <c r="BH1587" t="s">
        <v>82</v>
      </c>
      <c r="BI1587" t="s">
        <v>82</v>
      </c>
      <c r="BJ1587" t="s">
        <v>82</v>
      </c>
      <c r="BK1587" t="s">
        <v>82</v>
      </c>
      <c r="BL1587" t="s">
        <v>82</v>
      </c>
      <c r="BM1587" t="s">
        <v>82</v>
      </c>
      <c r="BN1587" t="s">
        <v>82</v>
      </c>
      <c r="BO1587" t="s">
        <v>82</v>
      </c>
      <c r="BP1587" t="s">
        <v>82</v>
      </c>
      <c r="BQ1587" t="s">
        <v>82</v>
      </c>
    </row>
    <row r="1588" spans="1:69" x14ac:dyDescent="0.2">
      <c r="A1588" s="5">
        <v>0</v>
      </c>
      <c r="B1588" t="s">
        <v>23248</v>
      </c>
      <c r="C1588" t="s">
        <v>23249</v>
      </c>
      <c r="D1588" t="s">
        <v>23250</v>
      </c>
      <c r="E1588" t="s">
        <v>23248</v>
      </c>
      <c r="F1588" t="s">
        <v>73</v>
      </c>
      <c r="G1588" t="s">
        <v>23251</v>
      </c>
      <c r="H1588" s="1">
        <v>43326</v>
      </c>
      <c r="I1588" s="1">
        <v>43327</v>
      </c>
      <c r="J1588" t="b">
        <v>0</v>
      </c>
      <c r="K1588" t="s">
        <v>75</v>
      </c>
      <c r="L1588" t="s">
        <v>267</v>
      </c>
      <c r="M1588" t="s">
        <v>90</v>
      </c>
      <c r="N1588">
        <v>500</v>
      </c>
      <c r="O1588" t="s">
        <v>4141</v>
      </c>
      <c r="P1588" t="s">
        <v>2093</v>
      </c>
      <c r="Q1588" t="s">
        <v>4142</v>
      </c>
      <c r="R1588" t="s">
        <v>81</v>
      </c>
      <c r="S1588" t="s">
        <v>82</v>
      </c>
      <c r="T1588" s="1">
        <v>43326</v>
      </c>
      <c r="U1588" t="s">
        <v>23252</v>
      </c>
      <c r="V1588" t="s">
        <v>84</v>
      </c>
      <c r="W1588" s="2">
        <v>43339</v>
      </c>
      <c r="X1588" t="s">
        <v>23253</v>
      </c>
      <c r="Y1588" t="s">
        <v>148</v>
      </c>
      <c r="Z1588" t="s">
        <v>23254</v>
      </c>
      <c r="AA1588" t="s">
        <v>82</v>
      </c>
      <c r="AB1588" t="s">
        <v>23255</v>
      </c>
      <c r="AC1588" t="s">
        <v>23256</v>
      </c>
      <c r="AD1588" t="s">
        <v>23257</v>
      </c>
      <c r="AE1588" t="s">
        <v>148</v>
      </c>
      <c r="AF1588" t="s">
        <v>23254</v>
      </c>
      <c r="AG1588" t="s">
        <v>82</v>
      </c>
      <c r="AH1588" t="s">
        <v>23255</v>
      </c>
      <c r="AI1588" t="s">
        <v>23256</v>
      </c>
      <c r="AJ1588" t="s">
        <v>23257</v>
      </c>
      <c r="AK1588" t="s">
        <v>296</v>
      </c>
      <c r="AL1588" t="s">
        <v>23258</v>
      </c>
      <c r="AM1588" t="s">
        <v>88</v>
      </c>
      <c r="AN1588" t="s">
        <v>154</v>
      </c>
      <c r="AO1588" t="s">
        <v>90</v>
      </c>
      <c r="AP1588" t="s">
        <v>91</v>
      </c>
      <c r="AQ1588" t="s">
        <v>23259</v>
      </c>
      <c r="AR1588" t="s">
        <v>82</v>
      </c>
      <c r="AS1588" t="s">
        <v>11687</v>
      </c>
      <c r="AT1588" t="s">
        <v>23260</v>
      </c>
      <c r="AU1588" t="s">
        <v>81</v>
      </c>
      <c r="AV1588" t="s">
        <v>82</v>
      </c>
      <c r="AW1588" t="s">
        <v>82</v>
      </c>
      <c r="AX1588" t="s">
        <v>82</v>
      </c>
      <c r="AY1588" t="s">
        <v>82</v>
      </c>
      <c r="AZ1588" t="s">
        <v>82</v>
      </c>
      <c r="BA1588" t="s">
        <v>82</v>
      </c>
      <c r="BB1588" t="s">
        <v>82</v>
      </c>
      <c r="BC1588" t="s">
        <v>82</v>
      </c>
      <c r="BD1588" t="s">
        <v>82</v>
      </c>
      <c r="BE1588" t="s">
        <v>82</v>
      </c>
      <c r="BF1588" t="s">
        <v>82</v>
      </c>
      <c r="BG1588" t="s">
        <v>82</v>
      </c>
      <c r="BH1588" t="s">
        <v>82</v>
      </c>
      <c r="BI1588" t="s">
        <v>82</v>
      </c>
      <c r="BJ1588" t="s">
        <v>82</v>
      </c>
      <c r="BK1588" t="s">
        <v>82</v>
      </c>
      <c r="BL1588" t="s">
        <v>82</v>
      </c>
      <c r="BM1588" t="s">
        <v>82</v>
      </c>
      <c r="BN1588" t="s">
        <v>82</v>
      </c>
      <c r="BO1588" t="s">
        <v>82</v>
      </c>
      <c r="BP1588" t="s">
        <v>82</v>
      </c>
      <c r="BQ1588" t="s">
        <v>82</v>
      </c>
    </row>
    <row r="1589" spans="1:69" x14ac:dyDescent="0.2">
      <c r="A1589" s="5">
        <v>1</v>
      </c>
      <c r="B1589" t="s">
        <v>16095</v>
      </c>
      <c r="C1589" t="s">
        <v>4681</v>
      </c>
      <c r="D1589" t="s">
        <v>4682</v>
      </c>
      <c r="E1589" t="s">
        <v>4683</v>
      </c>
      <c r="F1589" t="s">
        <v>178</v>
      </c>
      <c r="G1589" t="s">
        <v>23261</v>
      </c>
      <c r="H1589" s="1">
        <v>43479</v>
      </c>
      <c r="I1589" s="1">
        <v>43591</v>
      </c>
      <c r="J1589" t="b">
        <v>0</v>
      </c>
      <c r="K1589" t="s">
        <v>180</v>
      </c>
      <c r="L1589" t="s">
        <v>4685</v>
      </c>
      <c r="M1589" t="s">
        <v>346</v>
      </c>
      <c r="N1589">
        <v>3830</v>
      </c>
      <c r="O1589" t="s">
        <v>2069</v>
      </c>
      <c r="P1589" t="s">
        <v>23262</v>
      </c>
      <c r="Q1589" t="s">
        <v>4687</v>
      </c>
      <c r="R1589" t="s">
        <v>4684</v>
      </c>
      <c r="S1589" t="s">
        <v>82</v>
      </c>
      <c r="T1589" s="1">
        <v>43479</v>
      </c>
      <c r="U1589" s="1">
        <v>43591</v>
      </c>
      <c r="V1589" t="s">
        <v>186</v>
      </c>
      <c r="W1589" s="2">
        <v>44117</v>
      </c>
      <c r="X1589" t="s">
        <v>16100</v>
      </c>
      <c r="Y1589" t="s">
        <v>4690</v>
      </c>
      <c r="Z1589" t="s">
        <v>81</v>
      </c>
      <c r="AA1589" t="s">
        <v>4691</v>
      </c>
      <c r="AB1589" t="s">
        <v>4692</v>
      </c>
      <c r="AC1589" t="s">
        <v>81</v>
      </c>
      <c r="AD1589" t="s">
        <v>2069</v>
      </c>
      <c r="AE1589" t="s">
        <v>4690</v>
      </c>
      <c r="AF1589" t="s">
        <v>81</v>
      </c>
      <c r="AG1589" t="s">
        <v>4691</v>
      </c>
      <c r="AH1589" t="s">
        <v>4692</v>
      </c>
      <c r="AI1589" t="s">
        <v>81</v>
      </c>
      <c r="AJ1589" t="s">
        <v>2069</v>
      </c>
      <c r="AK1589" t="s">
        <v>250</v>
      </c>
      <c r="AL1589" t="s">
        <v>82</v>
      </c>
      <c r="AM1589" t="s">
        <v>2069</v>
      </c>
      <c r="AN1589" t="s">
        <v>81</v>
      </c>
      <c r="AO1589" t="s">
        <v>81</v>
      </c>
      <c r="AP1589" t="s">
        <v>351</v>
      </c>
      <c r="AQ1589" t="s">
        <v>4693</v>
      </c>
      <c r="AR1589" t="s">
        <v>16101</v>
      </c>
      <c r="AS1589" t="s">
        <v>16102</v>
      </c>
      <c r="AT1589" t="s">
        <v>4696</v>
      </c>
      <c r="AU1589" t="s">
        <v>197</v>
      </c>
      <c r="AV1589" t="s">
        <v>82</v>
      </c>
      <c r="AW1589" t="s">
        <v>198</v>
      </c>
      <c r="AX1589" t="s">
        <v>81</v>
      </c>
      <c r="AY1589" t="s">
        <v>81</v>
      </c>
      <c r="AZ1589" t="s">
        <v>16095</v>
      </c>
      <c r="BA1589" t="s">
        <v>82</v>
      </c>
      <c r="BB1589" s="1">
        <v>1</v>
      </c>
      <c r="BC1589" t="s">
        <v>199</v>
      </c>
      <c r="BD1589" t="s">
        <v>199</v>
      </c>
      <c r="BE1589" t="s">
        <v>199</v>
      </c>
      <c r="BF1589" t="s">
        <v>199</v>
      </c>
      <c r="BG1589" t="s">
        <v>81</v>
      </c>
      <c r="BH1589" t="s">
        <v>81</v>
      </c>
      <c r="BI1589" t="s">
        <v>81</v>
      </c>
      <c r="BJ1589" t="s">
        <v>82</v>
      </c>
      <c r="BK1589" t="s">
        <v>82</v>
      </c>
      <c r="BL1589" t="s">
        <v>200</v>
      </c>
      <c r="BM1589" t="s">
        <v>23263</v>
      </c>
      <c r="BN1589" t="s">
        <v>81</v>
      </c>
      <c r="BO1589" t="s">
        <v>81</v>
      </c>
      <c r="BP1589" t="s">
        <v>81</v>
      </c>
      <c r="BQ1589" t="s">
        <v>81</v>
      </c>
    </row>
    <row r="1590" spans="1:69" x14ac:dyDescent="0.2">
      <c r="A1590" s="5">
        <v>1</v>
      </c>
      <c r="B1590" t="s">
        <v>23264</v>
      </c>
      <c r="C1590" t="s">
        <v>23265</v>
      </c>
      <c r="D1590" t="s">
        <v>23266</v>
      </c>
      <c r="E1590" t="s">
        <v>23267</v>
      </c>
      <c r="F1590" t="s">
        <v>120</v>
      </c>
      <c r="G1590" t="s">
        <v>23268</v>
      </c>
      <c r="H1590" s="1">
        <v>43249</v>
      </c>
      <c r="I1590" s="1">
        <v>43252</v>
      </c>
      <c r="J1590" t="b">
        <v>0</v>
      </c>
      <c r="K1590" t="s">
        <v>1456</v>
      </c>
      <c r="L1590" t="s">
        <v>23269</v>
      </c>
      <c r="M1590">
        <v>3</v>
      </c>
      <c r="N1590">
        <v>470</v>
      </c>
      <c r="O1590" t="s">
        <v>23270</v>
      </c>
      <c r="P1590" t="s">
        <v>82</v>
      </c>
      <c r="Q1590" t="s">
        <v>23271</v>
      </c>
      <c r="R1590" t="s">
        <v>81</v>
      </c>
      <c r="S1590" t="s">
        <v>82</v>
      </c>
      <c r="T1590" s="1">
        <v>43249</v>
      </c>
      <c r="U1590" s="1">
        <v>43252</v>
      </c>
      <c r="V1590" t="s">
        <v>1460</v>
      </c>
      <c r="W1590" s="2">
        <v>43662</v>
      </c>
      <c r="X1590" t="s">
        <v>82</v>
      </c>
      <c r="Y1590" t="s">
        <v>23272</v>
      </c>
      <c r="Z1590" t="s">
        <v>81</v>
      </c>
      <c r="AA1590" t="s">
        <v>6995</v>
      </c>
      <c r="AB1590" t="s">
        <v>81</v>
      </c>
      <c r="AC1590" t="s">
        <v>81</v>
      </c>
      <c r="AD1590" t="s">
        <v>81</v>
      </c>
      <c r="AE1590" t="s">
        <v>23272</v>
      </c>
      <c r="AF1590" t="s">
        <v>81</v>
      </c>
      <c r="AG1590" t="s">
        <v>6995</v>
      </c>
      <c r="AH1590" t="s">
        <v>81</v>
      </c>
      <c r="AI1590" t="s">
        <v>81</v>
      </c>
      <c r="AJ1590" t="s">
        <v>81</v>
      </c>
      <c r="AK1590" t="s">
        <v>6996</v>
      </c>
      <c r="AL1590" t="s">
        <v>82</v>
      </c>
      <c r="AM1590" t="s">
        <v>1463</v>
      </c>
      <c r="AN1590" t="s">
        <v>81</v>
      </c>
      <c r="AO1590" t="s">
        <v>81</v>
      </c>
      <c r="AP1590" t="s">
        <v>1464</v>
      </c>
      <c r="AQ1590" t="s">
        <v>23273</v>
      </c>
      <c r="AR1590" t="s">
        <v>23274</v>
      </c>
      <c r="AS1590" t="s">
        <v>23275</v>
      </c>
      <c r="AT1590" t="s">
        <v>23276</v>
      </c>
      <c r="AU1590" t="s">
        <v>81</v>
      </c>
      <c r="AV1590" t="s">
        <v>82</v>
      </c>
      <c r="AW1590" t="s">
        <v>643</v>
      </c>
      <c r="AX1590" t="s">
        <v>81</v>
      </c>
      <c r="AY1590" t="s">
        <v>81</v>
      </c>
      <c r="AZ1590" t="s">
        <v>81</v>
      </c>
      <c r="BA1590" t="s">
        <v>82</v>
      </c>
      <c r="BB1590" s="1">
        <v>1</v>
      </c>
      <c r="BC1590" t="s">
        <v>81</v>
      </c>
      <c r="BD1590" t="s">
        <v>81</v>
      </c>
      <c r="BE1590" t="s">
        <v>81</v>
      </c>
      <c r="BF1590" t="s">
        <v>81</v>
      </c>
      <c r="BG1590" t="s">
        <v>81</v>
      </c>
      <c r="BH1590" t="s">
        <v>81</v>
      </c>
      <c r="BI1590" t="s">
        <v>81</v>
      </c>
      <c r="BJ1590" t="s">
        <v>82</v>
      </c>
      <c r="BK1590" t="s">
        <v>82</v>
      </c>
      <c r="BL1590" t="s">
        <v>81</v>
      </c>
      <c r="BM1590" t="s">
        <v>137</v>
      </c>
      <c r="BN1590" t="s">
        <v>81</v>
      </c>
      <c r="BO1590" t="s">
        <v>81</v>
      </c>
      <c r="BP1590" t="s">
        <v>81</v>
      </c>
      <c r="BQ1590" t="s">
        <v>81</v>
      </c>
    </row>
    <row r="1591" spans="1:69" x14ac:dyDescent="0.2">
      <c r="A1591" s="5">
        <v>0</v>
      </c>
      <c r="B1591" t="s">
        <v>23277</v>
      </c>
      <c r="C1591" t="s">
        <v>23278</v>
      </c>
      <c r="D1591" t="s">
        <v>23279</v>
      </c>
      <c r="E1591" t="s">
        <v>23277</v>
      </c>
      <c r="F1591" t="s">
        <v>553</v>
      </c>
      <c r="G1591" t="s">
        <v>23280</v>
      </c>
      <c r="H1591" s="1">
        <v>42774</v>
      </c>
      <c r="I1591" s="1">
        <v>42014</v>
      </c>
      <c r="J1591" t="b">
        <v>0</v>
      </c>
      <c r="K1591" t="s">
        <v>555</v>
      </c>
      <c r="L1591" t="s">
        <v>1531</v>
      </c>
      <c r="M1591" t="s">
        <v>1751</v>
      </c>
      <c r="N1591" t="s">
        <v>23281</v>
      </c>
      <c r="O1591" t="s">
        <v>23282</v>
      </c>
      <c r="P1591" t="s">
        <v>365</v>
      </c>
      <c r="Q1591" t="s">
        <v>23283</v>
      </c>
      <c r="R1591" t="s">
        <v>81</v>
      </c>
      <c r="S1591">
        <v>1</v>
      </c>
      <c r="T1591" s="1">
        <v>42774</v>
      </c>
      <c r="U1591" s="1">
        <v>42014</v>
      </c>
      <c r="V1591" t="s">
        <v>553</v>
      </c>
      <c r="W1591" s="2">
        <v>42843</v>
      </c>
      <c r="X1591" t="s">
        <v>82</v>
      </c>
      <c r="Y1591" t="s">
        <v>23284</v>
      </c>
      <c r="Z1591" t="s">
        <v>81</v>
      </c>
      <c r="AA1591" t="s">
        <v>23285</v>
      </c>
      <c r="AB1591" t="s">
        <v>23286</v>
      </c>
      <c r="AC1591" t="s">
        <v>23287</v>
      </c>
      <c r="AD1591" t="s">
        <v>23282</v>
      </c>
      <c r="AE1591" t="s">
        <v>23284</v>
      </c>
      <c r="AF1591" t="s">
        <v>81</v>
      </c>
      <c r="AG1591" t="s">
        <v>23285</v>
      </c>
      <c r="AH1591" t="s">
        <v>23286</v>
      </c>
      <c r="AI1591" t="s">
        <v>23287</v>
      </c>
      <c r="AJ1591" t="s">
        <v>23282</v>
      </c>
      <c r="AK1591" t="s">
        <v>110</v>
      </c>
      <c r="AL1591" t="s">
        <v>82</v>
      </c>
      <c r="AM1591" t="s">
        <v>23282</v>
      </c>
      <c r="AN1591">
        <v>18</v>
      </c>
      <c r="AO1591">
        <v>80</v>
      </c>
      <c r="AP1591" t="s">
        <v>371</v>
      </c>
      <c r="AQ1591" t="s">
        <v>23288</v>
      </c>
      <c r="AR1591" t="s">
        <v>23289</v>
      </c>
      <c r="AS1591" t="s">
        <v>23290</v>
      </c>
      <c r="AT1591" t="s">
        <v>23291</v>
      </c>
      <c r="AU1591" t="s">
        <v>81</v>
      </c>
      <c r="AV1591" t="s">
        <v>82</v>
      </c>
      <c r="AW1591" t="s">
        <v>81</v>
      </c>
      <c r="AX1591" t="s">
        <v>82</v>
      </c>
      <c r="AY1591" t="s">
        <v>82</v>
      </c>
      <c r="AZ1591" t="s">
        <v>82</v>
      </c>
      <c r="BA1591" t="s">
        <v>82</v>
      </c>
      <c r="BB1591" t="s">
        <v>82</v>
      </c>
      <c r="BC1591" t="s">
        <v>82</v>
      </c>
      <c r="BD1591" t="s">
        <v>82</v>
      </c>
      <c r="BE1591" t="s">
        <v>82</v>
      </c>
      <c r="BF1591" t="s">
        <v>82</v>
      </c>
      <c r="BG1591" t="s">
        <v>82</v>
      </c>
      <c r="BH1591" t="s">
        <v>82</v>
      </c>
      <c r="BI1591" t="s">
        <v>82</v>
      </c>
      <c r="BJ1591" t="s">
        <v>82</v>
      </c>
      <c r="BK1591" t="s">
        <v>82</v>
      </c>
      <c r="BL1591" t="s">
        <v>82</v>
      </c>
      <c r="BM1591" t="s">
        <v>82</v>
      </c>
      <c r="BN1591" t="s">
        <v>82</v>
      </c>
      <c r="BO1591" t="s">
        <v>82</v>
      </c>
      <c r="BP1591" t="s">
        <v>82</v>
      </c>
      <c r="BQ1591" t="s">
        <v>82</v>
      </c>
    </row>
    <row r="1592" spans="1:69" x14ac:dyDescent="0.2">
      <c r="A1592" s="5">
        <v>1</v>
      </c>
      <c r="B1592" t="s">
        <v>23292</v>
      </c>
      <c r="C1592" t="s">
        <v>23293</v>
      </c>
      <c r="D1592" t="s">
        <v>23294</v>
      </c>
      <c r="E1592" t="s">
        <v>23295</v>
      </c>
      <c r="F1592" t="s">
        <v>73</v>
      </c>
      <c r="G1592" t="s">
        <v>23296</v>
      </c>
      <c r="H1592" s="1">
        <v>42849</v>
      </c>
      <c r="I1592" s="1">
        <v>42942</v>
      </c>
      <c r="J1592" t="b">
        <v>0</v>
      </c>
      <c r="K1592" t="s">
        <v>75</v>
      </c>
      <c r="L1592" t="s">
        <v>100</v>
      </c>
      <c r="M1592" t="s">
        <v>101</v>
      </c>
      <c r="N1592">
        <v>210</v>
      </c>
      <c r="O1592" t="s">
        <v>23297</v>
      </c>
      <c r="P1592" t="s">
        <v>23298</v>
      </c>
      <c r="Q1592" t="s">
        <v>23299</v>
      </c>
      <c r="R1592" t="s">
        <v>81</v>
      </c>
      <c r="S1592" t="s">
        <v>82</v>
      </c>
      <c r="T1592" s="1">
        <v>42849</v>
      </c>
      <c r="U1592" t="s">
        <v>23300</v>
      </c>
      <c r="V1592" t="s">
        <v>585</v>
      </c>
      <c r="W1592" s="2">
        <v>44081</v>
      </c>
      <c r="X1592" t="s">
        <v>23301</v>
      </c>
      <c r="Y1592" t="s">
        <v>227</v>
      </c>
      <c r="Z1592" t="s">
        <v>23302</v>
      </c>
      <c r="AA1592" t="s">
        <v>82</v>
      </c>
      <c r="AB1592" t="s">
        <v>23303</v>
      </c>
      <c r="AC1592" t="s">
        <v>23304</v>
      </c>
      <c r="AD1592" t="s">
        <v>23305</v>
      </c>
      <c r="AE1592" t="s">
        <v>227</v>
      </c>
      <c r="AF1592" t="s">
        <v>23302</v>
      </c>
      <c r="AG1592" t="s">
        <v>82</v>
      </c>
      <c r="AH1592" t="s">
        <v>23303</v>
      </c>
      <c r="AI1592" t="s">
        <v>23304</v>
      </c>
      <c r="AJ1592" t="s">
        <v>23305</v>
      </c>
      <c r="AK1592" t="s">
        <v>296</v>
      </c>
      <c r="AL1592" t="s">
        <v>82</v>
      </c>
      <c r="AM1592" t="s">
        <v>88</v>
      </c>
      <c r="AN1592" t="s">
        <v>2183</v>
      </c>
      <c r="AO1592" t="s">
        <v>90</v>
      </c>
      <c r="AP1592" t="s">
        <v>91</v>
      </c>
      <c r="AQ1592" t="s">
        <v>23306</v>
      </c>
      <c r="AR1592" t="s">
        <v>82</v>
      </c>
      <c r="AS1592" t="s">
        <v>23307</v>
      </c>
      <c r="AT1592" t="s">
        <v>23308</v>
      </c>
      <c r="AU1592" t="s">
        <v>81</v>
      </c>
      <c r="AV1592" t="s">
        <v>82</v>
      </c>
      <c r="AW1592" t="s">
        <v>82</v>
      </c>
      <c r="AX1592" t="s">
        <v>82</v>
      </c>
      <c r="AY1592" t="s">
        <v>82</v>
      </c>
      <c r="AZ1592" t="s">
        <v>82</v>
      </c>
      <c r="BA1592" t="s">
        <v>82</v>
      </c>
      <c r="BB1592" t="s">
        <v>82</v>
      </c>
      <c r="BC1592" t="s">
        <v>82</v>
      </c>
      <c r="BD1592" t="s">
        <v>82</v>
      </c>
      <c r="BE1592" t="s">
        <v>82</v>
      </c>
      <c r="BF1592" t="s">
        <v>82</v>
      </c>
      <c r="BG1592" t="s">
        <v>82</v>
      </c>
      <c r="BH1592" t="s">
        <v>82</v>
      </c>
      <c r="BI1592" t="s">
        <v>82</v>
      </c>
      <c r="BJ1592" t="s">
        <v>82</v>
      </c>
      <c r="BK1592" t="s">
        <v>82</v>
      </c>
      <c r="BL1592" t="s">
        <v>82</v>
      </c>
      <c r="BM1592" t="s">
        <v>82</v>
      </c>
      <c r="BN1592" t="s">
        <v>82</v>
      </c>
      <c r="BO1592" t="s">
        <v>82</v>
      </c>
      <c r="BP1592" t="s">
        <v>82</v>
      </c>
      <c r="BQ1592" t="s">
        <v>82</v>
      </c>
    </row>
    <row r="1593" spans="1:69" x14ac:dyDescent="0.2">
      <c r="A1593" s="5">
        <v>1</v>
      </c>
      <c r="B1593" t="s">
        <v>5198</v>
      </c>
      <c r="C1593" t="s">
        <v>23309</v>
      </c>
      <c r="D1593" t="s">
        <v>5200</v>
      </c>
      <c r="E1593" t="s">
        <v>5201</v>
      </c>
      <c r="F1593" t="s">
        <v>178</v>
      </c>
      <c r="G1593" t="s">
        <v>23310</v>
      </c>
      <c r="H1593" s="1">
        <v>43739</v>
      </c>
      <c r="I1593" s="1">
        <v>43815</v>
      </c>
      <c r="J1593" t="b">
        <v>0</v>
      </c>
      <c r="K1593" t="s">
        <v>180</v>
      </c>
      <c r="L1593" t="s">
        <v>14557</v>
      </c>
      <c r="M1593" t="s">
        <v>962</v>
      </c>
      <c r="N1593">
        <v>32</v>
      </c>
      <c r="O1593" t="s">
        <v>5213</v>
      </c>
      <c r="P1593" t="s">
        <v>23311</v>
      </c>
      <c r="Q1593" t="s">
        <v>23312</v>
      </c>
      <c r="R1593" t="s">
        <v>5208</v>
      </c>
      <c r="S1593" t="s">
        <v>82</v>
      </c>
      <c r="T1593" s="1">
        <v>43739</v>
      </c>
      <c r="U1593" s="1">
        <v>43815</v>
      </c>
      <c r="V1593" t="s">
        <v>186</v>
      </c>
      <c r="W1593" s="2">
        <v>43990</v>
      </c>
      <c r="X1593" t="s">
        <v>23313</v>
      </c>
      <c r="Y1593" t="s">
        <v>5210</v>
      </c>
      <c r="Z1593" t="s">
        <v>81</v>
      </c>
      <c r="AA1593" t="s">
        <v>5211</v>
      </c>
      <c r="AB1593" t="s">
        <v>5212</v>
      </c>
      <c r="AC1593">
        <v>18007181021</v>
      </c>
      <c r="AD1593" t="s">
        <v>5213</v>
      </c>
      <c r="AE1593" t="s">
        <v>5210</v>
      </c>
      <c r="AF1593" t="s">
        <v>81</v>
      </c>
      <c r="AG1593" t="s">
        <v>5211</v>
      </c>
      <c r="AH1593" t="s">
        <v>5212</v>
      </c>
      <c r="AI1593">
        <v>18007181021</v>
      </c>
      <c r="AJ1593" t="s">
        <v>5213</v>
      </c>
      <c r="AK1593" t="s">
        <v>191</v>
      </c>
      <c r="AL1593" t="s">
        <v>82</v>
      </c>
      <c r="AM1593" t="s">
        <v>5213</v>
      </c>
      <c r="AN1593" t="s">
        <v>81</v>
      </c>
      <c r="AO1593" t="s">
        <v>81</v>
      </c>
      <c r="AP1593" t="s">
        <v>351</v>
      </c>
      <c r="AQ1593" t="s">
        <v>23314</v>
      </c>
      <c r="AR1593" t="s">
        <v>23315</v>
      </c>
      <c r="AS1593" t="s">
        <v>23316</v>
      </c>
      <c r="AT1593" t="s">
        <v>5217</v>
      </c>
      <c r="AU1593" t="s">
        <v>197</v>
      </c>
      <c r="AV1593" t="s">
        <v>82</v>
      </c>
      <c r="AW1593" t="s">
        <v>198</v>
      </c>
      <c r="AX1593" t="s">
        <v>81</v>
      </c>
      <c r="AY1593" t="s">
        <v>81</v>
      </c>
      <c r="AZ1593" t="s">
        <v>5198</v>
      </c>
      <c r="BA1593" t="s">
        <v>82</v>
      </c>
      <c r="BB1593" s="1">
        <v>1</v>
      </c>
      <c r="BC1593" t="s">
        <v>199</v>
      </c>
      <c r="BD1593" t="s">
        <v>199</v>
      </c>
      <c r="BE1593" t="s">
        <v>199</v>
      </c>
      <c r="BF1593" t="s">
        <v>199</v>
      </c>
      <c r="BG1593" t="s">
        <v>81</v>
      </c>
      <c r="BH1593" t="s">
        <v>81</v>
      </c>
      <c r="BI1593" t="s">
        <v>81</v>
      </c>
      <c r="BJ1593" t="s">
        <v>82</v>
      </c>
      <c r="BK1593" t="s">
        <v>82</v>
      </c>
      <c r="BL1593" t="s">
        <v>200</v>
      </c>
      <c r="BM1593" t="s">
        <v>23317</v>
      </c>
      <c r="BN1593" t="s">
        <v>81</v>
      </c>
      <c r="BO1593" t="s">
        <v>81</v>
      </c>
      <c r="BP1593" t="s">
        <v>81</v>
      </c>
      <c r="BQ1593" t="s">
        <v>81</v>
      </c>
    </row>
    <row r="1594" spans="1:69" x14ac:dyDescent="0.2">
      <c r="A1594" s="5">
        <v>1</v>
      </c>
      <c r="B1594" t="s">
        <v>23318</v>
      </c>
      <c r="C1594" t="s">
        <v>23319</v>
      </c>
      <c r="D1594" t="s">
        <v>23320</v>
      </c>
      <c r="E1594" t="s">
        <v>23321</v>
      </c>
      <c r="F1594" t="s">
        <v>73</v>
      </c>
      <c r="G1594" t="s">
        <v>349</v>
      </c>
      <c r="H1594" s="1">
        <v>43614</v>
      </c>
      <c r="I1594" s="1">
        <v>43748</v>
      </c>
      <c r="J1594" t="b">
        <v>0</v>
      </c>
      <c r="K1594" t="s">
        <v>75</v>
      </c>
      <c r="L1594" t="s">
        <v>599</v>
      </c>
      <c r="M1594" t="s">
        <v>363</v>
      </c>
      <c r="N1594">
        <v>3160</v>
      </c>
      <c r="O1594" t="s">
        <v>20234</v>
      </c>
      <c r="P1594" t="s">
        <v>23322</v>
      </c>
      <c r="Q1594" t="s">
        <v>366</v>
      </c>
      <c r="R1594" t="s">
        <v>81</v>
      </c>
      <c r="S1594" t="s">
        <v>82</v>
      </c>
      <c r="T1594" s="1">
        <v>43614</v>
      </c>
      <c r="U1594" t="s">
        <v>23323</v>
      </c>
      <c r="V1594" t="s">
        <v>542</v>
      </c>
      <c r="W1594" s="2">
        <v>44144</v>
      </c>
      <c r="X1594" t="s">
        <v>23324</v>
      </c>
      <c r="Y1594" t="s">
        <v>227</v>
      </c>
      <c r="Z1594" t="s">
        <v>23325</v>
      </c>
      <c r="AA1594" t="s">
        <v>82</v>
      </c>
      <c r="AB1594" t="s">
        <v>23326</v>
      </c>
      <c r="AC1594" t="s">
        <v>23327</v>
      </c>
      <c r="AD1594" t="s">
        <v>23328</v>
      </c>
      <c r="AE1594" t="s">
        <v>227</v>
      </c>
      <c r="AF1594" t="s">
        <v>23325</v>
      </c>
      <c r="AG1594" t="s">
        <v>82</v>
      </c>
      <c r="AH1594" t="s">
        <v>23326</v>
      </c>
      <c r="AI1594" t="s">
        <v>23327</v>
      </c>
      <c r="AJ1594" t="s">
        <v>23328</v>
      </c>
      <c r="AK1594" t="s">
        <v>296</v>
      </c>
      <c r="AL1594" t="s">
        <v>82</v>
      </c>
      <c r="AM1594" t="s">
        <v>88</v>
      </c>
      <c r="AN1594" t="s">
        <v>7433</v>
      </c>
      <c r="AO1594" t="s">
        <v>14929</v>
      </c>
      <c r="AP1594" t="s">
        <v>91</v>
      </c>
      <c r="AQ1594" t="s">
        <v>23329</v>
      </c>
      <c r="AR1594" t="s">
        <v>82</v>
      </c>
      <c r="AS1594" t="s">
        <v>23330</v>
      </c>
      <c r="AT1594" t="s">
        <v>23331</v>
      </c>
      <c r="AU1594" t="s">
        <v>81</v>
      </c>
      <c r="AV1594" t="s">
        <v>23332</v>
      </c>
      <c r="AW1594" t="s">
        <v>82</v>
      </c>
      <c r="AX1594" t="s">
        <v>82</v>
      </c>
      <c r="AY1594" t="s">
        <v>82</v>
      </c>
      <c r="AZ1594" t="s">
        <v>82</v>
      </c>
      <c r="BA1594" t="s">
        <v>82</v>
      </c>
      <c r="BB1594" t="s">
        <v>82</v>
      </c>
      <c r="BC1594" t="s">
        <v>82</v>
      </c>
      <c r="BD1594" t="s">
        <v>82</v>
      </c>
      <c r="BE1594" t="s">
        <v>82</v>
      </c>
      <c r="BF1594" t="s">
        <v>82</v>
      </c>
      <c r="BG1594" t="s">
        <v>82</v>
      </c>
      <c r="BH1594" t="s">
        <v>82</v>
      </c>
      <c r="BI1594" t="s">
        <v>82</v>
      </c>
      <c r="BJ1594" t="s">
        <v>82</v>
      </c>
      <c r="BK1594" t="s">
        <v>82</v>
      </c>
      <c r="BL1594" t="s">
        <v>82</v>
      </c>
      <c r="BM1594" t="s">
        <v>82</v>
      </c>
      <c r="BN1594" t="s">
        <v>82</v>
      </c>
      <c r="BO1594" t="s">
        <v>82</v>
      </c>
      <c r="BP1594" t="s">
        <v>82</v>
      </c>
      <c r="BQ1594" t="s">
        <v>82</v>
      </c>
    </row>
    <row r="1595" spans="1:69" x14ac:dyDescent="0.2">
      <c r="A1595" s="5">
        <v>0</v>
      </c>
      <c r="B1595" t="s">
        <v>23333</v>
      </c>
      <c r="C1595" t="s">
        <v>23334</v>
      </c>
      <c r="D1595" t="s">
        <v>23335</v>
      </c>
      <c r="E1595" t="s">
        <v>23333</v>
      </c>
      <c r="F1595" t="s">
        <v>553</v>
      </c>
      <c r="G1595" t="s">
        <v>23336</v>
      </c>
      <c r="H1595" s="1">
        <v>43827</v>
      </c>
      <c r="I1595" s="1">
        <v>43831</v>
      </c>
      <c r="J1595" t="b">
        <v>0</v>
      </c>
      <c r="K1595" t="s">
        <v>555</v>
      </c>
      <c r="L1595" t="s">
        <v>556</v>
      </c>
      <c r="M1595" t="s">
        <v>90</v>
      </c>
      <c r="N1595" t="s">
        <v>23337</v>
      </c>
      <c r="O1595" t="s">
        <v>1201</v>
      </c>
      <c r="P1595" t="s">
        <v>365</v>
      </c>
      <c r="Q1595" t="s">
        <v>23338</v>
      </c>
      <c r="R1595" t="s">
        <v>81</v>
      </c>
      <c r="S1595" t="s">
        <v>82</v>
      </c>
      <c r="T1595" s="1">
        <v>43827</v>
      </c>
      <c r="U1595" s="1">
        <v>43831</v>
      </c>
      <c r="V1595" t="s">
        <v>553</v>
      </c>
      <c r="W1595" s="2">
        <v>43836</v>
      </c>
      <c r="X1595" t="s">
        <v>82</v>
      </c>
      <c r="Y1595" t="s">
        <v>23339</v>
      </c>
      <c r="Z1595" t="s">
        <v>81</v>
      </c>
      <c r="AA1595" t="s">
        <v>8537</v>
      </c>
      <c r="AB1595" t="s">
        <v>23340</v>
      </c>
      <c r="AC1595" t="s">
        <v>23341</v>
      </c>
      <c r="AD1595" t="s">
        <v>1201</v>
      </c>
      <c r="AE1595" t="s">
        <v>23342</v>
      </c>
      <c r="AF1595" t="s">
        <v>81</v>
      </c>
      <c r="AG1595" t="s">
        <v>8537</v>
      </c>
      <c r="AH1595" t="s">
        <v>23343</v>
      </c>
      <c r="AI1595" t="s">
        <v>23344</v>
      </c>
      <c r="AJ1595" t="s">
        <v>1201</v>
      </c>
      <c r="AK1595" t="s">
        <v>212</v>
      </c>
      <c r="AL1595" t="s">
        <v>82</v>
      </c>
      <c r="AM1595" t="s">
        <v>23345</v>
      </c>
      <c r="AN1595" t="s">
        <v>81</v>
      </c>
      <c r="AO1595" t="s">
        <v>81</v>
      </c>
      <c r="AP1595" t="s">
        <v>371</v>
      </c>
      <c r="AQ1595" t="s">
        <v>23346</v>
      </c>
      <c r="AR1595" t="s">
        <v>23347</v>
      </c>
      <c r="AS1595" t="s">
        <v>23348</v>
      </c>
      <c r="AT1595" t="s">
        <v>23349</v>
      </c>
      <c r="AU1595" t="s">
        <v>81</v>
      </c>
      <c r="AV1595" t="s">
        <v>82</v>
      </c>
      <c r="AW1595" t="s">
        <v>81</v>
      </c>
      <c r="AX1595" t="s">
        <v>81</v>
      </c>
      <c r="AY1595" t="s">
        <v>81</v>
      </c>
      <c r="AZ1595" t="s">
        <v>81</v>
      </c>
      <c r="BA1595" t="s">
        <v>82</v>
      </c>
      <c r="BB1595" s="1">
        <v>1</v>
      </c>
      <c r="BC1595" t="s">
        <v>81</v>
      </c>
      <c r="BD1595" t="s">
        <v>81</v>
      </c>
      <c r="BE1595" t="s">
        <v>81</v>
      </c>
      <c r="BF1595" t="s">
        <v>81</v>
      </c>
      <c r="BG1595" t="s">
        <v>81</v>
      </c>
      <c r="BH1595" t="s">
        <v>81</v>
      </c>
      <c r="BI1595" t="s">
        <v>81</v>
      </c>
      <c r="BJ1595" t="s">
        <v>82</v>
      </c>
      <c r="BK1595" t="s">
        <v>82</v>
      </c>
      <c r="BL1595" t="s">
        <v>200</v>
      </c>
      <c r="BM1595" t="s">
        <v>5385</v>
      </c>
      <c r="BN1595" t="s">
        <v>81</v>
      </c>
      <c r="BO1595" t="s">
        <v>23350</v>
      </c>
      <c r="BP1595" t="s">
        <v>23351</v>
      </c>
      <c r="BQ1595" t="s">
        <v>81</v>
      </c>
    </row>
    <row r="1596" spans="1:69" x14ac:dyDescent="0.2">
      <c r="A1596" s="5">
        <v>0</v>
      </c>
      <c r="B1596" t="s">
        <v>23352</v>
      </c>
      <c r="C1596" t="s">
        <v>23353</v>
      </c>
      <c r="D1596" t="s">
        <v>23354</v>
      </c>
      <c r="E1596" t="s">
        <v>23355</v>
      </c>
      <c r="F1596" t="s">
        <v>73</v>
      </c>
      <c r="G1596" t="s">
        <v>23356</v>
      </c>
      <c r="H1596" s="1">
        <v>43724</v>
      </c>
      <c r="I1596" s="1">
        <v>43157</v>
      </c>
      <c r="J1596" t="b">
        <v>0</v>
      </c>
      <c r="K1596" t="s">
        <v>75</v>
      </c>
      <c r="L1596" t="s">
        <v>419</v>
      </c>
      <c r="M1596" t="s">
        <v>90</v>
      </c>
      <c r="N1596">
        <v>24</v>
      </c>
      <c r="O1596" t="s">
        <v>6375</v>
      </c>
      <c r="P1596" t="s">
        <v>79</v>
      </c>
      <c r="Q1596" t="s">
        <v>23357</v>
      </c>
      <c r="R1596" t="s">
        <v>81</v>
      </c>
      <c r="S1596">
        <v>1</v>
      </c>
      <c r="T1596" s="1">
        <v>43724</v>
      </c>
      <c r="U1596" t="s">
        <v>14749</v>
      </c>
      <c r="V1596" t="s">
        <v>146</v>
      </c>
      <c r="W1596" s="2">
        <v>43878</v>
      </c>
      <c r="X1596" t="s">
        <v>23358</v>
      </c>
      <c r="Y1596" t="s">
        <v>81</v>
      </c>
      <c r="Z1596" t="s">
        <v>23359</v>
      </c>
      <c r="AA1596" t="s">
        <v>82</v>
      </c>
      <c r="AB1596" t="s">
        <v>81</v>
      </c>
      <c r="AC1596" t="s">
        <v>81</v>
      </c>
      <c r="AD1596" t="s">
        <v>23360</v>
      </c>
      <c r="AE1596" t="s">
        <v>81</v>
      </c>
      <c r="AF1596" t="s">
        <v>23359</v>
      </c>
      <c r="AG1596" t="s">
        <v>82</v>
      </c>
      <c r="AH1596" t="s">
        <v>81</v>
      </c>
      <c r="AI1596" t="s">
        <v>81</v>
      </c>
      <c r="AJ1596" t="s">
        <v>23360</v>
      </c>
      <c r="AK1596" t="s">
        <v>110</v>
      </c>
      <c r="AL1596" t="s">
        <v>82</v>
      </c>
      <c r="AM1596" t="s">
        <v>88</v>
      </c>
      <c r="AN1596" t="s">
        <v>2437</v>
      </c>
      <c r="AO1596" t="s">
        <v>90</v>
      </c>
      <c r="AP1596" t="s">
        <v>91</v>
      </c>
      <c r="AQ1596" t="s">
        <v>23361</v>
      </c>
      <c r="AR1596" t="s">
        <v>82</v>
      </c>
      <c r="AS1596" t="s">
        <v>23362</v>
      </c>
      <c r="AT1596" t="s">
        <v>23363</v>
      </c>
      <c r="AU1596" t="s">
        <v>81</v>
      </c>
      <c r="AV1596" t="s">
        <v>82</v>
      </c>
      <c r="AW1596" t="s">
        <v>82</v>
      </c>
      <c r="AX1596" t="s">
        <v>82</v>
      </c>
      <c r="AY1596" t="s">
        <v>82</v>
      </c>
      <c r="AZ1596" t="s">
        <v>82</v>
      </c>
      <c r="BA1596" t="s">
        <v>82</v>
      </c>
      <c r="BB1596" t="s">
        <v>82</v>
      </c>
      <c r="BC1596" t="s">
        <v>82</v>
      </c>
      <c r="BD1596" t="s">
        <v>82</v>
      </c>
      <c r="BE1596" t="s">
        <v>82</v>
      </c>
      <c r="BF1596" t="s">
        <v>82</v>
      </c>
      <c r="BG1596" t="s">
        <v>82</v>
      </c>
      <c r="BH1596" t="s">
        <v>82</v>
      </c>
      <c r="BI1596" t="s">
        <v>82</v>
      </c>
      <c r="BJ1596" t="s">
        <v>82</v>
      </c>
      <c r="BK1596" t="s">
        <v>82</v>
      </c>
      <c r="BL1596" t="s">
        <v>82</v>
      </c>
      <c r="BM1596" t="s">
        <v>82</v>
      </c>
      <c r="BN1596" t="s">
        <v>82</v>
      </c>
      <c r="BO1596" t="s">
        <v>82</v>
      </c>
      <c r="BP1596" t="s">
        <v>82</v>
      </c>
      <c r="BQ1596" t="s">
        <v>82</v>
      </c>
    </row>
    <row r="1597" spans="1:69" x14ac:dyDescent="0.2">
      <c r="A1597" s="5">
        <v>1</v>
      </c>
      <c r="B1597" t="s">
        <v>16095</v>
      </c>
      <c r="C1597" t="s">
        <v>23364</v>
      </c>
      <c r="D1597" t="s">
        <v>4682</v>
      </c>
      <c r="E1597" t="s">
        <v>4683</v>
      </c>
      <c r="F1597" t="s">
        <v>178</v>
      </c>
      <c r="G1597" t="s">
        <v>16099</v>
      </c>
      <c r="H1597" s="1">
        <v>43453</v>
      </c>
      <c r="I1597" t="s">
        <v>81</v>
      </c>
      <c r="J1597" t="b">
        <v>0</v>
      </c>
      <c r="K1597" t="s">
        <v>180</v>
      </c>
      <c r="L1597" t="s">
        <v>18168</v>
      </c>
      <c r="M1597" t="s">
        <v>182</v>
      </c>
      <c r="N1597">
        <v>3830</v>
      </c>
      <c r="O1597" t="s">
        <v>2069</v>
      </c>
      <c r="P1597" t="s">
        <v>23365</v>
      </c>
      <c r="Q1597" t="s">
        <v>23366</v>
      </c>
      <c r="R1597" t="s">
        <v>23261</v>
      </c>
      <c r="S1597" t="s">
        <v>82</v>
      </c>
      <c r="T1597" s="1">
        <v>43453</v>
      </c>
      <c r="U1597" t="s">
        <v>81</v>
      </c>
      <c r="V1597" t="s">
        <v>186</v>
      </c>
      <c r="W1597" s="2">
        <v>43809</v>
      </c>
      <c r="X1597" t="s">
        <v>16100</v>
      </c>
      <c r="Y1597" t="s">
        <v>4690</v>
      </c>
      <c r="Z1597" t="s">
        <v>81</v>
      </c>
      <c r="AA1597" t="s">
        <v>4691</v>
      </c>
      <c r="AB1597" t="s">
        <v>4692</v>
      </c>
      <c r="AC1597" t="s">
        <v>81</v>
      </c>
      <c r="AD1597" t="s">
        <v>2069</v>
      </c>
      <c r="AE1597" t="s">
        <v>4690</v>
      </c>
      <c r="AF1597" t="s">
        <v>81</v>
      </c>
      <c r="AG1597" t="s">
        <v>4691</v>
      </c>
      <c r="AH1597" t="s">
        <v>4692</v>
      </c>
      <c r="AI1597" t="s">
        <v>81</v>
      </c>
      <c r="AJ1597" t="s">
        <v>2069</v>
      </c>
      <c r="AK1597" t="s">
        <v>81</v>
      </c>
      <c r="AL1597" t="s">
        <v>82</v>
      </c>
      <c r="AM1597" t="s">
        <v>2069</v>
      </c>
      <c r="AN1597" t="s">
        <v>81</v>
      </c>
      <c r="AO1597" t="s">
        <v>81</v>
      </c>
      <c r="AP1597" t="s">
        <v>192</v>
      </c>
      <c r="AQ1597" t="s">
        <v>23367</v>
      </c>
      <c r="AR1597" t="s">
        <v>23368</v>
      </c>
      <c r="AS1597" t="s">
        <v>23369</v>
      </c>
      <c r="AT1597" t="s">
        <v>23370</v>
      </c>
      <c r="AU1597" t="s">
        <v>615</v>
      </c>
      <c r="AV1597" t="s">
        <v>16097</v>
      </c>
      <c r="AW1597" t="s">
        <v>81</v>
      </c>
      <c r="AX1597" t="s">
        <v>81</v>
      </c>
      <c r="AY1597" t="s">
        <v>81</v>
      </c>
      <c r="AZ1597" t="s">
        <v>16095</v>
      </c>
      <c r="BA1597" t="s">
        <v>82</v>
      </c>
      <c r="BB1597" s="1">
        <v>1</v>
      </c>
      <c r="BC1597" t="s">
        <v>199</v>
      </c>
      <c r="BD1597" t="s">
        <v>199</v>
      </c>
      <c r="BE1597" t="s">
        <v>199</v>
      </c>
      <c r="BF1597" t="s">
        <v>199</v>
      </c>
      <c r="BG1597" t="s">
        <v>81</v>
      </c>
      <c r="BH1597" t="s">
        <v>81</v>
      </c>
      <c r="BI1597" t="s">
        <v>81</v>
      </c>
      <c r="BJ1597" t="s">
        <v>82</v>
      </c>
      <c r="BK1597" t="s">
        <v>82</v>
      </c>
      <c r="BL1597" t="s">
        <v>81</v>
      </c>
      <c r="BM1597" t="s">
        <v>137</v>
      </c>
      <c r="BN1597" t="s">
        <v>81</v>
      </c>
      <c r="BO1597" t="s">
        <v>81</v>
      </c>
      <c r="BP1597" t="s">
        <v>81</v>
      </c>
      <c r="BQ1597" t="s">
        <v>81</v>
      </c>
    </row>
    <row r="1598" spans="1:69" x14ac:dyDescent="0.2">
      <c r="A1598" s="5">
        <v>1</v>
      </c>
      <c r="B1598" t="s">
        <v>23371</v>
      </c>
      <c r="C1598" t="s">
        <v>23372</v>
      </c>
      <c r="D1598" t="s">
        <v>23373</v>
      </c>
      <c r="E1598" t="s">
        <v>23374</v>
      </c>
      <c r="F1598" t="s">
        <v>178</v>
      </c>
      <c r="G1598" t="s">
        <v>23375</v>
      </c>
      <c r="H1598" s="1">
        <v>42678</v>
      </c>
      <c r="I1598" s="1">
        <v>42720</v>
      </c>
      <c r="J1598" t="b">
        <v>0</v>
      </c>
      <c r="K1598" t="s">
        <v>180</v>
      </c>
      <c r="L1598" t="s">
        <v>23376</v>
      </c>
      <c r="M1598" t="s">
        <v>308</v>
      </c>
      <c r="N1598">
        <v>120</v>
      </c>
      <c r="O1598" t="s">
        <v>18891</v>
      </c>
      <c r="P1598" t="s">
        <v>409</v>
      </c>
      <c r="Q1598" t="s">
        <v>23377</v>
      </c>
      <c r="R1598" t="s">
        <v>81</v>
      </c>
      <c r="S1598" t="s">
        <v>82</v>
      </c>
      <c r="T1598" s="1">
        <v>42678</v>
      </c>
      <c r="U1598" s="1">
        <v>42720</v>
      </c>
      <c r="V1598" t="s">
        <v>186</v>
      </c>
      <c r="W1598" s="2">
        <v>43524</v>
      </c>
      <c r="X1598" t="s">
        <v>23378</v>
      </c>
      <c r="Y1598" t="s">
        <v>23379</v>
      </c>
      <c r="Z1598" t="s">
        <v>81</v>
      </c>
      <c r="AA1598" t="s">
        <v>18895</v>
      </c>
      <c r="AB1598" t="s">
        <v>23380</v>
      </c>
      <c r="AC1598" t="s">
        <v>81</v>
      </c>
      <c r="AD1598" t="s">
        <v>18891</v>
      </c>
      <c r="AE1598" t="s">
        <v>23379</v>
      </c>
      <c r="AF1598" t="s">
        <v>81</v>
      </c>
      <c r="AG1598" t="s">
        <v>18895</v>
      </c>
      <c r="AH1598" t="s">
        <v>23380</v>
      </c>
      <c r="AI1598" t="s">
        <v>81</v>
      </c>
      <c r="AJ1598" t="s">
        <v>18891</v>
      </c>
      <c r="AK1598" t="s">
        <v>191</v>
      </c>
      <c r="AL1598" t="s">
        <v>82</v>
      </c>
      <c r="AM1598" t="s">
        <v>23381</v>
      </c>
      <c r="AN1598" t="s">
        <v>81</v>
      </c>
      <c r="AO1598" t="s">
        <v>81</v>
      </c>
      <c r="AP1598" t="s">
        <v>192</v>
      </c>
      <c r="AQ1598" t="s">
        <v>23382</v>
      </c>
      <c r="AR1598" t="s">
        <v>23383</v>
      </c>
      <c r="AS1598" t="s">
        <v>23384</v>
      </c>
      <c r="AT1598" t="s">
        <v>23385</v>
      </c>
      <c r="AU1598" t="s">
        <v>615</v>
      </c>
      <c r="AV1598" t="s">
        <v>82</v>
      </c>
      <c r="AW1598" t="s">
        <v>198</v>
      </c>
      <c r="AX1598" t="s">
        <v>81</v>
      </c>
      <c r="AY1598" t="s">
        <v>81</v>
      </c>
      <c r="AZ1598" t="s">
        <v>23386</v>
      </c>
      <c r="BA1598" t="s">
        <v>82</v>
      </c>
      <c r="BB1598" s="1">
        <v>1</v>
      </c>
      <c r="BC1598" t="s">
        <v>199</v>
      </c>
      <c r="BD1598" t="s">
        <v>199</v>
      </c>
      <c r="BE1598" t="s">
        <v>199</v>
      </c>
      <c r="BF1598" t="s">
        <v>199</v>
      </c>
      <c r="BG1598" t="s">
        <v>81</v>
      </c>
      <c r="BH1598" t="s">
        <v>81</v>
      </c>
      <c r="BI1598" t="s">
        <v>81</v>
      </c>
      <c r="BJ1598" t="s">
        <v>82</v>
      </c>
      <c r="BK1598" t="s">
        <v>82</v>
      </c>
      <c r="BL1598" t="s">
        <v>200</v>
      </c>
      <c r="BM1598" t="s">
        <v>201</v>
      </c>
      <c r="BN1598" t="s">
        <v>81</v>
      </c>
      <c r="BO1598" t="s">
        <v>81</v>
      </c>
      <c r="BP1598" t="s">
        <v>81</v>
      </c>
      <c r="BQ1598" t="s">
        <v>81</v>
      </c>
    </row>
    <row r="1599" spans="1:69" x14ac:dyDescent="0.2">
      <c r="A1599" s="5">
        <v>0</v>
      </c>
      <c r="B1599" t="s">
        <v>23387</v>
      </c>
      <c r="C1599" t="s">
        <v>23388</v>
      </c>
      <c r="D1599" t="s">
        <v>23389</v>
      </c>
      <c r="E1599" t="s">
        <v>23387</v>
      </c>
      <c r="F1599" t="s">
        <v>73</v>
      </c>
      <c r="G1599" t="s">
        <v>23390</v>
      </c>
      <c r="H1599" s="1">
        <v>42939</v>
      </c>
      <c r="I1599" s="1">
        <v>43678</v>
      </c>
      <c r="J1599" t="b">
        <v>1</v>
      </c>
      <c r="K1599" t="s">
        <v>75</v>
      </c>
      <c r="L1599" t="s">
        <v>465</v>
      </c>
      <c r="M1599" t="s">
        <v>90</v>
      </c>
      <c r="N1599">
        <v>150</v>
      </c>
      <c r="O1599" t="s">
        <v>13087</v>
      </c>
      <c r="P1599" t="s">
        <v>365</v>
      </c>
      <c r="Q1599" t="s">
        <v>23391</v>
      </c>
      <c r="R1599" t="s">
        <v>81</v>
      </c>
      <c r="S1599" t="s">
        <v>82</v>
      </c>
      <c r="T1599" s="1">
        <v>42939</v>
      </c>
      <c r="U1599" s="3">
        <v>43678</v>
      </c>
      <c r="V1599" t="s">
        <v>168</v>
      </c>
      <c r="W1599" s="2">
        <v>43452</v>
      </c>
      <c r="X1599" t="s">
        <v>23392</v>
      </c>
      <c r="Y1599" t="s">
        <v>227</v>
      </c>
      <c r="Z1599" t="s">
        <v>23393</v>
      </c>
      <c r="AA1599" t="s">
        <v>82</v>
      </c>
      <c r="AB1599" t="s">
        <v>23394</v>
      </c>
      <c r="AC1599" t="s">
        <v>23395</v>
      </c>
      <c r="AD1599" t="s">
        <v>81</v>
      </c>
      <c r="AE1599" t="s">
        <v>227</v>
      </c>
      <c r="AF1599" t="s">
        <v>23393</v>
      </c>
      <c r="AG1599" t="s">
        <v>82</v>
      </c>
      <c r="AH1599" t="s">
        <v>23394</v>
      </c>
      <c r="AI1599" t="s">
        <v>23395</v>
      </c>
      <c r="AJ1599" t="s">
        <v>81</v>
      </c>
      <c r="AK1599" t="s">
        <v>296</v>
      </c>
      <c r="AL1599" t="s">
        <v>82</v>
      </c>
      <c r="AM1599" t="s">
        <v>88</v>
      </c>
      <c r="AN1599" t="s">
        <v>154</v>
      </c>
      <c r="AO1599" t="s">
        <v>90</v>
      </c>
      <c r="AP1599" t="s">
        <v>91</v>
      </c>
      <c r="AQ1599" t="s">
        <v>23396</v>
      </c>
      <c r="AR1599" t="s">
        <v>82</v>
      </c>
      <c r="AS1599" t="s">
        <v>23397</v>
      </c>
      <c r="AT1599" t="s">
        <v>18998</v>
      </c>
      <c r="AU1599" t="s">
        <v>81</v>
      </c>
      <c r="AV1599" t="s">
        <v>82</v>
      </c>
      <c r="AW1599" t="s">
        <v>82</v>
      </c>
      <c r="AX1599" t="s">
        <v>82</v>
      </c>
      <c r="AY1599" t="s">
        <v>82</v>
      </c>
      <c r="AZ1599" t="s">
        <v>82</v>
      </c>
      <c r="BA1599" t="s">
        <v>82</v>
      </c>
      <c r="BB1599" t="s">
        <v>82</v>
      </c>
      <c r="BC1599" t="s">
        <v>82</v>
      </c>
      <c r="BD1599" t="s">
        <v>82</v>
      </c>
      <c r="BE1599" t="s">
        <v>82</v>
      </c>
      <c r="BF1599" t="s">
        <v>82</v>
      </c>
      <c r="BG1599" t="s">
        <v>82</v>
      </c>
      <c r="BH1599" t="s">
        <v>82</v>
      </c>
      <c r="BI1599" t="s">
        <v>82</v>
      </c>
      <c r="BJ1599" t="s">
        <v>82</v>
      </c>
      <c r="BK1599" t="s">
        <v>82</v>
      </c>
      <c r="BL1599" t="s">
        <v>82</v>
      </c>
      <c r="BM1599" t="s">
        <v>82</v>
      </c>
      <c r="BN1599" t="s">
        <v>82</v>
      </c>
      <c r="BO1599" t="s">
        <v>82</v>
      </c>
      <c r="BP1599" t="s">
        <v>82</v>
      </c>
      <c r="BQ1599" t="s">
        <v>82</v>
      </c>
    </row>
    <row r="1600" spans="1:69" x14ac:dyDescent="0.2">
      <c r="A1600" s="5">
        <v>1</v>
      </c>
      <c r="B1600" t="s">
        <v>23398</v>
      </c>
      <c r="C1600" t="s">
        <v>23399</v>
      </c>
      <c r="D1600" t="s">
        <v>23400</v>
      </c>
      <c r="E1600" t="s">
        <v>23401</v>
      </c>
      <c r="F1600" t="s">
        <v>120</v>
      </c>
      <c r="G1600" t="s">
        <v>23402</v>
      </c>
      <c r="H1600" s="1">
        <v>43160</v>
      </c>
      <c r="I1600" s="1">
        <v>43191</v>
      </c>
      <c r="J1600" t="b">
        <v>0</v>
      </c>
      <c r="K1600" t="s">
        <v>75</v>
      </c>
      <c r="L1600" t="s">
        <v>122</v>
      </c>
      <c r="M1600" t="s">
        <v>1830</v>
      </c>
      <c r="N1600">
        <v>300</v>
      </c>
      <c r="O1600" t="s">
        <v>23403</v>
      </c>
      <c r="P1600" t="s">
        <v>125</v>
      </c>
      <c r="Q1600" t="s">
        <v>23404</v>
      </c>
      <c r="R1600" t="s">
        <v>81</v>
      </c>
      <c r="S1600" t="s">
        <v>82</v>
      </c>
      <c r="T1600" s="1">
        <v>43160</v>
      </c>
      <c r="U1600" s="1">
        <v>43191</v>
      </c>
      <c r="V1600" t="s">
        <v>127</v>
      </c>
      <c r="W1600" s="2">
        <v>43913</v>
      </c>
      <c r="X1600" t="s">
        <v>82</v>
      </c>
      <c r="Y1600" t="s">
        <v>14866</v>
      </c>
      <c r="Z1600" t="s">
        <v>23405</v>
      </c>
      <c r="AA1600" t="s">
        <v>23406</v>
      </c>
      <c r="AB1600" t="s">
        <v>23407</v>
      </c>
      <c r="AC1600">
        <v>338133111</v>
      </c>
      <c r="AD1600" t="s">
        <v>23408</v>
      </c>
      <c r="AE1600" t="s">
        <v>23409</v>
      </c>
      <c r="AF1600" t="s">
        <v>23410</v>
      </c>
      <c r="AG1600" t="s">
        <v>23411</v>
      </c>
      <c r="AH1600" t="s">
        <v>23407</v>
      </c>
      <c r="AI1600">
        <v>338133111</v>
      </c>
      <c r="AJ1600" t="s">
        <v>23412</v>
      </c>
      <c r="AK1600" t="s">
        <v>296</v>
      </c>
      <c r="AL1600" t="s">
        <v>82</v>
      </c>
      <c r="AM1600" t="s">
        <v>1905</v>
      </c>
      <c r="AN1600" t="s">
        <v>335</v>
      </c>
      <c r="AO1600" t="s">
        <v>123</v>
      </c>
      <c r="AP1600" t="s">
        <v>132</v>
      </c>
      <c r="AQ1600" t="s">
        <v>395</v>
      </c>
      <c r="AR1600" t="s">
        <v>23413</v>
      </c>
      <c r="AS1600" t="s">
        <v>23414</v>
      </c>
      <c r="AT1600" t="s">
        <v>23415</v>
      </c>
      <c r="AU1600" t="s">
        <v>81</v>
      </c>
      <c r="AV1600" t="s">
        <v>82</v>
      </c>
      <c r="AW1600" t="s">
        <v>81</v>
      </c>
      <c r="AX1600" t="s">
        <v>81</v>
      </c>
      <c r="AY1600" t="s">
        <v>81</v>
      </c>
      <c r="AZ1600" t="s">
        <v>81</v>
      </c>
      <c r="BA1600" t="s">
        <v>82</v>
      </c>
      <c r="BB1600" s="1">
        <v>1</v>
      </c>
      <c r="BC1600" t="s">
        <v>81</v>
      </c>
      <c r="BD1600" t="s">
        <v>81</v>
      </c>
      <c r="BE1600" t="s">
        <v>81</v>
      </c>
      <c r="BF1600" t="s">
        <v>81</v>
      </c>
      <c r="BG1600" t="s">
        <v>81</v>
      </c>
      <c r="BH1600" t="s">
        <v>81</v>
      </c>
      <c r="BI1600" t="s">
        <v>81</v>
      </c>
      <c r="BJ1600" s="1">
        <v>44651</v>
      </c>
      <c r="BK1600" t="s">
        <v>82</v>
      </c>
      <c r="BL1600" t="s">
        <v>399</v>
      </c>
      <c r="BM1600" t="s">
        <v>19967</v>
      </c>
      <c r="BN1600" t="s">
        <v>17331</v>
      </c>
      <c r="BO1600" t="s">
        <v>17319</v>
      </c>
      <c r="BP1600">
        <v>338133111</v>
      </c>
      <c r="BQ1600" t="s">
        <v>17331</v>
      </c>
    </row>
    <row r="1601" spans="1:69" x14ac:dyDescent="0.2">
      <c r="A1601" s="5">
        <v>0</v>
      </c>
      <c r="B1601" t="s">
        <v>23416</v>
      </c>
      <c r="C1601" t="s">
        <v>23417</v>
      </c>
      <c r="D1601" t="s">
        <v>23418</v>
      </c>
      <c r="E1601" t="s">
        <v>23416</v>
      </c>
      <c r="F1601" t="s">
        <v>10718</v>
      </c>
      <c r="G1601" t="s">
        <v>23419</v>
      </c>
      <c r="H1601" s="1">
        <v>42934</v>
      </c>
      <c r="I1601" s="1">
        <v>42856</v>
      </c>
      <c r="J1601" t="b">
        <v>0</v>
      </c>
      <c r="K1601" t="s">
        <v>75</v>
      </c>
      <c r="L1601" t="s">
        <v>23420</v>
      </c>
      <c r="M1601" t="s">
        <v>703</v>
      </c>
      <c r="N1601">
        <v>93</v>
      </c>
      <c r="O1601" t="s">
        <v>23421</v>
      </c>
      <c r="P1601" t="s">
        <v>2776</v>
      </c>
      <c r="Q1601" t="s">
        <v>23422</v>
      </c>
      <c r="R1601" t="s">
        <v>81</v>
      </c>
      <c r="S1601">
        <v>1</v>
      </c>
      <c r="T1601" s="1">
        <v>42934</v>
      </c>
      <c r="U1601" s="1">
        <v>42856</v>
      </c>
      <c r="V1601" t="s">
        <v>10723</v>
      </c>
      <c r="W1601" s="2">
        <v>44139</v>
      </c>
      <c r="X1601" s="1">
        <v>456691</v>
      </c>
      <c r="Y1601" t="s">
        <v>23423</v>
      </c>
      <c r="Z1601" t="s">
        <v>23424</v>
      </c>
      <c r="AA1601" t="s">
        <v>23425</v>
      </c>
      <c r="AB1601" t="s">
        <v>23426</v>
      </c>
      <c r="AC1601">
        <v>1287466651</v>
      </c>
      <c r="AD1601" t="s">
        <v>23427</v>
      </c>
      <c r="AE1601" t="s">
        <v>23428</v>
      </c>
      <c r="AF1601" t="s">
        <v>23429</v>
      </c>
      <c r="AG1601" t="s">
        <v>23430</v>
      </c>
      <c r="AH1601" t="s">
        <v>23431</v>
      </c>
      <c r="AI1601">
        <v>1120014472</v>
      </c>
      <c r="AJ1601" t="s">
        <v>23427</v>
      </c>
      <c r="AK1601" t="s">
        <v>212</v>
      </c>
      <c r="AL1601" t="s">
        <v>23432</v>
      </c>
      <c r="AM1601" t="s">
        <v>23433</v>
      </c>
      <c r="AN1601" t="s">
        <v>10734</v>
      </c>
      <c r="AO1601" t="s">
        <v>16657</v>
      </c>
      <c r="AP1601" t="s">
        <v>371</v>
      </c>
      <c r="AQ1601" t="s">
        <v>23434</v>
      </c>
      <c r="AR1601" t="s">
        <v>23435</v>
      </c>
      <c r="AS1601" t="s">
        <v>23436</v>
      </c>
      <c r="AT1601" t="s">
        <v>23437</v>
      </c>
      <c r="AU1601" t="s">
        <v>81</v>
      </c>
      <c r="AV1601" t="s">
        <v>82</v>
      </c>
      <c r="AW1601" t="s">
        <v>1637</v>
      </c>
      <c r="AX1601" t="s">
        <v>81</v>
      </c>
      <c r="AY1601" t="s">
        <v>81</v>
      </c>
      <c r="AZ1601" t="s">
        <v>81</v>
      </c>
      <c r="BA1601" t="s">
        <v>82</v>
      </c>
      <c r="BB1601" s="1">
        <v>1</v>
      </c>
      <c r="BC1601" t="s">
        <v>81</v>
      </c>
      <c r="BD1601" t="s">
        <v>81</v>
      </c>
      <c r="BE1601" t="s">
        <v>81</v>
      </c>
      <c r="BF1601" t="s">
        <v>81</v>
      </c>
      <c r="BG1601" t="s">
        <v>81</v>
      </c>
      <c r="BH1601" t="s">
        <v>81</v>
      </c>
      <c r="BI1601" t="s">
        <v>81</v>
      </c>
      <c r="BJ1601" t="s">
        <v>82</v>
      </c>
      <c r="BK1601" t="s">
        <v>82</v>
      </c>
      <c r="BL1601" t="s">
        <v>200</v>
      </c>
      <c r="BM1601" t="s">
        <v>23438</v>
      </c>
      <c r="BN1601" t="s">
        <v>81</v>
      </c>
      <c r="BO1601" t="s">
        <v>23439</v>
      </c>
      <c r="BP1601" t="s">
        <v>81</v>
      </c>
      <c r="BQ1601" t="s">
        <v>81</v>
      </c>
    </row>
    <row r="1602" spans="1:69" x14ac:dyDescent="0.2">
      <c r="A1602" s="5">
        <v>0</v>
      </c>
      <c r="B1602" t="s">
        <v>23440</v>
      </c>
      <c r="C1602" t="s">
        <v>23441</v>
      </c>
      <c r="D1602" t="s">
        <v>23442</v>
      </c>
      <c r="E1602" t="s">
        <v>23443</v>
      </c>
      <c r="F1602" t="s">
        <v>73</v>
      </c>
      <c r="G1602" t="s">
        <v>23444</v>
      </c>
      <c r="H1602" s="1">
        <v>42823</v>
      </c>
      <c r="I1602" s="1">
        <v>43081</v>
      </c>
      <c r="J1602" t="b">
        <v>0</v>
      </c>
      <c r="K1602" t="s">
        <v>75</v>
      </c>
      <c r="L1602" t="s">
        <v>465</v>
      </c>
      <c r="M1602" t="s">
        <v>90</v>
      </c>
      <c r="N1602">
        <v>65</v>
      </c>
      <c r="O1602" t="s">
        <v>4652</v>
      </c>
      <c r="P1602" t="s">
        <v>3294</v>
      </c>
      <c r="Q1602" t="s">
        <v>23445</v>
      </c>
      <c r="R1602" t="s">
        <v>81</v>
      </c>
      <c r="S1602" t="s">
        <v>82</v>
      </c>
      <c r="T1602" s="1">
        <v>42823</v>
      </c>
      <c r="U1602" t="s">
        <v>1246</v>
      </c>
      <c r="V1602" t="s">
        <v>585</v>
      </c>
      <c r="W1602" s="2">
        <v>44130</v>
      </c>
      <c r="X1602" t="s">
        <v>23446</v>
      </c>
      <c r="Y1602" t="s">
        <v>227</v>
      </c>
      <c r="Z1602" t="s">
        <v>23447</v>
      </c>
      <c r="AA1602" t="s">
        <v>82</v>
      </c>
      <c r="AB1602" t="s">
        <v>227</v>
      </c>
      <c r="AC1602" t="s">
        <v>227</v>
      </c>
      <c r="AD1602" t="s">
        <v>23448</v>
      </c>
      <c r="AE1602" t="s">
        <v>227</v>
      </c>
      <c r="AF1602" t="s">
        <v>23447</v>
      </c>
      <c r="AG1602" t="s">
        <v>82</v>
      </c>
      <c r="AH1602" t="s">
        <v>227</v>
      </c>
      <c r="AI1602" t="s">
        <v>227</v>
      </c>
      <c r="AJ1602" t="s">
        <v>23448</v>
      </c>
      <c r="AK1602" t="s">
        <v>488</v>
      </c>
      <c r="AL1602" t="s">
        <v>82</v>
      </c>
      <c r="AM1602" t="s">
        <v>88</v>
      </c>
      <c r="AN1602" t="s">
        <v>154</v>
      </c>
      <c r="AO1602" t="s">
        <v>1063</v>
      </c>
      <c r="AP1602" t="s">
        <v>91</v>
      </c>
      <c r="AQ1602" t="s">
        <v>23449</v>
      </c>
      <c r="AR1602" t="s">
        <v>82</v>
      </c>
      <c r="AS1602" t="s">
        <v>23450</v>
      </c>
      <c r="AT1602" t="s">
        <v>82</v>
      </c>
      <c r="AU1602" t="s">
        <v>81</v>
      </c>
      <c r="AV1602" t="s">
        <v>82</v>
      </c>
      <c r="AW1602" t="s">
        <v>82</v>
      </c>
      <c r="AX1602" t="s">
        <v>82</v>
      </c>
      <c r="AY1602" t="s">
        <v>82</v>
      </c>
      <c r="AZ1602" t="s">
        <v>82</v>
      </c>
      <c r="BA1602" t="s">
        <v>82</v>
      </c>
      <c r="BB1602" t="s">
        <v>82</v>
      </c>
      <c r="BC1602" t="s">
        <v>82</v>
      </c>
      <c r="BD1602" t="s">
        <v>82</v>
      </c>
      <c r="BE1602" t="s">
        <v>82</v>
      </c>
      <c r="BF1602" t="s">
        <v>82</v>
      </c>
      <c r="BG1602" t="s">
        <v>82</v>
      </c>
      <c r="BH1602" t="s">
        <v>82</v>
      </c>
      <c r="BI1602" t="s">
        <v>82</v>
      </c>
      <c r="BJ1602" t="s">
        <v>82</v>
      </c>
      <c r="BK1602" t="s">
        <v>82</v>
      </c>
      <c r="BL1602" t="s">
        <v>82</v>
      </c>
      <c r="BM1602" t="s">
        <v>82</v>
      </c>
      <c r="BN1602" t="s">
        <v>82</v>
      </c>
      <c r="BO1602" t="s">
        <v>82</v>
      </c>
      <c r="BP1602" t="s">
        <v>82</v>
      </c>
      <c r="BQ1602" t="s">
        <v>82</v>
      </c>
    </row>
    <row r="1603" spans="1:69" x14ac:dyDescent="0.2">
      <c r="A1603" s="5">
        <v>1</v>
      </c>
      <c r="B1603" t="s">
        <v>23451</v>
      </c>
      <c r="C1603" t="s">
        <v>23452</v>
      </c>
      <c r="D1603" t="s">
        <v>23453</v>
      </c>
      <c r="E1603" t="s">
        <v>23454</v>
      </c>
      <c r="F1603" t="s">
        <v>73</v>
      </c>
      <c r="G1603" t="s">
        <v>23455</v>
      </c>
      <c r="H1603" s="1">
        <v>43363</v>
      </c>
      <c r="I1603" s="1">
        <v>41668</v>
      </c>
      <c r="J1603" t="b">
        <v>0</v>
      </c>
      <c r="K1603" t="s">
        <v>75</v>
      </c>
      <c r="L1603" t="s">
        <v>6575</v>
      </c>
      <c r="M1603" t="s">
        <v>77</v>
      </c>
      <c r="N1603">
        <v>103</v>
      </c>
      <c r="O1603" t="s">
        <v>23456</v>
      </c>
      <c r="P1603" t="s">
        <v>23457</v>
      </c>
      <c r="Q1603" t="s">
        <v>23458</v>
      </c>
      <c r="R1603" t="s">
        <v>81</v>
      </c>
      <c r="S1603">
        <v>1</v>
      </c>
      <c r="T1603" s="1">
        <v>43363</v>
      </c>
      <c r="U1603" t="s">
        <v>23459</v>
      </c>
      <c r="V1603" t="s">
        <v>84</v>
      </c>
      <c r="W1603" s="2">
        <v>43382</v>
      </c>
      <c r="X1603" t="s">
        <v>23460</v>
      </c>
      <c r="Y1603" t="s">
        <v>227</v>
      </c>
      <c r="Z1603" t="s">
        <v>23461</v>
      </c>
      <c r="AA1603" t="s">
        <v>82</v>
      </c>
      <c r="AB1603" t="s">
        <v>227</v>
      </c>
      <c r="AC1603" t="s">
        <v>227</v>
      </c>
      <c r="AD1603" t="s">
        <v>23462</v>
      </c>
      <c r="AE1603" t="s">
        <v>227</v>
      </c>
      <c r="AF1603" t="s">
        <v>23461</v>
      </c>
      <c r="AG1603" t="s">
        <v>82</v>
      </c>
      <c r="AH1603" t="s">
        <v>227</v>
      </c>
      <c r="AI1603" t="s">
        <v>227</v>
      </c>
      <c r="AJ1603" t="s">
        <v>23462</v>
      </c>
      <c r="AK1603" t="s">
        <v>110</v>
      </c>
      <c r="AL1603" t="s">
        <v>23463</v>
      </c>
      <c r="AM1603" t="s">
        <v>88</v>
      </c>
      <c r="AN1603" t="s">
        <v>3092</v>
      </c>
      <c r="AO1603" t="s">
        <v>7433</v>
      </c>
      <c r="AP1603" t="s">
        <v>91</v>
      </c>
      <c r="AQ1603" t="s">
        <v>23464</v>
      </c>
      <c r="AR1603" t="s">
        <v>82</v>
      </c>
      <c r="AS1603" t="s">
        <v>23465</v>
      </c>
      <c r="AT1603" t="s">
        <v>23466</v>
      </c>
      <c r="AU1603" t="s">
        <v>81</v>
      </c>
      <c r="AV1603" t="s">
        <v>82</v>
      </c>
      <c r="AW1603" t="s">
        <v>82</v>
      </c>
      <c r="AX1603" t="s">
        <v>82</v>
      </c>
      <c r="AY1603" t="s">
        <v>82</v>
      </c>
      <c r="AZ1603" t="s">
        <v>82</v>
      </c>
      <c r="BA1603" t="s">
        <v>82</v>
      </c>
      <c r="BB1603" t="s">
        <v>82</v>
      </c>
      <c r="BC1603" t="s">
        <v>82</v>
      </c>
      <c r="BD1603" t="s">
        <v>82</v>
      </c>
      <c r="BE1603" t="s">
        <v>82</v>
      </c>
      <c r="BF1603" t="s">
        <v>82</v>
      </c>
      <c r="BG1603" t="s">
        <v>82</v>
      </c>
      <c r="BH1603" t="s">
        <v>82</v>
      </c>
      <c r="BI1603" t="s">
        <v>82</v>
      </c>
      <c r="BJ1603" t="s">
        <v>82</v>
      </c>
      <c r="BK1603" t="s">
        <v>82</v>
      </c>
      <c r="BL1603" t="s">
        <v>82</v>
      </c>
      <c r="BM1603" t="s">
        <v>82</v>
      </c>
      <c r="BN1603" t="s">
        <v>82</v>
      </c>
      <c r="BO1603" t="s">
        <v>82</v>
      </c>
      <c r="BP1603" t="s">
        <v>82</v>
      </c>
      <c r="BQ1603" t="s">
        <v>82</v>
      </c>
    </row>
    <row r="1604" spans="1:69" x14ac:dyDescent="0.2">
      <c r="A1604" s="5">
        <v>0</v>
      </c>
      <c r="B1604" t="s">
        <v>23467</v>
      </c>
      <c r="C1604" t="s">
        <v>23468</v>
      </c>
      <c r="D1604" t="s">
        <v>23469</v>
      </c>
      <c r="E1604" t="s">
        <v>23467</v>
      </c>
      <c r="F1604" t="s">
        <v>73</v>
      </c>
      <c r="G1604" t="s">
        <v>23470</v>
      </c>
      <c r="H1604" s="1">
        <v>42878</v>
      </c>
      <c r="I1604" s="1">
        <v>43191</v>
      </c>
      <c r="J1604" t="b">
        <v>0</v>
      </c>
      <c r="K1604" t="s">
        <v>75</v>
      </c>
      <c r="L1604" t="s">
        <v>482</v>
      </c>
      <c r="M1604" t="s">
        <v>90</v>
      </c>
      <c r="N1604">
        <v>200</v>
      </c>
      <c r="O1604" t="s">
        <v>10055</v>
      </c>
      <c r="P1604" t="s">
        <v>4919</v>
      </c>
      <c r="Q1604" t="s">
        <v>23471</v>
      </c>
      <c r="R1604" t="s">
        <v>81</v>
      </c>
      <c r="S1604" t="s">
        <v>82</v>
      </c>
      <c r="T1604" s="1">
        <v>42878</v>
      </c>
      <c r="U1604" t="s">
        <v>18980</v>
      </c>
      <c r="V1604" t="s">
        <v>585</v>
      </c>
      <c r="W1604" s="2">
        <v>43703</v>
      </c>
      <c r="X1604">
        <v>123</v>
      </c>
      <c r="Y1604" t="s">
        <v>81</v>
      </c>
      <c r="Z1604" t="s">
        <v>23472</v>
      </c>
      <c r="AA1604" t="s">
        <v>82</v>
      </c>
      <c r="AB1604" t="s">
        <v>81</v>
      </c>
      <c r="AC1604" t="s">
        <v>81</v>
      </c>
      <c r="AD1604" t="s">
        <v>10055</v>
      </c>
      <c r="AE1604" t="s">
        <v>81</v>
      </c>
      <c r="AF1604" t="s">
        <v>23472</v>
      </c>
      <c r="AG1604" t="s">
        <v>82</v>
      </c>
      <c r="AH1604" t="s">
        <v>81</v>
      </c>
      <c r="AI1604" t="s">
        <v>81</v>
      </c>
      <c r="AJ1604" t="s">
        <v>10055</v>
      </c>
      <c r="AK1604" t="s">
        <v>110</v>
      </c>
      <c r="AL1604" t="s">
        <v>82</v>
      </c>
      <c r="AM1604" t="s">
        <v>88</v>
      </c>
      <c r="AN1604" t="s">
        <v>90</v>
      </c>
      <c r="AO1604" t="s">
        <v>23473</v>
      </c>
      <c r="AP1604" t="s">
        <v>91</v>
      </c>
      <c r="AQ1604" t="s">
        <v>23474</v>
      </c>
      <c r="AR1604" t="s">
        <v>82</v>
      </c>
      <c r="AS1604" t="s">
        <v>23475</v>
      </c>
      <c r="AT1604" t="s">
        <v>82</v>
      </c>
      <c r="AU1604" t="s">
        <v>81</v>
      </c>
      <c r="AV1604" t="s">
        <v>82</v>
      </c>
      <c r="AW1604" t="s">
        <v>82</v>
      </c>
      <c r="AX1604" t="s">
        <v>82</v>
      </c>
      <c r="AY1604" t="s">
        <v>82</v>
      </c>
      <c r="AZ1604" t="s">
        <v>82</v>
      </c>
      <c r="BA1604" t="s">
        <v>82</v>
      </c>
      <c r="BB1604" t="s">
        <v>82</v>
      </c>
      <c r="BC1604" t="s">
        <v>82</v>
      </c>
      <c r="BD1604" t="s">
        <v>82</v>
      </c>
      <c r="BE1604" t="s">
        <v>82</v>
      </c>
      <c r="BF1604" t="s">
        <v>82</v>
      </c>
      <c r="BG1604" t="s">
        <v>82</v>
      </c>
      <c r="BH1604" t="s">
        <v>82</v>
      </c>
      <c r="BI1604" t="s">
        <v>82</v>
      </c>
      <c r="BJ1604" t="s">
        <v>82</v>
      </c>
      <c r="BK1604" t="s">
        <v>82</v>
      </c>
      <c r="BL1604" t="s">
        <v>82</v>
      </c>
      <c r="BM1604" t="s">
        <v>82</v>
      </c>
      <c r="BN1604" t="s">
        <v>82</v>
      </c>
      <c r="BO1604" t="s">
        <v>82</v>
      </c>
      <c r="BP1604" t="s">
        <v>82</v>
      </c>
      <c r="BQ1604" t="s">
        <v>82</v>
      </c>
    </row>
    <row r="1605" spans="1:69" x14ac:dyDescent="0.2">
      <c r="A1605" s="5">
        <v>1</v>
      </c>
      <c r="B1605" t="s">
        <v>23476</v>
      </c>
      <c r="C1605" t="s">
        <v>23477</v>
      </c>
      <c r="D1605" t="s">
        <v>23478</v>
      </c>
      <c r="E1605" t="s">
        <v>23476</v>
      </c>
      <c r="F1605" t="s">
        <v>73</v>
      </c>
      <c r="G1605" t="s">
        <v>23479</v>
      </c>
      <c r="H1605" s="1">
        <v>42657</v>
      </c>
      <c r="I1605" s="1">
        <v>42969</v>
      </c>
      <c r="J1605" t="b">
        <v>0</v>
      </c>
      <c r="K1605" t="s">
        <v>75</v>
      </c>
      <c r="L1605" t="s">
        <v>100</v>
      </c>
      <c r="M1605" t="s">
        <v>101</v>
      </c>
      <c r="N1605">
        <v>66</v>
      </c>
      <c r="O1605" t="s">
        <v>1984</v>
      </c>
      <c r="P1605" t="s">
        <v>79</v>
      </c>
      <c r="Q1605" t="s">
        <v>23480</v>
      </c>
      <c r="R1605" t="s">
        <v>81</v>
      </c>
      <c r="S1605" t="s">
        <v>82</v>
      </c>
      <c r="T1605" s="1">
        <v>42657</v>
      </c>
      <c r="U1605" t="s">
        <v>23481</v>
      </c>
      <c r="V1605" t="s">
        <v>271</v>
      </c>
      <c r="W1605" s="2">
        <v>43986</v>
      </c>
      <c r="X1605" t="s">
        <v>23482</v>
      </c>
      <c r="Y1605" t="s">
        <v>227</v>
      </c>
      <c r="Z1605" t="s">
        <v>23483</v>
      </c>
      <c r="AA1605" t="s">
        <v>82</v>
      </c>
      <c r="AB1605" t="s">
        <v>23484</v>
      </c>
      <c r="AC1605" t="s">
        <v>23485</v>
      </c>
      <c r="AD1605" t="s">
        <v>23486</v>
      </c>
      <c r="AE1605" t="s">
        <v>227</v>
      </c>
      <c r="AF1605" t="s">
        <v>23483</v>
      </c>
      <c r="AG1605" t="s">
        <v>82</v>
      </c>
      <c r="AH1605" t="s">
        <v>23484</v>
      </c>
      <c r="AI1605" t="s">
        <v>23485</v>
      </c>
      <c r="AJ1605" t="s">
        <v>23486</v>
      </c>
      <c r="AK1605" t="s">
        <v>296</v>
      </c>
      <c r="AL1605" t="s">
        <v>1992</v>
      </c>
      <c r="AM1605" t="s">
        <v>88</v>
      </c>
      <c r="AN1605" t="s">
        <v>90</v>
      </c>
      <c r="AO1605" t="s">
        <v>23487</v>
      </c>
      <c r="AP1605" t="s">
        <v>91</v>
      </c>
      <c r="AQ1605" t="s">
        <v>23488</v>
      </c>
      <c r="AR1605" t="s">
        <v>82</v>
      </c>
      <c r="AS1605" t="s">
        <v>23489</v>
      </c>
      <c r="AT1605" t="s">
        <v>23490</v>
      </c>
      <c r="AU1605" t="s">
        <v>81</v>
      </c>
      <c r="AV1605" t="s">
        <v>82</v>
      </c>
      <c r="AW1605" t="s">
        <v>82</v>
      </c>
      <c r="AX1605" t="s">
        <v>82</v>
      </c>
      <c r="AY1605" t="s">
        <v>82</v>
      </c>
      <c r="AZ1605" t="s">
        <v>82</v>
      </c>
      <c r="BA1605" t="s">
        <v>82</v>
      </c>
      <c r="BB1605" t="s">
        <v>82</v>
      </c>
      <c r="BC1605" t="s">
        <v>82</v>
      </c>
      <c r="BD1605" t="s">
        <v>82</v>
      </c>
      <c r="BE1605" t="s">
        <v>82</v>
      </c>
      <c r="BF1605" t="s">
        <v>82</v>
      </c>
      <c r="BG1605" t="s">
        <v>82</v>
      </c>
      <c r="BH1605" t="s">
        <v>82</v>
      </c>
      <c r="BI1605" t="s">
        <v>82</v>
      </c>
      <c r="BJ1605" t="s">
        <v>82</v>
      </c>
      <c r="BK1605" t="s">
        <v>82</v>
      </c>
      <c r="BL1605" t="s">
        <v>82</v>
      </c>
      <c r="BM1605" t="s">
        <v>82</v>
      </c>
      <c r="BN1605" t="s">
        <v>82</v>
      </c>
      <c r="BO1605" t="s">
        <v>82</v>
      </c>
      <c r="BP1605" t="s">
        <v>82</v>
      </c>
      <c r="BQ1605" t="s">
        <v>82</v>
      </c>
    </row>
    <row r="1606" spans="1:69" x14ac:dyDescent="0.2">
      <c r="A1606" s="5">
        <v>1</v>
      </c>
      <c r="B1606" t="s">
        <v>23491</v>
      </c>
      <c r="C1606" t="s">
        <v>23492</v>
      </c>
      <c r="D1606" t="s">
        <v>23493</v>
      </c>
      <c r="E1606" t="s">
        <v>23494</v>
      </c>
      <c r="F1606" t="s">
        <v>73</v>
      </c>
      <c r="G1606" t="s">
        <v>23495</v>
      </c>
      <c r="H1606" s="1">
        <v>43734</v>
      </c>
      <c r="I1606" s="1">
        <v>43738</v>
      </c>
      <c r="J1606" t="b">
        <v>0</v>
      </c>
      <c r="K1606" t="s">
        <v>75</v>
      </c>
      <c r="L1606" t="s">
        <v>2003</v>
      </c>
      <c r="M1606" t="s">
        <v>538</v>
      </c>
      <c r="N1606">
        <v>90</v>
      </c>
      <c r="O1606" t="s">
        <v>1917</v>
      </c>
      <c r="P1606" t="s">
        <v>79</v>
      </c>
      <c r="Q1606" t="s">
        <v>366</v>
      </c>
      <c r="R1606" t="s">
        <v>81</v>
      </c>
      <c r="S1606" t="s">
        <v>82</v>
      </c>
      <c r="T1606" s="1">
        <v>43734</v>
      </c>
      <c r="U1606" t="s">
        <v>11671</v>
      </c>
      <c r="V1606" t="s">
        <v>146</v>
      </c>
      <c r="W1606" s="2">
        <v>43878</v>
      </c>
      <c r="X1606" t="s">
        <v>23496</v>
      </c>
      <c r="Y1606" t="s">
        <v>81</v>
      </c>
      <c r="Z1606" t="s">
        <v>3297</v>
      </c>
      <c r="AA1606" t="s">
        <v>82</v>
      </c>
      <c r="AB1606" t="s">
        <v>81</v>
      </c>
      <c r="AC1606" t="s">
        <v>81</v>
      </c>
      <c r="AD1606" t="s">
        <v>1917</v>
      </c>
      <c r="AE1606" t="s">
        <v>81</v>
      </c>
      <c r="AF1606" t="s">
        <v>3297</v>
      </c>
      <c r="AG1606" t="s">
        <v>82</v>
      </c>
      <c r="AH1606" t="s">
        <v>81</v>
      </c>
      <c r="AI1606" t="s">
        <v>81</v>
      </c>
      <c r="AJ1606" t="s">
        <v>1917</v>
      </c>
      <c r="AK1606" t="s">
        <v>110</v>
      </c>
      <c r="AL1606" t="s">
        <v>82</v>
      </c>
      <c r="AM1606" t="s">
        <v>88</v>
      </c>
      <c r="AN1606" t="s">
        <v>439</v>
      </c>
      <c r="AO1606" t="s">
        <v>90</v>
      </c>
      <c r="AP1606" t="s">
        <v>91</v>
      </c>
      <c r="AQ1606" t="s">
        <v>23497</v>
      </c>
      <c r="AR1606" t="s">
        <v>82</v>
      </c>
      <c r="AS1606" t="s">
        <v>23498</v>
      </c>
      <c r="AT1606" t="s">
        <v>82</v>
      </c>
      <c r="AU1606" t="s">
        <v>81</v>
      </c>
      <c r="AV1606" t="s">
        <v>82</v>
      </c>
      <c r="AW1606" t="s">
        <v>82</v>
      </c>
      <c r="AX1606" t="s">
        <v>82</v>
      </c>
      <c r="AY1606" t="s">
        <v>82</v>
      </c>
      <c r="AZ1606" t="s">
        <v>82</v>
      </c>
      <c r="BA1606" t="s">
        <v>82</v>
      </c>
      <c r="BB1606" t="s">
        <v>82</v>
      </c>
      <c r="BC1606" t="s">
        <v>82</v>
      </c>
      <c r="BD1606" t="s">
        <v>82</v>
      </c>
      <c r="BE1606" t="s">
        <v>82</v>
      </c>
      <c r="BF1606" t="s">
        <v>82</v>
      </c>
      <c r="BG1606" t="s">
        <v>82</v>
      </c>
      <c r="BH1606" t="s">
        <v>82</v>
      </c>
      <c r="BI1606" t="s">
        <v>82</v>
      </c>
      <c r="BJ1606" t="s">
        <v>82</v>
      </c>
      <c r="BK1606" t="s">
        <v>82</v>
      </c>
      <c r="BL1606" t="s">
        <v>82</v>
      </c>
      <c r="BM1606" t="s">
        <v>82</v>
      </c>
      <c r="BN1606" t="s">
        <v>82</v>
      </c>
      <c r="BO1606" t="s">
        <v>82</v>
      </c>
      <c r="BP1606" t="s">
        <v>82</v>
      </c>
      <c r="BQ1606" t="s">
        <v>82</v>
      </c>
    </row>
    <row r="1607" spans="1:69" x14ac:dyDescent="0.2">
      <c r="A1607" s="5">
        <v>0</v>
      </c>
      <c r="B1607" t="s">
        <v>23499</v>
      </c>
      <c r="C1607" t="s">
        <v>23500</v>
      </c>
      <c r="D1607" t="s">
        <v>23501</v>
      </c>
      <c r="E1607" t="s">
        <v>23499</v>
      </c>
      <c r="F1607" t="s">
        <v>73</v>
      </c>
      <c r="G1607" t="s">
        <v>23502</v>
      </c>
      <c r="H1607" s="1">
        <v>43773</v>
      </c>
      <c r="I1607" s="1">
        <v>43843</v>
      </c>
      <c r="J1607" t="b">
        <v>0</v>
      </c>
      <c r="K1607" t="s">
        <v>75</v>
      </c>
      <c r="L1607" t="s">
        <v>6223</v>
      </c>
      <c r="M1607" t="s">
        <v>90</v>
      </c>
      <c r="N1607">
        <v>2487</v>
      </c>
      <c r="O1607" t="s">
        <v>6789</v>
      </c>
      <c r="P1607" t="s">
        <v>409</v>
      </c>
      <c r="Q1607" t="s">
        <v>23503</v>
      </c>
      <c r="R1607" t="s">
        <v>81</v>
      </c>
      <c r="S1607" t="s">
        <v>82</v>
      </c>
      <c r="T1607" s="1">
        <v>43773</v>
      </c>
      <c r="U1607" t="s">
        <v>23504</v>
      </c>
      <c r="V1607" t="s">
        <v>146</v>
      </c>
      <c r="W1607" s="2">
        <v>43993</v>
      </c>
      <c r="X1607" t="s">
        <v>23505</v>
      </c>
      <c r="Y1607" t="s">
        <v>81</v>
      </c>
      <c r="Z1607" t="s">
        <v>23506</v>
      </c>
      <c r="AA1607" t="s">
        <v>82</v>
      </c>
      <c r="AB1607" t="s">
        <v>81</v>
      </c>
      <c r="AC1607" t="s">
        <v>81</v>
      </c>
      <c r="AD1607" t="s">
        <v>23507</v>
      </c>
      <c r="AE1607" t="s">
        <v>81</v>
      </c>
      <c r="AF1607" t="s">
        <v>23506</v>
      </c>
      <c r="AG1607" t="s">
        <v>82</v>
      </c>
      <c r="AH1607" t="s">
        <v>81</v>
      </c>
      <c r="AI1607" t="s">
        <v>81</v>
      </c>
      <c r="AJ1607" t="s">
        <v>23507</v>
      </c>
      <c r="AK1607" t="s">
        <v>110</v>
      </c>
      <c r="AL1607" t="s">
        <v>82</v>
      </c>
      <c r="AM1607" t="s">
        <v>88</v>
      </c>
      <c r="AN1607" t="s">
        <v>154</v>
      </c>
      <c r="AO1607" t="s">
        <v>90</v>
      </c>
      <c r="AP1607" t="s">
        <v>91</v>
      </c>
      <c r="AQ1607" t="s">
        <v>23508</v>
      </c>
      <c r="AR1607" t="s">
        <v>82</v>
      </c>
      <c r="AS1607" t="s">
        <v>23509</v>
      </c>
      <c r="AT1607" t="s">
        <v>23510</v>
      </c>
      <c r="AU1607" t="s">
        <v>81</v>
      </c>
      <c r="AV1607" t="s">
        <v>82</v>
      </c>
      <c r="AW1607" t="s">
        <v>82</v>
      </c>
      <c r="AX1607" t="s">
        <v>82</v>
      </c>
      <c r="AY1607" t="s">
        <v>82</v>
      </c>
      <c r="AZ1607" t="s">
        <v>82</v>
      </c>
      <c r="BA1607" t="s">
        <v>82</v>
      </c>
      <c r="BB1607" t="s">
        <v>82</v>
      </c>
      <c r="BC1607" t="s">
        <v>82</v>
      </c>
      <c r="BD1607" t="s">
        <v>82</v>
      </c>
      <c r="BE1607" t="s">
        <v>82</v>
      </c>
      <c r="BF1607" t="s">
        <v>82</v>
      </c>
      <c r="BG1607" t="s">
        <v>82</v>
      </c>
      <c r="BH1607" t="s">
        <v>82</v>
      </c>
      <c r="BI1607" t="s">
        <v>82</v>
      </c>
      <c r="BJ1607" t="s">
        <v>82</v>
      </c>
      <c r="BK1607" t="s">
        <v>82</v>
      </c>
      <c r="BL1607" t="s">
        <v>82</v>
      </c>
      <c r="BM1607" t="s">
        <v>82</v>
      </c>
      <c r="BN1607" t="s">
        <v>82</v>
      </c>
      <c r="BO1607" t="s">
        <v>82</v>
      </c>
      <c r="BP1607" t="s">
        <v>82</v>
      </c>
      <c r="BQ1607" t="s">
        <v>82</v>
      </c>
    </row>
    <row r="1608" spans="1:69" x14ac:dyDescent="0.2">
      <c r="A1608" s="5">
        <v>1</v>
      </c>
      <c r="B1608" t="s">
        <v>23511</v>
      </c>
      <c r="C1608" t="s">
        <v>23512</v>
      </c>
      <c r="D1608" t="s">
        <v>23513</v>
      </c>
      <c r="E1608" t="s">
        <v>23514</v>
      </c>
      <c r="F1608" t="s">
        <v>73</v>
      </c>
      <c r="G1608" t="s">
        <v>23515</v>
      </c>
      <c r="H1608" s="1">
        <v>42403</v>
      </c>
      <c r="I1608" s="1">
        <v>42278</v>
      </c>
      <c r="J1608" t="b">
        <v>1</v>
      </c>
      <c r="K1608" t="s">
        <v>75</v>
      </c>
      <c r="L1608" t="s">
        <v>100</v>
      </c>
      <c r="M1608" t="s">
        <v>363</v>
      </c>
      <c r="N1608">
        <v>1794</v>
      </c>
      <c r="O1608" t="s">
        <v>6823</v>
      </c>
      <c r="P1608" t="s">
        <v>82</v>
      </c>
      <c r="Q1608" t="s">
        <v>4528</v>
      </c>
      <c r="R1608" t="s">
        <v>81</v>
      </c>
      <c r="S1608">
        <v>1</v>
      </c>
      <c r="T1608" s="1">
        <v>42403</v>
      </c>
      <c r="U1608" s="3">
        <v>42278</v>
      </c>
      <c r="V1608" t="s">
        <v>1552</v>
      </c>
      <c r="W1608" s="2">
        <v>43085</v>
      </c>
      <c r="X1608" t="s">
        <v>23516</v>
      </c>
      <c r="Y1608" t="s">
        <v>82</v>
      </c>
      <c r="Z1608" t="s">
        <v>82</v>
      </c>
      <c r="AA1608" t="s">
        <v>82</v>
      </c>
      <c r="AB1608" t="s">
        <v>82</v>
      </c>
      <c r="AC1608" t="s">
        <v>82</v>
      </c>
      <c r="AD1608" t="s">
        <v>82</v>
      </c>
      <c r="AE1608" t="s">
        <v>82</v>
      </c>
      <c r="AF1608" t="s">
        <v>82</v>
      </c>
      <c r="AG1608" t="s">
        <v>82</v>
      </c>
      <c r="AH1608" t="s">
        <v>82</v>
      </c>
      <c r="AI1608" t="s">
        <v>82</v>
      </c>
      <c r="AJ1608" t="s">
        <v>82</v>
      </c>
      <c r="AK1608" t="s">
        <v>110</v>
      </c>
      <c r="AL1608" t="s">
        <v>82</v>
      </c>
      <c r="AM1608" t="s">
        <v>88</v>
      </c>
      <c r="AN1608" t="s">
        <v>112</v>
      </c>
      <c r="AO1608" t="s">
        <v>90</v>
      </c>
      <c r="AP1608" t="s">
        <v>91</v>
      </c>
      <c r="AQ1608" t="s">
        <v>23517</v>
      </c>
      <c r="AR1608" t="s">
        <v>82</v>
      </c>
      <c r="AS1608" t="s">
        <v>23518</v>
      </c>
      <c r="AT1608" t="s">
        <v>23519</v>
      </c>
      <c r="AU1608" t="s">
        <v>81</v>
      </c>
      <c r="AV1608" t="s">
        <v>82</v>
      </c>
      <c r="AW1608" t="s">
        <v>82</v>
      </c>
      <c r="AX1608" t="s">
        <v>82</v>
      </c>
      <c r="AY1608" t="s">
        <v>23520</v>
      </c>
      <c r="AZ1608" t="s">
        <v>82</v>
      </c>
      <c r="BA1608" s="1">
        <v>42772</v>
      </c>
      <c r="BB1608" t="s">
        <v>82</v>
      </c>
      <c r="BC1608" t="s">
        <v>82</v>
      </c>
      <c r="BD1608" t="s">
        <v>82</v>
      </c>
      <c r="BE1608" t="s">
        <v>82</v>
      </c>
      <c r="BF1608" t="s">
        <v>82</v>
      </c>
      <c r="BG1608" t="s">
        <v>82</v>
      </c>
      <c r="BH1608" t="s">
        <v>82</v>
      </c>
      <c r="BI1608" t="s">
        <v>82</v>
      </c>
      <c r="BJ1608" t="s">
        <v>82</v>
      </c>
      <c r="BK1608" t="s">
        <v>261</v>
      </c>
      <c r="BL1608" t="s">
        <v>82</v>
      </c>
      <c r="BM1608" t="s">
        <v>82</v>
      </c>
      <c r="BN1608" t="s">
        <v>82</v>
      </c>
      <c r="BO1608" t="s">
        <v>82</v>
      </c>
      <c r="BP1608" t="s">
        <v>82</v>
      </c>
      <c r="BQ1608" t="s">
        <v>82</v>
      </c>
    </row>
    <row r="1609" spans="1:69" x14ac:dyDescent="0.2">
      <c r="A1609" s="5">
        <v>1</v>
      </c>
      <c r="B1609" t="s">
        <v>23521</v>
      </c>
      <c r="C1609" t="s">
        <v>23522</v>
      </c>
      <c r="D1609" t="s">
        <v>23523</v>
      </c>
      <c r="E1609" t="s">
        <v>23524</v>
      </c>
      <c r="F1609" t="s">
        <v>178</v>
      </c>
      <c r="G1609" t="s">
        <v>23525</v>
      </c>
      <c r="H1609" s="1">
        <v>42719</v>
      </c>
      <c r="I1609" t="s">
        <v>81</v>
      </c>
      <c r="J1609" t="b">
        <v>0</v>
      </c>
      <c r="K1609" t="s">
        <v>180</v>
      </c>
      <c r="L1609" t="s">
        <v>23526</v>
      </c>
      <c r="M1609" t="s">
        <v>346</v>
      </c>
      <c r="N1609">
        <v>2222</v>
      </c>
      <c r="O1609" t="s">
        <v>13834</v>
      </c>
      <c r="P1609" t="s">
        <v>79</v>
      </c>
      <c r="Q1609" t="s">
        <v>13835</v>
      </c>
      <c r="R1609" t="s">
        <v>23527</v>
      </c>
      <c r="S1609" t="s">
        <v>82</v>
      </c>
      <c r="T1609" s="1">
        <v>42719</v>
      </c>
      <c r="U1609" t="s">
        <v>81</v>
      </c>
      <c r="V1609" t="s">
        <v>186</v>
      </c>
      <c r="W1609" s="2">
        <v>42744</v>
      </c>
      <c r="X1609" t="s">
        <v>23528</v>
      </c>
      <c r="Y1609" t="s">
        <v>13838</v>
      </c>
      <c r="Z1609" t="s">
        <v>81</v>
      </c>
      <c r="AA1609" t="s">
        <v>13839</v>
      </c>
      <c r="AB1609" t="s">
        <v>13840</v>
      </c>
      <c r="AC1609" t="s">
        <v>81</v>
      </c>
      <c r="AD1609" t="s">
        <v>2051</v>
      </c>
      <c r="AE1609" t="s">
        <v>13838</v>
      </c>
      <c r="AF1609" t="s">
        <v>81</v>
      </c>
      <c r="AG1609" t="s">
        <v>13839</v>
      </c>
      <c r="AH1609" t="s">
        <v>13840</v>
      </c>
      <c r="AI1609" t="s">
        <v>81</v>
      </c>
      <c r="AJ1609" t="s">
        <v>2051</v>
      </c>
      <c r="AK1609" t="s">
        <v>81</v>
      </c>
      <c r="AL1609" t="s">
        <v>82</v>
      </c>
      <c r="AM1609" t="s">
        <v>13834</v>
      </c>
      <c r="AN1609" t="s">
        <v>81</v>
      </c>
      <c r="AO1609" t="s">
        <v>81</v>
      </c>
      <c r="AP1609" t="s">
        <v>351</v>
      </c>
      <c r="AQ1609" t="s">
        <v>23529</v>
      </c>
      <c r="AR1609" t="s">
        <v>23530</v>
      </c>
      <c r="AS1609" t="s">
        <v>23531</v>
      </c>
      <c r="AT1609" t="s">
        <v>23532</v>
      </c>
      <c r="AU1609" t="s">
        <v>197</v>
      </c>
      <c r="AV1609" t="s">
        <v>82</v>
      </c>
      <c r="AW1609" t="s">
        <v>81</v>
      </c>
      <c r="AX1609" t="s">
        <v>82</v>
      </c>
      <c r="AY1609" t="s">
        <v>82</v>
      </c>
      <c r="AZ1609" t="s">
        <v>82</v>
      </c>
      <c r="BA1609" t="s">
        <v>82</v>
      </c>
      <c r="BB1609" t="s">
        <v>82</v>
      </c>
      <c r="BC1609" t="s">
        <v>82</v>
      </c>
      <c r="BD1609" t="s">
        <v>82</v>
      </c>
      <c r="BE1609" t="s">
        <v>82</v>
      </c>
      <c r="BF1609" t="s">
        <v>82</v>
      </c>
      <c r="BG1609" t="s">
        <v>82</v>
      </c>
      <c r="BH1609" t="s">
        <v>82</v>
      </c>
      <c r="BI1609" t="s">
        <v>82</v>
      </c>
      <c r="BJ1609" t="s">
        <v>82</v>
      </c>
      <c r="BK1609" t="s">
        <v>82</v>
      </c>
      <c r="BL1609" t="s">
        <v>82</v>
      </c>
      <c r="BM1609" t="s">
        <v>82</v>
      </c>
      <c r="BN1609" t="s">
        <v>82</v>
      </c>
      <c r="BO1609" t="s">
        <v>82</v>
      </c>
      <c r="BP1609" t="s">
        <v>82</v>
      </c>
      <c r="BQ1609" t="s">
        <v>82</v>
      </c>
    </row>
    <row r="1610" spans="1:69" x14ac:dyDescent="0.2">
      <c r="A1610" s="5">
        <v>0</v>
      </c>
      <c r="B1610" t="s">
        <v>23533</v>
      </c>
      <c r="C1610" t="s">
        <v>23534</v>
      </c>
      <c r="D1610" t="s">
        <v>23535</v>
      </c>
      <c r="E1610" t="s">
        <v>23536</v>
      </c>
      <c r="F1610" t="s">
        <v>1432</v>
      </c>
      <c r="G1610" t="s">
        <v>23537</v>
      </c>
      <c r="H1610" s="1">
        <v>42858</v>
      </c>
      <c r="I1610" s="1">
        <v>42865</v>
      </c>
      <c r="J1610" t="b">
        <v>0</v>
      </c>
      <c r="K1610" t="s">
        <v>75</v>
      </c>
      <c r="L1610" t="s">
        <v>8269</v>
      </c>
      <c r="M1610" t="s">
        <v>90</v>
      </c>
      <c r="N1610">
        <v>98</v>
      </c>
      <c r="O1610" t="s">
        <v>23538</v>
      </c>
      <c r="P1610" t="s">
        <v>670</v>
      </c>
      <c r="Q1610" t="s">
        <v>23539</v>
      </c>
      <c r="R1610" t="s">
        <v>81</v>
      </c>
      <c r="S1610" t="s">
        <v>82</v>
      </c>
      <c r="T1610" s="1">
        <v>42858</v>
      </c>
      <c r="U1610" s="1">
        <v>42865</v>
      </c>
      <c r="V1610" t="s">
        <v>1438</v>
      </c>
      <c r="W1610" s="2">
        <v>44139</v>
      </c>
      <c r="X1610" t="s">
        <v>1439</v>
      </c>
      <c r="Y1610" t="s">
        <v>23540</v>
      </c>
      <c r="Z1610" t="s">
        <v>81</v>
      </c>
      <c r="AA1610" t="s">
        <v>23541</v>
      </c>
      <c r="AB1610" t="s">
        <v>23542</v>
      </c>
      <c r="AC1610" t="s">
        <v>23543</v>
      </c>
      <c r="AD1610" t="s">
        <v>669</v>
      </c>
      <c r="AE1610" t="s">
        <v>23538</v>
      </c>
      <c r="AF1610" t="s">
        <v>81</v>
      </c>
      <c r="AG1610" t="s">
        <v>23544</v>
      </c>
      <c r="AH1610" t="s">
        <v>23542</v>
      </c>
      <c r="AI1610" t="s">
        <v>23543</v>
      </c>
      <c r="AJ1610" t="s">
        <v>669</v>
      </c>
      <c r="AK1610" t="s">
        <v>2219</v>
      </c>
      <c r="AL1610" t="s">
        <v>23545</v>
      </c>
      <c r="AM1610" t="s">
        <v>23546</v>
      </c>
      <c r="AN1610" t="s">
        <v>81</v>
      </c>
      <c r="AO1610" t="s">
        <v>81</v>
      </c>
      <c r="AP1610" t="s">
        <v>81</v>
      </c>
      <c r="AQ1610" t="s">
        <v>23547</v>
      </c>
      <c r="AR1610" t="s">
        <v>23548</v>
      </c>
      <c r="AS1610" t="s">
        <v>23549</v>
      </c>
      <c r="AT1610" t="s">
        <v>23550</v>
      </c>
      <c r="AU1610" t="s">
        <v>81</v>
      </c>
      <c r="AV1610" t="s">
        <v>82</v>
      </c>
      <c r="AW1610" t="s">
        <v>81</v>
      </c>
      <c r="AX1610" t="s">
        <v>81</v>
      </c>
      <c r="AY1610" t="s">
        <v>81</v>
      </c>
      <c r="AZ1610" t="s">
        <v>81</v>
      </c>
      <c r="BA1610" t="s">
        <v>82</v>
      </c>
      <c r="BB1610" s="1">
        <v>1</v>
      </c>
      <c r="BC1610" t="s">
        <v>81</v>
      </c>
      <c r="BD1610" t="s">
        <v>81</v>
      </c>
      <c r="BE1610" t="s">
        <v>81</v>
      </c>
      <c r="BF1610" t="s">
        <v>81</v>
      </c>
      <c r="BG1610" t="s">
        <v>81</v>
      </c>
      <c r="BH1610" t="s">
        <v>81</v>
      </c>
      <c r="BI1610" t="s">
        <v>81</v>
      </c>
      <c r="BJ1610" t="s">
        <v>82</v>
      </c>
      <c r="BK1610" t="s">
        <v>82</v>
      </c>
      <c r="BL1610" t="s">
        <v>200</v>
      </c>
      <c r="BM1610" t="s">
        <v>23551</v>
      </c>
      <c r="BN1610" t="s">
        <v>81</v>
      </c>
      <c r="BO1610" t="s">
        <v>23552</v>
      </c>
      <c r="BP1610" t="s">
        <v>81</v>
      </c>
      <c r="BQ1610" t="s">
        <v>81</v>
      </c>
    </row>
    <row r="1611" spans="1:69" x14ac:dyDescent="0.2">
      <c r="A1611" s="5">
        <v>0</v>
      </c>
      <c r="B1611" t="s">
        <v>23553</v>
      </c>
      <c r="C1611" t="s">
        <v>23554</v>
      </c>
      <c r="D1611" t="s">
        <v>23555</v>
      </c>
      <c r="E1611" t="s">
        <v>23556</v>
      </c>
      <c r="F1611" t="s">
        <v>1316</v>
      </c>
      <c r="G1611" t="s">
        <v>23557</v>
      </c>
      <c r="H1611" s="1">
        <v>43651</v>
      </c>
      <c r="I1611" s="1">
        <v>42738</v>
      </c>
      <c r="J1611" t="b">
        <v>0</v>
      </c>
      <c r="K1611" t="s">
        <v>622</v>
      </c>
      <c r="L1611" t="s">
        <v>23558</v>
      </c>
      <c r="M1611" t="s">
        <v>90</v>
      </c>
      <c r="N1611">
        <v>60</v>
      </c>
      <c r="O1611" t="s">
        <v>4176</v>
      </c>
      <c r="P1611" t="s">
        <v>1356</v>
      </c>
      <c r="Q1611" t="s">
        <v>23559</v>
      </c>
      <c r="R1611" t="s">
        <v>81</v>
      </c>
      <c r="S1611">
        <v>1</v>
      </c>
      <c r="T1611" s="1">
        <v>43651</v>
      </c>
      <c r="U1611" s="1">
        <v>42738</v>
      </c>
      <c r="V1611" t="s">
        <v>1322</v>
      </c>
      <c r="W1611" s="2">
        <v>43703</v>
      </c>
      <c r="X1611" t="s">
        <v>82</v>
      </c>
      <c r="Y1611" t="s">
        <v>23560</v>
      </c>
      <c r="Z1611" t="s">
        <v>81</v>
      </c>
      <c r="AA1611" t="s">
        <v>23561</v>
      </c>
      <c r="AB1611" t="s">
        <v>23562</v>
      </c>
      <c r="AC1611" t="s">
        <v>23563</v>
      </c>
      <c r="AD1611" t="s">
        <v>4176</v>
      </c>
      <c r="AE1611" t="s">
        <v>23560</v>
      </c>
      <c r="AF1611" t="s">
        <v>81</v>
      </c>
      <c r="AG1611" t="s">
        <v>23561</v>
      </c>
      <c r="AH1611" t="s">
        <v>23562</v>
      </c>
      <c r="AI1611" t="s">
        <v>23563</v>
      </c>
      <c r="AJ1611" t="s">
        <v>4176</v>
      </c>
      <c r="AK1611" t="s">
        <v>1328</v>
      </c>
      <c r="AL1611" t="s">
        <v>82</v>
      </c>
      <c r="AM1611" t="s">
        <v>4176</v>
      </c>
      <c r="AN1611" t="s">
        <v>3428</v>
      </c>
      <c r="AO1611" t="s">
        <v>23564</v>
      </c>
      <c r="AP1611" t="s">
        <v>371</v>
      </c>
      <c r="AQ1611" t="s">
        <v>23565</v>
      </c>
      <c r="AR1611" t="s">
        <v>1332</v>
      </c>
      <c r="AS1611" t="s">
        <v>23566</v>
      </c>
      <c r="AT1611" t="s">
        <v>82</v>
      </c>
      <c r="AU1611" t="s">
        <v>81</v>
      </c>
      <c r="AV1611" t="s">
        <v>82</v>
      </c>
      <c r="AW1611" t="s">
        <v>1334</v>
      </c>
      <c r="AX1611" t="s">
        <v>81</v>
      </c>
      <c r="AY1611" t="s">
        <v>81</v>
      </c>
      <c r="AZ1611" t="s">
        <v>81</v>
      </c>
      <c r="BA1611" t="s">
        <v>82</v>
      </c>
      <c r="BB1611" s="1">
        <v>1</v>
      </c>
      <c r="BC1611" t="s">
        <v>81</v>
      </c>
      <c r="BD1611" t="s">
        <v>81</v>
      </c>
      <c r="BE1611" t="s">
        <v>81</v>
      </c>
      <c r="BF1611" t="s">
        <v>81</v>
      </c>
      <c r="BG1611" t="s">
        <v>81</v>
      </c>
      <c r="BH1611" t="s">
        <v>1943</v>
      </c>
      <c r="BI1611" t="s">
        <v>23567</v>
      </c>
      <c r="BJ1611" t="s">
        <v>82</v>
      </c>
      <c r="BK1611" t="s">
        <v>82</v>
      </c>
      <c r="BL1611" t="s">
        <v>200</v>
      </c>
      <c r="BM1611" t="s">
        <v>201</v>
      </c>
      <c r="BN1611" t="s">
        <v>81</v>
      </c>
      <c r="BO1611" t="s">
        <v>23568</v>
      </c>
      <c r="BP1611" t="s">
        <v>81</v>
      </c>
      <c r="BQ1611" t="s">
        <v>81</v>
      </c>
    </row>
    <row r="1612" spans="1:69" x14ac:dyDescent="0.2">
      <c r="A1612" s="5">
        <v>0</v>
      </c>
      <c r="B1612" t="s">
        <v>23569</v>
      </c>
      <c r="C1612" t="s">
        <v>23570</v>
      </c>
      <c r="D1612" t="s">
        <v>23571</v>
      </c>
      <c r="E1612" t="s">
        <v>23572</v>
      </c>
      <c r="F1612" t="s">
        <v>73</v>
      </c>
      <c r="G1612" t="s">
        <v>23573</v>
      </c>
      <c r="H1612" s="1">
        <v>43301</v>
      </c>
      <c r="I1612" s="1">
        <v>43313</v>
      </c>
      <c r="J1612" t="b">
        <v>0</v>
      </c>
      <c r="K1612" t="s">
        <v>75</v>
      </c>
      <c r="L1612" t="s">
        <v>1022</v>
      </c>
      <c r="M1612" t="s">
        <v>90</v>
      </c>
      <c r="N1612">
        <v>10</v>
      </c>
      <c r="O1612" t="s">
        <v>7468</v>
      </c>
      <c r="P1612" t="s">
        <v>79</v>
      </c>
      <c r="Q1612" t="s">
        <v>23574</v>
      </c>
      <c r="R1612" t="s">
        <v>81</v>
      </c>
      <c r="S1612" t="s">
        <v>82</v>
      </c>
      <c r="T1612" s="1">
        <v>43301</v>
      </c>
      <c r="U1612" t="s">
        <v>8462</v>
      </c>
      <c r="V1612" t="s">
        <v>84</v>
      </c>
      <c r="W1612" s="2">
        <v>43710</v>
      </c>
      <c r="X1612" t="s">
        <v>23575</v>
      </c>
      <c r="Y1612" t="s">
        <v>81</v>
      </c>
      <c r="Z1612" t="s">
        <v>23576</v>
      </c>
      <c r="AA1612" t="s">
        <v>82</v>
      </c>
      <c r="AB1612" t="s">
        <v>81</v>
      </c>
      <c r="AC1612" t="s">
        <v>81</v>
      </c>
      <c r="AD1612" t="s">
        <v>23577</v>
      </c>
      <c r="AE1612" t="s">
        <v>81</v>
      </c>
      <c r="AF1612" t="s">
        <v>23576</v>
      </c>
      <c r="AG1612" t="s">
        <v>82</v>
      </c>
      <c r="AH1612" t="s">
        <v>81</v>
      </c>
      <c r="AI1612" t="s">
        <v>81</v>
      </c>
      <c r="AJ1612" t="s">
        <v>23577</v>
      </c>
      <c r="AK1612" t="s">
        <v>86</v>
      </c>
      <c r="AL1612" t="s">
        <v>23578</v>
      </c>
      <c r="AM1612" t="s">
        <v>88</v>
      </c>
      <c r="AN1612" t="s">
        <v>154</v>
      </c>
      <c r="AO1612" t="s">
        <v>90</v>
      </c>
      <c r="AP1612" t="s">
        <v>91</v>
      </c>
      <c r="AQ1612" t="s">
        <v>23579</v>
      </c>
      <c r="AR1612" t="s">
        <v>82</v>
      </c>
      <c r="AS1612" t="s">
        <v>23580</v>
      </c>
      <c r="AT1612" t="s">
        <v>23581</v>
      </c>
      <c r="AU1612" t="s">
        <v>81</v>
      </c>
      <c r="AV1612" t="s">
        <v>82</v>
      </c>
      <c r="AW1612" t="s">
        <v>82</v>
      </c>
      <c r="AX1612" t="s">
        <v>82</v>
      </c>
      <c r="AY1612" t="s">
        <v>82</v>
      </c>
      <c r="AZ1612" t="s">
        <v>82</v>
      </c>
      <c r="BA1612" t="s">
        <v>82</v>
      </c>
      <c r="BB1612" t="s">
        <v>82</v>
      </c>
      <c r="BC1612" t="s">
        <v>82</v>
      </c>
      <c r="BD1612" t="s">
        <v>82</v>
      </c>
      <c r="BE1612" t="s">
        <v>82</v>
      </c>
      <c r="BF1612" t="s">
        <v>82</v>
      </c>
      <c r="BG1612" t="s">
        <v>82</v>
      </c>
      <c r="BH1612" t="s">
        <v>82</v>
      </c>
      <c r="BI1612" t="s">
        <v>82</v>
      </c>
      <c r="BJ1612" t="s">
        <v>82</v>
      </c>
      <c r="BK1612" t="s">
        <v>82</v>
      </c>
      <c r="BL1612" t="s">
        <v>82</v>
      </c>
      <c r="BM1612" t="s">
        <v>82</v>
      </c>
      <c r="BN1612" t="s">
        <v>82</v>
      </c>
      <c r="BO1612" t="s">
        <v>82</v>
      </c>
      <c r="BP1612" t="s">
        <v>82</v>
      </c>
      <c r="BQ1612" t="s">
        <v>82</v>
      </c>
    </row>
    <row r="1613" spans="1:69" x14ac:dyDescent="0.2">
      <c r="A1613" s="5">
        <v>1</v>
      </c>
      <c r="B1613" t="s">
        <v>23582</v>
      </c>
      <c r="C1613" t="s">
        <v>23583</v>
      </c>
      <c r="D1613" t="s">
        <v>23584</v>
      </c>
      <c r="E1613" t="s">
        <v>23585</v>
      </c>
      <c r="F1613" t="s">
        <v>1617</v>
      </c>
      <c r="G1613" t="s">
        <v>23586</v>
      </c>
      <c r="H1613" s="1">
        <v>42388</v>
      </c>
      <c r="I1613" s="1">
        <v>42387</v>
      </c>
      <c r="J1613" t="b">
        <v>0</v>
      </c>
      <c r="K1613" t="s">
        <v>75</v>
      </c>
      <c r="L1613" t="s">
        <v>23587</v>
      </c>
      <c r="M1613" t="s">
        <v>1620</v>
      </c>
      <c r="N1613">
        <v>1300</v>
      </c>
      <c r="O1613" t="s">
        <v>23588</v>
      </c>
      <c r="P1613" t="s">
        <v>3786</v>
      </c>
      <c r="Q1613" t="s">
        <v>23589</v>
      </c>
      <c r="R1613" t="s">
        <v>81</v>
      </c>
      <c r="S1613">
        <v>1</v>
      </c>
      <c r="T1613" s="1">
        <v>42388</v>
      </c>
      <c r="U1613" s="1">
        <v>42387</v>
      </c>
      <c r="V1613" t="s">
        <v>1617</v>
      </c>
      <c r="W1613" s="2">
        <v>43745</v>
      </c>
      <c r="X1613" t="s">
        <v>23590</v>
      </c>
      <c r="Y1613" t="s">
        <v>81</v>
      </c>
      <c r="Z1613" t="s">
        <v>81</v>
      </c>
      <c r="AA1613" t="s">
        <v>81</v>
      </c>
      <c r="AB1613" t="s">
        <v>81</v>
      </c>
      <c r="AC1613" t="s">
        <v>81</v>
      </c>
      <c r="AD1613" t="s">
        <v>81</v>
      </c>
      <c r="AE1613" t="s">
        <v>23591</v>
      </c>
      <c r="AF1613" t="s">
        <v>23592</v>
      </c>
      <c r="AG1613" t="s">
        <v>23593</v>
      </c>
      <c r="AH1613" t="s">
        <v>23594</v>
      </c>
      <c r="AI1613" t="s">
        <v>23595</v>
      </c>
      <c r="AJ1613" t="s">
        <v>81</v>
      </c>
      <c r="AK1613" t="s">
        <v>110</v>
      </c>
      <c r="AL1613" t="s">
        <v>82</v>
      </c>
      <c r="AM1613" t="s">
        <v>934</v>
      </c>
      <c r="AN1613" t="s">
        <v>81</v>
      </c>
      <c r="AO1613" t="s">
        <v>81</v>
      </c>
      <c r="AP1613" t="s">
        <v>371</v>
      </c>
      <c r="AQ1613" t="s">
        <v>23596</v>
      </c>
      <c r="AR1613" t="s">
        <v>23597</v>
      </c>
      <c r="AS1613" t="s">
        <v>23598</v>
      </c>
      <c r="AT1613" t="s">
        <v>23599</v>
      </c>
      <c r="AU1613" t="s">
        <v>81</v>
      </c>
      <c r="AV1613" t="s">
        <v>82</v>
      </c>
      <c r="AW1613" t="s">
        <v>1637</v>
      </c>
      <c r="AX1613" t="s">
        <v>81</v>
      </c>
      <c r="AY1613" t="s">
        <v>81</v>
      </c>
      <c r="AZ1613" t="s">
        <v>81</v>
      </c>
      <c r="BA1613" t="s">
        <v>82</v>
      </c>
      <c r="BB1613" s="1">
        <v>1</v>
      </c>
      <c r="BC1613" t="s">
        <v>81</v>
      </c>
      <c r="BD1613" t="s">
        <v>81</v>
      </c>
      <c r="BE1613" t="s">
        <v>81</v>
      </c>
      <c r="BF1613" t="s">
        <v>81</v>
      </c>
      <c r="BG1613" t="s">
        <v>81</v>
      </c>
      <c r="BH1613" t="s">
        <v>1639</v>
      </c>
      <c r="BI1613" t="s">
        <v>23600</v>
      </c>
      <c r="BJ1613" s="1">
        <v>42767</v>
      </c>
      <c r="BK1613" t="s">
        <v>82</v>
      </c>
      <c r="BL1613" t="s">
        <v>81</v>
      </c>
      <c r="BM1613" t="s">
        <v>137</v>
      </c>
      <c r="BN1613" t="s">
        <v>81</v>
      </c>
      <c r="BO1613" t="s">
        <v>23601</v>
      </c>
      <c r="BP1613" t="s">
        <v>81</v>
      </c>
      <c r="BQ1613" t="s">
        <v>81</v>
      </c>
    </row>
    <row r="1614" spans="1:69" x14ac:dyDescent="0.2">
      <c r="A1614" s="5">
        <v>0</v>
      </c>
      <c r="B1614" t="s">
        <v>23602</v>
      </c>
      <c r="C1614" t="s">
        <v>23603</v>
      </c>
      <c r="D1614" t="s">
        <v>23604</v>
      </c>
      <c r="E1614" t="s">
        <v>23605</v>
      </c>
      <c r="F1614" t="s">
        <v>73</v>
      </c>
      <c r="G1614" t="s">
        <v>23606</v>
      </c>
      <c r="H1614" s="1">
        <v>42668</v>
      </c>
      <c r="I1614" s="1">
        <v>42675</v>
      </c>
      <c r="J1614" t="b">
        <v>1</v>
      </c>
      <c r="K1614" t="s">
        <v>75</v>
      </c>
      <c r="L1614" t="s">
        <v>267</v>
      </c>
      <c r="M1614" t="s">
        <v>90</v>
      </c>
      <c r="N1614">
        <v>62</v>
      </c>
      <c r="O1614" t="s">
        <v>23607</v>
      </c>
      <c r="P1614" t="s">
        <v>82</v>
      </c>
      <c r="Q1614" t="s">
        <v>10883</v>
      </c>
      <c r="R1614" t="s">
        <v>81</v>
      </c>
      <c r="S1614" t="s">
        <v>82</v>
      </c>
      <c r="T1614" s="1">
        <v>42668</v>
      </c>
      <c r="U1614" s="3">
        <v>42675</v>
      </c>
      <c r="V1614" t="s">
        <v>271</v>
      </c>
      <c r="W1614" s="2">
        <v>43085</v>
      </c>
      <c r="X1614" t="s">
        <v>23608</v>
      </c>
      <c r="Y1614" t="s">
        <v>587</v>
      </c>
      <c r="Z1614" t="s">
        <v>23609</v>
      </c>
      <c r="AA1614" t="s">
        <v>82</v>
      </c>
      <c r="AB1614" t="s">
        <v>589</v>
      </c>
      <c r="AC1614" t="s">
        <v>589</v>
      </c>
      <c r="AD1614" t="s">
        <v>23610</v>
      </c>
      <c r="AE1614" t="s">
        <v>587</v>
      </c>
      <c r="AF1614" t="s">
        <v>23609</v>
      </c>
      <c r="AG1614" t="s">
        <v>82</v>
      </c>
      <c r="AH1614" t="s">
        <v>589</v>
      </c>
      <c r="AI1614" t="s">
        <v>589</v>
      </c>
      <c r="AJ1614" t="s">
        <v>23610</v>
      </c>
      <c r="AK1614" t="s">
        <v>110</v>
      </c>
      <c r="AL1614" t="s">
        <v>23611</v>
      </c>
      <c r="AM1614" t="s">
        <v>88</v>
      </c>
      <c r="AN1614" t="s">
        <v>154</v>
      </c>
      <c r="AO1614" t="s">
        <v>90</v>
      </c>
      <c r="AP1614" t="s">
        <v>91</v>
      </c>
      <c r="AQ1614" t="s">
        <v>23612</v>
      </c>
      <c r="AR1614" t="s">
        <v>82</v>
      </c>
      <c r="AS1614" t="s">
        <v>23613</v>
      </c>
      <c r="AT1614" t="s">
        <v>82</v>
      </c>
      <c r="AU1614" t="s">
        <v>81</v>
      </c>
      <c r="AV1614" t="s">
        <v>82</v>
      </c>
      <c r="AW1614" t="s">
        <v>82</v>
      </c>
      <c r="AX1614" t="s">
        <v>82</v>
      </c>
      <c r="AY1614" t="s">
        <v>23614</v>
      </c>
      <c r="AZ1614" t="s">
        <v>82</v>
      </c>
      <c r="BA1614" s="1">
        <v>42940</v>
      </c>
      <c r="BB1614" t="s">
        <v>82</v>
      </c>
      <c r="BC1614" t="s">
        <v>82</v>
      </c>
      <c r="BD1614" t="s">
        <v>82</v>
      </c>
      <c r="BE1614" t="s">
        <v>82</v>
      </c>
      <c r="BF1614" t="s">
        <v>82</v>
      </c>
      <c r="BG1614" t="s">
        <v>82</v>
      </c>
      <c r="BH1614" t="s">
        <v>82</v>
      </c>
      <c r="BI1614" t="s">
        <v>82</v>
      </c>
      <c r="BJ1614" t="s">
        <v>82</v>
      </c>
      <c r="BK1614" t="s">
        <v>261</v>
      </c>
      <c r="BL1614" t="s">
        <v>82</v>
      </c>
      <c r="BM1614" t="s">
        <v>82</v>
      </c>
      <c r="BN1614" t="s">
        <v>82</v>
      </c>
      <c r="BO1614" t="s">
        <v>82</v>
      </c>
      <c r="BP1614" t="s">
        <v>82</v>
      </c>
      <c r="BQ1614" t="s">
        <v>82</v>
      </c>
    </row>
    <row r="1615" spans="1:69" x14ac:dyDescent="0.2">
      <c r="A1615" s="5">
        <v>0</v>
      </c>
      <c r="B1615" t="s">
        <v>23615</v>
      </c>
      <c r="C1615" t="s">
        <v>23616</v>
      </c>
      <c r="D1615" t="s">
        <v>23617</v>
      </c>
      <c r="E1615" t="s">
        <v>23618</v>
      </c>
      <c r="F1615" t="s">
        <v>700</v>
      </c>
      <c r="G1615" t="s">
        <v>23619</v>
      </c>
      <c r="H1615" s="1">
        <v>42991</v>
      </c>
      <c r="I1615" s="1">
        <v>42865</v>
      </c>
      <c r="J1615" t="b">
        <v>0</v>
      </c>
      <c r="K1615" t="s">
        <v>75</v>
      </c>
      <c r="L1615" t="s">
        <v>82</v>
      </c>
      <c r="M1615" t="s">
        <v>703</v>
      </c>
      <c r="N1615">
        <v>6619</v>
      </c>
      <c r="O1615" t="s">
        <v>10085</v>
      </c>
      <c r="P1615" t="s">
        <v>705</v>
      </c>
      <c r="Q1615" t="s">
        <v>366</v>
      </c>
      <c r="R1615" t="s">
        <v>81</v>
      </c>
      <c r="S1615" t="s">
        <v>82</v>
      </c>
      <c r="T1615" s="1">
        <v>42991</v>
      </c>
      <c r="U1615" s="1">
        <v>42865</v>
      </c>
      <c r="V1615" t="s">
        <v>707</v>
      </c>
      <c r="W1615" s="2">
        <v>43010</v>
      </c>
      <c r="X1615" t="s">
        <v>7379</v>
      </c>
      <c r="Y1615" t="s">
        <v>82</v>
      </c>
      <c r="Z1615" t="s">
        <v>23620</v>
      </c>
      <c r="AA1615" t="s">
        <v>23621</v>
      </c>
      <c r="AB1615" t="s">
        <v>23622</v>
      </c>
      <c r="AC1615" t="s">
        <v>23623</v>
      </c>
      <c r="AD1615" t="s">
        <v>82</v>
      </c>
      <c r="AE1615" t="s">
        <v>82</v>
      </c>
      <c r="AF1615" t="s">
        <v>23620</v>
      </c>
      <c r="AG1615" t="s">
        <v>23621</v>
      </c>
      <c r="AH1615" t="s">
        <v>23622</v>
      </c>
      <c r="AI1615" t="s">
        <v>23623</v>
      </c>
      <c r="AJ1615" t="s">
        <v>82</v>
      </c>
      <c r="AK1615" t="s">
        <v>110</v>
      </c>
      <c r="AL1615" t="s">
        <v>81</v>
      </c>
      <c r="AM1615" t="s">
        <v>23624</v>
      </c>
      <c r="AN1615" t="s">
        <v>2284</v>
      </c>
      <c r="AO1615" t="s">
        <v>81</v>
      </c>
      <c r="AP1615" t="s">
        <v>710</v>
      </c>
      <c r="AQ1615" t="s">
        <v>23625</v>
      </c>
      <c r="AR1615" t="s">
        <v>23626</v>
      </c>
      <c r="AS1615" t="s">
        <v>23627</v>
      </c>
      <c r="AT1615" t="s">
        <v>23628</v>
      </c>
      <c r="AU1615" t="s">
        <v>81</v>
      </c>
      <c r="AV1615" t="s">
        <v>82</v>
      </c>
      <c r="AW1615" t="s">
        <v>82</v>
      </c>
      <c r="AX1615" t="s">
        <v>82</v>
      </c>
      <c r="AY1615" t="s">
        <v>82</v>
      </c>
      <c r="AZ1615" t="s">
        <v>82</v>
      </c>
      <c r="BA1615" t="s">
        <v>82</v>
      </c>
      <c r="BB1615" t="s">
        <v>82</v>
      </c>
      <c r="BC1615" t="s">
        <v>82</v>
      </c>
      <c r="BD1615" t="s">
        <v>82</v>
      </c>
      <c r="BE1615" t="s">
        <v>82</v>
      </c>
      <c r="BF1615" t="s">
        <v>82</v>
      </c>
      <c r="BG1615" t="s">
        <v>82</v>
      </c>
      <c r="BH1615" t="s">
        <v>82</v>
      </c>
      <c r="BI1615" t="s">
        <v>82</v>
      </c>
      <c r="BJ1615" t="s">
        <v>82</v>
      </c>
      <c r="BK1615" t="s">
        <v>82</v>
      </c>
      <c r="BL1615" t="s">
        <v>82</v>
      </c>
      <c r="BM1615" t="s">
        <v>82</v>
      </c>
      <c r="BN1615" t="s">
        <v>82</v>
      </c>
      <c r="BO1615" t="s">
        <v>82</v>
      </c>
      <c r="BP1615" t="s">
        <v>82</v>
      </c>
      <c r="BQ1615" t="s">
        <v>82</v>
      </c>
    </row>
    <row r="1616" spans="1:69" x14ac:dyDescent="0.2">
      <c r="A1616" s="5">
        <v>0</v>
      </c>
      <c r="B1616" t="s">
        <v>23629</v>
      </c>
      <c r="C1616" t="s">
        <v>23630</v>
      </c>
      <c r="D1616" t="s">
        <v>23631</v>
      </c>
      <c r="E1616" t="s">
        <v>23632</v>
      </c>
      <c r="F1616" t="s">
        <v>73</v>
      </c>
      <c r="G1616" t="s">
        <v>23633</v>
      </c>
      <c r="H1616" s="1">
        <v>43528</v>
      </c>
      <c r="I1616" s="1">
        <v>43525</v>
      </c>
      <c r="J1616" t="b">
        <v>0</v>
      </c>
      <c r="K1616" t="s">
        <v>75</v>
      </c>
      <c r="L1616" t="s">
        <v>465</v>
      </c>
      <c r="M1616" t="s">
        <v>90</v>
      </c>
      <c r="N1616">
        <v>50</v>
      </c>
      <c r="O1616" t="s">
        <v>1148</v>
      </c>
      <c r="P1616" t="s">
        <v>670</v>
      </c>
      <c r="Q1616" t="s">
        <v>770</v>
      </c>
      <c r="R1616" t="s">
        <v>81</v>
      </c>
      <c r="S1616" t="s">
        <v>82</v>
      </c>
      <c r="T1616" s="1">
        <v>43528</v>
      </c>
      <c r="U1616" t="s">
        <v>7208</v>
      </c>
      <c r="V1616" t="s">
        <v>834</v>
      </c>
      <c r="W1616" s="2">
        <v>43598</v>
      </c>
      <c r="X1616" t="s">
        <v>23634</v>
      </c>
      <c r="Y1616" t="s">
        <v>227</v>
      </c>
      <c r="Z1616" t="s">
        <v>23635</v>
      </c>
      <c r="AA1616" t="s">
        <v>82</v>
      </c>
      <c r="AB1616" t="s">
        <v>227</v>
      </c>
      <c r="AC1616" t="s">
        <v>23636</v>
      </c>
      <c r="AD1616" t="s">
        <v>81</v>
      </c>
      <c r="AE1616" t="s">
        <v>227</v>
      </c>
      <c r="AF1616" t="s">
        <v>23635</v>
      </c>
      <c r="AG1616" t="s">
        <v>82</v>
      </c>
      <c r="AH1616" t="s">
        <v>227</v>
      </c>
      <c r="AI1616" t="s">
        <v>23636</v>
      </c>
      <c r="AJ1616" t="s">
        <v>81</v>
      </c>
      <c r="AK1616" t="s">
        <v>296</v>
      </c>
      <c r="AL1616" t="s">
        <v>82</v>
      </c>
      <c r="AM1616" t="s">
        <v>88</v>
      </c>
      <c r="AN1616" t="s">
        <v>154</v>
      </c>
      <c r="AO1616" t="s">
        <v>90</v>
      </c>
      <c r="AP1616" t="s">
        <v>91</v>
      </c>
      <c r="AQ1616" t="s">
        <v>23637</v>
      </c>
      <c r="AR1616" t="s">
        <v>82</v>
      </c>
      <c r="AS1616" t="s">
        <v>23638</v>
      </c>
      <c r="AT1616" t="s">
        <v>23639</v>
      </c>
      <c r="AU1616" t="s">
        <v>81</v>
      </c>
      <c r="AV1616" t="s">
        <v>82</v>
      </c>
      <c r="AW1616" t="s">
        <v>82</v>
      </c>
      <c r="AX1616" t="s">
        <v>82</v>
      </c>
      <c r="AY1616" t="s">
        <v>82</v>
      </c>
      <c r="AZ1616" t="s">
        <v>82</v>
      </c>
      <c r="BA1616" t="s">
        <v>82</v>
      </c>
      <c r="BB1616" t="s">
        <v>82</v>
      </c>
      <c r="BC1616" t="s">
        <v>82</v>
      </c>
      <c r="BD1616" t="s">
        <v>82</v>
      </c>
      <c r="BE1616" t="s">
        <v>82</v>
      </c>
      <c r="BF1616" t="s">
        <v>82</v>
      </c>
      <c r="BG1616" t="s">
        <v>82</v>
      </c>
      <c r="BH1616" t="s">
        <v>82</v>
      </c>
      <c r="BI1616" t="s">
        <v>82</v>
      </c>
      <c r="BJ1616" t="s">
        <v>82</v>
      </c>
      <c r="BK1616" t="s">
        <v>82</v>
      </c>
      <c r="BL1616" t="s">
        <v>82</v>
      </c>
      <c r="BM1616" t="s">
        <v>82</v>
      </c>
      <c r="BN1616" t="s">
        <v>82</v>
      </c>
      <c r="BO1616" t="s">
        <v>82</v>
      </c>
      <c r="BP1616" t="s">
        <v>82</v>
      </c>
      <c r="BQ1616" t="s">
        <v>82</v>
      </c>
    </row>
    <row r="1617" spans="1:69" x14ac:dyDescent="0.2">
      <c r="A1617" s="5">
        <v>0</v>
      </c>
      <c r="B1617" t="s">
        <v>23640</v>
      </c>
      <c r="C1617" t="s">
        <v>23641</v>
      </c>
      <c r="D1617" t="s">
        <v>23642</v>
      </c>
      <c r="E1617" t="s">
        <v>23640</v>
      </c>
      <c r="F1617" t="s">
        <v>553</v>
      </c>
      <c r="G1617" t="s">
        <v>23643</v>
      </c>
      <c r="H1617" s="1">
        <v>43577</v>
      </c>
      <c r="I1617" s="1">
        <v>42005</v>
      </c>
      <c r="J1617" t="b">
        <v>0</v>
      </c>
      <c r="K1617" t="s">
        <v>555</v>
      </c>
      <c r="L1617" t="s">
        <v>556</v>
      </c>
      <c r="M1617">
        <v>0</v>
      </c>
      <c r="N1617" t="s">
        <v>23644</v>
      </c>
      <c r="O1617" t="s">
        <v>23645</v>
      </c>
      <c r="P1617" t="s">
        <v>365</v>
      </c>
      <c r="Q1617" t="s">
        <v>23646</v>
      </c>
      <c r="R1617" t="s">
        <v>81</v>
      </c>
      <c r="S1617">
        <v>1</v>
      </c>
      <c r="T1617" s="1">
        <v>43577</v>
      </c>
      <c r="U1617" s="1">
        <v>42005</v>
      </c>
      <c r="V1617" t="s">
        <v>553</v>
      </c>
      <c r="W1617" s="2">
        <v>43585</v>
      </c>
      <c r="X1617" t="s">
        <v>82</v>
      </c>
      <c r="Y1617" t="s">
        <v>23647</v>
      </c>
      <c r="Z1617" t="s">
        <v>81</v>
      </c>
      <c r="AA1617" t="s">
        <v>23648</v>
      </c>
      <c r="AB1617" t="s">
        <v>23649</v>
      </c>
      <c r="AC1617" t="s">
        <v>23650</v>
      </c>
      <c r="AD1617" t="s">
        <v>23651</v>
      </c>
      <c r="AE1617" t="s">
        <v>23647</v>
      </c>
      <c r="AF1617" t="s">
        <v>81</v>
      </c>
      <c r="AG1617" t="s">
        <v>23648</v>
      </c>
      <c r="AH1617" t="s">
        <v>23649</v>
      </c>
      <c r="AI1617" t="s">
        <v>23650</v>
      </c>
      <c r="AJ1617" t="s">
        <v>23651</v>
      </c>
      <c r="AK1617" t="s">
        <v>110</v>
      </c>
      <c r="AL1617" t="s">
        <v>82</v>
      </c>
      <c r="AM1617" t="s">
        <v>23652</v>
      </c>
      <c r="AN1617">
        <v>65</v>
      </c>
      <c r="AO1617" t="s">
        <v>23653</v>
      </c>
      <c r="AP1617" t="s">
        <v>371</v>
      </c>
      <c r="AQ1617" t="s">
        <v>23654</v>
      </c>
      <c r="AR1617" t="s">
        <v>23655</v>
      </c>
      <c r="AS1617" t="s">
        <v>23656</v>
      </c>
      <c r="AT1617" t="s">
        <v>82</v>
      </c>
      <c r="AU1617" t="s">
        <v>81</v>
      </c>
      <c r="AV1617" t="s">
        <v>82</v>
      </c>
      <c r="AW1617" t="s">
        <v>81</v>
      </c>
      <c r="AX1617" t="s">
        <v>81</v>
      </c>
      <c r="AY1617" t="s">
        <v>81</v>
      </c>
      <c r="AZ1617" t="s">
        <v>81</v>
      </c>
      <c r="BA1617" t="s">
        <v>82</v>
      </c>
      <c r="BB1617" s="1">
        <v>1</v>
      </c>
      <c r="BC1617" t="s">
        <v>81</v>
      </c>
      <c r="BD1617" t="s">
        <v>81</v>
      </c>
      <c r="BE1617" t="s">
        <v>81</v>
      </c>
      <c r="BF1617" t="s">
        <v>81</v>
      </c>
      <c r="BG1617" t="s">
        <v>81</v>
      </c>
      <c r="BH1617" t="s">
        <v>81</v>
      </c>
      <c r="BI1617" t="s">
        <v>81</v>
      </c>
      <c r="BJ1617" t="s">
        <v>82</v>
      </c>
      <c r="BK1617" t="s">
        <v>82</v>
      </c>
      <c r="BL1617" t="s">
        <v>200</v>
      </c>
      <c r="BM1617" t="s">
        <v>23657</v>
      </c>
      <c r="BN1617" t="s">
        <v>81</v>
      </c>
      <c r="BO1617" t="s">
        <v>23658</v>
      </c>
      <c r="BP1617" t="s">
        <v>81</v>
      </c>
      <c r="BQ1617" t="s">
        <v>81</v>
      </c>
    </row>
    <row r="1618" spans="1:69" x14ac:dyDescent="0.2">
      <c r="A1618" s="5">
        <v>0</v>
      </c>
      <c r="B1618" t="s">
        <v>23659</v>
      </c>
      <c r="C1618" t="s">
        <v>23660</v>
      </c>
      <c r="D1618" t="s">
        <v>23661</v>
      </c>
      <c r="E1618" t="s">
        <v>23662</v>
      </c>
      <c r="F1618" t="s">
        <v>73</v>
      </c>
      <c r="G1618" t="s">
        <v>23663</v>
      </c>
      <c r="H1618" s="1">
        <v>42739</v>
      </c>
      <c r="I1618" s="1">
        <v>42736</v>
      </c>
      <c r="J1618" t="b">
        <v>1</v>
      </c>
      <c r="K1618" t="s">
        <v>75</v>
      </c>
      <c r="L1618" t="s">
        <v>915</v>
      </c>
      <c r="M1618" t="s">
        <v>90</v>
      </c>
      <c r="N1618">
        <v>19</v>
      </c>
      <c r="O1618" t="s">
        <v>23664</v>
      </c>
      <c r="P1618" t="s">
        <v>82</v>
      </c>
      <c r="Q1618" t="s">
        <v>5403</v>
      </c>
      <c r="R1618" t="s">
        <v>81</v>
      </c>
      <c r="S1618" t="s">
        <v>82</v>
      </c>
      <c r="T1618" s="1">
        <v>42739</v>
      </c>
      <c r="U1618" s="3">
        <v>42736</v>
      </c>
      <c r="V1618" t="s">
        <v>503</v>
      </c>
      <c r="W1618" s="2">
        <v>43899</v>
      </c>
      <c r="X1618" t="s">
        <v>23665</v>
      </c>
      <c r="Y1618" t="s">
        <v>81</v>
      </c>
      <c r="Z1618" t="s">
        <v>23666</v>
      </c>
      <c r="AA1618" t="s">
        <v>82</v>
      </c>
      <c r="AB1618" t="s">
        <v>81</v>
      </c>
      <c r="AC1618" t="s">
        <v>81</v>
      </c>
      <c r="AD1618" t="s">
        <v>23664</v>
      </c>
      <c r="AE1618" t="s">
        <v>81</v>
      </c>
      <c r="AF1618" t="s">
        <v>23666</v>
      </c>
      <c r="AG1618" t="s">
        <v>82</v>
      </c>
      <c r="AH1618" t="s">
        <v>81</v>
      </c>
      <c r="AI1618" t="s">
        <v>81</v>
      </c>
      <c r="AJ1618" t="s">
        <v>23664</v>
      </c>
      <c r="AK1618" t="s">
        <v>110</v>
      </c>
      <c r="AL1618" t="s">
        <v>82</v>
      </c>
      <c r="AM1618" t="s">
        <v>88</v>
      </c>
      <c r="AN1618" t="s">
        <v>154</v>
      </c>
      <c r="AO1618" t="s">
        <v>90</v>
      </c>
      <c r="AP1618" t="s">
        <v>91</v>
      </c>
      <c r="AQ1618" t="s">
        <v>23667</v>
      </c>
      <c r="AR1618" t="s">
        <v>82</v>
      </c>
      <c r="AS1618" t="s">
        <v>23668</v>
      </c>
      <c r="AT1618" t="s">
        <v>23669</v>
      </c>
      <c r="AU1618" t="s">
        <v>81</v>
      </c>
      <c r="AV1618" t="s">
        <v>82</v>
      </c>
      <c r="AW1618" t="s">
        <v>82</v>
      </c>
      <c r="AX1618" t="s">
        <v>82</v>
      </c>
      <c r="AY1618" t="s">
        <v>82</v>
      </c>
      <c r="AZ1618" t="s">
        <v>82</v>
      </c>
      <c r="BA1618" t="s">
        <v>82</v>
      </c>
      <c r="BB1618" t="s">
        <v>82</v>
      </c>
      <c r="BC1618" t="s">
        <v>82</v>
      </c>
      <c r="BD1618" t="s">
        <v>82</v>
      </c>
      <c r="BE1618" t="s">
        <v>82</v>
      </c>
      <c r="BF1618" t="s">
        <v>82</v>
      </c>
      <c r="BG1618" t="s">
        <v>82</v>
      </c>
      <c r="BH1618" t="s">
        <v>82</v>
      </c>
      <c r="BI1618" t="s">
        <v>82</v>
      </c>
      <c r="BJ1618" t="s">
        <v>82</v>
      </c>
      <c r="BK1618" t="s">
        <v>82</v>
      </c>
      <c r="BL1618" t="s">
        <v>82</v>
      </c>
      <c r="BM1618" t="s">
        <v>82</v>
      </c>
      <c r="BN1618" t="s">
        <v>82</v>
      </c>
      <c r="BO1618" t="s">
        <v>82</v>
      </c>
      <c r="BP1618" t="s">
        <v>82</v>
      </c>
      <c r="BQ1618" t="s">
        <v>82</v>
      </c>
    </row>
    <row r="1619" spans="1:69" x14ac:dyDescent="0.2">
      <c r="A1619" s="5">
        <v>1</v>
      </c>
      <c r="B1619" t="s">
        <v>23670</v>
      </c>
      <c r="C1619" t="s">
        <v>23671</v>
      </c>
      <c r="D1619" t="s">
        <v>23672</v>
      </c>
      <c r="E1619" t="s">
        <v>23673</v>
      </c>
      <c r="F1619" t="s">
        <v>73</v>
      </c>
      <c r="G1619" t="s">
        <v>23674</v>
      </c>
      <c r="H1619" s="1">
        <v>43105</v>
      </c>
      <c r="I1619" s="1">
        <v>42736</v>
      </c>
      <c r="J1619" t="b">
        <v>0</v>
      </c>
      <c r="K1619" t="s">
        <v>75</v>
      </c>
      <c r="L1619" t="s">
        <v>599</v>
      </c>
      <c r="M1619" t="s">
        <v>90</v>
      </c>
      <c r="N1619">
        <v>200</v>
      </c>
      <c r="O1619" t="s">
        <v>23675</v>
      </c>
      <c r="P1619" t="s">
        <v>10348</v>
      </c>
      <c r="Q1619" t="s">
        <v>23676</v>
      </c>
      <c r="R1619" t="s">
        <v>81</v>
      </c>
      <c r="S1619">
        <v>1</v>
      </c>
      <c r="T1619" s="1">
        <v>43105</v>
      </c>
      <c r="U1619" t="s">
        <v>1150</v>
      </c>
      <c r="V1619" t="s">
        <v>1305</v>
      </c>
      <c r="W1619" s="2">
        <v>43633</v>
      </c>
      <c r="X1619" t="s">
        <v>23677</v>
      </c>
      <c r="Y1619" t="s">
        <v>81</v>
      </c>
      <c r="Z1619" t="s">
        <v>23678</v>
      </c>
      <c r="AA1619" t="s">
        <v>82</v>
      </c>
      <c r="AB1619" t="s">
        <v>81</v>
      </c>
      <c r="AC1619" t="s">
        <v>81</v>
      </c>
      <c r="AD1619" t="s">
        <v>23675</v>
      </c>
      <c r="AE1619" t="s">
        <v>81</v>
      </c>
      <c r="AF1619" t="s">
        <v>23678</v>
      </c>
      <c r="AG1619" t="s">
        <v>82</v>
      </c>
      <c r="AH1619" t="s">
        <v>81</v>
      </c>
      <c r="AI1619" t="s">
        <v>81</v>
      </c>
      <c r="AJ1619" t="s">
        <v>23675</v>
      </c>
      <c r="AK1619" t="s">
        <v>110</v>
      </c>
      <c r="AL1619" t="s">
        <v>82</v>
      </c>
      <c r="AM1619" t="s">
        <v>88</v>
      </c>
      <c r="AN1619" t="s">
        <v>370</v>
      </c>
      <c r="AO1619" t="s">
        <v>679</v>
      </c>
      <c r="AP1619" t="s">
        <v>91</v>
      </c>
      <c r="AQ1619" t="s">
        <v>23679</v>
      </c>
      <c r="AR1619" t="s">
        <v>82</v>
      </c>
      <c r="AS1619" t="s">
        <v>23680</v>
      </c>
      <c r="AT1619" t="s">
        <v>23681</v>
      </c>
      <c r="AU1619" t="s">
        <v>81</v>
      </c>
      <c r="AV1619" t="s">
        <v>82</v>
      </c>
      <c r="AW1619" t="s">
        <v>82</v>
      </c>
      <c r="AX1619" t="s">
        <v>82</v>
      </c>
      <c r="AY1619" t="s">
        <v>82</v>
      </c>
      <c r="AZ1619" t="s">
        <v>82</v>
      </c>
      <c r="BA1619" t="s">
        <v>82</v>
      </c>
      <c r="BB1619" t="s">
        <v>82</v>
      </c>
      <c r="BC1619" t="s">
        <v>82</v>
      </c>
      <c r="BD1619" t="s">
        <v>82</v>
      </c>
      <c r="BE1619" t="s">
        <v>82</v>
      </c>
      <c r="BF1619" t="s">
        <v>82</v>
      </c>
      <c r="BG1619" t="s">
        <v>82</v>
      </c>
      <c r="BH1619" t="s">
        <v>82</v>
      </c>
      <c r="BI1619" t="s">
        <v>82</v>
      </c>
      <c r="BJ1619" t="s">
        <v>82</v>
      </c>
      <c r="BK1619" t="s">
        <v>82</v>
      </c>
      <c r="BL1619" t="s">
        <v>82</v>
      </c>
      <c r="BM1619" t="s">
        <v>82</v>
      </c>
      <c r="BN1619" t="s">
        <v>82</v>
      </c>
      <c r="BO1619" t="s">
        <v>82</v>
      </c>
      <c r="BP1619" t="s">
        <v>82</v>
      </c>
      <c r="BQ1619" t="s">
        <v>82</v>
      </c>
    </row>
    <row r="1620" spans="1:69" x14ac:dyDescent="0.2">
      <c r="A1620" s="5">
        <v>1</v>
      </c>
      <c r="B1620" t="s">
        <v>23682</v>
      </c>
      <c r="C1620" t="s">
        <v>23683</v>
      </c>
      <c r="D1620" t="s">
        <v>23684</v>
      </c>
      <c r="E1620" t="s">
        <v>23685</v>
      </c>
      <c r="F1620" t="s">
        <v>73</v>
      </c>
      <c r="G1620" t="s">
        <v>23686</v>
      </c>
      <c r="H1620" s="1">
        <v>43578</v>
      </c>
      <c r="I1620" s="1">
        <v>43936</v>
      </c>
      <c r="J1620" t="b">
        <v>0</v>
      </c>
      <c r="K1620" t="s">
        <v>75</v>
      </c>
      <c r="L1620" t="s">
        <v>581</v>
      </c>
      <c r="M1620" t="s">
        <v>363</v>
      </c>
      <c r="N1620">
        <v>6018</v>
      </c>
      <c r="O1620" t="s">
        <v>1341</v>
      </c>
      <c r="P1620" t="s">
        <v>82</v>
      </c>
      <c r="Q1620" t="s">
        <v>366</v>
      </c>
      <c r="R1620" t="s">
        <v>81</v>
      </c>
      <c r="S1620" t="s">
        <v>82</v>
      </c>
      <c r="T1620" s="1">
        <v>43578</v>
      </c>
      <c r="U1620" t="s">
        <v>23687</v>
      </c>
      <c r="V1620" t="s">
        <v>542</v>
      </c>
      <c r="W1620" s="2">
        <v>43766</v>
      </c>
      <c r="X1620" t="s">
        <v>23688</v>
      </c>
      <c r="Y1620" t="s">
        <v>227</v>
      </c>
      <c r="Z1620" t="s">
        <v>23689</v>
      </c>
      <c r="AA1620" t="s">
        <v>82</v>
      </c>
      <c r="AB1620" t="s">
        <v>23690</v>
      </c>
      <c r="AC1620" t="s">
        <v>23691</v>
      </c>
      <c r="AD1620" t="s">
        <v>23692</v>
      </c>
      <c r="AE1620" t="s">
        <v>227</v>
      </c>
      <c r="AF1620" t="s">
        <v>23689</v>
      </c>
      <c r="AG1620" t="s">
        <v>82</v>
      </c>
      <c r="AH1620" t="s">
        <v>23690</v>
      </c>
      <c r="AI1620" t="s">
        <v>23691</v>
      </c>
      <c r="AJ1620" t="s">
        <v>23692</v>
      </c>
      <c r="AK1620" t="s">
        <v>153</v>
      </c>
      <c r="AL1620" t="s">
        <v>23693</v>
      </c>
      <c r="AM1620" t="s">
        <v>88</v>
      </c>
      <c r="AN1620" t="s">
        <v>370</v>
      </c>
      <c r="AO1620" t="s">
        <v>14581</v>
      </c>
      <c r="AP1620" t="s">
        <v>91</v>
      </c>
      <c r="AQ1620" t="s">
        <v>23694</v>
      </c>
      <c r="AR1620" t="s">
        <v>82</v>
      </c>
      <c r="AS1620" t="s">
        <v>23695</v>
      </c>
      <c r="AT1620" t="s">
        <v>82</v>
      </c>
      <c r="AU1620" t="s">
        <v>81</v>
      </c>
      <c r="AV1620" t="s">
        <v>82</v>
      </c>
      <c r="AW1620" t="s">
        <v>82</v>
      </c>
      <c r="AX1620" t="s">
        <v>82</v>
      </c>
      <c r="AY1620" t="s">
        <v>82</v>
      </c>
      <c r="AZ1620" t="s">
        <v>82</v>
      </c>
      <c r="BA1620" t="s">
        <v>82</v>
      </c>
      <c r="BB1620" t="s">
        <v>82</v>
      </c>
      <c r="BC1620" t="s">
        <v>82</v>
      </c>
      <c r="BD1620" t="s">
        <v>82</v>
      </c>
      <c r="BE1620" t="s">
        <v>82</v>
      </c>
      <c r="BF1620" t="s">
        <v>82</v>
      </c>
      <c r="BG1620" t="s">
        <v>82</v>
      </c>
      <c r="BH1620" t="s">
        <v>82</v>
      </c>
      <c r="BI1620" t="s">
        <v>82</v>
      </c>
      <c r="BJ1620" t="s">
        <v>82</v>
      </c>
      <c r="BK1620" t="s">
        <v>82</v>
      </c>
      <c r="BL1620" t="s">
        <v>82</v>
      </c>
      <c r="BM1620" t="s">
        <v>82</v>
      </c>
      <c r="BN1620" t="s">
        <v>82</v>
      </c>
      <c r="BO1620" t="s">
        <v>82</v>
      </c>
      <c r="BP1620" t="s">
        <v>82</v>
      </c>
      <c r="BQ1620" t="s">
        <v>82</v>
      </c>
    </row>
    <row r="1621" spans="1:69" x14ac:dyDescent="0.2">
      <c r="A1621" s="5">
        <v>1</v>
      </c>
      <c r="B1621" t="s">
        <v>3204</v>
      </c>
      <c r="C1621" t="s">
        <v>23696</v>
      </c>
      <c r="D1621" t="s">
        <v>3206</v>
      </c>
      <c r="E1621" t="s">
        <v>3207</v>
      </c>
      <c r="F1621" t="s">
        <v>178</v>
      </c>
      <c r="G1621" t="s">
        <v>23697</v>
      </c>
      <c r="H1621" s="1">
        <v>43420</v>
      </c>
      <c r="I1621" s="1">
        <v>43557</v>
      </c>
      <c r="J1621" t="b">
        <v>0</v>
      </c>
      <c r="K1621" t="s">
        <v>180</v>
      </c>
      <c r="L1621" t="s">
        <v>23698</v>
      </c>
      <c r="M1621" t="s">
        <v>4737</v>
      </c>
      <c r="N1621">
        <v>176</v>
      </c>
      <c r="O1621" t="s">
        <v>23699</v>
      </c>
      <c r="P1621" t="s">
        <v>3211</v>
      </c>
      <c r="Q1621" t="s">
        <v>3212</v>
      </c>
      <c r="R1621" t="s">
        <v>3213</v>
      </c>
      <c r="S1621" t="s">
        <v>82</v>
      </c>
      <c r="T1621" s="1">
        <v>43420</v>
      </c>
      <c r="U1621" s="1">
        <v>43557</v>
      </c>
      <c r="V1621" t="s">
        <v>186</v>
      </c>
      <c r="W1621" s="2">
        <v>43585</v>
      </c>
      <c r="X1621" t="s">
        <v>4738</v>
      </c>
      <c r="Y1621" t="s">
        <v>23700</v>
      </c>
      <c r="Z1621" t="s">
        <v>81</v>
      </c>
      <c r="AA1621" t="s">
        <v>9201</v>
      </c>
      <c r="AB1621" t="s">
        <v>9202</v>
      </c>
      <c r="AC1621">
        <v>349022027004466</v>
      </c>
      <c r="AD1621" t="s">
        <v>16983</v>
      </c>
      <c r="AE1621" t="s">
        <v>23700</v>
      </c>
      <c r="AF1621" t="s">
        <v>81</v>
      </c>
      <c r="AG1621" t="s">
        <v>9201</v>
      </c>
      <c r="AH1621" t="s">
        <v>9202</v>
      </c>
      <c r="AI1621">
        <v>349022027004466</v>
      </c>
      <c r="AJ1621" t="s">
        <v>16983</v>
      </c>
      <c r="AK1621" t="s">
        <v>191</v>
      </c>
      <c r="AL1621" t="s">
        <v>82</v>
      </c>
      <c r="AM1621" t="s">
        <v>724</v>
      </c>
      <c r="AN1621" t="s">
        <v>81</v>
      </c>
      <c r="AO1621" t="s">
        <v>81</v>
      </c>
      <c r="AP1621" t="s">
        <v>192</v>
      </c>
      <c r="AQ1621" t="s">
        <v>4739</v>
      </c>
      <c r="AR1621" t="s">
        <v>23701</v>
      </c>
      <c r="AS1621" t="s">
        <v>23702</v>
      </c>
      <c r="AT1621" t="s">
        <v>23703</v>
      </c>
      <c r="AU1621" t="s">
        <v>197</v>
      </c>
      <c r="AV1621" t="s">
        <v>82</v>
      </c>
      <c r="AW1621" t="s">
        <v>198</v>
      </c>
      <c r="AX1621" t="s">
        <v>81</v>
      </c>
      <c r="AY1621" t="s">
        <v>81</v>
      </c>
      <c r="AZ1621" t="s">
        <v>3204</v>
      </c>
      <c r="BA1621" t="s">
        <v>82</v>
      </c>
      <c r="BB1621" s="1">
        <v>1</v>
      </c>
      <c r="BC1621" t="s">
        <v>199</v>
      </c>
      <c r="BD1621" t="s">
        <v>199</v>
      </c>
      <c r="BE1621" t="s">
        <v>199</v>
      </c>
      <c r="BF1621" t="s">
        <v>199</v>
      </c>
      <c r="BG1621" t="s">
        <v>81</v>
      </c>
      <c r="BH1621" t="s">
        <v>81</v>
      </c>
      <c r="BI1621" t="s">
        <v>81</v>
      </c>
      <c r="BJ1621" t="s">
        <v>82</v>
      </c>
      <c r="BK1621" t="s">
        <v>82</v>
      </c>
      <c r="BL1621" t="s">
        <v>200</v>
      </c>
      <c r="BM1621" t="s">
        <v>201</v>
      </c>
      <c r="BN1621" t="s">
        <v>81</v>
      </c>
      <c r="BO1621" t="s">
        <v>81</v>
      </c>
      <c r="BP1621" t="s">
        <v>81</v>
      </c>
      <c r="BQ1621" t="s">
        <v>81</v>
      </c>
    </row>
    <row r="1622" spans="1:69" x14ac:dyDescent="0.2">
      <c r="A1622" s="5">
        <v>1</v>
      </c>
      <c r="B1622" t="s">
        <v>23704</v>
      </c>
      <c r="C1622" t="s">
        <v>23705</v>
      </c>
      <c r="D1622" t="s">
        <v>23706</v>
      </c>
      <c r="E1622" t="s">
        <v>23707</v>
      </c>
      <c r="F1622" t="s">
        <v>73</v>
      </c>
      <c r="G1622" t="s">
        <v>23708</v>
      </c>
      <c r="H1622" s="1">
        <v>43084</v>
      </c>
      <c r="I1622" s="1">
        <v>43335</v>
      </c>
      <c r="J1622" t="b">
        <v>0</v>
      </c>
      <c r="K1622" t="s">
        <v>75</v>
      </c>
      <c r="L1622" t="s">
        <v>482</v>
      </c>
      <c r="M1622" t="s">
        <v>3277</v>
      </c>
      <c r="N1622">
        <v>248</v>
      </c>
      <c r="O1622" t="s">
        <v>1475</v>
      </c>
      <c r="P1622" t="s">
        <v>2657</v>
      </c>
      <c r="Q1622" t="s">
        <v>23709</v>
      </c>
      <c r="R1622" t="s">
        <v>81</v>
      </c>
      <c r="S1622" t="s">
        <v>82</v>
      </c>
      <c r="T1622" s="1">
        <v>43084</v>
      </c>
      <c r="U1622" t="s">
        <v>23710</v>
      </c>
      <c r="V1622" t="s">
        <v>1305</v>
      </c>
      <c r="W1622" s="2">
        <v>43878</v>
      </c>
      <c r="X1622" t="s">
        <v>23711</v>
      </c>
      <c r="Y1622" t="s">
        <v>81</v>
      </c>
      <c r="Z1622" t="s">
        <v>23712</v>
      </c>
      <c r="AA1622" t="s">
        <v>82</v>
      </c>
      <c r="AB1622" t="s">
        <v>81</v>
      </c>
      <c r="AC1622" t="s">
        <v>81</v>
      </c>
      <c r="AD1622" t="s">
        <v>23713</v>
      </c>
      <c r="AE1622" t="s">
        <v>81</v>
      </c>
      <c r="AF1622" t="s">
        <v>23712</v>
      </c>
      <c r="AG1622" t="s">
        <v>82</v>
      </c>
      <c r="AH1622" t="s">
        <v>81</v>
      </c>
      <c r="AI1622" t="s">
        <v>81</v>
      </c>
      <c r="AJ1622" t="s">
        <v>23713</v>
      </c>
      <c r="AK1622" t="s">
        <v>86</v>
      </c>
      <c r="AL1622" t="s">
        <v>23714</v>
      </c>
      <c r="AM1622" t="s">
        <v>88</v>
      </c>
      <c r="AN1622" t="s">
        <v>678</v>
      </c>
      <c r="AO1622" t="s">
        <v>678</v>
      </c>
      <c r="AP1622" t="s">
        <v>91</v>
      </c>
      <c r="AQ1622" t="s">
        <v>23715</v>
      </c>
      <c r="AR1622" t="s">
        <v>82</v>
      </c>
      <c r="AS1622" t="s">
        <v>23716</v>
      </c>
      <c r="AT1622" t="s">
        <v>23717</v>
      </c>
      <c r="AU1622" t="s">
        <v>81</v>
      </c>
      <c r="AV1622" t="s">
        <v>82</v>
      </c>
      <c r="AW1622" t="s">
        <v>82</v>
      </c>
      <c r="AX1622" t="s">
        <v>82</v>
      </c>
      <c r="AY1622" t="s">
        <v>82</v>
      </c>
      <c r="AZ1622" t="s">
        <v>82</v>
      </c>
      <c r="BA1622" t="s">
        <v>82</v>
      </c>
      <c r="BB1622" t="s">
        <v>82</v>
      </c>
      <c r="BC1622" t="s">
        <v>82</v>
      </c>
      <c r="BD1622" t="s">
        <v>82</v>
      </c>
      <c r="BE1622" t="s">
        <v>82</v>
      </c>
      <c r="BF1622" t="s">
        <v>82</v>
      </c>
      <c r="BG1622" t="s">
        <v>82</v>
      </c>
      <c r="BH1622" t="s">
        <v>82</v>
      </c>
      <c r="BI1622" t="s">
        <v>82</v>
      </c>
      <c r="BJ1622" t="s">
        <v>82</v>
      </c>
      <c r="BK1622" t="s">
        <v>82</v>
      </c>
      <c r="BL1622" t="s">
        <v>82</v>
      </c>
      <c r="BM1622" t="s">
        <v>82</v>
      </c>
      <c r="BN1622" t="s">
        <v>82</v>
      </c>
      <c r="BO1622" t="s">
        <v>82</v>
      </c>
      <c r="BP1622" t="s">
        <v>82</v>
      </c>
      <c r="BQ1622" t="s">
        <v>82</v>
      </c>
    </row>
    <row r="1623" spans="1:69" x14ac:dyDescent="0.2">
      <c r="A1623" s="5">
        <v>0</v>
      </c>
      <c r="B1623" t="s">
        <v>23718</v>
      </c>
      <c r="C1623" t="s">
        <v>23719</v>
      </c>
      <c r="D1623" t="s">
        <v>23720</v>
      </c>
      <c r="E1623" t="s">
        <v>23718</v>
      </c>
      <c r="F1623" t="s">
        <v>10718</v>
      </c>
      <c r="G1623" t="s">
        <v>23721</v>
      </c>
      <c r="H1623" s="1">
        <v>42768</v>
      </c>
      <c r="I1623" s="1">
        <v>41275</v>
      </c>
      <c r="J1623" t="b">
        <v>0</v>
      </c>
      <c r="K1623" t="s">
        <v>75</v>
      </c>
      <c r="L1623" t="s">
        <v>21889</v>
      </c>
      <c r="M1623" t="s">
        <v>703</v>
      </c>
      <c r="N1623">
        <v>60</v>
      </c>
      <c r="O1623" t="s">
        <v>21890</v>
      </c>
      <c r="P1623" t="s">
        <v>2776</v>
      </c>
      <c r="Q1623" t="s">
        <v>21891</v>
      </c>
      <c r="R1623" t="s">
        <v>81</v>
      </c>
      <c r="S1623">
        <v>1</v>
      </c>
      <c r="T1623" s="1">
        <v>42768</v>
      </c>
      <c r="U1623" s="1">
        <v>41275</v>
      </c>
      <c r="V1623" t="s">
        <v>10723</v>
      </c>
      <c r="W1623" s="2">
        <v>44139</v>
      </c>
      <c r="X1623" t="s">
        <v>82</v>
      </c>
      <c r="Y1623" t="s">
        <v>10724</v>
      </c>
      <c r="Z1623" t="s">
        <v>10725</v>
      </c>
      <c r="AA1623" t="s">
        <v>10726</v>
      </c>
      <c r="AB1623" t="s">
        <v>10727</v>
      </c>
      <c r="AC1623">
        <v>201223106023</v>
      </c>
      <c r="AD1623" t="s">
        <v>10728</v>
      </c>
      <c r="AE1623" t="s">
        <v>23722</v>
      </c>
      <c r="AF1623" t="s">
        <v>23723</v>
      </c>
      <c r="AG1623" t="s">
        <v>23724</v>
      </c>
      <c r="AH1623" t="s">
        <v>23725</v>
      </c>
      <c r="AI1623">
        <v>201223768859</v>
      </c>
      <c r="AJ1623" t="s">
        <v>23726</v>
      </c>
      <c r="AK1623" t="s">
        <v>1328</v>
      </c>
      <c r="AL1623" t="s">
        <v>82</v>
      </c>
      <c r="AM1623" t="s">
        <v>21890</v>
      </c>
      <c r="AN1623" t="s">
        <v>11222</v>
      </c>
      <c r="AO1623" t="s">
        <v>23727</v>
      </c>
      <c r="AP1623" t="s">
        <v>371</v>
      </c>
      <c r="AQ1623" t="s">
        <v>23728</v>
      </c>
      <c r="AR1623" t="s">
        <v>23729</v>
      </c>
      <c r="AS1623" t="s">
        <v>23730</v>
      </c>
      <c r="AT1623" t="s">
        <v>23731</v>
      </c>
      <c r="AU1623" t="s">
        <v>81</v>
      </c>
      <c r="AV1623" t="s">
        <v>82</v>
      </c>
      <c r="AW1623" t="s">
        <v>1637</v>
      </c>
      <c r="AX1623" t="s">
        <v>81</v>
      </c>
      <c r="AY1623" t="s">
        <v>81</v>
      </c>
      <c r="AZ1623" t="s">
        <v>81</v>
      </c>
      <c r="BA1623" t="s">
        <v>82</v>
      </c>
      <c r="BB1623" s="1">
        <v>1</v>
      </c>
      <c r="BC1623" t="s">
        <v>81</v>
      </c>
      <c r="BD1623" t="s">
        <v>81</v>
      </c>
      <c r="BE1623" t="s">
        <v>81</v>
      </c>
      <c r="BF1623" t="s">
        <v>81</v>
      </c>
      <c r="BG1623" t="s">
        <v>81</v>
      </c>
      <c r="BH1623" t="s">
        <v>81</v>
      </c>
      <c r="BI1623" t="s">
        <v>81</v>
      </c>
      <c r="BJ1623" t="s">
        <v>82</v>
      </c>
      <c r="BK1623" t="s">
        <v>82</v>
      </c>
      <c r="BL1623" t="s">
        <v>200</v>
      </c>
      <c r="BM1623" t="s">
        <v>23732</v>
      </c>
      <c r="BN1623" t="s">
        <v>81</v>
      </c>
      <c r="BO1623" t="s">
        <v>11229</v>
      </c>
      <c r="BP1623" t="s">
        <v>81</v>
      </c>
      <c r="BQ1623" t="s">
        <v>81</v>
      </c>
    </row>
    <row r="1624" spans="1:69" x14ac:dyDescent="0.2">
      <c r="A1624" s="5">
        <v>1</v>
      </c>
      <c r="B1624" t="s">
        <v>23733</v>
      </c>
      <c r="C1624" t="s">
        <v>23734</v>
      </c>
      <c r="D1624" t="s">
        <v>23735</v>
      </c>
      <c r="E1624" t="s">
        <v>23736</v>
      </c>
      <c r="F1624" t="s">
        <v>73</v>
      </c>
      <c r="G1624" t="s">
        <v>23737</v>
      </c>
      <c r="H1624" s="1">
        <v>43678</v>
      </c>
      <c r="I1624" s="1">
        <v>43759</v>
      </c>
      <c r="J1624" t="b">
        <v>0</v>
      </c>
      <c r="K1624" t="s">
        <v>75</v>
      </c>
      <c r="L1624" t="s">
        <v>599</v>
      </c>
      <c r="M1624" t="s">
        <v>101</v>
      </c>
      <c r="N1624">
        <v>238</v>
      </c>
      <c r="O1624" t="s">
        <v>23738</v>
      </c>
      <c r="P1624" t="s">
        <v>79</v>
      </c>
      <c r="Q1624" t="s">
        <v>23739</v>
      </c>
      <c r="R1624" t="s">
        <v>81</v>
      </c>
      <c r="S1624" t="s">
        <v>82</v>
      </c>
      <c r="T1624" s="1">
        <v>43678</v>
      </c>
      <c r="U1624" t="s">
        <v>4654</v>
      </c>
      <c r="V1624" t="s">
        <v>468</v>
      </c>
      <c r="W1624" s="2">
        <v>44074</v>
      </c>
      <c r="X1624" t="s">
        <v>23740</v>
      </c>
      <c r="Y1624" t="s">
        <v>82</v>
      </c>
      <c r="Z1624" t="s">
        <v>82</v>
      </c>
      <c r="AA1624" t="s">
        <v>82</v>
      </c>
      <c r="AB1624" t="s">
        <v>82</v>
      </c>
      <c r="AC1624" t="s">
        <v>82</v>
      </c>
      <c r="AD1624" t="s">
        <v>82</v>
      </c>
      <c r="AE1624" t="s">
        <v>82</v>
      </c>
      <c r="AF1624" t="s">
        <v>82</v>
      </c>
      <c r="AG1624" t="s">
        <v>82</v>
      </c>
      <c r="AH1624" t="s">
        <v>82</v>
      </c>
      <c r="AI1624" t="s">
        <v>82</v>
      </c>
      <c r="AJ1624" t="s">
        <v>82</v>
      </c>
      <c r="AK1624" t="s">
        <v>110</v>
      </c>
      <c r="AL1624" t="s">
        <v>82</v>
      </c>
      <c r="AM1624" t="s">
        <v>88</v>
      </c>
      <c r="AN1624" t="s">
        <v>154</v>
      </c>
      <c r="AO1624" t="s">
        <v>14929</v>
      </c>
      <c r="AP1624" t="s">
        <v>91</v>
      </c>
      <c r="AQ1624" t="s">
        <v>23741</v>
      </c>
      <c r="AR1624" t="s">
        <v>82</v>
      </c>
      <c r="AS1624" t="s">
        <v>14931</v>
      </c>
      <c r="AT1624" t="s">
        <v>23742</v>
      </c>
      <c r="AU1624" t="s">
        <v>81</v>
      </c>
      <c r="AV1624" t="s">
        <v>82</v>
      </c>
      <c r="AW1624" t="s">
        <v>82</v>
      </c>
      <c r="AX1624" t="s">
        <v>82</v>
      </c>
      <c r="AY1624" t="s">
        <v>82</v>
      </c>
      <c r="AZ1624" t="s">
        <v>82</v>
      </c>
      <c r="BA1624" t="s">
        <v>82</v>
      </c>
      <c r="BB1624" t="s">
        <v>82</v>
      </c>
      <c r="BC1624" t="s">
        <v>82</v>
      </c>
      <c r="BD1624" t="s">
        <v>82</v>
      </c>
      <c r="BE1624" t="s">
        <v>82</v>
      </c>
      <c r="BF1624" t="s">
        <v>82</v>
      </c>
      <c r="BG1624" t="s">
        <v>82</v>
      </c>
      <c r="BH1624" t="s">
        <v>82</v>
      </c>
      <c r="BI1624" t="s">
        <v>82</v>
      </c>
      <c r="BJ1624" t="s">
        <v>82</v>
      </c>
      <c r="BK1624" t="s">
        <v>82</v>
      </c>
      <c r="BL1624" t="s">
        <v>82</v>
      </c>
      <c r="BM1624" t="s">
        <v>82</v>
      </c>
      <c r="BN1624" t="s">
        <v>82</v>
      </c>
      <c r="BO1624" t="s">
        <v>82</v>
      </c>
      <c r="BP1624" t="s">
        <v>82</v>
      </c>
      <c r="BQ1624" t="s">
        <v>82</v>
      </c>
    </row>
    <row r="1625" spans="1:69" x14ac:dyDescent="0.2">
      <c r="A1625" s="5">
        <v>1</v>
      </c>
      <c r="B1625" t="s">
        <v>23743</v>
      </c>
      <c r="C1625" t="s">
        <v>23744</v>
      </c>
      <c r="D1625" t="s">
        <v>23745</v>
      </c>
      <c r="E1625" t="s">
        <v>23746</v>
      </c>
      <c r="F1625" t="s">
        <v>73</v>
      </c>
      <c r="G1625" t="s">
        <v>23747</v>
      </c>
      <c r="H1625" s="1">
        <v>43039</v>
      </c>
      <c r="I1625" s="1">
        <v>43089</v>
      </c>
      <c r="J1625" t="b">
        <v>0</v>
      </c>
      <c r="K1625" t="s">
        <v>75</v>
      </c>
      <c r="L1625" t="s">
        <v>100</v>
      </c>
      <c r="M1625" t="s">
        <v>3277</v>
      </c>
      <c r="N1625">
        <v>126</v>
      </c>
      <c r="O1625" t="s">
        <v>4652</v>
      </c>
      <c r="P1625" t="s">
        <v>79</v>
      </c>
      <c r="Q1625" t="s">
        <v>104</v>
      </c>
      <c r="R1625" t="s">
        <v>81</v>
      </c>
      <c r="S1625" t="s">
        <v>82</v>
      </c>
      <c r="T1625" s="1">
        <v>43039</v>
      </c>
      <c r="U1625" t="s">
        <v>15316</v>
      </c>
      <c r="V1625" t="s">
        <v>1305</v>
      </c>
      <c r="W1625" s="2">
        <v>44067</v>
      </c>
      <c r="X1625" t="s">
        <v>23748</v>
      </c>
      <c r="Y1625" t="s">
        <v>82</v>
      </c>
      <c r="Z1625" t="s">
        <v>82</v>
      </c>
      <c r="AA1625" t="s">
        <v>82</v>
      </c>
      <c r="AB1625" t="s">
        <v>82</v>
      </c>
      <c r="AC1625" t="s">
        <v>82</v>
      </c>
      <c r="AD1625" t="s">
        <v>82</v>
      </c>
      <c r="AE1625" t="s">
        <v>82</v>
      </c>
      <c r="AF1625" t="s">
        <v>82</v>
      </c>
      <c r="AG1625" t="s">
        <v>82</v>
      </c>
      <c r="AH1625" t="s">
        <v>82</v>
      </c>
      <c r="AI1625" t="s">
        <v>82</v>
      </c>
      <c r="AJ1625" t="s">
        <v>82</v>
      </c>
      <c r="AK1625" t="s">
        <v>110</v>
      </c>
      <c r="AL1625" t="s">
        <v>82</v>
      </c>
      <c r="AM1625" t="s">
        <v>88</v>
      </c>
      <c r="AN1625" t="s">
        <v>154</v>
      </c>
      <c r="AO1625" t="s">
        <v>90</v>
      </c>
      <c r="AP1625" t="s">
        <v>91</v>
      </c>
      <c r="AQ1625" t="s">
        <v>23749</v>
      </c>
      <c r="AR1625" t="s">
        <v>82</v>
      </c>
      <c r="AS1625" t="s">
        <v>23750</v>
      </c>
      <c r="AT1625" t="s">
        <v>23751</v>
      </c>
      <c r="AU1625" t="s">
        <v>81</v>
      </c>
      <c r="AV1625" t="s">
        <v>82</v>
      </c>
      <c r="AW1625" t="s">
        <v>82</v>
      </c>
      <c r="AX1625" t="s">
        <v>82</v>
      </c>
      <c r="AY1625" t="s">
        <v>82</v>
      </c>
      <c r="AZ1625" t="s">
        <v>82</v>
      </c>
      <c r="BA1625" t="s">
        <v>82</v>
      </c>
      <c r="BB1625" t="s">
        <v>82</v>
      </c>
      <c r="BC1625" t="s">
        <v>82</v>
      </c>
      <c r="BD1625" t="s">
        <v>82</v>
      </c>
      <c r="BE1625" t="s">
        <v>82</v>
      </c>
      <c r="BF1625" t="s">
        <v>82</v>
      </c>
      <c r="BG1625" t="s">
        <v>82</v>
      </c>
      <c r="BH1625" t="s">
        <v>82</v>
      </c>
      <c r="BI1625" t="s">
        <v>82</v>
      </c>
      <c r="BJ1625" t="s">
        <v>82</v>
      </c>
      <c r="BK1625" t="s">
        <v>82</v>
      </c>
      <c r="BL1625" t="s">
        <v>82</v>
      </c>
      <c r="BM1625" t="s">
        <v>82</v>
      </c>
      <c r="BN1625" t="s">
        <v>82</v>
      </c>
      <c r="BO1625" t="s">
        <v>82</v>
      </c>
      <c r="BP1625" t="s">
        <v>82</v>
      </c>
      <c r="BQ1625" t="s">
        <v>82</v>
      </c>
    </row>
    <row r="1626" spans="1:69" x14ac:dyDescent="0.2">
      <c r="A1626" s="5">
        <v>1</v>
      </c>
      <c r="B1626" t="s">
        <v>23752</v>
      </c>
      <c r="C1626" t="s">
        <v>23753</v>
      </c>
      <c r="D1626" t="s">
        <v>23754</v>
      </c>
      <c r="E1626" t="s">
        <v>23755</v>
      </c>
      <c r="F1626" t="s">
        <v>178</v>
      </c>
      <c r="G1626" t="s">
        <v>23756</v>
      </c>
      <c r="H1626" s="1">
        <v>43627</v>
      </c>
      <c r="I1626" s="1">
        <v>43735</v>
      </c>
      <c r="J1626" t="b">
        <v>0</v>
      </c>
      <c r="K1626" t="s">
        <v>180</v>
      </c>
      <c r="L1626" t="s">
        <v>23757</v>
      </c>
      <c r="M1626" t="s">
        <v>1490</v>
      </c>
      <c r="N1626">
        <v>400</v>
      </c>
      <c r="O1626" t="s">
        <v>23758</v>
      </c>
      <c r="P1626" t="s">
        <v>144</v>
      </c>
      <c r="Q1626" t="s">
        <v>23759</v>
      </c>
      <c r="R1626" t="s">
        <v>81</v>
      </c>
      <c r="S1626" t="s">
        <v>82</v>
      </c>
      <c r="T1626" s="1">
        <v>43627</v>
      </c>
      <c r="U1626" s="1">
        <v>43735</v>
      </c>
      <c r="V1626" t="s">
        <v>186</v>
      </c>
      <c r="W1626" s="2">
        <v>43809</v>
      </c>
      <c r="X1626" t="s">
        <v>23760</v>
      </c>
      <c r="Y1626" t="s">
        <v>23761</v>
      </c>
      <c r="Z1626" t="s">
        <v>81</v>
      </c>
      <c r="AA1626" t="s">
        <v>23762</v>
      </c>
      <c r="AB1626" t="s">
        <v>23763</v>
      </c>
      <c r="AC1626">
        <v>34961925968</v>
      </c>
      <c r="AD1626" t="s">
        <v>23758</v>
      </c>
      <c r="AE1626" t="s">
        <v>23761</v>
      </c>
      <c r="AF1626" t="s">
        <v>81</v>
      </c>
      <c r="AG1626" t="s">
        <v>23762</v>
      </c>
      <c r="AH1626" t="s">
        <v>23763</v>
      </c>
      <c r="AI1626">
        <v>34961925968</v>
      </c>
      <c r="AJ1626" t="s">
        <v>23758</v>
      </c>
      <c r="AK1626" t="s">
        <v>191</v>
      </c>
      <c r="AL1626" t="s">
        <v>82</v>
      </c>
      <c r="AM1626" t="s">
        <v>23764</v>
      </c>
      <c r="AN1626" t="s">
        <v>81</v>
      </c>
      <c r="AO1626" t="s">
        <v>81</v>
      </c>
      <c r="AP1626" t="s">
        <v>192</v>
      </c>
      <c r="AQ1626" t="s">
        <v>23765</v>
      </c>
      <c r="AR1626" t="s">
        <v>23766</v>
      </c>
      <c r="AS1626" t="s">
        <v>23767</v>
      </c>
      <c r="AT1626" t="s">
        <v>23768</v>
      </c>
      <c r="AU1626" t="s">
        <v>81</v>
      </c>
      <c r="AV1626" t="s">
        <v>82</v>
      </c>
      <c r="AW1626" t="s">
        <v>198</v>
      </c>
      <c r="AX1626" t="s">
        <v>81</v>
      </c>
      <c r="AY1626" t="s">
        <v>81</v>
      </c>
      <c r="AZ1626" t="s">
        <v>23769</v>
      </c>
      <c r="BA1626" t="s">
        <v>82</v>
      </c>
      <c r="BB1626" s="1">
        <v>1</v>
      </c>
      <c r="BC1626" t="s">
        <v>199</v>
      </c>
      <c r="BD1626" t="s">
        <v>199</v>
      </c>
      <c r="BE1626" t="s">
        <v>199</v>
      </c>
      <c r="BF1626" t="s">
        <v>199</v>
      </c>
      <c r="BG1626" t="s">
        <v>81</v>
      </c>
      <c r="BH1626" t="s">
        <v>81</v>
      </c>
      <c r="BI1626" t="s">
        <v>81</v>
      </c>
      <c r="BJ1626" t="s">
        <v>82</v>
      </c>
      <c r="BK1626" t="s">
        <v>82</v>
      </c>
      <c r="BL1626" t="s">
        <v>200</v>
      </c>
      <c r="BM1626" t="s">
        <v>201</v>
      </c>
      <c r="BN1626" t="s">
        <v>81</v>
      </c>
      <c r="BO1626" t="s">
        <v>81</v>
      </c>
      <c r="BP1626" t="s">
        <v>81</v>
      </c>
      <c r="BQ1626" t="s">
        <v>81</v>
      </c>
    </row>
    <row r="1627" spans="1:69" x14ac:dyDescent="0.2">
      <c r="A1627" s="5">
        <v>1</v>
      </c>
      <c r="B1627" t="s">
        <v>20261</v>
      </c>
      <c r="C1627" t="s">
        <v>23770</v>
      </c>
      <c r="D1627" t="s">
        <v>23771</v>
      </c>
      <c r="E1627" t="s">
        <v>23772</v>
      </c>
      <c r="F1627" t="s">
        <v>73</v>
      </c>
      <c r="G1627" t="s">
        <v>20253</v>
      </c>
      <c r="H1627" s="1">
        <v>43322</v>
      </c>
      <c r="I1627" s="1">
        <v>43424</v>
      </c>
      <c r="J1627" t="b">
        <v>0</v>
      </c>
      <c r="K1627" t="s">
        <v>75</v>
      </c>
      <c r="L1627" t="s">
        <v>599</v>
      </c>
      <c r="M1627" t="s">
        <v>363</v>
      </c>
      <c r="N1627">
        <v>173</v>
      </c>
      <c r="O1627" t="s">
        <v>20234</v>
      </c>
      <c r="P1627" t="s">
        <v>23773</v>
      </c>
      <c r="Q1627" t="s">
        <v>366</v>
      </c>
      <c r="R1627" t="s">
        <v>81</v>
      </c>
      <c r="S1627" t="s">
        <v>82</v>
      </c>
      <c r="T1627" s="1">
        <v>43322</v>
      </c>
      <c r="U1627" t="s">
        <v>18038</v>
      </c>
      <c r="V1627" t="s">
        <v>84</v>
      </c>
      <c r="W1627" s="2">
        <v>43962</v>
      </c>
      <c r="X1627" t="s">
        <v>23774</v>
      </c>
      <c r="Y1627" t="s">
        <v>81</v>
      </c>
      <c r="Z1627" t="s">
        <v>953</v>
      </c>
      <c r="AA1627" t="s">
        <v>82</v>
      </c>
      <c r="AB1627" t="s">
        <v>81</v>
      </c>
      <c r="AC1627" t="s">
        <v>81</v>
      </c>
      <c r="AD1627" t="s">
        <v>20234</v>
      </c>
      <c r="AE1627" t="s">
        <v>81</v>
      </c>
      <c r="AF1627" t="s">
        <v>953</v>
      </c>
      <c r="AG1627" t="s">
        <v>82</v>
      </c>
      <c r="AH1627" t="s">
        <v>81</v>
      </c>
      <c r="AI1627" t="s">
        <v>81</v>
      </c>
      <c r="AJ1627" t="s">
        <v>20234</v>
      </c>
      <c r="AK1627" t="s">
        <v>110</v>
      </c>
      <c r="AL1627" t="s">
        <v>82</v>
      </c>
      <c r="AM1627" t="s">
        <v>88</v>
      </c>
      <c r="AN1627" t="s">
        <v>6490</v>
      </c>
      <c r="AO1627" t="s">
        <v>15145</v>
      </c>
      <c r="AP1627" t="s">
        <v>91</v>
      </c>
      <c r="AQ1627" t="s">
        <v>23775</v>
      </c>
      <c r="AR1627" t="s">
        <v>82</v>
      </c>
      <c r="AS1627" t="s">
        <v>23776</v>
      </c>
      <c r="AT1627" t="s">
        <v>23777</v>
      </c>
      <c r="AU1627" t="s">
        <v>81</v>
      </c>
      <c r="AV1627" t="s">
        <v>23778</v>
      </c>
      <c r="AW1627" t="s">
        <v>82</v>
      </c>
      <c r="AX1627" t="s">
        <v>82</v>
      </c>
      <c r="AY1627" t="s">
        <v>23779</v>
      </c>
      <c r="AZ1627" t="s">
        <v>82</v>
      </c>
      <c r="BA1627" s="1">
        <v>43903</v>
      </c>
      <c r="BB1627" t="s">
        <v>82</v>
      </c>
      <c r="BC1627" t="s">
        <v>82</v>
      </c>
      <c r="BD1627" t="s">
        <v>82</v>
      </c>
      <c r="BE1627" t="s">
        <v>82</v>
      </c>
      <c r="BF1627" t="s">
        <v>82</v>
      </c>
      <c r="BG1627" t="s">
        <v>82</v>
      </c>
      <c r="BH1627" t="s">
        <v>82</v>
      </c>
      <c r="BI1627" t="s">
        <v>82</v>
      </c>
      <c r="BJ1627" t="s">
        <v>82</v>
      </c>
      <c r="BK1627" t="s">
        <v>261</v>
      </c>
      <c r="BL1627" t="s">
        <v>82</v>
      </c>
      <c r="BM1627" t="s">
        <v>82</v>
      </c>
      <c r="BN1627" t="s">
        <v>82</v>
      </c>
      <c r="BO1627" t="s">
        <v>82</v>
      </c>
      <c r="BP1627" t="s">
        <v>82</v>
      </c>
      <c r="BQ1627" t="s">
        <v>82</v>
      </c>
    </row>
    <row r="1628" spans="1:69" x14ac:dyDescent="0.2">
      <c r="A1628" s="5">
        <v>1</v>
      </c>
      <c r="B1628" t="s">
        <v>23780</v>
      </c>
      <c r="C1628" t="s">
        <v>23781</v>
      </c>
      <c r="D1628" t="s">
        <v>23782</v>
      </c>
      <c r="E1628" t="s">
        <v>23780</v>
      </c>
      <c r="F1628" t="s">
        <v>73</v>
      </c>
      <c r="G1628" t="s">
        <v>23783</v>
      </c>
      <c r="H1628" s="1">
        <v>43076</v>
      </c>
      <c r="I1628" s="1">
        <v>43176</v>
      </c>
      <c r="J1628" t="b">
        <v>0</v>
      </c>
      <c r="K1628" t="s">
        <v>75</v>
      </c>
      <c r="L1628" t="s">
        <v>465</v>
      </c>
      <c r="M1628" t="s">
        <v>3277</v>
      </c>
      <c r="N1628">
        <v>212</v>
      </c>
      <c r="O1628" t="s">
        <v>23784</v>
      </c>
      <c r="P1628" t="s">
        <v>23785</v>
      </c>
      <c r="Q1628" t="s">
        <v>23786</v>
      </c>
      <c r="R1628" t="s">
        <v>81</v>
      </c>
      <c r="S1628" t="s">
        <v>82</v>
      </c>
      <c r="T1628" s="1">
        <v>43076</v>
      </c>
      <c r="U1628" t="s">
        <v>23787</v>
      </c>
      <c r="V1628" t="s">
        <v>1305</v>
      </c>
      <c r="W1628" s="2">
        <v>43570</v>
      </c>
      <c r="X1628">
        <v>17207</v>
      </c>
      <c r="Y1628" t="s">
        <v>148</v>
      </c>
      <c r="Z1628" t="s">
        <v>23788</v>
      </c>
      <c r="AA1628" t="s">
        <v>82</v>
      </c>
      <c r="AB1628" t="s">
        <v>23789</v>
      </c>
      <c r="AC1628" t="s">
        <v>23790</v>
      </c>
      <c r="AD1628" t="s">
        <v>23791</v>
      </c>
      <c r="AE1628" t="s">
        <v>148</v>
      </c>
      <c r="AF1628" t="s">
        <v>23788</v>
      </c>
      <c r="AG1628" t="s">
        <v>82</v>
      </c>
      <c r="AH1628" t="s">
        <v>23789</v>
      </c>
      <c r="AI1628" t="s">
        <v>23790</v>
      </c>
      <c r="AJ1628" t="s">
        <v>23791</v>
      </c>
      <c r="AK1628" t="s">
        <v>296</v>
      </c>
      <c r="AL1628" t="s">
        <v>82</v>
      </c>
      <c r="AM1628" t="s">
        <v>88</v>
      </c>
      <c r="AN1628" t="s">
        <v>154</v>
      </c>
      <c r="AO1628" t="s">
        <v>90</v>
      </c>
      <c r="AP1628" t="s">
        <v>91</v>
      </c>
      <c r="AQ1628" t="s">
        <v>23792</v>
      </c>
      <c r="AR1628" t="s">
        <v>82</v>
      </c>
      <c r="AS1628" t="s">
        <v>23793</v>
      </c>
      <c r="AT1628" t="s">
        <v>23794</v>
      </c>
      <c r="AU1628" t="s">
        <v>81</v>
      </c>
      <c r="AV1628" t="s">
        <v>82</v>
      </c>
      <c r="AW1628" t="s">
        <v>82</v>
      </c>
      <c r="AX1628" t="s">
        <v>82</v>
      </c>
      <c r="AY1628" t="s">
        <v>82</v>
      </c>
      <c r="AZ1628" t="s">
        <v>82</v>
      </c>
      <c r="BA1628" t="s">
        <v>82</v>
      </c>
      <c r="BB1628" t="s">
        <v>82</v>
      </c>
      <c r="BC1628" t="s">
        <v>82</v>
      </c>
      <c r="BD1628" t="s">
        <v>82</v>
      </c>
      <c r="BE1628" t="s">
        <v>82</v>
      </c>
      <c r="BF1628" t="s">
        <v>82</v>
      </c>
      <c r="BG1628" t="s">
        <v>82</v>
      </c>
      <c r="BH1628" t="s">
        <v>82</v>
      </c>
      <c r="BI1628" t="s">
        <v>82</v>
      </c>
      <c r="BJ1628" t="s">
        <v>82</v>
      </c>
      <c r="BK1628" t="s">
        <v>82</v>
      </c>
      <c r="BL1628" t="s">
        <v>82</v>
      </c>
      <c r="BM1628" t="s">
        <v>82</v>
      </c>
      <c r="BN1628" t="s">
        <v>82</v>
      </c>
      <c r="BO1628" t="s">
        <v>82</v>
      </c>
      <c r="BP1628" t="s">
        <v>82</v>
      </c>
      <c r="BQ1628" t="s">
        <v>82</v>
      </c>
    </row>
    <row r="1629" spans="1:69" x14ac:dyDescent="0.2">
      <c r="A1629" s="5">
        <v>0</v>
      </c>
      <c r="B1629" t="s">
        <v>22340</v>
      </c>
      <c r="C1629" t="s">
        <v>23795</v>
      </c>
      <c r="D1629" t="s">
        <v>23796</v>
      </c>
      <c r="E1629" t="s">
        <v>23797</v>
      </c>
      <c r="F1629" t="s">
        <v>73</v>
      </c>
      <c r="G1629" t="s">
        <v>22331</v>
      </c>
      <c r="H1629" s="1">
        <v>43719</v>
      </c>
      <c r="I1629" s="1">
        <v>43726</v>
      </c>
      <c r="J1629" t="b">
        <v>0</v>
      </c>
      <c r="K1629" t="s">
        <v>75</v>
      </c>
      <c r="L1629" t="s">
        <v>979</v>
      </c>
      <c r="M1629" t="s">
        <v>538</v>
      </c>
      <c r="N1629">
        <v>564</v>
      </c>
      <c r="O1629" t="s">
        <v>22329</v>
      </c>
      <c r="P1629" t="s">
        <v>288</v>
      </c>
      <c r="Q1629" t="s">
        <v>3840</v>
      </c>
      <c r="R1629" t="s">
        <v>81</v>
      </c>
      <c r="S1629" t="s">
        <v>82</v>
      </c>
      <c r="T1629" s="1">
        <v>43719</v>
      </c>
      <c r="U1629" t="s">
        <v>23798</v>
      </c>
      <c r="V1629" t="s">
        <v>468</v>
      </c>
      <c r="W1629" s="2">
        <v>44088</v>
      </c>
      <c r="X1629" t="s">
        <v>23799</v>
      </c>
      <c r="Y1629" t="s">
        <v>81</v>
      </c>
      <c r="Z1629" t="s">
        <v>23800</v>
      </c>
      <c r="AA1629" t="s">
        <v>82</v>
      </c>
      <c r="AB1629" t="s">
        <v>22334</v>
      </c>
      <c r="AC1629" t="s">
        <v>23801</v>
      </c>
      <c r="AD1629" t="s">
        <v>81</v>
      </c>
      <c r="AE1629" t="s">
        <v>81</v>
      </c>
      <c r="AF1629" t="s">
        <v>23800</v>
      </c>
      <c r="AG1629" t="s">
        <v>82</v>
      </c>
      <c r="AH1629" t="s">
        <v>22334</v>
      </c>
      <c r="AI1629" t="s">
        <v>23801</v>
      </c>
      <c r="AJ1629" t="s">
        <v>81</v>
      </c>
      <c r="AK1629" t="s">
        <v>296</v>
      </c>
      <c r="AL1629" t="s">
        <v>82</v>
      </c>
      <c r="AM1629" t="s">
        <v>88</v>
      </c>
      <c r="AN1629" t="s">
        <v>154</v>
      </c>
      <c r="AO1629" t="s">
        <v>90</v>
      </c>
      <c r="AP1629" t="s">
        <v>91</v>
      </c>
      <c r="AQ1629" t="s">
        <v>23802</v>
      </c>
      <c r="AR1629" t="s">
        <v>82</v>
      </c>
      <c r="AS1629" t="s">
        <v>23803</v>
      </c>
      <c r="AT1629" t="s">
        <v>23804</v>
      </c>
      <c r="AU1629" t="s">
        <v>81</v>
      </c>
      <c r="AV1629" t="s">
        <v>82</v>
      </c>
      <c r="AW1629" t="s">
        <v>82</v>
      </c>
      <c r="AX1629" t="s">
        <v>82</v>
      </c>
      <c r="AY1629" t="s">
        <v>82</v>
      </c>
      <c r="AZ1629" t="s">
        <v>82</v>
      </c>
      <c r="BA1629" t="s">
        <v>82</v>
      </c>
      <c r="BB1629" t="s">
        <v>82</v>
      </c>
      <c r="BC1629" t="s">
        <v>82</v>
      </c>
      <c r="BD1629" t="s">
        <v>82</v>
      </c>
      <c r="BE1629" t="s">
        <v>82</v>
      </c>
      <c r="BF1629" t="s">
        <v>82</v>
      </c>
      <c r="BG1629" t="s">
        <v>82</v>
      </c>
      <c r="BH1629" t="s">
        <v>82</v>
      </c>
      <c r="BI1629" t="s">
        <v>82</v>
      </c>
      <c r="BJ1629" t="s">
        <v>82</v>
      </c>
      <c r="BK1629" t="s">
        <v>82</v>
      </c>
      <c r="BL1629" t="s">
        <v>82</v>
      </c>
      <c r="BM1629" t="s">
        <v>82</v>
      </c>
      <c r="BN1629" t="s">
        <v>82</v>
      </c>
      <c r="BO1629" t="s">
        <v>82</v>
      </c>
      <c r="BP1629" t="s">
        <v>82</v>
      </c>
      <c r="BQ1629" t="s">
        <v>82</v>
      </c>
    </row>
    <row r="1630" spans="1:69" x14ac:dyDescent="0.2">
      <c r="A1630" s="5">
        <v>1</v>
      </c>
      <c r="B1630" t="s">
        <v>23805</v>
      </c>
      <c r="C1630" t="s">
        <v>23806</v>
      </c>
      <c r="D1630" t="s">
        <v>23807</v>
      </c>
      <c r="E1630" t="s">
        <v>23808</v>
      </c>
      <c r="F1630" t="s">
        <v>73</v>
      </c>
      <c r="G1630" t="s">
        <v>23527</v>
      </c>
      <c r="H1630" s="1">
        <v>42635</v>
      </c>
      <c r="I1630" s="1">
        <v>42614</v>
      </c>
      <c r="J1630" t="b">
        <v>1</v>
      </c>
      <c r="K1630" t="s">
        <v>75</v>
      </c>
      <c r="L1630" t="s">
        <v>581</v>
      </c>
      <c r="M1630" t="s">
        <v>363</v>
      </c>
      <c r="N1630">
        <v>2251</v>
      </c>
      <c r="O1630" t="s">
        <v>2051</v>
      </c>
      <c r="P1630" t="s">
        <v>79</v>
      </c>
      <c r="Q1630" t="s">
        <v>998</v>
      </c>
      <c r="R1630" t="s">
        <v>23525</v>
      </c>
      <c r="S1630" t="s">
        <v>82</v>
      </c>
      <c r="T1630" s="1">
        <v>42635</v>
      </c>
      <c r="U1630" s="3">
        <v>42614</v>
      </c>
      <c r="V1630" t="s">
        <v>271</v>
      </c>
      <c r="W1630" s="2">
        <v>43164</v>
      </c>
      <c r="X1630" t="s">
        <v>23809</v>
      </c>
      <c r="Y1630" t="s">
        <v>82</v>
      </c>
      <c r="Z1630" t="s">
        <v>82</v>
      </c>
      <c r="AA1630" t="s">
        <v>82</v>
      </c>
      <c r="AB1630" t="s">
        <v>82</v>
      </c>
      <c r="AC1630" t="s">
        <v>82</v>
      </c>
      <c r="AD1630" t="s">
        <v>82</v>
      </c>
      <c r="AE1630" t="s">
        <v>82</v>
      </c>
      <c r="AF1630" t="s">
        <v>82</v>
      </c>
      <c r="AG1630" t="s">
        <v>82</v>
      </c>
      <c r="AH1630" t="s">
        <v>82</v>
      </c>
      <c r="AI1630" t="s">
        <v>82</v>
      </c>
      <c r="AJ1630" t="s">
        <v>82</v>
      </c>
      <c r="AK1630" t="s">
        <v>110</v>
      </c>
      <c r="AL1630" t="s">
        <v>82</v>
      </c>
      <c r="AM1630" t="s">
        <v>88</v>
      </c>
      <c r="AN1630" t="s">
        <v>439</v>
      </c>
      <c r="AO1630" t="s">
        <v>7323</v>
      </c>
      <c r="AP1630" t="s">
        <v>91</v>
      </c>
      <c r="AQ1630" t="s">
        <v>23810</v>
      </c>
      <c r="AR1630" t="s">
        <v>82</v>
      </c>
      <c r="AS1630" t="s">
        <v>23811</v>
      </c>
      <c r="AT1630" t="s">
        <v>23812</v>
      </c>
      <c r="AU1630" t="s">
        <v>615</v>
      </c>
      <c r="AV1630" t="s">
        <v>23525</v>
      </c>
      <c r="AW1630" t="s">
        <v>82</v>
      </c>
      <c r="AX1630" t="s">
        <v>82</v>
      </c>
      <c r="AY1630" t="s">
        <v>82</v>
      </c>
      <c r="AZ1630" t="s">
        <v>82</v>
      </c>
      <c r="BA1630" t="s">
        <v>82</v>
      </c>
      <c r="BB1630" t="s">
        <v>82</v>
      </c>
      <c r="BC1630" t="s">
        <v>82</v>
      </c>
      <c r="BD1630" t="s">
        <v>82</v>
      </c>
      <c r="BE1630" t="s">
        <v>82</v>
      </c>
      <c r="BF1630" t="s">
        <v>82</v>
      </c>
      <c r="BG1630" t="s">
        <v>82</v>
      </c>
      <c r="BH1630" t="s">
        <v>82</v>
      </c>
      <c r="BI1630" t="s">
        <v>82</v>
      </c>
      <c r="BJ1630" t="s">
        <v>82</v>
      </c>
      <c r="BK1630" t="s">
        <v>82</v>
      </c>
      <c r="BL1630" t="s">
        <v>82</v>
      </c>
      <c r="BM1630" t="s">
        <v>82</v>
      </c>
      <c r="BN1630" t="s">
        <v>82</v>
      </c>
      <c r="BO1630" t="s">
        <v>82</v>
      </c>
      <c r="BP1630" t="s">
        <v>82</v>
      </c>
      <c r="BQ1630" t="s">
        <v>82</v>
      </c>
    </row>
    <row r="1631" spans="1:69" x14ac:dyDescent="0.2">
      <c r="A1631" s="5">
        <v>0</v>
      </c>
      <c r="B1631" t="s">
        <v>23813</v>
      </c>
      <c r="C1631" t="s">
        <v>23814</v>
      </c>
      <c r="D1631" t="s">
        <v>23815</v>
      </c>
      <c r="E1631" t="s">
        <v>23813</v>
      </c>
      <c r="F1631" t="s">
        <v>73</v>
      </c>
      <c r="G1631" t="s">
        <v>23816</v>
      </c>
      <c r="H1631" s="1">
        <v>43691</v>
      </c>
      <c r="I1631" s="1">
        <v>43709</v>
      </c>
      <c r="J1631" t="b">
        <v>1</v>
      </c>
      <c r="K1631" t="s">
        <v>75</v>
      </c>
      <c r="L1631" t="s">
        <v>267</v>
      </c>
      <c r="M1631" t="s">
        <v>90</v>
      </c>
      <c r="N1631">
        <v>1</v>
      </c>
      <c r="O1631" t="s">
        <v>3243</v>
      </c>
      <c r="P1631" t="s">
        <v>82</v>
      </c>
      <c r="Q1631" t="s">
        <v>23817</v>
      </c>
      <c r="R1631" t="s">
        <v>81</v>
      </c>
      <c r="S1631" t="s">
        <v>82</v>
      </c>
      <c r="T1631" s="1">
        <v>43691</v>
      </c>
      <c r="U1631" s="3">
        <v>43709</v>
      </c>
      <c r="V1631" t="s">
        <v>468</v>
      </c>
      <c r="W1631" s="2">
        <v>43710</v>
      </c>
      <c r="X1631" t="s">
        <v>23818</v>
      </c>
      <c r="Y1631" t="s">
        <v>82</v>
      </c>
      <c r="Z1631" t="s">
        <v>82</v>
      </c>
      <c r="AA1631" t="s">
        <v>82</v>
      </c>
      <c r="AB1631" t="s">
        <v>82</v>
      </c>
      <c r="AC1631" t="s">
        <v>82</v>
      </c>
      <c r="AD1631" t="s">
        <v>82</v>
      </c>
      <c r="AE1631" t="s">
        <v>82</v>
      </c>
      <c r="AF1631" t="s">
        <v>82</v>
      </c>
      <c r="AG1631" t="s">
        <v>82</v>
      </c>
      <c r="AH1631" t="s">
        <v>82</v>
      </c>
      <c r="AI1631" t="s">
        <v>82</v>
      </c>
      <c r="AJ1631" t="s">
        <v>82</v>
      </c>
      <c r="AK1631" t="s">
        <v>153</v>
      </c>
      <c r="AL1631" t="s">
        <v>82</v>
      </c>
      <c r="AM1631" t="s">
        <v>88</v>
      </c>
      <c r="AN1631" t="s">
        <v>154</v>
      </c>
      <c r="AO1631" t="s">
        <v>90</v>
      </c>
      <c r="AP1631" t="s">
        <v>91</v>
      </c>
      <c r="AQ1631" t="s">
        <v>23819</v>
      </c>
      <c r="AR1631" t="s">
        <v>82</v>
      </c>
      <c r="AS1631" t="s">
        <v>23820</v>
      </c>
      <c r="AT1631" t="s">
        <v>23821</v>
      </c>
      <c r="AU1631" t="s">
        <v>81</v>
      </c>
      <c r="AV1631" t="s">
        <v>82</v>
      </c>
      <c r="AW1631" t="s">
        <v>82</v>
      </c>
      <c r="AX1631" t="s">
        <v>82</v>
      </c>
      <c r="AY1631" t="s">
        <v>82</v>
      </c>
      <c r="AZ1631" t="s">
        <v>82</v>
      </c>
      <c r="BA1631" t="s">
        <v>82</v>
      </c>
      <c r="BB1631" t="s">
        <v>82</v>
      </c>
      <c r="BC1631" t="s">
        <v>82</v>
      </c>
      <c r="BD1631" t="s">
        <v>82</v>
      </c>
      <c r="BE1631" t="s">
        <v>82</v>
      </c>
      <c r="BF1631" t="s">
        <v>82</v>
      </c>
      <c r="BG1631" t="s">
        <v>82</v>
      </c>
      <c r="BH1631" t="s">
        <v>82</v>
      </c>
      <c r="BI1631" t="s">
        <v>82</v>
      </c>
      <c r="BJ1631" t="s">
        <v>82</v>
      </c>
      <c r="BK1631" t="s">
        <v>82</v>
      </c>
      <c r="BL1631" t="s">
        <v>82</v>
      </c>
      <c r="BM1631" t="s">
        <v>82</v>
      </c>
      <c r="BN1631" t="s">
        <v>82</v>
      </c>
      <c r="BO1631" t="s">
        <v>82</v>
      </c>
      <c r="BP1631" t="s">
        <v>82</v>
      </c>
      <c r="BQ1631" t="s">
        <v>82</v>
      </c>
    </row>
    <row r="1632" spans="1:69" x14ac:dyDescent="0.2">
      <c r="A1632" s="5">
        <v>1</v>
      </c>
      <c r="B1632" t="s">
        <v>23822</v>
      </c>
      <c r="C1632" t="s">
        <v>23823</v>
      </c>
      <c r="D1632" t="s">
        <v>8398</v>
      </c>
      <c r="E1632" t="s">
        <v>8399</v>
      </c>
      <c r="F1632" t="s">
        <v>178</v>
      </c>
      <c r="G1632" t="s">
        <v>8405</v>
      </c>
      <c r="H1632" s="1">
        <v>43007</v>
      </c>
      <c r="I1632" s="1">
        <v>43045</v>
      </c>
      <c r="J1632" t="b">
        <v>0</v>
      </c>
      <c r="K1632" t="s">
        <v>180</v>
      </c>
      <c r="L1632" t="s">
        <v>8401</v>
      </c>
      <c r="M1632" t="s">
        <v>723</v>
      </c>
      <c r="N1632">
        <v>100</v>
      </c>
      <c r="O1632" t="s">
        <v>8402</v>
      </c>
      <c r="P1632" t="s">
        <v>23824</v>
      </c>
      <c r="Q1632" t="s">
        <v>23825</v>
      </c>
      <c r="R1632" t="s">
        <v>23826</v>
      </c>
      <c r="S1632" t="s">
        <v>82</v>
      </c>
      <c r="T1632" s="1">
        <v>43007</v>
      </c>
      <c r="U1632" s="1">
        <v>43045</v>
      </c>
      <c r="V1632" t="s">
        <v>186</v>
      </c>
      <c r="W1632" s="2">
        <v>43332</v>
      </c>
      <c r="X1632" t="s">
        <v>23827</v>
      </c>
      <c r="Y1632" t="s">
        <v>23828</v>
      </c>
      <c r="Z1632" t="s">
        <v>81</v>
      </c>
      <c r="AA1632" t="s">
        <v>3602</v>
      </c>
      <c r="AB1632" t="s">
        <v>23829</v>
      </c>
      <c r="AC1632" t="s">
        <v>81</v>
      </c>
      <c r="AD1632" t="s">
        <v>8402</v>
      </c>
      <c r="AE1632" t="s">
        <v>23828</v>
      </c>
      <c r="AF1632" t="s">
        <v>81</v>
      </c>
      <c r="AG1632" t="s">
        <v>3602</v>
      </c>
      <c r="AH1632" t="s">
        <v>23829</v>
      </c>
      <c r="AI1632" t="s">
        <v>81</v>
      </c>
      <c r="AJ1632" t="s">
        <v>8402</v>
      </c>
      <c r="AK1632" t="s">
        <v>191</v>
      </c>
      <c r="AL1632" t="s">
        <v>82</v>
      </c>
      <c r="AM1632" t="s">
        <v>23830</v>
      </c>
      <c r="AN1632" t="s">
        <v>81</v>
      </c>
      <c r="AO1632" t="s">
        <v>81</v>
      </c>
      <c r="AP1632" t="s">
        <v>351</v>
      </c>
      <c r="AQ1632" t="s">
        <v>23831</v>
      </c>
      <c r="AR1632" t="s">
        <v>23832</v>
      </c>
      <c r="AS1632" t="s">
        <v>23833</v>
      </c>
      <c r="AT1632" t="s">
        <v>23834</v>
      </c>
      <c r="AU1632" t="s">
        <v>615</v>
      </c>
      <c r="AV1632" t="s">
        <v>23835</v>
      </c>
      <c r="AW1632" t="s">
        <v>198</v>
      </c>
      <c r="AX1632" t="s">
        <v>81</v>
      </c>
      <c r="AY1632" t="s">
        <v>82</v>
      </c>
      <c r="AZ1632" t="s">
        <v>82</v>
      </c>
      <c r="BA1632" t="s">
        <v>82</v>
      </c>
      <c r="BB1632" t="s">
        <v>82</v>
      </c>
      <c r="BC1632" t="s">
        <v>82</v>
      </c>
      <c r="BD1632" t="s">
        <v>82</v>
      </c>
      <c r="BE1632" t="s">
        <v>82</v>
      </c>
      <c r="BF1632" t="s">
        <v>82</v>
      </c>
      <c r="BG1632" t="s">
        <v>82</v>
      </c>
      <c r="BH1632" t="s">
        <v>82</v>
      </c>
      <c r="BI1632" t="s">
        <v>82</v>
      </c>
      <c r="BJ1632" t="s">
        <v>82</v>
      </c>
      <c r="BK1632" t="s">
        <v>82</v>
      </c>
      <c r="BL1632" t="s">
        <v>82</v>
      </c>
      <c r="BM1632" t="s">
        <v>82</v>
      </c>
      <c r="BN1632" t="s">
        <v>82</v>
      </c>
      <c r="BO1632" t="s">
        <v>82</v>
      </c>
      <c r="BP1632" t="s">
        <v>82</v>
      </c>
      <c r="BQ1632" t="s">
        <v>82</v>
      </c>
    </row>
    <row r="1633" spans="1:69" x14ac:dyDescent="0.2">
      <c r="A1633" s="5">
        <v>1</v>
      </c>
      <c r="B1633" t="s">
        <v>23836</v>
      </c>
      <c r="C1633" t="s">
        <v>23837</v>
      </c>
      <c r="D1633" t="s">
        <v>23838</v>
      </c>
      <c r="E1633" t="s">
        <v>23839</v>
      </c>
      <c r="F1633" t="s">
        <v>73</v>
      </c>
      <c r="G1633" t="s">
        <v>23840</v>
      </c>
      <c r="H1633" s="1">
        <v>43084</v>
      </c>
      <c r="I1633" s="1">
        <v>43174</v>
      </c>
      <c r="J1633" t="b">
        <v>0</v>
      </c>
      <c r="K1633" t="s">
        <v>75</v>
      </c>
      <c r="L1633" t="s">
        <v>1794</v>
      </c>
      <c r="M1633" t="s">
        <v>538</v>
      </c>
      <c r="N1633">
        <v>40</v>
      </c>
      <c r="O1633" t="s">
        <v>23841</v>
      </c>
      <c r="P1633" t="s">
        <v>79</v>
      </c>
      <c r="Q1633" t="s">
        <v>23842</v>
      </c>
      <c r="R1633" t="s">
        <v>81</v>
      </c>
      <c r="S1633" t="s">
        <v>82</v>
      </c>
      <c r="T1633" s="1">
        <v>43084</v>
      </c>
      <c r="U1633" t="s">
        <v>7581</v>
      </c>
      <c r="V1633" t="s">
        <v>1305</v>
      </c>
      <c r="W1633" s="2">
        <v>43619</v>
      </c>
      <c r="X1633">
        <v>209939</v>
      </c>
      <c r="Y1633" t="s">
        <v>148</v>
      </c>
      <c r="Z1633" t="s">
        <v>23843</v>
      </c>
      <c r="AA1633" t="s">
        <v>82</v>
      </c>
      <c r="AB1633" t="s">
        <v>23844</v>
      </c>
      <c r="AC1633" t="s">
        <v>23845</v>
      </c>
      <c r="AD1633" t="s">
        <v>23846</v>
      </c>
      <c r="AE1633" t="s">
        <v>148</v>
      </c>
      <c r="AF1633" t="s">
        <v>23843</v>
      </c>
      <c r="AG1633" t="s">
        <v>82</v>
      </c>
      <c r="AH1633" t="s">
        <v>23844</v>
      </c>
      <c r="AI1633" t="s">
        <v>23845</v>
      </c>
      <c r="AJ1633" t="s">
        <v>23846</v>
      </c>
      <c r="AK1633" t="s">
        <v>296</v>
      </c>
      <c r="AL1633" t="s">
        <v>23847</v>
      </c>
      <c r="AM1633" t="s">
        <v>88</v>
      </c>
      <c r="AN1633" t="s">
        <v>154</v>
      </c>
      <c r="AO1633" t="s">
        <v>457</v>
      </c>
      <c r="AP1633" t="s">
        <v>91</v>
      </c>
      <c r="AQ1633" t="s">
        <v>23848</v>
      </c>
      <c r="AR1633" t="s">
        <v>82</v>
      </c>
      <c r="AS1633" t="s">
        <v>23849</v>
      </c>
      <c r="AT1633" t="s">
        <v>23850</v>
      </c>
      <c r="AU1633" t="s">
        <v>81</v>
      </c>
      <c r="AV1633" t="s">
        <v>82</v>
      </c>
      <c r="AW1633" t="s">
        <v>82</v>
      </c>
      <c r="AX1633" t="s">
        <v>82</v>
      </c>
      <c r="AY1633" t="s">
        <v>82</v>
      </c>
      <c r="AZ1633" t="s">
        <v>82</v>
      </c>
      <c r="BA1633" t="s">
        <v>82</v>
      </c>
      <c r="BB1633" t="s">
        <v>82</v>
      </c>
      <c r="BC1633" t="s">
        <v>82</v>
      </c>
      <c r="BD1633" t="s">
        <v>82</v>
      </c>
      <c r="BE1633" t="s">
        <v>82</v>
      </c>
      <c r="BF1633" t="s">
        <v>82</v>
      </c>
      <c r="BG1633" t="s">
        <v>82</v>
      </c>
      <c r="BH1633" t="s">
        <v>82</v>
      </c>
      <c r="BI1633" t="s">
        <v>82</v>
      </c>
      <c r="BJ1633" t="s">
        <v>82</v>
      </c>
      <c r="BK1633" t="s">
        <v>82</v>
      </c>
      <c r="BL1633" t="s">
        <v>82</v>
      </c>
      <c r="BM1633" t="s">
        <v>82</v>
      </c>
      <c r="BN1633" t="s">
        <v>82</v>
      </c>
      <c r="BO1633" t="s">
        <v>82</v>
      </c>
      <c r="BP1633" t="s">
        <v>82</v>
      </c>
      <c r="BQ1633" t="s">
        <v>82</v>
      </c>
    </row>
    <row r="1634" spans="1:69" x14ac:dyDescent="0.2">
      <c r="A1634" s="5">
        <v>0</v>
      </c>
      <c r="B1634" t="s">
        <v>23851</v>
      </c>
      <c r="C1634" t="s">
        <v>23852</v>
      </c>
      <c r="D1634" t="s">
        <v>23853</v>
      </c>
      <c r="E1634" t="s">
        <v>23854</v>
      </c>
      <c r="F1634" t="s">
        <v>73</v>
      </c>
      <c r="G1634" t="s">
        <v>23855</v>
      </c>
      <c r="H1634" s="1">
        <v>42725</v>
      </c>
      <c r="I1634" s="1">
        <v>42552</v>
      </c>
      <c r="J1634" t="b">
        <v>1</v>
      </c>
      <c r="K1634" t="s">
        <v>75</v>
      </c>
      <c r="L1634" t="s">
        <v>17511</v>
      </c>
      <c r="M1634" t="s">
        <v>90</v>
      </c>
      <c r="N1634">
        <v>42</v>
      </c>
      <c r="O1634" t="s">
        <v>23856</v>
      </c>
      <c r="P1634" t="s">
        <v>20535</v>
      </c>
      <c r="Q1634" t="s">
        <v>23857</v>
      </c>
      <c r="R1634" t="s">
        <v>81</v>
      </c>
      <c r="S1634" t="s">
        <v>82</v>
      </c>
      <c r="T1634" s="1">
        <v>42725</v>
      </c>
      <c r="U1634" s="3">
        <v>42552</v>
      </c>
      <c r="V1634" t="s">
        <v>503</v>
      </c>
      <c r="W1634" s="2">
        <v>42744</v>
      </c>
      <c r="X1634" t="s">
        <v>23858</v>
      </c>
      <c r="Y1634" t="s">
        <v>82</v>
      </c>
      <c r="Z1634" t="s">
        <v>82</v>
      </c>
      <c r="AA1634" t="s">
        <v>82</v>
      </c>
      <c r="AB1634" t="s">
        <v>82</v>
      </c>
      <c r="AC1634" t="s">
        <v>82</v>
      </c>
      <c r="AD1634" t="s">
        <v>82</v>
      </c>
      <c r="AE1634" t="s">
        <v>82</v>
      </c>
      <c r="AF1634" t="s">
        <v>82</v>
      </c>
      <c r="AG1634" t="s">
        <v>82</v>
      </c>
      <c r="AH1634" t="s">
        <v>82</v>
      </c>
      <c r="AI1634" t="s">
        <v>82</v>
      </c>
      <c r="AJ1634" t="s">
        <v>82</v>
      </c>
      <c r="AK1634" t="s">
        <v>110</v>
      </c>
      <c r="AL1634" t="s">
        <v>23859</v>
      </c>
      <c r="AM1634" t="s">
        <v>88</v>
      </c>
      <c r="AN1634" t="s">
        <v>4282</v>
      </c>
      <c r="AO1634" t="s">
        <v>90</v>
      </c>
      <c r="AP1634" t="s">
        <v>371</v>
      </c>
      <c r="AQ1634" t="s">
        <v>23860</v>
      </c>
      <c r="AR1634" t="s">
        <v>82</v>
      </c>
      <c r="AS1634" t="s">
        <v>23861</v>
      </c>
      <c r="AT1634" t="s">
        <v>23862</v>
      </c>
      <c r="AU1634" t="s">
        <v>81</v>
      </c>
      <c r="AV1634" t="s">
        <v>82</v>
      </c>
      <c r="AW1634" t="s">
        <v>82</v>
      </c>
      <c r="AX1634" t="s">
        <v>82</v>
      </c>
      <c r="AY1634" t="s">
        <v>82</v>
      </c>
      <c r="AZ1634" t="s">
        <v>82</v>
      </c>
      <c r="BA1634" t="s">
        <v>82</v>
      </c>
      <c r="BB1634" t="s">
        <v>82</v>
      </c>
      <c r="BC1634" t="s">
        <v>82</v>
      </c>
      <c r="BD1634" t="s">
        <v>82</v>
      </c>
      <c r="BE1634" t="s">
        <v>82</v>
      </c>
      <c r="BF1634" t="s">
        <v>82</v>
      </c>
      <c r="BG1634" t="s">
        <v>82</v>
      </c>
      <c r="BH1634" t="s">
        <v>82</v>
      </c>
      <c r="BI1634" t="s">
        <v>82</v>
      </c>
      <c r="BJ1634" t="s">
        <v>82</v>
      </c>
      <c r="BK1634" t="s">
        <v>82</v>
      </c>
      <c r="BL1634" t="s">
        <v>82</v>
      </c>
      <c r="BM1634" t="s">
        <v>82</v>
      </c>
      <c r="BN1634" t="s">
        <v>82</v>
      </c>
      <c r="BO1634" t="s">
        <v>82</v>
      </c>
      <c r="BP1634" t="s">
        <v>82</v>
      </c>
      <c r="BQ1634" t="s">
        <v>82</v>
      </c>
    </row>
    <row r="1635" spans="1:69" x14ac:dyDescent="0.2">
      <c r="A1635" s="5">
        <v>0</v>
      </c>
      <c r="B1635" t="s">
        <v>23863</v>
      </c>
      <c r="C1635" t="s">
        <v>23864</v>
      </c>
      <c r="D1635" t="s">
        <v>23865</v>
      </c>
      <c r="E1635" t="s">
        <v>23866</v>
      </c>
      <c r="F1635" t="s">
        <v>1316</v>
      </c>
      <c r="G1635" t="s">
        <v>23867</v>
      </c>
      <c r="H1635" s="1">
        <v>42751</v>
      </c>
      <c r="I1635" s="1">
        <v>42449</v>
      </c>
      <c r="J1635" t="b">
        <v>0</v>
      </c>
      <c r="K1635" t="s">
        <v>622</v>
      </c>
      <c r="L1635" t="s">
        <v>23868</v>
      </c>
      <c r="M1635" t="s">
        <v>90</v>
      </c>
      <c r="N1635">
        <v>200</v>
      </c>
      <c r="O1635" t="s">
        <v>23869</v>
      </c>
      <c r="P1635" t="s">
        <v>1356</v>
      </c>
      <c r="Q1635" t="s">
        <v>1399</v>
      </c>
      <c r="R1635" t="s">
        <v>81</v>
      </c>
      <c r="S1635">
        <v>1</v>
      </c>
      <c r="T1635" s="1">
        <v>42751</v>
      </c>
      <c r="U1635" s="1">
        <v>42449</v>
      </c>
      <c r="V1635" t="s">
        <v>1322</v>
      </c>
      <c r="W1635" s="2">
        <v>43153</v>
      </c>
      <c r="X1635" t="s">
        <v>82</v>
      </c>
      <c r="Y1635" t="s">
        <v>23870</v>
      </c>
      <c r="Z1635" t="s">
        <v>81</v>
      </c>
      <c r="AA1635" t="s">
        <v>23871</v>
      </c>
      <c r="AB1635" t="s">
        <v>23872</v>
      </c>
      <c r="AC1635" t="s">
        <v>23873</v>
      </c>
      <c r="AD1635" t="s">
        <v>23874</v>
      </c>
      <c r="AE1635" t="s">
        <v>23870</v>
      </c>
      <c r="AF1635" t="s">
        <v>81</v>
      </c>
      <c r="AG1635" t="s">
        <v>23871</v>
      </c>
      <c r="AH1635" t="s">
        <v>23872</v>
      </c>
      <c r="AI1635" t="s">
        <v>23873</v>
      </c>
      <c r="AJ1635" t="s">
        <v>23874</v>
      </c>
      <c r="AK1635" t="s">
        <v>1328</v>
      </c>
      <c r="AL1635" t="s">
        <v>82</v>
      </c>
      <c r="AM1635" t="s">
        <v>23869</v>
      </c>
      <c r="AN1635" t="s">
        <v>3428</v>
      </c>
      <c r="AO1635" t="s">
        <v>3428</v>
      </c>
      <c r="AP1635" t="s">
        <v>371</v>
      </c>
      <c r="AQ1635" t="s">
        <v>23875</v>
      </c>
      <c r="AR1635" t="s">
        <v>1332</v>
      </c>
      <c r="AS1635" t="s">
        <v>23876</v>
      </c>
      <c r="AT1635" t="s">
        <v>23877</v>
      </c>
      <c r="AU1635" t="s">
        <v>81</v>
      </c>
      <c r="AV1635" t="s">
        <v>82</v>
      </c>
      <c r="AW1635" t="s">
        <v>1334</v>
      </c>
      <c r="AX1635" t="s">
        <v>81</v>
      </c>
      <c r="AY1635" t="s">
        <v>81</v>
      </c>
      <c r="AZ1635" t="s">
        <v>81</v>
      </c>
      <c r="BA1635" t="s">
        <v>82</v>
      </c>
      <c r="BB1635" s="1">
        <v>1</v>
      </c>
      <c r="BC1635" t="s">
        <v>81</v>
      </c>
      <c r="BD1635" t="s">
        <v>81</v>
      </c>
      <c r="BE1635" t="s">
        <v>81</v>
      </c>
      <c r="BF1635" t="s">
        <v>81</v>
      </c>
      <c r="BG1635" t="s">
        <v>81</v>
      </c>
      <c r="BH1635" t="s">
        <v>81</v>
      </c>
      <c r="BI1635" t="s">
        <v>81</v>
      </c>
      <c r="BJ1635" t="s">
        <v>82</v>
      </c>
      <c r="BK1635" t="s">
        <v>82</v>
      </c>
      <c r="BL1635" t="s">
        <v>200</v>
      </c>
      <c r="BM1635" t="s">
        <v>201</v>
      </c>
      <c r="BN1635" t="s">
        <v>81</v>
      </c>
      <c r="BO1635" t="s">
        <v>23878</v>
      </c>
      <c r="BP1635" t="s">
        <v>81</v>
      </c>
      <c r="BQ1635" t="s">
        <v>81</v>
      </c>
    </row>
    <row r="1636" spans="1:69" x14ac:dyDescent="0.2">
      <c r="A1636" s="5">
        <v>1</v>
      </c>
      <c r="B1636" t="s">
        <v>23879</v>
      </c>
      <c r="C1636" t="s">
        <v>23880</v>
      </c>
      <c r="D1636" t="s">
        <v>23881</v>
      </c>
      <c r="E1636" t="s">
        <v>23882</v>
      </c>
      <c r="F1636" t="s">
        <v>73</v>
      </c>
      <c r="G1636" t="s">
        <v>23883</v>
      </c>
      <c r="H1636" s="1">
        <v>43279</v>
      </c>
      <c r="I1636" s="1">
        <v>43333</v>
      </c>
      <c r="J1636" t="b">
        <v>0</v>
      </c>
      <c r="K1636" t="s">
        <v>75</v>
      </c>
      <c r="L1636" t="s">
        <v>2242</v>
      </c>
      <c r="M1636" t="s">
        <v>101</v>
      </c>
      <c r="N1636">
        <v>180</v>
      </c>
      <c r="O1636" t="s">
        <v>438</v>
      </c>
      <c r="P1636" t="s">
        <v>79</v>
      </c>
      <c r="Q1636" t="s">
        <v>4907</v>
      </c>
      <c r="R1636" t="s">
        <v>81</v>
      </c>
      <c r="S1636" t="s">
        <v>82</v>
      </c>
      <c r="T1636" s="1">
        <v>43279</v>
      </c>
      <c r="U1636" t="s">
        <v>23884</v>
      </c>
      <c r="V1636" t="s">
        <v>605</v>
      </c>
      <c r="W1636" s="2">
        <v>44144</v>
      </c>
      <c r="X1636" t="s">
        <v>23885</v>
      </c>
      <c r="Y1636" t="s">
        <v>82</v>
      </c>
      <c r="Z1636" t="s">
        <v>82</v>
      </c>
      <c r="AA1636" t="s">
        <v>82</v>
      </c>
      <c r="AB1636" t="s">
        <v>82</v>
      </c>
      <c r="AC1636" t="s">
        <v>82</v>
      </c>
      <c r="AD1636" t="s">
        <v>82</v>
      </c>
      <c r="AE1636" t="s">
        <v>82</v>
      </c>
      <c r="AF1636" t="s">
        <v>82</v>
      </c>
      <c r="AG1636" t="s">
        <v>82</v>
      </c>
      <c r="AH1636" t="s">
        <v>82</v>
      </c>
      <c r="AI1636" t="s">
        <v>82</v>
      </c>
      <c r="AJ1636" t="s">
        <v>82</v>
      </c>
      <c r="AK1636" t="s">
        <v>110</v>
      </c>
      <c r="AL1636" t="s">
        <v>82</v>
      </c>
      <c r="AM1636" t="s">
        <v>88</v>
      </c>
      <c r="AN1636" t="s">
        <v>112</v>
      </c>
      <c r="AO1636" t="s">
        <v>2437</v>
      </c>
      <c r="AP1636" t="s">
        <v>91</v>
      </c>
      <c r="AQ1636" t="s">
        <v>23886</v>
      </c>
      <c r="AR1636" t="s">
        <v>82</v>
      </c>
      <c r="AS1636" t="s">
        <v>23887</v>
      </c>
      <c r="AT1636" t="s">
        <v>23888</v>
      </c>
      <c r="AU1636" t="s">
        <v>81</v>
      </c>
      <c r="AV1636" t="s">
        <v>82</v>
      </c>
      <c r="AW1636" t="s">
        <v>82</v>
      </c>
      <c r="AX1636" t="s">
        <v>82</v>
      </c>
      <c r="AY1636" t="s">
        <v>82</v>
      </c>
      <c r="AZ1636" t="s">
        <v>82</v>
      </c>
      <c r="BA1636" t="s">
        <v>82</v>
      </c>
      <c r="BB1636" t="s">
        <v>82</v>
      </c>
      <c r="BC1636" t="s">
        <v>82</v>
      </c>
      <c r="BD1636" t="s">
        <v>82</v>
      </c>
      <c r="BE1636" t="s">
        <v>82</v>
      </c>
      <c r="BF1636" t="s">
        <v>82</v>
      </c>
      <c r="BG1636" t="s">
        <v>82</v>
      </c>
      <c r="BH1636" t="s">
        <v>82</v>
      </c>
      <c r="BI1636" t="s">
        <v>82</v>
      </c>
      <c r="BJ1636" t="s">
        <v>82</v>
      </c>
      <c r="BK1636" t="s">
        <v>82</v>
      </c>
      <c r="BL1636" t="s">
        <v>82</v>
      </c>
      <c r="BM1636" t="s">
        <v>82</v>
      </c>
      <c r="BN1636" t="s">
        <v>82</v>
      </c>
      <c r="BO1636" t="s">
        <v>82</v>
      </c>
      <c r="BP1636" t="s">
        <v>82</v>
      </c>
      <c r="BQ1636" t="s">
        <v>82</v>
      </c>
    </row>
    <row r="1637" spans="1:69" x14ac:dyDescent="0.2">
      <c r="A1637" s="5">
        <v>1</v>
      </c>
      <c r="B1637" t="s">
        <v>23889</v>
      </c>
      <c r="C1637" t="s">
        <v>23890</v>
      </c>
      <c r="D1637" t="s">
        <v>23891</v>
      </c>
      <c r="E1637" t="s">
        <v>23892</v>
      </c>
      <c r="F1637" t="s">
        <v>700</v>
      </c>
      <c r="G1637" t="s">
        <v>23893</v>
      </c>
      <c r="H1637" s="1">
        <v>42667</v>
      </c>
      <c r="I1637" s="1">
        <v>42661</v>
      </c>
      <c r="J1637" t="b">
        <v>0</v>
      </c>
      <c r="K1637" t="s">
        <v>75</v>
      </c>
      <c r="L1637" t="s">
        <v>23894</v>
      </c>
      <c r="M1637" t="s">
        <v>77</v>
      </c>
      <c r="N1637">
        <v>14</v>
      </c>
      <c r="O1637" t="s">
        <v>23895</v>
      </c>
      <c r="P1637" t="s">
        <v>705</v>
      </c>
      <c r="Q1637" t="s">
        <v>23896</v>
      </c>
      <c r="R1637" t="s">
        <v>81</v>
      </c>
      <c r="S1637">
        <v>1</v>
      </c>
      <c r="T1637" s="1">
        <v>42667</v>
      </c>
      <c r="U1637" s="1">
        <v>42661</v>
      </c>
      <c r="V1637" t="s">
        <v>707</v>
      </c>
      <c r="W1637" s="2">
        <v>43843</v>
      </c>
      <c r="X1637" t="s">
        <v>1905</v>
      </c>
      <c r="Y1637" t="s">
        <v>82</v>
      </c>
      <c r="Z1637" t="s">
        <v>82</v>
      </c>
      <c r="AA1637" t="s">
        <v>82</v>
      </c>
      <c r="AB1637" t="s">
        <v>82</v>
      </c>
      <c r="AC1637" t="s">
        <v>82</v>
      </c>
      <c r="AD1637" t="s">
        <v>82</v>
      </c>
      <c r="AE1637" t="s">
        <v>82</v>
      </c>
      <c r="AF1637" t="s">
        <v>82</v>
      </c>
      <c r="AG1637" t="s">
        <v>82</v>
      </c>
      <c r="AH1637" t="s">
        <v>82</v>
      </c>
      <c r="AI1637" t="s">
        <v>82</v>
      </c>
      <c r="AJ1637" t="s">
        <v>82</v>
      </c>
      <c r="AK1637" t="s">
        <v>110</v>
      </c>
      <c r="AL1637" t="s">
        <v>23897</v>
      </c>
      <c r="AM1637" t="s">
        <v>23898</v>
      </c>
      <c r="AN1637" t="s">
        <v>154</v>
      </c>
      <c r="AO1637" t="s">
        <v>89</v>
      </c>
      <c r="AP1637" t="s">
        <v>710</v>
      </c>
      <c r="AQ1637" t="s">
        <v>23899</v>
      </c>
      <c r="AR1637" t="s">
        <v>23900</v>
      </c>
      <c r="AS1637" t="s">
        <v>23901</v>
      </c>
      <c r="AT1637" t="s">
        <v>23902</v>
      </c>
      <c r="AU1637" t="s">
        <v>81</v>
      </c>
      <c r="AV1637" t="s">
        <v>82</v>
      </c>
      <c r="AW1637" t="s">
        <v>217</v>
      </c>
      <c r="AX1637" t="s">
        <v>81</v>
      </c>
      <c r="AY1637" t="s">
        <v>81</v>
      </c>
      <c r="AZ1637" t="s">
        <v>81</v>
      </c>
      <c r="BA1637" t="s">
        <v>82</v>
      </c>
      <c r="BB1637" s="1">
        <v>1</v>
      </c>
      <c r="BC1637" t="s">
        <v>81</v>
      </c>
      <c r="BD1637" t="s">
        <v>81</v>
      </c>
      <c r="BE1637" t="s">
        <v>81</v>
      </c>
      <c r="BF1637" t="s">
        <v>81</v>
      </c>
      <c r="BG1637" t="s">
        <v>81</v>
      </c>
      <c r="BH1637" t="s">
        <v>81</v>
      </c>
      <c r="BI1637" t="s">
        <v>81</v>
      </c>
      <c r="BJ1637" t="s">
        <v>82</v>
      </c>
      <c r="BK1637" t="s">
        <v>82</v>
      </c>
      <c r="BL1637" t="s">
        <v>200</v>
      </c>
      <c r="BM1637" t="s">
        <v>201</v>
      </c>
      <c r="BN1637" t="s">
        <v>81</v>
      </c>
      <c r="BO1637" t="s">
        <v>23903</v>
      </c>
      <c r="BP1637" t="s">
        <v>81</v>
      </c>
      <c r="BQ1637" t="s">
        <v>81</v>
      </c>
    </row>
    <row r="1638" spans="1:69" x14ac:dyDescent="0.2">
      <c r="A1638" s="5">
        <v>0</v>
      </c>
      <c r="B1638" t="s">
        <v>23904</v>
      </c>
      <c r="C1638" t="s">
        <v>21810</v>
      </c>
      <c r="D1638" t="s">
        <v>23905</v>
      </c>
      <c r="E1638" t="s">
        <v>23906</v>
      </c>
      <c r="F1638" t="s">
        <v>73</v>
      </c>
      <c r="G1638" t="s">
        <v>23907</v>
      </c>
      <c r="H1638" s="1">
        <v>43593</v>
      </c>
      <c r="I1638" s="1">
        <v>43721</v>
      </c>
      <c r="J1638" t="b">
        <v>0</v>
      </c>
      <c r="K1638" t="s">
        <v>75</v>
      </c>
      <c r="L1638" t="s">
        <v>267</v>
      </c>
      <c r="M1638" t="s">
        <v>90</v>
      </c>
      <c r="N1638">
        <v>30</v>
      </c>
      <c r="O1638" t="s">
        <v>21814</v>
      </c>
      <c r="P1638" t="s">
        <v>288</v>
      </c>
      <c r="Q1638" t="s">
        <v>23908</v>
      </c>
      <c r="R1638" t="s">
        <v>81</v>
      </c>
      <c r="S1638" t="s">
        <v>82</v>
      </c>
      <c r="T1638" s="1">
        <v>43593</v>
      </c>
      <c r="U1638" t="s">
        <v>23909</v>
      </c>
      <c r="V1638" t="s">
        <v>542</v>
      </c>
      <c r="W1638" s="2">
        <v>43913</v>
      </c>
      <c r="X1638" t="s">
        <v>23910</v>
      </c>
      <c r="Y1638" t="s">
        <v>148</v>
      </c>
      <c r="Z1638" t="s">
        <v>23911</v>
      </c>
      <c r="AA1638" t="s">
        <v>82</v>
      </c>
      <c r="AB1638" t="s">
        <v>21819</v>
      </c>
      <c r="AC1638" t="s">
        <v>21820</v>
      </c>
      <c r="AD1638" t="s">
        <v>7950</v>
      </c>
      <c r="AE1638" t="s">
        <v>148</v>
      </c>
      <c r="AF1638" t="s">
        <v>23911</v>
      </c>
      <c r="AG1638" t="s">
        <v>82</v>
      </c>
      <c r="AH1638" t="s">
        <v>21819</v>
      </c>
      <c r="AI1638" t="s">
        <v>21820</v>
      </c>
      <c r="AJ1638" t="s">
        <v>7950</v>
      </c>
      <c r="AK1638" t="s">
        <v>296</v>
      </c>
      <c r="AL1638" t="s">
        <v>21821</v>
      </c>
      <c r="AM1638" t="s">
        <v>88</v>
      </c>
      <c r="AN1638" t="s">
        <v>154</v>
      </c>
      <c r="AO1638" t="s">
        <v>90</v>
      </c>
      <c r="AP1638" t="s">
        <v>91</v>
      </c>
      <c r="AQ1638" t="s">
        <v>23912</v>
      </c>
      <c r="AR1638" t="s">
        <v>82</v>
      </c>
      <c r="AS1638" t="s">
        <v>23913</v>
      </c>
      <c r="AT1638" t="s">
        <v>23914</v>
      </c>
      <c r="AU1638" t="s">
        <v>81</v>
      </c>
      <c r="AV1638" t="s">
        <v>82</v>
      </c>
      <c r="AW1638" t="s">
        <v>82</v>
      </c>
      <c r="AX1638" t="s">
        <v>82</v>
      </c>
      <c r="AY1638" t="s">
        <v>82</v>
      </c>
      <c r="AZ1638" t="s">
        <v>82</v>
      </c>
      <c r="BA1638" t="s">
        <v>82</v>
      </c>
      <c r="BB1638" t="s">
        <v>82</v>
      </c>
      <c r="BC1638" t="s">
        <v>82</v>
      </c>
      <c r="BD1638" t="s">
        <v>82</v>
      </c>
      <c r="BE1638" t="s">
        <v>82</v>
      </c>
      <c r="BF1638" t="s">
        <v>82</v>
      </c>
      <c r="BG1638" t="s">
        <v>82</v>
      </c>
      <c r="BH1638" t="s">
        <v>82</v>
      </c>
      <c r="BI1638" t="s">
        <v>82</v>
      </c>
      <c r="BJ1638" t="s">
        <v>82</v>
      </c>
      <c r="BK1638" t="s">
        <v>82</v>
      </c>
      <c r="BL1638" t="s">
        <v>82</v>
      </c>
      <c r="BM1638" t="s">
        <v>82</v>
      </c>
      <c r="BN1638" t="s">
        <v>82</v>
      </c>
      <c r="BO1638" t="s">
        <v>82</v>
      </c>
      <c r="BP1638" t="s">
        <v>82</v>
      </c>
      <c r="BQ1638" t="s">
        <v>82</v>
      </c>
    </row>
    <row r="1639" spans="1:69" x14ac:dyDescent="0.2">
      <c r="A1639" s="5">
        <v>1</v>
      </c>
      <c r="B1639" t="s">
        <v>23915</v>
      </c>
      <c r="C1639" t="s">
        <v>23916</v>
      </c>
      <c r="D1639" t="s">
        <v>23917</v>
      </c>
      <c r="E1639" t="s">
        <v>23918</v>
      </c>
      <c r="F1639" t="s">
        <v>73</v>
      </c>
      <c r="G1639" t="s">
        <v>23919</v>
      </c>
      <c r="H1639" s="1">
        <v>43725</v>
      </c>
      <c r="I1639" s="1">
        <v>42732</v>
      </c>
      <c r="J1639" t="b">
        <v>0</v>
      </c>
      <c r="K1639" t="s">
        <v>75</v>
      </c>
      <c r="L1639" t="s">
        <v>482</v>
      </c>
      <c r="M1639" t="s">
        <v>363</v>
      </c>
      <c r="N1639">
        <v>174</v>
      </c>
      <c r="O1639" t="s">
        <v>15356</v>
      </c>
      <c r="P1639" t="s">
        <v>82</v>
      </c>
      <c r="Q1639" t="s">
        <v>366</v>
      </c>
      <c r="R1639" t="s">
        <v>81</v>
      </c>
      <c r="S1639">
        <v>1</v>
      </c>
      <c r="T1639" s="1">
        <v>43725</v>
      </c>
      <c r="U1639" t="s">
        <v>23920</v>
      </c>
      <c r="V1639" t="s">
        <v>146</v>
      </c>
      <c r="W1639" s="2">
        <v>43745</v>
      </c>
      <c r="X1639" t="s">
        <v>23921</v>
      </c>
      <c r="Y1639" t="s">
        <v>82</v>
      </c>
      <c r="Z1639" t="s">
        <v>82</v>
      </c>
      <c r="AA1639" t="s">
        <v>82</v>
      </c>
      <c r="AB1639" t="s">
        <v>82</v>
      </c>
      <c r="AC1639" t="s">
        <v>82</v>
      </c>
      <c r="AD1639" t="s">
        <v>82</v>
      </c>
      <c r="AE1639" t="s">
        <v>82</v>
      </c>
      <c r="AF1639" t="s">
        <v>82</v>
      </c>
      <c r="AG1639" t="s">
        <v>82</v>
      </c>
      <c r="AH1639" t="s">
        <v>82</v>
      </c>
      <c r="AI1639" t="s">
        <v>82</v>
      </c>
      <c r="AJ1639" t="s">
        <v>82</v>
      </c>
      <c r="AK1639" t="s">
        <v>110</v>
      </c>
      <c r="AL1639" t="s">
        <v>82</v>
      </c>
      <c r="AM1639" t="s">
        <v>88</v>
      </c>
      <c r="AN1639" t="s">
        <v>370</v>
      </c>
      <c r="AO1639" t="s">
        <v>2057</v>
      </c>
      <c r="AP1639" t="s">
        <v>91</v>
      </c>
      <c r="AQ1639" t="s">
        <v>23922</v>
      </c>
      <c r="AR1639" t="s">
        <v>82</v>
      </c>
      <c r="AS1639" t="s">
        <v>23923</v>
      </c>
      <c r="AT1639" t="s">
        <v>23924</v>
      </c>
      <c r="AU1639" t="s">
        <v>81</v>
      </c>
      <c r="AV1639" t="s">
        <v>82</v>
      </c>
      <c r="AW1639" t="s">
        <v>82</v>
      </c>
      <c r="AX1639" t="s">
        <v>82</v>
      </c>
      <c r="AY1639" t="s">
        <v>82</v>
      </c>
      <c r="AZ1639" t="s">
        <v>82</v>
      </c>
      <c r="BA1639" t="s">
        <v>82</v>
      </c>
      <c r="BB1639" t="s">
        <v>82</v>
      </c>
      <c r="BC1639" t="s">
        <v>82</v>
      </c>
      <c r="BD1639" t="s">
        <v>82</v>
      </c>
      <c r="BE1639" t="s">
        <v>82</v>
      </c>
      <c r="BF1639" t="s">
        <v>82</v>
      </c>
      <c r="BG1639" t="s">
        <v>82</v>
      </c>
      <c r="BH1639" t="s">
        <v>82</v>
      </c>
      <c r="BI1639" t="s">
        <v>82</v>
      </c>
      <c r="BJ1639" t="s">
        <v>82</v>
      </c>
      <c r="BK1639" t="s">
        <v>82</v>
      </c>
      <c r="BL1639" t="s">
        <v>82</v>
      </c>
      <c r="BM1639" t="s">
        <v>82</v>
      </c>
      <c r="BN1639" t="s">
        <v>82</v>
      </c>
      <c r="BO1639" t="s">
        <v>82</v>
      </c>
      <c r="BP1639" t="s">
        <v>82</v>
      </c>
      <c r="BQ1639" t="s">
        <v>82</v>
      </c>
    </row>
    <row r="1640" spans="1:69" x14ac:dyDescent="0.2">
      <c r="A1640" s="5">
        <v>1</v>
      </c>
      <c r="B1640" t="s">
        <v>23925</v>
      </c>
      <c r="C1640" t="s">
        <v>23926</v>
      </c>
      <c r="D1640" t="s">
        <v>23927</v>
      </c>
      <c r="E1640" t="s">
        <v>23928</v>
      </c>
      <c r="F1640" t="s">
        <v>73</v>
      </c>
      <c r="G1640" t="s">
        <v>23929</v>
      </c>
      <c r="H1640" s="1">
        <v>43512</v>
      </c>
      <c r="I1640" s="1">
        <v>43584</v>
      </c>
      <c r="J1640" t="b">
        <v>0</v>
      </c>
      <c r="K1640" t="s">
        <v>75</v>
      </c>
      <c r="L1640" t="s">
        <v>831</v>
      </c>
      <c r="M1640" t="s">
        <v>101</v>
      </c>
      <c r="N1640">
        <v>82</v>
      </c>
      <c r="O1640" t="s">
        <v>438</v>
      </c>
      <c r="P1640" t="s">
        <v>79</v>
      </c>
      <c r="Q1640" t="s">
        <v>366</v>
      </c>
      <c r="R1640" t="s">
        <v>81</v>
      </c>
      <c r="S1640" t="s">
        <v>82</v>
      </c>
      <c r="T1640" s="1">
        <v>43512</v>
      </c>
      <c r="U1640" t="s">
        <v>17968</v>
      </c>
      <c r="V1640" t="s">
        <v>834</v>
      </c>
      <c r="W1640" s="2">
        <v>44151</v>
      </c>
      <c r="X1640" t="s">
        <v>23930</v>
      </c>
      <c r="Y1640" t="s">
        <v>81</v>
      </c>
      <c r="Z1640" t="s">
        <v>23931</v>
      </c>
      <c r="AA1640" t="s">
        <v>82</v>
      </c>
      <c r="AB1640" t="s">
        <v>81</v>
      </c>
      <c r="AC1640" t="s">
        <v>81</v>
      </c>
      <c r="AD1640" t="s">
        <v>438</v>
      </c>
      <c r="AE1640" t="s">
        <v>81</v>
      </c>
      <c r="AF1640" t="s">
        <v>23931</v>
      </c>
      <c r="AG1640" t="s">
        <v>82</v>
      </c>
      <c r="AH1640" t="s">
        <v>81</v>
      </c>
      <c r="AI1640" t="s">
        <v>81</v>
      </c>
      <c r="AJ1640" t="s">
        <v>438</v>
      </c>
      <c r="AK1640" t="s">
        <v>110</v>
      </c>
      <c r="AL1640" t="s">
        <v>82</v>
      </c>
      <c r="AM1640" t="s">
        <v>88</v>
      </c>
      <c r="AN1640" t="s">
        <v>154</v>
      </c>
      <c r="AO1640" t="s">
        <v>3574</v>
      </c>
      <c r="AP1640" t="s">
        <v>91</v>
      </c>
      <c r="AQ1640" t="s">
        <v>23932</v>
      </c>
      <c r="AR1640" t="s">
        <v>82</v>
      </c>
      <c r="AS1640" t="s">
        <v>14628</v>
      </c>
      <c r="AT1640" t="s">
        <v>82</v>
      </c>
      <c r="AU1640" t="s">
        <v>81</v>
      </c>
      <c r="AV1640" t="s">
        <v>82</v>
      </c>
      <c r="AW1640" t="s">
        <v>82</v>
      </c>
      <c r="AX1640" t="s">
        <v>82</v>
      </c>
      <c r="AY1640" t="s">
        <v>82</v>
      </c>
      <c r="AZ1640" t="s">
        <v>82</v>
      </c>
      <c r="BA1640" t="s">
        <v>82</v>
      </c>
      <c r="BB1640" t="s">
        <v>82</v>
      </c>
      <c r="BC1640" t="s">
        <v>82</v>
      </c>
      <c r="BD1640" t="s">
        <v>82</v>
      </c>
      <c r="BE1640" t="s">
        <v>82</v>
      </c>
      <c r="BF1640" t="s">
        <v>82</v>
      </c>
      <c r="BG1640" t="s">
        <v>82</v>
      </c>
      <c r="BH1640" t="s">
        <v>82</v>
      </c>
      <c r="BI1640" t="s">
        <v>82</v>
      </c>
      <c r="BJ1640" t="s">
        <v>82</v>
      </c>
      <c r="BK1640" t="s">
        <v>82</v>
      </c>
      <c r="BL1640" t="s">
        <v>82</v>
      </c>
      <c r="BM1640" t="s">
        <v>82</v>
      </c>
      <c r="BN1640" t="s">
        <v>82</v>
      </c>
      <c r="BO1640" t="s">
        <v>82</v>
      </c>
      <c r="BP1640" t="s">
        <v>82</v>
      </c>
      <c r="BQ1640" t="s">
        <v>82</v>
      </c>
    </row>
    <row r="1641" spans="1:69" x14ac:dyDescent="0.2">
      <c r="A1641" s="5">
        <v>0</v>
      </c>
      <c r="B1641" t="s">
        <v>23933</v>
      </c>
      <c r="C1641" t="s">
        <v>23934</v>
      </c>
      <c r="D1641" t="s">
        <v>23935</v>
      </c>
      <c r="E1641" t="s">
        <v>23936</v>
      </c>
      <c r="F1641" t="s">
        <v>1119</v>
      </c>
      <c r="G1641" t="s">
        <v>23937</v>
      </c>
      <c r="H1641" s="1">
        <v>43362</v>
      </c>
      <c r="I1641" s="1">
        <v>43160</v>
      </c>
      <c r="J1641" t="b">
        <v>0</v>
      </c>
      <c r="K1641" t="s">
        <v>1121</v>
      </c>
      <c r="L1641" t="s">
        <v>23938</v>
      </c>
      <c r="M1641" t="s">
        <v>90</v>
      </c>
      <c r="N1641">
        <v>56</v>
      </c>
      <c r="O1641" t="s">
        <v>23939</v>
      </c>
      <c r="P1641" t="s">
        <v>1124</v>
      </c>
      <c r="Q1641" t="s">
        <v>23940</v>
      </c>
      <c r="R1641" t="s">
        <v>81</v>
      </c>
      <c r="S1641">
        <v>1</v>
      </c>
      <c r="T1641" s="1">
        <v>43362</v>
      </c>
      <c r="U1641" s="1">
        <v>43160</v>
      </c>
      <c r="V1641" t="s">
        <v>23941</v>
      </c>
      <c r="W1641" s="2">
        <v>44139</v>
      </c>
      <c r="X1641" t="s">
        <v>23942</v>
      </c>
      <c r="Y1641" t="s">
        <v>23943</v>
      </c>
      <c r="Z1641" t="s">
        <v>23944</v>
      </c>
      <c r="AA1641" t="s">
        <v>23945</v>
      </c>
      <c r="AB1641" t="s">
        <v>23946</v>
      </c>
      <c r="AC1641" t="s">
        <v>23947</v>
      </c>
      <c r="AD1641" t="s">
        <v>23948</v>
      </c>
      <c r="AE1641" t="s">
        <v>23943</v>
      </c>
      <c r="AF1641" t="s">
        <v>23944</v>
      </c>
      <c r="AG1641" t="s">
        <v>23945</v>
      </c>
      <c r="AH1641" t="s">
        <v>23946</v>
      </c>
      <c r="AI1641" t="s">
        <v>23947</v>
      </c>
      <c r="AJ1641" t="s">
        <v>23948</v>
      </c>
      <c r="AK1641" t="s">
        <v>296</v>
      </c>
      <c r="AL1641" t="s">
        <v>23949</v>
      </c>
      <c r="AM1641" t="s">
        <v>23950</v>
      </c>
      <c r="AN1641" t="s">
        <v>23951</v>
      </c>
      <c r="AO1641" t="s">
        <v>3159</v>
      </c>
      <c r="AP1641" t="s">
        <v>23952</v>
      </c>
      <c r="AQ1641" t="s">
        <v>23953</v>
      </c>
      <c r="AR1641" t="s">
        <v>23954</v>
      </c>
      <c r="AS1641" t="s">
        <v>23955</v>
      </c>
      <c r="AT1641" t="s">
        <v>23956</v>
      </c>
      <c r="AU1641" t="s">
        <v>81</v>
      </c>
      <c r="AV1641" t="s">
        <v>82</v>
      </c>
      <c r="AW1641" t="s">
        <v>643</v>
      </c>
      <c r="AX1641" t="s">
        <v>81</v>
      </c>
      <c r="AY1641" t="s">
        <v>81</v>
      </c>
      <c r="AZ1641" t="s">
        <v>81</v>
      </c>
      <c r="BA1641" t="s">
        <v>82</v>
      </c>
      <c r="BB1641" s="1">
        <v>1</v>
      </c>
      <c r="BC1641" t="s">
        <v>81</v>
      </c>
      <c r="BD1641" t="s">
        <v>81</v>
      </c>
      <c r="BE1641" t="s">
        <v>81</v>
      </c>
      <c r="BF1641" t="s">
        <v>81</v>
      </c>
      <c r="BG1641" t="s">
        <v>81</v>
      </c>
      <c r="BH1641" t="s">
        <v>81</v>
      </c>
      <c r="BI1641" t="s">
        <v>81</v>
      </c>
      <c r="BJ1641" t="s">
        <v>82</v>
      </c>
      <c r="BK1641" t="s">
        <v>82</v>
      </c>
      <c r="BL1641" t="s">
        <v>81</v>
      </c>
      <c r="BM1641" t="s">
        <v>201</v>
      </c>
      <c r="BN1641" t="s">
        <v>81</v>
      </c>
      <c r="BO1641" t="s">
        <v>81</v>
      </c>
      <c r="BP1641" t="s">
        <v>81</v>
      </c>
      <c r="BQ1641" t="s">
        <v>81</v>
      </c>
    </row>
    <row r="1642" spans="1:69" x14ac:dyDescent="0.2">
      <c r="A1642" s="5">
        <v>0</v>
      </c>
      <c r="B1642" t="s">
        <v>23957</v>
      </c>
      <c r="C1642" t="s">
        <v>23958</v>
      </c>
      <c r="D1642" t="s">
        <v>23959</v>
      </c>
      <c r="E1642" t="s">
        <v>23957</v>
      </c>
      <c r="F1642" t="s">
        <v>73</v>
      </c>
      <c r="G1642" t="s">
        <v>23960</v>
      </c>
      <c r="H1642" s="1">
        <v>43299</v>
      </c>
      <c r="I1642" s="1">
        <v>42560</v>
      </c>
      <c r="J1642" t="b">
        <v>0</v>
      </c>
      <c r="K1642" t="s">
        <v>75</v>
      </c>
      <c r="L1642" t="s">
        <v>979</v>
      </c>
      <c r="M1642" t="s">
        <v>90</v>
      </c>
      <c r="N1642">
        <v>100</v>
      </c>
      <c r="O1642" t="s">
        <v>23961</v>
      </c>
      <c r="P1642" t="s">
        <v>82</v>
      </c>
      <c r="Q1642" t="s">
        <v>23962</v>
      </c>
      <c r="R1642" t="s">
        <v>81</v>
      </c>
      <c r="S1642">
        <v>1</v>
      </c>
      <c r="T1642" s="1">
        <v>43299</v>
      </c>
      <c r="U1642" t="s">
        <v>23963</v>
      </c>
      <c r="V1642" t="s">
        <v>84</v>
      </c>
      <c r="W1642" s="2">
        <v>44046</v>
      </c>
      <c r="X1642" t="s">
        <v>23964</v>
      </c>
      <c r="Y1642" t="s">
        <v>82</v>
      </c>
      <c r="Z1642" t="s">
        <v>82</v>
      </c>
      <c r="AA1642" t="s">
        <v>82</v>
      </c>
      <c r="AB1642" t="s">
        <v>82</v>
      </c>
      <c r="AC1642" t="s">
        <v>82</v>
      </c>
      <c r="AD1642" t="s">
        <v>82</v>
      </c>
      <c r="AE1642" t="s">
        <v>82</v>
      </c>
      <c r="AF1642" t="s">
        <v>82</v>
      </c>
      <c r="AG1642" t="s">
        <v>82</v>
      </c>
      <c r="AH1642" t="s">
        <v>82</v>
      </c>
      <c r="AI1642" t="s">
        <v>82</v>
      </c>
      <c r="AJ1642" t="s">
        <v>82</v>
      </c>
      <c r="AK1642" t="s">
        <v>110</v>
      </c>
      <c r="AL1642" t="s">
        <v>82</v>
      </c>
      <c r="AM1642" t="s">
        <v>88</v>
      </c>
      <c r="AN1642" t="s">
        <v>90</v>
      </c>
      <c r="AO1642" t="s">
        <v>90</v>
      </c>
      <c r="AP1642" t="s">
        <v>91</v>
      </c>
      <c r="AQ1642" t="s">
        <v>23965</v>
      </c>
      <c r="AR1642" t="s">
        <v>82</v>
      </c>
      <c r="AS1642" t="s">
        <v>23966</v>
      </c>
      <c r="AT1642" t="s">
        <v>82</v>
      </c>
      <c r="AU1642" t="s">
        <v>81</v>
      </c>
      <c r="AV1642" t="s">
        <v>82</v>
      </c>
      <c r="AW1642" t="s">
        <v>82</v>
      </c>
      <c r="AX1642" t="s">
        <v>82</v>
      </c>
      <c r="AY1642" t="s">
        <v>82</v>
      </c>
      <c r="AZ1642" t="s">
        <v>82</v>
      </c>
      <c r="BA1642" t="s">
        <v>82</v>
      </c>
      <c r="BB1642" t="s">
        <v>82</v>
      </c>
      <c r="BC1642" t="s">
        <v>82</v>
      </c>
      <c r="BD1642" t="s">
        <v>82</v>
      </c>
      <c r="BE1642" t="s">
        <v>82</v>
      </c>
      <c r="BF1642" t="s">
        <v>82</v>
      </c>
      <c r="BG1642" t="s">
        <v>82</v>
      </c>
      <c r="BH1642" t="s">
        <v>82</v>
      </c>
      <c r="BI1642" t="s">
        <v>82</v>
      </c>
      <c r="BJ1642" t="s">
        <v>82</v>
      </c>
      <c r="BK1642" t="s">
        <v>82</v>
      </c>
      <c r="BL1642" t="s">
        <v>82</v>
      </c>
      <c r="BM1642" t="s">
        <v>82</v>
      </c>
      <c r="BN1642" t="s">
        <v>82</v>
      </c>
      <c r="BO1642" t="s">
        <v>82</v>
      </c>
      <c r="BP1642" t="s">
        <v>82</v>
      </c>
      <c r="BQ1642" t="s">
        <v>82</v>
      </c>
    </row>
    <row r="1643" spans="1:69" x14ac:dyDescent="0.2">
      <c r="A1643" s="5">
        <v>1</v>
      </c>
      <c r="B1643" t="s">
        <v>23967</v>
      </c>
      <c r="C1643" t="s">
        <v>23968</v>
      </c>
      <c r="D1643" t="s">
        <v>23969</v>
      </c>
      <c r="E1643" t="s">
        <v>23967</v>
      </c>
      <c r="F1643" t="s">
        <v>553</v>
      </c>
      <c r="G1643" t="s">
        <v>23970</v>
      </c>
      <c r="H1643" s="1">
        <v>43432</v>
      </c>
      <c r="I1643" s="1">
        <v>43466</v>
      </c>
      <c r="J1643" t="b">
        <v>0</v>
      </c>
      <c r="K1643" t="s">
        <v>555</v>
      </c>
      <c r="L1643" t="s">
        <v>1531</v>
      </c>
      <c r="M1643" t="s">
        <v>1774</v>
      </c>
      <c r="N1643" t="s">
        <v>23971</v>
      </c>
      <c r="O1643" t="s">
        <v>23972</v>
      </c>
      <c r="P1643" t="s">
        <v>365</v>
      </c>
      <c r="Q1643" t="s">
        <v>23973</v>
      </c>
      <c r="R1643" t="s">
        <v>81</v>
      </c>
      <c r="S1643" t="s">
        <v>82</v>
      </c>
      <c r="T1643" s="1">
        <v>43432</v>
      </c>
      <c r="U1643" s="1">
        <v>43466</v>
      </c>
      <c r="V1643" t="s">
        <v>553</v>
      </c>
      <c r="W1643" s="2">
        <v>43438</v>
      </c>
      <c r="X1643" t="s">
        <v>82</v>
      </c>
      <c r="Y1643" t="s">
        <v>23974</v>
      </c>
      <c r="Z1643" t="s">
        <v>81</v>
      </c>
      <c r="AA1643" t="s">
        <v>4227</v>
      </c>
      <c r="AB1643" t="s">
        <v>23975</v>
      </c>
      <c r="AC1643" t="s">
        <v>23976</v>
      </c>
      <c r="AD1643" t="s">
        <v>23977</v>
      </c>
      <c r="AE1643" t="s">
        <v>23978</v>
      </c>
      <c r="AF1643" t="s">
        <v>81</v>
      </c>
      <c r="AG1643" t="s">
        <v>4227</v>
      </c>
      <c r="AH1643" t="s">
        <v>23979</v>
      </c>
      <c r="AI1643" t="s">
        <v>23980</v>
      </c>
      <c r="AJ1643" t="s">
        <v>4225</v>
      </c>
      <c r="AK1643" t="s">
        <v>212</v>
      </c>
      <c r="AL1643" t="s">
        <v>82</v>
      </c>
      <c r="AM1643" t="s">
        <v>23981</v>
      </c>
      <c r="AN1643" t="s">
        <v>81</v>
      </c>
      <c r="AO1643" t="s">
        <v>81</v>
      </c>
      <c r="AP1643" t="s">
        <v>1211</v>
      </c>
      <c r="AQ1643" t="s">
        <v>23982</v>
      </c>
      <c r="AR1643" t="s">
        <v>23983</v>
      </c>
      <c r="AS1643" t="s">
        <v>4828</v>
      </c>
      <c r="AT1643" t="s">
        <v>23984</v>
      </c>
      <c r="AU1643" t="s">
        <v>81</v>
      </c>
      <c r="AV1643" t="s">
        <v>82</v>
      </c>
      <c r="AW1643" t="s">
        <v>81</v>
      </c>
      <c r="AX1643" t="s">
        <v>81</v>
      </c>
      <c r="AY1643" t="s">
        <v>81</v>
      </c>
      <c r="AZ1643" t="s">
        <v>81</v>
      </c>
      <c r="BA1643" t="s">
        <v>82</v>
      </c>
      <c r="BB1643" s="1">
        <v>1</v>
      </c>
      <c r="BC1643" t="s">
        <v>81</v>
      </c>
      <c r="BD1643" t="s">
        <v>81</v>
      </c>
      <c r="BE1643" t="s">
        <v>81</v>
      </c>
      <c r="BF1643" t="s">
        <v>81</v>
      </c>
      <c r="BG1643" t="s">
        <v>81</v>
      </c>
      <c r="BH1643" t="s">
        <v>81</v>
      </c>
      <c r="BI1643" t="s">
        <v>81</v>
      </c>
      <c r="BJ1643" t="s">
        <v>82</v>
      </c>
      <c r="BK1643" t="s">
        <v>82</v>
      </c>
      <c r="BL1643" t="s">
        <v>200</v>
      </c>
      <c r="BM1643" t="s">
        <v>23985</v>
      </c>
      <c r="BN1643" t="s">
        <v>81</v>
      </c>
      <c r="BO1643" t="s">
        <v>6413</v>
      </c>
      <c r="BP1643" t="s">
        <v>4244</v>
      </c>
      <c r="BQ1643" t="s">
        <v>81</v>
      </c>
    </row>
    <row r="1644" spans="1:69" x14ac:dyDescent="0.2">
      <c r="A1644" s="5">
        <v>1</v>
      </c>
      <c r="B1644" t="s">
        <v>1642</v>
      </c>
      <c r="C1644" t="s">
        <v>23986</v>
      </c>
      <c r="D1644" t="s">
        <v>1644</v>
      </c>
      <c r="E1644" t="s">
        <v>1645</v>
      </c>
      <c r="F1644" t="s">
        <v>178</v>
      </c>
      <c r="G1644" t="s">
        <v>23987</v>
      </c>
      <c r="H1644" s="1">
        <v>42999</v>
      </c>
      <c r="I1644" s="1">
        <v>43046</v>
      </c>
      <c r="J1644" t="b">
        <v>0</v>
      </c>
      <c r="K1644" t="s">
        <v>180</v>
      </c>
      <c r="L1644" t="s">
        <v>3546</v>
      </c>
      <c r="M1644" t="s">
        <v>723</v>
      </c>
      <c r="N1644">
        <v>200</v>
      </c>
      <c r="O1644" t="s">
        <v>1648</v>
      </c>
      <c r="P1644" t="s">
        <v>21734</v>
      </c>
      <c r="Q1644" t="s">
        <v>1650</v>
      </c>
      <c r="R1644" t="s">
        <v>1651</v>
      </c>
      <c r="S1644" t="s">
        <v>82</v>
      </c>
      <c r="T1644" s="1">
        <v>42999</v>
      </c>
      <c r="U1644" s="1">
        <v>43046</v>
      </c>
      <c r="V1644" t="s">
        <v>186</v>
      </c>
      <c r="W1644" s="2">
        <v>43901</v>
      </c>
      <c r="X1644" t="s">
        <v>1652</v>
      </c>
      <c r="Y1644" t="s">
        <v>314</v>
      </c>
      <c r="Z1644" t="s">
        <v>81</v>
      </c>
      <c r="AA1644" t="s">
        <v>1653</v>
      </c>
      <c r="AB1644" t="s">
        <v>1654</v>
      </c>
      <c r="AC1644">
        <v>436649639345</v>
      </c>
      <c r="AD1644" t="s">
        <v>1648</v>
      </c>
      <c r="AE1644" t="s">
        <v>314</v>
      </c>
      <c r="AF1644" t="s">
        <v>81</v>
      </c>
      <c r="AG1644" t="s">
        <v>1653</v>
      </c>
      <c r="AH1644" t="s">
        <v>1654</v>
      </c>
      <c r="AI1644">
        <v>436649639345</v>
      </c>
      <c r="AJ1644" t="s">
        <v>1648</v>
      </c>
      <c r="AK1644" t="s">
        <v>191</v>
      </c>
      <c r="AL1644" t="s">
        <v>82</v>
      </c>
      <c r="AM1644" t="s">
        <v>1648</v>
      </c>
      <c r="AN1644" t="s">
        <v>81</v>
      </c>
      <c r="AO1644" t="s">
        <v>81</v>
      </c>
      <c r="AP1644" t="s">
        <v>351</v>
      </c>
      <c r="AQ1644" t="s">
        <v>23988</v>
      </c>
      <c r="AR1644" t="s">
        <v>23989</v>
      </c>
      <c r="AS1644" t="s">
        <v>23990</v>
      </c>
      <c r="AT1644" t="s">
        <v>23991</v>
      </c>
      <c r="AU1644" t="s">
        <v>197</v>
      </c>
      <c r="AV1644" t="s">
        <v>82</v>
      </c>
      <c r="AW1644" t="s">
        <v>198</v>
      </c>
      <c r="AX1644" t="s">
        <v>81</v>
      </c>
      <c r="AY1644" t="s">
        <v>81</v>
      </c>
      <c r="AZ1644" t="s">
        <v>1659</v>
      </c>
      <c r="BA1644" t="s">
        <v>82</v>
      </c>
      <c r="BB1644" s="1">
        <v>1</v>
      </c>
      <c r="BC1644" t="s">
        <v>199</v>
      </c>
      <c r="BD1644" t="s">
        <v>199</v>
      </c>
      <c r="BE1644" t="s">
        <v>199</v>
      </c>
      <c r="BF1644" t="s">
        <v>199</v>
      </c>
      <c r="BG1644" t="s">
        <v>81</v>
      </c>
      <c r="BH1644" t="s">
        <v>81</v>
      </c>
      <c r="BI1644" t="s">
        <v>81</v>
      </c>
      <c r="BJ1644" t="s">
        <v>82</v>
      </c>
      <c r="BK1644" t="s">
        <v>82</v>
      </c>
      <c r="BL1644" t="s">
        <v>200</v>
      </c>
      <c r="BM1644" t="s">
        <v>23992</v>
      </c>
      <c r="BN1644" t="s">
        <v>81</v>
      </c>
      <c r="BO1644" t="s">
        <v>81</v>
      </c>
      <c r="BP1644" t="s">
        <v>81</v>
      </c>
      <c r="BQ1644" t="s">
        <v>81</v>
      </c>
    </row>
    <row r="1645" spans="1:69" x14ac:dyDescent="0.2">
      <c r="A1645" s="5">
        <v>0</v>
      </c>
      <c r="B1645" t="s">
        <v>81</v>
      </c>
      <c r="C1645" t="s">
        <v>23993</v>
      </c>
      <c r="D1645" t="s">
        <v>23994</v>
      </c>
      <c r="E1645" t="s">
        <v>23995</v>
      </c>
      <c r="F1645" t="s">
        <v>120</v>
      </c>
      <c r="G1645" t="s">
        <v>23996</v>
      </c>
      <c r="H1645" s="1">
        <v>43282</v>
      </c>
      <c r="I1645" s="1">
        <v>42795</v>
      </c>
      <c r="J1645" t="b">
        <v>0</v>
      </c>
      <c r="K1645" t="s">
        <v>75</v>
      </c>
      <c r="L1645" t="s">
        <v>329</v>
      </c>
      <c r="M1645" t="s">
        <v>1830</v>
      </c>
      <c r="N1645">
        <v>100</v>
      </c>
      <c r="O1645" t="s">
        <v>23997</v>
      </c>
      <c r="P1645" t="s">
        <v>125</v>
      </c>
      <c r="Q1645" t="s">
        <v>10175</v>
      </c>
      <c r="R1645" t="s">
        <v>81</v>
      </c>
      <c r="S1645">
        <v>1</v>
      </c>
      <c r="T1645" s="1">
        <v>43282</v>
      </c>
      <c r="U1645" s="1">
        <v>42795</v>
      </c>
      <c r="V1645" t="s">
        <v>127</v>
      </c>
      <c r="W1645" s="2">
        <v>43557</v>
      </c>
      <c r="X1645" t="s">
        <v>82</v>
      </c>
      <c r="Y1645" t="s">
        <v>82</v>
      </c>
      <c r="Z1645" t="s">
        <v>82</v>
      </c>
      <c r="AA1645" t="s">
        <v>82</v>
      </c>
      <c r="AB1645" t="s">
        <v>82</v>
      </c>
      <c r="AC1645" t="s">
        <v>82</v>
      </c>
      <c r="AD1645" t="s">
        <v>82</v>
      </c>
      <c r="AE1645" t="s">
        <v>82</v>
      </c>
      <c r="AF1645" t="s">
        <v>82</v>
      </c>
      <c r="AG1645" t="s">
        <v>82</v>
      </c>
      <c r="AH1645" t="s">
        <v>82</v>
      </c>
      <c r="AI1645" t="s">
        <v>82</v>
      </c>
      <c r="AJ1645" t="s">
        <v>82</v>
      </c>
      <c r="AK1645" t="s">
        <v>296</v>
      </c>
      <c r="AL1645" t="s">
        <v>82</v>
      </c>
      <c r="AM1645" t="s">
        <v>23997</v>
      </c>
      <c r="AN1645" t="s">
        <v>23998</v>
      </c>
      <c r="AO1645" t="s">
        <v>394</v>
      </c>
      <c r="AP1645" t="s">
        <v>132</v>
      </c>
      <c r="AQ1645" t="s">
        <v>23999</v>
      </c>
      <c r="AR1645" t="s">
        <v>24000</v>
      </c>
      <c r="AS1645" t="s">
        <v>24001</v>
      </c>
      <c r="AT1645" t="s">
        <v>82</v>
      </c>
      <c r="AU1645" t="s">
        <v>81</v>
      </c>
      <c r="AV1645" t="s">
        <v>82</v>
      </c>
      <c r="AW1645" t="s">
        <v>81</v>
      </c>
      <c r="AX1645" t="s">
        <v>81</v>
      </c>
      <c r="AY1645" t="s">
        <v>81</v>
      </c>
      <c r="AZ1645" t="s">
        <v>81</v>
      </c>
      <c r="BA1645" t="s">
        <v>82</v>
      </c>
      <c r="BB1645" s="1">
        <v>1</v>
      </c>
      <c r="BC1645" t="s">
        <v>81</v>
      </c>
      <c r="BD1645" t="s">
        <v>81</v>
      </c>
      <c r="BE1645" t="s">
        <v>81</v>
      </c>
      <c r="BF1645" t="s">
        <v>81</v>
      </c>
      <c r="BG1645" t="s">
        <v>81</v>
      </c>
      <c r="BH1645" t="s">
        <v>81</v>
      </c>
      <c r="BI1645" t="s">
        <v>81</v>
      </c>
      <c r="BJ1645" t="s">
        <v>82</v>
      </c>
      <c r="BK1645" t="s">
        <v>82</v>
      </c>
      <c r="BL1645" t="s">
        <v>81</v>
      </c>
      <c r="BM1645" t="s">
        <v>137</v>
      </c>
      <c r="BN1645" t="s">
        <v>81</v>
      </c>
      <c r="BO1645" t="s">
        <v>81</v>
      </c>
      <c r="BP1645" t="s">
        <v>81</v>
      </c>
      <c r="BQ1645" t="s">
        <v>81</v>
      </c>
    </row>
    <row r="1646" spans="1:69" x14ac:dyDescent="0.2">
      <c r="A1646" s="5">
        <v>0</v>
      </c>
      <c r="B1646" t="s">
        <v>24002</v>
      </c>
      <c r="C1646" t="s">
        <v>24003</v>
      </c>
      <c r="D1646" t="s">
        <v>24004</v>
      </c>
      <c r="E1646" t="s">
        <v>24005</v>
      </c>
      <c r="F1646" t="s">
        <v>73</v>
      </c>
      <c r="G1646" t="s">
        <v>24006</v>
      </c>
      <c r="H1646" s="1">
        <v>43823</v>
      </c>
      <c r="I1646" s="1">
        <v>44019</v>
      </c>
      <c r="J1646" t="b">
        <v>0</v>
      </c>
      <c r="K1646" t="s">
        <v>75</v>
      </c>
      <c r="L1646" t="s">
        <v>15224</v>
      </c>
      <c r="M1646" t="s">
        <v>90</v>
      </c>
      <c r="N1646">
        <v>1600</v>
      </c>
      <c r="O1646" t="s">
        <v>24007</v>
      </c>
      <c r="P1646" t="s">
        <v>79</v>
      </c>
      <c r="Q1646" t="s">
        <v>24008</v>
      </c>
      <c r="R1646" t="s">
        <v>81</v>
      </c>
      <c r="S1646" t="s">
        <v>82</v>
      </c>
      <c r="T1646" s="1">
        <v>43823</v>
      </c>
      <c r="U1646" t="s">
        <v>24009</v>
      </c>
      <c r="V1646" t="s">
        <v>1570</v>
      </c>
      <c r="W1646" s="2">
        <v>44088</v>
      </c>
      <c r="X1646" t="s">
        <v>24010</v>
      </c>
      <c r="Y1646" t="s">
        <v>523</v>
      </c>
      <c r="Z1646" t="s">
        <v>24011</v>
      </c>
      <c r="AA1646" t="s">
        <v>82</v>
      </c>
      <c r="AB1646" t="s">
        <v>24012</v>
      </c>
      <c r="AC1646" t="s">
        <v>24013</v>
      </c>
      <c r="AD1646" t="s">
        <v>24014</v>
      </c>
      <c r="AE1646" t="s">
        <v>523</v>
      </c>
      <c r="AF1646" t="s">
        <v>24011</v>
      </c>
      <c r="AG1646" t="s">
        <v>82</v>
      </c>
      <c r="AH1646" t="s">
        <v>24012</v>
      </c>
      <c r="AI1646" t="s">
        <v>24013</v>
      </c>
      <c r="AJ1646" t="s">
        <v>24014</v>
      </c>
      <c r="AK1646" t="s">
        <v>296</v>
      </c>
      <c r="AL1646" t="s">
        <v>24015</v>
      </c>
      <c r="AM1646" t="s">
        <v>88</v>
      </c>
      <c r="AN1646" t="s">
        <v>89</v>
      </c>
      <c r="AO1646" t="s">
        <v>90</v>
      </c>
      <c r="AP1646" t="s">
        <v>91</v>
      </c>
      <c r="AQ1646" t="s">
        <v>24016</v>
      </c>
      <c r="AR1646" t="s">
        <v>82</v>
      </c>
      <c r="AS1646" t="s">
        <v>24017</v>
      </c>
      <c r="AT1646" t="s">
        <v>24018</v>
      </c>
      <c r="AU1646" t="s">
        <v>81</v>
      </c>
      <c r="AV1646" t="s">
        <v>82</v>
      </c>
      <c r="AW1646" t="s">
        <v>82</v>
      </c>
      <c r="AX1646" t="s">
        <v>82</v>
      </c>
      <c r="AY1646" t="s">
        <v>82</v>
      </c>
      <c r="AZ1646" t="s">
        <v>82</v>
      </c>
      <c r="BA1646" t="s">
        <v>82</v>
      </c>
      <c r="BB1646" t="s">
        <v>82</v>
      </c>
      <c r="BC1646" t="s">
        <v>82</v>
      </c>
      <c r="BD1646" t="s">
        <v>82</v>
      </c>
      <c r="BE1646" t="s">
        <v>82</v>
      </c>
      <c r="BF1646" t="s">
        <v>82</v>
      </c>
      <c r="BG1646" t="s">
        <v>82</v>
      </c>
      <c r="BH1646" t="s">
        <v>82</v>
      </c>
      <c r="BI1646" t="s">
        <v>82</v>
      </c>
      <c r="BJ1646" t="s">
        <v>82</v>
      </c>
      <c r="BK1646" t="s">
        <v>82</v>
      </c>
      <c r="BL1646" t="s">
        <v>82</v>
      </c>
      <c r="BM1646" t="s">
        <v>82</v>
      </c>
      <c r="BN1646" t="s">
        <v>82</v>
      </c>
      <c r="BO1646" t="s">
        <v>82</v>
      </c>
      <c r="BP1646" t="s">
        <v>82</v>
      </c>
      <c r="BQ1646" t="s">
        <v>82</v>
      </c>
    </row>
    <row r="1647" spans="1:69" x14ac:dyDescent="0.2">
      <c r="A1647" s="5">
        <v>0</v>
      </c>
      <c r="B1647" t="s">
        <v>24019</v>
      </c>
      <c r="C1647" t="s">
        <v>24020</v>
      </c>
      <c r="D1647" t="s">
        <v>24021</v>
      </c>
      <c r="E1647" t="s">
        <v>24022</v>
      </c>
      <c r="F1647" t="s">
        <v>73</v>
      </c>
      <c r="G1647" t="s">
        <v>24023</v>
      </c>
      <c r="H1647" s="1">
        <v>42871</v>
      </c>
      <c r="I1647" s="1">
        <v>43269</v>
      </c>
      <c r="J1647" t="b">
        <v>0</v>
      </c>
      <c r="K1647" t="s">
        <v>75</v>
      </c>
      <c r="L1647" t="s">
        <v>465</v>
      </c>
      <c r="M1647" t="s">
        <v>90</v>
      </c>
      <c r="N1647">
        <v>68</v>
      </c>
      <c r="O1647" t="s">
        <v>3582</v>
      </c>
      <c r="P1647" t="s">
        <v>1622</v>
      </c>
      <c r="Q1647" t="s">
        <v>950</v>
      </c>
      <c r="R1647" t="s">
        <v>81</v>
      </c>
      <c r="S1647" t="s">
        <v>82</v>
      </c>
      <c r="T1647" s="1">
        <v>42871</v>
      </c>
      <c r="U1647" t="s">
        <v>24024</v>
      </c>
      <c r="V1647" t="s">
        <v>585</v>
      </c>
      <c r="W1647" s="2">
        <v>43878</v>
      </c>
      <c r="X1647" t="s">
        <v>24025</v>
      </c>
      <c r="Y1647" t="s">
        <v>273</v>
      </c>
      <c r="Z1647" t="s">
        <v>24026</v>
      </c>
      <c r="AA1647" t="s">
        <v>82</v>
      </c>
      <c r="AB1647" t="s">
        <v>24027</v>
      </c>
      <c r="AC1647" t="s">
        <v>24028</v>
      </c>
      <c r="AD1647" t="s">
        <v>24029</v>
      </c>
      <c r="AE1647" t="s">
        <v>273</v>
      </c>
      <c r="AF1647" t="s">
        <v>24026</v>
      </c>
      <c r="AG1647" t="s">
        <v>82</v>
      </c>
      <c r="AH1647" t="s">
        <v>24027</v>
      </c>
      <c r="AI1647" t="s">
        <v>24028</v>
      </c>
      <c r="AJ1647" t="s">
        <v>24029</v>
      </c>
      <c r="AK1647" t="s">
        <v>296</v>
      </c>
      <c r="AL1647" t="s">
        <v>24030</v>
      </c>
      <c r="AM1647" t="s">
        <v>88</v>
      </c>
      <c r="AN1647" t="s">
        <v>154</v>
      </c>
      <c r="AO1647" t="s">
        <v>277</v>
      </c>
      <c r="AP1647" t="s">
        <v>91</v>
      </c>
      <c r="AQ1647" t="s">
        <v>24031</v>
      </c>
      <c r="AR1647" t="s">
        <v>82</v>
      </c>
      <c r="AS1647" t="s">
        <v>24032</v>
      </c>
      <c r="AT1647" t="s">
        <v>24033</v>
      </c>
      <c r="AU1647" t="s">
        <v>81</v>
      </c>
      <c r="AV1647" t="s">
        <v>82</v>
      </c>
      <c r="AW1647" t="s">
        <v>82</v>
      </c>
      <c r="AX1647" t="s">
        <v>82</v>
      </c>
      <c r="AY1647" t="s">
        <v>82</v>
      </c>
      <c r="AZ1647" t="s">
        <v>82</v>
      </c>
      <c r="BA1647" t="s">
        <v>82</v>
      </c>
      <c r="BB1647" t="s">
        <v>82</v>
      </c>
      <c r="BC1647" t="s">
        <v>82</v>
      </c>
      <c r="BD1647" t="s">
        <v>82</v>
      </c>
      <c r="BE1647" t="s">
        <v>82</v>
      </c>
      <c r="BF1647" t="s">
        <v>82</v>
      </c>
      <c r="BG1647" t="s">
        <v>82</v>
      </c>
      <c r="BH1647" t="s">
        <v>82</v>
      </c>
      <c r="BI1647" t="s">
        <v>82</v>
      </c>
      <c r="BJ1647" t="s">
        <v>82</v>
      </c>
      <c r="BK1647" t="s">
        <v>82</v>
      </c>
      <c r="BL1647" t="s">
        <v>82</v>
      </c>
      <c r="BM1647" t="s">
        <v>82</v>
      </c>
      <c r="BN1647" t="s">
        <v>82</v>
      </c>
      <c r="BO1647" t="s">
        <v>82</v>
      </c>
      <c r="BP1647" t="s">
        <v>82</v>
      </c>
      <c r="BQ1647" t="s">
        <v>82</v>
      </c>
    </row>
    <row r="1648" spans="1:69" x14ac:dyDescent="0.2">
      <c r="A1648" s="5">
        <v>0</v>
      </c>
      <c r="B1648" t="s">
        <v>24034</v>
      </c>
      <c r="C1648" t="s">
        <v>24035</v>
      </c>
      <c r="D1648" t="s">
        <v>24036</v>
      </c>
      <c r="E1648" t="s">
        <v>24037</v>
      </c>
      <c r="F1648" t="s">
        <v>73</v>
      </c>
      <c r="G1648" t="s">
        <v>24038</v>
      </c>
      <c r="H1648" s="1">
        <v>43696</v>
      </c>
      <c r="I1648" s="1">
        <v>43770</v>
      </c>
      <c r="J1648" t="b">
        <v>0</v>
      </c>
      <c r="K1648" t="s">
        <v>75</v>
      </c>
      <c r="L1648" t="s">
        <v>3922</v>
      </c>
      <c r="M1648" t="s">
        <v>90</v>
      </c>
      <c r="N1648">
        <v>45</v>
      </c>
      <c r="O1648" t="s">
        <v>24039</v>
      </c>
      <c r="P1648" t="s">
        <v>2657</v>
      </c>
      <c r="Q1648" t="s">
        <v>24040</v>
      </c>
      <c r="R1648" t="s">
        <v>81</v>
      </c>
      <c r="S1648" t="s">
        <v>82</v>
      </c>
      <c r="T1648" s="1">
        <v>43696</v>
      </c>
      <c r="U1648" t="s">
        <v>3244</v>
      </c>
      <c r="V1648" t="s">
        <v>468</v>
      </c>
      <c r="W1648" s="2">
        <v>44144</v>
      </c>
      <c r="X1648" t="s">
        <v>24041</v>
      </c>
      <c r="Y1648" t="s">
        <v>227</v>
      </c>
      <c r="Z1648" t="s">
        <v>24042</v>
      </c>
      <c r="AA1648" t="s">
        <v>82</v>
      </c>
      <c r="AB1648" t="s">
        <v>24043</v>
      </c>
      <c r="AC1648" t="s">
        <v>24044</v>
      </c>
      <c r="AD1648" t="s">
        <v>14000</v>
      </c>
      <c r="AE1648" t="s">
        <v>227</v>
      </c>
      <c r="AF1648" t="s">
        <v>24042</v>
      </c>
      <c r="AG1648" t="s">
        <v>82</v>
      </c>
      <c r="AH1648" t="s">
        <v>24043</v>
      </c>
      <c r="AI1648" t="s">
        <v>24044</v>
      </c>
      <c r="AJ1648" t="s">
        <v>14000</v>
      </c>
      <c r="AK1648" t="s">
        <v>296</v>
      </c>
      <c r="AL1648" t="s">
        <v>24045</v>
      </c>
      <c r="AM1648" t="s">
        <v>88</v>
      </c>
      <c r="AN1648" t="s">
        <v>154</v>
      </c>
      <c r="AO1648" t="s">
        <v>90</v>
      </c>
      <c r="AP1648" t="s">
        <v>91</v>
      </c>
      <c r="AQ1648" t="s">
        <v>24046</v>
      </c>
      <c r="AR1648" t="s">
        <v>82</v>
      </c>
      <c r="AS1648" t="s">
        <v>24047</v>
      </c>
      <c r="AT1648" t="s">
        <v>24048</v>
      </c>
      <c r="AU1648" t="s">
        <v>81</v>
      </c>
      <c r="AV1648" t="s">
        <v>82</v>
      </c>
      <c r="AW1648" t="s">
        <v>82</v>
      </c>
      <c r="AX1648" t="s">
        <v>82</v>
      </c>
      <c r="AY1648" t="s">
        <v>82</v>
      </c>
      <c r="AZ1648" t="s">
        <v>82</v>
      </c>
      <c r="BA1648" t="s">
        <v>82</v>
      </c>
      <c r="BB1648" t="s">
        <v>82</v>
      </c>
      <c r="BC1648" t="s">
        <v>82</v>
      </c>
      <c r="BD1648" t="s">
        <v>82</v>
      </c>
      <c r="BE1648" t="s">
        <v>82</v>
      </c>
      <c r="BF1648" t="s">
        <v>82</v>
      </c>
      <c r="BG1648" t="s">
        <v>82</v>
      </c>
      <c r="BH1648" t="s">
        <v>82</v>
      </c>
      <c r="BI1648" t="s">
        <v>82</v>
      </c>
      <c r="BJ1648" t="s">
        <v>82</v>
      </c>
      <c r="BK1648" t="s">
        <v>82</v>
      </c>
      <c r="BL1648" t="s">
        <v>82</v>
      </c>
      <c r="BM1648" t="s">
        <v>82</v>
      </c>
      <c r="BN1648" t="s">
        <v>82</v>
      </c>
      <c r="BO1648" t="s">
        <v>82</v>
      </c>
      <c r="BP1648" t="s">
        <v>82</v>
      </c>
      <c r="BQ1648" t="s">
        <v>82</v>
      </c>
    </row>
    <row r="1649" spans="1:69" x14ac:dyDescent="0.2">
      <c r="A1649" s="5">
        <v>1</v>
      </c>
      <c r="B1649" t="s">
        <v>24049</v>
      </c>
      <c r="C1649" t="s">
        <v>24050</v>
      </c>
      <c r="D1649" t="s">
        <v>24051</v>
      </c>
      <c r="E1649" t="s">
        <v>24052</v>
      </c>
      <c r="F1649" t="s">
        <v>73</v>
      </c>
      <c r="G1649" t="s">
        <v>24053</v>
      </c>
      <c r="H1649" s="1">
        <v>43223</v>
      </c>
      <c r="I1649" s="1">
        <v>43742</v>
      </c>
      <c r="J1649" t="b">
        <v>0</v>
      </c>
      <c r="K1649" t="s">
        <v>75</v>
      </c>
      <c r="L1649" t="s">
        <v>465</v>
      </c>
      <c r="M1649" t="s">
        <v>3277</v>
      </c>
      <c r="N1649">
        <v>90</v>
      </c>
      <c r="O1649" t="s">
        <v>9057</v>
      </c>
      <c r="P1649" t="s">
        <v>409</v>
      </c>
      <c r="Q1649" t="s">
        <v>770</v>
      </c>
      <c r="R1649" t="s">
        <v>81</v>
      </c>
      <c r="S1649" t="s">
        <v>82</v>
      </c>
      <c r="T1649" s="1">
        <v>43223</v>
      </c>
      <c r="U1649" t="s">
        <v>24054</v>
      </c>
      <c r="V1649" t="s">
        <v>605</v>
      </c>
      <c r="W1649" s="2">
        <v>43997</v>
      </c>
      <c r="X1649" t="s">
        <v>24055</v>
      </c>
      <c r="Y1649" t="s">
        <v>227</v>
      </c>
      <c r="Z1649" t="s">
        <v>24056</v>
      </c>
      <c r="AA1649" t="s">
        <v>82</v>
      </c>
      <c r="AB1649" t="s">
        <v>24057</v>
      </c>
      <c r="AC1649" t="s">
        <v>24058</v>
      </c>
      <c r="AD1649" t="s">
        <v>9062</v>
      </c>
      <c r="AE1649" t="s">
        <v>227</v>
      </c>
      <c r="AF1649" t="s">
        <v>24056</v>
      </c>
      <c r="AG1649" t="s">
        <v>82</v>
      </c>
      <c r="AH1649" t="s">
        <v>24057</v>
      </c>
      <c r="AI1649" t="s">
        <v>24058</v>
      </c>
      <c r="AJ1649" t="s">
        <v>9062</v>
      </c>
      <c r="AK1649" t="s">
        <v>296</v>
      </c>
      <c r="AL1649" t="s">
        <v>82</v>
      </c>
      <c r="AM1649" t="s">
        <v>88</v>
      </c>
      <c r="AN1649" t="s">
        <v>154</v>
      </c>
      <c r="AO1649" t="s">
        <v>90</v>
      </c>
      <c r="AP1649" t="s">
        <v>91</v>
      </c>
      <c r="AQ1649" t="s">
        <v>24059</v>
      </c>
      <c r="AR1649" t="s">
        <v>82</v>
      </c>
      <c r="AS1649" t="s">
        <v>24060</v>
      </c>
      <c r="AT1649" t="s">
        <v>24061</v>
      </c>
      <c r="AU1649" t="s">
        <v>81</v>
      </c>
      <c r="AV1649" t="s">
        <v>82</v>
      </c>
      <c r="AW1649" t="s">
        <v>82</v>
      </c>
      <c r="AX1649" t="s">
        <v>82</v>
      </c>
      <c r="AY1649" t="s">
        <v>82</v>
      </c>
      <c r="AZ1649" t="s">
        <v>82</v>
      </c>
      <c r="BA1649" t="s">
        <v>82</v>
      </c>
      <c r="BB1649" t="s">
        <v>82</v>
      </c>
      <c r="BC1649" t="s">
        <v>82</v>
      </c>
      <c r="BD1649" t="s">
        <v>82</v>
      </c>
      <c r="BE1649" t="s">
        <v>82</v>
      </c>
      <c r="BF1649" t="s">
        <v>82</v>
      </c>
      <c r="BG1649" t="s">
        <v>82</v>
      </c>
      <c r="BH1649" t="s">
        <v>82</v>
      </c>
      <c r="BI1649" t="s">
        <v>82</v>
      </c>
      <c r="BJ1649" t="s">
        <v>82</v>
      </c>
      <c r="BK1649" t="s">
        <v>82</v>
      </c>
      <c r="BL1649" t="s">
        <v>82</v>
      </c>
      <c r="BM1649" t="s">
        <v>82</v>
      </c>
      <c r="BN1649" t="s">
        <v>82</v>
      </c>
      <c r="BO1649" t="s">
        <v>82</v>
      </c>
      <c r="BP1649" t="s">
        <v>82</v>
      </c>
      <c r="BQ1649" t="s">
        <v>82</v>
      </c>
    </row>
    <row r="1650" spans="1:69" x14ac:dyDescent="0.2">
      <c r="A1650" s="5">
        <v>1</v>
      </c>
      <c r="B1650" t="s">
        <v>2820</v>
      </c>
      <c r="C1650" t="s">
        <v>2821</v>
      </c>
      <c r="D1650" t="s">
        <v>2822</v>
      </c>
      <c r="E1650" t="s">
        <v>2823</v>
      </c>
      <c r="F1650" t="s">
        <v>178</v>
      </c>
      <c r="G1650" t="s">
        <v>24062</v>
      </c>
      <c r="H1650" s="1">
        <v>42587</v>
      </c>
      <c r="I1650" s="1">
        <v>42632</v>
      </c>
      <c r="J1650" t="b">
        <v>0</v>
      </c>
      <c r="K1650" t="s">
        <v>180</v>
      </c>
      <c r="L1650" t="s">
        <v>3304</v>
      </c>
      <c r="M1650" t="s">
        <v>182</v>
      </c>
      <c r="N1650">
        <v>8618</v>
      </c>
      <c r="O1650" t="s">
        <v>2826</v>
      </c>
      <c r="P1650" t="s">
        <v>24063</v>
      </c>
      <c r="Q1650" t="s">
        <v>24064</v>
      </c>
      <c r="R1650" t="s">
        <v>81</v>
      </c>
      <c r="S1650" t="s">
        <v>82</v>
      </c>
      <c r="T1650" s="1">
        <v>42587</v>
      </c>
      <c r="U1650" s="1">
        <v>42632</v>
      </c>
      <c r="V1650" t="s">
        <v>186</v>
      </c>
      <c r="W1650" s="2">
        <v>43809</v>
      </c>
      <c r="X1650" t="s">
        <v>2829</v>
      </c>
      <c r="Y1650" t="s">
        <v>24065</v>
      </c>
      <c r="Z1650" t="s">
        <v>81</v>
      </c>
      <c r="AA1650" t="s">
        <v>2831</v>
      </c>
      <c r="AB1650" t="s">
        <v>24066</v>
      </c>
      <c r="AC1650">
        <v>34917088600</v>
      </c>
      <c r="AD1650" t="s">
        <v>2826</v>
      </c>
      <c r="AE1650" t="s">
        <v>24065</v>
      </c>
      <c r="AF1650" t="s">
        <v>81</v>
      </c>
      <c r="AG1650" t="s">
        <v>2831</v>
      </c>
      <c r="AH1650" t="s">
        <v>24066</v>
      </c>
      <c r="AI1650">
        <v>34917088600</v>
      </c>
      <c r="AJ1650" t="s">
        <v>2826</v>
      </c>
      <c r="AK1650" t="s">
        <v>250</v>
      </c>
      <c r="AL1650" t="s">
        <v>82</v>
      </c>
      <c r="AM1650" t="s">
        <v>2833</v>
      </c>
      <c r="AN1650" t="s">
        <v>81</v>
      </c>
      <c r="AO1650" t="s">
        <v>81</v>
      </c>
      <c r="AP1650" t="s">
        <v>192</v>
      </c>
      <c r="AQ1650" t="s">
        <v>24067</v>
      </c>
      <c r="AR1650" t="s">
        <v>24068</v>
      </c>
      <c r="AS1650" t="s">
        <v>24069</v>
      </c>
      <c r="AT1650" t="s">
        <v>24070</v>
      </c>
      <c r="AU1650" t="s">
        <v>81</v>
      </c>
      <c r="AV1650" t="s">
        <v>82</v>
      </c>
      <c r="AW1650" t="s">
        <v>198</v>
      </c>
      <c r="AX1650" t="s">
        <v>81</v>
      </c>
      <c r="AY1650" t="s">
        <v>81</v>
      </c>
      <c r="AZ1650" t="s">
        <v>2820</v>
      </c>
      <c r="BA1650" t="s">
        <v>82</v>
      </c>
      <c r="BB1650" s="1">
        <v>1</v>
      </c>
      <c r="BC1650" t="s">
        <v>199</v>
      </c>
      <c r="BD1650" t="s">
        <v>199</v>
      </c>
      <c r="BE1650" t="s">
        <v>199</v>
      </c>
      <c r="BF1650" t="s">
        <v>199</v>
      </c>
      <c r="BG1650" t="s">
        <v>81</v>
      </c>
      <c r="BH1650" t="s">
        <v>81</v>
      </c>
      <c r="BI1650" t="s">
        <v>81</v>
      </c>
      <c r="BJ1650" t="s">
        <v>82</v>
      </c>
      <c r="BK1650" t="s">
        <v>82</v>
      </c>
      <c r="BL1650" t="s">
        <v>200</v>
      </c>
      <c r="BM1650" t="s">
        <v>201</v>
      </c>
      <c r="BN1650" t="s">
        <v>81</v>
      </c>
      <c r="BO1650" t="s">
        <v>81</v>
      </c>
      <c r="BP1650" t="s">
        <v>81</v>
      </c>
      <c r="BQ1650" t="s">
        <v>81</v>
      </c>
    </row>
    <row r="1651" spans="1:69" x14ac:dyDescent="0.2">
      <c r="A1651" s="5">
        <v>0</v>
      </c>
      <c r="B1651" t="s">
        <v>24071</v>
      </c>
      <c r="C1651" t="s">
        <v>24072</v>
      </c>
      <c r="D1651" t="s">
        <v>24073</v>
      </c>
      <c r="E1651" t="s">
        <v>24071</v>
      </c>
      <c r="F1651" t="s">
        <v>73</v>
      </c>
      <c r="G1651" t="s">
        <v>24074</v>
      </c>
      <c r="H1651" s="1">
        <v>43089</v>
      </c>
      <c r="I1651" s="1">
        <v>43088</v>
      </c>
      <c r="J1651" t="b">
        <v>0</v>
      </c>
      <c r="K1651" t="s">
        <v>75</v>
      </c>
      <c r="L1651" t="s">
        <v>465</v>
      </c>
      <c r="M1651" t="s">
        <v>90</v>
      </c>
      <c r="N1651">
        <v>200</v>
      </c>
      <c r="O1651" t="s">
        <v>24075</v>
      </c>
      <c r="P1651" t="s">
        <v>2657</v>
      </c>
      <c r="Q1651" t="s">
        <v>24076</v>
      </c>
      <c r="R1651" t="s">
        <v>81</v>
      </c>
      <c r="S1651" t="s">
        <v>82</v>
      </c>
      <c r="T1651" s="1">
        <v>43089</v>
      </c>
      <c r="U1651" t="s">
        <v>16242</v>
      </c>
      <c r="V1651" t="s">
        <v>452</v>
      </c>
      <c r="W1651" s="2">
        <v>44039</v>
      </c>
      <c r="X1651" t="s">
        <v>24077</v>
      </c>
      <c r="Y1651" t="s">
        <v>82</v>
      </c>
      <c r="Z1651" t="s">
        <v>82</v>
      </c>
      <c r="AA1651" t="s">
        <v>82</v>
      </c>
      <c r="AB1651" t="s">
        <v>82</v>
      </c>
      <c r="AC1651" t="s">
        <v>82</v>
      </c>
      <c r="AD1651" t="s">
        <v>82</v>
      </c>
      <c r="AE1651" t="s">
        <v>82</v>
      </c>
      <c r="AF1651" t="s">
        <v>82</v>
      </c>
      <c r="AG1651" t="s">
        <v>82</v>
      </c>
      <c r="AH1651" t="s">
        <v>82</v>
      </c>
      <c r="AI1651" t="s">
        <v>82</v>
      </c>
      <c r="AJ1651" t="s">
        <v>82</v>
      </c>
      <c r="AK1651" t="s">
        <v>110</v>
      </c>
      <c r="AL1651" t="s">
        <v>6332</v>
      </c>
      <c r="AM1651" t="s">
        <v>88</v>
      </c>
      <c r="AN1651" t="s">
        <v>90</v>
      </c>
      <c r="AO1651" t="s">
        <v>90</v>
      </c>
      <c r="AP1651" t="s">
        <v>91</v>
      </c>
      <c r="AQ1651" t="s">
        <v>24078</v>
      </c>
      <c r="AR1651" t="s">
        <v>82</v>
      </c>
      <c r="AS1651" t="s">
        <v>24079</v>
      </c>
      <c r="AT1651" t="s">
        <v>24080</v>
      </c>
      <c r="AU1651" t="s">
        <v>81</v>
      </c>
      <c r="AV1651" t="s">
        <v>82</v>
      </c>
      <c r="AW1651" t="s">
        <v>82</v>
      </c>
      <c r="AX1651" t="s">
        <v>82</v>
      </c>
      <c r="AY1651" t="s">
        <v>82</v>
      </c>
      <c r="AZ1651" t="s">
        <v>82</v>
      </c>
      <c r="BA1651" t="s">
        <v>82</v>
      </c>
      <c r="BB1651" t="s">
        <v>82</v>
      </c>
      <c r="BC1651" t="s">
        <v>82</v>
      </c>
      <c r="BD1651" t="s">
        <v>82</v>
      </c>
      <c r="BE1651" t="s">
        <v>82</v>
      </c>
      <c r="BF1651" t="s">
        <v>82</v>
      </c>
      <c r="BG1651" t="s">
        <v>82</v>
      </c>
      <c r="BH1651" t="s">
        <v>82</v>
      </c>
      <c r="BI1651" t="s">
        <v>82</v>
      </c>
      <c r="BJ1651" t="s">
        <v>82</v>
      </c>
      <c r="BK1651" t="s">
        <v>82</v>
      </c>
      <c r="BL1651" t="s">
        <v>82</v>
      </c>
      <c r="BM1651" t="s">
        <v>82</v>
      </c>
      <c r="BN1651" t="s">
        <v>82</v>
      </c>
      <c r="BO1651" t="s">
        <v>82</v>
      </c>
      <c r="BP1651" t="s">
        <v>82</v>
      </c>
      <c r="BQ1651" t="s">
        <v>82</v>
      </c>
    </row>
    <row r="1652" spans="1:69" x14ac:dyDescent="0.2">
      <c r="A1652" s="5">
        <v>1</v>
      </c>
      <c r="B1652" t="s">
        <v>24081</v>
      </c>
      <c r="C1652" t="s">
        <v>24082</v>
      </c>
      <c r="D1652" t="s">
        <v>24083</v>
      </c>
      <c r="E1652" t="s">
        <v>24084</v>
      </c>
      <c r="F1652" t="s">
        <v>178</v>
      </c>
      <c r="G1652" t="s">
        <v>24085</v>
      </c>
      <c r="H1652" s="1">
        <v>42524</v>
      </c>
      <c r="I1652" s="1">
        <v>42642</v>
      </c>
      <c r="J1652" t="b">
        <v>0</v>
      </c>
      <c r="K1652" t="s">
        <v>180</v>
      </c>
      <c r="L1652" t="s">
        <v>24086</v>
      </c>
      <c r="M1652" t="s">
        <v>2335</v>
      </c>
      <c r="N1652">
        <v>150</v>
      </c>
      <c r="O1652" t="s">
        <v>24087</v>
      </c>
      <c r="P1652" t="s">
        <v>288</v>
      </c>
      <c r="Q1652" t="s">
        <v>24088</v>
      </c>
      <c r="R1652" t="s">
        <v>81</v>
      </c>
      <c r="S1652" t="s">
        <v>82</v>
      </c>
      <c r="T1652" s="1">
        <v>42524</v>
      </c>
      <c r="U1652" s="1">
        <v>42642</v>
      </c>
      <c r="V1652" t="s">
        <v>186</v>
      </c>
      <c r="W1652" s="2">
        <v>43304</v>
      </c>
      <c r="X1652" t="s">
        <v>24089</v>
      </c>
      <c r="Y1652" t="s">
        <v>19159</v>
      </c>
      <c r="Z1652" t="s">
        <v>81</v>
      </c>
      <c r="AA1652" t="s">
        <v>24090</v>
      </c>
      <c r="AB1652" t="s">
        <v>24091</v>
      </c>
      <c r="AC1652" t="s">
        <v>24092</v>
      </c>
      <c r="AD1652" t="s">
        <v>24087</v>
      </c>
      <c r="AE1652" t="s">
        <v>19159</v>
      </c>
      <c r="AF1652" t="s">
        <v>81</v>
      </c>
      <c r="AG1652" t="s">
        <v>24090</v>
      </c>
      <c r="AH1652" t="s">
        <v>24091</v>
      </c>
      <c r="AI1652" t="s">
        <v>24092</v>
      </c>
      <c r="AJ1652" t="s">
        <v>24087</v>
      </c>
      <c r="AK1652" t="s">
        <v>191</v>
      </c>
      <c r="AL1652" t="s">
        <v>82</v>
      </c>
      <c r="AM1652" t="s">
        <v>24093</v>
      </c>
      <c r="AN1652" t="s">
        <v>81</v>
      </c>
      <c r="AO1652" t="s">
        <v>81</v>
      </c>
      <c r="AP1652" t="s">
        <v>351</v>
      </c>
      <c r="AQ1652" t="s">
        <v>24094</v>
      </c>
      <c r="AR1652" t="s">
        <v>24095</v>
      </c>
      <c r="AS1652" t="s">
        <v>24096</v>
      </c>
      <c r="AT1652" t="s">
        <v>24097</v>
      </c>
      <c r="AU1652" t="s">
        <v>81</v>
      </c>
      <c r="AV1652" t="s">
        <v>82</v>
      </c>
      <c r="AW1652" t="s">
        <v>198</v>
      </c>
      <c r="AX1652" t="s">
        <v>81</v>
      </c>
      <c r="AY1652" t="s">
        <v>82</v>
      </c>
      <c r="AZ1652" t="s">
        <v>82</v>
      </c>
      <c r="BA1652" t="s">
        <v>82</v>
      </c>
      <c r="BB1652" t="s">
        <v>82</v>
      </c>
      <c r="BC1652" t="s">
        <v>82</v>
      </c>
      <c r="BD1652" t="s">
        <v>82</v>
      </c>
      <c r="BE1652" t="s">
        <v>82</v>
      </c>
      <c r="BF1652" t="s">
        <v>82</v>
      </c>
      <c r="BG1652" t="s">
        <v>82</v>
      </c>
      <c r="BH1652" t="s">
        <v>82</v>
      </c>
      <c r="BI1652" t="s">
        <v>82</v>
      </c>
      <c r="BJ1652" t="s">
        <v>82</v>
      </c>
      <c r="BK1652" t="s">
        <v>82</v>
      </c>
      <c r="BL1652" t="s">
        <v>82</v>
      </c>
      <c r="BM1652" t="s">
        <v>82</v>
      </c>
      <c r="BN1652" t="s">
        <v>82</v>
      </c>
      <c r="BO1652" t="s">
        <v>82</v>
      </c>
      <c r="BP1652" t="s">
        <v>82</v>
      </c>
      <c r="BQ1652" t="s">
        <v>82</v>
      </c>
    </row>
    <row r="1653" spans="1:69" x14ac:dyDescent="0.2">
      <c r="A1653" s="5">
        <v>0</v>
      </c>
      <c r="B1653" t="s">
        <v>24098</v>
      </c>
      <c r="C1653" t="s">
        <v>24099</v>
      </c>
      <c r="D1653" t="s">
        <v>24100</v>
      </c>
      <c r="E1653" t="s">
        <v>24098</v>
      </c>
      <c r="F1653" t="s">
        <v>73</v>
      </c>
      <c r="G1653" t="s">
        <v>24101</v>
      </c>
      <c r="H1653" s="1">
        <v>43665</v>
      </c>
      <c r="I1653" s="1">
        <v>42894</v>
      </c>
      <c r="J1653" t="b">
        <v>0</v>
      </c>
      <c r="K1653" t="s">
        <v>75</v>
      </c>
      <c r="L1653" t="s">
        <v>223</v>
      </c>
      <c r="M1653" t="s">
        <v>90</v>
      </c>
      <c r="N1653">
        <v>30</v>
      </c>
      <c r="O1653" t="s">
        <v>24102</v>
      </c>
      <c r="P1653" t="s">
        <v>79</v>
      </c>
      <c r="Q1653" t="s">
        <v>24103</v>
      </c>
      <c r="R1653" t="s">
        <v>81</v>
      </c>
      <c r="S1653">
        <v>1</v>
      </c>
      <c r="T1653" s="1">
        <v>43665</v>
      </c>
      <c r="U1653" t="s">
        <v>24104</v>
      </c>
      <c r="V1653" t="s">
        <v>468</v>
      </c>
      <c r="W1653" s="2">
        <v>43675</v>
      </c>
      <c r="X1653">
        <v>20170991</v>
      </c>
      <c r="Y1653" t="s">
        <v>82</v>
      </c>
      <c r="Z1653" t="s">
        <v>82</v>
      </c>
      <c r="AA1653" t="s">
        <v>82</v>
      </c>
      <c r="AB1653" t="s">
        <v>82</v>
      </c>
      <c r="AC1653" t="s">
        <v>82</v>
      </c>
      <c r="AD1653" t="s">
        <v>82</v>
      </c>
      <c r="AE1653" t="s">
        <v>82</v>
      </c>
      <c r="AF1653" t="s">
        <v>82</v>
      </c>
      <c r="AG1653" t="s">
        <v>82</v>
      </c>
      <c r="AH1653" t="s">
        <v>82</v>
      </c>
      <c r="AI1653" t="s">
        <v>82</v>
      </c>
      <c r="AJ1653" t="s">
        <v>82</v>
      </c>
      <c r="AK1653" t="s">
        <v>110</v>
      </c>
      <c r="AL1653" t="s">
        <v>82</v>
      </c>
      <c r="AM1653" t="s">
        <v>88</v>
      </c>
      <c r="AN1653" t="s">
        <v>154</v>
      </c>
      <c r="AO1653" t="s">
        <v>90</v>
      </c>
      <c r="AP1653" t="s">
        <v>91</v>
      </c>
      <c r="AQ1653" t="s">
        <v>24105</v>
      </c>
      <c r="AR1653" t="s">
        <v>82</v>
      </c>
      <c r="AS1653" t="s">
        <v>24106</v>
      </c>
      <c r="AT1653" t="s">
        <v>82</v>
      </c>
      <c r="AU1653" t="s">
        <v>81</v>
      </c>
      <c r="AV1653" t="s">
        <v>82</v>
      </c>
      <c r="AW1653" t="s">
        <v>82</v>
      </c>
      <c r="AX1653" t="s">
        <v>82</v>
      </c>
      <c r="AY1653" t="s">
        <v>82</v>
      </c>
      <c r="AZ1653" t="s">
        <v>82</v>
      </c>
      <c r="BA1653" t="s">
        <v>82</v>
      </c>
      <c r="BB1653" t="s">
        <v>82</v>
      </c>
      <c r="BC1653" t="s">
        <v>82</v>
      </c>
      <c r="BD1653" t="s">
        <v>82</v>
      </c>
      <c r="BE1653" t="s">
        <v>82</v>
      </c>
      <c r="BF1653" t="s">
        <v>82</v>
      </c>
      <c r="BG1653" t="s">
        <v>82</v>
      </c>
      <c r="BH1653" t="s">
        <v>82</v>
      </c>
      <c r="BI1653" t="s">
        <v>82</v>
      </c>
      <c r="BJ1653" t="s">
        <v>82</v>
      </c>
      <c r="BK1653" t="s">
        <v>82</v>
      </c>
      <c r="BL1653" t="s">
        <v>82</v>
      </c>
      <c r="BM1653" t="s">
        <v>82</v>
      </c>
      <c r="BN1653" t="s">
        <v>82</v>
      </c>
      <c r="BO1653" t="s">
        <v>82</v>
      </c>
      <c r="BP1653" t="s">
        <v>82</v>
      </c>
      <c r="BQ1653" t="s">
        <v>82</v>
      </c>
    </row>
    <row r="1654" spans="1:69" x14ac:dyDescent="0.2">
      <c r="A1654" s="5">
        <v>1</v>
      </c>
      <c r="B1654" t="s">
        <v>24107</v>
      </c>
      <c r="C1654" t="s">
        <v>24108</v>
      </c>
      <c r="D1654" t="s">
        <v>24109</v>
      </c>
      <c r="E1654" t="s">
        <v>24110</v>
      </c>
      <c r="F1654" t="s">
        <v>700</v>
      </c>
      <c r="G1654" t="s">
        <v>24111</v>
      </c>
      <c r="H1654" s="1">
        <v>42388</v>
      </c>
      <c r="I1654" s="1">
        <v>42520</v>
      </c>
      <c r="J1654" t="b">
        <v>0</v>
      </c>
      <c r="K1654" t="s">
        <v>75</v>
      </c>
      <c r="L1654" t="s">
        <v>5850</v>
      </c>
      <c r="M1654" t="s">
        <v>538</v>
      </c>
      <c r="N1654">
        <v>314</v>
      </c>
      <c r="O1654" t="s">
        <v>13685</v>
      </c>
      <c r="P1654" t="s">
        <v>24112</v>
      </c>
      <c r="Q1654" t="s">
        <v>24113</v>
      </c>
      <c r="R1654" t="s">
        <v>81</v>
      </c>
      <c r="S1654" t="s">
        <v>82</v>
      </c>
      <c r="T1654" s="1">
        <v>42388</v>
      </c>
      <c r="U1654" s="1">
        <v>42520</v>
      </c>
      <c r="V1654" t="s">
        <v>707</v>
      </c>
      <c r="W1654" s="2">
        <v>43893</v>
      </c>
      <c r="X1654" t="s">
        <v>4765</v>
      </c>
      <c r="Y1654" t="s">
        <v>82</v>
      </c>
      <c r="Z1654" t="s">
        <v>82</v>
      </c>
      <c r="AA1654" t="s">
        <v>82</v>
      </c>
      <c r="AB1654" t="s">
        <v>82</v>
      </c>
      <c r="AC1654" t="s">
        <v>82</v>
      </c>
      <c r="AD1654" t="s">
        <v>82</v>
      </c>
      <c r="AE1654" t="s">
        <v>82</v>
      </c>
      <c r="AF1654" t="s">
        <v>82</v>
      </c>
      <c r="AG1654" t="s">
        <v>82</v>
      </c>
      <c r="AH1654" t="s">
        <v>82</v>
      </c>
      <c r="AI1654" t="s">
        <v>82</v>
      </c>
      <c r="AJ1654" t="s">
        <v>82</v>
      </c>
      <c r="AK1654" t="s">
        <v>296</v>
      </c>
      <c r="AL1654" t="s">
        <v>82</v>
      </c>
      <c r="AM1654" t="s">
        <v>14527</v>
      </c>
      <c r="AN1654" t="s">
        <v>1098</v>
      </c>
      <c r="AO1654" t="s">
        <v>489</v>
      </c>
      <c r="AP1654" t="s">
        <v>710</v>
      </c>
      <c r="AQ1654" t="s">
        <v>24114</v>
      </c>
      <c r="AR1654" t="s">
        <v>24115</v>
      </c>
      <c r="AS1654" t="s">
        <v>24116</v>
      </c>
      <c r="AT1654" t="s">
        <v>24117</v>
      </c>
      <c r="AU1654" t="s">
        <v>81</v>
      </c>
      <c r="AV1654" t="s">
        <v>82</v>
      </c>
      <c r="AW1654" t="s">
        <v>217</v>
      </c>
      <c r="AX1654" t="s">
        <v>81</v>
      </c>
      <c r="AY1654" t="s">
        <v>81</v>
      </c>
      <c r="AZ1654" t="s">
        <v>81</v>
      </c>
      <c r="BA1654" t="s">
        <v>82</v>
      </c>
      <c r="BB1654" s="1">
        <v>1</v>
      </c>
      <c r="BC1654" t="s">
        <v>81</v>
      </c>
      <c r="BD1654" t="s">
        <v>81</v>
      </c>
      <c r="BE1654" t="s">
        <v>81</v>
      </c>
      <c r="BF1654" t="s">
        <v>81</v>
      </c>
      <c r="BG1654" t="s">
        <v>81</v>
      </c>
      <c r="BH1654" t="s">
        <v>715</v>
      </c>
      <c r="BI1654" t="s">
        <v>81</v>
      </c>
      <c r="BJ1654" t="s">
        <v>82</v>
      </c>
      <c r="BK1654" t="s">
        <v>82</v>
      </c>
      <c r="BL1654" t="s">
        <v>24118</v>
      </c>
      <c r="BM1654" t="s">
        <v>24119</v>
      </c>
      <c r="BN1654" t="s">
        <v>675</v>
      </c>
      <c r="BO1654" t="s">
        <v>24120</v>
      </c>
      <c r="BP1654" t="s">
        <v>675</v>
      </c>
      <c r="BQ1654" t="s">
        <v>675</v>
      </c>
    </row>
    <row r="1655" spans="1:69" x14ac:dyDescent="0.2">
      <c r="A1655" s="5">
        <v>1</v>
      </c>
      <c r="B1655" t="s">
        <v>5365</v>
      </c>
      <c r="C1655" t="s">
        <v>24121</v>
      </c>
      <c r="D1655" t="s">
        <v>5367</v>
      </c>
      <c r="E1655" t="s">
        <v>5368</v>
      </c>
      <c r="F1655" t="s">
        <v>178</v>
      </c>
      <c r="G1655" t="s">
        <v>24122</v>
      </c>
      <c r="H1655" s="1">
        <v>43635</v>
      </c>
      <c r="I1655" s="1">
        <v>43684</v>
      </c>
      <c r="J1655" t="b">
        <v>0</v>
      </c>
      <c r="K1655" t="s">
        <v>180</v>
      </c>
      <c r="L1655" t="s">
        <v>16119</v>
      </c>
      <c r="M1655" t="s">
        <v>308</v>
      </c>
      <c r="N1655">
        <v>450</v>
      </c>
      <c r="O1655" t="s">
        <v>5371</v>
      </c>
      <c r="P1655" t="s">
        <v>24123</v>
      </c>
      <c r="Q1655" t="s">
        <v>11275</v>
      </c>
      <c r="R1655" t="s">
        <v>24124</v>
      </c>
      <c r="S1655" t="s">
        <v>82</v>
      </c>
      <c r="T1655" s="1">
        <v>43635</v>
      </c>
      <c r="U1655" s="1">
        <v>43684</v>
      </c>
      <c r="V1655" t="s">
        <v>186</v>
      </c>
      <c r="W1655" s="2">
        <v>43809</v>
      </c>
      <c r="X1655" t="s">
        <v>24125</v>
      </c>
      <c r="Y1655" t="s">
        <v>5376</v>
      </c>
      <c r="Z1655" t="s">
        <v>81</v>
      </c>
      <c r="AA1655" t="s">
        <v>5506</v>
      </c>
      <c r="AB1655" t="s">
        <v>5378</v>
      </c>
      <c r="AC1655" t="s">
        <v>5379</v>
      </c>
      <c r="AD1655" t="s">
        <v>5371</v>
      </c>
      <c r="AE1655" t="s">
        <v>5376</v>
      </c>
      <c r="AF1655" t="s">
        <v>81</v>
      </c>
      <c r="AG1655" t="s">
        <v>5506</v>
      </c>
      <c r="AH1655" t="s">
        <v>5378</v>
      </c>
      <c r="AI1655" t="s">
        <v>5379</v>
      </c>
      <c r="AJ1655" t="s">
        <v>5371</v>
      </c>
      <c r="AK1655" t="s">
        <v>191</v>
      </c>
      <c r="AL1655" t="s">
        <v>82</v>
      </c>
      <c r="AM1655" t="s">
        <v>5371</v>
      </c>
      <c r="AN1655" t="s">
        <v>81</v>
      </c>
      <c r="AO1655" t="s">
        <v>81</v>
      </c>
      <c r="AP1655" t="s">
        <v>192</v>
      </c>
      <c r="AQ1655" t="s">
        <v>24126</v>
      </c>
      <c r="AR1655" t="s">
        <v>24127</v>
      </c>
      <c r="AS1655" t="s">
        <v>24128</v>
      </c>
      <c r="AT1655" t="s">
        <v>24129</v>
      </c>
      <c r="AU1655" t="s">
        <v>615</v>
      </c>
      <c r="AV1655" t="s">
        <v>24130</v>
      </c>
      <c r="AW1655" t="s">
        <v>198</v>
      </c>
      <c r="AX1655" t="s">
        <v>81</v>
      </c>
      <c r="AY1655" t="s">
        <v>81</v>
      </c>
      <c r="AZ1655" t="s">
        <v>5384</v>
      </c>
      <c r="BA1655" t="s">
        <v>82</v>
      </c>
      <c r="BB1655" s="1">
        <v>1</v>
      </c>
      <c r="BC1655" t="s">
        <v>199</v>
      </c>
      <c r="BD1655" t="s">
        <v>199</v>
      </c>
      <c r="BE1655" t="s">
        <v>199</v>
      </c>
      <c r="BF1655" t="s">
        <v>199</v>
      </c>
      <c r="BG1655" t="s">
        <v>81</v>
      </c>
      <c r="BH1655" t="s">
        <v>81</v>
      </c>
      <c r="BI1655" t="s">
        <v>81</v>
      </c>
      <c r="BJ1655" t="s">
        <v>82</v>
      </c>
      <c r="BK1655" t="s">
        <v>82</v>
      </c>
      <c r="BL1655" t="s">
        <v>200</v>
      </c>
      <c r="BM1655" t="s">
        <v>201</v>
      </c>
      <c r="BN1655" t="s">
        <v>81</v>
      </c>
      <c r="BO1655" t="s">
        <v>81</v>
      </c>
      <c r="BP1655" t="s">
        <v>81</v>
      </c>
      <c r="BQ1655" t="s">
        <v>81</v>
      </c>
    </row>
    <row r="1656" spans="1:69" x14ac:dyDescent="0.2">
      <c r="A1656" s="5">
        <v>0</v>
      </c>
      <c r="B1656" t="s">
        <v>24131</v>
      </c>
      <c r="C1656" t="s">
        <v>24132</v>
      </c>
      <c r="D1656" t="s">
        <v>24133</v>
      </c>
      <c r="E1656" t="s">
        <v>24134</v>
      </c>
      <c r="F1656" t="s">
        <v>73</v>
      </c>
      <c r="G1656" t="s">
        <v>24135</v>
      </c>
      <c r="H1656" s="1">
        <v>43273</v>
      </c>
      <c r="I1656" s="1">
        <v>43115</v>
      </c>
      <c r="J1656" t="b">
        <v>0</v>
      </c>
      <c r="K1656" t="s">
        <v>75</v>
      </c>
      <c r="L1656" t="s">
        <v>24136</v>
      </c>
      <c r="M1656" t="s">
        <v>90</v>
      </c>
      <c r="N1656">
        <v>160</v>
      </c>
      <c r="O1656" t="s">
        <v>10806</v>
      </c>
      <c r="P1656" t="s">
        <v>4919</v>
      </c>
      <c r="Q1656" t="s">
        <v>24137</v>
      </c>
      <c r="R1656" t="s">
        <v>81</v>
      </c>
      <c r="S1656" t="s">
        <v>82</v>
      </c>
      <c r="T1656" s="1">
        <v>43273</v>
      </c>
      <c r="U1656" t="s">
        <v>13045</v>
      </c>
      <c r="V1656" t="s">
        <v>605</v>
      </c>
      <c r="W1656" s="2">
        <v>43452</v>
      </c>
      <c r="X1656" t="s">
        <v>82</v>
      </c>
      <c r="Y1656" t="s">
        <v>81</v>
      </c>
      <c r="Z1656" t="s">
        <v>24138</v>
      </c>
      <c r="AA1656" t="s">
        <v>82</v>
      </c>
      <c r="AB1656" t="s">
        <v>81</v>
      </c>
      <c r="AC1656" t="s">
        <v>81</v>
      </c>
      <c r="AD1656" t="s">
        <v>10806</v>
      </c>
      <c r="AE1656" t="s">
        <v>81</v>
      </c>
      <c r="AF1656" t="s">
        <v>24138</v>
      </c>
      <c r="AG1656" t="s">
        <v>82</v>
      </c>
      <c r="AH1656" t="s">
        <v>81</v>
      </c>
      <c r="AI1656" t="s">
        <v>81</v>
      </c>
      <c r="AJ1656" t="s">
        <v>10806</v>
      </c>
      <c r="AK1656" t="s">
        <v>110</v>
      </c>
      <c r="AL1656" t="s">
        <v>82</v>
      </c>
      <c r="AM1656" t="s">
        <v>88</v>
      </c>
      <c r="AN1656" t="s">
        <v>90</v>
      </c>
      <c r="AO1656" t="s">
        <v>2675</v>
      </c>
      <c r="AP1656" t="s">
        <v>91</v>
      </c>
      <c r="AQ1656" t="s">
        <v>24139</v>
      </c>
      <c r="AR1656" t="s">
        <v>82</v>
      </c>
      <c r="AS1656" t="s">
        <v>24140</v>
      </c>
      <c r="AT1656" t="s">
        <v>24141</v>
      </c>
      <c r="AU1656" t="s">
        <v>81</v>
      </c>
      <c r="AV1656" t="s">
        <v>82</v>
      </c>
      <c r="AW1656" t="s">
        <v>82</v>
      </c>
      <c r="AX1656" t="s">
        <v>82</v>
      </c>
      <c r="AY1656" t="s">
        <v>82</v>
      </c>
      <c r="AZ1656" t="s">
        <v>82</v>
      </c>
      <c r="BA1656" t="s">
        <v>82</v>
      </c>
      <c r="BB1656" t="s">
        <v>82</v>
      </c>
      <c r="BC1656" t="s">
        <v>82</v>
      </c>
      <c r="BD1656" t="s">
        <v>82</v>
      </c>
      <c r="BE1656" t="s">
        <v>82</v>
      </c>
      <c r="BF1656" t="s">
        <v>82</v>
      </c>
      <c r="BG1656" t="s">
        <v>82</v>
      </c>
      <c r="BH1656" t="s">
        <v>82</v>
      </c>
      <c r="BI1656" t="s">
        <v>82</v>
      </c>
      <c r="BJ1656" t="s">
        <v>82</v>
      </c>
      <c r="BK1656" t="s">
        <v>82</v>
      </c>
      <c r="BL1656" t="s">
        <v>82</v>
      </c>
      <c r="BM1656" t="s">
        <v>82</v>
      </c>
      <c r="BN1656" t="s">
        <v>82</v>
      </c>
      <c r="BO1656" t="s">
        <v>82</v>
      </c>
      <c r="BP1656" t="s">
        <v>82</v>
      </c>
      <c r="BQ1656" t="s">
        <v>82</v>
      </c>
    </row>
    <row r="1657" spans="1:69" x14ac:dyDescent="0.2">
      <c r="A1657" s="5">
        <v>0</v>
      </c>
      <c r="B1657" t="s">
        <v>24142</v>
      </c>
      <c r="C1657" t="s">
        <v>24143</v>
      </c>
      <c r="D1657" t="s">
        <v>24144</v>
      </c>
      <c r="E1657" t="s">
        <v>24145</v>
      </c>
      <c r="F1657" t="s">
        <v>73</v>
      </c>
      <c r="G1657" t="s">
        <v>24146</v>
      </c>
      <c r="H1657" s="1">
        <v>42443</v>
      </c>
      <c r="I1657" s="1">
        <v>42156</v>
      </c>
      <c r="J1657" t="b">
        <v>1</v>
      </c>
      <c r="K1657" t="s">
        <v>75</v>
      </c>
      <c r="L1657" t="s">
        <v>24147</v>
      </c>
      <c r="M1657" t="s">
        <v>90</v>
      </c>
      <c r="N1657">
        <v>12</v>
      </c>
      <c r="O1657" t="s">
        <v>24148</v>
      </c>
      <c r="P1657" t="s">
        <v>1567</v>
      </c>
      <c r="Q1657" t="s">
        <v>80</v>
      </c>
      <c r="R1657" t="s">
        <v>81</v>
      </c>
      <c r="S1657">
        <v>1</v>
      </c>
      <c r="T1657" s="1">
        <v>42443</v>
      </c>
      <c r="U1657" s="3">
        <v>42156</v>
      </c>
      <c r="V1657" t="s">
        <v>367</v>
      </c>
      <c r="W1657" s="2">
        <v>42485</v>
      </c>
      <c r="X1657" t="s">
        <v>24149</v>
      </c>
      <c r="Y1657" t="s">
        <v>523</v>
      </c>
      <c r="Z1657" t="s">
        <v>24150</v>
      </c>
      <c r="AA1657" t="s">
        <v>82</v>
      </c>
      <c r="AB1657" t="s">
        <v>24151</v>
      </c>
      <c r="AC1657" t="s">
        <v>24152</v>
      </c>
      <c r="AD1657" t="s">
        <v>24153</v>
      </c>
      <c r="AE1657" t="s">
        <v>523</v>
      </c>
      <c r="AF1657" t="s">
        <v>24150</v>
      </c>
      <c r="AG1657" t="s">
        <v>82</v>
      </c>
      <c r="AH1657" t="s">
        <v>24151</v>
      </c>
      <c r="AI1657" t="s">
        <v>24152</v>
      </c>
      <c r="AJ1657" t="s">
        <v>24153</v>
      </c>
      <c r="AK1657" t="s">
        <v>296</v>
      </c>
      <c r="AL1657" t="s">
        <v>82</v>
      </c>
      <c r="AM1657" t="s">
        <v>88</v>
      </c>
      <c r="AN1657" t="s">
        <v>154</v>
      </c>
      <c r="AO1657" t="s">
        <v>90</v>
      </c>
      <c r="AP1657" t="s">
        <v>371</v>
      </c>
      <c r="AQ1657" t="s">
        <v>24154</v>
      </c>
      <c r="AR1657" t="s">
        <v>82</v>
      </c>
      <c r="AS1657" t="s">
        <v>24155</v>
      </c>
      <c r="AT1657" t="s">
        <v>24156</v>
      </c>
      <c r="AU1657" t="s">
        <v>81</v>
      </c>
      <c r="AV1657" t="s">
        <v>82</v>
      </c>
      <c r="AW1657" t="s">
        <v>82</v>
      </c>
      <c r="AX1657" t="s">
        <v>82</v>
      </c>
      <c r="AY1657" t="s">
        <v>82</v>
      </c>
      <c r="AZ1657" t="s">
        <v>82</v>
      </c>
      <c r="BA1657" t="s">
        <v>82</v>
      </c>
      <c r="BB1657" t="s">
        <v>82</v>
      </c>
      <c r="BC1657" t="s">
        <v>82</v>
      </c>
      <c r="BD1657" t="s">
        <v>82</v>
      </c>
      <c r="BE1657" t="s">
        <v>82</v>
      </c>
      <c r="BF1657" t="s">
        <v>82</v>
      </c>
      <c r="BG1657" t="s">
        <v>82</v>
      </c>
      <c r="BH1657" t="s">
        <v>82</v>
      </c>
      <c r="BI1657" t="s">
        <v>82</v>
      </c>
      <c r="BJ1657" t="s">
        <v>82</v>
      </c>
      <c r="BK1657" t="s">
        <v>82</v>
      </c>
      <c r="BL1657" t="s">
        <v>82</v>
      </c>
      <c r="BM1657" t="s">
        <v>82</v>
      </c>
      <c r="BN1657" t="s">
        <v>82</v>
      </c>
      <c r="BO1657" t="s">
        <v>82</v>
      </c>
      <c r="BP1657" t="s">
        <v>82</v>
      </c>
      <c r="BQ1657" t="s">
        <v>82</v>
      </c>
    </row>
    <row r="1658" spans="1:69" x14ac:dyDescent="0.2">
      <c r="A1658" s="5">
        <v>1</v>
      </c>
      <c r="B1658" t="s">
        <v>24157</v>
      </c>
      <c r="C1658" t="s">
        <v>24158</v>
      </c>
      <c r="D1658" t="s">
        <v>24159</v>
      </c>
      <c r="E1658" t="s">
        <v>24160</v>
      </c>
      <c r="F1658" t="s">
        <v>73</v>
      </c>
      <c r="G1658" t="s">
        <v>24161</v>
      </c>
      <c r="H1658" s="1">
        <v>42740</v>
      </c>
      <c r="I1658" s="1">
        <v>42744</v>
      </c>
      <c r="J1658" t="b">
        <v>0</v>
      </c>
      <c r="K1658" t="s">
        <v>75</v>
      </c>
      <c r="L1658" t="s">
        <v>2242</v>
      </c>
      <c r="M1658" t="s">
        <v>77</v>
      </c>
      <c r="N1658">
        <v>388</v>
      </c>
      <c r="O1658" t="s">
        <v>438</v>
      </c>
      <c r="P1658" t="s">
        <v>79</v>
      </c>
      <c r="Q1658" t="s">
        <v>12720</v>
      </c>
      <c r="R1658" t="s">
        <v>81</v>
      </c>
      <c r="S1658" t="s">
        <v>82</v>
      </c>
      <c r="T1658" s="1">
        <v>42740</v>
      </c>
      <c r="U1658" t="s">
        <v>18356</v>
      </c>
      <c r="V1658" t="s">
        <v>503</v>
      </c>
      <c r="W1658" s="2">
        <v>43920</v>
      </c>
      <c r="X1658" t="s">
        <v>24162</v>
      </c>
      <c r="Y1658" t="s">
        <v>82</v>
      </c>
      <c r="Z1658" t="s">
        <v>82</v>
      </c>
      <c r="AA1658" t="s">
        <v>82</v>
      </c>
      <c r="AB1658" t="s">
        <v>82</v>
      </c>
      <c r="AC1658" t="s">
        <v>82</v>
      </c>
      <c r="AD1658" t="s">
        <v>82</v>
      </c>
      <c r="AE1658" t="s">
        <v>82</v>
      </c>
      <c r="AF1658" t="s">
        <v>82</v>
      </c>
      <c r="AG1658" t="s">
        <v>82</v>
      </c>
      <c r="AH1658" t="s">
        <v>82</v>
      </c>
      <c r="AI1658" t="s">
        <v>82</v>
      </c>
      <c r="AJ1658" t="s">
        <v>82</v>
      </c>
      <c r="AK1658" t="s">
        <v>110</v>
      </c>
      <c r="AL1658" t="s">
        <v>82</v>
      </c>
      <c r="AM1658" t="s">
        <v>88</v>
      </c>
      <c r="AN1658" t="s">
        <v>112</v>
      </c>
      <c r="AO1658" t="s">
        <v>14929</v>
      </c>
      <c r="AP1658" t="s">
        <v>91</v>
      </c>
      <c r="AQ1658" t="s">
        <v>24163</v>
      </c>
      <c r="AR1658" t="s">
        <v>82</v>
      </c>
      <c r="AS1658" t="s">
        <v>24164</v>
      </c>
      <c r="AT1658" t="s">
        <v>24165</v>
      </c>
      <c r="AU1658" t="s">
        <v>81</v>
      </c>
      <c r="AV1658" t="s">
        <v>82</v>
      </c>
      <c r="AW1658" t="s">
        <v>82</v>
      </c>
      <c r="AX1658" t="s">
        <v>82</v>
      </c>
      <c r="AY1658" t="s">
        <v>82</v>
      </c>
      <c r="AZ1658" t="s">
        <v>82</v>
      </c>
      <c r="BA1658" t="s">
        <v>82</v>
      </c>
      <c r="BB1658" t="s">
        <v>82</v>
      </c>
      <c r="BC1658" t="s">
        <v>82</v>
      </c>
      <c r="BD1658" t="s">
        <v>82</v>
      </c>
      <c r="BE1658" t="s">
        <v>82</v>
      </c>
      <c r="BF1658" t="s">
        <v>82</v>
      </c>
      <c r="BG1658" t="s">
        <v>82</v>
      </c>
      <c r="BH1658" t="s">
        <v>82</v>
      </c>
      <c r="BI1658" t="s">
        <v>82</v>
      </c>
      <c r="BJ1658" t="s">
        <v>82</v>
      </c>
      <c r="BK1658" t="s">
        <v>82</v>
      </c>
      <c r="BL1658" t="s">
        <v>82</v>
      </c>
      <c r="BM1658" t="s">
        <v>82</v>
      </c>
      <c r="BN1658" t="s">
        <v>82</v>
      </c>
      <c r="BO1658" t="s">
        <v>82</v>
      </c>
      <c r="BP1658" t="s">
        <v>82</v>
      </c>
      <c r="BQ1658" t="s">
        <v>82</v>
      </c>
    </row>
    <row r="1659" spans="1:69" x14ac:dyDescent="0.2">
      <c r="A1659" s="5">
        <v>1</v>
      </c>
      <c r="B1659" t="s">
        <v>24166</v>
      </c>
      <c r="C1659" t="s">
        <v>24167</v>
      </c>
      <c r="D1659" t="s">
        <v>24168</v>
      </c>
      <c r="E1659" t="s">
        <v>24166</v>
      </c>
      <c r="F1659" t="s">
        <v>2621</v>
      </c>
      <c r="G1659" t="s">
        <v>24169</v>
      </c>
      <c r="H1659" s="1">
        <v>43250</v>
      </c>
      <c r="I1659" s="1">
        <v>43250</v>
      </c>
      <c r="J1659" t="b">
        <v>0</v>
      </c>
      <c r="K1659" t="s">
        <v>75</v>
      </c>
      <c r="L1659" t="s">
        <v>2623</v>
      </c>
      <c r="M1659" t="s">
        <v>90</v>
      </c>
      <c r="N1659">
        <v>34</v>
      </c>
      <c r="O1659" t="s">
        <v>6503</v>
      </c>
      <c r="P1659" t="s">
        <v>7252</v>
      </c>
      <c r="Q1659" t="s">
        <v>24170</v>
      </c>
      <c r="R1659" t="s">
        <v>81</v>
      </c>
      <c r="S1659" t="s">
        <v>82</v>
      </c>
      <c r="T1659" s="1">
        <v>43250</v>
      </c>
      <c r="U1659" s="1">
        <v>43250</v>
      </c>
      <c r="V1659" t="s">
        <v>2626</v>
      </c>
      <c r="W1659" s="2">
        <v>44139</v>
      </c>
      <c r="X1659" t="s">
        <v>6503</v>
      </c>
      <c r="Y1659" t="s">
        <v>24171</v>
      </c>
      <c r="Z1659" t="s">
        <v>24172</v>
      </c>
      <c r="AA1659" t="s">
        <v>24173</v>
      </c>
      <c r="AB1659" t="s">
        <v>24174</v>
      </c>
      <c r="AC1659">
        <v>819857600</v>
      </c>
      <c r="AD1659" t="s">
        <v>24175</v>
      </c>
      <c r="AE1659" t="s">
        <v>24176</v>
      </c>
      <c r="AF1659" t="s">
        <v>24177</v>
      </c>
      <c r="AG1659" t="s">
        <v>24173</v>
      </c>
      <c r="AH1659" t="s">
        <v>24178</v>
      </c>
      <c r="AI1659">
        <v>849629502</v>
      </c>
      <c r="AJ1659" t="s">
        <v>24175</v>
      </c>
      <c r="AK1659" t="s">
        <v>86</v>
      </c>
      <c r="AL1659" t="s">
        <v>82</v>
      </c>
      <c r="AM1659" t="s">
        <v>24179</v>
      </c>
      <c r="AN1659" t="s">
        <v>154</v>
      </c>
      <c r="AO1659" t="s">
        <v>89</v>
      </c>
      <c r="AP1659" t="s">
        <v>371</v>
      </c>
      <c r="AQ1659" t="s">
        <v>24180</v>
      </c>
      <c r="AR1659" t="s">
        <v>24181</v>
      </c>
      <c r="AS1659" t="s">
        <v>24182</v>
      </c>
      <c r="AT1659" t="s">
        <v>24183</v>
      </c>
      <c r="AU1659" t="s">
        <v>81</v>
      </c>
      <c r="AV1659" t="s">
        <v>82</v>
      </c>
      <c r="AW1659" t="s">
        <v>217</v>
      </c>
      <c r="AX1659" t="s">
        <v>81</v>
      </c>
      <c r="AY1659" t="s">
        <v>81</v>
      </c>
      <c r="AZ1659" t="s">
        <v>81</v>
      </c>
      <c r="BA1659" t="s">
        <v>82</v>
      </c>
      <c r="BB1659" s="1">
        <v>1</v>
      </c>
      <c r="BC1659" t="s">
        <v>81</v>
      </c>
      <c r="BD1659" t="s">
        <v>81</v>
      </c>
      <c r="BE1659" t="s">
        <v>81</v>
      </c>
      <c r="BF1659" t="s">
        <v>81</v>
      </c>
      <c r="BG1659" t="s">
        <v>81</v>
      </c>
      <c r="BH1659" t="s">
        <v>81</v>
      </c>
      <c r="BI1659" t="s">
        <v>81</v>
      </c>
      <c r="BJ1659" s="1">
        <v>43555</v>
      </c>
      <c r="BK1659" t="s">
        <v>82</v>
      </c>
      <c r="BL1659" t="s">
        <v>81</v>
      </c>
      <c r="BM1659" t="s">
        <v>201</v>
      </c>
      <c r="BN1659" t="s">
        <v>81</v>
      </c>
      <c r="BO1659" t="s">
        <v>81</v>
      </c>
      <c r="BP1659" t="s">
        <v>81</v>
      </c>
      <c r="BQ1659" t="s">
        <v>81</v>
      </c>
    </row>
    <row r="1660" spans="1:69" x14ac:dyDescent="0.2">
      <c r="A1660" s="5">
        <v>1</v>
      </c>
      <c r="B1660" t="s">
        <v>3531</v>
      </c>
      <c r="C1660" t="s">
        <v>1033</v>
      </c>
      <c r="D1660" t="s">
        <v>3532</v>
      </c>
      <c r="E1660" t="s">
        <v>3533</v>
      </c>
      <c r="F1660" t="s">
        <v>178</v>
      </c>
      <c r="G1660" t="s">
        <v>24184</v>
      </c>
      <c r="H1660" s="1">
        <v>43180</v>
      </c>
      <c r="I1660" s="1">
        <v>43297</v>
      </c>
      <c r="J1660" t="b">
        <v>0</v>
      </c>
      <c r="K1660" t="s">
        <v>180</v>
      </c>
      <c r="L1660" t="s">
        <v>1037</v>
      </c>
      <c r="M1660" t="s">
        <v>346</v>
      </c>
      <c r="N1660">
        <v>600</v>
      </c>
      <c r="O1660" t="s">
        <v>1038</v>
      </c>
      <c r="P1660" t="s">
        <v>5549</v>
      </c>
      <c r="Q1660" t="s">
        <v>1040</v>
      </c>
      <c r="R1660" t="s">
        <v>3536</v>
      </c>
      <c r="S1660" t="s">
        <v>82</v>
      </c>
      <c r="T1660" s="1">
        <v>43180</v>
      </c>
      <c r="U1660" s="1">
        <v>43297</v>
      </c>
      <c r="V1660" t="s">
        <v>186</v>
      </c>
      <c r="W1660" s="2">
        <v>44095</v>
      </c>
      <c r="X1660" t="s">
        <v>3951</v>
      </c>
      <c r="Y1660" t="s">
        <v>1043</v>
      </c>
      <c r="Z1660" t="s">
        <v>81</v>
      </c>
      <c r="AA1660" t="s">
        <v>1044</v>
      </c>
      <c r="AB1660" t="s">
        <v>1045</v>
      </c>
      <c r="AC1660">
        <v>31715242166</v>
      </c>
      <c r="AD1660" t="s">
        <v>1038</v>
      </c>
      <c r="AE1660" t="s">
        <v>1043</v>
      </c>
      <c r="AF1660" t="s">
        <v>81</v>
      </c>
      <c r="AG1660" t="s">
        <v>1044</v>
      </c>
      <c r="AH1660" t="s">
        <v>1045</v>
      </c>
      <c r="AI1660">
        <v>31715242166</v>
      </c>
      <c r="AJ1660" t="s">
        <v>1038</v>
      </c>
      <c r="AK1660" t="s">
        <v>250</v>
      </c>
      <c r="AL1660" t="s">
        <v>82</v>
      </c>
      <c r="AM1660" t="s">
        <v>1046</v>
      </c>
      <c r="AN1660" t="s">
        <v>81</v>
      </c>
      <c r="AO1660" t="s">
        <v>81</v>
      </c>
      <c r="AP1660" t="s">
        <v>351</v>
      </c>
      <c r="AQ1660" t="s">
        <v>24185</v>
      </c>
      <c r="AR1660" t="s">
        <v>24186</v>
      </c>
      <c r="AS1660" t="s">
        <v>24187</v>
      </c>
      <c r="AT1660" t="s">
        <v>24188</v>
      </c>
      <c r="AU1660" t="s">
        <v>197</v>
      </c>
      <c r="AV1660" t="s">
        <v>82</v>
      </c>
      <c r="AW1660" t="s">
        <v>198</v>
      </c>
      <c r="AX1660" t="s">
        <v>81</v>
      </c>
      <c r="AY1660" t="s">
        <v>81</v>
      </c>
      <c r="AZ1660" t="s">
        <v>3531</v>
      </c>
      <c r="BA1660" t="s">
        <v>82</v>
      </c>
      <c r="BB1660" s="1">
        <v>1</v>
      </c>
      <c r="BC1660" t="s">
        <v>199</v>
      </c>
      <c r="BD1660" t="s">
        <v>199</v>
      </c>
      <c r="BE1660" t="s">
        <v>199</v>
      </c>
      <c r="BF1660" t="s">
        <v>199</v>
      </c>
      <c r="BG1660" t="s">
        <v>81</v>
      </c>
      <c r="BH1660" t="s">
        <v>81</v>
      </c>
      <c r="BI1660" t="s">
        <v>81</v>
      </c>
      <c r="BJ1660" t="s">
        <v>82</v>
      </c>
      <c r="BK1660" t="s">
        <v>82</v>
      </c>
      <c r="BL1660" t="s">
        <v>200</v>
      </c>
      <c r="BM1660" t="s">
        <v>24189</v>
      </c>
      <c r="BN1660" t="s">
        <v>81</v>
      </c>
      <c r="BO1660" t="s">
        <v>81</v>
      </c>
      <c r="BP1660" t="s">
        <v>81</v>
      </c>
      <c r="BQ1660" t="s">
        <v>81</v>
      </c>
    </row>
    <row r="1661" spans="1:69" x14ac:dyDescent="0.2">
      <c r="A1661" s="5">
        <v>0</v>
      </c>
      <c r="B1661" t="s">
        <v>24190</v>
      </c>
      <c r="C1661" t="s">
        <v>24191</v>
      </c>
      <c r="D1661" t="s">
        <v>24192</v>
      </c>
      <c r="E1661" t="s">
        <v>24193</v>
      </c>
      <c r="F1661" t="s">
        <v>120</v>
      </c>
      <c r="G1661" t="s">
        <v>24194</v>
      </c>
      <c r="H1661" s="1">
        <v>43368</v>
      </c>
      <c r="I1661" s="1">
        <v>42969</v>
      </c>
      <c r="J1661" t="b">
        <v>0</v>
      </c>
      <c r="K1661" t="s">
        <v>75</v>
      </c>
      <c r="L1661" t="s">
        <v>329</v>
      </c>
      <c r="M1661" t="s">
        <v>1830</v>
      </c>
      <c r="N1661">
        <v>80</v>
      </c>
      <c r="O1661" t="s">
        <v>24195</v>
      </c>
      <c r="P1661" t="s">
        <v>125</v>
      </c>
      <c r="Q1661" t="s">
        <v>24196</v>
      </c>
      <c r="R1661" t="s">
        <v>81</v>
      </c>
      <c r="S1661">
        <v>1</v>
      </c>
      <c r="T1661" s="1">
        <v>43368</v>
      </c>
      <c r="U1661" s="1">
        <v>42969</v>
      </c>
      <c r="V1661" t="s">
        <v>127</v>
      </c>
      <c r="W1661" s="2">
        <v>43745</v>
      </c>
      <c r="X1661" t="s">
        <v>82</v>
      </c>
      <c r="Y1661" t="s">
        <v>20317</v>
      </c>
      <c r="Z1661" t="s">
        <v>24197</v>
      </c>
      <c r="AA1661" t="s">
        <v>24198</v>
      </c>
      <c r="AB1661" t="s">
        <v>24199</v>
      </c>
      <c r="AC1661">
        <v>948223800</v>
      </c>
      <c r="AD1661" t="s">
        <v>24200</v>
      </c>
      <c r="AE1661" t="s">
        <v>24201</v>
      </c>
      <c r="AF1661" t="s">
        <v>24202</v>
      </c>
      <c r="AG1661" t="s">
        <v>24198</v>
      </c>
      <c r="AH1661" t="s">
        <v>24199</v>
      </c>
      <c r="AI1661">
        <v>948223800</v>
      </c>
      <c r="AJ1661" t="s">
        <v>24200</v>
      </c>
      <c r="AK1661" t="s">
        <v>296</v>
      </c>
      <c r="AL1661" t="s">
        <v>24203</v>
      </c>
      <c r="AM1661" t="s">
        <v>24204</v>
      </c>
      <c r="AN1661" t="s">
        <v>8184</v>
      </c>
      <c r="AO1661" t="s">
        <v>394</v>
      </c>
      <c r="AP1661" t="s">
        <v>132</v>
      </c>
      <c r="AQ1661" t="s">
        <v>395</v>
      </c>
      <c r="AR1661" t="s">
        <v>24205</v>
      </c>
      <c r="AS1661" t="s">
        <v>24206</v>
      </c>
      <c r="AT1661" t="s">
        <v>82</v>
      </c>
      <c r="AU1661" t="s">
        <v>81</v>
      </c>
      <c r="AV1661" t="s">
        <v>82</v>
      </c>
      <c r="AW1661" t="s">
        <v>81</v>
      </c>
      <c r="AX1661" t="s">
        <v>81</v>
      </c>
      <c r="AY1661" t="s">
        <v>81</v>
      </c>
      <c r="AZ1661" t="s">
        <v>81</v>
      </c>
      <c r="BA1661" t="s">
        <v>82</v>
      </c>
      <c r="BB1661" s="1">
        <v>1</v>
      </c>
      <c r="BC1661" t="s">
        <v>81</v>
      </c>
      <c r="BD1661" t="s">
        <v>81</v>
      </c>
      <c r="BE1661" t="s">
        <v>81</v>
      </c>
      <c r="BF1661" t="s">
        <v>81</v>
      </c>
      <c r="BG1661" t="s">
        <v>81</v>
      </c>
      <c r="BH1661" t="s">
        <v>81</v>
      </c>
      <c r="BI1661" t="s">
        <v>81</v>
      </c>
      <c r="BJ1661" s="1">
        <v>43921</v>
      </c>
      <c r="BK1661" t="s">
        <v>82</v>
      </c>
      <c r="BL1661" t="s">
        <v>399</v>
      </c>
      <c r="BM1661" t="s">
        <v>201</v>
      </c>
      <c r="BN1661" t="s">
        <v>24207</v>
      </c>
      <c r="BO1661" t="s">
        <v>24208</v>
      </c>
      <c r="BP1661">
        <v>948223800</v>
      </c>
      <c r="BQ1661" t="s">
        <v>24207</v>
      </c>
    </row>
    <row r="1662" spans="1:69" x14ac:dyDescent="0.2">
      <c r="A1662" s="5">
        <v>0</v>
      </c>
      <c r="B1662" t="s">
        <v>24209</v>
      </c>
      <c r="C1662" t="s">
        <v>24210</v>
      </c>
      <c r="D1662" t="s">
        <v>24211</v>
      </c>
      <c r="E1662" t="s">
        <v>24212</v>
      </c>
      <c r="F1662" t="s">
        <v>73</v>
      </c>
      <c r="G1662" t="s">
        <v>24213</v>
      </c>
      <c r="H1662" s="1">
        <v>43727</v>
      </c>
      <c r="I1662" s="1">
        <v>43842</v>
      </c>
      <c r="J1662" t="b">
        <v>0</v>
      </c>
      <c r="K1662" t="s">
        <v>75</v>
      </c>
      <c r="L1662" t="s">
        <v>915</v>
      </c>
      <c r="M1662" t="s">
        <v>90</v>
      </c>
      <c r="N1662">
        <v>200</v>
      </c>
      <c r="O1662" t="s">
        <v>688</v>
      </c>
      <c r="P1662" t="s">
        <v>689</v>
      </c>
      <c r="Q1662" t="s">
        <v>24214</v>
      </c>
      <c r="R1662" t="s">
        <v>81</v>
      </c>
      <c r="S1662" t="s">
        <v>82</v>
      </c>
      <c r="T1662" s="1">
        <v>43727</v>
      </c>
      <c r="U1662" t="s">
        <v>24215</v>
      </c>
      <c r="V1662" t="s">
        <v>468</v>
      </c>
      <c r="W1662" s="2">
        <v>43997</v>
      </c>
      <c r="X1662" t="s">
        <v>24216</v>
      </c>
      <c r="Y1662" t="s">
        <v>227</v>
      </c>
      <c r="Z1662" t="s">
        <v>24217</v>
      </c>
      <c r="AA1662" t="s">
        <v>82</v>
      </c>
      <c r="AB1662" t="s">
        <v>24218</v>
      </c>
      <c r="AC1662" t="s">
        <v>24219</v>
      </c>
      <c r="AD1662" t="s">
        <v>24220</v>
      </c>
      <c r="AE1662" t="s">
        <v>227</v>
      </c>
      <c r="AF1662" t="s">
        <v>24217</v>
      </c>
      <c r="AG1662" t="s">
        <v>82</v>
      </c>
      <c r="AH1662" t="s">
        <v>24218</v>
      </c>
      <c r="AI1662" t="s">
        <v>24219</v>
      </c>
      <c r="AJ1662" t="s">
        <v>24220</v>
      </c>
      <c r="AK1662" t="s">
        <v>296</v>
      </c>
      <c r="AL1662" t="s">
        <v>82</v>
      </c>
      <c r="AM1662" t="s">
        <v>88</v>
      </c>
      <c r="AN1662" t="s">
        <v>154</v>
      </c>
      <c r="AO1662" t="s">
        <v>90</v>
      </c>
      <c r="AP1662" t="s">
        <v>91</v>
      </c>
      <c r="AQ1662" t="s">
        <v>24221</v>
      </c>
      <c r="AR1662" t="s">
        <v>82</v>
      </c>
      <c r="AS1662" t="s">
        <v>24222</v>
      </c>
      <c r="AT1662" t="s">
        <v>24223</v>
      </c>
      <c r="AU1662" t="s">
        <v>81</v>
      </c>
      <c r="AV1662" t="s">
        <v>82</v>
      </c>
      <c r="AW1662" t="s">
        <v>82</v>
      </c>
      <c r="AX1662" t="s">
        <v>82</v>
      </c>
      <c r="AY1662" t="s">
        <v>82</v>
      </c>
      <c r="AZ1662" t="s">
        <v>82</v>
      </c>
      <c r="BA1662" t="s">
        <v>82</v>
      </c>
      <c r="BB1662" t="s">
        <v>82</v>
      </c>
      <c r="BC1662" t="s">
        <v>82</v>
      </c>
      <c r="BD1662" t="s">
        <v>82</v>
      </c>
      <c r="BE1662" t="s">
        <v>82</v>
      </c>
      <c r="BF1662" t="s">
        <v>82</v>
      </c>
      <c r="BG1662" t="s">
        <v>82</v>
      </c>
      <c r="BH1662" t="s">
        <v>82</v>
      </c>
      <c r="BI1662" t="s">
        <v>82</v>
      </c>
      <c r="BJ1662" t="s">
        <v>82</v>
      </c>
      <c r="BK1662" t="s">
        <v>82</v>
      </c>
      <c r="BL1662" t="s">
        <v>82</v>
      </c>
      <c r="BM1662" t="s">
        <v>82</v>
      </c>
      <c r="BN1662" t="s">
        <v>82</v>
      </c>
      <c r="BO1662" t="s">
        <v>82</v>
      </c>
      <c r="BP1662" t="s">
        <v>82</v>
      </c>
      <c r="BQ1662" t="s">
        <v>82</v>
      </c>
    </row>
    <row r="1663" spans="1:69" x14ac:dyDescent="0.2">
      <c r="A1663" s="5">
        <v>1</v>
      </c>
      <c r="B1663" t="s">
        <v>24224</v>
      </c>
      <c r="C1663" t="s">
        <v>24225</v>
      </c>
      <c r="D1663" t="s">
        <v>24226</v>
      </c>
      <c r="E1663" t="s">
        <v>24224</v>
      </c>
      <c r="F1663" t="s">
        <v>553</v>
      </c>
      <c r="G1663" t="s">
        <v>24227</v>
      </c>
      <c r="H1663" s="1">
        <v>43404</v>
      </c>
      <c r="I1663" s="1">
        <v>43435</v>
      </c>
      <c r="J1663" t="b">
        <v>0</v>
      </c>
      <c r="K1663" t="s">
        <v>555</v>
      </c>
      <c r="L1663" t="s">
        <v>1531</v>
      </c>
      <c r="M1663" t="s">
        <v>1199</v>
      </c>
      <c r="N1663" t="s">
        <v>24228</v>
      </c>
      <c r="O1663" t="s">
        <v>24229</v>
      </c>
      <c r="P1663" t="s">
        <v>365</v>
      </c>
      <c r="Q1663" t="s">
        <v>24230</v>
      </c>
      <c r="R1663" t="s">
        <v>81</v>
      </c>
      <c r="S1663" t="s">
        <v>82</v>
      </c>
      <c r="T1663" s="1">
        <v>43404</v>
      </c>
      <c r="U1663" s="1">
        <v>43435</v>
      </c>
      <c r="V1663" t="s">
        <v>553</v>
      </c>
      <c r="W1663" s="2">
        <v>43409</v>
      </c>
      <c r="X1663" t="s">
        <v>82</v>
      </c>
      <c r="Y1663" t="s">
        <v>24231</v>
      </c>
      <c r="Z1663" t="s">
        <v>81</v>
      </c>
      <c r="AA1663" t="s">
        <v>24232</v>
      </c>
      <c r="AB1663" t="s">
        <v>24233</v>
      </c>
      <c r="AC1663" t="s">
        <v>24234</v>
      </c>
      <c r="AD1663" t="s">
        <v>24229</v>
      </c>
      <c r="AE1663" t="s">
        <v>24235</v>
      </c>
      <c r="AF1663" t="s">
        <v>81</v>
      </c>
      <c r="AG1663" t="s">
        <v>24232</v>
      </c>
      <c r="AH1663" t="s">
        <v>24236</v>
      </c>
      <c r="AI1663" t="s">
        <v>24237</v>
      </c>
      <c r="AJ1663" t="s">
        <v>24229</v>
      </c>
      <c r="AK1663" t="s">
        <v>296</v>
      </c>
      <c r="AL1663" t="s">
        <v>82</v>
      </c>
      <c r="AM1663" t="s">
        <v>24238</v>
      </c>
      <c r="AN1663">
        <v>0</v>
      </c>
      <c r="AO1663">
        <v>0</v>
      </c>
      <c r="AP1663" t="s">
        <v>371</v>
      </c>
      <c r="AQ1663" t="s">
        <v>24239</v>
      </c>
      <c r="AR1663" t="s">
        <v>24240</v>
      </c>
      <c r="AS1663" t="s">
        <v>24241</v>
      </c>
      <c r="AT1663" t="s">
        <v>24242</v>
      </c>
      <c r="AU1663" t="s">
        <v>81</v>
      </c>
      <c r="AV1663" t="s">
        <v>82</v>
      </c>
      <c r="AW1663" t="s">
        <v>81</v>
      </c>
      <c r="AX1663" t="s">
        <v>81</v>
      </c>
      <c r="AY1663" t="s">
        <v>81</v>
      </c>
      <c r="AZ1663" t="s">
        <v>81</v>
      </c>
      <c r="BA1663" t="s">
        <v>82</v>
      </c>
      <c r="BB1663" s="1">
        <v>1</v>
      </c>
      <c r="BC1663" t="s">
        <v>81</v>
      </c>
      <c r="BD1663" t="s">
        <v>81</v>
      </c>
      <c r="BE1663" t="s">
        <v>81</v>
      </c>
      <c r="BF1663" t="s">
        <v>81</v>
      </c>
      <c r="BG1663" t="s">
        <v>81</v>
      </c>
      <c r="BH1663" t="s">
        <v>81</v>
      </c>
      <c r="BI1663" t="s">
        <v>81</v>
      </c>
      <c r="BJ1663" t="s">
        <v>82</v>
      </c>
      <c r="BK1663" t="s">
        <v>82</v>
      </c>
      <c r="BL1663" t="s">
        <v>825</v>
      </c>
      <c r="BM1663" t="s">
        <v>826</v>
      </c>
      <c r="BN1663" t="s">
        <v>81</v>
      </c>
      <c r="BO1663" t="s">
        <v>81</v>
      </c>
      <c r="BP1663" t="s">
        <v>81</v>
      </c>
      <c r="BQ1663" t="s">
        <v>81</v>
      </c>
    </row>
    <row r="1664" spans="1:69" x14ac:dyDescent="0.2">
      <c r="A1664" s="5">
        <v>0</v>
      </c>
      <c r="B1664" t="s">
        <v>24243</v>
      </c>
      <c r="C1664" t="s">
        <v>24244</v>
      </c>
      <c r="D1664" t="s">
        <v>24245</v>
      </c>
      <c r="E1664" t="s">
        <v>24246</v>
      </c>
      <c r="F1664" t="s">
        <v>73</v>
      </c>
      <c r="G1664" t="s">
        <v>24247</v>
      </c>
      <c r="H1664" s="1">
        <v>43542</v>
      </c>
      <c r="I1664" s="1">
        <v>43831</v>
      </c>
      <c r="J1664" t="b">
        <v>0</v>
      </c>
      <c r="K1664" t="s">
        <v>75</v>
      </c>
      <c r="L1664" t="s">
        <v>7136</v>
      </c>
      <c r="M1664" t="s">
        <v>101</v>
      </c>
      <c r="N1664">
        <v>51645</v>
      </c>
      <c r="O1664" t="s">
        <v>500</v>
      </c>
      <c r="P1664" t="s">
        <v>82</v>
      </c>
      <c r="Q1664" t="s">
        <v>7137</v>
      </c>
      <c r="R1664" t="s">
        <v>81</v>
      </c>
      <c r="S1664" t="s">
        <v>82</v>
      </c>
      <c r="T1664" s="1">
        <v>43542</v>
      </c>
      <c r="U1664" t="s">
        <v>24248</v>
      </c>
      <c r="V1664" t="s">
        <v>834</v>
      </c>
      <c r="W1664" s="2">
        <v>43556</v>
      </c>
      <c r="X1664" t="s">
        <v>24249</v>
      </c>
      <c r="Y1664" t="s">
        <v>227</v>
      </c>
      <c r="Z1664" t="s">
        <v>7140</v>
      </c>
      <c r="AA1664" t="s">
        <v>82</v>
      </c>
      <c r="AB1664" t="s">
        <v>7141</v>
      </c>
      <c r="AC1664" t="s">
        <v>7142</v>
      </c>
      <c r="AD1664" t="s">
        <v>7143</v>
      </c>
      <c r="AE1664" t="s">
        <v>227</v>
      </c>
      <c r="AF1664" t="s">
        <v>7140</v>
      </c>
      <c r="AG1664" t="s">
        <v>82</v>
      </c>
      <c r="AH1664" t="s">
        <v>7141</v>
      </c>
      <c r="AI1664" t="s">
        <v>7142</v>
      </c>
      <c r="AJ1664" t="s">
        <v>7143</v>
      </c>
      <c r="AK1664" t="s">
        <v>153</v>
      </c>
      <c r="AL1664" t="s">
        <v>510</v>
      </c>
      <c r="AM1664" t="s">
        <v>88</v>
      </c>
      <c r="AN1664" t="s">
        <v>154</v>
      </c>
      <c r="AO1664" t="s">
        <v>90</v>
      </c>
      <c r="AP1664" t="s">
        <v>91</v>
      </c>
      <c r="AQ1664" t="s">
        <v>24250</v>
      </c>
      <c r="AR1664" t="s">
        <v>82</v>
      </c>
      <c r="AS1664" t="s">
        <v>7145</v>
      </c>
      <c r="AT1664" t="s">
        <v>82</v>
      </c>
      <c r="AU1664" t="s">
        <v>81</v>
      </c>
      <c r="AV1664" t="s">
        <v>82</v>
      </c>
      <c r="AW1664" t="s">
        <v>82</v>
      </c>
      <c r="AX1664" t="s">
        <v>82</v>
      </c>
      <c r="AY1664" t="s">
        <v>82</v>
      </c>
      <c r="AZ1664" t="s">
        <v>82</v>
      </c>
      <c r="BA1664" t="s">
        <v>82</v>
      </c>
      <c r="BB1664" t="s">
        <v>82</v>
      </c>
      <c r="BC1664" t="s">
        <v>82</v>
      </c>
      <c r="BD1664" t="s">
        <v>82</v>
      </c>
      <c r="BE1664" t="s">
        <v>82</v>
      </c>
      <c r="BF1664" t="s">
        <v>82</v>
      </c>
      <c r="BG1664" t="s">
        <v>82</v>
      </c>
      <c r="BH1664" t="s">
        <v>82</v>
      </c>
      <c r="BI1664" t="s">
        <v>82</v>
      </c>
      <c r="BJ1664" t="s">
        <v>82</v>
      </c>
      <c r="BK1664" t="s">
        <v>82</v>
      </c>
      <c r="BL1664" t="s">
        <v>82</v>
      </c>
      <c r="BM1664" t="s">
        <v>82</v>
      </c>
      <c r="BN1664" t="s">
        <v>82</v>
      </c>
      <c r="BO1664" t="s">
        <v>82</v>
      </c>
      <c r="BP1664" t="s">
        <v>82</v>
      </c>
      <c r="BQ1664" t="s">
        <v>82</v>
      </c>
    </row>
    <row r="1665" spans="1:69" x14ac:dyDescent="0.2">
      <c r="A1665" s="5">
        <v>0</v>
      </c>
      <c r="B1665" t="s">
        <v>24251</v>
      </c>
      <c r="C1665" t="s">
        <v>24252</v>
      </c>
      <c r="D1665" t="s">
        <v>24253</v>
      </c>
      <c r="E1665" t="s">
        <v>24254</v>
      </c>
      <c r="F1665" t="s">
        <v>73</v>
      </c>
      <c r="G1665" t="s">
        <v>24255</v>
      </c>
      <c r="H1665" s="1">
        <v>42884</v>
      </c>
      <c r="I1665" s="1">
        <v>42887</v>
      </c>
      <c r="J1665" t="b">
        <v>0</v>
      </c>
      <c r="K1665" t="s">
        <v>75</v>
      </c>
      <c r="L1665" t="s">
        <v>223</v>
      </c>
      <c r="M1665" t="s">
        <v>90</v>
      </c>
      <c r="N1665">
        <v>270</v>
      </c>
      <c r="O1665" t="s">
        <v>24256</v>
      </c>
      <c r="P1665" t="s">
        <v>365</v>
      </c>
      <c r="Q1665" t="s">
        <v>24257</v>
      </c>
      <c r="R1665" t="s">
        <v>81</v>
      </c>
      <c r="S1665" t="s">
        <v>82</v>
      </c>
      <c r="T1665" s="1">
        <v>42884</v>
      </c>
      <c r="U1665" t="s">
        <v>21723</v>
      </c>
      <c r="V1665" t="s">
        <v>585</v>
      </c>
      <c r="W1665" s="2">
        <v>43612</v>
      </c>
      <c r="X1665" t="s">
        <v>24258</v>
      </c>
      <c r="Y1665" t="s">
        <v>227</v>
      </c>
      <c r="Z1665" t="s">
        <v>24259</v>
      </c>
      <c r="AA1665" t="s">
        <v>82</v>
      </c>
      <c r="AB1665" t="s">
        <v>24260</v>
      </c>
      <c r="AC1665" t="s">
        <v>24261</v>
      </c>
      <c r="AD1665" t="s">
        <v>81</v>
      </c>
      <c r="AE1665" t="s">
        <v>227</v>
      </c>
      <c r="AF1665" t="s">
        <v>24259</v>
      </c>
      <c r="AG1665" t="s">
        <v>82</v>
      </c>
      <c r="AH1665" t="s">
        <v>24260</v>
      </c>
      <c r="AI1665" t="s">
        <v>24261</v>
      </c>
      <c r="AJ1665" t="s">
        <v>81</v>
      </c>
      <c r="AK1665" t="s">
        <v>296</v>
      </c>
      <c r="AL1665" t="s">
        <v>82</v>
      </c>
      <c r="AM1665" t="s">
        <v>88</v>
      </c>
      <c r="AN1665" t="s">
        <v>154</v>
      </c>
      <c r="AO1665" t="s">
        <v>90</v>
      </c>
      <c r="AP1665" t="s">
        <v>91</v>
      </c>
      <c r="AQ1665" t="s">
        <v>24262</v>
      </c>
      <c r="AR1665" t="s">
        <v>82</v>
      </c>
      <c r="AS1665" t="s">
        <v>24263</v>
      </c>
      <c r="AT1665" t="s">
        <v>82</v>
      </c>
      <c r="AU1665" t="s">
        <v>81</v>
      </c>
      <c r="AV1665" t="s">
        <v>82</v>
      </c>
      <c r="AW1665" t="s">
        <v>82</v>
      </c>
      <c r="AX1665" t="s">
        <v>82</v>
      </c>
      <c r="AY1665" t="s">
        <v>82</v>
      </c>
      <c r="AZ1665" t="s">
        <v>82</v>
      </c>
      <c r="BA1665" t="s">
        <v>82</v>
      </c>
      <c r="BB1665" t="s">
        <v>82</v>
      </c>
      <c r="BC1665" t="s">
        <v>82</v>
      </c>
      <c r="BD1665" t="s">
        <v>82</v>
      </c>
      <c r="BE1665" t="s">
        <v>82</v>
      </c>
      <c r="BF1665" t="s">
        <v>82</v>
      </c>
      <c r="BG1665" t="s">
        <v>82</v>
      </c>
      <c r="BH1665" t="s">
        <v>82</v>
      </c>
      <c r="BI1665" t="s">
        <v>82</v>
      </c>
      <c r="BJ1665" t="s">
        <v>82</v>
      </c>
      <c r="BK1665" t="s">
        <v>82</v>
      </c>
      <c r="BL1665" t="s">
        <v>82</v>
      </c>
      <c r="BM1665" t="s">
        <v>82</v>
      </c>
      <c r="BN1665" t="s">
        <v>82</v>
      </c>
      <c r="BO1665" t="s">
        <v>82</v>
      </c>
      <c r="BP1665" t="s">
        <v>82</v>
      </c>
      <c r="BQ1665" t="s">
        <v>82</v>
      </c>
    </row>
    <row r="1666" spans="1:69" x14ac:dyDescent="0.2">
      <c r="A1666" s="5">
        <v>1</v>
      </c>
      <c r="B1666" t="s">
        <v>7477</v>
      </c>
      <c r="C1666" t="s">
        <v>7478</v>
      </c>
      <c r="D1666" t="s">
        <v>176</v>
      </c>
      <c r="E1666" t="s">
        <v>177</v>
      </c>
      <c r="F1666" t="s">
        <v>178</v>
      </c>
      <c r="G1666" t="s">
        <v>24264</v>
      </c>
      <c r="H1666" s="1">
        <v>43446</v>
      </c>
      <c r="I1666" s="1">
        <v>43529</v>
      </c>
      <c r="J1666" t="b">
        <v>0</v>
      </c>
      <c r="K1666" t="s">
        <v>180</v>
      </c>
      <c r="L1666" t="s">
        <v>5794</v>
      </c>
      <c r="M1666" t="s">
        <v>346</v>
      </c>
      <c r="N1666">
        <v>240</v>
      </c>
      <c r="O1666" t="s">
        <v>183</v>
      </c>
      <c r="P1666" t="s">
        <v>24265</v>
      </c>
      <c r="Q1666" t="s">
        <v>7481</v>
      </c>
      <c r="R1666" t="s">
        <v>81</v>
      </c>
      <c r="S1666" t="s">
        <v>82</v>
      </c>
      <c r="T1666" s="1">
        <v>43446</v>
      </c>
      <c r="U1666" s="1">
        <v>43529</v>
      </c>
      <c r="V1666" t="s">
        <v>186</v>
      </c>
      <c r="W1666" s="2">
        <v>43990</v>
      </c>
      <c r="X1666" t="s">
        <v>187</v>
      </c>
      <c r="Y1666" t="s">
        <v>188</v>
      </c>
      <c r="Z1666" t="s">
        <v>81</v>
      </c>
      <c r="AA1666" t="s">
        <v>189</v>
      </c>
      <c r="AB1666" t="s">
        <v>190</v>
      </c>
      <c r="AC1666" t="s">
        <v>81</v>
      </c>
      <c r="AD1666" t="s">
        <v>183</v>
      </c>
      <c r="AE1666" t="s">
        <v>188</v>
      </c>
      <c r="AF1666" t="s">
        <v>81</v>
      </c>
      <c r="AG1666" t="s">
        <v>189</v>
      </c>
      <c r="AH1666" t="s">
        <v>190</v>
      </c>
      <c r="AI1666" t="s">
        <v>81</v>
      </c>
      <c r="AJ1666" t="s">
        <v>183</v>
      </c>
      <c r="AK1666" t="s">
        <v>250</v>
      </c>
      <c r="AL1666" t="s">
        <v>82</v>
      </c>
      <c r="AM1666" t="s">
        <v>183</v>
      </c>
      <c r="AN1666" t="s">
        <v>81</v>
      </c>
      <c r="AO1666" t="s">
        <v>81</v>
      </c>
      <c r="AP1666" t="s">
        <v>351</v>
      </c>
      <c r="AQ1666" t="s">
        <v>16973</v>
      </c>
      <c r="AR1666" t="s">
        <v>24266</v>
      </c>
      <c r="AS1666" t="s">
        <v>24267</v>
      </c>
      <c r="AT1666" t="s">
        <v>16976</v>
      </c>
      <c r="AU1666" t="s">
        <v>197</v>
      </c>
      <c r="AV1666" t="s">
        <v>82</v>
      </c>
      <c r="AW1666" t="s">
        <v>198</v>
      </c>
      <c r="AX1666" t="s">
        <v>81</v>
      </c>
      <c r="AY1666" t="s">
        <v>81</v>
      </c>
      <c r="AZ1666" t="s">
        <v>174</v>
      </c>
      <c r="BA1666" t="s">
        <v>82</v>
      </c>
      <c r="BB1666" s="1">
        <v>1</v>
      </c>
      <c r="BC1666" t="s">
        <v>199</v>
      </c>
      <c r="BD1666" t="s">
        <v>199</v>
      </c>
      <c r="BE1666" t="s">
        <v>199</v>
      </c>
      <c r="BF1666" t="s">
        <v>199</v>
      </c>
      <c r="BG1666" t="s">
        <v>81</v>
      </c>
      <c r="BH1666" t="s">
        <v>81</v>
      </c>
      <c r="BI1666" t="s">
        <v>81</v>
      </c>
      <c r="BJ1666" t="s">
        <v>82</v>
      </c>
      <c r="BK1666" t="s">
        <v>82</v>
      </c>
      <c r="BL1666" t="s">
        <v>16977</v>
      </c>
      <c r="BM1666" t="s">
        <v>24268</v>
      </c>
      <c r="BN1666" t="s">
        <v>81</v>
      </c>
      <c r="BO1666" t="s">
        <v>81</v>
      </c>
      <c r="BP1666" t="s">
        <v>81</v>
      </c>
      <c r="BQ1666" t="s">
        <v>81</v>
      </c>
    </row>
    <row r="1667" spans="1:69" x14ac:dyDescent="0.2">
      <c r="A1667" s="5">
        <v>0</v>
      </c>
      <c r="B1667" t="s">
        <v>24269</v>
      </c>
      <c r="C1667" t="s">
        <v>24270</v>
      </c>
      <c r="D1667" t="s">
        <v>24271</v>
      </c>
      <c r="E1667" t="s">
        <v>24272</v>
      </c>
      <c r="F1667" t="s">
        <v>10718</v>
      </c>
      <c r="G1667" t="s">
        <v>24273</v>
      </c>
      <c r="H1667" s="1">
        <v>42632</v>
      </c>
      <c r="I1667" s="1">
        <v>41518</v>
      </c>
      <c r="J1667" t="b">
        <v>0</v>
      </c>
      <c r="K1667" t="s">
        <v>75</v>
      </c>
      <c r="L1667" t="s">
        <v>11213</v>
      </c>
      <c r="M1667" t="s">
        <v>703</v>
      </c>
      <c r="N1667">
        <v>90</v>
      </c>
      <c r="O1667" t="s">
        <v>21890</v>
      </c>
      <c r="P1667" t="s">
        <v>2776</v>
      </c>
      <c r="Q1667" t="s">
        <v>21891</v>
      </c>
      <c r="R1667" t="s">
        <v>81</v>
      </c>
      <c r="S1667">
        <v>1</v>
      </c>
      <c r="T1667" s="1">
        <v>42632</v>
      </c>
      <c r="U1667" s="1">
        <v>41518</v>
      </c>
      <c r="V1667" t="s">
        <v>10723</v>
      </c>
      <c r="W1667" s="2">
        <v>44139</v>
      </c>
      <c r="X1667" t="s">
        <v>82</v>
      </c>
      <c r="Y1667" t="s">
        <v>10724</v>
      </c>
      <c r="Z1667" t="s">
        <v>10725</v>
      </c>
      <c r="AA1667" t="s">
        <v>10726</v>
      </c>
      <c r="AB1667" t="s">
        <v>10727</v>
      </c>
      <c r="AC1667">
        <v>201223106023</v>
      </c>
      <c r="AD1667" t="s">
        <v>10728</v>
      </c>
      <c r="AE1667" t="s">
        <v>24274</v>
      </c>
      <c r="AF1667" t="s">
        <v>24275</v>
      </c>
      <c r="AG1667" t="s">
        <v>23724</v>
      </c>
      <c r="AH1667" t="s">
        <v>24276</v>
      </c>
      <c r="AI1667">
        <v>201222621981</v>
      </c>
      <c r="AJ1667" t="s">
        <v>24277</v>
      </c>
      <c r="AK1667" t="s">
        <v>1328</v>
      </c>
      <c r="AL1667" t="s">
        <v>82</v>
      </c>
      <c r="AM1667" t="s">
        <v>21890</v>
      </c>
      <c r="AN1667" t="s">
        <v>11222</v>
      </c>
      <c r="AO1667" t="s">
        <v>24278</v>
      </c>
      <c r="AP1667" t="s">
        <v>371</v>
      </c>
      <c r="AQ1667" t="s">
        <v>24279</v>
      </c>
      <c r="AR1667" t="s">
        <v>24280</v>
      </c>
      <c r="AS1667" t="s">
        <v>24281</v>
      </c>
      <c r="AT1667" t="s">
        <v>24282</v>
      </c>
      <c r="AU1667" t="s">
        <v>81</v>
      </c>
      <c r="AV1667" t="s">
        <v>82</v>
      </c>
      <c r="AW1667" t="s">
        <v>1637</v>
      </c>
      <c r="AX1667" t="s">
        <v>81</v>
      </c>
      <c r="AY1667" t="s">
        <v>81</v>
      </c>
      <c r="AZ1667" t="s">
        <v>81</v>
      </c>
      <c r="BA1667" t="s">
        <v>82</v>
      </c>
      <c r="BB1667" s="1">
        <v>1</v>
      </c>
      <c r="BC1667" t="s">
        <v>81</v>
      </c>
      <c r="BD1667" t="s">
        <v>81</v>
      </c>
      <c r="BE1667" t="s">
        <v>81</v>
      </c>
      <c r="BF1667" t="s">
        <v>81</v>
      </c>
      <c r="BG1667" t="s">
        <v>81</v>
      </c>
      <c r="BH1667" t="s">
        <v>81</v>
      </c>
      <c r="BI1667" t="s">
        <v>81</v>
      </c>
      <c r="BJ1667" t="s">
        <v>82</v>
      </c>
      <c r="BK1667" t="s">
        <v>82</v>
      </c>
      <c r="BL1667" t="s">
        <v>200</v>
      </c>
      <c r="BM1667" t="s">
        <v>24283</v>
      </c>
      <c r="BN1667" t="s">
        <v>81</v>
      </c>
      <c r="BO1667" t="s">
        <v>11229</v>
      </c>
      <c r="BP1667" t="s">
        <v>81</v>
      </c>
      <c r="BQ1667" t="s">
        <v>81</v>
      </c>
    </row>
    <row r="1668" spans="1:69" x14ac:dyDescent="0.2">
      <c r="A1668" s="5">
        <v>0</v>
      </c>
      <c r="B1668" t="s">
        <v>24284</v>
      </c>
      <c r="C1668" t="s">
        <v>24285</v>
      </c>
      <c r="D1668" t="s">
        <v>24286</v>
      </c>
      <c r="E1668" t="s">
        <v>24287</v>
      </c>
      <c r="F1668" t="s">
        <v>73</v>
      </c>
      <c r="G1668" t="s">
        <v>24288</v>
      </c>
      <c r="H1668" s="1">
        <v>43729</v>
      </c>
      <c r="I1668" s="1">
        <v>43200</v>
      </c>
      <c r="J1668" t="b">
        <v>0</v>
      </c>
      <c r="K1668" t="s">
        <v>75</v>
      </c>
      <c r="L1668" t="s">
        <v>8818</v>
      </c>
      <c r="M1668" t="s">
        <v>90</v>
      </c>
      <c r="N1668">
        <v>14</v>
      </c>
      <c r="O1668" t="s">
        <v>24289</v>
      </c>
      <c r="P1668" t="s">
        <v>7854</v>
      </c>
      <c r="Q1668" t="s">
        <v>770</v>
      </c>
      <c r="R1668" t="s">
        <v>81</v>
      </c>
      <c r="S1668">
        <v>1</v>
      </c>
      <c r="T1668" s="1">
        <v>43729</v>
      </c>
      <c r="U1668" t="s">
        <v>12861</v>
      </c>
      <c r="V1668" t="s">
        <v>146</v>
      </c>
      <c r="W1668" s="2">
        <v>43787</v>
      </c>
      <c r="X1668" t="s">
        <v>24290</v>
      </c>
      <c r="Y1668" t="s">
        <v>148</v>
      </c>
      <c r="Z1668" t="s">
        <v>24291</v>
      </c>
      <c r="AA1668" t="s">
        <v>82</v>
      </c>
      <c r="AB1668" t="s">
        <v>24292</v>
      </c>
      <c r="AC1668" t="s">
        <v>24293</v>
      </c>
      <c r="AD1668" t="s">
        <v>24294</v>
      </c>
      <c r="AE1668" t="s">
        <v>148</v>
      </c>
      <c r="AF1668" t="s">
        <v>24291</v>
      </c>
      <c r="AG1668" t="s">
        <v>82</v>
      </c>
      <c r="AH1668" t="s">
        <v>24292</v>
      </c>
      <c r="AI1668" t="s">
        <v>24293</v>
      </c>
      <c r="AJ1668" t="s">
        <v>24294</v>
      </c>
      <c r="AK1668" t="s">
        <v>296</v>
      </c>
      <c r="AL1668" t="s">
        <v>82</v>
      </c>
      <c r="AM1668" t="s">
        <v>88</v>
      </c>
      <c r="AN1668" t="s">
        <v>154</v>
      </c>
      <c r="AO1668" t="s">
        <v>90</v>
      </c>
      <c r="AP1668" t="s">
        <v>91</v>
      </c>
      <c r="AQ1668" t="s">
        <v>24295</v>
      </c>
      <c r="AR1668" t="s">
        <v>82</v>
      </c>
      <c r="AS1668" t="s">
        <v>24296</v>
      </c>
      <c r="AT1668" t="s">
        <v>24297</v>
      </c>
      <c r="AU1668" t="s">
        <v>81</v>
      </c>
      <c r="AV1668" t="s">
        <v>82</v>
      </c>
      <c r="AW1668" t="s">
        <v>82</v>
      </c>
      <c r="AX1668" t="s">
        <v>82</v>
      </c>
      <c r="AY1668" t="s">
        <v>82</v>
      </c>
      <c r="AZ1668" t="s">
        <v>82</v>
      </c>
      <c r="BA1668" t="s">
        <v>82</v>
      </c>
      <c r="BB1668" t="s">
        <v>82</v>
      </c>
      <c r="BC1668" t="s">
        <v>82</v>
      </c>
      <c r="BD1668" t="s">
        <v>82</v>
      </c>
      <c r="BE1668" t="s">
        <v>82</v>
      </c>
      <c r="BF1668" t="s">
        <v>82</v>
      </c>
      <c r="BG1668" t="s">
        <v>82</v>
      </c>
      <c r="BH1668" t="s">
        <v>82</v>
      </c>
      <c r="BI1668" t="s">
        <v>82</v>
      </c>
      <c r="BJ1668" t="s">
        <v>82</v>
      </c>
      <c r="BK1668" t="s">
        <v>82</v>
      </c>
      <c r="BL1668" t="s">
        <v>82</v>
      </c>
      <c r="BM1668" t="s">
        <v>82</v>
      </c>
      <c r="BN1668" t="s">
        <v>82</v>
      </c>
      <c r="BO1668" t="s">
        <v>82</v>
      </c>
      <c r="BP1668" t="s">
        <v>82</v>
      </c>
      <c r="BQ1668" t="s">
        <v>82</v>
      </c>
    </row>
    <row r="1669" spans="1:69" x14ac:dyDescent="0.2">
      <c r="A1669" s="5">
        <v>0</v>
      </c>
      <c r="B1669" t="s">
        <v>24298</v>
      </c>
      <c r="C1669" t="s">
        <v>24299</v>
      </c>
      <c r="D1669" t="s">
        <v>24300</v>
      </c>
      <c r="E1669" t="s">
        <v>24298</v>
      </c>
      <c r="F1669" t="s">
        <v>2621</v>
      </c>
      <c r="G1669" t="s">
        <v>24301</v>
      </c>
      <c r="H1669" s="1">
        <v>43256</v>
      </c>
      <c r="I1669" s="1">
        <v>43282</v>
      </c>
      <c r="J1669" t="b">
        <v>0</v>
      </c>
      <c r="K1669" t="s">
        <v>75</v>
      </c>
      <c r="L1669" t="s">
        <v>2623</v>
      </c>
      <c r="M1669" t="s">
        <v>90</v>
      </c>
      <c r="N1669">
        <v>22</v>
      </c>
      <c r="O1669" t="s">
        <v>13510</v>
      </c>
      <c r="P1669" t="s">
        <v>1302</v>
      </c>
      <c r="Q1669" t="s">
        <v>24302</v>
      </c>
      <c r="R1669" t="s">
        <v>81</v>
      </c>
      <c r="S1669" t="s">
        <v>82</v>
      </c>
      <c r="T1669" s="1">
        <v>43256</v>
      </c>
      <c r="U1669" s="1">
        <v>43282</v>
      </c>
      <c r="V1669" t="s">
        <v>2626</v>
      </c>
      <c r="W1669" s="2">
        <v>44139</v>
      </c>
      <c r="X1669" t="s">
        <v>82</v>
      </c>
      <c r="Y1669" t="s">
        <v>24303</v>
      </c>
      <c r="Z1669" t="s">
        <v>20363</v>
      </c>
      <c r="AA1669" t="s">
        <v>24304</v>
      </c>
      <c r="AB1669" t="s">
        <v>20365</v>
      </c>
      <c r="AC1669" t="s">
        <v>24305</v>
      </c>
      <c r="AD1669" t="s">
        <v>15748</v>
      </c>
      <c r="AE1669" t="s">
        <v>24303</v>
      </c>
      <c r="AF1669" t="s">
        <v>20363</v>
      </c>
      <c r="AG1669" t="s">
        <v>24304</v>
      </c>
      <c r="AH1669" t="s">
        <v>20365</v>
      </c>
      <c r="AI1669" t="s">
        <v>24305</v>
      </c>
      <c r="AJ1669" t="s">
        <v>15748</v>
      </c>
      <c r="AK1669" t="s">
        <v>110</v>
      </c>
      <c r="AL1669" t="s">
        <v>82</v>
      </c>
      <c r="AM1669" t="s">
        <v>13510</v>
      </c>
      <c r="AN1669" t="s">
        <v>154</v>
      </c>
      <c r="AO1669" t="s">
        <v>611</v>
      </c>
      <c r="AP1669" t="s">
        <v>371</v>
      </c>
      <c r="AQ1669" t="s">
        <v>24306</v>
      </c>
      <c r="AR1669" t="s">
        <v>24307</v>
      </c>
      <c r="AS1669" t="s">
        <v>24308</v>
      </c>
      <c r="AT1669" t="s">
        <v>24309</v>
      </c>
      <c r="AU1669" t="s">
        <v>81</v>
      </c>
      <c r="AV1669" t="s">
        <v>82</v>
      </c>
      <c r="AW1669" t="s">
        <v>1637</v>
      </c>
      <c r="AX1669" t="s">
        <v>81</v>
      </c>
      <c r="AY1669" t="s">
        <v>81</v>
      </c>
      <c r="AZ1669" t="s">
        <v>81</v>
      </c>
      <c r="BA1669" t="s">
        <v>82</v>
      </c>
      <c r="BB1669" s="1">
        <v>1</v>
      </c>
      <c r="BC1669" t="s">
        <v>81</v>
      </c>
      <c r="BD1669" t="s">
        <v>81</v>
      </c>
      <c r="BE1669" t="s">
        <v>81</v>
      </c>
      <c r="BF1669" t="s">
        <v>81</v>
      </c>
      <c r="BG1669" t="s">
        <v>81</v>
      </c>
      <c r="BH1669" t="s">
        <v>81</v>
      </c>
      <c r="BI1669" t="s">
        <v>81</v>
      </c>
      <c r="BJ1669" s="1">
        <v>43861</v>
      </c>
      <c r="BK1669" t="s">
        <v>82</v>
      </c>
      <c r="BL1669" t="s">
        <v>81</v>
      </c>
      <c r="BM1669" t="s">
        <v>201</v>
      </c>
      <c r="BN1669" t="s">
        <v>81</v>
      </c>
      <c r="BO1669" t="s">
        <v>81</v>
      </c>
      <c r="BP1669" t="s">
        <v>81</v>
      </c>
      <c r="BQ1669" t="s">
        <v>81</v>
      </c>
    </row>
    <row r="1670" spans="1:69" x14ac:dyDescent="0.2">
      <c r="A1670" s="5">
        <v>0</v>
      </c>
      <c r="B1670" t="s">
        <v>24310</v>
      </c>
      <c r="C1670" t="s">
        <v>24311</v>
      </c>
      <c r="D1670" t="s">
        <v>24312</v>
      </c>
      <c r="E1670" t="s">
        <v>24313</v>
      </c>
      <c r="F1670" t="s">
        <v>120</v>
      </c>
      <c r="G1670" t="s">
        <v>24314</v>
      </c>
      <c r="H1670" s="1">
        <v>43654</v>
      </c>
      <c r="I1670" s="1">
        <v>43654</v>
      </c>
      <c r="J1670" t="b">
        <v>0</v>
      </c>
      <c r="K1670" t="s">
        <v>75</v>
      </c>
      <c r="L1670" t="s">
        <v>15280</v>
      </c>
      <c r="M1670" t="s">
        <v>1830</v>
      </c>
      <c r="N1670">
        <v>15</v>
      </c>
      <c r="O1670" t="s">
        <v>24315</v>
      </c>
      <c r="P1670" t="s">
        <v>125</v>
      </c>
      <c r="Q1670" t="s">
        <v>2108</v>
      </c>
      <c r="R1670" t="s">
        <v>81</v>
      </c>
      <c r="S1670" t="s">
        <v>82</v>
      </c>
      <c r="T1670" s="1">
        <v>43654</v>
      </c>
      <c r="U1670" s="1">
        <v>43654</v>
      </c>
      <c r="V1670" t="s">
        <v>127</v>
      </c>
      <c r="W1670" s="2">
        <v>43668</v>
      </c>
      <c r="X1670" t="s">
        <v>82</v>
      </c>
      <c r="Y1670" t="s">
        <v>24316</v>
      </c>
      <c r="Z1670" t="s">
        <v>24317</v>
      </c>
      <c r="AA1670" t="s">
        <v>24318</v>
      </c>
      <c r="AB1670" t="s">
        <v>24319</v>
      </c>
      <c r="AC1670" t="s">
        <v>24320</v>
      </c>
      <c r="AD1670" t="s">
        <v>24321</v>
      </c>
      <c r="AE1670" t="s">
        <v>24322</v>
      </c>
      <c r="AF1670" t="s">
        <v>24323</v>
      </c>
      <c r="AG1670" t="s">
        <v>24318</v>
      </c>
      <c r="AH1670" t="s">
        <v>24319</v>
      </c>
      <c r="AI1670" t="s">
        <v>24320</v>
      </c>
      <c r="AJ1670" t="s">
        <v>24321</v>
      </c>
      <c r="AK1670" t="s">
        <v>296</v>
      </c>
      <c r="AL1670" t="s">
        <v>82</v>
      </c>
      <c r="AM1670" t="s">
        <v>24324</v>
      </c>
      <c r="AN1670" t="s">
        <v>335</v>
      </c>
      <c r="AO1670" t="s">
        <v>123</v>
      </c>
      <c r="AP1670" t="s">
        <v>132</v>
      </c>
      <c r="AQ1670" t="s">
        <v>395</v>
      </c>
      <c r="AR1670" t="s">
        <v>24325</v>
      </c>
      <c r="AS1670" t="s">
        <v>24326</v>
      </c>
      <c r="AT1670" t="s">
        <v>24327</v>
      </c>
      <c r="AU1670" t="s">
        <v>81</v>
      </c>
      <c r="AV1670" t="s">
        <v>82</v>
      </c>
      <c r="AW1670" t="s">
        <v>81</v>
      </c>
      <c r="AX1670" t="s">
        <v>81</v>
      </c>
      <c r="AY1670" t="s">
        <v>81</v>
      </c>
      <c r="AZ1670" t="s">
        <v>81</v>
      </c>
      <c r="BA1670" t="s">
        <v>82</v>
      </c>
      <c r="BB1670" s="1">
        <v>1</v>
      </c>
      <c r="BC1670" t="s">
        <v>81</v>
      </c>
      <c r="BD1670" t="s">
        <v>81</v>
      </c>
      <c r="BE1670" t="s">
        <v>81</v>
      </c>
      <c r="BF1670" t="s">
        <v>81</v>
      </c>
      <c r="BG1670" t="s">
        <v>81</v>
      </c>
      <c r="BH1670" t="s">
        <v>81</v>
      </c>
      <c r="BI1670" t="s">
        <v>81</v>
      </c>
      <c r="BJ1670" s="1">
        <v>44286</v>
      </c>
      <c r="BK1670" t="s">
        <v>82</v>
      </c>
      <c r="BL1670" t="s">
        <v>399</v>
      </c>
      <c r="BM1670" t="s">
        <v>201</v>
      </c>
      <c r="BN1670" t="s">
        <v>24328</v>
      </c>
      <c r="BO1670" t="s">
        <v>24329</v>
      </c>
      <c r="BP1670" t="s">
        <v>24320</v>
      </c>
      <c r="BQ1670" t="s">
        <v>24328</v>
      </c>
    </row>
    <row r="1671" spans="1:69" x14ac:dyDescent="0.2">
      <c r="A1671" s="5">
        <v>0</v>
      </c>
      <c r="B1671" t="s">
        <v>24330</v>
      </c>
      <c r="C1671" t="s">
        <v>24331</v>
      </c>
      <c r="D1671" t="s">
        <v>24332</v>
      </c>
      <c r="E1671" t="s">
        <v>24333</v>
      </c>
      <c r="F1671" t="s">
        <v>73</v>
      </c>
      <c r="G1671" t="s">
        <v>24334</v>
      </c>
      <c r="H1671" s="1">
        <v>43115</v>
      </c>
      <c r="I1671" s="1">
        <v>43132</v>
      </c>
      <c r="J1671" t="b">
        <v>0</v>
      </c>
      <c r="K1671" t="s">
        <v>75</v>
      </c>
      <c r="L1671" t="s">
        <v>24335</v>
      </c>
      <c r="M1671" t="s">
        <v>90</v>
      </c>
      <c r="N1671">
        <v>332</v>
      </c>
      <c r="O1671" t="s">
        <v>24336</v>
      </c>
      <c r="P1671" t="s">
        <v>79</v>
      </c>
      <c r="Q1671" t="s">
        <v>24337</v>
      </c>
      <c r="R1671" t="s">
        <v>81</v>
      </c>
      <c r="S1671" t="s">
        <v>82</v>
      </c>
      <c r="T1671" s="1">
        <v>43115</v>
      </c>
      <c r="U1671" t="s">
        <v>1012</v>
      </c>
      <c r="V1671" t="s">
        <v>452</v>
      </c>
      <c r="W1671" s="2">
        <v>43836</v>
      </c>
      <c r="X1671">
        <v>20173014</v>
      </c>
      <c r="Y1671" t="s">
        <v>227</v>
      </c>
      <c r="Z1671" t="s">
        <v>24338</v>
      </c>
      <c r="AA1671" t="s">
        <v>82</v>
      </c>
      <c r="AB1671" t="s">
        <v>227</v>
      </c>
      <c r="AC1671" t="s">
        <v>227</v>
      </c>
      <c r="AD1671" t="s">
        <v>24339</v>
      </c>
      <c r="AE1671" t="s">
        <v>227</v>
      </c>
      <c r="AF1671" t="s">
        <v>24338</v>
      </c>
      <c r="AG1671" t="s">
        <v>82</v>
      </c>
      <c r="AH1671" t="s">
        <v>227</v>
      </c>
      <c r="AI1671" t="s">
        <v>227</v>
      </c>
      <c r="AJ1671" t="s">
        <v>24339</v>
      </c>
      <c r="AK1671" t="s">
        <v>110</v>
      </c>
      <c r="AL1671" t="s">
        <v>82</v>
      </c>
      <c r="AM1671" t="s">
        <v>88</v>
      </c>
      <c r="AN1671" t="s">
        <v>2183</v>
      </c>
      <c r="AO1671" t="s">
        <v>90</v>
      </c>
      <c r="AP1671" t="s">
        <v>91</v>
      </c>
      <c r="AQ1671" t="s">
        <v>24340</v>
      </c>
      <c r="AR1671" t="s">
        <v>82</v>
      </c>
      <c r="AS1671" t="s">
        <v>24341</v>
      </c>
      <c r="AT1671" t="s">
        <v>24342</v>
      </c>
      <c r="AU1671" t="s">
        <v>81</v>
      </c>
      <c r="AV1671" t="s">
        <v>82</v>
      </c>
      <c r="AW1671" t="s">
        <v>82</v>
      </c>
      <c r="AX1671" t="s">
        <v>82</v>
      </c>
      <c r="AY1671" t="s">
        <v>82</v>
      </c>
      <c r="AZ1671" t="s">
        <v>82</v>
      </c>
      <c r="BA1671" t="s">
        <v>82</v>
      </c>
      <c r="BB1671" t="s">
        <v>82</v>
      </c>
      <c r="BC1671" t="s">
        <v>82</v>
      </c>
      <c r="BD1671" t="s">
        <v>82</v>
      </c>
      <c r="BE1671" t="s">
        <v>82</v>
      </c>
      <c r="BF1671" t="s">
        <v>82</v>
      </c>
      <c r="BG1671" t="s">
        <v>82</v>
      </c>
      <c r="BH1671" t="s">
        <v>82</v>
      </c>
      <c r="BI1671" t="s">
        <v>82</v>
      </c>
      <c r="BJ1671" t="s">
        <v>82</v>
      </c>
      <c r="BK1671" t="s">
        <v>82</v>
      </c>
      <c r="BL1671" t="s">
        <v>82</v>
      </c>
      <c r="BM1671" t="s">
        <v>82</v>
      </c>
      <c r="BN1671" t="s">
        <v>82</v>
      </c>
      <c r="BO1671" t="s">
        <v>82</v>
      </c>
      <c r="BP1671" t="s">
        <v>82</v>
      </c>
      <c r="BQ1671" t="s">
        <v>82</v>
      </c>
    </row>
    <row r="1672" spans="1:69" x14ac:dyDescent="0.2">
      <c r="A1672" s="5">
        <v>1</v>
      </c>
      <c r="B1672" t="s">
        <v>24343</v>
      </c>
      <c r="C1672" t="s">
        <v>24344</v>
      </c>
      <c r="D1672" t="s">
        <v>24345</v>
      </c>
      <c r="E1672" t="s">
        <v>24346</v>
      </c>
      <c r="F1672" t="s">
        <v>620</v>
      </c>
      <c r="G1672" t="s">
        <v>24347</v>
      </c>
      <c r="H1672" s="1">
        <v>42653</v>
      </c>
      <c r="I1672" s="1">
        <v>42761</v>
      </c>
      <c r="J1672" t="b">
        <v>0</v>
      </c>
      <c r="K1672" t="s">
        <v>622</v>
      </c>
      <c r="L1672" t="s">
        <v>24348</v>
      </c>
      <c r="M1672" t="s">
        <v>5148</v>
      </c>
      <c r="N1672">
        <v>276</v>
      </c>
      <c r="O1672" t="s">
        <v>625</v>
      </c>
      <c r="P1672" t="s">
        <v>626</v>
      </c>
      <c r="Q1672" t="s">
        <v>24349</v>
      </c>
      <c r="R1672" t="s">
        <v>81</v>
      </c>
      <c r="S1672" t="s">
        <v>82</v>
      </c>
      <c r="T1672" s="1">
        <v>42653</v>
      </c>
      <c r="U1672" s="1">
        <v>42761</v>
      </c>
      <c r="V1672" t="s">
        <v>628</v>
      </c>
      <c r="W1672" s="2">
        <v>44137</v>
      </c>
      <c r="X1672" t="s">
        <v>24350</v>
      </c>
      <c r="Y1672" t="s">
        <v>24351</v>
      </c>
      <c r="Z1672" t="s">
        <v>24352</v>
      </c>
      <c r="AA1672" t="s">
        <v>15592</v>
      </c>
      <c r="AB1672" t="s">
        <v>24353</v>
      </c>
      <c r="AC1672" t="s">
        <v>24354</v>
      </c>
      <c r="AD1672" t="s">
        <v>24355</v>
      </c>
      <c r="AE1672" t="s">
        <v>24351</v>
      </c>
      <c r="AF1672" t="s">
        <v>24352</v>
      </c>
      <c r="AG1672" t="s">
        <v>15592</v>
      </c>
      <c r="AH1672" t="s">
        <v>24353</v>
      </c>
      <c r="AI1672" t="s">
        <v>24354</v>
      </c>
      <c r="AJ1672" t="s">
        <v>24356</v>
      </c>
      <c r="AK1672" t="s">
        <v>296</v>
      </c>
      <c r="AL1672" t="s">
        <v>82</v>
      </c>
      <c r="AM1672" t="s">
        <v>24357</v>
      </c>
      <c r="AN1672" t="s">
        <v>154</v>
      </c>
      <c r="AO1672" t="s">
        <v>637</v>
      </c>
      <c r="AP1672" t="s">
        <v>638</v>
      </c>
      <c r="AQ1672" t="s">
        <v>24358</v>
      </c>
      <c r="AR1672" t="s">
        <v>24359</v>
      </c>
      <c r="AS1672" t="s">
        <v>24360</v>
      </c>
      <c r="AT1672" t="s">
        <v>24361</v>
      </c>
      <c r="AU1672" t="s">
        <v>81</v>
      </c>
      <c r="AV1672" t="s">
        <v>82</v>
      </c>
      <c r="AW1672" t="s">
        <v>643</v>
      </c>
      <c r="AX1672" t="s">
        <v>81</v>
      </c>
      <c r="AY1672" t="s">
        <v>81</v>
      </c>
      <c r="AZ1672" t="s">
        <v>81</v>
      </c>
      <c r="BA1672" t="s">
        <v>82</v>
      </c>
      <c r="BB1672" s="1">
        <v>1</v>
      </c>
      <c r="BC1672" t="s">
        <v>81</v>
      </c>
      <c r="BD1672" t="s">
        <v>81</v>
      </c>
      <c r="BE1672" t="s">
        <v>81</v>
      </c>
      <c r="BF1672" t="s">
        <v>81</v>
      </c>
      <c r="BG1672" t="s">
        <v>81</v>
      </c>
      <c r="BH1672" t="s">
        <v>81</v>
      </c>
      <c r="BI1672" t="s">
        <v>81</v>
      </c>
      <c r="BJ1672" t="s">
        <v>82</v>
      </c>
      <c r="BK1672" t="s">
        <v>82</v>
      </c>
      <c r="BL1672" t="s">
        <v>644</v>
      </c>
      <c r="BM1672" t="s">
        <v>24362</v>
      </c>
      <c r="BN1672" t="s">
        <v>81</v>
      </c>
      <c r="BO1672" t="s">
        <v>646</v>
      </c>
      <c r="BP1672" t="s">
        <v>81</v>
      </c>
      <c r="BQ1672" t="s">
        <v>81</v>
      </c>
    </row>
    <row r="1673" spans="1:69" x14ac:dyDescent="0.2">
      <c r="A1673" s="5">
        <v>0</v>
      </c>
      <c r="B1673" t="s">
        <v>24363</v>
      </c>
      <c r="C1673" t="s">
        <v>24364</v>
      </c>
      <c r="D1673" t="s">
        <v>24365</v>
      </c>
      <c r="E1673" t="s">
        <v>24366</v>
      </c>
      <c r="F1673" t="s">
        <v>1119</v>
      </c>
      <c r="G1673" t="s">
        <v>24367</v>
      </c>
      <c r="H1673" s="1">
        <v>42377</v>
      </c>
      <c r="I1673" s="1">
        <v>41852</v>
      </c>
      <c r="J1673" t="b">
        <v>0</v>
      </c>
      <c r="K1673" t="s">
        <v>1121</v>
      </c>
      <c r="L1673" t="s">
        <v>24368</v>
      </c>
      <c r="M1673" t="s">
        <v>90</v>
      </c>
      <c r="N1673">
        <v>5</v>
      </c>
      <c r="O1673" t="s">
        <v>5183</v>
      </c>
      <c r="P1673" t="s">
        <v>1124</v>
      </c>
      <c r="Q1673" t="s">
        <v>24369</v>
      </c>
      <c r="R1673" t="s">
        <v>81</v>
      </c>
      <c r="S1673">
        <v>1</v>
      </c>
      <c r="T1673" s="1">
        <v>42377</v>
      </c>
      <c r="U1673" s="1">
        <v>41852</v>
      </c>
      <c r="V1673" t="s">
        <v>24370</v>
      </c>
      <c r="W1673" s="2">
        <v>44139</v>
      </c>
      <c r="X1673" t="s">
        <v>24371</v>
      </c>
      <c r="Y1673" t="s">
        <v>2589</v>
      </c>
      <c r="Z1673" t="s">
        <v>2590</v>
      </c>
      <c r="AA1673" t="s">
        <v>2591</v>
      </c>
      <c r="AB1673" t="s">
        <v>2595</v>
      </c>
      <c r="AC1673" t="s">
        <v>2593</v>
      </c>
      <c r="AD1673" t="s">
        <v>2594</v>
      </c>
      <c r="AE1673" t="s">
        <v>2589</v>
      </c>
      <c r="AF1673" t="s">
        <v>2590</v>
      </c>
      <c r="AG1673" t="s">
        <v>2591</v>
      </c>
      <c r="AH1673" t="s">
        <v>2595</v>
      </c>
      <c r="AI1673" t="s">
        <v>2593</v>
      </c>
      <c r="AJ1673" t="s">
        <v>2594</v>
      </c>
      <c r="AK1673" t="s">
        <v>1134</v>
      </c>
      <c r="AL1673" t="s">
        <v>5183</v>
      </c>
      <c r="AM1673" t="s">
        <v>5183</v>
      </c>
      <c r="AN1673" t="s">
        <v>1136</v>
      </c>
      <c r="AO1673" t="s">
        <v>4553</v>
      </c>
      <c r="AP1673" t="s">
        <v>1137</v>
      </c>
      <c r="AQ1673" t="s">
        <v>24372</v>
      </c>
      <c r="AR1673" t="s">
        <v>24373</v>
      </c>
      <c r="AS1673" t="s">
        <v>24374</v>
      </c>
      <c r="AT1673" t="s">
        <v>1141</v>
      </c>
      <c r="AU1673" t="s">
        <v>81</v>
      </c>
      <c r="AV1673" t="s">
        <v>82</v>
      </c>
      <c r="AW1673" t="s">
        <v>643</v>
      </c>
      <c r="AX1673" t="s">
        <v>81</v>
      </c>
      <c r="AY1673" t="s">
        <v>81</v>
      </c>
      <c r="AZ1673" t="s">
        <v>81</v>
      </c>
      <c r="BA1673" t="s">
        <v>82</v>
      </c>
      <c r="BB1673" s="1">
        <v>1</v>
      </c>
      <c r="BC1673" t="s">
        <v>81</v>
      </c>
      <c r="BD1673" t="s">
        <v>81</v>
      </c>
      <c r="BE1673" t="s">
        <v>81</v>
      </c>
      <c r="BF1673" t="s">
        <v>81</v>
      </c>
      <c r="BG1673" t="s">
        <v>81</v>
      </c>
      <c r="BH1673" t="s">
        <v>81</v>
      </c>
      <c r="BI1673" t="s">
        <v>81</v>
      </c>
      <c r="BJ1673" t="s">
        <v>82</v>
      </c>
      <c r="BK1673" t="s">
        <v>82</v>
      </c>
      <c r="BL1673" t="s">
        <v>81</v>
      </c>
      <c r="BM1673" t="s">
        <v>201</v>
      </c>
      <c r="BN1673" t="s">
        <v>81</v>
      </c>
      <c r="BO1673" t="s">
        <v>81</v>
      </c>
      <c r="BP1673" t="s">
        <v>81</v>
      </c>
      <c r="BQ1673" t="s">
        <v>81</v>
      </c>
    </row>
    <row r="1674" spans="1:69" x14ac:dyDescent="0.2">
      <c r="A1674" s="5">
        <v>0</v>
      </c>
      <c r="B1674" t="s">
        <v>24375</v>
      </c>
      <c r="C1674" t="s">
        <v>24376</v>
      </c>
      <c r="D1674" t="s">
        <v>24377</v>
      </c>
      <c r="E1674" t="s">
        <v>23854</v>
      </c>
      <c r="F1674" t="s">
        <v>73</v>
      </c>
      <c r="G1674" t="s">
        <v>24378</v>
      </c>
      <c r="H1674" s="1">
        <v>43312</v>
      </c>
      <c r="I1674" s="1">
        <v>43309</v>
      </c>
      <c r="J1674" t="b">
        <v>0</v>
      </c>
      <c r="K1674" t="s">
        <v>75</v>
      </c>
      <c r="L1674" t="s">
        <v>3824</v>
      </c>
      <c r="M1674" t="s">
        <v>90</v>
      </c>
      <c r="N1674">
        <v>65</v>
      </c>
      <c r="O1674" t="s">
        <v>24379</v>
      </c>
      <c r="P1674" t="s">
        <v>20535</v>
      </c>
      <c r="Q1674" t="s">
        <v>24380</v>
      </c>
      <c r="R1674" t="s">
        <v>81</v>
      </c>
      <c r="S1674" t="s">
        <v>82</v>
      </c>
      <c r="T1674" s="1">
        <v>43312</v>
      </c>
      <c r="U1674" t="s">
        <v>24381</v>
      </c>
      <c r="V1674" t="s">
        <v>84</v>
      </c>
      <c r="W1674" s="2">
        <v>43332</v>
      </c>
      <c r="X1674" t="s">
        <v>24382</v>
      </c>
      <c r="Y1674" t="s">
        <v>148</v>
      </c>
      <c r="Z1674" t="s">
        <v>24383</v>
      </c>
      <c r="AA1674" t="s">
        <v>82</v>
      </c>
      <c r="AB1674" t="s">
        <v>24384</v>
      </c>
      <c r="AC1674" t="s">
        <v>24385</v>
      </c>
      <c r="AD1674" t="s">
        <v>24386</v>
      </c>
      <c r="AE1674" t="s">
        <v>148</v>
      </c>
      <c r="AF1674" t="s">
        <v>24383</v>
      </c>
      <c r="AG1674" t="s">
        <v>82</v>
      </c>
      <c r="AH1674" t="s">
        <v>24384</v>
      </c>
      <c r="AI1674" t="s">
        <v>24385</v>
      </c>
      <c r="AJ1674" t="s">
        <v>24386</v>
      </c>
      <c r="AK1674" t="s">
        <v>296</v>
      </c>
      <c r="AL1674" t="s">
        <v>24387</v>
      </c>
      <c r="AM1674" t="s">
        <v>88</v>
      </c>
      <c r="AN1674" t="s">
        <v>154</v>
      </c>
      <c r="AO1674" t="s">
        <v>90</v>
      </c>
      <c r="AP1674" t="s">
        <v>91</v>
      </c>
      <c r="AQ1674" t="s">
        <v>24388</v>
      </c>
      <c r="AR1674" t="s">
        <v>82</v>
      </c>
      <c r="AS1674" t="s">
        <v>24389</v>
      </c>
      <c r="AT1674" t="s">
        <v>24390</v>
      </c>
      <c r="AU1674" t="s">
        <v>81</v>
      </c>
      <c r="AV1674" t="s">
        <v>82</v>
      </c>
      <c r="AW1674" t="s">
        <v>82</v>
      </c>
      <c r="AX1674" t="s">
        <v>82</v>
      </c>
      <c r="AY1674" t="s">
        <v>82</v>
      </c>
      <c r="AZ1674" t="s">
        <v>82</v>
      </c>
      <c r="BA1674" t="s">
        <v>82</v>
      </c>
      <c r="BB1674" t="s">
        <v>82</v>
      </c>
      <c r="BC1674" t="s">
        <v>82</v>
      </c>
      <c r="BD1674" t="s">
        <v>82</v>
      </c>
      <c r="BE1674" t="s">
        <v>82</v>
      </c>
      <c r="BF1674" t="s">
        <v>82</v>
      </c>
      <c r="BG1674" t="s">
        <v>82</v>
      </c>
      <c r="BH1674" t="s">
        <v>82</v>
      </c>
      <c r="BI1674" t="s">
        <v>82</v>
      </c>
      <c r="BJ1674" t="s">
        <v>82</v>
      </c>
      <c r="BK1674" t="s">
        <v>82</v>
      </c>
      <c r="BL1674" t="s">
        <v>82</v>
      </c>
      <c r="BM1674" t="s">
        <v>82</v>
      </c>
      <c r="BN1674" t="s">
        <v>82</v>
      </c>
      <c r="BO1674" t="s">
        <v>82</v>
      </c>
      <c r="BP1674" t="s">
        <v>82</v>
      </c>
      <c r="BQ1674" t="s">
        <v>82</v>
      </c>
    </row>
    <row r="1675" spans="1:69" x14ac:dyDescent="0.2">
      <c r="A1675" s="5">
        <v>0</v>
      </c>
      <c r="B1675" t="s">
        <v>24391</v>
      </c>
      <c r="C1675" t="s">
        <v>24392</v>
      </c>
      <c r="D1675" t="s">
        <v>24393</v>
      </c>
      <c r="E1675" t="s">
        <v>24394</v>
      </c>
      <c r="F1675" t="s">
        <v>120</v>
      </c>
      <c r="G1675" t="s">
        <v>24395</v>
      </c>
      <c r="H1675" s="1">
        <v>43003</v>
      </c>
      <c r="I1675" s="1">
        <v>43003</v>
      </c>
      <c r="J1675" t="b">
        <v>0</v>
      </c>
      <c r="K1675" t="s">
        <v>75</v>
      </c>
      <c r="L1675" t="s">
        <v>122</v>
      </c>
      <c r="M1675" t="s">
        <v>123</v>
      </c>
      <c r="N1675">
        <v>30</v>
      </c>
      <c r="O1675" t="s">
        <v>24396</v>
      </c>
      <c r="P1675" t="s">
        <v>125</v>
      </c>
      <c r="Q1675" t="s">
        <v>950</v>
      </c>
      <c r="R1675" t="s">
        <v>81</v>
      </c>
      <c r="S1675" t="s">
        <v>82</v>
      </c>
      <c r="T1675" s="1">
        <v>43003</v>
      </c>
      <c r="U1675" s="1">
        <v>43003</v>
      </c>
      <c r="V1675" t="s">
        <v>127</v>
      </c>
      <c r="W1675" s="2">
        <v>43774</v>
      </c>
      <c r="X1675" t="s">
        <v>82</v>
      </c>
      <c r="Y1675" t="s">
        <v>81</v>
      </c>
      <c r="Z1675" t="s">
        <v>24397</v>
      </c>
      <c r="AA1675" t="s">
        <v>24398</v>
      </c>
      <c r="AB1675" t="s">
        <v>24399</v>
      </c>
      <c r="AC1675" t="s">
        <v>24400</v>
      </c>
      <c r="AD1675" t="s">
        <v>24401</v>
      </c>
      <c r="AE1675" t="s">
        <v>81</v>
      </c>
      <c r="AF1675" t="s">
        <v>24397</v>
      </c>
      <c r="AG1675" t="s">
        <v>24398</v>
      </c>
      <c r="AH1675" t="s">
        <v>24399</v>
      </c>
      <c r="AI1675" t="s">
        <v>24400</v>
      </c>
      <c r="AJ1675" t="s">
        <v>24401</v>
      </c>
      <c r="AK1675" t="s">
        <v>128</v>
      </c>
      <c r="AL1675" t="s">
        <v>82</v>
      </c>
      <c r="AM1675" t="s">
        <v>24396</v>
      </c>
      <c r="AN1675" t="s">
        <v>335</v>
      </c>
      <c r="AO1675" t="s">
        <v>12376</v>
      </c>
      <c r="AP1675" t="s">
        <v>132</v>
      </c>
      <c r="AQ1675" t="s">
        <v>395</v>
      </c>
      <c r="AR1675" t="s">
        <v>24402</v>
      </c>
      <c r="AS1675" t="s">
        <v>24403</v>
      </c>
      <c r="AT1675" t="s">
        <v>24404</v>
      </c>
      <c r="AU1675" t="s">
        <v>81</v>
      </c>
      <c r="AV1675" t="s">
        <v>82</v>
      </c>
      <c r="AW1675" t="s">
        <v>81</v>
      </c>
      <c r="AX1675" t="s">
        <v>81</v>
      </c>
      <c r="AY1675" t="s">
        <v>81</v>
      </c>
      <c r="AZ1675" t="s">
        <v>24405</v>
      </c>
      <c r="BA1675" t="s">
        <v>82</v>
      </c>
      <c r="BB1675" s="1">
        <v>1</v>
      </c>
      <c r="BC1675" t="s">
        <v>81</v>
      </c>
      <c r="BD1675" t="s">
        <v>81</v>
      </c>
      <c r="BE1675" t="s">
        <v>81</v>
      </c>
      <c r="BF1675" t="s">
        <v>81</v>
      </c>
      <c r="BG1675" t="s">
        <v>81</v>
      </c>
      <c r="BH1675" t="s">
        <v>81</v>
      </c>
      <c r="BI1675" t="s">
        <v>81</v>
      </c>
      <c r="BJ1675" s="1">
        <v>43465</v>
      </c>
      <c r="BK1675" t="s">
        <v>82</v>
      </c>
      <c r="BL1675" t="s">
        <v>399</v>
      </c>
      <c r="BM1675" t="s">
        <v>201</v>
      </c>
      <c r="BN1675" t="s">
        <v>81</v>
      </c>
      <c r="BO1675" t="s">
        <v>81</v>
      </c>
      <c r="BP1675" t="s">
        <v>81</v>
      </c>
      <c r="BQ1675" t="s">
        <v>81</v>
      </c>
    </row>
    <row r="1676" spans="1:69" x14ac:dyDescent="0.2">
      <c r="A1676" s="5">
        <v>0</v>
      </c>
      <c r="B1676" t="s">
        <v>24406</v>
      </c>
      <c r="C1676" t="s">
        <v>24407</v>
      </c>
      <c r="D1676" t="s">
        <v>24408</v>
      </c>
      <c r="E1676" t="s">
        <v>24409</v>
      </c>
      <c r="F1676" t="s">
        <v>73</v>
      </c>
      <c r="G1676" t="s">
        <v>24410</v>
      </c>
      <c r="H1676" s="1">
        <v>43557</v>
      </c>
      <c r="I1676" s="1">
        <v>43755</v>
      </c>
      <c r="J1676" t="b">
        <v>0</v>
      </c>
      <c r="K1676" t="s">
        <v>75</v>
      </c>
      <c r="L1676" t="s">
        <v>465</v>
      </c>
      <c r="M1676" t="s">
        <v>90</v>
      </c>
      <c r="N1676">
        <v>150</v>
      </c>
      <c r="O1676" t="s">
        <v>24411</v>
      </c>
      <c r="P1676" t="s">
        <v>79</v>
      </c>
      <c r="Q1676" t="s">
        <v>24412</v>
      </c>
      <c r="R1676" t="s">
        <v>81</v>
      </c>
      <c r="S1676" t="s">
        <v>82</v>
      </c>
      <c r="T1676" s="1">
        <v>43557</v>
      </c>
      <c r="U1676" t="s">
        <v>24413</v>
      </c>
      <c r="V1676" t="s">
        <v>542</v>
      </c>
      <c r="W1676" s="2">
        <v>44081</v>
      </c>
      <c r="X1676" t="s">
        <v>24414</v>
      </c>
      <c r="Y1676" t="s">
        <v>81</v>
      </c>
      <c r="Z1676" t="s">
        <v>24415</v>
      </c>
      <c r="AA1676" t="s">
        <v>82</v>
      </c>
      <c r="AB1676" t="s">
        <v>24416</v>
      </c>
      <c r="AC1676" t="s">
        <v>24417</v>
      </c>
      <c r="AD1676" t="s">
        <v>81</v>
      </c>
      <c r="AE1676" t="s">
        <v>81</v>
      </c>
      <c r="AF1676" t="s">
        <v>24415</v>
      </c>
      <c r="AG1676" t="s">
        <v>82</v>
      </c>
      <c r="AH1676" t="s">
        <v>24416</v>
      </c>
      <c r="AI1676" t="s">
        <v>24417</v>
      </c>
      <c r="AJ1676" t="s">
        <v>81</v>
      </c>
      <c r="AK1676" t="s">
        <v>296</v>
      </c>
      <c r="AL1676" t="s">
        <v>82</v>
      </c>
      <c r="AM1676" t="s">
        <v>88</v>
      </c>
      <c r="AN1676" t="s">
        <v>154</v>
      </c>
      <c r="AO1676" t="s">
        <v>90</v>
      </c>
      <c r="AP1676" t="s">
        <v>91</v>
      </c>
      <c r="AQ1676" t="s">
        <v>24418</v>
      </c>
      <c r="AR1676" t="s">
        <v>82</v>
      </c>
      <c r="AS1676" t="s">
        <v>24419</v>
      </c>
      <c r="AT1676" t="s">
        <v>24420</v>
      </c>
      <c r="AU1676" t="s">
        <v>81</v>
      </c>
      <c r="AV1676" t="s">
        <v>82</v>
      </c>
      <c r="AW1676" t="s">
        <v>82</v>
      </c>
      <c r="AX1676" t="s">
        <v>82</v>
      </c>
      <c r="AY1676" t="s">
        <v>82</v>
      </c>
      <c r="AZ1676" t="s">
        <v>82</v>
      </c>
      <c r="BA1676" t="s">
        <v>82</v>
      </c>
      <c r="BB1676" t="s">
        <v>82</v>
      </c>
      <c r="BC1676" t="s">
        <v>82</v>
      </c>
      <c r="BD1676" t="s">
        <v>82</v>
      </c>
      <c r="BE1676" t="s">
        <v>82</v>
      </c>
      <c r="BF1676" t="s">
        <v>82</v>
      </c>
      <c r="BG1676" t="s">
        <v>82</v>
      </c>
      <c r="BH1676" t="s">
        <v>82</v>
      </c>
      <c r="BI1676" t="s">
        <v>82</v>
      </c>
      <c r="BJ1676" t="s">
        <v>82</v>
      </c>
      <c r="BK1676" t="s">
        <v>82</v>
      </c>
      <c r="BL1676" t="s">
        <v>82</v>
      </c>
      <c r="BM1676" t="s">
        <v>82</v>
      </c>
      <c r="BN1676" t="s">
        <v>82</v>
      </c>
      <c r="BO1676" t="s">
        <v>82</v>
      </c>
      <c r="BP1676" t="s">
        <v>82</v>
      </c>
      <c r="BQ1676" t="s">
        <v>82</v>
      </c>
    </row>
    <row r="1677" spans="1:69" x14ac:dyDescent="0.2">
      <c r="A1677" s="5">
        <v>1</v>
      </c>
      <c r="B1677" t="s">
        <v>24421</v>
      </c>
      <c r="C1677" t="s">
        <v>24422</v>
      </c>
      <c r="D1677" t="s">
        <v>24423</v>
      </c>
      <c r="E1677" t="s">
        <v>24424</v>
      </c>
      <c r="F1677" t="s">
        <v>2621</v>
      </c>
      <c r="G1677" t="s">
        <v>24425</v>
      </c>
      <c r="H1677" s="1">
        <v>43166</v>
      </c>
      <c r="I1677" s="1">
        <v>43167</v>
      </c>
      <c r="J1677" t="b">
        <v>0</v>
      </c>
      <c r="K1677" t="s">
        <v>75</v>
      </c>
      <c r="L1677" t="s">
        <v>2623</v>
      </c>
      <c r="M1677" t="s">
        <v>77</v>
      </c>
      <c r="N1677">
        <v>62</v>
      </c>
      <c r="O1677" t="s">
        <v>24426</v>
      </c>
      <c r="P1677" t="s">
        <v>1302</v>
      </c>
      <c r="Q1677" t="s">
        <v>24427</v>
      </c>
      <c r="R1677" t="s">
        <v>81</v>
      </c>
      <c r="S1677" t="s">
        <v>82</v>
      </c>
      <c r="T1677" s="1">
        <v>43166</v>
      </c>
      <c r="U1677" s="1">
        <v>43167</v>
      </c>
      <c r="V1677" t="s">
        <v>2626</v>
      </c>
      <c r="W1677" s="2">
        <v>44139</v>
      </c>
      <c r="X1677" t="s">
        <v>24428</v>
      </c>
      <c r="Y1677" t="s">
        <v>24429</v>
      </c>
      <c r="Z1677" t="s">
        <v>24430</v>
      </c>
      <c r="AA1677" t="s">
        <v>24431</v>
      </c>
      <c r="AB1677" t="s">
        <v>24432</v>
      </c>
      <c r="AC1677">
        <v>954402296</v>
      </c>
      <c r="AD1677" t="s">
        <v>7261</v>
      </c>
      <c r="AE1677" t="s">
        <v>24429</v>
      </c>
      <c r="AF1677" t="s">
        <v>24430</v>
      </c>
      <c r="AG1677" t="s">
        <v>24433</v>
      </c>
      <c r="AH1677" t="s">
        <v>24432</v>
      </c>
      <c r="AI1677">
        <v>954402296</v>
      </c>
      <c r="AJ1677" t="s">
        <v>7261</v>
      </c>
      <c r="AK1677" t="s">
        <v>7260</v>
      </c>
      <c r="AL1677" t="s">
        <v>82</v>
      </c>
      <c r="AM1677" t="s">
        <v>24426</v>
      </c>
      <c r="AN1677" t="s">
        <v>154</v>
      </c>
      <c r="AO1677" t="s">
        <v>7262</v>
      </c>
      <c r="AP1677" t="s">
        <v>371</v>
      </c>
      <c r="AQ1677" t="s">
        <v>24434</v>
      </c>
      <c r="AR1677" t="s">
        <v>24435</v>
      </c>
      <c r="AS1677" t="s">
        <v>24436</v>
      </c>
      <c r="AT1677" t="s">
        <v>24437</v>
      </c>
      <c r="AU1677" t="s">
        <v>81</v>
      </c>
      <c r="AV1677" t="s">
        <v>82</v>
      </c>
      <c r="AW1677" t="s">
        <v>1637</v>
      </c>
      <c r="AX1677" t="s">
        <v>81</v>
      </c>
      <c r="AY1677" t="s">
        <v>81</v>
      </c>
      <c r="AZ1677" t="s">
        <v>81</v>
      </c>
      <c r="BA1677" t="s">
        <v>82</v>
      </c>
      <c r="BB1677" s="1">
        <v>1</v>
      </c>
      <c r="BC1677" t="s">
        <v>81</v>
      </c>
      <c r="BD1677" t="s">
        <v>81</v>
      </c>
      <c r="BE1677" t="s">
        <v>81</v>
      </c>
      <c r="BF1677" t="s">
        <v>81</v>
      </c>
      <c r="BG1677" t="s">
        <v>81</v>
      </c>
      <c r="BH1677" t="s">
        <v>81</v>
      </c>
      <c r="BI1677" t="s">
        <v>81</v>
      </c>
      <c r="BJ1677" s="1">
        <v>43524</v>
      </c>
      <c r="BK1677" t="s">
        <v>82</v>
      </c>
      <c r="BL1677" t="s">
        <v>81</v>
      </c>
      <c r="BM1677" t="s">
        <v>201</v>
      </c>
      <c r="BN1677" t="s">
        <v>81</v>
      </c>
      <c r="BO1677" t="s">
        <v>81</v>
      </c>
      <c r="BP1677" t="s">
        <v>81</v>
      </c>
      <c r="BQ1677" t="s">
        <v>81</v>
      </c>
    </row>
    <row r="1678" spans="1:69" x14ac:dyDescent="0.2">
      <c r="A1678" s="5">
        <v>0</v>
      </c>
      <c r="B1678" t="s">
        <v>24438</v>
      </c>
      <c r="C1678" t="s">
        <v>24439</v>
      </c>
      <c r="D1678" t="s">
        <v>24440</v>
      </c>
      <c r="E1678" t="s">
        <v>24441</v>
      </c>
      <c r="F1678" t="s">
        <v>73</v>
      </c>
      <c r="G1678" t="s">
        <v>24442</v>
      </c>
      <c r="H1678" s="1">
        <v>42755</v>
      </c>
      <c r="I1678" s="1">
        <v>42614</v>
      </c>
      <c r="J1678" t="b">
        <v>0</v>
      </c>
      <c r="K1678" t="s">
        <v>75</v>
      </c>
      <c r="L1678" t="s">
        <v>24443</v>
      </c>
      <c r="M1678" t="s">
        <v>538</v>
      </c>
      <c r="N1678">
        <v>10</v>
      </c>
      <c r="O1678" t="s">
        <v>24444</v>
      </c>
      <c r="P1678" t="s">
        <v>2657</v>
      </c>
      <c r="Q1678" t="s">
        <v>24445</v>
      </c>
      <c r="R1678" t="s">
        <v>81</v>
      </c>
      <c r="S1678">
        <v>1</v>
      </c>
      <c r="T1678" s="1">
        <v>42755</v>
      </c>
      <c r="U1678" t="s">
        <v>5488</v>
      </c>
      <c r="V1678" t="s">
        <v>503</v>
      </c>
      <c r="W1678" s="2">
        <v>43760</v>
      </c>
      <c r="X1678">
        <v>1000053577</v>
      </c>
      <c r="Y1678" t="s">
        <v>82</v>
      </c>
      <c r="Z1678" t="s">
        <v>82</v>
      </c>
      <c r="AA1678" t="s">
        <v>82</v>
      </c>
      <c r="AB1678" t="s">
        <v>82</v>
      </c>
      <c r="AC1678" t="s">
        <v>82</v>
      </c>
      <c r="AD1678" t="s">
        <v>82</v>
      </c>
      <c r="AE1678" t="s">
        <v>82</v>
      </c>
      <c r="AF1678" t="s">
        <v>82</v>
      </c>
      <c r="AG1678" t="s">
        <v>82</v>
      </c>
      <c r="AH1678" t="s">
        <v>82</v>
      </c>
      <c r="AI1678" t="s">
        <v>82</v>
      </c>
      <c r="AJ1678" t="s">
        <v>82</v>
      </c>
      <c r="AK1678" t="s">
        <v>296</v>
      </c>
      <c r="AL1678" t="s">
        <v>82</v>
      </c>
      <c r="AM1678" t="s">
        <v>88</v>
      </c>
      <c r="AN1678" t="s">
        <v>90</v>
      </c>
      <c r="AO1678" t="s">
        <v>2056</v>
      </c>
      <c r="AP1678" t="s">
        <v>91</v>
      </c>
      <c r="AQ1678" t="s">
        <v>24446</v>
      </c>
      <c r="AR1678" t="s">
        <v>82</v>
      </c>
      <c r="AS1678" t="s">
        <v>24447</v>
      </c>
      <c r="AT1678" t="s">
        <v>24448</v>
      </c>
      <c r="AU1678" t="s">
        <v>81</v>
      </c>
      <c r="AV1678" t="s">
        <v>82</v>
      </c>
      <c r="AW1678" t="s">
        <v>82</v>
      </c>
      <c r="AX1678" t="s">
        <v>82</v>
      </c>
      <c r="AY1678" t="s">
        <v>82</v>
      </c>
      <c r="AZ1678" t="s">
        <v>82</v>
      </c>
      <c r="BA1678" t="s">
        <v>82</v>
      </c>
      <c r="BB1678" t="s">
        <v>82</v>
      </c>
      <c r="BC1678" t="s">
        <v>82</v>
      </c>
      <c r="BD1678" t="s">
        <v>82</v>
      </c>
      <c r="BE1678" t="s">
        <v>82</v>
      </c>
      <c r="BF1678" t="s">
        <v>82</v>
      </c>
      <c r="BG1678" t="s">
        <v>82</v>
      </c>
      <c r="BH1678" t="s">
        <v>82</v>
      </c>
      <c r="BI1678" t="s">
        <v>82</v>
      </c>
      <c r="BJ1678" t="s">
        <v>82</v>
      </c>
      <c r="BK1678" t="s">
        <v>82</v>
      </c>
      <c r="BL1678" t="s">
        <v>82</v>
      </c>
      <c r="BM1678" t="s">
        <v>82</v>
      </c>
      <c r="BN1678" t="s">
        <v>82</v>
      </c>
      <c r="BO1678" t="s">
        <v>82</v>
      </c>
      <c r="BP1678" t="s">
        <v>82</v>
      </c>
      <c r="BQ1678" t="s">
        <v>82</v>
      </c>
    </row>
    <row r="1679" spans="1:69" x14ac:dyDescent="0.2">
      <c r="A1679" s="5">
        <v>0</v>
      </c>
      <c r="B1679" t="s">
        <v>24449</v>
      </c>
      <c r="C1679" t="s">
        <v>24450</v>
      </c>
      <c r="D1679" t="s">
        <v>24451</v>
      </c>
      <c r="E1679" t="s">
        <v>24452</v>
      </c>
      <c r="F1679" t="s">
        <v>1316</v>
      </c>
      <c r="G1679" t="s">
        <v>24453</v>
      </c>
      <c r="H1679" s="1">
        <v>43810</v>
      </c>
      <c r="I1679" s="1">
        <v>42887</v>
      </c>
      <c r="J1679" t="b">
        <v>0</v>
      </c>
      <c r="K1679" t="s">
        <v>622</v>
      </c>
      <c r="L1679" t="s">
        <v>24454</v>
      </c>
      <c r="M1679">
        <v>3</v>
      </c>
      <c r="N1679">
        <v>32</v>
      </c>
      <c r="O1679" t="s">
        <v>4564</v>
      </c>
      <c r="P1679" t="s">
        <v>1356</v>
      </c>
      <c r="Q1679" t="s">
        <v>24455</v>
      </c>
      <c r="R1679" t="s">
        <v>81</v>
      </c>
      <c r="S1679">
        <v>1</v>
      </c>
      <c r="T1679" s="1">
        <v>43810</v>
      </c>
      <c r="U1679" s="1">
        <v>42887</v>
      </c>
      <c r="V1679" t="s">
        <v>1322</v>
      </c>
      <c r="W1679" s="2">
        <v>43816</v>
      </c>
      <c r="X1679" t="s">
        <v>82</v>
      </c>
      <c r="Y1679" t="s">
        <v>24456</v>
      </c>
      <c r="Z1679" t="s">
        <v>81</v>
      </c>
      <c r="AA1679" t="s">
        <v>24457</v>
      </c>
      <c r="AB1679" t="s">
        <v>24458</v>
      </c>
      <c r="AC1679" t="s">
        <v>24459</v>
      </c>
      <c r="AD1679" t="s">
        <v>4564</v>
      </c>
      <c r="AE1679" t="s">
        <v>24460</v>
      </c>
      <c r="AF1679" t="s">
        <v>81</v>
      </c>
      <c r="AG1679" t="s">
        <v>24457</v>
      </c>
      <c r="AH1679" t="s">
        <v>24461</v>
      </c>
      <c r="AI1679" t="s">
        <v>24459</v>
      </c>
      <c r="AJ1679" t="s">
        <v>4564</v>
      </c>
      <c r="AK1679" t="s">
        <v>1328</v>
      </c>
      <c r="AL1679" t="s">
        <v>82</v>
      </c>
      <c r="AM1679" t="s">
        <v>4564</v>
      </c>
      <c r="AN1679" t="s">
        <v>1329</v>
      </c>
      <c r="AO1679" t="s">
        <v>4105</v>
      </c>
      <c r="AP1679" t="s">
        <v>371</v>
      </c>
      <c r="AQ1679" t="s">
        <v>24462</v>
      </c>
      <c r="AR1679" t="s">
        <v>24463</v>
      </c>
      <c r="AS1679" t="s">
        <v>24464</v>
      </c>
      <c r="AT1679" t="s">
        <v>24465</v>
      </c>
      <c r="AU1679" t="s">
        <v>81</v>
      </c>
      <c r="AV1679" t="s">
        <v>82</v>
      </c>
      <c r="AW1679" t="s">
        <v>1334</v>
      </c>
      <c r="AX1679" t="s">
        <v>81</v>
      </c>
      <c r="AY1679" t="s">
        <v>81</v>
      </c>
      <c r="AZ1679" t="s">
        <v>81</v>
      </c>
      <c r="BA1679" t="s">
        <v>82</v>
      </c>
      <c r="BB1679" s="1">
        <v>1</v>
      </c>
      <c r="BC1679" t="s">
        <v>81</v>
      </c>
      <c r="BD1679" t="s">
        <v>81</v>
      </c>
      <c r="BE1679" t="s">
        <v>81</v>
      </c>
      <c r="BF1679" t="s">
        <v>81</v>
      </c>
      <c r="BG1679" t="s">
        <v>81</v>
      </c>
      <c r="BH1679" t="s">
        <v>8763</v>
      </c>
      <c r="BI1679" t="s">
        <v>24466</v>
      </c>
      <c r="BJ1679" t="s">
        <v>82</v>
      </c>
      <c r="BK1679" t="s">
        <v>82</v>
      </c>
      <c r="BL1679" t="s">
        <v>200</v>
      </c>
      <c r="BM1679" t="s">
        <v>201</v>
      </c>
      <c r="BN1679" t="s">
        <v>81</v>
      </c>
      <c r="BO1679" t="s">
        <v>24467</v>
      </c>
      <c r="BP1679" t="s">
        <v>81</v>
      </c>
      <c r="BQ1679" t="s">
        <v>81</v>
      </c>
    </row>
    <row r="1680" spans="1:69" x14ac:dyDescent="0.2">
      <c r="A1680" s="5">
        <v>1</v>
      </c>
      <c r="B1680" t="s">
        <v>1032</v>
      </c>
      <c r="C1680" t="s">
        <v>1033</v>
      </c>
      <c r="D1680" t="s">
        <v>1034</v>
      </c>
      <c r="E1680" t="s">
        <v>1035</v>
      </c>
      <c r="F1680" t="s">
        <v>178</v>
      </c>
      <c r="G1680" t="s">
        <v>24468</v>
      </c>
      <c r="H1680" s="1">
        <v>43151</v>
      </c>
      <c r="I1680" s="1">
        <v>43431</v>
      </c>
      <c r="J1680" t="b">
        <v>0</v>
      </c>
      <c r="K1680" t="s">
        <v>180</v>
      </c>
      <c r="L1680" t="s">
        <v>1037</v>
      </c>
      <c r="M1680" t="s">
        <v>346</v>
      </c>
      <c r="N1680">
        <v>720</v>
      </c>
      <c r="O1680" t="s">
        <v>1038</v>
      </c>
      <c r="P1680" t="s">
        <v>3612</v>
      </c>
      <c r="Q1680" t="s">
        <v>1040</v>
      </c>
      <c r="R1680" t="s">
        <v>1041</v>
      </c>
      <c r="S1680" t="s">
        <v>82</v>
      </c>
      <c r="T1680" s="1">
        <v>43151</v>
      </c>
      <c r="U1680" s="1">
        <v>43431</v>
      </c>
      <c r="V1680" t="s">
        <v>186</v>
      </c>
      <c r="W1680" s="2">
        <v>44130</v>
      </c>
      <c r="X1680" t="s">
        <v>10223</v>
      </c>
      <c r="Y1680" t="s">
        <v>1043</v>
      </c>
      <c r="Z1680" t="s">
        <v>81</v>
      </c>
      <c r="AA1680" t="s">
        <v>1044</v>
      </c>
      <c r="AB1680" t="s">
        <v>1045</v>
      </c>
      <c r="AC1680">
        <v>31715242166</v>
      </c>
      <c r="AD1680" t="s">
        <v>1038</v>
      </c>
      <c r="AE1680" t="s">
        <v>1043</v>
      </c>
      <c r="AF1680" t="s">
        <v>81</v>
      </c>
      <c r="AG1680" t="s">
        <v>1044</v>
      </c>
      <c r="AH1680" t="s">
        <v>1045</v>
      </c>
      <c r="AI1680">
        <v>31715242166</v>
      </c>
      <c r="AJ1680" t="s">
        <v>1038</v>
      </c>
      <c r="AK1680" t="s">
        <v>250</v>
      </c>
      <c r="AL1680" t="s">
        <v>82</v>
      </c>
      <c r="AM1680" t="s">
        <v>1046</v>
      </c>
      <c r="AN1680" t="s">
        <v>81</v>
      </c>
      <c r="AO1680" t="s">
        <v>81</v>
      </c>
      <c r="AP1680" t="s">
        <v>351</v>
      </c>
      <c r="AQ1680" t="s">
        <v>22343</v>
      </c>
      <c r="AR1680" t="s">
        <v>10225</v>
      </c>
      <c r="AS1680" t="s">
        <v>24469</v>
      </c>
      <c r="AT1680" t="s">
        <v>22345</v>
      </c>
      <c r="AU1680" t="s">
        <v>197</v>
      </c>
      <c r="AV1680" t="s">
        <v>82</v>
      </c>
      <c r="AW1680" t="s">
        <v>198</v>
      </c>
      <c r="AX1680" t="s">
        <v>81</v>
      </c>
      <c r="AY1680" t="s">
        <v>81</v>
      </c>
      <c r="AZ1680" t="s">
        <v>1032</v>
      </c>
      <c r="BA1680" t="s">
        <v>82</v>
      </c>
      <c r="BB1680" s="1">
        <v>1</v>
      </c>
      <c r="BC1680" t="s">
        <v>199</v>
      </c>
      <c r="BD1680" t="s">
        <v>199</v>
      </c>
      <c r="BE1680" t="s">
        <v>199</v>
      </c>
      <c r="BF1680" t="s">
        <v>199</v>
      </c>
      <c r="BG1680" t="s">
        <v>81</v>
      </c>
      <c r="BH1680" t="s">
        <v>81</v>
      </c>
      <c r="BI1680" t="s">
        <v>81</v>
      </c>
      <c r="BJ1680" t="s">
        <v>82</v>
      </c>
      <c r="BK1680" t="s">
        <v>82</v>
      </c>
      <c r="BL1680" t="s">
        <v>200</v>
      </c>
      <c r="BM1680" t="s">
        <v>24470</v>
      </c>
      <c r="BN1680" t="s">
        <v>81</v>
      </c>
      <c r="BO1680" t="s">
        <v>81</v>
      </c>
      <c r="BP1680" t="s">
        <v>81</v>
      </c>
      <c r="BQ1680" t="s">
        <v>81</v>
      </c>
    </row>
    <row r="1681" spans="1:69" x14ac:dyDescent="0.2">
      <c r="A1681" s="5">
        <v>1</v>
      </c>
      <c r="B1681" t="s">
        <v>4333</v>
      </c>
      <c r="C1681" t="s">
        <v>24471</v>
      </c>
      <c r="D1681" t="s">
        <v>4335</v>
      </c>
      <c r="E1681" t="s">
        <v>4336</v>
      </c>
      <c r="F1681" t="s">
        <v>178</v>
      </c>
      <c r="G1681" t="s">
        <v>24472</v>
      </c>
      <c r="H1681" s="1">
        <v>42395</v>
      </c>
      <c r="I1681" s="1">
        <v>42430</v>
      </c>
      <c r="J1681" t="b">
        <v>0</v>
      </c>
      <c r="K1681" t="s">
        <v>180</v>
      </c>
      <c r="L1681" t="s">
        <v>24473</v>
      </c>
      <c r="M1681" t="s">
        <v>182</v>
      </c>
      <c r="N1681">
        <v>860</v>
      </c>
      <c r="O1681" t="s">
        <v>4339</v>
      </c>
      <c r="P1681" t="s">
        <v>24474</v>
      </c>
      <c r="Q1681" t="s">
        <v>24475</v>
      </c>
      <c r="R1681" t="s">
        <v>4342</v>
      </c>
      <c r="S1681" t="s">
        <v>82</v>
      </c>
      <c r="T1681" s="1">
        <v>42395</v>
      </c>
      <c r="U1681" s="1">
        <v>42430</v>
      </c>
      <c r="V1681" t="s">
        <v>186</v>
      </c>
      <c r="W1681" s="2">
        <v>43585</v>
      </c>
      <c r="X1681" t="s">
        <v>4343</v>
      </c>
      <c r="Y1681" t="s">
        <v>4344</v>
      </c>
      <c r="Z1681" t="s">
        <v>81</v>
      </c>
      <c r="AA1681" t="s">
        <v>4345</v>
      </c>
      <c r="AB1681" t="s">
        <v>4346</v>
      </c>
      <c r="AC1681" t="s">
        <v>4347</v>
      </c>
      <c r="AD1681" t="s">
        <v>4339</v>
      </c>
      <c r="AE1681" t="s">
        <v>4344</v>
      </c>
      <c r="AF1681" t="s">
        <v>81</v>
      </c>
      <c r="AG1681" t="s">
        <v>4345</v>
      </c>
      <c r="AH1681" t="s">
        <v>4346</v>
      </c>
      <c r="AI1681" t="s">
        <v>4347</v>
      </c>
      <c r="AJ1681" t="s">
        <v>4339</v>
      </c>
      <c r="AK1681" t="s">
        <v>250</v>
      </c>
      <c r="AL1681" t="s">
        <v>82</v>
      </c>
      <c r="AM1681" t="s">
        <v>4339</v>
      </c>
      <c r="AN1681" t="s">
        <v>81</v>
      </c>
      <c r="AO1681" t="s">
        <v>81</v>
      </c>
      <c r="AP1681" t="s">
        <v>192</v>
      </c>
      <c r="AQ1681" t="s">
        <v>24476</v>
      </c>
      <c r="AR1681" t="s">
        <v>24477</v>
      </c>
      <c r="AS1681" t="s">
        <v>24478</v>
      </c>
      <c r="AT1681" t="s">
        <v>24479</v>
      </c>
      <c r="AU1681" t="s">
        <v>197</v>
      </c>
      <c r="AV1681" t="s">
        <v>82</v>
      </c>
      <c r="AW1681" t="s">
        <v>198</v>
      </c>
      <c r="AX1681" t="s">
        <v>81</v>
      </c>
      <c r="AY1681" t="s">
        <v>81</v>
      </c>
      <c r="AZ1681" t="s">
        <v>4333</v>
      </c>
      <c r="BA1681" t="s">
        <v>82</v>
      </c>
      <c r="BB1681" s="1">
        <v>1</v>
      </c>
      <c r="BC1681" t="s">
        <v>199</v>
      </c>
      <c r="BD1681" t="s">
        <v>199</v>
      </c>
      <c r="BE1681" t="s">
        <v>199</v>
      </c>
      <c r="BF1681" t="s">
        <v>199</v>
      </c>
      <c r="BG1681" t="s">
        <v>81</v>
      </c>
      <c r="BH1681" t="s">
        <v>81</v>
      </c>
      <c r="BI1681" t="s">
        <v>81</v>
      </c>
      <c r="BJ1681" t="s">
        <v>82</v>
      </c>
      <c r="BK1681" t="s">
        <v>82</v>
      </c>
      <c r="BL1681" t="s">
        <v>200</v>
      </c>
      <c r="BM1681" t="s">
        <v>201</v>
      </c>
      <c r="BN1681" t="s">
        <v>81</v>
      </c>
      <c r="BO1681" t="s">
        <v>81</v>
      </c>
      <c r="BP1681" t="s">
        <v>81</v>
      </c>
      <c r="BQ1681" t="s">
        <v>81</v>
      </c>
    </row>
    <row r="1682" spans="1:69" x14ac:dyDescent="0.2">
      <c r="A1682" s="5">
        <v>0</v>
      </c>
      <c r="B1682" t="s">
        <v>24480</v>
      </c>
      <c r="C1682" t="s">
        <v>24481</v>
      </c>
      <c r="D1682" t="s">
        <v>24482</v>
      </c>
      <c r="E1682" t="s">
        <v>24483</v>
      </c>
      <c r="F1682" t="s">
        <v>73</v>
      </c>
      <c r="G1682" t="s">
        <v>24484</v>
      </c>
      <c r="H1682" s="1">
        <v>42751</v>
      </c>
      <c r="I1682" s="1">
        <v>43053</v>
      </c>
      <c r="J1682" t="b">
        <v>0</v>
      </c>
      <c r="K1682" t="s">
        <v>75</v>
      </c>
      <c r="L1682" t="s">
        <v>11882</v>
      </c>
      <c r="M1682" t="s">
        <v>101</v>
      </c>
      <c r="N1682">
        <v>30</v>
      </c>
      <c r="O1682" t="s">
        <v>9407</v>
      </c>
      <c r="P1682" t="s">
        <v>79</v>
      </c>
      <c r="Q1682" t="s">
        <v>950</v>
      </c>
      <c r="R1682" t="s">
        <v>81</v>
      </c>
      <c r="S1682" t="s">
        <v>82</v>
      </c>
      <c r="T1682" s="1">
        <v>42751</v>
      </c>
      <c r="U1682" t="s">
        <v>24485</v>
      </c>
      <c r="V1682" t="s">
        <v>503</v>
      </c>
      <c r="W1682" s="2">
        <v>43738</v>
      </c>
      <c r="X1682" t="s">
        <v>24486</v>
      </c>
      <c r="Y1682" t="s">
        <v>82</v>
      </c>
      <c r="Z1682" t="s">
        <v>82</v>
      </c>
      <c r="AA1682" t="s">
        <v>82</v>
      </c>
      <c r="AB1682" t="s">
        <v>82</v>
      </c>
      <c r="AC1682" t="s">
        <v>82</v>
      </c>
      <c r="AD1682" t="s">
        <v>82</v>
      </c>
      <c r="AE1682" t="s">
        <v>82</v>
      </c>
      <c r="AF1682" t="s">
        <v>82</v>
      </c>
      <c r="AG1682" t="s">
        <v>82</v>
      </c>
      <c r="AH1682" t="s">
        <v>82</v>
      </c>
      <c r="AI1682" t="s">
        <v>82</v>
      </c>
      <c r="AJ1682" t="s">
        <v>82</v>
      </c>
      <c r="AK1682" t="s">
        <v>488</v>
      </c>
      <c r="AL1682" t="s">
        <v>24487</v>
      </c>
      <c r="AM1682" t="s">
        <v>88</v>
      </c>
      <c r="AN1682" t="s">
        <v>154</v>
      </c>
      <c r="AO1682" t="s">
        <v>3446</v>
      </c>
      <c r="AP1682" t="s">
        <v>91</v>
      </c>
      <c r="AQ1682" t="s">
        <v>24488</v>
      </c>
      <c r="AR1682" t="s">
        <v>82</v>
      </c>
      <c r="AS1682" t="s">
        <v>24489</v>
      </c>
      <c r="AT1682" t="s">
        <v>24490</v>
      </c>
      <c r="AU1682" t="s">
        <v>81</v>
      </c>
      <c r="AV1682" t="s">
        <v>82</v>
      </c>
      <c r="AW1682" t="s">
        <v>82</v>
      </c>
      <c r="AX1682" t="s">
        <v>82</v>
      </c>
      <c r="AY1682" t="s">
        <v>82</v>
      </c>
      <c r="AZ1682" t="s">
        <v>82</v>
      </c>
      <c r="BA1682" t="s">
        <v>82</v>
      </c>
      <c r="BB1682" t="s">
        <v>82</v>
      </c>
      <c r="BC1682" t="s">
        <v>82</v>
      </c>
      <c r="BD1682" t="s">
        <v>82</v>
      </c>
      <c r="BE1682" t="s">
        <v>82</v>
      </c>
      <c r="BF1682" t="s">
        <v>82</v>
      </c>
      <c r="BG1682" t="s">
        <v>82</v>
      </c>
      <c r="BH1682" t="s">
        <v>82</v>
      </c>
      <c r="BI1682" t="s">
        <v>82</v>
      </c>
      <c r="BJ1682" t="s">
        <v>82</v>
      </c>
      <c r="BK1682" t="s">
        <v>82</v>
      </c>
      <c r="BL1682" t="s">
        <v>82</v>
      </c>
      <c r="BM1682" t="s">
        <v>82</v>
      </c>
      <c r="BN1682" t="s">
        <v>82</v>
      </c>
      <c r="BO1682" t="s">
        <v>82</v>
      </c>
      <c r="BP1682" t="s">
        <v>82</v>
      </c>
      <c r="BQ1682" t="s">
        <v>82</v>
      </c>
    </row>
    <row r="1683" spans="1:69" x14ac:dyDescent="0.2">
      <c r="A1683" s="5">
        <v>1</v>
      </c>
      <c r="B1683" t="s">
        <v>24491</v>
      </c>
      <c r="C1683" t="s">
        <v>24492</v>
      </c>
      <c r="D1683" t="s">
        <v>24493</v>
      </c>
      <c r="E1683" t="s">
        <v>24491</v>
      </c>
      <c r="F1683" t="s">
        <v>553</v>
      </c>
      <c r="G1683" t="s">
        <v>24494</v>
      </c>
      <c r="H1683" s="1">
        <v>43566</v>
      </c>
      <c r="I1683" s="1">
        <v>43556</v>
      </c>
      <c r="J1683" t="b">
        <v>0</v>
      </c>
      <c r="K1683" t="s">
        <v>555</v>
      </c>
      <c r="L1683" t="s">
        <v>556</v>
      </c>
      <c r="M1683">
        <v>0</v>
      </c>
      <c r="N1683" t="s">
        <v>24495</v>
      </c>
      <c r="O1683" t="s">
        <v>24496</v>
      </c>
      <c r="P1683" t="s">
        <v>365</v>
      </c>
      <c r="Q1683" t="s">
        <v>24497</v>
      </c>
      <c r="R1683" t="s">
        <v>81</v>
      </c>
      <c r="S1683">
        <v>1</v>
      </c>
      <c r="T1683" s="1">
        <v>43566</v>
      </c>
      <c r="U1683" s="1">
        <v>43556</v>
      </c>
      <c r="V1683" t="s">
        <v>553</v>
      </c>
      <c r="W1683" s="2">
        <v>43570</v>
      </c>
      <c r="X1683" t="s">
        <v>82</v>
      </c>
      <c r="Y1683" t="s">
        <v>24498</v>
      </c>
      <c r="Z1683" t="s">
        <v>81</v>
      </c>
      <c r="AA1683" t="s">
        <v>24499</v>
      </c>
      <c r="AB1683" t="s">
        <v>24500</v>
      </c>
      <c r="AC1683" t="s">
        <v>24501</v>
      </c>
      <c r="AD1683" t="s">
        <v>24496</v>
      </c>
      <c r="AE1683" t="s">
        <v>24502</v>
      </c>
      <c r="AF1683" t="s">
        <v>81</v>
      </c>
      <c r="AG1683" t="s">
        <v>24499</v>
      </c>
      <c r="AH1683" t="s">
        <v>24503</v>
      </c>
      <c r="AI1683" t="s">
        <v>24504</v>
      </c>
      <c r="AJ1683" t="s">
        <v>24496</v>
      </c>
      <c r="AK1683" t="s">
        <v>296</v>
      </c>
      <c r="AL1683" t="s">
        <v>82</v>
      </c>
      <c r="AM1683" t="s">
        <v>24505</v>
      </c>
      <c r="AN1683">
        <v>40</v>
      </c>
      <c r="AO1683">
        <v>85</v>
      </c>
      <c r="AP1683" t="s">
        <v>371</v>
      </c>
      <c r="AQ1683" t="s">
        <v>24506</v>
      </c>
      <c r="AR1683" t="s">
        <v>24507</v>
      </c>
      <c r="AS1683" t="s">
        <v>24508</v>
      </c>
      <c r="AT1683" t="s">
        <v>24509</v>
      </c>
      <c r="AU1683" t="s">
        <v>81</v>
      </c>
      <c r="AV1683" t="s">
        <v>82</v>
      </c>
      <c r="AW1683" t="s">
        <v>81</v>
      </c>
      <c r="AX1683" t="s">
        <v>81</v>
      </c>
      <c r="AY1683" t="s">
        <v>81</v>
      </c>
      <c r="AZ1683" t="s">
        <v>81</v>
      </c>
      <c r="BA1683" t="s">
        <v>82</v>
      </c>
      <c r="BB1683" s="1">
        <v>1</v>
      </c>
      <c r="BC1683" t="s">
        <v>81</v>
      </c>
      <c r="BD1683" t="s">
        <v>81</v>
      </c>
      <c r="BE1683" t="s">
        <v>81</v>
      </c>
      <c r="BF1683" t="s">
        <v>81</v>
      </c>
      <c r="BG1683" t="s">
        <v>81</v>
      </c>
      <c r="BH1683" t="s">
        <v>81</v>
      </c>
      <c r="BI1683" t="s">
        <v>81</v>
      </c>
      <c r="BJ1683" t="s">
        <v>82</v>
      </c>
      <c r="BK1683" t="s">
        <v>82</v>
      </c>
      <c r="BL1683" t="s">
        <v>200</v>
      </c>
      <c r="BM1683" t="s">
        <v>24510</v>
      </c>
      <c r="BN1683" t="s">
        <v>81</v>
      </c>
      <c r="BO1683" t="s">
        <v>24511</v>
      </c>
      <c r="BP1683" t="s">
        <v>81</v>
      </c>
      <c r="BQ1683" t="s">
        <v>81</v>
      </c>
    </row>
    <row r="1684" spans="1:69" x14ac:dyDescent="0.2">
      <c r="A1684" s="5">
        <v>1</v>
      </c>
      <c r="B1684" t="s">
        <v>24512</v>
      </c>
      <c r="C1684" t="s">
        <v>24513</v>
      </c>
      <c r="D1684" t="s">
        <v>24514</v>
      </c>
      <c r="E1684" t="s">
        <v>24515</v>
      </c>
      <c r="F1684" t="s">
        <v>73</v>
      </c>
      <c r="G1684" t="s">
        <v>24516</v>
      </c>
      <c r="H1684" s="1">
        <v>43418</v>
      </c>
      <c r="I1684" s="1">
        <v>43475</v>
      </c>
      <c r="J1684" t="b">
        <v>0</v>
      </c>
      <c r="K1684" t="s">
        <v>75</v>
      </c>
      <c r="L1684" t="s">
        <v>100</v>
      </c>
      <c r="M1684" t="s">
        <v>363</v>
      </c>
      <c r="N1684">
        <v>122</v>
      </c>
      <c r="O1684" t="s">
        <v>24517</v>
      </c>
      <c r="P1684" t="s">
        <v>2021</v>
      </c>
      <c r="Q1684" t="s">
        <v>3840</v>
      </c>
      <c r="R1684" t="s">
        <v>81</v>
      </c>
      <c r="S1684" t="s">
        <v>82</v>
      </c>
      <c r="T1684" s="1">
        <v>43418</v>
      </c>
      <c r="U1684" t="s">
        <v>24518</v>
      </c>
      <c r="V1684" t="s">
        <v>106</v>
      </c>
      <c r="W1684" s="2">
        <v>43437</v>
      </c>
      <c r="X1684" t="s">
        <v>24519</v>
      </c>
      <c r="Y1684" t="s">
        <v>148</v>
      </c>
      <c r="Z1684" t="s">
        <v>24520</v>
      </c>
      <c r="AA1684" t="s">
        <v>82</v>
      </c>
      <c r="AB1684" t="s">
        <v>24521</v>
      </c>
      <c r="AC1684" t="s">
        <v>24522</v>
      </c>
      <c r="AD1684" t="s">
        <v>24523</v>
      </c>
      <c r="AE1684" t="s">
        <v>148</v>
      </c>
      <c r="AF1684" t="s">
        <v>24520</v>
      </c>
      <c r="AG1684" t="s">
        <v>82</v>
      </c>
      <c r="AH1684" t="s">
        <v>24521</v>
      </c>
      <c r="AI1684" t="s">
        <v>24522</v>
      </c>
      <c r="AJ1684" t="s">
        <v>24523</v>
      </c>
      <c r="AK1684" t="s">
        <v>153</v>
      </c>
      <c r="AL1684" t="s">
        <v>24524</v>
      </c>
      <c r="AM1684" t="s">
        <v>88</v>
      </c>
      <c r="AN1684" t="s">
        <v>154</v>
      </c>
      <c r="AO1684" t="s">
        <v>611</v>
      </c>
      <c r="AP1684" t="s">
        <v>91</v>
      </c>
      <c r="AQ1684" t="s">
        <v>24525</v>
      </c>
      <c r="AR1684" t="s">
        <v>82</v>
      </c>
      <c r="AS1684" t="s">
        <v>24526</v>
      </c>
      <c r="AT1684" t="s">
        <v>24527</v>
      </c>
      <c r="AU1684" t="s">
        <v>81</v>
      </c>
      <c r="AV1684" t="s">
        <v>82</v>
      </c>
      <c r="AW1684" t="s">
        <v>82</v>
      </c>
      <c r="AX1684" t="s">
        <v>82</v>
      </c>
      <c r="AY1684" t="s">
        <v>82</v>
      </c>
      <c r="AZ1684" t="s">
        <v>82</v>
      </c>
      <c r="BA1684" t="s">
        <v>82</v>
      </c>
      <c r="BB1684" t="s">
        <v>82</v>
      </c>
      <c r="BC1684" t="s">
        <v>82</v>
      </c>
      <c r="BD1684" t="s">
        <v>82</v>
      </c>
      <c r="BE1684" t="s">
        <v>82</v>
      </c>
      <c r="BF1684" t="s">
        <v>82</v>
      </c>
      <c r="BG1684" t="s">
        <v>82</v>
      </c>
      <c r="BH1684" t="s">
        <v>82</v>
      </c>
      <c r="BI1684" t="s">
        <v>82</v>
      </c>
      <c r="BJ1684" t="s">
        <v>82</v>
      </c>
      <c r="BK1684" t="s">
        <v>82</v>
      </c>
      <c r="BL1684" t="s">
        <v>82</v>
      </c>
      <c r="BM1684" t="s">
        <v>82</v>
      </c>
      <c r="BN1684" t="s">
        <v>82</v>
      </c>
      <c r="BO1684" t="s">
        <v>82</v>
      </c>
      <c r="BP1684" t="s">
        <v>82</v>
      </c>
      <c r="BQ1684" t="s">
        <v>82</v>
      </c>
    </row>
    <row r="1685" spans="1:69" x14ac:dyDescent="0.2">
      <c r="A1685" s="5">
        <v>1</v>
      </c>
      <c r="B1685" t="s">
        <v>24528</v>
      </c>
      <c r="C1685" t="s">
        <v>24529</v>
      </c>
      <c r="D1685" t="s">
        <v>24530</v>
      </c>
      <c r="E1685" t="s">
        <v>24531</v>
      </c>
      <c r="F1685" t="s">
        <v>178</v>
      </c>
      <c r="G1685" t="s">
        <v>24532</v>
      </c>
      <c r="H1685" s="1">
        <v>42479</v>
      </c>
      <c r="I1685" t="s">
        <v>81</v>
      </c>
      <c r="J1685" t="b">
        <v>0</v>
      </c>
      <c r="K1685" t="s">
        <v>180</v>
      </c>
      <c r="L1685" t="s">
        <v>24533</v>
      </c>
      <c r="M1685" t="s">
        <v>82</v>
      </c>
      <c r="N1685">
        <v>560</v>
      </c>
      <c r="O1685" t="s">
        <v>9785</v>
      </c>
      <c r="P1685" t="s">
        <v>24534</v>
      </c>
      <c r="Q1685" t="s">
        <v>24535</v>
      </c>
      <c r="R1685" t="s">
        <v>24536</v>
      </c>
      <c r="S1685" t="s">
        <v>82</v>
      </c>
      <c r="T1685" s="1">
        <v>42479</v>
      </c>
      <c r="U1685" t="s">
        <v>81</v>
      </c>
      <c r="V1685" t="s">
        <v>186</v>
      </c>
      <c r="W1685" s="2">
        <v>42485</v>
      </c>
      <c r="X1685" t="s">
        <v>24537</v>
      </c>
      <c r="Y1685" t="s">
        <v>24538</v>
      </c>
      <c r="Z1685" t="s">
        <v>81</v>
      </c>
      <c r="AA1685" t="s">
        <v>9791</v>
      </c>
      <c r="AB1685" t="s">
        <v>24539</v>
      </c>
      <c r="AC1685" t="s">
        <v>24540</v>
      </c>
      <c r="AD1685" t="s">
        <v>9785</v>
      </c>
      <c r="AE1685" t="s">
        <v>24538</v>
      </c>
      <c r="AF1685" t="s">
        <v>81</v>
      </c>
      <c r="AG1685" t="s">
        <v>9791</v>
      </c>
      <c r="AH1685" t="s">
        <v>24539</v>
      </c>
      <c r="AI1685" t="s">
        <v>24540</v>
      </c>
      <c r="AJ1685" t="s">
        <v>9785</v>
      </c>
      <c r="AK1685" t="s">
        <v>81</v>
      </c>
      <c r="AL1685" t="s">
        <v>82</v>
      </c>
      <c r="AM1685" t="s">
        <v>9785</v>
      </c>
      <c r="AN1685" t="s">
        <v>81</v>
      </c>
      <c r="AO1685" t="s">
        <v>81</v>
      </c>
      <c r="AP1685" t="s">
        <v>351</v>
      </c>
      <c r="AQ1685" t="s">
        <v>24541</v>
      </c>
      <c r="AR1685" t="s">
        <v>24542</v>
      </c>
      <c r="AS1685" t="s">
        <v>24543</v>
      </c>
      <c r="AT1685" t="s">
        <v>24544</v>
      </c>
      <c r="AU1685" t="s">
        <v>197</v>
      </c>
      <c r="AV1685" t="s">
        <v>82</v>
      </c>
      <c r="AW1685" t="s">
        <v>81</v>
      </c>
      <c r="AX1685" t="s">
        <v>82</v>
      </c>
      <c r="AY1685" t="s">
        <v>82</v>
      </c>
      <c r="AZ1685" t="s">
        <v>82</v>
      </c>
      <c r="BA1685" t="s">
        <v>82</v>
      </c>
      <c r="BB1685" t="s">
        <v>82</v>
      </c>
      <c r="BC1685" t="s">
        <v>82</v>
      </c>
      <c r="BD1685" t="s">
        <v>82</v>
      </c>
      <c r="BE1685" t="s">
        <v>82</v>
      </c>
      <c r="BF1685" t="s">
        <v>82</v>
      </c>
      <c r="BG1685" t="s">
        <v>82</v>
      </c>
      <c r="BH1685" t="s">
        <v>82</v>
      </c>
      <c r="BI1685" t="s">
        <v>82</v>
      </c>
      <c r="BJ1685" t="s">
        <v>82</v>
      </c>
      <c r="BK1685" t="s">
        <v>82</v>
      </c>
      <c r="BL1685" t="s">
        <v>82</v>
      </c>
      <c r="BM1685" t="s">
        <v>82</v>
      </c>
      <c r="BN1685" t="s">
        <v>82</v>
      </c>
      <c r="BO1685" t="s">
        <v>82</v>
      </c>
      <c r="BP1685" t="s">
        <v>82</v>
      </c>
      <c r="BQ1685" t="s">
        <v>82</v>
      </c>
    </row>
    <row r="1686" spans="1:69" x14ac:dyDescent="0.2">
      <c r="A1686" s="5">
        <v>0</v>
      </c>
      <c r="B1686" t="s">
        <v>24545</v>
      </c>
      <c r="C1686" t="s">
        <v>24546</v>
      </c>
      <c r="D1686" t="s">
        <v>24547</v>
      </c>
      <c r="E1686" t="s">
        <v>24545</v>
      </c>
      <c r="F1686" t="s">
        <v>73</v>
      </c>
      <c r="G1686" t="s">
        <v>24548</v>
      </c>
      <c r="H1686" s="1">
        <v>43460</v>
      </c>
      <c r="I1686" s="1">
        <v>43556</v>
      </c>
      <c r="J1686" t="b">
        <v>0</v>
      </c>
      <c r="K1686" t="s">
        <v>75</v>
      </c>
      <c r="L1686" t="s">
        <v>18835</v>
      </c>
      <c r="M1686" t="s">
        <v>90</v>
      </c>
      <c r="N1686">
        <v>31</v>
      </c>
      <c r="O1686" t="s">
        <v>3243</v>
      </c>
      <c r="P1686" t="s">
        <v>2776</v>
      </c>
      <c r="Q1686" t="s">
        <v>950</v>
      </c>
      <c r="R1686" t="s">
        <v>81</v>
      </c>
      <c r="S1686" t="s">
        <v>82</v>
      </c>
      <c r="T1686" s="1">
        <v>43460</v>
      </c>
      <c r="U1686" t="s">
        <v>3072</v>
      </c>
      <c r="V1686" t="s">
        <v>106</v>
      </c>
      <c r="W1686" s="2">
        <v>43535</v>
      </c>
      <c r="X1686" t="s">
        <v>24549</v>
      </c>
      <c r="Y1686" t="s">
        <v>148</v>
      </c>
      <c r="Z1686" t="s">
        <v>24550</v>
      </c>
      <c r="AA1686" t="s">
        <v>82</v>
      </c>
      <c r="AB1686" t="s">
        <v>24551</v>
      </c>
      <c r="AC1686" t="s">
        <v>24552</v>
      </c>
      <c r="AD1686" t="s">
        <v>24553</v>
      </c>
      <c r="AE1686" t="s">
        <v>148</v>
      </c>
      <c r="AF1686" t="s">
        <v>24550</v>
      </c>
      <c r="AG1686" t="s">
        <v>82</v>
      </c>
      <c r="AH1686" t="s">
        <v>24551</v>
      </c>
      <c r="AI1686" t="s">
        <v>24552</v>
      </c>
      <c r="AJ1686" t="s">
        <v>24553</v>
      </c>
      <c r="AK1686" t="s">
        <v>153</v>
      </c>
      <c r="AL1686" t="s">
        <v>82</v>
      </c>
      <c r="AM1686" t="s">
        <v>88</v>
      </c>
      <c r="AN1686" t="s">
        <v>154</v>
      </c>
      <c r="AO1686" t="s">
        <v>2325</v>
      </c>
      <c r="AP1686" t="s">
        <v>91</v>
      </c>
      <c r="AQ1686" t="s">
        <v>24554</v>
      </c>
      <c r="AR1686" t="s">
        <v>82</v>
      </c>
      <c r="AS1686" t="s">
        <v>24555</v>
      </c>
      <c r="AT1686" t="s">
        <v>24556</v>
      </c>
      <c r="AU1686" t="s">
        <v>81</v>
      </c>
      <c r="AV1686" t="s">
        <v>82</v>
      </c>
      <c r="AW1686" t="s">
        <v>82</v>
      </c>
      <c r="AX1686" t="s">
        <v>82</v>
      </c>
      <c r="AY1686" t="s">
        <v>82</v>
      </c>
      <c r="AZ1686" t="s">
        <v>82</v>
      </c>
      <c r="BA1686" t="s">
        <v>82</v>
      </c>
      <c r="BB1686" t="s">
        <v>82</v>
      </c>
      <c r="BC1686" t="s">
        <v>82</v>
      </c>
      <c r="BD1686" t="s">
        <v>82</v>
      </c>
      <c r="BE1686" t="s">
        <v>82</v>
      </c>
      <c r="BF1686" t="s">
        <v>82</v>
      </c>
      <c r="BG1686" t="s">
        <v>82</v>
      </c>
      <c r="BH1686" t="s">
        <v>82</v>
      </c>
      <c r="BI1686" t="s">
        <v>82</v>
      </c>
      <c r="BJ1686" t="s">
        <v>82</v>
      </c>
      <c r="BK1686" t="s">
        <v>82</v>
      </c>
      <c r="BL1686" t="s">
        <v>82</v>
      </c>
      <c r="BM1686" t="s">
        <v>82</v>
      </c>
      <c r="BN1686" t="s">
        <v>82</v>
      </c>
      <c r="BO1686" t="s">
        <v>82</v>
      </c>
      <c r="BP1686" t="s">
        <v>82</v>
      </c>
      <c r="BQ1686" t="s">
        <v>82</v>
      </c>
    </row>
    <row r="1687" spans="1:69" x14ac:dyDescent="0.2">
      <c r="A1687" s="5">
        <v>0</v>
      </c>
      <c r="B1687" t="s">
        <v>24557</v>
      </c>
      <c r="C1687" t="s">
        <v>24558</v>
      </c>
      <c r="D1687" t="s">
        <v>24559</v>
      </c>
      <c r="E1687" t="s">
        <v>24560</v>
      </c>
      <c r="F1687" t="s">
        <v>1617</v>
      </c>
      <c r="G1687" t="s">
        <v>24561</v>
      </c>
      <c r="H1687" s="1">
        <v>43707</v>
      </c>
      <c r="I1687" s="1">
        <v>43710</v>
      </c>
      <c r="J1687" t="b">
        <v>0</v>
      </c>
      <c r="K1687" t="s">
        <v>75</v>
      </c>
      <c r="L1687" t="s">
        <v>24562</v>
      </c>
      <c r="M1687" t="s">
        <v>703</v>
      </c>
      <c r="N1687">
        <v>40</v>
      </c>
      <c r="O1687" t="s">
        <v>24563</v>
      </c>
      <c r="P1687" t="s">
        <v>1622</v>
      </c>
      <c r="Q1687" t="s">
        <v>24564</v>
      </c>
      <c r="R1687" t="s">
        <v>81</v>
      </c>
      <c r="S1687" t="s">
        <v>82</v>
      </c>
      <c r="T1687" s="1">
        <v>43707</v>
      </c>
      <c r="U1687" s="1">
        <v>43710</v>
      </c>
      <c r="V1687" t="s">
        <v>1617</v>
      </c>
      <c r="W1687" s="2">
        <v>43724</v>
      </c>
      <c r="X1687" t="s">
        <v>24565</v>
      </c>
      <c r="Y1687" t="s">
        <v>8178</v>
      </c>
      <c r="Z1687" t="s">
        <v>24566</v>
      </c>
      <c r="AA1687" t="s">
        <v>24567</v>
      </c>
      <c r="AB1687" t="s">
        <v>24568</v>
      </c>
      <c r="AC1687" t="s">
        <v>24569</v>
      </c>
      <c r="AD1687" t="s">
        <v>81</v>
      </c>
      <c r="AE1687" t="s">
        <v>24570</v>
      </c>
      <c r="AF1687" t="s">
        <v>24571</v>
      </c>
      <c r="AG1687" t="s">
        <v>24572</v>
      </c>
      <c r="AH1687" t="s">
        <v>24573</v>
      </c>
      <c r="AI1687" t="s">
        <v>24574</v>
      </c>
      <c r="AJ1687" t="s">
        <v>81</v>
      </c>
      <c r="AK1687" t="s">
        <v>1888</v>
      </c>
      <c r="AL1687" t="s">
        <v>82</v>
      </c>
      <c r="AM1687" t="s">
        <v>24575</v>
      </c>
      <c r="AN1687" t="s">
        <v>81</v>
      </c>
      <c r="AO1687" t="s">
        <v>81</v>
      </c>
      <c r="AP1687" t="s">
        <v>371</v>
      </c>
      <c r="AQ1687" t="s">
        <v>24576</v>
      </c>
      <c r="AR1687" t="s">
        <v>24577</v>
      </c>
      <c r="AS1687" t="s">
        <v>24578</v>
      </c>
      <c r="AT1687" t="s">
        <v>24579</v>
      </c>
      <c r="AU1687" t="s">
        <v>81</v>
      </c>
      <c r="AV1687" t="s">
        <v>82</v>
      </c>
      <c r="AW1687" t="s">
        <v>1637</v>
      </c>
      <c r="AX1687" t="s">
        <v>81</v>
      </c>
      <c r="AY1687" t="s">
        <v>81</v>
      </c>
      <c r="AZ1687" t="s">
        <v>81</v>
      </c>
      <c r="BA1687" t="s">
        <v>82</v>
      </c>
      <c r="BB1687" s="1">
        <v>1</v>
      </c>
      <c r="BC1687" t="s">
        <v>81</v>
      </c>
      <c r="BD1687" t="s">
        <v>81</v>
      </c>
      <c r="BE1687" t="s">
        <v>81</v>
      </c>
      <c r="BF1687" t="s">
        <v>81</v>
      </c>
      <c r="BG1687" t="s">
        <v>81</v>
      </c>
      <c r="BH1687" t="s">
        <v>5609</v>
      </c>
      <c r="BI1687" t="s">
        <v>24580</v>
      </c>
      <c r="BJ1687" s="1">
        <v>43816</v>
      </c>
      <c r="BK1687" t="s">
        <v>82</v>
      </c>
      <c r="BL1687" t="s">
        <v>81</v>
      </c>
      <c r="BM1687" t="s">
        <v>137</v>
      </c>
      <c r="BN1687" t="s">
        <v>81</v>
      </c>
      <c r="BO1687" t="s">
        <v>24581</v>
      </c>
      <c r="BP1687" t="s">
        <v>81</v>
      </c>
      <c r="BQ1687" t="s">
        <v>81</v>
      </c>
    </row>
    <row r="1688" spans="1:69" x14ac:dyDescent="0.2">
      <c r="A1688" s="5">
        <v>0</v>
      </c>
      <c r="B1688" t="s">
        <v>24582</v>
      </c>
      <c r="C1688" t="s">
        <v>24583</v>
      </c>
      <c r="D1688" t="s">
        <v>24584</v>
      </c>
      <c r="E1688" t="s">
        <v>24585</v>
      </c>
      <c r="F1688" t="s">
        <v>73</v>
      </c>
      <c r="G1688" t="s">
        <v>24586</v>
      </c>
      <c r="H1688" s="1">
        <v>42964</v>
      </c>
      <c r="I1688" s="1">
        <v>42583</v>
      </c>
      <c r="J1688" t="b">
        <v>0</v>
      </c>
      <c r="K1688" t="s">
        <v>75</v>
      </c>
      <c r="L1688" t="s">
        <v>979</v>
      </c>
      <c r="M1688" t="s">
        <v>90</v>
      </c>
      <c r="N1688">
        <v>500</v>
      </c>
      <c r="O1688" t="s">
        <v>2436</v>
      </c>
      <c r="P1688" t="s">
        <v>14447</v>
      </c>
      <c r="Q1688" t="s">
        <v>24587</v>
      </c>
      <c r="R1688" t="s">
        <v>81</v>
      </c>
      <c r="S1688">
        <v>1</v>
      </c>
      <c r="T1688" s="1">
        <v>42964</v>
      </c>
      <c r="U1688" t="s">
        <v>3506</v>
      </c>
      <c r="V1688" t="s">
        <v>168</v>
      </c>
      <c r="W1688" s="2">
        <v>43085</v>
      </c>
      <c r="X1688" t="s">
        <v>24588</v>
      </c>
      <c r="Y1688" t="s">
        <v>2610</v>
      </c>
      <c r="Z1688" t="s">
        <v>24589</v>
      </c>
      <c r="AA1688" t="s">
        <v>82</v>
      </c>
      <c r="AB1688" t="s">
        <v>24590</v>
      </c>
      <c r="AC1688" t="s">
        <v>24591</v>
      </c>
      <c r="AD1688" t="s">
        <v>589</v>
      </c>
      <c r="AE1688" t="s">
        <v>2610</v>
      </c>
      <c r="AF1688" t="s">
        <v>24589</v>
      </c>
      <c r="AG1688" t="s">
        <v>82</v>
      </c>
      <c r="AH1688" t="s">
        <v>24590</v>
      </c>
      <c r="AI1688" t="s">
        <v>24591</v>
      </c>
      <c r="AJ1688" t="s">
        <v>589</v>
      </c>
      <c r="AK1688" t="s">
        <v>296</v>
      </c>
      <c r="AL1688" t="s">
        <v>82</v>
      </c>
      <c r="AM1688" t="s">
        <v>88</v>
      </c>
      <c r="AN1688" t="s">
        <v>2284</v>
      </c>
      <c r="AO1688" t="s">
        <v>90</v>
      </c>
      <c r="AP1688" t="s">
        <v>91</v>
      </c>
      <c r="AQ1688" t="s">
        <v>24592</v>
      </c>
      <c r="AR1688" t="s">
        <v>82</v>
      </c>
      <c r="AS1688" t="s">
        <v>24593</v>
      </c>
      <c r="AT1688" t="s">
        <v>24594</v>
      </c>
      <c r="AU1688" t="s">
        <v>81</v>
      </c>
      <c r="AV1688" t="s">
        <v>82</v>
      </c>
      <c r="AW1688" t="s">
        <v>82</v>
      </c>
      <c r="AX1688" t="s">
        <v>82</v>
      </c>
      <c r="AY1688" t="s">
        <v>82</v>
      </c>
      <c r="AZ1688" t="s">
        <v>82</v>
      </c>
      <c r="BA1688" t="s">
        <v>82</v>
      </c>
      <c r="BB1688" t="s">
        <v>82</v>
      </c>
      <c r="BC1688" t="s">
        <v>82</v>
      </c>
      <c r="BD1688" t="s">
        <v>82</v>
      </c>
      <c r="BE1688" t="s">
        <v>82</v>
      </c>
      <c r="BF1688" t="s">
        <v>82</v>
      </c>
      <c r="BG1688" t="s">
        <v>82</v>
      </c>
      <c r="BH1688" t="s">
        <v>82</v>
      </c>
      <c r="BI1688" t="s">
        <v>82</v>
      </c>
      <c r="BJ1688" t="s">
        <v>82</v>
      </c>
      <c r="BK1688" t="s">
        <v>82</v>
      </c>
      <c r="BL1688" t="s">
        <v>82</v>
      </c>
      <c r="BM1688" t="s">
        <v>82</v>
      </c>
      <c r="BN1688" t="s">
        <v>82</v>
      </c>
      <c r="BO1688" t="s">
        <v>82</v>
      </c>
      <c r="BP1688" t="s">
        <v>82</v>
      </c>
      <c r="BQ1688" t="s">
        <v>82</v>
      </c>
    </row>
    <row r="1689" spans="1:69" x14ac:dyDescent="0.2">
      <c r="A1689" s="5">
        <v>0</v>
      </c>
      <c r="B1689" t="s">
        <v>24595</v>
      </c>
      <c r="C1689" t="s">
        <v>24596</v>
      </c>
      <c r="D1689" t="s">
        <v>24597</v>
      </c>
      <c r="E1689" t="s">
        <v>24598</v>
      </c>
      <c r="F1689" t="s">
        <v>73</v>
      </c>
      <c r="G1689" t="s">
        <v>24599</v>
      </c>
      <c r="H1689" s="1">
        <v>43746</v>
      </c>
      <c r="I1689" s="1">
        <v>43770</v>
      </c>
      <c r="J1689" t="b">
        <v>1</v>
      </c>
      <c r="K1689" t="s">
        <v>75</v>
      </c>
      <c r="L1689" t="s">
        <v>1565</v>
      </c>
      <c r="M1689" t="s">
        <v>90</v>
      </c>
      <c r="N1689">
        <v>600</v>
      </c>
      <c r="O1689" t="s">
        <v>6789</v>
      </c>
      <c r="P1689" t="s">
        <v>82</v>
      </c>
      <c r="Q1689" t="s">
        <v>24600</v>
      </c>
      <c r="R1689" t="s">
        <v>81</v>
      </c>
      <c r="S1689" t="s">
        <v>82</v>
      </c>
      <c r="T1689" s="1">
        <v>43746</v>
      </c>
      <c r="U1689" s="3">
        <v>43770</v>
      </c>
      <c r="V1689" t="s">
        <v>146</v>
      </c>
      <c r="W1689" s="2">
        <v>43766</v>
      </c>
      <c r="X1689" t="s">
        <v>24601</v>
      </c>
      <c r="Y1689" t="s">
        <v>227</v>
      </c>
      <c r="Z1689" t="s">
        <v>24602</v>
      </c>
      <c r="AA1689" t="s">
        <v>82</v>
      </c>
      <c r="AB1689" t="s">
        <v>24603</v>
      </c>
      <c r="AC1689" t="s">
        <v>24604</v>
      </c>
      <c r="AD1689" t="s">
        <v>24605</v>
      </c>
      <c r="AE1689" t="s">
        <v>227</v>
      </c>
      <c r="AF1689" t="s">
        <v>24602</v>
      </c>
      <c r="AG1689" t="s">
        <v>82</v>
      </c>
      <c r="AH1689" t="s">
        <v>24603</v>
      </c>
      <c r="AI1689" t="s">
        <v>24604</v>
      </c>
      <c r="AJ1689" t="s">
        <v>24605</v>
      </c>
      <c r="AK1689" t="s">
        <v>153</v>
      </c>
      <c r="AL1689" t="s">
        <v>82</v>
      </c>
      <c r="AM1689" t="s">
        <v>88</v>
      </c>
      <c r="AN1689" t="s">
        <v>154</v>
      </c>
      <c r="AO1689" t="s">
        <v>90</v>
      </c>
      <c r="AP1689" t="s">
        <v>91</v>
      </c>
      <c r="AQ1689" t="s">
        <v>24606</v>
      </c>
      <c r="AR1689" t="s">
        <v>82</v>
      </c>
      <c r="AS1689" t="s">
        <v>24607</v>
      </c>
      <c r="AT1689" t="s">
        <v>24608</v>
      </c>
      <c r="AU1689" t="s">
        <v>81</v>
      </c>
      <c r="AV1689" t="s">
        <v>82</v>
      </c>
      <c r="AW1689" t="s">
        <v>82</v>
      </c>
      <c r="AX1689" t="s">
        <v>82</v>
      </c>
      <c r="AY1689" t="s">
        <v>82</v>
      </c>
      <c r="AZ1689" t="s">
        <v>82</v>
      </c>
      <c r="BA1689" t="s">
        <v>82</v>
      </c>
      <c r="BB1689" t="s">
        <v>82</v>
      </c>
      <c r="BC1689" t="s">
        <v>82</v>
      </c>
      <c r="BD1689" t="s">
        <v>82</v>
      </c>
      <c r="BE1689" t="s">
        <v>82</v>
      </c>
      <c r="BF1689" t="s">
        <v>82</v>
      </c>
      <c r="BG1689" t="s">
        <v>82</v>
      </c>
      <c r="BH1689" t="s">
        <v>82</v>
      </c>
      <c r="BI1689" t="s">
        <v>82</v>
      </c>
      <c r="BJ1689" t="s">
        <v>82</v>
      </c>
      <c r="BK1689" t="s">
        <v>82</v>
      </c>
      <c r="BL1689" t="s">
        <v>82</v>
      </c>
      <c r="BM1689" t="s">
        <v>82</v>
      </c>
      <c r="BN1689" t="s">
        <v>82</v>
      </c>
      <c r="BO1689" t="s">
        <v>82</v>
      </c>
      <c r="BP1689" t="s">
        <v>82</v>
      </c>
      <c r="BQ1689" t="s">
        <v>82</v>
      </c>
    </row>
    <row r="1690" spans="1:69" x14ac:dyDescent="0.2">
      <c r="A1690" s="5">
        <v>0</v>
      </c>
      <c r="B1690" t="s">
        <v>24609</v>
      </c>
      <c r="C1690" t="s">
        <v>24610</v>
      </c>
      <c r="D1690" t="s">
        <v>24611</v>
      </c>
      <c r="E1690" t="s">
        <v>24612</v>
      </c>
      <c r="F1690" t="s">
        <v>73</v>
      </c>
      <c r="G1690" t="s">
        <v>24613</v>
      </c>
      <c r="H1690" s="1">
        <v>42817</v>
      </c>
      <c r="I1690" s="1">
        <v>42845</v>
      </c>
      <c r="J1690" t="b">
        <v>0</v>
      </c>
      <c r="K1690" t="s">
        <v>75</v>
      </c>
      <c r="L1690" t="s">
        <v>465</v>
      </c>
      <c r="M1690" t="s">
        <v>90</v>
      </c>
      <c r="N1690">
        <v>650</v>
      </c>
      <c r="O1690" t="s">
        <v>4464</v>
      </c>
      <c r="P1690" t="s">
        <v>409</v>
      </c>
      <c r="Q1690" t="s">
        <v>24614</v>
      </c>
      <c r="R1690" t="s">
        <v>81</v>
      </c>
      <c r="S1690" t="s">
        <v>82</v>
      </c>
      <c r="T1690" s="1">
        <v>42817</v>
      </c>
      <c r="U1690" t="s">
        <v>22004</v>
      </c>
      <c r="V1690" t="s">
        <v>585</v>
      </c>
      <c r="W1690" s="2">
        <v>43549</v>
      </c>
      <c r="X1690" t="s">
        <v>24615</v>
      </c>
      <c r="Y1690" t="s">
        <v>81</v>
      </c>
      <c r="Z1690" t="s">
        <v>24616</v>
      </c>
      <c r="AA1690" t="s">
        <v>82</v>
      </c>
      <c r="AB1690" t="s">
        <v>81</v>
      </c>
      <c r="AC1690" t="s">
        <v>81</v>
      </c>
      <c r="AD1690" t="s">
        <v>24617</v>
      </c>
      <c r="AE1690" t="s">
        <v>81</v>
      </c>
      <c r="AF1690" t="s">
        <v>24616</v>
      </c>
      <c r="AG1690" t="s">
        <v>82</v>
      </c>
      <c r="AH1690" t="s">
        <v>81</v>
      </c>
      <c r="AI1690" t="s">
        <v>81</v>
      </c>
      <c r="AJ1690" t="s">
        <v>24617</v>
      </c>
      <c r="AK1690" t="s">
        <v>110</v>
      </c>
      <c r="AL1690" t="s">
        <v>82</v>
      </c>
      <c r="AM1690" t="s">
        <v>88</v>
      </c>
      <c r="AN1690" t="s">
        <v>154</v>
      </c>
      <c r="AO1690" t="s">
        <v>90</v>
      </c>
      <c r="AP1690" t="s">
        <v>91</v>
      </c>
      <c r="AQ1690" t="s">
        <v>24618</v>
      </c>
      <c r="AR1690" t="s">
        <v>82</v>
      </c>
      <c r="AS1690" t="s">
        <v>24619</v>
      </c>
      <c r="AT1690" t="s">
        <v>82</v>
      </c>
      <c r="AU1690" t="s">
        <v>81</v>
      </c>
      <c r="AV1690" t="s">
        <v>82</v>
      </c>
      <c r="AW1690" t="s">
        <v>82</v>
      </c>
      <c r="AX1690" t="s">
        <v>82</v>
      </c>
      <c r="AY1690" t="s">
        <v>82</v>
      </c>
      <c r="AZ1690" t="s">
        <v>82</v>
      </c>
      <c r="BA1690" t="s">
        <v>82</v>
      </c>
      <c r="BB1690" t="s">
        <v>82</v>
      </c>
      <c r="BC1690" t="s">
        <v>82</v>
      </c>
      <c r="BD1690" t="s">
        <v>82</v>
      </c>
      <c r="BE1690" t="s">
        <v>82</v>
      </c>
      <c r="BF1690" t="s">
        <v>82</v>
      </c>
      <c r="BG1690" t="s">
        <v>82</v>
      </c>
      <c r="BH1690" t="s">
        <v>82</v>
      </c>
      <c r="BI1690" t="s">
        <v>82</v>
      </c>
      <c r="BJ1690" t="s">
        <v>82</v>
      </c>
      <c r="BK1690" t="s">
        <v>82</v>
      </c>
      <c r="BL1690" t="s">
        <v>82</v>
      </c>
      <c r="BM1690" t="s">
        <v>82</v>
      </c>
      <c r="BN1690" t="s">
        <v>82</v>
      </c>
      <c r="BO1690" t="s">
        <v>82</v>
      </c>
      <c r="BP1690" t="s">
        <v>82</v>
      </c>
      <c r="BQ1690" t="s">
        <v>82</v>
      </c>
    </row>
    <row r="1691" spans="1:69" x14ac:dyDescent="0.2">
      <c r="A1691" s="5">
        <v>0</v>
      </c>
      <c r="B1691" t="s">
        <v>24620</v>
      </c>
      <c r="C1691" t="s">
        <v>24621</v>
      </c>
      <c r="D1691" t="s">
        <v>24622</v>
      </c>
      <c r="E1691" t="s">
        <v>24623</v>
      </c>
      <c r="F1691" t="s">
        <v>553</v>
      </c>
      <c r="G1691" t="s">
        <v>24624</v>
      </c>
      <c r="H1691" s="1">
        <v>43606</v>
      </c>
      <c r="I1691" s="1">
        <v>43606</v>
      </c>
      <c r="J1691" t="b">
        <v>0</v>
      </c>
      <c r="K1691" t="s">
        <v>555</v>
      </c>
      <c r="L1691" t="s">
        <v>556</v>
      </c>
      <c r="M1691">
        <v>0</v>
      </c>
      <c r="N1691" t="s">
        <v>24625</v>
      </c>
      <c r="O1691" t="s">
        <v>24626</v>
      </c>
      <c r="P1691" t="s">
        <v>365</v>
      </c>
      <c r="Q1691" t="s">
        <v>24627</v>
      </c>
      <c r="R1691" t="s">
        <v>81</v>
      </c>
      <c r="S1691" t="s">
        <v>82</v>
      </c>
      <c r="T1691" s="1">
        <v>43606</v>
      </c>
      <c r="U1691" s="1">
        <v>43606</v>
      </c>
      <c r="V1691" t="s">
        <v>553</v>
      </c>
      <c r="W1691" s="2">
        <v>43612</v>
      </c>
      <c r="X1691" t="s">
        <v>82</v>
      </c>
      <c r="Y1691" t="s">
        <v>24628</v>
      </c>
      <c r="Z1691" t="s">
        <v>81</v>
      </c>
      <c r="AA1691" t="s">
        <v>24629</v>
      </c>
      <c r="AB1691" t="s">
        <v>24630</v>
      </c>
      <c r="AC1691" t="s">
        <v>24631</v>
      </c>
      <c r="AD1691" t="s">
        <v>24626</v>
      </c>
      <c r="AE1691" t="s">
        <v>24628</v>
      </c>
      <c r="AF1691" t="s">
        <v>81</v>
      </c>
      <c r="AG1691" t="s">
        <v>24629</v>
      </c>
      <c r="AH1691" t="s">
        <v>24630</v>
      </c>
      <c r="AI1691" t="s">
        <v>24631</v>
      </c>
      <c r="AJ1691" t="s">
        <v>24626</v>
      </c>
      <c r="AK1691" t="s">
        <v>296</v>
      </c>
      <c r="AL1691" t="s">
        <v>82</v>
      </c>
      <c r="AM1691" t="s">
        <v>24632</v>
      </c>
      <c r="AN1691">
        <v>18</v>
      </c>
      <c r="AO1691">
        <v>75</v>
      </c>
      <c r="AP1691" t="s">
        <v>371</v>
      </c>
      <c r="AQ1691" t="s">
        <v>24633</v>
      </c>
      <c r="AR1691" t="s">
        <v>24634</v>
      </c>
      <c r="AS1691" t="s">
        <v>24635</v>
      </c>
      <c r="AT1691" t="s">
        <v>24636</v>
      </c>
      <c r="AU1691" t="s">
        <v>81</v>
      </c>
      <c r="AV1691" t="s">
        <v>82</v>
      </c>
      <c r="AW1691" t="s">
        <v>81</v>
      </c>
      <c r="AX1691" t="s">
        <v>81</v>
      </c>
      <c r="AY1691" t="s">
        <v>81</v>
      </c>
      <c r="AZ1691" t="s">
        <v>81</v>
      </c>
      <c r="BA1691" t="s">
        <v>82</v>
      </c>
      <c r="BB1691" s="1">
        <v>1</v>
      </c>
      <c r="BC1691" t="s">
        <v>81</v>
      </c>
      <c r="BD1691" t="s">
        <v>81</v>
      </c>
      <c r="BE1691" t="s">
        <v>81</v>
      </c>
      <c r="BF1691" t="s">
        <v>81</v>
      </c>
      <c r="BG1691" t="s">
        <v>81</v>
      </c>
      <c r="BH1691" t="s">
        <v>81</v>
      </c>
      <c r="BI1691" t="s">
        <v>81</v>
      </c>
      <c r="BJ1691" t="s">
        <v>82</v>
      </c>
      <c r="BK1691" t="s">
        <v>82</v>
      </c>
      <c r="BL1691" t="s">
        <v>200</v>
      </c>
      <c r="BM1691" t="s">
        <v>24637</v>
      </c>
      <c r="BN1691" t="s">
        <v>81</v>
      </c>
      <c r="BO1691" t="s">
        <v>24638</v>
      </c>
      <c r="BP1691" t="s">
        <v>81</v>
      </c>
      <c r="BQ1691" t="s">
        <v>81</v>
      </c>
    </row>
    <row r="1692" spans="1:69" x14ac:dyDescent="0.2">
      <c r="A1692" s="5">
        <v>1</v>
      </c>
      <c r="B1692" t="s">
        <v>24639</v>
      </c>
      <c r="C1692" t="s">
        <v>24640</v>
      </c>
      <c r="D1692" t="s">
        <v>24641</v>
      </c>
      <c r="E1692" t="s">
        <v>24639</v>
      </c>
      <c r="F1692" t="s">
        <v>73</v>
      </c>
      <c r="G1692" t="s">
        <v>24642</v>
      </c>
      <c r="H1692" s="1">
        <v>42661</v>
      </c>
      <c r="I1692" s="1">
        <v>42217</v>
      </c>
      <c r="J1692" t="b">
        <v>1</v>
      </c>
      <c r="K1692" t="s">
        <v>75</v>
      </c>
      <c r="L1692" t="s">
        <v>24643</v>
      </c>
      <c r="M1692" t="s">
        <v>538</v>
      </c>
      <c r="N1692">
        <v>324</v>
      </c>
      <c r="O1692" t="s">
        <v>24644</v>
      </c>
      <c r="P1692" t="s">
        <v>24645</v>
      </c>
      <c r="Q1692" t="s">
        <v>24646</v>
      </c>
      <c r="R1692" t="s">
        <v>81</v>
      </c>
      <c r="S1692">
        <v>1</v>
      </c>
      <c r="T1692" s="1">
        <v>42661</v>
      </c>
      <c r="U1692" s="3">
        <v>42217</v>
      </c>
      <c r="V1692" t="s">
        <v>605</v>
      </c>
      <c r="W1692" s="2">
        <v>43262</v>
      </c>
      <c r="X1692">
        <v>4896</v>
      </c>
      <c r="Y1692" t="s">
        <v>273</v>
      </c>
      <c r="Z1692" t="s">
        <v>24647</v>
      </c>
      <c r="AA1692" t="s">
        <v>82</v>
      </c>
      <c r="AB1692" t="s">
        <v>275</v>
      </c>
      <c r="AC1692" t="s">
        <v>275</v>
      </c>
      <c r="AD1692" t="s">
        <v>24648</v>
      </c>
      <c r="AE1692" t="s">
        <v>273</v>
      </c>
      <c r="AF1692" t="s">
        <v>24647</v>
      </c>
      <c r="AG1692" t="s">
        <v>82</v>
      </c>
      <c r="AH1692" t="s">
        <v>275</v>
      </c>
      <c r="AI1692" t="s">
        <v>275</v>
      </c>
      <c r="AJ1692" t="s">
        <v>24648</v>
      </c>
      <c r="AK1692" t="s">
        <v>110</v>
      </c>
      <c r="AL1692" t="s">
        <v>24649</v>
      </c>
      <c r="AM1692" t="s">
        <v>88</v>
      </c>
      <c r="AN1692" t="s">
        <v>154</v>
      </c>
      <c r="AO1692" t="s">
        <v>2437</v>
      </c>
      <c r="AP1692" t="s">
        <v>91</v>
      </c>
      <c r="AQ1692" t="s">
        <v>24650</v>
      </c>
      <c r="AR1692" t="s">
        <v>82</v>
      </c>
      <c r="AS1692" t="s">
        <v>24651</v>
      </c>
      <c r="AT1692" t="s">
        <v>82</v>
      </c>
      <c r="AU1692" t="s">
        <v>81</v>
      </c>
      <c r="AV1692" t="s">
        <v>82</v>
      </c>
      <c r="AW1692" t="s">
        <v>82</v>
      </c>
      <c r="AX1692" t="s">
        <v>82</v>
      </c>
      <c r="AY1692" t="s">
        <v>82</v>
      </c>
      <c r="AZ1692" t="s">
        <v>82</v>
      </c>
      <c r="BA1692" t="s">
        <v>82</v>
      </c>
      <c r="BB1692" t="s">
        <v>82</v>
      </c>
      <c r="BC1692" t="s">
        <v>82</v>
      </c>
      <c r="BD1692" t="s">
        <v>82</v>
      </c>
      <c r="BE1692" t="s">
        <v>82</v>
      </c>
      <c r="BF1692" t="s">
        <v>82</v>
      </c>
      <c r="BG1692" t="s">
        <v>82</v>
      </c>
      <c r="BH1692" t="s">
        <v>82</v>
      </c>
      <c r="BI1692" t="s">
        <v>82</v>
      </c>
      <c r="BJ1692" t="s">
        <v>82</v>
      </c>
      <c r="BK1692" t="s">
        <v>82</v>
      </c>
      <c r="BL1692" t="s">
        <v>82</v>
      </c>
      <c r="BM1692" t="s">
        <v>82</v>
      </c>
      <c r="BN1692" t="s">
        <v>82</v>
      </c>
      <c r="BO1692" t="s">
        <v>82</v>
      </c>
      <c r="BP1692" t="s">
        <v>82</v>
      </c>
      <c r="BQ1692" t="s">
        <v>82</v>
      </c>
    </row>
    <row r="1693" spans="1:69" x14ac:dyDescent="0.2">
      <c r="A1693" s="5">
        <v>1</v>
      </c>
      <c r="B1693" t="s">
        <v>24652</v>
      </c>
      <c r="C1693" t="s">
        <v>24653</v>
      </c>
      <c r="D1693" t="s">
        <v>24654</v>
      </c>
      <c r="E1693" t="s">
        <v>24655</v>
      </c>
      <c r="F1693" t="s">
        <v>73</v>
      </c>
      <c r="G1693" t="s">
        <v>24656</v>
      </c>
      <c r="H1693" s="1">
        <v>42625</v>
      </c>
      <c r="I1693" s="1">
        <v>42552</v>
      </c>
      <c r="J1693" t="b">
        <v>1</v>
      </c>
      <c r="K1693" t="s">
        <v>75</v>
      </c>
      <c r="L1693" t="s">
        <v>19985</v>
      </c>
      <c r="M1693" t="s">
        <v>538</v>
      </c>
      <c r="N1693">
        <v>462</v>
      </c>
      <c r="O1693" t="s">
        <v>24657</v>
      </c>
      <c r="P1693" t="s">
        <v>11954</v>
      </c>
      <c r="Q1693" t="s">
        <v>24658</v>
      </c>
      <c r="R1693" t="s">
        <v>81</v>
      </c>
      <c r="S1693" t="s">
        <v>82</v>
      </c>
      <c r="T1693" s="1">
        <v>42625</v>
      </c>
      <c r="U1693" s="3">
        <v>42552</v>
      </c>
      <c r="V1693" t="s">
        <v>271</v>
      </c>
      <c r="W1693" s="2">
        <v>43262</v>
      </c>
      <c r="X1693" t="s">
        <v>24659</v>
      </c>
      <c r="Y1693" t="s">
        <v>24660</v>
      </c>
      <c r="Z1693" t="s">
        <v>24661</v>
      </c>
      <c r="AA1693" t="s">
        <v>82</v>
      </c>
      <c r="AB1693" t="s">
        <v>24662</v>
      </c>
      <c r="AC1693" t="s">
        <v>24663</v>
      </c>
      <c r="AD1693" t="s">
        <v>24664</v>
      </c>
      <c r="AE1693" t="s">
        <v>24660</v>
      </c>
      <c r="AF1693" t="s">
        <v>24661</v>
      </c>
      <c r="AG1693" t="s">
        <v>82</v>
      </c>
      <c r="AH1693" t="s">
        <v>24662</v>
      </c>
      <c r="AI1693" t="s">
        <v>24663</v>
      </c>
      <c r="AJ1693" t="s">
        <v>24664</v>
      </c>
      <c r="AK1693" t="s">
        <v>296</v>
      </c>
      <c r="AL1693" t="s">
        <v>82</v>
      </c>
      <c r="AM1693" t="s">
        <v>88</v>
      </c>
      <c r="AN1693" t="s">
        <v>154</v>
      </c>
      <c r="AO1693" t="s">
        <v>1063</v>
      </c>
      <c r="AP1693" t="s">
        <v>91</v>
      </c>
      <c r="AQ1693" t="s">
        <v>24665</v>
      </c>
      <c r="AR1693" t="s">
        <v>82</v>
      </c>
      <c r="AS1693" t="s">
        <v>24666</v>
      </c>
      <c r="AT1693" t="s">
        <v>24667</v>
      </c>
      <c r="AU1693" t="s">
        <v>81</v>
      </c>
      <c r="AV1693" t="s">
        <v>82</v>
      </c>
      <c r="AW1693" t="s">
        <v>82</v>
      </c>
      <c r="AX1693" t="s">
        <v>82</v>
      </c>
      <c r="AY1693" t="s">
        <v>82</v>
      </c>
      <c r="AZ1693" t="s">
        <v>82</v>
      </c>
      <c r="BA1693" t="s">
        <v>82</v>
      </c>
      <c r="BB1693" t="s">
        <v>82</v>
      </c>
      <c r="BC1693" t="s">
        <v>82</v>
      </c>
      <c r="BD1693" t="s">
        <v>82</v>
      </c>
      <c r="BE1693" t="s">
        <v>82</v>
      </c>
      <c r="BF1693" t="s">
        <v>82</v>
      </c>
      <c r="BG1693" t="s">
        <v>82</v>
      </c>
      <c r="BH1693" t="s">
        <v>82</v>
      </c>
      <c r="BI1693" t="s">
        <v>82</v>
      </c>
      <c r="BJ1693" t="s">
        <v>82</v>
      </c>
      <c r="BK1693" t="s">
        <v>82</v>
      </c>
      <c r="BL1693" t="s">
        <v>82</v>
      </c>
      <c r="BM1693" t="s">
        <v>82</v>
      </c>
      <c r="BN1693" t="s">
        <v>82</v>
      </c>
      <c r="BO1693" t="s">
        <v>82</v>
      </c>
      <c r="BP1693" t="s">
        <v>82</v>
      </c>
      <c r="BQ1693" t="s">
        <v>82</v>
      </c>
    </row>
    <row r="1694" spans="1:69" x14ac:dyDescent="0.2">
      <c r="A1694" s="5">
        <v>0</v>
      </c>
      <c r="B1694" t="s">
        <v>24668</v>
      </c>
      <c r="C1694" t="s">
        <v>24669</v>
      </c>
      <c r="D1694" t="s">
        <v>24670</v>
      </c>
      <c r="E1694" t="s">
        <v>24671</v>
      </c>
      <c r="F1694" t="s">
        <v>73</v>
      </c>
      <c r="G1694" t="s">
        <v>24672</v>
      </c>
      <c r="H1694" s="1">
        <v>42887</v>
      </c>
      <c r="I1694" s="1">
        <v>43076</v>
      </c>
      <c r="J1694" t="b">
        <v>0</v>
      </c>
      <c r="K1694" t="s">
        <v>75</v>
      </c>
      <c r="L1694" t="s">
        <v>267</v>
      </c>
      <c r="M1694" t="s">
        <v>90</v>
      </c>
      <c r="N1694">
        <v>37</v>
      </c>
      <c r="O1694" t="s">
        <v>437</v>
      </c>
      <c r="P1694" t="s">
        <v>79</v>
      </c>
      <c r="Q1694" t="s">
        <v>24673</v>
      </c>
      <c r="R1694" t="s">
        <v>81</v>
      </c>
      <c r="S1694" t="s">
        <v>82</v>
      </c>
      <c r="T1694" s="1">
        <v>42887</v>
      </c>
      <c r="U1694" t="s">
        <v>24674</v>
      </c>
      <c r="V1694" t="s">
        <v>585</v>
      </c>
      <c r="W1694" s="2">
        <v>43745</v>
      </c>
      <c r="X1694" t="s">
        <v>24675</v>
      </c>
      <c r="Y1694" t="s">
        <v>227</v>
      </c>
      <c r="Z1694" t="s">
        <v>24676</v>
      </c>
      <c r="AA1694" t="s">
        <v>82</v>
      </c>
      <c r="AB1694" t="s">
        <v>227</v>
      </c>
      <c r="AC1694" t="s">
        <v>227</v>
      </c>
      <c r="AD1694" t="s">
        <v>24677</v>
      </c>
      <c r="AE1694" t="s">
        <v>227</v>
      </c>
      <c r="AF1694" t="s">
        <v>24676</v>
      </c>
      <c r="AG1694" t="s">
        <v>82</v>
      </c>
      <c r="AH1694" t="s">
        <v>227</v>
      </c>
      <c r="AI1694" t="s">
        <v>227</v>
      </c>
      <c r="AJ1694" t="s">
        <v>24677</v>
      </c>
      <c r="AK1694" t="s">
        <v>110</v>
      </c>
      <c r="AL1694" t="s">
        <v>24678</v>
      </c>
      <c r="AM1694" t="s">
        <v>88</v>
      </c>
      <c r="AN1694" t="s">
        <v>2252</v>
      </c>
      <c r="AO1694" t="s">
        <v>527</v>
      </c>
      <c r="AP1694" t="s">
        <v>91</v>
      </c>
      <c r="AQ1694" t="s">
        <v>24679</v>
      </c>
      <c r="AR1694" t="s">
        <v>82</v>
      </c>
      <c r="AS1694" t="s">
        <v>24680</v>
      </c>
      <c r="AT1694" t="s">
        <v>24681</v>
      </c>
      <c r="AU1694" t="s">
        <v>81</v>
      </c>
      <c r="AV1694" t="s">
        <v>82</v>
      </c>
      <c r="AW1694" t="s">
        <v>82</v>
      </c>
      <c r="AX1694" t="s">
        <v>82</v>
      </c>
      <c r="AY1694" t="s">
        <v>82</v>
      </c>
      <c r="AZ1694" t="s">
        <v>82</v>
      </c>
      <c r="BA1694" t="s">
        <v>82</v>
      </c>
      <c r="BB1694" t="s">
        <v>82</v>
      </c>
      <c r="BC1694" t="s">
        <v>82</v>
      </c>
      <c r="BD1694" t="s">
        <v>82</v>
      </c>
      <c r="BE1694" t="s">
        <v>82</v>
      </c>
      <c r="BF1694" t="s">
        <v>82</v>
      </c>
      <c r="BG1694" t="s">
        <v>82</v>
      </c>
      <c r="BH1694" t="s">
        <v>82</v>
      </c>
      <c r="BI1694" t="s">
        <v>82</v>
      </c>
      <c r="BJ1694" t="s">
        <v>82</v>
      </c>
      <c r="BK1694" t="s">
        <v>82</v>
      </c>
      <c r="BL1694" t="s">
        <v>82</v>
      </c>
      <c r="BM1694" t="s">
        <v>82</v>
      </c>
      <c r="BN1694" t="s">
        <v>82</v>
      </c>
      <c r="BO1694" t="s">
        <v>82</v>
      </c>
      <c r="BP1694" t="s">
        <v>82</v>
      </c>
      <c r="BQ1694" t="s">
        <v>82</v>
      </c>
    </row>
    <row r="1695" spans="1:69" x14ac:dyDescent="0.2">
      <c r="A1695" s="5">
        <v>0</v>
      </c>
      <c r="B1695" t="s">
        <v>81</v>
      </c>
      <c r="C1695" t="s">
        <v>24682</v>
      </c>
      <c r="D1695" t="s">
        <v>24683</v>
      </c>
      <c r="E1695" t="s">
        <v>24684</v>
      </c>
      <c r="F1695" t="s">
        <v>73</v>
      </c>
      <c r="G1695" t="s">
        <v>24685</v>
      </c>
      <c r="H1695" s="1">
        <v>42572</v>
      </c>
      <c r="I1695" s="1">
        <v>42521</v>
      </c>
      <c r="J1695" t="b">
        <v>0</v>
      </c>
      <c r="K1695" t="s">
        <v>75</v>
      </c>
      <c r="L1695" t="s">
        <v>419</v>
      </c>
      <c r="M1695" t="s">
        <v>90</v>
      </c>
      <c r="N1695">
        <v>10</v>
      </c>
      <c r="O1695" t="s">
        <v>19998</v>
      </c>
      <c r="P1695" t="s">
        <v>103</v>
      </c>
      <c r="Q1695" t="s">
        <v>24686</v>
      </c>
      <c r="R1695" t="s">
        <v>81</v>
      </c>
      <c r="S1695" t="s">
        <v>82</v>
      </c>
      <c r="T1695" s="1">
        <v>42572</v>
      </c>
      <c r="U1695" t="s">
        <v>24687</v>
      </c>
      <c r="V1695" t="s">
        <v>411</v>
      </c>
      <c r="W1695" s="2">
        <v>43311</v>
      </c>
      <c r="X1695" t="s">
        <v>24688</v>
      </c>
      <c r="Y1695" t="s">
        <v>82</v>
      </c>
      <c r="Z1695" t="s">
        <v>82</v>
      </c>
      <c r="AA1695" t="s">
        <v>82</v>
      </c>
      <c r="AB1695" t="s">
        <v>82</v>
      </c>
      <c r="AC1695" t="s">
        <v>82</v>
      </c>
      <c r="AD1695" t="s">
        <v>82</v>
      </c>
      <c r="AE1695" t="s">
        <v>82</v>
      </c>
      <c r="AF1695" t="s">
        <v>82</v>
      </c>
      <c r="AG1695" t="s">
        <v>82</v>
      </c>
      <c r="AH1695" t="s">
        <v>82</v>
      </c>
      <c r="AI1695" t="s">
        <v>82</v>
      </c>
      <c r="AJ1695" t="s">
        <v>82</v>
      </c>
      <c r="AK1695" t="s">
        <v>110</v>
      </c>
      <c r="AL1695" t="s">
        <v>82</v>
      </c>
      <c r="AM1695" t="s">
        <v>88</v>
      </c>
      <c r="AN1695" t="s">
        <v>456</v>
      </c>
      <c r="AO1695" t="s">
        <v>231</v>
      </c>
      <c r="AP1695" t="s">
        <v>91</v>
      </c>
      <c r="AQ1695" t="s">
        <v>24689</v>
      </c>
      <c r="AR1695" t="s">
        <v>82</v>
      </c>
      <c r="AS1695" t="s">
        <v>24690</v>
      </c>
      <c r="AT1695" t="s">
        <v>24691</v>
      </c>
      <c r="AU1695" t="s">
        <v>81</v>
      </c>
      <c r="AV1695" t="s">
        <v>82</v>
      </c>
      <c r="AW1695" t="s">
        <v>82</v>
      </c>
      <c r="AX1695" t="s">
        <v>82</v>
      </c>
      <c r="AY1695" t="s">
        <v>82</v>
      </c>
      <c r="AZ1695" t="s">
        <v>82</v>
      </c>
      <c r="BA1695" t="s">
        <v>82</v>
      </c>
      <c r="BB1695" t="s">
        <v>82</v>
      </c>
      <c r="BC1695" t="s">
        <v>82</v>
      </c>
      <c r="BD1695" t="s">
        <v>82</v>
      </c>
      <c r="BE1695" t="s">
        <v>82</v>
      </c>
      <c r="BF1695" t="s">
        <v>82</v>
      </c>
      <c r="BG1695" t="s">
        <v>82</v>
      </c>
      <c r="BH1695" t="s">
        <v>82</v>
      </c>
      <c r="BI1695" t="s">
        <v>82</v>
      </c>
      <c r="BJ1695" t="s">
        <v>82</v>
      </c>
      <c r="BK1695" t="s">
        <v>82</v>
      </c>
      <c r="BL1695" t="s">
        <v>82</v>
      </c>
      <c r="BM1695" t="s">
        <v>82</v>
      </c>
      <c r="BN1695" t="s">
        <v>82</v>
      </c>
      <c r="BO1695" t="s">
        <v>82</v>
      </c>
      <c r="BP1695" t="s">
        <v>82</v>
      </c>
      <c r="BQ1695" t="s">
        <v>82</v>
      </c>
    </row>
    <row r="1696" spans="1:69" x14ac:dyDescent="0.2">
      <c r="A1696" s="5">
        <v>0</v>
      </c>
      <c r="B1696" t="s">
        <v>24692</v>
      </c>
      <c r="C1696" t="s">
        <v>24693</v>
      </c>
      <c r="D1696" t="s">
        <v>24694</v>
      </c>
      <c r="E1696" t="s">
        <v>24695</v>
      </c>
      <c r="F1696" t="s">
        <v>73</v>
      </c>
      <c r="G1696" t="s">
        <v>24696</v>
      </c>
      <c r="H1696" s="1">
        <v>42773</v>
      </c>
      <c r="I1696" s="1">
        <v>42824</v>
      </c>
      <c r="J1696" t="b">
        <v>0</v>
      </c>
      <c r="K1696" t="s">
        <v>75</v>
      </c>
      <c r="L1696" t="s">
        <v>419</v>
      </c>
      <c r="M1696" t="s">
        <v>90</v>
      </c>
      <c r="N1696">
        <v>27</v>
      </c>
      <c r="O1696" t="s">
        <v>16783</v>
      </c>
      <c r="P1696" t="s">
        <v>24697</v>
      </c>
      <c r="Q1696" t="s">
        <v>12846</v>
      </c>
      <c r="R1696" t="s">
        <v>81</v>
      </c>
      <c r="S1696" t="s">
        <v>82</v>
      </c>
      <c r="T1696" s="1">
        <v>42773</v>
      </c>
      <c r="U1696" t="s">
        <v>24698</v>
      </c>
      <c r="V1696" t="s">
        <v>503</v>
      </c>
      <c r="W1696" s="2">
        <v>43395</v>
      </c>
      <c r="X1696" t="s">
        <v>24699</v>
      </c>
      <c r="Y1696" t="s">
        <v>81</v>
      </c>
      <c r="Z1696" t="s">
        <v>24700</v>
      </c>
      <c r="AA1696" t="s">
        <v>82</v>
      </c>
      <c r="AB1696" t="s">
        <v>81</v>
      </c>
      <c r="AC1696" t="s">
        <v>81</v>
      </c>
      <c r="AD1696" t="s">
        <v>24701</v>
      </c>
      <c r="AE1696" t="s">
        <v>81</v>
      </c>
      <c r="AF1696" t="s">
        <v>24700</v>
      </c>
      <c r="AG1696" t="s">
        <v>82</v>
      </c>
      <c r="AH1696" t="s">
        <v>81</v>
      </c>
      <c r="AI1696" t="s">
        <v>81</v>
      </c>
      <c r="AJ1696" t="s">
        <v>24701</v>
      </c>
      <c r="AK1696" t="s">
        <v>110</v>
      </c>
      <c r="AL1696" t="s">
        <v>82</v>
      </c>
      <c r="AM1696" t="s">
        <v>88</v>
      </c>
      <c r="AN1696" t="s">
        <v>1975</v>
      </c>
      <c r="AO1696" t="s">
        <v>1063</v>
      </c>
      <c r="AP1696" t="s">
        <v>91</v>
      </c>
      <c r="AQ1696" t="s">
        <v>24702</v>
      </c>
      <c r="AR1696" t="s">
        <v>82</v>
      </c>
      <c r="AS1696" t="s">
        <v>24703</v>
      </c>
      <c r="AT1696" t="s">
        <v>82</v>
      </c>
      <c r="AU1696" t="s">
        <v>81</v>
      </c>
      <c r="AV1696" t="s">
        <v>82</v>
      </c>
      <c r="AW1696" t="s">
        <v>82</v>
      </c>
      <c r="AX1696" t="s">
        <v>82</v>
      </c>
      <c r="AY1696" t="s">
        <v>82</v>
      </c>
      <c r="AZ1696" t="s">
        <v>82</v>
      </c>
      <c r="BA1696" t="s">
        <v>82</v>
      </c>
      <c r="BB1696" t="s">
        <v>82</v>
      </c>
      <c r="BC1696" t="s">
        <v>82</v>
      </c>
      <c r="BD1696" t="s">
        <v>82</v>
      </c>
      <c r="BE1696" t="s">
        <v>82</v>
      </c>
      <c r="BF1696" t="s">
        <v>82</v>
      </c>
      <c r="BG1696" t="s">
        <v>82</v>
      </c>
      <c r="BH1696" t="s">
        <v>82</v>
      </c>
      <c r="BI1696" t="s">
        <v>82</v>
      </c>
      <c r="BJ1696" t="s">
        <v>82</v>
      </c>
      <c r="BK1696" t="s">
        <v>82</v>
      </c>
      <c r="BL1696" t="s">
        <v>82</v>
      </c>
      <c r="BM1696" t="s">
        <v>82</v>
      </c>
      <c r="BN1696" t="s">
        <v>82</v>
      </c>
      <c r="BO1696" t="s">
        <v>82</v>
      </c>
      <c r="BP1696" t="s">
        <v>82</v>
      </c>
      <c r="BQ1696" t="s">
        <v>82</v>
      </c>
    </row>
    <row r="1697" spans="1:69" x14ac:dyDescent="0.2">
      <c r="A1697" s="5">
        <v>1</v>
      </c>
      <c r="B1697" t="s">
        <v>24704</v>
      </c>
      <c r="C1697" t="s">
        <v>24705</v>
      </c>
      <c r="D1697" t="s">
        <v>24706</v>
      </c>
      <c r="E1697" t="s">
        <v>24707</v>
      </c>
      <c r="F1697" t="s">
        <v>73</v>
      </c>
      <c r="G1697" t="s">
        <v>24708</v>
      </c>
      <c r="H1697" s="1">
        <v>43251</v>
      </c>
      <c r="I1697" s="1">
        <v>43314</v>
      </c>
      <c r="J1697" t="b">
        <v>0</v>
      </c>
      <c r="K1697" t="s">
        <v>75</v>
      </c>
      <c r="L1697" t="s">
        <v>2242</v>
      </c>
      <c r="M1697" t="s">
        <v>77</v>
      </c>
      <c r="N1697">
        <v>43</v>
      </c>
      <c r="O1697" t="s">
        <v>438</v>
      </c>
      <c r="P1697" t="s">
        <v>79</v>
      </c>
      <c r="Q1697" t="s">
        <v>1093</v>
      </c>
      <c r="R1697" t="s">
        <v>81</v>
      </c>
      <c r="S1697" t="s">
        <v>82</v>
      </c>
      <c r="T1697" s="1">
        <v>43251</v>
      </c>
      <c r="U1697" t="s">
        <v>24709</v>
      </c>
      <c r="V1697" t="s">
        <v>605</v>
      </c>
      <c r="W1697" s="2">
        <v>44116</v>
      </c>
      <c r="X1697" t="s">
        <v>24710</v>
      </c>
      <c r="Y1697" t="s">
        <v>82</v>
      </c>
      <c r="Z1697" t="s">
        <v>82</v>
      </c>
      <c r="AA1697" t="s">
        <v>82</v>
      </c>
      <c r="AB1697" t="s">
        <v>82</v>
      </c>
      <c r="AC1697" t="s">
        <v>82</v>
      </c>
      <c r="AD1697" t="s">
        <v>82</v>
      </c>
      <c r="AE1697" t="s">
        <v>82</v>
      </c>
      <c r="AF1697" t="s">
        <v>82</v>
      </c>
      <c r="AG1697" t="s">
        <v>82</v>
      </c>
      <c r="AH1697" t="s">
        <v>82</v>
      </c>
      <c r="AI1697" t="s">
        <v>82</v>
      </c>
      <c r="AJ1697" t="s">
        <v>82</v>
      </c>
      <c r="AK1697" t="s">
        <v>110</v>
      </c>
      <c r="AL1697" t="s">
        <v>82</v>
      </c>
      <c r="AM1697" t="s">
        <v>88</v>
      </c>
      <c r="AN1697" t="s">
        <v>5924</v>
      </c>
      <c r="AO1697" t="s">
        <v>2057</v>
      </c>
      <c r="AP1697" t="s">
        <v>91</v>
      </c>
      <c r="AQ1697" t="s">
        <v>24711</v>
      </c>
      <c r="AR1697" t="s">
        <v>82</v>
      </c>
      <c r="AS1697" t="s">
        <v>24712</v>
      </c>
      <c r="AT1697" t="s">
        <v>24713</v>
      </c>
      <c r="AU1697" t="s">
        <v>81</v>
      </c>
      <c r="AV1697" t="s">
        <v>82</v>
      </c>
      <c r="AW1697" t="s">
        <v>82</v>
      </c>
      <c r="AX1697" t="s">
        <v>82</v>
      </c>
      <c r="AY1697" t="s">
        <v>82</v>
      </c>
      <c r="AZ1697" t="s">
        <v>82</v>
      </c>
      <c r="BA1697" t="s">
        <v>82</v>
      </c>
      <c r="BB1697" t="s">
        <v>82</v>
      </c>
      <c r="BC1697" t="s">
        <v>82</v>
      </c>
      <c r="BD1697" t="s">
        <v>82</v>
      </c>
      <c r="BE1697" t="s">
        <v>82</v>
      </c>
      <c r="BF1697" t="s">
        <v>82</v>
      </c>
      <c r="BG1697" t="s">
        <v>82</v>
      </c>
      <c r="BH1697" t="s">
        <v>82</v>
      </c>
      <c r="BI1697" t="s">
        <v>82</v>
      </c>
      <c r="BJ1697" t="s">
        <v>82</v>
      </c>
      <c r="BK1697" t="s">
        <v>82</v>
      </c>
      <c r="BL1697" t="s">
        <v>82</v>
      </c>
      <c r="BM1697" t="s">
        <v>82</v>
      </c>
      <c r="BN1697" t="s">
        <v>82</v>
      </c>
      <c r="BO1697" t="s">
        <v>82</v>
      </c>
      <c r="BP1697" t="s">
        <v>82</v>
      </c>
      <c r="BQ1697" t="s">
        <v>82</v>
      </c>
    </row>
    <row r="1698" spans="1:69" x14ac:dyDescent="0.2">
      <c r="A1698" s="5">
        <v>0</v>
      </c>
      <c r="B1698" t="s">
        <v>24714</v>
      </c>
      <c r="C1698" t="s">
        <v>24715</v>
      </c>
      <c r="D1698" t="s">
        <v>24716</v>
      </c>
      <c r="E1698" t="s">
        <v>24717</v>
      </c>
      <c r="F1698" t="s">
        <v>73</v>
      </c>
      <c r="G1698" t="s">
        <v>24718</v>
      </c>
      <c r="H1698" s="1">
        <v>43445</v>
      </c>
      <c r="I1698" s="1">
        <v>43480</v>
      </c>
      <c r="J1698" t="b">
        <v>0</v>
      </c>
      <c r="K1698" t="s">
        <v>75</v>
      </c>
      <c r="L1698" t="s">
        <v>465</v>
      </c>
      <c r="M1698" t="s">
        <v>90</v>
      </c>
      <c r="N1698">
        <v>40</v>
      </c>
      <c r="O1698" t="s">
        <v>24719</v>
      </c>
      <c r="P1698" t="s">
        <v>288</v>
      </c>
      <c r="Q1698" t="s">
        <v>3840</v>
      </c>
      <c r="R1698" t="s">
        <v>81</v>
      </c>
      <c r="S1698" t="s">
        <v>82</v>
      </c>
      <c r="T1698" s="1">
        <v>43445</v>
      </c>
      <c r="U1698" t="s">
        <v>12240</v>
      </c>
      <c r="V1698" t="s">
        <v>106</v>
      </c>
      <c r="W1698" s="2">
        <v>43738</v>
      </c>
      <c r="X1698" t="s">
        <v>24720</v>
      </c>
      <c r="Y1698" t="s">
        <v>81</v>
      </c>
      <c r="Z1698" t="s">
        <v>24721</v>
      </c>
      <c r="AA1698" t="s">
        <v>82</v>
      </c>
      <c r="AB1698" t="s">
        <v>81</v>
      </c>
      <c r="AC1698" t="s">
        <v>81</v>
      </c>
      <c r="AD1698" t="s">
        <v>24719</v>
      </c>
      <c r="AE1698" t="s">
        <v>81</v>
      </c>
      <c r="AF1698" t="s">
        <v>24721</v>
      </c>
      <c r="AG1698" t="s">
        <v>82</v>
      </c>
      <c r="AH1698" t="s">
        <v>81</v>
      </c>
      <c r="AI1698" t="s">
        <v>81</v>
      </c>
      <c r="AJ1698" t="s">
        <v>24719</v>
      </c>
      <c r="AK1698" t="s">
        <v>110</v>
      </c>
      <c r="AL1698" t="s">
        <v>82</v>
      </c>
      <c r="AM1698" t="s">
        <v>88</v>
      </c>
      <c r="AN1698" t="s">
        <v>2325</v>
      </c>
      <c r="AO1698" t="s">
        <v>90</v>
      </c>
      <c r="AP1698" t="s">
        <v>91</v>
      </c>
      <c r="AQ1698" t="s">
        <v>24722</v>
      </c>
      <c r="AR1698" t="s">
        <v>82</v>
      </c>
      <c r="AS1698" t="s">
        <v>24723</v>
      </c>
      <c r="AT1698" t="s">
        <v>24724</v>
      </c>
      <c r="AU1698" t="s">
        <v>81</v>
      </c>
      <c r="AV1698" t="s">
        <v>82</v>
      </c>
      <c r="AW1698" t="s">
        <v>82</v>
      </c>
      <c r="AX1698" t="s">
        <v>82</v>
      </c>
      <c r="AY1698" t="s">
        <v>82</v>
      </c>
      <c r="AZ1698" t="s">
        <v>82</v>
      </c>
      <c r="BA1698" t="s">
        <v>82</v>
      </c>
      <c r="BB1698" t="s">
        <v>82</v>
      </c>
      <c r="BC1698" t="s">
        <v>82</v>
      </c>
      <c r="BD1698" t="s">
        <v>82</v>
      </c>
      <c r="BE1698" t="s">
        <v>82</v>
      </c>
      <c r="BF1698" t="s">
        <v>82</v>
      </c>
      <c r="BG1698" t="s">
        <v>82</v>
      </c>
      <c r="BH1698" t="s">
        <v>82</v>
      </c>
      <c r="BI1698" t="s">
        <v>82</v>
      </c>
      <c r="BJ1698" t="s">
        <v>82</v>
      </c>
      <c r="BK1698" t="s">
        <v>82</v>
      </c>
      <c r="BL1698" t="s">
        <v>82</v>
      </c>
      <c r="BM1698" t="s">
        <v>82</v>
      </c>
      <c r="BN1698" t="s">
        <v>82</v>
      </c>
      <c r="BO1698" t="s">
        <v>82</v>
      </c>
      <c r="BP1698" t="s">
        <v>82</v>
      </c>
      <c r="BQ1698" t="s">
        <v>82</v>
      </c>
    </row>
    <row r="1699" spans="1:69" x14ac:dyDescent="0.2">
      <c r="A1699" s="5">
        <v>0</v>
      </c>
      <c r="B1699" t="s">
        <v>24725</v>
      </c>
      <c r="C1699" t="s">
        <v>24726</v>
      </c>
      <c r="D1699" t="s">
        <v>24727</v>
      </c>
      <c r="E1699" t="s">
        <v>24728</v>
      </c>
      <c r="F1699" t="s">
        <v>73</v>
      </c>
      <c r="G1699" t="s">
        <v>24729</v>
      </c>
      <c r="H1699" s="1">
        <v>43812</v>
      </c>
      <c r="I1699" s="1">
        <v>43852</v>
      </c>
      <c r="J1699" t="b">
        <v>0</v>
      </c>
      <c r="K1699" t="s">
        <v>75</v>
      </c>
      <c r="L1699" t="s">
        <v>482</v>
      </c>
      <c r="M1699" t="s">
        <v>90</v>
      </c>
      <c r="N1699">
        <v>180</v>
      </c>
      <c r="O1699" t="s">
        <v>22033</v>
      </c>
      <c r="P1699" t="s">
        <v>79</v>
      </c>
      <c r="Q1699" t="s">
        <v>24730</v>
      </c>
      <c r="R1699" t="s">
        <v>81</v>
      </c>
      <c r="S1699" t="s">
        <v>82</v>
      </c>
      <c r="T1699" s="1">
        <v>43812</v>
      </c>
      <c r="U1699" t="s">
        <v>11318</v>
      </c>
      <c r="V1699" t="s">
        <v>1570</v>
      </c>
      <c r="W1699" s="2">
        <v>44067</v>
      </c>
      <c r="X1699" t="s">
        <v>24731</v>
      </c>
      <c r="Y1699" t="s">
        <v>227</v>
      </c>
      <c r="Z1699" t="s">
        <v>24732</v>
      </c>
      <c r="AA1699" t="s">
        <v>82</v>
      </c>
      <c r="AB1699" t="s">
        <v>24733</v>
      </c>
      <c r="AC1699" t="s">
        <v>24734</v>
      </c>
      <c r="AD1699" t="s">
        <v>22038</v>
      </c>
      <c r="AE1699" t="s">
        <v>227</v>
      </c>
      <c r="AF1699" t="s">
        <v>24732</v>
      </c>
      <c r="AG1699" t="s">
        <v>82</v>
      </c>
      <c r="AH1699" t="s">
        <v>24733</v>
      </c>
      <c r="AI1699" t="s">
        <v>24734</v>
      </c>
      <c r="AJ1699" t="s">
        <v>22038</v>
      </c>
      <c r="AK1699" t="s">
        <v>296</v>
      </c>
      <c r="AL1699" t="s">
        <v>24735</v>
      </c>
      <c r="AM1699" t="s">
        <v>88</v>
      </c>
      <c r="AN1699" t="s">
        <v>5544</v>
      </c>
      <c r="AO1699" t="s">
        <v>1993</v>
      </c>
      <c r="AP1699" t="s">
        <v>91</v>
      </c>
      <c r="AQ1699" t="s">
        <v>24736</v>
      </c>
      <c r="AR1699" t="s">
        <v>82</v>
      </c>
      <c r="AS1699" t="s">
        <v>24737</v>
      </c>
      <c r="AT1699" t="s">
        <v>24738</v>
      </c>
      <c r="AU1699" t="s">
        <v>81</v>
      </c>
      <c r="AV1699" t="s">
        <v>82</v>
      </c>
      <c r="AW1699" t="s">
        <v>82</v>
      </c>
      <c r="AX1699" t="s">
        <v>82</v>
      </c>
      <c r="AY1699" t="s">
        <v>82</v>
      </c>
      <c r="AZ1699" t="s">
        <v>82</v>
      </c>
      <c r="BA1699" t="s">
        <v>82</v>
      </c>
      <c r="BB1699" t="s">
        <v>82</v>
      </c>
      <c r="BC1699" t="s">
        <v>82</v>
      </c>
      <c r="BD1699" t="s">
        <v>82</v>
      </c>
      <c r="BE1699" t="s">
        <v>82</v>
      </c>
      <c r="BF1699" t="s">
        <v>82</v>
      </c>
      <c r="BG1699" t="s">
        <v>82</v>
      </c>
      <c r="BH1699" t="s">
        <v>82</v>
      </c>
      <c r="BI1699" t="s">
        <v>82</v>
      </c>
      <c r="BJ1699" t="s">
        <v>82</v>
      </c>
      <c r="BK1699" t="s">
        <v>82</v>
      </c>
      <c r="BL1699" t="s">
        <v>82</v>
      </c>
      <c r="BM1699" t="s">
        <v>82</v>
      </c>
      <c r="BN1699" t="s">
        <v>82</v>
      </c>
      <c r="BO1699" t="s">
        <v>82</v>
      </c>
      <c r="BP1699" t="s">
        <v>82</v>
      </c>
      <c r="BQ1699" t="s">
        <v>82</v>
      </c>
    </row>
    <row r="1700" spans="1:69" x14ac:dyDescent="0.2">
      <c r="A1700" s="5">
        <v>1</v>
      </c>
      <c r="B1700" t="s">
        <v>24739</v>
      </c>
      <c r="C1700" t="s">
        <v>24740</v>
      </c>
      <c r="D1700" t="s">
        <v>24741</v>
      </c>
      <c r="E1700" t="s">
        <v>24742</v>
      </c>
      <c r="F1700" t="s">
        <v>73</v>
      </c>
      <c r="G1700" t="s">
        <v>24743</v>
      </c>
      <c r="H1700" s="1">
        <v>43291</v>
      </c>
      <c r="I1700" s="1">
        <v>43252</v>
      </c>
      <c r="J1700" t="b">
        <v>0</v>
      </c>
      <c r="K1700" t="s">
        <v>75</v>
      </c>
      <c r="L1700" t="s">
        <v>419</v>
      </c>
      <c r="M1700" t="s">
        <v>90</v>
      </c>
      <c r="N1700">
        <v>26</v>
      </c>
      <c r="O1700" t="s">
        <v>24744</v>
      </c>
      <c r="P1700" t="s">
        <v>365</v>
      </c>
      <c r="Q1700" t="s">
        <v>1754</v>
      </c>
      <c r="R1700" t="s">
        <v>81</v>
      </c>
      <c r="S1700" t="s">
        <v>82</v>
      </c>
      <c r="T1700" s="1">
        <v>43291</v>
      </c>
      <c r="U1700" t="s">
        <v>7813</v>
      </c>
      <c r="V1700" t="s">
        <v>84</v>
      </c>
      <c r="W1700" s="2">
        <v>43724</v>
      </c>
      <c r="X1700" t="s">
        <v>24745</v>
      </c>
      <c r="Y1700" t="s">
        <v>148</v>
      </c>
      <c r="Z1700" t="s">
        <v>24746</v>
      </c>
      <c r="AA1700" t="s">
        <v>82</v>
      </c>
      <c r="AB1700" t="s">
        <v>24747</v>
      </c>
      <c r="AC1700" t="s">
        <v>24748</v>
      </c>
      <c r="AD1700" t="s">
        <v>24749</v>
      </c>
      <c r="AE1700" t="s">
        <v>148</v>
      </c>
      <c r="AF1700" t="s">
        <v>24746</v>
      </c>
      <c r="AG1700" t="s">
        <v>82</v>
      </c>
      <c r="AH1700" t="s">
        <v>24747</v>
      </c>
      <c r="AI1700" t="s">
        <v>24748</v>
      </c>
      <c r="AJ1700" t="s">
        <v>24749</v>
      </c>
      <c r="AK1700" t="s">
        <v>296</v>
      </c>
      <c r="AL1700" t="s">
        <v>82</v>
      </c>
      <c r="AM1700" t="s">
        <v>88</v>
      </c>
      <c r="AN1700" t="s">
        <v>154</v>
      </c>
      <c r="AO1700" t="s">
        <v>90</v>
      </c>
      <c r="AP1700" t="s">
        <v>91</v>
      </c>
      <c r="AQ1700" t="s">
        <v>24750</v>
      </c>
      <c r="AR1700" t="s">
        <v>82</v>
      </c>
      <c r="AS1700" t="s">
        <v>24751</v>
      </c>
      <c r="AT1700" t="s">
        <v>24752</v>
      </c>
      <c r="AU1700" t="s">
        <v>81</v>
      </c>
      <c r="AV1700" t="s">
        <v>82</v>
      </c>
      <c r="AW1700" t="s">
        <v>82</v>
      </c>
      <c r="AX1700" t="s">
        <v>82</v>
      </c>
      <c r="AY1700" t="s">
        <v>82</v>
      </c>
      <c r="AZ1700" t="s">
        <v>82</v>
      </c>
      <c r="BA1700" t="s">
        <v>82</v>
      </c>
      <c r="BB1700" t="s">
        <v>82</v>
      </c>
      <c r="BC1700" t="s">
        <v>82</v>
      </c>
      <c r="BD1700" t="s">
        <v>82</v>
      </c>
      <c r="BE1700" t="s">
        <v>82</v>
      </c>
      <c r="BF1700" t="s">
        <v>82</v>
      </c>
      <c r="BG1700" t="s">
        <v>82</v>
      </c>
      <c r="BH1700" t="s">
        <v>82</v>
      </c>
      <c r="BI1700" t="s">
        <v>82</v>
      </c>
      <c r="BJ1700" t="s">
        <v>82</v>
      </c>
      <c r="BK1700" t="s">
        <v>82</v>
      </c>
      <c r="BL1700" t="s">
        <v>82</v>
      </c>
      <c r="BM1700" t="s">
        <v>82</v>
      </c>
      <c r="BN1700" t="s">
        <v>82</v>
      </c>
      <c r="BO1700" t="s">
        <v>82</v>
      </c>
      <c r="BP1700" t="s">
        <v>82</v>
      </c>
      <c r="BQ1700" t="s">
        <v>82</v>
      </c>
    </row>
    <row r="1701" spans="1:69" x14ac:dyDescent="0.2">
      <c r="A1701" s="5">
        <v>1</v>
      </c>
      <c r="B1701" t="s">
        <v>24753</v>
      </c>
      <c r="C1701" t="s">
        <v>24754</v>
      </c>
      <c r="D1701" t="s">
        <v>24755</v>
      </c>
      <c r="E1701" t="s">
        <v>24756</v>
      </c>
      <c r="F1701" t="s">
        <v>120</v>
      </c>
      <c r="G1701" t="s">
        <v>24757</v>
      </c>
      <c r="H1701" s="1">
        <v>43004</v>
      </c>
      <c r="I1701" s="1">
        <v>43018</v>
      </c>
      <c r="J1701" t="b">
        <v>0</v>
      </c>
      <c r="K1701" t="s">
        <v>75</v>
      </c>
      <c r="L1701" t="s">
        <v>122</v>
      </c>
      <c r="M1701" t="s">
        <v>123</v>
      </c>
      <c r="N1701">
        <v>100</v>
      </c>
      <c r="O1701" t="s">
        <v>24758</v>
      </c>
      <c r="P1701" t="s">
        <v>125</v>
      </c>
      <c r="Q1701" t="s">
        <v>6992</v>
      </c>
      <c r="R1701" t="s">
        <v>81</v>
      </c>
      <c r="S1701" t="s">
        <v>82</v>
      </c>
      <c r="T1701" s="1">
        <v>43004</v>
      </c>
      <c r="U1701" s="1">
        <v>43018</v>
      </c>
      <c r="V1701" t="s">
        <v>127</v>
      </c>
      <c r="W1701" s="2">
        <v>43745</v>
      </c>
      <c r="X1701" t="s">
        <v>82</v>
      </c>
      <c r="Y1701" t="s">
        <v>81</v>
      </c>
      <c r="Z1701" t="s">
        <v>24759</v>
      </c>
      <c r="AA1701" t="s">
        <v>24760</v>
      </c>
      <c r="AB1701" t="s">
        <v>24761</v>
      </c>
      <c r="AC1701">
        <v>922837701</v>
      </c>
      <c r="AD1701" t="s">
        <v>24762</v>
      </c>
      <c r="AE1701" t="s">
        <v>81</v>
      </c>
      <c r="AF1701" t="s">
        <v>24763</v>
      </c>
      <c r="AG1701" t="s">
        <v>24764</v>
      </c>
      <c r="AH1701" t="s">
        <v>24765</v>
      </c>
      <c r="AI1701" t="s">
        <v>24766</v>
      </c>
      <c r="AJ1701" t="s">
        <v>24767</v>
      </c>
      <c r="AK1701" t="s">
        <v>128</v>
      </c>
      <c r="AL1701" t="s">
        <v>24768</v>
      </c>
      <c r="AM1701" t="s">
        <v>24769</v>
      </c>
      <c r="AN1701" t="s">
        <v>335</v>
      </c>
      <c r="AO1701" t="s">
        <v>123</v>
      </c>
      <c r="AP1701" t="s">
        <v>132</v>
      </c>
      <c r="AQ1701" t="s">
        <v>395</v>
      </c>
      <c r="AR1701" t="s">
        <v>24770</v>
      </c>
      <c r="AS1701" t="s">
        <v>24771</v>
      </c>
      <c r="AT1701" t="s">
        <v>24772</v>
      </c>
      <c r="AU1701" t="s">
        <v>81</v>
      </c>
      <c r="AV1701" t="s">
        <v>82</v>
      </c>
      <c r="AW1701" t="s">
        <v>81</v>
      </c>
      <c r="AX1701" t="s">
        <v>81</v>
      </c>
      <c r="AY1701" t="s">
        <v>81</v>
      </c>
      <c r="AZ1701" t="s">
        <v>81</v>
      </c>
      <c r="BA1701" t="s">
        <v>82</v>
      </c>
      <c r="BB1701" s="1">
        <v>1</v>
      </c>
      <c r="BC1701" t="s">
        <v>81</v>
      </c>
      <c r="BD1701" t="s">
        <v>81</v>
      </c>
      <c r="BE1701" t="s">
        <v>81</v>
      </c>
      <c r="BF1701" t="s">
        <v>81</v>
      </c>
      <c r="BG1701" t="s">
        <v>81</v>
      </c>
      <c r="BH1701" t="s">
        <v>81</v>
      </c>
      <c r="BI1701" t="s">
        <v>81</v>
      </c>
      <c r="BJ1701" s="1">
        <v>43049</v>
      </c>
      <c r="BK1701" t="s">
        <v>82</v>
      </c>
      <c r="BL1701" t="s">
        <v>399</v>
      </c>
      <c r="BM1701" t="s">
        <v>201</v>
      </c>
      <c r="BN1701" t="s">
        <v>81</v>
      </c>
      <c r="BO1701" t="s">
        <v>81</v>
      </c>
      <c r="BP1701" t="s">
        <v>81</v>
      </c>
      <c r="BQ1701" t="s">
        <v>81</v>
      </c>
    </row>
    <row r="1702" spans="1:69" x14ac:dyDescent="0.2">
      <c r="A1702" s="5">
        <v>0</v>
      </c>
      <c r="B1702" t="s">
        <v>24773</v>
      </c>
      <c r="C1702" t="s">
        <v>24774</v>
      </c>
      <c r="D1702" t="s">
        <v>24775</v>
      </c>
      <c r="E1702" t="s">
        <v>24776</v>
      </c>
      <c r="F1702" t="s">
        <v>73</v>
      </c>
      <c r="G1702" t="s">
        <v>24777</v>
      </c>
      <c r="H1702" s="1">
        <v>43085</v>
      </c>
      <c r="I1702" s="1">
        <v>42917</v>
      </c>
      <c r="J1702" t="b">
        <v>0</v>
      </c>
      <c r="K1702" t="s">
        <v>75</v>
      </c>
      <c r="L1702" t="s">
        <v>465</v>
      </c>
      <c r="M1702" t="s">
        <v>90</v>
      </c>
      <c r="N1702">
        <v>36</v>
      </c>
      <c r="O1702" t="s">
        <v>24778</v>
      </c>
      <c r="P1702" t="s">
        <v>3171</v>
      </c>
      <c r="Q1702" t="s">
        <v>24779</v>
      </c>
      <c r="R1702" t="s">
        <v>81</v>
      </c>
      <c r="S1702" t="s">
        <v>82</v>
      </c>
      <c r="T1702" s="1">
        <v>43085</v>
      </c>
      <c r="U1702" t="s">
        <v>6063</v>
      </c>
      <c r="V1702" t="s">
        <v>1305</v>
      </c>
      <c r="W1702" s="2">
        <v>43913</v>
      </c>
      <c r="X1702" t="s">
        <v>24780</v>
      </c>
      <c r="Y1702" t="s">
        <v>273</v>
      </c>
      <c r="Z1702" t="s">
        <v>24781</v>
      </c>
      <c r="AA1702" t="s">
        <v>82</v>
      </c>
      <c r="AB1702" t="s">
        <v>24782</v>
      </c>
      <c r="AC1702" t="s">
        <v>24783</v>
      </c>
      <c r="AD1702" t="s">
        <v>24784</v>
      </c>
      <c r="AE1702" t="s">
        <v>273</v>
      </c>
      <c r="AF1702" t="s">
        <v>24781</v>
      </c>
      <c r="AG1702" t="s">
        <v>82</v>
      </c>
      <c r="AH1702" t="s">
        <v>24782</v>
      </c>
      <c r="AI1702" t="s">
        <v>24783</v>
      </c>
      <c r="AJ1702" t="s">
        <v>24784</v>
      </c>
      <c r="AK1702" t="s">
        <v>296</v>
      </c>
      <c r="AL1702" t="s">
        <v>82</v>
      </c>
      <c r="AM1702" t="s">
        <v>88</v>
      </c>
      <c r="AN1702" t="s">
        <v>90</v>
      </c>
      <c r="AO1702" t="s">
        <v>20161</v>
      </c>
      <c r="AP1702" t="s">
        <v>91</v>
      </c>
      <c r="AQ1702" t="s">
        <v>24785</v>
      </c>
      <c r="AR1702" t="s">
        <v>82</v>
      </c>
      <c r="AS1702" t="s">
        <v>24786</v>
      </c>
      <c r="AT1702" t="s">
        <v>24787</v>
      </c>
      <c r="AU1702" t="s">
        <v>81</v>
      </c>
      <c r="AV1702" t="s">
        <v>82</v>
      </c>
      <c r="AW1702" t="s">
        <v>82</v>
      </c>
      <c r="AX1702" t="s">
        <v>82</v>
      </c>
      <c r="AY1702" t="s">
        <v>82</v>
      </c>
      <c r="AZ1702" t="s">
        <v>82</v>
      </c>
      <c r="BA1702" t="s">
        <v>82</v>
      </c>
      <c r="BB1702" t="s">
        <v>82</v>
      </c>
      <c r="BC1702" t="s">
        <v>82</v>
      </c>
      <c r="BD1702" t="s">
        <v>82</v>
      </c>
      <c r="BE1702" t="s">
        <v>82</v>
      </c>
      <c r="BF1702" t="s">
        <v>82</v>
      </c>
      <c r="BG1702" t="s">
        <v>82</v>
      </c>
      <c r="BH1702" t="s">
        <v>82</v>
      </c>
      <c r="BI1702" t="s">
        <v>82</v>
      </c>
      <c r="BJ1702" t="s">
        <v>82</v>
      </c>
      <c r="BK1702" t="s">
        <v>82</v>
      </c>
      <c r="BL1702" t="s">
        <v>82</v>
      </c>
      <c r="BM1702" t="s">
        <v>82</v>
      </c>
      <c r="BN1702" t="s">
        <v>82</v>
      </c>
      <c r="BO1702" t="s">
        <v>82</v>
      </c>
      <c r="BP1702" t="s">
        <v>82</v>
      </c>
      <c r="BQ1702" t="s">
        <v>82</v>
      </c>
    </row>
    <row r="1703" spans="1:69" x14ac:dyDescent="0.2">
      <c r="A1703" s="5">
        <v>0</v>
      </c>
      <c r="B1703" t="s">
        <v>24788</v>
      </c>
      <c r="C1703" t="s">
        <v>24789</v>
      </c>
      <c r="D1703" t="s">
        <v>24790</v>
      </c>
      <c r="E1703" t="s">
        <v>24791</v>
      </c>
      <c r="F1703" t="s">
        <v>73</v>
      </c>
      <c r="G1703" t="s">
        <v>24792</v>
      </c>
      <c r="H1703" s="1">
        <v>42954</v>
      </c>
      <c r="I1703" s="1">
        <v>42984</v>
      </c>
      <c r="J1703" t="b">
        <v>0</v>
      </c>
      <c r="K1703" t="s">
        <v>75</v>
      </c>
      <c r="L1703" t="s">
        <v>431</v>
      </c>
      <c r="M1703" t="s">
        <v>90</v>
      </c>
      <c r="N1703">
        <v>25531</v>
      </c>
      <c r="O1703" t="s">
        <v>437</v>
      </c>
      <c r="P1703" t="s">
        <v>79</v>
      </c>
      <c r="Q1703" t="s">
        <v>24793</v>
      </c>
      <c r="R1703" t="s">
        <v>81</v>
      </c>
      <c r="S1703" t="s">
        <v>82</v>
      </c>
      <c r="T1703" s="1">
        <v>42954</v>
      </c>
      <c r="U1703" t="s">
        <v>8890</v>
      </c>
      <c r="V1703" t="s">
        <v>168</v>
      </c>
      <c r="W1703" s="2">
        <v>43661</v>
      </c>
      <c r="X1703" t="s">
        <v>24794</v>
      </c>
      <c r="Y1703" t="s">
        <v>81</v>
      </c>
      <c r="Z1703" t="s">
        <v>436</v>
      </c>
      <c r="AA1703" t="s">
        <v>82</v>
      </c>
      <c r="AB1703" t="s">
        <v>81</v>
      </c>
      <c r="AC1703" t="s">
        <v>81</v>
      </c>
      <c r="AD1703" t="s">
        <v>437</v>
      </c>
      <c r="AE1703" t="s">
        <v>81</v>
      </c>
      <c r="AF1703" t="s">
        <v>436</v>
      </c>
      <c r="AG1703" t="s">
        <v>82</v>
      </c>
      <c r="AH1703" t="s">
        <v>81</v>
      </c>
      <c r="AI1703" t="s">
        <v>81</v>
      </c>
      <c r="AJ1703" t="s">
        <v>437</v>
      </c>
      <c r="AK1703" t="s">
        <v>110</v>
      </c>
      <c r="AL1703" t="s">
        <v>432</v>
      </c>
      <c r="AM1703" t="s">
        <v>88</v>
      </c>
      <c r="AN1703" t="s">
        <v>439</v>
      </c>
      <c r="AO1703" t="s">
        <v>2057</v>
      </c>
      <c r="AP1703" t="s">
        <v>91</v>
      </c>
      <c r="AQ1703" t="s">
        <v>24795</v>
      </c>
      <c r="AR1703" t="s">
        <v>82</v>
      </c>
      <c r="AS1703" t="s">
        <v>24796</v>
      </c>
      <c r="AT1703" t="s">
        <v>82</v>
      </c>
      <c r="AU1703" t="s">
        <v>81</v>
      </c>
      <c r="AV1703" t="s">
        <v>82</v>
      </c>
      <c r="AW1703" t="s">
        <v>82</v>
      </c>
      <c r="AX1703" t="s">
        <v>82</v>
      </c>
      <c r="AY1703" t="s">
        <v>82</v>
      </c>
      <c r="AZ1703" t="s">
        <v>82</v>
      </c>
      <c r="BA1703" t="s">
        <v>82</v>
      </c>
      <c r="BB1703" t="s">
        <v>82</v>
      </c>
      <c r="BC1703" t="s">
        <v>82</v>
      </c>
      <c r="BD1703" t="s">
        <v>82</v>
      </c>
      <c r="BE1703" t="s">
        <v>82</v>
      </c>
      <c r="BF1703" t="s">
        <v>82</v>
      </c>
      <c r="BG1703" t="s">
        <v>82</v>
      </c>
      <c r="BH1703" t="s">
        <v>82</v>
      </c>
      <c r="BI1703" t="s">
        <v>82</v>
      </c>
      <c r="BJ1703" t="s">
        <v>82</v>
      </c>
      <c r="BK1703" t="s">
        <v>82</v>
      </c>
      <c r="BL1703" t="s">
        <v>82</v>
      </c>
      <c r="BM1703" t="s">
        <v>82</v>
      </c>
      <c r="BN1703" t="s">
        <v>82</v>
      </c>
      <c r="BO1703" t="s">
        <v>82</v>
      </c>
      <c r="BP1703" t="s">
        <v>82</v>
      </c>
      <c r="BQ1703" t="s">
        <v>82</v>
      </c>
    </row>
    <row r="1704" spans="1:69" x14ac:dyDescent="0.2">
      <c r="A1704" s="5">
        <v>1</v>
      </c>
      <c r="B1704" t="s">
        <v>24797</v>
      </c>
      <c r="C1704" t="s">
        <v>24798</v>
      </c>
      <c r="D1704" t="s">
        <v>24799</v>
      </c>
      <c r="E1704" t="s">
        <v>24800</v>
      </c>
      <c r="F1704" t="s">
        <v>1432</v>
      </c>
      <c r="G1704" t="s">
        <v>24801</v>
      </c>
      <c r="H1704" s="1">
        <v>42754</v>
      </c>
      <c r="I1704" s="1">
        <v>42317</v>
      </c>
      <c r="J1704" t="b">
        <v>0</v>
      </c>
      <c r="K1704" t="s">
        <v>75</v>
      </c>
      <c r="L1704" t="s">
        <v>2350</v>
      </c>
      <c r="M1704" t="s">
        <v>90</v>
      </c>
      <c r="N1704">
        <v>50</v>
      </c>
      <c r="O1704" t="s">
        <v>24802</v>
      </c>
      <c r="P1704" t="s">
        <v>670</v>
      </c>
      <c r="Q1704" t="s">
        <v>24803</v>
      </c>
      <c r="R1704" t="s">
        <v>81</v>
      </c>
      <c r="S1704">
        <v>1</v>
      </c>
      <c r="T1704" s="1">
        <v>42754</v>
      </c>
      <c r="U1704" s="1">
        <v>42317</v>
      </c>
      <c r="V1704" t="s">
        <v>1438</v>
      </c>
      <c r="W1704" s="2">
        <v>44139</v>
      </c>
      <c r="X1704" t="s">
        <v>1439</v>
      </c>
      <c r="Y1704" t="s">
        <v>24804</v>
      </c>
      <c r="Z1704" t="s">
        <v>81</v>
      </c>
      <c r="AA1704" t="s">
        <v>24805</v>
      </c>
      <c r="AB1704" t="s">
        <v>24806</v>
      </c>
      <c r="AC1704">
        <v>9815594343</v>
      </c>
      <c r="AD1704" t="s">
        <v>24807</v>
      </c>
      <c r="AE1704" t="s">
        <v>24804</v>
      </c>
      <c r="AF1704" t="s">
        <v>81</v>
      </c>
      <c r="AG1704" t="s">
        <v>24805</v>
      </c>
      <c r="AH1704" t="s">
        <v>24806</v>
      </c>
      <c r="AI1704">
        <v>9815594343</v>
      </c>
      <c r="AJ1704" t="s">
        <v>24807</v>
      </c>
      <c r="AK1704" t="s">
        <v>1444</v>
      </c>
      <c r="AL1704" t="s">
        <v>82</v>
      </c>
      <c r="AM1704" t="s">
        <v>24807</v>
      </c>
      <c r="AN1704" t="s">
        <v>81</v>
      </c>
      <c r="AO1704" t="s">
        <v>81</v>
      </c>
      <c r="AP1704" t="s">
        <v>81</v>
      </c>
      <c r="AQ1704" t="s">
        <v>24808</v>
      </c>
      <c r="AR1704" t="s">
        <v>24809</v>
      </c>
      <c r="AS1704" t="s">
        <v>24810</v>
      </c>
      <c r="AT1704" t="s">
        <v>24811</v>
      </c>
      <c r="AU1704" t="s">
        <v>81</v>
      </c>
      <c r="AV1704" t="s">
        <v>82</v>
      </c>
      <c r="AW1704" t="s">
        <v>81</v>
      </c>
      <c r="AX1704" t="s">
        <v>81</v>
      </c>
      <c r="AY1704" t="s">
        <v>81</v>
      </c>
      <c r="AZ1704" t="s">
        <v>81</v>
      </c>
      <c r="BA1704" t="s">
        <v>82</v>
      </c>
      <c r="BB1704" s="1">
        <v>1</v>
      </c>
      <c r="BC1704" t="s">
        <v>81</v>
      </c>
      <c r="BD1704" t="s">
        <v>81</v>
      </c>
      <c r="BE1704" t="s">
        <v>81</v>
      </c>
      <c r="BF1704" t="s">
        <v>81</v>
      </c>
      <c r="BG1704" t="s">
        <v>81</v>
      </c>
      <c r="BH1704" t="s">
        <v>81</v>
      </c>
      <c r="BI1704" t="s">
        <v>81</v>
      </c>
      <c r="BJ1704" t="s">
        <v>82</v>
      </c>
      <c r="BK1704" t="s">
        <v>82</v>
      </c>
      <c r="BL1704" t="s">
        <v>200</v>
      </c>
      <c r="BM1704" t="s">
        <v>24812</v>
      </c>
      <c r="BN1704" t="s">
        <v>81</v>
      </c>
      <c r="BO1704" t="s">
        <v>24813</v>
      </c>
      <c r="BP1704" t="s">
        <v>81</v>
      </c>
      <c r="BQ1704" t="s">
        <v>81</v>
      </c>
    </row>
    <row r="1705" spans="1:69" x14ac:dyDescent="0.2">
      <c r="A1705" s="5">
        <v>0</v>
      </c>
      <c r="B1705" t="s">
        <v>24814</v>
      </c>
      <c r="C1705" t="s">
        <v>24815</v>
      </c>
      <c r="D1705" t="s">
        <v>24816</v>
      </c>
      <c r="E1705" t="s">
        <v>24817</v>
      </c>
      <c r="F1705" t="s">
        <v>73</v>
      </c>
      <c r="G1705" t="s">
        <v>24818</v>
      </c>
      <c r="H1705" s="1">
        <v>42649</v>
      </c>
      <c r="I1705" s="1">
        <v>42644</v>
      </c>
      <c r="J1705" t="b">
        <v>1</v>
      </c>
      <c r="K1705" t="s">
        <v>75</v>
      </c>
      <c r="L1705" t="s">
        <v>4126</v>
      </c>
      <c r="M1705" t="s">
        <v>90</v>
      </c>
      <c r="N1705">
        <v>305</v>
      </c>
      <c r="O1705" t="s">
        <v>7606</v>
      </c>
      <c r="P1705" t="s">
        <v>79</v>
      </c>
      <c r="Q1705" t="s">
        <v>8785</v>
      </c>
      <c r="R1705" t="s">
        <v>81</v>
      </c>
      <c r="S1705" t="s">
        <v>82</v>
      </c>
      <c r="T1705" s="1">
        <v>42649</v>
      </c>
      <c r="U1705" s="3">
        <v>42644</v>
      </c>
      <c r="V1705" t="s">
        <v>271</v>
      </c>
      <c r="W1705" s="2">
        <v>43129</v>
      </c>
      <c r="X1705">
        <v>201605155</v>
      </c>
      <c r="Y1705" t="s">
        <v>81</v>
      </c>
      <c r="Z1705" t="s">
        <v>7608</v>
      </c>
      <c r="AA1705" t="s">
        <v>82</v>
      </c>
      <c r="AB1705" t="s">
        <v>81</v>
      </c>
      <c r="AC1705" t="s">
        <v>81</v>
      </c>
      <c r="AD1705" t="s">
        <v>2496</v>
      </c>
      <c r="AE1705" t="s">
        <v>81</v>
      </c>
      <c r="AF1705" t="s">
        <v>7608</v>
      </c>
      <c r="AG1705" t="s">
        <v>82</v>
      </c>
      <c r="AH1705" t="s">
        <v>81</v>
      </c>
      <c r="AI1705" t="s">
        <v>81</v>
      </c>
      <c r="AJ1705" t="s">
        <v>2496</v>
      </c>
      <c r="AK1705" t="s">
        <v>110</v>
      </c>
      <c r="AL1705" t="s">
        <v>82</v>
      </c>
      <c r="AM1705" t="s">
        <v>88</v>
      </c>
      <c r="AN1705" t="s">
        <v>154</v>
      </c>
      <c r="AO1705" t="s">
        <v>90</v>
      </c>
      <c r="AP1705" t="s">
        <v>91</v>
      </c>
      <c r="AQ1705" t="s">
        <v>24819</v>
      </c>
      <c r="AR1705" t="s">
        <v>82</v>
      </c>
      <c r="AS1705" t="s">
        <v>24820</v>
      </c>
      <c r="AT1705" t="s">
        <v>24821</v>
      </c>
      <c r="AU1705" t="s">
        <v>81</v>
      </c>
      <c r="AV1705" t="s">
        <v>82</v>
      </c>
      <c r="AW1705" t="s">
        <v>82</v>
      </c>
      <c r="AX1705" t="s">
        <v>82</v>
      </c>
      <c r="AY1705" t="s">
        <v>82</v>
      </c>
      <c r="AZ1705" t="s">
        <v>82</v>
      </c>
      <c r="BA1705" t="s">
        <v>82</v>
      </c>
      <c r="BB1705" t="s">
        <v>82</v>
      </c>
      <c r="BC1705" t="s">
        <v>82</v>
      </c>
      <c r="BD1705" t="s">
        <v>82</v>
      </c>
      <c r="BE1705" t="s">
        <v>82</v>
      </c>
      <c r="BF1705" t="s">
        <v>82</v>
      </c>
      <c r="BG1705" t="s">
        <v>82</v>
      </c>
      <c r="BH1705" t="s">
        <v>82</v>
      </c>
      <c r="BI1705" t="s">
        <v>82</v>
      </c>
      <c r="BJ1705" t="s">
        <v>82</v>
      </c>
      <c r="BK1705" t="s">
        <v>82</v>
      </c>
      <c r="BL1705" t="s">
        <v>82</v>
      </c>
      <c r="BM1705" t="s">
        <v>82</v>
      </c>
      <c r="BN1705" t="s">
        <v>82</v>
      </c>
      <c r="BO1705" t="s">
        <v>82</v>
      </c>
      <c r="BP1705" t="s">
        <v>82</v>
      </c>
      <c r="BQ1705" t="s">
        <v>82</v>
      </c>
    </row>
    <row r="1706" spans="1:69" x14ac:dyDescent="0.2">
      <c r="A1706" s="5">
        <v>1</v>
      </c>
      <c r="B1706" t="s">
        <v>24822</v>
      </c>
      <c r="C1706" t="s">
        <v>24823</v>
      </c>
      <c r="D1706" t="s">
        <v>24824</v>
      </c>
      <c r="E1706" t="s">
        <v>24825</v>
      </c>
      <c r="F1706" t="s">
        <v>73</v>
      </c>
      <c r="G1706" t="s">
        <v>24826</v>
      </c>
      <c r="H1706" s="1">
        <v>42831</v>
      </c>
      <c r="I1706" s="1">
        <v>43641</v>
      </c>
      <c r="J1706" t="b">
        <v>0</v>
      </c>
      <c r="K1706" t="s">
        <v>75</v>
      </c>
      <c r="L1706" t="s">
        <v>465</v>
      </c>
      <c r="M1706" t="s">
        <v>363</v>
      </c>
      <c r="N1706">
        <v>150</v>
      </c>
      <c r="O1706" t="s">
        <v>6128</v>
      </c>
      <c r="P1706" t="s">
        <v>626</v>
      </c>
      <c r="Q1706" t="s">
        <v>5021</v>
      </c>
      <c r="R1706" t="s">
        <v>81</v>
      </c>
      <c r="S1706" t="s">
        <v>82</v>
      </c>
      <c r="T1706" s="1">
        <v>42831</v>
      </c>
      <c r="U1706" t="s">
        <v>24827</v>
      </c>
      <c r="V1706" t="s">
        <v>585</v>
      </c>
      <c r="W1706" s="2">
        <v>43836</v>
      </c>
      <c r="X1706" t="s">
        <v>24828</v>
      </c>
      <c r="Y1706" t="s">
        <v>148</v>
      </c>
      <c r="Z1706" t="s">
        <v>24829</v>
      </c>
      <c r="AA1706" t="s">
        <v>82</v>
      </c>
      <c r="AB1706" t="s">
        <v>24830</v>
      </c>
      <c r="AC1706" t="s">
        <v>24831</v>
      </c>
      <c r="AD1706" t="s">
        <v>24832</v>
      </c>
      <c r="AE1706" t="s">
        <v>148</v>
      </c>
      <c r="AF1706" t="s">
        <v>24829</v>
      </c>
      <c r="AG1706" t="s">
        <v>82</v>
      </c>
      <c r="AH1706" t="s">
        <v>24830</v>
      </c>
      <c r="AI1706" t="s">
        <v>24831</v>
      </c>
      <c r="AJ1706" t="s">
        <v>24832</v>
      </c>
      <c r="AK1706" t="s">
        <v>296</v>
      </c>
      <c r="AL1706" t="s">
        <v>82</v>
      </c>
      <c r="AM1706" t="s">
        <v>88</v>
      </c>
      <c r="AN1706" t="s">
        <v>154</v>
      </c>
      <c r="AO1706" t="s">
        <v>90</v>
      </c>
      <c r="AP1706" t="s">
        <v>91</v>
      </c>
      <c r="AQ1706" t="s">
        <v>24833</v>
      </c>
      <c r="AR1706" t="s">
        <v>82</v>
      </c>
      <c r="AS1706" t="s">
        <v>24834</v>
      </c>
      <c r="AT1706" t="s">
        <v>82</v>
      </c>
      <c r="AU1706" t="s">
        <v>81</v>
      </c>
      <c r="AV1706" t="s">
        <v>82</v>
      </c>
      <c r="AW1706" t="s">
        <v>82</v>
      </c>
      <c r="AX1706" t="s">
        <v>82</v>
      </c>
      <c r="AY1706" t="s">
        <v>82</v>
      </c>
      <c r="AZ1706" t="s">
        <v>82</v>
      </c>
      <c r="BA1706" t="s">
        <v>82</v>
      </c>
      <c r="BB1706" t="s">
        <v>82</v>
      </c>
      <c r="BC1706" t="s">
        <v>82</v>
      </c>
      <c r="BD1706" t="s">
        <v>82</v>
      </c>
      <c r="BE1706" t="s">
        <v>82</v>
      </c>
      <c r="BF1706" t="s">
        <v>82</v>
      </c>
      <c r="BG1706" t="s">
        <v>82</v>
      </c>
      <c r="BH1706" t="s">
        <v>82</v>
      </c>
      <c r="BI1706" t="s">
        <v>82</v>
      </c>
      <c r="BJ1706" t="s">
        <v>82</v>
      </c>
      <c r="BK1706" t="s">
        <v>82</v>
      </c>
      <c r="BL1706" t="s">
        <v>82</v>
      </c>
      <c r="BM1706" t="s">
        <v>82</v>
      </c>
      <c r="BN1706" t="s">
        <v>82</v>
      </c>
      <c r="BO1706" t="s">
        <v>82</v>
      </c>
      <c r="BP1706" t="s">
        <v>82</v>
      </c>
      <c r="BQ1706" t="s">
        <v>82</v>
      </c>
    </row>
    <row r="1707" spans="1:69" x14ac:dyDescent="0.2">
      <c r="A1707" s="5">
        <v>1</v>
      </c>
      <c r="B1707" t="s">
        <v>24835</v>
      </c>
      <c r="C1707" t="s">
        <v>24836</v>
      </c>
      <c r="D1707" t="s">
        <v>24837</v>
      </c>
      <c r="E1707" t="s">
        <v>24838</v>
      </c>
      <c r="F1707" t="s">
        <v>73</v>
      </c>
      <c r="G1707" t="s">
        <v>24839</v>
      </c>
      <c r="H1707" s="1">
        <v>43746</v>
      </c>
      <c r="I1707" s="1">
        <v>43530</v>
      </c>
      <c r="J1707" t="b">
        <v>0</v>
      </c>
      <c r="K1707" t="s">
        <v>75</v>
      </c>
      <c r="L1707" t="s">
        <v>223</v>
      </c>
      <c r="M1707" t="s">
        <v>101</v>
      </c>
      <c r="N1707">
        <v>50</v>
      </c>
      <c r="O1707" t="s">
        <v>24840</v>
      </c>
      <c r="P1707" t="s">
        <v>2776</v>
      </c>
      <c r="Q1707" t="s">
        <v>24841</v>
      </c>
      <c r="R1707" t="s">
        <v>81</v>
      </c>
      <c r="S1707" t="s">
        <v>82</v>
      </c>
      <c r="T1707" s="1">
        <v>43746</v>
      </c>
      <c r="U1707" t="s">
        <v>24842</v>
      </c>
      <c r="V1707" t="s">
        <v>146</v>
      </c>
      <c r="W1707" s="2">
        <v>43766</v>
      </c>
      <c r="X1707" t="s">
        <v>24843</v>
      </c>
      <c r="Y1707" t="s">
        <v>148</v>
      </c>
      <c r="Z1707" t="s">
        <v>24844</v>
      </c>
      <c r="AA1707" t="s">
        <v>82</v>
      </c>
      <c r="AB1707" t="s">
        <v>24845</v>
      </c>
      <c r="AC1707" t="s">
        <v>24846</v>
      </c>
      <c r="AD1707" t="s">
        <v>24847</v>
      </c>
      <c r="AE1707" t="s">
        <v>148</v>
      </c>
      <c r="AF1707" t="s">
        <v>24844</v>
      </c>
      <c r="AG1707" t="s">
        <v>82</v>
      </c>
      <c r="AH1707" t="s">
        <v>24845</v>
      </c>
      <c r="AI1707" t="s">
        <v>24846</v>
      </c>
      <c r="AJ1707" t="s">
        <v>24847</v>
      </c>
      <c r="AK1707" t="s">
        <v>296</v>
      </c>
      <c r="AL1707" t="s">
        <v>82</v>
      </c>
      <c r="AM1707" t="s">
        <v>88</v>
      </c>
      <c r="AN1707" t="s">
        <v>154</v>
      </c>
      <c r="AO1707" t="s">
        <v>277</v>
      </c>
      <c r="AP1707" t="s">
        <v>91</v>
      </c>
      <c r="AQ1707" t="s">
        <v>24848</v>
      </c>
      <c r="AR1707" t="s">
        <v>82</v>
      </c>
      <c r="AS1707" t="s">
        <v>24849</v>
      </c>
      <c r="AT1707" t="s">
        <v>82</v>
      </c>
      <c r="AU1707" t="s">
        <v>81</v>
      </c>
      <c r="AV1707" t="s">
        <v>82</v>
      </c>
      <c r="AW1707" t="s">
        <v>82</v>
      </c>
      <c r="AX1707" t="s">
        <v>82</v>
      </c>
      <c r="AY1707" t="s">
        <v>82</v>
      </c>
      <c r="AZ1707" t="s">
        <v>82</v>
      </c>
      <c r="BA1707" t="s">
        <v>82</v>
      </c>
      <c r="BB1707" t="s">
        <v>82</v>
      </c>
      <c r="BC1707" t="s">
        <v>82</v>
      </c>
      <c r="BD1707" t="s">
        <v>82</v>
      </c>
      <c r="BE1707" t="s">
        <v>82</v>
      </c>
      <c r="BF1707" t="s">
        <v>82</v>
      </c>
      <c r="BG1707" t="s">
        <v>82</v>
      </c>
      <c r="BH1707" t="s">
        <v>82</v>
      </c>
      <c r="BI1707" t="s">
        <v>82</v>
      </c>
      <c r="BJ1707" t="s">
        <v>82</v>
      </c>
      <c r="BK1707" t="s">
        <v>82</v>
      </c>
      <c r="BL1707" t="s">
        <v>82</v>
      </c>
      <c r="BM1707" t="s">
        <v>82</v>
      </c>
      <c r="BN1707" t="s">
        <v>82</v>
      </c>
      <c r="BO1707" t="s">
        <v>82</v>
      </c>
      <c r="BP1707" t="s">
        <v>82</v>
      </c>
      <c r="BQ1707" t="s">
        <v>82</v>
      </c>
    </row>
    <row r="1708" spans="1:69" x14ac:dyDescent="0.2">
      <c r="A1708" s="5">
        <v>0</v>
      </c>
      <c r="B1708" t="s">
        <v>24850</v>
      </c>
      <c r="C1708" t="s">
        <v>24851</v>
      </c>
      <c r="D1708" t="s">
        <v>24852</v>
      </c>
      <c r="E1708" t="s">
        <v>24853</v>
      </c>
      <c r="F1708" t="s">
        <v>73</v>
      </c>
      <c r="G1708" t="s">
        <v>24854</v>
      </c>
      <c r="H1708" s="1">
        <v>43382</v>
      </c>
      <c r="I1708" s="1">
        <v>43405</v>
      </c>
      <c r="J1708" t="b">
        <v>1</v>
      </c>
      <c r="K1708" t="s">
        <v>75</v>
      </c>
      <c r="L1708" t="s">
        <v>3922</v>
      </c>
      <c r="M1708" t="s">
        <v>90</v>
      </c>
      <c r="N1708">
        <v>60</v>
      </c>
      <c r="O1708" t="s">
        <v>11317</v>
      </c>
      <c r="P1708" t="s">
        <v>82</v>
      </c>
      <c r="Q1708" t="s">
        <v>950</v>
      </c>
      <c r="R1708" t="s">
        <v>81</v>
      </c>
      <c r="S1708" t="s">
        <v>82</v>
      </c>
      <c r="T1708" s="1">
        <v>43382</v>
      </c>
      <c r="U1708" s="3">
        <v>43405</v>
      </c>
      <c r="V1708" t="s">
        <v>106</v>
      </c>
      <c r="W1708" s="2">
        <v>43409</v>
      </c>
      <c r="X1708" t="s">
        <v>24855</v>
      </c>
      <c r="Y1708" t="s">
        <v>227</v>
      </c>
      <c r="Z1708" t="s">
        <v>24856</v>
      </c>
      <c r="AA1708" t="s">
        <v>82</v>
      </c>
      <c r="AB1708" t="s">
        <v>24857</v>
      </c>
      <c r="AC1708" t="s">
        <v>24858</v>
      </c>
      <c r="AD1708" t="s">
        <v>11323</v>
      </c>
      <c r="AE1708" t="s">
        <v>227</v>
      </c>
      <c r="AF1708" t="s">
        <v>24856</v>
      </c>
      <c r="AG1708" t="s">
        <v>82</v>
      </c>
      <c r="AH1708" t="s">
        <v>24857</v>
      </c>
      <c r="AI1708" t="s">
        <v>24858</v>
      </c>
      <c r="AJ1708" t="s">
        <v>11323</v>
      </c>
      <c r="AK1708" t="s">
        <v>153</v>
      </c>
      <c r="AL1708" t="s">
        <v>82</v>
      </c>
      <c r="AM1708" t="s">
        <v>88</v>
      </c>
      <c r="AN1708" t="s">
        <v>154</v>
      </c>
      <c r="AO1708" t="s">
        <v>90</v>
      </c>
      <c r="AP1708" t="s">
        <v>91</v>
      </c>
      <c r="AQ1708" t="s">
        <v>24859</v>
      </c>
      <c r="AR1708" t="s">
        <v>82</v>
      </c>
      <c r="AS1708" t="s">
        <v>24860</v>
      </c>
      <c r="AT1708" t="s">
        <v>24861</v>
      </c>
      <c r="AU1708" t="s">
        <v>81</v>
      </c>
      <c r="AV1708" t="s">
        <v>82</v>
      </c>
      <c r="AW1708" t="s">
        <v>82</v>
      </c>
      <c r="AX1708" t="s">
        <v>82</v>
      </c>
      <c r="AY1708" t="s">
        <v>82</v>
      </c>
      <c r="AZ1708" t="s">
        <v>82</v>
      </c>
      <c r="BA1708" t="s">
        <v>82</v>
      </c>
      <c r="BB1708" t="s">
        <v>82</v>
      </c>
      <c r="BC1708" t="s">
        <v>82</v>
      </c>
      <c r="BD1708" t="s">
        <v>82</v>
      </c>
      <c r="BE1708" t="s">
        <v>82</v>
      </c>
      <c r="BF1708" t="s">
        <v>82</v>
      </c>
      <c r="BG1708" t="s">
        <v>82</v>
      </c>
      <c r="BH1708" t="s">
        <v>82</v>
      </c>
      <c r="BI1708" t="s">
        <v>82</v>
      </c>
      <c r="BJ1708" t="s">
        <v>82</v>
      </c>
      <c r="BK1708" t="s">
        <v>82</v>
      </c>
      <c r="BL1708" t="s">
        <v>82</v>
      </c>
      <c r="BM1708" t="s">
        <v>82</v>
      </c>
      <c r="BN1708" t="s">
        <v>82</v>
      </c>
      <c r="BO1708" t="s">
        <v>82</v>
      </c>
      <c r="BP1708" t="s">
        <v>82</v>
      </c>
      <c r="BQ1708" t="s">
        <v>82</v>
      </c>
    </row>
    <row r="1709" spans="1:69" x14ac:dyDescent="0.2">
      <c r="A1709" s="5">
        <v>0</v>
      </c>
      <c r="B1709" t="s">
        <v>24862</v>
      </c>
      <c r="C1709" t="s">
        <v>24863</v>
      </c>
      <c r="D1709" t="s">
        <v>24864</v>
      </c>
      <c r="E1709" t="s">
        <v>24865</v>
      </c>
      <c r="F1709" t="s">
        <v>73</v>
      </c>
      <c r="G1709" t="s">
        <v>24866</v>
      </c>
      <c r="H1709" s="1">
        <v>42698</v>
      </c>
      <c r="I1709" s="1">
        <v>42756</v>
      </c>
      <c r="J1709" t="b">
        <v>0</v>
      </c>
      <c r="K1709" t="s">
        <v>75</v>
      </c>
      <c r="L1709" t="s">
        <v>465</v>
      </c>
      <c r="M1709" t="s">
        <v>90</v>
      </c>
      <c r="N1709">
        <v>300</v>
      </c>
      <c r="O1709" t="s">
        <v>4464</v>
      </c>
      <c r="P1709" t="s">
        <v>409</v>
      </c>
      <c r="Q1709" t="s">
        <v>24867</v>
      </c>
      <c r="R1709" t="s">
        <v>81</v>
      </c>
      <c r="S1709" t="s">
        <v>82</v>
      </c>
      <c r="T1709" s="1">
        <v>42698</v>
      </c>
      <c r="U1709" t="s">
        <v>24868</v>
      </c>
      <c r="V1709" t="s">
        <v>271</v>
      </c>
      <c r="W1709" s="2">
        <v>43724</v>
      </c>
      <c r="X1709" t="s">
        <v>24869</v>
      </c>
      <c r="Y1709" t="s">
        <v>81</v>
      </c>
      <c r="Z1709" t="s">
        <v>24870</v>
      </c>
      <c r="AA1709" t="s">
        <v>82</v>
      </c>
      <c r="AB1709" t="s">
        <v>81</v>
      </c>
      <c r="AC1709" t="s">
        <v>81</v>
      </c>
      <c r="AD1709" t="s">
        <v>4464</v>
      </c>
      <c r="AE1709" t="s">
        <v>81</v>
      </c>
      <c r="AF1709" t="s">
        <v>24870</v>
      </c>
      <c r="AG1709" t="s">
        <v>82</v>
      </c>
      <c r="AH1709" t="s">
        <v>81</v>
      </c>
      <c r="AI1709" t="s">
        <v>81</v>
      </c>
      <c r="AJ1709" t="s">
        <v>4464</v>
      </c>
      <c r="AK1709" t="s">
        <v>110</v>
      </c>
      <c r="AL1709" t="s">
        <v>82</v>
      </c>
      <c r="AM1709" t="s">
        <v>88</v>
      </c>
      <c r="AN1709" t="s">
        <v>154</v>
      </c>
      <c r="AO1709" t="s">
        <v>90</v>
      </c>
      <c r="AP1709" t="s">
        <v>91</v>
      </c>
      <c r="AQ1709" t="s">
        <v>24871</v>
      </c>
      <c r="AR1709" t="s">
        <v>82</v>
      </c>
      <c r="AS1709" t="s">
        <v>24872</v>
      </c>
      <c r="AT1709" t="s">
        <v>82</v>
      </c>
      <c r="AU1709" t="s">
        <v>81</v>
      </c>
      <c r="AV1709" t="s">
        <v>82</v>
      </c>
      <c r="AW1709" t="s">
        <v>82</v>
      </c>
      <c r="AX1709" t="s">
        <v>82</v>
      </c>
      <c r="AY1709" t="s">
        <v>82</v>
      </c>
      <c r="AZ1709" t="s">
        <v>82</v>
      </c>
      <c r="BA1709" t="s">
        <v>82</v>
      </c>
      <c r="BB1709" t="s">
        <v>82</v>
      </c>
      <c r="BC1709" t="s">
        <v>82</v>
      </c>
      <c r="BD1709" t="s">
        <v>82</v>
      </c>
      <c r="BE1709" t="s">
        <v>82</v>
      </c>
      <c r="BF1709" t="s">
        <v>82</v>
      </c>
      <c r="BG1709" t="s">
        <v>82</v>
      </c>
      <c r="BH1709" t="s">
        <v>82</v>
      </c>
      <c r="BI1709" t="s">
        <v>82</v>
      </c>
      <c r="BJ1709" t="s">
        <v>82</v>
      </c>
      <c r="BK1709" t="s">
        <v>82</v>
      </c>
      <c r="BL1709" t="s">
        <v>82</v>
      </c>
      <c r="BM1709" t="s">
        <v>82</v>
      </c>
      <c r="BN1709" t="s">
        <v>82</v>
      </c>
      <c r="BO1709" t="s">
        <v>82</v>
      </c>
      <c r="BP1709" t="s">
        <v>82</v>
      </c>
      <c r="BQ1709" t="s">
        <v>82</v>
      </c>
    </row>
    <row r="1710" spans="1:69" x14ac:dyDescent="0.2">
      <c r="A1710" s="5">
        <v>1</v>
      </c>
      <c r="B1710" t="s">
        <v>24873</v>
      </c>
      <c r="C1710" t="s">
        <v>24874</v>
      </c>
      <c r="D1710" t="s">
        <v>24875</v>
      </c>
      <c r="E1710" t="s">
        <v>24876</v>
      </c>
      <c r="F1710" t="s">
        <v>73</v>
      </c>
      <c r="G1710" t="s">
        <v>24877</v>
      </c>
      <c r="H1710" s="1">
        <v>43009</v>
      </c>
      <c r="I1710" s="1">
        <v>43556</v>
      </c>
      <c r="J1710" t="b">
        <v>0</v>
      </c>
      <c r="K1710" t="s">
        <v>75</v>
      </c>
      <c r="L1710" t="s">
        <v>100</v>
      </c>
      <c r="M1710" t="s">
        <v>363</v>
      </c>
      <c r="N1710">
        <v>20</v>
      </c>
      <c r="O1710" t="s">
        <v>11792</v>
      </c>
      <c r="P1710" t="s">
        <v>2776</v>
      </c>
      <c r="Q1710" t="s">
        <v>770</v>
      </c>
      <c r="R1710" t="s">
        <v>81</v>
      </c>
      <c r="S1710" t="s">
        <v>82</v>
      </c>
      <c r="T1710" s="1">
        <v>43009</v>
      </c>
      <c r="U1710" t="s">
        <v>3072</v>
      </c>
      <c r="V1710" t="s">
        <v>1305</v>
      </c>
      <c r="W1710" s="2">
        <v>43493</v>
      </c>
      <c r="X1710" t="s">
        <v>24878</v>
      </c>
      <c r="Y1710" t="s">
        <v>227</v>
      </c>
      <c r="Z1710" t="s">
        <v>24879</v>
      </c>
      <c r="AA1710" t="s">
        <v>82</v>
      </c>
      <c r="AB1710" t="s">
        <v>227</v>
      </c>
      <c r="AC1710" t="s">
        <v>227</v>
      </c>
      <c r="AD1710" t="s">
        <v>24880</v>
      </c>
      <c r="AE1710" t="s">
        <v>227</v>
      </c>
      <c r="AF1710" t="s">
        <v>24879</v>
      </c>
      <c r="AG1710" t="s">
        <v>82</v>
      </c>
      <c r="AH1710" t="s">
        <v>227</v>
      </c>
      <c r="AI1710" t="s">
        <v>227</v>
      </c>
      <c r="AJ1710" t="s">
        <v>24880</v>
      </c>
      <c r="AK1710" t="s">
        <v>545</v>
      </c>
      <c r="AL1710" t="s">
        <v>82</v>
      </c>
      <c r="AM1710" t="s">
        <v>88</v>
      </c>
      <c r="AN1710" t="s">
        <v>154</v>
      </c>
      <c r="AO1710" t="s">
        <v>89</v>
      </c>
      <c r="AP1710" t="s">
        <v>91</v>
      </c>
      <c r="AQ1710" t="s">
        <v>24881</v>
      </c>
      <c r="AR1710" t="s">
        <v>82</v>
      </c>
      <c r="AS1710" t="s">
        <v>24882</v>
      </c>
      <c r="AT1710" t="s">
        <v>24883</v>
      </c>
      <c r="AU1710" t="s">
        <v>81</v>
      </c>
      <c r="AV1710" t="s">
        <v>82</v>
      </c>
      <c r="AW1710" t="s">
        <v>82</v>
      </c>
      <c r="AX1710" t="s">
        <v>82</v>
      </c>
      <c r="AY1710" t="s">
        <v>82</v>
      </c>
      <c r="AZ1710" t="s">
        <v>82</v>
      </c>
      <c r="BA1710" t="s">
        <v>82</v>
      </c>
      <c r="BB1710" t="s">
        <v>82</v>
      </c>
      <c r="BC1710" t="s">
        <v>82</v>
      </c>
      <c r="BD1710" t="s">
        <v>82</v>
      </c>
      <c r="BE1710" t="s">
        <v>82</v>
      </c>
      <c r="BF1710" t="s">
        <v>82</v>
      </c>
      <c r="BG1710" t="s">
        <v>82</v>
      </c>
      <c r="BH1710" t="s">
        <v>82</v>
      </c>
      <c r="BI1710" t="s">
        <v>82</v>
      </c>
      <c r="BJ1710" t="s">
        <v>82</v>
      </c>
      <c r="BK1710" t="s">
        <v>82</v>
      </c>
      <c r="BL1710" t="s">
        <v>82</v>
      </c>
      <c r="BM1710" t="s">
        <v>82</v>
      </c>
      <c r="BN1710" t="s">
        <v>82</v>
      </c>
      <c r="BO1710" t="s">
        <v>82</v>
      </c>
      <c r="BP1710" t="s">
        <v>82</v>
      </c>
      <c r="BQ1710" t="s">
        <v>82</v>
      </c>
    </row>
    <row r="1711" spans="1:69" x14ac:dyDescent="0.2">
      <c r="A1711" s="5">
        <v>0</v>
      </c>
      <c r="B1711" t="s">
        <v>24884</v>
      </c>
      <c r="C1711" t="s">
        <v>24885</v>
      </c>
      <c r="D1711" t="s">
        <v>24886</v>
      </c>
      <c r="E1711" t="s">
        <v>24887</v>
      </c>
      <c r="F1711" t="s">
        <v>73</v>
      </c>
      <c r="G1711" t="s">
        <v>24888</v>
      </c>
      <c r="H1711" s="1">
        <v>43462</v>
      </c>
      <c r="I1711" s="1">
        <v>43545</v>
      </c>
      <c r="J1711" t="b">
        <v>0</v>
      </c>
      <c r="K1711" t="s">
        <v>75</v>
      </c>
      <c r="L1711" t="s">
        <v>19587</v>
      </c>
      <c r="M1711" t="s">
        <v>90</v>
      </c>
      <c r="N1711">
        <v>144</v>
      </c>
      <c r="O1711" t="s">
        <v>24517</v>
      </c>
      <c r="P1711" t="s">
        <v>2021</v>
      </c>
      <c r="Q1711" t="s">
        <v>24889</v>
      </c>
      <c r="R1711" t="s">
        <v>81</v>
      </c>
      <c r="S1711" t="s">
        <v>82</v>
      </c>
      <c r="T1711" s="1">
        <v>43462</v>
      </c>
      <c r="U1711" t="s">
        <v>13594</v>
      </c>
      <c r="V1711" t="s">
        <v>106</v>
      </c>
      <c r="W1711" s="2">
        <v>44151</v>
      </c>
      <c r="X1711" t="s">
        <v>24890</v>
      </c>
      <c r="Y1711" t="s">
        <v>227</v>
      </c>
      <c r="Z1711" t="s">
        <v>24891</v>
      </c>
      <c r="AA1711" t="s">
        <v>82</v>
      </c>
      <c r="AB1711" t="s">
        <v>24892</v>
      </c>
      <c r="AC1711" t="s">
        <v>24893</v>
      </c>
      <c r="AD1711" t="s">
        <v>81</v>
      </c>
      <c r="AE1711" t="s">
        <v>227</v>
      </c>
      <c r="AF1711" t="s">
        <v>24891</v>
      </c>
      <c r="AG1711" t="s">
        <v>82</v>
      </c>
      <c r="AH1711" t="s">
        <v>24892</v>
      </c>
      <c r="AI1711" t="s">
        <v>24893</v>
      </c>
      <c r="AJ1711" t="s">
        <v>81</v>
      </c>
      <c r="AK1711" t="s">
        <v>296</v>
      </c>
      <c r="AL1711" t="s">
        <v>82</v>
      </c>
      <c r="AM1711" t="s">
        <v>88</v>
      </c>
      <c r="AN1711" t="s">
        <v>154</v>
      </c>
      <c r="AO1711" t="s">
        <v>89</v>
      </c>
      <c r="AP1711" t="s">
        <v>91</v>
      </c>
      <c r="AQ1711" t="s">
        <v>24894</v>
      </c>
      <c r="AR1711" t="s">
        <v>82</v>
      </c>
      <c r="AS1711" t="s">
        <v>24895</v>
      </c>
      <c r="AT1711" t="s">
        <v>24896</v>
      </c>
      <c r="AU1711" t="s">
        <v>81</v>
      </c>
      <c r="AV1711" t="s">
        <v>82</v>
      </c>
      <c r="AW1711" t="s">
        <v>82</v>
      </c>
      <c r="AX1711" t="s">
        <v>82</v>
      </c>
      <c r="AY1711" t="s">
        <v>82</v>
      </c>
      <c r="AZ1711" t="s">
        <v>82</v>
      </c>
      <c r="BA1711" t="s">
        <v>82</v>
      </c>
      <c r="BB1711" t="s">
        <v>82</v>
      </c>
      <c r="BC1711" t="s">
        <v>82</v>
      </c>
      <c r="BD1711" t="s">
        <v>82</v>
      </c>
      <c r="BE1711" t="s">
        <v>82</v>
      </c>
      <c r="BF1711" t="s">
        <v>82</v>
      </c>
      <c r="BG1711" t="s">
        <v>82</v>
      </c>
      <c r="BH1711" t="s">
        <v>82</v>
      </c>
      <c r="BI1711" t="s">
        <v>82</v>
      </c>
      <c r="BJ1711" t="s">
        <v>82</v>
      </c>
      <c r="BK1711" t="s">
        <v>82</v>
      </c>
      <c r="BL1711" t="s">
        <v>82</v>
      </c>
      <c r="BM1711" t="s">
        <v>82</v>
      </c>
      <c r="BN1711" t="s">
        <v>82</v>
      </c>
      <c r="BO1711" t="s">
        <v>82</v>
      </c>
      <c r="BP1711" t="s">
        <v>82</v>
      </c>
      <c r="BQ1711" t="s">
        <v>82</v>
      </c>
    </row>
    <row r="1712" spans="1:69" x14ac:dyDescent="0.2">
      <c r="A1712" s="5">
        <v>1</v>
      </c>
      <c r="B1712" t="s">
        <v>24897</v>
      </c>
      <c r="C1712" t="s">
        <v>24898</v>
      </c>
      <c r="D1712" t="s">
        <v>24899</v>
      </c>
      <c r="E1712" t="s">
        <v>24900</v>
      </c>
      <c r="F1712" t="s">
        <v>73</v>
      </c>
      <c r="G1712" t="s">
        <v>24901</v>
      </c>
      <c r="H1712" s="1">
        <v>42796</v>
      </c>
      <c r="I1712" s="1">
        <v>42339</v>
      </c>
      <c r="J1712" t="b">
        <v>1</v>
      </c>
      <c r="K1712" t="s">
        <v>75</v>
      </c>
      <c r="L1712" t="s">
        <v>2242</v>
      </c>
      <c r="M1712" t="s">
        <v>77</v>
      </c>
      <c r="N1712">
        <v>201</v>
      </c>
      <c r="O1712" t="s">
        <v>24902</v>
      </c>
      <c r="P1712" t="s">
        <v>626</v>
      </c>
      <c r="Q1712" t="s">
        <v>366</v>
      </c>
      <c r="R1712" t="s">
        <v>81</v>
      </c>
      <c r="S1712">
        <v>1</v>
      </c>
      <c r="T1712" s="1">
        <v>42796</v>
      </c>
      <c r="U1712" s="3">
        <v>42339</v>
      </c>
      <c r="V1712" t="s">
        <v>503</v>
      </c>
      <c r="W1712" s="2">
        <v>43339</v>
      </c>
      <c r="X1712" t="s">
        <v>82</v>
      </c>
      <c r="Y1712" t="s">
        <v>82</v>
      </c>
      <c r="Z1712" t="s">
        <v>82</v>
      </c>
      <c r="AA1712" t="s">
        <v>82</v>
      </c>
      <c r="AB1712" t="s">
        <v>82</v>
      </c>
      <c r="AC1712" t="s">
        <v>82</v>
      </c>
      <c r="AD1712" t="s">
        <v>82</v>
      </c>
      <c r="AE1712" t="s">
        <v>82</v>
      </c>
      <c r="AF1712" t="s">
        <v>82</v>
      </c>
      <c r="AG1712" t="s">
        <v>82</v>
      </c>
      <c r="AH1712" t="s">
        <v>82</v>
      </c>
      <c r="AI1712" t="s">
        <v>82</v>
      </c>
      <c r="AJ1712" t="s">
        <v>82</v>
      </c>
      <c r="AK1712" t="s">
        <v>86</v>
      </c>
      <c r="AL1712" t="s">
        <v>82</v>
      </c>
      <c r="AM1712" t="s">
        <v>88</v>
      </c>
      <c r="AN1712" t="s">
        <v>154</v>
      </c>
      <c r="AO1712" t="s">
        <v>14929</v>
      </c>
      <c r="AP1712" t="s">
        <v>91</v>
      </c>
      <c r="AQ1712" t="s">
        <v>24903</v>
      </c>
      <c r="AR1712" t="s">
        <v>82</v>
      </c>
      <c r="AS1712" t="s">
        <v>24904</v>
      </c>
      <c r="AT1712" t="s">
        <v>24905</v>
      </c>
      <c r="AU1712" t="s">
        <v>81</v>
      </c>
      <c r="AV1712" t="s">
        <v>82</v>
      </c>
      <c r="AW1712" t="s">
        <v>82</v>
      </c>
      <c r="AX1712" t="s">
        <v>82</v>
      </c>
      <c r="AY1712" t="s">
        <v>82</v>
      </c>
      <c r="AZ1712" t="s">
        <v>82</v>
      </c>
      <c r="BA1712" t="s">
        <v>82</v>
      </c>
      <c r="BB1712" t="s">
        <v>82</v>
      </c>
      <c r="BC1712" t="s">
        <v>82</v>
      </c>
      <c r="BD1712" t="s">
        <v>82</v>
      </c>
      <c r="BE1712" t="s">
        <v>82</v>
      </c>
      <c r="BF1712" t="s">
        <v>82</v>
      </c>
      <c r="BG1712" t="s">
        <v>82</v>
      </c>
      <c r="BH1712" t="s">
        <v>82</v>
      </c>
      <c r="BI1712" t="s">
        <v>82</v>
      </c>
      <c r="BJ1712" t="s">
        <v>82</v>
      </c>
      <c r="BK1712" t="s">
        <v>82</v>
      </c>
      <c r="BL1712" t="s">
        <v>82</v>
      </c>
      <c r="BM1712" t="s">
        <v>82</v>
      </c>
      <c r="BN1712" t="s">
        <v>82</v>
      </c>
      <c r="BO1712" t="s">
        <v>82</v>
      </c>
      <c r="BP1712" t="s">
        <v>82</v>
      </c>
      <c r="BQ1712" t="s">
        <v>82</v>
      </c>
    </row>
    <row r="1713" spans="1:69" x14ac:dyDescent="0.2">
      <c r="A1713" s="5">
        <v>1</v>
      </c>
      <c r="B1713" t="s">
        <v>24906</v>
      </c>
      <c r="C1713" t="s">
        <v>24907</v>
      </c>
      <c r="D1713" t="s">
        <v>24908</v>
      </c>
      <c r="E1713" t="s">
        <v>24909</v>
      </c>
      <c r="F1713" t="s">
        <v>1316</v>
      </c>
      <c r="G1713" t="s">
        <v>24910</v>
      </c>
      <c r="H1713" s="1">
        <v>42990</v>
      </c>
      <c r="I1713" s="1">
        <v>43009</v>
      </c>
      <c r="J1713" t="b">
        <v>0</v>
      </c>
      <c r="K1713" t="s">
        <v>622</v>
      </c>
      <c r="L1713" t="s">
        <v>24911</v>
      </c>
      <c r="M1713" t="s">
        <v>90</v>
      </c>
      <c r="N1713">
        <v>40</v>
      </c>
      <c r="O1713" t="s">
        <v>24912</v>
      </c>
      <c r="P1713" t="s">
        <v>1320</v>
      </c>
      <c r="Q1713" t="s">
        <v>24913</v>
      </c>
      <c r="R1713" t="s">
        <v>81</v>
      </c>
      <c r="S1713" t="s">
        <v>82</v>
      </c>
      <c r="T1713" s="1">
        <v>42990</v>
      </c>
      <c r="U1713" s="1">
        <v>43009</v>
      </c>
      <c r="V1713" t="s">
        <v>1322</v>
      </c>
      <c r="W1713" s="2">
        <v>43153</v>
      </c>
      <c r="X1713" t="s">
        <v>82</v>
      </c>
      <c r="Y1713" t="s">
        <v>24914</v>
      </c>
      <c r="Z1713" t="s">
        <v>81</v>
      </c>
      <c r="AA1713" t="s">
        <v>24915</v>
      </c>
      <c r="AB1713" t="s">
        <v>24916</v>
      </c>
      <c r="AC1713" t="s">
        <v>24917</v>
      </c>
      <c r="AD1713" t="s">
        <v>23109</v>
      </c>
      <c r="AE1713" t="s">
        <v>24918</v>
      </c>
      <c r="AF1713" t="s">
        <v>81</v>
      </c>
      <c r="AG1713" t="s">
        <v>24915</v>
      </c>
      <c r="AH1713" t="s">
        <v>24919</v>
      </c>
      <c r="AI1713" t="s">
        <v>24920</v>
      </c>
      <c r="AJ1713" t="s">
        <v>23109</v>
      </c>
      <c r="AK1713" t="s">
        <v>296</v>
      </c>
      <c r="AL1713" t="s">
        <v>82</v>
      </c>
      <c r="AM1713" t="s">
        <v>24912</v>
      </c>
      <c r="AN1713" t="s">
        <v>1329</v>
      </c>
      <c r="AO1713" t="s">
        <v>4180</v>
      </c>
      <c r="AP1713" t="s">
        <v>371</v>
      </c>
      <c r="AQ1713" t="s">
        <v>24921</v>
      </c>
      <c r="AR1713" t="s">
        <v>1332</v>
      </c>
      <c r="AS1713" t="s">
        <v>24922</v>
      </c>
      <c r="AT1713" t="s">
        <v>24923</v>
      </c>
      <c r="AU1713" t="s">
        <v>81</v>
      </c>
      <c r="AV1713" t="s">
        <v>82</v>
      </c>
      <c r="AW1713" t="s">
        <v>1334</v>
      </c>
      <c r="AX1713" t="s">
        <v>81</v>
      </c>
      <c r="AY1713" t="s">
        <v>81</v>
      </c>
      <c r="AZ1713" t="s">
        <v>81</v>
      </c>
      <c r="BA1713" t="s">
        <v>82</v>
      </c>
      <c r="BB1713" s="1">
        <v>1</v>
      </c>
      <c r="BC1713" t="s">
        <v>81</v>
      </c>
      <c r="BD1713" t="s">
        <v>81</v>
      </c>
      <c r="BE1713" t="s">
        <v>81</v>
      </c>
      <c r="BF1713" t="s">
        <v>81</v>
      </c>
      <c r="BG1713" t="s">
        <v>81</v>
      </c>
      <c r="BH1713" t="s">
        <v>81</v>
      </c>
      <c r="BI1713" t="s">
        <v>81</v>
      </c>
      <c r="BJ1713" t="s">
        <v>82</v>
      </c>
      <c r="BK1713" t="s">
        <v>82</v>
      </c>
      <c r="BL1713" t="s">
        <v>200</v>
      </c>
      <c r="BM1713" t="s">
        <v>201</v>
      </c>
      <c r="BN1713" t="s">
        <v>81</v>
      </c>
      <c r="BO1713" t="s">
        <v>24924</v>
      </c>
      <c r="BP1713" t="s">
        <v>81</v>
      </c>
      <c r="BQ1713" t="s">
        <v>81</v>
      </c>
    </row>
    <row r="1714" spans="1:69" x14ac:dyDescent="0.2">
      <c r="A1714" s="5">
        <v>1</v>
      </c>
      <c r="B1714" t="s">
        <v>24925</v>
      </c>
      <c r="C1714" t="s">
        <v>24926</v>
      </c>
      <c r="D1714" t="s">
        <v>24927</v>
      </c>
      <c r="E1714" t="s">
        <v>24928</v>
      </c>
      <c r="F1714" t="s">
        <v>73</v>
      </c>
      <c r="G1714" t="s">
        <v>24929</v>
      </c>
      <c r="H1714" s="1">
        <v>43018</v>
      </c>
      <c r="I1714" s="1">
        <v>43015</v>
      </c>
      <c r="J1714" t="b">
        <v>0</v>
      </c>
      <c r="K1714" t="s">
        <v>75</v>
      </c>
      <c r="L1714" t="s">
        <v>1916</v>
      </c>
      <c r="M1714" t="s">
        <v>538</v>
      </c>
      <c r="N1714">
        <v>1861</v>
      </c>
      <c r="O1714" t="s">
        <v>11868</v>
      </c>
      <c r="P1714" t="s">
        <v>24930</v>
      </c>
      <c r="Q1714" t="s">
        <v>998</v>
      </c>
      <c r="R1714" t="s">
        <v>81</v>
      </c>
      <c r="S1714" t="s">
        <v>82</v>
      </c>
      <c r="T1714" s="1">
        <v>43018</v>
      </c>
      <c r="U1714" t="s">
        <v>24931</v>
      </c>
      <c r="V1714" t="s">
        <v>1305</v>
      </c>
      <c r="W1714" s="2">
        <v>43416</v>
      </c>
      <c r="X1714" t="s">
        <v>24932</v>
      </c>
      <c r="Y1714" t="s">
        <v>148</v>
      </c>
      <c r="Z1714" t="s">
        <v>24933</v>
      </c>
      <c r="AA1714" t="s">
        <v>82</v>
      </c>
      <c r="AB1714" t="s">
        <v>675</v>
      </c>
      <c r="AC1714" t="s">
        <v>675</v>
      </c>
      <c r="AD1714" t="s">
        <v>24934</v>
      </c>
      <c r="AE1714" t="s">
        <v>148</v>
      </c>
      <c r="AF1714" t="s">
        <v>24933</v>
      </c>
      <c r="AG1714" t="s">
        <v>82</v>
      </c>
      <c r="AH1714" t="s">
        <v>675</v>
      </c>
      <c r="AI1714" t="s">
        <v>675</v>
      </c>
      <c r="AJ1714" t="s">
        <v>24934</v>
      </c>
      <c r="AK1714" t="s">
        <v>86</v>
      </c>
      <c r="AL1714" t="s">
        <v>934</v>
      </c>
      <c r="AM1714" t="s">
        <v>88</v>
      </c>
      <c r="AN1714" t="s">
        <v>89</v>
      </c>
      <c r="AO1714" t="s">
        <v>24935</v>
      </c>
      <c r="AP1714" t="s">
        <v>91</v>
      </c>
      <c r="AQ1714" t="s">
        <v>24936</v>
      </c>
      <c r="AR1714" t="s">
        <v>82</v>
      </c>
      <c r="AS1714" t="s">
        <v>24937</v>
      </c>
      <c r="AT1714" t="s">
        <v>17918</v>
      </c>
      <c r="AU1714" t="s">
        <v>81</v>
      </c>
      <c r="AV1714" t="s">
        <v>82</v>
      </c>
      <c r="AW1714" t="s">
        <v>82</v>
      </c>
      <c r="AX1714" t="s">
        <v>82</v>
      </c>
      <c r="AY1714" t="s">
        <v>82</v>
      </c>
      <c r="AZ1714" t="s">
        <v>82</v>
      </c>
      <c r="BA1714" t="s">
        <v>82</v>
      </c>
      <c r="BB1714" t="s">
        <v>82</v>
      </c>
      <c r="BC1714" t="s">
        <v>82</v>
      </c>
      <c r="BD1714" t="s">
        <v>82</v>
      </c>
      <c r="BE1714" t="s">
        <v>82</v>
      </c>
      <c r="BF1714" t="s">
        <v>82</v>
      </c>
      <c r="BG1714" t="s">
        <v>82</v>
      </c>
      <c r="BH1714" t="s">
        <v>82</v>
      </c>
      <c r="BI1714" t="s">
        <v>82</v>
      </c>
      <c r="BJ1714" t="s">
        <v>82</v>
      </c>
      <c r="BK1714" t="s">
        <v>82</v>
      </c>
      <c r="BL1714" t="s">
        <v>82</v>
      </c>
      <c r="BM1714" t="s">
        <v>82</v>
      </c>
      <c r="BN1714" t="s">
        <v>82</v>
      </c>
      <c r="BO1714" t="s">
        <v>82</v>
      </c>
      <c r="BP1714" t="s">
        <v>82</v>
      </c>
      <c r="BQ1714" t="s">
        <v>82</v>
      </c>
    </row>
    <row r="1715" spans="1:69" x14ac:dyDescent="0.2">
      <c r="A1715" s="5">
        <v>0</v>
      </c>
      <c r="B1715" t="s">
        <v>24938</v>
      </c>
      <c r="C1715" t="s">
        <v>24939</v>
      </c>
      <c r="D1715" t="s">
        <v>24940</v>
      </c>
      <c r="E1715" t="s">
        <v>24941</v>
      </c>
      <c r="F1715" t="s">
        <v>73</v>
      </c>
      <c r="G1715" t="s">
        <v>24942</v>
      </c>
      <c r="H1715" s="1">
        <v>43420</v>
      </c>
      <c r="I1715" s="1">
        <v>41653</v>
      </c>
      <c r="J1715" t="b">
        <v>0</v>
      </c>
      <c r="K1715" t="s">
        <v>75</v>
      </c>
      <c r="L1715" t="s">
        <v>2684</v>
      </c>
      <c r="M1715" t="s">
        <v>90</v>
      </c>
      <c r="N1715">
        <v>125</v>
      </c>
      <c r="O1715" t="s">
        <v>24943</v>
      </c>
      <c r="P1715" t="s">
        <v>626</v>
      </c>
      <c r="Q1715" t="s">
        <v>24944</v>
      </c>
      <c r="R1715" t="s">
        <v>81</v>
      </c>
      <c r="S1715">
        <v>1</v>
      </c>
      <c r="T1715" s="1">
        <v>43420</v>
      </c>
      <c r="U1715" t="s">
        <v>24945</v>
      </c>
      <c r="V1715" t="s">
        <v>106</v>
      </c>
      <c r="W1715" s="2">
        <v>43437</v>
      </c>
      <c r="X1715" t="s">
        <v>24946</v>
      </c>
      <c r="Y1715" t="s">
        <v>81</v>
      </c>
      <c r="Z1715" t="s">
        <v>24947</v>
      </c>
      <c r="AA1715" t="s">
        <v>82</v>
      </c>
      <c r="AB1715" t="s">
        <v>81</v>
      </c>
      <c r="AC1715" t="s">
        <v>81</v>
      </c>
      <c r="AD1715" t="s">
        <v>24943</v>
      </c>
      <c r="AE1715" t="s">
        <v>81</v>
      </c>
      <c r="AF1715" t="s">
        <v>24947</v>
      </c>
      <c r="AG1715" t="s">
        <v>82</v>
      </c>
      <c r="AH1715" t="s">
        <v>81</v>
      </c>
      <c r="AI1715" t="s">
        <v>81</v>
      </c>
      <c r="AJ1715" t="s">
        <v>24943</v>
      </c>
      <c r="AK1715" t="s">
        <v>110</v>
      </c>
      <c r="AL1715" t="s">
        <v>82</v>
      </c>
      <c r="AM1715" t="s">
        <v>88</v>
      </c>
      <c r="AN1715" t="s">
        <v>90</v>
      </c>
      <c r="AO1715" t="s">
        <v>90</v>
      </c>
      <c r="AP1715" t="s">
        <v>91</v>
      </c>
      <c r="AQ1715" t="s">
        <v>24948</v>
      </c>
      <c r="AR1715" t="s">
        <v>82</v>
      </c>
      <c r="AS1715" t="s">
        <v>24949</v>
      </c>
      <c r="AT1715" t="s">
        <v>24950</v>
      </c>
      <c r="AU1715" t="s">
        <v>81</v>
      </c>
      <c r="AV1715" t="s">
        <v>82</v>
      </c>
      <c r="AW1715" t="s">
        <v>82</v>
      </c>
      <c r="AX1715" t="s">
        <v>82</v>
      </c>
      <c r="AY1715" t="s">
        <v>82</v>
      </c>
      <c r="AZ1715" t="s">
        <v>82</v>
      </c>
      <c r="BA1715" t="s">
        <v>82</v>
      </c>
      <c r="BB1715" t="s">
        <v>82</v>
      </c>
      <c r="BC1715" t="s">
        <v>82</v>
      </c>
      <c r="BD1715" t="s">
        <v>82</v>
      </c>
      <c r="BE1715" t="s">
        <v>82</v>
      </c>
      <c r="BF1715" t="s">
        <v>82</v>
      </c>
      <c r="BG1715" t="s">
        <v>82</v>
      </c>
      <c r="BH1715" t="s">
        <v>82</v>
      </c>
      <c r="BI1715" t="s">
        <v>82</v>
      </c>
      <c r="BJ1715" t="s">
        <v>82</v>
      </c>
      <c r="BK1715" t="s">
        <v>82</v>
      </c>
      <c r="BL1715" t="s">
        <v>82</v>
      </c>
      <c r="BM1715" t="s">
        <v>82</v>
      </c>
      <c r="BN1715" t="s">
        <v>82</v>
      </c>
      <c r="BO1715" t="s">
        <v>82</v>
      </c>
      <c r="BP1715" t="s">
        <v>82</v>
      </c>
      <c r="BQ1715" t="s">
        <v>82</v>
      </c>
    </row>
    <row r="1716" spans="1:69" x14ac:dyDescent="0.2">
      <c r="A1716" s="5">
        <v>1</v>
      </c>
      <c r="B1716" t="s">
        <v>24951</v>
      </c>
      <c r="C1716" t="s">
        <v>24952</v>
      </c>
      <c r="D1716" t="s">
        <v>24953</v>
      </c>
      <c r="E1716" t="s">
        <v>24954</v>
      </c>
      <c r="F1716" t="s">
        <v>1432</v>
      </c>
      <c r="G1716" t="s">
        <v>24955</v>
      </c>
      <c r="H1716" s="1">
        <v>43067</v>
      </c>
      <c r="I1716" s="1">
        <v>42175</v>
      </c>
      <c r="J1716" t="b">
        <v>0</v>
      </c>
      <c r="K1716" t="s">
        <v>75</v>
      </c>
      <c r="L1716" t="s">
        <v>24956</v>
      </c>
      <c r="M1716" t="s">
        <v>90</v>
      </c>
      <c r="N1716">
        <v>24</v>
      </c>
      <c r="O1716" t="s">
        <v>24957</v>
      </c>
      <c r="P1716" t="s">
        <v>670</v>
      </c>
      <c r="Q1716" t="s">
        <v>24958</v>
      </c>
      <c r="R1716" t="s">
        <v>81</v>
      </c>
      <c r="S1716">
        <v>1</v>
      </c>
      <c r="T1716" s="1">
        <v>43067</v>
      </c>
      <c r="U1716" s="1">
        <v>42175</v>
      </c>
      <c r="V1716" t="s">
        <v>1438</v>
      </c>
      <c r="W1716" s="2">
        <v>44139</v>
      </c>
      <c r="X1716" t="s">
        <v>1439</v>
      </c>
      <c r="Y1716" t="s">
        <v>24959</v>
      </c>
      <c r="Z1716" t="s">
        <v>81</v>
      </c>
      <c r="AA1716" t="s">
        <v>24960</v>
      </c>
      <c r="AB1716" t="s">
        <v>24961</v>
      </c>
      <c r="AC1716">
        <v>9980941161</v>
      </c>
      <c r="AD1716" t="s">
        <v>24962</v>
      </c>
      <c r="AE1716" t="s">
        <v>24959</v>
      </c>
      <c r="AF1716" t="s">
        <v>81</v>
      </c>
      <c r="AG1716" t="s">
        <v>24960</v>
      </c>
      <c r="AH1716" t="s">
        <v>24961</v>
      </c>
      <c r="AI1716">
        <v>9980941161</v>
      </c>
      <c r="AJ1716" t="s">
        <v>24962</v>
      </c>
      <c r="AK1716" t="s">
        <v>545</v>
      </c>
      <c r="AL1716" t="s">
        <v>82</v>
      </c>
      <c r="AM1716" t="s">
        <v>24963</v>
      </c>
      <c r="AN1716" t="s">
        <v>81</v>
      </c>
      <c r="AO1716" t="s">
        <v>81</v>
      </c>
      <c r="AP1716" t="s">
        <v>81</v>
      </c>
      <c r="AQ1716" t="s">
        <v>24964</v>
      </c>
      <c r="AR1716" t="s">
        <v>24965</v>
      </c>
      <c r="AS1716" t="s">
        <v>24966</v>
      </c>
      <c r="AT1716" t="s">
        <v>24967</v>
      </c>
      <c r="AU1716" t="s">
        <v>81</v>
      </c>
      <c r="AV1716" t="s">
        <v>82</v>
      </c>
      <c r="AW1716" t="s">
        <v>81</v>
      </c>
      <c r="AX1716">
        <v>0</v>
      </c>
      <c r="AY1716" t="s">
        <v>81</v>
      </c>
      <c r="AZ1716" t="s">
        <v>81</v>
      </c>
      <c r="BA1716" t="s">
        <v>82</v>
      </c>
      <c r="BB1716" s="1">
        <v>1</v>
      </c>
      <c r="BC1716" t="s">
        <v>81</v>
      </c>
      <c r="BD1716" t="s">
        <v>81</v>
      </c>
      <c r="BE1716" t="s">
        <v>81</v>
      </c>
      <c r="BF1716" t="s">
        <v>81</v>
      </c>
      <c r="BG1716" t="s">
        <v>81</v>
      </c>
      <c r="BH1716" t="s">
        <v>81</v>
      </c>
      <c r="BI1716" t="s">
        <v>81</v>
      </c>
      <c r="BJ1716" t="s">
        <v>82</v>
      </c>
      <c r="BK1716" t="s">
        <v>82</v>
      </c>
      <c r="BL1716" t="s">
        <v>200</v>
      </c>
      <c r="BM1716" t="s">
        <v>24968</v>
      </c>
      <c r="BN1716" t="s">
        <v>81</v>
      </c>
      <c r="BO1716" t="s">
        <v>24969</v>
      </c>
      <c r="BP1716" t="s">
        <v>81</v>
      </c>
      <c r="BQ1716" t="s">
        <v>81</v>
      </c>
    </row>
    <row r="1717" spans="1:69" x14ac:dyDescent="0.2">
      <c r="A1717" s="5">
        <v>0</v>
      </c>
      <c r="B1717" t="s">
        <v>24970</v>
      </c>
      <c r="C1717" t="s">
        <v>24971</v>
      </c>
      <c r="D1717" t="s">
        <v>24972</v>
      </c>
      <c r="E1717" t="s">
        <v>24973</v>
      </c>
      <c r="F1717" t="s">
        <v>1316</v>
      </c>
      <c r="G1717" t="s">
        <v>24974</v>
      </c>
      <c r="H1717" s="1">
        <v>42846</v>
      </c>
      <c r="I1717" s="1">
        <v>42626</v>
      </c>
      <c r="J1717" t="b">
        <v>0</v>
      </c>
      <c r="K1717" t="s">
        <v>622</v>
      </c>
      <c r="L1717" t="s">
        <v>17497</v>
      </c>
      <c r="M1717" t="s">
        <v>90</v>
      </c>
      <c r="N1717">
        <v>154</v>
      </c>
      <c r="O1717" t="s">
        <v>24975</v>
      </c>
      <c r="P1717" t="s">
        <v>24976</v>
      </c>
      <c r="Q1717" t="s">
        <v>24977</v>
      </c>
      <c r="R1717" t="s">
        <v>81</v>
      </c>
      <c r="S1717">
        <v>1</v>
      </c>
      <c r="T1717" s="1">
        <v>42846</v>
      </c>
      <c r="U1717" s="1">
        <v>42626</v>
      </c>
      <c r="V1717" t="s">
        <v>1322</v>
      </c>
      <c r="W1717" s="2">
        <v>43153</v>
      </c>
      <c r="X1717" t="s">
        <v>82</v>
      </c>
      <c r="Y1717" t="s">
        <v>24978</v>
      </c>
      <c r="Z1717" t="s">
        <v>81</v>
      </c>
      <c r="AA1717" t="s">
        <v>24979</v>
      </c>
      <c r="AB1717" t="s">
        <v>24980</v>
      </c>
      <c r="AC1717" t="s">
        <v>24981</v>
      </c>
      <c r="AD1717" t="s">
        <v>23109</v>
      </c>
      <c r="AE1717" t="s">
        <v>24978</v>
      </c>
      <c r="AF1717" t="s">
        <v>81</v>
      </c>
      <c r="AG1717" t="s">
        <v>24979</v>
      </c>
      <c r="AH1717" t="s">
        <v>24982</v>
      </c>
      <c r="AI1717" t="s">
        <v>24983</v>
      </c>
      <c r="AJ1717" t="s">
        <v>23109</v>
      </c>
      <c r="AK1717" t="s">
        <v>1328</v>
      </c>
      <c r="AL1717" t="s">
        <v>82</v>
      </c>
      <c r="AM1717" t="s">
        <v>24975</v>
      </c>
      <c r="AN1717" t="s">
        <v>1409</v>
      </c>
      <c r="AO1717" t="s">
        <v>1409</v>
      </c>
      <c r="AP1717" t="s">
        <v>371</v>
      </c>
      <c r="AQ1717" t="s">
        <v>24984</v>
      </c>
      <c r="AR1717" t="s">
        <v>1332</v>
      </c>
      <c r="AS1717" t="s">
        <v>24985</v>
      </c>
      <c r="AT1717" t="s">
        <v>24986</v>
      </c>
      <c r="AU1717" t="s">
        <v>81</v>
      </c>
      <c r="AV1717" t="s">
        <v>82</v>
      </c>
      <c r="AW1717" t="s">
        <v>1334</v>
      </c>
      <c r="AX1717" t="s">
        <v>81</v>
      </c>
      <c r="AY1717" t="s">
        <v>81</v>
      </c>
      <c r="AZ1717" t="s">
        <v>81</v>
      </c>
      <c r="BA1717" t="s">
        <v>82</v>
      </c>
      <c r="BB1717" s="1">
        <v>1</v>
      </c>
      <c r="BC1717" t="s">
        <v>81</v>
      </c>
      <c r="BD1717" t="s">
        <v>81</v>
      </c>
      <c r="BE1717" t="s">
        <v>81</v>
      </c>
      <c r="BF1717" t="s">
        <v>81</v>
      </c>
      <c r="BG1717" t="s">
        <v>81</v>
      </c>
      <c r="BH1717" t="s">
        <v>81</v>
      </c>
      <c r="BI1717" t="s">
        <v>81</v>
      </c>
      <c r="BJ1717" t="s">
        <v>82</v>
      </c>
      <c r="BK1717" t="s">
        <v>82</v>
      </c>
      <c r="BL1717" t="s">
        <v>200</v>
      </c>
      <c r="BM1717" t="s">
        <v>201</v>
      </c>
      <c r="BN1717" t="s">
        <v>81</v>
      </c>
      <c r="BO1717" t="s">
        <v>24924</v>
      </c>
      <c r="BP1717" t="s">
        <v>81</v>
      </c>
      <c r="BQ1717" t="s">
        <v>81</v>
      </c>
    </row>
    <row r="1718" spans="1:69" x14ac:dyDescent="0.2">
      <c r="A1718" s="5">
        <v>1</v>
      </c>
      <c r="B1718" t="s">
        <v>24987</v>
      </c>
      <c r="C1718" t="s">
        <v>24988</v>
      </c>
      <c r="D1718" t="s">
        <v>24989</v>
      </c>
      <c r="E1718" t="s">
        <v>24990</v>
      </c>
      <c r="F1718" t="s">
        <v>73</v>
      </c>
      <c r="G1718" t="s">
        <v>24991</v>
      </c>
      <c r="H1718" s="1">
        <v>43512</v>
      </c>
      <c r="I1718" s="1">
        <v>43831</v>
      </c>
      <c r="J1718" t="b">
        <v>0</v>
      </c>
      <c r="K1718" t="s">
        <v>75</v>
      </c>
      <c r="L1718" t="s">
        <v>979</v>
      </c>
      <c r="M1718" t="s">
        <v>90</v>
      </c>
      <c r="N1718">
        <v>2100</v>
      </c>
      <c r="O1718" t="s">
        <v>24992</v>
      </c>
      <c r="P1718" t="s">
        <v>82</v>
      </c>
      <c r="Q1718" t="s">
        <v>3557</v>
      </c>
      <c r="R1718" t="s">
        <v>81</v>
      </c>
      <c r="S1718" t="s">
        <v>82</v>
      </c>
      <c r="T1718" s="1">
        <v>43512</v>
      </c>
      <c r="U1718" t="s">
        <v>24248</v>
      </c>
      <c r="V1718" t="s">
        <v>468</v>
      </c>
      <c r="W1718" s="2">
        <v>43661</v>
      </c>
      <c r="X1718" t="s">
        <v>24993</v>
      </c>
      <c r="Y1718" t="s">
        <v>81</v>
      </c>
      <c r="Z1718" t="s">
        <v>24994</v>
      </c>
      <c r="AA1718" t="s">
        <v>82</v>
      </c>
      <c r="AB1718" t="s">
        <v>24995</v>
      </c>
      <c r="AC1718">
        <v>4798838024</v>
      </c>
      <c r="AD1718" t="s">
        <v>81</v>
      </c>
      <c r="AE1718" t="s">
        <v>81</v>
      </c>
      <c r="AF1718" t="s">
        <v>24994</v>
      </c>
      <c r="AG1718" t="s">
        <v>82</v>
      </c>
      <c r="AH1718" t="s">
        <v>24995</v>
      </c>
      <c r="AI1718">
        <v>4798838024</v>
      </c>
      <c r="AJ1718" t="s">
        <v>81</v>
      </c>
      <c r="AK1718" t="s">
        <v>153</v>
      </c>
      <c r="AL1718" t="s">
        <v>82</v>
      </c>
      <c r="AM1718" t="s">
        <v>88</v>
      </c>
      <c r="AN1718" t="s">
        <v>154</v>
      </c>
      <c r="AO1718" t="s">
        <v>90</v>
      </c>
      <c r="AP1718" t="s">
        <v>91</v>
      </c>
      <c r="AQ1718" t="s">
        <v>24996</v>
      </c>
      <c r="AR1718" t="s">
        <v>82</v>
      </c>
      <c r="AS1718" t="s">
        <v>24997</v>
      </c>
      <c r="AT1718" t="s">
        <v>24998</v>
      </c>
      <c r="AU1718" t="s">
        <v>81</v>
      </c>
      <c r="AV1718" t="s">
        <v>82</v>
      </c>
      <c r="AW1718" t="s">
        <v>82</v>
      </c>
      <c r="AX1718" t="s">
        <v>82</v>
      </c>
      <c r="AY1718" t="s">
        <v>82</v>
      </c>
      <c r="AZ1718" t="s">
        <v>82</v>
      </c>
      <c r="BA1718" t="s">
        <v>82</v>
      </c>
      <c r="BB1718" t="s">
        <v>82</v>
      </c>
      <c r="BC1718" t="s">
        <v>82</v>
      </c>
      <c r="BD1718" t="s">
        <v>82</v>
      </c>
      <c r="BE1718" t="s">
        <v>82</v>
      </c>
      <c r="BF1718" t="s">
        <v>82</v>
      </c>
      <c r="BG1718" t="s">
        <v>82</v>
      </c>
      <c r="BH1718" t="s">
        <v>82</v>
      </c>
      <c r="BI1718" t="s">
        <v>82</v>
      </c>
      <c r="BJ1718" t="s">
        <v>82</v>
      </c>
      <c r="BK1718" t="s">
        <v>82</v>
      </c>
      <c r="BL1718" t="s">
        <v>82</v>
      </c>
      <c r="BM1718" t="s">
        <v>82</v>
      </c>
      <c r="BN1718" t="s">
        <v>82</v>
      </c>
      <c r="BO1718" t="s">
        <v>82</v>
      </c>
      <c r="BP1718" t="s">
        <v>82</v>
      </c>
      <c r="BQ1718" t="s">
        <v>82</v>
      </c>
    </row>
    <row r="1719" spans="1:69" x14ac:dyDescent="0.2">
      <c r="A1719" s="5">
        <v>1</v>
      </c>
      <c r="B1719" t="s">
        <v>24999</v>
      </c>
      <c r="C1719" t="s">
        <v>25000</v>
      </c>
      <c r="D1719" t="s">
        <v>25001</v>
      </c>
      <c r="E1719" t="s">
        <v>25002</v>
      </c>
      <c r="F1719" t="s">
        <v>700</v>
      </c>
      <c r="G1719" t="s">
        <v>25003</v>
      </c>
      <c r="H1719" s="1">
        <v>43614</v>
      </c>
      <c r="I1719" s="1">
        <v>43607</v>
      </c>
      <c r="J1719" t="b">
        <v>0</v>
      </c>
      <c r="K1719" t="s">
        <v>75</v>
      </c>
      <c r="L1719" t="s">
        <v>25004</v>
      </c>
      <c r="M1719" t="s">
        <v>25005</v>
      </c>
      <c r="N1719">
        <v>1800</v>
      </c>
      <c r="O1719" t="s">
        <v>2051</v>
      </c>
      <c r="P1719" t="s">
        <v>25006</v>
      </c>
      <c r="Q1719" t="s">
        <v>25007</v>
      </c>
      <c r="R1719" t="s">
        <v>81</v>
      </c>
      <c r="S1719">
        <v>1</v>
      </c>
      <c r="T1719" s="1">
        <v>43614</v>
      </c>
      <c r="U1719" s="1">
        <v>43607</v>
      </c>
      <c r="V1719" t="s">
        <v>707</v>
      </c>
      <c r="W1719" s="2">
        <v>43661</v>
      </c>
      <c r="X1719" t="s">
        <v>1905</v>
      </c>
      <c r="Y1719" t="s">
        <v>82</v>
      </c>
      <c r="Z1719" t="s">
        <v>82</v>
      </c>
      <c r="AA1719" t="s">
        <v>82</v>
      </c>
      <c r="AB1719" t="s">
        <v>82</v>
      </c>
      <c r="AC1719" t="s">
        <v>82</v>
      </c>
      <c r="AD1719" t="s">
        <v>82</v>
      </c>
      <c r="AE1719" t="s">
        <v>82</v>
      </c>
      <c r="AF1719" t="s">
        <v>82</v>
      </c>
      <c r="AG1719" t="s">
        <v>82</v>
      </c>
      <c r="AH1719" t="s">
        <v>82</v>
      </c>
      <c r="AI1719" t="s">
        <v>82</v>
      </c>
      <c r="AJ1719" t="s">
        <v>82</v>
      </c>
      <c r="AK1719" t="s">
        <v>296</v>
      </c>
      <c r="AL1719" t="s">
        <v>25008</v>
      </c>
      <c r="AM1719" t="s">
        <v>2051</v>
      </c>
      <c r="AN1719" t="s">
        <v>439</v>
      </c>
      <c r="AO1719" t="s">
        <v>3913</v>
      </c>
      <c r="AP1719" t="s">
        <v>710</v>
      </c>
      <c r="AQ1719" t="s">
        <v>25009</v>
      </c>
      <c r="AR1719" t="s">
        <v>25010</v>
      </c>
      <c r="AS1719" t="s">
        <v>25011</v>
      </c>
      <c r="AT1719" t="s">
        <v>25012</v>
      </c>
      <c r="AU1719" t="s">
        <v>81</v>
      </c>
      <c r="AV1719" t="s">
        <v>82</v>
      </c>
      <c r="AW1719" t="s">
        <v>217</v>
      </c>
      <c r="AX1719" t="s">
        <v>81</v>
      </c>
      <c r="AY1719" t="s">
        <v>81</v>
      </c>
      <c r="AZ1719" t="s">
        <v>81</v>
      </c>
      <c r="BA1719" t="s">
        <v>82</v>
      </c>
      <c r="BB1719" s="1">
        <v>1</v>
      </c>
      <c r="BC1719" t="s">
        <v>81</v>
      </c>
      <c r="BD1719" t="s">
        <v>81</v>
      </c>
      <c r="BE1719" t="s">
        <v>81</v>
      </c>
      <c r="BF1719" t="s">
        <v>81</v>
      </c>
      <c r="BG1719" t="s">
        <v>81</v>
      </c>
      <c r="BH1719" t="s">
        <v>715</v>
      </c>
      <c r="BI1719" t="s">
        <v>81</v>
      </c>
      <c r="BJ1719" t="s">
        <v>82</v>
      </c>
      <c r="BK1719" t="s">
        <v>82</v>
      </c>
      <c r="BL1719" t="s">
        <v>200</v>
      </c>
      <c r="BM1719" t="s">
        <v>201</v>
      </c>
      <c r="BN1719" t="s">
        <v>81</v>
      </c>
      <c r="BO1719" t="s">
        <v>25013</v>
      </c>
      <c r="BP1719" t="s">
        <v>81</v>
      </c>
      <c r="BQ1719" t="s">
        <v>81</v>
      </c>
    </row>
    <row r="1720" spans="1:69" x14ac:dyDescent="0.2">
      <c r="A1720" s="5">
        <v>0</v>
      </c>
      <c r="B1720" t="s">
        <v>81</v>
      </c>
      <c r="C1720" t="s">
        <v>25014</v>
      </c>
      <c r="D1720" t="s">
        <v>25015</v>
      </c>
      <c r="E1720" t="s">
        <v>25016</v>
      </c>
      <c r="F1720" t="s">
        <v>120</v>
      </c>
      <c r="G1720" t="s">
        <v>25017</v>
      </c>
      <c r="H1720" s="1">
        <v>43070</v>
      </c>
      <c r="I1720" s="1">
        <v>43070</v>
      </c>
      <c r="J1720" t="b">
        <v>0</v>
      </c>
      <c r="K1720" t="s">
        <v>75</v>
      </c>
      <c r="L1720" t="s">
        <v>329</v>
      </c>
      <c r="M1720" t="s">
        <v>1830</v>
      </c>
      <c r="N1720">
        <v>5</v>
      </c>
      <c r="O1720" t="s">
        <v>3399</v>
      </c>
      <c r="P1720" t="s">
        <v>125</v>
      </c>
      <c r="Q1720" t="s">
        <v>10175</v>
      </c>
      <c r="R1720" t="s">
        <v>81</v>
      </c>
      <c r="S1720" t="s">
        <v>82</v>
      </c>
      <c r="T1720" s="1">
        <v>43070</v>
      </c>
      <c r="U1720" s="1">
        <v>43070</v>
      </c>
      <c r="V1720" t="s">
        <v>127</v>
      </c>
      <c r="W1720" s="2">
        <v>43557</v>
      </c>
      <c r="X1720" t="s">
        <v>82</v>
      </c>
      <c r="Y1720" t="s">
        <v>82</v>
      </c>
      <c r="Z1720" t="s">
        <v>82</v>
      </c>
      <c r="AA1720" t="s">
        <v>82</v>
      </c>
      <c r="AB1720" t="s">
        <v>82</v>
      </c>
      <c r="AC1720" t="s">
        <v>82</v>
      </c>
      <c r="AD1720" t="s">
        <v>82</v>
      </c>
      <c r="AE1720" t="s">
        <v>82</v>
      </c>
      <c r="AF1720" t="s">
        <v>82</v>
      </c>
      <c r="AG1720" t="s">
        <v>82</v>
      </c>
      <c r="AH1720" t="s">
        <v>82</v>
      </c>
      <c r="AI1720" t="s">
        <v>82</v>
      </c>
      <c r="AJ1720" t="s">
        <v>82</v>
      </c>
      <c r="AK1720" t="s">
        <v>128</v>
      </c>
      <c r="AL1720" t="s">
        <v>82</v>
      </c>
      <c r="AM1720" t="s">
        <v>25018</v>
      </c>
      <c r="AN1720" t="s">
        <v>335</v>
      </c>
      <c r="AO1720" t="s">
        <v>123</v>
      </c>
      <c r="AP1720" t="s">
        <v>132</v>
      </c>
      <c r="AQ1720" t="s">
        <v>25019</v>
      </c>
      <c r="AR1720" t="s">
        <v>25020</v>
      </c>
      <c r="AS1720" t="s">
        <v>25021</v>
      </c>
      <c r="AT1720" t="s">
        <v>82</v>
      </c>
      <c r="AU1720" t="s">
        <v>81</v>
      </c>
      <c r="AV1720" t="s">
        <v>82</v>
      </c>
      <c r="AW1720" t="s">
        <v>81</v>
      </c>
      <c r="AX1720" t="s">
        <v>81</v>
      </c>
      <c r="AY1720" t="s">
        <v>81</v>
      </c>
      <c r="AZ1720" t="s">
        <v>81</v>
      </c>
      <c r="BA1720" t="s">
        <v>82</v>
      </c>
      <c r="BB1720" s="1">
        <v>1</v>
      </c>
      <c r="BC1720" t="s">
        <v>81</v>
      </c>
      <c r="BD1720" t="s">
        <v>81</v>
      </c>
      <c r="BE1720" t="s">
        <v>81</v>
      </c>
      <c r="BF1720" t="s">
        <v>81</v>
      </c>
      <c r="BG1720" t="s">
        <v>81</v>
      </c>
      <c r="BH1720" t="s">
        <v>81</v>
      </c>
      <c r="BI1720" t="s">
        <v>81</v>
      </c>
      <c r="BJ1720" t="s">
        <v>82</v>
      </c>
      <c r="BK1720" t="s">
        <v>82</v>
      </c>
      <c r="BL1720" t="s">
        <v>81</v>
      </c>
      <c r="BM1720" t="s">
        <v>137</v>
      </c>
      <c r="BN1720" t="s">
        <v>81</v>
      </c>
      <c r="BO1720" t="s">
        <v>81</v>
      </c>
      <c r="BP1720" t="s">
        <v>81</v>
      </c>
      <c r="BQ1720" t="s">
        <v>81</v>
      </c>
    </row>
    <row r="1721" spans="1:69" x14ac:dyDescent="0.2">
      <c r="A1721" s="5">
        <v>0</v>
      </c>
      <c r="B1721" t="s">
        <v>25022</v>
      </c>
      <c r="C1721" t="s">
        <v>25023</v>
      </c>
      <c r="D1721" t="s">
        <v>25024</v>
      </c>
      <c r="E1721" t="s">
        <v>25022</v>
      </c>
      <c r="F1721" t="s">
        <v>73</v>
      </c>
      <c r="G1721" t="s">
        <v>25025</v>
      </c>
      <c r="H1721" s="1">
        <v>43038</v>
      </c>
      <c r="I1721" s="1">
        <v>43050</v>
      </c>
      <c r="J1721" t="b">
        <v>0</v>
      </c>
      <c r="K1721" t="s">
        <v>75</v>
      </c>
      <c r="L1721" t="s">
        <v>15224</v>
      </c>
      <c r="M1721" t="s">
        <v>90</v>
      </c>
      <c r="N1721">
        <v>7206</v>
      </c>
      <c r="O1721" t="s">
        <v>9407</v>
      </c>
      <c r="P1721" t="s">
        <v>483</v>
      </c>
      <c r="Q1721" t="s">
        <v>25026</v>
      </c>
      <c r="R1721" t="s">
        <v>81</v>
      </c>
      <c r="S1721" t="s">
        <v>82</v>
      </c>
      <c r="T1721" s="1">
        <v>43038</v>
      </c>
      <c r="U1721" t="s">
        <v>12025</v>
      </c>
      <c r="V1721" t="s">
        <v>1305</v>
      </c>
      <c r="W1721" s="2">
        <v>43262</v>
      </c>
      <c r="X1721" t="s">
        <v>25027</v>
      </c>
      <c r="Y1721" t="s">
        <v>273</v>
      </c>
      <c r="Z1721" t="s">
        <v>25028</v>
      </c>
      <c r="AA1721" t="s">
        <v>82</v>
      </c>
      <c r="AB1721" t="s">
        <v>275</v>
      </c>
      <c r="AC1721" t="s">
        <v>275</v>
      </c>
      <c r="AD1721" t="s">
        <v>25029</v>
      </c>
      <c r="AE1721" t="s">
        <v>273</v>
      </c>
      <c r="AF1721" t="s">
        <v>25028</v>
      </c>
      <c r="AG1721" t="s">
        <v>82</v>
      </c>
      <c r="AH1721" t="s">
        <v>275</v>
      </c>
      <c r="AI1721" t="s">
        <v>275</v>
      </c>
      <c r="AJ1721" t="s">
        <v>25029</v>
      </c>
      <c r="AK1721" t="s">
        <v>110</v>
      </c>
      <c r="AL1721" t="s">
        <v>25030</v>
      </c>
      <c r="AM1721" t="s">
        <v>88</v>
      </c>
      <c r="AN1721" t="s">
        <v>154</v>
      </c>
      <c r="AO1721" t="s">
        <v>90</v>
      </c>
      <c r="AP1721" t="s">
        <v>91</v>
      </c>
      <c r="AQ1721" t="s">
        <v>25031</v>
      </c>
      <c r="AR1721" t="s">
        <v>82</v>
      </c>
      <c r="AS1721" t="s">
        <v>25032</v>
      </c>
      <c r="AT1721" t="s">
        <v>25033</v>
      </c>
      <c r="AU1721" t="s">
        <v>81</v>
      </c>
      <c r="AV1721" t="s">
        <v>82</v>
      </c>
      <c r="AW1721" t="s">
        <v>82</v>
      </c>
      <c r="AX1721" t="s">
        <v>82</v>
      </c>
      <c r="AY1721" t="s">
        <v>82</v>
      </c>
      <c r="AZ1721" t="s">
        <v>82</v>
      </c>
      <c r="BA1721" t="s">
        <v>82</v>
      </c>
      <c r="BB1721" t="s">
        <v>82</v>
      </c>
      <c r="BC1721" t="s">
        <v>82</v>
      </c>
      <c r="BD1721" t="s">
        <v>82</v>
      </c>
      <c r="BE1721" t="s">
        <v>82</v>
      </c>
      <c r="BF1721" t="s">
        <v>82</v>
      </c>
      <c r="BG1721" t="s">
        <v>82</v>
      </c>
      <c r="BH1721" t="s">
        <v>82</v>
      </c>
      <c r="BI1721" t="s">
        <v>82</v>
      </c>
      <c r="BJ1721" t="s">
        <v>82</v>
      </c>
      <c r="BK1721" t="s">
        <v>82</v>
      </c>
      <c r="BL1721" t="s">
        <v>82</v>
      </c>
      <c r="BM1721" t="s">
        <v>82</v>
      </c>
      <c r="BN1721" t="s">
        <v>82</v>
      </c>
      <c r="BO1721" t="s">
        <v>82</v>
      </c>
      <c r="BP1721" t="s">
        <v>82</v>
      </c>
      <c r="BQ1721" t="s">
        <v>82</v>
      </c>
    </row>
    <row r="1722" spans="1:69" x14ac:dyDescent="0.2">
      <c r="A1722" s="5">
        <v>0</v>
      </c>
      <c r="B1722" t="s">
        <v>25034</v>
      </c>
      <c r="C1722" t="s">
        <v>25035</v>
      </c>
      <c r="D1722" t="s">
        <v>25036</v>
      </c>
      <c r="E1722" t="s">
        <v>25037</v>
      </c>
      <c r="F1722" t="s">
        <v>73</v>
      </c>
      <c r="G1722" t="s">
        <v>25038</v>
      </c>
      <c r="H1722" s="1">
        <v>43644</v>
      </c>
      <c r="I1722" s="1">
        <v>43831</v>
      </c>
      <c r="J1722" t="b">
        <v>0</v>
      </c>
      <c r="K1722" t="s">
        <v>75</v>
      </c>
      <c r="L1722" t="s">
        <v>7136</v>
      </c>
      <c r="M1722" t="s">
        <v>101</v>
      </c>
      <c r="N1722">
        <v>51645</v>
      </c>
      <c r="O1722" t="s">
        <v>500</v>
      </c>
      <c r="P1722" t="s">
        <v>82</v>
      </c>
      <c r="Q1722" t="s">
        <v>7137</v>
      </c>
      <c r="R1722" t="s">
        <v>81</v>
      </c>
      <c r="S1722" t="s">
        <v>82</v>
      </c>
      <c r="T1722" s="1">
        <v>43644</v>
      </c>
      <c r="U1722" t="s">
        <v>24248</v>
      </c>
      <c r="V1722" t="s">
        <v>468</v>
      </c>
      <c r="W1722" s="2">
        <v>43661</v>
      </c>
      <c r="X1722" t="s">
        <v>25039</v>
      </c>
      <c r="Y1722" t="s">
        <v>227</v>
      </c>
      <c r="Z1722" t="s">
        <v>7140</v>
      </c>
      <c r="AA1722" t="s">
        <v>82</v>
      </c>
      <c r="AB1722" t="s">
        <v>7141</v>
      </c>
      <c r="AC1722" t="s">
        <v>25040</v>
      </c>
      <c r="AD1722" t="s">
        <v>7143</v>
      </c>
      <c r="AE1722" t="s">
        <v>227</v>
      </c>
      <c r="AF1722" t="s">
        <v>7140</v>
      </c>
      <c r="AG1722" t="s">
        <v>82</v>
      </c>
      <c r="AH1722" t="s">
        <v>7141</v>
      </c>
      <c r="AI1722" t="s">
        <v>25040</v>
      </c>
      <c r="AJ1722" t="s">
        <v>7143</v>
      </c>
      <c r="AK1722" t="s">
        <v>153</v>
      </c>
      <c r="AL1722" t="s">
        <v>25041</v>
      </c>
      <c r="AM1722" t="s">
        <v>88</v>
      </c>
      <c r="AN1722" t="s">
        <v>154</v>
      </c>
      <c r="AO1722" t="s">
        <v>90</v>
      </c>
      <c r="AP1722" t="s">
        <v>91</v>
      </c>
      <c r="AQ1722" t="s">
        <v>24250</v>
      </c>
      <c r="AR1722" t="s">
        <v>82</v>
      </c>
      <c r="AS1722" t="s">
        <v>25042</v>
      </c>
      <c r="AT1722" t="s">
        <v>82</v>
      </c>
      <c r="AU1722" t="s">
        <v>81</v>
      </c>
      <c r="AV1722" t="s">
        <v>82</v>
      </c>
      <c r="AW1722" t="s">
        <v>82</v>
      </c>
      <c r="AX1722" t="s">
        <v>82</v>
      </c>
      <c r="AY1722" t="s">
        <v>82</v>
      </c>
      <c r="AZ1722" t="s">
        <v>82</v>
      </c>
      <c r="BA1722" t="s">
        <v>82</v>
      </c>
      <c r="BB1722" t="s">
        <v>82</v>
      </c>
      <c r="BC1722" t="s">
        <v>82</v>
      </c>
      <c r="BD1722" t="s">
        <v>82</v>
      </c>
      <c r="BE1722" t="s">
        <v>82</v>
      </c>
      <c r="BF1722" t="s">
        <v>82</v>
      </c>
      <c r="BG1722" t="s">
        <v>82</v>
      </c>
      <c r="BH1722" t="s">
        <v>82</v>
      </c>
      <c r="BI1722" t="s">
        <v>82</v>
      </c>
      <c r="BJ1722" t="s">
        <v>82</v>
      </c>
      <c r="BK1722" t="s">
        <v>82</v>
      </c>
      <c r="BL1722" t="s">
        <v>82</v>
      </c>
      <c r="BM1722" t="s">
        <v>82</v>
      </c>
      <c r="BN1722" t="s">
        <v>82</v>
      </c>
      <c r="BO1722" t="s">
        <v>82</v>
      </c>
      <c r="BP1722" t="s">
        <v>82</v>
      </c>
      <c r="BQ1722" t="s">
        <v>82</v>
      </c>
    </row>
    <row r="1723" spans="1:69" x14ac:dyDescent="0.2">
      <c r="A1723" s="5">
        <v>0</v>
      </c>
      <c r="B1723" t="s">
        <v>25043</v>
      </c>
      <c r="C1723" t="s">
        <v>25044</v>
      </c>
      <c r="D1723" t="s">
        <v>25045</v>
      </c>
      <c r="E1723" t="s">
        <v>25046</v>
      </c>
      <c r="F1723" t="s">
        <v>73</v>
      </c>
      <c r="G1723" t="s">
        <v>25047</v>
      </c>
      <c r="H1723" s="1">
        <v>42479</v>
      </c>
      <c r="I1723" s="1">
        <v>40299</v>
      </c>
      <c r="J1723" t="b">
        <v>1</v>
      </c>
      <c r="K1723" t="s">
        <v>75</v>
      </c>
      <c r="L1723" t="s">
        <v>25048</v>
      </c>
      <c r="M1723" t="s">
        <v>90</v>
      </c>
      <c r="N1723">
        <v>4</v>
      </c>
      <c r="O1723" t="s">
        <v>25049</v>
      </c>
      <c r="P1723" t="s">
        <v>25050</v>
      </c>
      <c r="Q1723" t="s">
        <v>25051</v>
      </c>
      <c r="R1723" t="s">
        <v>81</v>
      </c>
      <c r="S1723">
        <v>1</v>
      </c>
      <c r="T1723" s="1">
        <v>42479</v>
      </c>
      <c r="U1723" s="3">
        <v>40299</v>
      </c>
      <c r="V1723" t="s">
        <v>367</v>
      </c>
      <c r="W1723" s="2">
        <v>42667</v>
      </c>
      <c r="X1723" t="s">
        <v>25052</v>
      </c>
      <c r="Y1723" t="s">
        <v>227</v>
      </c>
      <c r="Z1723" t="s">
        <v>25053</v>
      </c>
      <c r="AA1723" t="s">
        <v>82</v>
      </c>
      <c r="AB1723" t="s">
        <v>227</v>
      </c>
      <c r="AC1723" t="s">
        <v>227</v>
      </c>
      <c r="AD1723" t="s">
        <v>25054</v>
      </c>
      <c r="AE1723" t="s">
        <v>227</v>
      </c>
      <c r="AF1723" t="s">
        <v>25053</v>
      </c>
      <c r="AG1723" t="s">
        <v>82</v>
      </c>
      <c r="AH1723" t="s">
        <v>227</v>
      </c>
      <c r="AI1723" t="s">
        <v>227</v>
      </c>
      <c r="AJ1723" t="s">
        <v>25054</v>
      </c>
      <c r="AK1723" t="s">
        <v>488</v>
      </c>
      <c r="AL1723" t="s">
        <v>82</v>
      </c>
      <c r="AM1723" t="s">
        <v>6943</v>
      </c>
      <c r="AN1723" t="s">
        <v>154</v>
      </c>
      <c r="AO1723" t="s">
        <v>89</v>
      </c>
      <c r="AP1723" t="s">
        <v>371</v>
      </c>
      <c r="AQ1723" t="s">
        <v>25055</v>
      </c>
      <c r="AR1723" t="s">
        <v>82</v>
      </c>
      <c r="AS1723" t="s">
        <v>25056</v>
      </c>
      <c r="AT1723" t="s">
        <v>82</v>
      </c>
      <c r="AU1723" t="s">
        <v>81</v>
      </c>
      <c r="AV1723" t="s">
        <v>82</v>
      </c>
      <c r="AW1723" t="s">
        <v>82</v>
      </c>
      <c r="AX1723" t="s">
        <v>82</v>
      </c>
      <c r="AY1723" t="s">
        <v>82</v>
      </c>
      <c r="AZ1723" t="s">
        <v>82</v>
      </c>
      <c r="BA1723" t="s">
        <v>82</v>
      </c>
      <c r="BB1723" t="s">
        <v>82</v>
      </c>
      <c r="BC1723" t="s">
        <v>82</v>
      </c>
      <c r="BD1723" t="s">
        <v>82</v>
      </c>
      <c r="BE1723" t="s">
        <v>82</v>
      </c>
      <c r="BF1723" t="s">
        <v>82</v>
      </c>
      <c r="BG1723" t="s">
        <v>82</v>
      </c>
      <c r="BH1723" t="s">
        <v>82</v>
      </c>
      <c r="BI1723" t="s">
        <v>82</v>
      </c>
      <c r="BJ1723" t="s">
        <v>82</v>
      </c>
      <c r="BK1723" t="s">
        <v>82</v>
      </c>
      <c r="BL1723" t="s">
        <v>82</v>
      </c>
      <c r="BM1723" t="s">
        <v>82</v>
      </c>
      <c r="BN1723" t="s">
        <v>82</v>
      </c>
      <c r="BO1723" t="s">
        <v>82</v>
      </c>
      <c r="BP1723" t="s">
        <v>82</v>
      </c>
      <c r="BQ1723" t="s">
        <v>82</v>
      </c>
    </row>
    <row r="1724" spans="1:69" x14ac:dyDescent="0.2">
      <c r="A1724" s="5">
        <v>1</v>
      </c>
      <c r="B1724" t="s">
        <v>25057</v>
      </c>
      <c r="C1724" t="s">
        <v>25058</v>
      </c>
      <c r="D1724" t="s">
        <v>25059</v>
      </c>
      <c r="E1724" t="s">
        <v>25060</v>
      </c>
      <c r="F1724" t="s">
        <v>73</v>
      </c>
      <c r="G1724" t="s">
        <v>25061</v>
      </c>
      <c r="H1724" s="1">
        <v>42922</v>
      </c>
      <c r="I1724" s="1">
        <v>42940</v>
      </c>
      <c r="J1724" t="b">
        <v>0</v>
      </c>
      <c r="K1724" t="s">
        <v>75</v>
      </c>
      <c r="L1724" t="s">
        <v>2242</v>
      </c>
      <c r="M1724" t="s">
        <v>3277</v>
      </c>
      <c r="N1724">
        <v>945</v>
      </c>
      <c r="O1724" t="s">
        <v>1301</v>
      </c>
      <c r="P1724" t="s">
        <v>1302</v>
      </c>
      <c r="Q1724" t="s">
        <v>366</v>
      </c>
      <c r="R1724" t="s">
        <v>81</v>
      </c>
      <c r="S1724" t="s">
        <v>82</v>
      </c>
      <c r="T1724" s="1">
        <v>42922</v>
      </c>
      <c r="U1724" t="s">
        <v>25062</v>
      </c>
      <c r="V1724" t="s">
        <v>1305</v>
      </c>
      <c r="W1724" s="2">
        <v>43948</v>
      </c>
      <c r="X1724" t="s">
        <v>25063</v>
      </c>
      <c r="Y1724" t="s">
        <v>81</v>
      </c>
      <c r="Z1724" t="s">
        <v>25064</v>
      </c>
      <c r="AA1724" t="s">
        <v>82</v>
      </c>
      <c r="AB1724" t="s">
        <v>81</v>
      </c>
      <c r="AC1724" t="s">
        <v>81</v>
      </c>
      <c r="AD1724" t="s">
        <v>1301</v>
      </c>
      <c r="AE1724" t="s">
        <v>81</v>
      </c>
      <c r="AF1724" t="s">
        <v>25064</v>
      </c>
      <c r="AG1724" t="s">
        <v>82</v>
      </c>
      <c r="AH1724" t="s">
        <v>81</v>
      </c>
      <c r="AI1724" t="s">
        <v>81</v>
      </c>
      <c r="AJ1724" t="s">
        <v>1301</v>
      </c>
      <c r="AK1724" t="s">
        <v>110</v>
      </c>
      <c r="AL1724" t="s">
        <v>25065</v>
      </c>
      <c r="AM1724" t="s">
        <v>88</v>
      </c>
      <c r="AN1724" t="s">
        <v>154</v>
      </c>
      <c r="AO1724" t="s">
        <v>528</v>
      </c>
      <c r="AP1724" t="s">
        <v>91</v>
      </c>
      <c r="AQ1724" t="s">
        <v>25066</v>
      </c>
      <c r="AR1724" t="s">
        <v>82</v>
      </c>
      <c r="AS1724" t="s">
        <v>25067</v>
      </c>
      <c r="AT1724" t="s">
        <v>82</v>
      </c>
      <c r="AU1724" t="s">
        <v>81</v>
      </c>
      <c r="AV1724" t="s">
        <v>82</v>
      </c>
      <c r="AW1724" t="s">
        <v>82</v>
      </c>
      <c r="AX1724" t="s">
        <v>82</v>
      </c>
      <c r="AY1724" t="s">
        <v>25068</v>
      </c>
      <c r="AZ1724" t="s">
        <v>82</v>
      </c>
      <c r="BA1724" s="1">
        <v>43935</v>
      </c>
      <c r="BB1724" t="s">
        <v>82</v>
      </c>
      <c r="BC1724" t="s">
        <v>82</v>
      </c>
      <c r="BD1724" t="s">
        <v>82</v>
      </c>
      <c r="BE1724" t="s">
        <v>82</v>
      </c>
      <c r="BF1724" t="s">
        <v>82</v>
      </c>
      <c r="BG1724" t="s">
        <v>82</v>
      </c>
      <c r="BH1724" t="s">
        <v>82</v>
      </c>
      <c r="BI1724" t="s">
        <v>82</v>
      </c>
      <c r="BJ1724" t="s">
        <v>82</v>
      </c>
      <c r="BK1724" t="s">
        <v>261</v>
      </c>
      <c r="BL1724" t="s">
        <v>82</v>
      </c>
      <c r="BM1724" t="s">
        <v>82</v>
      </c>
      <c r="BN1724" t="s">
        <v>82</v>
      </c>
      <c r="BO1724" t="s">
        <v>82</v>
      </c>
      <c r="BP1724" t="s">
        <v>82</v>
      </c>
      <c r="BQ1724" t="s">
        <v>82</v>
      </c>
    </row>
    <row r="1725" spans="1:69" x14ac:dyDescent="0.2">
      <c r="A1725" s="5">
        <v>1</v>
      </c>
      <c r="B1725" t="s">
        <v>25069</v>
      </c>
      <c r="C1725" t="s">
        <v>25070</v>
      </c>
      <c r="D1725" t="s">
        <v>25071</v>
      </c>
      <c r="E1725" t="s">
        <v>25072</v>
      </c>
      <c r="F1725" t="s">
        <v>73</v>
      </c>
      <c r="G1725" t="s">
        <v>25073</v>
      </c>
      <c r="H1725" s="1">
        <v>42747</v>
      </c>
      <c r="I1725" s="1">
        <v>40422</v>
      </c>
      <c r="J1725" t="b">
        <v>1</v>
      </c>
      <c r="K1725" t="s">
        <v>75</v>
      </c>
      <c r="L1725" t="s">
        <v>831</v>
      </c>
      <c r="M1725" t="s">
        <v>538</v>
      </c>
      <c r="N1725">
        <v>82</v>
      </c>
      <c r="O1725" t="s">
        <v>519</v>
      </c>
      <c r="P1725" t="s">
        <v>82</v>
      </c>
      <c r="Q1725" t="s">
        <v>4528</v>
      </c>
      <c r="R1725" t="s">
        <v>81</v>
      </c>
      <c r="S1725">
        <v>1</v>
      </c>
      <c r="T1725" s="1">
        <v>42747</v>
      </c>
      <c r="U1725" s="3">
        <v>40422</v>
      </c>
      <c r="V1725" t="s">
        <v>503</v>
      </c>
      <c r="W1725" s="2">
        <v>43085</v>
      </c>
      <c r="X1725" t="s">
        <v>25074</v>
      </c>
      <c r="Y1725" t="s">
        <v>19576</v>
      </c>
      <c r="Z1725" t="s">
        <v>19577</v>
      </c>
      <c r="AA1725" t="s">
        <v>82</v>
      </c>
      <c r="AB1725" t="s">
        <v>19578</v>
      </c>
      <c r="AC1725" t="s">
        <v>19578</v>
      </c>
      <c r="AD1725" t="s">
        <v>19579</v>
      </c>
      <c r="AE1725" t="s">
        <v>19576</v>
      </c>
      <c r="AF1725" t="s">
        <v>19577</v>
      </c>
      <c r="AG1725" t="s">
        <v>82</v>
      </c>
      <c r="AH1725" t="s">
        <v>19578</v>
      </c>
      <c r="AI1725" t="s">
        <v>19578</v>
      </c>
      <c r="AJ1725" t="s">
        <v>19579</v>
      </c>
      <c r="AK1725" t="s">
        <v>110</v>
      </c>
      <c r="AL1725" t="s">
        <v>438</v>
      </c>
      <c r="AM1725" t="s">
        <v>88</v>
      </c>
      <c r="AN1725" t="s">
        <v>3913</v>
      </c>
      <c r="AO1725" t="s">
        <v>3446</v>
      </c>
      <c r="AP1725" t="s">
        <v>91</v>
      </c>
      <c r="AQ1725" t="s">
        <v>25075</v>
      </c>
      <c r="AR1725" t="s">
        <v>82</v>
      </c>
      <c r="AS1725" t="s">
        <v>25076</v>
      </c>
      <c r="AT1725" t="s">
        <v>25077</v>
      </c>
      <c r="AU1725" t="s">
        <v>81</v>
      </c>
      <c r="AV1725" t="s">
        <v>82</v>
      </c>
      <c r="AW1725" t="s">
        <v>82</v>
      </c>
      <c r="AX1725" t="s">
        <v>82</v>
      </c>
      <c r="AY1725" t="s">
        <v>25078</v>
      </c>
      <c r="AZ1725" t="s">
        <v>82</v>
      </c>
      <c r="BA1725" s="1">
        <v>42968</v>
      </c>
      <c r="BB1725" t="s">
        <v>82</v>
      </c>
      <c r="BC1725" t="s">
        <v>82</v>
      </c>
      <c r="BD1725" t="s">
        <v>82</v>
      </c>
      <c r="BE1725" t="s">
        <v>82</v>
      </c>
      <c r="BF1725" t="s">
        <v>82</v>
      </c>
      <c r="BG1725" t="s">
        <v>82</v>
      </c>
      <c r="BH1725" t="s">
        <v>82</v>
      </c>
      <c r="BI1725" t="s">
        <v>82</v>
      </c>
      <c r="BJ1725" t="s">
        <v>82</v>
      </c>
      <c r="BK1725" t="s">
        <v>261</v>
      </c>
      <c r="BL1725" t="s">
        <v>82</v>
      </c>
      <c r="BM1725" t="s">
        <v>82</v>
      </c>
      <c r="BN1725" t="s">
        <v>82</v>
      </c>
      <c r="BO1725" t="s">
        <v>82</v>
      </c>
      <c r="BP1725" t="s">
        <v>82</v>
      </c>
      <c r="BQ1725" t="s">
        <v>82</v>
      </c>
    </row>
    <row r="1726" spans="1:69" x14ac:dyDescent="0.2">
      <c r="A1726" s="5">
        <v>1</v>
      </c>
      <c r="B1726" t="s">
        <v>7488</v>
      </c>
      <c r="C1726" t="s">
        <v>25079</v>
      </c>
      <c r="D1726" t="s">
        <v>25080</v>
      </c>
      <c r="E1726" t="s">
        <v>25081</v>
      </c>
      <c r="F1726" t="s">
        <v>73</v>
      </c>
      <c r="G1726" t="s">
        <v>25082</v>
      </c>
      <c r="H1726" s="1">
        <v>43367</v>
      </c>
      <c r="I1726" s="1">
        <v>43473</v>
      </c>
      <c r="J1726" t="b">
        <v>0</v>
      </c>
      <c r="K1726" t="s">
        <v>75</v>
      </c>
      <c r="L1726" t="s">
        <v>599</v>
      </c>
      <c r="M1726" t="s">
        <v>363</v>
      </c>
      <c r="N1726">
        <v>366</v>
      </c>
      <c r="O1726" t="s">
        <v>20234</v>
      </c>
      <c r="P1726" t="s">
        <v>25083</v>
      </c>
      <c r="Q1726" t="s">
        <v>366</v>
      </c>
      <c r="R1726" t="s">
        <v>25084</v>
      </c>
      <c r="S1726" t="s">
        <v>82</v>
      </c>
      <c r="T1726" s="1">
        <v>43367</v>
      </c>
      <c r="U1726" t="s">
        <v>11044</v>
      </c>
      <c r="V1726" t="s">
        <v>84</v>
      </c>
      <c r="W1726" s="2">
        <v>43997</v>
      </c>
      <c r="X1726" t="s">
        <v>25085</v>
      </c>
      <c r="Y1726" t="s">
        <v>81</v>
      </c>
      <c r="Z1726" t="s">
        <v>953</v>
      </c>
      <c r="AA1726" t="s">
        <v>82</v>
      </c>
      <c r="AB1726" t="s">
        <v>81</v>
      </c>
      <c r="AC1726" t="s">
        <v>81</v>
      </c>
      <c r="AD1726" t="s">
        <v>20234</v>
      </c>
      <c r="AE1726" t="s">
        <v>81</v>
      </c>
      <c r="AF1726" t="s">
        <v>953</v>
      </c>
      <c r="AG1726" t="s">
        <v>82</v>
      </c>
      <c r="AH1726" t="s">
        <v>81</v>
      </c>
      <c r="AI1726" t="s">
        <v>81</v>
      </c>
      <c r="AJ1726" t="s">
        <v>20234</v>
      </c>
      <c r="AK1726" t="s">
        <v>110</v>
      </c>
      <c r="AL1726" t="s">
        <v>82</v>
      </c>
      <c r="AM1726" t="s">
        <v>88</v>
      </c>
      <c r="AN1726" t="s">
        <v>527</v>
      </c>
      <c r="AO1726" t="s">
        <v>90</v>
      </c>
      <c r="AP1726" t="s">
        <v>91</v>
      </c>
      <c r="AQ1726" t="s">
        <v>25086</v>
      </c>
      <c r="AR1726" t="s">
        <v>82</v>
      </c>
      <c r="AS1726" t="s">
        <v>25087</v>
      </c>
      <c r="AT1726" t="s">
        <v>25088</v>
      </c>
      <c r="AU1726" t="s">
        <v>615</v>
      </c>
      <c r="AV1726" t="s">
        <v>25089</v>
      </c>
      <c r="AW1726" t="s">
        <v>82</v>
      </c>
      <c r="AX1726" t="s">
        <v>82</v>
      </c>
      <c r="AY1726" t="s">
        <v>82</v>
      </c>
      <c r="AZ1726" t="s">
        <v>82</v>
      </c>
      <c r="BA1726" t="s">
        <v>82</v>
      </c>
      <c r="BB1726" t="s">
        <v>82</v>
      </c>
      <c r="BC1726" t="s">
        <v>82</v>
      </c>
      <c r="BD1726" t="s">
        <v>82</v>
      </c>
      <c r="BE1726" t="s">
        <v>82</v>
      </c>
      <c r="BF1726" t="s">
        <v>82</v>
      </c>
      <c r="BG1726" t="s">
        <v>82</v>
      </c>
      <c r="BH1726" t="s">
        <v>82</v>
      </c>
      <c r="BI1726" t="s">
        <v>82</v>
      </c>
      <c r="BJ1726" t="s">
        <v>82</v>
      </c>
      <c r="BK1726" t="s">
        <v>82</v>
      </c>
      <c r="BL1726" t="s">
        <v>82</v>
      </c>
      <c r="BM1726" t="s">
        <v>82</v>
      </c>
      <c r="BN1726" t="s">
        <v>82</v>
      </c>
      <c r="BO1726" t="s">
        <v>82</v>
      </c>
      <c r="BP1726" t="s">
        <v>82</v>
      </c>
      <c r="BQ1726" t="s">
        <v>82</v>
      </c>
    </row>
    <row r="1727" spans="1:69" x14ac:dyDescent="0.2">
      <c r="A1727" s="5">
        <v>0</v>
      </c>
      <c r="B1727" t="s">
        <v>25090</v>
      </c>
      <c r="C1727" t="s">
        <v>25091</v>
      </c>
      <c r="D1727" t="s">
        <v>25092</v>
      </c>
      <c r="E1727" t="s">
        <v>25093</v>
      </c>
      <c r="F1727" t="s">
        <v>1119</v>
      </c>
      <c r="G1727" t="s">
        <v>25094</v>
      </c>
      <c r="H1727" s="1">
        <v>43367</v>
      </c>
      <c r="I1727" s="1">
        <v>43313</v>
      </c>
      <c r="J1727" t="b">
        <v>0</v>
      </c>
      <c r="K1727" t="s">
        <v>1121</v>
      </c>
      <c r="L1727" t="s">
        <v>25095</v>
      </c>
      <c r="M1727" t="s">
        <v>90</v>
      </c>
      <c r="N1727">
        <v>80</v>
      </c>
      <c r="O1727" t="s">
        <v>25096</v>
      </c>
      <c r="P1727" t="s">
        <v>1124</v>
      </c>
      <c r="Q1727" t="s">
        <v>25097</v>
      </c>
      <c r="R1727" t="s">
        <v>81</v>
      </c>
      <c r="S1727">
        <v>1</v>
      </c>
      <c r="T1727" s="1">
        <v>43367</v>
      </c>
      <c r="U1727" s="1">
        <v>43313</v>
      </c>
      <c r="V1727" t="s">
        <v>25098</v>
      </c>
      <c r="W1727" s="2">
        <v>44139</v>
      </c>
      <c r="X1727" t="s">
        <v>25099</v>
      </c>
      <c r="Y1727" t="s">
        <v>16276</v>
      </c>
      <c r="Z1727" t="s">
        <v>25100</v>
      </c>
      <c r="AA1727" t="s">
        <v>25101</v>
      </c>
      <c r="AB1727" t="s">
        <v>25102</v>
      </c>
      <c r="AC1727">
        <f>55-16-997524065</f>
        <v>-997524026</v>
      </c>
      <c r="AD1727" t="s">
        <v>25103</v>
      </c>
      <c r="AE1727" t="s">
        <v>16276</v>
      </c>
      <c r="AF1727" t="s">
        <v>25100</v>
      </c>
      <c r="AG1727" t="s">
        <v>25101</v>
      </c>
      <c r="AH1727" t="s">
        <v>25102</v>
      </c>
      <c r="AI1727">
        <f>55-16-997524065</f>
        <v>-997524026</v>
      </c>
      <c r="AJ1727" t="s">
        <v>25103</v>
      </c>
      <c r="AK1727" t="s">
        <v>296</v>
      </c>
      <c r="AL1727" t="s">
        <v>25104</v>
      </c>
      <c r="AM1727" t="s">
        <v>25105</v>
      </c>
      <c r="AN1727" t="s">
        <v>25106</v>
      </c>
      <c r="AO1727" t="s">
        <v>5193</v>
      </c>
      <c r="AP1727" t="s">
        <v>1137</v>
      </c>
      <c r="AQ1727" t="s">
        <v>25107</v>
      </c>
      <c r="AR1727" t="s">
        <v>25108</v>
      </c>
      <c r="AS1727" t="s">
        <v>25109</v>
      </c>
      <c r="AT1727" t="s">
        <v>25110</v>
      </c>
      <c r="AU1727" t="s">
        <v>81</v>
      </c>
      <c r="AV1727" t="s">
        <v>82</v>
      </c>
      <c r="AW1727" t="s">
        <v>643</v>
      </c>
      <c r="AX1727" t="s">
        <v>81</v>
      </c>
      <c r="AY1727" t="s">
        <v>81</v>
      </c>
      <c r="AZ1727" t="s">
        <v>81</v>
      </c>
      <c r="BA1727" t="s">
        <v>82</v>
      </c>
      <c r="BB1727" s="1">
        <v>1</v>
      </c>
      <c r="BC1727" t="s">
        <v>81</v>
      </c>
      <c r="BD1727" t="s">
        <v>81</v>
      </c>
      <c r="BE1727" t="s">
        <v>81</v>
      </c>
      <c r="BF1727" t="s">
        <v>81</v>
      </c>
      <c r="BG1727" t="s">
        <v>81</v>
      </c>
      <c r="BH1727" t="s">
        <v>81</v>
      </c>
      <c r="BI1727" t="s">
        <v>81</v>
      </c>
      <c r="BJ1727" t="s">
        <v>82</v>
      </c>
      <c r="BK1727" t="s">
        <v>82</v>
      </c>
      <c r="BL1727" t="s">
        <v>81</v>
      </c>
      <c r="BM1727" t="s">
        <v>201</v>
      </c>
      <c r="BN1727" t="s">
        <v>81</v>
      </c>
      <c r="BO1727" t="s">
        <v>81</v>
      </c>
      <c r="BP1727" t="s">
        <v>81</v>
      </c>
      <c r="BQ1727" t="s">
        <v>81</v>
      </c>
    </row>
    <row r="1728" spans="1:69" x14ac:dyDescent="0.2">
      <c r="A1728" s="5">
        <v>0</v>
      </c>
      <c r="B1728" t="s">
        <v>81</v>
      </c>
      <c r="C1728" t="s">
        <v>7463</v>
      </c>
      <c r="D1728" t="s">
        <v>25111</v>
      </c>
      <c r="E1728" t="s">
        <v>25112</v>
      </c>
      <c r="F1728" t="s">
        <v>73</v>
      </c>
      <c r="G1728" t="s">
        <v>25113</v>
      </c>
      <c r="H1728" s="1">
        <v>42621</v>
      </c>
      <c r="I1728" s="1">
        <v>42649</v>
      </c>
      <c r="J1728" t="b">
        <v>0</v>
      </c>
      <c r="K1728" t="s">
        <v>75</v>
      </c>
      <c r="L1728" t="s">
        <v>7467</v>
      </c>
      <c r="M1728" t="s">
        <v>90</v>
      </c>
      <c r="N1728">
        <v>222</v>
      </c>
      <c r="O1728" t="s">
        <v>7468</v>
      </c>
      <c r="P1728" t="s">
        <v>501</v>
      </c>
      <c r="Q1728" t="s">
        <v>7469</v>
      </c>
      <c r="R1728" t="s">
        <v>81</v>
      </c>
      <c r="S1728" t="s">
        <v>82</v>
      </c>
      <c r="T1728" s="1">
        <v>42621</v>
      </c>
      <c r="U1728" t="s">
        <v>25114</v>
      </c>
      <c r="V1728" t="s">
        <v>271</v>
      </c>
      <c r="W1728" s="2">
        <v>43085</v>
      </c>
      <c r="X1728" t="s">
        <v>25115</v>
      </c>
      <c r="Y1728" t="s">
        <v>587</v>
      </c>
      <c r="Z1728" t="s">
        <v>7472</v>
      </c>
      <c r="AA1728" t="s">
        <v>82</v>
      </c>
      <c r="AB1728" t="s">
        <v>589</v>
      </c>
      <c r="AC1728" t="s">
        <v>589</v>
      </c>
      <c r="AD1728" t="s">
        <v>7473</v>
      </c>
      <c r="AE1728" t="s">
        <v>587</v>
      </c>
      <c r="AF1728" t="s">
        <v>7472</v>
      </c>
      <c r="AG1728" t="s">
        <v>82</v>
      </c>
      <c r="AH1728" t="s">
        <v>589</v>
      </c>
      <c r="AI1728" t="s">
        <v>589</v>
      </c>
      <c r="AJ1728" t="s">
        <v>7473</v>
      </c>
      <c r="AK1728" t="s">
        <v>110</v>
      </c>
      <c r="AL1728" t="s">
        <v>82</v>
      </c>
      <c r="AM1728" t="s">
        <v>88</v>
      </c>
      <c r="AN1728" t="s">
        <v>154</v>
      </c>
      <c r="AO1728" t="s">
        <v>90</v>
      </c>
      <c r="AP1728" t="s">
        <v>1211</v>
      </c>
      <c r="AQ1728" t="s">
        <v>25116</v>
      </c>
      <c r="AR1728" t="s">
        <v>82</v>
      </c>
      <c r="AS1728" t="s">
        <v>25117</v>
      </c>
      <c r="AT1728" t="s">
        <v>25118</v>
      </c>
      <c r="AU1728" t="s">
        <v>81</v>
      </c>
      <c r="AV1728" t="s">
        <v>82</v>
      </c>
      <c r="AW1728" t="s">
        <v>82</v>
      </c>
      <c r="AX1728" t="s">
        <v>82</v>
      </c>
      <c r="AY1728" t="s">
        <v>82</v>
      </c>
      <c r="AZ1728" t="s">
        <v>82</v>
      </c>
      <c r="BA1728" t="s">
        <v>82</v>
      </c>
      <c r="BB1728" t="s">
        <v>82</v>
      </c>
      <c r="BC1728" t="s">
        <v>82</v>
      </c>
      <c r="BD1728" t="s">
        <v>82</v>
      </c>
      <c r="BE1728" t="s">
        <v>82</v>
      </c>
      <c r="BF1728" t="s">
        <v>82</v>
      </c>
      <c r="BG1728" t="s">
        <v>82</v>
      </c>
      <c r="BH1728" t="s">
        <v>82</v>
      </c>
      <c r="BI1728" t="s">
        <v>82</v>
      </c>
      <c r="BJ1728" t="s">
        <v>82</v>
      </c>
      <c r="BK1728" t="s">
        <v>82</v>
      </c>
      <c r="BL1728" t="s">
        <v>82</v>
      </c>
      <c r="BM1728" t="s">
        <v>82</v>
      </c>
      <c r="BN1728" t="s">
        <v>82</v>
      </c>
      <c r="BO1728" t="s">
        <v>82</v>
      </c>
      <c r="BP1728" t="s">
        <v>82</v>
      </c>
      <c r="BQ1728" t="s">
        <v>82</v>
      </c>
    </row>
    <row r="1729" spans="1:69" x14ac:dyDescent="0.2">
      <c r="A1729" s="5">
        <v>0</v>
      </c>
      <c r="B1729" t="s">
        <v>25119</v>
      </c>
      <c r="C1729" t="s">
        <v>25120</v>
      </c>
      <c r="D1729" t="s">
        <v>25121</v>
      </c>
      <c r="E1729" t="s">
        <v>25122</v>
      </c>
      <c r="F1729" t="s">
        <v>73</v>
      </c>
      <c r="G1729" t="s">
        <v>25123</v>
      </c>
      <c r="H1729" s="1">
        <v>43706</v>
      </c>
      <c r="I1729" s="1">
        <v>42702</v>
      </c>
      <c r="J1729" t="b">
        <v>0</v>
      </c>
      <c r="K1729" t="s">
        <v>75</v>
      </c>
      <c r="L1729" t="s">
        <v>1583</v>
      </c>
      <c r="M1729" t="s">
        <v>90</v>
      </c>
      <c r="N1729">
        <v>10</v>
      </c>
      <c r="O1729" t="s">
        <v>25124</v>
      </c>
      <c r="P1729" t="s">
        <v>79</v>
      </c>
      <c r="Q1729" t="s">
        <v>25125</v>
      </c>
      <c r="R1729" t="s">
        <v>81</v>
      </c>
      <c r="S1729">
        <v>1</v>
      </c>
      <c r="T1729" s="1">
        <v>43706</v>
      </c>
      <c r="U1729" t="s">
        <v>4529</v>
      </c>
      <c r="V1729" t="s">
        <v>468</v>
      </c>
      <c r="W1729" s="2">
        <v>43738</v>
      </c>
      <c r="X1729" t="s">
        <v>25126</v>
      </c>
      <c r="Y1729" t="s">
        <v>227</v>
      </c>
      <c r="Z1729" t="s">
        <v>25127</v>
      </c>
      <c r="AA1729" t="s">
        <v>82</v>
      </c>
      <c r="AB1729" t="s">
        <v>227</v>
      </c>
      <c r="AC1729" t="s">
        <v>227</v>
      </c>
      <c r="AD1729" t="s">
        <v>25128</v>
      </c>
      <c r="AE1729" t="s">
        <v>227</v>
      </c>
      <c r="AF1729" t="s">
        <v>25127</v>
      </c>
      <c r="AG1729" t="s">
        <v>82</v>
      </c>
      <c r="AH1729" t="s">
        <v>227</v>
      </c>
      <c r="AI1729" t="s">
        <v>227</v>
      </c>
      <c r="AJ1729" t="s">
        <v>25128</v>
      </c>
      <c r="AK1729" t="s">
        <v>110</v>
      </c>
      <c r="AL1729" t="s">
        <v>25129</v>
      </c>
      <c r="AM1729" t="s">
        <v>88</v>
      </c>
      <c r="AN1729" t="s">
        <v>1975</v>
      </c>
      <c r="AO1729" t="s">
        <v>2325</v>
      </c>
      <c r="AP1729" t="s">
        <v>91</v>
      </c>
      <c r="AQ1729" t="s">
        <v>25130</v>
      </c>
      <c r="AR1729" t="s">
        <v>82</v>
      </c>
      <c r="AS1729" t="s">
        <v>25131</v>
      </c>
      <c r="AT1729" t="s">
        <v>82</v>
      </c>
      <c r="AU1729" t="s">
        <v>81</v>
      </c>
      <c r="AV1729" t="s">
        <v>82</v>
      </c>
      <c r="AW1729" t="s">
        <v>82</v>
      </c>
      <c r="AX1729" t="s">
        <v>82</v>
      </c>
      <c r="AY1729" t="s">
        <v>82</v>
      </c>
      <c r="AZ1729" t="s">
        <v>82</v>
      </c>
      <c r="BA1729" t="s">
        <v>82</v>
      </c>
      <c r="BB1729" t="s">
        <v>82</v>
      </c>
      <c r="BC1729" t="s">
        <v>82</v>
      </c>
      <c r="BD1729" t="s">
        <v>82</v>
      </c>
      <c r="BE1729" t="s">
        <v>82</v>
      </c>
      <c r="BF1729" t="s">
        <v>82</v>
      </c>
      <c r="BG1729" t="s">
        <v>82</v>
      </c>
      <c r="BH1729" t="s">
        <v>82</v>
      </c>
      <c r="BI1729" t="s">
        <v>82</v>
      </c>
      <c r="BJ1729" t="s">
        <v>82</v>
      </c>
      <c r="BK1729" t="s">
        <v>82</v>
      </c>
      <c r="BL1729" t="s">
        <v>82</v>
      </c>
      <c r="BM1729" t="s">
        <v>82</v>
      </c>
      <c r="BN1729" t="s">
        <v>82</v>
      </c>
      <c r="BO1729" t="s">
        <v>82</v>
      </c>
      <c r="BP1729" t="s">
        <v>82</v>
      </c>
      <c r="BQ1729" t="s">
        <v>82</v>
      </c>
    </row>
    <row r="1730" spans="1:69" x14ac:dyDescent="0.2">
      <c r="A1730" s="5">
        <v>0</v>
      </c>
      <c r="B1730" t="s">
        <v>25132</v>
      </c>
      <c r="C1730" t="s">
        <v>25133</v>
      </c>
      <c r="D1730" t="s">
        <v>25134</v>
      </c>
      <c r="E1730" t="s">
        <v>25135</v>
      </c>
      <c r="F1730" t="s">
        <v>73</v>
      </c>
      <c r="G1730" t="s">
        <v>25136</v>
      </c>
      <c r="H1730" s="1">
        <v>43648</v>
      </c>
      <c r="I1730" s="1">
        <v>43720</v>
      </c>
      <c r="J1730" t="b">
        <v>0</v>
      </c>
      <c r="K1730" t="s">
        <v>75</v>
      </c>
      <c r="L1730" t="s">
        <v>465</v>
      </c>
      <c r="M1730" t="s">
        <v>90</v>
      </c>
      <c r="N1730">
        <v>36</v>
      </c>
      <c r="O1730" t="s">
        <v>25137</v>
      </c>
      <c r="P1730" t="s">
        <v>2021</v>
      </c>
      <c r="Q1730" t="s">
        <v>25138</v>
      </c>
      <c r="R1730" t="s">
        <v>81</v>
      </c>
      <c r="S1730" t="s">
        <v>82</v>
      </c>
      <c r="T1730" s="1">
        <v>43648</v>
      </c>
      <c r="U1730" t="s">
        <v>17288</v>
      </c>
      <c r="V1730" t="s">
        <v>468</v>
      </c>
      <c r="W1730" s="2">
        <v>44151</v>
      </c>
      <c r="X1730" t="s">
        <v>25139</v>
      </c>
      <c r="Y1730" t="s">
        <v>81</v>
      </c>
      <c r="Z1730" t="s">
        <v>25140</v>
      </c>
      <c r="AA1730" t="s">
        <v>82</v>
      </c>
      <c r="AB1730" t="s">
        <v>81</v>
      </c>
      <c r="AC1730" t="s">
        <v>81</v>
      </c>
      <c r="AD1730" t="s">
        <v>25141</v>
      </c>
      <c r="AE1730" t="s">
        <v>81</v>
      </c>
      <c r="AF1730" t="s">
        <v>25140</v>
      </c>
      <c r="AG1730" t="s">
        <v>82</v>
      </c>
      <c r="AH1730" t="s">
        <v>81</v>
      </c>
      <c r="AI1730" t="s">
        <v>81</v>
      </c>
      <c r="AJ1730" t="s">
        <v>25141</v>
      </c>
      <c r="AK1730" t="s">
        <v>110</v>
      </c>
      <c r="AL1730" t="s">
        <v>82</v>
      </c>
      <c r="AM1730" t="s">
        <v>88</v>
      </c>
      <c r="AN1730" t="s">
        <v>154</v>
      </c>
      <c r="AO1730" t="s">
        <v>90</v>
      </c>
      <c r="AP1730" t="s">
        <v>91</v>
      </c>
      <c r="AQ1730" t="s">
        <v>25142</v>
      </c>
      <c r="AR1730" t="s">
        <v>82</v>
      </c>
      <c r="AS1730" t="s">
        <v>25143</v>
      </c>
      <c r="AT1730" t="s">
        <v>25144</v>
      </c>
      <c r="AU1730" t="s">
        <v>81</v>
      </c>
      <c r="AV1730" t="s">
        <v>82</v>
      </c>
      <c r="AW1730" t="s">
        <v>82</v>
      </c>
      <c r="AX1730" t="s">
        <v>82</v>
      </c>
      <c r="AY1730" t="s">
        <v>82</v>
      </c>
      <c r="AZ1730" t="s">
        <v>82</v>
      </c>
      <c r="BA1730" t="s">
        <v>82</v>
      </c>
      <c r="BB1730" t="s">
        <v>82</v>
      </c>
      <c r="BC1730" t="s">
        <v>82</v>
      </c>
      <c r="BD1730" t="s">
        <v>82</v>
      </c>
      <c r="BE1730" t="s">
        <v>82</v>
      </c>
      <c r="BF1730" t="s">
        <v>82</v>
      </c>
      <c r="BG1730" t="s">
        <v>82</v>
      </c>
      <c r="BH1730" t="s">
        <v>82</v>
      </c>
      <c r="BI1730" t="s">
        <v>82</v>
      </c>
      <c r="BJ1730" t="s">
        <v>82</v>
      </c>
      <c r="BK1730" t="s">
        <v>82</v>
      </c>
      <c r="BL1730" t="s">
        <v>82</v>
      </c>
      <c r="BM1730" t="s">
        <v>82</v>
      </c>
      <c r="BN1730" t="s">
        <v>82</v>
      </c>
      <c r="BO1730" t="s">
        <v>82</v>
      </c>
      <c r="BP1730" t="s">
        <v>82</v>
      </c>
      <c r="BQ1730" t="s">
        <v>82</v>
      </c>
    </row>
    <row r="1731" spans="1:69" x14ac:dyDescent="0.2">
      <c r="A1731" s="5">
        <v>1</v>
      </c>
      <c r="B1731" t="s">
        <v>25145</v>
      </c>
      <c r="C1731" t="s">
        <v>14533</v>
      </c>
      <c r="D1731" t="s">
        <v>14534</v>
      </c>
      <c r="E1731" t="s">
        <v>14535</v>
      </c>
      <c r="F1731" t="s">
        <v>178</v>
      </c>
      <c r="G1731" t="s">
        <v>25146</v>
      </c>
      <c r="H1731" s="1">
        <v>42447</v>
      </c>
      <c r="I1731" s="1">
        <v>42537</v>
      </c>
      <c r="J1731" t="b">
        <v>0</v>
      </c>
      <c r="K1731" t="s">
        <v>180</v>
      </c>
      <c r="L1731" t="s">
        <v>14537</v>
      </c>
      <c r="M1731" t="s">
        <v>2335</v>
      </c>
      <c r="N1731">
        <v>400</v>
      </c>
      <c r="O1731" t="s">
        <v>14538</v>
      </c>
      <c r="P1731" t="s">
        <v>25147</v>
      </c>
      <c r="Q1731" t="s">
        <v>14540</v>
      </c>
      <c r="R1731" t="s">
        <v>14541</v>
      </c>
      <c r="S1731" t="s">
        <v>82</v>
      </c>
      <c r="T1731" s="1">
        <v>42447</v>
      </c>
      <c r="U1731" s="1">
        <v>42537</v>
      </c>
      <c r="V1731" t="s">
        <v>186</v>
      </c>
      <c r="W1731" s="2">
        <v>43220</v>
      </c>
      <c r="X1731" t="s">
        <v>14542</v>
      </c>
      <c r="Y1731" t="s">
        <v>14543</v>
      </c>
      <c r="Z1731" t="s">
        <v>81</v>
      </c>
      <c r="AA1731" t="s">
        <v>14544</v>
      </c>
      <c r="AB1731" t="s">
        <v>14545</v>
      </c>
      <c r="AC1731" t="s">
        <v>81</v>
      </c>
      <c r="AD1731" t="s">
        <v>14546</v>
      </c>
      <c r="AE1731" t="s">
        <v>14543</v>
      </c>
      <c r="AF1731" t="s">
        <v>81</v>
      </c>
      <c r="AG1731" t="s">
        <v>14544</v>
      </c>
      <c r="AH1731" t="s">
        <v>14545</v>
      </c>
      <c r="AI1731" t="s">
        <v>81</v>
      </c>
      <c r="AJ1731" t="s">
        <v>14546</v>
      </c>
      <c r="AK1731" t="s">
        <v>250</v>
      </c>
      <c r="AL1731" t="s">
        <v>82</v>
      </c>
      <c r="AM1731" t="s">
        <v>14547</v>
      </c>
      <c r="AN1731" t="s">
        <v>81</v>
      </c>
      <c r="AO1731" t="s">
        <v>81</v>
      </c>
      <c r="AP1731" t="s">
        <v>351</v>
      </c>
      <c r="AQ1731" t="s">
        <v>25148</v>
      </c>
      <c r="AR1731" t="s">
        <v>25149</v>
      </c>
      <c r="AS1731" t="s">
        <v>25150</v>
      </c>
      <c r="AT1731" t="s">
        <v>25151</v>
      </c>
      <c r="AU1731" t="s">
        <v>197</v>
      </c>
      <c r="AV1731" t="s">
        <v>82</v>
      </c>
      <c r="AW1731" t="s">
        <v>198</v>
      </c>
      <c r="AX1731" t="s">
        <v>81</v>
      </c>
      <c r="AY1731" t="s">
        <v>82</v>
      </c>
      <c r="AZ1731" t="s">
        <v>82</v>
      </c>
      <c r="BA1731" t="s">
        <v>82</v>
      </c>
      <c r="BB1731" t="s">
        <v>82</v>
      </c>
      <c r="BC1731" t="s">
        <v>82</v>
      </c>
      <c r="BD1731" t="s">
        <v>82</v>
      </c>
      <c r="BE1731" t="s">
        <v>82</v>
      </c>
      <c r="BF1731" t="s">
        <v>82</v>
      </c>
      <c r="BG1731" t="s">
        <v>82</v>
      </c>
      <c r="BH1731" t="s">
        <v>82</v>
      </c>
      <c r="BI1731" t="s">
        <v>82</v>
      </c>
      <c r="BJ1731" t="s">
        <v>82</v>
      </c>
      <c r="BK1731" t="s">
        <v>82</v>
      </c>
      <c r="BL1731" t="s">
        <v>82</v>
      </c>
      <c r="BM1731" t="s">
        <v>82</v>
      </c>
      <c r="BN1731" t="s">
        <v>82</v>
      </c>
      <c r="BO1731" t="s">
        <v>82</v>
      </c>
      <c r="BP1731" t="s">
        <v>82</v>
      </c>
      <c r="BQ1731" t="s">
        <v>82</v>
      </c>
    </row>
    <row r="1732" spans="1:69" x14ac:dyDescent="0.2">
      <c r="A1732" s="5">
        <v>1</v>
      </c>
      <c r="B1732" t="s">
        <v>5496</v>
      </c>
      <c r="C1732" t="s">
        <v>25152</v>
      </c>
      <c r="D1732" t="s">
        <v>5498</v>
      </c>
      <c r="E1732" t="s">
        <v>5499</v>
      </c>
      <c r="F1732" t="s">
        <v>178</v>
      </c>
      <c r="G1732" t="s">
        <v>5503</v>
      </c>
      <c r="H1732" s="1">
        <v>42830</v>
      </c>
      <c r="I1732" s="1">
        <v>42935</v>
      </c>
      <c r="J1732" t="b">
        <v>0</v>
      </c>
      <c r="K1732" t="s">
        <v>180</v>
      </c>
      <c r="L1732" t="s">
        <v>25153</v>
      </c>
      <c r="M1732" t="s">
        <v>308</v>
      </c>
      <c r="N1732">
        <v>48</v>
      </c>
      <c r="O1732" t="s">
        <v>5371</v>
      </c>
      <c r="P1732" t="s">
        <v>18161</v>
      </c>
      <c r="Q1732" t="s">
        <v>11275</v>
      </c>
      <c r="R1732" t="s">
        <v>18160</v>
      </c>
      <c r="S1732" t="s">
        <v>82</v>
      </c>
      <c r="T1732" s="1">
        <v>42830</v>
      </c>
      <c r="U1732" s="1">
        <v>42935</v>
      </c>
      <c r="V1732" t="s">
        <v>186</v>
      </c>
      <c r="W1732" s="2">
        <v>43524</v>
      </c>
      <c r="X1732" t="s">
        <v>5504</v>
      </c>
      <c r="Y1732" t="s">
        <v>5505</v>
      </c>
      <c r="Z1732" t="s">
        <v>81</v>
      </c>
      <c r="AA1732" t="s">
        <v>5506</v>
      </c>
      <c r="AB1732" t="s">
        <v>5507</v>
      </c>
      <c r="AC1732" t="s">
        <v>5508</v>
      </c>
      <c r="AD1732" t="s">
        <v>5371</v>
      </c>
      <c r="AE1732" t="s">
        <v>5505</v>
      </c>
      <c r="AF1732" t="s">
        <v>81</v>
      </c>
      <c r="AG1732" t="s">
        <v>5506</v>
      </c>
      <c r="AH1732" t="s">
        <v>5507</v>
      </c>
      <c r="AI1732" t="s">
        <v>5508</v>
      </c>
      <c r="AJ1732" t="s">
        <v>5371</v>
      </c>
      <c r="AK1732" t="s">
        <v>250</v>
      </c>
      <c r="AL1732" t="s">
        <v>82</v>
      </c>
      <c r="AM1732" t="s">
        <v>5371</v>
      </c>
      <c r="AN1732" t="s">
        <v>81</v>
      </c>
      <c r="AO1732" t="s">
        <v>81</v>
      </c>
      <c r="AP1732" t="s">
        <v>192</v>
      </c>
      <c r="AQ1732" t="s">
        <v>25154</v>
      </c>
      <c r="AR1732" t="s">
        <v>25155</v>
      </c>
      <c r="AS1732" t="s">
        <v>25156</v>
      </c>
      <c r="AT1732" t="s">
        <v>25157</v>
      </c>
      <c r="AU1732" t="s">
        <v>197</v>
      </c>
      <c r="AV1732" t="s">
        <v>25158</v>
      </c>
      <c r="AW1732" t="s">
        <v>198</v>
      </c>
      <c r="AX1732" t="s">
        <v>81</v>
      </c>
      <c r="AY1732" t="s">
        <v>81</v>
      </c>
      <c r="AZ1732" t="s">
        <v>25159</v>
      </c>
      <c r="BA1732" t="s">
        <v>82</v>
      </c>
      <c r="BB1732" s="1">
        <v>1</v>
      </c>
      <c r="BC1732" t="s">
        <v>199</v>
      </c>
      <c r="BD1732" t="s">
        <v>199</v>
      </c>
      <c r="BE1732" t="s">
        <v>199</v>
      </c>
      <c r="BF1732" t="s">
        <v>199</v>
      </c>
      <c r="BG1732" t="s">
        <v>81</v>
      </c>
      <c r="BH1732" t="s">
        <v>81</v>
      </c>
      <c r="BI1732" t="s">
        <v>81</v>
      </c>
      <c r="BJ1732" t="s">
        <v>82</v>
      </c>
      <c r="BK1732" t="s">
        <v>82</v>
      </c>
      <c r="BL1732" t="s">
        <v>200</v>
      </c>
      <c r="BM1732" t="s">
        <v>201</v>
      </c>
      <c r="BN1732" t="s">
        <v>81</v>
      </c>
      <c r="BO1732" t="s">
        <v>81</v>
      </c>
      <c r="BP1732" t="s">
        <v>81</v>
      </c>
      <c r="BQ1732" t="s">
        <v>81</v>
      </c>
    </row>
    <row r="1733" spans="1:69" x14ac:dyDescent="0.2">
      <c r="A1733" s="5">
        <v>1</v>
      </c>
      <c r="B1733" t="s">
        <v>25160</v>
      </c>
      <c r="C1733" t="s">
        <v>25161</v>
      </c>
      <c r="D1733" t="s">
        <v>25162</v>
      </c>
      <c r="E1733" t="s">
        <v>25163</v>
      </c>
      <c r="F1733" t="s">
        <v>205</v>
      </c>
      <c r="G1733" t="s">
        <v>25164</v>
      </c>
      <c r="H1733" s="1">
        <v>42531</v>
      </c>
      <c r="I1733" s="1">
        <v>42614</v>
      </c>
      <c r="J1733" t="b">
        <v>0</v>
      </c>
      <c r="K1733" t="s">
        <v>75</v>
      </c>
      <c r="L1733" t="s">
        <v>207</v>
      </c>
      <c r="M1733" t="s">
        <v>81</v>
      </c>
      <c r="N1733">
        <v>30</v>
      </c>
      <c r="O1733" t="s">
        <v>25165</v>
      </c>
      <c r="P1733" t="s">
        <v>209</v>
      </c>
      <c r="Q1733" t="s">
        <v>25166</v>
      </c>
      <c r="R1733" t="s">
        <v>81</v>
      </c>
      <c r="S1733" t="s">
        <v>82</v>
      </c>
      <c r="T1733" s="1">
        <v>42531</v>
      </c>
      <c r="U1733" s="1">
        <v>42614</v>
      </c>
      <c r="V1733" t="s">
        <v>25167</v>
      </c>
      <c r="W1733" s="2">
        <v>44151</v>
      </c>
      <c r="X1733" t="s">
        <v>82</v>
      </c>
      <c r="Y1733" t="s">
        <v>6875</v>
      </c>
      <c r="Z1733" t="s">
        <v>25168</v>
      </c>
      <c r="AA1733" t="s">
        <v>81</v>
      </c>
      <c r="AB1733" t="s">
        <v>25169</v>
      </c>
      <c r="AC1733" t="s">
        <v>25170</v>
      </c>
      <c r="AD1733" t="s">
        <v>81</v>
      </c>
      <c r="AE1733" t="s">
        <v>6875</v>
      </c>
      <c r="AF1733" t="s">
        <v>25168</v>
      </c>
      <c r="AG1733" t="s">
        <v>81</v>
      </c>
      <c r="AH1733" t="s">
        <v>25169</v>
      </c>
      <c r="AI1733" t="s">
        <v>25170</v>
      </c>
      <c r="AJ1733" t="s">
        <v>81</v>
      </c>
      <c r="AK1733" t="s">
        <v>212</v>
      </c>
      <c r="AL1733" t="s">
        <v>82</v>
      </c>
      <c r="AM1733" t="s">
        <v>25171</v>
      </c>
      <c r="AN1733" t="s">
        <v>81</v>
      </c>
      <c r="AO1733" t="s">
        <v>81</v>
      </c>
      <c r="AP1733" t="s">
        <v>81</v>
      </c>
      <c r="AQ1733" t="s">
        <v>25172</v>
      </c>
      <c r="AR1733" t="s">
        <v>25173</v>
      </c>
      <c r="AS1733" t="s">
        <v>25174</v>
      </c>
      <c r="AT1733" t="s">
        <v>25175</v>
      </c>
      <c r="AU1733" t="s">
        <v>81</v>
      </c>
      <c r="AV1733" t="s">
        <v>82</v>
      </c>
      <c r="AW1733" t="s">
        <v>217</v>
      </c>
      <c r="AX1733" t="s">
        <v>81</v>
      </c>
      <c r="AY1733" t="s">
        <v>81</v>
      </c>
      <c r="AZ1733" t="s">
        <v>81</v>
      </c>
      <c r="BA1733" t="s">
        <v>82</v>
      </c>
      <c r="BB1733" s="1">
        <v>1</v>
      </c>
      <c r="BC1733" t="s">
        <v>81</v>
      </c>
      <c r="BD1733" t="s">
        <v>81</v>
      </c>
      <c r="BE1733" t="s">
        <v>81</v>
      </c>
      <c r="BF1733" t="s">
        <v>81</v>
      </c>
      <c r="BG1733" t="s">
        <v>81</v>
      </c>
      <c r="BH1733" t="s">
        <v>81</v>
      </c>
      <c r="BI1733" t="s">
        <v>81</v>
      </c>
      <c r="BJ1733" t="s">
        <v>82</v>
      </c>
      <c r="BK1733" t="s">
        <v>82</v>
      </c>
      <c r="BL1733" t="s">
        <v>81</v>
      </c>
      <c r="BM1733" t="s">
        <v>201</v>
      </c>
      <c r="BN1733" t="s">
        <v>81</v>
      </c>
      <c r="BO1733" t="s">
        <v>81</v>
      </c>
      <c r="BP1733" t="s">
        <v>81</v>
      </c>
      <c r="BQ1733" t="s">
        <v>81</v>
      </c>
    </row>
    <row r="1734" spans="1:69" x14ac:dyDescent="0.2">
      <c r="A1734" s="5">
        <v>0</v>
      </c>
      <c r="B1734" t="s">
        <v>25176</v>
      </c>
      <c r="C1734" t="s">
        <v>25177</v>
      </c>
      <c r="D1734" t="s">
        <v>25178</v>
      </c>
      <c r="E1734" t="s">
        <v>25179</v>
      </c>
      <c r="F1734" t="s">
        <v>178</v>
      </c>
      <c r="G1734" t="s">
        <v>25180</v>
      </c>
      <c r="H1734" s="1">
        <v>43627</v>
      </c>
      <c r="I1734" s="1">
        <v>43740</v>
      </c>
      <c r="J1734" t="b">
        <v>0</v>
      </c>
      <c r="K1734" t="s">
        <v>180</v>
      </c>
      <c r="L1734" t="s">
        <v>5430</v>
      </c>
      <c r="M1734" t="s">
        <v>1490</v>
      </c>
      <c r="N1734">
        <v>440</v>
      </c>
      <c r="O1734" t="s">
        <v>5519</v>
      </c>
      <c r="P1734" t="s">
        <v>144</v>
      </c>
      <c r="Q1734" t="s">
        <v>25181</v>
      </c>
      <c r="R1734" t="s">
        <v>81</v>
      </c>
      <c r="S1734" t="s">
        <v>82</v>
      </c>
      <c r="T1734" s="1">
        <v>43627</v>
      </c>
      <c r="U1734" s="1">
        <v>43740</v>
      </c>
      <c r="V1734" t="s">
        <v>186</v>
      </c>
      <c r="W1734" s="2">
        <v>43809</v>
      </c>
      <c r="X1734" t="s">
        <v>25182</v>
      </c>
      <c r="Y1734" t="s">
        <v>25183</v>
      </c>
      <c r="Z1734" t="s">
        <v>81</v>
      </c>
      <c r="AA1734" t="s">
        <v>5524</v>
      </c>
      <c r="AB1734" t="s">
        <v>25184</v>
      </c>
      <c r="AC1734" t="s">
        <v>81</v>
      </c>
      <c r="AD1734" t="s">
        <v>25185</v>
      </c>
      <c r="AE1734" t="s">
        <v>25183</v>
      </c>
      <c r="AF1734" t="s">
        <v>81</v>
      </c>
      <c r="AG1734" t="s">
        <v>5524</v>
      </c>
      <c r="AH1734" t="s">
        <v>25184</v>
      </c>
      <c r="AI1734" t="s">
        <v>81</v>
      </c>
      <c r="AJ1734" t="s">
        <v>25185</v>
      </c>
      <c r="AK1734" t="s">
        <v>191</v>
      </c>
      <c r="AL1734" t="s">
        <v>82</v>
      </c>
      <c r="AM1734" t="s">
        <v>25186</v>
      </c>
      <c r="AN1734" t="s">
        <v>81</v>
      </c>
      <c r="AO1734" t="s">
        <v>81</v>
      </c>
      <c r="AP1734" t="s">
        <v>192</v>
      </c>
      <c r="AQ1734" t="s">
        <v>25187</v>
      </c>
      <c r="AR1734" t="s">
        <v>25188</v>
      </c>
      <c r="AS1734" t="s">
        <v>25189</v>
      </c>
      <c r="AT1734" t="s">
        <v>25190</v>
      </c>
      <c r="AU1734" t="s">
        <v>81</v>
      </c>
      <c r="AV1734" t="s">
        <v>82</v>
      </c>
      <c r="AW1734" t="s">
        <v>198</v>
      </c>
      <c r="AX1734" t="s">
        <v>81</v>
      </c>
      <c r="AY1734" t="s">
        <v>81</v>
      </c>
      <c r="AZ1734" t="s">
        <v>25176</v>
      </c>
      <c r="BA1734" t="s">
        <v>82</v>
      </c>
      <c r="BB1734" s="1">
        <v>1</v>
      </c>
      <c r="BC1734" t="s">
        <v>199</v>
      </c>
      <c r="BD1734" t="s">
        <v>199</v>
      </c>
      <c r="BE1734" t="s">
        <v>199</v>
      </c>
      <c r="BF1734" t="s">
        <v>199</v>
      </c>
      <c r="BG1734" t="s">
        <v>81</v>
      </c>
      <c r="BH1734" t="s">
        <v>81</v>
      </c>
      <c r="BI1734" t="s">
        <v>81</v>
      </c>
      <c r="BJ1734" t="s">
        <v>82</v>
      </c>
      <c r="BK1734" t="s">
        <v>82</v>
      </c>
      <c r="BL1734" t="s">
        <v>200</v>
      </c>
      <c r="BM1734" t="s">
        <v>201</v>
      </c>
      <c r="BN1734" t="s">
        <v>81</v>
      </c>
      <c r="BO1734" t="s">
        <v>81</v>
      </c>
      <c r="BP1734" t="s">
        <v>81</v>
      </c>
      <c r="BQ1734" t="s">
        <v>81</v>
      </c>
    </row>
    <row r="1735" spans="1:69" x14ac:dyDescent="0.2">
      <c r="A1735" s="5">
        <v>0</v>
      </c>
      <c r="B1735" t="s">
        <v>25191</v>
      </c>
      <c r="C1735" t="s">
        <v>25192</v>
      </c>
      <c r="D1735" t="s">
        <v>25193</v>
      </c>
      <c r="E1735" t="s">
        <v>25194</v>
      </c>
      <c r="F1735" t="s">
        <v>73</v>
      </c>
      <c r="G1735" t="s">
        <v>25195</v>
      </c>
      <c r="H1735" s="1">
        <v>43659</v>
      </c>
      <c r="I1735" s="1">
        <v>43475</v>
      </c>
      <c r="J1735" t="b">
        <v>0</v>
      </c>
      <c r="K1735" t="s">
        <v>75</v>
      </c>
      <c r="L1735" t="s">
        <v>223</v>
      </c>
      <c r="M1735" t="s">
        <v>90</v>
      </c>
      <c r="N1735">
        <v>52</v>
      </c>
      <c r="O1735" t="s">
        <v>19672</v>
      </c>
      <c r="P1735" t="s">
        <v>18865</v>
      </c>
      <c r="Q1735" t="s">
        <v>25196</v>
      </c>
      <c r="R1735" t="s">
        <v>81</v>
      </c>
      <c r="S1735" t="s">
        <v>82</v>
      </c>
      <c r="T1735" s="1">
        <v>43659</v>
      </c>
      <c r="U1735" t="s">
        <v>24518</v>
      </c>
      <c r="V1735" t="s">
        <v>468</v>
      </c>
      <c r="W1735" s="2">
        <v>43675</v>
      </c>
      <c r="X1735" t="s">
        <v>25197</v>
      </c>
      <c r="Y1735" t="s">
        <v>81</v>
      </c>
      <c r="Z1735" t="s">
        <v>25198</v>
      </c>
      <c r="AA1735" t="s">
        <v>82</v>
      </c>
      <c r="AB1735" t="s">
        <v>81</v>
      </c>
      <c r="AC1735" t="s">
        <v>81</v>
      </c>
      <c r="AD1735" t="s">
        <v>19672</v>
      </c>
      <c r="AE1735" t="s">
        <v>81</v>
      </c>
      <c r="AF1735" t="s">
        <v>25198</v>
      </c>
      <c r="AG1735" t="s">
        <v>82</v>
      </c>
      <c r="AH1735" t="s">
        <v>81</v>
      </c>
      <c r="AI1735" t="s">
        <v>81</v>
      </c>
      <c r="AJ1735" t="s">
        <v>19672</v>
      </c>
      <c r="AK1735" t="s">
        <v>110</v>
      </c>
      <c r="AL1735" t="s">
        <v>82</v>
      </c>
      <c r="AM1735" t="s">
        <v>88</v>
      </c>
      <c r="AN1735" t="s">
        <v>154</v>
      </c>
      <c r="AO1735" t="s">
        <v>90</v>
      </c>
      <c r="AP1735" t="s">
        <v>91</v>
      </c>
      <c r="AQ1735" t="s">
        <v>25199</v>
      </c>
      <c r="AR1735" t="s">
        <v>82</v>
      </c>
      <c r="AS1735" t="s">
        <v>25200</v>
      </c>
      <c r="AT1735" t="s">
        <v>25201</v>
      </c>
      <c r="AU1735" t="s">
        <v>81</v>
      </c>
      <c r="AV1735" t="s">
        <v>82</v>
      </c>
      <c r="AW1735" t="s">
        <v>82</v>
      </c>
      <c r="AX1735" t="s">
        <v>82</v>
      </c>
      <c r="AY1735" t="s">
        <v>82</v>
      </c>
      <c r="AZ1735" t="s">
        <v>82</v>
      </c>
      <c r="BA1735" t="s">
        <v>82</v>
      </c>
      <c r="BB1735" t="s">
        <v>82</v>
      </c>
      <c r="BC1735" t="s">
        <v>82</v>
      </c>
      <c r="BD1735" t="s">
        <v>82</v>
      </c>
      <c r="BE1735" t="s">
        <v>82</v>
      </c>
      <c r="BF1735" t="s">
        <v>82</v>
      </c>
      <c r="BG1735" t="s">
        <v>82</v>
      </c>
      <c r="BH1735" t="s">
        <v>82</v>
      </c>
      <c r="BI1735" t="s">
        <v>82</v>
      </c>
      <c r="BJ1735" t="s">
        <v>82</v>
      </c>
      <c r="BK1735" t="s">
        <v>82</v>
      </c>
      <c r="BL1735" t="s">
        <v>82</v>
      </c>
      <c r="BM1735" t="s">
        <v>82</v>
      </c>
      <c r="BN1735" t="s">
        <v>82</v>
      </c>
      <c r="BO1735" t="s">
        <v>82</v>
      </c>
      <c r="BP1735" t="s">
        <v>82</v>
      </c>
      <c r="BQ1735" t="s">
        <v>82</v>
      </c>
    </row>
    <row r="1736" spans="1:69" x14ac:dyDescent="0.2">
      <c r="A1736" s="5">
        <v>0</v>
      </c>
      <c r="B1736" t="s">
        <v>25202</v>
      </c>
      <c r="C1736" t="s">
        <v>25203</v>
      </c>
      <c r="D1736" t="s">
        <v>25204</v>
      </c>
      <c r="E1736" t="s">
        <v>25205</v>
      </c>
      <c r="F1736" t="s">
        <v>73</v>
      </c>
      <c r="G1736" t="s">
        <v>25206</v>
      </c>
      <c r="H1736" s="1">
        <v>43427</v>
      </c>
      <c r="I1736" s="1">
        <v>43466</v>
      </c>
      <c r="J1736" t="b">
        <v>0</v>
      </c>
      <c r="K1736" t="s">
        <v>75</v>
      </c>
      <c r="L1736" t="s">
        <v>3922</v>
      </c>
      <c r="M1736" t="s">
        <v>90</v>
      </c>
      <c r="N1736">
        <v>20</v>
      </c>
      <c r="O1736" t="s">
        <v>25207</v>
      </c>
      <c r="P1736" t="s">
        <v>82</v>
      </c>
      <c r="Q1736" t="s">
        <v>25208</v>
      </c>
      <c r="R1736" t="s">
        <v>81</v>
      </c>
      <c r="S1736" t="s">
        <v>82</v>
      </c>
      <c r="T1736" s="1">
        <v>43427</v>
      </c>
      <c r="U1736" t="s">
        <v>8820</v>
      </c>
      <c r="V1736" t="s">
        <v>106</v>
      </c>
      <c r="W1736" s="2">
        <v>43444</v>
      </c>
      <c r="X1736" t="s">
        <v>25209</v>
      </c>
      <c r="Y1736" t="s">
        <v>227</v>
      </c>
      <c r="Z1736" t="s">
        <v>25210</v>
      </c>
      <c r="AA1736" t="s">
        <v>82</v>
      </c>
      <c r="AB1736" t="s">
        <v>25211</v>
      </c>
      <c r="AC1736" t="s">
        <v>25212</v>
      </c>
      <c r="AD1736" t="s">
        <v>25213</v>
      </c>
      <c r="AE1736" t="s">
        <v>227</v>
      </c>
      <c r="AF1736" t="s">
        <v>25210</v>
      </c>
      <c r="AG1736" t="s">
        <v>82</v>
      </c>
      <c r="AH1736" t="s">
        <v>25211</v>
      </c>
      <c r="AI1736" t="s">
        <v>25212</v>
      </c>
      <c r="AJ1736" t="s">
        <v>25213</v>
      </c>
      <c r="AK1736" t="s">
        <v>153</v>
      </c>
      <c r="AL1736" t="s">
        <v>82</v>
      </c>
      <c r="AM1736" t="s">
        <v>88</v>
      </c>
      <c r="AN1736" t="s">
        <v>154</v>
      </c>
      <c r="AO1736" t="s">
        <v>277</v>
      </c>
      <c r="AP1736" t="s">
        <v>91</v>
      </c>
      <c r="AQ1736" t="s">
        <v>25214</v>
      </c>
      <c r="AR1736" t="s">
        <v>82</v>
      </c>
      <c r="AS1736" t="s">
        <v>25215</v>
      </c>
      <c r="AT1736" t="s">
        <v>82</v>
      </c>
      <c r="AU1736" t="s">
        <v>81</v>
      </c>
      <c r="AV1736" t="s">
        <v>82</v>
      </c>
      <c r="AW1736" t="s">
        <v>82</v>
      </c>
      <c r="AX1736" t="s">
        <v>82</v>
      </c>
      <c r="AY1736" t="s">
        <v>82</v>
      </c>
      <c r="AZ1736" t="s">
        <v>82</v>
      </c>
      <c r="BA1736" t="s">
        <v>82</v>
      </c>
      <c r="BB1736" t="s">
        <v>82</v>
      </c>
      <c r="BC1736" t="s">
        <v>82</v>
      </c>
      <c r="BD1736" t="s">
        <v>82</v>
      </c>
      <c r="BE1736" t="s">
        <v>82</v>
      </c>
      <c r="BF1736" t="s">
        <v>82</v>
      </c>
      <c r="BG1736" t="s">
        <v>82</v>
      </c>
      <c r="BH1736" t="s">
        <v>82</v>
      </c>
      <c r="BI1736" t="s">
        <v>82</v>
      </c>
      <c r="BJ1736" t="s">
        <v>82</v>
      </c>
      <c r="BK1736" t="s">
        <v>82</v>
      </c>
      <c r="BL1736" t="s">
        <v>82</v>
      </c>
      <c r="BM1736" t="s">
        <v>82</v>
      </c>
      <c r="BN1736" t="s">
        <v>82</v>
      </c>
      <c r="BO1736" t="s">
        <v>82</v>
      </c>
      <c r="BP1736" t="s">
        <v>82</v>
      </c>
      <c r="BQ1736" t="s">
        <v>82</v>
      </c>
    </row>
    <row r="1737" spans="1:69" x14ac:dyDescent="0.2">
      <c r="A1737" s="5">
        <v>0</v>
      </c>
      <c r="B1737" t="s">
        <v>25216</v>
      </c>
      <c r="C1737" t="s">
        <v>25217</v>
      </c>
      <c r="D1737" t="s">
        <v>25218</v>
      </c>
      <c r="E1737" t="s">
        <v>25219</v>
      </c>
      <c r="F1737" t="s">
        <v>73</v>
      </c>
      <c r="G1737" t="s">
        <v>25220</v>
      </c>
      <c r="H1737" s="1">
        <v>43754</v>
      </c>
      <c r="I1737" s="1">
        <v>43799</v>
      </c>
      <c r="J1737" t="b">
        <v>0</v>
      </c>
      <c r="K1737" t="s">
        <v>75</v>
      </c>
      <c r="L1737" t="s">
        <v>223</v>
      </c>
      <c r="M1737" t="s">
        <v>90</v>
      </c>
      <c r="N1737">
        <v>66</v>
      </c>
      <c r="O1737" t="s">
        <v>18355</v>
      </c>
      <c r="P1737" t="s">
        <v>82</v>
      </c>
      <c r="Q1737" t="s">
        <v>25221</v>
      </c>
      <c r="R1737" t="s">
        <v>81</v>
      </c>
      <c r="S1737" t="s">
        <v>82</v>
      </c>
      <c r="T1737" s="1">
        <v>43754</v>
      </c>
      <c r="U1737" t="s">
        <v>25222</v>
      </c>
      <c r="V1737" t="s">
        <v>146</v>
      </c>
      <c r="W1737" s="2">
        <v>43766</v>
      </c>
      <c r="X1737" t="s">
        <v>25223</v>
      </c>
      <c r="Y1737" t="s">
        <v>227</v>
      </c>
      <c r="Z1737" t="s">
        <v>25224</v>
      </c>
      <c r="AA1737" t="s">
        <v>82</v>
      </c>
      <c r="AB1737" t="s">
        <v>25225</v>
      </c>
      <c r="AC1737" t="s">
        <v>25226</v>
      </c>
      <c r="AD1737" t="s">
        <v>25227</v>
      </c>
      <c r="AE1737" t="s">
        <v>227</v>
      </c>
      <c r="AF1737" t="s">
        <v>25224</v>
      </c>
      <c r="AG1737" t="s">
        <v>82</v>
      </c>
      <c r="AH1737" t="s">
        <v>25225</v>
      </c>
      <c r="AI1737" t="s">
        <v>25226</v>
      </c>
      <c r="AJ1737" t="s">
        <v>25227</v>
      </c>
      <c r="AK1737" t="s">
        <v>153</v>
      </c>
      <c r="AL1737" t="s">
        <v>82</v>
      </c>
      <c r="AM1737" t="s">
        <v>88</v>
      </c>
      <c r="AN1737" t="s">
        <v>154</v>
      </c>
      <c r="AO1737" t="s">
        <v>90</v>
      </c>
      <c r="AP1737" t="s">
        <v>91</v>
      </c>
      <c r="AQ1737" t="s">
        <v>25228</v>
      </c>
      <c r="AR1737" t="s">
        <v>82</v>
      </c>
      <c r="AS1737" t="s">
        <v>25229</v>
      </c>
      <c r="AT1737" t="s">
        <v>25230</v>
      </c>
      <c r="AU1737" t="s">
        <v>81</v>
      </c>
      <c r="AV1737" t="s">
        <v>82</v>
      </c>
      <c r="AW1737" t="s">
        <v>82</v>
      </c>
      <c r="AX1737" t="s">
        <v>82</v>
      </c>
      <c r="AY1737" t="s">
        <v>82</v>
      </c>
      <c r="AZ1737" t="s">
        <v>82</v>
      </c>
      <c r="BA1737" t="s">
        <v>82</v>
      </c>
      <c r="BB1737" t="s">
        <v>82</v>
      </c>
      <c r="BC1737" t="s">
        <v>82</v>
      </c>
      <c r="BD1737" t="s">
        <v>82</v>
      </c>
      <c r="BE1737" t="s">
        <v>82</v>
      </c>
      <c r="BF1737" t="s">
        <v>82</v>
      </c>
      <c r="BG1737" t="s">
        <v>82</v>
      </c>
      <c r="BH1737" t="s">
        <v>82</v>
      </c>
      <c r="BI1737" t="s">
        <v>82</v>
      </c>
      <c r="BJ1737" t="s">
        <v>82</v>
      </c>
      <c r="BK1737" t="s">
        <v>82</v>
      </c>
      <c r="BL1737" t="s">
        <v>82</v>
      </c>
      <c r="BM1737" t="s">
        <v>82</v>
      </c>
      <c r="BN1737" t="s">
        <v>82</v>
      </c>
      <c r="BO1737" t="s">
        <v>82</v>
      </c>
      <c r="BP1737" t="s">
        <v>82</v>
      </c>
      <c r="BQ1737" t="s">
        <v>82</v>
      </c>
    </row>
    <row r="1738" spans="1:69" x14ac:dyDescent="0.2">
      <c r="A1738" s="5">
        <v>0</v>
      </c>
      <c r="B1738" t="s">
        <v>25231</v>
      </c>
      <c r="C1738" t="s">
        <v>25232</v>
      </c>
      <c r="D1738" t="s">
        <v>25233</v>
      </c>
      <c r="E1738" t="s">
        <v>25234</v>
      </c>
      <c r="F1738" t="s">
        <v>700</v>
      </c>
      <c r="G1738" t="s">
        <v>25235</v>
      </c>
      <c r="H1738" s="1">
        <v>43439</v>
      </c>
      <c r="I1738" s="1">
        <v>43467</v>
      </c>
      <c r="J1738" t="b">
        <v>0</v>
      </c>
      <c r="K1738" t="s">
        <v>75</v>
      </c>
      <c r="L1738" t="s">
        <v>25236</v>
      </c>
      <c r="M1738" t="s">
        <v>703</v>
      </c>
      <c r="N1738">
        <v>70</v>
      </c>
      <c r="O1738" t="s">
        <v>25237</v>
      </c>
      <c r="P1738" t="s">
        <v>705</v>
      </c>
      <c r="Q1738" t="s">
        <v>25238</v>
      </c>
      <c r="R1738" t="s">
        <v>81</v>
      </c>
      <c r="S1738" t="s">
        <v>82</v>
      </c>
      <c r="T1738" s="1">
        <v>43439</v>
      </c>
      <c r="U1738" s="1">
        <v>43467</v>
      </c>
      <c r="V1738" t="s">
        <v>707</v>
      </c>
      <c r="W1738" s="2">
        <v>43836</v>
      </c>
      <c r="X1738" t="s">
        <v>1905</v>
      </c>
      <c r="Y1738" t="s">
        <v>82</v>
      </c>
      <c r="Z1738" t="s">
        <v>82</v>
      </c>
      <c r="AA1738" t="s">
        <v>82</v>
      </c>
      <c r="AB1738" t="s">
        <v>82</v>
      </c>
      <c r="AC1738" t="s">
        <v>82</v>
      </c>
      <c r="AD1738" t="s">
        <v>82</v>
      </c>
      <c r="AE1738" t="s">
        <v>82</v>
      </c>
      <c r="AF1738" t="s">
        <v>82</v>
      </c>
      <c r="AG1738" t="s">
        <v>82</v>
      </c>
      <c r="AH1738" t="s">
        <v>82</v>
      </c>
      <c r="AI1738" t="s">
        <v>82</v>
      </c>
      <c r="AJ1738" t="s">
        <v>82</v>
      </c>
      <c r="AK1738" t="s">
        <v>296</v>
      </c>
      <c r="AL1738" t="s">
        <v>25239</v>
      </c>
      <c r="AM1738" t="s">
        <v>25237</v>
      </c>
      <c r="AN1738" t="s">
        <v>154</v>
      </c>
      <c r="AO1738" t="s">
        <v>3574</v>
      </c>
      <c r="AP1738" t="s">
        <v>11990</v>
      </c>
      <c r="AQ1738" t="s">
        <v>25240</v>
      </c>
      <c r="AR1738" t="s">
        <v>25241</v>
      </c>
      <c r="AS1738" t="s">
        <v>25242</v>
      </c>
      <c r="AT1738" t="s">
        <v>25243</v>
      </c>
      <c r="AU1738" t="s">
        <v>81</v>
      </c>
      <c r="AV1738" t="s">
        <v>82</v>
      </c>
      <c r="AW1738" t="s">
        <v>217</v>
      </c>
      <c r="AX1738" t="s">
        <v>81</v>
      </c>
      <c r="AY1738" t="s">
        <v>81</v>
      </c>
      <c r="AZ1738" t="s">
        <v>81</v>
      </c>
      <c r="BA1738" t="s">
        <v>82</v>
      </c>
      <c r="BB1738" s="1">
        <v>1</v>
      </c>
      <c r="BC1738" t="s">
        <v>81</v>
      </c>
      <c r="BD1738" t="s">
        <v>81</v>
      </c>
      <c r="BE1738" t="s">
        <v>81</v>
      </c>
      <c r="BF1738" t="s">
        <v>81</v>
      </c>
      <c r="BG1738" t="s">
        <v>81</v>
      </c>
      <c r="BH1738" t="s">
        <v>715</v>
      </c>
      <c r="BI1738" t="s">
        <v>81</v>
      </c>
      <c r="BJ1738" t="s">
        <v>82</v>
      </c>
      <c r="BK1738" t="s">
        <v>82</v>
      </c>
      <c r="BL1738" t="s">
        <v>200</v>
      </c>
      <c r="BM1738" t="s">
        <v>201</v>
      </c>
      <c r="BN1738" t="s">
        <v>81</v>
      </c>
      <c r="BO1738" t="s">
        <v>25244</v>
      </c>
      <c r="BP1738" t="s">
        <v>81</v>
      </c>
      <c r="BQ1738" t="s">
        <v>81</v>
      </c>
    </row>
    <row r="1739" spans="1:69" x14ac:dyDescent="0.2">
      <c r="A1739" s="5">
        <v>1</v>
      </c>
      <c r="B1739" t="s">
        <v>6973</v>
      </c>
      <c r="C1739" t="s">
        <v>6974</v>
      </c>
      <c r="D1739" t="s">
        <v>6096</v>
      </c>
      <c r="E1739" t="s">
        <v>6097</v>
      </c>
      <c r="F1739" t="s">
        <v>178</v>
      </c>
      <c r="G1739" t="s">
        <v>25245</v>
      </c>
      <c r="H1739" s="1">
        <v>42731</v>
      </c>
      <c r="I1739" s="1">
        <v>42860</v>
      </c>
      <c r="J1739" t="b">
        <v>0</v>
      </c>
      <c r="K1739" t="s">
        <v>180</v>
      </c>
      <c r="L1739" t="s">
        <v>25246</v>
      </c>
      <c r="M1739" t="s">
        <v>346</v>
      </c>
      <c r="N1739">
        <v>150</v>
      </c>
      <c r="O1739" t="s">
        <v>6456</v>
      </c>
      <c r="P1739" t="s">
        <v>6977</v>
      </c>
      <c r="Q1739" t="s">
        <v>25247</v>
      </c>
      <c r="R1739" t="s">
        <v>6101</v>
      </c>
      <c r="S1739" t="s">
        <v>82</v>
      </c>
      <c r="T1739" s="1">
        <v>42731</v>
      </c>
      <c r="U1739" s="1">
        <v>42860</v>
      </c>
      <c r="V1739" t="s">
        <v>186</v>
      </c>
      <c r="W1739" s="2">
        <v>43920</v>
      </c>
      <c r="X1739" t="s">
        <v>13659</v>
      </c>
      <c r="Y1739" t="s">
        <v>245</v>
      </c>
      <c r="Z1739" t="s">
        <v>81</v>
      </c>
      <c r="AA1739" t="s">
        <v>246</v>
      </c>
      <c r="AB1739" t="s">
        <v>247</v>
      </c>
      <c r="AC1739" t="s">
        <v>6980</v>
      </c>
      <c r="AD1739" t="s">
        <v>6104</v>
      </c>
      <c r="AE1739" t="s">
        <v>245</v>
      </c>
      <c r="AF1739" t="s">
        <v>81</v>
      </c>
      <c r="AG1739" t="s">
        <v>246</v>
      </c>
      <c r="AH1739" t="s">
        <v>247</v>
      </c>
      <c r="AI1739" t="s">
        <v>6980</v>
      </c>
      <c r="AJ1739" t="s">
        <v>6104</v>
      </c>
      <c r="AK1739" t="s">
        <v>250</v>
      </c>
      <c r="AL1739" t="s">
        <v>82</v>
      </c>
      <c r="AM1739" t="s">
        <v>6104</v>
      </c>
      <c r="AN1739" t="s">
        <v>81</v>
      </c>
      <c r="AO1739" t="s">
        <v>81</v>
      </c>
      <c r="AP1739" t="s">
        <v>351</v>
      </c>
      <c r="AQ1739" t="s">
        <v>25248</v>
      </c>
      <c r="AR1739" t="s">
        <v>25249</v>
      </c>
      <c r="AS1739" t="s">
        <v>25250</v>
      </c>
      <c r="AT1739" t="s">
        <v>11349</v>
      </c>
      <c r="AU1739" t="s">
        <v>197</v>
      </c>
      <c r="AV1739" t="s">
        <v>82</v>
      </c>
      <c r="AW1739" t="s">
        <v>198</v>
      </c>
      <c r="AX1739" t="s">
        <v>81</v>
      </c>
      <c r="AY1739" t="s">
        <v>81</v>
      </c>
      <c r="AZ1739" t="s">
        <v>5144</v>
      </c>
      <c r="BA1739" t="s">
        <v>82</v>
      </c>
      <c r="BB1739" s="1">
        <v>1</v>
      </c>
      <c r="BC1739" t="s">
        <v>199</v>
      </c>
      <c r="BD1739" t="s">
        <v>199</v>
      </c>
      <c r="BE1739" t="s">
        <v>199</v>
      </c>
      <c r="BF1739" t="s">
        <v>199</v>
      </c>
      <c r="BG1739" t="s">
        <v>81</v>
      </c>
      <c r="BH1739" t="s">
        <v>81</v>
      </c>
      <c r="BI1739" t="s">
        <v>81</v>
      </c>
      <c r="BJ1739" t="s">
        <v>82</v>
      </c>
      <c r="BK1739" t="s">
        <v>82</v>
      </c>
      <c r="BL1739" t="s">
        <v>200</v>
      </c>
      <c r="BM1739" t="s">
        <v>25251</v>
      </c>
      <c r="BN1739" t="s">
        <v>81</v>
      </c>
      <c r="BO1739" t="s">
        <v>81</v>
      </c>
      <c r="BP1739" t="s">
        <v>81</v>
      </c>
      <c r="BQ1739" t="s">
        <v>81</v>
      </c>
    </row>
    <row r="1740" spans="1:69" x14ac:dyDescent="0.2">
      <c r="A1740" s="5">
        <v>0</v>
      </c>
      <c r="B1740" t="s">
        <v>25252</v>
      </c>
      <c r="C1740" t="s">
        <v>25253</v>
      </c>
      <c r="D1740" t="s">
        <v>25254</v>
      </c>
      <c r="E1740" t="s">
        <v>25255</v>
      </c>
      <c r="F1740" t="s">
        <v>73</v>
      </c>
      <c r="G1740" t="s">
        <v>25256</v>
      </c>
      <c r="H1740" s="1">
        <v>42951</v>
      </c>
      <c r="I1740" s="1">
        <v>42955</v>
      </c>
      <c r="J1740" t="b">
        <v>0</v>
      </c>
      <c r="K1740" t="s">
        <v>75</v>
      </c>
      <c r="L1740" t="s">
        <v>979</v>
      </c>
      <c r="M1740" t="s">
        <v>90</v>
      </c>
      <c r="N1740">
        <v>250</v>
      </c>
      <c r="O1740" t="s">
        <v>25257</v>
      </c>
      <c r="P1740" t="s">
        <v>79</v>
      </c>
      <c r="Q1740" t="s">
        <v>12846</v>
      </c>
      <c r="R1740" t="s">
        <v>81</v>
      </c>
      <c r="S1740" t="s">
        <v>82</v>
      </c>
      <c r="T1740" s="1">
        <v>42951</v>
      </c>
      <c r="U1740" t="s">
        <v>25258</v>
      </c>
      <c r="V1740" t="s">
        <v>168</v>
      </c>
      <c r="W1740" s="2">
        <v>43612</v>
      </c>
      <c r="X1740" t="s">
        <v>25259</v>
      </c>
      <c r="Y1740" t="s">
        <v>81</v>
      </c>
      <c r="Z1740" t="s">
        <v>21683</v>
      </c>
      <c r="AA1740" t="s">
        <v>82</v>
      </c>
      <c r="AB1740" t="s">
        <v>81</v>
      </c>
      <c r="AC1740" t="s">
        <v>81</v>
      </c>
      <c r="AD1740" t="s">
        <v>25260</v>
      </c>
      <c r="AE1740" t="s">
        <v>81</v>
      </c>
      <c r="AF1740" t="s">
        <v>21683</v>
      </c>
      <c r="AG1740" t="s">
        <v>82</v>
      </c>
      <c r="AH1740" t="s">
        <v>81</v>
      </c>
      <c r="AI1740" t="s">
        <v>81</v>
      </c>
      <c r="AJ1740" t="s">
        <v>25260</v>
      </c>
      <c r="AK1740" t="s">
        <v>110</v>
      </c>
      <c r="AL1740" t="s">
        <v>25261</v>
      </c>
      <c r="AM1740" t="s">
        <v>88</v>
      </c>
      <c r="AN1740" t="s">
        <v>1975</v>
      </c>
      <c r="AO1740" t="s">
        <v>277</v>
      </c>
      <c r="AP1740" t="s">
        <v>91</v>
      </c>
      <c r="AQ1740" t="s">
        <v>25262</v>
      </c>
      <c r="AR1740" t="s">
        <v>82</v>
      </c>
      <c r="AS1740" t="s">
        <v>25263</v>
      </c>
      <c r="AT1740" t="s">
        <v>25264</v>
      </c>
      <c r="AU1740" t="s">
        <v>81</v>
      </c>
      <c r="AV1740" t="s">
        <v>82</v>
      </c>
      <c r="AW1740" t="s">
        <v>82</v>
      </c>
      <c r="AX1740" t="s">
        <v>82</v>
      </c>
      <c r="AY1740" t="s">
        <v>82</v>
      </c>
      <c r="AZ1740" t="s">
        <v>82</v>
      </c>
      <c r="BA1740" t="s">
        <v>82</v>
      </c>
      <c r="BB1740" t="s">
        <v>82</v>
      </c>
      <c r="BC1740" t="s">
        <v>82</v>
      </c>
      <c r="BD1740" t="s">
        <v>82</v>
      </c>
      <c r="BE1740" t="s">
        <v>82</v>
      </c>
      <c r="BF1740" t="s">
        <v>82</v>
      </c>
      <c r="BG1740" t="s">
        <v>82</v>
      </c>
      <c r="BH1740" t="s">
        <v>82</v>
      </c>
      <c r="BI1740" t="s">
        <v>82</v>
      </c>
      <c r="BJ1740" t="s">
        <v>82</v>
      </c>
      <c r="BK1740" t="s">
        <v>82</v>
      </c>
      <c r="BL1740" t="s">
        <v>82</v>
      </c>
      <c r="BM1740" t="s">
        <v>82</v>
      </c>
      <c r="BN1740" t="s">
        <v>82</v>
      </c>
      <c r="BO1740" t="s">
        <v>82</v>
      </c>
      <c r="BP1740" t="s">
        <v>82</v>
      </c>
      <c r="BQ1740" t="s">
        <v>82</v>
      </c>
    </row>
    <row r="1741" spans="1:69" x14ac:dyDescent="0.2">
      <c r="A1741" s="5">
        <v>0</v>
      </c>
      <c r="B1741" t="s">
        <v>25265</v>
      </c>
      <c r="C1741" t="s">
        <v>25266</v>
      </c>
      <c r="D1741" t="s">
        <v>25267</v>
      </c>
      <c r="E1741" t="s">
        <v>25268</v>
      </c>
      <c r="F1741" t="s">
        <v>73</v>
      </c>
      <c r="G1741" t="s">
        <v>25269</v>
      </c>
      <c r="H1741" s="1">
        <v>42923</v>
      </c>
      <c r="I1741" s="1">
        <v>43191</v>
      </c>
      <c r="J1741" t="b">
        <v>0</v>
      </c>
      <c r="K1741" t="s">
        <v>75</v>
      </c>
      <c r="L1741" t="s">
        <v>13961</v>
      </c>
      <c r="M1741" t="s">
        <v>90</v>
      </c>
      <c r="N1741">
        <v>60</v>
      </c>
      <c r="O1741" t="s">
        <v>25270</v>
      </c>
      <c r="P1741" t="s">
        <v>79</v>
      </c>
      <c r="Q1741" t="s">
        <v>950</v>
      </c>
      <c r="R1741" t="s">
        <v>81</v>
      </c>
      <c r="S1741" t="s">
        <v>82</v>
      </c>
      <c r="T1741" s="1">
        <v>42923</v>
      </c>
      <c r="U1741" t="s">
        <v>18980</v>
      </c>
      <c r="V1741" t="s">
        <v>168</v>
      </c>
      <c r="W1741" s="2">
        <v>43871</v>
      </c>
      <c r="X1741" t="s">
        <v>25271</v>
      </c>
      <c r="Y1741" t="s">
        <v>82</v>
      </c>
      <c r="Z1741" t="s">
        <v>82</v>
      </c>
      <c r="AA1741" t="s">
        <v>82</v>
      </c>
      <c r="AB1741" t="s">
        <v>82</v>
      </c>
      <c r="AC1741" t="s">
        <v>82</v>
      </c>
      <c r="AD1741" t="s">
        <v>82</v>
      </c>
      <c r="AE1741" t="s">
        <v>82</v>
      </c>
      <c r="AF1741" t="s">
        <v>82</v>
      </c>
      <c r="AG1741" t="s">
        <v>82</v>
      </c>
      <c r="AH1741" t="s">
        <v>82</v>
      </c>
      <c r="AI1741" t="s">
        <v>82</v>
      </c>
      <c r="AJ1741" t="s">
        <v>82</v>
      </c>
      <c r="AK1741" t="s">
        <v>110</v>
      </c>
      <c r="AL1741" t="s">
        <v>82</v>
      </c>
      <c r="AM1741" t="s">
        <v>88</v>
      </c>
      <c r="AN1741" t="s">
        <v>6490</v>
      </c>
      <c r="AO1741" t="s">
        <v>3913</v>
      </c>
      <c r="AP1741" t="s">
        <v>91</v>
      </c>
      <c r="AQ1741" t="s">
        <v>25272</v>
      </c>
      <c r="AR1741" t="s">
        <v>82</v>
      </c>
      <c r="AS1741" t="s">
        <v>25273</v>
      </c>
      <c r="AT1741" t="s">
        <v>25274</v>
      </c>
      <c r="AU1741" t="s">
        <v>81</v>
      </c>
      <c r="AV1741" t="s">
        <v>82</v>
      </c>
      <c r="AW1741" t="s">
        <v>82</v>
      </c>
      <c r="AX1741" t="s">
        <v>82</v>
      </c>
      <c r="AY1741" t="s">
        <v>82</v>
      </c>
      <c r="AZ1741" t="s">
        <v>82</v>
      </c>
      <c r="BA1741" t="s">
        <v>82</v>
      </c>
      <c r="BB1741" t="s">
        <v>82</v>
      </c>
      <c r="BC1741" t="s">
        <v>82</v>
      </c>
      <c r="BD1741" t="s">
        <v>82</v>
      </c>
      <c r="BE1741" t="s">
        <v>82</v>
      </c>
      <c r="BF1741" t="s">
        <v>82</v>
      </c>
      <c r="BG1741" t="s">
        <v>82</v>
      </c>
      <c r="BH1741" t="s">
        <v>82</v>
      </c>
      <c r="BI1741" t="s">
        <v>82</v>
      </c>
      <c r="BJ1741" t="s">
        <v>82</v>
      </c>
      <c r="BK1741" t="s">
        <v>82</v>
      </c>
      <c r="BL1741" t="s">
        <v>82</v>
      </c>
      <c r="BM1741" t="s">
        <v>82</v>
      </c>
      <c r="BN1741" t="s">
        <v>82</v>
      </c>
      <c r="BO1741" t="s">
        <v>82</v>
      </c>
      <c r="BP1741" t="s">
        <v>82</v>
      </c>
      <c r="BQ1741" t="s">
        <v>82</v>
      </c>
    </row>
    <row r="1742" spans="1:69" x14ac:dyDescent="0.2">
      <c r="A1742" s="5">
        <v>0</v>
      </c>
      <c r="B1742" t="s">
        <v>25275</v>
      </c>
      <c r="C1742" t="s">
        <v>25276</v>
      </c>
      <c r="D1742" t="s">
        <v>25277</v>
      </c>
      <c r="E1742" t="s">
        <v>25278</v>
      </c>
      <c r="F1742" t="s">
        <v>120</v>
      </c>
      <c r="G1742" t="s">
        <v>25279</v>
      </c>
      <c r="H1742" s="1">
        <v>43605</v>
      </c>
      <c r="I1742" s="1">
        <v>43409</v>
      </c>
      <c r="J1742" t="b">
        <v>0</v>
      </c>
      <c r="K1742" t="s">
        <v>75</v>
      </c>
      <c r="L1742" t="s">
        <v>329</v>
      </c>
      <c r="M1742" t="s">
        <v>1830</v>
      </c>
      <c r="N1742">
        <v>150</v>
      </c>
      <c r="O1742" t="s">
        <v>25280</v>
      </c>
      <c r="P1742" t="s">
        <v>125</v>
      </c>
      <c r="Q1742" t="s">
        <v>25281</v>
      </c>
      <c r="R1742" t="s">
        <v>81</v>
      </c>
      <c r="S1742">
        <v>1</v>
      </c>
      <c r="T1742" s="1">
        <v>43605</v>
      </c>
      <c r="U1742" s="1">
        <v>43409</v>
      </c>
      <c r="V1742" t="s">
        <v>127</v>
      </c>
      <c r="W1742" s="2">
        <v>43997</v>
      </c>
      <c r="X1742" t="s">
        <v>82</v>
      </c>
      <c r="Y1742" t="s">
        <v>25282</v>
      </c>
      <c r="Z1742" t="s">
        <v>25283</v>
      </c>
      <c r="AA1742" t="s">
        <v>25284</v>
      </c>
      <c r="AB1742" t="s">
        <v>25285</v>
      </c>
      <c r="AC1742" t="s">
        <v>25286</v>
      </c>
      <c r="AD1742" t="s">
        <v>25287</v>
      </c>
      <c r="AE1742" t="s">
        <v>25282</v>
      </c>
      <c r="AF1742" t="s">
        <v>25283</v>
      </c>
      <c r="AG1742" t="s">
        <v>25284</v>
      </c>
      <c r="AH1742" t="s">
        <v>25285</v>
      </c>
      <c r="AI1742" t="s">
        <v>25286</v>
      </c>
      <c r="AJ1742" t="s">
        <v>25287</v>
      </c>
      <c r="AK1742" t="s">
        <v>392</v>
      </c>
      <c r="AL1742" t="s">
        <v>25288</v>
      </c>
      <c r="AM1742" t="s">
        <v>25289</v>
      </c>
      <c r="AN1742" t="s">
        <v>14772</v>
      </c>
      <c r="AO1742" t="s">
        <v>123</v>
      </c>
      <c r="AP1742" t="s">
        <v>132</v>
      </c>
      <c r="AQ1742" t="s">
        <v>395</v>
      </c>
      <c r="AR1742" t="s">
        <v>25290</v>
      </c>
      <c r="AS1742" t="s">
        <v>25291</v>
      </c>
      <c r="AT1742" t="s">
        <v>82</v>
      </c>
      <c r="AU1742" t="s">
        <v>81</v>
      </c>
      <c r="AV1742" t="s">
        <v>82</v>
      </c>
      <c r="AW1742" t="s">
        <v>81</v>
      </c>
      <c r="AX1742">
        <v>60</v>
      </c>
      <c r="AY1742" t="s">
        <v>81</v>
      </c>
      <c r="AZ1742" t="s">
        <v>81</v>
      </c>
      <c r="BA1742" t="s">
        <v>82</v>
      </c>
      <c r="BB1742" s="1">
        <v>1</v>
      </c>
      <c r="BC1742" t="s">
        <v>81</v>
      </c>
      <c r="BD1742" t="s">
        <v>81</v>
      </c>
      <c r="BE1742" t="s">
        <v>81</v>
      </c>
      <c r="BF1742" t="s">
        <v>81</v>
      </c>
      <c r="BG1742" t="s">
        <v>81</v>
      </c>
      <c r="BH1742" t="s">
        <v>81</v>
      </c>
      <c r="BI1742" t="s">
        <v>81</v>
      </c>
      <c r="BJ1742" s="1">
        <v>43921</v>
      </c>
      <c r="BK1742" t="s">
        <v>82</v>
      </c>
      <c r="BL1742" t="s">
        <v>399</v>
      </c>
      <c r="BM1742" t="s">
        <v>4798</v>
      </c>
      <c r="BN1742" t="s">
        <v>25292</v>
      </c>
      <c r="BO1742" t="s">
        <v>25293</v>
      </c>
      <c r="BP1742" t="s">
        <v>25294</v>
      </c>
      <c r="BQ1742" t="s">
        <v>25292</v>
      </c>
    </row>
    <row r="1743" spans="1:69" x14ac:dyDescent="0.2">
      <c r="A1743" s="5">
        <v>0</v>
      </c>
      <c r="B1743" t="s">
        <v>25295</v>
      </c>
      <c r="C1743" t="s">
        <v>25296</v>
      </c>
      <c r="D1743" t="s">
        <v>25297</v>
      </c>
      <c r="E1743" t="s">
        <v>25298</v>
      </c>
      <c r="F1743" t="s">
        <v>73</v>
      </c>
      <c r="G1743" t="s">
        <v>25299</v>
      </c>
      <c r="H1743" s="1">
        <v>43829</v>
      </c>
      <c r="I1743" s="1">
        <v>43969</v>
      </c>
      <c r="J1743" t="b">
        <v>0</v>
      </c>
      <c r="K1743" t="s">
        <v>75</v>
      </c>
      <c r="L1743" t="s">
        <v>979</v>
      </c>
      <c r="M1743" t="s">
        <v>90</v>
      </c>
      <c r="N1743">
        <v>1800</v>
      </c>
      <c r="O1743" t="s">
        <v>9407</v>
      </c>
      <c r="P1743" t="s">
        <v>79</v>
      </c>
      <c r="Q1743" t="s">
        <v>25300</v>
      </c>
      <c r="R1743" t="s">
        <v>81</v>
      </c>
      <c r="S1743" t="s">
        <v>82</v>
      </c>
      <c r="T1743" s="1">
        <v>43829</v>
      </c>
      <c r="U1743" t="s">
        <v>25301</v>
      </c>
      <c r="V1743" t="s">
        <v>1570</v>
      </c>
      <c r="W1743" s="2">
        <v>44102</v>
      </c>
      <c r="X1743" t="s">
        <v>25302</v>
      </c>
      <c r="Y1743" t="s">
        <v>523</v>
      </c>
      <c r="Z1743" t="s">
        <v>25303</v>
      </c>
      <c r="AA1743" t="s">
        <v>82</v>
      </c>
      <c r="AB1743" t="s">
        <v>25304</v>
      </c>
      <c r="AC1743" t="s">
        <v>25305</v>
      </c>
      <c r="AD1743" t="s">
        <v>25306</v>
      </c>
      <c r="AE1743" t="s">
        <v>523</v>
      </c>
      <c r="AF1743" t="s">
        <v>25303</v>
      </c>
      <c r="AG1743" t="s">
        <v>82</v>
      </c>
      <c r="AH1743" t="s">
        <v>25304</v>
      </c>
      <c r="AI1743" t="s">
        <v>25305</v>
      </c>
      <c r="AJ1743" t="s">
        <v>25306</v>
      </c>
      <c r="AK1743" t="s">
        <v>296</v>
      </c>
      <c r="AL1743" t="s">
        <v>25307</v>
      </c>
      <c r="AM1743" t="s">
        <v>88</v>
      </c>
      <c r="AN1743" t="s">
        <v>154</v>
      </c>
      <c r="AO1743" t="s">
        <v>90</v>
      </c>
      <c r="AP1743" t="s">
        <v>91</v>
      </c>
      <c r="AQ1743" t="s">
        <v>25308</v>
      </c>
      <c r="AR1743" t="s">
        <v>82</v>
      </c>
      <c r="AS1743" t="s">
        <v>25309</v>
      </c>
      <c r="AT1743" t="s">
        <v>25310</v>
      </c>
      <c r="AU1743" t="s">
        <v>81</v>
      </c>
      <c r="AV1743" t="s">
        <v>82</v>
      </c>
      <c r="AW1743" t="s">
        <v>82</v>
      </c>
      <c r="AX1743" t="s">
        <v>82</v>
      </c>
      <c r="AY1743" t="s">
        <v>82</v>
      </c>
      <c r="AZ1743" t="s">
        <v>82</v>
      </c>
      <c r="BA1743" t="s">
        <v>82</v>
      </c>
      <c r="BB1743" t="s">
        <v>82</v>
      </c>
      <c r="BC1743" t="s">
        <v>82</v>
      </c>
      <c r="BD1743" t="s">
        <v>82</v>
      </c>
      <c r="BE1743" t="s">
        <v>82</v>
      </c>
      <c r="BF1743" t="s">
        <v>82</v>
      </c>
      <c r="BG1743" t="s">
        <v>82</v>
      </c>
      <c r="BH1743" t="s">
        <v>82</v>
      </c>
      <c r="BI1743" t="s">
        <v>82</v>
      </c>
      <c r="BJ1743" t="s">
        <v>82</v>
      </c>
      <c r="BK1743" t="s">
        <v>82</v>
      </c>
      <c r="BL1743" t="s">
        <v>82</v>
      </c>
      <c r="BM1743" t="s">
        <v>82</v>
      </c>
      <c r="BN1743" t="s">
        <v>82</v>
      </c>
      <c r="BO1743" t="s">
        <v>82</v>
      </c>
      <c r="BP1743" t="s">
        <v>82</v>
      </c>
      <c r="BQ1743" t="s">
        <v>82</v>
      </c>
    </row>
    <row r="1744" spans="1:69" x14ac:dyDescent="0.2">
      <c r="A1744" s="5">
        <v>1</v>
      </c>
      <c r="B1744" t="s">
        <v>25311</v>
      </c>
      <c r="C1744" t="s">
        <v>25312</v>
      </c>
      <c r="D1744" t="s">
        <v>25313</v>
      </c>
      <c r="E1744" t="s">
        <v>25314</v>
      </c>
      <c r="F1744" t="s">
        <v>73</v>
      </c>
      <c r="G1744" t="s">
        <v>25315</v>
      </c>
      <c r="H1744" s="1">
        <v>43048</v>
      </c>
      <c r="I1744" s="1">
        <v>43084</v>
      </c>
      <c r="J1744" t="b">
        <v>0</v>
      </c>
      <c r="K1744" t="s">
        <v>75</v>
      </c>
      <c r="L1744" t="s">
        <v>100</v>
      </c>
      <c r="M1744" t="s">
        <v>363</v>
      </c>
      <c r="N1744">
        <v>110</v>
      </c>
      <c r="O1744" t="s">
        <v>25316</v>
      </c>
      <c r="P1744" t="s">
        <v>25317</v>
      </c>
      <c r="Q1744" t="s">
        <v>25318</v>
      </c>
      <c r="R1744" t="s">
        <v>25319</v>
      </c>
      <c r="S1744" t="s">
        <v>82</v>
      </c>
      <c r="T1744" s="1">
        <v>43048</v>
      </c>
      <c r="U1744" t="s">
        <v>15606</v>
      </c>
      <c r="V1744" t="s">
        <v>1305</v>
      </c>
      <c r="W1744" s="2">
        <v>44053</v>
      </c>
      <c r="X1744" t="s">
        <v>25320</v>
      </c>
      <c r="Y1744" t="s">
        <v>81</v>
      </c>
      <c r="Z1744" t="s">
        <v>25321</v>
      </c>
      <c r="AA1744" t="s">
        <v>82</v>
      </c>
      <c r="AB1744" t="s">
        <v>81</v>
      </c>
      <c r="AC1744" t="s">
        <v>81</v>
      </c>
      <c r="AD1744" t="s">
        <v>25322</v>
      </c>
      <c r="AE1744" t="s">
        <v>81</v>
      </c>
      <c r="AF1744" t="s">
        <v>25321</v>
      </c>
      <c r="AG1744" t="s">
        <v>82</v>
      </c>
      <c r="AH1744" t="s">
        <v>81</v>
      </c>
      <c r="AI1744" t="s">
        <v>81</v>
      </c>
      <c r="AJ1744" t="s">
        <v>25322</v>
      </c>
      <c r="AK1744" t="s">
        <v>86</v>
      </c>
      <c r="AL1744" t="s">
        <v>25323</v>
      </c>
      <c r="AM1744" t="s">
        <v>88</v>
      </c>
      <c r="AN1744" t="s">
        <v>154</v>
      </c>
      <c r="AO1744" t="s">
        <v>90</v>
      </c>
      <c r="AP1744" t="s">
        <v>91</v>
      </c>
      <c r="AQ1744" t="s">
        <v>25324</v>
      </c>
      <c r="AR1744" t="s">
        <v>82</v>
      </c>
      <c r="AS1744" t="s">
        <v>25325</v>
      </c>
      <c r="AT1744" t="s">
        <v>25326</v>
      </c>
      <c r="AU1744" t="s">
        <v>615</v>
      </c>
      <c r="AV1744" t="s">
        <v>82</v>
      </c>
      <c r="AW1744" t="s">
        <v>82</v>
      </c>
      <c r="AX1744" t="s">
        <v>82</v>
      </c>
      <c r="AY1744" t="s">
        <v>82</v>
      </c>
      <c r="AZ1744" t="s">
        <v>82</v>
      </c>
      <c r="BA1744" t="s">
        <v>82</v>
      </c>
      <c r="BB1744" t="s">
        <v>82</v>
      </c>
      <c r="BC1744" t="s">
        <v>82</v>
      </c>
      <c r="BD1744" t="s">
        <v>82</v>
      </c>
      <c r="BE1744" t="s">
        <v>82</v>
      </c>
      <c r="BF1744" t="s">
        <v>82</v>
      </c>
      <c r="BG1744" t="s">
        <v>82</v>
      </c>
      <c r="BH1744" t="s">
        <v>82</v>
      </c>
      <c r="BI1744" t="s">
        <v>82</v>
      </c>
      <c r="BJ1744" t="s">
        <v>82</v>
      </c>
      <c r="BK1744" t="s">
        <v>82</v>
      </c>
      <c r="BL1744" t="s">
        <v>82</v>
      </c>
      <c r="BM1744" t="s">
        <v>82</v>
      </c>
      <c r="BN1744" t="s">
        <v>82</v>
      </c>
      <c r="BO1744" t="s">
        <v>82</v>
      </c>
      <c r="BP1744" t="s">
        <v>82</v>
      </c>
      <c r="BQ1744" t="s">
        <v>82</v>
      </c>
    </row>
    <row r="1745" spans="1:69" x14ac:dyDescent="0.2">
      <c r="A1745" s="5">
        <v>1</v>
      </c>
      <c r="B1745" t="s">
        <v>25327</v>
      </c>
      <c r="C1745" t="s">
        <v>25328</v>
      </c>
      <c r="D1745" t="s">
        <v>25329</v>
      </c>
      <c r="E1745" t="s">
        <v>25327</v>
      </c>
      <c r="F1745" t="s">
        <v>73</v>
      </c>
      <c r="G1745" t="s">
        <v>25330</v>
      </c>
      <c r="H1745" s="1">
        <v>42772</v>
      </c>
      <c r="I1745" s="1">
        <v>43913</v>
      </c>
      <c r="J1745" t="b">
        <v>0</v>
      </c>
      <c r="K1745" t="s">
        <v>75</v>
      </c>
      <c r="L1745" t="s">
        <v>7886</v>
      </c>
      <c r="M1745" t="s">
        <v>538</v>
      </c>
      <c r="N1745">
        <v>2040</v>
      </c>
      <c r="O1745" t="s">
        <v>25331</v>
      </c>
      <c r="P1745" t="s">
        <v>2657</v>
      </c>
      <c r="Q1745" t="s">
        <v>25332</v>
      </c>
      <c r="R1745" t="s">
        <v>81</v>
      </c>
      <c r="S1745" t="s">
        <v>82</v>
      </c>
      <c r="T1745" s="1">
        <v>42772</v>
      </c>
      <c r="U1745" t="s">
        <v>25333</v>
      </c>
      <c r="V1745" t="s">
        <v>503</v>
      </c>
      <c r="W1745" s="2">
        <v>44004</v>
      </c>
      <c r="X1745" t="s">
        <v>25334</v>
      </c>
      <c r="Y1745" t="s">
        <v>148</v>
      </c>
      <c r="Z1745" t="s">
        <v>25335</v>
      </c>
      <c r="AA1745" t="s">
        <v>82</v>
      </c>
      <c r="AB1745" t="s">
        <v>25336</v>
      </c>
      <c r="AC1745" t="s">
        <v>25337</v>
      </c>
      <c r="AD1745" t="s">
        <v>25338</v>
      </c>
      <c r="AE1745" t="s">
        <v>148</v>
      </c>
      <c r="AF1745" t="s">
        <v>25335</v>
      </c>
      <c r="AG1745" t="s">
        <v>82</v>
      </c>
      <c r="AH1745" t="s">
        <v>25336</v>
      </c>
      <c r="AI1745" t="s">
        <v>25337</v>
      </c>
      <c r="AJ1745" t="s">
        <v>25338</v>
      </c>
      <c r="AK1745" t="s">
        <v>296</v>
      </c>
      <c r="AL1745" t="s">
        <v>25339</v>
      </c>
      <c r="AM1745" t="s">
        <v>88</v>
      </c>
      <c r="AN1745" t="s">
        <v>154</v>
      </c>
      <c r="AO1745" t="s">
        <v>90</v>
      </c>
      <c r="AP1745" t="s">
        <v>91</v>
      </c>
      <c r="AQ1745" t="s">
        <v>25340</v>
      </c>
      <c r="AR1745" t="s">
        <v>82</v>
      </c>
      <c r="AS1745" t="s">
        <v>25341</v>
      </c>
      <c r="AT1745" t="s">
        <v>25342</v>
      </c>
      <c r="AU1745" t="s">
        <v>81</v>
      </c>
      <c r="AV1745" t="s">
        <v>82</v>
      </c>
      <c r="AW1745" t="s">
        <v>82</v>
      </c>
      <c r="AX1745" t="s">
        <v>82</v>
      </c>
      <c r="AY1745" t="s">
        <v>82</v>
      </c>
      <c r="AZ1745" t="s">
        <v>82</v>
      </c>
      <c r="BA1745" t="s">
        <v>82</v>
      </c>
      <c r="BB1745" t="s">
        <v>82</v>
      </c>
      <c r="BC1745" t="s">
        <v>82</v>
      </c>
      <c r="BD1745" t="s">
        <v>82</v>
      </c>
      <c r="BE1745" t="s">
        <v>82</v>
      </c>
      <c r="BF1745" t="s">
        <v>82</v>
      </c>
      <c r="BG1745" t="s">
        <v>82</v>
      </c>
      <c r="BH1745" t="s">
        <v>82</v>
      </c>
      <c r="BI1745" t="s">
        <v>82</v>
      </c>
      <c r="BJ1745" t="s">
        <v>82</v>
      </c>
      <c r="BK1745" t="s">
        <v>82</v>
      </c>
      <c r="BL1745" t="s">
        <v>82</v>
      </c>
      <c r="BM1745" t="s">
        <v>82</v>
      </c>
      <c r="BN1745" t="s">
        <v>82</v>
      </c>
      <c r="BO1745" t="s">
        <v>82</v>
      </c>
      <c r="BP1745" t="s">
        <v>82</v>
      </c>
      <c r="BQ1745" t="s">
        <v>82</v>
      </c>
    </row>
    <row r="1746" spans="1:69" x14ac:dyDescent="0.2">
      <c r="A1746" s="5">
        <v>1</v>
      </c>
      <c r="B1746" t="s">
        <v>25343</v>
      </c>
      <c r="C1746" t="s">
        <v>25344</v>
      </c>
      <c r="D1746" t="s">
        <v>25345</v>
      </c>
      <c r="E1746" t="s">
        <v>25346</v>
      </c>
      <c r="F1746" t="s">
        <v>120</v>
      </c>
      <c r="G1746" t="s">
        <v>25347</v>
      </c>
      <c r="H1746" s="1">
        <v>42461</v>
      </c>
      <c r="I1746" s="1">
        <v>42464</v>
      </c>
      <c r="J1746" t="b">
        <v>0</v>
      </c>
      <c r="K1746" t="s">
        <v>75</v>
      </c>
      <c r="L1746" t="s">
        <v>329</v>
      </c>
      <c r="M1746" t="s">
        <v>1830</v>
      </c>
      <c r="N1746">
        <v>30</v>
      </c>
      <c r="O1746" t="s">
        <v>25348</v>
      </c>
      <c r="P1746" t="s">
        <v>125</v>
      </c>
      <c r="Q1746" t="s">
        <v>25349</v>
      </c>
      <c r="R1746" t="s">
        <v>81</v>
      </c>
      <c r="S1746" t="s">
        <v>82</v>
      </c>
      <c r="T1746" s="1">
        <v>42461</v>
      </c>
      <c r="U1746" s="1">
        <v>42464</v>
      </c>
      <c r="V1746" t="s">
        <v>127</v>
      </c>
      <c r="W1746" s="2">
        <v>43745</v>
      </c>
      <c r="X1746" t="s">
        <v>82</v>
      </c>
      <c r="Y1746" t="s">
        <v>25350</v>
      </c>
      <c r="Z1746" t="s">
        <v>25351</v>
      </c>
      <c r="AA1746" t="s">
        <v>25352</v>
      </c>
      <c r="AB1746" t="s">
        <v>25353</v>
      </c>
      <c r="AC1746">
        <f>81-172-33-5111</f>
        <v>-5235</v>
      </c>
      <c r="AD1746" t="s">
        <v>25354</v>
      </c>
      <c r="AE1746" t="s">
        <v>25355</v>
      </c>
      <c r="AF1746" t="s">
        <v>25356</v>
      </c>
      <c r="AG1746" t="s">
        <v>25352</v>
      </c>
      <c r="AH1746" t="s">
        <v>25353</v>
      </c>
      <c r="AI1746">
        <v>172395468</v>
      </c>
      <c r="AJ1746" t="s">
        <v>25354</v>
      </c>
      <c r="AK1746" t="s">
        <v>296</v>
      </c>
      <c r="AL1746" t="s">
        <v>82</v>
      </c>
      <c r="AM1746" t="s">
        <v>25348</v>
      </c>
      <c r="AN1746" t="s">
        <v>335</v>
      </c>
      <c r="AO1746" t="s">
        <v>123</v>
      </c>
      <c r="AP1746" t="s">
        <v>132</v>
      </c>
      <c r="AQ1746" t="s">
        <v>395</v>
      </c>
      <c r="AR1746" t="s">
        <v>25357</v>
      </c>
      <c r="AS1746" t="s">
        <v>25358</v>
      </c>
      <c r="AT1746" t="s">
        <v>25359</v>
      </c>
      <c r="AU1746" t="s">
        <v>81</v>
      </c>
      <c r="AV1746" t="s">
        <v>82</v>
      </c>
      <c r="AW1746" t="s">
        <v>81</v>
      </c>
      <c r="AX1746" t="s">
        <v>81</v>
      </c>
      <c r="AY1746" t="s">
        <v>81</v>
      </c>
      <c r="AZ1746" t="s">
        <v>81</v>
      </c>
      <c r="BA1746" t="s">
        <v>82</v>
      </c>
      <c r="BB1746" s="1">
        <v>1</v>
      </c>
      <c r="BC1746" t="s">
        <v>81</v>
      </c>
      <c r="BD1746" t="s">
        <v>81</v>
      </c>
      <c r="BE1746" t="s">
        <v>81</v>
      </c>
      <c r="BF1746" t="s">
        <v>81</v>
      </c>
      <c r="BG1746" t="s">
        <v>81</v>
      </c>
      <c r="BH1746" t="s">
        <v>81</v>
      </c>
      <c r="BI1746" t="s">
        <v>81</v>
      </c>
      <c r="BJ1746" s="1">
        <v>44316</v>
      </c>
      <c r="BK1746" t="s">
        <v>82</v>
      </c>
      <c r="BL1746" t="s">
        <v>399</v>
      </c>
      <c r="BM1746" t="s">
        <v>201</v>
      </c>
      <c r="BN1746" t="s">
        <v>25360</v>
      </c>
      <c r="BO1746" t="s">
        <v>25361</v>
      </c>
      <c r="BP1746">
        <v>172335111</v>
      </c>
      <c r="BQ1746" t="s">
        <v>25360</v>
      </c>
    </row>
    <row r="1747" spans="1:69" x14ac:dyDescent="0.2">
      <c r="A1747" s="5">
        <v>1</v>
      </c>
      <c r="B1747" t="s">
        <v>25362</v>
      </c>
      <c r="C1747" t="s">
        <v>25363</v>
      </c>
      <c r="D1747" t="s">
        <v>25364</v>
      </c>
      <c r="E1747" t="s">
        <v>25365</v>
      </c>
      <c r="F1747" t="s">
        <v>2621</v>
      </c>
      <c r="G1747" t="s">
        <v>25366</v>
      </c>
      <c r="H1747" s="1">
        <v>42947</v>
      </c>
      <c r="I1747" s="1">
        <v>41913</v>
      </c>
      <c r="J1747" t="b">
        <v>0</v>
      </c>
      <c r="K1747" t="s">
        <v>75</v>
      </c>
      <c r="L1747" t="s">
        <v>90</v>
      </c>
      <c r="M1747" t="s">
        <v>90</v>
      </c>
      <c r="N1747">
        <v>500</v>
      </c>
      <c r="O1747" t="s">
        <v>1905</v>
      </c>
      <c r="P1747" t="s">
        <v>409</v>
      </c>
      <c r="Q1747" t="s">
        <v>25367</v>
      </c>
      <c r="R1747" t="s">
        <v>81</v>
      </c>
      <c r="S1747">
        <v>1</v>
      </c>
      <c r="T1747" s="1">
        <v>42947</v>
      </c>
      <c r="U1747" s="1">
        <v>41913</v>
      </c>
      <c r="V1747" t="s">
        <v>2626</v>
      </c>
      <c r="W1747" s="2">
        <v>44139</v>
      </c>
      <c r="X1747" t="s">
        <v>82</v>
      </c>
      <c r="Y1747" t="s">
        <v>25368</v>
      </c>
      <c r="Z1747" t="s">
        <v>25369</v>
      </c>
      <c r="AA1747" t="s">
        <v>25370</v>
      </c>
      <c r="AB1747" t="s">
        <v>25371</v>
      </c>
      <c r="AC1747">
        <v>140256012</v>
      </c>
      <c r="AD1747" t="s">
        <v>25372</v>
      </c>
      <c r="AE1747" t="s">
        <v>25373</v>
      </c>
      <c r="AF1747" t="s">
        <v>25374</v>
      </c>
      <c r="AG1747" t="s">
        <v>25375</v>
      </c>
      <c r="AH1747" t="s">
        <v>25376</v>
      </c>
      <c r="AI1747">
        <v>140257761</v>
      </c>
      <c r="AJ1747" t="s">
        <v>25372</v>
      </c>
      <c r="AK1747" t="s">
        <v>296</v>
      </c>
      <c r="AL1747" t="s">
        <v>82</v>
      </c>
      <c r="AM1747" t="s">
        <v>1905</v>
      </c>
      <c r="AN1747" t="s">
        <v>154</v>
      </c>
      <c r="AO1747" t="s">
        <v>277</v>
      </c>
      <c r="AP1747" t="s">
        <v>371</v>
      </c>
      <c r="AQ1747" t="s">
        <v>25377</v>
      </c>
      <c r="AR1747" t="s">
        <v>25378</v>
      </c>
      <c r="AS1747" t="s">
        <v>25379</v>
      </c>
      <c r="AT1747" t="s">
        <v>25380</v>
      </c>
      <c r="AU1747" t="s">
        <v>81</v>
      </c>
      <c r="AV1747" t="s">
        <v>82</v>
      </c>
      <c r="AW1747" t="s">
        <v>1637</v>
      </c>
      <c r="AX1747" t="s">
        <v>81</v>
      </c>
      <c r="AY1747" t="s">
        <v>81</v>
      </c>
      <c r="AZ1747" t="s">
        <v>81</v>
      </c>
      <c r="BA1747" t="s">
        <v>82</v>
      </c>
      <c r="BB1747" s="1">
        <v>1</v>
      </c>
      <c r="BC1747" t="s">
        <v>81</v>
      </c>
      <c r="BD1747" t="s">
        <v>81</v>
      </c>
      <c r="BE1747" t="s">
        <v>81</v>
      </c>
      <c r="BF1747" t="s">
        <v>81</v>
      </c>
      <c r="BG1747" t="s">
        <v>81</v>
      </c>
      <c r="BH1747" t="s">
        <v>81</v>
      </c>
      <c r="BI1747" t="s">
        <v>81</v>
      </c>
      <c r="BJ1747" s="1">
        <v>43921</v>
      </c>
      <c r="BK1747" t="s">
        <v>82</v>
      </c>
      <c r="BL1747" t="s">
        <v>81</v>
      </c>
      <c r="BM1747" t="s">
        <v>201</v>
      </c>
      <c r="BN1747" t="s">
        <v>81</v>
      </c>
      <c r="BO1747" t="s">
        <v>81</v>
      </c>
      <c r="BP1747" t="s">
        <v>81</v>
      </c>
      <c r="BQ1747" t="s">
        <v>81</v>
      </c>
    </row>
    <row r="1748" spans="1:69" x14ac:dyDescent="0.2">
      <c r="A1748" s="5">
        <v>1</v>
      </c>
      <c r="B1748" t="s">
        <v>25381</v>
      </c>
      <c r="C1748" t="s">
        <v>25382</v>
      </c>
      <c r="D1748" t="s">
        <v>25383</v>
      </c>
      <c r="E1748" t="s">
        <v>25384</v>
      </c>
      <c r="F1748" t="s">
        <v>178</v>
      </c>
      <c r="G1748" t="s">
        <v>25385</v>
      </c>
      <c r="H1748" s="1">
        <v>42653</v>
      </c>
      <c r="I1748" s="1">
        <v>42733</v>
      </c>
      <c r="J1748" t="b">
        <v>0</v>
      </c>
      <c r="K1748" t="s">
        <v>180</v>
      </c>
      <c r="L1748" t="s">
        <v>181</v>
      </c>
      <c r="M1748" t="s">
        <v>308</v>
      </c>
      <c r="N1748">
        <v>285</v>
      </c>
      <c r="O1748" t="s">
        <v>7981</v>
      </c>
      <c r="P1748" t="s">
        <v>25386</v>
      </c>
      <c r="Q1748" t="s">
        <v>25387</v>
      </c>
      <c r="R1748" t="s">
        <v>81</v>
      </c>
      <c r="S1748" t="s">
        <v>82</v>
      </c>
      <c r="T1748" s="1">
        <v>42653</v>
      </c>
      <c r="U1748" s="1">
        <v>42733</v>
      </c>
      <c r="V1748" t="s">
        <v>186</v>
      </c>
      <c r="W1748" s="2">
        <v>43524</v>
      </c>
      <c r="X1748" t="s">
        <v>25388</v>
      </c>
      <c r="Y1748" t="s">
        <v>7986</v>
      </c>
      <c r="Z1748" t="s">
        <v>81</v>
      </c>
      <c r="AA1748" t="s">
        <v>7987</v>
      </c>
      <c r="AB1748" t="s">
        <v>7988</v>
      </c>
      <c r="AC1748" t="s">
        <v>11305</v>
      </c>
      <c r="AD1748" t="s">
        <v>11306</v>
      </c>
      <c r="AE1748" t="s">
        <v>7986</v>
      </c>
      <c r="AF1748" t="s">
        <v>81</v>
      </c>
      <c r="AG1748" t="s">
        <v>7987</v>
      </c>
      <c r="AH1748" t="s">
        <v>7988</v>
      </c>
      <c r="AI1748" t="s">
        <v>11305</v>
      </c>
      <c r="AJ1748" t="s">
        <v>11306</v>
      </c>
      <c r="AK1748" t="s">
        <v>250</v>
      </c>
      <c r="AL1748" t="s">
        <v>82</v>
      </c>
      <c r="AM1748" t="s">
        <v>7981</v>
      </c>
      <c r="AN1748" t="s">
        <v>81</v>
      </c>
      <c r="AO1748" t="s">
        <v>81</v>
      </c>
      <c r="AP1748" t="s">
        <v>192</v>
      </c>
      <c r="AQ1748" t="s">
        <v>25389</v>
      </c>
      <c r="AR1748" t="s">
        <v>25390</v>
      </c>
      <c r="AS1748" t="s">
        <v>25391</v>
      </c>
      <c r="AT1748" t="s">
        <v>25392</v>
      </c>
      <c r="AU1748" t="s">
        <v>197</v>
      </c>
      <c r="AV1748" t="s">
        <v>82</v>
      </c>
      <c r="AW1748" t="s">
        <v>198</v>
      </c>
      <c r="AX1748">
        <v>213</v>
      </c>
      <c r="AY1748" t="s">
        <v>25393</v>
      </c>
      <c r="AZ1748" t="s">
        <v>25394</v>
      </c>
      <c r="BA1748" s="1">
        <v>43754</v>
      </c>
      <c r="BB1748" s="1">
        <v>1</v>
      </c>
      <c r="BC1748" t="s">
        <v>25395</v>
      </c>
      <c r="BD1748" t="s">
        <v>25396</v>
      </c>
      <c r="BE1748" t="s">
        <v>25397</v>
      </c>
      <c r="BF1748" t="s">
        <v>25398</v>
      </c>
      <c r="BG1748" t="s">
        <v>81</v>
      </c>
      <c r="BH1748" t="s">
        <v>81</v>
      </c>
      <c r="BI1748" t="s">
        <v>81</v>
      </c>
      <c r="BJ1748" s="1">
        <v>43375</v>
      </c>
      <c r="BK1748" t="s">
        <v>261</v>
      </c>
      <c r="BL1748" t="s">
        <v>200</v>
      </c>
      <c r="BM1748" t="s">
        <v>201</v>
      </c>
      <c r="BN1748" t="s">
        <v>81</v>
      </c>
      <c r="BO1748" t="s">
        <v>81</v>
      </c>
      <c r="BP1748" t="s">
        <v>81</v>
      </c>
      <c r="BQ1748" t="s">
        <v>81</v>
      </c>
    </row>
    <row r="1749" spans="1:69" x14ac:dyDescent="0.2">
      <c r="A1749" s="5">
        <v>1</v>
      </c>
      <c r="B1749" t="s">
        <v>25399</v>
      </c>
      <c r="C1749" t="s">
        <v>25400</v>
      </c>
      <c r="D1749" t="s">
        <v>25401</v>
      </c>
      <c r="E1749" t="s">
        <v>25399</v>
      </c>
      <c r="F1749" t="s">
        <v>2621</v>
      </c>
      <c r="G1749" t="s">
        <v>25402</v>
      </c>
      <c r="H1749" s="1">
        <v>43530</v>
      </c>
      <c r="I1749" s="1">
        <v>43678</v>
      </c>
      <c r="J1749" t="b">
        <v>0</v>
      </c>
      <c r="K1749" t="s">
        <v>75</v>
      </c>
      <c r="L1749" t="s">
        <v>2623</v>
      </c>
      <c r="M1749" t="s">
        <v>77</v>
      </c>
      <c r="N1749">
        <v>12</v>
      </c>
      <c r="O1749" t="s">
        <v>25403</v>
      </c>
      <c r="P1749" t="s">
        <v>1302</v>
      </c>
      <c r="Q1749" t="s">
        <v>25404</v>
      </c>
      <c r="R1749" t="s">
        <v>81</v>
      </c>
      <c r="S1749" t="s">
        <v>82</v>
      </c>
      <c r="T1749" s="1">
        <v>43530</v>
      </c>
      <c r="U1749" s="1">
        <v>43678</v>
      </c>
      <c r="V1749" t="s">
        <v>2626</v>
      </c>
      <c r="W1749" s="2">
        <v>44139</v>
      </c>
      <c r="X1749" t="s">
        <v>82</v>
      </c>
      <c r="Y1749" t="s">
        <v>25405</v>
      </c>
      <c r="Z1749" t="s">
        <v>25406</v>
      </c>
      <c r="AA1749" t="s">
        <v>25407</v>
      </c>
      <c r="AB1749" t="s">
        <v>25408</v>
      </c>
      <c r="AC1749">
        <v>811765067</v>
      </c>
      <c r="AD1749" t="s">
        <v>25409</v>
      </c>
      <c r="AE1749" t="s">
        <v>25405</v>
      </c>
      <c r="AF1749" t="s">
        <v>25406</v>
      </c>
      <c r="AG1749" t="s">
        <v>25407</v>
      </c>
      <c r="AH1749" t="s">
        <v>25408</v>
      </c>
      <c r="AI1749">
        <v>811765067</v>
      </c>
      <c r="AJ1749" t="s">
        <v>25409</v>
      </c>
      <c r="AK1749" t="s">
        <v>1169</v>
      </c>
      <c r="AL1749" t="s">
        <v>25410</v>
      </c>
      <c r="AM1749" t="s">
        <v>25411</v>
      </c>
      <c r="AN1749" t="s">
        <v>2325</v>
      </c>
      <c r="AO1749" t="s">
        <v>3446</v>
      </c>
      <c r="AP1749" t="s">
        <v>371</v>
      </c>
      <c r="AQ1749" t="s">
        <v>25412</v>
      </c>
      <c r="AR1749" t="s">
        <v>25413</v>
      </c>
      <c r="AS1749" t="s">
        <v>25414</v>
      </c>
      <c r="AT1749" t="s">
        <v>25415</v>
      </c>
      <c r="AU1749" t="s">
        <v>81</v>
      </c>
      <c r="AV1749" t="s">
        <v>82</v>
      </c>
      <c r="AW1749" t="s">
        <v>217</v>
      </c>
      <c r="AX1749" t="s">
        <v>81</v>
      </c>
      <c r="AY1749" t="s">
        <v>81</v>
      </c>
      <c r="AZ1749" t="s">
        <v>81</v>
      </c>
      <c r="BA1749" t="s">
        <v>82</v>
      </c>
      <c r="BB1749" s="1">
        <v>1</v>
      </c>
      <c r="BC1749" t="s">
        <v>81</v>
      </c>
      <c r="BD1749" t="s">
        <v>81</v>
      </c>
      <c r="BE1749" t="s">
        <v>81</v>
      </c>
      <c r="BF1749" t="s">
        <v>81</v>
      </c>
      <c r="BG1749" t="s">
        <v>81</v>
      </c>
      <c r="BH1749" t="s">
        <v>81</v>
      </c>
      <c r="BI1749" t="s">
        <v>81</v>
      </c>
      <c r="BJ1749" s="1">
        <v>43819</v>
      </c>
      <c r="BK1749" t="s">
        <v>82</v>
      </c>
      <c r="BL1749" t="s">
        <v>81</v>
      </c>
      <c r="BM1749" t="s">
        <v>201</v>
      </c>
      <c r="BN1749" t="s">
        <v>81</v>
      </c>
      <c r="BO1749" t="s">
        <v>81</v>
      </c>
      <c r="BP1749" t="s">
        <v>81</v>
      </c>
      <c r="BQ1749" t="s">
        <v>81</v>
      </c>
    </row>
    <row r="1750" spans="1:69" x14ac:dyDescent="0.2">
      <c r="A1750" s="5">
        <v>0</v>
      </c>
      <c r="B1750" t="s">
        <v>25416</v>
      </c>
      <c r="C1750" t="s">
        <v>25417</v>
      </c>
      <c r="D1750" t="s">
        <v>25418</v>
      </c>
      <c r="E1750" t="s">
        <v>25419</v>
      </c>
      <c r="F1750" t="s">
        <v>700</v>
      </c>
      <c r="G1750" t="s">
        <v>25420</v>
      </c>
      <c r="H1750" s="1">
        <v>42663</v>
      </c>
      <c r="I1750" s="1">
        <v>42494</v>
      </c>
      <c r="J1750" t="b">
        <v>0</v>
      </c>
      <c r="K1750" t="s">
        <v>75</v>
      </c>
      <c r="L1750" t="s">
        <v>25421</v>
      </c>
      <c r="M1750" t="s">
        <v>81</v>
      </c>
      <c r="N1750">
        <v>10150</v>
      </c>
      <c r="O1750" t="s">
        <v>25422</v>
      </c>
      <c r="P1750" t="s">
        <v>705</v>
      </c>
      <c r="Q1750" t="s">
        <v>25423</v>
      </c>
      <c r="R1750" t="s">
        <v>81</v>
      </c>
      <c r="S1750">
        <v>1</v>
      </c>
      <c r="T1750" s="1">
        <v>42663</v>
      </c>
      <c r="U1750" s="1">
        <v>42494</v>
      </c>
      <c r="V1750" t="s">
        <v>707</v>
      </c>
      <c r="W1750" s="2">
        <v>43843</v>
      </c>
      <c r="X1750" t="s">
        <v>7379</v>
      </c>
      <c r="Y1750" t="s">
        <v>82</v>
      </c>
      <c r="Z1750" t="s">
        <v>82</v>
      </c>
      <c r="AA1750" t="s">
        <v>82</v>
      </c>
      <c r="AB1750" t="s">
        <v>82</v>
      </c>
      <c r="AC1750" t="s">
        <v>82</v>
      </c>
      <c r="AD1750" t="s">
        <v>82</v>
      </c>
      <c r="AE1750" t="s">
        <v>82</v>
      </c>
      <c r="AF1750" t="s">
        <v>82</v>
      </c>
      <c r="AG1750" t="s">
        <v>82</v>
      </c>
      <c r="AH1750" t="s">
        <v>82</v>
      </c>
      <c r="AI1750" t="s">
        <v>82</v>
      </c>
      <c r="AJ1750" t="s">
        <v>82</v>
      </c>
      <c r="AK1750" t="s">
        <v>110</v>
      </c>
      <c r="AL1750" t="s">
        <v>82</v>
      </c>
      <c r="AM1750" t="s">
        <v>25424</v>
      </c>
      <c r="AN1750" t="s">
        <v>679</v>
      </c>
      <c r="AO1750" t="s">
        <v>709</v>
      </c>
      <c r="AP1750" t="s">
        <v>710</v>
      </c>
      <c r="AQ1750" t="s">
        <v>25425</v>
      </c>
      <c r="AR1750" t="s">
        <v>25426</v>
      </c>
      <c r="AS1750" t="s">
        <v>25427</v>
      </c>
      <c r="AT1750" t="s">
        <v>25428</v>
      </c>
      <c r="AU1750" t="s">
        <v>81</v>
      </c>
      <c r="AV1750" t="s">
        <v>82</v>
      </c>
      <c r="AW1750" t="s">
        <v>217</v>
      </c>
      <c r="AX1750" t="s">
        <v>81</v>
      </c>
      <c r="AY1750" t="s">
        <v>81</v>
      </c>
      <c r="AZ1750" t="s">
        <v>81</v>
      </c>
      <c r="BA1750" t="s">
        <v>82</v>
      </c>
      <c r="BB1750" s="1">
        <v>1</v>
      </c>
      <c r="BC1750" t="s">
        <v>81</v>
      </c>
      <c r="BD1750" t="s">
        <v>81</v>
      </c>
      <c r="BE1750" t="s">
        <v>81</v>
      </c>
      <c r="BF1750" t="s">
        <v>81</v>
      </c>
      <c r="BG1750" t="s">
        <v>81</v>
      </c>
      <c r="BH1750" t="s">
        <v>81</v>
      </c>
      <c r="BI1750" t="s">
        <v>81</v>
      </c>
      <c r="BJ1750" t="s">
        <v>82</v>
      </c>
      <c r="BK1750" t="s">
        <v>82</v>
      </c>
      <c r="BL1750" t="s">
        <v>200</v>
      </c>
      <c r="BM1750" t="s">
        <v>201</v>
      </c>
      <c r="BN1750" t="s">
        <v>81</v>
      </c>
      <c r="BO1750" t="s">
        <v>25429</v>
      </c>
      <c r="BP1750" t="s">
        <v>81</v>
      </c>
      <c r="BQ1750" t="s">
        <v>81</v>
      </c>
    </row>
    <row r="1751" spans="1:69" x14ac:dyDescent="0.2">
      <c r="A1751" s="5">
        <v>1</v>
      </c>
      <c r="B1751" t="s">
        <v>25430</v>
      </c>
      <c r="C1751" t="s">
        <v>25431</v>
      </c>
      <c r="D1751" t="s">
        <v>25432</v>
      </c>
      <c r="E1751" t="s">
        <v>25433</v>
      </c>
      <c r="F1751" t="s">
        <v>700</v>
      </c>
      <c r="G1751" t="s">
        <v>25434</v>
      </c>
      <c r="H1751" s="1">
        <v>43581</v>
      </c>
      <c r="I1751" s="1">
        <v>43591</v>
      </c>
      <c r="J1751" t="b">
        <v>0</v>
      </c>
      <c r="K1751" t="s">
        <v>75</v>
      </c>
      <c r="L1751" t="s">
        <v>16009</v>
      </c>
      <c r="M1751" t="s">
        <v>25435</v>
      </c>
      <c r="N1751">
        <v>70</v>
      </c>
      <c r="O1751" t="s">
        <v>25436</v>
      </c>
      <c r="P1751" t="s">
        <v>705</v>
      </c>
      <c r="Q1751" t="s">
        <v>25437</v>
      </c>
      <c r="R1751" t="s">
        <v>81</v>
      </c>
      <c r="S1751" t="s">
        <v>82</v>
      </c>
      <c r="T1751" s="1">
        <v>43581</v>
      </c>
      <c r="U1751" s="1">
        <v>43591</v>
      </c>
      <c r="V1751" t="s">
        <v>707</v>
      </c>
      <c r="W1751" s="2">
        <v>43703</v>
      </c>
      <c r="X1751" t="s">
        <v>25438</v>
      </c>
      <c r="Y1751" t="s">
        <v>82</v>
      </c>
      <c r="Z1751" t="s">
        <v>82</v>
      </c>
      <c r="AA1751" t="s">
        <v>82</v>
      </c>
      <c r="AB1751" t="s">
        <v>82</v>
      </c>
      <c r="AC1751" t="s">
        <v>82</v>
      </c>
      <c r="AD1751" t="s">
        <v>82</v>
      </c>
      <c r="AE1751" t="s">
        <v>82</v>
      </c>
      <c r="AF1751" t="s">
        <v>82</v>
      </c>
      <c r="AG1751" t="s">
        <v>82</v>
      </c>
      <c r="AH1751" t="s">
        <v>82</v>
      </c>
      <c r="AI1751" t="s">
        <v>82</v>
      </c>
      <c r="AJ1751" t="s">
        <v>82</v>
      </c>
      <c r="AK1751" t="s">
        <v>296</v>
      </c>
      <c r="AL1751" t="s">
        <v>82</v>
      </c>
      <c r="AM1751" t="s">
        <v>25439</v>
      </c>
      <c r="AN1751" t="s">
        <v>154</v>
      </c>
      <c r="AO1751" t="s">
        <v>709</v>
      </c>
      <c r="AP1751" t="s">
        <v>710</v>
      </c>
      <c r="AQ1751" t="s">
        <v>25440</v>
      </c>
      <c r="AR1751" t="s">
        <v>25441</v>
      </c>
      <c r="AS1751" t="s">
        <v>25442</v>
      </c>
      <c r="AT1751" t="s">
        <v>25443</v>
      </c>
      <c r="AU1751" t="s">
        <v>81</v>
      </c>
      <c r="AV1751" t="s">
        <v>82</v>
      </c>
      <c r="AW1751" t="s">
        <v>217</v>
      </c>
      <c r="AX1751" t="s">
        <v>81</v>
      </c>
      <c r="AY1751" t="s">
        <v>81</v>
      </c>
      <c r="AZ1751" t="s">
        <v>81</v>
      </c>
      <c r="BA1751" t="s">
        <v>82</v>
      </c>
      <c r="BB1751" s="1">
        <v>1</v>
      </c>
      <c r="BC1751" t="s">
        <v>81</v>
      </c>
      <c r="BD1751" t="s">
        <v>81</v>
      </c>
      <c r="BE1751" t="s">
        <v>81</v>
      </c>
      <c r="BF1751" t="s">
        <v>81</v>
      </c>
      <c r="BG1751" t="s">
        <v>81</v>
      </c>
      <c r="BH1751" t="s">
        <v>715</v>
      </c>
      <c r="BI1751" t="s">
        <v>81</v>
      </c>
      <c r="BJ1751" t="s">
        <v>82</v>
      </c>
      <c r="BK1751" t="s">
        <v>82</v>
      </c>
      <c r="BL1751" t="s">
        <v>200</v>
      </c>
      <c r="BM1751" t="s">
        <v>201</v>
      </c>
      <c r="BN1751" t="s">
        <v>81</v>
      </c>
      <c r="BO1751" t="s">
        <v>25444</v>
      </c>
      <c r="BP1751" t="s">
        <v>81</v>
      </c>
      <c r="BQ1751" t="s">
        <v>81</v>
      </c>
    </row>
    <row r="1752" spans="1:69" x14ac:dyDescent="0.2">
      <c r="A1752" s="5">
        <v>0</v>
      </c>
      <c r="B1752" t="s">
        <v>25445</v>
      </c>
      <c r="C1752" t="s">
        <v>25446</v>
      </c>
      <c r="D1752" t="s">
        <v>25447</v>
      </c>
      <c r="E1752" t="s">
        <v>25448</v>
      </c>
      <c r="F1752" t="s">
        <v>73</v>
      </c>
      <c r="G1752" t="s">
        <v>25449</v>
      </c>
      <c r="H1752" s="1">
        <v>43639</v>
      </c>
      <c r="I1752" s="1">
        <v>43591</v>
      </c>
      <c r="J1752" t="b">
        <v>0</v>
      </c>
      <c r="K1752" t="s">
        <v>75</v>
      </c>
      <c r="L1752" t="s">
        <v>267</v>
      </c>
      <c r="M1752" t="s">
        <v>90</v>
      </c>
      <c r="N1752">
        <v>50</v>
      </c>
      <c r="O1752" t="s">
        <v>25450</v>
      </c>
      <c r="P1752" t="s">
        <v>79</v>
      </c>
      <c r="Q1752" t="s">
        <v>950</v>
      </c>
      <c r="R1752" t="s">
        <v>81</v>
      </c>
      <c r="S1752" t="s">
        <v>82</v>
      </c>
      <c r="T1752" s="1">
        <v>43639</v>
      </c>
      <c r="U1752" t="s">
        <v>25451</v>
      </c>
      <c r="V1752" t="s">
        <v>542</v>
      </c>
      <c r="W1752" s="2">
        <v>43661</v>
      </c>
      <c r="X1752" t="s">
        <v>25452</v>
      </c>
      <c r="Y1752" t="s">
        <v>148</v>
      </c>
      <c r="Z1752" t="s">
        <v>25453</v>
      </c>
      <c r="AA1752" t="s">
        <v>82</v>
      </c>
      <c r="AB1752" t="s">
        <v>25454</v>
      </c>
      <c r="AC1752" t="s">
        <v>25455</v>
      </c>
      <c r="AD1752" t="s">
        <v>25456</v>
      </c>
      <c r="AE1752" t="s">
        <v>148</v>
      </c>
      <c r="AF1752" t="s">
        <v>25453</v>
      </c>
      <c r="AG1752" t="s">
        <v>82</v>
      </c>
      <c r="AH1752" t="s">
        <v>25454</v>
      </c>
      <c r="AI1752" t="s">
        <v>25455</v>
      </c>
      <c r="AJ1752" t="s">
        <v>25456</v>
      </c>
      <c r="AK1752" t="s">
        <v>296</v>
      </c>
      <c r="AL1752" t="s">
        <v>25457</v>
      </c>
      <c r="AM1752" t="s">
        <v>88</v>
      </c>
      <c r="AN1752" t="s">
        <v>154</v>
      </c>
      <c r="AO1752" t="s">
        <v>231</v>
      </c>
      <c r="AP1752" t="s">
        <v>91</v>
      </c>
      <c r="AQ1752" t="s">
        <v>25458</v>
      </c>
      <c r="AR1752" t="s">
        <v>82</v>
      </c>
      <c r="AS1752" t="s">
        <v>25459</v>
      </c>
      <c r="AT1752" t="s">
        <v>82</v>
      </c>
      <c r="AU1752" t="s">
        <v>81</v>
      </c>
      <c r="AV1752" t="s">
        <v>82</v>
      </c>
      <c r="AW1752" t="s">
        <v>82</v>
      </c>
      <c r="AX1752" t="s">
        <v>82</v>
      </c>
      <c r="AY1752" t="s">
        <v>82</v>
      </c>
      <c r="AZ1752" t="s">
        <v>82</v>
      </c>
      <c r="BA1752" t="s">
        <v>82</v>
      </c>
      <c r="BB1752" t="s">
        <v>82</v>
      </c>
      <c r="BC1752" t="s">
        <v>82</v>
      </c>
      <c r="BD1752" t="s">
        <v>82</v>
      </c>
      <c r="BE1752" t="s">
        <v>82</v>
      </c>
      <c r="BF1752" t="s">
        <v>82</v>
      </c>
      <c r="BG1752" t="s">
        <v>82</v>
      </c>
      <c r="BH1752" t="s">
        <v>82</v>
      </c>
      <c r="BI1752" t="s">
        <v>82</v>
      </c>
      <c r="BJ1752" t="s">
        <v>82</v>
      </c>
      <c r="BK1752" t="s">
        <v>82</v>
      </c>
      <c r="BL1752" t="s">
        <v>82</v>
      </c>
      <c r="BM1752" t="s">
        <v>82</v>
      </c>
      <c r="BN1752" t="s">
        <v>82</v>
      </c>
      <c r="BO1752" t="s">
        <v>82</v>
      </c>
      <c r="BP1752" t="s">
        <v>82</v>
      </c>
      <c r="BQ1752" t="s">
        <v>82</v>
      </c>
    </row>
    <row r="1753" spans="1:69" x14ac:dyDescent="0.2">
      <c r="A1753" s="5">
        <v>0</v>
      </c>
      <c r="B1753" t="s">
        <v>25460</v>
      </c>
      <c r="C1753" t="s">
        <v>25461</v>
      </c>
      <c r="D1753" t="s">
        <v>25462</v>
      </c>
      <c r="E1753" t="s">
        <v>25463</v>
      </c>
      <c r="F1753" t="s">
        <v>73</v>
      </c>
      <c r="G1753" t="s">
        <v>25464</v>
      </c>
      <c r="H1753" s="1">
        <v>42573</v>
      </c>
      <c r="I1753" s="1">
        <v>41334</v>
      </c>
      <c r="J1753" t="b">
        <v>1</v>
      </c>
      <c r="K1753" t="s">
        <v>75</v>
      </c>
      <c r="L1753" t="s">
        <v>465</v>
      </c>
      <c r="M1753" t="s">
        <v>77</v>
      </c>
      <c r="N1753">
        <v>100</v>
      </c>
      <c r="O1753" t="s">
        <v>11100</v>
      </c>
      <c r="P1753" t="s">
        <v>15399</v>
      </c>
      <c r="Q1753" t="s">
        <v>25465</v>
      </c>
      <c r="R1753" t="s">
        <v>81</v>
      </c>
      <c r="S1753">
        <v>1</v>
      </c>
      <c r="T1753" s="1">
        <v>42573</v>
      </c>
      <c r="U1753" s="3">
        <v>41334</v>
      </c>
      <c r="V1753" t="s">
        <v>411</v>
      </c>
      <c r="W1753" s="2">
        <v>43262</v>
      </c>
      <c r="X1753" t="s">
        <v>25466</v>
      </c>
      <c r="Y1753" t="s">
        <v>82</v>
      </c>
      <c r="Z1753" t="s">
        <v>82</v>
      </c>
      <c r="AA1753" t="s">
        <v>82</v>
      </c>
      <c r="AB1753" t="s">
        <v>82</v>
      </c>
      <c r="AC1753" t="s">
        <v>82</v>
      </c>
      <c r="AD1753" t="s">
        <v>82</v>
      </c>
      <c r="AE1753" t="s">
        <v>82</v>
      </c>
      <c r="AF1753" t="s">
        <v>82</v>
      </c>
      <c r="AG1753" t="s">
        <v>82</v>
      </c>
      <c r="AH1753" t="s">
        <v>82</v>
      </c>
      <c r="AI1753" t="s">
        <v>82</v>
      </c>
      <c r="AJ1753" t="s">
        <v>82</v>
      </c>
      <c r="AK1753" t="s">
        <v>110</v>
      </c>
      <c r="AL1753" t="s">
        <v>82</v>
      </c>
      <c r="AM1753" t="s">
        <v>88</v>
      </c>
      <c r="AN1753" t="s">
        <v>90</v>
      </c>
      <c r="AO1753" t="s">
        <v>2202</v>
      </c>
      <c r="AP1753" t="s">
        <v>91</v>
      </c>
      <c r="AQ1753" t="s">
        <v>25467</v>
      </c>
      <c r="AR1753" t="s">
        <v>82</v>
      </c>
      <c r="AS1753" t="s">
        <v>25468</v>
      </c>
      <c r="AT1753" t="s">
        <v>25469</v>
      </c>
      <c r="AU1753" t="s">
        <v>81</v>
      </c>
      <c r="AV1753" t="s">
        <v>82</v>
      </c>
      <c r="AW1753" t="s">
        <v>82</v>
      </c>
      <c r="AX1753" t="s">
        <v>82</v>
      </c>
      <c r="AY1753" t="s">
        <v>82</v>
      </c>
      <c r="AZ1753" t="s">
        <v>82</v>
      </c>
      <c r="BA1753" t="s">
        <v>82</v>
      </c>
      <c r="BB1753" t="s">
        <v>82</v>
      </c>
      <c r="BC1753" t="s">
        <v>82</v>
      </c>
      <c r="BD1753" t="s">
        <v>82</v>
      </c>
      <c r="BE1753" t="s">
        <v>82</v>
      </c>
      <c r="BF1753" t="s">
        <v>82</v>
      </c>
      <c r="BG1753" t="s">
        <v>82</v>
      </c>
      <c r="BH1753" t="s">
        <v>82</v>
      </c>
      <c r="BI1753" t="s">
        <v>82</v>
      </c>
      <c r="BJ1753" t="s">
        <v>82</v>
      </c>
      <c r="BK1753" t="s">
        <v>82</v>
      </c>
      <c r="BL1753" t="s">
        <v>82</v>
      </c>
      <c r="BM1753" t="s">
        <v>82</v>
      </c>
      <c r="BN1753" t="s">
        <v>82</v>
      </c>
      <c r="BO1753" t="s">
        <v>82</v>
      </c>
      <c r="BP1753" t="s">
        <v>82</v>
      </c>
      <c r="BQ1753" t="s">
        <v>82</v>
      </c>
    </row>
    <row r="1754" spans="1:69" x14ac:dyDescent="0.2">
      <c r="A1754" s="5">
        <v>1</v>
      </c>
      <c r="B1754" t="s">
        <v>25470</v>
      </c>
      <c r="C1754" t="s">
        <v>25471</v>
      </c>
      <c r="D1754" t="s">
        <v>25472</v>
      </c>
      <c r="E1754" t="s">
        <v>25473</v>
      </c>
      <c r="F1754" t="s">
        <v>73</v>
      </c>
      <c r="G1754" t="s">
        <v>25474</v>
      </c>
      <c r="H1754" s="1">
        <v>42997</v>
      </c>
      <c r="I1754" s="1">
        <v>42996</v>
      </c>
      <c r="J1754" t="b">
        <v>0</v>
      </c>
      <c r="K1754" t="s">
        <v>75</v>
      </c>
      <c r="L1754" t="s">
        <v>1916</v>
      </c>
      <c r="M1754" t="s">
        <v>164</v>
      </c>
      <c r="N1754">
        <v>330</v>
      </c>
      <c r="O1754" t="s">
        <v>19621</v>
      </c>
      <c r="P1754" t="s">
        <v>79</v>
      </c>
      <c r="Q1754" t="s">
        <v>366</v>
      </c>
      <c r="R1754" t="s">
        <v>81</v>
      </c>
      <c r="S1754" t="s">
        <v>82</v>
      </c>
      <c r="T1754" s="1">
        <v>42997</v>
      </c>
      <c r="U1754" t="s">
        <v>7904</v>
      </c>
      <c r="V1754" t="s">
        <v>168</v>
      </c>
      <c r="W1754" s="2">
        <v>43760</v>
      </c>
      <c r="X1754" t="s">
        <v>25475</v>
      </c>
      <c r="Y1754" t="s">
        <v>81</v>
      </c>
      <c r="Z1754" t="s">
        <v>25476</v>
      </c>
      <c r="AA1754" t="s">
        <v>82</v>
      </c>
      <c r="AB1754" t="s">
        <v>81</v>
      </c>
      <c r="AC1754" t="s">
        <v>81</v>
      </c>
      <c r="AD1754" t="s">
        <v>19621</v>
      </c>
      <c r="AE1754" t="s">
        <v>81</v>
      </c>
      <c r="AF1754" t="s">
        <v>25476</v>
      </c>
      <c r="AG1754" t="s">
        <v>82</v>
      </c>
      <c r="AH1754" t="s">
        <v>81</v>
      </c>
      <c r="AI1754" t="s">
        <v>81</v>
      </c>
      <c r="AJ1754" t="s">
        <v>19621</v>
      </c>
      <c r="AK1754" t="s">
        <v>110</v>
      </c>
      <c r="AL1754" t="s">
        <v>82</v>
      </c>
      <c r="AM1754" t="s">
        <v>88</v>
      </c>
      <c r="AN1754" t="s">
        <v>2325</v>
      </c>
      <c r="AO1754" t="s">
        <v>90</v>
      </c>
      <c r="AP1754" t="s">
        <v>91</v>
      </c>
      <c r="AQ1754" t="s">
        <v>25477</v>
      </c>
      <c r="AR1754" t="s">
        <v>82</v>
      </c>
      <c r="AS1754" t="s">
        <v>25478</v>
      </c>
      <c r="AT1754" t="s">
        <v>25479</v>
      </c>
      <c r="AU1754" t="s">
        <v>81</v>
      </c>
      <c r="AV1754" t="s">
        <v>82</v>
      </c>
      <c r="AW1754" t="s">
        <v>82</v>
      </c>
      <c r="AX1754" t="s">
        <v>82</v>
      </c>
      <c r="AY1754" t="s">
        <v>82</v>
      </c>
      <c r="AZ1754" t="s">
        <v>82</v>
      </c>
      <c r="BA1754" t="s">
        <v>82</v>
      </c>
      <c r="BB1754" t="s">
        <v>82</v>
      </c>
      <c r="BC1754" t="s">
        <v>82</v>
      </c>
      <c r="BD1754" t="s">
        <v>82</v>
      </c>
      <c r="BE1754" t="s">
        <v>82</v>
      </c>
      <c r="BF1754" t="s">
        <v>82</v>
      </c>
      <c r="BG1754" t="s">
        <v>82</v>
      </c>
      <c r="BH1754" t="s">
        <v>82</v>
      </c>
      <c r="BI1754" t="s">
        <v>82</v>
      </c>
      <c r="BJ1754" t="s">
        <v>82</v>
      </c>
      <c r="BK1754" t="s">
        <v>82</v>
      </c>
      <c r="BL1754" t="s">
        <v>82</v>
      </c>
      <c r="BM1754" t="s">
        <v>82</v>
      </c>
      <c r="BN1754" t="s">
        <v>82</v>
      </c>
      <c r="BO1754" t="s">
        <v>82</v>
      </c>
      <c r="BP1754" t="s">
        <v>82</v>
      </c>
      <c r="BQ1754" t="s">
        <v>82</v>
      </c>
    </row>
    <row r="1755" spans="1:69" x14ac:dyDescent="0.2">
      <c r="A1755" s="5">
        <v>0</v>
      </c>
      <c r="B1755" t="s">
        <v>25480</v>
      </c>
      <c r="C1755" t="s">
        <v>25481</v>
      </c>
      <c r="D1755" t="s">
        <v>25482</v>
      </c>
      <c r="E1755" t="s">
        <v>25483</v>
      </c>
      <c r="F1755" t="s">
        <v>73</v>
      </c>
      <c r="G1755" t="s">
        <v>25484</v>
      </c>
      <c r="H1755" s="1">
        <v>43225</v>
      </c>
      <c r="I1755" s="1">
        <v>43831</v>
      </c>
      <c r="J1755" t="b">
        <v>0</v>
      </c>
      <c r="K1755" t="s">
        <v>75</v>
      </c>
      <c r="L1755" t="s">
        <v>537</v>
      </c>
      <c r="M1755" t="s">
        <v>90</v>
      </c>
      <c r="N1755">
        <v>20</v>
      </c>
      <c r="O1755" t="s">
        <v>25485</v>
      </c>
      <c r="P1755" t="s">
        <v>1010</v>
      </c>
      <c r="Q1755" t="s">
        <v>25486</v>
      </c>
      <c r="R1755" t="s">
        <v>81</v>
      </c>
      <c r="S1755" t="s">
        <v>82</v>
      </c>
      <c r="T1755" s="1">
        <v>43225</v>
      </c>
      <c r="U1755" t="s">
        <v>24248</v>
      </c>
      <c r="V1755" t="s">
        <v>146</v>
      </c>
      <c r="W1755" s="2">
        <v>43836</v>
      </c>
      <c r="X1755" t="s">
        <v>25487</v>
      </c>
      <c r="Y1755" t="s">
        <v>148</v>
      </c>
      <c r="Z1755" t="s">
        <v>25488</v>
      </c>
      <c r="AA1755" t="s">
        <v>82</v>
      </c>
      <c r="AB1755" t="s">
        <v>25489</v>
      </c>
      <c r="AC1755" t="s">
        <v>25490</v>
      </c>
      <c r="AD1755" t="s">
        <v>25491</v>
      </c>
      <c r="AE1755" t="s">
        <v>148</v>
      </c>
      <c r="AF1755" t="s">
        <v>25488</v>
      </c>
      <c r="AG1755" t="s">
        <v>82</v>
      </c>
      <c r="AH1755" t="s">
        <v>25489</v>
      </c>
      <c r="AI1755" t="s">
        <v>25490</v>
      </c>
      <c r="AJ1755" t="s">
        <v>25491</v>
      </c>
      <c r="AK1755" t="s">
        <v>153</v>
      </c>
      <c r="AL1755" t="s">
        <v>82</v>
      </c>
      <c r="AM1755" t="s">
        <v>88</v>
      </c>
      <c r="AN1755" t="s">
        <v>154</v>
      </c>
      <c r="AO1755" t="s">
        <v>90</v>
      </c>
      <c r="AP1755" t="s">
        <v>91</v>
      </c>
      <c r="AQ1755" t="s">
        <v>25492</v>
      </c>
      <c r="AR1755" t="s">
        <v>82</v>
      </c>
      <c r="AS1755" t="s">
        <v>25493</v>
      </c>
      <c r="AT1755" t="s">
        <v>25494</v>
      </c>
      <c r="AU1755" t="s">
        <v>81</v>
      </c>
      <c r="AV1755" t="s">
        <v>82</v>
      </c>
      <c r="AW1755" t="s">
        <v>82</v>
      </c>
      <c r="AX1755" t="s">
        <v>82</v>
      </c>
      <c r="AY1755" t="s">
        <v>82</v>
      </c>
      <c r="AZ1755" t="s">
        <v>82</v>
      </c>
      <c r="BA1755" t="s">
        <v>82</v>
      </c>
      <c r="BB1755" t="s">
        <v>82</v>
      </c>
      <c r="BC1755" t="s">
        <v>82</v>
      </c>
      <c r="BD1755" t="s">
        <v>82</v>
      </c>
      <c r="BE1755" t="s">
        <v>82</v>
      </c>
      <c r="BF1755" t="s">
        <v>82</v>
      </c>
      <c r="BG1755" t="s">
        <v>82</v>
      </c>
      <c r="BH1755" t="s">
        <v>82</v>
      </c>
      <c r="BI1755" t="s">
        <v>82</v>
      </c>
      <c r="BJ1755" t="s">
        <v>82</v>
      </c>
      <c r="BK1755" t="s">
        <v>82</v>
      </c>
      <c r="BL1755" t="s">
        <v>82</v>
      </c>
      <c r="BM1755" t="s">
        <v>82</v>
      </c>
      <c r="BN1755" t="s">
        <v>82</v>
      </c>
      <c r="BO1755" t="s">
        <v>82</v>
      </c>
      <c r="BP1755" t="s">
        <v>82</v>
      </c>
      <c r="BQ1755" t="s">
        <v>82</v>
      </c>
    </row>
    <row r="1756" spans="1:69" x14ac:dyDescent="0.2">
      <c r="A1756" s="5">
        <v>1</v>
      </c>
      <c r="B1756" t="s">
        <v>25495</v>
      </c>
      <c r="C1756" t="s">
        <v>25496</v>
      </c>
      <c r="D1756" t="s">
        <v>25497</v>
      </c>
      <c r="E1756" t="s">
        <v>25498</v>
      </c>
      <c r="F1756" t="s">
        <v>73</v>
      </c>
      <c r="G1756" t="s">
        <v>25499</v>
      </c>
      <c r="H1756" s="1">
        <v>43740</v>
      </c>
      <c r="I1756" s="1">
        <v>44097</v>
      </c>
      <c r="J1756" t="b">
        <v>0</v>
      </c>
      <c r="K1756" t="s">
        <v>75</v>
      </c>
      <c r="L1756" t="s">
        <v>948</v>
      </c>
      <c r="M1756" t="s">
        <v>101</v>
      </c>
      <c r="N1756">
        <v>27</v>
      </c>
      <c r="O1756" t="s">
        <v>5666</v>
      </c>
      <c r="P1756" t="s">
        <v>79</v>
      </c>
      <c r="Q1756" t="s">
        <v>12831</v>
      </c>
      <c r="R1756" t="s">
        <v>81</v>
      </c>
      <c r="S1756" t="s">
        <v>82</v>
      </c>
      <c r="T1756" s="1">
        <v>43740</v>
      </c>
      <c r="U1756" t="s">
        <v>25500</v>
      </c>
      <c r="V1756" t="s">
        <v>146</v>
      </c>
      <c r="W1756" s="2">
        <v>44109</v>
      </c>
      <c r="X1756" t="s">
        <v>25501</v>
      </c>
      <c r="Y1756" t="s">
        <v>148</v>
      </c>
      <c r="Z1756" t="s">
        <v>25502</v>
      </c>
      <c r="AA1756" t="s">
        <v>82</v>
      </c>
      <c r="AB1756" t="s">
        <v>25503</v>
      </c>
      <c r="AC1756" t="s">
        <v>25504</v>
      </c>
      <c r="AD1756" t="s">
        <v>8998</v>
      </c>
      <c r="AE1756" t="s">
        <v>148</v>
      </c>
      <c r="AF1756" t="s">
        <v>25502</v>
      </c>
      <c r="AG1756" t="s">
        <v>82</v>
      </c>
      <c r="AH1756" t="s">
        <v>25503</v>
      </c>
      <c r="AI1756" t="s">
        <v>25504</v>
      </c>
      <c r="AJ1756" t="s">
        <v>8998</v>
      </c>
      <c r="AK1756" t="s">
        <v>296</v>
      </c>
      <c r="AL1756" t="s">
        <v>3445</v>
      </c>
      <c r="AM1756" t="s">
        <v>88</v>
      </c>
      <c r="AN1756" t="s">
        <v>489</v>
      </c>
      <c r="AO1756" t="s">
        <v>2057</v>
      </c>
      <c r="AP1756" t="s">
        <v>91</v>
      </c>
      <c r="AQ1756" t="s">
        <v>25505</v>
      </c>
      <c r="AR1756" t="s">
        <v>82</v>
      </c>
      <c r="AS1756" t="s">
        <v>25506</v>
      </c>
      <c r="AT1756" t="s">
        <v>25507</v>
      </c>
      <c r="AU1756" t="s">
        <v>81</v>
      </c>
      <c r="AV1756" t="s">
        <v>82</v>
      </c>
      <c r="AW1756" t="s">
        <v>82</v>
      </c>
      <c r="AX1756" t="s">
        <v>82</v>
      </c>
      <c r="AY1756" t="s">
        <v>82</v>
      </c>
      <c r="AZ1756" t="s">
        <v>82</v>
      </c>
      <c r="BA1756" t="s">
        <v>82</v>
      </c>
      <c r="BB1756" t="s">
        <v>82</v>
      </c>
      <c r="BC1756" t="s">
        <v>82</v>
      </c>
      <c r="BD1756" t="s">
        <v>82</v>
      </c>
      <c r="BE1756" t="s">
        <v>82</v>
      </c>
      <c r="BF1756" t="s">
        <v>82</v>
      </c>
      <c r="BG1756" t="s">
        <v>82</v>
      </c>
      <c r="BH1756" t="s">
        <v>82</v>
      </c>
      <c r="BI1756" t="s">
        <v>82</v>
      </c>
      <c r="BJ1756" t="s">
        <v>82</v>
      </c>
      <c r="BK1756" t="s">
        <v>82</v>
      </c>
      <c r="BL1756" t="s">
        <v>82</v>
      </c>
      <c r="BM1756" t="s">
        <v>82</v>
      </c>
      <c r="BN1756" t="s">
        <v>82</v>
      </c>
      <c r="BO1756" t="s">
        <v>82</v>
      </c>
      <c r="BP1756" t="s">
        <v>82</v>
      </c>
      <c r="BQ1756" t="s">
        <v>82</v>
      </c>
    </row>
    <row r="1757" spans="1:69" x14ac:dyDescent="0.2">
      <c r="A1757" s="5">
        <v>1</v>
      </c>
      <c r="B1757" t="s">
        <v>25508</v>
      </c>
      <c r="C1757" t="s">
        <v>25509</v>
      </c>
      <c r="D1757" t="s">
        <v>304</v>
      </c>
      <c r="E1757" t="s">
        <v>25510</v>
      </c>
      <c r="F1757" t="s">
        <v>178</v>
      </c>
      <c r="G1757" t="s">
        <v>25511</v>
      </c>
      <c r="H1757" s="1">
        <v>42376</v>
      </c>
      <c r="I1757" s="1">
        <v>42418</v>
      </c>
      <c r="J1757" t="b">
        <v>0</v>
      </c>
      <c r="K1757" t="s">
        <v>180</v>
      </c>
      <c r="L1757" t="s">
        <v>25512</v>
      </c>
      <c r="M1757" t="s">
        <v>2335</v>
      </c>
      <c r="N1757">
        <v>240</v>
      </c>
      <c r="O1757" t="s">
        <v>25513</v>
      </c>
      <c r="P1757" t="s">
        <v>310</v>
      </c>
      <c r="Q1757" t="s">
        <v>25514</v>
      </c>
      <c r="R1757" t="s">
        <v>312</v>
      </c>
      <c r="S1757" t="s">
        <v>82</v>
      </c>
      <c r="T1757" s="1">
        <v>42376</v>
      </c>
      <c r="U1757" s="1">
        <v>42418</v>
      </c>
      <c r="V1757" t="s">
        <v>186</v>
      </c>
      <c r="W1757" s="2">
        <v>43984</v>
      </c>
      <c r="X1757" t="s">
        <v>25515</v>
      </c>
      <c r="Y1757" t="s">
        <v>314</v>
      </c>
      <c r="Z1757" t="s">
        <v>81</v>
      </c>
      <c r="AA1757" t="s">
        <v>315</v>
      </c>
      <c r="AB1757" t="s">
        <v>316</v>
      </c>
      <c r="AC1757">
        <v>48322272005</v>
      </c>
      <c r="AD1757" t="s">
        <v>317</v>
      </c>
      <c r="AE1757" t="s">
        <v>314</v>
      </c>
      <c r="AF1757" t="s">
        <v>81</v>
      </c>
      <c r="AG1757" t="s">
        <v>315</v>
      </c>
      <c r="AH1757" t="s">
        <v>316</v>
      </c>
      <c r="AI1757">
        <v>48322272005</v>
      </c>
      <c r="AJ1757" t="s">
        <v>317</v>
      </c>
      <c r="AK1757" t="s">
        <v>250</v>
      </c>
      <c r="AL1757" t="s">
        <v>82</v>
      </c>
      <c r="AM1757" t="s">
        <v>25513</v>
      </c>
      <c r="AN1757" t="s">
        <v>81</v>
      </c>
      <c r="AO1757" t="s">
        <v>81</v>
      </c>
      <c r="AP1757" t="s">
        <v>351</v>
      </c>
      <c r="AQ1757" t="s">
        <v>25516</v>
      </c>
      <c r="AR1757" t="s">
        <v>25517</v>
      </c>
      <c r="AS1757" t="s">
        <v>25518</v>
      </c>
      <c r="AT1757" t="s">
        <v>25519</v>
      </c>
      <c r="AU1757" t="s">
        <v>197</v>
      </c>
      <c r="AV1757" t="s">
        <v>82</v>
      </c>
      <c r="AW1757" t="s">
        <v>198</v>
      </c>
      <c r="AX1757" t="s">
        <v>81</v>
      </c>
      <c r="AY1757" t="s">
        <v>81</v>
      </c>
      <c r="AZ1757" t="s">
        <v>25520</v>
      </c>
      <c r="BA1757" t="s">
        <v>82</v>
      </c>
      <c r="BB1757" s="1">
        <v>1</v>
      </c>
      <c r="BC1757" t="s">
        <v>199</v>
      </c>
      <c r="BD1757" t="s">
        <v>199</v>
      </c>
      <c r="BE1757" t="s">
        <v>199</v>
      </c>
      <c r="BF1757" t="s">
        <v>199</v>
      </c>
      <c r="BG1757" t="s">
        <v>81</v>
      </c>
      <c r="BH1757" t="s">
        <v>81</v>
      </c>
      <c r="BI1757" t="s">
        <v>81</v>
      </c>
      <c r="BJ1757" t="s">
        <v>82</v>
      </c>
      <c r="BK1757" t="s">
        <v>82</v>
      </c>
      <c r="BL1757" t="s">
        <v>200</v>
      </c>
      <c r="BM1757" t="s">
        <v>25521</v>
      </c>
      <c r="BN1757" t="s">
        <v>81</v>
      </c>
      <c r="BO1757" t="s">
        <v>81</v>
      </c>
      <c r="BP1757" t="s">
        <v>81</v>
      </c>
      <c r="BQ1757" t="s">
        <v>81</v>
      </c>
    </row>
    <row r="1758" spans="1:69" x14ac:dyDescent="0.2">
      <c r="A1758" s="5">
        <v>1</v>
      </c>
      <c r="B1758" t="s">
        <v>25522</v>
      </c>
      <c r="C1758" t="s">
        <v>25523</v>
      </c>
      <c r="D1758" t="s">
        <v>25524</v>
      </c>
      <c r="E1758" t="s">
        <v>25522</v>
      </c>
      <c r="F1758" t="s">
        <v>178</v>
      </c>
      <c r="G1758" t="s">
        <v>25525</v>
      </c>
      <c r="H1758" s="1">
        <v>42985</v>
      </c>
      <c r="I1758" s="1">
        <v>43025</v>
      </c>
      <c r="J1758" t="b">
        <v>0</v>
      </c>
      <c r="K1758" t="s">
        <v>180</v>
      </c>
      <c r="L1758" t="s">
        <v>25526</v>
      </c>
      <c r="M1758" t="s">
        <v>723</v>
      </c>
      <c r="N1758" t="s">
        <v>81</v>
      </c>
      <c r="O1758" t="s">
        <v>25527</v>
      </c>
      <c r="P1758" t="s">
        <v>1668</v>
      </c>
      <c r="Q1758" t="s">
        <v>25528</v>
      </c>
      <c r="R1758" t="s">
        <v>81</v>
      </c>
      <c r="S1758" t="s">
        <v>82</v>
      </c>
      <c r="T1758" s="1">
        <v>42985</v>
      </c>
      <c r="U1758" s="1">
        <v>43025</v>
      </c>
      <c r="V1758" t="s">
        <v>186</v>
      </c>
      <c r="W1758" s="2">
        <v>43031</v>
      </c>
      <c r="X1758" t="s">
        <v>25529</v>
      </c>
      <c r="Y1758" t="s">
        <v>25530</v>
      </c>
      <c r="Z1758" t="s">
        <v>81</v>
      </c>
      <c r="AA1758" t="s">
        <v>25531</v>
      </c>
      <c r="AB1758" t="s">
        <v>25532</v>
      </c>
      <c r="AC1758" t="s">
        <v>25533</v>
      </c>
      <c r="AD1758" t="s">
        <v>25527</v>
      </c>
      <c r="AE1758" t="s">
        <v>25530</v>
      </c>
      <c r="AF1758" t="s">
        <v>81</v>
      </c>
      <c r="AG1758" t="s">
        <v>25531</v>
      </c>
      <c r="AH1758" t="s">
        <v>25532</v>
      </c>
      <c r="AI1758" t="s">
        <v>25533</v>
      </c>
      <c r="AJ1758" t="s">
        <v>25527</v>
      </c>
      <c r="AK1758" t="s">
        <v>191</v>
      </c>
      <c r="AL1758" t="s">
        <v>82</v>
      </c>
      <c r="AM1758" t="s">
        <v>25534</v>
      </c>
      <c r="AN1758" t="s">
        <v>81</v>
      </c>
      <c r="AO1758" t="s">
        <v>81</v>
      </c>
      <c r="AP1758" t="s">
        <v>351</v>
      </c>
      <c r="AQ1758" t="s">
        <v>25535</v>
      </c>
      <c r="AR1758" t="s">
        <v>14567</v>
      </c>
      <c r="AS1758" t="s">
        <v>14568</v>
      </c>
      <c r="AT1758" t="s">
        <v>82</v>
      </c>
      <c r="AU1758" t="s">
        <v>81</v>
      </c>
      <c r="AV1758" t="s">
        <v>82</v>
      </c>
      <c r="AW1758" t="s">
        <v>198</v>
      </c>
      <c r="AX1758" t="s">
        <v>82</v>
      </c>
      <c r="AY1758" t="s">
        <v>82</v>
      </c>
      <c r="AZ1758" t="s">
        <v>82</v>
      </c>
      <c r="BA1758" t="s">
        <v>82</v>
      </c>
      <c r="BB1758" t="s">
        <v>82</v>
      </c>
      <c r="BC1758" t="s">
        <v>82</v>
      </c>
      <c r="BD1758" t="s">
        <v>82</v>
      </c>
      <c r="BE1758" t="s">
        <v>82</v>
      </c>
      <c r="BF1758" t="s">
        <v>82</v>
      </c>
      <c r="BG1758" t="s">
        <v>82</v>
      </c>
      <c r="BH1758" t="s">
        <v>82</v>
      </c>
      <c r="BI1758" t="s">
        <v>82</v>
      </c>
      <c r="BJ1758" t="s">
        <v>82</v>
      </c>
      <c r="BK1758" t="s">
        <v>82</v>
      </c>
      <c r="BL1758" t="s">
        <v>82</v>
      </c>
      <c r="BM1758" t="s">
        <v>82</v>
      </c>
      <c r="BN1758" t="s">
        <v>82</v>
      </c>
      <c r="BO1758" t="s">
        <v>82</v>
      </c>
      <c r="BP1758" t="s">
        <v>82</v>
      </c>
      <c r="BQ1758" t="s">
        <v>82</v>
      </c>
    </row>
    <row r="1759" spans="1:69" x14ac:dyDescent="0.2">
      <c r="A1759" s="5">
        <v>1</v>
      </c>
      <c r="B1759" t="s">
        <v>25536</v>
      </c>
      <c r="C1759" t="s">
        <v>25537</v>
      </c>
      <c r="D1759" t="s">
        <v>25538</v>
      </c>
      <c r="E1759" t="s">
        <v>25539</v>
      </c>
      <c r="F1759" t="s">
        <v>73</v>
      </c>
      <c r="G1759" t="s">
        <v>25540</v>
      </c>
      <c r="H1759" s="1">
        <v>43017</v>
      </c>
      <c r="I1759" s="1">
        <v>43108</v>
      </c>
      <c r="J1759" t="b">
        <v>0</v>
      </c>
      <c r="K1759" t="s">
        <v>75</v>
      </c>
      <c r="L1759" t="s">
        <v>13367</v>
      </c>
      <c r="M1759" t="s">
        <v>164</v>
      </c>
      <c r="N1759">
        <v>90</v>
      </c>
      <c r="O1759" t="s">
        <v>14369</v>
      </c>
      <c r="P1759" t="s">
        <v>79</v>
      </c>
      <c r="Q1759" t="s">
        <v>1420</v>
      </c>
      <c r="R1759" t="s">
        <v>81</v>
      </c>
      <c r="S1759" t="s">
        <v>82</v>
      </c>
      <c r="T1759" s="1">
        <v>43017</v>
      </c>
      <c r="U1759" t="s">
        <v>11869</v>
      </c>
      <c r="V1759" t="s">
        <v>1305</v>
      </c>
      <c r="W1759" s="2">
        <v>43892</v>
      </c>
      <c r="X1759" t="s">
        <v>25541</v>
      </c>
      <c r="Y1759" t="s">
        <v>227</v>
      </c>
      <c r="Z1759" t="s">
        <v>25542</v>
      </c>
      <c r="AA1759" t="s">
        <v>82</v>
      </c>
      <c r="AB1759" t="s">
        <v>227</v>
      </c>
      <c r="AC1759" t="s">
        <v>227</v>
      </c>
      <c r="AD1759" t="s">
        <v>25543</v>
      </c>
      <c r="AE1759" t="s">
        <v>227</v>
      </c>
      <c r="AF1759" t="s">
        <v>25542</v>
      </c>
      <c r="AG1759" t="s">
        <v>82</v>
      </c>
      <c r="AH1759" t="s">
        <v>227</v>
      </c>
      <c r="AI1759" t="s">
        <v>227</v>
      </c>
      <c r="AJ1759" t="s">
        <v>25543</v>
      </c>
      <c r="AK1759" t="s">
        <v>1169</v>
      </c>
      <c r="AL1759" t="s">
        <v>3445</v>
      </c>
      <c r="AM1759" t="s">
        <v>88</v>
      </c>
      <c r="AN1759" t="s">
        <v>154</v>
      </c>
      <c r="AO1759" t="s">
        <v>90</v>
      </c>
      <c r="AP1759" t="s">
        <v>91</v>
      </c>
      <c r="AQ1759" t="s">
        <v>25544</v>
      </c>
      <c r="AR1759" t="s">
        <v>82</v>
      </c>
      <c r="AS1759" t="s">
        <v>25545</v>
      </c>
      <c r="AT1759" t="s">
        <v>25546</v>
      </c>
      <c r="AU1759" t="s">
        <v>81</v>
      </c>
      <c r="AV1759" t="s">
        <v>82</v>
      </c>
      <c r="AW1759" t="s">
        <v>82</v>
      </c>
      <c r="AX1759" t="s">
        <v>82</v>
      </c>
      <c r="AY1759" t="s">
        <v>82</v>
      </c>
      <c r="AZ1759" t="s">
        <v>82</v>
      </c>
      <c r="BA1759" t="s">
        <v>82</v>
      </c>
      <c r="BB1759" t="s">
        <v>82</v>
      </c>
      <c r="BC1759" t="s">
        <v>82</v>
      </c>
      <c r="BD1759" t="s">
        <v>82</v>
      </c>
      <c r="BE1759" t="s">
        <v>82</v>
      </c>
      <c r="BF1759" t="s">
        <v>82</v>
      </c>
      <c r="BG1759" t="s">
        <v>82</v>
      </c>
      <c r="BH1759" t="s">
        <v>82</v>
      </c>
      <c r="BI1759" t="s">
        <v>82</v>
      </c>
      <c r="BJ1759" t="s">
        <v>82</v>
      </c>
      <c r="BK1759" t="s">
        <v>82</v>
      </c>
      <c r="BL1759" t="s">
        <v>82</v>
      </c>
      <c r="BM1759" t="s">
        <v>82</v>
      </c>
      <c r="BN1759" t="s">
        <v>82</v>
      </c>
      <c r="BO1759" t="s">
        <v>82</v>
      </c>
      <c r="BP1759" t="s">
        <v>82</v>
      </c>
      <c r="BQ1759" t="s">
        <v>82</v>
      </c>
    </row>
    <row r="1760" spans="1:69" x14ac:dyDescent="0.2">
      <c r="A1760" s="5">
        <v>0</v>
      </c>
      <c r="B1760" t="s">
        <v>25547</v>
      </c>
      <c r="C1760" t="s">
        <v>25548</v>
      </c>
      <c r="D1760" t="s">
        <v>25549</v>
      </c>
      <c r="E1760" t="s">
        <v>25550</v>
      </c>
      <c r="F1760" t="s">
        <v>73</v>
      </c>
      <c r="G1760" t="s">
        <v>25551</v>
      </c>
      <c r="H1760" s="1">
        <v>43382</v>
      </c>
      <c r="I1760" s="1">
        <v>43858</v>
      </c>
      <c r="J1760" t="b">
        <v>0</v>
      </c>
      <c r="K1760" t="s">
        <v>75</v>
      </c>
      <c r="L1760" t="s">
        <v>1162</v>
      </c>
      <c r="M1760" t="s">
        <v>2495</v>
      </c>
      <c r="N1760">
        <v>7</v>
      </c>
      <c r="O1760" t="s">
        <v>20738</v>
      </c>
      <c r="P1760" t="s">
        <v>79</v>
      </c>
      <c r="Q1760" t="s">
        <v>3557</v>
      </c>
      <c r="R1760" t="s">
        <v>81</v>
      </c>
      <c r="S1760" t="s">
        <v>82</v>
      </c>
      <c r="T1760" s="1">
        <v>43382</v>
      </c>
      <c r="U1760" t="s">
        <v>25552</v>
      </c>
      <c r="V1760" t="s">
        <v>106</v>
      </c>
      <c r="W1760" s="2">
        <v>44151</v>
      </c>
      <c r="X1760">
        <v>2000023899</v>
      </c>
      <c r="Y1760" t="s">
        <v>227</v>
      </c>
      <c r="Z1760" t="s">
        <v>25553</v>
      </c>
      <c r="AA1760" t="s">
        <v>82</v>
      </c>
      <c r="AB1760" t="s">
        <v>25554</v>
      </c>
      <c r="AC1760" t="s">
        <v>25555</v>
      </c>
      <c r="AD1760" t="s">
        <v>81</v>
      </c>
      <c r="AE1760" t="s">
        <v>227</v>
      </c>
      <c r="AF1760" t="s">
        <v>25553</v>
      </c>
      <c r="AG1760" t="s">
        <v>82</v>
      </c>
      <c r="AH1760" t="s">
        <v>25554</v>
      </c>
      <c r="AI1760" t="s">
        <v>25555</v>
      </c>
      <c r="AJ1760" t="s">
        <v>81</v>
      </c>
      <c r="AK1760" t="s">
        <v>296</v>
      </c>
      <c r="AL1760" t="s">
        <v>82</v>
      </c>
      <c r="AM1760" t="s">
        <v>88</v>
      </c>
      <c r="AN1760" t="s">
        <v>154</v>
      </c>
      <c r="AO1760" t="s">
        <v>8897</v>
      </c>
      <c r="AP1760" t="s">
        <v>91</v>
      </c>
      <c r="AQ1760" t="s">
        <v>25556</v>
      </c>
      <c r="AR1760" t="s">
        <v>82</v>
      </c>
      <c r="AS1760" t="s">
        <v>25557</v>
      </c>
      <c r="AT1760" t="s">
        <v>25558</v>
      </c>
      <c r="AU1760" t="s">
        <v>81</v>
      </c>
      <c r="AV1760" t="s">
        <v>82</v>
      </c>
      <c r="AW1760" t="s">
        <v>82</v>
      </c>
      <c r="AX1760" t="s">
        <v>82</v>
      </c>
      <c r="AY1760" t="s">
        <v>82</v>
      </c>
      <c r="AZ1760" t="s">
        <v>82</v>
      </c>
      <c r="BA1760" t="s">
        <v>82</v>
      </c>
      <c r="BB1760" t="s">
        <v>82</v>
      </c>
      <c r="BC1760" t="s">
        <v>82</v>
      </c>
      <c r="BD1760" t="s">
        <v>82</v>
      </c>
      <c r="BE1760" t="s">
        <v>82</v>
      </c>
      <c r="BF1760" t="s">
        <v>82</v>
      </c>
      <c r="BG1760" t="s">
        <v>82</v>
      </c>
      <c r="BH1760" t="s">
        <v>82</v>
      </c>
      <c r="BI1760" t="s">
        <v>82</v>
      </c>
      <c r="BJ1760" t="s">
        <v>82</v>
      </c>
      <c r="BK1760" t="s">
        <v>82</v>
      </c>
      <c r="BL1760" t="s">
        <v>82</v>
      </c>
      <c r="BM1760" t="s">
        <v>82</v>
      </c>
      <c r="BN1760" t="s">
        <v>82</v>
      </c>
      <c r="BO1760" t="s">
        <v>82</v>
      </c>
      <c r="BP1760" t="s">
        <v>82</v>
      </c>
      <c r="BQ1760" t="s">
        <v>82</v>
      </c>
    </row>
    <row r="1761" spans="1:69" x14ac:dyDescent="0.2">
      <c r="A1761" s="5">
        <v>0</v>
      </c>
      <c r="B1761" t="s">
        <v>25559</v>
      </c>
      <c r="C1761" t="s">
        <v>25560</v>
      </c>
      <c r="D1761" t="s">
        <v>25561</v>
      </c>
      <c r="E1761" t="s">
        <v>25562</v>
      </c>
      <c r="F1761" t="s">
        <v>73</v>
      </c>
      <c r="G1761" t="s">
        <v>25563</v>
      </c>
      <c r="H1761" s="1">
        <v>43567</v>
      </c>
      <c r="I1761" s="1">
        <v>43711</v>
      </c>
      <c r="J1761" t="b">
        <v>0</v>
      </c>
      <c r="K1761" t="s">
        <v>75</v>
      </c>
      <c r="L1761" t="s">
        <v>223</v>
      </c>
      <c r="M1761" t="s">
        <v>90</v>
      </c>
      <c r="N1761">
        <v>152</v>
      </c>
      <c r="O1761" t="s">
        <v>25564</v>
      </c>
      <c r="P1761" t="s">
        <v>3839</v>
      </c>
      <c r="Q1761" t="s">
        <v>25565</v>
      </c>
      <c r="R1761" t="s">
        <v>81</v>
      </c>
      <c r="S1761" t="s">
        <v>82</v>
      </c>
      <c r="T1761" s="1">
        <v>43567</v>
      </c>
      <c r="U1761" t="s">
        <v>13369</v>
      </c>
      <c r="V1761" t="s">
        <v>542</v>
      </c>
      <c r="W1761" s="2">
        <v>44109</v>
      </c>
      <c r="X1761" t="s">
        <v>25566</v>
      </c>
      <c r="Y1761" t="s">
        <v>81</v>
      </c>
      <c r="Z1761" t="s">
        <v>25567</v>
      </c>
      <c r="AA1761" t="s">
        <v>82</v>
      </c>
      <c r="AB1761" t="s">
        <v>81</v>
      </c>
      <c r="AC1761" t="s">
        <v>81</v>
      </c>
      <c r="AD1761" t="s">
        <v>25568</v>
      </c>
      <c r="AE1761" t="s">
        <v>81</v>
      </c>
      <c r="AF1761" t="s">
        <v>25567</v>
      </c>
      <c r="AG1761" t="s">
        <v>82</v>
      </c>
      <c r="AH1761" t="s">
        <v>81</v>
      </c>
      <c r="AI1761" t="s">
        <v>81</v>
      </c>
      <c r="AJ1761" t="s">
        <v>25568</v>
      </c>
      <c r="AK1761" t="s">
        <v>110</v>
      </c>
      <c r="AL1761" t="s">
        <v>25569</v>
      </c>
      <c r="AM1761" t="s">
        <v>88</v>
      </c>
      <c r="AN1761" t="s">
        <v>154</v>
      </c>
      <c r="AO1761" t="s">
        <v>90</v>
      </c>
      <c r="AP1761" t="s">
        <v>91</v>
      </c>
      <c r="AQ1761" t="s">
        <v>25570</v>
      </c>
      <c r="AR1761" t="s">
        <v>82</v>
      </c>
      <c r="AS1761" t="s">
        <v>25571</v>
      </c>
      <c r="AT1761" t="s">
        <v>25572</v>
      </c>
      <c r="AU1761" t="s">
        <v>81</v>
      </c>
      <c r="AV1761" t="s">
        <v>82</v>
      </c>
      <c r="AW1761" t="s">
        <v>82</v>
      </c>
      <c r="AX1761" t="s">
        <v>82</v>
      </c>
      <c r="AY1761" t="s">
        <v>82</v>
      </c>
      <c r="AZ1761" t="s">
        <v>82</v>
      </c>
      <c r="BA1761" t="s">
        <v>82</v>
      </c>
      <c r="BB1761" t="s">
        <v>82</v>
      </c>
      <c r="BC1761" t="s">
        <v>82</v>
      </c>
      <c r="BD1761" t="s">
        <v>82</v>
      </c>
      <c r="BE1761" t="s">
        <v>82</v>
      </c>
      <c r="BF1761" t="s">
        <v>82</v>
      </c>
      <c r="BG1761" t="s">
        <v>82</v>
      </c>
      <c r="BH1761" t="s">
        <v>82</v>
      </c>
      <c r="BI1761" t="s">
        <v>82</v>
      </c>
      <c r="BJ1761" t="s">
        <v>82</v>
      </c>
      <c r="BK1761" t="s">
        <v>82</v>
      </c>
      <c r="BL1761" t="s">
        <v>82</v>
      </c>
      <c r="BM1761" t="s">
        <v>82</v>
      </c>
      <c r="BN1761" t="s">
        <v>82</v>
      </c>
      <c r="BO1761" t="s">
        <v>82</v>
      </c>
      <c r="BP1761" t="s">
        <v>82</v>
      </c>
      <c r="BQ1761" t="s">
        <v>82</v>
      </c>
    </row>
    <row r="1762" spans="1:69" x14ac:dyDescent="0.2">
      <c r="A1762" s="5">
        <v>1</v>
      </c>
      <c r="B1762" t="s">
        <v>25573</v>
      </c>
      <c r="C1762" t="s">
        <v>25574</v>
      </c>
      <c r="D1762" t="s">
        <v>25575</v>
      </c>
      <c r="E1762" t="s">
        <v>25576</v>
      </c>
      <c r="F1762" t="s">
        <v>178</v>
      </c>
      <c r="G1762" t="s">
        <v>25577</v>
      </c>
      <c r="H1762" s="1">
        <v>43727</v>
      </c>
      <c r="I1762" s="1">
        <v>43766</v>
      </c>
      <c r="J1762" t="b">
        <v>0</v>
      </c>
      <c r="K1762" t="s">
        <v>180</v>
      </c>
      <c r="L1762" t="s">
        <v>10828</v>
      </c>
      <c r="M1762" t="s">
        <v>308</v>
      </c>
      <c r="N1762">
        <v>430</v>
      </c>
      <c r="O1762" t="s">
        <v>25578</v>
      </c>
      <c r="P1762" t="s">
        <v>288</v>
      </c>
      <c r="Q1762" t="s">
        <v>25579</v>
      </c>
      <c r="R1762" t="s">
        <v>25580</v>
      </c>
      <c r="S1762" t="s">
        <v>82</v>
      </c>
      <c r="T1762" s="1">
        <v>43727</v>
      </c>
      <c r="U1762" s="1">
        <v>43766</v>
      </c>
      <c r="V1762" t="s">
        <v>186</v>
      </c>
      <c r="W1762" s="2">
        <v>43809</v>
      </c>
      <c r="X1762" t="s">
        <v>25581</v>
      </c>
      <c r="Y1762" t="s">
        <v>25582</v>
      </c>
      <c r="Z1762" t="s">
        <v>81</v>
      </c>
      <c r="AA1762" t="s">
        <v>25583</v>
      </c>
      <c r="AB1762" t="s">
        <v>25584</v>
      </c>
      <c r="AC1762">
        <v>4551781511</v>
      </c>
      <c r="AD1762" t="s">
        <v>25578</v>
      </c>
      <c r="AE1762" t="s">
        <v>25582</v>
      </c>
      <c r="AF1762" t="s">
        <v>81</v>
      </c>
      <c r="AG1762" t="s">
        <v>25583</v>
      </c>
      <c r="AH1762" t="s">
        <v>25584</v>
      </c>
      <c r="AI1762">
        <v>4551781511</v>
      </c>
      <c r="AJ1762" t="s">
        <v>25578</v>
      </c>
      <c r="AK1762" t="s">
        <v>191</v>
      </c>
      <c r="AL1762" t="s">
        <v>82</v>
      </c>
      <c r="AM1762" t="s">
        <v>25585</v>
      </c>
      <c r="AN1762" t="s">
        <v>81</v>
      </c>
      <c r="AO1762" t="s">
        <v>81</v>
      </c>
      <c r="AP1762" t="s">
        <v>192</v>
      </c>
      <c r="AQ1762" t="s">
        <v>25586</v>
      </c>
      <c r="AR1762" t="s">
        <v>25587</v>
      </c>
      <c r="AS1762" t="s">
        <v>25588</v>
      </c>
      <c r="AT1762" t="s">
        <v>25589</v>
      </c>
      <c r="AU1762" t="s">
        <v>615</v>
      </c>
      <c r="AV1762" t="s">
        <v>82</v>
      </c>
      <c r="AW1762" t="s">
        <v>198</v>
      </c>
      <c r="AX1762" t="s">
        <v>81</v>
      </c>
      <c r="AY1762" t="s">
        <v>81</v>
      </c>
      <c r="AZ1762" t="s">
        <v>25590</v>
      </c>
      <c r="BA1762" t="s">
        <v>82</v>
      </c>
      <c r="BB1762" s="1">
        <v>1</v>
      </c>
      <c r="BC1762" t="s">
        <v>199</v>
      </c>
      <c r="BD1762" t="s">
        <v>199</v>
      </c>
      <c r="BE1762" t="s">
        <v>199</v>
      </c>
      <c r="BF1762" t="s">
        <v>199</v>
      </c>
      <c r="BG1762" t="s">
        <v>81</v>
      </c>
      <c r="BH1762" t="s">
        <v>81</v>
      </c>
      <c r="BI1762" t="s">
        <v>81</v>
      </c>
      <c r="BJ1762" t="s">
        <v>82</v>
      </c>
      <c r="BK1762" t="s">
        <v>82</v>
      </c>
      <c r="BL1762" t="s">
        <v>200</v>
      </c>
      <c r="BM1762" t="s">
        <v>201</v>
      </c>
      <c r="BN1762" t="s">
        <v>81</v>
      </c>
      <c r="BO1762" t="s">
        <v>81</v>
      </c>
      <c r="BP1762" t="s">
        <v>81</v>
      </c>
      <c r="BQ1762" t="s">
        <v>81</v>
      </c>
    </row>
    <row r="1763" spans="1:69" x14ac:dyDescent="0.2">
      <c r="A1763" s="5">
        <v>0</v>
      </c>
      <c r="B1763" t="s">
        <v>25591</v>
      </c>
      <c r="C1763" t="s">
        <v>25592</v>
      </c>
      <c r="D1763" t="s">
        <v>25593</v>
      </c>
      <c r="E1763" t="s">
        <v>25591</v>
      </c>
      <c r="F1763" t="s">
        <v>1316</v>
      </c>
      <c r="G1763" t="s">
        <v>25594</v>
      </c>
      <c r="H1763" s="1">
        <v>43443</v>
      </c>
      <c r="I1763" s="1">
        <v>43486</v>
      </c>
      <c r="J1763" t="b">
        <v>0</v>
      </c>
      <c r="K1763" t="s">
        <v>622</v>
      </c>
      <c r="L1763" t="s">
        <v>25595</v>
      </c>
      <c r="M1763" t="s">
        <v>90</v>
      </c>
      <c r="N1763">
        <v>30</v>
      </c>
      <c r="O1763" t="s">
        <v>23109</v>
      </c>
      <c r="P1763" t="s">
        <v>1356</v>
      </c>
      <c r="Q1763" t="s">
        <v>25596</v>
      </c>
      <c r="R1763" t="s">
        <v>81</v>
      </c>
      <c r="S1763" t="s">
        <v>82</v>
      </c>
      <c r="T1763" s="1">
        <v>43443</v>
      </c>
      <c r="U1763" s="1">
        <v>43486</v>
      </c>
      <c r="V1763" t="s">
        <v>1322</v>
      </c>
      <c r="W1763" s="2">
        <v>43479</v>
      </c>
      <c r="X1763" t="s">
        <v>82</v>
      </c>
      <c r="Y1763" t="s">
        <v>25597</v>
      </c>
      <c r="Z1763" t="s">
        <v>81</v>
      </c>
      <c r="AA1763" t="s">
        <v>25598</v>
      </c>
      <c r="AB1763" t="s">
        <v>25599</v>
      </c>
      <c r="AC1763" t="s">
        <v>25600</v>
      </c>
      <c r="AD1763" t="s">
        <v>23109</v>
      </c>
      <c r="AE1763" t="s">
        <v>25601</v>
      </c>
      <c r="AF1763" t="s">
        <v>81</v>
      </c>
      <c r="AG1763" t="s">
        <v>25602</v>
      </c>
      <c r="AH1763" t="s">
        <v>25599</v>
      </c>
      <c r="AI1763" t="s">
        <v>25600</v>
      </c>
      <c r="AJ1763" t="s">
        <v>23109</v>
      </c>
      <c r="AK1763" t="s">
        <v>212</v>
      </c>
      <c r="AL1763" t="s">
        <v>82</v>
      </c>
      <c r="AM1763" t="s">
        <v>23109</v>
      </c>
      <c r="AN1763" t="s">
        <v>1409</v>
      </c>
      <c r="AO1763" t="s">
        <v>1409</v>
      </c>
      <c r="AP1763" t="s">
        <v>371</v>
      </c>
      <c r="AQ1763" t="s">
        <v>25603</v>
      </c>
      <c r="AR1763" t="s">
        <v>25604</v>
      </c>
      <c r="AS1763" t="s">
        <v>25605</v>
      </c>
      <c r="AT1763" t="s">
        <v>82</v>
      </c>
      <c r="AU1763" t="s">
        <v>81</v>
      </c>
      <c r="AV1763" t="s">
        <v>82</v>
      </c>
      <c r="AW1763" t="s">
        <v>1334</v>
      </c>
      <c r="AX1763" t="s">
        <v>81</v>
      </c>
      <c r="AY1763" t="s">
        <v>81</v>
      </c>
      <c r="AZ1763" t="s">
        <v>81</v>
      </c>
      <c r="BA1763" t="s">
        <v>82</v>
      </c>
      <c r="BB1763" s="1">
        <v>1</v>
      </c>
      <c r="BC1763" t="s">
        <v>81</v>
      </c>
      <c r="BD1763" t="s">
        <v>81</v>
      </c>
      <c r="BE1763" t="s">
        <v>81</v>
      </c>
      <c r="BF1763" t="s">
        <v>81</v>
      </c>
      <c r="BG1763" t="s">
        <v>81</v>
      </c>
      <c r="BH1763" t="s">
        <v>1943</v>
      </c>
      <c r="BI1763" t="s">
        <v>25606</v>
      </c>
      <c r="BJ1763" t="s">
        <v>82</v>
      </c>
      <c r="BK1763" t="s">
        <v>82</v>
      </c>
      <c r="BL1763" t="s">
        <v>200</v>
      </c>
      <c r="BM1763" t="s">
        <v>201</v>
      </c>
      <c r="BN1763" t="s">
        <v>81</v>
      </c>
      <c r="BO1763" t="s">
        <v>25607</v>
      </c>
      <c r="BP1763" t="s">
        <v>81</v>
      </c>
      <c r="BQ1763" t="s">
        <v>81</v>
      </c>
    </row>
    <row r="1764" spans="1:69" x14ac:dyDescent="0.2">
      <c r="A1764" s="5">
        <v>1</v>
      </c>
      <c r="B1764" t="s">
        <v>25608</v>
      </c>
      <c r="C1764" t="s">
        <v>25609</v>
      </c>
      <c r="D1764" t="s">
        <v>25610</v>
      </c>
      <c r="E1764" t="s">
        <v>25611</v>
      </c>
      <c r="F1764" t="s">
        <v>553</v>
      </c>
      <c r="G1764" t="s">
        <v>25612</v>
      </c>
      <c r="H1764" s="1">
        <v>43539</v>
      </c>
      <c r="I1764" s="1">
        <v>43539</v>
      </c>
      <c r="J1764" t="b">
        <v>0</v>
      </c>
      <c r="K1764" t="s">
        <v>555</v>
      </c>
      <c r="L1764" t="s">
        <v>556</v>
      </c>
      <c r="M1764">
        <v>4</v>
      </c>
      <c r="N1764" t="s">
        <v>25613</v>
      </c>
      <c r="O1764" t="s">
        <v>25614</v>
      </c>
      <c r="P1764" t="s">
        <v>365</v>
      </c>
      <c r="Q1764" t="s">
        <v>25615</v>
      </c>
      <c r="R1764" t="s">
        <v>81</v>
      </c>
      <c r="S1764" t="s">
        <v>82</v>
      </c>
      <c r="T1764" s="1">
        <v>43539</v>
      </c>
      <c r="U1764" s="1">
        <v>43539</v>
      </c>
      <c r="V1764" t="s">
        <v>553</v>
      </c>
      <c r="W1764" s="2">
        <v>43542</v>
      </c>
      <c r="X1764" t="s">
        <v>82</v>
      </c>
      <c r="Y1764" t="s">
        <v>25616</v>
      </c>
      <c r="Z1764" t="s">
        <v>81</v>
      </c>
      <c r="AA1764" t="s">
        <v>25617</v>
      </c>
      <c r="AB1764" t="s">
        <v>25618</v>
      </c>
      <c r="AC1764" t="s">
        <v>25619</v>
      </c>
      <c r="AD1764" t="s">
        <v>25614</v>
      </c>
      <c r="AE1764" t="s">
        <v>25620</v>
      </c>
      <c r="AF1764" t="s">
        <v>81</v>
      </c>
      <c r="AG1764" t="s">
        <v>25617</v>
      </c>
      <c r="AH1764" t="s">
        <v>25621</v>
      </c>
      <c r="AI1764" t="s">
        <v>25622</v>
      </c>
      <c r="AJ1764" t="s">
        <v>25614</v>
      </c>
      <c r="AK1764" t="s">
        <v>296</v>
      </c>
      <c r="AL1764" t="s">
        <v>82</v>
      </c>
      <c r="AM1764" t="s">
        <v>25623</v>
      </c>
      <c r="AN1764">
        <v>16</v>
      </c>
      <c r="AO1764">
        <v>64</v>
      </c>
      <c r="AP1764" t="s">
        <v>371</v>
      </c>
      <c r="AQ1764" t="s">
        <v>25624</v>
      </c>
      <c r="AR1764" t="s">
        <v>25625</v>
      </c>
      <c r="AS1764" t="s">
        <v>25626</v>
      </c>
      <c r="AT1764" t="s">
        <v>25627</v>
      </c>
      <c r="AU1764" t="s">
        <v>81</v>
      </c>
      <c r="AV1764" t="s">
        <v>82</v>
      </c>
      <c r="AW1764" t="s">
        <v>81</v>
      </c>
      <c r="AX1764" t="s">
        <v>81</v>
      </c>
      <c r="AY1764" t="s">
        <v>81</v>
      </c>
      <c r="AZ1764" t="s">
        <v>81</v>
      </c>
      <c r="BA1764" t="s">
        <v>82</v>
      </c>
      <c r="BB1764" s="1">
        <v>1</v>
      </c>
      <c r="BC1764" t="s">
        <v>81</v>
      </c>
      <c r="BD1764" t="s">
        <v>81</v>
      </c>
      <c r="BE1764" t="s">
        <v>81</v>
      </c>
      <c r="BF1764" t="s">
        <v>81</v>
      </c>
      <c r="BG1764" t="s">
        <v>81</v>
      </c>
      <c r="BH1764" t="s">
        <v>81</v>
      </c>
      <c r="BI1764" t="s">
        <v>81</v>
      </c>
      <c r="BJ1764" t="s">
        <v>82</v>
      </c>
      <c r="BK1764" t="s">
        <v>82</v>
      </c>
      <c r="BL1764" t="s">
        <v>200</v>
      </c>
      <c r="BM1764" t="s">
        <v>25628</v>
      </c>
      <c r="BN1764" t="s">
        <v>81</v>
      </c>
      <c r="BO1764" t="s">
        <v>25629</v>
      </c>
      <c r="BP1764" t="s">
        <v>81</v>
      </c>
      <c r="BQ1764" t="s">
        <v>81</v>
      </c>
    </row>
    <row r="1765" spans="1:69" x14ac:dyDescent="0.2">
      <c r="A1765" s="5">
        <v>0</v>
      </c>
      <c r="B1765" t="s">
        <v>25630</v>
      </c>
      <c r="C1765" t="s">
        <v>25631</v>
      </c>
      <c r="D1765" t="s">
        <v>25632</v>
      </c>
      <c r="E1765" t="s">
        <v>25630</v>
      </c>
      <c r="F1765" t="s">
        <v>700</v>
      </c>
      <c r="G1765" t="s">
        <v>25633</v>
      </c>
      <c r="H1765" s="1">
        <v>43473</v>
      </c>
      <c r="I1765" s="1">
        <v>43509</v>
      </c>
      <c r="J1765" t="b">
        <v>0</v>
      </c>
      <c r="K1765" t="s">
        <v>75</v>
      </c>
      <c r="L1765" t="s">
        <v>18662</v>
      </c>
      <c r="M1765" t="s">
        <v>703</v>
      </c>
      <c r="N1765">
        <v>120</v>
      </c>
      <c r="O1765" t="s">
        <v>22614</v>
      </c>
      <c r="P1765" t="s">
        <v>705</v>
      </c>
      <c r="Q1765" t="s">
        <v>25634</v>
      </c>
      <c r="R1765" t="s">
        <v>81</v>
      </c>
      <c r="S1765" t="s">
        <v>82</v>
      </c>
      <c r="T1765" s="1">
        <v>43473</v>
      </c>
      <c r="U1765" s="1">
        <v>43509</v>
      </c>
      <c r="V1765" t="s">
        <v>707</v>
      </c>
      <c r="W1765" s="2">
        <v>43885</v>
      </c>
      <c r="X1765" t="s">
        <v>1905</v>
      </c>
      <c r="Y1765" t="s">
        <v>82</v>
      </c>
      <c r="Z1765" t="s">
        <v>82</v>
      </c>
      <c r="AA1765" t="s">
        <v>82</v>
      </c>
      <c r="AB1765" t="s">
        <v>82</v>
      </c>
      <c r="AC1765" t="s">
        <v>82</v>
      </c>
      <c r="AD1765" t="s">
        <v>82</v>
      </c>
      <c r="AE1765" t="s">
        <v>82</v>
      </c>
      <c r="AF1765" t="s">
        <v>82</v>
      </c>
      <c r="AG1765" t="s">
        <v>82</v>
      </c>
      <c r="AH1765" t="s">
        <v>82</v>
      </c>
      <c r="AI1765" t="s">
        <v>82</v>
      </c>
      <c r="AJ1765" t="s">
        <v>82</v>
      </c>
      <c r="AK1765" t="s">
        <v>110</v>
      </c>
      <c r="AL1765" t="s">
        <v>82</v>
      </c>
      <c r="AM1765" t="s">
        <v>25635</v>
      </c>
      <c r="AN1765" t="s">
        <v>154</v>
      </c>
      <c r="AO1765" t="s">
        <v>89</v>
      </c>
      <c r="AP1765" t="s">
        <v>710</v>
      </c>
      <c r="AQ1765" t="s">
        <v>22616</v>
      </c>
      <c r="AR1765" t="s">
        <v>25636</v>
      </c>
      <c r="AS1765" t="s">
        <v>25637</v>
      </c>
      <c r="AT1765" t="s">
        <v>25638</v>
      </c>
      <c r="AU1765" t="s">
        <v>81</v>
      </c>
      <c r="AV1765" t="s">
        <v>82</v>
      </c>
      <c r="AW1765" t="s">
        <v>217</v>
      </c>
      <c r="AX1765">
        <v>205</v>
      </c>
      <c r="AY1765" t="s">
        <v>81</v>
      </c>
      <c r="AZ1765" t="s">
        <v>81</v>
      </c>
      <c r="BA1765" s="1">
        <v>43875</v>
      </c>
      <c r="BB1765" s="1">
        <v>1</v>
      </c>
      <c r="BC1765" t="s">
        <v>81</v>
      </c>
      <c r="BD1765" t="s">
        <v>81</v>
      </c>
      <c r="BE1765" t="s">
        <v>81</v>
      </c>
      <c r="BF1765" t="s">
        <v>81</v>
      </c>
      <c r="BG1765" t="s">
        <v>81</v>
      </c>
      <c r="BH1765" t="s">
        <v>715</v>
      </c>
      <c r="BI1765" t="s">
        <v>81</v>
      </c>
      <c r="BJ1765" s="1">
        <v>43698</v>
      </c>
      <c r="BK1765" t="s">
        <v>82</v>
      </c>
      <c r="BL1765" t="s">
        <v>200</v>
      </c>
      <c r="BM1765" t="s">
        <v>7493</v>
      </c>
      <c r="BN1765" t="s">
        <v>81</v>
      </c>
      <c r="BO1765" t="s">
        <v>25639</v>
      </c>
      <c r="BP1765" t="s">
        <v>81</v>
      </c>
      <c r="BQ1765" t="s">
        <v>81</v>
      </c>
    </row>
    <row r="1766" spans="1:69" x14ac:dyDescent="0.2">
      <c r="A1766" s="5">
        <v>0</v>
      </c>
      <c r="B1766" t="s">
        <v>25640</v>
      </c>
      <c r="C1766" t="s">
        <v>25641</v>
      </c>
      <c r="D1766" t="s">
        <v>25642</v>
      </c>
      <c r="E1766" t="s">
        <v>25643</v>
      </c>
      <c r="F1766" t="s">
        <v>1316</v>
      </c>
      <c r="G1766" t="s">
        <v>25644</v>
      </c>
      <c r="H1766" s="1">
        <v>43097</v>
      </c>
      <c r="I1766" s="1">
        <v>42963</v>
      </c>
      <c r="J1766" t="b">
        <v>0</v>
      </c>
      <c r="K1766" t="s">
        <v>622</v>
      </c>
      <c r="L1766" t="s">
        <v>25645</v>
      </c>
      <c r="M1766" t="s">
        <v>90</v>
      </c>
      <c r="N1766">
        <v>80</v>
      </c>
      <c r="O1766" t="s">
        <v>1327</v>
      </c>
      <c r="P1766" t="s">
        <v>1356</v>
      </c>
      <c r="Q1766" t="s">
        <v>25646</v>
      </c>
      <c r="R1766" t="s">
        <v>81</v>
      </c>
      <c r="S1766" t="s">
        <v>82</v>
      </c>
      <c r="T1766" s="1">
        <v>43097</v>
      </c>
      <c r="U1766" s="1">
        <v>42963</v>
      </c>
      <c r="V1766" t="s">
        <v>1322</v>
      </c>
      <c r="W1766" s="2">
        <v>43153</v>
      </c>
      <c r="X1766" t="s">
        <v>82</v>
      </c>
      <c r="Y1766" t="s">
        <v>25647</v>
      </c>
      <c r="Z1766" t="s">
        <v>81</v>
      </c>
      <c r="AA1766" t="s">
        <v>25648</v>
      </c>
      <c r="AB1766" t="s">
        <v>25649</v>
      </c>
      <c r="AC1766" t="s">
        <v>25650</v>
      </c>
      <c r="AD1766" t="s">
        <v>1327</v>
      </c>
      <c r="AE1766" t="s">
        <v>25647</v>
      </c>
      <c r="AF1766" t="s">
        <v>81</v>
      </c>
      <c r="AG1766" t="s">
        <v>25648</v>
      </c>
      <c r="AH1766" t="s">
        <v>25649</v>
      </c>
      <c r="AI1766" t="s">
        <v>25650</v>
      </c>
      <c r="AJ1766" t="s">
        <v>1327</v>
      </c>
      <c r="AK1766" t="s">
        <v>1328</v>
      </c>
      <c r="AL1766" t="s">
        <v>82</v>
      </c>
      <c r="AM1766" t="s">
        <v>1327</v>
      </c>
      <c r="AN1766" t="s">
        <v>1329</v>
      </c>
      <c r="AO1766" t="s">
        <v>2568</v>
      </c>
      <c r="AP1766" t="s">
        <v>371</v>
      </c>
      <c r="AQ1766" t="s">
        <v>25651</v>
      </c>
      <c r="AR1766" t="s">
        <v>25652</v>
      </c>
      <c r="AS1766" t="s">
        <v>25653</v>
      </c>
      <c r="AT1766" t="s">
        <v>82</v>
      </c>
      <c r="AU1766" t="s">
        <v>81</v>
      </c>
      <c r="AV1766" t="s">
        <v>82</v>
      </c>
      <c r="AW1766" t="s">
        <v>1334</v>
      </c>
      <c r="AX1766" t="s">
        <v>81</v>
      </c>
      <c r="AY1766" t="s">
        <v>81</v>
      </c>
      <c r="AZ1766" t="s">
        <v>81</v>
      </c>
      <c r="BA1766" t="s">
        <v>82</v>
      </c>
      <c r="BB1766" s="1">
        <v>1</v>
      </c>
      <c r="BC1766" t="s">
        <v>81</v>
      </c>
      <c r="BD1766" t="s">
        <v>81</v>
      </c>
      <c r="BE1766" t="s">
        <v>81</v>
      </c>
      <c r="BF1766" t="s">
        <v>81</v>
      </c>
      <c r="BG1766" t="s">
        <v>81</v>
      </c>
      <c r="BH1766" t="s">
        <v>1871</v>
      </c>
      <c r="BI1766" t="s">
        <v>81</v>
      </c>
      <c r="BJ1766" t="s">
        <v>82</v>
      </c>
      <c r="BK1766" t="s">
        <v>82</v>
      </c>
      <c r="BL1766" t="s">
        <v>200</v>
      </c>
      <c r="BM1766" t="s">
        <v>201</v>
      </c>
      <c r="BN1766" t="s">
        <v>81</v>
      </c>
      <c r="BO1766" t="s">
        <v>25654</v>
      </c>
      <c r="BP1766" t="s">
        <v>81</v>
      </c>
      <c r="BQ1766" t="s">
        <v>81</v>
      </c>
    </row>
    <row r="1767" spans="1:69" x14ac:dyDescent="0.2">
      <c r="A1767" s="5">
        <v>1</v>
      </c>
      <c r="B1767" t="s">
        <v>25655</v>
      </c>
      <c r="C1767" t="s">
        <v>25656</v>
      </c>
      <c r="D1767" t="s">
        <v>25657</v>
      </c>
      <c r="E1767" t="s">
        <v>25655</v>
      </c>
      <c r="F1767" t="s">
        <v>2621</v>
      </c>
      <c r="G1767" t="s">
        <v>25658</v>
      </c>
      <c r="H1767" s="1">
        <v>43157</v>
      </c>
      <c r="I1767" s="1">
        <v>43157</v>
      </c>
      <c r="J1767" t="b">
        <v>0</v>
      </c>
      <c r="K1767" t="s">
        <v>75</v>
      </c>
      <c r="L1767" t="s">
        <v>2623</v>
      </c>
      <c r="M1767" t="s">
        <v>90</v>
      </c>
      <c r="N1767">
        <v>62</v>
      </c>
      <c r="O1767" t="s">
        <v>10177</v>
      </c>
      <c r="P1767" t="s">
        <v>1302</v>
      </c>
      <c r="Q1767" t="s">
        <v>25659</v>
      </c>
      <c r="R1767" t="s">
        <v>81</v>
      </c>
      <c r="S1767" t="s">
        <v>82</v>
      </c>
      <c r="T1767" s="1">
        <v>43157</v>
      </c>
      <c r="U1767" s="1">
        <v>43157</v>
      </c>
      <c r="V1767" t="s">
        <v>2626</v>
      </c>
      <c r="W1767" s="2">
        <v>44139</v>
      </c>
      <c r="X1767">
        <v>5031</v>
      </c>
      <c r="Y1767" t="s">
        <v>25660</v>
      </c>
      <c r="Z1767" t="s">
        <v>25661</v>
      </c>
      <c r="AA1767" t="s">
        <v>25662</v>
      </c>
      <c r="AB1767" t="s">
        <v>25663</v>
      </c>
      <c r="AC1767">
        <v>53936396</v>
      </c>
      <c r="AD1767" t="s">
        <v>11637</v>
      </c>
      <c r="AE1767" t="s">
        <v>25664</v>
      </c>
      <c r="AF1767" t="s">
        <v>25665</v>
      </c>
      <c r="AG1767" t="s">
        <v>25666</v>
      </c>
      <c r="AH1767" t="s">
        <v>25667</v>
      </c>
      <c r="AI1767">
        <v>818813880</v>
      </c>
      <c r="AJ1767" t="s">
        <v>11637</v>
      </c>
      <c r="AK1767" t="s">
        <v>296</v>
      </c>
      <c r="AL1767" t="s">
        <v>82</v>
      </c>
      <c r="AM1767" t="s">
        <v>10177</v>
      </c>
      <c r="AN1767" t="s">
        <v>154</v>
      </c>
      <c r="AO1767" t="s">
        <v>7262</v>
      </c>
      <c r="AP1767" t="s">
        <v>371</v>
      </c>
      <c r="AQ1767" t="s">
        <v>25668</v>
      </c>
      <c r="AR1767" t="s">
        <v>25669</v>
      </c>
      <c r="AS1767" t="s">
        <v>25670</v>
      </c>
      <c r="AT1767" t="s">
        <v>25671</v>
      </c>
      <c r="AU1767" t="s">
        <v>81</v>
      </c>
      <c r="AV1767" t="s">
        <v>82</v>
      </c>
      <c r="AW1767" t="s">
        <v>1637</v>
      </c>
      <c r="AX1767" t="s">
        <v>81</v>
      </c>
      <c r="AY1767" t="s">
        <v>81</v>
      </c>
      <c r="AZ1767" t="s">
        <v>81</v>
      </c>
      <c r="BA1767" t="s">
        <v>82</v>
      </c>
      <c r="BB1767" s="1">
        <v>1</v>
      </c>
      <c r="BC1767" t="s">
        <v>81</v>
      </c>
      <c r="BD1767" t="s">
        <v>81</v>
      </c>
      <c r="BE1767" t="s">
        <v>81</v>
      </c>
      <c r="BF1767" t="s">
        <v>81</v>
      </c>
      <c r="BG1767" t="s">
        <v>81</v>
      </c>
      <c r="BH1767" t="s">
        <v>81</v>
      </c>
      <c r="BI1767" t="s">
        <v>81</v>
      </c>
      <c r="BJ1767" s="1">
        <v>43496</v>
      </c>
      <c r="BK1767" t="s">
        <v>82</v>
      </c>
      <c r="BL1767" t="s">
        <v>81</v>
      </c>
      <c r="BM1767" t="s">
        <v>201</v>
      </c>
      <c r="BN1767" t="s">
        <v>81</v>
      </c>
      <c r="BO1767" t="s">
        <v>81</v>
      </c>
      <c r="BP1767" t="s">
        <v>81</v>
      </c>
      <c r="BQ1767" t="s">
        <v>81</v>
      </c>
    </row>
    <row r="1768" spans="1:69" x14ac:dyDescent="0.2">
      <c r="A1768" s="5">
        <v>1</v>
      </c>
      <c r="B1768" t="s">
        <v>4333</v>
      </c>
      <c r="C1768" t="s">
        <v>25672</v>
      </c>
      <c r="D1768" t="s">
        <v>4335</v>
      </c>
      <c r="E1768" t="s">
        <v>4336</v>
      </c>
      <c r="F1768" t="s">
        <v>178</v>
      </c>
      <c r="G1768" t="s">
        <v>25673</v>
      </c>
      <c r="H1768" s="1">
        <v>42443</v>
      </c>
      <c r="I1768" s="1">
        <v>42447</v>
      </c>
      <c r="J1768" t="b">
        <v>0</v>
      </c>
      <c r="K1768" t="s">
        <v>180</v>
      </c>
      <c r="L1768" t="s">
        <v>25674</v>
      </c>
      <c r="M1768" t="s">
        <v>346</v>
      </c>
      <c r="N1768">
        <v>860</v>
      </c>
      <c r="O1768" t="s">
        <v>4339</v>
      </c>
      <c r="P1768" t="s">
        <v>4340</v>
      </c>
      <c r="Q1768" t="s">
        <v>4341</v>
      </c>
      <c r="R1768" t="s">
        <v>4342</v>
      </c>
      <c r="S1768" t="s">
        <v>82</v>
      </c>
      <c r="T1768" s="1">
        <v>42443</v>
      </c>
      <c r="U1768" s="1">
        <v>42447</v>
      </c>
      <c r="V1768" t="s">
        <v>186</v>
      </c>
      <c r="W1768" s="2">
        <v>43388</v>
      </c>
      <c r="X1768" t="s">
        <v>4343</v>
      </c>
      <c r="Y1768" t="s">
        <v>4344</v>
      </c>
      <c r="Z1768" t="s">
        <v>81</v>
      </c>
      <c r="AA1768" t="s">
        <v>4345</v>
      </c>
      <c r="AB1768" t="s">
        <v>4346</v>
      </c>
      <c r="AC1768" t="s">
        <v>4347</v>
      </c>
      <c r="AD1768" t="s">
        <v>4339</v>
      </c>
      <c r="AE1768" t="s">
        <v>4344</v>
      </c>
      <c r="AF1768" t="s">
        <v>81</v>
      </c>
      <c r="AG1768" t="s">
        <v>4345</v>
      </c>
      <c r="AH1768" t="s">
        <v>4346</v>
      </c>
      <c r="AI1768" t="s">
        <v>4347</v>
      </c>
      <c r="AJ1768" t="s">
        <v>4339</v>
      </c>
      <c r="AK1768" t="s">
        <v>250</v>
      </c>
      <c r="AL1768" t="s">
        <v>82</v>
      </c>
      <c r="AM1768" t="s">
        <v>4339</v>
      </c>
      <c r="AN1768" t="s">
        <v>81</v>
      </c>
      <c r="AO1768" t="s">
        <v>81</v>
      </c>
      <c r="AP1768" t="s">
        <v>351</v>
      </c>
      <c r="AQ1768" t="s">
        <v>25675</v>
      </c>
      <c r="AR1768" t="s">
        <v>25676</v>
      </c>
      <c r="AS1768" t="s">
        <v>25677</v>
      </c>
      <c r="AT1768" t="s">
        <v>25678</v>
      </c>
      <c r="AU1768" t="s">
        <v>197</v>
      </c>
      <c r="AV1768" t="s">
        <v>82</v>
      </c>
      <c r="AW1768" t="s">
        <v>198</v>
      </c>
      <c r="AX1768" t="s">
        <v>81</v>
      </c>
      <c r="AY1768" t="s">
        <v>82</v>
      </c>
      <c r="AZ1768" t="s">
        <v>82</v>
      </c>
      <c r="BA1768" t="s">
        <v>82</v>
      </c>
      <c r="BB1768" t="s">
        <v>82</v>
      </c>
      <c r="BC1768" t="s">
        <v>82</v>
      </c>
      <c r="BD1768" t="s">
        <v>82</v>
      </c>
      <c r="BE1768" t="s">
        <v>82</v>
      </c>
      <c r="BF1768" t="s">
        <v>82</v>
      </c>
      <c r="BG1768" t="s">
        <v>82</v>
      </c>
      <c r="BH1768" t="s">
        <v>82</v>
      </c>
      <c r="BI1768" t="s">
        <v>82</v>
      </c>
      <c r="BJ1768" t="s">
        <v>82</v>
      </c>
      <c r="BK1768" t="s">
        <v>82</v>
      </c>
      <c r="BL1768" t="s">
        <v>82</v>
      </c>
      <c r="BM1768" t="s">
        <v>82</v>
      </c>
      <c r="BN1768" t="s">
        <v>82</v>
      </c>
      <c r="BO1768" t="s">
        <v>82</v>
      </c>
      <c r="BP1768" t="s">
        <v>82</v>
      </c>
      <c r="BQ1768" t="s">
        <v>82</v>
      </c>
    </row>
    <row r="1769" spans="1:69" x14ac:dyDescent="0.2">
      <c r="A1769" s="5">
        <v>0</v>
      </c>
      <c r="B1769" t="s">
        <v>25679</v>
      </c>
      <c r="C1769" t="s">
        <v>25680</v>
      </c>
      <c r="D1769" t="s">
        <v>25681</v>
      </c>
      <c r="E1769" t="s">
        <v>25682</v>
      </c>
      <c r="F1769" t="s">
        <v>700</v>
      </c>
      <c r="G1769" t="s">
        <v>25683</v>
      </c>
      <c r="H1769" s="1">
        <v>43376</v>
      </c>
      <c r="I1769" s="1">
        <v>43405</v>
      </c>
      <c r="J1769" t="b">
        <v>0</v>
      </c>
      <c r="K1769" t="s">
        <v>75</v>
      </c>
      <c r="L1769" t="s">
        <v>82</v>
      </c>
      <c r="M1769" t="s">
        <v>703</v>
      </c>
      <c r="N1769">
        <v>200</v>
      </c>
      <c r="O1769" t="s">
        <v>25684</v>
      </c>
      <c r="P1769" t="s">
        <v>705</v>
      </c>
      <c r="Q1769" t="s">
        <v>25685</v>
      </c>
      <c r="R1769" t="s">
        <v>81</v>
      </c>
      <c r="S1769" t="s">
        <v>82</v>
      </c>
      <c r="T1769" s="1">
        <v>43376</v>
      </c>
      <c r="U1769" s="1">
        <v>43405</v>
      </c>
      <c r="V1769" t="s">
        <v>707</v>
      </c>
      <c r="W1769" s="2">
        <v>43382</v>
      </c>
      <c r="X1769" t="s">
        <v>1905</v>
      </c>
      <c r="Y1769" t="s">
        <v>82</v>
      </c>
      <c r="Z1769" t="s">
        <v>25686</v>
      </c>
      <c r="AA1769" t="s">
        <v>25687</v>
      </c>
      <c r="AB1769" t="s">
        <v>25688</v>
      </c>
      <c r="AC1769" t="s">
        <v>25689</v>
      </c>
      <c r="AD1769" t="s">
        <v>82</v>
      </c>
      <c r="AE1769" t="s">
        <v>82</v>
      </c>
      <c r="AF1769" t="s">
        <v>25686</v>
      </c>
      <c r="AG1769" t="s">
        <v>25687</v>
      </c>
      <c r="AH1769" t="s">
        <v>25688</v>
      </c>
      <c r="AI1769" t="s">
        <v>25689</v>
      </c>
      <c r="AJ1769" t="s">
        <v>82</v>
      </c>
      <c r="AK1769" t="s">
        <v>153</v>
      </c>
      <c r="AL1769" t="s">
        <v>81</v>
      </c>
      <c r="AM1769" t="s">
        <v>25690</v>
      </c>
      <c r="AN1769" t="s">
        <v>81</v>
      </c>
      <c r="AO1769" t="s">
        <v>13161</v>
      </c>
      <c r="AP1769" t="s">
        <v>710</v>
      </c>
      <c r="AQ1769" t="s">
        <v>25691</v>
      </c>
      <c r="AR1769" t="s">
        <v>25692</v>
      </c>
      <c r="AS1769" t="s">
        <v>25693</v>
      </c>
      <c r="AT1769" t="s">
        <v>25694</v>
      </c>
      <c r="AU1769" t="s">
        <v>81</v>
      </c>
      <c r="AV1769" t="s">
        <v>82</v>
      </c>
      <c r="AW1769" t="s">
        <v>82</v>
      </c>
      <c r="AX1769" t="s">
        <v>82</v>
      </c>
      <c r="AY1769" t="s">
        <v>82</v>
      </c>
      <c r="AZ1769" t="s">
        <v>82</v>
      </c>
      <c r="BA1769" t="s">
        <v>82</v>
      </c>
      <c r="BB1769" t="s">
        <v>82</v>
      </c>
      <c r="BC1769" t="s">
        <v>82</v>
      </c>
      <c r="BD1769" t="s">
        <v>82</v>
      </c>
      <c r="BE1769" t="s">
        <v>82</v>
      </c>
      <c r="BF1769" t="s">
        <v>82</v>
      </c>
      <c r="BG1769" t="s">
        <v>82</v>
      </c>
      <c r="BH1769" t="s">
        <v>82</v>
      </c>
      <c r="BI1769" t="s">
        <v>82</v>
      </c>
      <c r="BJ1769" t="s">
        <v>82</v>
      </c>
      <c r="BK1769" t="s">
        <v>82</v>
      </c>
      <c r="BL1769" t="s">
        <v>82</v>
      </c>
      <c r="BM1769" t="s">
        <v>82</v>
      </c>
      <c r="BN1769" t="s">
        <v>82</v>
      </c>
      <c r="BO1769" t="s">
        <v>82</v>
      </c>
      <c r="BP1769" t="s">
        <v>82</v>
      </c>
      <c r="BQ1769" t="s">
        <v>82</v>
      </c>
    </row>
    <row r="1770" spans="1:69" x14ac:dyDescent="0.2">
      <c r="A1770" s="5">
        <v>1</v>
      </c>
      <c r="B1770" t="s">
        <v>22539</v>
      </c>
      <c r="C1770" t="s">
        <v>25695</v>
      </c>
      <c r="D1770" t="s">
        <v>22541</v>
      </c>
      <c r="E1770" t="s">
        <v>22542</v>
      </c>
      <c r="F1770" t="s">
        <v>178</v>
      </c>
      <c r="G1770" t="s">
        <v>25696</v>
      </c>
      <c r="H1770" s="1">
        <v>43304</v>
      </c>
      <c r="I1770" s="1">
        <v>43391</v>
      </c>
      <c r="J1770" t="b">
        <v>0</v>
      </c>
      <c r="K1770" t="s">
        <v>180</v>
      </c>
      <c r="L1770" t="s">
        <v>25697</v>
      </c>
      <c r="M1770" t="s">
        <v>182</v>
      </c>
      <c r="N1770">
        <v>12000</v>
      </c>
      <c r="O1770" t="s">
        <v>13445</v>
      </c>
      <c r="P1770" t="s">
        <v>22545</v>
      </c>
      <c r="Q1770" t="s">
        <v>22546</v>
      </c>
      <c r="R1770" t="s">
        <v>81</v>
      </c>
      <c r="S1770" t="s">
        <v>82</v>
      </c>
      <c r="T1770" s="1">
        <v>43304</v>
      </c>
      <c r="U1770" s="1">
        <v>43391</v>
      </c>
      <c r="V1770" t="s">
        <v>186</v>
      </c>
      <c r="W1770" s="2">
        <v>43815</v>
      </c>
      <c r="X1770" t="s">
        <v>25698</v>
      </c>
      <c r="Y1770" t="s">
        <v>13450</v>
      </c>
      <c r="Z1770" t="s">
        <v>81</v>
      </c>
      <c r="AA1770" t="s">
        <v>22548</v>
      </c>
      <c r="AB1770" t="s">
        <v>13452</v>
      </c>
      <c r="AC1770">
        <f>1418658-9393378</f>
        <v>-7974720</v>
      </c>
      <c r="AD1770" t="s">
        <v>13454</v>
      </c>
      <c r="AE1770" t="s">
        <v>13450</v>
      </c>
      <c r="AF1770" t="s">
        <v>81</v>
      </c>
      <c r="AG1770" t="s">
        <v>22548</v>
      </c>
      <c r="AH1770" t="s">
        <v>13452</v>
      </c>
      <c r="AI1770">
        <f>1418658-9393378</f>
        <v>-7974720</v>
      </c>
      <c r="AJ1770" t="s">
        <v>13454</v>
      </c>
      <c r="AK1770" t="s">
        <v>250</v>
      </c>
      <c r="AL1770" t="s">
        <v>82</v>
      </c>
      <c r="AM1770" t="s">
        <v>13454</v>
      </c>
      <c r="AN1770" t="s">
        <v>81</v>
      </c>
      <c r="AO1770" t="s">
        <v>81</v>
      </c>
      <c r="AP1770" t="s">
        <v>192</v>
      </c>
      <c r="AQ1770" t="s">
        <v>25699</v>
      </c>
      <c r="AR1770" t="s">
        <v>25700</v>
      </c>
      <c r="AS1770" t="s">
        <v>25701</v>
      </c>
      <c r="AT1770" t="s">
        <v>25702</v>
      </c>
      <c r="AU1770" t="s">
        <v>197</v>
      </c>
      <c r="AV1770" t="s">
        <v>82</v>
      </c>
      <c r="AW1770" t="s">
        <v>198</v>
      </c>
      <c r="AX1770" t="s">
        <v>81</v>
      </c>
      <c r="AY1770" t="s">
        <v>81</v>
      </c>
      <c r="AZ1770" t="s">
        <v>22539</v>
      </c>
      <c r="BA1770" t="s">
        <v>82</v>
      </c>
      <c r="BB1770" s="1">
        <v>1</v>
      </c>
      <c r="BC1770" t="s">
        <v>199</v>
      </c>
      <c r="BD1770" t="s">
        <v>199</v>
      </c>
      <c r="BE1770" t="s">
        <v>199</v>
      </c>
      <c r="BF1770" t="s">
        <v>199</v>
      </c>
      <c r="BG1770" t="s">
        <v>81</v>
      </c>
      <c r="BH1770" t="s">
        <v>81</v>
      </c>
      <c r="BI1770" t="s">
        <v>81</v>
      </c>
      <c r="BJ1770" t="s">
        <v>82</v>
      </c>
      <c r="BK1770" t="s">
        <v>82</v>
      </c>
      <c r="BL1770" t="s">
        <v>200</v>
      </c>
      <c r="BM1770" t="s">
        <v>201</v>
      </c>
      <c r="BN1770" t="s">
        <v>81</v>
      </c>
      <c r="BO1770" t="s">
        <v>81</v>
      </c>
      <c r="BP1770" t="s">
        <v>81</v>
      </c>
      <c r="BQ1770" t="s">
        <v>81</v>
      </c>
    </row>
    <row r="1771" spans="1:69" x14ac:dyDescent="0.2">
      <c r="A1771" s="5">
        <v>0</v>
      </c>
      <c r="B1771" t="s">
        <v>25703</v>
      </c>
      <c r="C1771" t="s">
        <v>25704</v>
      </c>
      <c r="D1771" t="s">
        <v>25705</v>
      </c>
      <c r="E1771" t="s">
        <v>25703</v>
      </c>
      <c r="F1771" t="s">
        <v>620</v>
      </c>
      <c r="G1771" t="s">
        <v>25706</v>
      </c>
      <c r="H1771" s="1">
        <v>43643</v>
      </c>
      <c r="I1771" s="1">
        <v>43647</v>
      </c>
      <c r="J1771" t="b">
        <v>0</v>
      </c>
      <c r="K1771" t="s">
        <v>622</v>
      </c>
      <c r="L1771" t="s">
        <v>12481</v>
      </c>
      <c r="M1771" t="s">
        <v>90</v>
      </c>
      <c r="N1771">
        <v>40</v>
      </c>
      <c r="O1771" t="s">
        <v>25707</v>
      </c>
      <c r="P1771" t="s">
        <v>626</v>
      </c>
      <c r="Q1771" t="s">
        <v>25708</v>
      </c>
      <c r="R1771" t="s">
        <v>81</v>
      </c>
      <c r="S1771" t="s">
        <v>82</v>
      </c>
      <c r="T1771" s="1">
        <v>43643</v>
      </c>
      <c r="U1771" s="1">
        <v>43647</v>
      </c>
      <c r="V1771" t="s">
        <v>628</v>
      </c>
      <c r="W1771" s="2">
        <v>44137</v>
      </c>
      <c r="X1771" t="s">
        <v>25709</v>
      </c>
      <c r="Y1771" t="s">
        <v>25710</v>
      </c>
      <c r="Z1771" t="s">
        <v>25711</v>
      </c>
      <c r="AA1771" t="s">
        <v>25712</v>
      </c>
      <c r="AB1771" t="s">
        <v>25713</v>
      </c>
      <c r="AC1771" t="s">
        <v>25714</v>
      </c>
      <c r="AD1771" t="s">
        <v>25707</v>
      </c>
      <c r="AE1771" t="s">
        <v>25710</v>
      </c>
      <c r="AF1771" t="s">
        <v>25711</v>
      </c>
      <c r="AG1771" t="s">
        <v>25712</v>
      </c>
      <c r="AH1771" t="s">
        <v>25713</v>
      </c>
      <c r="AI1771" t="s">
        <v>25714</v>
      </c>
      <c r="AJ1771" t="s">
        <v>25707</v>
      </c>
      <c r="AK1771" t="s">
        <v>212</v>
      </c>
      <c r="AL1771" t="s">
        <v>82</v>
      </c>
      <c r="AM1771" t="s">
        <v>25715</v>
      </c>
      <c r="AN1771" t="s">
        <v>154</v>
      </c>
      <c r="AO1771" t="s">
        <v>637</v>
      </c>
      <c r="AP1771" t="s">
        <v>638</v>
      </c>
      <c r="AQ1771" t="s">
        <v>25716</v>
      </c>
      <c r="AR1771" t="s">
        <v>25717</v>
      </c>
      <c r="AS1771" t="s">
        <v>25718</v>
      </c>
      <c r="AT1771" t="s">
        <v>25719</v>
      </c>
      <c r="AU1771" t="s">
        <v>81</v>
      </c>
      <c r="AV1771" t="s">
        <v>82</v>
      </c>
      <c r="AW1771" t="s">
        <v>81</v>
      </c>
      <c r="AX1771" t="s">
        <v>81</v>
      </c>
      <c r="AY1771" t="s">
        <v>81</v>
      </c>
      <c r="AZ1771" t="s">
        <v>81</v>
      </c>
      <c r="BA1771" t="s">
        <v>82</v>
      </c>
      <c r="BB1771" s="1">
        <v>1</v>
      </c>
      <c r="BC1771" t="s">
        <v>81</v>
      </c>
      <c r="BD1771" t="s">
        <v>81</v>
      </c>
      <c r="BE1771" t="s">
        <v>81</v>
      </c>
      <c r="BF1771" t="s">
        <v>81</v>
      </c>
      <c r="BG1771" t="s">
        <v>81</v>
      </c>
      <c r="BH1771" t="s">
        <v>81</v>
      </c>
      <c r="BI1771" t="s">
        <v>81</v>
      </c>
      <c r="BJ1771" t="s">
        <v>82</v>
      </c>
      <c r="BK1771" t="s">
        <v>82</v>
      </c>
      <c r="BL1771" t="s">
        <v>644</v>
      </c>
      <c r="BM1771" t="s">
        <v>12801</v>
      </c>
      <c r="BN1771" t="s">
        <v>81</v>
      </c>
      <c r="BO1771" t="s">
        <v>25720</v>
      </c>
      <c r="BP1771" t="s">
        <v>81</v>
      </c>
      <c r="BQ1771" t="s">
        <v>81</v>
      </c>
    </row>
    <row r="1772" spans="1:69" x14ac:dyDescent="0.2">
      <c r="A1772" s="5">
        <v>0</v>
      </c>
      <c r="B1772" t="s">
        <v>25721</v>
      </c>
      <c r="C1772" t="s">
        <v>25722</v>
      </c>
      <c r="D1772" t="s">
        <v>25723</v>
      </c>
      <c r="E1772" t="s">
        <v>25721</v>
      </c>
      <c r="F1772" t="s">
        <v>73</v>
      </c>
      <c r="G1772" t="s">
        <v>25724</v>
      </c>
      <c r="H1772" s="1">
        <v>42589</v>
      </c>
      <c r="I1772" s="1">
        <v>42583</v>
      </c>
      <c r="J1772" t="b">
        <v>1</v>
      </c>
      <c r="K1772" t="s">
        <v>75</v>
      </c>
      <c r="L1772" t="s">
        <v>267</v>
      </c>
      <c r="M1772" t="s">
        <v>90</v>
      </c>
      <c r="N1772">
        <v>114</v>
      </c>
      <c r="O1772" t="s">
        <v>10990</v>
      </c>
      <c r="P1772" t="s">
        <v>103</v>
      </c>
      <c r="Q1772" t="s">
        <v>2793</v>
      </c>
      <c r="R1772" t="s">
        <v>81</v>
      </c>
      <c r="S1772" t="s">
        <v>82</v>
      </c>
      <c r="T1772" s="1">
        <v>42589</v>
      </c>
      <c r="U1772" s="3">
        <v>42583</v>
      </c>
      <c r="V1772" t="s">
        <v>411</v>
      </c>
      <c r="W1772" s="2">
        <v>43836</v>
      </c>
      <c r="X1772">
        <v>690</v>
      </c>
      <c r="Y1772" t="s">
        <v>81</v>
      </c>
      <c r="Z1772" t="s">
        <v>25725</v>
      </c>
      <c r="AA1772" t="s">
        <v>82</v>
      </c>
      <c r="AB1772" t="s">
        <v>25726</v>
      </c>
      <c r="AC1772">
        <f>82-2-2072-2228</f>
        <v>-4220</v>
      </c>
      <c r="AD1772" t="s">
        <v>82</v>
      </c>
      <c r="AE1772" t="s">
        <v>81</v>
      </c>
      <c r="AF1772" t="s">
        <v>25725</v>
      </c>
      <c r="AG1772" t="s">
        <v>82</v>
      </c>
      <c r="AH1772" t="s">
        <v>25726</v>
      </c>
      <c r="AI1772">
        <f>82-2-2072-2228</f>
        <v>-4220</v>
      </c>
      <c r="AJ1772" t="s">
        <v>82</v>
      </c>
      <c r="AK1772" t="s">
        <v>296</v>
      </c>
      <c r="AL1772" t="s">
        <v>82</v>
      </c>
      <c r="AM1772" t="s">
        <v>88</v>
      </c>
      <c r="AN1772" t="s">
        <v>154</v>
      </c>
      <c r="AO1772" t="s">
        <v>90</v>
      </c>
      <c r="AP1772" t="s">
        <v>91</v>
      </c>
      <c r="AQ1772" t="s">
        <v>25727</v>
      </c>
      <c r="AR1772" t="s">
        <v>82</v>
      </c>
      <c r="AS1772" t="s">
        <v>25728</v>
      </c>
      <c r="AT1772" t="s">
        <v>25729</v>
      </c>
      <c r="AU1772" t="s">
        <v>81</v>
      </c>
      <c r="AV1772" t="s">
        <v>82</v>
      </c>
      <c r="AW1772" t="s">
        <v>82</v>
      </c>
      <c r="AX1772" t="s">
        <v>82</v>
      </c>
      <c r="AY1772" t="s">
        <v>82</v>
      </c>
      <c r="AZ1772" t="s">
        <v>82</v>
      </c>
      <c r="BA1772" t="s">
        <v>82</v>
      </c>
      <c r="BB1772" t="s">
        <v>82</v>
      </c>
      <c r="BC1772" t="s">
        <v>82</v>
      </c>
      <c r="BD1772" t="s">
        <v>82</v>
      </c>
      <c r="BE1772" t="s">
        <v>82</v>
      </c>
      <c r="BF1772" t="s">
        <v>82</v>
      </c>
      <c r="BG1772" t="s">
        <v>82</v>
      </c>
      <c r="BH1772" t="s">
        <v>82</v>
      </c>
      <c r="BI1772" t="s">
        <v>82</v>
      </c>
      <c r="BJ1772" t="s">
        <v>82</v>
      </c>
      <c r="BK1772" t="s">
        <v>82</v>
      </c>
      <c r="BL1772" t="s">
        <v>82</v>
      </c>
      <c r="BM1772" t="s">
        <v>82</v>
      </c>
      <c r="BN1772" t="s">
        <v>82</v>
      </c>
      <c r="BO1772" t="s">
        <v>82</v>
      </c>
      <c r="BP1772" t="s">
        <v>82</v>
      </c>
      <c r="BQ1772" t="s">
        <v>82</v>
      </c>
    </row>
    <row r="1773" spans="1:69" x14ac:dyDescent="0.2">
      <c r="A1773" s="5">
        <v>0</v>
      </c>
      <c r="B1773" t="s">
        <v>81</v>
      </c>
      <c r="C1773" t="s">
        <v>25730</v>
      </c>
      <c r="D1773" t="s">
        <v>25731</v>
      </c>
      <c r="E1773" t="s">
        <v>25732</v>
      </c>
      <c r="F1773" t="s">
        <v>120</v>
      </c>
      <c r="G1773" t="s">
        <v>25733</v>
      </c>
      <c r="H1773" s="1">
        <v>42704</v>
      </c>
      <c r="I1773" s="1">
        <v>42705</v>
      </c>
      <c r="J1773" t="b">
        <v>0</v>
      </c>
      <c r="K1773" t="s">
        <v>75</v>
      </c>
      <c r="L1773" t="s">
        <v>329</v>
      </c>
      <c r="M1773" t="s">
        <v>1830</v>
      </c>
      <c r="N1773">
        <v>50</v>
      </c>
      <c r="O1773" t="s">
        <v>25734</v>
      </c>
      <c r="P1773" t="s">
        <v>125</v>
      </c>
      <c r="Q1773" t="s">
        <v>366</v>
      </c>
      <c r="R1773" t="s">
        <v>81</v>
      </c>
      <c r="S1773" t="s">
        <v>82</v>
      </c>
      <c r="T1773" s="1">
        <v>42704</v>
      </c>
      <c r="U1773" s="1">
        <v>42705</v>
      </c>
      <c r="V1773" t="s">
        <v>127</v>
      </c>
      <c r="W1773" s="2">
        <v>43557</v>
      </c>
      <c r="X1773" t="s">
        <v>82</v>
      </c>
      <c r="Y1773" t="s">
        <v>82</v>
      </c>
      <c r="Z1773" t="s">
        <v>82</v>
      </c>
      <c r="AA1773" t="s">
        <v>82</v>
      </c>
      <c r="AB1773" t="s">
        <v>82</v>
      </c>
      <c r="AC1773" t="s">
        <v>82</v>
      </c>
      <c r="AD1773" t="s">
        <v>82</v>
      </c>
      <c r="AE1773" t="s">
        <v>82</v>
      </c>
      <c r="AF1773" t="s">
        <v>82</v>
      </c>
      <c r="AG1773" t="s">
        <v>82</v>
      </c>
      <c r="AH1773" t="s">
        <v>82</v>
      </c>
      <c r="AI1773" t="s">
        <v>82</v>
      </c>
      <c r="AJ1773" t="s">
        <v>82</v>
      </c>
      <c r="AK1773" t="s">
        <v>128</v>
      </c>
      <c r="AL1773" t="s">
        <v>82</v>
      </c>
      <c r="AM1773" t="s">
        <v>5619</v>
      </c>
      <c r="AN1773" t="s">
        <v>335</v>
      </c>
      <c r="AO1773" t="s">
        <v>123</v>
      </c>
      <c r="AP1773" t="s">
        <v>132</v>
      </c>
      <c r="AQ1773" t="s">
        <v>25735</v>
      </c>
      <c r="AR1773" t="s">
        <v>25736</v>
      </c>
      <c r="AS1773" t="s">
        <v>25737</v>
      </c>
      <c r="AT1773" t="s">
        <v>82</v>
      </c>
      <c r="AU1773" t="s">
        <v>81</v>
      </c>
      <c r="AV1773" t="s">
        <v>82</v>
      </c>
      <c r="AW1773" t="s">
        <v>81</v>
      </c>
      <c r="AX1773" t="s">
        <v>81</v>
      </c>
      <c r="AY1773" t="s">
        <v>81</v>
      </c>
      <c r="AZ1773" t="s">
        <v>81</v>
      </c>
      <c r="BA1773" t="s">
        <v>82</v>
      </c>
      <c r="BB1773" s="1">
        <v>1</v>
      </c>
      <c r="BC1773" t="s">
        <v>81</v>
      </c>
      <c r="BD1773" t="s">
        <v>81</v>
      </c>
      <c r="BE1773" t="s">
        <v>81</v>
      </c>
      <c r="BF1773" t="s">
        <v>81</v>
      </c>
      <c r="BG1773" t="s">
        <v>81</v>
      </c>
      <c r="BH1773" t="s">
        <v>81</v>
      </c>
      <c r="BI1773" t="s">
        <v>81</v>
      </c>
      <c r="BJ1773" t="s">
        <v>82</v>
      </c>
      <c r="BK1773" t="s">
        <v>82</v>
      </c>
      <c r="BL1773" t="s">
        <v>81</v>
      </c>
      <c r="BM1773" t="s">
        <v>137</v>
      </c>
      <c r="BN1773" t="s">
        <v>81</v>
      </c>
      <c r="BO1773" t="s">
        <v>81</v>
      </c>
      <c r="BP1773" t="s">
        <v>81</v>
      </c>
      <c r="BQ1773" t="s">
        <v>81</v>
      </c>
    </row>
    <row r="1774" spans="1:69" x14ac:dyDescent="0.2">
      <c r="A1774" s="5">
        <v>0</v>
      </c>
      <c r="B1774" t="s">
        <v>25738</v>
      </c>
      <c r="C1774" t="s">
        <v>25739</v>
      </c>
      <c r="D1774" t="s">
        <v>25740</v>
      </c>
      <c r="E1774" t="s">
        <v>25738</v>
      </c>
      <c r="F1774" t="s">
        <v>73</v>
      </c>
      <c r="G1774" t="s">
        <v>25741</v>
      </c>
      <c r="H1774" s="1">
        <v>43788</v>
      </c>
      <c r="I1774" s="1">
        <v>43132</v>
      </c>
      <c r="J1774" t="b">
        <v>0</v>
      </c>
      <c r="K1774" t="s">
        <v>75</v>
      </c>
      <c r="L1774" t="s">
        <v>419</v>
      </c>
      <c r="M1774" t="s">
        <v>90</v>
      </c>
      <c r="N1774">
        <v>22</v>
      </c>
      <c r="O1774" t="s">
        <v>1272</v>
      </c>
      <c r="P1774" t="s">
        <v>449</v>
      </c>
      <c r="Q1774" t="s">
        <v>25742</v>
      </c>
      <c r="R1774" t="s">
        <v>81</v>
      </c>
      <c r="S1774">
        <v>1</v>
      </c>
      <c r="T1774" s="1">
        <v>43788</v>
      </c>
      <c r="U1774" t="s">
        <v>1012</v>
      </c>
      <c r="V1774" t="s">
        <v>146</v>
      </c>
      <c r="W1774" s="2">
        <v>43794</v>
      </c>
      <c r="X1774" t="s">
        <v>25743</v>
      </c>
      <c r="Y1774" t="s">
        <v>82</v>
      </c>
      <c r="Z1774" t="s">
        <v>82</v>
      </c>
      <c r="AA1774" t="s">
        <v>82</v>
      </c>
      <c r="AB1774" t="s">
        <v>82</v>
      </c>
      <c r="AC1774" t="s">
        <v>82</v>
      </c>
      <c r="AD1774" t="s">
        <v>82</v>
      </c>
      <c r="AE1774" t="s">
        <v>82</v>
      </c>
      <c r="AF1774" t="s">
        <v>82</v>
      </c>
      <c r="AG1774" t="s">
        <v>82</v>
      </c>
      <c r="AH1774" t="s">
        <v>82</v>
      </c>
      <c r="AI1774" t="s">
        <v>82</v>
      </c>
      <c r="AJ1774" t="s">
        <v>82</v>
      </c>
      <c r="AK1774" t="s">
        <v>110</v>
      </c>
      <c r="AL1774" t="s">
        <v>82</v>
      </c>
      <c r="AM1774" t="s">
        <v>88</v>
      </c>
      <c r="AN1774" t="s">
        <v>456</v>
      </c>
      <c r="AO1774" t="s">
        <v>90</v>
      </c>
      <c r="AP1774" t="s">
        <v>91</v>
      </c>
      <c r="AQ1774" t="s">
        <v>25744</v>
      </c>
      <c r="AR1774" t="s">
        <v>82</v>
      </c>
      <c r="AS1774" t="s">
        <v>25745</v>
      </c>
      <c r="AT1774" t="s">
        <v>25746</v>
      </c>
      <c r="AU1774" t="s">
        <v>81</v>
      </c>
      <c r="AV1774" t="s">
        <v>82</v>
      </c>
      <c r="AW1774" t="s">
        <v>82</v>
      </c>
      <c r="AX1774" t="s">
        <v>82</v>
      </c>
      <c r="AY1774" t="s">
        <v>82</v>
      </c>
      <c r="AZ1774" t="s">
        <v>82</v>
      </c>
      <c r="BA1774" t="s">
        <v>82</v>
      </c>
      <c r="BB1774" t="s">
        <v>82</v>
      </c>
      <c r="BC1774" t="s">
        <v>82</v>
      </c>
      <c r="BD1774" t="s">
        <v>82</v>
      </c>
      <c r="BE1774" t="s">
        <v>82</v>
      </c>
      <c r="BF1774" t="s">
        <v>82</v>
      </c>
      <c r="BG1774" t="s">
        <v>82</v>
      </c>
      <c r="BH1774" t="s">
        <v>82</v>
      </c>
      <c r="BI1774" t="s">
        <v>82</v>
      </c>
      <c r="BJ1774" t="s">
        <v>82</v>
      </c>
      <c r="BK1774" t="s">
        <v>82</v>
      </c>
      <c r="BL1774" t="s">
        <v>82</v>
      </c>
      <c r="BM1774" t="s">
        <v>82</v>
      </c>
      <c r="BN1774" t="s">
        <v>82</v>
      </c>
      <c r="BO1774" t="s">
        <v>82</v>
      </c>
      <c r="BP1774" t="s">
        <v>82</v>
      </c>
      <c r="BQ1774" t="s">
        <v>82</v>
      </c>
    </row>
    <row r="1775" spans="1:69" x14ac:dyDescent="0.2">
      <c r="A1775" s="5">
        <v>1</v>
      </c>
      <c r="B1775" t="s">
        <v>25747</v>
      </c>
      <c r="C1775" t="s">
        <v>25748</v>
      </c>
      <c r="D1775" t="s">
        <v>25749</v>
      </c>
      <c r="E1775" t="s">
        <v>25750</v>
      </c>
      <c r="F1775" t="s">
        <v>73</v>
      </c>
      <c r="G1775" t="s">
        <v>25751</v>
      </c>
      <c r="H1775" s="1">
        <v>43297</v>
      </c>
      <c r="I1775" s="1">
        <v>43311</v>
      </c>
      <c r="J1775" t="b">
        <v>0</v>
      </c>
      <c r="K1775" t="s">
        <v>75</v>
      </c>
      <c r="L1775" t="s">
        <v>518</v>
      </c>
      <c r="M1775" t="s">
        <v>538</v>
      </c>
      <c r="N1775">
        <v>366</v>
      </c>
      <c r="O1775" t="s">
        <v>25752</v>
      </c>
      <c r="P1775" t="s">
        <v>79</v>
      </c>
      <c r="Q1775" t="s">
        <v>366</v>
      </c>
      <c r="R1775" t="s">
        <v>81</v>
      </c>
      <c r="S1775" t="s">
        <v>82</v>
      </c>
      <c r="T1775" s="1">
        <v>43297</v>
      </c>
      <c r="U1775" t="s">
        <v>16950</v>
      </c>
      <c r="V1775" t="s">
        <v>605</v>
      </c>
      <c r="W1775" s="2">
        <v>43899</v>
      </c>
      <c r="X1775" t="s">
        <v>25753</v>
      </c>
      <c r="Y1775" t="s">
        <v>82</v>
      </c>
      <c r="Z1775" t="s">
        <v>82</v>
      </c>
      <c r="AA1775" t="s">
        <v>82</v>
      </c>
      <c r="AB1775" t="s">
        <v>82</v>
      </c>
      <c r="AC1775" t="s">
        <v>82</v>
      </c>
      <c r="AD1775" t="s">
        <v>82</v>
      </c>
      <c r="AE1775" t="s">
        <v>82</v>
      </c>
      <c r="AF1775" t="s">
        <v>82</v>
      </c>
      <c r="AG1775" t="s">
        <v>82</v>
      </c>
      <c r="AH1775" t="s">
        <v>82</v>
      </c>
      <c r="AI1775" t="s">
        <v>82</v>
      </c>
      <c r="AJ1775" t="s">
        <v>82</v>
      </c>
      <c r="AK1775" t="s">
        <v>86</v>
      </c>
      <c r="AL1775" t="s">
        <v>934</v>
      </c>
      <c r="AM1775" t="s">
        <v>88</v>
      </c>
      <c r="AN1775" t="s">
        <v>154</v>
      </c>
      <c r="AO1775" t="s">
        <v>14929</v>
      </c>
      <c r="AP1775" t="s">
        <v>91</v>
      </c>
      <c r="AQ1775" t="s">
        <v>25754</v>
      </c>
      <c r="AR1775" t="s">
        <v>82</v>
      </c>
      <c r="AS1775" t="s">
        <v>25755</v>
      </c>
      <c r="AT1775" t="s">
        <v>82</v>
      </c>
      <c r="AU1775" t="s">
        <v>81</v>
      </c>
      <c r="AV1775" t="s">
        <v>82</v>
      </c>
      <c r="AW1775" t="s">
        <v>82</v>
      </c>
      <c r="AX1775" t="s">
        <v>82</v>
      </c>
      <c r="AY1775" t="s">
        <v>82</v>
      </c>
      <c r="AZ1775" t="s">
        <v>82</v>
      </c>
      <c r="BA1775" t="s">
        <v>82</v>
      </c>
      <c r="BB1775" t="s">
        <v>82</v>
      </c>
      <c r="BC1775" t="s">
        <v>82</v>
      </c>
      <c r="BD1775" t="s">
        <v>82</v>
      </c>
      <c r="BE1775" t="s">
        <v>82</v>
      </c>
      <c r="BF1775" t="s">
        <v>82</v>
      </c>
      <c r="BG1775" t="s">
        <v>82</v>
      </c>
      <c r="BH1775" t="s">
        <v>82</v>
      </c>
      <c r="BI1775" t="s">
        <v>82</v>
      </c>
      <c r="BJ1775" t="s">
        <v>82</v>
      </c>
      <c r="BK1775" t="s">
        <v>82</v>
      </c>
      <c r="BL1775" t="s">
        <v>82</v>
      </c>
      <c r="BM1775" t="s">
        <v>82</v>
      </c>
      <c r="BN1775" t="s">
        <v>82</v>
      </c>
      <c r="BO1775" t="s">
        <v>82</v>
      </c>
      <c r="BP1775" t="s">
        <v>82</v>
      </c>
      <c r="BQ1775" t="s">
        <v>82</v>
      </c>
    </row>
    <row r="1776" spans="1:69" x14ac:dyDescent="0.2">
      <c r="A1776" s="5">
        <v>1</v>
      </c>
      <c r="B1776" t="s">
        <v>23822</v>
      </c>
      <c r="C1776" t="s">
        <v>23823</v>
      </c>
      <c r="D1776" t="s">
        <v>8398</v>
      </c>
      <c r="E1776" t="s">
        <v>8399</v>
      </c>
      <c r="F1776" t="s">
        <v>178</v>
      </c>
      <c r="G1776" t="s">
        <v>23826</v>
      </c>
      <c r="H1776" s="1">
        <v>43313</v>
      </c>
      <c r="I1776" s="1">
        <v>43326</v>
      </c>
      <c r="J1776" t="b">
        <v>0</v>
      </c>
      <c r="K1776" t="s">
        <v>180</v>
      </c>
      <c r="L1776" t="s">
        <v>25756</v>
      </c>
      <c r="M1776" t="s">
        <v>723</v>
      </c>
      <c r="N1776">
        <v>110</v>
      </c>
      <c r="O1776" t="s">
        <v>25757</v>
      </c>
      <c r="P1776" t="s">
        <v>23824</v>
      </c>
      <c r="Q1776" t="s">
        <v>25758</v>
      </c>
      <c r="R1776" t="s">
        <v>8405</v>
      </c>
      <c r="S1776" t="s">
        <v>82</v>
      </c>
      <c r="T1776" s="1">
        <v>43313</v>
      </c>
      <c r="U1776" s="1">
        <v>43326</v>
      </c>
      <c r="V1776" t="s">
        <v>186</v>
      </c>
      <c r="W1776" s="2">
        <v>43332</v>
      </c>
      <c r="X1776" t="s">
        <v>25759</v>
      </c>
      <c r="Y1776" t="s">
        <v>25760</v>
      </c>
      <c r="Z1776" t="s">
        <v>81</v>
      </c>
      <c r="AA1776" t="s">
        <v>25761</v>
      </c>
      <c r="AB1776" t="s">
        <v>25762</v>
      </c>
      <c r="AC1776">
        <v>31243619086</v>
      </c>
      <c r="AD1776" t="s">
        <v>25757</v>
      </c>
      <c r="AE1776" t="s">
        <v>25760</v>
      </c>
      <c r="AF1776" t="s">
        <v>81</v>
      </c>
      <c r="AG1776" t="s">
        <v>25761</v>
      </c>
      <c r="AH1776" t="s">
        <v>25762</v>
      </c>
      <c r="AI1776">
        <v>31243619086</v>
      </c>
      <c r="AJ1776" t="s">
        <v>25757</v>
      </c>
      <c r="AK1776" t="s">
        <v>191</v>
      </c>
      <c r="AL1776" t="s">
        <v>82</v>
      </c>
      <c r="AM1776" t="s">
        <v>25763</v>
      </c>
      <c r="AN1776" t="s">
        <v>81</v>
      </c>
      <c r="AO1776" t="s">
        <v>81</v>
      </c>
      <c r="AP1776" t="s">
        <v>351</v>
      </c>
      <c r="AQ1776" t="s">
        <v>25764</v>
      </c>
      <c r="AR1776" t="s">
        <v>25765</v>
      </c>
      <c r="AS1776" t="s">
        <v>25766</v>
      </c>
      <c r="AT1776" t="s">
        <v>25767</v>
      </c>
      <c r="AU1776" t="s">
        <v>197</v>
      </c>
      <c r="AV1776" t="s">
        <v>82</v>
      </c>
      <c r="AW1776" t="s">
        <v>198</v>
      </c>
      <c r="AX1776" t="s">
        <v>81</v>
      </c>
      <c r="AY1776" t="s">
        <v>82</v>
      </c>
      <c r="AZ1776" t="s">
        <v>82</v>
      </c>
      <c r="BA1776" t="s">
        <v>82</v>
      </c>
      <c r="BB1776" t="s">
        <v>82</v>
      </c>
      <c r="BC1776" t="s">
        <v>82</v>
      </c>
      <c r="BD1776" t="s">
        <v>82</v>
      </c>
      <c r="BE1776" t="s">
        <v>82</v>
      </c>
      <c r="BF1776" t="s">
        <v>82</v>
      </c>
      <c r="BG1776" t="s">
        <v>82</v>
      </c>
      <c r="BH1776" t="s">
        <v>82</v>
      </c>
      <c r="BI1776" t="s">
        <v>82</v>
      </c>
      <c r="BJ1776" t="s">
        <v>82</v>
      </c>
      <c r="BK1776" t="s">
        <v>82</v>
      </c>
      <c r="BL1776" t="s">
        <v>82</v>
      </c>
      <c r="BM1776" t="s">
        <v>82</v>
      </c>
      <c r="BN1776" t="s">
        <v>82</v>
      </c>
      <c r="BO1776" t="s">
        <v>82</v>
      </c>
      <c r="BP1776" t="s">
        <v>82</v>
      </c>
      <c r="BQ1776" t="s">
        <v>82</v>
      </c>
    </row>
    <row r="1777" spans="1:69" x14ac:dyDescent="0.2">
      <c r="A1777" s="5">
        <v>1</v>
      </c>
      <c r="B1777" t="s">
        <v>25768</v>
      </c>
      <c r="C1777" t="s">
        <v>25769</v>
      </c>
      <c r="D1777" t="s">
        <v>25770</v>
      </c>
      <c r="E1777" t="s">
        <v>25771</v>
      </c>
      <c r="F1777" t="s">
        <v>73</v>
      </c>
      <c r="G1777" t="s">
        <v>25772</v>
      </c>
      <c r="H1777" s="1">
        <v>43005</v>
      </c>
      <c r="I1777" s="1">
        <v>43009</v>
      </c>
      <c r="J1777" t="b">
        <v>0</v>
      </c>
      <c r="K1777" t="s">
        <v>75</v>
      </c>
      <c r="L1777" t="s">
        <v>100</v>
      </c>
      <c r="M1777" t="s">
        <v>90</v>
      </c>
      <c r="N1777">
        <v>100</v>
      </c>
      <c r="O1777" t="s">
        <v>3892</v>
      </c>
      <c r="P1777" t="s">
        <v>4021</v>
      </c>
      <c r="Q1777" t="s">
        <v>25773</v>
      </c>
      <c r="R1777" t="s">
        <v>81</v>
      </c>
      <c r="S1777" t="s">
        <v>82</v>
      </c>
      <c r="T1777" s="1">
        <v>43005</v>
      </c>
      <c r="U1777" t="s">
        <v>3894</v>
      </c>
      <c r="V1777" t="s">
        <v>168</v>
      </c>
      <c r="W1777" s="2">
        <v>43085</v>
      </c>
      <c r="X1777">
        <v>201733</v>
      </c>
      <c r="Y1777" t="s">
        <v>505</v>
      </c>
      <c r="Z1777" t="s">
        <v>25774</v>
      </c>
      <c r="AA1777" t="s">
        <v>82</v>
      </c>
      <c r="AB1777" t="s">
        <v>25775</v>
      </c>
      <c r="AC1777" t="s">
        <v>25776</v>
      </c>
      <c r="AD1777" t="s">
        <v>21417</v>
      </c>
      <c r="AE1777" t="s">
        <v>505</v>
      </c>
      <c r="AF1777" t="s">
        <v>25774</v>
      </c>
      <c r="AG1777" t="s">
        <v>82</v>
      </c>
      <c r="AH1777" t="s">
        <v>25775</v>
      </c>
      <c r="AI1777" t="s">
        <v>25776</v>
      </c>
      <c r="AJ1777" t="s">
        <v>21417</v>
      </c>
      <c r="AK1777" t="s">
        <v>296</v>
      </c>
      <c r="AL1777" t="s">
        <v>82</v>
      </c>
      <c r="AM1777" t="s">
        <v>88</v>
      </c>
      <c r="AN1777" t="s">
        <v>90</v>
      </c>
      <c r="AO1777" t="s">
        <v>3092</v>
      </c>
      <c r="AP1777" t="s">
        <v>91</v>
      </c>
      <c r="AQ1777" t="s">
        <v>25777</v>
      </c>
      <c r="AR1777" t="s">
        <v>82</v>
      </c>
      <c r="AS1777" t="s">
        <v>25778</v>
      </c>
      <c r="AT1777" t="s">
        <v>82</v>
      </c>
      <c r="AU1777" t="s">
        <v>81</v>
      </c>
      <c r="AV1777" t="s">
        <v>82</v>
      </c>
      <c r="AW1777" t="s">
        <v>82</v>
      </c>
      <c r="AX1777" t="s">
        <v>82</v>
      </c>
      <c r="AY1777" t="s">
        <v>82</v>
      </c>
      <c r="AZ1777" t="s">
        <v>82</v>
      </c>
      <c r="BA1777" t="s">
        <v>82</v>
      </c>
      <c r="BB1777" t="s">
        <v>82</v>
      </c>
      <c r="BC1777" t="s">
        <v>82</v>
      </c>
      <c r="BD1777" t="s">
        <v>82</v>
      </c>
      <c r="BE1777" t="s">
        <v>82</v>
      </c>
      <c r="BF1777" t="s">
        <v>82</v>
      </c>
      <c r="BG1777" t="s">
        <v>82</v>
      </c>
      <c r="BH1777" t="s">
        <v>82</v>
      </c>
      <c r="BI1777" t="s">
        <v>82</v>
      </c>
      <c r="BJ1777" t="s">
        <v>82</v>
      </c>
      <c r="BK1777" t="s">
        <v>82</v>
      </c>
      <c r="BL1777" t="s">
        <v>82</v>
      </c>
      <c r="BM1777" t="s">
        <v>82</v>
      </c>
      <c r="BN1777" t="s">
        <v>82</v>
      </c>
      <c r="BO1777" t="s">
        <v>82</v>
      </c>
      <c r="BP1777" t="s">
        <v>82</v>
      </c>
      <c r="BQ1777" t="s">
        <v>82</v>
      </c>
    </row>
    <row r="1778" spans="1:69" x14ac:dyDescent="0.2">
      <c r="A1778" s="5">
        <v>1</v>
      </c>
      <c r="B1778" t="s">
        <v>25779</v>
      </c>
      <c r="C1778" t="s">
        <v>25780</v>
      </c>
      <c r="D1778" t="s">
        <v>25781</v>
      </c>
      <c r="E1778" t="s">
        <v>25782</v>
      </c>
      <c r="F1778" t="s">
        <v>73</v>
      </c>
      <c r="G1778" t="s">
        <v>25783</v>
      </c>
      <c r="H1778" s="1">
        <v>43082</v>
      </c>
      <c r="I1778" s="1">
        <v>43082</v>
      </c>
      <c r="J1778" t="b">
        <v>0</v>
      </c>
      <c r="K1778" t="s">
        <v>75</v>
      </c>
      <c r="L1778" t="s">
        <v>948</v>
      </c>
      <c r="M1778" t="s">
        <v>164</v>
      </c>
      <c r="N1778">
        <v>11</v>
      </c>
      <c r="O1778" t="s">
        <v>7207</v>
      </c>
      <c r="P1778" t="s">
        <v>79</v>
      </c>
      <c r="Q1778" t="s">
        <v>5403</v>
      </c>
      <c r="R1778" t="s">
        <v>81</v>
      </c>
      <c r="S1778" t="s">
        <v>82</v>
      </c>
      <c r="T1778" s="1">
        <v>43082</v>
      </c>
      <c r="U1778" t="s">
        <v>10866</v>
      </c>
      <c r="V1778" t="s">
        <v>1305</v>
      </c>
      <c r="W1778" s="2">
        <v>43871</v>
      </c>
      <c r="X1778" t="s">
        <v>25784</v>
      </c>
      <c r="Y1778" t="s">
        <v>82</v>
      </c>
      <c r="Z1778" t="s">
        <v>82</v>
      </c>
      <c r="AA1778" t="s">
        <v>82</v>
      </c>
      <c r="AB1778" t="s">
        <v>82</v>
      </c>
      <c r="AC1778" t="s">
        <v>82</v>
      </c>
      <c r="AD1778" t="s">
        <v>82</v>
      </c>
      <c r="AE1778" t="s">
        <v>82</v>
      </c>
      <c r="AF1778" t="s">
        <v>82</v>
      </c>
      <c r="AG1778" t="s">
        <v>82</v>
      </c>
      <c r="AH1778" t="s">
        <v>82</v>
      </c>
      <c r="AI1778" t="s">
        <v>82</v>
      </c>
      <c r="AJ1778" t="s">
        <v>82</v>
      </c>
      <c r="AK1778" t="s">
        <v>110</v>
      </c>
      <c r="AL1778" t="s">
        <v>82</v>
      </c>
      <c r="AM1778" t="s">
        <v>88</v>
      </c>
      <c r="AN1778" t="s">
        <v>1975</v>
      </c>
      <c r="AO1778" t="s">
        <v>89</v>
      </c>
      <c r="AP1778" t="s">
        <v>91</v>
      </c>
      <c r="AQ1778" t="s">
        <v>25785</v>
      </c>
      <c r="AR1778" t="s">
        <v>82</v>
      </c>
      <c r="AS1778" t="s">
        <v>25786</v>
      </c>
      <c r="AT1778" t="s">
        <v>25787</v>
      </c>
      <c r="AU1778" t="s">
        <v>81</v>
      </c>
      <c r="AV1778" t="s">
        <v>82</v>
      </c>
      <c r="AW1778" t="s">
        <v>82</v>
      </c>
      <c r="AX1778" t="s">
        <v>82</v>
      </c>
      <c r="AY1778" t="s">
        <v>25788</v>
      </c>
      <c r="AZ1778" t="s">
        <v>82</v>
      </c>
      <c r="BA1778" s="1">
        <v>43866</v>
      </c>
      <c r="BB1778" t="s">
        <v>82</v>
      </c>
      <c r="BC1778" t="s">
        <v>82</v>
      </c>
      <c r="BD1778" t="s">
        <v>82</v>
      </c>
      <c r="BE1778" t="s">
        <v>82</v>
      </c>
      <c r="BF1778" t="s">
        <v>82</v>
      </c>
      <c r="BG1778" t="s">
        <v>82</v>
      </c>
      <c r="BH1778" t="s">
        <v>82</v>
      </c>
      <c r="BI1778" t="s">
        <v>82</v>
      </c>
      <c r="BJ1778" t="s">
        <v>82</v>
      </c>
      <c r="BK1778" t="s">
        <v>261</v>
      </c>
      <c r="BL1778" t="s">
        <v>82</v>
      </c>
      <c r="BM1778" t="s">
        <v>82</v>
      </c>
      <c r="BN1778" t="s">
        <v>82</v>
      </c>
      <c r="BO1778" t="s">
        <v>82</v>
      </c>
      <c r="BP1778" t="s">
        <v>82</v>
      </c>
      <c r="BQ1778" t="s">
        <v>82</v>
      </c>
    </row>
    <row r="1779" spans="1:69" x14ac:dyDescent="0.2">
      <c r="A1779" s="5">
        <v>0</v>
      </c>
      <c r="B1779" t="s">
        <v>81</v>
      </c>
      <c r="C1779" t="s">
        <v>25789</v>
      </c>
      <c r="D1779" t="s">
        <v>25790</v>
      </c>
      <c r="E1779" t="s">
        <v>25791</v>
      </c>
      <c r="F1779" t="s">
        <v>120</v>
      </c>
      <c r="G1779" t="s">
        <v>25792</v>
      </c>
      <c r="H1779" s="1">
        <v>42972</v>
      </c>
      <c r="I1779" s="1">
        <v>42979</v>
      </c>
      <c r="J1779" t="b">
        <v>0</v>
      </c>
      <c r="K1779" t="s">
        <v>75</v>
      </c>
      <c r="L1779" t="s">
        <v>122</v>
      </c>
      <c r="M1779" t="s">
        <v>123</v>
      </c>
      <c r="N1779">
        <v>104</v>
      </c>
      <c r="O1779" t="s">
        <v>25793</v>
      </c>
      <c r="P1779" t="s">
        <v>125</v>
      </c>
      <c r="Q1779" t="s">
        <v>4883</v>
      </c>
      <c r="R1779" t="s">
        <v>81</v>
      </c>
      <c r="S1779" t="s">
        <v>82</v>
      </c>
      <c r="T1779" s="1">
        <v>42972</v>
      </c>
      <c r="U1779" s="1">
        <v>42979</v>
      </c>
      <c r="V1779" t="s">
        <v>127</v>
      </c>
      <c r="W1779" s="2">
        <v>43557</v>
      </c>
      <c r="X1779" t="s">
        <v>82</v>
      </c>
      <c r="Y1779" t="s">
        <v>82</v>
      </c>
      <c r="Z1779" t="s">
        <v>82</v>
      </c>
      <c r="AA1779" t="s">
        <v>82</v>
      </c>
      <c r="AB1779" t="s">
        <v>82</v>
      </c>
      <c r="AC1779" t="s">
        <v>82</v>
      </c>
      <c r="AD1779" t="s">
        <v>82</v>
      </c>
      <c r="AE1779" t="s">
        <v>82</v>
      </c>
      <c r="AF1779" t="s">
        <v>82</v>
      </c>
      <c r="AG1779" t="s">
        <v>82</v>
      </c>
      <c r="AH1779" t="s">
        <v>82</v>
      </c>
      <c r="AI1779" t="s">
        <v>82</v>
      </c>
      <c r="AJ1779" t="s">
        <v>82</v>
      </c>
      <c r="AK1779" t="s">
        <v>296</v>
      </c>
      <c r="AL1779" t="s">
        <v>82</v>
      </c>
      <c r="AM1779" t="s">
        <v>8999</v>
      </c>
      <c r="AN1779" t="s">
        <v>335</v>
      </c>
      <c r="AO1779" t="s">
        <v>123</v>
      </c>
      <c r="AP1779" t="s">
        <v>132</v>
      </c>
      <c r="AQ1779" t="s">
        <v>25794</v>
      </c>
      <c r="AR1779" t="s">
        <v>25795</v>
      </c>
      <c r="AS1779" t="s">
        <v>4897</v>
      </c>
      <c r="AT1779" t="s">
        <v>25796</v>
      </c>
      <c r="AU1779" t="s">
        <v>81</v>
      </c>
      <c r="AV1779" t="s">
        <v>82</v>
      </c>
      <c r="AW1779" t="s">
        <v>81</v>
      </c>
      <c r="AX1779" t="s">
        <v>81</v>
      </c>
      <c r="AY1779" t="s">
        <v>81</v>
      </c>
      <c r="AZ1779" t="s">
        <v>81</v>
      </c>
      <c r="BA1779" t="s">
        <v>82</v>
      </c>
      <c r="BB1779" s="1">
        <v>1</v>
      </c>
      <c r="BC1779" t="s">
        <v>81</v>
      </c>
      <c r="BD1779" t="s">
        <v>81</v>
      </c>
      <c r="BE1779" t="s">
        <v>81</v>
      </c>
      <c r="BF1779" t="s">
        <v>81</v>
      </c>
      <c r="BG1779" t="s">
        <v>81</v>
      </c>
      <c r="BH1779" t="s">
        <v>81</v>
      </c>
      <c r="BI1779" t="s">
        <v>81</v>
      </c>
      <c r="BJ1779" t="s">
        <v>82</v>
      </c>
      <c r="BK1779" t="s">
        <v>82</v>
      </c>
      <c r="BL1779" t="s">
        <v>81</v>
      </c>
      <c r="BM1779" t="s">
        <v>137</v>
      </c>
      <c r="BN1779" t="s">
        <v>81</v>
      </c>
      <c r="BO1779" t="s">
        <v>81</v>
      </c>
      <c r="BP1779" t="s">
        <v>81</v>
      </c>
      <c r="BQ1779" t="s">
        <v>81</v>
      </c>
    </row>
    <row r="1780" spans="1:69" x14ac:dyDescent="0.2">
      <c r="A1780" s="5">
        <v>0</v>
      </c>
      <c r="B1780" t="s">
        <v>25797</v>
      </c>
      <c r="C1780" t="s">
        <v>25798</v>
      </c>
      <c r="D1780" t="s">
        <v>25799</v>
      </c>
      <c r="E1780" t="s">
        <v>25800</v>
      </c>
      <c r="F1780" t="s">
        <v>700</v>
      </c>
      <c r="G1780" t="s">
        <v>25801</v>
      </c>
      <c r="H1780" s="1">
        <v>42877</v>
      </c>
      <c r="I1780" s="1">
        <v>43286</v>
      </c>
      <c r="J1780" t="b">
        <v>0</v>
      </c>
      <c r="K1780" t="s">
        <v>75</v>
      </c>
      <c r="L1780" t="s">
        <v>25802</v>
      </c>
      <c r="M1780" t="s">
        <v>703</v>
      </c>
      <c r="N1780">
        <v>255</v>
      </c>
      <c r="O1780" t="s">
        <v>25803</v>
      </c>
      <c r="P1780" t="s">
        <v>421</v>
      </c>
      <c r="Q1780" t="s">
        <v>25804</v>
      </c>
      <c r="R1780" t="s">
        <v>81</v>
      </c>
      <c r="S1780" t="s">
        <v>82</v>
      </c>
      <c r="T1780" s="1">
        <v>42877</v>
      </c>
      <c r="U1780" s="1">
        <v>43286</v>
      </c>
      <c r="V1780" t="s">
        <v>707</v>
      </c>
      <c r="W1780" s="2">
        <v>43913</v>
      </c>
      <c r="X1780" t="s">
        <v>4765</v>
      </c>
      <c r="Y1780" t="s">
        <v>82</v>
      </c>
      <c r="Z1780" t="s">
        <v>82</v>
      </c>
      <c r="AA1780" t="s">
        <v>82</v>
      </c>
      <c r="AB1780" t="s">
        <v>82</v>
      </c>
      <c r="AC1780" t="s">
        <v>82</v>
      </c>
      <c r="AD1780" t="s">
        <v>82</v>
      </c>
      <c r="AE1780" t="s">
        <v>82</v>
      </c>
      <c r="AF1780" t="s">
        <v>82</v>
      </c>
      <c r="AG1780" t="s">
        <v>82</v>
      </c>
      <c r="AH1780" t="s">
        <v>82</v>
      </c>
      <c r="AI1780" t="s">
        <v>82</v>
      </c>
      <c r="AJ1780" t="s">
        <v>82</v>
      </c>
      <c r="AK1780" t="s">
        <v>110</v>
      </c>
      <c r="AL1780" t="s">
        <v>82</v>
      </c>
      <c r="AM1780" t="s">
        <v>25805</v>
      </c>
      <c r="AN1780" t="s">
        <v>154</v>
      </c>
      <c r="AO1780" t="s">
        <v>709</v>
      </c>
      <c r="AP1780" t="s">
        <v>710</v>
      </c>
      <c r="AQ1780" t="s">
        <v>25806</v>
      </c>
      <c r="AR1780" t="s">
        <v>25807</v>
      </c>
      <c r="AS1780" t="s">
        <v>25808</v>
      </c>
      <c r="AT1780" t="s">
        <v>25809</v>
      </c>
      <c r="AU1780" t="s">
        <v>81</v>
      </c>
      <c r="AV1780" t="s">
        <v>82</v>
      </c>
      <c r="AW1780" t="s">
        <v>217</v>
      </c>
      <c r="AX1780">
        <v>325</v>
      </c>
      <c r="AY1780" t="s">
        <v>81</v>
      </c>
      <c r="AZ1780" t="s">
        <v>81</v>
      </c>
      <c r="BA1780" s="1">
        <v>43909</v>
      </c>
      <c r="BB1780" s="1">
        <v>1</v>
      </c>
      <c r="BC1780" t="s">
        <v>25810</v>
      </c>
      <c r="BD1780" t="s">
        <v>25810</v>
      </c>
      <c r="BE1780" t="s">
        <v>25810</v>
      </c>
      <c r="BF1780" t="s">
        <v>25810</v>
      </c>
      <c r="BG1780" t="s">
        <v>25810</v>
      </c>
      <c r="BH1780" t="s">
        <v>715</v>
      </c>
      <c r="BI1780" t="s">
        <v>81</v>
      </c>
      <c r="BJ1780" s="1">
        <v>43405</v>
      </c>
      <c r="BK1780" t="s">
        <v>261</v>
      </c>
      <c r="BL1780" t="s">
        <v>25811</v>
      </c>
      <c r="BM1780" t="s">
        <v>25812</v>
      </c>
      <c r="BN1780" t="s">
        <v>227</v>
      </c>
      <c r="BO1780" t="s">
        <v>25813</v>
      </c>
      <c r="BP1780" t="s">
        <v>227</v>
      </c>
      <c r="BQ1780" t="s">
        <v>227</v>
      </c>
    </row>
    <row r="1781" spans="1:69" x14ac:dyDescent="0.2">
      <c r="A1781" s="5">
        <v>1</v>
      </c>
      <c r="B1781" t="s">
        <v>4438</v>
      </c>
      <c r="C1781" t="s">
        <v>4611</v>
      </c>
      <c r="D1781" t="s">
        <v>4440</v>
      </c>
      <c r="E1781" t="s">
        <v>4441</v>
      </c>
      <c r="F1781" t="s">
        <v>178</v>
      </c>
      <c r="G1781" t="s">
        <v>16130</v>
      </c>
      <c r="H1781" s="1">
        <v>42465</v>
      </c>
      <c r="I1781" s="1">
        <v>42662</v>
      </c>
      <c r="J1781" t="b">
        <v>0</v>
      </c>
      <c r="K1781" t="s">
        <v>180</v>
      </c>
      <c r="L1781" t="s">
        <v>3751</v>
      </c>
      <c r="M1781" t="s">
        <v>346</v>
      </c>
      <c r="N1781">
        <v>6000</v>
      </c>
      <c r="O1781" t="s">
        <v>10753</v>
      </c>
      <c r="P1781" t="s">
        <v>25814</v>
      </c>
      <c r="Q1781" t="s">
        <v>4615</v>
      </c>
      <c r="R1781" t="s">
        <v>16126</v>
      </c>
      <c r="S1781" t="s">
        <v>82</v>
      </c>
      <c r="T1781" s="1">
        <v>42465</v>
      </c>
      <c r="U1781" s="1">
        <v>42662</v>
      </c>
      <c r="V1781" t="s">
        <v>186</v>
      </c>
      <c r="W1781" s="2">
        <v>44011</v>
      </c>
      <c r="X1781" t="s">
        <v>4446</v>
      </c>
      <c r="Y1781" t="s">
        <v>4447</v>
      </c>
      <c r="Z1781" t="s">
        <v>81</v>
      </c>
      <c r="AA1781" t="s">
        <v>4448</v>
      </c>
      <c r="AB1781" t="s">
        <v>4449</v>
      </c>
      <c r="AC1781" t="s">
        <v>4450</v>
      </c>
      <c r="AD1781" t="s">
        <v>4451</v>
      </c>
      <c r="AE1781" t="s">
        <v>4447</v>
      </c>
      <c r="AF1781" t="s">
        <v>81</v>
      </c>
      <c r="AG1781" t="s">
        <v>4448</v>
      </c>
      <c r="AH1781" t="s">
        <v>4449</v>
      </c>
      <c r="AI1781" t="s">
        <v>4450</v>
      </c>
      <c r="AJ1781" t="s">
        <v>4451</v>
      </c>
      <c r="AK1781" t="s">
        <v>191</v>
      </c>
      <c r="AL1781" t="s">
        <v>82</v>
      </c>
      <c r="AM1781" t="s">
        <v>4452</v>
      </c>
      <c r="AN1781" t="s">
        <v>81</v>
      </c>
      <c r="AO1781" t="s">
        <v>81</v>
      </c>
      <c r="AP1781" t="s">
        <v>351</v>
      </c>
      <c r="AQ1781" t="s">
        <v>18731</v>
      </c>
      <c r="AR1781" t="s">
        <v>25815</v>
      </c>
      <c r="AS1781" t="s">
        <v>4619</v>
      </c>
      <c r="AT1781" t="s">
        <v>15884</v>
      </c>
      <c r="AU1781" t="s">
        <v>197</v>
      </c>
      <c r="AV1781" t="s">
        <v>82</v>
      </c>
      <c r="AW1781" t="s">
        <v>198</v>
      </c>
      <c r="AX1781" t="s">
        <v>81</v>
      </c>
      <c r="AY1781" t="s">
        <v>81</v>
      </c>
      <c r="AZ1781" t="s">
        <v>4457</v>
      </c>
      <c r="BA1781" t="s">
        <v>82</v>
      </c>
      <c r="BB1781" s="1">
        <v>1</v>
      </c>
      <c r="BC1781" t="s">
        <v>199</v>
      </c>
      <c r="BD1781" t="s">
        <v>199</v>
      </c>
      <c r="BE1781" t="s">
        <v>199</v>
      </c>
      <c r="BF1781" t="s">
        <v>199</v>
      </c>
      <c r="BG1781" t="s">
        <v>81</v>
      </c>
      <c r="BH1781" t="s">
        <v>81</v>
      </c>
      <c r="BI1781" t="s">
        <v>81</v>
      </c>
      <c r="BJ1781" t="s">
        <v>82</v>
      </c>
      <c r="BK1781" t="s">
        <v>82</v>
      </c>
      <c r="BL1781" t="s">
        <v>200</v>
      </c>
      <c r="BM1781" t="s">
        <v>25816</v>
      </c>
      <c r="BN1781" t="s">
        <v>81</v>
      </c>
      <c r="BO1781" t="s">
        <v>81</v>
      </c>
      <c r="BP1781" t="s">
        <v>81</v>
      </c>
      <c r="BQ1781" t="s">
        <v>81</v>
      </c>
    </row>
    <row r="1782" spans="1:69" x14ac:dyDescent="0.2">
      <c r="A1782" s="5">
        <v>0</v>
      </c>
      <c r="B1782" t="s">
        <v>25817</v>
      </c>
      <c r="C1782" t="s">
        <v>25818</v>
      </c>
      <c r="D1782" t="s">
        <v>25819</v>
      </c>
      <c r="E1782" t="s">
        <v>25820</v>
      </c>
      <c r="F1782" t="s">
        <v>553</v>
      </c>
      <c r="G1782" t="s">
        <v>25821</v>
      </c>
      <c r="H1782" s="1">
        <v>43330</v>
      </c>
      <c r="I1782" s="1">
        <v>43344</v>
      </c>
      <c r="J1782" t="b">
        <v>0</v>
      </c>
      <c r="K1782" t="s">
        <v>555</v>
      </c>
      <c r="L1782" t="s">
        <v>1773</v>
      </c>
      <c r="M1782" t="s">
        <v>1751</v>
      </c>
      <c r="N1782" t="s">
        <v>4705</v>
      </c>
      <c r="O1782" t="s">
        <v>25822</v>
      </c>
      <c r="P1782" t="s">
        <v>365</v>
      </c>
      <c r="Q1782" t="s">
        <v>10380</v>
      </c>
      <c r="R1782" t="s">
        <v>81</v>
      </c>
      <c r="S1782" t="s">
        <v>82</v>
      </c>
      <c r="T1782" s="1">
        <v>43330</v>
      </c>
      <c r="U1782" s="1">
        <v>43344</v>
      </c>
      <c r="V1782" t="s">
        <v>553</v>
      </c>
      <c r="W1782" s="2">
        <v>43332</v>
      </c>
      <c r="X1782" t="s">
        <v>82</v>
      </c>
      <c r="Y1782" t="s">
        <v>25823</v>
      </c>
      <c r="Z1782" t="s">
        <v>81</v>
      </c>
      <c r="AA1782" t="s">
        <v>25824</v>
      </c>
      <c r="AB1782" t="s">
        <v>25825</v>
      </c>
      <c r="AC1782" t="s">
        <v>25826</v>
      </c>
      <c r="AD1782" t="s">
        <v>25822</v>
      </c>
      <c r="AE1782" t="s">
        <v>25823</v>
      </c>
      <c r="AF1782" t="s">
        <v>81</v>
      </c>
      <c r="AG1782" t="s">
        <v>25824</v>
      </c>
      <c r="AH1782" t="s">
        <v>25825</v>
      </c>
      <c r="AI1782" t="s">
        <v>25826</v>
      </c>
      <c r="AJ1782" t="s">
        <v>25822</v>
      </c>
      <c r="AK1782" t="s">
        <v>296</v>
      </c>
      <c r="AL1782" t="s">
        <v>82</v>
      </c>
      <c r="AM1782" t="s">
        <v>25827</v>
      </c>
      <c r="AN1782">
        <v>16</v>
      </c>
      <c r="AO1782">
        <v>65</v>
      </c>
      <c r="AP1782" t="s">
        <v>371</v>
      </c>
      <c r="AQ1782" t="s">
        <v>25828</v>
      </c>
      <c r="AR1782" t="s">
        <v>25829</v>
      </c>
      <c r="AS1782" t="s">
        <v>25830</v>
      </c>
      <c r="AT1782" t="s">
        <v>82</v>
      </c>
      <c r="AU1782" t="s">
        <v>81</v>
      </c>
      <c r="AV1782" t="s">
        <v>82</v>
      </c>
      <c r="AW1782" t="s">
        <v>81</v>
      </c>
      <c r="AX1782" t="s">
        <v>81</v>
      </c>
      <c r="AY1782" t="s">
        <v>81</v>
      </c>
      <c r="AZ1782" t="s">
        <v>81</v>
      </c>
      <c r="BA1782" t="s">
        <v>82</v>
      </c>
      <c r="BB1782" s="1">
        <v>1</v>
      </c>
      <c r="BC1782" t="s">
        <v>81</v>
      </c>
      <c r="BD1782" t="s">
        <v>81</v>
      </c>
      <c r="BE1782" t="s">
        <v>81</v>
      </c>
      <c r="BF1782" t="s">
        <v>81</v>
      </c>
      <c r="BG1782" t="s">
        <v>81</v>
      </c>
      <c r="BH1782" t="s">
        <v>81</v>
      </c>
      <c r="BI1782" t="s">
        <v>81</v>
      </c>
      <c r="BJ1782" t="s">
        <v>82</v>
      </c>
      <c r="BK1782" t="s">
        <v>82</v>
      </c>
      <c r="BL1782" t="s">
        <v>825</v>
      </c>
      <c r="BM1782" t="s">
        <v>826</v>
      </c>
      <c r="BN1782" t="s">
        <v>81</v>
      </c>
      <c r="BO1782" t="s">
        <v>81</v>
      </c>
      <c r="BP1782" t="s">
        <v>81</v>
      </c>
      <c r="BQ1782" t="s">
        <v>81</v>
      </c>
    </row>
    <row r="1783" spans="1:69" x14ac:dyDescent="0.2">
      <c r="A1783" s="5">
        <v>0</v>
      </c>
      <c r="B1783" t="s">
        <v>25831</v>
      </c>
      <c r="C1783" t="s">
        <v>4844</v>
      </c>
      <c r="D1783" t="s">
        <v>25832</v>
      </c>
      <c r="E1783" t="s">
        <v>25833</v>
      </c>
      <c r="F1783" t="s">
        <v>73</v>
      </c>
      <c r="G1783" t="s">
        <v>25834</v>
      </c>
      <c r="H1783" s="1">
        <v>42936</v>
      </c>
      <c r="I1783" s="1">
        <v>43115</v>
      </c>
      <c r="J1783" t="b">
        <v>0</v>
      </c>
      <c r="K1783" t="s">
        <v>75</v>
      </c>
      <c r="L1783" t="s">
        <v>10704</v>
      </c>
      <c r="M1783" t="s">
        <v>90</v>
      </c>
      <c r="N1783">
        <v>60</v>
      </c>
      <c r="O1783" t="s">
        <v>25835</v>
      </c>
      <c r="P1783" t="s">
        <v>1622</v>
      </c>
      <c r="Q1783" t="s">
        <v>25836</v>
      </c>
      <c r="R1783" t="s">
        <v>25837</v>
      </c>
      <c r="S1783" t="s">
        <v>82</v>
      </c>
      <c r="T1783" s="1">
        <v>42936</v>
      </c>
      <c r="U1783" t="s">
        <v>13045</v>
      </c>
      <c r="V1783" t="s">
        <v>168</v>
      </c>
      <c r="W1783" s="2">
        <v>43675</v>
      </c>
      <c r="X1783" t="s">
        <v>25838</v>
      </c>
      <c r="Y1783" t="s">
        <v>227</v>
      </c>
      <c r="Z1783" t="s">
        <v>25839</v>
      </c>
      <c r="AA1783" t="s">
        <v>82</v>
      </c>
      <c r="AB1783" t="s">
        <v>25840</v>
      </c>
      <c r="AC1783" t="s">
        <v>25841</v>
      </c>
      <c r="AD1783" t="s">
        <v>81</v>
      </c>
      <c r="AE1783" t="s">
        <v>227</v>
      </c>
      <c r="AF1783" t="s">
        <v>25839</v>
      </c>
      <c r="AG1783" t="s">
        <v>82</v>
      </c>
      <c r="AH1783" t="s">
        <v>25840</v>
      </c>
      <c r="AI1783" t="s">
        <v>25841</v>
      </c>
      <c r="AJ1783" t="s">
        <v>81</v>
      </c>
      <c r="AK1783" t="s">
        <v>296</v>
      </c>
      <c r="AL1783" t="s">
        <v>25842</v>
      </c>
      <c r="AM1783" t="s">
        <v>88</v>
      </c>
      <c r="AN1783" t="s">
        <v>154</v>
      </c>
      <c r="AO1783" t="s">
        <v>90</v>
      </c>
      <c r="AP1783" t="s">
        <v>91</v>
      </c>
      <c r="AQ1783" t="s">
        <v>25843</v>
      </c>
      <c r="AR1783" t="s">
        <v>82</v>
      </c>
      <c r="AS1783" t="s">
        <v>25844</v>
      </c>
      <c r="AT1783" t="s">
        <v>25845</v>
      </c>
      <c r="AU1783" t="s">
        <v>615</v>
      </c>
      <c r="AV1783" t="s">
        <v>82</v>
      </c>
      <c r="AW1783" t="s">
        <v>82</v>
      </c>
      <c r="AX1783" t="s">
        <v>82</v>
      </c>
      <c r="AY1783" t="s">
        <v>82</v>
      </c>
      <c r="AZ1783" t="s">
        <v>82</v>
      </c>
      <c r="BA1783" t="s">
        <v>82</v>
      </c>
      <c r="BB1783" t="s">
        <v>82</v>
      </c>
      <c r="BC1783" t="s">
        <v>82</v>
      </c>
      <c r="BD1783" t="s">
        <v>82</v>
      </c>
      <c r="BE1783" t="s">
        <v>82</v>
      </c>
      <c r="BF1783" t="s">
        <v>82</v>
      </c>
      <c r="BG1783" t="s">
        <v>82</v>
      </c>
      <c r="BH1783" t="s">
        <v>82</v>
      </c>
      <c r="BI1783" t="s">
        <v>82</v>
      </c>
      <c r="BJ1783" t="s">
        <v>82</v>
      </c>
      <c r="BK1783" t="s">
        <v>82</v>
      </c>
      <c r="BL1783" t="s">
        <v>82</v>
      </c>
      <c r="BM1783" t="s">
        <v>82</v>
      </c>
      <c r="BN1783" t="s">
        <v>82</v>
      </c>
      <c r="BO1783" t="s">
        <v>82</v>
      </c>
      <c r="BP1783" t="s">
        <v>82</v>
      </c>
      <c r="BQ1783" t="s">
        <v>82</v>
      </c>
    </row>
    <row r="1784" spans="1:69" x14ac:dyDescent="0.2">
      <c r="A1784" s="5">
        <v>1</v>
      </c>
      <c r="B1784" t="s">
        <v>25846</v>
      </c>
      <c r="C1784" t="s">
        <v>25847</v>
      </c>
      <c r="D1784" t="s">
        <v>25848</v>
      </c>
      <c r="E1784" t="s">
        <v>25849</v>
      </c>
      <c r="F1784" t="s">
        <v>73</v>
      </c>
      <c r="G1784" t="s">
        <v>25850</v>
      </c>
      <c r="H1784" s="1">
        <v>42544</v>
      </c>
      <c r="I1784" s="1">
        <v>42675</v>
      </c>
      <c r="J1784" t="b">
        <v>1</v>
      </c>
      <c r="K1784" t="s">
        <v>75</v>
      </c>
      <c r="L1784" t="s">
        <v>465</v>
      </c>
      <c r="M1784" t="s">
        <v>3277</v>
      </c>
      <c r="N1784">
        <v>228</v>
      </c>
      <c r="O1784" t="s">
        <v>14369</v>
      </c>
      <c r="P1784" t="s">
        <v>79</v>
      </c>
      <c r="Q1784" t="s">
        <v>25851</v>
      </c>
      <c r="R1784" t="s">
        <v>81</v>
      </c>
      <c r="S1784" t="s">
        <v>82</v>
      </c>
      <c r="T1784" s="1">
        <v>42544</v>
      </c>
      <c r="U1784" s="3">
        <v>42675</v>
      </c>
      <c r="V1784" t="s">
        <v>411</v>
      </c>
      <c r="W1784" s="2">
        <v>43920</v>
      </c>
      <c r="X1784" t="s">
        <v>25852</v>
      </c>
      <c r="Y1784" t="s">
        <v>227</v>
      </c>
      <c r="Z1784" t="s">
        <v>25853</v>
      </c>
      <c r="AA1784" t="s">
        <v>82</v>
      </c>
      <c r="AB1784" t="s">
        <v>25854</v>
      </c>
      <c r="AC1784" t="s">
        <v>227</v>
      </c>
      <c r="AD1784" t="s">
        <v>25855</v>
      </c>
      <c r="AE1784" t="s">
        <v>227</v>
      </c>
      <c r="AF1784" t="s">
        <v>25853</v>
      </c>
      <c r="AG1784" t="s">
        <v>82</v>
      </c>
      <c r="AH1784" t="s">
        <v>25854</v>
      </c>
      <c r="AI1784" t="s">
        <v>227</v>
      </c>
      <c r="AJ1784" t="s">
        <v>25855</v>
      </c>
      <c r="AK1784" t="s">
        <v>296</v>
      </c>
      <c r="AL1784" t="s">
        <v>25856</v>
      </c>
      <c r="AM1784" t="s">
        <v>88</v>
      </c>
      <c r="AN1784" t="s">
        <v>154</v>
      </c>
      <c r="AO1784" t="s">
        <v>90</v>
      </c>
      <c r="AP1784" t="s">
        <v>91</v>
      </c>
      <c r="AQ1784" t="s">
        <v>25857</v>
      </c>
      <c r="AR1784" t="s">
        <v>82</v>
      </c>
      <c r="AS1784" t="s">
        <v>25858</v>
      </c>
      <c r="AT1784" t="s">
        <v>25859</v>
      </c>
      <c r="AU1784" t="s">
        <v>81</v>
      </c>
      <c r="AV1784" t="s">
        <v>82</v>
      </c>
      <c r="AW1784" t="s">
        <v>82</v>
      </c>
      <c r="AX1784" t="s">
        <v>82</v>
      </c>
      <c r="AY1784" t="s">
        <v>82</v>
      </c>
      <c r="AZ1784" t="s">
        <v>82</v>
      </c>
      <c r="BA1784" t="s">
        <v>82</v>
      </c>
      <c r="BB1784" t="s">
        <v>82</v>
      </c>
      <c r="BC1784" t="s">
        <v>82</v>
      </c>
      <c r="BD1784" t="s">
        <v>82</v>
      </c>
      <c r="BE1784" t="s">
        <v>82</v>
      </c>
      <c r="BF1784" t="s">
        <v>82</v>
      </c>
      <c r="BG1784" t="s">
        <v>82</v>
      </c>
      <c r="BH1784" t="s">
        <v>82</v>
      </c>
      <c r="BI1784" t="s">
        <v>82</v>
      </c>
      <c r="BJ1784" t="s">
        <v>82</v>
      </c>
      <c r="BK1784" t="s">
        <v>82</v>
      </c>
      <c r="BL1784" t="s">
        <v>82</v>
      </c>
      <c r="BM1784" t="s">
        <v>82</v>
      </c>
      <c r="BN1784" t="s">
        <v>82</v>
      </c>
      <c r="BO1784" t="s">
        <v>82</v>
      </c>
      <c r="BP1784" t="s">
        <v>82</v>
      </c>
      <c r="BQ1784" t="s">
        <v>82</v>
      </c>
    </row>
    <row r="1785" spans="1:69" x14ac:dyDescent="0.2">
      <c r="A1785" s="5">
        <v>0</v>
      </c>
      <c r="B1785" t="s">
        <v>25860</v>
      </c>
      <c r="C1785" t="s">
        <v>25861</v>
      </c>
      <c r="D1785" t="s">
        <v>25862</v>
      </c>
      <c r="E1785" t="s">
        <v>25863</v>
      </c>
      <c r="F1785" t="s">
        <v>73</v>
      </c>
      <c r="G1785" t="s">
        <v>25864</v>
      </c>
      <c r="H1785" s="1">
        <v>43339</v>
      </c>
      <c r="I1785" s="1">
        <v>43352</v>
      </c>
      <c r="J1785" t="b">
        <v>0</v>
      </c>
      <c r="K1785" t="s">
        <v>75</v>
      </c>
      <c r="L1785" t="s">
        <v>100</v>
      </c>
      <c r="M1785" t="s">
        <v>3277</v>
      </c>
      <c r="N1785">
        <v>250</v>
      </c>
      <c r="O1785" t="s">
        <v>10609</v>
      </c>
      <c r="P1785" t="s">
        <v>2657</v>
      </c>
      <c r="Q1785" t="s">
        <v>24841</v>
      </c>
      <c r="R1785" t="s">
        <v>81</v>
      </c>
      <c r="S1785" t="s">
        <v>82</v>
      </c>
      <c r="T1785" s="1">
        <v>43339</v>
      </c>
      <c r="U1785" t="s">
        <v>22209</v>
      </c>
      <c r="V1785" t="s">
        <v>84</v>
      </c>
      <c r="W1785" s="2">
        <v>44032</v>
      </c>
      <c r="X1785">
        <v>1515</v>
      </c>
      <c r="Y1785" t="s">
        <v>227</v>
      </c>
      <c r="Z1785" t="s">
        <v>25865</v>
      </c>
      <c r="AA1785" t="s">
        <v>82</v>
      </c>
      <c r="AB1785" t="s">
        <v>25866</v>
      </c>
      <c r="AC1785" t="s">
        <v>25867</v>
      </c>
      <c r="AD1785" t="s">
        <v>10616</v>
      </c>
      <c r="AE1785" t="s">
        <v>227</v>
      </c>
      <c r="AF1785" t="s">
        <v>25865</v>
      </c>
      <c r="AG1785" t="s">
        <v>82</v>
      </c>
      <c r="AH1785" t="s">
        <v>25866</v>
      </c>
      <c r="AI1785" t="s">
        <v>25867</v>
      </c>
      <c r="AJ1785" t="s">
        <v>10616</v>
      </c>
      <c r="AK1785" t="s">
        <v>296</v>
      </c>
      <c r="AL1785" t="s">
        <v>25868</v>
      </c>
      <c r="AM1785" t="s">
        <v>88</v>
      </c>
      <c r="AN1785" t="s">
        <v>2284</v>
      </c>
      <c r="AO1785" t="s">
        <v>90</v>
      </c>
      <c r="AP1785" t="s">
        <v>91</v>
      </c>
      <c r="AQ1785" t="s">
        <v>25869</v>
      </c>
      <c r="AR1785" t="s">
        <v>82</v>
      </c>
      <c r="AS1785" t="s">
        <v>25870</v>
      </c>
      <c r="AT1785" t="s">
        <v>25871</v>
      </c>
      <c r="AU1785" t="s">
        <v>81</v>
      </c>
      <c r="AV1785" t="s">
        <v>82</v>
      </c>
      <c r="AW1785" t="s">
        <v>82</v>
      </c>
      <c r="AX1785" t="s">
        <v>82</v>
      </c>
      <c r="AY1785" t="s">
        <v>82</v>
      </c>
      <c r="AZ1785" t="s">
        <v>82</v>
      </c>
      <c r="BA1785" t="s">
        <v>82</v>
      </c>
      <c r="BB1785" t="s">
        <v>82</v>
      </c>
      <c r="BC1785" t="s">
        <v>82</v>
      </c>
      <c r="BD1785" t="s">
        <v>82</v>
      </c>
      <c r="BE1785" t="s">
        <v>82</v>
      </c>
      <c r="BF1785" t="s">
        <v>82</v>
      </c>
      <c r="BG1785" t="s">
        <v>82</v>
      </c>
      <c r="BH1785" t="s">
        <v>82</v>
      </c>
      <c r="BI1785" t="s">
        <v>82</v>
      </c>
      <c r="BJ1785" t="s">
        <v>82</v>
      </c>
      <c r="BK1785" t="s">
        <v>82</v>
      </c>
      <c r="BL1785" t="s">
        <v>82</v>
      </c>
      <c r="BM1785" t="s">
        <v>82</v>
      </c>
      <c r="BN1785" t="s">
        <v>82</v>
      </c>
      <c r="BO1785" t="s">
        <v>82</v>
      </c>
      <c r="BP1785" t="s">
        <v>82</v>
      </c>
      <c r="BQ1785" t="s">
        <v>82</v>
      </c>
    </row>
    <row r="1786" spans="1:69" x14ac:dyDescent="0.2">
      <c r="A1786" s="5">
        <v>0</v>
      </c>
      <c r="B1786" t="s">
        <v>25872</v>
      </c>
      <c r="C1786" t="s">
        <v>11040</v>
      </c>
      <c r="D1786" t="s">
        <v>25873</v>
      </c>
      <c r="E1786" t="s">
        <v>25874</v>
      </c>
      <c r="F1786" t="s">
        <v>73</v>
      </c>
      <c r="G1786" t="s">
        <v>25875</v>
      </c>
      <c r="H1786" s="1">
        <v>43626</v>
      </c>
      <c r="I1786" s="1">
        <v>43739</v>
      </c>
      <c r="J1786" t="b">
        <v>0</v>
      </c>
      <c r="K1786" t="s">
        <v>75</v>
      </c>
      <c r="L1786" t="s">
        <v>687</v>
      </c>
      <c r="M1786" t="s">
        <v>90</v>
      </c>
      <c r="N1786">
        <v>60</v>
      </c>
      <c r="O1786" t="s">
        <v>3437</v>
      </c>
      <c r="P1786" t="s">
        <v>79</v>
      </c>
      <c r="Q1786" t="s">
        <v>25876</v>
      </c>
      <c r="R1786" t="s">
        <v>81</v>
      </c>
      <c r="S1786" t="s">
        <v>82</v>
      </c>
      <c r="T1786" s="1">
        <v>43626</v>
      </c>
      <c r="U1786" t="s">
        <v>467</v>
      </c>
      <c r="V1786" t="s">
        <v>542</v>
      </c>
      <c r="W1786" s="2">
        <v>44151</v>
      </c>
      <c r="X1786" t="s">
        <v>25877</v>
      </c>
      <c r="Y1786" t="s">
        <v>148</v>
      </c>
      <c r="Z1786" t="s">
        <v>25878</v>
      </c>
      <c r="AA1786" t="s">
        <v>82</v>
      </c>
      <c r="AB1786" t="s">
        <v>25879</v>
      </c>
      <c r="AC1786" t="s">
        <v>25880</v>
      </c>
      <c r="AD1786" t="s">
        <v>3444</v>
      </c>
      <c r="AE1786" t="s">
        <v>148</v>
      </c>
      <c r="AF1786" t="s">
        <v>25878</v>
      </c>
      <c r="AG1786" t="s">
        <v>82</v>
      </c>
      <c r="AH1786" t="s">
        <v>25879</v>
      </c>
      <c r="AI1786" t="s">
        <v>25880</v>
      </c>
      <c r="AJ1786" t="s">
        <v>3444</v>
      </c>
      <c r="AK1786" t="s">
        <v>296</v>
      </c>
      <c r="AL1786" t="s">
        <v>25881</v>
      </c>
      <c r="AM1786" t="s">
        <v>88</v>
      </c>
      <c r="AN1786" t="s">
        <v>154</v>
      </c>
      <c r="AO1786" t="s">
        <v>1424</v>
      </c>
      <c r="AP1786" t="s">
        <v>91</v>
      </c>
      <c r="AQ1786" t="s">
        <v>25882</v>
      </c>
      <c r="AR1786" t="s">
        <v>82</v>
      </c>
      <c r="AS1786" t="s">
        <v>25883</v>
      </c>
      <c r="AT1786" t="s">
        <v>25884</v>
      </c>
      <c r="AU1786" t="s">
        <v>81</v>
      </c>
      <c r="AV1786" t="s">
        <v>82</v>
      </c>
      <c r="AW1786" t="s">
        <v>82</v>
      </c>
      <c r="AX1786" t="s">
        <v>82</v>
      </c>
      <c r="AY1786" t="s">
        <v>82</v>
      </c>
      <c r="AZ1786" t="s">
        <v>82</v>
      </c>
      <c r="BA1786" t="s">
        <v>82</v>
      </c>
      <c r="BB1786" t="s">
        <v>82</v>
      </c>
      <c r="BC1786" t="s">
        <v>82</v>
      </c>
      <c r="BD1786" t="s">
        <v>82</v>
      </c>
      <c r="BE1786" t="s">
        <v>82</v>
      </c>
      <c r="BF1786" t="s">
        <v>82</v>
      </c>
      <c r="BG1786" t="s">
        <v>82</v>
      </c>
      <c r="BH1786" t="s">
        <v>82</v>
      </c>
      <c r="BI1786" t="s">
        <v>82</v>
      </c>
      <c r="BJ1786" t="s">
        <v>82</v>
      </c>
      <c r="BK1786" t="s">
        <v>82</v>
      </c>
      <c r="BL1786" t="s">
        <v>82</v>
      </c>
      <c r="BM1786" t="s">
        <v>82</v>
      </c>
      <c r="BN1786" t="s">
        <v>82</v>
      </c>
      <c r="BO1786" t="s">
        <v>82</v>
      </c>
      <c r="BP1786" t="s">
        <v>82</v>
      </c>
      <c r="BQ1786" t="s">
        <v>82</v>
      </c>
    </row>
    <row r="1787" spans="1:69" x14ac:dyDescent="0.2">
      <c r="A1787" s="5">
        <v>1</v>
      </c>
      <c r="B1787" t="s">
        <v>25885</v>
      </c>
      <c r="C1787" t="s">
        <v>25886</v>
      </c>
      <c r="D1787" t="s">
        <v>25887</v>
      </c>
      <c r="E1787" t="s">
        <v>25888</v>
      </c>
      <c r="F1787" t="s">
        <v>73</v>
      </c>
      <c r="G1787" t="s">
        <v>25889</v>
      </c>
      <c r="H1787" s="1">
        <v>42802</v>
      </c>
      <c r="I1787" s="1">
        <v>42824</v>
      </c>
      <c r="J1787" t="b">
        <v>0</v>
      </c>
      <c r="K1787" t="s">
        <v>75</v>
      </c>
      <c r="L1787" t="s">
        <v>581</v>
      </c>
      <c r="M1787" t="s">
        <v>538</v>
      </c>
      <c r="N1787">
        <v>537</v>
      </c>
      <c r="O1787" t="s">
        <v>12177</v>
      </c>
      <c r="P1787" t="s">
        <v>25890</v>
      </c>
      <c r="Q1787" t="s">
        <v>25891</v>
      </c>
      <c r="R1787" t="s">
        <v>81</v>
      </c>
      <c r="S1787" t="s">
        <v>82</v>
      </c>
      <c r="T1787" s="1">
        <v>42802</v>
      </c>
      <c r="U1787" t="s">
        <v>24698</v>
      </c>
      <c r="V1787" t="s">
        <v>503</v>
      </c>
      <c r="W1787" s="2">
        <v>43752</v>
      </c>
      <c r="X1787" t="s">
        <v>25892</v>
      </c>
      <c r="Y1787" t="s">
        <v>81</v>
      </c>
      <c r="Z1787" t="s">
        <v>25893</v>
      </c>
      <c r="AA1787" t="s">
        <v>82</v>
      </c>
      <c r="AB1787" t="s">
        <v>81</v>
      </c>
      <c r="AC1787" t="s">
        <v>81</v>
      </c>
      <c r="AD1787" t="s">
        <v>20782</v>
      </c>
      <c r="AE1787" t="s">
        <v>81</v>
      </c>
      <c r="AF1787" t="s">
        <v>25893</v>
      </c>
      <c r="AG1787" t="s">
        <v>82</v>
      </c>
      <c r="AH1787" t="s">
        <v>81</v>
      </c>
      <c r="AI1787" t="s">
        <v>81</v>
      </c>
      <c r="AJ1787" t="s">
        <v>20782</v>
      </c>
      <c r="AK1787" t="s">
        <v>110</v>
      </c>
      <c r="AL1787" t="s">
        <v>25894</v>
      </c>
      <c r="AM1787" t="s">
        <v>88</v>
      </c>
      <c r="AN1787" t="s">
        <v>154</v>
      </c>
      <c r="AO1787" t="s">
        <v>90</v>
      </c>
      <c r="AP1787" t="s">
        <v>91</v>
      </c>
      <c r="AQ1787" t="s">
        <v>25895</v>
      </c>
      <c r="AR1787" t="s">
        <v>82</v>
      </c>
      <c r="AS1787" t="s">
        <v>25896</v>
      </c>
      <c r="AT1787" t="s">
        <v>25897</v>
      </c>
      <c r="AU1787" t="s">
        <v>81</v>
      </c>
      <c r="AV1787" t="s">
        <v>82</v>
      </c>
      <c r="AW1787" t="s">
        <v>82</v>
      </c>
      <c r="AX1787" t="s">
        <v>82</v>
      </c>
      <c r="AY1787" t="s">
        <v>82</v>
      </c>
      <c r="AZ1787" t="s">
        <v>82</v>
      </c>
      <c r="BA1787" t="s">
        <v>82</v>
      </c>
      <c r="BB1787" t="s">
        <v>82</v>
      </c>
      <c r="BC1787" t="s">
        <v>82</v>
      </c>
      <c r="BD1787" t="s">
        <v>82</v>
      </c>
      <c r="BE1787" t="s">
        <v>82</v>
      </c>
      <c r="BF1787" t="s">
        <v>82</v>
      </c>
      <c r="BG1787" t="s">
        <v>82</v>
      </c>
      <c r="BH1787" t="s">
        <v>82</v>
      </c>
      <c r="BI1787" t="s">
        <v>82</v>
      </c>
      <c r="BJ1787" t="s">
        <v>82</v>
      </c>
      <c r="BK1787" t="s">
        <v>82</v>
      </c>
      <c r="BL1787" t="s">
        <v>82</v>
      </c>
      <c r="BM1787" t="s">
        <v>82</v>
      </c>
      <c r="BN1787" t="s">
        <v>82</v>
      </c>
      <c r="BO1787" t="s">
        <v>82</v>
      </c>
      <c r="BP1787" t="s">
        <v>82</v>
      </c>
      <c r="BQ1787" t="s">
        <v>82</v>
      </c>
    </row>
    <row r="1788" spans="1:69" x14ac:dyDescent="0.2">
      <c r="A1788" s="5">
        <v>0</v>
      </c>
      <c r="B1788" t="s">
        <v>25898</v>
      </c>
      <c r="C1788" t="s">
        <v>25899</v>
      </c>
      <c r="D1788" t="s">
        <v>25900</v>
      </c>
      <c r="E1788" t="s">
        <v>25901</v>
      </c>
      <c r="F1788" t="s">
        <v>73</v>
      </c>
      <c r="G1788" t="s">
        <v>25902</v>
      </c>
      <c r="H1788" s="1">
        <v>43790</v>
      </c>
      <c r="I1788" s="1">
        <v>43879</v>
      </c>
      <c r="J1788" t="b">
        <v>0</v>
      </c>
      <c r="K1788" t="s">
        <v>75</v>
      </c>
      <c r="L1788" t="s">
        <v>10704</v>
      </c>
      <c r="M1788" t="s">
        <v>90</v>
      </c>
      <c r="N1788">
        <v>90</v>
      </c>
      <c r="O1788" t="s">
        <v>7793</v>
      </c>
      <c r="P1788" t="s">
        <v>2657</v>
      </c>
      <c r="Q1788" t="s">
        <v>25903</v>
      </c>
      <c r="R1788" t="s">
        <v>81</v>
      </c>
      <c r="S1788" t="s">
        <v>82</v>
      </c>
      <c r="T1788" s="1">
        <v>43790</v>
      </c>
      <c r="U1788" t="s">
        <v>25904</v>
      </c>
      <c r="V1788" t="s">
        <v>146</v>
      </c>
      <c r="W1788" s="2">
        <v>43927</v>
      </c>
      <c r="X1788" t="s">
        <v>25905</v>
      </c>
      <c r="Y1788" t="s">
        <v>148</v>
      </c>
      <c r="Z1788" t="s">
        <v>25906</v>
      </c>
      <c r="AA1788" t="s">
        <v>82</v>
      </c>
      <c r="AB1788" t="s">
        <v>25907</v>
      </c>
      <c r="AC1788" t="s">
        <v>25908</v>
      </c>
      <c r="AD1788" t="s">
        <v>12767</v>
      </c>
      <c r="AE1788" t="s">
        <v>148</v>
      </c>
      <c r="AF1788" t="s">
        <v>25906</v>
      </c>
      <c r="AG1788" t="s">
        <v>82</v>
      </c>
      <c r="AH1788" t="s">
        <v>25907</v>
      </c>
      <c r="AI1788" t="s">
        <v>25908</v>
      </c>
      <c r="AJ1788" t="s">
        <v>12767</v>
      </c>
      <c r="AK1788" t="s">
        <v>296</v>
      </c>
      <c r="AL1788" t="s">
        <v>82</v>
      </c>
      <c r="AM1788" t="s">
        <v>88</v>
      </c>
      <c r="AN1788" t="s">
        <v>3913</v>
      </c>
      <c r="AO1788" t="s">
        <v>939</v>
      </c>
      <c r="AP1788" t="s">
        <v>91</v>
      </c>
      <c r="AQ1788" t="s">
        <v>25909</v>
      </c>
      <c r="AR1788" t="s">
        <v>82</v>
      </c>
      <c r="AS1788" t="s">
        <v>25910</v>
      </c>
      <c r="AT1788" t="s">
        <v>25911</v>
      </c>
      <c r="AU1788" t="s">
        <v>81</v>
      </c>
      <c r="AV1788" t="s">
        <v>82</v>
      </c>
      <c r="AW1788" t="s">
        <v>82</v>
      </c>
      <c r="AX1788" t="s">
        <v>82</v>
      </c>
      <c r="AY1788" t="s">
        <v>82</v>
      </c>
      <c r="AZ1788" t="s">
        <v>82</v>
      </c>
      <c r="BA1788" t="s">
        <v>82</v>
      </c>
      <c r="BB1788" t="s">
        <v>82</v>
      </c>
      <c r="BC1788" t="s">
        <v>82</v>
      </c>
      <c r="BD1788" t="s">
        <v>82</v>
      </c>
      <c r="BE1788" t="s">
        <v>82</v>
      </c>
      <c r="BF1788" t="s">
        <v>82</v>
      </c>
      <c r="BG1788" t="s">
        <v>82</v>
      </c>
      <c r="BH1788" t="s">
        <v>82</v>
      </c>
      <c r="BI1788" t="s">
        <v>82</v>
      </c>
      <c r="BJ1788" t="s">
        <v>82</v>
      </c>
      <c r="BK1788" t="s">
        <v>82</v>
      </c>
      <c r="BL1788" t="s">
        <v>82</v>
      </c>
      <c r="BM1788" t="s">
        <v>82</v>
      </c>
      <c r="BN1788" t="s">
        <v>82</v>
      </c>
      <c r="BO1788" t="s">
        <v>82</v>
      </c>
      <c r="BP1788" t="s">
        <v>82</v>
      </c>
      <c r="BQ1788" t="s">
        <v>82</v>
      </c>
    </row>
    <row r="1789" spans="1:69" x14ac:dyDescent="0.2">
      <c r="A1789" s="5">
        <v>1</v>
      </c>
      <c r="B1789" t="s">
        <v>25912</v>
      </c>
      <c r="C1789" t="s">
        <v>25913</v>
      </c>
      <c r="D1789" t="s">
        <v>25914</v>
      </c>
      <c r="E1789" t="s">
        <v>25915</v>
      </c>
      <c r="F1789" t="s">
        <v>73</v>
      </c>
      <c r="G1789" t="s">
        <v>25916</v>
      </c>
      <c r="H1789" s="1">
        <v>43725</v>
      </c>
      <c r="I1789" s="1">
        <v>43768</v>
      </c>
      <c r="J1789" t="b">
        <v>0</v>
      </c>
      <c r="K1789" t="s">
        <v>75</v>
      </c>
      <c r="L1789" t="s">
        <v>465</v>
      </c>
      <c r="M1789" t="s">
        <v>77</v>
      </c>
      <c r="N1789">
        <v>18</v>
      </c>
      <c r="O1789" t="s">
        <v>25917</v>
      </c>
      <c r="P1789" t="s">
        <v>79</v>
      </c>
      <c r="Q1789" t="s">
        <v>3557</v>
      </c>
      <c r="R1789" t="s">
        <v>81</v>
      </c>
      <c r="S1789" t="s">
        <v>82</v>
      </c>
      <c r="T1789" s="1">
        <v>43725</v>
      </c>
      <c r="U1789" t="s">
        <v>6562</v>
      </c>
      <c r="V1789" t="s">
        <v>468</v>
      </c>
      <c r="W1789" s="2">
        <v>43760</v>
      </c>
      <c r="X1789" t="s">
        <v>25918</v>
      </c>
      <c r="Y1789" t="s">
        <v>148</v>
      </c>
      <c r="Z1789" t="s">
        <v>25919</v>
      </c>
      <c r="AA1789" t="s">
        <v>82</v>
      </c>
      <c r="AB1789" t="s">
        <v>25920</v>
      </c>
      <c r="AC1789" t="s">
        <v>25921</v>
      </c>
      <c r="AD1789" t="s">
        <v>25922</v>
      </c>
      <c r="AE1789" t="s">
        <v>148</v>
      </c>
      <c r="AF1789" t="s">
        <v>25919</v>
      </c>
      <c r="AG1789" t="s">
        <v>82</v>
      </c>
      <c r="AH1789" t="s">
        <v>25920</v>
      </c>
      <c r="AI1789" t="s">
        <v>25921</v>
      </c>
      <c r="AJ1789" t="s">
        <v>25922</v>
      </c>
      <c r="AK1789" t="s">
        <v>153</v>
      </c>
      <c r="AL1789" t="s">
        <v>82</v>
      </c>
      <c r="AM1789" t="s">
        <v>88</v>
      </c>
      <c r="AN1789" t="s">
        <v>2183</v>
      </c>
      <c r="AO1789" t="s">
        <v>231</v>
      </c>
      <c r="AP1789" t="s">
        <v>91</v>
      </c>
      <c r="AQ1789" t="s">
        <v>25923</v>
      </c>
      <c r="AR1789" t="s">
        <v>82</v>
      </c>
      <c r="AS1789" t="s">
        <v>25924</v>
      </c>
      <c r="AT1789" t="s">
        <v>25925</v>
      </c>
      <c r="AU1789" t="s">
        <v>81</v>
      </c>
      <c r="AV1789" t="s">
        <v>82</v>
      </c>
      <c r="AW1789" t="s">
        <v>82</v>
      </c>
      <c r="AX1789" t="s">
        <v>82</v>
      </c>
      <c r="AY1789" t="s">
        <v>82</v>
      </c>
      <c r="AZ1789" t="s">
        <v>82</v>
      </c>
      <c r="BA1789" t="s">
        <v>82</v>
      </c>
      <c r="BB1789" t="s">
        <v>82</v>
      </c>
      <c r="BC1789" t="s">
        <v>82</v>
      </c>
      <c r="BD1789" t="s">
        <v>82</v>
      </c>
      <c r="BE1789" t="s">
        <v>82</v>
      </c>
      <c r="BF1789" t="s">
        <v>82</v>
      </c>
      <c r="BG1789" t="s">
        <v>82</v>
      </c>
      <c r="BH1789" t="s">
        <v>82</v>
      </c>
      <c r="BI1789" t="s">
        <v>82</v>
      </c>
      <c r="BJ1789" t="s">
        <v>82</v>
      </c>
      <c r="BK1789" t="s">
        <v>82</v>
      </c>
      <c r="BL1789" t="s">
        <v>82</v>
      </c>
      <c r="BM1789" t="s">
        <v>82</v>
      </c>
      <c r="BN1789" t="s">
        <v>82</v>
      </c>
      <c r="BO1789" t="s">
        <v>82</v>
      </c>
      <c r="BP1789" t="s">
        <v>82</v>
      </c>
      <c r="BQ1789" t="s">
        <v>82</v>
      </c>
    </row>
    <row r="1790" spans="1:69" x14ac:dyDescent="0.2">
      <c r="A1790" s="5">
        <v>0</v>
      </c>
      <c r="B1790" t="s">
        <v>25926</v>
      </c>
      <c r="C1790" t="s">
        <v>25927</v>
      </c>
      <c r="D1790" t="s">
        <v>25928</v>
      </c>
      <c r="E1790" t="s">
        <v>25929</v>
      </c>
      <c r="F1790" t="s">
        <v>73</v>
      </c>
      <c r="G1790" t="s">
        <v>25930</v>
      </c>
      <c r="H1790" s="1">
        <v>42965</v>
      </c>
      <c r="I1790" s="1">
        <v>43759</v>
      </c>
      <c r="J1790" t="b">
        <v>0</v>
      </c>
      <c r="K1790" t="s">
        <v>75</v>
      </c>
      <c r="L1790" t="s">
        <v>25931</v>
      </c>
      <c r="M1790" t="s">
        <v>90</v>
      </c>
      <c r="N1790">
        <v>650</v>
      </c>
      <c r="O1790" t="s">
        <v>669</v>
      </c>
      <c r="P1790" t="s">
        <v>670</v>
      </c>
      <c r="Q1790" t="s">
        <v>25932</v>
      </c>
      <c r="R1790" t="s">
        <v>81</v>
      </c>
      <c r="S1790" t="s">
        <v>82</v>
      </c>
      <c r="T1790" s="1">
        <v>42965</v>
      </c>
      <c r="U1790" t="s">
        <v>4654</v>
      </c>
      <c r="V1790" t="s">
        <v>1305</v>
      </c>
      <c r="W1790" s="2">
        <v>44046</v>
      </c>
      <c r="X1790" t="s">
        <v>25933</v>
      </c>
      <c r="Y1790" t="s">
        <v>148</v>
      </c>
      <c r="Z1790" t="s">
        <v>25934</v>
      </c>
      <c r="AA1790" t="s">
        <v>82</v>
      </c>
      <c r="AB1790" t="s">
        <v>25935</v>
      </c>
      <c r="AC1790" t="s">
        <v>25936</v>
      </c>
      <c r="AD1790" t="s">
        <v>25937</v>
      </c>
      <c r="AE1790" t="s">
        <v>148</v>
      </c>
      <c r="AF1790" t="s">
        <v>25934</v>
      </c>
      <c r="AG1790" t="s">
        <v>82</v>
      </c>
      <c r="AH1790" t="s">
        <v>25935</v>
      </c>
      <c r="AI1790" t="s">
        <v>25936</v>
      </c>
      <c r="AJ1790" t="s">
        <v>25937</v>
      </c>
      <c r="AK1790" t="s">
        <v>296</v>
      </c>
      <c r="AL1790" t="s">
        <v>677</v>
      </c>
      <c r="AM1790" t="s">
        <v>88</v>
      </c>
      <c r="AN1790" t="s">
        <v>678</v>
      </c>
      <c r="AO1790" t="s">
        <v>2057</v>
      </c>
      <c r="AP1790" t="s">
        <v>91</v>
      </c>
      <c r="AQ1790" t="s">
        <v>25938</v>
      </c>
      <c r="AR1790" t="s">
        <v>82</v>
      </c>
      <c r="AS1790" t="s">
        <v>7803</v>
      </c>
      <c r="AT1790" t="s">
        <v>25939</v>
      </c>
      <c r="AU1790" t="s">
        <v>81</v>
      </c>
      <c r="AV1790" t="s">
        <v>82</v>
      </c>
      <c r="AW1790" t="s">
        <v>82</v>
      </c>
      <c r="AX1790" t="s">
        <v>82</v>
      </c>
      <c r="AY1790" t="s">
        <v>82</v>
      </c>
      <c r="AZ1790" t="s">
        <v>82</v>
      </c>
      <c r="BA1790" t="s">
        <v>82</v>
      </c>
      <c r="BB1790" t="s">
        <v>82</v>
      </c>
      <c r="BC1790" t="s">
        <v>82</v>
      </c>
      <c r="BD1790" t="s">
        <v>82</v>
      </c>
      <c r="BE1790" t="s">
        <v>82</v>
      </c>
      <c r="BF1790" t="s">
        <v>82</v>
      </c>
      <c r="BG1790" t="s">
        <v>82</v>
      </c>
      <c r="BH1790" t="s">
        <v>82</v>
      </c>
      <c r="BI1790" t="s">
        <v>82</v>
      </c>
      <c r="BJ1790" t="s">
        <v>82</v>
      </c>
      <c r="BK1790" t="s">
        <v>82</v>
      </c>
      <c r="BL1790" t="s">
        <v>82</v>
      </c>
      <c r="BM1790" t="s">
        <v>82</v>
      </c>
      <c r="BN1790" t="s">
        <v>82</v>
      </c>
      <c r="BO1790" t="s">
        <v>82</v>
      </c>
      <c r="BP1790" t="s">
        <v>82</v>
      </c>
      <c r="BQ1790" t="s">
        <v>82</v>
      </c>
    </row>
    <row r="1791" spans="1:69" x14ac:dyDescent="0.2">
      <c r="A1791" s="5">
        <v>0</v>
      </c>
      <c r="B1791" t="s">
        <v>25940</v>
      </c>
      <c r="C1791" t="s">
        <v>25941</v>
      </c>
      <c r="D1791" t="s">
        <v>25942</v>
      </c>
      <c r="E1791" t="s">
        <v>25943</v>
      </c>
      <c r="F1791" t="s">
        <v>1316</v>
      </c>
      <c r="G1791" t="s">
        <v>25944</v>
      </c>
      <c r="H1791" s="1">
        <v>43393</v>
      </c>
      <c r="I1791" s="1">
        <v>43366</v>
      </c>
      <c r="J1791" t="b">
        <v>0</v>
      </c>
      <c r="K1791" t="s">
        <v>622</v>
      </c>
      <c r="L1791" t="s">
        <v>25945</v>
      </c>
      <c r="M1791" t="s">
        <v>90</v>
      </c>
      <c r="N1791">
        <v>42</v>
      </c>
      <c r="O1791" t="s">
        <v>7009</v>
      </c>
      <c r="P1791" t="s">
        <v>1356</v>
      </c>
      <c r="Q1791" t="s">
        <v>25946</v>
      </c>
      <c r="R1791" t="s">
        <v>81</v>
      </c>
      <c r="S1791">
        <v>1</v>
      </c>
      <c r="T1791" s="1">
        <v>43393</v>
      </c>
      <c r="U1791" s="1">
        <v>43366</v>
      </c>
      <c r="V1791" t="s">
        <v>1322</v>
      </c>
      <c r="W1791" s="2">
        <v>43942</v>
      </c>
      <c r="X1791" t="s">
        <v>82</v>
      </c>
      <c r="Y1791" t="s">
        <v>25947</v>
      </c>
      <c r="Z1791" t="s">
        <v>81</v>
      </c>
      <c r="AA1791" t="s">
        <v>25948</v>
      </c>
      <c r="AB1791" t="s">
        <v>25949</v>
      </c>
      <c r="AC1791" t="s">
        <v>25950</v>
      </c>
      <c r="AD1791" t="s">
        <v>7009</v>
      </c>
      <c r="AE1791" t="s">
        <v>25947</v>
      </c>
      <c r="AF1791" t="s">
        <v>81</v>
      </c>
      <c r="AG1791" t="s">
        <v>25948</v>
      </c>
      <c r="AH1791" t="s">
        <v>25949</v>
      </c>
      <c r="AI1791" t="s">
        <v>25950</v>
      </c>
      <c r="AJ1791" t="s">
        <v>7009</v>
      </c>
      <c r="AK1791" t="s">
        <v>1328</v>
      </c>
      <c r="AL1791" t="s">
        <v>82</v>
      </c>
      <c r="AM1791" t="s">
        <v>7009</v>
      </c>
      <c r="AN1791" t="s">
        <v>1409</v>
      </c>
      <c r="AO1791" t="s">
        <v>8302</v>
      </c>
      <c r="AP1791" t="s">
        <v>371</v>
      </c>
      <c r="AQ1791" t="s">
        <v>25951</v>
      </c>
      <c r="AR1791" t="s">
        <v>25952</v>
      </c>
      <c r="AS1791" t="s">
        <v>25953</v>
      </c>
      <c r="AT1791" t="s">
        <v>82</v>
      </c>
      <c r="AU1791" t="s">
        <v>81</v>
      </c>
      <c r="AV1791" t="s">
        <v>82</v>
      </c>
      <c r="AW1791" t="s">
        <v>1334</v>
      </c>
      <c r="AX1791" t="s">
        <v>81</v>
      </c>
      <c r="AY1791" t="s">
        <v>81</v>
      </c>
      <c r="AZ1791" t="s">
        <v>81</v>
      </c>
      <c r="BA1791" t="s">
        <v>82</v>
      </c>
      <c r="BB1791" s="1">
        <v>1</v>
      </c>
      <c r="BC1791" t="s">
        <v>81</v>
      </c>
      <c r="BD1791" t="s">
        <v>81</v>
      </c>
      <c r="BE1791" t="s">
        <v>81</v>
      </c>
      <c r="BF1791" t="s">
        <v>81</v>
      </c>
      <c r="BG1791" t="s">
        <v>81</v>
      </c>
      <c r="BH1791" t="s">
        <v>8763</v>
      </c>
      <c r="BI1791" t="s">
        <v>25954</v>
      </c>
      <c r="BJ1791" t="s">
        <v>82</v>
      </c>
      <c r="BK1791" t="s">
        <v>82</v>
      </c>
      <c r="BL1791" t="s">
        <v>200</v>
      </c>
      <c r="BM1791" t="s">
        <v>25955</v>
      </c>
      <c r="BN1791" t="s">
        <v>81</v>
      </c>
      <c r="BO1791" t="s">
        <v>25956</v>
      </c>
      <c r="BP1791" t="s">
        <v>81</v>
      </c>
      <c r="BQ1791" t="s">
        <v>81</v>
      </c>
    </row>
    <row r="1792" spans="1:69" x14ac:dyDescent="0.2">
      <c r="A1792" s="5">
        <v>0</v>
      </c>
      <c r="B1792" t="s">
        <v>25957</v>
      </c>
      <c r="C1792" t="s">
        <v>25958</v>
      </c>
      <c r="D1792" t="s">
        <v>25959</v>
      </c>
      <c r="E1792" t="s">
        <v>25957</v>
      </c>
      <c r="F1792" t="s">
        <v>73</v>
      </c>
      <c r="G1792" t="s">
        <v>25960</v>
      </c>
      <c r="H1792" s="1">
        <v>43395</v>
      </c>
      <c r="I1792" s="1">
        <v>43586</v>
      </c>
      <c r="J1792" t="b">
        <v>0</v>
      </c>
      <c r="K1792" t="s">
        <v>75</v>
      </c>
      <c r="L1792" t="s">
        <v>9071</v>
      </c>
      <c r="M1792" t="s">
        <v>90</v>
      </c>
      <c r="N1792">
        <v>1000</v>
      </c>
      <c r="O1792" t="s">
        <v>2384</v>
      </c>
      <c r="P1792" t="s">
        <v>25961</v>
      </c>
      <c r="Q1792" t="s">
        <v>25962</v>
      </c>
      <c r="R1792" t="s">
        <v>81</v>
      </c>
      <c r="S1792" t="s">
        <v>82</v>
      </c>
      <c r="T1792" s="1">
        <v>43395</v>
      </c>
      <c r="U1792" t="s">
        <v>9423</v>
      </c>
      <c r="V1792" t="s">
        <v>834</v>
      </c>
      <c r="W1792" s="2">
        <v>44025</v>
      </c>
      <c r="X1792">
        <v>831295</v>
      </c>
      <c r="Y1792" t="s">
        <v>587</v>
      </c>
      <c r="Z1792" t="s">
        <v>25963</v>
      </c>
      <c r="AA1792" t="s">
        <v>82</v>
      </c>
      <c r="AB1792" t="s">
        <v>25964</v>
      </c>
      <c r="AC1792" t="s">
        <v>25965</v>
      </c>
      <c r="AD1792" t="s">
        <v>25966</v>
      </c>
      <c r="AE1792" t="s">
        <v>587</v>
      </c>
      <c r="AF1792" t="s">
        <v>25963</v>
      </c>
      <c r="AG1792" t="s">
        <v>82</v>
      </c>
      <c r="AH1792" t="s">
        <v>25964</v>
      </c>
      <c r="AI1792" t="s">
        <v>25965</v>
      </c>
      <c r="AJ1792" t="s">
        <v>25966</v>
      </c>
      <c r="AK1792" t="s">
        <v>296</v>
      </c>
      <c r="AL1792" t="s">
        <v>25967</v>
      </c>
      <c r="AM1792" t="s">
        <v>88</v>
      </c>
      <c r="AN1792" t="s">
        <v>90</v>
      </c>
      <c r="AO1792" t="s">
        <v>154</v>
      </c>
      <c r="AP1792" t="s">
        <v>91</v>
      </c>
      <c r="AQ1792" t="s">
        <v>25968</v>
      </c>
      <c r="AR1792" t="s">
        <v>82</v>
      </c>
      <c r="AS1792" t="s">
        <v>25969</v>
      </c>
      <c r="AT1792" t="s">
        <v>25970</v>
      </c>
      <c r="AU1792" t="s">
        <v>81</v>
      </c>
      <c r="AV1792" t="s">
        <v>82</v>
      </c>
      <c r="AW1792" t="s">
        <v>82</v>
      </c>
      <c r="AX1792" t="s">
        <v>82</v>
      </c>
      <c r="AY1792" t="s">
        <v>82</v>
      </c>
      <c r="AZ1792" t="s">
        <v>82</v>
      </c>
      <c r="BA1792" t="s">
        <v>82</v>
      </c>
      <c r="BB1792" t="s">
        <v>82</v>
      </c>
      <c r="BC1792" t="s">
        <v>82</v>
      </c>
      <c r="BD1792" t="s">
        <v>82</v>
      </c>
      <c r="BE1792" t="s">
        <v>82</v>
      </c>
      <c r="BF1792" t="s">
        <v>82</v>
      </c>
      <c r="BG1792" t="s">
        <v>82</v>
      </c>
      <c r="BH1792" t="s">
        <v>82</v>
      </c>
      <c r="BI1792" t="s">
        <v>82</v>
      </c>
      <c r="BJ1792" t="s">
        <v>82</v>
      </c>
      <c r="BK1792" t="s">
        <v>82</v>
      </c>
      <c r="BL1792" t="s">
        <v>82</v>
      </c>
      <c r="BM1792" t="s">
        <v>82</v>
      </c>
      <c r="BN1792" t="s">
        <v>82</v>
      </c>
      <c r="BO1792" t="s">
        <v>82</v>
      </c>
      <c r="BP1792" t="s">
        <v>82</v>
      </c>
      <c r="BQ1792" t="s">
        <v>82</v>
      </c>
    </row>
    <row r="1793" spans="1:69" x14ac:dyDescent="0.2">
      <c r="A1793" s="5">
        <v>0</v>
      </c>
      <c r="B1793" t="s">
        <v>25971</v>
      </c>
      <c r="C1793" t="s">
        <v>25972</v>
      </c>
      <c r="D1793" t="s">
        <v>25973</v>
      </c>
      <c r="E1793" t="s">
        <v>25974</v>
      </c>
      <c r="F1793" t="s">
        <v>700</v>
      </c>
      <c r="G1793" t="s">
        <v>25975</v>
      </c>
      <c r="H1793" s="1">
        <v>43623</v>
      </c>
      <c r="I1793" s="1">
        <v>43649</v>
      </c>
      <c r="J1793" t="b">
        <v>0</v>
      </c>
      <c r="K1793" t="s">
        <v>75</v>
      </c>
      <c r="L1793" t="s">
        <v>25976</v>
      </c>
      <c r="M1793" t="s">
        <v>703</v>
      </c>
      <c r="N1793">
        <v>30</v>
      </c>
      <c r="O1793" t="s">
        <v>6660</v>
      </c>
      <c r="P1793" t="s">
        <v>421</v>
      </c>
      <c r="Q1793" t="s">
        <v>25977</v>
      </c>
      <c r="R1793" t="s">
        <v>81</v>
      </c>
      <c r="S1793" t="s">
        <v>82</v>
      </c>
      <c r="T1793" s="1">
        <v>43623</v>
      </c>
      <c r="U1793" s="1">
        <v>43649</v>
      </c>
      <c r="V1793" t="s">
        <v>707</v>
      </c>
      <c r="W1793" s="2">
        <v>43913</v>
      </c>
      <c r="X1793" t="s">
        <v>25978</v>
      </c>
      <c r="Y1793" t="s">
        <v>82</v>
      </c>
      <c r="Z1793" t="s">
        <v>82</v>
      </c>
      <c r="AA1793" t="s">
        <v>82</v>
      </c>
      <c r="AB1793" t="s">
        <v>82</v>
      </c>
      <c r="AC1793" t="s">
        <v>82</v>
      </c>
      <c r="AD1793" t="s">
        <v>82</v>
      </c>
      <c r="AE1793" t="s">
        <v>82</v>
      </c>
      <c r="AF1793" t="s">
        <v>82</v>
      </c>
      <c r="AG1793" t="s">
        <v>82</v>
      </c>
      <c r="AH1793" t="s">
        <v>82</v>
      </c>
      <c r="AI1793" t="s">
        <v>82</v>
      </c>
      <c r="AJ1793" t="s">
        <v>82</v>
      </c>
      <c r="AK1793" t="s">
        <v>296</v>
      </c>
      <c r="AL1793" t="s">
        <v>82</v>
      </c>
      <c r="AM1793" t="s">
        <v>6660</v>
      </c>
      <c r="AN1793" t="s">
        <v>154</v>
      </c>
      <c r="AO1793" t="s">
        <v>709</v>
      </c>
      <c r="AP1793" t="s">
        <v>710</v>
      </c>
      <c r="AQ1793" t="s">
        <v>25979</v>
      </c>
      <c r="AR1793" t="s">
        <v>25980</v>
      </c>
      <c r="AS1793" t="s">
        <v>25981</v>
      </c>
      <c r="AT1793" t="s">
        <v>25982</v>
      </c>
      <c r="AU1793" t="s">
        <v>81</v>
      </c>
      <c r="AV1793" t="s">
        <v>82</v>
      </c>
      <c r="AW1793" t="s">
        <v>217</v>
      </c>
      <c r="AX1793" t="s">
        <v>81</v>
      </c>
      <c r="AY1793" t="s">
        <v>81</v>
      </c>
      <c r="AZ1793" t="s">
        <v>81</v>
      </c>
      <c r="BA1793" t="s">
        <v>82</v>
      </c>
      <c r="BB1793" s="1">
        <v>1</v>
      </c>
      <c r="BC1793" t="s">
        <v>81</v>
      </c>
      <c r="BD1793" t="s">
        <v>81</v>
      </c>
      <c r="BE1793" t="s">
        <v>81</v>
      </c>
      <c r="BF1793" t="s">
        <v>81</v>
      </c>
      <c r="BG1793" t="s">
        <v>81</v>
      </c>
      <c r="BH1793" t="s">
        <v>715</v>
      </c>
      <c r="BI1793" t="s">
        <v>81</v>
      </c>
      <c r="BJ1793" t="s">
        <v>82</v>
      </c>
      <c r="BK1793" t="s">
        <v>82</v>
      </c>
      <c r="BL1793" t="s">
        <v>200</v>
      </c>
      <c r="BM1793" t="s">
        <v>25983</v>
      </c>
      <c r="BN1793" t="s">
        <v>81</v>
      </c>
      <c r="BO1793" t="s">
        <v>25984</v>
      </c>
      <c r="BP1793" t="s">
        <v>81</v>
      </c>
      <c r="BQ1793" t="s">
        <v>81</v>
      </c>
    </row>
    <row r="1794" spans="1:69" x14ac:dyDescent="0.2">
      <c r="A1794" s="5">
        <v>1</v>
      </c>
      <c r="B1794" t="s">
        <v>25985</v>
      </c>
      <c r="C1794" t="s">
        <v>25986</v>
      </c>
      <c r="D1794" t="s">
        <v>25987</v>
      </c>
      <c r="E1794" t="s">
        <v>25988</v>
      </c>
      <c r="F1794" t="s">
        <v>1316</v>
      </c>
      <c r="G1794" t="s">
        <v>25989</v>
      </c>
      <c r="H1794" s="1">
        <v>43530</v>
      </c>
      <c r="I1794" s="1">
        <v>43495</v>
      </c>
      <c r="J1794" t="b">
        <v>0</v>
      </c>
      <c r="K1794" t="s">
        <v>622</v>
      </c>
      <c r="L1794" t="s">
        <v>25990</v>
      </c>
      <c r="M1794">
        <v>3</v>
      </c>
      <c r="N1794">
        <v>84</v>
      </c>
      <c r="O1794" t="s">
        <v>10644</v>
      </c>
      <c r="P1794" t="s">
        <v>1356</v>
      </c>
      <c r="Q1794" t="s">
        <v>15669</v>
      </c>
      <c r="R1794" t="s">
        <v>81</v>
      </c>
      <c r="S1794">
        <v>1</v>
      </c>
      <c r="T1794" s="1">
        <v>43530</v>
      </c>
      <c r="U1794" s="1">
        <v>43495</v>
      </c>
      <c r="V1794" t="s">
        <v>1322</v>
      </c>
      <c r="W1794" s="2">
        <v>43549</v>
      </c>
      <c r="X1794" t="s">
        <v>82</v>
      </c>
      <c r="Y1794" t="s">
        <v>25991</v>
      </c>
      <c r="Z1794" t="s">
        <v>81</v>
      </c>
      <c r="AA1794" t="s">
        <v>25992</v>
      </c>
      <c r="AB1794" t="s">
        <v>25993</v>
      </c>
      <c r="AC1794" t="s">
        <v>25994</v>
      </c>
      <c r="AD1794" t="s">
        <v>10644</v>
      </c>
      <c r="AE1794" t="s">
        <v>25991</v>
      </c>
      <c r="AF1794" t="s">
        <v>81</v>
      </c>
      <c r="AG1794" t="s">
        <v>25995</v>
      </c>
      <c r="AH1794" t="s">
        <v>25993</v>
      </c>
      <c r="AI1794" t="s">
        <v>25994</v>
      </c>
      <c r="AJ1794" t="s">
        <v>10644</v>
      </c>
      <c r="AK1794" t="s">
        <v>296</v>
      </c>
      <c r="AL1794" t="s">
        <v>82</v>
      </c>
      <c r="AM1794" t="s">
        <v>10644</v>
      </c>
      <c r="AN1794" t="s">
        <v>3428</v>
      </c>
      <c r="AO1794" t="s">
        <v>21488</v>
      </c>
      <c r="AP1794" t="s">
        <v>371</v>
      </c>
      <c r="AQ1794" t="s">
        <v>25996</v>
      </c>
      <c r="AR1794" t="s">
        <v>25997</v>
      </c>
      <c r="AS1794" t="s">
        <v>25998</v>
      </c>
      <c r="AT1794" t="s">
        <v>25999</v>
      </c>
      <c r="AU1794" t="s">
        <v>81</v>
      </c>
      <c r="AV1794" t="s">
        <v>82</v>
      </c>
      <c r="AW1794" t="s">
        <v>1334</v>
      </c>
      <c r="AX1794" t="s">
        <v>81</v>
      </c>
      <c r="AY1794" t="s">
        <v>81</v>
      </c>
      <c r="AZ1794" t="s">
        <v>81</v>
      </c>
      <c r="BA1794" t="s">
        <v>82</v>
      </c>
      <c r="BB1794" s="1">
        <v>1</v>
      </c>
      <c r="BC1794" t="s">
        <v>81</v>
      </c>
      <c r="BD1794" t="s">
        <v>81</v>
      </c>
      <c r="BE1794" t="s">
        <v>81</v>
      </c>
      <c r="BF1794" t="s">
        <v>81</v>
      </c>
      <c r="BG1794" t="s">
        <v>81</v>
      </c>
      <c r="BH1794" t="s">
        <v>1871</v>
      </c>
      <c r="BI1794" t="s">
        <v>1872</v>
      </c>
      <c r="BJ1794" t="s">
        <v>82</v>
      </c>
      <c r="BK1794" t="s">
        <v>82</v>
      </c>
      <c r="BL1794" t="s">
        <v>200</v>
      </c>
      <c r="BM1794" t="s">
        <v>201</v>
      </c>
      <c r="BN1794" t="s">
        <v>81</v>
      </c>
      <c r="BO1794" t="s">
        <v>22237</v>
      </c>
      <c r="BP1794" t="s">
        <v>81</v>
      </c>
      <c r="BQ1794" t="s">
        <v>81</v>
      </c>
    </row>
    <row r="1795" spans="1:69" x14ac:dyDescent="0.2">
      <c r="A1795" s="5">
        <v>0</v>
      </c>
      <c r="B1795" t="s">
        <v>26000</v>
      </c>
      <c r="C1795" t="s">
        <v>26001</v>
      </c>
      <c r="D1795" t="s">
        <v>26002</v>
      </c>
      <c r="E1795" t="s">
        <v>26003</v>
      </c>
      <c r="F1795" t="s">
        <v>553</v>
      </c>
      <c r="G1795" t="s">
        <v>26004</v>
      </c>
      <c r="H1795" s="1">
        <v>43235</v>
      </c>
      <c r="I1795" s="1">
        <v>43230</v>
      </c>
      <c r="J1795" t="b">
        <v>0</v>
      </c>
      <c r="K1795" t="s">
        <v>555</v>
      </c>
      <c r="L1795" t="s">
        <v>1531</v>
      </c>
      <c r="M1795" t="s">
        <v>1751</v>
      </c>
      <c r="N1795" t="s">
        <v>26005</v>
      </c>
      <c r="O1795" t="s">
        <v>26006</v>
      </c>
      <c r="P1795" t="s">
        <v>365</v>
      </c>
      <c r="Q1795" t="s">
        <v>9489</v>
      </c>
      <c r="R1795" t="s">
        <v>81</v>
      </c>
      <c r="S1795" t="s">
        <v>82</v>
      </c>
      <c r="T1795" s="1">
        <v>43235</v>
      </c>
      <c r="U1795" s="1">
        <v>43230</v>
      </c>
      <c r="V1795" t="s">
        <v>553</v>
      </c>
      <c r="W1795" s="2">
        <v>43241</v>
      </c>
      <c r="X1795" t="s">
        <v>82</v>
      </c>
      <c r="Y1795" t="s">
        <v>26007</v>
      </c>
      <c r="Z1795" t="s">
        <v>81</v>
      </c>
      <c r="AA1795" t="s">
        <v>26008</v>
      </c>
      <c r="AB1795" t="s">
        <v>26009</v>
      </c>
      <c r="AC1795" t="s">
        <v>26010</v>
      </c>
      <c r="AD1795" t="s">
        <v>26006</v>
      </c>
      <c r="AE1795" t="s">
        <v>26011</v>
      </c>
      <c r="AF1795" t="s">
        <v>81</v>
      </c>
      <c r="AG1795" t="s">
        <v>26008</v>
      </c>
      <c r="AH1795" t="s">
        <v>26012</v>
      </c>
      <c r="AI1795" t="s">
        <v>26013</v>
      </c>
      <c r="AJ1795" t="s">
        <v>26006</v>
      </c>
      <c r="AK1795" t="s">
        <v>296</v>
      </c>
      <c r="AL1795" t="s">
        <v>82</v>
      </c>
      <c r="AM1795" t="s">
        <v>26014</v>
      </c>
      <c r="AN1795" t="s">
        <v>81</v>
      </c>
      <c r="AO1795" t="s">
        <v>81</v>
      </c>
      <c r="AP1795" t="s">
        <v>371</v>
      </c>
      <c r="AQ1795" t="s">
        <v>26015</v>
      </c>
      <c r="AR1795" t="s">
        <v>26016</v>
      </c>
      <c r="AS1795" t="s">
        <v>26017</v>
      </c>
      <c r="AT1795" t="s">
        <v>82</v>
      </c>
      <c r="AU1795" t="s">
        <v>81</v>
      </c>
      <c r="AV1795" t="s">
        <v>82</v>
      </c>
      <c r="AW1795" t="s">
        <v>81</v>
      </c>
      <c r="AX1795" t="s">
        <v>81</v>
      </c>
      <c r="AY1795" t="s">
        <v>81</v>
      </c>
      <c r="AZ1795" t="s">
        <v>81</v>
      </c>
      <c r="BA1795" t="s">
        <v>82</v>
      </c>
      <c r="BB1795" s="1">
        <v>1</v>
      </c>
      <c r="BC1795" t="s">
        <v>81</v>
      </c>
      <c r="BD1795" t="s">
        <v>81</v>
      </c>
      <c r="BE1795" t="s">
        <v>81</v>
      </c>
      <c r="BF1795" t="s">
        <v>81</v>
      </c>
      <c r="BG1795" t="s">
        <v>81</v>
      </c>
      <c r="BH1795" t="s">
        <v>81</v>
      </c>
      <c r="BI1795" t="s">
        <v>81</v>
      </c>
      <c r="BJ1795" t="s">
        <v>82</v>
      </c>
      <c r="BK1795" t="s">
        <v>82</v>
      </c>
      <c r="BL1795" t="s">
        <v>200</v>
      </c>
      <c r="BM1795" t="s">
        <v>2818</v>
      </c>
      <c r="BN1795" t="s">
        <v>81</v>
      </c>
      <c r="BO1795" t="s">
        <v>26018</v>
      </c>
      <c r="BP1795" t="s">
        <v>26019</v>
      </c>
      <c r="BQ1795" t="s">
        <v>81</v>
      </c>
    </row>
    <row r="1796" spans="1:69" x14ac:dyDescent="0.2">
      <c r="A1796" s="5">
        <v>0</v>
      </c>
      <c r="B1796" t="s">
        <v>26020</v>
      </c>
      <c r="C1796" t="s">
        <v>26021</v>
      </c>
      <c r="D1796" t="s">
        <v>26022</v>
      </c>
      <c r="E1796" t="s">
        <v>26023</v>
      </c>
      <c r="F1796" t="s">
        <v>73</v>
      </c>
      <c r="G1796" t="s">
        <v>26024</v>
      </c>
      <c r="H1796" s="1">
        <v>43468</v>
      </c>
      <c r="I1796" s="1">
        <v>43220</v>
      </c>
      <c r="J1796" t="b">
        <v>0</v>
      </c>
      <c r="K1796" t="s">
        <v>75</v>
      </c>
      <c r="L1796" t="s">
        <v>26025</v>
      </c>
      <c r="M1796" t="s">
        <v>90</v>
      </c>
      <c r="N1796">
        <v>100</v>
      </c>
      <c r="O1796" t="s">
        <v>26026</v>
      </c>
      <c r="P1796" t="s">
        <v>144</v>
      </c>
      <c r="Q1796" t="s">
        <v>26027</v>
      </c>
      <c r="R1796" t="s">
        <v>81</v>
      </c>
      <c r="S1796">
        <v>1</v>
      </c>
      <c r="T1796" s="1">
        <v>43468</v>
      </c>
      <c r="U1796" t="s">
        <v>26028</v>
      </c>
      <c r="V1796" t="s">
        <v>106</v>
      </c>
      <c r="W1796" s="2">
        <v>43864</v>
      </c>
      <c r="X1796" t="s">
        <v>26029</v>
      </c>
      <c r="Y1796" t="s">
        <v>227</v>
      </c>
      <c r="Z1796" t="s">
        <v>26030</v>
      </c>
      <c r="AA1796" t="s">
        <v>82</v>
      </c>
      <c r="AB1796" t="s">
        <v>227</v>
      </c>
      <c r="AC1796" t="s">
        <v>227</v>
      </c>
      <c r="AD1796" t="s">
        <v>26031</v>
      </c>
      <c r="AE1796" t="s">
        <v>227</v>
      </c>
      <c r="AF1796" t="s">
        <v>26030</v>
      </c>
      <c r="AG1796" t="s">
        <v>82</v>
      </c>
      <c r="AH1796" t="s">
        <v>227</v>
      </c>
      <c r="AI1796" t="s">
        <v>227</v>
      </c>
      <c r="AJ1796" t="s">
        <v>26031</v>
      </c>
      <c r="AK1796" t="s">
        <v>1169</v>
      </c>
      <c r="AL1796" t="s">
        <v>82</v>
      </c>
      <c r="AM1796" t="s">
        <v>88</v>
      </c>
      <c r="AN1796" t="s">
        <v>154</v>
      </c>
      <c r="AO1796" t="s">
        <v>90</v>
      </c>
      <c r="AP1796" t="s">
        <v>91</v>
      </c>
      <c r="AQ1796" t="s">
        <v>26032</v>
      </c>
      <c r="AR1796" t="s">
        <v>82</v>
      </c>
      <c r="AS1796" t="s">
        <v>26033</v>
      </c>
      <c r="AT1796" t="s">
        <v>26034</v>
      </c>
      <c r="AU1796" t="s">
        <v>81</v>
      </c>
      <c r="AV1796" t="s">
        <v>82</v>
      </c>
      <c r="AW1796" t="s">
        <v>82</v>
      </c>
      <c r="AX1796" t="s">
        <v>82</v>
      </c>
      <c r="AY1796" t="s">
        <v>82</v>
      </c>
      <c r="AZ1796" t="s">
        <v>82</v>
      </c>
      <c r="BA1796" t="s">
        <v>82</v>
      </c>
      <c r="BB1796" t="s">
        <v>82</v>
      </c>
      <c r="BC1796" t="s">
        <v>82</v>
      </c>
      <c r="BD1796" t="s">
        <v>82</v>
      </c>
      <c r="BE1796" t="s">
        <v>82</v>
      </c>
      <c r="BF1796" t="s">
        <v>82</v>
      </c>
      <c r="BG1796" t="s">
        <v>82</v>
      </c>
      <c r="BH1796" t="s">
        <v>82</v>
      </c>
      <c r="BI1796" t="s">
        <v>82</v>
      </c>
      <c r="BJ1796" t="s">
        <v>82</v>
      </c>
      <c r="BK1796" t="s">
        <v>82</v>
      </c>
      <c r="BL1796" t="s">
        <v>82</v>
      </c>
      <c r="BM1796" t="s">
        <v>82</v>
      </c>
      <c r="BN1796" t="s">
        <v>82</v>
      </c>
      <c r="BO1796" t="s">
        <v>82</v>
      </c>
      <c r="BP1796" t="s">
        <v>82</v>
      </c>
      <c r="BQ1796" t="s">
        <v>82</v>
      </c>
    </row>
    <row r="1797" spans="1:69" x14ac:dyDescent="0.2">
      <c r="A1797" s="5">
        <v>0</v>
      </c>
      <c r="B1797" t="s">
        <v>26035</v>
      </c>
      <c r="C1797" t="s">
        <v>26036</v>
      </c>
      <c r="D1797" t="s">
        <v>26037</v>
      </c>
      <c r="E1797" t="s">
        <v>26038</v>
      </c>
      <c r="F1797" t="s">
        <v>1617</v>
      </c>
      <c r="G1797" t="s">
        <v>26039</v>
      </c>
      <c r="H1797" s="1">
        <v>43531</v>
      </c>
      <c r="I1797" s="1">
        <v>42552</v>
      </c>
      <c r="J1797" t="b">
        <v>0</v>
      </c>
      <c r="K1797" t="s">
        <v>75</v>
      </c>
      <c r="L1797" t="s">
        <v>26040</v>
      </c>
      <c r="M1797" t="s">
        <v>703</v>
      </c>
      <c r="N1797">
        <v>660</v>
      </c>
      <c r="O1797" t="s">
        <v>26041</v>
      </c>
      <c r="P1797" t="s">
        <v>626</v>
      </c>
      <c r="Q1797" t="s">
        <v>26042</v>
      </c>
      <c r="R1797" t="s">
        <v>81</v>
      </c>
      <c r="S1797">
        <v>1</v>
      </c>
      <c r="T1797" s="1">
        <v>43531</v>
      </c>
      <c r="U1797" s="1">
        <v>42552</v>
      </c>
      <c r="V1797" t="s">
        <v>1617</v>
      </c>
      <c r="W1797" s="2">
        <v>44144</v>
      </c>
      <c r="X1797" t="s">
        <v>5451</v>
      </c>
      <c r="Y1797" t="s">
        <v>26043</v>
      </c>
      <c r="Z1797" t="s">
        <v>26044</v>
      </c>
      <c r="AA1797" t="s">
        <v>26045</v>
      </c>
      <c r="AB1797" t="s">
        <v>26046</v>
      </c>
      <c r="AC1797" t="s">
        <v>26047</v>
      </c>
      <c r="AD1797" t="s">
        <v>81</v>
      </c>
      <c r="AE1797" t="s">
        <v>81</v>
      </c>
      <c r="AF1797" t="s">
        <v>81</v>
      </c>
      <c r="AG1797" t="s">
        <v>81</v>
      </c>
      <c r="AH1797" t="s">
        <v>81</v>
      </c>
      <c r="AI1797" t="s">
        <v>81</v>
      </c>
      <c r="AJ1797" t="s">
        <v>81</v>
      </c>
      <c r="AK1797" t="s">
        <v>110</v>
      </c>
      <c r="AL1797" t="s">
        <v>82</v>
      </c>
      <c r="AM1797" t="s">
        <v>17016</v>
      </c>
      <c r="AN1797" t="s">
        <v>81</v>
      </c>
      <c r="AO1797" t="s">
        <v>81</v>
      </c>
      <c r="AP1797" t="s">
        <v>371</v>
      </c>
      <c r="AQ1797" t="s">
        <v>26048</v>
      </c>
      <c r="AR1797" t="s">
        <v>26049</v>
      </c>
      <c r="AS1797" t="s">
        <v>26050</v>
      </c>
      <c r="AT1797" t="s">
        <v>26051</v>
      </c>
      <c r="AU1797" t="s">
        <v>81</v>
      </c>
      <c r="AV1797" t="s">
        <v>82</v>
      </c>
      <c r="AW1797" t="s">
        <v>1637</v>
      </c>
      <c r="AX1797">
        <v>600</v>
      </c>
      <c r="AY1797" t="s">
        <v>81</v>
      </c>
      <c r="AZ1797" t="s">
        <v>26052</v>
      </c>
      <c r="BA1797" t="s">
        <v>82</v>
      </c>
      <c r="BB1797" s="1">
        <v>1</v>
      </c>
      <c r="BC1797" t="s">
        <v>81</v>
      </c>
      <c r="BD1797" t="s">
        <v>81</v>
      </c>
      <c r="BE1797" t="s">
        <v>81</v>
      </c>
      <c r="BF1797" t="s">
        <v>81</v>
      </c>
      <c r="BG1797" t="s">
        <v>81</v>
      </c>
      <c r="BH1797" t="s">
        <v>1639</v>
      </c>
      <c r="BI1797" t="s">
        <v>26053</v>
      </c>
      <c r="BJ1797" s="1">
        <v>43039</v>
      </c>
      <c r="BK1797" t="s">
        <v>82</v>
      </c>
      <c r="BL1797" t="s">
        <v>81</v>
      </c>
      <c r="BM1797" t="s">
        <v>201</v>
      </c>
      <c r="BN1797" t="s">
        <v>81</v>
      </c>
      <c r="BO1797" t="s">
        <v>81</v>
      </c>
      <c r="BP1797" t="s">
        <v>81</v>
      </c>
      <c r="BQ1797" t="s">
        <v>81</v>
      </c>
    </row>
    <row r="1798" spans="1:69" x14ac:dyDescent="0.2">
      <c r="A1798" s="5">
        <v>0</v>
      </c>
      <c r="B1798" t="s">
        <v>26054</v>
      </c>
      <c r="C1798" t="s">
        <v>26055</v>
      </c>
      <c r="D1798" t="s">
        <v>26056</v>
      </c>
      <c r="E1798" t="s">
        <v>26057</v>
      </c>
      <c r="F1798" t="s">
        <v>120</v>
      </c>
      <c r="G1798" t="s">
        <v>26058</v>
      </c>
      <c r="H1798" s="1">
        <v>43074</v>
      </c>
      <c r="I1798" s="1">
        <v>43075</v>
      </c>
      <c r="J1798" t="b">
        <v>0</v>
      </c>
      <c r="K1798" t="s">
        <v>75</v>
      </c>
      <c r="L1798" t="s">
        <v>329</v>
      </c>
      <c r="M1798" t="s">
        <v>1830</v>
      </c>
      <c r="N1798">
        <v>40</v>
      </c>
      <c r="O1798" t="s">
        <v>26059</v>
      </c>
      <c r="P1798" t="s">
        <v>125</v>
      </c>
      <c r="Q1798" t="s">
        <v>26060</v>
      </c>
      <c r="R1798" t="s">
        <v>81</v>
      </c>
      <c r="S1798" t="s">
        <v>82</v>
      </c>
      <c r="T1798" s="1">
        <v>43074</v>
      </c>
      <c r="U1798" s="1">
        <v>43075</v>
      </c>
      <c r="V1798" t="s">
        <v>127</v>
      </c>
      <c r="W1798" s="2">
        <v>43997</v>
      </c>
      <c r="X1798" t="s">
        <v>82</v>
      </c>
      <c r="Y1798" t="s">
        <v>26061</v>
      </c>
      <c r="Z1798" t="s">
        <v>26062</v>
      </c>
      <c r="AA1798" t="s">
        <v>26063</v>
      </c>
      <c r="AB1798" t="s">
        <v>26064</v>
      </c>
      <c r="AC1798">
        <f>81-43-226-2155</f>
        <v>-2343</v>
      </c>
      <c r="AD1798" t="s">
        <v>26065</v>
      </c>
      <c r="AE1798" t="s">
        <v>24323</v>
      </c>
      <c r="AF1798" t="s">
        <v>26066</v>
      </c>
      <c r="AG1798" t="s">
        <v>26063</v>
      </c>
      <c r="AH1798" t="s">
        <v>26067</v>
      </c>
      <c r="AI1798">
        <f>81-43-226-2155</f>
        <v>-2343</v>
      </c>
      <c r="AJ1798" t="s">
        <v>26065</v>
      </c>
      <c r="AK1798" t="s">
        <v>296</v>
      </c>
      <c r="AL1798" t="s">
        <v>82</v>
      </c>
      <c r="AM1798" t="s">
        <v>26068</v>
      </c>
      <c r="AN1798" t="s">
        <v>335</v>
      </c>
      <c r="AO1798" t="s">
        <v>12376</v>
      </c>
      <c r="AP1798" t="s">
        <v>132</v>
      </c>
      <c r="AQ1798" t="s">
        <v>395</v>
      </c>
      <c r="AR1798" t="s">
        <v>26069</v>
      </c>
      <c r="AS1798" t="s">
        <v>26070</v>
      </c>
      <c r="AT1798" t="s">
        <v>26071</v>
      </c>
      <c r="AU1798" t="s">
        <v>81</v>
      </c>
      <c r="AV1798" t="s">
        <v>82</v>
      </c>
      <c r="AW1798" t="s">
        <v>81</v>
      </c>
      <c r="AX1798" t="s">
        <v>81</v>
      </c>
      <c r="AY1798" t="s">
        <v>81</v>
      </c>
      <c r="AZ1798" t="s">
        <v>81</v>
      </c>
      <c r="BA1798" t="s">
        <v>82</v>
      </c>
      <c r="BB1798" s="1">
        <v>1</v>
      </c>
      <c r="BC1798" t="s">
        <v>81</v>
      </c>
      <c r="BD1798" t="s">
        <v>81</v>
      </c>
      <c r="BE1798" t="s">
        <v>81</v>
      </c>
      <c r="BF1798" t="s">
        <v>81</v>
      </c>
      <c r="BG1798" t="s">
        <v>81</v>
      </c>
      <c r="BH1798" t="s">
        <v>81</v>
      </c>
      <c r="BI1798" t="s">
        <v>81</v>
      </c>
      <c r="BJ1798" s="1">
        <v>44651</v>
      </c>
      <c r="BK1798" t="s">
        <v>82</v>
      </c>
      <c r="BL1798" t="s">
        <v>399</v>
      </c>
      <c r="BM1798" t="s">
        <v>26072</v>
      </c>
      <c r="BN1798" t="s">
        <v>24328</v>
      </c>
      <c r="BO1798" t="s">
        <v>26073</v>
      </c>
      <c r="BP1798">
        <f>81-43-226-2155</f>
        <v>-2343</v>
      </c>
      <c r="BQ1798" t="s">
        <v>24328</v>
      </c>
    </row>
    <row r="1799" spans="1:69" x14ac:dyDescent="0.2">
      <c r="A1799" s="5">
        <v>0</v>
      </c>
      <c r="B1799" t="s">
        <v>26074</v>
      </c>
      <c r="C1799" t="s">
        <v>26075</v>
      </c>
      <c r="D1799" t="s">
        <v>26076</v>
      </c>
      <c r="E1799" t="s">
        <v>26074</v>
      </c>
      <c r="F1799" t="s">
        <v>73</v>
      </c>
      <c r="G1799" t="s">
        <v>26077</v>
      </c>
      <c r="H1799" s="1">
        <v>43697</v>
      </c>
      <c r="I1799" s="1">
        <v>43709</v>
      </c>
      <c r="J1799" t="b">
        <v>0</v>
      </c>
      <c r="K1799" t="s">
        <v>75</v>
      </c>
      <c r="L1799" t="s">
        <v>3922</v>
      </c>
      <c r="M1799" t="s">
        <v>90</v>
      </c>
      <c r="N1799">
        <v>54</v>
      </c>
      <c r="O1799" t="s">
        <v>78</v>
      </c>
      <c r="P1799" t="s">
        <v>79</v>
      </c>
      <c r="Q1799" t="s">
        <v>26078</v>
      </c>
      <c r="R1799" t="s">
        <v>81</v>
      </c>
      <c r="S1799" t="s">
        <v>82</v>
      </c>
      <c r="T1799" s="1">
        <v>43697</v>
      </c>
      <c r="U1799" t="s">
        <v>16785</v>
      </c>
      <c r="V1799" t="s">
        <v>468</v>
      </c>
      <c r="W1799" s="2">
        <v>44088</v>
      </c>
      <c r="X1799" t="s">
        <v>26079</v>
      </c>
      <c r="Y1799" t="s">
        <v>148</v>
      </c>
      <c r="Z1799" t="s">
        <v>26080</v>
      </c>
      <c r="AA1799" t="s">
        <v>82</v>
      </c>
      <c r="AB1799" t="s">
        <v>26081</v>
      </c>
      <c r="AC1799" t="s">
        <v>26082</v>
      </c>
      <c r="AD1799" t="s">
        <v>26083</v>
      </c>
      <c r="AE1799" t="s">
        <v>148</v>
      </c>
      <c r="AF1799" t="s">
        <v>26080</v>
      </c>
      <c r="AG1799" t="s">
        <v>82</v>
      </c>
      <c r="AH1799" t="s">
        <v>26081</v>
      </c>
      <c r="AI1799" t="s">
        <v>26082</v>
      </c>
      <c r="AJ1799" t="s">
        <v>26083</v>
      </c>
      <c r="AK1799" t="s">
        <v>296</v>
      </c>
      <c r="AL1799" t="s">
        <v>26084</v>
      </c>
      <c r="AM1799" t="s">
        <v>88</v>
      </c>
      <c r="AN1799" t="s">
        <v>154</v>
      </c>
      <c r="AO1799" t="s">
        <v>90</v>
      </c>
      <c r="AP1799" t="s">
        <v>91</v>
      </c>
      <c r="AQ1799" t="s">
        <v>26085</v>
      </c>
      <c r="AR1799" t="s">
        <v>82</v>
      </c>
      <c r="AS1799" t="s">
        <v>26086</v>
      </c>
      <c r="AT1799" t="s">
        <v>26087</v>
      </c>
      <c r="AU1799" t="s">
        <v>81</v>
      </c>
      <c r="AV1799" t="s">
        <v>82</v>
      </c>
      <c r="AW1799" t="s">
        <v>82</v>
      </c>
      <c r="AX1799" t="s">
        <v>82</v>
      </c>
      <c r="AY1799" t="s">
        <v>82</v>
      </c>
      <c r="AZ1799" t="s">
        <v>82</v>
      </c>
      <c r="BA1799" t="s">
        <v>82</v>
      </c>
      <c r="BB1799" t="s">
        <v>82</v>
      </c>
      <c r="BC1799" t="s">
        <v>82</v>
      </c>
      <c r="BD1799" t="s">
        <v>82</v>
      </c>
      <c r="BE1799" t="s">
        <v>82</v>
      </c>
      <c r="BF1799" t="s">
        <v>82</v>
      </c>
      <c r="BG1799" t="s">
        <v>82</v>
      </c>
      <c r="BH1799" t="s">
        <v>82</v>
      </c>
      <c r="BI1799" t="s">
        <v>82</v>
      </c>
      <c r="BJ1799" t="s">
        <v>82</v>
      </c>
      <c r="BK1799" t="s">
        <v>82</v>
      </c>
      <c r="BL1799" t="s">
        <v>82</v>
      </c>
      <c r="BM1799" t="s">
        <v>82</v>
      </c>
      <c r="BN1799" t="s">
        <v>82</v>
      </c>
      <c r="BO1799" t="s">
        <v>82</v>
      </c>
      <c r="BP1799" t="s">
        <v>82</v>
      </c>
      <c r="BQ1799" t="s">
        <v>82</v>
      </c>
    </row>
    <row r="1800" spans="1:69" x14ac:dyDescent="0.2">
      <c r="A1800" s="5">
        <v>1</v>
      </c>
      <c r="B1800" t="s">
        <v>26088</v>
      </c>
      <c r="C1800" t="s">
        <v>26089</v>
      </c>
      <c r="D1800" t="s">
        <v>26090</v>
      </c>
      <c r="E1800" t="s">
        <v>26091</v>
      </c>
      <c r="F1800" t="s">
        <v>1316</v>
      </c>
      <c r="G1800" t="s">
        <v>26092</v>
      </c>
      <c r="H1800" s="1">
        <v>43692</v>
      </c>
      <c r="I1800" s="1">
        <v>42829</v>
      </c>
      <c r="J1800" t="b">
        <v>0</v>
      </c>
      <c r="K1800" t="s">
        <v>622</v>
      </c>
      <c r="L1800" t="s">
        <v>23868</v>
      </c>
      <c r="M1800">
        <v>3</v>
      </c>
      <c r="N1800">
        <v>108</v>
      </c>
      <c r="O1800" t="s">
        <v>3323</v>
      </c>
      <c r="P1800" t="s">
        <v>1356</v>
      </c>
      <c r="Q1800" t="s">
        <v>26093</v>
      </c>
      <c r="R1800" t="s">
        <v>81</v>
      </c>
      <c r="S1800">
        <v>1</v>
      </c>
      <c r="T1800" s="1">
        <v>43692</v>
      </c>
      <c r="U1800" s="1">
        <v>42829</v>
      </c>
      <c r="V1800" t="s">
        <v>1322</v>
      </c>
      <c r="W1800" s="2">
        <v>43745</v>
      </c>
      <c r="X1800" t="s">
        <v>82</v>
      </c>
      <c r="Y1800" t="s">
        <v>26094</v>
      </c>
      <c r="Z1800" t="s">
        <v>81</v>
      </c>
      <c r="AA1800" t="s">
        <v>26095</v>
      </c>
      <c r="AB1800" t="s">
        <v>26096</v>
      </c>
      <c r="AC1800" t="s">
        <v>26097</v>
      </c>
      <c r="AD1800" t="s">
        <v>3323</v>
      </c>
      <c r="AE1800" t="s">
        <v>26094</v>
      </c>
      <c r="AF1800" t="s">
        <v>81</v>
      </c>
      <c r="AG1800" t="s">
        <v>26098</v>
      </c>
      <c r="AH1800" t="s">
        <v>26096</v>
      </c>
      <c r="AI1800" t="s">
        <v>9182</v>
      </c>
      <c r="AJ1800" t="s">
        <v>3323</v>
      </c>
      <c r="AK1800" t="s">
        <v>1328</v>
      </c>
      <c r="AL1800" t="s">
        <v>82</v>
      </c>
      <c r="AM1800" t="s">
        <v>3323</v>
      </c>
      <c r="AN1800" t="s">
        <v>1329</v>
      </c>
      <c r="AO1800" t="s">
        <v>1330</v>
      </c>
      <c r="AP1800" t="s">
        <v>371</v>
      </c>
      <c r="AQ1800" t="s">
        <v>26099</v>
      </c>
      <c r="AR1800" t="s">
        <v>26100</v>
      </c>
      <c r="AS1800" t="s">
        <v>26101</v>
      </c>
      <c r="AT1800" t="s">
        <v>26102</v>
      </c>
      <c r="AU1800" t="s">
        <v>81</v>
      </c>
      <c r="AV1800" t="s">
        <v>82</v>
      </c>
      <c r="AW1800" t="s">
        <v>1334</v>
      </c>
      <c r="AX1800" t="s">
        <v>81</v>
      </c>
      <c r="AY1800" t="s">
        <v>81</v>
      </c>
      <c r="AZ1800" t="s">
        <v>81</v>
      </c>
      <c r="BA1800" t="s">
        <v>82</v>
      </c>
      <c r="BB1800" s="1">
        <v>1</v>
      </c>
      <c r="BC1800" t="s">
        <v>81</v>
      </c>
      <c r="BD1800" t="s">
        <v>81</v>
      </c>
      <c r="BE1800" t="s">
        <v>81</v>
      </c>
      <c r="BF1800" t="s">
        <v>81</v>
      </c>
      <c r="BG1800" t="s">
        <v>81</v>
      </c>
      <c r="BH1800" t="s">
        <v>1943</v>
      </c>
      <c r="BI1800" t="s">
        <v>26103</v>
      </c>
      <c r="BJ1800" t="s">
        <v>82</v>
      </c>
      <c r="BK1800" t="s">
        <v>82</v>
      </c>
      <c r="BL1800" t="s">
        <v>200</v>
      </c>
      <c r="BM1800" t="s">
        <v>201</v>
      </c>
      <c r="BN1800" t="s">
        <v>81</v>
      </c>
      <c r="BO1800" t="s">
        <v>26104</v>
      </c>
      <c r="BP1800" t="s">
        <v>81</v>
      </c>
      <c r="BQ1800" t="s">
        <v>81</v>
      </c>
    </row>
    <row r="1801" spans="1:69" x14ac:dyDescent="0.2">
      <c r="A1801" s="5">
        <v>1</v>
      </c>
      <c r="B1801" t="s">
        <v>26105</v>
      </c>
      <c r="C1801" t="s">
        <v>26106</v>
      </c>
      <c r="D1801" t="s">
        <v>26107</v>
      </c>
      <c r="E1801" t="s">
        <v>26105</v>
      </c>
      <c r="F1801" t="s">
        <v>73</v>
      </c>
      <c r="G1801" t="s">
        <v>26108</v>
      </c>
      <c r="H1801" s="1">
        <v>43494</v>
      </c>
      <c r="I1801" s="1">
        <v>43753</v>
      </c>
      <c r="J1801" t="b">
        <v>0</v>
      </c>
      <c r="K1801" t="s">
        <v>75</v>
      </c>
      <c r="L1801" t="s">
        <v>100</v>
      </c>
      <c r="M1801" t="s">
        <v>363</v>
      </c>
      <c r="N1801">
        <v>3</v>
      </c>
      <c r="O1801" t="s">
        <v>26109</v>
      </c>
      <c r="P1801" t="s">
        <v>79</v>
      </c>
      <c r="Q1801" t="s">
        <v>770</v>
      </c>
      <c r="R1801" t="s">
        <v>81</v>
      </c>
      <c r="S1801" t="s">
        <v>82</v>
      </c>
      <c r="T1801" s="1">
        <v>43494</v>
      </c>
      <c r="U1801" t="s">
        <v>26110</v>
      </c>
      <c r="V1801" t="s">
        <v>834</v>
      </c>
      <c r="W1801" s="2">
        <v>43878</v>
      </c>
      <c r="X1801">
        <v>1220432</v>
      </c>
      <c r="Y1801" t="s">
        <v>81</v>
      </c>
      <c r="Z1801" t="s">
        <v>26111</v>
      </c>
      <c r="AA1801" t="s">
        <v>82</v>
      </c>
      <c r="AB1801" t="s">
        <v>81</v>
      </c>
      <c r="AC1801" t="s">
        <v>81</v>
      </c>
      <c r="AD1801" t="s">
        <v>26112</v>
      </c>
      <c r="AE1801" t="s">
        <v>81</v>
      </c>
      <c r="AF1801" t="s">
        <v>26111</v>
      </c>
      <c r="AG1801" t="s">
        <v>82</v>
      </c>
      <c r="AH1801" t="s">
        <v>81</v>
      </c>
      <c r="AI1801" t="s">
        <v>81</v>
      </c>
      <c r="AJ1801" t="s">
        <v>26112</v>
      </c>
      <c r="AK1801" t="s">
        <v>488</v>
      </c>
      <c r="AL1801" t="s">
        <v>82</v>
      </c>
      <c r="AM1801" t="s">
        <v>88</v>
      </c>
      <c r="AN1801" t="s">
        <v>154</v>
      </c>
      <c r="AO1801" t="s">
        <v>90</v>
      </c>
      <c r="AP1801" t="s">
        <v>91</v>
      </c>
      <c r="AQ1801" t="s">
        <v>26113</v>
      </c>
      <c r="AR1801" t="s">
        <v>82</v>
      </c>
      <c r="AS1801" t="s">
        <v>26114</v>
      </c>
      <c r="AT1801" t="s">
        <v>82</v>
      </c>
      <c r="AU1801" t="s">
        <v>81</v>
      </c>
      <c r="AV1801" t="s">
        <v>82</v>
      </c>
      <c r="AW1801" t="s">
        <v>82</v>
      </c>
      <c r="AX1801" t="s">
        <v>82</v>
      </c>
      <c r="AY1801" t="s">
        <v>82</v>
      </c>
      <c r="AZ1801" t="s">
        <v>82</v>
      </c>
      <c r="BA1801" t="s">
        <v>82</v>
      </c>
      <c r="BB1801" t="s">
        <v>82</v>
      </c>
      <c r="BC1801" t="s">
        <v>82</v>
      </c>
      <c r="BD1801" t="s">
        <v>82</v>
      </c>
      <c r="BE1801" t="s">
        <v>82</v>
      </c>
      <c r="BF1801" t="s">
        <v>82</v>
      </c>
      <c r="BG1801" t="s">
        <v>82</v>
      </c>
      <c r="BH1801" t="s">
        <v>82</v>
      </c>
      <c r="BI1801" t="s">
        <v>82</v>
      </c>
      <c r="BJ1801" t="s">
        <v>82</v>
      </c>
      <c r="BK1801" t="s">
        <v>82</v>
      </c>
      <c r="BL1801" t="s">
        <v>82</v>
      </c>
      <c r="BM1801" t="s">
        <v>82</v>
      </c>
      <c r="BN1801" t="s">
        <v>82</v>
      </c>
      <c r="BO1801" t="s">
        <v>82</v>
      </c>
      <c r="BP1801" t="s">
        <v>82</v>
      </c>
      <c r="BQ1801" t="s">
        <v>82</v>
      </c>
    </row>
    <row r="1802" spans="1:69" x14ac:dyDescent="0.2">
      <c r="A1802" s="5">
        <v>1</v>
      </c>
      <c r="B1802" t="s">
        <v>1219</v>
      </c>
      <c r="C1802" t="s">
        <v>1220</v>
      </c>
      <c r="D1802" t="s">
        <v>1221</v>
      </c>
      <c r="E1802" t="s">
        <v>1222</v>
      </c>
      <c r="F1802" t="s">
        <v>178</v>
      </c>
      <c r="G1802" t="s">
        <v>26115</v>
      </c>
      <c r="H1802" s="1">
        <v>43745</v>
      </c>
      <c r="I1802" s="1">
        <v>43263</v>
      </c>
      <c r="J1802" t="b">
        <v>0</v>
      </c>
      <c r="K1802" t="s">
        <v>180</v>
      </c>
      <c r="L1802" t="s">
        <v>2839</v>
      </c>
      <c r="M1802" t="s">
        <v>182</v>
      </c>
      <c r="N1802">
        <v>250</v>
      </c>
      <c r="O1802" t="s">
        <v>1225</v>
      </c>
      <c r="P1802" t="s">
        <v>26116</v>
      </c>
      <c r="Q1802" t="s">
        <v>2840</v>
      </c>
      <c r="R1802" t="s">
        <v>2838</v>
      </c>
      <c r="S1802">
        <v>1</v>
      </c>
      <c r="T1802" s="1">
        <v>43745</v>
      </c>
      <c r="U1802" s="1">
        <v>43263</v>
      </c>
      <c r="V1802" t="s">
        <v>186</v>
      </c>
      <c r="W1802" s="2">
        <v>43809</v>
      </c>
      <c r="X1802" t="s">
        <v>2842</v>
      </c>
      <c r="Y1802" t="s">
        <v>1229</v>
      </c>
      <c r="Z1802" t="s">
        <v>81</v>
      </c>
      <c r="AA1802" t="s">
        <v>1230</v>
      </c>
      <c r="AB1802" t="s">
        <v>1231</v>
      </c>
      <c r="AC1802">
        <v>35317164593</v>
      </c>
      <c r="AD1802" t="s">
        <v>1225</v>
      </c>
      <c r="AE1802" t="s">
        <v>1229</v>
      </c>
      <c r="AF1802" t="s">
        <v>81</v>
      </c>
      <c r="AG1802" t="s">
        <v>1230</v>
      </c>
      <c r="AH1802" t="s">
        <v>1231</v>
      </c>
      <c r="AI1802">
        <v>35317164593</v>
      </c>
      <c r="AJ1802" t="s">
        <v>1225</v>
      </c>
      <c r="AK1802" t="s">
        <v>191</v>
      </c>
      <c r="AL1802" t="s">
        <v>82</v>
      </c>
      <c r="AM1802" t="s">
        <v>1232</v>
      </c>
      <c r="AN1802" t="s">
        <v>81</v>
      </c>
      <c r="AO1802" t="s">
        <v>81</v>
      </c>
      <c r="AP1802" t="s">
        <v>192</v>
      </c>
      <c r="AQ1802" t="s">
        <v>1233</v>
      </c>
      <c r="AR1802" t="s">
        <v>26117</v>
      </c>
      <c r="AS1802" t="s">
        <v>26118</v>
      </c>
      <c r="AT1802" t="s">
        <v>26119</v>
      </c>
      <c r="AU1802" t="s">
        <v>197</v>
      </c>
      <c r="AV1802" t="s">
        <v>82</v>
      </c>
      <c r="AW1802" t="s">
        <v>198</v>
      </c>
      <c r="AX1802" t="s">
        <v>81</v>
      </c>
      <c r="AY1802" t="s">
        <v>81</v>
      </c>
      <c r="AZ1802" t="s">
        <v>1237</v>
      </c>
      <c r="BA1802" t="s">
        <v>82</v>
      </c>
      <c r="BB1802" s="1">
        <v>1</v>
      </c>
      <c r="BC1802" t="s">
        <v>199</v>
      </c>
      <c r="BD1802" t="s">
        <v>199</v>
      </c>
      <c r="BE1802" t="s">
        <v>199</v>
      </c>
      <c r="BF1802" t="s">
        <v>199</v>
      </c>
      <c r="BG1802" t="s">
        <v>81</v>
      </c>
      <c r="BH1802" t="s">
        <v>81</v>
      </c>
      <c r="BI1802" t="s">
        <v>81</v>
      </c>
      <c r="BJ1802" t="s">
        <v>82</v>
      </c>
      <c r="BK1802" t="s">
        <v>82</v>
      </c>
      <c r="BL1802" t="s">
        <v>200</v>
      </c>
      <c r="BM1802" t="s">
        <v>201</v>
      </c>
      <c r="BN1802" t="s">
        <v>81</v>
      </c>
      <c r="BO1802" t="s">
        <v>81</v>
      </c>
      <c r="BP1802" t="s">
        <v>81</v>
      </c>
      <c r="BQ1802" t="s">
        <v>81</v>
      </c>
    </row>
    <row r="1803" spans="1:69" x14ac:dyDescent="0.2">
      <c r="A1803" s="5">
        <v>0</v>
      </c>
      <c r="B1803" t="s">
        <v>26120</v>
      </c>
      <c r="C1803" t="s">
        <v>26121</v>
      </c>
      <c r="D1803" t="s">
        <v>26122</v>
      </c>
      <c r="E1803" t="s">
        <v>26120</v>
      </c>
      <c r="F1803" t="s">
        <v>120</v>
      </c>
      <c r="G1803" t="s">
        <v>26123</v>
      </c>
      <c r="H1803" s="1">
        <v>43759</v>
      </c>
      <c r="I1803" s="1">
        <v>43759</v>
      </c>
      <c r="J1803" t="b">
        <v>0</v>
      </c>
      <c r="K1803" t="s">
        <v>75</v>
      </c>
      <c r="L1803" t="s">
        <v>26124</v>
      </c>
      <c r="M1803">
        <v>0</v>
      </c>
      <c r="N1803">
        <v>9000</v>
      </c>
      <c r="O1803" t="s">
        <v>26125</v>
      </c>
      <c r="P1803" t="s">
        <v>125</v>
      </c>
      <c r="Q1803" t="s">
        <v>26126</v>
      </c>
      <c r="R1803" t="s">
        <v>81</v>
      </c>
      <c r="S1803" t="s">
        <v>82</v>
      </c>
      <c r="T1803" s="1">
        <v>43759</v>
      </c>
      <c r="U1803" s="1">
        <v>43759</v>
      </c>
      <c r="V1803" t="s">
        <v>4764</v>
      </c>
      <c r="W1803" s="2">
        <v>43969</v>
      </c>
      <c r="X1803" t="s">
        <v>82</v>
      </c>
      <c r="Y1803" t="s">
        <v>26127</v>
      </c>
      <c r="Z1803" t="s">
        <v>26128</v>
      </c>
      <c r="AA1803" t="s">
        <v>26129</v>
      </c>
      <c r="AB1803" t="s">
        <v>26130</v>
      </c>
      <c r="AC1803">
        <f>81-48-431-3737</f>
        <v>-4135</v>
      </c>
      <c r="AD1803" t="s">
        <v>26131</v>
      </c>
      <c r="AE1803" t="s">
        <v>26127</v>
      </c>
      <c r="AF1803" t="s">
        <v>26128</v>
      </c>
      <c r="AG1803" t="s">
        <v>26129</v>
      </c>
      <c r="AH1803" t="s">
        <v>26130</v>
      </c>
      <c r="AI1803">
        <f>81-48-431-3737</f>
        <v>-4135</v>
      </c>
      <c r="AJ1803" t="s">
        <v>26131</v>
      </c>
      <c r="AK1803" t="s">
        <v>1328</v>
      </c>
      <c r="AL1803" t="s">
        <v>82</v>
      </c>
      <c r="AM1803" t="s">
        <v>26132</v>
      </c>
      <c r="AN1803" t="s">
        <v>26133</v>
      </c>
      <c r="AO1803" t="s">
        <v>123</v>
      </c>
      <c r="AP1803" t="s">
        <v>371</v>
      </c>
      <c r="AQ1803" t="s">
        <v>26134</v>
      </c>
      <c r="AR1803" t="s">
        <v>26135</v>
      </c>
      <c r="AS1803" t="s">
        <v>703</v>
      </c>
      <c r="AT1803" t="s">
        <v>703</v>
      </c>
      <c r="AU1803" t="s">
        <v>81</v>
      </c>
      <c r="AV1803" t="s">
        <v>82</v>
      </c>
      <c r="AW1803" t="s">
        <v>1334</v>
      </c>
      <c r="AX1803">
        <v>9047</v>
      </c>
      <c r="AY1803" t="s">
        <v>81</v>
      </c>
      <c r="AZ1803" t="s">
        <v>26136</v>
      </c>
      <c r="BA1803" s="1">
        <v>43942</v>
      </c>
      <c r="BB1803" s="1">
        <v>1</v>
      </c>
      <c r="BC1803" t="s">
        <v>26137</v>
      </c>
      <c r="BD1803" t="s">
        <v>26138</v>
      </c>
      <c r="BE1803" t="s">
        <v>26139</v>
      </c>
      <c r="BF1803" t="s">
        <v>26140</v>
      </c>
      <c r="BG1803" t="s">
        <v>26122</v>
      </c>
      <c r="BH1803" t="s">
        <v>715</v>
      </c>
      <c r="BI1803" t="s">
        <v>26141</v>
      </c>
      <c r="BJ1803" s="1">
        <v>43851</v>
      </c>
      <c r="BK1803" t="s">
        <v>261</v>
      </c>
      <c r="BL1803" t="s">
        <v>4777</v>
      </c>
      <c r="BM1803" t="s">
        <v>26142</v>
      </c>
      <c r="BN1803" t="s">
        <v>26143</v>
      </c>
      <c r="BO1803" t="s">
        <v>26144</v>
      </c>
      <c r="BP1803">
        <f>81-3-5919-2052</f>
        <v>-7893</v>
      </c>
      <c r="BQ1803" t="s">
        <v>26143</v>
      </c>
    </row>
    <row r="1804" spans="1:69" x14ac:dyDescent="0.2">
      <c r="A1804" s="5">
        <v>1</v>
      </c>
      <c r="B1804" t="s">
        <v>26145</v>
      </c>
      <c r="C1804" t="s">
        <v>26146</v>
      </c>
      <c r="D1804" t="s">
        <v>26147</v>
      </c>
      <c r="E1804" t="s">
        <v>26148</v>
      </c>
      <c r="F1804" t="s">
        <v>73</v>
      </c>
      <c r="G1804" t="s">
        <v>26149</v>
      </c>
      <c r="H1804" s="1">
        <v>43113</v>
      </c>
      <c r="I1804" s="1">
        <v>42602</v>
      </c>
      <c r="J1804" t="b">
        <v>0</v>
      </c>
      <c r="K1804" t="s">
        <v>75</v>
      </c>
      <c r="L1804" t="s">
        <v>465</v>
      </c>
      <c r="M1804" t="s">
        <v>90</v>
      </c>
      <c r="N1804">
        <v>100</v>
      </c>
      <c r="O1804" t="s">
        <v>3243</v>
      </c>
      <c r="P1804" t="s">
        <v>2776</v>
      </c>
      <c r="Q1804" t="s">
        <v>26150</v>
      </c>
      <c r="R1804" t="s">
        <v>81</v>
      </c>
      <c r="S1804">
        <v>1</v>
      </c>
      <c r="T1804" s="1">
        <v>43113</v>
      </c>
      <c r="U1804" t="s">
        <v>26151</v>
      </c>
      <c r="V1804" t="s">
        <v>452</v>
      </c>
      <c r="W1804" s="2">
        <v>43136</v>
      </c>
      <c r="X1804" t="s">
        <v>26152</v>
      </c>
      <c r="Y1804" t="s">
        <v>82</v>
      </c>
      <c r="Z1804" t="s">
        <v>82</v>
      </c>
      <c r="AA1804" t="s">
        <v>82</v>
      </c>
      <c r="AB1804" t="s">
        <v>82</v>
      </c>
      <c r="AC1804" t="s">
        <v>82</v>
      </c>
      <c r="AD1804" t="s">
        <v>82</v>
      </c>
      <c r="AE1804" t="s">
        <v>82</v>
      </c>
      <c r="AF1804" t="s">
        <v>82</v>
      </c>
      <c r="AG1804" t="s">
        <v>82</v>
      </c>
      <c r="AH1804" t="s">
        <v>82</v>
      </c>
      <c r="AI1804" t="s">
        <v>82</v>
      </c>
      <c r="AJ1804" t="s">
        <v>82</v>
      </c>
      <c r="AK1804" t="s">
        <v>110</v>
      </c>
      <c r="AL1804" t="s">
        <v>82</v>
      </c>
      <c r="AM1804" t="s">
        <v>88</v>
      </c>
      <c r="AN1804" t="s">
        <v>154</v>
      </c>
      <c r="AO1804" t="s">
        <v>231</v>
      </c>
      <c r="AP1804" t="s">
        <v>91</v>
      </c>
      <c r="AQ1804" t="s">
        <v>26153</v>
      </c>
      <c r="AR1804" t="s">
        <v>82</v>
      </c>
      <c r="AS1804" t="s">
        <v>26154</v>
      </c>
      <c r="AT1804" t="s">
        <v>82</v>
      </c>
      <c r="AU1804" t="s">
        <v>81</v>
      </c>
      <c r="AV1804" t="s">
        <v>82</v>
      </c>
      <c r="AW1804" t="s">
        <v>82</v>
      </c>
      <c r="AX1804" t="s">
        <v>82</v>
      </c>
      <c r="AY1804" t="s">
        <v>82</v>
      </c>
      <c r="AZ1804" t="s">
        <v>82</v>
      </c>
      <c r="BA1804" t="s">
        <v>82</v>
      </c>
      <c r="BB1804" t="s">
        <v>82</v>
      </c>
      <c r="BC1804" t="s">
        <v>82</v>
      </c>
      <c r="BD1804" t="s">
        <v>82</v>
      </c>
      <c r="BE1804" t="s">
        <v>82</v>
      </c>
      <c r="BF1804" t="s">
        <v>82</v>
      </c>
      <c r="BG1804" t="s">
        <v>82</v>
      </c>
      <c r="BH1804" t="s">
        <v>82</v>
      </c>
      <c r="BI1804" t="s">
        <v>82</v>
      </c>
      <c r="BJ1804" t="s">
        <v>82</v>
      </c>
      <c r="BK1804" t="s">
        <v>82</v>
      </c>
      <c r="BL1804" t="s">
        <v>82</v>
      </c>
      <c r="BM1804" t="s">
        <v>82</v>
      </c>
      <c r="BN1804" t="s">
        <v>82</v>
      </c>
      <c r="BO1804" t="s">
        <v>82</v>
      </c>
      <c r="BP1804" t="s">
        <v>82</v>
      </c>
      <c r="BQ1804" t="s">
        <v>82</v>
      </c>
    </row>
    <row r="1805" spans="1:69" x14ac:dyDescent="0.2">
      <c r="A1805" s="5">
        <v>0</v>
      </c>
      <c r="B1805" t="s">
        <v>26155</v>
      </c>
      <c r="C1805" t="s">
        <v>26156</v>
      </c>
      <c r="D1805" t="s">
        <v>26157</v>
      </c>
      <c r="E1805" t="s">
        <v>26158</v>
      </c>
      <c r="F1805" t="s">
        <v>73</v>
      </c>
      <c r="G1805" t="s">
        <v>26159</v>
      </c>
      <c r="H1805" s="1">
        <v>42747</v>
      </c>
      <c r="I1805" s="1">
        <v>41334</v>
      </c>
      <c r="J1805" t="b">
        <v>1</v>
      </c>
      <c r="K1805" t="s">
        <v>75</v>
      </c>
      <c r="L1805" t="s">
        <v>6951</v>
      </c>
      <c r="M1805" t="s">
        <v>90</v>
      </c>
      <c r="N1805">
        <v>14</v>
      </c>
      <c r="O1805" t="s">
        <v>16438</v>
      </c>
      <c r="P1805" t="s">
        <v>82</v>
      </c>
      <c r="Q1805" t="s">
        <v>26160</v>
      </c>
      <c r="R1805" t="s">
        <v>81</v>
      </c>
      <c r="S1805">
        <v>1</v>
      </c>
      <c r="T1805" s="1">
        <v>42747</v>
      </c>
      <c r="U1805" s="3">
        <v>41334</v>
      </c>
      <c r="V1805" t="s">
        <v>503</v>
      </c>
      <c r="W1805" s="2">
        <v>43085</v>
      </c>
      <c r="X1805" t="s">
        <v>26161</v>
      </c>
      <c r="Y1805" t="s">
        <v>587</v>
      </c>
      <c r="Z1805" t="s">
        <v>26162</v>
      </c>
      <c r="AA1805" t="s">
        <v>82</v>
      </c>
      <c r="AB1805" t="s">
        <v>589</v>
      </c>
      <c r="AC1805" t="s">
        <v>589</v>
      </c>
      <c r="AD1805" t="s">
        <v>26163</v>
      </c>
      <c r="AE1805" t="s">
        <v>587</v>
      </c>
      <c r="AF1805" t="s">
        <v>26162</v>
      </c>
      <c r="AG1805" t="s">
        <v>82</v>
      </c>
      <c r="AH1805" t="s">
        <v>589</v>
      </c>
      <c r="AI1805" t="s">
        <v>589</v>
      </c>
      <c r="AJ1805" t="s">
        <v>26163</v>
      </c>
      <c r="AK1805" t="s">
        <v>110</v>
      </c>
      <c r="AL1805" t="s">
        <v>82</v>
      </c>
      <c r="AM1805" t="s">
        <v>88</v>
      </c>
      <c r="AN1805" t="s">
        <v>154</v>
      </c>
      <c r="AO1805" t="s">
        <v>90</v>
      </c>
      <c r="AP1805" t="s">
        <v>91</v>
      </c>
      <c r="AQ1805" t="s">
        <v>26164</v>
      </c>
      <c r="AR1805" t="s">
        <v>82</v>
      </c>
      <c r="AS1805" t="s">
        <v>26165</v>
      </c>
      <c r="AT1805" t="s">
        <v>26166</v>
      </c>
      <c r="AU1805" t="s">
        <v>81</v>
      </c>
      <c r="AV1805" t="s">
        <v>82</v>
      </c>
      <c r="AW1805" t="s">
        <v>82</v>
      </c>
      <c r="AX1805" t="s">
        <v>82</v>
      </c>
      <c r="AY1805" t="s">
        <v>82</v>
      </c>
      <c r="AZ1805" t="s">
        <v>82</v>
      </c>
      <c r="BA1805" t="s">
        <v>82</v>
      </c>
      <c r="BB1805" t="s">
        <v>82</v>
      </c>
      <c r="BC1805" t="s">
        <v>82</v>
      </c>
      <c r="BD1805" t="s">
        <v>82</v>
      </c>
      <c r="BE1805" t="s">
        <v>82</v>
      </c>
      <c r="BF1805" t="s">
        <v>82</v>
      </c>
      <c r="BG1805" t="s">
        <v>82</v>
      </c>
      <c r="BH1805" t="s">
        <v>82</v>
      </c>
      <c r="BI1805" t="s">
        <v>82</v>
      </c>
      <c r="BJ1805" t="s">
        <v>82</v>
      </c>
      <c r="BK1805" t="s">
        <v>82</v>
      </c>
      <c r="BL1805" t="s">
        <v>82</v>
      </c>
      <c r="BM1805" t="s">
        <v>82</v>
      </c>
      <c r="BN1805" t="s">
        <v>82</v>
      </c>
      <c r="BO1805" t="s">
        <v>82</v>
      </c>
      <c r="BP1805" t="s">
        <v>82</v>
      </c>
      <c r="BQ1805" t="s">
        <v>82</v>
      </c>
    </row>
    <row r="1806" spans="1:69" x14ac:dyDescent="0.2">
      <c r="A1806" s="5">
        <v>0</v>
      </c>
      <c r="B1806" t="s">
        <v>26167</v>
      </c>
      <c r="C1806" t="s">
        <v>26168</v>
      </c>
      <c r="D1806" t="s">
        <v>26169</v>
      </c>
      <c r="E1806" t="s">
        <v>26170</v>
      </c>
      <c r="F1806" t="s">
        <v>73</v>
      </c>
      <c r="G1806" t="s">
        <v>26171</v>
      </c>
      <c r="H1806" s="1">
        <v>43179</v>
      </c>
      <c r="I1806" s="1">
        <v>43374</v>
      </c>
      <c r="J1806" t="b">
        <v>0</v>
      </c>
      <c r="K1806" t="s">
        <v>75</v>
      </c>
      <c r="L1806" t="s">
        <v>267</v>
      </c>
      <c r="M1806" t="s">
        <v>90</v>
      </c>
      <c r="N1806">
        <v>54</v>
      </c>
      <c r="O1806" t="s">
        <v>24444</v>
      </c>
      <c r="P1806" t="s">
        <v>2657</v>
      </c>
      <c r="Q1806" t="s">
        <v>26172</v>
      </c>
      <c r="R1806" t="s">
        <v>81</v>
      </c>
      <c r="S1806" t="s">
        <v>82</v>
      </c>
      <c r="T1806" s="1">
        <v>43179</v>
      </c>
      <c r="U1806" t="s">
        <v>83</v>
      </c>
      <c r="V1806" t="s">
        <v>452</v>
      </c>
      <c r="W1806" s="2">
        <v>43591</v>
      </c>
      <c r="X1806">
        <v>1000059242</v>
      </c>
      <c r="Y1806" t="s">
        <v>148</v>
      </c>
      <c r="Z1806" t="s">
        <v>26173</v>
      </c>
      <c r="AA1806" t="s">
        <v>82</v>
      </c>
      <c r="AB1806" t="s">
        <v>26174</v>
      </c>
      <c r="AC1806" t="s">
        <v>26175</v>
      </c>
      <c r="AD1806" t="s">
        <v>26176</v>
      </c>
      <c r="AE1806" t="s">
        <v>148</v>
      </c>
      <c r="AF1806" t="s">
        <v>26173</v>
      </c>
      <c r="AG1806" t="s">
        <v>82</v>
      </c>
      <c r="AH1806" t="s">
        <v>26174</v>
      </c>
      <c r="AI1806" t="s">
        <v>26175</v>
      </c>
      <c r="AJ1806" t="s">
        <v>26176</v>
      </c>
      <c r="AK1806" t="s">
        <v>296</v>
      </c>
      <c r="AL1806" t="s">
        <v>82</v>
      </c>
      <c r="AM1806" t="s">
        <v>88</v>
      </c>
      <c r="AN1806" t="s">
        <v>90</v>
      </c>
      <c r="AO1806" t="s">
        <v>154</v>
      </c>
      <c r="AP1806" t="s">
        <v>91</v>
      </c>
      <c r="AQ1806" t="s">
        <v>26177</v>
      </c>
      <c r="AR1806" t="s">
        <v>82</v>
      </c>
      <c r="AS1806" t="s">
        <v>26178</v>
      </c>
      <c r="AT1806" t="s">
        <v>26179</v>
      </c>
      <c r="AU1806" t="s">
        <v>81</v>
      </c>
      <c r="AV1806" t="s">
        <v>82</v>
      </c>
      <c r="AW1806" t="s">
        <v>82</v>
      </c>
      <c r="AX1806" t="s">
        <v>82</v>
      </c>
      <c r="AY1806" t="s">
        <v>82</v>
      </c>
      <c r="AZ1806" t="s">
        <v>82</v>
      </c>
      <c r="BA1806" t="s">
        <v>82</v>
      </c>
      <c r="BB1806" t="s">
        <v>82</v>
      </c>
      <c r="BC1806" t="s">
        <v>82</v>
      </c>
      <c r="BD1806" t="s">
        <v>82</v>
      </c>
      <c r="BE1806" t="s">
        <v>82</v>
      </c>
      <c r="BF1806" t="s">
        <v>82</v>
      </c>
      <c r="BG1806" t="s">
        <v>82</v>
      </c>
      <c r="BH1806" t="s">
        <v>82</v>
      </c>
      <c r="BI1806" t="s">
        <v>82</v>
      </c>
      <c r="BJ1806" t="s">
        <v>82</v>
      </c>
      <c r="BK1806" t="s">
        <v>82</v>
      </c>
      <c r="BL1806" t="s">
        <v>82</v>
      </c>
      <c r="BM1806" t="s">
        <v>82</v>
      </c>
      <c r="BN1806" t="s">
        <v>82</v>
      </c>
      <c r="BO1806" t="s">
        <v>82</v>
      </c>
      <c r="BP1806" t="s">
        <v>82</v>
      </c>
      <c r="BQ1806" t="s">
        <v>82</v>
      </c>
    </row>
    <row r="1807" spans="1:69" x14ac:dyDescent="0.2">
      <c r="A1807" s="5">
        <v>0</v>
      </c>
      <c r="B1807" t="s">
        <v>26180</v>
      </c>
      <c r="C1807" t="s">
        <v>26181</v>
      </c>
      <c r="D1807" t="s">
        <v>26182</v>
      </c>
      <c r="E1807" t="s">
        <v>26183</v>
      </c>
      <c r="F1807" t="s">
        <v>73</v>
      </c>
      <c r="G1807" t="s">
        <v>26184</v>
      </c>
      <c r="H1807" s="1">
        <v>43192</v>
      </c>
      <c r="I1807" s="1">
        <v>42681</v>
      </c>
      <c r="J1807" t="b">
        <v>0</v>
      </c>
      <c r="K1807" t="s">
        <v>75</v>
      </c>
      <c r="L1807" t="s">
        <v>482</v>
      </c>
      <c r="M1807" t="s">
        <v>90</v>
      </c>
      <c r="N1807">
        <v>160</v>
      </c>
      <c r="O1807" t="s">
        <v>26185</v>
      </c>
      <c r="P1807" t="s">
        <v>4919</v>
      </c>
      <c r="Q1807" t="s">
        <v>26186</v>
      </c>
      <c r="R1807" t="s">
        <v>81</v>
      </c>
      <c r="S1807">
        <v>1</v>
      </c>
      <c r="T1807" s="1">
        <v>43192</v>
      </c>
      <c r="U1807" t="s">
        <v>16137</v>
      </c>
      <c r="V1807" t="s">
        <v>452</v>
      </c>
      <c r="W1807" s="2">
        <v>43675</v>
      </c>
      <c r="X1807" t="s">
        <v>26187</v>
      </c>
      <c r="Y1807" t="s">
        <v>2610</v>
      </c>
      <c r="Z1807" t="s">
        <v>26188</v>
      </c>
      <c r="AA1807" t="s">
        <v>82</v>
      </c>
      <c r="AB1807" t="s">
        <v>12042</v>
      </c>
      <c r="AC1807" t="s">
        <v>12042</v>
      </c>
      <c r="AD1807" t="s">
        <v>26189</v>
      </c>
      <c r="AE1807" t="s">
        <v>2610</v>
      </c>
      <c r="AF1807" t="s">
        <v>26188</v>
      </c>
      <c r="AG1807" t="s">
        <v>82</v>
      </c>
      <c r="AH1807" t="s">
        <v>12042</v>
      </c>
      <c r="AI1807" t="s">
        <v>12042</v>
      </c>
      <c r="AJ1807" t="s">
        <v>26189</v>
      </c>
      <c r="AK1807" t="s">
        <v>86</v>
      </c>
      <c r="AL1807" t="s">
        <v>26190</v>
      </c>
      <c r="AM1807" t="s">
        <v>88</v>
      </c>
      <c r="AN1807" t="s">
        <v>2183</v>
      </c>
      <c r="AO1807" t="s">
        <v>277</v>
      </c>
      <c r="AP1807" t="s">
        <v>91</v>
      </c>
      <c r="AQ1807" t="s">
        <v>26191</v>
      </c>
      <c r="AR1807" t="s">
        <v>82</v>
      </c>
      <c r="AS1807" t="s">
        <v>19307</v>
      </c>
      <c r="AT1807" t="s">
        <v>26192</v>
      </c>
      <c r="AU1807" t="s">
        <v>81</v>
      </c>
      <c r="AV1807" t="s">
        <v>82</v>
      </c>
      <c r="AW1807" t="s">
        <v>82</v>
      </c>
      <c r="AX1807" t="s">
        <v>82</v>
      </c>
      <c r="AY1807" t="s">
        <v>82</v>
      </c>
      <c r="AZ1807" t="s">
        <v>82</v>
      </c>
      <c r="BA1807" t="s">
        <v>82</v>
      </c>
      <c r="BB1807" t="s">
        <v>82</v>
      </c>
      <c r="BC1807" t="s">
        <v>82</v>
      </c>
      <c r="BD1807" t="s">
        <v>82</v>
      </c>
      <c r="BE1807" t="s">
        <v>82</v>
      </c>
      <c r="BF1807" t="s">
        <v>82</v>
      </c>
      <c r="BG1807" t="s">
        <v>82</v>
      </c>
      <c r="BH1807" t="s">
        <v>82</v>
      </c>
      <c r="BI1807" t="s">
        <v>82</v>
      </c>
      <c r="BJ1807" t="s">
        <v>82</v>
      </c>
      <c r="BK1807" t="s">
        <v>82</v>
      </c>
      <c r="BL1807" t="s">
        <v>82</v>
      </c>
      <c r="BM1807" t="s">
        <v>82</v>
      </c>
      <c r="BN1807" t="s">
        <v>82</v>
      </c>
      <c r="BO1807" t="s">
        <v>82</v>
      </c>
      <c r="BP1807" t="s">
        <v>82</v>
      </c>
      <c r="BQ1807" t="s">
        <v>82</v>
      </c>
    </row>
    <row r="1808" spans="1:69" x14ac:dyDescent="0.2">
      <c r="A1808" s="5">
        <v>0</v>
      </c>
      <c r="B1808" t="s">
        <v>26193</v>
      </c>
      <c r="C1808" t="s">
        <v>26194</v>
      </c>
      <c r="D1808" t="s">
        <v>26195</v>
      </c>
      <c r="E1808" t="s">
        <v>26196</v>
      </c>
      <c r="F1808" t="s">
        <v>73</v>
      </c>
      <c r="G1808" t="s">
        <v>26197</v>
      </c>
      <c r="H1808" s="1">
        <v>43230</v>
      </c>
      <c r="I1808" s="1">
        <v>43249</v>
      </c>
      <c r="J1808" t="b">
        <v>0</v>
      </c>
      <c r="K1808" t="s">
        <v>75</v>
      </c>
      <c r="L1808" t="s">
        <v>26198</v>
      </c>
      <c r="M1808" t="s">
        <v>90</v>
      </c>
      <c r="N1808">
        <v>108</v>
      </c>
      <c r="O1808" t="s">
        <v>13068</v>
      </c>
      <c r="P1808" t="s">
        <v>2699</v>
      </c>
      <c r="Q1808" t="s">
        <v>26199</v>
      </c>
      <c r="R1808" t="s">
        <v>81</v>
      </c>
      <c r="S1808" t="s">
        <v>82</v>
      </c>
      <c r="T1808" s="1">
        <v>43230</v>
      </c>
      <c r="U1808" t="s">
        <v>26200</v>
      </c>
      <c r="V1808" t="s">
        <v>605</v>
      </c>
      <c r="W1808" s="2">
        <v>43304</v>
      </c>
      <c r="X1808">
        <v>1</v>
      </c>
      <c r="Y1808" t="s">
        <v>148</v>
      </c>
      <c r="Z1808" t="s">
        <v>26201</v>
      </c>
      <c r="AA1808" t="s">
        <v>82</v>
      </c>
      <c r="AB1808" t="s">
        <v>26202</v>
      </c>
      <c r="AC1808" t="s">
        <v>26203</v>
      </c>
      <c r="AD1808" t="s">
        <v>26204</v>
      </c>
      <c r="AE1808" t="s">
        <v>148</v>
      </c>
      <c r="AF1808" t="s">
        <v>26201</v>
      </c>
      <c r="AG1808" t="s">
        <v>82</v>
      </c>
      <c r="AH1808" t="s">
        <v>26202</v>
      </c>
      <c r="AI1808" t="s">
        <v>26203</v>
      </c>
      <c r="AJ1808" t="s">
        <v>26204</v>
      </c>
      <c r="AK1808" t="s">
        <v>296</v>
      </c>
      <c r="AL1808" t="s">
        <v>82</v>
      </c>
      <c r="AM1808" t="s">
        <v>88</v>
      </c>
      <c r="AN1808" t="s">
        <v>154</v>
      </c>
      <c r="AO1808" t="s">
        <v>90</v>
      </c>
      <c r="AP1808" t="s">
        <v>91</v>
      </c>
      <c r="AQ1808" t="s">
        <v>26205</v>
      </c>
      <c r="AR1808" t="s">
        <v>82</v>
      </c>
      <c r="AS1808" t="s">
        <v>26206</v>
      </c>
      <c r="AT1808" t="s">
        <v>13073</v>
      </c>
      <c r="AU1808" t="s">
        <v>81</v>
      </c>
      <c r="AV1808" t="s">
        <v>82</v>
      </c>
      <c r="AW1808" t="s">
        <v>82</v>
      </c>
      <c r="AX1808" t="s">
        <v>82</v>
      </c>
      <c r="AY1808" t="s">
        <v>82</v>
      </c>
      <c r="AZ1808" t="s">
        <v>82</v>
      </c>
      <c r="BA1808" t="s">
        <v>82</v>
      </c>
      <c r="BB1808" t="s">
        <v>82</v>
      </c>
      <c r="BC1808" t="s">
        <v>82</v>
      </c>
      <c r="BD1808" t="s">
        <v>82</v>
      </c>
      <c r="BE1808" t="s">
        <v>82</v>
      </c>
      <c r="BF1808" t="s">
        <v>82</v>
      </c>
      <c r="BG1808" t="s">
        <v>82</v>
      </c>
      <c r="BH1808" t="s">
        <v>82</v>
      </c>
      <c r="BI1808" t="s">
        <v>82</v>
      </c>
      <c r="BJ1808" t="s">
        <v>82</v>
      </c>
      <c r="BK1808" t="s">
        <v>82</v>
      </c>
      <c r="BL1808" t="s">
        <v>82</v>
      </c>
      <c r="BM1808" t="s">
        <v>82</v>
      </c>
      <c r="BN1808" t="s">
        <v>82</v>
      </c>
      <c r="BO1808" t="s">
        <v>82</v>
      </c>
      <c r="BP1808" t="s">
        <v>82</v>
      </c>
      <c r="BQ1808" t="s">
        <v>82</v>
      </c>
    </row>
    <row r="1809" spans="1:69" x14ac:dyDescent="0.2">
      <c r="A1809" s="5">
        <v>0</v>
      </c>
      <c r="B1809" t="s">
        <v>26207</v>
      </c>
      <c r="C1809" t="s">
        <v>26208</v>
      </c>
      <c r="D1809" t="s">
        <v>26209</v>
      </c>
      <c r="E1809" t="s">
        <v>26210</v>
      </c>
      <c r="F1809" t="s">
        <v>620</v>
      </c>
      <c r="G1809" t="s">
        <v>26211</v>
      </c>
      <c r="H1809" s="1">
        <v>43308</v>
      </c>
      <c r="I1809" s="1">
        <v>43280</v>
      </c>
      <c r="J1809" t="b">
        <v>0</v>
      </c>
      <c r="K1809" t="s">
        <v>622</v>
      </c>
      <c r="L1809" t="s">
        <v>2864</v>
      </c>
      <c r="M1809" t="s">
        <v>90</v>
      </c>
      <c r="N1809">
        <v>49</v>
      </c>
      <c r="O1809" t="s">
        <v>26212</v>
      </c>
      <c r="P1809" t="s">
        <v>626</v>
      </c>
      <c r="Q1809" t="s">
        <v>26213</v>
      </c>
      <c r="R1809" t="s">
        <v>81</v>
      </c>
      <c r="S1809">
        <v>1</v>
      </c>
      <c r="T1809" s="1">
        <v>43308</v>
      </c>
      <c r="U1809" s="1">
        <v>43280</v>
      </c>
      <c r="V1809" t="s">
        <v>628</v>
      </c>
      <c r="W1809" s="2">
        <v>44137</v>
      </c>
      <c r="X1809" t="s">
        <v>26214</v>
      </c>
      <c r="Y1809" t="s">
        <v>26215</v>
      </c>
      <c r="Z1809" t="s">
        <v>26216</v>
      </c>
      <c r="AA1809" t="s">
        <v>26217</v>
      </c>
      <c r="AB1809" t="s">
        <v>26218</v>
      </c>
      <c r="AC1809" t="s">
        <v>26219</v>
      </c>
      <c r="AD1809" t="s">
        <v>26212</v>
      </c>
      <c r="AE1809" t="s">
        <v>26215</v>
      </c>
      <c r="AF1809" t="s">
        <v>26216</v>
      </c>
      <c r="AG1809" t="s">
        <v>26217</v>
      </c>
      <c r="AH1809" t="s">
        <v>26218</v>
      </c>
      <c r="AI1809" t="s">
        <v>26219</v>
      </c>
      <c r="AJ1809" t="s">
        <v>26212</v>
      </c>
      <c r="AK1809" t="s">
        <v>296</v>
      </c>
      <c r="AL1809" t="s">
        <v>82</v>
      </c>
      <c r="AM1809" t="s">
        <v>26212</v>
      </c>
      <c r="AN1809" t="s">
        <v>154</v>
      </c>
      <c r="AO1809" t="s">
        <v>637</v>
      </c>
      <c r="AP1809" t="s">
        <v>638</v>
      </c>
      <c r="AQ1809" t="s">
        <v>26220</v>
      </c>
      <c r="AR1809" t="s">
        <v>26221</v>
      </c>
      <c r="AS1809" t="s">
        <v>26222</v>
      </c>
      <c r="AT1809" t="s">
        <v>26223</v>
      </c>
      <c r="AU1809" t="s">
        <v>81</v>
      </c>
      <c r="AV1809" t="s">
        <v>82</v>
      </c>
      <c r="AW1809" t="s">
        <v>643</v>
      </c>
      <c r="AX1809" t="s">
        <v>81</v>
      </c>
      <c r="AY1809" t="s">
        <v>81</v>
      </c>
      <c r="AZ1809" t="s">
        <v>81</v>
      </c>
      <c r="BA1809" t="s">
        <v>82</v>
      </c>
      <c r="BB1809" s="1">
        <v>1</v>
      </c>
      <c r="BC1809" t="s">
        <v>81</v>
      </c>
      <c r="BD1809" t="s">
        <v>81</v>
      </c>
      <c r="BE1809" t="s">
        <v>81</v>
      </c>
      <c r="BF1809" t="s">
        <v>81</v>
      </c>
      <c r="BG1809" t="s">
        <v>81</v>
      </c>
      <c r="BH1809" t="s">
        <v>81</v>
      </c>
      <c r="BI1809" t="s">
        <v>81</v>
      </c>
      <c r="BJ1809" t="s">
        <v>82</v>
      </c>
      <c r="BK1809" t="s">
        <v>82</v>
      </c>
      <c r="BL1809" t="s">
        <v>644</v>
      </c>
      <c r="BM1809" t="s">
        <v>26224</v>
      </c>
      <c r="BN1809" t="s">
        <v>81</v>
      </c>
      <c r="BO1809" t="s">
        <v>26225</v>
      </c>
      <c r="BP1809" t="s">
        <v>81</v>
      </c>
      <c r="BQ1809" t="s">
        <v>81</v>
      </c>
    </row>
    <row r="1810" spans="1:69" x14ac:dyDescent="0.2">
      <c r="A1810" s="5">
        <v>1</v>
      </c>
      <c r="B1810" t="s">
        <v>26226</v>
      </c>
      <c r="C1810" t="s">
        <v>26227</v>
      </c>
      <c r="D1810" t="s">
        <v>26228</v>
      </c>
      <c r="E1810" t="s">
        <v>26229</v>
      </c>
      <c r="F1810" t="s">
        <v>73</v>
      </c>
      <c r="G1810" t="s">
        <v>26230</v>
      </c>
      <c r="H1810" s="1">
        <v>42423</v>
      </c>
      <c r="I1810" s="1">
        <v>39448</v>
      </c>
      <c r="J1810" t="b">
        <v>1</v>
      </c>
      <c r="K1810" t="s">
        <v>75</v>
      </c>
      <c r="L1810" t="s">
        <v>26231</v>
      </c>
      <c r="M1810" t="s">
        <v>164</v>
      </c>
      <c r="N1810">
        <v>24</v>
      </c>
      <c r="O1810" t="s">
        <v>26232</v>
      </c>
      <c r="P1810" t="s">
        <v>1622</v>
      </c>
      <c r="Q1810" t="s">
        <v>366</v>
      </c>
      <c r="R1810" t="s">
        <v>81</v>
      </c>
      <c r="S1810">
        <v>1</v>
      </c>
      <c r="T1810" s="1">
        <v>42423</v>
      </c>
      <c r="U1810" s="3">
        <v>39448</v>
      </c>
      <c r="V1810" t="s">
        <v>367</v>
      </c>
      <c r="W1810" s="2">
        <v>42492</v>
      </c>
      <c r="X1810" t="s">
        <v>26233</v>
      </c>
      <c r="Y1810" t="s">
        <v>81</v>
      </c>
      <c r="Z1810" t="s">
        <v>26234</v>
      </c>
      <c r="AA1810" t="s">
        <v>82</v>
      </c>
      <c r="AB1810" t="s">
        <v>81</v>
      </c>
      <c r="AC1810" t="s">
        <v>81</v>
      </c>
      <c r="AD1810" t="s">
        <v>26235</v>
      </c>
      <c r="AE1810" t="s">
        <v>81</v>
      </c>
      <c r="AF1810" t="s">
        <v>26234</v>
      </c>
      <c r="AG1810" t="s">
        <v>82</v>
      </c>
      <c r="AH1810" t="s">
        <v>81</v>
      </c>
      <c r="AI1810" t="s">
        <v>81</v>
      </c>
      <c r="AJ1810" t="s">
        <v>26235</v>
      </c>
      <c r="AK1810" t="s">
        <v>110</v>
      </c>
      <c r="AL1810" t="s">
        <v>82</v>
      </c>
      <c r="AM1810" t="s">
        <v>88</v>
      </c>
      <c r="AN1810" t="s">
        <v>154</v>
      </c>
      <c r="AO1810" t="s">
        <v>170</v>
      </c>
      <c r="AP1810" t="s">
        <v>371</v>
      </c>
      <c r="AQ1810" t="s">
        <v>26236</v>
      </c>
      <c r="AR1810" t="s">
        <v>82</v>
      </c>
      <c r="AS1810" t="s">
        <v>26237</v>
      </c>
      <c r="AT1810" t="s">
        <v>26238</v>
      </c>
      <c r="AU1810" t="s">
        <v>81</v>
      </c>
      <c r="AV1810" t="s">
        <v>82</v>
      </c>
      <c r="AW1810" t="s">
        <v>82</v>
      </c>
      <c r="AX1810" t="s">
        <v>82</v>
      </c>
      <c r="AY1810" t="s">
        <v>82</v>
      </c>
      <c r="AZ1810" t="s">
        <v>82</v>
      </c>
      <c r="BA1810" t="s">
        <v>82</v>
      </c>
      <c r="BB1810" t="s">
        <v>82</v>
      </c>
      <c r="BC1810" t="s">
        <v>82</v>
      </c>
      <c r="BD1810" t="s">
        <v>82</v>
      </c>
      <c r="BE1810" t="s">
        <v>82</v>
      </c>
      <c r="BF1810" t="s">
        <v>82</v>
      </c>
      <c r="BG1810" t="s">
        <v>82</v>
      </c>
      <c r="BH1810" t="s">
        <v>82</v>
      </c>
      <c r="BI1810" t="s">
        <v>82</v>
      </c>
      <c r="BJ1810" t="s">
        <v>82</v>
      </c>
      <c r="BK1810" t="s">
        <v>82</v>
      </c>
      <c r="BL1810" t="s">
        <v>82</v>
      </c>
      <c r="BM1810" t="s">
        <v>82</v>
      </c>
      <c r="BN1810" t="s">
        <v>82</v>
      </c>
      <c r="BO1810" t="s">
        <v>82</v>
      </c>
      <c r="BP1810" t="s">
        <v>82</v>
      </c>
      <c r="BQ1810" t="s">
        <v>82</v>
      </c>
    </row>
    <row r="1811" spans="1:69" x14ac:dyDescent="0.2">
      <c r="A1811" s="5">
        <v>1</v>
      </c>
      <c r="B1811" t="s">
        <v>26239</v>
      </c>
      <c r="C1811" t="s">
        <v>26240</v>
      </c>
      <c r="D1811" t="s">
        <v>26241</v>
      </c>
      <c r="E1811" t="s">
        <v>26242</v>
      </c>
      <c r="F1811" t="s">
        <v>73</v>
      </c>
      <c r="G1811" t="s">
        <v>26243</v>
      </c>
      <c r="H1811" s="1">
        <v>42747</v>
      </c>
      <c r="I1811" s="1">
        <v>41183</v>
      </c>
      <c r="J1811" t="b">
        <v>1</v>
      </c>
      <c r="K1811" t="s">
        <v>75</v>
      </c>
      <c r="L1811" t="s">
        <v>831</v>
      </c>
      <c r="M1811" t="s">
        <v>538</v>
      </c>
      <c r="N1811">
        <v>22</v>
      </c>
      <c r="O1811" t="s">
        <v>519</v>
      </c>
      <c r="P1811" t="s">
        <v>82</v>
      </c>
      <c r="Q1811" t="s">
        <v>4528</v>
      </c>
      <c r="R1811" t="s">
        <v>81</v>
      </c>
      <c r="S1811">
        <v>1</v>
      </c>
      <c r="T1811" s="1">
        <v>42747</v>
      </c>
      <c r="U1811" s="3">
        <v>41183</v>
      </c>
      <c r="V1811" t="s">
        <v>503</v>
      </c>
      <c r="W1811" s="2">
        <v>43085</v>
      </c>
      <c r="X1811" t="s">
        <v>26244</v>
      </c>
      <c r="Y1811" t="s">
        <v>19576</v>
      </c>
      <c r="Z1811" t="s">
        <v>19577</v>
      </c>
      <c r="AA1811" t="s">
        <v>82</v>
      </c>
      <c r="AB1811" t="s">
        <v>19578</v>
      </c>
      <c r="AC1811" t="s">
        <v>19578</v>
      </c>
      <c r="AD1811" t="s">
        <v>19579</v>
      </c>
      <c r="AE1811" t="s">
        <v>19576</v>
      </c>
      <c r="AF1811" t="s">
        <v>19577</v>
      </c>
      <c r="AG1811" t="s">
        <v>82</v>
      </c>
      <c r="AH1811" t="s">
        <v>19578</v>
      </c>
      <c r="AI1811" t="s">
        <v>19578</v>
      </c>
      <c r="AJ1811" t="s">
        <v>19579</v>
      </c>
      <c r="AK1811" t="s">
        <v>110</v>
      </c>
      <c r="AL1811" t="s">
        <v>438</v>
      </c>
      <c r="AM1811" t="s">
        <v>88</v>
      </c>
      <c r="AN1811" t="s">
        <v>154</v>
      </c>
      <c r="AO1811" t="s">
        <v>3446</v>
      </c>
      <c r="AP1811" t="s">
        <v>91</v>
      </c>
      <c r="AQ1811" t="s">
        <v>26245</v>
      </c>
      <c r="AR1811" t="s">
        <v>82</v>
      </c>
      <c r="AS1811" t="s">
        <v>6492</v>
      </c>
      <c r="AT1811" t="s">
        <v>6493</v>
      </c>
      <c r="AU1811" t="s">
        <v>81</v>
      </c>
      <c r="AV1811" t="s">
        <v>82</v>
      </c>
      <c r="AW1811" t="s">
        <v>82</v>
      </c>
      <c r="AX1811" t="s">
        <v>82</v>
      </c>
      <c r="AY1811" t="s">
        <v>26246</v>
      </c>
      <c r="AZ1811" t="s">
        <v>82</v>
      </c>
      <c r="BA1811" s="1">
        <v>42803</v>
      </c>
      <c r="BB1811" t="s">
        <v>82</v>
      </c>
      <c r="BC1811" t="s">
        <v>82</v>
      </c>
      <c r="BD1811" t="s">
        <v>82</v>
      </c>
      <c r="BE1811" t="s">
        <v>82</v>
      </c>
      <c r="BF1811" t="s">
        <v>82</v>
      </c>
      <c r="BG1811" t="s">
        <v>82</v>
      </c>
      <c r="BH1811" t="s">
        <v>82</v>
      </c>
      <c r="BI1811" t="s">
        <v>82</v>
      </c>
      <c r="BJ1811" t="s">
        <v>82</v>
      </c>
      <c r="BK1811" t="s">
        <v>261</v>
      </c>
      <c r="BL1811" t="s">
        <v>82</v>
      </c>
      <c r="BM1811" t="s">
        <v>82</v>
      </c>
      <c r="BN1811" t="s">
        <v>82</v>
      </c>
      <c r="BO1811" t="s">
        <v>82</v>
      </c>
      <c r="BP1811" t="s">
        <v>82</v>
      </c>
      <c r="BQ1811" t="s">
        <v>82</v>
      </c>
    </row>
    <row r="1812" spans="1:69" x14ac:dyDescent="0.2">
      <c r="A1812" s="5">
        <v>1</v>
      </c>
      <c r="B1812" t="s">
        <v>26247</v>
      </c>
      <c r="C1812" t="s">
        <v>26248</v>
      </c>
      <c r="D1812" t="s">
        <v>26249</v>
      </c>
      <c r="E1812" t="s">
        <v>26247</v>
      </c>
      <c r="F1812" t="s">
        <v>10718</v>
      </c>
      <c r="G1812" t="s">
        <v>26250</v>
      </c>
      <c r="H1812" s="1">
        <v>43564</v>
      </c>
      <c r="I1812" s="1">
        <v>43831</v>
      </c>
      <c r="J1812" t="b">
        <v>0</v>
      </c>
      <c r="K1812" t="s">
        <v>75</v>
      </c>
      <c r="L1812" t="s">
        <v>26251</v>
      </c>
      <c r="M1812" t="s">
        <v>26252</v>
      </c>
      <c r="N1812">
        <v>624</v>
      </c>
      <c r="O1812" t="s">
        <v>26253</v>
      </c>
      <c r="P1812" t="s">
        <v>26254</v>
      </c>
      <c r="Q1812" t="s">
        <v>26255</v>
      </c>
      <c r="R1812" t="s">
        <v>26256</v>
      </c>
      <c r="S1812" t="s">
        <v>82</v>
      </c>
      <c r="T1812" s="1">
        <v>43564</v>
      </c>
      <c r="U1812" s="1">
        <v>43831</v>
      </c>
      <c r="V1812" t="s">
        <v>10723</v>
      </c>
      <c r="W1812" s="2">
        <v>44139</v>
      </c>
      <c r="X1812" t="s">
        <v>26257</v>
      </c>
      <c r="Y1812" t="s">
        <v>26258</v>
      </c>
      <c r="Z1812" t="s">
        <v>26259</v>
      </c>
      <c r="AA1812" t="s">
        <v>26260</v>
      </c>
      <c r="AB1812" t="s">
        <v>26261</v>
      </c>
      <c r="AC1812">
        <v>34622420559</v>
      </c>
      <c r="AD1812" t="s">
        <v>26262</v>
      </c>
      <c r="AE1812" t="s">
        <v>26263</v>
      </c>
      <c r="AF1812" t="s">
        <v>26264</v>
      </c>
      <c r="AG1812" t="s">
        <v>26260</v>
      </c>
      <c r="AH1812" t="s">
        <v>26265</v>
      </c>
      <c r="AI1812">
        <v>34606194888</v>
      </c>
      <c r="AJ1812" t="s">
        <v>26262</v>
      </c>
      <c r="AK1812" t="s">
        <v>212</v>
      </c>
      <c r="AL1812" t="s">
        <v>82</v>
      </c>
      <c r="AM1812" t="s">
        <v>26266</v>
      </c>
      <c r="AN1812" t="s">
        <v>11222</v>
      </c>
      <c r="AO1812" t="s">
        <v>12180</v>
      </c>
      <c r="AP1812" t="s">
        <v>371</v>
      </c>
      <c r="AQ1812" t="s">
        <v>26267</v>
      </c>
      <c r="AR1812" t="s">
        <v>26268</v>
      </c>
      <c r="AS1812" t="s">
        <v>7803</v>
      </c>
      <c r="AT1812" t="s">
        <v>26269</v>
      </c>
      <c r="AU1812" t="s">
        <v>615</v>
      </c>
      <c r="AV1812" t="s">
        <v>82</v>
      </c>
      <c r="AW1812" t="s">
        <v>1637</v>
      </c>
      <c r="AX1812" t="s">
        <v>81</v>
      </c>
      <c r="AY1812" t="s">
        <v>26270</v>
      </c>
      <c r="AZ1812" t="s">
        <v>81</v>
      </c>
      <c r="BA1812" t="s">
        <v>82</v>
      </c>
      <c r="BB1812" s="1">
        <v>1</v>
      </c>
      <c r="BC1812" t="s">
        <v>81</v>
      </c>
      <c r="BD1812" t="s">
        <v>81</v>
      </c>
      <c r="BE1812" t="s">
        <v>81</v>
      </c>
      <c r="BF1812" t="s">
        <v>81</v>
      </c>
      <c r="BG1812" t="s">
        <v>81</v>
      </c>
      <c r="BH1812" t="s">
        <v>261</v>
      </c>
      <c r="BI1812" t="s">
        <v>26271</v>
      </c>
      <c r="BJ1812" t="s">
        <v>82</v>
      </c>
      <c r="BK1812" t="s">
        <v>82</v>
      </c>
      <c r="BL1812" t="s">
        <v>200</v>
      </c>
      <c r="BM1812" t="s">
        <v>4698</v>
      </c>
      <c r="BN1812" t="s">
        <v>26272</v>
      </c>
      <c r="BO1812" t="s">
        <v>26273</v>
      </c>
      <c r="BP1812">
        <v>3491792621</v>
      </c>
      <c r="BQ1812" t="s">
        <v>26272</v>
      </c>
    </row>
    <row r="1813" spans="1:69" x14ac:dyDescent="0.2">
      <c r="A1813" s="5">
        <v>0</v>
      </c>
      <c r="B1813" t="s">
        <v>26274</v>
      </c>
      <c r="C1813" t="s">
        <v>26275</v>
      </c>
      <c r="D1813" t="s">
        <v>26276</v>
      </c>
      <c r="E1813" t="s">
        <v>26277</v>
      </c>
      <c r="F1813" t="s">
        <v>73</v>
      </c>
      <c r="G1813" t="s">
        <v>26278</v>
      </c>
      <c r="H1813" s="1">
        <v>43670</v>
      </c>
      <c r="I1813" s="1">
        <v>43692</v>
      </c>
      <c r="J1813" t="b">
        <v>0</v>
      </c>
      <c r="K1813" t="s">
        <v>75</v>
      </c>
      <c r="L1813" t="s">
        <v>5665</v>
      </c>
      <c r="M1813" t="s">
        <v>90</v>
      </c>
      <c r="N1813">
        <v>152</v>
      </c>
      <c r="O1813" t="s">
        <v>3568</v>
      </c>
      <c r="P1813" t="s">
        <v>79</v>
      </c>
      <c r="Q1813" t="s">
        <v>26279</v>
      </c>
      <c r="R1813" t="s">
        <v>81</v>
      </c>
      <c r="S1813" t="s">
        <v>82</v>
      </c>
      <c r="T1813" s="1">
        <v>43670</v>
      </c>
      <c r="U1813" t="s">
        <v>26280</v>
      </c>
      <c r="V1813" t="s">
        <v>468</v>
      </c>
      <c r="W1813" s="2">
        <v>44116</v>
      </c>
      <c r="X1813" t="s">
        <v>26281</v>
      </c>
      <c r="Y1813" t="s">
        <v>227</v>
      </c>
      <c r="Z1813" t="s">
        <v>26282</v>
      </c>
      <c r="AA1813" t="s">
        <v>82</v>
      </c>
      <c r="AB1813" t="s">
        <v>26283</v>
      </c>
      <c r="AC1813" t="s">
        <v>26284</v>
      </c>
      <c r="AD1813" t="s">
        <v>26285</v>
      </c>
      <c r="AE1813" t="s">
        <v>227</v>
      </c>
      <c r="AF1813" t="s">
        <v>26282</v>
      </c>
      <c r="AG1813" t="s">
        <v>82</v>
      </c>
      <c r="AH1813" t="s">
        <v>26283</v>
      </c>
      <c r="AI1813" t="s">
        <v>26284</v>
      </c>
      <c r="AJ1813" t="s">
        <v>26285</v>
      </c>
      <c r="AK1813" t="s">
        <v>296</v>
      </c>
      <c r="AL1813" t="s">
        <v>26286</v>
      </c>
      <c r="AM1813" t="s">
        <v>88</v>
      </c>
      <c r="AN1813" t="s">
        <v>154</v>
      </c>
      <c r="AO1813" t="s">
        <v>90</v>
      </c>
      <c r="AP1813" t="s">
        <v>91</v>
      </c>
      <c r="AQ1813" t="s">
        <v>26287</v>
      </c>
      <c r="AR1813" t="s">
        <v>82</v>
      </c>
      <c r="AS1813" t="s">
        <v>26288</v>
      </c>
      <c r="AT1813" t="s">
        <v>26289</v>
      </c>
      <c r="AU1813" t="s">
        <v>81</v>
      </c>
      <c r="AV1813" t="s">
        <v>82</v>
      </c>
      <c r="AW1813" t="s">
        <v>82</v>
      </c>
      <c r="AX1813" t="s">
        <v>82</v>
      </c>
      <c r="AY1813" t="s">
        <v>82</v>
      </c>
      <c r="AZ1813" t="s">
        <v>82</v>
      </c>
      <c r="BA1813" t="s">
        <v>82</v>
      </c>
      <c r="BB1813" t="s">
        <v>82</v>
      </c>
      <c r="BC1813" t="s">
        <v>82</v>
      </c>
      <c r="BD1813" t="s">
        <v>82</v>
      </c>
      <c r="BE1813" t="s">
        <v>82</v>
      </c>
      <c r="BF1813" t="s">
        <v>82</v>
      </c>
      <c r="BG1813" t="s">
        <v>82</v>
      </c>
      <c r="BH1813" t="s">
        <v>82</v>
      </c>
      <c r="BI1813" t="s">
        <v>82</v>
      </c>
      <c r="BJ1813" t="s">
        <v>82</v>
      </c>
      <c r="BK1813" t="s">
        <v>82</v>
      </c>
      <c r="BL1813" t="s">
        <v>82</v>
      </c>
      <c r="BM1813" t="s">
        <v>82</v>
      </c>
      <c r="BN1813" t="s">
        <v>82</v>
      </c>
      <c r="BO1813" t="s">
        <v>82</v>
      </c>
      <c r="BP1813" t="s">
        <v>82</v>
      </c>
      <c r="BQ1813" t="s">
        <v>82</v>
      </c>
    </row>
    <row r="1814" spans="1:69" x14ac:dyDescent="0.2">
      <c r="A1814" s="5">
        <v>1</v>
      </c>
      <c r="B1814" t="s">
        <v>5365</v>
      </c>
      <c r="C1814" t="s">
        <v>5366</v>
      </c>
      <c r="D1814" t="s">
        <v>5367</v>
      </c>
      <c r="E1814" t="s">
        <v>5368</v>
      </c>
      <c r="F1814" t="s">
        <v>178</v>
      </c>
      <c r="G1814" t="s">
        <v>26290</v>
      </c>
      <c r="H1814" s="1">
        <v>43728</v>
      </c>
      <c r="I1814" s="1">
        <v>43790</v>
      </c>
      <c r="J1814" t="b">
        <v>0</v>
      </c>
      <c r="K1814" t="s">
        <v>180</v>
      </c>
      <c r="L1814" t="s">
        <v>7980</v>
      </c>
      <c r="M1814" t="s">
        <v>2335</v>
      </c>
      <c r="N1814">
        <v>450</v>
      </c>
      <c r="O1814" t="s">
        <v>5371</v>
      </c>
      <c r="P1814" t="s">
        <v>5372</v>
      </c>
      <c r="Q1814" t="s">
        <v>5373</v>
      </c>
      <c r="R1814" t="s">
        <v>5374</v>
      </c>
      <c r="S1814" t="s">
        <v>82</v>
      </c>
      <c r="T1814" s="1">
        <v>43728</v>
      </c>
      <c r="U1814" s="1">
        <v>43790</v>
      </c>
      <c r="V1814" t="s">
        <v>186</v>
      </c>
      <c r="W1814" s="2">
        <v>44025</v>
      </c>
      <c r="X1814" t="s">
        <v>5375</v>
      </c>
      <c r="Y1814" t="s">
        <v>5376</v>
      </c>
      <c r="Z1814" t="s">
        <v>81</v>
      </c>
      <c r="AA1814" t="s">
        <v>5377</v>
      </c>
      <c r="AB1814" t="s">
        <v>5378</v>
      </c>
      <c r="AC1814" t="s">
        <v>5379</v>
      </c>
      <c r="AD1814" t="s">
        <v>5371</v>
      </c>
      <c r="AE1814" t="s">
        <v>5376</v>
      </c>
      <c r="AF1814" t="s">
        <v>81</v>
      </c>
      <c r="AG1814" t="s">
        <v>5377</v>
      </c>
      <c r="AH1814" t="s">
        <v>5378</v>
      </c>
      <c r="AI1814" t="s">
        <v>5379</v>
      </c>
      <c r="AJ1814" t="s">
        <v>5371</v>
      </c>
      <c r="AK1814" t="s">
        <v>191</v>
      </c>
      <c r="AL1814" t="s">
        <v>82</v>
      </c>
      <c r="AM1814" t="s">
        <v>5371</v>
      </c>
      <c r="AN1814" t="s">
        <v>81</v>
      </c>
      <c r="AO1814" t="s">
        <v>81</v>
      </c>
      <c r="AP1814" t="s">
        <v>351</v>
      </c>
      <c r="AQ1814" t="s">
        <v>5380</v>
      </c>
      <c r="AR1814" t="s">
        <v>5381</v>
      </c>
      <c r="AS1814" t="s">
        <v>26291</v>
      </c>
      <c r="AT1814" t="s">
        <v>26292</v>
      </c>
      <c r="AU1814" t="s">
        <v>197</v>
      </c>
      <c r="AV1814" t="s">
        <v>82</v>
      </c>
      <c r="AW1814" t="s">
        <v>198</v>
      </c>
      <c r="AX1814" t="s">
        <v>81</v>
      </c>
      <c r="AY1814" t="s">
        <v>81</v>
      </c>
      <c r="AZ1814" t="s">
        <v>5384</v>
      </c>
      <c r="BA1814" t="s">
        <v>82</v>
      </c>
      <c r="BB1814" s="1">
        <v>1</v>
      </c>
      <c r="BC1814" t="s">
        <v>199</v>
      </c>
      <c r="BD1814" t="s">
        <v>199</v>
      </c>
      <c r="BE1814" t="s">
        <v>199</v>
      </c>
      <c r="BF1814" t="s">
        <v>199</v>
      </c>
      <c r="BG1814" t="s">
        <v>81</v>
      </c>
      <c r="BH1814" t="s">
        <v>81</v>
      </c>
      <c r="BI1814" t="s">
        <v>81</v>
      </c>
      <c r="BJ1814" t="s">
        <v>82</v>
      </c>
      <c r="BK1814" t="s">
        <v>82</v>
      </c>
      <c r="BL1814" t="s">
        <v>200</v>
      </c>
      <c r="BM1814" t="s">
        <v>26293</v>
      </c>
      <c r="BN1814" t="s">
        <v>81</v>
      </c>
      <c r="BO1814" t="s">
        <v>81</v>
      </c>
      <c r="BP1814" t="s">
        <v>81</v>
      </c>
      <c r="BQ1814" t="s">
        <v>81</v>
      </c>
    </row>
    <row r="1815" spans="1:69" x14ac:dyDescent="0.2">
      <c r="A1815" s="5">
        <v>1</v>
      </c>
      <c r="B1815" t="s">
        <v>26294</v>
      </c>
      <c r="C1815" t="s">
        <v>26295</v>
      </c>
      <c r="D1815" t="s">
        <v>26296</v>
      </c>
      <c r="E1815" t="s">
        <v>26297</v>
      </c>
      <c r="F1815" t="s">
        <v>73</v>
      </c>
      <c r="G1815" t="s">
        <v>26298</v>
      </c>
      <c r="H1815" s="1">
        <v>43826</v>
      </c>
      <c r="I1815" s="1">
        <v>43887</v>
      </c>
      <c r="J1815" t="b">
        <v>0</v>
      </c>
      <c r="K1815" t="s">
        <v>75</v>
      </c>
      <c r="L1815" t="s">
        <v>1794</v>
      </c>
      <c r="M1815" t="s">
        <v>2495</v>
      </c>
      <c r="N1815">
        <v>300</v>
      </c>
      <c r="O1815" t="s">
        <v>2496</v>
      </c>
      <c r="P1815" t="s">
        <v>79</v>
      </c>
      <c r="Q1815" t="s">
        <v>26299</v>
      </c>
      <c r="R1815" t="s">
        <v>81</v>
      </c>
      <c r="S1815" t="s">
        <v>82</v>
      </c>
      <c r="T1815" s="1">
        <v>43826</v>
      </c>
      <c r="U1815" t="s">
        <v>26300</v>
      </c>
      <c r="V1815" t="s">
        <v>1570</v>
      </c>
      <c r="W1815" s="2">
        <v>44039</v>
      </c>
      <c r="X1815">
        <v>201912042</v>
      </c>
      <c r="Y1815" t="s">
        <v>148</v>
      </c>
      <c r="Z1815" t="s">
        <v>26301</v>
      </c>
      <c r="AA1815" t="s">
        <v>82</v>
      </c>
      <c r="AB1815" t="s">
        <v>26302</v>
      </c>
      <c r="AC1815" t="s">
        <v>26303</v>
      </c>
      <c r="AD1815" t="s">
        <v>26304</v>
      </c>
      <c r="AE1815" t="s">
        <v>148</v>
      </c>
      <c r="AF1815" t="s">
        <v>26301</v>
      </c>
      <c r="AG1815" t="s">
        <v>82</v>
      </c>
      <c r="AH1815" t="s">
        <v>26302</v>
      </c>
      <c r="AI1815" t="s">
        <v>26303</v>
      </c>
      <c r="AJ1815" t="s">
        <v>26304</v>
      </c>
      <c r="AK1815" t="s">
        <v>296</v>
      </c>
      <c r="AL1815" t="s">
        <v>82</v>
      </c>
      <c r="AM1815" t="s">
        <v>88</v>
      </c>
      <c r="AN1815" t="s">
        <v>2056</v>
      </c>
      <c r="AO1815" t="s">
        <v>679</v>
      </c>
      <c r="AP1815" t="s">
        <v>91</v>
      </c>
      <c r="AQ1815" t="s">
        <v>26305</v>
      </c>
      <c r="AR1815" t="s">
        <v>82</v>
      </c>
      <c r="AS1815" t="s">
        <v>26306</v>
      </c>
      <c r="AT1815" t="s">
        <v>26307</v>
      </c>
      <c r="AU1815" t="s">
        <v>81</v>
      </c>
      <c r="AV1815" t="s">
        <v>82</v>
      </c>
      <c r="AW1815" t="s">
        <v>82</v>
      </c>
      <c r="AX1815" t="s">
        <v>82</v>
      </c>
      <c r="AY1815" t="s">
        <v>82</v>
      </c>
      <c r="AZ1815" t="s">
        <v>82</v>
      </c>
      <c r="BA1815" t="s">
        <v>82</v>
      </c>
      <c r="BB1815" t="s">
        <v>82</v>
      </c>
      <c r="BC1815" t="s">
        <v>82</v>
      </c>
      <c r="BD1815" t="s">
        <v>82</v>
      </c>
      <c r="BE1815" t="s">
        <v>82</v>
      </c>
      <c r="BF1815" t="s">
        <v>82</v>
      </c>
      <c r="BG1815" t="s">
        <v>82</v>
      </c>
      <c r="BH1815" t="s">
        <v>82</v>
      </c>
      <c r="BI1815" t="s">
        <v>82</v>
      </c>
      <c r="BJ1815" t="s">
        <v>82</v>
      </c>
      <c r="BK1815" t="s">
        <v>82</v>
      </c>
      <c r="BL1815" t="s">
        <v>82</v>
      </c>
      <c r="BM1815" t="s">
        <v>82</v>
      </c>
      <c r="BN1815" t="s">
        <v>82</v>
      </c>
      <c r="BO1815" t="s">
        <v>82</v>
      </c>
      <c r="BP1815" t="s">
        <v>82</v>
      </c>
      <c r="BQ1815" t="s">
        <v>82</v>
      </c>
    </row>
    <row r="1816" spans="1:69" x14ac:dyDescent="0.2">
      <c r="A1816" s="5">
        <v>0</v>
      </c>
      <c r="B1816" t="s">
        <v>26308</v>
      </c>
      <c r="C1816" t="s">
        <v>1267</v>
      </c>
      <c r="D1816" t="s">
        <v>26309</v>
      </c>
      <c r="E1816" t="s">
        <v>26308</v>
      </c>
      <c r="F1816" t="s">
        <v>73</v>
      </c>
      <c r="G1816" t="s">
        <v>26310</v>
      </c>
      <c r="H1816" s="1">
        <v>42409</v>
      </c>
      <c r="I1816" s="1">
        <v>42095</v>
      </c>
      <c r="J1816" t="b">
        <v>1</v>
      </c>
      <c r="K1816" t="s">
        <v>75</v>
      </c>
      <c r="L1816" t="s">
        <v>2684</v>
      </c>
      <c r="M1816" t="s">
        <v>90</v>
      </c>
      <c r="N1816">
        <v>60</v>
      </c>
      <c r="O1816" t="s">
        <v>9972</v>
      </c>
      <c r="P1816" t="s">
        <v>26311</v>
      </c>
      <c r="Q1816" t="s">
        <v>26312</v>
      </c>
      <c r="R1816" t="s">
        <v>81</v>
      </c>
      <c r="S1816">
        <v>1</v>
      </c>
      <c r="T1816" s="1">
        <v>42409</v>
      </c>
      <c r="U1816" s="3">
        <v>42095</v>
      </c>
      <c r="V1816" t="s">
        <v>1552</v>
      </c>
      <c r="W1816" s="2">
        <v>43150</v>
      </c>
      <c r="X1816" t="s">
        <v>26313</v>
      </c>
      <c r="Y1816" t="s">
        <v>227</v>
      </c>
      <c r="Z1816" t="s">
        <v>26314</v>
      </c>
      <c r="AA1816" t="s">
        <v>82</v>
      </c>
      <c r="AB1816" t="s">
        <v>26315</v>
      </c>
      <c r="AC1816" t="s">
        <v>26316</v>
      </c>
      <c r="AD1816" t="s">
        <v>81</v>
      </c>
      <c r="AE1816" t="s">
        <v>227</v>
      </c>
      <c r="AF1816" t="s">
        <v>26314</v>
      </c>
      <c r="AG1816" t="s">
        <v>82</v>
      </c>
      <c r="AH1816" t="s">
        <v>26315</v>
      </c>
      <c r="AI1816" t="s">
        <v>26316</v>
      </c>
      <c r="AJ1816" t="s">
        <v>81</v>
      </c>
      <c r="AK1816" t="s">
        <v>296</v>
      </c>
      <c r="AL1816" t="s">
        <v>82</v>
      </c>
      <c r="AM1816" t="s">
        <v>88</v>
      </c>
      <c r="AN1816" t="s">
        <v>154</v>
      </c>
      <c r="AO1816" t="s">
        <v>277</v>
      </c>
      <c r="AP1816" t="s">
        <v>91</v>
      </c>
      <c r="AQ1816" t="s">
        <v>26317</v>
      </c>
      <c r="AR1816" t="s">
        <v>82</v>
      </c>
      <c r="AS1816" t="s">
        <v>26318</v>
      </c>
      <c r="AT1816" t="s">
        <v>82</v>
      </c>
      <c r="AU1816" t="s">
        <v>81</v>
      </c>
      <c r="AV1816" t="s">
        <v>82</v>
      </c>
      <c r="AW1816" t="s">
        <v>82</v>
      </c>
      <c r="AX1816" t="s">
        <v>82</v>
      </c>
      <c r="AY1816" t="s">
        <v>82</v>
      </c>
      <c r="AZ1816" t="s">
        <v>82</v>
      </c>
      <c r="BA1816" t="s">
        <v>82</v>
      </c>
      <c r="BB1816" t="s">
        <v>82</v>
      </c>
      <c r="BC1816" t="s">
        <v>82</v>
      </c>
      <c r="BD1816" t="s">
        <v>82</v>
      </c>
      <c r="BE1816" t="s">
        <v>82</v>
      </c>
      <c r="BF1816" t="s">
        <v>82</v>
      </c>
      <c r="BG1816" t="s">
        <v>82</v>
      </c>
      <c r="BH1816" t="s">
        <v>82</v>
      </c>
      <c r="BI1816" t="s">
        <v>82</v>
      </c>
      <c r="BJ1816" t="s">
        <v>82</v>
      </c>
      <c r="BK1816" t="s">
        <v>82</v>
      </c>
      <c r="BL1816" t="s">
        <v>82</v>
      </c>
      <c r="BM1816" t="s">
        <v>82</v>
      </c>
      <c r="BN1816" t="s">
        <v>82</v>
      </c>
      <c r="BO1816" t="s">
        <v>82</v>
      </c>
      <c r="BP1816" t="s">
        <v>82</v>
      </c>
      <c r="BQ1816" t="s">
        <v>82</v>
      </c>
    </row>
    <row r="1817" spans="1:69" x14ac:dyDescent="0.2">
      <c r="A1817" s="5">
        <v>1</v>
      </c>
      <c r="B1817" t="s">
        <v>26319</v>
      </c>
      <c r="C1817" t="s">
        <v>26320</v>
      </c>
      <c r="D1817" t="s">
        <v>26321</v>
      </c>
      <c r="E1817" t="s">
        <v>26322</v>
      </c>
      <c r="F1817" t="s">
        <v>73</v>
      </c>
      <c r="G1817" t="s">
        <v>26323</v>
      </c>
      <c r="H1817" s="1">
        <v>43489</v>
      </c>
      <c r="I1817" s="1">
        <v>43528</v>
      </c>
      <c r="J1817" t="b">
        <v>0</v>
      </c>
      <c r="K1817" t="s">
        <v>75</v>
      </c>
      <c r="L1817" t="s">
        <v>26324</v>
      </c>
      <c r="M1817" t="s">
        <v>77</v>
      </c>
      <c r="N1817">
        <v>40</v>
      </c>
      <c r="O1817" t="s">
        <v>26325</v>
      </c>
      <c r="P1817" t="s">
        <v>79</v>
      </c>
      <c r="Q1817" t="s">
        <v>26326</v>
      </c>
      <c r="R1817" t="s">
        <v>81</v>
      </c>
      <c r="S1817" t="s">
        <v>82</v>
      </c>
      <c r="T1817" s="1">
        <v>43489</v>
      </c>
      <c r="U1817" t="s">
        <v>654</v>
      </c>
      <c r="V1817" t="s">
        <v>834</v>
      </c>
      <c r="W1817" s="2">
        <v>43703</v>
      </c>
      <c r="X1817" t="s">
        <v>26327</v>
      </c>
      <c r="Y1817" t="s">
        <v>523</v>
      </c>
      <c r="Z1817" t="s">
        <v>26328</v>
      </c>
      <c r="AA1817" t="s">
        <v>82</v>
      </c>
      <c r="AB1817" t="s">
        <v>26329</v>
      </c>
      <c r="AC1817" t="s">
        <v>26330</v>
      </c>
      <c r="AD1817" t="s">
        <v>26331</v>
      </c>
      <c r="AE1817" t="s">
        <v>523</v>
      </c>
      <c r="AF1817" t="s">
        <v>26328</v>
      </c>
      <c r="AG1817" t="s">
        <v>82</v>
      </c>
      <c r="AH1817" t="s">
        <v>26329</v>
      </c>
      <c r="AI1817" t="s">
        <v>26330</v>
      </c>
      <c r="AJ1817" t="s">
        <v>26331</v>
      </c>
      <c r="AK1817" t="s">
        <v>296</v>
      </c>
      <c r="AL1817" t="s">
        <v>26332</v>
      </c>
      <c r="AM1817" t="s">
        <v>88</v>
      </c>
      <c r="AN1817" t="s">
        <v>154</v>
      </c>
      <c r="AO1817" t="s">
        <v>90</v>
      </c>
      <c r="AP1817" t="s">
        <v>91</v>
      </c>
      <c r="AQ1817" t="s">
        <v>26333</v>
      </c>
      <c r="AR1817" t="s">
        <v>82</v>
      </c>
      <c r="AS1817" t="s">
        <v>26334</v>
      </c>
      <c r="AT1817" t="s">
        <v>26335</v>
      </c>
      <c r="AU1817" t="s">
        <v>81</v>
      </c>
      <c r="AV1817" t="s">
        <v>82</v>
      </c>
      <c r="AW1817" t="s">
        <v>82</v>
      </c>
      <c r="AX1817" t="s">
        <v>82</v>
      </c>
      <c r="AY1817" t="s">
        <v>82</v>
      </c>
      <c r="AZ1817" t="s">
        <v>82</v>
      </c>
      <c r="BA1817" t="s">
        <v>82</v>
      </c>
      <c r="BB1817" t="s">
        <v>82</v>
      </c>
      <c r="BC1817" t="s">
        <v>82</v>
      </c>
      <c r="BD1817" t="s">
        <v>82</v>
      </c>
      <c r="BE1817" t="s">
        <v>82</v>
      </c>
      <c r="BF1817" t="s">
        <v>82</v>
      </c>
      <c r="BG1817" t="s">
        <v>82</v>
      </c>
      <c r="BH1817" t="s">
        <v>82</v>
      </c>
      <c r="BI1817" t="s">
        <v>82</v>
      </c>
      <c r="BJ1817" t="s">
        <v>82</v>
      </c>
      <c r="BK1817" t="s">
        <v>82</v>
      </c>
      <c r="BL1817" t="s">
        <v>82</v>
      </c>
      <c r="BM1817" t="s">
        <v>82</v>
      </c>
      <c r="BN1817" t="s">
        <v>82</v>
      </c>
      <c r="BO1817" t="s">
        <v>82</v>
      </c>
      <c r="BP1817" t="s">
        <v>82</v>
      </c>
      <c r="BQ1817" t="s">
        <v>82</v>
      </c>
    </row>
    <row r="1818" spans="1:69" x14ac:dyDescent="0.2">
      <c r="A1818" s="5">
        <v>0</v>
      </c>
      <c r="B1818" t="s">
        <v>26336</v>
      </c>
      <c r="C1818" t="s">
        <v>26337</v>
      </c>
      <c r="D1818" t="s">
        <v>26338</v>
      </c>
      <c r="E1818" t="s">
        <v>26339</v>
      </c>
      <c r="F1818" t="s">
        <v>1119</v>
      </c>
      <c r="G1818" t="s">
        <v>26340</v>
      </c>
      <c r="H1818" s="1">
        <v>43339</v>
      </c>
      <c r="I1818" s="1">
        <v>42887</v>
      </c>
      <c r="J1818" t="b">
        <v>0</v>
      </c>
      <c r="K1818" t="s">
        <v>1121</v>
      </c>
      <c r="L1818" t="s">
        <v>26341</v>
      </c>
      <c r="M1818" t="s">
        <v>90</v>
      </c>
      <c r="N1818">
        <v>60</v>
      </c>
      <c r="O1818" t="s">
        <v>26342</v>
      </c>
      <c r="P1818" t="s">
        <v>1124</v>
      </c>
      <c r="Q1818" t="s">
        <v>26343</v>
      </c>
      <c r="R1818" t="s">
        <v>81</v>
      </c>
      <c r="S1818">
        <v>1</v>
      </c>
      <c r="T1818" s="1">
        <v>43339</v>
      </c>
      <c r="U1818" s="1">
        <v>42887</v>
      </c>
      <c r="V1818" t="s">
        <v>26344</v>
      </c>
      <c r="W1818" s="2">
        <v>44139</v>
      </c>
      <c r="X1818" t="s">
        <v>26345</v>
      </c>
      <c r="Y1818" t="s">
        <v>14244</v>
      </c>
      <c r="Z1818" t="s">
        <v>26346</v>
      </c>
      <c r="AA1818" t="s">
        <v>26347</v>
      </c>
      <c r="AB1818" t="s">
        <v>26348</v>
      </c>
      <c r="AC1818">
        <v>62982024374</v>
      </c>
      <c r="AD1818" t="s">
        <v>26349</v>
      </c>
      <c r="AE1818" t="s">
        <v>14244</v>
      </c>
      <c r="AF1818" t="s">
        <v>26346</v>
      </c>
      <c r="AG1818" t="s">
        <v>26347</v>
      </c>
      <c r="AH1818" t="s">
        <v>26348</v>
      </c>
      <c r="AI1818">
        <v>62982024374</v>
      </c>
      <c r="AJ1818" t="s">
        <v>26349</v>
      </c>
      <c r="AK1818" t="s">
        <v>1134</v>
      </c>
      <c r="AL1818" t="s">
        <v>26342</v>
      </c>
      <c r="AM1818" t="s">
        <v>26350</v>
      </c>
      <c r="AN1818" t="s">
        <v>1136</v>
      </c>
      <c r="AO1818" t="s">
        <v>3160</v>
      </c>
      <c r="AP1818" t="s">
        <v>1137</v>
      </c>
      <c r="AQ1818" t="s">
        <v>26351</v>
      </c>
      <c r="AR1818" t="s">
        <v>26352</v>
      </c>
      <c r="AS1818" t="s">
        <v>26353</v>
      </c>
      <c r="AT1818" t="s">
        <v>26354</v>
      </c>
      <c r="AU1818" t="s">
        <v>81</v>
      </c>
      <c r="AV1818" t="s">
        <v>82</v>
      </c>
      <c r="AW1818" t="s">
        <v>643</v>
      </c>
      <c r="AX1818" t="s">
        <v>81</v>
      </c>
      <c r="AY1818" t="s">
        <v>81</v>
      </c>
      <c r="AZ1818" t="s">
        <v>81</v>
      </c>
      <c r="BA1818" t="s">
        <v>82</v>
      </c>
      <c r="BB1818" s="1">
        <v>1</v>
      </c>
      <c r="BC1818" t="s">
        <v>81</v>
      </c>
      <c r="BD1818" t="s">
        <v>81</v>
      </c>
      <c r="BE1818" t="s">
        <v>81</v>
      </c>
      <c r="BF1818" t="s">
        <v>81</v>
      </c>
      <c r="BG1818" t="s">
        <v>81</v>
      </c>
      <c r="BH1818" t="s">
        <v>81</v>
      </c>
      <c r="BI1818" t="s">
        <v>81</v>
      </c>
      <c r="BJ1818" t="s">
        <v>82</v>
      </c>
      <c r="BK1818" t="s">
        <v>82</v>
      </c>
      <c r="BL1818" t="s">
        <v>81</v>
      </c>
      <c r="BM1818" t="s">
        <v>201</v>
      </c>
      <c r="BN1818" t="s">
        <v>81</v>
      </c>
      <c r="BO1818" t="s">
        <v>81</v>
      </c>
      <c r="BP1818" t="s">
        <v>81</v>
      </c>
      <c r="BQ1818" t="s">
        <v>81</v>
      </c>
    </row>
    <row r="1819" spans="1:69" x14ac:dyDescent="0.2">
      <c r="A1819" s="5">
        <v>1</v>
      </c>
      <c r="B1819" t="s">
        <v>6451</v>
      </c>
      <c r="C1819" t="s">
        <v>26355</v>
      </c>
      <c r="D1819" t="s">
        <v>6453</v>
      </c>
      <c r="E1819" t="s">
        <v>26356</v>
      </c>
      <c r="F1819" t="s">
        <v>178</v>
      </c>
      <c r="G1819" t="s">
        <v>8388</v>
      </c>
      <c r="H1819" s="1">
        <v>42996</v>
      </c>
      <c r="I1819" s="1">
        <v>42998</v>
      </c>
      <c r="J1819" t="b">
        <v>0</v>
      </c>
      <c r="K1819" t="s">
        <v>180</v>
      </c>
      <c r="L1819" t="s">
        <v>13833</v>
      </c>
      <c r="M1819" t="s">
        <v>346</v>
      </c>
      <c r="N1819">
        <v>300</v>
      </c>
      <c r="O1819" t="s">
        <v>241</v>
      </c>
      <c r="P1819" t="s">
        <v>6457</v>
      </c>
      <c r="Q1819" t="s">
        <v>26357</v>
      </c>
      <c r="R1819" t="s">
        <v>6459</v>
      </c>
      <c r="S1819" t="s">
        <v>82</v>
      </c>
      <c r="T1819" s="1">
        <v>42996</v>
      </c>
      <c r="U1819" s="1">
        <v>42998</v>
      </c>
      <c r="V1819" t="s">
        <v>186</v>
      </c>
      <c r="W1819" s="2">
        <v>43185</v>
      </c>
      <c r="X1819" t="s">
        <v>26358</v>
      </c>
      <c r="Y1819" t="s">
        <v>245</v>
      </c>
      <c r="Z1819" t="s">
        <v>81</v>
      </c>
      <c r="AA1819" t="s">
        <v>6461</v>
      </c>
      <c r="AB1819" t="s">
        <v>247</v>
      </c>
      <c r="AC1819">
        <v>81662097885</v>
      </c>
      <c r="AD1819" t="s">
        <v>6104</v>
      </c>
      <c r="AE1819" t="s">
        <v>245</v>
      </c>
      <c r="AF1819" t="s">
        <v>81</v>
      </c>
      <c r="AG1819" t="s">
        <v>6461</v>
      </c>
      <c r="AH1819" t="s">
        <v>247</v>
      </c>
      <c r="AI1819">
        <v>81662097885</v>
      </c>
      <c r="AJ1819" t="s">
        <v>6104</v>
      </c>
      <c r="AK1819" t="s">
        <v>191</v>
      </c>
      <c r="AL1819" t="s">
        <v>82</v>
      </c>
      <c r="AM1819" t="s">
        <v>6462</v>
      </c>
      <c r="AN1819" t="s">
        <v>81</v>
      </c>
      <c r="AO1819" t="s">
        <v>81</v>
      </c>
      <c r="AP1819" t="s">
        <v>351</v>
      </c>
      <c r="AQ1819" t="s">
        <v>26359</v>
      </c>
      <c r="AR1819" t="s">
        <v>26360</v>
      </c>
      <c r="AS1819" t="s">
        <v>26361</v>
      </c>
      <c r="AT1819" t="s">
        <v>26362</v>
      </c>
      <c r="AU1819" t="s">
        <v>197</v>
      </c>
      <c r="AV1819" t="s">
        <v>82</v>
      </c>
      <c r="AW1819" t="s">
        <v>198</v>
      </c>
      <c r="AX1819" t="s">
        <v>81</v>
      </c>
      <c r="AY1819" t="s">
        <v>82</v>
      </c>
      <c r="AZ1819" t="s">
        <v>82</v>
      </c>
      <c r="BA1819" t="s">
        <v>82</v>
      </c>
      <c r="BB1819" t="s">
        <v>82</v>
      </c>
      <c r="BC1819" t="s">
        <v>82</v>
      </c>
      <c r="BD1819" t="s">
        <v>82</v>
      </c>
      <c r="BE1819" t="s">
        <v>82</v>
      </c>
      <c r="BF1819" t="s">
        <v>82</v>
      </c>
      <c r="BG1819" t="s">
        <v>82</v>
      </c>
      <c r="BH1819" t="s">
        <v>82</v>
      </c>
      <c r="BI1819" t="s">
        <v>82</v>
      </c>
      <c r="BJ1819" t="s">
        <v>82</v>
      </c>
      <c r="BK1819" t="s">
        <v>82</v>
      </c>
      <c r="BL1819" t="s">
        <v>82</v>
      </c>
      <c r="BM1819" t="s">
        <v>82</v>
      </c>
      <c r="BN1819" t="s">
        <v>82</v>
      </c>
      <c r="BO1819" t="s">
        <v>82</v>
      </c>
      <c r="BP1819" t="s">
        <v>82</v>
      </c>
      <c r="BQ1819" t="s">
        <v>82</v>
      </c>
    </row>
    <row r="1820" spans="1:69" x14ac:dyDescent="0.2">
      <c r="A1820" s="5">
        <v>1</v>
      </c>
      <c r="B1820" t="s">
        <v>26363</v>
      </c>
      <c r="C1820" t="s">
        <v>26364</v>
      </c>
      <c r="D1820" t="s">
        <v>26365</v>
      </c>
      <c r="E1820" t="s">
        <v>26366</v>
      </c>
      <c r="F1820" t="s">
        <v>120</v>
      </c>
      <c r="G1820" t="s">
        <v>26367</v>
      </c>
      <c r="H1820" s="1">
        <v>43542</v>
      </c>
      <c r="I1820" s="1">
        <v>43068</v>
      </c>
      <c r="J1820" t="b">
        <v>0</v>
      </c>
      <c r="K1820" t="s">
        <v>75</v>
      </c>
      <c r="L1820" t="s">
        <v>4881</v>
      </c>
      <c r="M1820" t="s">
        <v>90</v>
      </c>
      <c r="N1820">
        <v>210</v>
      </c>
      <c r="O1820" t="s">
        <v>26368</v>
      </c>
      <c r="P1820" t="s">
        <v>125</v>
      </c>
      <c r="Q1820" t="s">
        <v>26369</v>
      </c>
      <c r="R1820" t="s">
        <v>81</v>
      </c>
      <c r="S1820">
        <v>1</v>
      </c>
      <c r="T1820" s="1">
        <v>43542</v>
      </c>
      <c r="U1820" s="1">
        <v>43068</v>
      </c>
      <c r="V1820" t="s">
        <v>4764</v>
      </c>
      <c r="W1820" s="2">
        <v>44110</v>
      </c>
      <c r="X1820" t="s">
        <v>26370</v>
      </c>
      <c r="Y1820" t="s">
        <v>26371</v>
      </c>
      <c r="Z1820" t="s">
        <v>26372</v>
      </c>
      <c r="AA1820" t="s">
        <v>26373</v>
      </c>
      <c r="AB1820" t="s">
        <v>26374</v>
      </c>
      <c r="AC1820">
        <f>81-72-445-1000</f>
        <v>-1436</v>
      </c>
      <c r="AD1820" t="s">
        <v>26375</v>
      </c>
      <c r="AE1820" t="s">
        <v>26371</v>
      </c>
      <c r="AF1820" t="s">
        <v>26372</v>
      </c>
      <c r="AG1820" t="s">
        <v>26373</v>
      </c>
      <c r="AH1820" t="s">
        <v>26374</v>
      </c>
      <c r="AI1820">
        <f>81-72-445-1000</f>
        <v>-1436</v>
      </c>
      <c r="AJ1820" t="s">
        <v>26375</v>
      </c>
      <c r="AK1820" t="s">
        <v>1328</v>
      </c>
      <c r="AL1820" t="s">
        <v>26376</v>
      </c>
      <c r="AM1820" t="s">
        <v>82</v>
      </c>
      <c r="AN1820" t="s">
        <v>26377</v>
      </c>
      <c r="AO1820" t="s">
        <v>26378</v>
      </c>
      <c r="AP1820" t="s">
        <v>371</v>
      </c>
      <c r="AQ1820" t="s">
        <v>26379</v>
      </c>
      <c r="AR1820" t="s">
        <v>26380</v>
      </c>
      <c r="AS1820" t="s">
        <v>26381</v>
      </c>
      <c r="AT1820" t="s">
        <v>26382</v>
      </c>
      <c r="AU1820" t="s">
        <v>81</v>
      </c>
      <c r="AV1820" t="s">
        <v>82</v>
      </c>
      <c r="AW1820" t="s">
        <v>643</v>
      </c>
      <c r="AX1820">
        <v>214</v>
      </c>
      <c r="AY1820" t="s">
        <v>81</v>
      </c>
      <c r="AZ1820" t="s">
        <v>26383</v>
      </c>
      <c r="BA1820" s="1">
        <v>44104</v>
      </c>
      <c r="BB1820" s="1">
        <v>1</v>
      </c>
      <c r="BC1820" t="s">
        <v>26384</v>
      </c>
      <c r="BD1820" t="s">
        <v>26385</v>
      </c>
      <c r="BE1820" t="s">
        <v>26386</v>
      </c>
      <c r="BF1820" t="s">
        <v>26387</v>
      </c>
      <c r="BG1820" t="s">
        <v>26365</v>
      </c>
      <c r="BH1820" t="s">
        <v>715</v>
      </c>
      <c r="BI1820" t="s">
        <v>715</v>
      </c>
      <c r="BJ1820" s="1">
        <v>43511</v>
      </c>
      <c r="BK1820" t="s">
        <v>261</v>
      </c>
      <c r="BL1820" t="s">
        <v>4777</v>
      </c>
      <c r="BM1820" t="s">
        <v>26388</v>
      </c>
      <c r="BN1820" t="s">
        <v>26389</v>
      </c>
      <c r="BO1820" t="s">
        <v>26390</v>
      </c>
      <c r="BP1820">
        <f>81-3-5802-8202</f>
        <v>-13926</v>
      </c>
      <c r="BQ1820" t="s">
        <v>26389</v>
      </c>
    </row>
    <row r="1821" spans="1:69" x14ac:dyDescent="0.2">
      <c r="A1821" s="5">
        <v>0</v>
      </c>
      <c r="B1821" t="s">
        <v>26391</v>
      </c>
      <c r="C1821" t="s">
        <v>26392</v>
      </c>
      <c r="D1821" t="s">
        <v>26393</v>
      </c>
      <c r="E1821" t="s">
        <v>26394</v>
      </c>
      <c r="F1821" t="s">
        <v>700</v>
      </c>
      <c r="G1821" t="s">
        <v>26395</v>
      </c>
      <c r="H1821" s="1">
        <v>42895</v>
      </c>
      <c r="I1821" s="1">
        <v>42629</v>
      </c>
      <c r="J1821" t="b">
        <v>0</v>
      </c>
      <c r="K1821" t="s">
        <v>75</v>
      </c>
      <c r="L1821" t="s">
        <v>2903</v>
      </c>
      <c r="M1821" t="s">
        <v>25005</v>
      </c>
      <c r="N1821">
        <v>4700</v>
      </c>
      <c r="O1821" t="s">
        <v>11834</v>
      </c>
      <c r="P1821" t="s">
        <v>26396</v>
      </c>
      <c r="Q1821" t="s">
        <v>26397</v>
      </c>
      <c r="R1821" t="s">
        <v>81</v>
      </c>
      <c r="S1821">
        <v>1</v>
      </c>
      <c r="T1821" s="1">
        <v>42895</v>
      </c>
      <c r="U1821" s="1">
        <v>42629</v>
      </c>
      <c r="V1821" t="s">
        <v>707</v>
      </c>
      <c r="W1821" s="2">
        <v>43661</v>
      </c>
      <c r="X1821" t="s">
        <v>4765</v>
      </c>
      <c r="Y1821" t="s">
        <v>82</v>
      </c>
      <c r="Z1821" t="s">
        <v>82</v>
      </c>
      <c r="AA1821" t="s">
        <v>82</v>
      </c>
      <c r="AB1821" t="s">
        <v>82</v>
      </c>
      <c r="AC1821" t="s">
        <v>82</v>
      </c>
      <c r="AD1821" t="s">
        <v>82</v>
      </c>
      <c r="AE1821" t="s">
        <v>82</v>
      </c>
      <c r="AF1821" t="s">
        <v>82</v>
      </c>
      <c r="AG1821" t="s">
        <v>82</v>
      </c>
      <c r="AH1821" t="s">
        <v>82</v>
      </c>
      <c r="AI1821" t="s">
        <v>82</v>
      </c>
      <c r="AJ1821" t="s">
        <v>82</v>
      </c>
      <c r="AK1821" t="s">
        <v>296</v>
      </c>
      <c r="AL1821" t="s">
        <v>82</v>
      </c>
      <c r="AM1821" t="s">
        <v>19376</v>
      </c>
      <c r="AN1821" t="s">
        <v>26398</v>
      </c>
      <c r="AO1821" t="s">
        <v>7323</v>
      </c>
      <c r="AP1821" t="s">
        <v>710</v>
      </c>
      <c r="AQ1821" t="s">
        <v>26399</v>
      </c>
      <c r="AR1821" t="s">
        <v>26400</v>
      </c>
      <c r="AS1821" t="s">
        <v>26401</v>
      </c>
      <c r="AT1821" t="s">
        <v>26402</v>
      </c>
      <c r="AU1821" t="s">
        <v>81</v>
      </c>
      <c r="AV1821" t="s">
        <v>82</v>
      </c>
      <c r="AW1821" t="s">
        <v>217</v>
      </c>
      <c r="AX1821" t="s">
        <v>81</v>
      </c>
      <c r="AY1821" t="s">
        <v>81</v>
      </c>
      <c r="AZ1821" t="s">
        <v>81</v>
      </c>
      <c r="BA1821" t="s">
        <v>82</v>
      </c>
      <c r="BB1821" s="1">
        <v>1</v>
      </c>
      <c r="BC1821" t="s">
        <v>81</v>
      </c>
      <c r="BD1821" t="s">
        <v>81</v>
      </c>
      <c r="BE1821" t="s">
        <v>81</v>
      </c>
      <c r="BF1821" t="s">
        <v>81</v>
      </c>
      <c r="BG1821" t="s">
        <v>81</v>
      </c>
      <c r="BH1821" t="s">
        <v>81</v>
      </c>
      <c r="BI1821" t="s">
        <v>81</v>
      </c>
      <c r="BJ1821" t="s">
        <v>82</v>
      </c>
      <c r="BK1821" t="s">
        <v>82</v>
      </c>
      <c r="BL1821" t="s">
        <v>200</v>
      </c>
      <c r="BM1821" t="s">
        <v>201</v>
      </c>
      <c r="BN1821" t="s">
        <v>81</v>
      </c>
      <c r="BO1821" t="s">
        <v>26403</v>
      </c>
      <c r="BP1821" t="s">
        <v>81</v>
      </c>
      <c r="BQ1821" t="s">
        <v>81</v>
      </c>
    </row>
    <row r="1822" spans="1:69" x14ac:dyDescent="0.2">
      <c r="A1822" s="5">
        <v>1</v>
      </c>
      <c r="B1822" t="s">
        <v>26404</v>
      </c>
      <c r="C1822" t="s">
        <v>26405</v>
      </c>
      <c r="D1822" t="s">
        <v>26406</v>
      </c>
      <c r="E1822" t="s">
        <v>26404</v>
      </c>
      <c r="F1822" t="s">
        <v>73</v>
      </c>
      <c r="G1822" t="s">
        <v>26407</v>
      </c>
      <c r="H1822" s="1">
        <v>43494</v>
      </c>
      <c r="I1822" s="1">
        <v>43617</v>
      </c>
      <c r="J1822" t="b">
        <v>0</v>
      </c>
      <c r="K1822" t="s">
        <v>75</v>
      </c>
      <c r="L1822" t="s">
        <v>8818</v>
      </c>
      <c r="M1822" t="s">
        <v>538</v>
      </c>
      <c r="N1822">
        <v>100</v>
      </c>
      <c r="O1822" t="s">
        <v>11868</v>
      </c>
      <c r="P1822" t="s">
        <v>82</v>
      </c>
      <c r="Q1822" t="s">
        <v>998</v>
      </c>
      <c r="R1822" t="s">
        <v>81</v>
      </c>
      <c r="S1822" t="s">
        <v>82</v>
      </c>
      <c r="T1822" s="1">
        <v>43494</v>
      </c>
      <c r="U1822" t="s">
        <v>12514</v>
      </c>
      <c r="V1822" t="s">
        <v>834</v>
      </c>
      <c r="W1822" s="2">
        <v>43584</v>
      </c>
      <c r="X1822" t="s">
        <v>26408</v>
      </c>
      <c r="Y1822" t="s">
        <v>227</v>
      </c>
      <c r="Z1822" t="s">
        <v>26409</v>
      </c>
      <c r="AA1822" t="s">
        <v>82</v>
      </c>
      <c r="AB1822" t="s">
        <v>26410</v>
      </c>
      <c r="AC1822" t="s">
        <v>26411</v>
      </c>
      <c r="AD1822" t="s">
        <v>26412</v>
      </c>
      <c r="AE1822" t="s">
        <v>227</v>
      </c>
      <c r="AF1822" t="s">
        <v>26409</v>
      </c>
      <c r="AG1822" t="s">
        <v>82</v>
      </c>
      <c r="AH1822" t="s">
        <v>26410</v>
      </c>
      <c r="AI1822" t="s">
        <v>26411</v>
      </c>
      <c r="AJ1822" t="s">
        <v>26412</v>
      </c>
      <c r="AK1822" t="s">
        <v>153</v>
      </c>
      <c r="AL1822" t="s">
        <v>82</v>
      </c>
      <c r="AM1822" t="s">
        <v>88</v>
      </c>
      <c r="AN1822" t="s">
        <v>154</v>
      </c>
      <c r="AO1822" t="s">
        <v>2325</v>
      </c>
      <c r="AP1822" t="s">
        <v>91</v>
      </c>
      <c r="AQ1822" t="s">
        <v>26413</v>
      </c>
      <c r="AR1822" t="s">
        <v>82</v>
      </c>
      <c r="AS1822" t="s">
        <v>26414</v>
      </c>
      <c r="AT1822" t="s">
        <v>26415</v>
      </c>
      <c r="AU1822" t="s">
        <v>81</v>
      </c>
      <c r="AV1822" t="s">
        <v>82</v>
      </c>
      <c r="AW1822" t="s">
        <v>82</v>
      </c>
      <c r="AX1822" t="s">
        <v>82</v>
      </c>
      <c r="AY1822" t="s">
        <v>82</v>
      </c>
      <c r="AZ1822" t="s">
        <v>82</v>
      </c>
      <c r="BA1822" t="s">
        <v>82</v>
      </c>
      <c r="BB1822" t="s">
        <v>82</v>
      </c>
      <c r="BC1822" t="s">
        <v>82</v>
      </c>
      <c r="BD1822" t="s">
        <v>82</v>
      </c>
      <c r="BE1822" t="s">
        <v>82</v>
      </c>
      <c r="BF1822" t="s">
        <v>82</v>
      </c>
      <c r="BG1822" t="s">
        <v>82</v>
      </c>
      <c r="BH1822" t="s">
        <v>82</v>
      </c>
      <c r="BI1822" t="s">
        <v>82</v>
      </c>
      <c r="BJ1822" t="s">
        <v>82</v>
      </c>
      <c r="BK1822" t="s">
        <v>82</v>
      </c>
      <c r="BL1822" t="s">
        <v>82</v>
      </c>
      <c r="BM1822" t="s">
        <v>82</v>
      </c>
      <c r="BN1822" t="s">
        <v>82</v>
      </c>
      <c r="BO1822" t="s">
        <v>82</v>
      </c>
      <c r="BP1822" t="s">
        <v>82</v>
      </c>
      <c r="BQ1822" t="s">
        <v>82</v>
      </c>
    </row>
    <row r="1823" spans="1:69" x14ac:dyDescent="0.2">
      <c r="A1823" s="5">
        <v>0</v>
      </c>
      <c r="B1823" t="s">
        <v>26416</v>
      </c>
      <c r="C1823" t="s">
        <v>26417</v>
      </c>
      <c r="D1823" t="s">
        <v>26418</v>
      </c>
      <c r="E1823" t="s">
        <v>26419</v>
      </c>
      <c r="F1823" t="s">
        <v>73</v>
      </c>
      <c r="G1823" t="s">
        <v>26420</v>
      </c>
      <c r="H1823" s="1">
        <v>43530</v>
      </c>
      <c r="I1823" s="1">
        <v>43997</v>
      </c>
      <c r="J1823" t="b">
        <v>0</v>
      </c>
      <c r="K1823" t="s">
        <v>75</v>
      </c>
      <c r="L1823" t="s">
        <v>100</v>
      </c>
      <c r="M1823" t="s">
        <v>90</v>
      </c>
      <c r="N1823">
        <v>1904</v>
      </c>
      <c r="O1823" t="s">
        <v>21589</v>
      </c>
      <c r="P1823" t="s">
        <v>82</v>
      </c>
      <c r="Q1823" t="s">
        <v>15458</v>
      </c>
      <c r="R1823" t="s">
        <v>81</v>
      </c>
      <c r="S1823" t="s">
        <v>82</v>
      </c>
      <c r="T1823" s="1">
        <v>43530</v>
      </c>
      <c r="U1823" t="s">
        <v>5342</v>
      </c>
      <c r="V1823" t="s">
        <v>834</v>
      </c>
      <c r="W1823" s="2">
        <v>43941</v>
      </c>
      <c r="X1823" t="s">
        <v>26421</v>
      </c>
      <c r="Y1823" t="s">
        <v>227</v>
      </c>
      <c r="Z1823" t="s">
        <v>26422</v>
      </c>
      <c r="AA1823" t="s">
        <v>82</v>
      </c>
      <c r="AB1823" t="s">
        <v>26423</v>
      </c>
      <c r="AC1823" t="s">
        <v>26424</v>
      </c>
      <c r="AD1823" t="s">
        <v>21596</v>
      </c>
      <c r="AE1823" t="s">
        <v>227</v>
      </c>
      <c r="AF1823" t="s">
        <v>26422</v>
      </c>
      <c r="AG1823" t="s">
        <v>82</v>
      </c>
      <c r="AH1823" t="s">
        <v>26423</v>
      </c>
      <c r="AI1823" t="s">
        <v>26424</v>
      </c>
      <c r="AJ1823" t="s">
        <v>21596</v>
      </c>
      <c r="AK1823" t="s">
        <v>153</v>
      </c>
      <c r="AL1823" t="s">
        <v>26425</v>
      </c>
      <c r="AM1823" t="s">
        <v>88</v>
      </c>
      <c r="AN1823" t="s">
        <v>3092</v>
      </c>
      <c r="AO1823" t="s">
        <v>7323</v>
      </c>
      <c r="AP1823" t="s">
        <v>91</v>
      </c>
      <c r="AQ1823" t="s">
        <v>26426</v>
      </c>
      <c r="AR1823" t="s">
        <v>82</v>
      </c>
      <c r="AS1823" t="s">
        <v>26427</v>
      </c>
      <c r="AT1823" t="s">
        <v>26428</v>
      </c>
      <c r="AU1823" t="s">
        <v>81</v>
      </c>
      <c r="AV1823" t="s">
        <v>82</v>
      </c>
      <c r="AW1823" t="s">
        <v>82</v>
      </c>
      <c r="AX1823" t="s">
        <v>82</v>
      </c>
      <c r="AY1823" t="s">
        <v>82</v>
      </c>
      <c r="AZ1823" t="s">
        <v>82</v>
      </c>
      <c r="BA1823" t="s">
        <v>82</v>
      </c>
      <c r="BB1823" t="s">
        <v>82</v>
      </c>
      <c r="BC1823" t="s">
        <v>82</v>
      </c>
      <c r="BD1823" t="s">
        <v>82</v>
      </c>
      <c r="BE1823" t="s">
        <v>82</v>
      </c>
      <c r="BF1823" t="s">
        <v>82</v>
      </c>
      <c r="BG1823" t="s">
        <v>82</v>
      </c>
      <c r="BH1823" t="s">
        <v>82</v>
      </c>
      <c r="BI1823" t="s">
        <v>82</v>
      </c>
      <c r="BJ1823" t="s">
        <v>82</v>
      </c>
      <c r="BK1823" t="s">
        <v>82</v>
      </c>
      <c r="BL1823" t="s">
        <v>82</v>
      </c>
      <c r="BM1823" t="s">
        <v>82</v>
      </c>
      <c r="BN1823" t="s">
        <v>82</v>
      </c>
      <c r="BO1823" t="s">
        <v>82</v>
      </c>
      <c r="BP1823" t="s">
        <v>82</v>
      </c>
      <c r="BQ1823" t="s">
        <v>82</v>
      </c>
    </row>
    <row r="1824" spans="1:69" x14ac:dyDescent="0.2">
      <c r="A1824" s="5">
        <v>0</v>
      </c>
      <c r="B1824" t="s">
        <v>26429</v>
      </c>
      <c r="C1824" t="s">
        <v>26430</v>
      </c>
      <c r="D1824" t="s">
        <v>26431</v>
      </c>
      <c r="E1824" t="s">
        <v>26432</v>
      </c>
      <c r="F1824" t="s">
        <v>120</v>
      </c>
      <c r="G1824" t="s">
        <v>26433</v>
      </c>
      <c r="H1824" s="1">
        <v>43117</v>
      </c>
      <c r="I1824" s="1">
        <v>43709</v>
      </c>
      <c r="J1824" t="b">
        <v>0</v>
      </c>
      <c r="K1824" t="s">
        <v>75</v>
      </c>
      <c r="L1824" t="s">
        <v>122</v>
      </c>
      <c r="M1824" t="s">
        <v>1830</v>
      </c>
      <c r="N1824">
        <v>60</v>
      </c>
      <c r="O1824" t="s">
        <v>26434</v>
      </c>
      <c r="P1824" t="s">
        <v>125</v>
      </c>
      <c r="Q1824" t="s">
        <v>4707</v>
      </c>
      <c r="R1824" t="s">
        <v>81</v>
      </c>
      <c r="S1824" t="s">
        <v>82</v>
      </c>
      <c r="T1824" s="1">
        <v>43117</v>
      </c>
      <c r="U1824" s="1">
        <v>43709</v>
      </c>
      <c r="V1824" t="s">
        <v>127</v>
      </c>
      <c r="W1824" s="2">
        <v>43718</v>
      </c>
      <c r="X1824" t="s">
        <v>82</v>
      </c>
      <c r="Y1824" t="s">
        <v>81</v>
      </c>
      <c r="Z1824" t="s">
        <v>26435</v>
      </c>
      <c r="AA1824" t="s">
        <v>26436</v>
      </c>
      <c r="AB1824" t="s">
        <v>26437</v>
      </c>
      <c r="AC1824" t="s">
        <v>26438</v>
      </c>
      <c r="AD1824" t="s">
        <v>26439</v>
      </c>
      <c r="AE1824" t="s">
        <v>81</v>
      </c>
      <c r="AF1824" t="s">
        <v>26435</v>
      </c>
      <c r="AG1824" t="s">
        <v>26436</v>
      </c>
      <c r="AH1824" t="s">
        <v>26437</v>
      </c>
      <c r="AI1824" t="s">
        <v>26438</v>
      </c>
      <c r="AJ1824" t="s">
        <v>26439</v>
      </c>
      <c r="AK1824" t="s">
        <v>296</v>
      </c>
      <c r="AL1824" t="s">
        <v>82</v>
      </c>
      <c r="AM1824" t="s">
        <v>26440</v>
      </c>
      <c r="AN1824" t="s">
        <v>8184</v>
      </c>
      <c r="AO1824" t="s">
        <v>10386</v>
      </c>
      <c r="AP1824" t="s">
        <v>132</v>
      </c>
      <c r="AQ1824" t="s">
        <v>395</v>
      </c>
      <c r="AR1824" t="s">
        <v>26441</v>
      </c>
      <c r="AS1824" t="s">
        <v>26442</v>
      </c>
      <c r="AT1824" t="s">
        <v>82</v>
      </c>
      <c r="AU1824" t="s">
        <v>81</v>
      </c>
      <c r="AV1824" t="s">
        <v>82</v>
      </c>
      <c r="AW1824" t="s">
        <v>81</v>
      </c>
      <c r="AX1824" t="s">
        <v>81</v>
      </c>
      <c r="AY1824" t="s">
        <v>81</v>
      </c>
      <c r="AZ1824" t="s">
        <v>81</v>
      </c>
      <c r="BA1824" t="s">
        <v>82</v>
      </c>
      <c r="BB1824" s="1">
        <v>1</v>
      </c>
      <c r="BC1824" t="s">
        <v>81</v>
      </c>
      <c r="BD1824" t="s">
        <v>81</v>
      </c>
      <c r="BE1824" t="s">
        <v>81</v>
      </c>
      <c r="BF1824" t="s">
        <v>81</v>
      </c>
      <c r="BG1824" t="s">
        <v>81</v>
      </c>
      <c r="BH1824" t="s">
        <v>81</v>
      </c>
      <c r="BI1824" t="s">
        <v>81</v>
      </c>
      <c r="BJ1824" s="1">
        <v>44166</v>
      </c>
      <c r="BK1824" t="s">
        <v>82</v>
      </c>
      <c r="BL1824" t="s">
        <v>399</v>
      </c>
      <c r="BM1824" t="s">
        <v>201</v>
      </c>
      <c r="BN1824" t="s">
        <v>81</v>
      </c>
      <c r="BO1824" t="s">
        <v>81</v>
      </c>
      <c r="BP1824" t="s">
        <v>81</v>
      </c>
      <c r="BQ1824" t="s">
        <v>81</v>
      </c>
    </row>
    <row r="1825" spans="1:69" x14ac:dyDescent="0.2">
      <c r="A1825" s="5">
        <v>1</v>
      </c>
      <c r="B1825" t="s">
        <v>26443</v>
      </c>
      <c r="C1825" t="s">
        <v>26444</v>
      </c>
      <c r="D1825" t="s">
        <v>26445</v>
      </c>
      <c r="E1825" t="s">
        <v>26443</v>
      </c>
      <c r="F1825" t="s">
        <v>73</v>
      </c>
      <c r="G1825" t="s">
        <v>26446</v>
      </c>
      <c r="H1825" s="1">
        <v>42586</v>
      </c>
      <c r="I1825" s="1">
        <v>42552</v>
      </c>
      <c r="J1825" t="b">
        <v>1</v>
      </c>
      <c r="K1825" t="s">
        <v>75</v>
      </c>
      <c r="L1825" t="s">
        <v>1092</v>
      </c>
      <c r="M1825" t="s">
        <v>538</v>
      </c>
      <c r="N1825">
        <v>20</v>
      </c>
      <c r="O1825" t="s">
        <v>1705</v>
      </c>
      <c r="P1825" t="s">
        <v>79</v>
      </c>
      <c r="Q1825" t="s">
        <v>366</v>
      </c>
      <c r="R1825" t="s">
        <v>81</v>
      </c>
      <c r="S1825" t="s">
        <v>82</v>
      </c>
      <c r="T1825" s="1">
        <v>42586</v>
      </c>
      <c r="U1825" s="3">
        <v>42552</v>
      </c>
      <c r="V1825" t="s">
        <v>411</v>
      </c>
      <c r="W1825" s="2">
        <v>43452</v>
      </c>
      <c r="X1825" t="s">
        <v>82</v>
      </c>
      <c r="Y1825" t="s">
        <v>81</v>
      </c>
      <c r="Z1825" t="s">
        <v>26447</v>
      </c>
      <c r="AA1825" t="s">
        <v>82</v>
      </c>
      <c r="AB1825" t="s">
        <v>81</v>
      </c>
      <c r="AC1825" t="s">
        <v>81</v>
      </c>
      <c r="AD1825" t="s">
        <v>1705</v>
      </c>
      <c r="AE1825" t="s">
        <v>81</v>
      </c>
      <c r="AF1825" t="s">
        <v>26447</v>
      </c>
      <c r="AG1825" t="s">
        <v>82</v>
      </c>
      <c r="AH1825" t="s">
        <v>81</v>
      </c>
      <c r="AI1825" t="s">
        <v>81</v>
      </c>
      <c r="AJ1825" t="s">
        <v>1705</v>
      </c>
      <c r="AK1825" t="s">
        <v>110</v>
      </c>
      <c r="AL1825" t="s">
        <v>82</v>
      </c>
      <c r="AM1825" t="s">
        <v>88</v>
      </c>
      <c r="AN1825" t="s">
        <v>456</v>
      </c>
      <c r="AO1825" t="s">
        <v>298</v>
      </c>
      <c r="AP1825" t="s">
        <v>91</v>
      </c>
      <c r="AQ1825" t="s">
        <v>26448</v>
      </c>
      <c r="AR1825" t="s">
        <v>82</v>
      </c>
      <c r="AS1825" t="s">
        <v>26449</v>
      </c>
      <c r="AT1825" t="s">
        <v>26450</v>
      </c>
      <c r="AU1825" t="s">
        <v>81</v>
      </c>
      <c r="AV1825" t="s">
        <v>82</v>
      </c>
      <c r="AW1825" t="s">
        <v>82</v>
      </c>
      <c r="AX1825" t="s">
        <v>82</v>
      </c>
      <c r="AY1825" t="s">
        <v>26451</v>
      </c>
      <c r="AZ1825" t="s">
        <v>82</v>
      </c>
      <c r="BA1825" s="1">
        <v>43446</v>
      </c>
      <c r="BB1825" t="s">
        <v>82</v>
      </c>
      <c r="BC1825" t="s">
        <v>82</v>
      </c>
      <c r="BD1825" t="s">
        <v>82</v>
      </c>
      <c r="BE1825" t="s">
        <v>82</v>
      </c>
      <c r="BF1825" t="s">
        <v>82</v>
      </c>
      <c r="BG1825" t="s">
        <v>82</v>
      </c>
      <c r="BH1825" t="s">
        <v>82</v>
      </c>
      <c r="BI1825" t="s">
        <v>82</v>
      </c>
      <c r="BJ1825" t="s">
        <v>82</v>
      </c>
      <c r="BK1825" t="s">
        <v>261</v>
      </c>
      <c r="BL1825" t="s">
        <v>82</v>
      </c>
      <c r="BM1825" t="s">
        <v>82</v>
      </c>
      <c r="BN1825" t="s">
        <v>82</v>
      </c>
      <c r="BO1825" t="s">
        <v>82</v>
      </c>
      <c r="BP1825" t="s">
        <v>82</v>
      </c>
      <c r="BQ1825" t="s">
        <v>82</v>
      </c>
    </row>
    <row r="1826" spans="1:69" x14ac:dyDescent="0.2">
      <c r="A1826" s="5">
        <v>1</v>
      </c>
      <c r="B1826" t="s">
        <v>11296</v>
      </c>
      <c r="C1826" t="s">
        <v>16412</v>
      </c>
      <c r="D1826" t="s">
        <v>11298</v>
      </c>
      <c r="E1826" t="s">
        <v>11299</v>
      </c>
      <c r="F1826" t="s">
        <v>178</v>
      </c>
      <c r="G1826" t="s">
        <v>26452</v>
      </c>
      <c r="H1826" s="1">
        <v>42451</v>
      </c>
      <c r="I1826" s="1">
        <v>42521</v>
      </c>
      <c r="J1826" t="b">
        <v>0</v>
      </c>
      <c r="K1826" t="s">
        <v>180</v>
      </c>
      <c r="L1826" t="s">
        <v>7980</v>
      </c>
      <c r="M1826" t="s">
        <v>2335</v>
      </c>
      <c r="N1826">
        <v>429</v>
      </c>
      <c r="O1826" t="s">
        <v>7981</v>
      </c>
      <c r="P1826" t="s">
        <v>26453</v>
      </c>
      <c r="Q1826" t="s">
        <v>16415</v>
      </c>
      <c r="R1826" t="s">
        <v>15953</v>
      </c>
      <c r="S1826" t="s">
        <v>82</v>
      </c>
      <c r="T1826" s="1">
        <v>42451</v>
      </c>
      <c r="U1826" s="1">
        <v>42521</v>
      </c>
      <c r="V1826" t="s">
        <v>186</v>
      </c>
      <c r="W1826" s="2">
        <v>42590</v>
      </c>
      <c r="X1826" t="s">
        <v>26454</v>
      </c>
      <c r="Y1826" t="s">
        <v>16417</v>
      </c>
      <c r="Z1826" t="s">
        <v>81</v>
      </c>
      <c r="AA1826" t="s">
        <v>7987</v>
      </c>
      <c r="AB1826" t="s">
        <v>16418</v>
      </c>
      <c r="AC1826" t="s">
        <v>11305</v>
      </c>
      <c r="AD1826" t="s">
        <v>11306</v>
      </c>
      <c r="AE1826" t="s">
        <v>16417</v>
      </c>
      <c r="AF1826" t="s">
        <v>81</v>
      </c>
      <c r="AG1826" t="s">
        <v>7987</v>
      </c>
      <c r="AH1826" t="s">
        <v>16418</v>
      </c>
      <c r="AI1826" t="s">
        <v>11305</v>
      </c>
      <c r="AJ1826" t="s">
        <v>11306</v>
      </c>
      <c r="AK1826" t="s">
        <v>191</v>
      </c>
      <c r="AL1826" t="s">
        <v>82</v>
      </c>
      <c r="AM1826" t="s">
        <v>7981</v>
      </c>
      <c r="AN1826" t="s">
        <v>81</v>
      </c>
      <c r="AO1826" t="s">
        <v>81</v>
      </c>
      <c r="AP1826" t="s">
        <v>351</v>
      </c>
      <c r="AQ1826" t="s">
        <v>16419</v>
      </c>
      <c r="AR1826" t="s">
        <v>15955</v>
      </c>
      <c r="AS1826" t="s">
        <v>15956</v>
      </c>
      <c r="AT1826" t="s">
        <v>15957</v>
      </c>
      <c r="AU1826" t="s">
        <v>197</v>
      </c>
      <c r="AV1826" t="s">
        <v>82</v>
      </c>
      <c r="AW1826" t="s">
        <v>198</v>
      </c>
      <c r="AX1826" t="s">
        <v>82</v>
      </c>
      <c r="AY1826" t="s">
        <v>82</v>
      </c>
      <c r="AZ1826" t="s">
        <v>82</v>
      </c>
      <c r="BA1826" t="s">
        <v>82</v>
      </c>
      <c r="BB1826" t="s">
        <v>82</v>
      </c>
      <c r="BC1826" t="s">
        <v>82</v>
      </c>
      <c r="BD1826" t="s">
        <v>82</v>
      </c>
      <c r="BE1826" t="s">
        <v>82</v>
      </c>
      <c r="BF1826" t="s">
        <v>82</v>
      </c>
      <c r="BG1826" t="s">
        <v>82</v>
      </c>
      <c r="BH1826" t="s">
        <v>82</v>
      </c>
      <c r="BI1826" t="s">
        <v>82</v>
      </c>
      <c r="BJ1826" t="s">
        <v>82</v>
      </c>
      <c r="BK1826" t="s">
        <v>82</v>
      </c>
      <c r="BL1826" t="s">
        <v>82</v>
      </c>
      <c r="BM1826" t="s">
        <v>82</v>
      </c>
      <c r="BN1826" t="s">
        <v>82</v>
      </c>
      <c r="BO1826" t="s">
        <v>82</v>
      </c>
      <c r="BP1826" t="s">
        <v>82</v>
      </c>
      <c r="BQ1826" t="s">
        <v>82</v>
      </c>
    </row>
    <row r="1827" spans="1:69" x14ac:dyDescent="0.2">
      <c r="A1827" s="5">
        <v>0</v>
      </c>
      <c r="B1827" t="s">
        <v>1173</v>
      </c>
      <c r="C1827" t="s">
        <v>26455</v>
      </c>
      <c r="D1827" t="s">
        <v>1175</v>
      </c>
      <c r="E1827" t="s">
        <v>1176</v>
      </c>
      <c r="F1827" t="s">
        <v>178</v>
      </c>
      <c r="G1827" t="s">
        <v>1182</v>
      </c>
      <c r="H1827" s="1">
        <v>43290</v>
      </c>
      <c r="I1827" s="1">
        <v>43408</v>
      </c>
      <c r="J1827" t="b">
        <v>0</v>
      </c>
      <c r="K1827" t="s">
        <v>180</v>
      </c>
      <c r="L1827" t="s">
        <v>14483</v>
      </c>
      <c r="M1827" t="s">
        <v>1490</v>
      </c>
      <c r="N1827">
        <v>1554</v>
      </c>
      <c r="O1827" t="s">
        <v>1179</v>
      </c>
      <c r="P1827" t="s">
        <v>14484</v>
      </c>
      <c r="Q1827" t="s">
        <v>14485</v>
      </c>
      <c r="R1827" t="s">
        <v>19565</v>
      </c>
      <c r="S1827" t="s">
        <v>82</v>
      </c>
      <c r="T1827" s="1">
        <v>43290</v>
      </c>
      <c r="U1827" s="1">
        <v>43408</v>
      </c>
      <c r="V1827" t="s">
        <v>186</v>
      </c>
      <c r="W1827" s="2">
        <v>43809</v>
      </c>
      <c r="X1827" t="s">
        <v>1183</v>
      </c>
      <c r="Y1827" t="s">
        <v>14486</v>
      </c>
      <c r="Z1827" t="s">
        <v>81</v>
      </c>
      <c r="AA1827" t="s">
        <v>6362</v>
      </c>
      <c r="AB1827" t="s">
        <v>14487</v>
      </c>
      <c r="AC1827" t="s">
        <v>81</v>
      </c>
      <c r="AD1827" t="s">
        <v>14488</v>
      </c>
      <c r="AE1827" t="s">
        <v>14486</v>
      </c>
      <c r="AF1827" t="s">
        <v>81</v>
      </c>
      <c r="AG1827" t="s">
        <v>6362</v>
      </c>
      <c r="AH1827" t="s">
        <v>14487</v>
      </c>
      <c r="AI1827" t="s">
        <v>81</v>
      </c>
      <c r="AJ1827" t="s">
        <v>14488</v>
      </c>
      <c r="AK1827" t="s">
        <v>191</v>
      </c>
      <c r="AL1827" t="s">
        <v>82</v>
      </c>
      <c r="AM1827" t="s">
        <v>1188</v>
      </c>
      <c r="AN1827" t="s">
        <v>81</v>
      </c>
      <c r="AO1827" t="s">
        <v>81</v>
      </c>
      <c r="AP1827" t="s">
        <v>192</v>
      </c>
      <c r="AQ1827" t="s">
        <v>14490</v>
      </c>
      <c r="AR1827" t="s">
        <v>26456</v>
      </c>
      <c r="AS1827" t="s">
        <v>1191</v>
      </c>
      <c r="AT1827" t="s">
        <v>26457</v>
      </c>
      <c r="AU1827" t="s">
        <v>615</v>
      </c>
      <c r="AV1827" t="s">
        <v>26458</v>
      </c>
      <c r="AW1827" t="s">
        <v>198</v>
      </c>
      <c r="AX1827" t="s">
        <v>81</v>
      </c>
      <c r="AY1827" t="s">
        <v>81</v>
      </c>
      <c r="AZ1827" t="s">
        <v>1176</v>
      </c>
      <c r="BA1827" t="s">
        <v>82</v>
      </c>
      <c r="BB1827" s="1">
        <v>1</v>
      </c>
      <c r="BC1827" t="s">
        <v>199</v>
      </c>
      <c r="BD1827" t="s">
        <v>199</v>
      </c>
      <c r="BE1827" t="s">
        <v>199</v>
      </c>
      <c r="BF1827" t="s">
        <v>199</v>
      </c>
      <c r="BG1827" t="s">
        <v>81</v>
      </c>
      <c r="BH1827" t="s">
        <v>81</v>
      </c>
      <c r="BI1827" t="s">
        <v>81</v>
      </c>
      <c r="BJ1827" t="s">
        <v>82</v>
      </c>
      <c r="BK1827" t="s">
        <v>82</v>
      </c>
      <c r="BL1827" t="s">
        <v>200</v>
      </c>
      <c r="BM1827" t="s">
        <v>201</v>
      </c>
      <c r="BN1827" t="s">
        <v>81</v>
      </c>
      <c r="BO1827" t="s">
        <v>81</v>
      </c>
      <c r="BP1827" t="s">
        <v>81</v>
      </c>
      <c r="BQ1827" t="s">
        <v>81</v>
      </c>
    </row>
    <row r="1828" spans="1:69" x14ac:dyDescent="0.2">
      <c r="A1828" s="5">
        <v>0</v>
      </c>
      <c r="B1828" t="s">
        <v>26459</v>
      </c>
      <c r="C1828" t="s">
        <v>26460</v>
      </c>
      <c r="D1828" t="s">
        <v>26461</v>
      </c>
      <c r="E1828" t="s">
        <v>26459</v>
      </c>
      <c r="F1828" t="s">
        <v>553</v>
      </c>
      <c r="G1828" t="s">
        <v>26462</v>
      </c>
      <c r="H1828" s="1">
        <v>43692</v>
      </c>
      <c r="I1828" s="1">
        <v>43101</v>
      </c>
      <c r="J1828" t="b">
        <v>0</v>
      </c>
      <c r="K1828" t="s">
        <v>555</v>
      </c>
      <c r="L1828" t="s">
        <v>556</v>
      </c>
      <c r="M1828" t="s">
        <v>90</v>
      </c>
      <c r="N1828" t="s">
        <v>26463</v>
      </c>
      <c r="O1828" t="s">
        <v>26464</v>
      </c>
      <c r="P1828" t="s">
        <v>365</v>
      </c>
      <c r="Q1828" t="s">
        <v>26465</v>
      </c>
      <c r="R1828" t="s">
        <v>81</v>
      </c>
      <c r="S1828">
        <v>1</v>
      </c>
      <c r="T1828" s="1">
        <v>43692</v>
      </c>
      <c r="U1828" s="1">
        <v>43101</v>
      </c>
      <c r="V1828" t="s">
        <v>553</v>
      </c>
      <c r="W1828" s="2">
        <v>43704</v>
      </c>
      <c r="X1828" t="s">
        <v>82</v>
      </c>
      <c r="Y1828" t="s">
        <v>26466</v>
      </c>
      <c r="Z1828" t="s">
        <v>81</v>
      </c>
      <c r="AA1828" t="s">
        <v>26467</v>
      </c>
      <c r="AB1828" t="s">
        <v>26468</v>
      </c>
      <c r="AC1828" t="s">
        <v>26469</v>
      </c>
      <c r="AD1828" t="s">
        <v>26464</v>
      </c>
      <c r="AE1828" t="s">
        <v>26466</v>
      </c>
      <c r="AF1828" t="s">
        <v>81</v>
      </c>
      <c r="AG1828" t="s">
        <v>26467</v>
      </c>
      <c r="AH1828" t="s">
        <v>26468</v>
      </c>
      <c r="AI1828" t="s">
        <v>26469</v>
      </c>
      <c r="AJ1828" t="s">
        <v>26464</v>
      </c>
      <c r="AK1828" t="s">
        <v>296</v>
      </c>
      <c r="AL1828" t="s">
        <v>82</v>
      </c>
      <c r="AM1828" t="s">
        <v>11482</v>
      </c>
      <c r="AN1828" t="s">
        <v>81</v>
      </c>
      <c r="AO1828" t="s">
        <v>81</v>
      </c>
      <c r="AP1828" t="s">
        <v>371</v>
      </c>
      <c r="AQ1828" t="s">
        <v>26470</v>
      </c>
      <c r="AR1828" t="s">
        <v>26471</v>
      </c>
      <c r="AS1828" t="s">
        <v>26472</v>
      </c>
      <c r="AT1828" t="s">
        <v>26473</v>
      </c>
      <c r="AU1828" t="s">
        <v>81</v>
      </c>
      <c r="AV1828" t="s">
        <v>82</v>
      </c>
      <c r="AW1828" t="s">
        <v>81</v>
      </c>
      <c r="AX1828" t="s">
        <v>81</v>
      </c>
      <c r="AY1828" t="s">
        <v>81</v>
      </c>
      <c r="AZ1828" t="s">
        <v>81</v>
      </c>
      <c r="BA1828" t="s">
        <v>82</v>
      </c>
      <c r="BB1828" s="1">
        <v>1</v>
      </c>
      <c r="BC1828" t="s">
        <v>81</v>
      </c>
      <c r="BD1828" t="s">
        <v>81</v>
      </c>
      <c r="BE1828" t="s">
        <v>81</v>
      </c>
      <c r="BF1828" t="s">
        <v>81</v>
      </c>
      <c r="BG1828" t="s">
        <v>81</v>
      </c>
      <c r="BH1828" t="s">
        <v>81</v>
      </c>
      <c r="BI1828" t="s">
        <v>81</v>
      </c>
      <c r="BJ1828" t="s">
        <v>82</v>
      </c>
      <c r="BK1828" t="s">
        <v>82</v>
      </c>
      <c r="BL1828" t="s">
        <v>200</v>
      </c>
      <c r="BM1828" t="s">
        <v>26474</v>
      </c>
      <c r="BN1828" t="s">
        <v>81</v>
      </c>
      <c r="BO1828" t="s">
        <v>4831</v>
      </c>
      <c r="BP1828" t="s">
        <v>81</v>
      </c>
      <c r="BQ1828" t="s">
        <v>81</v>
      </c>
    </row>
    <row r="1829" spans="1:69" x14ac:dyDescent="0.2">
      <c r="A1829" s="5">
        <v>1</v>
      </c>
      <c r="B1829" t="s">
        <v>26475</v>
      </c>
      <c r="C1829" t="s">
        <v>26476</v>
      </c>
      <c r="D1829" t="s">
        <v>26477</v>
      </c>
      <c r="E1829" t="s">
        <v>26478</v>
      </c>
      <c r="F1829" t="s">
        <v>1617</v>
      </c>
      <c r="G1829" t="s">
        <v>26479</v>
      </c>
      <c r="H1829" s="1">
        <v>42970</v>
      </c>
      <c r="I1829" s="1">
        <v>42943</v>
      </c>
      <c r="J1829" t="b">
        <v>0</v>
      </c>
      <c r="K1829" t="s">
        <v>75</v>
      </c>
      <c r="L1829" t="s">
        <v>26480</v>
      </c>
      <c r="M1829" t="s">
        <v>18114</v>
      </c>
      <c r="N1829">
        <v>20</v>
      </c>
      <c r="O1829" t="s">
        <v>26481</v>
      </c>
      <c r="P1829" t="s">
        <v>449</v>
      </c>
      <c r="Q1829" t="s">
        <v>26482</v>
      </c>
      <c r="R1829" t="s">
        <v>81</v>
      </c>
      <c r="S1829">
        <v>1</v>
      </c>
      <c r="T1829" s="1">
        <v>42970</v>
      </c>
      <c r="U1829" s="1">
        <v>42943</v>
      </c>
      <c r="V1829" t="s">
        <v>1617</v>
      </c>
      <c r="W1829" s="2">
        <v>43864</v>
      </c>
      <c r="X1829" t="s">
        <v>90</v>
      </c>
      <c r="Y1829" t="s">
        <v>26483</v>
      </c>
      <c r="Z1829" t="s">
        <v>26484</v>
      </c>
      <c r="AA1829" t="s">
        <v>26485</v>
      </c>
      <c r="AB1829" t="s">
        <v>26486</v>
      </c>
      <c r="AC1829" t="s">
        <v>26487</v>
      </c>
      <c r="AD1829" t="s">
        <v>81</v>
      </c>
      <c r="AE1829" t="s">
        <v>81</v>
      </c>
      <c r="AF1829" t="s">
        <v>81</v>
      </c>
      <c r="AG1829" t="s">
        <v>81</v>
      </c>
      <c r="AH1829" t="s">
        <v>81</v>
      </c>
      <c r="AI1829" t="s">
        <v>81</v>
      </c>
      <c r="AJ1829" t="s">
        <v>81</v>
      </c>
      <c r="AK1829" t="s">
        <v>1888</v>
      </c>
      <c r="AL1829" t="s">
        <v>82</v>
      </c>
      <c r="AM1829" t="s">
        <v>26488</v>
      </c>
      <c r="AN1829" t="s">
        <v>81</v>
      </c>
      <c r="AO1829" t="s">
        <v>81</v>
      </c>
      <c r="AP1829" t="s">
        <v>371</v>
      </c>
      <c r="AQ1829" t="s">
        <v>26489</v>
      </c>
      <c r="AR1829" t="s">
        <v>26490</v>
      </c>
      <c r="AS1829" t="s">
        <v>26491</v>
      </c>
      <c r="AT1829" t="s">
        <v>26492</v>
      </c>
      <c r="AU1829" t="s">
        <v>81</v>
      </c>
      <c r="AV1829" t="s">
        <v>82</v>
      </c>
      <c r="AW1829" t="s">
        <v>1637</v>
      </c>
      <c r="AX1829" t="s">
        <v>81</v>
      </c>
      <c r="AY1829" t="s">
        <v>81</v>
      </c>
      <c r="AZ1829" t="s">
        <v>81</v>
      </c>
      <c r="BA1829" t="s">
        <v>82</v>
      </c>
      <c r="BB1829" s="1">
        <v>1</v>
      </c>
      <c r="BC1829" t="s">
        <v>81</v>
      </c>
      <c r="BD1829" t="s">
        <v>81</v>
      </c>
      <c r="BE1829" t="s">
        <v>81</v>
      </c>
      <c r="BF1829" t="s">
        <v>81</v>
      </c>
      <c r="BG1829" t="s">
        <v>81</v>
      </c>
      <c r="BH1829" t="s">
        <v>5609</v>
      </c>
      <c r="BI1829" t="s">
        <v>26493</v>
      </c>
      <c r="BJ1829" s="1">
        <v>44926</v>
      </c>
      <c r="BK1829" t="s">
        <v>82</v>
      </c>
      <c r="BL1829" t="s">
        <v>81</v>
      </c>
      <c r="BM1829" t="s">
        <v>201</v>
      </c>
      <c r="BN1829" t="s">
        <v>81</v>
      </c>
      <c r="BO1829" t="s">
        <v>26494</v>
      </c>
      <c r="BP1829" t="s">
        <v>81</v>
      </c>
      <c r="BQ1829" t="s">
        <v>81</v>
      </c>
    </row>
    <row r="1830" spans="1:69" x14ac:dyDescent="0.2">
      <c r="A1830" s="5">
        <v>1</v>
      </c>
      <c r="B1830" t="s">
        <v>340</v>
      </c>
      <c r="C1830" t="s">
        <v>341</v>
      </c>
      <c r="D1830" t="s">
        <v>342</v>
      </c>
      <c r="E1830" t="s">
        <v>343</v>
      </c>
      <c r="F1830" t="s">
        <v>178</v>
      </c>
      <c r="G1830" t="s">
        <v>26495</v>
      </c>
      <c r="H1830" s="1">
        <v>43651</v>
      </c>
      <c r="I1830" s="1">
        <v>43755</v>
      </c>
      <c r="J1830" t="b">
        <v>0</v>
      </c>
      <c r="K1830" t="s">
        <v>180</v>
      </c>
      <c r="L1830" t="s">
        <v>345</v>
      </c>
      <c r="M1830" t="s">
        <v>346</v>
      </c>
      <c r="N1830">
        <v>1130</v>
      </c>
      <c r="O1830" t="s">
        <v>26496</v>
      </c>
      <c r="P1830" t="s">
        <v>18249</v>
      </c>
      <c r="Q1830" t="s">
        <v>348</v>
      </c>
      <c r="R1830" t="s">
        <v>349</v>
      </c>
      <c r="S1830" t="s">
        <v>82</v>
      </c>
      <c r="T1830" s="1">
        <v>43651</v>
      </c>
      <c r="U1830" s="1">
        <v>43755</v>
      </c>
      <c r="V1830" t="s">
        <v>186</v>
      </c>
      <c r="W1830" s="2">
        <v>43908</v>
      </c>
      <c r="X1830" t="s">
        <v>26497</v>
      </c>
      <c r="Y1830" t="s">
        <v>188</v>
      </c>
      <c r="Z1830" t="s">
        <v>81</v>
      </c>
      <c r="AA1830" t="s">
        <v>189</v>
      </c>
      <c r="AB1830" t="s">
        <v>20255</v>
      </c>
      <c r="AC1830">
        <v>34913253700</v>
      </c>
      <c r="AD1830" t="s">
        <v>183</v>
      </c>
      <c r="AE1830" t="s">
        <v>188</v>
      </c>
      <c r="AF1830" t="s">
        <v>81</v>
      </c>
      <c r="AG1830" t="s">
        <v>189</v>
      </c>
      <c r="AH1830" t="s">
        <v>20255</v>
      </c>
      <c r="AI1830">
        <v>34913253700</v>
      </c>
      <c r="AJ1830" t="s">
        <v>183</v>
      </c>
      <c r="AK1830" t="s">
        <v>250</v>
      </c>
      <c r="AL1830" t="s">
        <v>82</v>
      </c>
      <c r="AM1830" t="s">
        <v>183</v>
      </c>
      <c r="AN1830" t="s">
        <v>81</v>
      </c>
      <c r="AO1830" t="s">
        <v>81</v>
      </c>
      <c r="AP1830" t="s">
        <v>351</v>
      </c>
      <c r="AQ1830" t="s">
        <v>26498</v>
      </c>
      <c r="AR1830" t="s">
        <v>26499</v>
      </c>
      <c r="AS1830" t="s">
        <v>26500</v>
      </c>
      <c r="AT1830" t="s">
        <v>26501</v>
      </c>
      <c r="AU1830" t="s">
        <v>197</v>
      </c>
      <c r="AV1830" t="s">
        <v>82</v>
      </c>
      <c r="AW1830" t="s">
        <v>198</v>
      </c>
      <c r="AX1830" t="s">
        <v>81</v>
      </c>
      <c r="AY1830" t="s">
        <v>81</v>
      </c>
      <c r="AZ1830" t="s">
        <v>356</v>
      </c>
      <c r="BA1830" t="s">
        <v>82</v>
      </c>
      <c r="BB1830" s="1">
        <v>1</v>
      </c>
      <c r="BC1830" t="s">
        <v>199</v>
      </c>
      <c r="BD1830" t="s">
        <v>199</v>
      </c>
      <c r="BE1830" t="s">
        <v>199</v>
      </c>
      <c r="BF1830" t="s">
        <v>199</v>
      </c>
      <c r="BG1830" t="s">
        <v>81</v>
      </c>
      <c r="BH1830" t="s">
        <v>81</v>
      </c>
      <c r="BI1830" t="s">
        <v>81</v>
      </c>
      <c r="BJ1830" t="s">
        <v>82</v>
      </c>
      <c r="BK1830" t="s">
        <v>82</v>
      </c>
      <c r="BL1830" t="s">
        <v>200</v>
      </c>
      <c r="BM1830" t="s">
        <v>26502</v>
      </c>
      <c r="BN1830" t="s">
        <v>81</v>
      </c>
      <c r="BO1830" t="s">
        <v>81</v>
      </c>
      <c r="BP1830" t="s">
        <v>81</v>
      </c>
      <c r="BQ1830" t="s">
        <v>81</v>
      </c>
    </row>
    <row r="1831" spans="1:69" x14ac:dyDescent="0.2">
      <c r="A1831" s="5">
        <v>0</v>
      </c>
      <c r="B1831" t="s">
        <v>26503</v>
      </c>
      <c r="C1831" t="s">
        <v>26504</v>
      </c>
      <c r="D1831" t="s">
        <v>26505</v>
      </c>
      <c r="E1831" t="s">
        <v>26506</v>
      </c>
      <c r="F1831" t="s">
        <v>73</v>
      </c>
      <c r="G1831" t="s">
        <v>26507</v>
      </c>
      <c r="H1831" s="1">
        <v>43392</v>
      </c>
      <c r="I1831" s="1">
        <v>43374</v>
      </c>
      <c r="J1831" t="b">
        <v>0</v>
      </c>
      <c r="K1831" t="s">
        <v>75</v>
      </c>
      <c r="L1831" t="s">
        <v>16698</v>
      </c>
      <c r="M1831" t="s">
        <v>90</v>
      </c>
      <c r="N1831">
        <v>15</v>
      </c>
      <c r="O1831" t="s">
        <v>26508</v>
      </c>
      <c r="P1831" t="s">
        <v>2021</v>
      </c>
      <c r="Q1831" t="s">
        <v>1754</v>
      </c>
      <c r="R1831" t="s">
        <v>81</v>
      </c>
      <c r="S1831" t="s">
        <v>82</v>
      </c>
      <c r="T1831" s="1">
        <v>43392</v>
      </c>
      <c r="U1831" t="s">
        <v>83</v>
      </c>
      <c r="V1831" t="s">
        <v>106</v>
      </c>
      <c r="W1831" s="2">
        <v>43871</v>
      </c>
      <c r="X1831">
        <v>1505</v>
      </c>
      <c r="Y1831" t="s">
        <v>148</v>
      </c>
      <c r="Z1831" t="s">
        <v>26509</v>
      </c>
      <c r="AA1831" t="s">
        <v>82</v>
      </c>
      <c r="AB1831" t="s">
        <v>26510</v>
      </c>
      <c r="AC1831" t="s">
        <v>26511</v>
      </c>
      <c r="AD1831" t="s">
        <v>26512</v>
      </c>
      <c r="AE1831" t="s">
        <v>148</v>
      </c>
      <c r="AF1831" t="s">
        <v>26509</v>
      </c>
      <c r="AG1831" t="s">
        <v>82</v>
      </c>
      <c r="AH1831" t="s">
        <v>26510</v>
      </c>
      <c r="AI1831" t="s">
        <v>26511</v>
      </c>
      <c r="AJ1831" t="s">
        <v>26512</v>
      </c>
      <c r="AK1831" t="s">
        <v>296</v>
      </c>
      <c r="AL1831" t="s">
        <v>82</v>
      </c>
      <c r="AM1831" t="s">
        <v>88</v>
      </c>
      <c r="AN1831" t="s">
        <v>154</v>
      </c>
      <c r="AO1831" t="s">
        <v>90</v>
      </c>
      <c r="AP1831" t="s">
        <v>91</v>
      </c>
      <c r="AQ1831" t="s">
        <v>26513</v>
      </c>
      <c r="AR1831" t="s">
        <v>82</v>
      </c>
      <c r="AS1831" t="s">
        <v>26514</v>
      </c>
      <c r="AT1831" t="s">
        <v>26515</v>
      </c>
      <c r="AU1831" t="s">
        <v>81</v>
      </c>
      <c r="AV1831" t="s">
        <v>82</v>
      </c>
      <c r="AW1831" t="s">
        <v>82</v>
      </c>
      <c r="AX1831" t="s">
        <v>82</v>
      </c>
      <c r="AY1831" t="s">
        <v>82</v>
      </c>
      <c r="AZ1831" t="s">
        <v>82</v>
      </c>
      <c r="BA1831" t="s">
        <v>82</v>
      </c>
      <c r="BB1831" t="s">
        <v>82</v>
      </c>
      <c r="BC1831" t="s">
        <v>82</v>
      </c>
      <c r="BD1831" t="s">
        <v>82</v>
      </c>
      <c r="BE1831" t="s">
        <v>82</v>
      </c>
      <c r="BF1831" t="s">
        <v>82</v>
      </c>
      <c r="BG1831" t="s">
        <v>82</v>
      </c>
      <c r="BH1831" t="s">
        <v>82</v>
      </c>
      <c r="BI1831" t="s">
        <v>82</v>
      </c>
      <c r="BJ1831" t="s">
        <v>82</v>
      </c>
      <c r="BK1831" t="s">
        <v>82</v>
      </c>
      <c r="BL1831" t="s">
        <v>82</v>
      </c>
      <c r="BM1831" t="s">
        <v>82</v>
      </c>
      <c r="BN1831" t="s">
        <v>82</v>
      </c>
      <c r="BO1831" t="s">
        <v>82</v>
      </c>
      <c r="BP1831" t="s">
        <v>82</v>
      </c>
      <c r="BQ1831" t="s">
        <v>82</v>
      </c>
    </row>
    <row r="1832" spans="1:69" x14ac:dyDescent="0.2">
      <c r="A1832" s="5">
        <v>0</v>
      </c>
      <c r="B1832" t="s">
        <v>26516</v>
      </c>
      <c r="C1832" t="s">
        <v>26517</v>
      </c>
      <c r="D1832" t="s">
        <v>26518</v>
      </c>
      <c r="E1832" t="s">
        <v>26519</v>
      </c>
      <c r="F1832" t="s">
        <v>73</v>
      </c>
      <c r="G1832" t="s">
        <v>26520</v>
      </c>
      <c r="H1832" s="1">
        <v>43234</v>
      </c>
      <c r="I1832" s="1">
        <v>43374</v>
      </c>
      <c r="J1832" t="b">
        <v>0</v>
      </c>
      <c r="K1832" t="s">
        <v>75</v>
      </c>
      <c r="L1832" t="s">
        <v>24335</v>
      </c>
      <c r="M1832" t="s">
        <v>90</v>
      </c>
      <c r="N1832">
        <v>250</v>
      </c>
      <c r="O1832" t="s">
        <v>2317</v>
      </c>
      <c r="P1832" t="s">
        <v>79</v>
      </c>
      <c r="Q1832" t="s">
        <v>950</v>
      </c>
      <c r="R1832" t="s">
        <v>81</v>
      </c>
      <c r="S1832" t="s">
        <v>82</v>
      </c>
      <c r="T1832" s="1">
        <v>43234</v>
      </c>
      <c r="U1832" t="s">
        <v>83</v>
      </c>
      <c r="V1832" t="s">
        <v>605</v>
      </c>
      <c r="W1832" s="2">
        <v>44018</v>
      </c>
      <c r="X1832" t="s">
        <v>26521</v>
      </c>
      <c r="Y1832" t="s">
        <v>148</v>
      </c>
      <c r="Z1832" t="s">
        <v>26522</v>
      </c>
      <c r="AA1832" t="s">
        <v>82</v>
      </c>
      <c r="AB1832" t="s">
        <v>26523</v>
      </c>
      <c r="AC1832" t="s">
        <v>26524</v>
      </c>
      <c r="AD1832" t="s">
        <v>26525</v>
      </c>
      <c r="AE1832" t="s">
        <v>148</v>
      </c>
      <c r="AF1832" t="s">
        <v>26522</v>
      </c>
      <c r="AG1832" t="s">
        <v>82</v>
      </c>
      <c r="AH1832" t="s">
        <v>26523</v>
      </c>
      <c r="AI1832" t="s">
        <v>26524</v>
      </c>
      <c r="AJ1832" t="s">
        <v>26525</v>
      </c>
      <c r="AK1832" t="s">
        <v>296</v>
      </c>
      <c r="AL1832" t="s">
        <v>82</v>
      </c>
      <c r="AM1832" t="s">
        <v>88</v>
      </c>
      <c r="AN1832" t="s">
        <v>154</v>
      </c>
      <c r="AO1832" t="s">
        <v>1424</v>
      </c>
      <c r="AP1832" t="s">
        <v>91</v>
      </c>
      <c r="AQ1832" t="s">
        <v>26526</v>
      </c>
      <c r="AR1832" t="s">
        <v>82</v>
      </c>
      <c r="AS1832" t="s">
        <v>26527</v>
      </c>
      <c r="AT1832" t="s">
        <v>82</v>
      </c>
      <c r="AU1832" t="s">
        <v>81</v>
      </c>
      <c r="AV1832" t="s">
        <v>82</v>
      </c>
      <c r="AW1832" t="s">
        <v>82</v>
      </c>
      <c r="AX1832" t="s">
        <v>82</v>
      </c>
      <c r="AY1832" t="s">
        <v>82</v>
      </c>
      <c r="AZ1832" t="s">
        <v>82</v>
      </c>
      <c r="BA1832" t="s">
        <v>82</v>
      </c>
      <c r="BB1832" t="s">
        <v>82</v>
      </c>
      <c r="BC1832" t="s">
        <v>82</v>
      </c>
      <c r="BD1832" t="s">
        <v>82</v>
      </c>
      <c r="BE1832" t="s">
        <v>82</v>
      </c>
      <c r="BF1832" t="s">
        <v>82</v>
      </c>
      <c r="BG1832" t="s">
        <v>82</v>
      </c>
      <c r="BH1832" t="s">
        <v>82</v>
      </c>
      <c r="BI1832" t="s">
        <v>82</v>
      </c>
      <c r="BJ1832" t="s">
        <v>82</v>
      </c>
      <c r="BK1832" t="s">
        <v>82</v>
      </c>
      <c r="BL1832" t="s">
        <v>82</v>
      </c>
      <c r="BM1832" t="s">
        <v>82</v>
      </c>
      <c r="BN1832" t="s">
        <v>82</v>
      </c>
      <c r="BO1832" t="s">
        <v>82</v>
      </c>
      <c r="BP1832" t="s">
        <v>82</v>
      </c>
      <c r="BQ1832" t="s">
        <v>82</v>
      </c>
    </row>
    <row r="1833" spans="1:69" x14ac:dyDescent="0.2">
      <c r="A1833" s="5">
        <v>1</v>
      </c>
      <c r="B1833" t="s">
        <v>26528</v>
      </c>
      <c r="C1833" t="s">
        <v>26529</v>
      </c>
      <c r="D1833" t="s">
        <v>26530</v>
      </c>
      <c r="E1833" t="s">
        <v>26531</v>
      </c>
      <c r="F1833" t="s">
        <v>73</v>
      </c>
      <c r="G1833" t="s">
        <v>26532</v>
      </c>
      <c r="H1833" s="1">
        <v>42592</v>
      </c>
      <c r="I1833" s="1">
        <v>42614</v>
      </c>
      <c r="J1833" t="b">
        <v>1</v>
      </c>
      <c r="K1833" t="s">
        <v>75</v>
      </c>
      <c r="L1833" t="s">
        <v>599</v>
      </c>
      <c r="M1833" t="s">
        <v>101</v>
      </c>
      <c r="N1833">
        <v>391</v>
      </c>
      <c r="O1833" t="s">
        <v>26533</v>
      </c>
      <c r="P1833" t="s">
        <v>79</v>
      </c>
      <c r="Q1833" t="s">
        <v>998</v>
      </c>
      <c r="R1833" t="s">
        <v>81</v>
      </c>
      <c r="S1833" t="s">
        <v>82</v>
      </c>
      <c r="T1833" s="1">
        <v>42592</v>
      </c>
      <c r="U1833" s="3">
        <v>42614</v>
      </c>
      <c r="V1833" t="s">
        <v>411</v>
      </c>
      <c r="W1833" s="2">
        <v>44081</v>
      </c>
      <c r="X1833" t="s">
        <v>26534</v>
      </c>
      <c r="Y1833" t="s">
        <v>81</v>
      </c>
      <c r="Z1833" t="s">
        <v>26535</v>
      </c>
      <c r="AA1833" t="s">
        <v>82</v>
      </c>
      <c r="AB1833" t="s">
        <v>81</v>
      </c>
      <c r="AC1833" t="s">
        <v>81</v>
      </c>
      <c r="AD1833" t="s">
        <v>26533</v>
      </c>
      <c r="AE1833" t="s">
        <v>81</v>
      </c>
      <c r="AF1833" t="s">
        <v>26535</v>
      </c>
      <c r="AG1833" t="s">
        <v>82</v>
      </c>
      <c r="AH1833" t="s">
        <v>81</v>
      </c>
      <c r="AI1833" t="s">
        <v>81</v>
      </c>
      <c r="AJ1833" t="s">
        <v>26533</v>
      </c>
      <c r="AK1833" t="s">
        <v>110</v>
      </c>
      <c r="AL1833" t="s">
        <v>82</v>
      </c>
      <c r="AM1833" t="s">
        <v>88</v>
      </c>
      <c r="AN1833" t="s">
        <v>154</v>
      </c>
      <c r="AO1833" t="s">
        <v>89</v>
      </c>
      <c r="AP1833" t="s">
        <v>91</v>
      </c>
      <c r="AQ1833" t="s">
        <v>26536</v>
      </c>
      <c r="AR1833" t="s">
        <v>82</v>
      </c>
      <c r="AS1833" t="s">
        <v>26537</v>
      </c>
      <c r="AT1833" t="s">
        <v>26538</v>
      </c>
      <c r="AU1833" t="s">
        <v>81</v>
      </c>
      <c r="AV1833" t="s">
        <v>82</v>
      </c>
      <c r="AW1833" t="s">
        <v>82</v>
      </c>
      <c r="AX1833" t="s">
        <v>82</v>
      </c>
      <c r="AY1833" t="s">
        <v>82</v>
      </c>
      <c r="AZ1833" t="s">
        <v>82</v>
      </c>
      <c r="BA1833" t="s">
        <v>82</v>
      </c>
      <c r="BB1833" t="s">
        <v>82</v>
      </c>
      <c r="BC1833" t="s">
        <v>82</v>
      </c>
      <c r="BD1833" t="s">
        <v>82</v>
      </c>
      <c r="BE1833" t="s">
        <v>82</v>
      </c>
      <c r="BF1833" t="s">
        <v>82</v>
      </c>
      <c r="BG1833" t="s">
        <v>82</v>
      </c>
      <c r="BH1833" t="s">
        <v>82</v>
      </c>
      <c r="BI1833" t="s">
        <v>82</v>
      </c>
      <c r="BJ1833" t="s">
        <v>82</v>
      </c>
      <c r="BK1833" t="s">
        <v>82</v>
      </c>
      <c r="BL1833" t="s">
        <v>82</v>
      </c>
      <c r="BM1833" t="s">
        <v>82</v>
      </c>
      <c r="BN1833" t="s">
        <v>82</v>
      </c>
      <c r="BO1833" t="s">
        <v>82</v>
      </c>
      <c r="BP1833" t="s">
        <v>82</v>
      </c>
      <c r="BQ1833" t="s">
        <v>82</v>
      </c>
    </row>
    <row r="1834" spans="1:69" x14ac:dyDescent="0.2">
      <c r="A1834" s="5">
        <v>1</v>
      </c>
      <c r="B1834" t="s">
        <v>3543</v>
      </c>
      <c r="C1834" t="s">
        <v>1643</v>
      </c>
      <c r="D1834" t="s">
        <v>1644</v>
      </c>
      <c r="E1834" t="s">
        <v>1645</v>
      </c>
      <c r="F1834" t="s">
        <v>178</v>
      </c>
      <c r="G1834" t="s">
        <v>26539</v>
      </c>
      <c r="H1834" s="1">
        <v>43805</v>
      </c>
      <c r="I1834" s="1">
        <v>43965</v>
      </c>
      <c r="J1834" t="b">
        <v>0</v>
      </c>
      <c r="K1834" t="s">
        <v>180</v>
      </c>
      <c r="L1834" t="s">
        <v>3546</v>
      </c>
      <c r="M1834" t="s">
        <v>723</v>
      </c>
      <c r="N1834">
        <v>200</v>
      </c>
      <c r="O1834" t="s">
        <v>1648</v>
      </c>
      <c r="P1834" t="s">
        <v>18823</v>
      </c>
      <c r="Q1834" t="s">
        <v>26540</v>
      </c>
      <c r="R1834" t="s">
        <v>1651</v>
      </c>
      <c r="S1834" t="s">
        <v>82</v>
      </c>
      <c r="T1834" s="1">
        <v>43805</v>
      </c>
      <c r="U1834" s="1">
        <v>43965</v>
      </c>
      <c r="V1834" t="s">
        <v>186</v>
      </c>
      <c r="W1834" s="2">
        <v>44117</v>
      </c>
      <c r="X1834" t="s">
        <v>1652</v>
      </c>
      <c r="Y1834" t="s">
        <v>314</v>
      </c>
      <c r="Z1834" t="s">
        <v>81</v>
      </c>
      <c r="AA1834" t="s">
        <v>1653</v>
      </c>
      <c r="AB1834" t="s">
        <v>1654</v>
      </c>
      <c r="AC1834">
        <v>436649639345</v>
      </c>
      <c r="AD1834" t="s">
        <v>1648</v>
      </c>
      <c r="AE1834" t="s">
        <v>314</v>
      </c>
      <c r="AF1834" t="s">
        <v>81</v>
      </c>
      <c r="AG1834" t="s">
        <v>1653</v>
      </c>
      <c r="AH1834" t="s">
        <v>1654</v>
      </c>
      <c r="AI1834">
        <v>436649639345</v>
      </c>
      <c r="AJ1834" t="s">
        <v>1648</v>
      </c>
      <c r="AK1834" t="s">
        <v>191</v>
      </c>
      <c r="AL1834" t="s">
        <v>82</v>
      </c>
      <c r="AM1834" t="s">
        <v>1648</v>
      </c>
      <c r="AN1834" t="s">
        <v>81</v>
      </c>
      <c r="AO1834" t="s">
        <v>81</v>
      </c>
      <c r="AP1834" t="s">
        <v>351</v>
      </c>
      <c r="AQ1834" t="s">
        <v>3547</v>
      </c>
      <c r="AR1834" t="s">
        <v>1656</v>
      </c>
      <c r="AS1834" t="s">
        <v>3548</v>
      </c>
      <c r="AT1834" t="s">
        <v>3549</v>
      </c>
      <c r="AU1834" t="s">
        <v>197</v>
      </c>
      <c r="AV1834" t="s">
        <v>82</v>
      </c>
      <c r="AW1834" t="s">
        <v>198</v>
      </c>
      <c r="AX1834" t="s">
        <v>81</v>
      </c>
      <c r="AY1834" t="s">
        <v>81</v>
      </c>
      <c r="AZ1834" t="s">
        <v>3550</v>
      </c>
      <c r="BA1834" t="s">
        <v>82</v>
      </c>
      <c r="BB1834" s="1">
        <v>1</v>
      </c>
      <c r="BC1834" t="s">
        <v>199</v>
      </c>
      <c r="BD1834" t="s">
        <v>199</v>
      </c>
      <c r="BE1834" t="s">
        <v>199</v>
      </c>
      <c r="BF1834" t="s">
        <v>199</v>
      </c>
      <c r="BG1834" t="s">
        <v>81</v>
      </c>
      <c r="BH1834" t="s">
        <v>81</v>
      </c>
      <c r="BI1834" t="s">
        <v>81</v>
      </c>
      <c r="BJ1834" t="s">
        <v>82</v>
      </c>
      <c r="BK1834" t="s">
        <v>82</v>
      </c>
      <c r="BL1834" t="s">
        <v>200</v>
      </c>
      <c r="BM1834" t="s">
        <v>12683</v>
      </c>
      <c r="BN1834" t="s">
        <v>81</v>
      </c>
      <c r="BO1834" t="s">
        <v>81</v>
      </c>
      <c r="BP1834" t="s">
        <v>81</v>
      </c>
      <c r="BQ1834" t="s">
        <v>81</v>
      </c>
    </row>
    <row r="1835" spans="1:69" x14ac:dyDescent="0.2">
      <c r="A1835" s="5">
        <v>1</v>
      </c>
      <c r="B1835" t="s">
        <v>12416</v>
      </c>
      <c r="C1835" t="s">
        <v>26541</v>
      </c>
      <c r="D1835" t="s">
        <v>26542</v>
      </c>
      <c r="E1835" t="s">
        <v>26543</v>
      </c>
      <c r="F1835" t="s">
        <v>73</v>
      </c>
      <c r="G1835" t="s">
        <v>12424</v>
      </c>
      <c r="H1835" s="1">
        <v>42886</v>
      </c>
      <c r="I1835" s="1">
        <v>42600</v>
      </c>
      <c r="J1835" t="b">
        <v>0</v>
      </c>
      <c r="K1835" t="s">
        <v>75</v>
      </c>
      <c r="L1835" t="s">
        <v>581</v>
      </c>
      <c r="M1835" t="s">
        <v>101</v>
      </c>
      <c r="N1835">
        <v>153</v>
      </c>
      <c r="O1835" t="s">
        <v>14460</v>
      </c>
      <c r="P1835" t="s">
        <v>1622</v>
      </c>
      <c r="Q1835" t="s">
        <v>366</v>
      </c>
      <c r="R1835" t="s">
        <v>81</v>
      </c>
      <c r="S1835">
        <v>1</v>
      </c>
      <c r="T1835" s="1">
        <v>42886</v>
      </c>
      <c r="U1835" t="s">
        <v>26544</v>
      </c>
      <c r="V1835" t="s">
        <v>585</v>
      </c>
      <c r="W1835" s="2">
        <v>43787</v>
      </c>
      <c r="X1835" t="s">
        <v>26545</v>
      </c>
      <c r="Y1835" t="s">
        <v>148</v>
      </c>
      <c r="Z1835" t="s">
        <v>26546</v>
      </c>
      <c r="AA1835" t="s">
        <v>82</v>
      </c>
      <c r="AB1835" t="s">
        <v>675</v>
      </c>
      <c r="AC1835" t="s">
        <v>675</v>
      </c>
      <c r="AD1835" t="s">
        <v>26547</v>
      </c>
      <c r="AE1835" t="s">
        <v>148</v>
      </c>
      <c r="AF1835" t="s">
        <v>26546</v>
      </c>
      <c r="AG1835" t="s">
        <v>82</v>
      </c>
      <c r="AH1835" t="s">
        <v>675</v>
      </c>
      <c r="AI1835" t="s">
        <v>675</v>
      </c>
      <c r="AJ1835" t="s">
        <v>26547</v>
      </c>
      <c r="AK1835" t="s">
        <v>110</v>
      </c>
      <c r="AL1835" t="s">
        <v>438</v>
      </c>
      <c r="AM1835" t="s">
        <v>88</v>
      </c>
      <c r="AN1835" t="s">
        <v>154</v>
      </c>
      <c r="AO1835" t="s">
        <v>3574</v>
      </c>
      <c r="AP1835" t="s">
        <v>91</v>
      </c>
      <c r="AQ1835" t="s">
        <v>26548</v>
      </c>
      <c r="AR1835" t="s">
        <v>82</v>
      </c>
      <c r="AS1835" t="s">
        <v>26549</v>
      </c>
      <c r="AT1835" t="s">
        <v>26550</v>
      </c>
      <c r="AU1835" t="s">
        <v>81</v>
      </c>
      <c r="AV1835" t="s">
        <v>82</v>
      </c>
      <c r="AW1835" t="s">
        <v>82</v>
      </c>
      <c r="AX1835" t="s">
        <v>82</v>
      </c>
      <c r="AY1835" t="s">
        <v>26551</v>
      </c>
      <c r="AZ1835" t="s">
        <v>82</v>
      </c>
      <c r="BA1835" s="1">
        <v>43586</v>
      </c>
      <c r="BB1835" t="s">
        <v>82</v>
      </c>
      <c r="BC1835" t="s">
        <v>82</v>
      </c>
      <c r="BD1835" t="s">
        <v>82</v>
      </c>
      <c r="BE1835" t="s">
        <v>82</v>
      </c>
      <c r="BF1835" t="s">
        <v>82</v>
      </c>
      <c r="BG1835" t="s">
        <v>82</v>
      </c>
      <c r="BH1835" t="s">
        <v>82</v>
      </c>
      <c r="BI1835" t="s">
        <v>82</v>
      </c>
      <c r="BJ1835" t="s">
        <v>82</v>
      </c>
      <c r="BK1835" t="s">
        <v>261</v>
      </c>
      <c r="BL1835" t="s">
        <v>82</v>
      </c>
      <c r="BM1835" t="s">
        <v>82</v>
      </c>
      <c r="BN1835" t="s">
        <v>82</v>
      </c>
      <c r="BO1835" t="s">
        <v>82</v>
      </c>
      <c r="BP1835" t="s">
        <v>82</v>
      </c>
      <c r="BQ1835" t="s">
        <v>82</v>
      </c>
    </row>
    <row r="1836" spans="1:69" x14ac:dyDescent="0.2">
      <c r="A1836" s="5">
        <v>1</v>
      </c>
      <c r="B1836" t="s">
        <v>26552</v>
      </c>
      <c r="C1836" t="s">
        <v>26553</v>
      </c>
      <c r="D1836" t="s">
        <v>26554</v>
      </c>
      <c r="E1836" t="s">
        <v>26552</v>
      </c>
      <c r="F1836" t="s">
        <v>553</v>
      </c>
      <c r="G1836" t="s">
        <v>26555</v>
      </c>
      <c r="H1836" s="1">
        <v>43770</v>
      </c>
      <c r="I1836" s="1">
        <v>43766</v>
      </c>
      <c r="J1836" t="b">
        <v>0</v>
      </c>
      <c r="K1836" t="s">
        <v>555</v>
      </c>
      <c r="L1836" t="s">
        <v>556</v>
      </c>
      <c r="M1836">
        <v>4</v>
      </c>
      <c r="N1836" t="s">
        <v>26556</v>
      </c>
      <c r="O1836" t="s">
        <v>3484</v>
      </c>
      <c r="P1836" t="s">
        <v>365</v>
      </c>
      <c r="Q1836" t="s">
        <v>26557</v>
      </c>
      <c r="R1836" t="s">
        <v>81</v>
      </c>
      <c r="S1836">
        <v>1</v>
      </c>
      <c r="T1836" s="1">
        <v>43770</v>
      </c>
      <c r="U1836" s="1">
        <v>43766</v>
      </c>
      <c r="V1836" t="s">
        <v>553</v>
      </c>
      <c r="W1836" s="2">
        <v>43773</v>
      </c>
      <c r="X1836" t="s">
        <v>82</v>
      </c>
      <c r="Y1836" t="s">
        <v>26558</v>
      </c>
      <c r="Z1836" t="s">
        <v>81</v>
      </c>
      <c r="AA1836" t="s">
        <v>26559</v>
      </c>
      <c r="AB1836" t="s">
        <v>26560</v>
      </c>
      <c r="AC1836" t="s">
        <v>26561</v>
      </c>
      <c r="AD1836" t="s">
        <v>3484</v>
      </c>
      <c r="AE1836" t="s">
        <v>26562</v>
      </c>
      <c r="AF1836" t="s">
        <v>81</v>
      </c>
      <c r="AG1836" t="s">
        <v>26563</v>
      </c>
      <c r="AH1836" t="s">
        <v>26564</v>
      </c>
      <c r="AI1836" t="s">
        <v>26565</v>
      </c>
      <c r="AJ1836" t="s">
        <v>26566</v>
      </c>
      <c r="AK1836" t="s">
        <v>296</v>
      </c>
      <c r="AL1836" t="s">
        <v>82</v>
      </c>
      <c r="AM1836" t="s">
        <v>26567</v>
      </c>
      <c r="AN1836">
        <v>18</v>
      </c>
      <c r="AO1836">
        <v>75</v>
      </c>
      <c r="AP1836" t="s">
        <v>371</v>
      </c>
      <c r="AQ1836" t="s">
        <v>26568</v>
      </c>
      <c r="AR1836" t="s">
        <v>26569</v>
      </c>
      <c r="AS1836" t="s">
        <v>26570</v>
      </c>
      <c r="AT1836" t="s">
        <v>26571</v>
      </c>
      <c r="AU1836" t="s">
        <v>81</v>
      </c>
      <c r="AV1836" t="s">
        <v>82</v>
      </c>
      <c r="AW1836" t="s">
        <v>81</v>
      </c>
      <c r="AX1836" t="s">
        <v>81</v>
      </c>
      <c r="AY1836" t="s">
        <v>81</v>
      </c>
      <c r="AZ1836" t="s">
        <v>81</v>
      </c>
      <c r="BA1836" t="s">
        <v>82</v>
      </c>
      <c r="BB1836" s="1">
        <v>1</v>
      </c>
      <c r="BC1836" t="s">
        <v>81</v>
      </c>
      <c r="BD1836" t="s">
        <v>81</v>
      </c>
      <c r="BE1836" t="s">
        <v>81</v>
      </c>
      <c r="BF1836" t="s">
        <v>81</v>
      </c>
      <c r="BG1836" t="s">
        <v>81</v>
      </c>
      <c r="BH1836" t="s">
        <v>81</v>
      </c>
      <c r="BI1836" t="s">
        <v>81</v>
      </c>
      <c r="BJ1836" t="s">
        <v>82</v>
      </c>
      <c r="BK1836" t="s">
        <v>82</v>
      </c>
      <c r="BL1836" t="s">
        <v>200</v>
      </c>
      <c r="BM1836" t="s">
        <v>26572</v>
      </c>
      <c r="BN1836" t="s">
        <v>26573</v>
      </c>
      <c r="BO1836" t="s">
        <v>26574</v>
      </c>
      <c r="BP1836" t="s">
        <v>26575</v>
      </c>
      <c r="BQ1836" t="s">
        <v>26573</v>
      </c>
    </row>
    <row r="1837" spans="1:69" x14ac:dyDescent="0.2">
      <c r="A1837" s="5">
        <v>0</v>
      </c>
      <c r="B1837" t="s">
        <v>26576</v>
      </c>
      <c r="C1837" t="s">
        <v>26577</v>
      </c>
      <c r="D1837" t="s">
        <v>26578</v>
      </c>
      <c r="E1837" t="s">
        <v>26579</v>
      </c>
      <c r="F1837" t="s">
        <v>73</v>
      </c>
      <c r="G1837" t="s">
        <v>26580</v>
      </c>
      <c r="H1837" s="1">
        <v>42704</v>
      </c>
      <c r="I1837" s="1">
        <v>42663</v>
      </c>
      <c r="J1837" t="b">
        <v>0</v>
      </c>
      <c r="K1837" t="s">
        <v>75</v>
      </c>
      <c r="L1837" t="s">
        <v>223</v>
      </c>
      <c r="M1837" t="s">
        <v>90</v>
      </c>
      <c r="N1837">
        <v>80</v>
      </c>
      <c r="O1837" t="s">
        <v>26185</v>
      </c>
      <c r="P1837" t="s">
        <v>4919</v>
      </c>
      <c r="Q1837" t="s">
        <v>11649</v>
      </c>
      <c r="R1837" t="s">
        <v>81</v>
      </c>
      <c r="S1837" t="s">
        <v>82</v>
      </c>
      <c r="T1837" s="1">
        <v>42704</v>
      </c>
      <c r="U1837" t="s">
        <v>26581</v>
      </c>
      <c r="V1837" t="s">
        <v>1305</v>
      </c>
      <c r="W1837" s="2">
        <v>43118</v>
      </c>
      <c r="X1837">
        <v>2089357</v>
      </c>
      <c r="Y1837" t="s">
        <v>81</v>
      </c>
      <c r="Z1837" t="s">
        <v>26582</v>
      </c>
      <c r="AA1837" t="s">
        <v>82</v>
      </c>
      <c r="AB1837" t="s">
        <v>81</v>
      </c>
      <c r="AC1837" t="s">
        <v>81</v>
      </c>
      <c r="AD1837" t="s">
        <v>26583</v>
      </c>
      <c r="AE1837" t="s">
        <v>81</v>
      </c>
      <c r="AF1837" t="s">
        <v>26582</v>
      </c>
      <c r="AG1837" t="s">
        <v>82</v>
      </c>
      <c r="AH1837" t="s">
        <v>81</v>
      </c>
      <c r="AI1837" t="s">
        <v>81</v>
      </c>
      <c r="AJ1837" t="s">
        <v>26583</v>
      </c>
      <c r="AK1837" t="s">
        <v>110</v>
      </c>
      <c r="AL1837" t="s">
        <v>82</v>
      </c>
      <c r="AM1837" t="s">
        <v>88</v>
      </c>
      <c r="AN1837" t="s">
        <v>154</v>
      </c>
      <c r="AO1837" t="s">
        <v>90</v>
      </c>
      <c r="AP1837" t="s">
        <v>91</v>
      </c>
      <c r="AQ1837" t="s">
        <v>26584</v>
      </c>
      <c r="AR1837" t="s">
        <v>82</v>
      </c>
      <c r="AS1837" t="s">
        <v>26585</v>
      </c>
      <c r="AT1837" t="s">
        <v>26586</v>
      </c>
      <c r="AU1837" t="s">
        <v>81</v>
      </c>
      <c r="AV1837" t="s">
        <v>82</v>
      </c>
      <c r="AW1837" t="s">
        <v>82</v>
      </c>
      <c r="AX1837" t="s">
        <v>82</v>
      </c>
      <c r="AY1837" t="s">
        <v>82</v>
      </c>
      <c r="AZ1837" t="s">
        <v>82</v>
      </c>
      <c r="BA1837" t="s">
        <v>82</v>
      </c>
      <c r="BB1837" t="s">
        <v>82</v>
      </c>
      <c r="BC1837" t="s">
        <v>82</v>
      </c>
      <c r="BD1837" t="s">
        <v>82</v>
      </c>
      <c r="BE1837" t="s">
        <v>82</v>
      </c>
      <c r="BF1837" t="s">
        <v>82</v>
      </c>
      <c r="BG1837" t="s">
        <v>82</v>
      </c>
      <c r="BH1837" t="s">
        <v>82</v>
      </c>
      <c r="BI1837" t="s">
        <v>82</v>
      </c>
      <c r="BJ1837" t="s">
        <v>82</v>
      </c>
      <c r="BK1837" t="s">
        <v>82</v>
      </c>
      <c r="BL1837" t="s">
        <v>82</v>
      </c>
      <c r="BM1837" t="s">
        <v>82</v>
      </c>
      <c r="BN1837" t="s">
        <v>82</v>
      </c>
      <c r="BO1837" t="s">
        <v>82</v>
      </c>
      <c r="BP1837" t="s">
        <v>82</v>
      </c>
      <c r="BQ1837" t="s">
        <v>82</v>
      </c>
    </row>
    <row r="1838" spans="1:69" x14ac:dyDescent="0.2">
      <c r="A1838" s="5">
        <v>0</v>
      </c>
      <c r="B1838" t="s">
        <v>26587</v>
      </c>
      <c r="C1838" t="s">
        <v>26588</v>
      </c>
      <c r="D1838" t="s">
        <v>26589</v>
      </c>
      <c r="E1838" t="s">
        <v>26590</v>
      </c>
      <c r="F1838" t="s">
        <v>73</v>
      </c>
      <c r="G1838" t="s">
        <v>26591</v>
      </c>
      <c r="H1838" s="1">
        <v>43754</v>
      </c>
      <c r="I1838" s="1">
        <v>43983</v>
      </c>
      <c r="J1838" t="b">
        <v>1</v>
      </c>
      <c r="K1838" t="s">
        <v>75</v>
      </c>
      <c r="L1838" t="s">
        <v>465</v>
      </c>
      <c r="M1838" t="s">
        <v>90</v>
      </c>
      <c r="N1838">
        <v>2356</v>
      </c>
      <c r="O1838" t="s">
        <v>26592</v>
      </c>
      <c r="P1838" t="s">
        <v>365</v>
      </c>
      <c r="Q1838" t="s">
        <v>799</v>
      </c>
      <c r="R1838" t="s">
        <v>81</v>
      </c>
      <c r="S1838" t="s">
        <v>82</v>
      </c>
      <c r="T1838" s="1">
        <v>43754</v>
      </c>
      <c r="U1838" s="3">
        <v>43983</v>
      </c>
      <c r="V1838" t="s">
        <v>146</v>
      </c>
      <c r="W1838" s="2">
        <v>43972</v>
      </c>
      <c r="X1838" t="s">
        <v>26593</v>
      </c>
      <c r="Y1838" t="s">
        <v>148</v>
      </c>
      <c r="Z1838" t="s">
        <v>26594</v>
      </c>
      <c r="AA1838" t="s">
        <v>82</v>
      </c>
      <c r="AB1838" t="s">
        <v>26595</v>
      </c>
      <c r="AC1838" t="s">
        <v>26596</v>
      </c>
      <c r="AD1838" t="s">
        <v>26597</v>
      </c>
      <c r="AE1838" t="s">
        <v>148</v>
      </c>
      <c r="AF1838" t="s">
        <v>26594</v>
      </c>
      <c r="AG1838" t="s">
        <v>82</v>
      </c>
      <c r="AH1838" t="s">
        <v>26595</v>
      </c>
      <c r="AI1838" t="s">
        <v>26596</v>
      </c>
      <c r="AJ1838" t="s">
        <v>26597</v>
      </c>
      <c r="AK1838" t="s">
        <v>296</v>
      </c>
      <c r="AL1838" t="s">
        <v>26598</v>
      </c>
      <c r="AM1838" t="s">
        <v>88</v>
      </c>
      <c r="AN1838" t="s">
        <v>154</v>
      </c>
      <c r="AO1838" t="s">
        <v>90</v>
      </c>
      <c r="AP1838" t="s">
        <v>91</v>
      </c>
      <c r="AQ1838" t="s">
        <v>26599</v>
      </c>
      <c r="AR1838" t="s">
        <v>82</v>
      </c>
      <c r="AS1838" t="s">
        <v>26600</v>
      </c>
      <c r="AT1838" t="s">
        <v>26601</v>
      </c>
      <c r="AU1838" t="s">
        <v>81</v>
      </c>
      <c r="AV1838" t="s">
        <v>82</v>
      </c>
      <c r="AW1838" t="s">
        <v>82</v>
      </c>
      <c r="AX1838" t="s">
        <v>82</v>
      </c>
      <c r="AY1838" t="s">
        <v>82</v>
      </c>
      <c r="AZ1838" t="s">
        <v>82</v>
      </c>
      <c r="BA1838" t="s">
        <v>82</v>
      </c>
      <c r="BB1838" t="s">
        <v>82</v>
      </c>
      <c r="BC1838" t="s">
        <v>82</v>
      </c>
      <c r="BD1838" t="s">
        <v>82</v>
      </c>
      <c r="BE1838" t="s">
        <v>82</v>
      </c>
      <c r="BF1838" t="s">
        <v>82</v>
      </c>
      <c r="BG1838" t="s">
        <v>82</v>
      </c>
      <c r="BH1838" t="s">
        <v>82</v>
      </c>
      <c r="BI1838" t="s">
        <v>82</v>
      </c>
      <c r="BJ1838" t="s">
        <v>82</v>
      </c>
      <c r="BK1838" t="s">
        <v>82</v>
      </c>
      <c r="BL1838" t="s">
        <v>82</v>
      </c>
      <c r="BM1838" t="s">
        <v>82</v>
      </c>
      <c r="BN1838" t="s">
        <v>82</v>
      </c>
      <c r="BO1838" t="s">
        <v>82</v>
      </c>
      <c r="BP1838" t="s">
        <v>82</v>
      </c>
      <c r="BQ1838" t="s">
        <v>82</v>
      </c>
    </row>
    <row r="1839" spans="1:69" x14ac:dyDescent="0.2">
      <c r="A1839" s="5">
        <v>0</v>
      </c>
      <c r="B1839" t="s">
        <v>26602</v>
      </c>
      <c r="C1839" t="s">
        <v>26603</v>
      </c>
      <c r="D1839" t="s">
        <v>26604</v>
      </c>
      <c r="E1839" t="s">
        <v>26605</v>
      </c>
      <c r="F1839" t="s">
        <v>73</v>
      </c>
      <c r="G1839" t="s">
        <v>26606</v>
      </c>
      <c r="H1839" s="1">
        <v>43131</v>
      </c>
      <c r="I1839" s="1">
        <v>43125</v>
      </c>
      <c r="J1839" t="b">
        <v>0</v>
      </c>
      <c r="K1839" t="s">
        <v>75</v>
      </c>
      <c r="L1839" t="s">
        <v>1951</v>
      </c>
      <c r="M1839" t="s">
        <v>90</v>
      </c>
      <c r="N1839">
        <v>1800</v>
      </c>
      <c r="O1839" t="s">
        <v>20585</v>
      </c>
      <c r="P1839" t="s">
        <v>144</v>
      </c>
      <c r="Q1839" t="s">
        <v>20408</v>
      </c>
      <c r="R1839" t="s">
        <v>81</v>
      </c>
      <c r="S1839" t="s">
        <v>82</v>
      </c>
      <c r="T1839" s="1">
        <v>43131</v>
      </c>
      <c r="U1839" t="s">
        <v>26607</v>
      </c>
      <c r="V1839" t="s">
        <v>452</v>
      </c>
      <c r="W1839" s="2">
        <v>43157</v>
      </c>
      <c r="X1839" t="s">
        <v>26608</v>
      </c>
      <c r="Y1839" t="s">
        <v>81</v>
      </c>
      <c r="Z1839" t="s">
        <v>26609</v>
      </c>
      <c r="AA1839" t="s">
        <v>82</v>
      </c>
      <c r="AB1839" t="s">
        <v>81</v>
      </c>
      <c r="AC1839" t="s">
        <v>81</v>
      </c>
      <c r="AD1839" t="s">
        <v>26610</v>
      </c>
      <c r="AE1839" t="s">
        <v>81</v>
      </c>
      <c r="AF1839" t="s">
        <v>26609</v>
      </c>
      <c r="AG1839" t="s">
        <v>82</v>
      </c>
      <c r="AH1839" t="s">
        <v>81</v>
      </c>
      <c r="AI1839" t="s">
        <v>81</v>
      </c>
      <c r="AJ1839" t="s">
        <v>26610</v>
      </c>
      <c r="AK1839" t="s">
        <v>86</v>
      </c>
      <c r="AL1839" t="s">
        <v>82</v>
      </c>
      <c r="AM1839" t="s">
        <v>88</v>
      </c>
      <c r="AN1839" t="s">
        <v>2252</v>
      </c>
      <c r="AO1839" t="s">
        <v>489</v>
      </c>
      <c r="AP1839" t="s">
        <v>91</v>
      </c>
      <c r="AQ1839" t="s">
        <v>26611</v>
      </c>
      <c r="AR1839" t="s">
        <v>82</v>
      </c>
      <c r="AS1839" t="s">
        <v>26612</v>
      </c>
      <c r="AT1839" t="s">
        <v>26613</v>
      </c>
      <c r="AU1839" t="s">
        <v>81</v>
      </c>
      <c r="AV1839" t="s">
        <v>82</v>
      </c>
      <c r="AW1839" t="s">
        <v>82</v>
      </c>
      <c r="AX1839" t="s">
        <v>82</v>
      </c>
      <c r="AY1839" t="s">
        <v>82</v>
      </c>
      <c r="AZ1839" t="s">
        <v>82</v>
      </c>
      <c r="BA1839" t="s">
        <v>82</v>
      </c>
      <c r="BB1839" t="s">
        <v>82</v>
      </c>
      <c r="BC1839" t="s">
        <v>82</v>
      </c>
      <c r="BD1839" t="s">
        <v>82</v>
      </c>
      <c r="BE1839" t="s">
        <v>82</v>
      </c>
      <c r="BF1839" t="s">
        <v>82</v>
      </c>
      <c r="BG1839" t="s">
        <v>82</v>
      </c>
      <c r="BH1839" t="s">
        <v>82</v>
      </c>
      <c r="BI1839" t="s">
        <v>82</v>
      </c>
      <c r="BJ1839" t="s">
        <v>82</v>
      </c>
      <c r="BK1839" t="s">
        <v>82</v>
      </c>
      <c r="BL1839" t="s">
        <v>82</v>
      </c>
      <c r="BM1839" t="s">
        <v>82</v>
      </c>
      <c r="BN1839" t="s">
        <v>82</v>
      </c>
      <c r="BO1839" t="s">
        <v>82</v>
      </c>
      <c r="BP1839" t="s">
        <v>82</v>
      </c>
      <c r="BQ1839" t="s">
        <v>82</v>
      </c>
    </row>
    <row r="1840" spans="1:69" x14ac:dyDescent="0.2">
      <c r="A1840" s="5">
        <v>0</v>
      </c>
      <c r="B1840" t="s">
        <v>26614</v>
      </c>
      <c r="C1840" t="s">
        <v>26615</v>
      </c>
      <c r="D1840" t="s">
        <v>26616</v>
      </c>
      <c r="E1840" t="s">
        <v>26617</v>
      </c>
      <c r="F1840" t="s">
        <v>73</v>
      </c>
      <c r="G1840" t="s">
        <v>26618</v>
      </c>
      <c r="H1840" s="1">
        <v>42927</v>
      </c>
      <c r="I1840" s="1">
        <v>43018</v>
      </c>
      <c r="J1840" t="b">
        <v>0</v>
      </c>
      <c r="K1840" t="s">
        <v>75</v>
      </c>
      <c r="L1840" t="s">
        <v>3922</v>
      </c>
      <c r="M1840" t="s">
        <v>90</v>
      </c>
      <c r="N1840">
        <v>63</v>
      </c>
      <c r="O1840" t="s">
        <v>26619</v>
      </c>
      <c r="P1840" t="s">
        <v>79</v>
      </c>
      <c r="Q1840" t="s">
        <v>950</v>
      </c>
      <c r="R1840" t="s">
        <v>81</v>
      </c>
      <c r="S1840" t="s">
        <v>82</v>
      </c>
      <c r="T1840" s="1">
        <v>42927</v>
      </c>
      <c r="U1840" t="s">
        <v>9564</v>
      </c>
      <c r="V1840" t="s">
        <v>168</v>
      </c>
      <c r="W1840" s="2">
        <v>43578</v>
      </c>
      <c r="X1840" t="s">
        <v>26620</v>
      </c>
      <c r="Y1840" t="s">
        <v>82</v>
      </c>
      <c r="Z1840" t="s">
        <v>82</v>
      </c>
      <c r="AA1840" t="s">
        <v>82</v>
      </c>
      <c r="AB1840" t="s">
        <v>82</v>
      </c>
      <c r="AC1840" t="s">
        <v>82</v>
      </c>
      <c r="AD1840" t="s">
        <v>82</v>
      </c>
      <c r="AE1840" t="s">
        <v>82</v>
      </c>
      <c r="AF1840" t="s">
        <v>82</v>
      </c>
      <c r="AG1840" t="s">
        <v>82</v>
      </c>
      <c r="AH1840" t="s">
        <v>82</v>
      </c>
      <c r="AI1840" t="s">
        <v>82</v>
      </c>
      <c r="AJ1840" t="s">
        <v>82</v>
      </c>
      <c r="AK1840" t="s">
        <v>110</v>
      </c>
      <c r="AL1840" t="s">
        <v>82</v>
      </c>
      <c r="AM1840" t="s">
        <v>88</v>
      </c>
      <c r="AN1840" t="s">
        <v>154</v>
      </c>
      <c r="AO1840" t="s">
        <v>90</v>
      </c>
      <c r="AP1840" t="s">
        <v>91</v>
      </c>
      <c r="AQ1840" t="s">
        <v>26621</v>
      </c>
      <c r="AR1840" t="s">
        <v>82</v>
      </c>
      <c r="AS1840" t="s">
        <v>26622</v>
      </c>
      <c r="AT1840" t="s">
        <v>26623</v>
      </c>
      <c r="AU1840" t="s">
        <v>81</v>
      </c>
      <c r="AV1840" t="s">
        <v>82</v>
      </c>
      <c r="AW1840" t="s">
        <v>82</v>
      </c>
      <c r="AX1840" t="s">
        <v>82</v>
      </c>
      <c r="AY1840" t="s">
        <v>82</v>
      </c>
      <c r="AZ1840" t="s">
        <v>82</v>
      </c>
      <c r="BA1840" t="s">
        <v>82</v>
      </c>
      <c r="BB1840" t="s">
        <v>82</v>
      </c>
      <c r="BC1840" t="s">
        <v>82</v>
      </c>
      <c r="BD1840" t="s">
        <v>82</v>
      </c>
      <c r="BE1840" t="s">
        <v>82</v>
      </c>
      <c r="BF1840" t="s">
        <v>82</v>
      </c>
      <c r="BG1840" t="s">
        <v>82</v>
      </c>
      <c r="BH1840" t="s">
        <v>82</v>
      </c>
      <c r="BI1840" t="s">
        <v>82</v>
      </c>
      <c r="BJ1840" t="s">
        <v>82</v>
      </c>
      <c r="BK1840" t="s">
        <v>82</v>
      </c>
      <c r="BL1840" t="s">
        <v>82</v>
      </c>
      <c r="BM1840" t="s">
        <v>82</v>
      </c>
      <c r="BN1840" t="s">
        <v>82</v>
      </c>
      <c r="BO1840" t="s">
        <v>82</v>
      </c>
      <c r="BP1840" t="s">
        <v>82</v>
      </c>
      <c r="BQ1840" t="s">
        <v>82</v>
      </c>
    </row>
    <row r="1841" spans="1:69" x14ac:dyDescent="0.2">
      <c r="A1841" s="5">
        <v>0</v>
      </c>
      <c r="B1841" t="s">
        <v>26624</v>
      </c>
      <c r="C1841" t="s">
        <v>26625</v>
      </c>
      <c r="D1841" t="s">
        <v>26626</v>
      </c>
      <c r="E1841" t="s">
        <v>26627</v>
      </c>
      <c r="F1841" t="s">
        <v>1316</v>
      </c>
      <c r="G1841" t="s">
        <v>26628</v>
      </c>
      <c r="H1841" s="1">
        <v>42489</v>
      </c>
      <c r="I1841" s="1">
        <v>42473</v>
      </c>
      <c r="J1841" t="b">
        <v>0</v>
      </c>
      <c r="K1841" t="s">
        <v>622</v>
      </c>
      <c r="L1841" t="s">
        <v>1354</v>
      </c>
      <c r="M1841" t="s">
        <v>90</v>
      </c>
      <c r="N1841">
        <v>120</v>
      </c>
      <c r="O1841" t="s">
        <v>26629</v>
      </c>
      <c r="P1841" t="s">
        <v>7301</v>
      </c>
      <c r="Q1841" t="s">
        <v>26630</v>
      </c>
      <c r="R1841" t="s">
        <v>81</v>
      </c>
      <c r="S1841" t="s">
        <v>82</v>
      </c>
      <c r="T1841" s="1">
        <v>42489</v>
      </c>
      <c r="U1841" s="1">
        <v>42473</v>
      </c>
      <c r="V1841" t="s">
        <v>1322</v>
      </c>
      <c r="W1841" s="2">
        <v>43153</v>
      </c>
      <c r="X1841" t="s">
        <v>82</v>
      </c>
      <c r="Y1841" t="s">
        <v>26631</v>
      </c>
      <c r="Z1841" t="s">
        <v>81</v>
      </c>
      <c r="AA1841" t="s">
        <v>26632</v>
      </c>
      <c r="AB1841" t="s">
        <v>26633</v>
      </c>
      <c r="AC1841" t="s">
        <v>26634</v>
      </c>
      <c r="AD1841" t="s">
        <v>26635</v>
      </c>
      <c r="AE1841" t="s">
        <v>26636</v>
      </c>
      <c r="AF1841" t="s">
        <v>81</v>
      </c>
      <c r="AG1841" t="s">
        <v>26632</v>
      </c>
      <c r="AH1841" t="s">
        <v>26637</v>
      </c>
      <c r="AI1841" t="s">
        <v>21168</v>
      </c>
      <c r="AJ1841" t="s">
        <v>26638</v>
      </c>
      <c r="AK1841" t="s">
        <v>1328</v>
      </c>
      <c r="AL1841" t="s">
        <v>82</v>
      </c>
      <c r="AM1841" t="s">
        <v>26629</v>
      </c>
      <c r="AN1841" t="s">
        <v>1329</v>
      </c>
      <c r="AO1841" t="s">
        <v>1409</v>
      </c>
      <c r="AP1841" t="s">
        <v>371</v>
      </c>
      <c r="AQ1841" t="s">
        <v>26639</v>
      </c>
      <c r="AR1841" t="s">
        <v>1332</v>
      </c>
      <c r="AS1841" t="s">
        <v>26640</v>
      </c>
      <c r="AT1841" t="s">
        <v>26641</v>
      </c>
      <c r="AU1841" t="s">
        <v>81</v>
      </c>
      <c r="AV1841" t="s">
        <v>82</v>
      </c>
      <c r="AW1841" t="s">
        <v>1334</v>
      </c>
      <c r="AX1841" t="s">
        <v>81</v>
      </c>
      <c r="AY1841" t="s">
        <v>81</v>
      </c>
      <c r="AZ1841" t="s">
        <v>81</v>
      </c>
      <c r="BA1841" t="s">
        <v>82</v>
      </c>
      <c r="BB1841" s="1">
        <v>1</v>
      </c>
      <c r="BC1841" t="s">
        <v>81</v>
      </c>
      <c r="BD1841" t="s">
        <v>81</v>
      </c>
      <c r="BE1841" t="s">
        <v>81</v>
      </c>
      <c r="BF1841" t="s">
        <v>81</v>
      </c>
      <c r="BG1841" t="s">
        <v>81</v>
      </c>
      <c r="BH1841" t="s">
        <v>81</v>
      </c>
      <c r="BI1841" t="s">
        <v>81</v>
      </c>
      <c r="BJ1841" t="s">
        <v>82</v>
      </c>
      <c r="BK1841" t="s">
        <v>82</v>
      </c>
      <c r="BL1841" t="s">
        <v>200</v>
      </c>
      <c r="BM1841" t="s">
        <v>201</v>
      </c>
      <c r="BN1841" t="s">
        <v>81</v>
      </c>
      <c r="BO1841" t="s">
        <v>26642</v>
      </c>
      <c r="BP1841" t="s">
        <v>81</v>
      </c>
      <c r="BQ1841" t="s">
        <v>81</v>
      </c>
    </row>
    <row r="1842" spans="1:69" x14ac:dyDescent="0.2">
      <c r="A1842" s="5">
        <v>1</v>
      </c>
      <c r="B1842" t="s">
        <v>3531</v>
      </c>
      <c r="C1842" t="s">
        <v>1033</v>
      </c>
      <c r="D1842" t="s">
        <v>3532</v>
      </c>
      <c r="E1842" t="s">
        <v>3533</v>
      </c>
      <c r="F1842" t="s">
        <v>178</v>
      </c>
      <c r="G1842" t="s">
        <v>26643</v>
      </c>
      <c r="H1842" s="1">
        <v>43363</v>
      </c>
      <c r="I1842" s="1">
        <v>43444</v>
      </c>
      <c r="J1842" t="b">
        <v>0</v>
      </c>
      <c r="K1842" t="s">
        <v>180</v>
      </c>
      <c r="L1842" t="s">
        <v>1037</v>
      </c>
      <c r="M1842" t="s">
        <v>346</v>
      </c>
      <c r="N1842">
        <v>600</v>
      </c>
      <c r="O1842" t="s">
        <v>1038</v>
      </c>
      <c r="P1842" t="s">
        <v>5549</v>
      </c>
      <c r="Q1842" t="s">
        <v>1040</v>
      </c>
      <c r="R1842" t="s">
        <v>3536</v>
      </c>
      <c r="S1842" t="s">
        <v>82</v>
      </c>
      <c r="T1842" s="1">
        <v>43363</v>
      </c>
      <c r="U1842" s="1">
        <v>43444</v>
      </c>
      <c r="V1842" t="s">
        <v>186</v>
      </c>
      <c r="W1842" s="2">
        <v>44095</v>
      </c>
      <c r="X1842" t="s">
        <v>3951</v>
      </c>
      <c r="Y1842" t="s">
        <v>1043</v>
      </c>
      <c r="Z1842" t="s">
        <v>81</v>
      </c>
      <c r="AA1842" t="s">
        <v>1044</v>
      </c>
      <c r="AB1842" t="s">
        <v>1045</v>
      </c>
      <c r="AC1842">
        <v>31715242166</v>
      </c>
      <c r="AD1842" t="s">
        <v>1038</v>
      </c>
      <c r="AE1842" t="s">
        <v>1043</v>
      </c>
      <c r="AF1842" t="s">
        <v>81</v>
      </c>
      <c r="AG1842" t="s">
        <v>1044</v>
      </c>
      <c r="AH1842" t="s">
        <v>1045</v>
      </c>
      <c r="AI1842">
        <v>31715242166</v>
      </c>
      <c r="AJ1842" t="s">
        <v>1038</v>
      </c>
      <c r="AK1842" t="s">
        <v>250</v>
      </c>
      <c r="AL1842" t="s">
        <v>82</v>
      </c>
      <c r="AM1842" t="s">
        <v>1046</v>
      </c>
      <c r="AN1842" t="s">
        <v>81</v>
      </c>
      <c r="AO1842" t="s">
        <v>81</v>
      </c>
      <c r="AP1842" t="s">
        <v>351</v>
      </c>
      <c r="AQ1842" t="s">
        <v>10308</v>
      </c>
      <c r="AR1842" t="s">
        <v>10309</v>
      </c>
      <c r="AS1842" t="s">
        <v>10310</v>
      </c>
      <c r="AT1842" t="s">
        <v>26644</v>
      </c>
      <c r="AU1842" t="s">
        <v>197</v>
      </c>
      <c r="AV1842" t="s">
        <v>82</v>
      </c>
      <c r="AW1842" t="s">
        <v>198</v>
      </c>
      <c r="AX1842" t="s">
        <v>81</v>
      </c>
      <c r="AY1842" t="s">
        <v>81</v>
      </c>
      <c r="AZ1842" t="s">
        <v>3531</v>
      </c>
      <c r="BA1842" t="s">
        <v>82</v>
      </c>
      <c r="BB1842" s="1">
        <v>1</v>
      </c>
      <c r="BC1842" t="s">
        <v>199</v>
      </c>
      <c r="BD1842" t="s">
        <v>199</v>
      </c>
      <c r="BE1842" t="s">
        <v>199</v>
      </c>
      <c r="BF1842" t="s">
        <v>199</v>
      </c>
      <c r="BG1842" t="s">
        <v>81</v>
      </c>
      <c r="BH1842" t="s">
        <v>81</v>
      </c>
      <c r="BI1842" t="s">
        <v>81</v>
      </c>
      <c r="BJ1842" t="s">
        <v>82</v>
      </c>
      <c r="BK1842" t="s">
        <v>82</v>
      </c>
      <c r="BL1842" t="s">
        <v>200</v>
      </c>
      <c r="BM1842" t="s">
        <v>26645</v>
      </c>
      <c r="BN1842" t="s">
        <v>81</v>
      </c>
      <c r="BO1842" t="s">
        <v>81</v>
      </c>
      <c r="BP1842" t="s">
        <v>81</v>
      </c>
      <c r="BQ1842" t="s">
        <v>81</v>
      </c>
    </row>
    <row r="1843" spans="1:69" x14ac:dyDescent="0.2">
      <c r="A1843" s="5">
        <v>0</v>
      </c>
      <c r="B1843" t="s">
        <v>26646</v>
      </c>
      <c r="C1843" t="s">
        <v>26647</v>
      </c>
      <c r="D1843" t="s">
        <v>26648</v>
      </c>
      <c r="E1843" t="s">
        <v>26646</v>
      </c>
      <c r="F1843" t="s">
        <v>553</v>
      </c>
      <c r="G1843" t="s">
        <v>26649</v>
      </c>
      <c r="H1843" s="1">
        <v>43493</v>
      </c>
      <c r="I1843" s="1">
        <v>43525</v>
      </c>
      <c r="J1843" t="b">
        <v>0</v>
      </c>
      <c r="K1843" t="s">
        <v>555</v>
      </c>
      <c r="L1843" t="s">
        <v>1531</v>
      </c>
      <c r="M1843" t="s">
        <v>1751</v>
      </c>
      <c r="N1843" t="s">
        <v>26650</v>
      </c>
      <c r="O1843" t="s">
        <v>26651</v>
      </c>
      <c r="P1843" t="s">
        <v>365</v>
      </c>
      <c r="Q1843" t="s">
        <v>12980</v>
      </c>
      <c r="R1843" t="s">
        <v>81</v>
      </c>
      <c r="S1843" t="s">
        <v>82</v>
      </c>
      <c r="T1843" s="1">
        <v>43493</v>
      </c>
      <c r="U1843" s="1">
        <v>43525</v>
      </c>
      <c r="V1843" t="s">
        <v>553</v>
      </c>
      <c r="W1843" s="2">
        <v>43500</v>
      </c>
      <c r="X1843" t="s">
        <v>82</v>
      </c>
      <c r="Y1843" t="s">
        <v>26652</v>
      </c>
      <c r="Z1843" t="s">
        <v>81</v>
      </c>
      <c r="AA1843" t="s">
        <v>26653</v>
      </c>
      <c r="AB1843" t="s">
        <v>26654</v>
      </c>
      <c r="AC1843" t="s">
        <v>26655</v>
      </c>
      <c r="AD1843" t="s">
        <v>26651</v>
      </c>
      <c r="AE1843" t="s">
        <v>26652</v>
      </c>
      <c r="AF1843" t="s">
        <v>81</v>
      </c>
      <c r="AG1843" t="s">
        <v>26653</v>
      </c>
      <c r="AH1843" t="s">
        <v>26654</v>
      </c>
      <c r="AI1843" t="s">
        <v>26655</v>
      </c>
      <c r="AJ1843" t="s">
        <v>26651</v>
      </c>
      <c r="AK1843" t="s">
        <v>296</v>
      </c>
      <c r="AL1843" t="s">
        <v>82</v>
      </c>
      <c r="AM1843" t="s">
        <v>22067</v>
      </c>
      <c r="AN1843" t="s">
        <v>81</v>
      </c>
      <c r="AO1843" t="s">
        <v>81</v>
      </c>
      <c r="AP1843" t="s">
        <v>371</v>
      </c>
      <c r="AQ1843" t="s">
        <v>26656</v>
      </c>
      <c r="AR1843" t="s">
        <v>26657</v>
      </c>
      <c r="AS1843" t="s">
        <v>26658</v>
      </c>
      <c r="AT1843" t="s">
        <v>26659</v>
      </c>
      <c r="AU1843" t="s">
        <v>81</v>
      </c>
      <c r="AV1843" t="s">
        <v>82</v>
      </c>
      <c r="AW1843" t="s">
        <v>81</v>
      </c>
      <c r="AX1843" t="s">
        <v>81</v>
      </c>
      <c r="AY1843" t="s">
        <v>81</v>
      </c>
      <c r="AZ1843" t="s">
        <v>81</v>
      </c>
      <c r="BA1843" t="s">
        <v>82</v>
      </c>
      <c r="BB1843" s="1">
        <v>1</v>
      </c>
      <c r="BC1843" t="s">
        <v>81</v>
      </c>
      <c r="BD1843" t="s">
        <v>81</v>
      </c>
      <c r="BE1843" t="s">
        <v>81</v>
      </c>
      <c r="BF1843" t="s">
        <v>81</v>
      </c>
      <c r="BG1843" t="s">
        <v>81</v>
      </c>
      <c r="BH1843" t="s">
        <v>81</v>
      </c>
      <c r="BI1843" t="s">
        <v>81</v>
      </c>
      <c r="BJ1843" t="s">
        <v>82</v>
      </c>
      <c r="BK1843" t="s">
        <v>82</v>
      </c>
      <c r="BL1843" t="s">
        <v>200</v>
      </c>
      <c r="BM1843" t="s">
        <v>137</v>
      </c>
      <c r="BN1843" t="s">
        <v>81</v>
      </c>
      <c r="BO1843" t="s">
        <v>26660</v>
      </c>
      <c r="BP1843" t="s">
        <v>81</v>
      </c>
      <c r="BQ1843" t="s">
        <v>81</v>
      </c>
    </row>
    <row r="1844" spans="1:69" x14ac:dyDescent="0.2">
      <c r="A1844" s="5">
        <v>0</v>
      </c>
      <c r="B1844" t="s">
        <v>26661</v>
      </c>
      <c r="C1844" t="s">
        <v>26662</v>
      </c>
      <c r="D1844" t="s">
        <v>26663</v>
      </c>
      <c r="E1844" t="s">
        <v>26664</v>
      </c>
      <c r="F1844" t="s">
        <v>120</v>
      </c>
      <c r="G1844" t="s">
        <v>26665</v>
      </c>
      <c r="H1844" s="1">
        <v>43342</v>
      </c>
      <c r="I1844" s="1">
        <v>43405</v>
      </c>
      <c r="J1844" t="b">
        <v>0</v>
      </c>
      <c r="K1844" t="s">
        <v>75</v>
      </c>
      <c r="L1844" t="s">
        <v>26666</v>
      </c>
      <c r="M1844" t="s">
        <v>1830</v>
      </c>
      <c r="N1844">
        <v>14</v>
      </c>
      <c r="O1844" t="s">
        <v>26667</v>
      </c>
      <c r="P1844" t="s">
        <v>125</v>
      </c>
      <c r="Q1844" t="s">
        <v>1072</v>
      </c>
      <c r="R1844" t="s">
        <v>81</v>
      </c>
      <c r="S1844" t="s">
        <v>82</v>
      </c>
      <c r="T1844" s="1">
        <v>43342</v>
      </c>
      <c r="U1844" s="1">
        <v>43405</v>
      </c>
      <c r="V1844" t="s">
        <v>127</v>
      </c>
      <c r="W1844" s="2">
        <v>43886</v>
      </c>
      <c r="X1844" t="s">
        <v>82</v>
      </c>
      <c r="Y1844" t="s">
        <v>26668</v>
      </c>
      <c r="Z1844" t="s">
        <v>26669</v>
      </c>
      <c r="AA1844" t="s">
        <v>26670</v>
      </c>
      <c r="AB1844" t="s">
        <v>26671</v>
      </c>
      <c r="AC1844" t="s">
        <v>26672</v>
      </c>
      <c r="AD1844" t="s">
        <v>26673</v>
      </c>
      <c r="AE1844" t="s">
        <v>26668</v>
      </c>
      <c r="AF1844" t="s">
        <v>26669</v>
      </c>
      <c r="AG1844" t="s">
        <v>26670</v>
      </c>
      <c r="AH1844" t="s">
        <v>26671</v>
      </c>
      <c r="AI1844" t="s">
        <v>26672</v>
      </c>
      <c r="AJ1844" t="s">
        <v>26673</v>
      </c>
      <c r="AK1844" t="s">
        <v>296</v>
      </c>
      <c r="AL1844" t="s">
        <v>82</v>
      </c>
      <c r="AM1844" t="s">
        <v>1905</v>
      </c>
      <c r="AN1844" t="s">
        <v>335</v>
      </c>
      <c r="AO1844" t="s">
        <v>123</v>
      </c>
      <c r="AP1844" t="s">
        <v>132</v>
      </c>
      <c r="AQ1844" t="s">
        <v>395</v>
      </c>
      <c r="AR1844" t="s">
        <v>26674</v>
      </c>
      <c r="AS1844" t="s">
        <v>26675</v>
      </c>
      <c r="AT1844" t="s">
        <v>26676</v>
      </c>
      <c r="AU1844" t="s">
        <v>81</v>
      </c>
      <c r="AV1844" t="s">
        <v>82</v>
      </c>
      <c r="AW1844" t="s">
        <v>81</v>
      </c>
      <c r="AX1844" t="s">
        <v>81</v>
      </c>
      <c r="AY1844" t="s">
        <v>81</v>
      </c>
      <c r="AZ1844" t="s">
        <v>81</v>
      </c>
      <c r="BA1844" t="s">
        <v>82</v>
      </c>
      <c r="BB1844" s="1">
        <v>1</v>
      </c>
      <c r="BC1844" t="s">
        <v>81</v>
      </c>
      <c r="BD1844" t="s">
        <v>81</v>
      </c>
      <c r="BE1844" t="s">
        <v>81</v>
      </c>
      <c r="BF1844" t="s">
        <v>81</v>
      </c>
      <c r="BG1844" t="s">
        <v>81</v>
      </c>
      <c r="BH1844" t="s">
        <v>81</v>
      </c>
      <c r="BI1844" t="s">
        <v>81</v>
      </c>
      <c r="BJ1844" s="1">
        <v>44286</v>
      </c>
      <c r="BK1844" t="s">
        <v>82</v>
      </c>
      <c r="BL1844" t="s">
        <v>399</v>
      </c>
      <c r="BM1844" t="s">
        <v>11611</v>
      </c>
      <c r="BN1844" t="s">
        <v>26677</v>
      </c>
      <c r="BO1844" t="s">
        <v>26667</v>
      </c>
      <c r="BP1844" t="s">
        <v>26672</v>
      </c>
      <c r="BQ1844" t="s">
        <v>26677</v>
      </c>
    </row>
    <row r="1845" spans="1:69" x14ac:dyDescent="0.2">
      <c r="A1845" s="5">
        <v>0</v>
      </c>
      <c r="B1845" t="s">
        <v>26678</v>
      </c>
      <c r="C1845" t="s">
        <v>26679</v>
      </c>
      <c r="D1845" t="s">
        <v>26680</v>
      </c>
      <c r="E1845" t="s">
        <v>26681</v>
      </c>
      <c r="F1845" t="s">
        <v>73</v>
      </c>
      <c r="G1845" t="s">
        <v>26682</v>
      </c>
      <c r="H1845" s="1">
        <v>42473</v>
      </c>
      <c r="I1845" s="1">
        <v>42278</v>
      </c>
      <c r="J1845" t="b">
        <v>1</v>
      </c>
      <c r="K1845" t="s">
        <v>75</v>
      </c>
      <c r="L1845" t="s">
        <v>26683</v>
      </c>
      <c r="M1845" t="s">
        <v>90</v>
      </c>
      <c r="N1845" t="s">
        <v>81</v>
      </c>
      <c r="O1845" t="s">
        <v>11868</v>
      </c>
      <c r="P1845" t="s">
        <v>82</v>
      </c>
      <c r="Q1845" t="s">
        <v>998</v>
      </c>
      <c r="R1845" t="s">
        <v>81</v>
      </c>
      <c r="S1845">
        <v>1</v>
      </c>
      <c r="T1845" s="1">
        <v>42473</v>
      </c>
      <c r="U1845" s="3">
        <v>42278</v>
      </c>
      <c r="V1845" t="s">
        <v>367</v>
      </c>
      <c r="W1845" s="2">
        <v>42507</v>
      </c>
      <c r="X1845" t="s">
        <v>26684</v>
      </c>
      <c r="Y1845" t="s">
        <v>82</v>
      </c>
      <c r="Z1845" t="s">
        <v>82</v>
      </c>
      <c r="AA1845" t="s">
        <v>82</v>
      </c>
      <c r="AB1845" t="s">
        <v>82</v>
      </c>
      <c r="AC1845" t="s">
        <v>82</v>
      </c>
      <c r="AD1845" t="s">
        <v>82</v>
      </c>
      <c r="AE1845" t="s">
        <v>82</v>
      </c>
      <c r="AF1845" t="s">
        <v>82</v>
      </c>
      <c r="AG1845" t="s">
        <v>82</v>
      </c>
      <c r="AH1845" t="s">
        <v>82</v>
      </c>
      <c r="AI1845" t="s">
        <v>82</v>
      </c>
      <c r="AJ1845" t="s">
        <v>82</v>
      </c>
      <c r="AK1845" t="s">
        <v>110</v>
      </c>
      <c r="AL1845" t="s">
        <v>82</v>
      </c>
      <c r="AM1845" t="s">
        <v>88</v>
      </c>
      <c r="AN1845" t="s">
        <v>89</v>
      </c>
      <c r="AO1845" t="s">
        <v>90</v>
      </c>
      <c r="AP1845" t="s">
        <v>371</v>
      </c>
      <c r="AQ1845" t="s">
        <v>26685</v>
      </c>
      <c r="AR1845" t="s">
        <v>82</v>
      </c>
      <c r="AS1845" t="s">
        <v>26686</v>
      </c>
      <c r="AT1845" t="s">
        <v>26687</v>
      </c>
      <c r="AU1845" t="s">
        <v>81</v>
      </c>
      <c r="AV1845" t="s">
        <v>82</v>
      </c>
      <c r="AW1845" t="s">
        <v>82</v>
      </c>
      <c r="AX1845" t="s">
        <v>82</v>
      </c>
      <c r="AY1845" t="s">
        <v>82</v>
      </c>
      <c r="AZ1845" t="s">
        <v>82</v>
      </c>
      <c r="BA1845" t="s">
        <v>82</v>
      </c>
      <c r="BB1845" t="s">
        <v>82</v>
      </c>
      <c r="BC1845" t="s">
        <v>82</v>
      </c>
      <c r="BD1845" t="s">
        <v>82</v>
      </c>
      <c r="BE1845" t="s">
        <v>82</v>
      </c>
      <c r="BF1845" t="s">
        <v>82</v>
      </c>
      <c r="BG1845" t="s">
        <v>82</v>
      </c>
      <c r="BH1845" t="s">
        <v>82</v>
      </c>
      <c r="BI1845" t="s">
        <v>82</v>
      </c>
      <c r="BJ1845" t="s">
        <v>82</v>
      </c>
      <c r="BK1845" t="s">
        <v>82</v>
      </c>
      <c r="BL1845" t="s">
        <v>82</v>
      </c>
      <c r="BM1845" t="s">
        <v>82</v>
      </c>
      <c r="BN1845" t="s">
        <v>82</v>
      </c>
      <c r="BO1845" t="s">
        <v>82</v>
      </c>
      <c r="BP1845" t="s">
        <v>82</v>
      </c>
      <c r="BQ1845" t="s">
        <v>82</v>
      </c>
    </row>
    <row r="1846" spans="1:69" x14ac:dyDescent="0.2">
      <c r="A1846" s="5">
        <v>0</v>
      </c>
      <c r="B1846" t="s">
        <v>26688</v>
      </c>
      <c r="C1846" t="s">
        <v>26689</v>
      </c>
      <c r="D1846" t="s">
        <v>26690</v>
      </c>
      <c r="E1846" t="s">
        <v>26691</v>
      </c>
      <c r="F1846" t="s">
        <v>73</v>
      </c>
      <c r="G1846" t="s">
        <v>26692</v>
      </c>
      <c r="H1846" s="1">
        <v>43755</v>
      </c>
      <c r="I1846" s="1">
        <v>44013</v>
      </c>
      <c r="J1846" t="b">
        <v>0</v>
      </c>
      <c r="K1846" t="s">
        <v>75</v>
      </c>
      <c r="L1846" t="s">
        <v>465</v>
      </c>
      <c r="M1846" t="s">
        <v>90</v>
      </c>
      <c r="N1846">
        <v>2000</v>
      </c>
      <c r="O1846" t="s">
        <v>26592</v>
      </c>
      <c r="P1846" t="s">
        <v>365</v>
      </c>
      <c r="Q1846" t="s">
        <v>3840</v>
      </c>
      <c r="R1846" t="s">
        <v>81</v>
      </c>
      <c r="S1846" t="s">
        <v>82</v>
      </c>
      <c r="T1846" s="1">
        <v>43755</v>
      </c>
      <c r="U1846" t="s">
        <v>7138</v>
      </c>
      <c r="V1846" t="s">
        <v>146</v>
      </c>
      <c r="W1846" s="2">
        <v>43773</v>
      </c>
      <c r="X1846" t="s">
        <v>26693</v>
      </c>
      <c r="Y1846" t="s">
        <v>227</v>
      </c>
      <c r="Z1846" t="s">
        <v>26694</v>
      </c>
      <c r="AA1846" t="s">
        <v>82</v>
      </c>
      <c r="AB1846" t="s">
        <v>26695</v>
      </c>
      <c r="AC1846" t="s">
        <v>26696</v>
      </c>
      <c r="AD1846" t="s">
        <v>81</v>
      </c>
      <c r="AE1846" t="s">
        <v>227</v>
      </c>
      <c r="AF1846" t="s">
        <v>26694</v>
      </c>
      <c r="AG1846" t="s">
        <v>82</v>
      </c>
      <c r="AH1846" t="s">
        <v>26695</v>
      </c>
      <c r="AI1846" t="s">
        <v>26696</v>
      </c>
      <c r="AJ1846" t="s">
        <v>81</v>
      </c>
      <c r="AK1846" t="s">
        <v>153</v>
      </c>
      <c r="AL1846" t="s">
        <v>82</v>
      </c>
      <c r="AM1846" t="s">
        <v>88</v>
      </c>
      <c r="AN1846" t="s">
        <v>154</v>
      </c>
      <c r="AO1846" t="s">
        <v>90</v>
      </c>
      <c r="AP1846" t="s">
        <v>91</v>
      </c>
      <c r="AQ1846" t="s">
        <v>26697</v>
      </c>
      <c r="AR1846" t="s">
        <v>82</v>
      </c>
      <c r="AS1846" t="s">
        <v>26698</v>
      </c>
      <c r="AT1846" t="s">
        <v>26699</v>
      </c>
      <c r="AU1846" t="s">
        <v>81</v>
      </c>
      <c r="AV1846" t="s">
        <v>82</v>
      </c>
      <c r="AW1846" t="s">
        <v>82</v>
      </c>
      <c r="AX1846" t="s">
        <v>82</v>
      </c>
      <c r="AY1846" t="s">
        <v>82</v>
      </c>
      <c r="AZ1846" t="s">
        <v>82</v>
      </c>
      <c r="BA1846" t="s">
        <v>82</v>
      </c>
      <c r="BB1846" t="s">
        <v>82</v>
      </c>
      <c r="BC1846" t="s">
        <v>82</v>
      </c>
      <c r="BD1846" t="s">
        <v>82</v>
      </c>
      <c r="BE1846" t="s">
        <v>82</v>
      </c>
      <c r="BF1846" t="s">
        <v>82</v>
      </c>
      <c r="BG1846" t="s">
        <v>82</v>
      </c>
      <c r="BH1846" t="s">
        <v>82</v>
      </c>
      <c r="BI1846" t="s">
        <v>82</v>
      </c>
      <c r="BJ1846" t="s">
        <v>82</v>
      </c>
      <c r="BK1846" t="s">
        <v>82</v>
      </c>
      <c r="BL1846" t="s">
        <v>82</v>
      </c>
      <c r="BM1846" t="s">
        <v>82</v>
      </c>
      <c r="BN1846" t="s">
        <v>82</v>
      </c>
      <c r="BO1846" t="s">
        <v>82</v>
      </c>
      <c r="BP1846" t="s">
        <v>82</v>
      </c>
      <c r="BQ1846" t="s">
        <v>82</v>
      </c>
    </row>
    <row r="1847" spans="1:69" x14ac:dyDescent="0.2">
      <c r="A1847" s="5">
        <v>0</v>
      </c>
      <c r="B1847" t="s">
        <v>26700</v>
      </c>
      <c r="C1847" t="s">
        <v>26701</v>
      </c>
      <c r="D1847" t="s">
        <v>26702</v>
      </c>
      <c r="E1847" t="s">
        <v>26703</v>
      </c>
      <c r="F1847" t="s">
        <v>73</v>
      </c>
      <c r="G1847" t="s">
        <v>26704</v>
      </c>
      <c r="H1847" s="1">
        <v>42912</v>
      </c>
      <c r="I1847" s="1">
        <v>43067</v>
      </c>
      <c r="J1847" t="b">
        <v>0</v>
      </c>
      <c r="K1847" t="s">
        <v>75</v>
      </c>
      <c r="L1847" t="s">
        <v>465</v>
      </c>
      <c r="M1847" t="s">
        <v>90</v>
      </c>
      <c r="N1847">
        <v>180</v>
      </c>
      <c r="O1847" t="s">
        <v>6789</v>
      </c>
      <c r="P1847" t="s">
        <v>409</v>
      </c>
      <c r="Q1847" t="s">
        <v>770</v>
      </c>
      <c r="R1847" t="s">
        <v>81</v>
      </c>
      <c r="S1847" t="s">
        <v>82</v>
      </c>
      <c r="T1847" s="1">
        <v>42912</v>
      </c>
      <c r="U1847" t="s">
        <v>26705</v>
      </c>
      <c r="V1847" t="s">
        <v>168</v>
      </c>
      <c r="W1847" s="2">
        <v>43668</v>
      </c>
      <c r="X1847" t="s">
        <v>26706</v>
      </c>
      <c r="Y1847" t="s">
        <v>81</v>
      </c>
      <c r="Z1847" t="s">
        <v>26707</v>
      </c>
      <c r="AA1847" t="s">
        <v>82</v>
      </c>
      <c r="AB1847" t="s">
        <v>81</v>
      </c>
      <c r="AC1847" t="s">
        <v>81</v>
      </c>
      <c r="AD1847" t="s">
        <v>6789</v>
      </c>
      <c r="AE1847" t="s">
        <v>81</v>
      </c>
      <c r="AF1847" t="s">
        <v>26707</v>
      </c>
      <c r="AG1847" t="s">
        <v>82</v>
      </c>
      <c r="AH1847" t="s">
        <v>81</v>
      </c>
      <c r="AI1847" t="s">
        <v>81</v>
      </c>
      <c r="AJ1847" t="s">
        <v>6789</v>
      </c>
      <c r="AK1847" t="s">
        <v>86</v>
      </c>
      <c r="AL1847" t="s">
        <v>82</v>
      </c>
      <c r="AM1847" t="s">
        <v>88</v>
      </c>
      <c r="AN1847" t="s">
        <v>154</v>
      </c>
      <c r="AO1847" t="s">
        <v>90</v>
      </c>
      <c r="AP1847" t="s">
        <v>91</v>
      </c>
      <c r="AQ1847" t="s">
        <v>26708</v>
      </c>
      <c r="AR1847" t="s">
        <v>82</v>
      </c>
      <c r="AS1847" t="s">
        <v>26709</v>
      </c>
      <c r="AT1847" t="s">
        <v>26710</v>
      </c>
      <c r="AU1847" t="s">
        <v>81</v>
      </c>
      <c r="AV1847" t="s">
        <v>82</v>
      </c>
      <c r="AW1847" t="s">
        <v>82</v>
      </c>
      <c r="AX1847" t="s">
        <v>82</v>
      </c>
      <c r="AY1847" t="s">
        <v>82</v>
      </c>
      <c r="AZ1847" t="s">
        <v>82</v>
      </c>
      <c r="BA1847" t="s">
        <v>82</v>
      </c>
      <c r="BB1847" t="s">
        <v>82</v>
      </c>
      <c r="BC1847" t="s">
        <v>82</v>
      </c>
      <c r="BD1847" t="s">
        <v>82</v>
      </c>
      <c r="BE1847" t="s">
        <v>82</v>
      </c>
      <c r="BF1847" t="s">
        <v>82</v>
      </c>
      <c r="BG1847" t="s">
        <v>82</v>
      </c>
      <c r="BH1847" t="s">
        <v>82</v>
      </c>
      <c r="BI1847" t="s">
        <v>82</v>
      </c>
      <c r="BJ1847" t="s">
        <v>82</v>
      </c>
      <c r="BK1847" t="s">
        <v>82</v>
      </c>
      <c r="BL1847" t="s">
        <v>82</v>
      </c>
      <c r="BM1847" t="s">
        <v>82</v>
      </c>
      <c r="BN1847" t="s">
        <v>82</v>
      </c>
      <c r="BO1847" t="s">
        <v>82</v>
      </c>
      <c r="BP1847" t="s">
        <v>82</v>
      </c>
      <c r="BQ1847" t="s">
        <v>82</v>
      </c>
    </row>
    <row r="1848" spans="1:69" x14ac:dyDescent="0.2">
      <c r="A1848" s="5">
        <v>1</v>
      </c>
      <c r="B1848" t="s">
        <v>26711</v>
      </c>
      <c r="C1848" t="s">
        <v>26712</v>
      </c>
      <c r="D1848" t="s">
        <v>26713</v>
      </c>
      <c r="E1848" t="s">
        <v>26714</v>
      </c>
      <c r="F1848" t="s">
        <v>73</v>
      </c>
      <c r="G1848" t="s">
        <v>26715</v>
      </c>
      <c r="H1848" s="1">
        <v>43048</v>
      </c>
      <c r="I1848" s="1">
        <v>43042</v>
      </c>
      <c r="J1848" t="b">
        <v>0</v>
      </c>
      <c r="K1848" t="s">
        <v>75</v>
      </c>
      <c r="L1848" t="s">
        <v>1916</v>
      </c>
      <c r="M1848" t="s">
        <v>538</v>
      </c>
      <c r="N1848">
        <v>1600</v>
      </c>
      <c r="O1848" t="s">
        <v>25439</v>
      </c>
      <c r="P1848" t="s">
        <v>365</v>
      </c>
      <c r="Q1848" t="s">
        <v>12502</v>
      </c>
      <c r="R1848" t="s">
        <v>81</v>
      </c>
      <c r="S1848" t="s">
        <v>82</v>
      </c>
      <c r="T1848" s="1">
        <v>43048</v>
      </c>
      <c r="U1848" t="s">
        <v>4278</v>
      </c>
      <c r="V1848" t="s">
        <v>1305</v>
      </c>
      <c r="W1848" s="2">
        <v>43661</v>
      </c>
      <c r="X1848" t="s">
        <v>26716</v>
      </c>
      <c r="Y1848" t="s">
        <v>81</v>
      </c>
      <c r="Z1848" t="s">
        <v>7153</v>
      </c>
      <c r="AA1848" t="s">
        <v>82</v>
      </c>
      <c r="AB1848" t="s">
        <v>81</v>
      </c>
      <c r="AC1848" t="s">
        <v>81</v>
      </c>
      <c r="AD1848" t="s">
        <v>1917</v>
      </c>
      <c r="AE1848" t="s">
        <v>81</v>
      </c>
      <c r="AF1848" t="s">
        <v>7153</v>
      </c>
      <c r="AG1848" t="s">
        <v>82</v>
      </c>
      <c r="AH1848" t="s">
        <v>81</v>
      </c>
      <c r="AI1848" t="s">
        <v>81</v>
      </c>
      <c r="AJ1848" t="s">
        <v>1917</v>
      </c>
      <c r="AK1848" t="s">
        <v>110</v>
      </c>
      <c r="AL1848" t="s">
        <v>82</v>
      </c>
      <c r="AM1848" t="s">
        <v>88</v>
      </c>
      <c r="AN1848" t="s">
        <v>154</v>
      </c>
      <c r="AO1848" t="s">
        <v>14581</v>
      </c>
      <c r="AP1848" t="s">
        <v>91</v>
      </c>
      <c r="AQ1848" t="s">
        <v>26717</v>
      </c>
      <c r="AR1848" t="s">
        <v>82</v>
      </c>
      <c r="AS1848" t="s">
        <v>26718</v>
      </c>
      <c r="AT1848" t="s">
        <v>26719</v>
      </c>
      <c r="AU1848" t="s">
        <v>81</v>
      </c>
      <c r="AV1848" t="s">
        <v>82</v>
      </c>
      <c r="AW1848" t="s">
        <v>82</v>
      </c>
      <c r="AX1848" t="s">
        <v>82</v>
      </c>
      <c r="AY1848" t="s">
        <v>82</v>
      </c>
      <c r="AZ1848" t="s">
        <v>82</v>
      </c>
      <c r="BA1848" t="s">
        <v>82</v>
      </c>
      <c r="BB1848" t="s">
        <v>82</v>
      </c>
      <c r="BC1848" t="s">
        <v>82</v>
      </c>
      <c r="BD1848" t="s">
        <v>82</v>
      </c>
      <c r="BE1848" t="s">
        <v>82</v>
      </c>
      <c r="BF1848" t="s">
        <v>82</v>
      </c>
      <c r="BG1848" t="s">
        <v>82</v>
      </c>
      <c r="BH1848" t="s">
        <v>82</v>
      </c>
      <c r="BI1848" t="s">
        <v>82</v>
      </c>
      <c r="BJ1848" t="s">
        <v>82</v>
      </c>
      <c r="BK1848" t="s">
        <v>82</v>
      </c>
      <c r="BL1848" t="s">
        <v>82</v>
      </c>
      <c r="BM1848" t="s">
        <v>82</v>
      </c>
      <c r="BN1848" t="s">
        <v>82</v>
      </c>
      <c r="BO1848" t="s">
        <v>82</v>
      </c>
      <c r="BP1848" t="s">
        <v>82</v>
      </c>
      <c r="BQ1848" t="s">
        <v>82</v>
      </c>
    </row>
    <row r="1849" spans="1:69" x14ac:dyDescent="0.2">
      <c r="A1849" s="5">
        <v>1</v>
      </c>
      <c r="B1849" t="s">
        <v>16397</v>
      </c>
      <c r="C1849" t="s">
        <v>26720</v>
      </c>
      <c r="D1849" t="s">
        <v>16399</v>
      </c>
      <c r="E1849" t="s">
        <v>16400</v>
      </c>
      <c r="F1849" t="s">
        <v>178</v>
      </c>
      <c r="G1849" t="s">
        <v>26721</v>
      </c>
      <c r="H1849" s="1">
        <v>43165</v>
      </c>
      <c r="I1849" s="1">
        <v>43214</v>
      </c>
      <c r="J1849" t="b">
        <v>0</v>
      </c>
      <c r="K1849" t="s">
        <v>180</v>
      </c>
      <c r="L1849" t="s">
        <v>25246</v>
      </c>
      <c r="M1849" t="s">
        <v>346</v>
      </c>
      <c r="N1849">
        <v>547</v>
      </c>
      <c r="O1849" t="s">
        <v>5213</v>
      </c>
      <c r="P1849" t="s">
        <v>26722</v>
      </c>
      <c r="Q1849" t="s">
        <v>16403</v>
      </c>
      <c r="R1849" t="s">
        <v>16404</v>
      </c>
      <c r="S1849" t="s">
        <v>82</v>
      </c>
      <c r="T1849" s="1">
        <v>43165</v>
      </c>
      <c r="U1849" s="1">
        <v>43214</v>
      </c>
      <c r="V1849" t="s">
        <v>186</v>
      </c>
      <c r="W1849" s="2">
        <v>43920</v>
      </c>
      <c r="X1849" t="s">
        <v>26723</v>
      </c>
      <c r="Y1849" t="s">
        <v>16406</v>
      </c>
      <c r="Z1849" t="s">
        <v>81</v>
      </c>
      <c r="AA1849" t="s">
        <v>5211</v>
      </c>
      <c r="AB1849" t="s">
        <v>19713</v>
      </c>
      <c r="AC1849">
        <v>18007181021</v>
      </c>
      <c r="AD1849" t="s">
        <v>5213</v>
      </c>
      <c r="AE1849" t="s">
        <v>16406</v>
      </c>
      <c r="AF1849" t="s">
        <v>81</v>
      </c>
      <c r="AG1849" t="s">
        <v>5211</v>
      </c>
      <c r="AH1849" t="s">
        <v>19713</v>
      </c>
      <c r="AI1849">
        <v>18007181021</v>
      </c>
      <c r="AJ1849" t="s">
        <v>5213</v>
      </c>
      <c r="AK1849" t="s">
        <v>191</v>
      </c>
      <c r="AL1849" t="s">
        <v>82</v>
      </c>
      <c r="AM1849" t="s">
        <v>5213</v>
      </c>
      <c r="AN1849" t="s">
        <v>81</v>
      </c>
      <c r="AO1849" t="s">
        <v>81</v>
      </c>
      <c r="AP1849" t="s">
        <v>351</v>
      </c>
      <c r="AQ1849" t="s">
        <v>26724</v>
      </c>
      <c r="AR1849" t="s">
        <v>16408</v>
      </c>
      <c r="AS1849" t="s">
        <v>16409</v>
      </c>
      <c r="AT1849" t="s">
        <v>16410</v>
      </c>
      <c r="AU1849" t="s">
        <v>197</v>
      </c>
      <c r="AV1849" t="s">
        <v>82</v>
      </c>
      <c r="AW1849" t="s">
        <v>198</v>
      </c>
      <c r="AX1849" t="s">
        <v>81</v>
      </c>
      <c r="AY1849" t="s">
        <v>81</v>
      </c>
      <c r="AZ1849" t="s">
        <v>16397</v>
      </c>
      <c r="BA1849" t="s">
        <v>82</v>
      </c>
      <c r="BB1849" s="1">
        <v>1</v>
      </c>
      <c r="BC1849" t="s">
        <v>199</v>
      </c>
      <c r="BD1849" t="s">
        <v>199</v>
      </c>
      <c r="BE1849" t="s">
        <v>199</v>
      </c>
      <c r="BF1849" t="s">
        <v>199</v>
      </c>
      <c r="BG1849" t="s">
        <v>81</v>
      </c>
      <c r="BH1849" t="s">
        <v>81</v>
      </c>
      <c r="BI1849" t="s">
        <v>81</v>
      </c>
      <c r="BJ1849" t="s">
        <v>82</v>
      </c>
      <c r="BK1849" t="s">
        <v>82</v>
      </c>
      <c r="BL1849" t="s">
        <v>200</v>
      </c>
      <c r="BM1849" t="s">
        <v>12185</v>
      </c>
      <c r="BN1849" t="s">
        <v>81</v>
      </c>
      <c r="BO1849" t="s">
        <v>81</v>
      </c>
      <c r="BP1849" t="s">
        <v>81</v>
      </c>
      <c r="BQ1849" t="s">
        <v>81</v>
      </c>
    </row>
    <row r="1850" spans="1:69" x14ac:dyDescent="0.2">
      <c r="A1850" s="5">
        <v>1</v>
      </c>
      <c r="B1850" t="s">
        <v>26725</v>
      </c>
      <c r="C1850" t="s">
        <v>26726</v>
      </c>
      <c r="D1850" t="s">
        <v>26727</v>
      </c>
      <c r="E1850" t="s">
        <v>26728</v>
      </c>
      <c r="F1850" t="s">
        <v>700</v>
      </c>
      <c r="G1850" t="s">
        <v>26729</v>
      </c>
      <c r="H1850" s="1">
        <v>43150</v>
      </c>
      <c r="I1850" s="1">
        <v>43202</v>
      </c>
      <c r="J1850" t="b">
        <v>0</v>
      </c>
      <c r="K1850" t="s">
        <v>75</v>
      </c>
      <c r="L1850" t="s">
        <v>5850</v>
      </c>
      <c r="M1850" t="s">
        <v>101</v>
      </c>
      <c r="N1850">
        <v>60</v>
      </c>
      <c r="O1850" t="s">
        <v>26730</v>
      </c>
      <c r="P1850" t="s">
        <v>705</v>
      </c>
      <c r="Q1850" t="s">
        <v>26731</v>
      </c>
      <c r="R1850" t="s">
        <v>81</v>
      </c>
      <c r="S1850" t="s">
        <v>82</v>
      </c>
      <c r="T1850" s="1">
        <v>43150</v>
      </c>
      <c r="U1850" s="1">
        <v>43202</v>
      </c>
      <c r="V1850" t="s">
        <v>707</v>
      </c>
      <c r="W1850" s="2">
        <v>43444</v>
      </c>
      <c r="X1850" t="s">
        <v>26732</v>
      </c>
      <c r="Y1850" t="s">
        <v>82</v>
      </c>
      <c r="Z1850" t="s">
        <v>82</v>
      </c>
      <c r="AA1850" t="s">
        <v>82</v>
      </c>
      <c r="AB1850" t="s">
        <v>82</v>
      </c>
      <c r="AC1850" t="s">
        <v>82</v>
      </c>
      <c r="AD1850" t="s">
        <v>82</v>
      </c>
      <c r="AE1850" t="s">
        <v>82</v>
      </c>
      <c r="AF1850" t="s">
        <v>82</v>
      </c>
      <c r="AG1850" t="s">
        <v>82</v>
      </c>
      <c r="AH1850" t="s">
        <v>82</v>
      </c>
      <c r="AI1850" t="s">
        <v>82</v>
      </c>
      <c r="AJ1850" t="s">
        <v>82</v>
      </c>
      <c r="AK1850" t="s">
        <v>296</v>
      </c>
      <c r="AL1850" t="s">
        <v>26733</v>
      </c>
      <c r="AM1850" t="s">
        <v>26734</v>
      </c>
      <c r="AN1850" t="s">
        <v>154</v>
      </c>
      <c r="AO1850" t="s">
        <v>231</v>
      </c>
      <c r="AP1850" t="s">
        <v>710</v>
      </c>
      <c r="AQ1850" t="s">
        <v>26735</v>
      </c>
      <c r="AR1850" t="s">
        <v>26736</v>
      </c>
      <c r="AS1850" t="s">
        <v>26737</v>
      </c>
      <c r="AT1850" t="s">
        <v>26738</v>
      </c>
      <c r="AU1850" t="s">
        <v>81</v>
      </c>
      <c r="AV1850" t="s">
        <v>82</v>
      </c>
      <c r="AW1850" t="s">
        <v>217</v>
      </c>
      <c r="AX1850" t="s">
        <v>81</v>
      </c>
      <c r="AY1850" t="s">
        <v>81</v>
      </c>
      <c r="AZ1850" t="s">
        <v>81</v>
      </c>
      <c r="BA1850" t="s">
        <v>82</v>
      </c>
      <c r="BB1850" s="1">
        <v>1</v>
      </c>
      <c r="BC1850" t="s">
        <v>81</v>
      </c>
      <c r="BD1850" t="s">
        <v>81</v>
      </c>
      <c r="BE1850" t="s">
        <v>81</v>
      </c>
      <c r="BF1850" t="s">
        <v>81</v>
      </c>
      <c r="BG1850" t="s">
        <v>81</v>
      </c>
      <c r="BH1850" t="s">
        <v>715</v>
      </c>
      <c r="BI1850" t="s">
        <v>81</v>
      </c>
      <c r="BJ1850" t="s">
        <v>82</v>
      </c>
      <c r="BK1850" t="s">
        <v>82</v>
      </c>
      <c r="BL1850" t="s">
        <v>200</v>
      </c>
      <c r="BM1850" t="s">
        <v>201</v>
      </c>
      <c r="BN1850" t="s">
        <v>81</v>
      </c>
      <c r="BO1850" t="s">
        <v>26739</v>
      </c>
      <c r="BP1850" t="s">
        <v>81</v>
      </c>
      <c r="BQ1850" t="s">
        <v>81</v>
      </c>
    </row>
    <row r="1851" spans="1:69" x14ac:dyDescent="0.2">
      <c r="A1851" s="5">
        <v>0</v>
      </c>
      <c r="B1851" t="s">
        <v>26740</v>
      </c>
      <c r="C1851" t="s">
        <v>26741</v>
      </c>
      <c r="D1851" t="s">
        <v>26742</v>
      </c>
      <c r="E1851" t="s">
        <v>26740</v>
      </c>
      <c r="F1851" t="s">
        <v>553</v>
      </c>
      <c r="G1851" t="s">
        <v>26743</v>
      </c>
      <c r="H1851" s="1">
        <v>43168</v>
      </c>
      <c r="I1851" s="1">
        <v>43160</v>
      </c>
      <c r="J1851" t="b">
        <v>0</v>
      </c>
      <c r="K1851" t="s">
        <v>555</v>
      </c>
      <c r="L1851" t="s">
        <v>8844</v>
      </c>
      <c r="M1851" t="s">
        <v>1751</v>
      </c>
      <c r="N1851" t="s">
        <v>26744</v>
      </c>
      <c r="O1851" t="s">
        <v>26745</v>
      </c>
      <c r="P1851" t="s">
        <v>365</v>
      </c>
      <c r="Q1851" t="s">
        <v>26746</v>
      </c>
      <c r="R1851" t="s">
        <v>81</v>
      </c>
      <c r="S1851" t="s">
        <v>82</v>
      </c>
      <c r="T1851" s="1">
        <v>43168</v>
      </c>
      <c r="U1851" s="1">
        <v>43160</v>
      </c>
      <c r="V1851" t="s">
        <v>553</v>
      </c>
      <c r="W1851" s="2">
        <v>43171</v>
      </c>
      <c r="X1851" t="s">
        <v>82</v>
      </c>
      <c r="Y1851" t="s">
        <v>26747</v>
      </c>
      <c r="Z1851" t="s">
        <v>81</v>
      </c>
      <c r="AA1851" t="s">
        <v>26748</v>
      </c>
      <c r="AB1851" t="s">
        <v>26749</v>
      </c>
      <c r="AC1851" t="s">
        <v>26750</v>
      </c>
      <c r="AD1851" t="s">
        <v>26745</v>
      </c>
      <c r="AE1851" t="s">
        <v>26751</v>
      </c>
      <c r="AF1851" t="s">
        <v>81</v>
      </c>
      <c r="AG1851" t="s">
        <v>26748</v>
      </c>
      <c r="AH1851" t="s">
        <v>26752</v>
      </c>
      <c r="AI1851" t="s">
        <v>26753</v>
      </c>
      <c r="AJ1851" t="s">
        <v>26745</v>
      </c>
      <c r="AK1851" t="s">
        <v>296</v>
      </c>
      <c r="AL1851" t="s">
        <v>82</v>
      </c>
      <c r="AM1851" t="s">
        <v>26754</v>
      </c>
      <c r="AN1851">
        <v>18</v>
      </c>
      <c r="AO1851">
        <v>75</v>
      </c>
      <c r="AP1851" t="s">
        <v>371</v>
      </c>
      <c r="AQ1851" t="s">
        <v>26755</v>
      </c>
      <c r="AR1851" t="s">
        <v>26756</v>
      </c>
      <c r="AS1851" t="s">
        <v>26757</v>
      </c>
      <c r="AT1851" t="s">
        <v>82</v>
      </c>
      <c r="AU1851" t="s">
        <v>81</v>
      </c>
      <c r="AV1851" t="s">
        <v>82</v>
      </c>
      <c r="AW1851" t="s">
        <v>81</v>
      </c>
      <c r="AX1851" t="s">
        <v>81</v>
      </c>
      <c r="AY1851" t="s">
        <v>81</v>
      </c>
      <c r="AZ1851" t="s">
        <v>81</v>
      </c>
      <c r="BA1851" t="s">
        <v>82</v>
      </c>
      <c r="BB1851" s="1">
        <v>1</v>
      </c>
      <c r="BC1851" t="s">
        <v>81</v>
      </c>
      <c r="BD1851" t="s">
        <v>81</v>
      </c>
      <c r="BE1851" t="s">
        <v>81</v>
      </c>
      <c r="BF1851" t="s">
        <v>81</v>
      </c>
      <c r="BG1851" t="s">
        <v>81</v>
      </c>
      <c r="BH1851" t="s">
        <v>81</v>
      </c>
      <c r="BI1851" t="s">
        <v>81</v>
      </c>
      <c r="BJ1851" t="s">
        <v>82</v>
      </c>
      <c r="BK1851" t="s">
        <v>82</v>
      </c>
      <c r="BL1851" t="s">
        <v>200</v>
      </c>
      <c r="BM1851" t="s">
        <v>137</v>
      </c>
      <c r="BN1851" t="s">
        <v>81</v>
      </c>
      <c r="BO1851" t="s">
        <v>26758</v>
      </c>
      <c r="BP1851" t="s">
        <v>81</v>
      </c>
      <c r="BQ1851" t="s">
        <v>81</v>
      </c>
    </row>
    <row r="1852" spans="1:69" x14ac:dyDescent="0.2">
      <c r="A1852" s="5">
        <v>1</v>
      </c>
      <c r="B1852" t="s">
        <v>26759</v>
      </c>
      <c r="C1852" t="s">
        <v>26760</v>
      </c>
      <c r="D1852" t="s">
        <v>26761</v>
      </c>
      <c r="E1852" t="s">
        <v>26762</v>
      </c>
      <c r="F1852" t="s">
        <v>1316</v>
      </c>
      <c r="G1852" t="s">
        <v>26763</v>
      </c>
      <c r="H1852" s="1">
        <v>43111</v>
      </c>
      <c r="I1852" s="1">
        <v>42941</v>
      </c>
      <c r="J1852" t="b">
        <v>0</v>
      </c>
      <c r="K1852" t="s">
        <v>622</v>
      </c>
      <c r="L1852" t="s">
        <v>15124</v>
      </c>
      <c r="M1852">
        <v>2</v>
      </c>
      <c r="N1852">
        <v>220</v>
      </c>
      <c r="O1852" t="s">
        <v>3323</v>
      </c>
      <c r="P1852" t="s">
        <v>1356</v>
      </c>
      <c r="Q1852" t="s">
        <v>13923</v>
      </c>
      <c r="R1852" t="s">
        <v>81</v>
      </c>
      <c r="S1852">
        <v>1</v>
      </c>
      <c r="T1852" s="1">
        <v>43111</v>
      </c>
      <c r="U1852" s="1">
        <v>42941</v>
      </c>
      <c r="V1852" t="s">
        <v>1322</v>
      </c>
      <c r="W1852" s="2">
        <v>43153</v>
      </c>
      <c r="X1852" t="s">
        <v>82</v>
      </c>
      <c r="Y1852" t="s">
        <v>15126</v>
      </c>
      <c r="Z1852" t="s">
        <v>81</v>
      </c>
      <c r="AA1852" t="s">
        <v>15127</v>
      </c>
      <c r="AB1852" t="s">
        <v>15128</v>
      </c>
      <c r="AC1852" t="s">
        <v>15129</v>
      </c>
      <c r="AD1852" t="s">
        <v>15125</v>
      </c>
      <c r="AE1852" t="s">
        <v>15126</v>
      </c>
      <c r="AF1852" t="s">
        <v>81</v>
      </c>
      <c r="AG1852" t="s">
        <v>15127</v>
      </c>
      <c r="AH1852" t="s">
        <v>15128</v>
      </c>
      <c r="AI1852" t="s">
        <v>15129</v>
      </c>
      <c r="AJ1852" t="s">
        <v>15125</v>
      </c>
      <c r="AK1852" t="s">
        <v>1328</v>
      </c>
      <c r="AL1852" t="s">
        <v>82</v>
      </c>
      <c r="AM1852" t="s">
        <v>3323</v>
      </c>
      <c r="AN1852" t="s">
        <v>1409</v>
      </c>
      <c r="AO1852" t="s">
        <v>1409</v>
      </c>
      <c r="AP1852" t="s">
        <v>2796</v>
      </c>
      <c r="AQ1852" t="s">
        <v>26764</v>
      </c>
      <c r="AR1852" t="s">
        <v>26765</v>
      </c>
      <c r="AS1852" t="s">
        <v>26766</v>
      </c>
      <c r="AT1852" t="s">
        <v>82</v>
      </c>
      <c r="AU1852" t="s">
        <v>81</v>
      </c>
      <c r="AV1852" t="s">
        <v>82</v>
      </c>
      <c r="AW1852" t="s">
        <v>1334</v>
      </c>
      <c r="AX1852" t="s">
        <v>81</v>
      </c>
      <c r="AY1852" t="s">
        <v>81</v>
      </c>
      <c r="AZ1852" t="s">
        <v>81</v>
      </c>
      <c r="BA1852" t="s">
        <v>82</v>
      </c>
      <c r="BB1852" s="1">
        <v>1</v>
      </c>
      <c r="BC1852" t="s">
        <v>81</v>
      </c>
      <c r="BD1852" t="s">
        <v>81</v>
      </c>
      <c r="BE1852" t="s">
        <v>81</v>
      </c>
      <c r="BF1852" t="s">
        <v>81</v>
      </c>
      <c r="BG1852" t="s">
        <v>81</v>
      </c>
      <c r="BH1852" t="s">
        <v>8763</v>
      </c>
      <c r="BI1852" t="s">
        <v>26767</v>
      </c>
      <c r="BJ1852" t="s">
        <v>82</v>
      </c>
      <c r="BK1852" t="s">
        <v>82</v>
      </c>
      <c r="BL1852" t="s">
        <v>200</v>
      </c>
      <c r="BM1852" t="s">
        <v>201</v>
      </c>
      <c r="BN1852" t="s">
        <v>81</v>
      </c>
      <c r="BO1852" t="s">
        <v>26768</v>
      </c>
      <c r="BP1852" t="s">
        <v>81</v>
      </c>
      <c r="BQ1852" t="s">
        <v>81</v>
      </c>
    </row>
    <row r="1853" spans="1:69" x14ac:dyDescent="0.2">
      <c r="A1853" s="5">
        <v>0</v>
      </c>
      <c r="B1853" t="s">
        <v>26769</v>
      </c>
      <c r="C1853" t="s">
        <v>26770</v>
      </c>
      <c r="D1853" t="s">
        <v>26771</v>
      </c>
      <c r="E1853" t="s">
        <v>26769</v>
      </c>
      <c r="F1853" t="s">
        <v>73</v>
      </c>
      <c r="G1853" t="s">
        <v>26772</v>
      </c>
      <c r="H1853" s="1">
        <v>42540</v>
      </c>
      <c r="I1853" s="1">
        <v>42552</v>
      </c>
      <c r="J1853" t="b">
        <v>1</v>
      </c>
      <c r="K1853" t="s">
        <v>75</v>
      </c>
      <c r="L1853" t="s">
        <v>419</v>
      </c>
      <c r="M1853" t="s">
        <v>90</v>
      </c>
      <c r="N1853">
        <v>50</v>
      </c>
      <c r="O1853" t="s">
        <v>420</v>
      </c>
      <c r="P1853" t="s">
        <v>10882</v>
      </c>
      <c r="Q1853" t="s">
        <v>4022</v>
      </c>
      <c r="R1853" t="s">
        <v>81</v>
      </c>
      <c r="S1853" t="s">
        <v>82</v>
      </c>
      <c r="T1853" s="1">
        <v>42540</v>
      </c>
      <c r="U1853" s="3">
        <v>42552</v>
      </c>
      <c r="V1853" t="s">
        <v>411</v>
      </c>
      <c r="W1853" s="2">
        <v>43085</v>
      </c>
      <c r="X1853" t="s">
        <v>26773</v>
      </c>
      <c r="Y1853" t="s">
        <v>82</v>
      </c>
      <c r="Z1853" t="s">
        <v>82</v>
      </c>
      <c r="AA1853" t="s">
        <v>82</v>
      </c>
      <c r="AB1853" t="s">
        <v>82</v>
      </c>
      <c r="AC1853" t="s">
        <v>82</v>
      </c>
      <c r="AD1853" t="s">
        <v>82</v>
      </c>
      <c r="AE1853" t="s">
        <v>82</v>
      </c>
      <c r="AF1853" t="s">
        <v>82</v>
      </c>
      <c r="AG1853" t="s">
        <v>82</v>
      </c>
      <c r="AH1853" t="s">
        <v>82</v>
      </c>
      <c r="AI1853" t="s">
        <v>82</v>
      </c>
      <c r="AJ1853" t="s">
        <v>82</v>
      </c>
      <c r="AK1853" t="s">
        <v>110</v>
      </c>
      <c r="AL1853" t="s">
        <v>82</v>
      </c>
      <c r="AM1853" t="s">
        <v>88</v>
      </c>
      <c r="AN1853" t="s">
        <v>154</v>
      </c>
      <c r="AO1853" t="s">
        <v>90</v>
      </c>
      <c r="AP1853" t="s">
        <v>91</v>
      </c>
      <c r="AQ1853" t="s">
        <v>26774</v>
      </c>
      <c r="AR1853" t="s">
        <v>82</v>
      </c>
      <c r="AS1853" t="s">
        <v>26775</v>
      </c>
      <c r="AT1853" t="s">
        <v>6663</v>
      </c>
      <c r="AU1853" t="s">
        <v>81</v>
      </c>
      <c r="AV1853" t="s">
        <v>82</v>
      </c>
      <c r="AW1853" t="s">
        <v>82</v>
      </c>
      <c r="AX1853" t="s">
        <v>82</v>
      </c>
      <c r="AY1853" t="s">
        <v>82</v>
      </c>
      <c r="AZ1853" t="s">
        <v>82</v>
      </c>
      <c r="BA1853" t="s">
        <v>82</v>
      </c>
      <c r="BB1853" t="s">
        <v>82</v>
      </c>
      <c r="BC1853" t="s">
        <v>82</v>
      </c>
      <c r="BD1853" t="s">
        <v>82</v>
      </c>
      <c r="BE1853" t="s">
        <v>82</v>
      </c>
      <c r="BF1853" t="s">
        <v>82</v>
      </c>
      <c r="BG1853" t="s">
        <v>82</v>
      </c>
      <c r="BH1853" t="s">
        <v>82</v>
      </c>
      <c r="BI1853" t="s">
        <v>82</v>
      </c>
      <c r="BJ1853" t="s">
        <v>82</v>
      </c>
      <c r="BK1853" t="s">
        <v>82</v>
      </c>
      <c r="BL1853" t="s">
        <v>82</v>
      </c>
      <c r="BM1853" t="s">
        <v>82</v>
      </c>
      <c r="BN1853" t="s">
        <v>82</v>
      </c>
      <c r="BO1853" t="s">
        <v>82</v>
      </c>
      <c r="BP1853" t="s">
        <v>82</v>
      </c>
      <c r="BQ1853" t="s">
        <v>82</v>
      </c>
    </row>
    <row r="1854" spans="1:69" x14ac:dyDescent="0.2">
      <c r="A1854" s="5">
        <v>1</v>
      </c>
      <c r="B1854" t="s">
        <v>10401</v>
      </c>
      <c r="C1854" t="s">
        <v>26776</v>
      </c>
      <c r="D1854" t="s">
        <v>10403</v>
      </c>
      <c r="E1854" t="s">
        <v>10404</v>
      </c>
      <c r="F1854" t="s">
        <v>178</v>
      </c>
      <c r="G1854" t="s">
        <v>26777</v>
      </c>
      <c r="H1854" s="1">
        <v>42949</v>
      </c>
      <c r="I1854" s="1">
        <v>43004</v>
      </c>
      <c r="J1854" t="b">
        <v>0</v>
      </c>
      <c r="K1854" t="s">
        <v>180</v>
      </c>
      <c r="L1854" t="s">
        <v>26778</v>
      </c>
      <c r="M1854" t="s">
        <v>2335</v>
      </c>
      <c r="N1854">
        <v>120</v>
      </c>
      <c r="O1854" t="s">
        <v>10407</v>
      </c>
      <c r="P1854" t="s">
        <v>26779</v>
      </c>
      <c r="Q1854" t="s">
        <v>26780</v>
      </c>
      <c r="R1854" t="s">
        <v>10410</v>
      </c>
      <c r="S1854" t="s">
        <v>82</v>
      </c>
      <c r="T1854" s="1">
        <v>42949</v>
      </c>
      <c r="U1854" s="1">
        <v>43004</v>
      </c>
      <c r="V1854" t="s">
        <v>186</v>
      </c>
      <c r="W1854" s="2">
        <v>43472</v>
      </c>
      <c r="X1854" t="s">
        <v>10411</v>
      </c>
      <c r="Y1854" t="s">
        <v>26781</v>
      </c>
      <c r="Z1854" t="s">
        <v>81</v>
      </c>
      <c r="AA1854" t="s">
        <v>26782</v>
      </c>
      <c r="AB1854" t="s">
        <v>81</v>
      </c>
      <c r="AC1854" t="s">
        <v>10414</v>
      </c>
      <c r="AD1854" t="s">
        <v>10407</v>
      </c>
      <c r="AE1854" t="s">
        <v>26781</v>
      </c>
      <c r="AF1854" t="s">
        <v>81</v>
      </c>
      <c r="AG1854" t="s">
        <v>26782</v>
      </c>
      <c r="AH1854" t="s">
        <v>81</v>
      </c>
      <c r="AI1854" t="s">
        <v>10414</v>
      </c>
      <c r="AJ1854" t="s">
        <v>10407</v>
      </c>
      <c r="AK1854" t="s">
        <v>250</v>
      </c>
      <c r="AL1854" t="s">
        <v>82</v>
      </c>
      <c r="AM1854" t="s">
        <v>10407</v>
      </c>
      <c r="AN1854" t="s">
        <v>81</v>
      </c>
      <c r="AO1854" t="s">
        <v>81</v>
      </c>
      <c r="AP1854" t="s">
        <v>351</v>
      </c>
      <c r="AQ1854" t="s">
        <v>26783</v>
      </c>
      <c r="AR1854" t="s">
        <v>26784</v>
      </c>
      <c r="AS1854" t="s">
        <v>26785</v>
      </c>
      <c r="AT1854" t="s">
        <v>26786</v>
      </c>
      <c r="AU1854" t="s">
        <v>197</v>
      </c>
      <c r="AV1854" t="s">
        <v>82</v>
      </c>
      <c r="AW1854" t="s">
        <v>198</v>
      </c>
      <c r="AX1854" t="s">
        <v>81</v>
      </c>
      <c r="AY1854" t="s">
        <v>82</v>
      </c>
      <c r="AZ1854" t="s">
        <v>82</v>
      </c>
      <c r="BA1854" t="s">
        <v>82</v>
      </c>
      <c r="BB1854" t="s">
        <v>82</v>
      </c>
      <c r="BC1854" t="s">
        <v>82</v>
      </c>
      <c r="BD1854" t="s">
        <v>82</v>
      </c>
      <c r="BE1854" t="s">
        <v>82</v>
      </c>
      <c r="BF1854" t="s">
        <v>82</v>
      </c>
      <c r="BG1854" t="s">
        <v>82</v>
      </c>
      <c r="BH1854" t="s">
        <v>82</v>
      </c>
      <c r="BI1854" t="s">
        <v>82</v>
      </c>
      <c r="BJ1854" t="s">
        <v>82</v>
      </c>
      <c r="BK1854" t="s">
        <v>82</v>
      </c>
      <c r="BL1854" t="s">
        <v>82</v>
      </c>
      <c r="BM1854" t="s">
        <v>82</v>
      </c>
      <c r="BN1854" t="s">
        <v>82</v>
      </c>
      <c r="BO1854" t="s">
        <v>82</v>
      </c>
      <c r="BP1854" t="s">
        <v>82</v>
      </c>
      <c r="BQ1854" t="s">
        <v>82</v>
      </c>
    </row>
    <row r="1855" spans="1:69" x14ac:dyDescent="0.2">
      <c r="A1855" s="5">
        <v>1</v>
      </c>
      <c r="B1855" t="s">
        <v>26787</v>
      </c>
      <c r="C1855" t="s">
        <v>26788</v>
      </c>
      <c r="D1855" t="s">
        <v>26789</v>
      </c>
      <c r="E1855" t="s">
        <v>26790</v>
      </c>
      <c r="F1855" t="s">
        <v>700</v>
      </c>
      <c r="G1855" t="s">
        <v>26791</v>
      </c>
      <c r="H1855" s="1">
        <v>42794</v>
      </c>
      <c r="I1855" s="1">
        <v>43104</v>
      </c>
      <c r="J1855" t="b">
        <v>0</v>
      </c>
      <c r="K1855" t="s">
        <v>75</v>
      </c>
      <c r="L1855" t="s">
        <v>5850</v>
      </c>
      <c r="M1855" t="s">
        <v>363</v>
      </c>
      <c r="N1855">
        <v>1060</v>
      </c>
      <c r="O1855" t="s">
        <v>26792</v>
      </c>
      <c r="P1855" t="s">
        <v>26793</v>
      </c>
      <c r="Q1855" t="s">
        <v>26794</v>
      </c>
      <c r="R1855" t="s">
        <v>81</v>
      </c>
      <c r="S1855" t="s">
        <v>82</v>
      </c>
      <c r="T1855" s="1">
        <v>42794</v>
      </c>
      <c r="U1855" s="1">
        <v>43104</v>
      </c>
      <c r="V1855" t="s">
        <v>707</v>
      </c>
      <c r="W1855" s="2">
        <v>44053</v>
      </c>
      <c r="X1855" t="s">
        <v>2547</v>
      </c>
      <c r="Y1855" t="s">
        <v>82</v>
      </c>
      <c r="Z1855" t="s">
        <v>82</v>
      </c>
      <c r="AA1855" t="s">
        <v>82</v>
      </c>
      <c r="AB1855" t="s">
        <v>82</v>
      </c>
      <c r="AC1855" t="s">
        <v>82</v>
      </c>
      <c r="AD1855" t="s">
        <v>82</v>
      </c>
      <c r="AE1855" t="s">
        <v>82</v>
      </c>
      <c r="AF1855" t="s">
        <v>82</v>
      </c>
      <c r="AG1855" t="s">
        <v>82</v>
      </c>
      <c r="AH1855" t="s">
        <v>82</v>
      </c>
      <c r="AI1855" t="s">
        <v>82</v>
      </c>
      <c r="AJ1855" t="s">
        <v>82</v>
      </c>
      <c r="AK1855" t="s">
        <v>296</v>
      </c>
      <c r="AL1855" t="s">
        <v>82</v>
      </c>
      <c r="AM1855" t="s">
        <v>26795</v>
      </c>
      <c r="AN1855" t="s">
        <v>26796</v>
      </c>
      <c r="AO1855" t="s">
        <v>26797</v>
      </c>
      <c r="AP1855" t="s">
        <v>710</v>
      </c>
      <c r="AQ1855" t="s">
        <v>26798</v>
      </c>
      <c r="AR1855" t="s">
        <v>26799</v>
      </c>
      <c r="AS1855" t="s">
        <v>26800</v>
      </c>
      <c r="AT1855" t="s">
        <v>26801</v>
      </c>
      <c r="AU1855" t="s">
        <v>81</v>
      </c>
      <c r="AV1855" t="s">
        <v>82</v>
      </c>
      <c r="AW1855" t="s">
        <v>217</v>
      </c>
      <c r="AX1855" t="s">
        <v>81</v>
      </c>
      <c r="AY1855" t="s">
        <v>81</v>
      </c>
      <c r="AZ1855" t="s">
        <v>81</v>
      </c>
      <c r="BA1855" t="s">
        <v>82</v>
      </c>
      <c r="BB1855" s="1">
        <v>1</v>
      </c>
      <c r="BC1855" t="s">
        <v>81</v>
      </c>
      <c r="BD1855" t="s">
        <v>81</v>
      </c>
      <c r="BE1855" t="s">
        <v>81</v>
      </c>
      <c r="BF1855" t="s">
        <v>81</v>
      </c>
      <c r="BG1855" t="s">
        <v>81</v>
      </c>
      <c r="BH1855" t="s">
        <v>715</v>
      </c>
      <c r="BI1855" t="s">
        <v>81</v>
      </c>
      <c r="BJ1855" t="s">
        <v>82</v>
      </c>
      <c r="BK1855" t="s">
        <v>82</v>
      </c>
      <c r="BL1855" t="s">
        <v>200</v>
      </c>
      <c r="BM1855" t="s">
        <v>26802</v>
      </c>
      <c r="BN1855" t="s">
        <v>81</v>
      </c>
      <c r="BO1855" t="s">
        <v>26803</v>
      </c>
      <c r="BP1855" t="s">
        <v>81</v>
      </c>
      <c r="BQ1855" t="s">
        <v>81</v>
      </c>
    </row>
    <row r="1856" spans="1:69" x14ac:dyDescent="0.2">
      <c r="A1856" s="5">
        <v>1</v>
      </c>
      <c r="B1856" t="s">
        <v>858</v>
      </c>
      <c r="C1856" t="s">
        <v>859</v>
      </c>
      <c r="D1856" t="s">
        <v>860</v>
      </c>
      <c r="E1856" t="s">
        <v>861</v>
      </c>
      <c r="F1856" t="s">
        <v>178</v>
      </c>
      <c r="G1856" t="s">
        <v>26804</v>
      </c>
      <c r="H1856" s="1">
        <v>42874</v>
      </c>
      <c r="I1856" s="1">
        <v>42935</v>
      </c>
      <c r="J1856" t="b">
        <v>0</v>
      </c>
      <c r="K1856" t="s">
        <v>180</v>
      </c>
      <c r="L1856" t="s">
        <v>863</v>
      </c>
      <c r="M1856" t="s">
        <v>346</v>
      </c>
      <c r="N1856">
        <v>2000</v>
      </c>
      <c r="O1856" t="s">
        <v>864</v>
      </c>
      <c r="P1856" t="s">
        <v>26805</v>
      </c>
      <c r="Q1856" t="s">
        <v>866</v>
      </c>
      <c r="R1856" t="s">
        <v>867</v>
      </c>
      <c r="S1856" t="s">
        <v>82</v>
      </c>
      <c r="T1856" s="1">
        <v>42874</v>
      </c>
      <c r="U1856" s="1">
        <v>42935</v>
      </c>
      <c r="V1856" t="s">
        <v>186</v>
      </c>
      <c r="W1856" s="2">
        <v>43920</v>
      </c>
      <c r="X1856" t="s">
        <v>868</v>
      </c>
      <c r="Y1856" t="s">
        <v>869</v>
      </c>
      <c r="Z1856" t="s">
        <v>81</v>
      </c>
      <c r="AA1856" t="s">
        <v>870</v>
      </c>
      <c r="AB1856" t="s">
        <v>871</v>
      </c>
      <c r="AC1856" t="s">
        <v>872</v>
      </c>
      <c r="AD1856" t="s">
        <v>873</v>
      </c>
      <c r="AE1856" t="s">
        <v>869</v>
      </c>
      <c r="AF1856" t="s">
        <v>81</v>
      </c>
      <c r="AG1856" t="s">
        <v>870</v>
      </c>
      <c r="AH1856" t="s">
        <v>871</v>
      </c>
      <c r="AI1856" t="s">
        <v>872</v>
      </c>
      <c r="AJ1856" t="s">
        <v>873</v>
      </c>
      <c r="AK1856" t="s">
        <v>250</v>
      </c>
      <c r="AL1856" t="s">
        <v>82</v>
      </c>
      <c r="AM1856" t="s">
        <v>864</v>
      </c>
      <c r="AN1856" t="s">
        <v>81</v>
      </c>
      <c r="AO1856" t="s">
        <v>81</v>
      </c>
      <c r="AP1856" t="s">
        <v>351</v>
      </c>
      <c r="AQ1856" t="s">
        <v>874</v>
      </c>
      <c r="AR1856" t="s">
        <v>875</v>
      </c>
      <c r="AS1856" t="s">
        <v>876</v>
      </c>
      <c r="AT1856" t="s">
        <v>877</v>
      </c>
      <c r="AU1856" t="s">
        <v>197</v>
      </c>
      <c r="AV1856" t="s">
        <v>82</v>
      </c>
      <c r="AW1856" t="s">
        <v>198</v>
      </c>
      <c r="AX1856" t="s">
        <v>81</v>
      </c>
      <c r="AY1856" t="s">
        <v>81</v>
      </c>
      <c r="AZ1856" t="s">
        <v>858</v>
      </c>
      <c r="BA1856" t="s">
        <v>82</v>
      </c>
      <c r="BB1856" s="1">
        <v>1</v>
      </c>
      <c r="BC1856" t="s">
        <v>199</v>
      </c>
      <c r="BD1856" t="s">
        <v>199</v>
      </c>
      <c r="BE1856" t="s">
        <v>199</v>
      </c>
      <c r="BF1856" t="s">
        <v>199</v>
      </c>
      <c r="BG1856" t="s">
        <v>81</v>
      </c>
      <c r="BH1856" t="s">
        <v>81</v>
      </c>
      <c r="BI1856" t="s">
        <v>81</v>
      </c>
      <c r="BJ1856" t="s">
        <v>82</v>
      </c>
      <c r="BK1856" t="s">
        <v>82</v>
      </c>
      <c r="BL1856" t="s">
        <v>200</v>
      </c>
      <c r="BM1856" t="s">
        <v>18728</v>
      </c>
      <c r="BN1856" t="s">
        <v>81</v>
      </c>
      <c r="BO1856" t="s">
        <v>81</v>
      </c>
      <c r="BP1856" t="s">
        <v>81</v>
      </c>
      <c r="BQ1856" t="s">
        <v>81</v>
      </c>
    </row>
    <row r="1857" spans="1:69" x14ac:dyDescent="0.2">
      <c r="A1857" s="5">
        <v>1</v>
      </c>
      <c r="B1857" t="s">
        <v>26806</v>
      </c>
      <c r="C1857" t="s">
        <v>26807</v>
      </c>
      <c r="D1857" t="s">
        <v>26808</v>
      </c>
      <c r="E1857" t="s">
        <v>26809</v>
      </c>
      <c r="F1857" t="s">
        <v>73</v>
      </c>
      <c r="G1857" t="s">
        <v>26810</v>
      </c>
      <c r="H1857" s="1">
        <v>42685</v>
      </c>
      <c r="I1857" s="1">
        <v>42675</v>
      </c>
      <c r="J1857" t="b">
        <v>1</v>
      </c>
      <c r="K1857" t="s">
        <v>75</v>
      </c>
      <c r="L1857" t="s">
        <v>1916</v>
      </c>
      <c r="M1857" t="s">
        <v>363</v>
      </c>
      <c r="N1857">
        <v>9000</v>
      </c>
      <c r="O1857" t="s">
        <v>26811</v>
      </c>
      <c r="P1857" t="s">
        <v>4021</v>
      </c>
      <c r="Q1857" t="s">
        <v>4528</v>
      </c>
      <c r="R1857" t="s">
        <v>81</v>
      </c>
      <c r="S1857" t="s">
        <v>82</v>
      </c>
      <c r="T1857" s="1">
        <v>42685</v>
      </c>
      <c r="U1857" s="3">
        <v>42675</v>
      </c>
      <c r="V1857" t="s">
        <v>271</v>
      </c>
      <c r="W1857" s="2">
        <v>43085</v>
      </c>
      <c r="X1857" t="s">
        <v>26812</v>
      </c>
      <c r="Y1857" t="s">
        <v>82</v>
      </c>
      <c r="Z1857" t="s">
        <v>82</v>
      </c>
      <c r="AA1857" t="s">
        <v>82</v>
      </c>
      <c r="AB1857" t="s">
        <v>82</v>
      </c>
      <c r="AC1857" t="s">
        <v>82</v>
      </c>
      <c r="AD1857" t="s">
        <v>82</v>
      </c>
      <c r="AE1857" t="s">
        <v>82</v>
      </c>
      <c r="AF1857" t="s">
        <v>82</v>
      </c>
      <c r="AG1857" t="s">
        <v>82</v>
      </c>
      <c r="AH1857" t="s">
        <v>82</v>
      </c>
      <c r="AI1857" t="s">
        <v>82</v>
      </c>
      <c r="AJ1857" t="s">
        <v>82</v>
      </c>
      <c r="AK1857" t="s">
        <v>110</v>
      </c>
      <c r="AL1857" t="s">
        <v>26813</v>
      </c>
      <c r="AM1857" t="s">
        <v>88</v>
      </c>
      <c r="AN1857" t="s">
        <v>370</v>
      </c>
      <c r="AO1857" t="s">
        <v>2057</v>
      </c>
      <c r="AP1857" t="s">
        <v>91</v>
      </c>
      <c r="AQ1857" t="s">
        <v>26814</v>
      </c>
      <c r="AR1857" t="s">
        <v>82</v>
      </c>
      <c r="AS1857" t="s">
        <v>26815</v>
      </c>
      <c r="AT1857" t="s">
        <v>26816</v>
      </c>
      <c r="AU1857" t="s">
        <v>81</v>
      </c>
      <c r="AV1857" t="s">
        <v>82</v>
      </c>
      <c r="AW1857" t="s">
        <v>82</v>
      </c>
      <c r="AX1857" t="s">
        <v>82</v>
      </c>
      <c r="AY1857" t="s">
        <v>82</v>
      </c>
      <c r="AZ1857" t="s">
        <v>82</v>
      </c>
      <c r="BA1857" t="s">
        <v>82</v>
      </c>
      <c r="BB1857" t="s">
        <v>82</v>
      </c>
      <c r="BC1857" t="s">
        <v>82</v>
      </c>
      <c r="BD1857" t="s">
        <v>82</v>
      </c>
      <c r="BE1857" t="s">
        <v>82</v>
      </c>
      <c r="BF1857" t="s">
        <v>82</v>
      </c>
      <c r="BG1857" t="s">
        <v>82</v>
      </c>
      <c r="BH1857" t="s">
        <v>82</v>
      </c>
      <c r="BI1857" t="s">
        <v>82</v>
      </c>
      <c r="BJ1857" t="s">
        <v>82</v>
      </c>
      <c r="BK1857" t="s">
        <v>82</v>
      </c>
      <c r="BL1857" t="s">
        <v>82</v>
      </c>
      <c r="BM1857" t="s">
        <v>82</v>
      </c>
      <c r="BN1857" t="s">
        <v>82</v>
      </c>
      <c r="BO1857" t="s">
        <v>82</v>
      </c>
      <c r="BP1857" t="s">
        <v>82</v>
      </c>
      <c r="BQ1857" t="s">
        <v>82</v>
      </c>
    </row>
    <row r="1858" spans="1:69" x14ac:dyDescent="0.2">
      <c r="A1858" s="5">
        <v>0</v>
      </c>
      <c r="B1858" t="s">
        <v>26817</v>
      </c>
      <c r="C1858" t="s">
        <v>6655</v>
      </c>
      <c r="D1858" t="s">
        <v>26818</v>
      </c>
      <c r="E1858" t="s">
        <v>26817</v>
      </c>
      <c r="F1858" t="s">
        <v>73</v>
      </c>
      <c r="G1858" t="s">
        <v>26819</v>
      </c>
      <c r="H1858" s="1">
        <v>42540</v>
      </c>
      <c r="I1858" s="1">
        <v>42552</v>
      </c>
      <c r="J1858" t="b">
        <v>1</v>
      </c>
      <c r="K1858" t="s">
        <v>75</v>
      </c>
      <c r="L1858" t="s">
        <v>419</v>
      </c>
      <c r="M1858" t="s">
        <v>90</v>
      </c>
      <c r="N1858">
        <v>139</v>
      </c>
      <c r="O1858" t="s">
        <v>420</v>
      </c>
      <c r="P1858" t="s">
        <v>79</v>
      </c>
      <c r="Q1858" t="s">
        <v>950</v>
      </c>
      <c r="R1858" t="s">
        <v>81</v>
      </c>
      <c r="S1858" t="s">
        <v>82</v>
      </c>
      <c r="T1858" s="1">
        <v>42540</v>
      </c>
      <c r="U1858" s="3">
        <v>42552</v>
      </c>
      <c r="V1858" t="s">
        <v>411</v>
      </c>
      <c r="W1858" s="2">
        <v>43339</v>
      </c>
      <c r="X1858" t="s">
        <v>26820</v>
      </c>
      <c r="Y1858" t="s">
        <v>81</v>
      </c>
      <c r="Z1858" t="s">
        <v>26821</v>
      </c>
      <c r="AA1858" t="s">
        <v>82</v>
      </c>
      <c r="AB1858" t="s">
        <v>81</v>
      </c>
      <c r="AC1858" t="s">
        <v>81</v>
      </c>
      <c r="AD1858" t="s">
        <v>26822</v>
      </c>
      <c r="AE1858" t="s">
        <v>81</v>
      </c>
      <c r="AF1858" t="s">
        <v>26821</v>
      </c>
      <c r="AG1858" t="s">
        <v>82</v>
      </c>
      <c r="AH1858" t="s">
        <v>81</v>
      </c>
      <c r="AI1858" t="s">
        <v>81</v>
      </c>
      <c r="AJ1858" t="s">
        <v>26822</v>
      </c>
      <c r="AK1858" t="s">
        <v>110</v>
      </c>
      <c r="AL1858" t="s">
        <v>82</v>
      </c>
      <c r="AM1858" t="s">
        <v>88</v>
      </c>
      <c r="AN1858" t="s">
        <v>4282</v>
      </c>
      <c r="AO1858" t="s">
        <v>90</v>
      </c>
      <c r="AP1858" t="s">
        <v>91</v>
      </c>
      <c r="AQ1858" t="s">
        <v>26823</v>
      </c>
      <c r="AR1858" t="s">
        <v>82</v>
      </c>
      <c r="AS1858" t="s">
        <v>6662</v>
      </c>
      <c r="AT1858" t="s">
        <v>6663</v>
      </c>
      <c r="AU1858" t="s">
        <v>81</v>
      </c>
      <c r="AV1858" t="s">
        <v>82</v>
      </c>
      <c r="AW1858" t="s">
        <v>82</v>
      </c>
      <c r="AX1858" t="s">
        <v>82</v>
      </c>
      <c r="AY1858" t="s">
        <v>82</v>
      </c>
      <c r="AZ1858" t="s">
        <v>82</v>
      </c>
      <c r="BA1858" t="s">
        <v>82</v>
      </c>
      <c r="BB1858" t="s">
        <v>82</v>
      </c>
      <c r="BC1858" t="s">
        <v>82</v>
      </c>
      <c r="BD1858" t="s">
        <v>82</v>
      </c>
      <c r="BE1858" t="s">
        <v>82</v>
      </c>
      <c r="BF1858" t="s">
        <v>82</v>
      </c>
      <c r="BG1858" t="s">
        <v>82</v>
      </c>
      <c r="BH1858" t="s">
        <v>82</v>
      </c>
      <c r="BI1858" t="s">
        <v>82</v>
      </c>
      <c r="BJ1858" t="s">
        <v>82</v>
      </c>
      <c r="BK1858" t="s">
        <v>82</v>
      </c>
      <c r="BL1858" t="s">
        <v>82</v>
      </c>
      <c r="BM1858" t="s">
        <v>82</v>
      </c>
      <c r="BN1858" t="s">
        <v>82</v>
      </c>
      <c r="BO1858" t="s">
        <v>82</v>
      </c>
      <c r="BP1858" t="s">
        <v>82</v>
      </c>
      <c r="BQ1858" t="s">
        <v>82</v>
      </c>
    </row>
    <row r="1859" spans="1:69" x14ac:dyDescent="0.2">
      <c r="A1859" s="5">
        <v>0</v>
      </c>
      <c r="B1859" t="s">
        <v>26824</v>
      </c>
      <c r="C1859" t="s">
        <v>26825</v>
      </c>
      <c r="D1859" t="s">
        <v>26826</v>
      </c>
      <c r="E1859" t="s">
        <v>26827</v>
      </c>
      <c r="F1859" t="s">
        <v>1432</v>
      </c>
      <c r="G1859" t="s">
        <v>26828</v>
      </c>
      <c r="H1859" s="1">
        <v>43669</v>
      </c>
      <c r="I1859" s="1">
        <v>43678</v>
      </c>
      <c r="J1859" t="b">
        <v>0</v>
      </c>
      <c r="K1859" t="s">
        <v>75</v>
      </c>
      <c r="L1859" t="s">
        <v>26829</v>
      </c>
      <c r="M1859" t="s">
        <v>90</v>
      </c>
      <c r="N1859">
        <v>60</v>
      </c>
      <c r="O1859" t="s">
        <v>26830</v>
      </c>
      <c r="P1859" t="s">
        <v>670</v>
      </c>
      <c r="Q1859" t="s">
        <v>26831</v>
      </c>
      <c r="R1859" t="s">
        <v>81</v>
      </c>
      <c r="S1859" t="s">
        <v>82</v>
      </c>
      <c r="T1859" s="1">
        <v>43669</v>
      </c>
      <c r="U1859" s="1">
        <v>43678</v>
      </c>
      <c r="V1859" t="s">
        <v>1438</v>
      </c>
      <c r="W1859" s="2">
        <v>44139</v>
      </c>
      <c r="X1859" t="s">
        <v>1439</v>
      </c>
      <c r="Y1859" t="s">
        <v>26832</v>
      </c>
      <c r="Z1859" t="s">
        <v>81</v>
      </c>
      <c r="AA1859" t="s">
        <v>26833</v>
      </c>
      <c r="AB1859" t="s">
        <v>26834</v>
      </c>
      <c r="AC1859">
        <v>9968306997</v>
      </c>
      <c r="AD1859" t="s">
        <v>17676</v>
      </c>
      <c r="AE1859" t="s">
        <v>26832</v>
      </c>
      <c r="AF1859" t="s">
        <v>81</v>
      </c>
      <c r="AG1859" t="s">
        <v>26833</v>
      </c>
      <c r="AH1859" t="s">
        <v>26834</v>
      </c>
      <c r="AI1859">
        <v>9968306997</v>
      </c>
      <c r="AJ1859" t="s">
        <v>17676</v>
      </c>
      <c r="AK1859" t="s">
        <v>2219</v>
      </c>
      <c r="AL1859" t="s">
        <v>82</v>
      </c>
      <c r="AM1859" t="s">
        <v>26830</v>
      </c>
      <c r="AN1859" t="s">
        <v>81</v>
      </c>
      <c r="AO1859" t="s">
        <v>81</v>
      </c>
      <c r="AP1859" t="s">
        <v>81</v>
      </c>
      <c r="AQ1859" t="s">
        <v>26835</v>
      </c>
      <c r="AR1859" t="s">
        <v>26836</v>
      </c>
      <c r="AS1859" t="s">
        <v>26837</v>
      </c>
      <c r="AT1859" t="s">
        <v>26838</v>
      </c>
      <c r="AU1859" t="s">
        <v>81</v>
      </c>
      <c r="AV1859" t="s">
        <v>82</v>
      </c>
      <c r="AW1859" t="s">
        <v>81</v>
      </c>
      <c r="AX1859">
        <v>0</v>
      </c>
      <c r="AY1859" t="s">
        <v>81</v>
      </c>
      <c r="AZ1859" t="s">
        <v>81</v>
      </c>
      <c r="BA1859" t="s">
        <v>82</v>
      </c>
      <c r="BB1859" s="1">
        <v>1</v>
      </c>
      <c r="BC1859" t="s">
        <v>81</v>
      </c>
      <c r="BD1859" t="s">
        <v>81</v>
      </c>
      <c r="BE1859" t="s">
        <v>81</v>
      </c>
      <c r="BF1859" t="s">
        <v>81</v>
      </c>
      <c r="BG1859" t="s">
        <v>81</v>
      </c>
      <c r="BH1859" t="s">
        <v>81</v>
      </c>
      <c r="BI1859" t="s">
        <v>81</v>
      </c>
      <c r="BJ1859" t="s">
        <v>82</v>
      </c>
      <c r="BK1859" t="s">
        <v>82</v>
      </c>
      <c r="BL1859" t="s">
        <v>200</v>
      </c>
      <c r="BM1859" t="s">
        <v>26839</v>
      </c>
      <c r="BN1859" t="s">
        <v>81</v>
      </c>
      <c r="BO1859" t="s">
        <v>26840</v>
      </c>
      <c r="BP1859" t="s">
        <v>81</v>
      </c>
      <c r="BQ1859" t="s">
        <v>81</v>
      </c>
    </row>
    <row r="1860" spans="1:69" x14ac:dyDescent="0.2">
      <c r="A1860" s="5">
        <v>0</v>
      </c>
      <c r="B1860" t="s">
        <v>26841</v>
      </c>
      <c r="C1860" t="s">
        <v>26842</v>
      </c>
      <c r="D1860" t="s">
        <v>26843</v>
      </c>
      <c r="E1860" t="s">
        <v>26841</v>
      </c>
      <c r="F1860" t="s">
        <v>553</v>
      </c>
      <c r="G1860" t="s">
        <v>26844</v>
      </c>
      <c r="H1860" s="1">
        <v>43305</v>
      </c>
      <c r="I1860" s="1">
        <v>43313</v>
      </c>
      <c r="J1860" t="b">
        <v>0</v>
      </c>
      <c r="K1860" t="s">
        <v>555</v>
      </c>
      <c r="L1860" t="s">
        <v>1531</v>
      </c>
      <c r="M1860" t="s">
        <v>1751</v>
      </c>
      <c r="N1860" t="s">
        <v>26845</v>
      </c>
      <c r="O1860" t="s">
        <v>26846</v>
      </c>
      <c r="P1860" t="s">
        <v>365</v>
      </c>
      <c r="Q1860" t="s">
        <v>26847</v>
      </c>
      <c r="R1860" t="s">
        <v>81</v>
      </c>
      <c r="S1860" t="s">
        <v>82</v>
      </c>
      <c r="T1860" s="1">
        <v>43305</v>
      </c>
      <c r="U1860" s="1">
        <v>43313</v>
      </c>
      <c r="V1860" t="s">
        <v>553</v>
      </c>
      <c r="W1860" s="2">
        <v>43312</v>
      </c>
      <c r="X1860" t="s">
        <v>82</v>
      </c>
      <c r="Y1860" t="s">
        <v>26848</v>
      </c>
      <c r="Z1860" t="s">
        <v>81</v>
      </c>
      <c r="AA1860" t="s">
        <v>26849</v>
      </c>
      <c r="AB1860" t="s">
        <v>26850</v>
      </c>
      <c r="AC1860" t="s">
        <v>26851</v>
      </c>
      <c r="AD1860" t="s">
        <v>26846</v>
      </c>
      <c r="AE1860" t="s">
        <v>26848</v>
      </c>
      <c r="AF1860" t="s">
        <v>81</v>
      </c>
      <c r="AG1860" t="s">
        <v>26849</v>
      </c>
      <c r="AH1860" t="s">
        <v>26850</v>
      </c>
      <c r="AI1860" t="s">
        <v>26851</v>
      </c>
      <c r="AJ1860" t="s">
        <v>26846</v>
      </c>
      <c r="AK1860" t="s">
        <v>212</v>
      </c>
      <c r="AL1860" t="s">
        <v>82</v>
      </c>
      <c r="AM1860" t="s">
        <v>26852</v>
      </c>
      <c r="AN1860">
        <v>18</v>
      </c>
      <c r="AO1860">
        <v>80</v>
      </c>
      <c r="AP1860" t="s">
        <v>371</v>
      </c>
      <c r="AQ1860" t="s">
        <v>26853</v>
      </c>
      <c r="AR1860" t="s">
        <v>26854</v>
      </c>
      <c r="AS1860" t="s">
        <v>26855</v>
      </c>
      <c r="AT1860" t="s">
        <v>26856</v>
      </c>
      <c r="AU1860" t="s">
        <v>81</v>
      </c>
      <c r="AV1860" t="s">
        <v>82</v>
      </c>
      <c r="AW1860" t="s">
        <v>81</v>
      </c>
      <c r="AX1860" t="s">
        <v>81</v>
      </c>
      <c r="AY1860" t="s">
        <v>81</v>
      </c>
      <c r="AZ1860" t="s">
        <v>81</v>
      </c>
      <c r="BA1860" t="s">
        <v>82</v>
      </c>
      <c r="BB1860" s="1">
        <v>1</v>
      </c>
      <c r="BC1860" t="s">
        <v>81</v>
      </c>
      <c r="BD1860" t="s">
        <v>81</v>
      </c>
      <c r="BE1860" t="s">
        <v>81</v>
      </c>
      <c r="BF1860" t="s">
        <v>81</v>
      </c>
      <c r="BG1860" t="s">
        <v>81</v>
      </c>
      <c r="BH1860" t="s">
        <v>81</v>
      </c>
      <c r="BI1860" t="s">
        <v>81</v>
      </c>
      <c r="BJ1860" t="s">
        <v>82</v>
      </c>
      <c r="BK1860" t="s">
        <v>82</v>
      </c>
      <c r="BL1860" t="s">
        <v>200</v>
      </c>
      <c r="BM1860" t="s">
        <v>26857</v>
      </c>
      <c r="BN1860" t="s">
        <v>81</v>
      </c>
      <c r="BO1860" t="s">
        <v>26858</v>
      </c>
      <c r="BP1860" t="s">
        <v>81</v>
      </c>
      <c r="BQ1860" t="s">
        <v>81</v>
      </c>
    </row>
    <row r="1861" spans="1:69" x14ac:dyDescent="0.2">
      <c r="A1861" s="5">
        <v>0</v>
      </c>
      <c r="B1861" t="s">
        <v>26859</v>
      </c>
      <c r="C1861" t="s">
        <v>26860</v>
      </c>
      <c r="D1861" t="s">
        <v>26861</v>
      </c>
      <c r="E1861" t="s">
        <v>26859</v>
      </c>
      <c r="F1861" t="s">
        <v>73</v>
      </c>
      <c r="G1861" t="s">
        <v>26862</v>
      </c>
      <c r="H1861" s="1">
        <v>43188</v>
      </c>
      <c r="I1861" s="1">
        <v>43191</v>
      </c>
      <c r="J1861" t="b">
        <v>0</v>
      </c>
      <c r="K1861" t="s">
        <v>75</v>
      </c>
      <c r="L1861" t="s">
        <v>979</v>
      </c>
      <c r="M1861" t="s">
        <v>538</v>
      </c>
      <c r="N1861">
        <v>200</v>
      </c>
      <c r="O1861" t="s">
        <v>26863</v>
      </c>
      <c r="P1861" t="s">
        <v>125</v>
      </c>
      <c r="Q1861" t="s">
        <v>11518</v>
      </c>
      <c r="R1861" t="s">
        <v>81</v>
      </c>
      <c r="S1861" t="s">
        <v>82</v>
      </c>
      <c r="T1861" s="1">
        <v>43188</v>
      </c>
      <c r="U1861" t="s">
        <v>18980</v>
      </c>
      <c r="V1861" t="s">
        <v>605</v>
      </c>
      <c r="W1861" s="2">
        <v>43993</v>
      </c>
      <c r="X1861" t="s">
        <v>26864</v>
      </c>
      <c r="Y1861" t="s">
        <v>148</v>
      </c>
      <c r="Z1861" t="s">
        <v>26865</v>
      </c>
      <c r="AA1861" t="s">
        <v>82</v>
      </c>
      <c r="AB1861" t="s">
        <v>675</v>
      </c>
      <c r="AC1861" t="s">
        <v>675</v>
      </c>
      <c r="AD1861" t="s">
        <v>26866</v>
      </c>
      <c r="AE1861" t="s">
        <v>148</v>
      </c>
      <c r="AF1861" t="s">
        <v>26865</v>
      </c>
      <c r="AG1861" t="s">
        <v>82</v>
      </c>
      <c r="AH1861" t="s">
        <v>675</v>
      </c>
      <c r="AI1861" t="s">
        <v>675</v>
      </c>
      <c r="AJ1861" t="s">
        <v>26866</v>
      </c>
      <c r="AK1861" t="s">
        <v>86</v>
      </c>
      <c r="AL1861" t="s">
        <v>26867</v>
      </c>
      <c r="AM1861" t="s">
        <v>88</v>
      </c>
      <c r="AN1861" t="s">
        <v>679</v>
      </c>
      <c r="AO1861" t="s">
        <v>90</v>
      </c>
      <c r="AP1861" t="s">
        <v>91</v>
      </c>
      <c r="AQ1861" t="s">
        <v>26868</v>
      </c>
      <c r="AR1861" t="s">
        <v>82</v>
      </c>
      <c r="AS1861" t="s">
        <v>26869</v>
      </c>
      <c r="AT1861" t="s">
        <v>26870</v>
      </c>
      <c r="AU1861" t="s">
        <v>81</v>
      </c>
      <c r="AV1861" t="s">
        <v>82</v>
      </c>
      <c r="AW1861" t="s">
        <v>82</v>
      </c>
      <c r="AX1861" t="s">
        <v>82</v>
      </c>
      <c r="AY1861" t="s">
        <v>82</v>
      </c>
      <c r="AZ1861" t="s">
        <v>82</v>
      </c>
      <c r="BA1861" t="s">
        <v>82</v>
      </c>
      <c r="BB1861" t="s">
        <v>82</v>
      </c>
      <c r="BC1861" t="s">
        <v>82</v>
      </c>
      <c r="BD1861" t="s">
        <v>82</v>
      </c>
      <c r="BE1861" t="s">
        <v>82</v>
      </c>
      <c r="BF1861" t="s">
        <v>82</v>
      </c>
      <c r="BG1861" t="s">
        <v>82</v>
      </c>
      <c r="BH1861" t="s">
        <v>82</v>
      </c>
      <c r="BI1861" t="s">
        <v>82</v>
      </c>
      <c r="BJ1861" t="s">
        <v>82</v>
      </c>
      <c r="BK1861" t="s">
        <v>82</v>
      </c>
      <c r="BL1861" t="s">
        <v>82</v>
      </c>
      <c r="BM1861" t="s">
        <v>82</v>
      </c>
      <c r="BN1861" t="s">
        <v>82</v>
      </c>
      <c r="BO1861" t="s">
        <v>82</v>
      </c>
      <c r="BP1861" t="s">
        <v>82</v>
      </c>
      <c r="BQ1861" t="s">
        <v>82</v>
      </c>
    </row>
    <row r="1862" spans="1:69" x14ac:dyDescent="0.2">
      <c r="A1862" s="5">
        <v>0</v>
      </c>
      <c r="B1862" t="s">
        <v>26871</v>
      </c>
      <c r="C1862" t="s">
        <v>26872</v>
      </c>
      <c r="D1862" t="s">
        <v>26873</v>
      </c>
      <c r="E1862" t="s">
        <v>26874</v>
      </c>
      <c r="F1862" t="s">
        <v>73</v>
      </c>
      <c r="G1862" t="s">
        <v>26875</v>
      </c>
      <c r="H1862" s="1">
        <v>43035</v>
      </c>
      <c r="I1862" s="1">
        <v>42552</v>
      </c>
      <c r="J1862" t="b">
        <v>1</v>
      </c>
      <c r="K1862" t="s">
        <v>75</v>
      </c>
      <c r="L1862" t="s">
        <v>5400</v>
      </c>
      <c r="M1862" t="s">
        <v>90</v>
      </c>
      <c r="N1862">
        <v>30</v>
      </c>
      <c r="O1862" t="s">
        <v>26876</v>
      </c>
      <c r="P1862" t="s">
        <v>82</v>
      </c>
      <c r="Q1862" t="s">
        <v>26877</v>
      </c>
      <c r="R1862" t="s">
        <v>81</v>
      </c>
      <c r="S1862">
        <v>1</v>
      </c>
      <c r="T1862" s="1">
        <v>43035</v>
      </c>
      <c r="U1862" s="3">
        <v>42552</v>
      </c>
      <c r="V1862" t="s">
        <v>1305</v>
      </c>
      <c r="W1862" s="2">
        <v>43085</v>
      </c>
      <c r="X1862" t="s">
        <v>26878</v>
      </c>
      <c r="Y1862" t="s">
        <v>587</v>
      </c>
      <c r="Z1862" t="s">
        <v>26879</v>
      </c>
      <c r="AA1862" t="s">
        <v>82</v>
      </c>
      <c r="AB1862" t="s">
        <v>589</v>
      </c>
      <c r="AC1862" t="s">
        <v>589</v>
      </c>
      <c r="AD1862" t="s">
        <v>26880</v>
      </c>
      <c r="AE1862" t="s">
        <v>587</v>
      </c>
      <c r="AF1862" t="s">
        <v>26879</v>
      </c>
      <c r="AG1862" t="s">
        <v>82</v>
      </c>
      <c r="AH1862" t="s">
        <v>589</v>
      </c>
      <c r="AI1862" t="s">
        <v>589</v>
      </c>
      <c r="AJ1862" t="s">
        <v>26880</v>
      </c>
      <c r="AK1862" t="s">
        <v>110</v>
      </c>
      <c r="AL1862" t="s">
        <v>1133</v>
      </c>
      <c r="AM1862" t="s">
        <v>88</v>
      </c>
      <c r="AN1862" t="s">
        <v>154</v>
      </c>
      <c r="AO1862" t="s">
        <v>89</v>
      </c>
      <c r="AP1862" t="s">
        <v>91</v>
      </c>
      <c r="AQ1862" t="s">
        <v>26881</v>
      </c>
      <c r="AR1862" t="s">
        <v>82</v>
      </c>
      <c r="AS1862" t="s">
        <v>26882</v>
      </c>
      <c r="AT1862" t="s">
        <v>26883</v>
      </c>
      <c r="AU1862" t="s">
        <v>81</v>
      </c>
      <c r="AV1862" t="s">
        <v>82</v>
      </c>
      <c r="AW1862" t="s">
        <v>82</v>
      </c>
      <c r="AX1862" t="s">
        <v>82</v>
      </c>
      <c r="AY1862" t="s">
        <v>82</v>
      </c>
      <c r="AZ1862" t="s">
        <v>82</v>
      </c>
      <c r="BA1862" t="s">
        <v>82</v>
      </c>
      <c r="BB1862" t="s">
        <v>82</v>
      </c>
      <c r="BC1862" t="s">
        <v>82</v>
      </c>
      <c r="BD1862" t="s">
        <v>82</v>
      </c>
      <c r="BE1862" t="s">
        <v>82</v>
      </c>
      <c r="BF1862" t="s">
        <v>82</v>
      </c>
      <c r="BG1862" t="s">
        <v>82</v>
      </c>
      <c r="BH1862" t="s">
        <v>82</v>
      </c>
      <c r="BI1862" t="s">
        <v>82</v>
      </c>
      <c r="BJ1862" t="s">
        <v>82</v>
      </c>
      <c r="BK1862" t="s">
        <v>82</v>
      </c>
      <c r="BL1862" t="s">
        <v>82</v>
      </c>
      <c r="BM1862" t="s">
        <v>82</v>
      </c>
      <c r="BN1862" t="s">
        <v>82</v>
      </c>
      <c r="BO1862" t="s">
        <v>82</v>
      </c>
      <c r="BP1862" t="s">
        <v>82</v>
      </c>
      <c r="BQ1862" t="s">
        <v>82</v>
      </c>
    </row>
    <row r="1863" spans="1:69" x14ac:dyDescent="0.2">
      <c r="A1863" s="5">
        <v>1</v>
      </c>
      <c r="B1863" t="s">
        <v>26884</v>
      </c>
      <c r="C1863" t="s">
        <v>26885</v>
      </c>
      <c r="D1863" t="s">
        <v>26886</v>
      </c>
      <c r="E1863" t="s">
        <v>26887</v>
      </c>
      <c r="F1863" t="s">
        <v>178</v>
      </c>
      <c r="G1863" t="s">
        <v>26888</v>
      </c>
      <c r="H1863" s="1">
        <v>42425</v>
      </c>
      <c r="I1863" s="1">
        <v>42520</v>
      </c>
      <c r="J1863" t="b">
        <v>0</v>
      </c>
      <c r="K1863" t="s">
        <v>180</v>
      </c>
      <c r="L1863" t="s">
        <v>26889</v>
      </c>
      <c r="M1863" t="s">
        <v>2335</v>
      </c>
      <c r="N1863">
        <v>64</v>
      </c>
      <c r="O1863" t="s">
        <v>26890</v>
      </c>
      <c r="P1863" t="s">
        <v>26891</v>
      </c>
      <c r="Q1863" t="s">
        <v>26892</v>
      </c>
      <c r="R1863" t="s">
        <v>26893</v>
      </c>
      <c r="S1863" t="s">
        <v>82</v>
      </c>
      <c r="T1863" s="1">
        <v>42425</v>
      </c>
      <c r="U1863" s="1">
        <v>42520</v>
      </c>
      <c r="V1863" t="s">
        <v>186</v>
      </c>
      <c r="W1863" s="2">
        <v>42968</v>
      </c>
      <c r="X1863" t="s">
        <v>26894</v>
      </c>
      <c r="Y1863" t="s">
        <v>314</v>
      </c>
      <c r="Z1863" t="s">
        <v>81</v>
      </c>
      <c r="AA1863" t="s">
        <v>315</v>
      </c>
      <c r="AB1863" t="s">
        <v>316</v>
      </c>
      <c r="AC1863">
        <v>48322272005</v>
      </c>
      <c r="AD1863" t="s">
        <v>317</v>
      </c>
      <c r="AE1863" t="s">
        <v>314</v>
      </c>
      <c r="AF1863" t="s">
        <v>81</v>
      </c>
      <c r="AG1863" t="s">
        <v>315</v>
      </c>
      <c r="AH1863" t="s">
        <v>316</v>
      </c>
      <c r="AI1863">
        <v>48322272005</v>
      </c>
      <c r="AJ1863" t="s">
        <v>317</v>
      </c>
      <c r="AK1863" t="s">
        <v>250</v>
      </c>
      <c r="AL1863" t="s">
        <v>82</v>
      </c>
      <c r="AM1863" t="s">
        <v>26890</v>
      </c>
      <c r="AN1863" t="s">
        <v>81</v>
      </c>
      <c r="AO1863" t="s">
        <v>81</v>
      </c>
      <c r="AP1863" t="s">
        <v>351</v>
      </c>
      <c r="AQ1863" t="s">
        <v>26895</v>
      </c>
      <c r="AR1863" t="s">
        <v>26896</v>
      </c>
      <c r="AS1863" t="s">
        <v>26897</v>
      </c>
      <c r="AT1863" t="s">
        <v>26898</v>
      </c>
      <c r="AU1863" t="s">
        <v>197</v>
      </c>
      <c r="AV1863" t="s">
        <v>82</v>
      </c>
      <c r="AW1863" t="s">
        <v>198</v>
      </c>
      <c r="AX1863" t="s">
        <v>82</v>
      </c>
      <c r="AY1863" t="s">
        <v>82</v>
      </c>
      <c r="AZ1863" t="s">
        <v>82</v>
      </c>
      <c r="BA1863" t="s">
        <v>82</v>
      </c>
      <c r="BB1863" t="s">
        <v>82</v>
      </c>
      <c r="BC1863" t="s">
        <v>82</v>
      </c>
      <c r="BD1863" t="s">
        <v>82</v>
      </c>
      <c r="BE1863" t="s">
        <v>82</v>
      </c>
      <c r="BF1863" t="s">
        <v>82</v>
      </c>
      <c r="BG1863" t="s">
        <v>82</v>
      </c>
      <c r="BH1863" t="s">
        <v>82</v>
      </c>
      <c r="BI1863" t="s">
        <v>82</v>
      </c>
      <c r="BJ1863" t="s">
        <v>82</v>
      </c>
      <c r="BK1863" t="s">
        <v>82</v>
      </c>
      <c r="BL1863" t="s">
        <v>82</v>
      </c>
      <c r="BM1863" t="s">
        <v>82</v>
      </c>
      <c r="BN1863" t="s">
        <v>82</v>
      </c>
      <c r="BO1863" t="s">
        <v>82</v>
      </c>
      <c r="BP1863" t="s">
        <v>82</v>
      </c>
      <c r="BQ1863" t="s">
        <v>82</v>
      </c>
    </row>
    <row r="1864" spans="1:69" x14ac:dyDescent="0.2">
      <c r="A1864" s="5">
        <v>1</v>
      </c>
      <c r="B1864" t="s">
        <v>20245</v>
      </c>
      <c r="C1864" t="s">
        <v>20246</v>
      </c>
      <c r="D1864" t="s">
        <v>20247</v>
      </c>
      <c r="E1864" t="s">
        <v>20248</v>
      </c>
      <c r="F1864" t="s">
        <v>178</v>
      </c>
      <c r="G1864" t="s">
        <v>26899</v>
      </c>
      <c r="H1864" s="1">
        <v>43444</v>
      </c>
      <c r="I1864" t="s">
        <v>81</v>
      </c>
      <c r="J1864" t="b">
        <v>0</v>
      </c>
      <c r="K1864" t="s">
        <v>180</v>
      </c>
      <c r="L1864" t="s">
        <v>6162</v>
      </c>
      <c r="M1864" t="s">
        <v>182</v>
      </c>
      <c r="N1864">
        <v>120</v>
      </c>
      <c r="O1864" t="s">
        <v>183</v>
      </c>
      <c r="P1864" t="s">
        <v>26900</v>
      </c>
      <c r="Q1864" t="s">
        <v>20252</v>
      </c>
      <c r="R1864" t="s">
        <v>20253</v>
      </c>
      <c r="S1864" t="s">
        <v>82</v>
      </c>
      <c r="T1864" s="1">
        <v>43444</v>
      </c>
      <c r="U1864" t="s">
        <v>81</v>
      </c>
      <c r="V1864" t="s">
        <v>186</v>
      </c>
      <c r="W1864" s="2">
        <v>43646</v>
      </c>
      <c r="X1864" t="s">
        <v>26901</v>
      </c>
      <c r="Y1864" t="s">
        <v>188</v>
      </c>
      <c r="Z1864" t="s">
        <v>81</v>
      </c>
      <c r="AA1864" t="s">
        <v>189</v>
      </c>
      <c r="AB1864" t="s">
        <v>190</v>
      </c>
      <c r="AC1864" t="s">
        <v>81</v>
      </c>
      <c r="AD1864" t="s">
        <v>183</v>
      </c>
      <c r="AE1864" t="s">
        <v>188</v>
      </c>
      <c r="AF1864" t="s">
        <v>81</v>
      </c>
      <c r="AG1864" t="s">
        <v>189</v>
      </c>
      <c r="AH1864" t="s">
        <v>190</v>
      </c>
      <c r="AI1864" t="s">
        <v>81</v>
      </c>
      <c r="AJ1864" t="s">
        <v>183</v>
      </c>
      <c r="AK1864" t="s">
        <v>250</v>
      </c>
      <c r="AL1864" t="s">
        <v>82</v>
      </c>
      <c r="AM1864" t="s">
        <v>183</v>
      </c>
      <c r="AN1864" t="s">
        <v>81</v>
      </c>
      <c r="AO1864" t="s">
        <v>81</v>
      </c>
      <c r="AP1864" t="s">
        <v>192</v>
      </c>
      <c r="AQ1864" t="s">
        <v>26902</v>
      </c>
      <c r="AR1864" t="s">
        <v>26903</v>
      </c>
      <c r="AS1864" t="s">
        <v>20258</v>
      </c>
      <c r="AT1864" t="s">
        <v>26904</v>
      </c>
      <c r="AU1864" t="s">
        <v>197</v>
      </c>
      <c r="AV1864" t="s">
        <v>82</v>
      </c>
      <c r="AW1864" t="s">
        <v>81</v>
      </c>
      <c r="AX1864">
        <v>173</v>
      </c>
      <c r="AY1864" t="s">
        <v>20260</v>
      </c>
      <c r="AZ1864" t="s">
        <v>20261</v>
      </c>
      <c r="BA1864" s="1">
        <v>43750</v>
      </c>
      <c r="BB1864" s="1">
        <v>1</v>
      </c>
      <c r="BC1864" t="s">
        <v>20262</v>
      </c>
      <c r="BD1864" t="s">
        <v>20263</v>
      </c>
      <c r="BE1864" t="s">
        <v>20264</v>
      </c>
      <c r="BF1864" t="s">
        <v>20265</v>
      </c>
      <c r="BG1864" t="s">
        <v>81</v>
      </c>
      <c r="BH1864" t="s">
        <v>81</v>
      </c>
      <c r="BI1864" t="s">
        <v>81</v>
      </c>
      <c r="BJ1864" s="1">
        <v>43558</v>
      </c>
      <c r="BK1864" t="s">
        <v>261</v>
      </c>
      <c r="BL1864" t="s">
        <v>81</v>
      </c>
      <c r="BM1864" t="s">
        <v>137</v>
      </c>
      <c r="BN1864" t="s">
        <v>81</v>
      </c>
      <c r="BO1864" t="s">
        <v>81</v>
      </c>
      <c r="BP1864" t="s">
        <v>81</v>
      </c>
      <c r="BQ1864" t="s">
        <v>81</v>
      </c>
    </row>
    <row r="1865" spans="1:69" x14ac:dyDescent="0.2">
      <c r="A1865" s="5">
        <v>0</v>
      </c>
      <c r="B1865" t="s">
        <v>26905</v>
      </c>
      <c r="C1865" t="s">
        <v>26906</v>
      </c>
      <c r="D1865" t="s">
        <v>26907</v>
      </c>
      <c r="E1865" t="s">
        <v>26908</v>
      </c>
      <c r="F1865" t="s">
        <v>178</v>
      </c>
      <c r="G1865" t="s">
        <v>13192</v>
      </c>
      <c r="H1865" s="1">
        <v>42381</v>
      </c>
      <c r="I1865" s="1">
        <v>42461</v>
      </c>
      <c r="J1865" t="b">
        <v>0</v>
      </c>
      <c r="K1865" t="s">
        <v>180</v>
      </c>
      <c r="L1865" t="s">
        <v>26909</v>
      </c>
      <c r="M1865" t="s">
        <v>723</v>
      </c>
      <c r="N1865">
        <v>300</v>
      </c>
      <c r="O1865" t="s">
        <v>26910</v>
      </c>
      <c r="P1865" t="s">
        <v>288</v>
      </c>
      <c r="Q1865" t="s">
        <v>26911</v>
      </c>
      <c r="R1865" t="s">
        <v>13189</v>
      </c>
      <c r="S1865" t="s">
        <v>82</v>
      </c>
      <c r="T1865" s="1">
        <v>42381</v>
      </c>
      <c r="U1865" s="1">
        <v>42461</v>
      </c>
      <c r="V1865" t="s">
        <v>186</v>
      </c>
      <c r="W1865" s="2">
        <v>44032</v>
      </c>
      <c r="X1865" t="s">
        <v>26912</v>
      </c>
      <c r="Y1865" t="s">
        <v>26913</v>
      </c>
      <c r="Z1865" t="s">
        <v>81</v>
      </c>
      <c r="AA1865" t="s">
        <v>26914</v>
      </c>
      <c r="AB1865" t="s">
        <v>26915</v>
      </c>
      <c r="AC1865">
        <v>4526220865</v>
      </c>
      <c r="AD1865" t="s">
        <v>26910</v>
      </c>
      <c r="AE1865" t="s">
        <v>26913</v>
      </c>
      <c r="AF1865" t="s">
        <v>81</v>
      </c>
      <c r="AG1865" t="s">
        <v>26914</v>
      </c>
      <c r="AH1865" t="s">
        <v>26915</v>
      </c>
      <c r="AI1865">
        <v>4526220865</v>
      </c>
      <c r="AJ1865" t="s">
        <v>26910</v>
      </c>
      <c r="AK1865" t="s">
        <v>250</v>
      </c>
      <c r="AL1865" t="s">
        <v>82</v>
      </c>
      <c r="AM1865" t="s">
        <v>26916</v>
      </c>
      <c r="AN1865" t="s">
        <v>81</v>
      </c>
      <c r="AO1865" t="s">
        <v>81</v>
      </c>
      <c r="AP1865" t="s">
        <v>351</v>
      </c>
      <c r="AQ1865" t="s">
        <v>26917</v>
      </c>
      <c r="AR1865" t="s">
        <v>26918</v>
      </c>
      <c r="AS1865" t="s">
        <v>26919</v>
      </c>
      <c r="AT1865" t="s">
        <v>26920</v>
      </c>
      <c r="AU1865" t="s">
        <v>615</v>
      </c>
      <c r="AV1865" t="s">
        <v>13189</v>
      </c>
      <c r="AW1865" t="s">
        <v>198</v>
      </c>
      <c r="AX1865" t="s">
        <v>81</v>
      </c>
      <c r="AY1865" t="s">
        <v>81</v>
      </c>
      <c r="AZ1865" t="s">
        <v>26905</v>
      </c>
      <c r="BA1865" t="s">
        <v>82</v>
      </c>
      <c r="BB1865" s="1">
        <v>1</v>
      </c>
      <c r="BC1865" t="s">
        <v>199</v>
      </c>
      <c r="BD1865" t="s">
        <v>199</v>
      </c>
      <c r="BE1865" t="s">
        <v>199</v>
      </c>
      <c r="BF1865" t="s">
        <v>199</v>
      </c>
      <c r="BG1865" t="s">
        <v>81</v>
      </c>
      <c r="BH1865" t="s">
        <v>81</v>
      </c>
      <c r="BI1865" t="s">
        <v>81</v>
      </c>
      <c r="BJ1865" t="s">
        <v>82</v>
      </c>
      <c r="BK1865" t="s">
        <v>82</v>
      </c>
      <c r="BL1865" t="s">
        <v>200</v>
      </c>
      <c r="BM1865" t="s">
        <v>26921</v>
      </c>
      <c r="BN1865" t="s">
        <v>81</v>
      </c>
      <c r="BO1865" t="s">
        <v>81</v>
      </c>
      <c r="BP1865" t="s">
        <v>81</v>
      </c>
      <c r="BQ1865" t="s">
        <v>81</v>
      </c>
    </row>
    <row r="1866" spans="1:69" x14ac:dyDescent="0.2">
      <c r="A1866" s="5">
        <v>0</v>
      </c>
      <c r="B1866" t="s">
        <v>26922</v>
      </c>
      <c r="C1866" t="s">
        <v>26923</v>
      </c>
      <c r="D1866" t="s">
        <v>26924</v>
      </c>
      <c r="E1866" t="s">
        <v>26922</v>
      </c>
      <c r="F1866" t="s">
        <v>73</v>
      </c>
      <c r="G1866" t="s">
        <v>26925</v>
      </c>
      <c r="H1866" s="1">
        <v>42373</v>
      </c>
      <c r="I1866" s="1">
        <v>41791</v>
      </c>
      <c r="J1866" t="b">
        <v>1</v>
      </c>
      <c r="K1866" t="s">
        <v>75</v>
      </c>
      <c r="L1866" t="s">
        <v>26926</v>
      </c>
      <c r="M1866" t="s">
        <v>90</v>
      </c>
      <c r="N1866">
        <v>7</v>
      </c>
      <c r="O1866" t="s">
        <v>26927</v>
      </c>
      <c r="P1866" t="s">
        <v>82</v>
      </c>
      <c r="Q1866" t="s">
        <v>26928</v>
      </c>
      <c r="R1866" t="s">
        <v>81</v>
      </c>
      <c r="S1866">
        <v>1</v>
      </c>
      <c r="T1866" s="1">
        <v>42373</v>
      </c>
      <c r="U1866" s="3">
        <v>41791</v>
      </c>
      <c r="V1866" t="s">
        <v>1552</v>
      </c>
      <c r="W1866" s="2">
        <v>43738</v>
      </c>
      <c r="X1866" t="s">
        <v>26929</v>
      </c>
      <c r="Y1866" t="s">
        <v>81</v>
      </c>
      <c r="Z1866" t="s">
        <v>26930</v>
      </c>
      <c r="AA1866" t="s">
        <v>82</v>
      </c>
      <c r="AB1866" t="s">
        <v>81</v>
      </c>
      <c r="AC1866" t="s">
        <v>81</v>
      </c>
      <c r="AD1866" t="s">
        <v>26931</v>
      </c>
      <c r="AE1866" t="s">
        <v>81</v>
      </c>
      <c r="AF1866" t="s">
        <v>26930</v>
      </c>
      <c r="AG1866" t="s">
        <v>82</v>
      </c>
      <c r="AH1866" t="s">
        <v>81</v>
      </c>
      <c r="AI1866" t="s">
        <v>81</v>
      </c>
      <c r="AJ1866" t="s">
        <v>26931</v>
      </c>
      <c r="AK1866" t="s">
        <v>110</v>
      </c>
      <c r="AL1866" t="s">
        <v>82</v>
      </c>
      <c r="AM1866" t="s">
        <v>88</v>
      </c>
      <c r="AN1866" t="s">
        <v>6723</v>
      </c>
      <c r="AO1866" t="s">
        <v>26932</v>
      </c>
      <c r="AP1866" t="s">
        <v>91</v>
      </c>
      <c r="AQ1866" t="s">
        <v>26933</v>
      </c>
      <c r="AR1866" t="s">
        <v>82</v>
      </c>
      <c r="AS1866" t="s">
        <v>26934</v>
      </c>
      <c r="AT1866" t="s">
        <v>26935</v>
      </c>
      <c r="AU1866" t="s">
        <v>81</v>
      </c>
      <c r="AV1866" t="s">
        <v>82</v>
      </c>
      <c r="AW1866" t="s">
        <v>82</v>
      </c>
      <c r="AX1866" t="s">
        <v>82</v>
      </c>
      <c r="AY1866" t="s">
        <v>26936</v>
      </c>
      <c r="AZ1866" t="s">
        <v>82</v>
      </c>
      <c r="BA1866" s="1">
        <v>43669</v>
      </c>
      <c r="BB1866" t="s">
        <v>82</v>
      </c>
      <c r="BC1866" t="s">
        <v>82</v>
      </c>
      <c r="BD1866" t="s">
        <v>82</v>
      </c>
      <c r="BE1866" t="s">
        <v>82</v>
      </c>
      <c r="BF1866" t="s">
        <v>82</v>
      </c>
      <c r="BG1866" t="s">
        <v>82</v>
      </c>
      <c r="BH1866" t="s">
        <v>82</v>
      </c>
      <c r="BI1866" t="s">
        <v>82</v>
      </c>
      <c r="BJ1866" t="s">
        <v>82</v>
      </c>
      <c r="BK1866" t="s">
        <v>261</v>
      </c>
      <c r="BL1866" t="s">
        <v>82</v>
      </c>
      <c r="BM1866" t="s">
        <v>82</v>
      </c>
      <c r="BN1866" t="s">
        <v>82</v>
      </c>
      <c r="BO1866" t="s">
        <v>82</v>
      </c>
      <c r="BP1866" t="s">
        <v>82</v>
      </c>
      <c r="BQ1866" t="s">
        <v>82</v>
      </c>
    </row>
    <row r="1867" spans="1:69" x14ac:dyDescent="0.2">
      <c r="A1867" s="5">
        <v>0</v>
      </c>
      <c r="B1867" t="s">
        <v>26937</v>
      </c>
      <c r="C1867" t="s">
        <v>26938</v>
      </c>
      <c r="D1867" t="s">
        <v>26939</v>
      </c>
      <c r="E1867" t="s">
        <v>26940</v>
      </c>
      <c r="F1867" t="s">
        <v>73</v>
      </c>
      <c r="G1867" t="s">
        <v>26941</v>
      </c>
      <c r="H1867" s="1">
        <v>42418</v>
      </c>
      <c r="I1867" s="1">
        <v>42599</v>
      </c>
      <c r="J1867" t="b">
        <v>0</v>
      </c>
      <c r="K1867" t="s">
        <v>75</v>
      </c>
      <c r="L1867" t="s">
        <v>465</v>
      </c>
      <c r="M1867" t="s">
        <v>90</v>
      </c>
      <c r="N1867">
        <v>108</v>
      </c>
      <c r="O1867" t="s">
        <v>2317</v>
      </c>
      <c r="P1867" t="s">
        <v>79</v>
      </c>
      <c r="Q1867" t="s">
        <v>26942</v>
      </c>
      <c r="R1867" t="s">
        <v>81</v>
      </c>
      <c r="S1867" t="s">
        <v>82</v>
      </c>
      <c r="T1867" s="1">
        <v>42418</v>
      </c>
      <c r="U1867" t="s">
        <v>26943</v>
      </c>
      <c r="V1867" t="s">
        <v>367</v>
      </c>
      <c r="W1867" s="2">
        <v>44018</v>
      </c>
      <c r="X1867" t="s">
        <v>26944</v>
      </c>
      <c r="Y1867" t="s">
        <v>148</v>
      </c>
      <c r="Z1867" t="s">
        <v>26945</v>
      </c>
      <c r="AA1867" t="s">
        <v>82</v>
      </c>
      <c r="AB1867" t="s">
        <v>26946</v>
      </c>
      <c r="AC1867" t="s">
        <v>26947</v>
      </c>
      <c r="AD1867" t="s">
        <v>2324</v>
      </c>
      <c r="AE1867" t="s">
        <v>148</v>
      </c>
      <c r="AF1867" t="s">
        <v>26945</v>
      </c>
      <c r="AG1867" t="s">
        <v>82</v>
      </c>
      <c r="AH1867" t="s">
        <v>26946</v>
      </c>
      <c r="AI1867" t="s">
        <v>26947</v>
      </c>
      <c r="AJ1867" t="s">
        <v>2324</v>
      </c>
      <c r="AK1867" t="s">
        <v>296</v>
      </c>
      <c r="AL1867" t="s">
        <v>82</v>
      </c>
      <c r="AM1867" t="s">
        <v>88</v>
      </c>
      <c r="AN1867" t="s">
        <v>2325</v>
      </c>
      <c r="AO1867" t="s">
        <v>113</v>
      </c>
      <c r="AP1867" t="s">
        <v>91</v>
      </c>
      <c r="AQ1867" t="s">
        <v>26948</v>
      </c>
      <c r="AR1867" t="s">
        <v>82</v>
      </c>
      <c r="AS1867" t="s">
        <v>26949</v>
      </c>
      <c r="AT1867" t="s">
        <v>26950</v>
      </c>
      <c r="AU1867" t="s">
        <v>81</v>
      </c>
      <c r="AV1867" t="s">
        <v>82</v>
      </c>
      <c r="AW1867" t="s">
        <v>82</v>
      </c>
      <c r="AX1867" t="s">
        <v>82</v>
      </c>
      <c r="AY1867" t="s">
        <v>82</v>
      </c>
      <c r="AZ1867" t="s">
        <v>82</v>
      </c>
      <c r="BA1867" t="s">
        <v>82</v>
      </c>
      <c r="BB1867" t="s">
        <v>82</v>
      </c>
      <c r="BC1867" t="s">
        <v>82</v>
      </c>
      <c r="BD1867" t="s">
        <v>82</v>
      </c>
      <c r="BE1867" t="s">
        <v>82</v>
      </c>
      <c r="BF1867" t="s">
        <v>82</v>
      </c>
      <c r="BG1867" t="s">
        <v>82</v>
      </c>
      <c r="BH1867" t="s">
        <v>82</v>
      </c>
      <c r="BI1867" t="s">
        <v>82</v>
      </c>
      <c r="BJ1867" t="s">
        <v>82</v>
      </c>
      <c r="BK1867" t="s">
        <v>82</v>
      </c>
      <c r="BL1867" t="s">
        <v>82</v>
      </c>
      <c r="BM1867" t="s">
        <v>82</v>
      </c>
      <c r="BN1867" t="s">
        <v>82</v>
      </c>
      <c r="BO1867" t="s">
        <v>82</v>
      </c>
      <c r="BP1867" t="s">
        <v>82</v>
      </c>
      <c r="BQ1867" t="s">
        <v>82</v>
      </c>
    </row>
    <row r="1868" spans="1:69" x14ac:dyDescent="0.2">
      <c r="A1868" s="5">
        <v>1</v>
      </c>
      <c r="B1868" t="s">
        <v>26951</v>
      </c>
      <c r="C1868" t="s">
        <v>26952</v>
      </c>
      <c r="D1868" t="s">
        <v>26953</v>
      </c>
      <c r="E1868" t="s">
        <v>26954</v>
      </c>
      <c r="F1868" t="s">
        <v>178</v>
      </c>
      <c r="G1868" t="s">
        <v>26955</v>
      </c>
      <c r="H1868" s="1">
        <v>42731</v>
      </c>
      <c r="I1868" s="1">
        <v>42769</v>
      </c>
      <c r="J1868" t="b">
        <v>0</v>
      </c>
      <c r="K1868" t="s">
        <v>180</v>
      </c>
      <c r="L1868" t="s">
        <v>26956</v>
      </c>
      <c r="M1868" t="s">
        <v>723</v>
      </c>
      <c r="N1868" t="s">
        <v>81</v>
      </c>
      <c r="O1868" t="s">
        <v>26957</v>
      </c>
      <c r="P1868" t="s">
        <v>144</v>
      </c>
      <c r="Q1868" t="s">
        <v>26958</v>
      </c>
      <c r="R1868" t="s">
        <v>81</v>
      </c>
      <c r="S1868" t="s">
        <v>82</v>
      </c>
      <c r="T1868" s="1">
        <v>42731</v>
      </c>
      <c r="U1868" s="1">
        <v>42769</v>
      </c>
      <c r="V1868" t="s">
        <v>186</v>
      </c>
      <c r="W1868" s="2">
        <v>42772</v>
      </c>
      <c r="X1868" t="s">
        <v>26959</v>
      </c>
      <c r="Y1868" t="s">
        <v>26960</v>
      </c>
      <c r="Z1868" t="s">
        <v>81</v>
      </c>
      <c r="AA1868" t="s">
        <v>26961</v>
      </c>
      <c r="AB1868" t="s">
        <v>26962</v>
      </c>
      <c r="AC1868">
        <v>34932483350</v>
      </c>
      <c r="AD1868" t="s">
        <v>26963</v>
      </c>
      <c r="AE1868" t="s">
        <v>26960</v>
      </c>
      <c r="AF1868" t="s">
        <v>81</v>
      </c>
      <c r="AG1868" t="s">
        <v>26961</v>
      </c>
      <c r="AH1868" t="s">
        <v>26962</v>
      </c>
      <c r="AI1868">
        <v>34932483350</v>
      </c>
      <c r="AJ1868" t="s">
        <v>26963</v>
      </c>
      <c r="AK1868" t="s">
        <v>191</v>
      </c>
      <c r="AL1868" t="s">
        <v>82</v>
      </c>
      <c r="AM1868" t="s">
        <v>1905</v>
      </c>
      <c r="AN1868" t="s">
        <v>81</v>
      </c>
      <c r="AO1868" t="s">
        <v>81</v>
      </c>
      <c r="AP1868" t="s">
        <v>351</v>
      </c>
      <c r="AQ1868" t="s">
        <v>26964</v>
      </c>
      <c r="AR1868" t="s">
        <v>26965</v>
      </c>
      <c r="AS1868" t="s">
        <v>26966</v>
      </c>
      <c r="AT1868" t="s">
        <v>26967</v>
      </c>
      <c r="AU1868" t="s">
        <v>81</v>
      </c>
      <c r="AV1868" t="s">
        <v>82</v>
      </c>
      <c r="AW1868" t="s">
        <v>198</v>
      </c>
      <c r="AX1868" t="s">
        <v>82</v>
      </c>
      <c r="AY1868" t="s">
        <v>82</v>
      </c>
      <c r="AZ1868" t="s">
        <v>82</v>
      </c>
      <c r="BA1868" t="s">
        <v>82</v>
      </c>
      <c r="BB1868" t="s">
        <v>82</v>
      </c>
      <c r="BC1868" t="s">
        <v>82</v>
      </c>
      <c r="BD1868" t="s">
        <v>82</v>
      </c>
      <c r="BE1868" t="s">
        <v>82</v>
      </c>
      <c r="BF1868" t="s">
        <v>82</v>
      </c>
      <c r="BG1868" t="s">
        <v>82</v>
      </c>
      <c r="BH1868" t="s">
        <v>82</v>
      </c>
      <c r="BI1868" t="s">
        <v>82</v>
      </c>
      <c r="BJ1868" t="s">
        <v>82</v>
      </c>
      <c r="BK1868" t="s">
        <v>82</v>
      </c>
      <c r="BL1868" t="s">
        <v>82</v>
      </c>
      <c r="BM1868" t="s">
        <v>82</v>
      </c>
      <c r="BN1868" t="s">
        <v>82</v>
      </c>
      <c r="BO1868" t="s">
        <v>82</v>
      </c>
      <c r="BP1868" t="s">
        <v>82</v>
      </c>
      <c r="BQ1868" t="s">
        <v>82</v>
      </c>
    </row>
    <row r="1869" spans="1:69" x14ac:dyDescent="0.2">
      <c r="A1869" s="5">
        <v>0</v>
      </c>
      <c r="B1869" t="s">
        <v>26968</v>
      </c>
      <c r="C1869" t="s">
        <v>18033</v>
      </c>
      <c r="D1869" t="s">
        <v>26969</v>
      </c>
      <c r="E1869" t="s">
        <v>26970</v>
      </c>
      <c r="F1869" t="s">
        <v>73</v>
      </c>
      <c r="G1869" t="s">
        <v>26971</v>
      </c>
      <c r="H1869" s="1">
        <v>43078</v>
      </c>
      <c r="I1869" s="1">
        <v>43435</v>
      </c>
      <c r="J1869" t="b">
        <v>0</v>
      </c>
      <c r="K1869" t="s">
        <v>75</v>
      </c>
      <c r="L1869" t="s">
        <v>668</v>
      </c>
      <c r="M1869" t="s">
        <v>90</v>
      </c>
      <c r="N1869">
        <v>400</v>
      </c>
      <c r="O1869" t="s">
        <v>3892</v>
      </c>
      <c r="P1869" t="s">
        <v>365</v>
      </c>
      <c r="Q1869" t="s">
        <v>26972</v>
      </c>
      <c r="R1869" t="s">
        <v>81</v>
      </c>
      <c r="S1869" t="s">
        <v>82</v>
      </c>
      <c r="T1869" s="1">
        <v>43078</v>
      </c>
      <c r="U1869" t="s">
        <v>105</v>
      </c>
      <c r="V1869" t="s">
        <v>1305</v>
      </c>
      <c r="W1869" s="2">
        <v>43703</v>
      </c>
      <c r="X1869" t="s">
        <v>26973</v>
      </c>
      <c r="Y1869" t="s">
        <v>81</v>
      </c>
      <c r="Z1869" t="s">
        <v>18040</v>
      </c>
      <c r="AA1869" t="s">
        <v>82</v>
      </c>
      <c r="AB1869" t="s">
        <v>18041</v>
      </c>
      <c r="AC1869">
        <v>8613883559467</v>
      </c>
      <c r="AD1869" t="s">
        <v>82</v>
      </c>
      <c r="AE1869" t="s">
        <v>81</v>
      </c>
      <c r="AF1869" t="s">
        <v>18040</v>
      </c>
      <c r="AG1869" t="s">
        <v>82</v>
      </c>
      <c r="AH1869" t="s">
        <v>18041</v>
      </c>
      <c r="AI1869">
        <v>8613883559467</v>
      </c>
      <c r="AJ1869" t="s">
        <v>82</v>
      </c>
      <c r="AK1869" t="s">
        <v>296</v>
      </c>
      <c r="AL1869" t="s">
        <v>19272</v>
      </c>
      <c r="AM1869" t="s">
        <v>88</v>
      </c>
      <c r="AN1869" t="s">
        <v>90</v>
      </c>
      <c r="AO1869" t="s">
        <v>5247</v>
      </c>
      <c r="AP1869" t="s">
        <v>91</v>
      </c>
      <c r="AQ1869" t="s">
        <v>26974</v>
      </c>
      <c r="AR1869" t="s">
        <v>82</v>
      </c>
      <c r="AS1869" t="s">
        <v>26975</v>
      </c>
      <c r="AT1869" t="s">
        <v>26976</v>
      </c>
      <c r="AU1869" t="s">
        <v>81</v>
      </c>
      <c r="AV1869" t="s">
        <v>82</v>
      </c>
      <c r="AW1869" t="s">
        <v>82</v>
      </c>
      <c r="AX1869" t="s">
        <v>82</v>
      </c>
      <c r="AY1869" t="s">
        <v>82</v>
      </c>
      <c r="AZ1869" t="s">
        <v>82</v>
      </c>
      <c r="BA1869" t="s">
        <v>82</v>
      </c>
      <c r="BB1869" t="s">
        <v>82</v>
      </c>
      <c r="BC1869" t="s">
        <v>82</v>
      </c>
      <c r="BD1869" t="s">
        <v>82</v>
      </c>
      <c r="BE1869" t="s">
        <v>82</v>
      </c>
      <c r="BF1869" t="s">
        <v>82</v>
      </c>
      <c r="BG1869" t="s">
        <v>82</v>
      </c>
      <c r="BH1869" t="s">
        <v>82</v>
      </c>
      <c r="BI1869" t="s">
        <v>82</v>
      </c>
      <c r="BJ1869" t="s">
        <v>82</v>
      </c>
      <c r="BK1869" t="s">
        <v>82</v>
      </c>
      <c r="BL1869" t="s">
        <v>82</v>
      </c>
      <c r="BM1869" t="s">
        <v>82</v>
      </c>
      <c r="BN1869" t="s">
        <v>82</v>
      </c>
      <c r="BO1869" t="s">
        <v>82</v>
      </c>
      <c r="BP1869" t="s">
        <v>82</v>
      </c>
      <c r="BQ1869" t="s">
        <v>82</v>
      </c>
    </row>
    <row r="1870" spans="1:69" x14ac:dyDescent="0.2">
      <c r="A1870" s="5">
        <v>0</v>
      </c>
      <c r="B1870" t="s">
        <v>26977</v>
      </c>
      <c r="C1870" t="s">
        <v>26978</v>
      </c>
      <c r="D1870" t="s">
        <v>26979</v>
      </c>
      <c r="E1870" t="s">
        <v>26977</v>
      </c>
      <c r="F1870" t="s">
        <v>73</v>
      </c>
      <c r="G1870" t="s">
        <v>26980</v>
      </c>
      <c r="H1870" s="1">
        <v>43525</v>
      </c>
      <c r="I1870" s="1">
        <v>43525</v>
      </c>
      <c r="J1870" t="b">
        <v>0</v>
      </c>
      <c r="K1870" t="s">
        <v>75</v>
      </c>
      <c r="L1870" t="s">
        <v>6223</v>
      </c>
      <c r="M1870" t="s">
        <v>90</v>
      </c>
      <c r="N1870">
        <v>2</v>
      </c>
      <c r="O1870" t="s">
        <v>26981</v>
      </c>
      <c r="P1870" t="s">
        <v>79</v>
      </c>
      <c r="Q1870" t="s">
        <v>26982</v>
      </c>
      <c r="R1870" t="s">
        <v>81</v>
      </c>
      <c r="S1870" t="s">
        <v>82</v>
      </c>
      <c r="T1870" s="1">
        <v>43525</v>
      </c>
      <c r="U1870" t="s">
        <v>7208</v>
      </c>
      <c r="V1870" t="s">
        <v>834</v>
      </c>
      <c r="W1870" s="2">
        <v>44088</v>
      </c>
      <c r="X1870" t="s">
        <v>26983</v>
      </c>
      <c r="Y1870" t="s">
        <v>82</v>
      </c>
      <c r="Z1870" t="s">
        <v>82</v>
      </c>
      <c r="AA1870" t="s">
        <v>82</v>
      </c>
      <c r="AB1870" t="s">
        <v>82</v>
      </c>
      <c r="AC1870" t="s">
        <v>82</v>
      </c>
      <c r="AD1870" t="s">
        <v>82</v>
      </c>
      <c r="AE1870" t="s">
        <v>82</v>
      </c>
      <c r="AF1870" t="s">
        <v>82</v>
      </c>
      <c r="AG1870" t="s">
        <v>82</v>
      </c>
      <c r="AH1870" t="s">
        <v>82</v>
      </c>
      <c r="AI1870" t="s">
        <v>82</v>
      </c>
      <c r="AJ1870" t="s">
        <v>82</v>
      </c>
      <c r="AK1870" t="s">
        <v>488</v>
      </c>
      <c r="AL1870" t="s">
        <v>82</v>
      </c>
      <c r="AM1870" t="s">
        <v>88</v>
      </c>
      <c r="AN1870" t="s">
        <v>90</v>
      </c>
      <c r="AO1870" t="s">
        <v>90</v>
      </c>
      <c r="AP1870" t="s">
        <v>91</v>
      </c>
      <c r="AQ1870" t="s">
        <v>26984</v>
      </c>
      <c r="AR1870" t="s">
        <v>82</v>
      </c>
      <c r="AS1870" t="s">
        <v>26985</v>
      </c>
      <c r="AT1870" t="s">
        <v>82</v>
      </c>
      <c r="AU1870" t="s">
        <v>81</v>
      </c>
      <c r="AV1870" t="s">
        <v>82</v>
      </c>
      <c r="AW1870" t="s">
        <v>82</v>
      </c>
      <c r="AX1870" t="s">
        <v>82</v>
      </c>
      <c r="AY1870" t="s">
        <v>82</v>
      </c>
      <c r="AZ1870" t="s">
        <v>82</v>
      </c>
      <c r="BA1870" t="s">
        <v>82</v>
      </c>
      <c r="BB1870" t="s">
        <v>82</v>
      </c>
      <c r="BC1870" t="s">
        <v>82</v>
      </c>
      <c r="BD1870" t="s">
        <v>82</v>
      </c>
      <c r="BE1870" t="s">
        <v>82</v>
      </c>
      <c r="BF1870" t="s">
        <v>82</v>
      </c>
      <c r="BG1870" t="s">
        <v>82</v>
      </c>
      <c r="BH1870" t="s">
        <v>82</v>
      </c>
      <c r="BI1870" t="s">
        <v>82</v>
      </c>
      <c r="BJ1870" t="s">
        <v>82</v>
      </c>
      <c r="BK1870" t="s">
        <v>82</v>
      </c>
      <c r="BL1870" t="s">
        <v>82</v>
      </c>
      <c r="BM1870" t="s">
        <v>82</v>
      </c>
      <c r="BN1870" t="s">
        <v>82</v>
      </c>
      <c r="BO1870" t="s">
        <v>82</v>
      </c>
      <c r="BP1870" t="s">
        <v>82</v>
      </c>
      <c r="BQ1870" t="s">
        <v>82</v>
      </c>
    </row>
    <row r="1871" spans="1:69" x14ac:dyDescent="0.2">
      <c r="A1871" s="5">
        <v>0</v>
      </c>
      <c r="B1871" t="s">
        <v>26986</v>
      </c>
      <c r="C1871" t="s">
        <v>26987</v>
      </c>
      <c r="D1871" t="s">
        <v>26988</v>
      </c>
      <c r="E1871" t="s">
        <v>26989</v>
      </c>
      <c r="F1871" t="s">
        <v>73</v>
      </c>
      <c r="G1871" t="s">
        <v>26990</v>
      </c>
      <c r="H1871" s="1">
        <v>43350</v>
      </c>
      <c r="I1871" s="1">
        <v>43375</v>
      </c>
      <c r="J1871" t="b">
        <v>0</v>
      </c>
      <c r="K1871" t="s">
        <v>75</v>
      </c>
      <c r="L1871" t="s">
        <v>431</v>
      </c>
      <c r="M1871" t="s">
        <v>90</v>
      </c>
      <c r="N1871">
        <v>343087</v>
      </c>
      <c r="O1871" t="s">
        <v>432</v>
      </c>
      <c r="P1871" t="s">
        <v>79</v>
      </c>
      <c r="Q1871" t="s">
        <v>26991</v>
      </c>
      <c r="R1871" t="s">
        <v>81</v>
      </c>
      <c r="S1871" t="s">
        <v>82</v>
      </c>
      <c r="T1871" s="1">
        <v>43350</v>
      </c>
      <c r="U1871" t="s">
        <v>26992</v>
      </c>
      <c r="V1871" t="s">
        <v>84</v>
      </c>
      <c r="W1871" s="2">
        <v>43633</v>
      </c>
      <c r="X1871" t="s">
        <v>26993</v>
      </c>
      <c r="Y1871" t="s">
        <v>81</v>
      </c>
      <c r="Z1871" t="s">
        <v>26994</v>
      </c>
      <c r="AA1871" t="s">
        <v>82</v>
      </c>
      <c r="AB1871" t="s">
        <v>81</v>
      </c>
      <c r="AC1871" t="s">
        <v>81</v>
      </c>
      <c r="AD1871" t="s">
        <v>432</v>
      </c>
      <c r="AE1871" t="s">
        <v>81</v>
      </c>
      <c r="AF1871" t="s">
        <v>26994</v>
      </c>
      <c r="AG1871" t="s">
        <v>82</v>
      </c>
      <c r="AH1871" t="s">
        <v>81</v>
      </c>
      <c r="AI1871" t="s">
        <v>81</v>
      </c>
      <c r="AJ1871" t="s">
        <v>432</v>
      </c>
      <c r="AK1871" t="s">
        <v>110</v>
      </c>
      <c r="AL1871" t="s">
        <v>438</v>
      </c>
      <c r="AM1871" t="s">
        <v>88</v>
      </c>
      <c r="AN1871" t="s">
        <v>1743</v>
      </c>
      <c r="AO1871" t="s">
        <v>90</v>
      </c>
      <c r="AP1871" t="s">
        <v>91</v>
      </c>
      <c r="AQ1871" t="s">
        <v>26995</v>
      </c>
      <c r="AR1871" t="s">
        <v>82</v>
      </c>
      <c r="AS1871" t="s">
        <v>26996</v>
      </c>
      <c r="AT1871" t="s">
        <v>26997</v>
      </c>
      <c r="AU1871" t="s">
        <v>81</v>
      </c>
      <c r="AV1871" t="s">
        <v>82</v>
      </c>
      <c r="AW1871" t="s">
        <v>82</v>
      </c>
      <c r="AX1871" t="s">
        <v>82</v>
      </c>
      <c r="AY1871" t="s">
        <v>82</v>
      </c>
      <c r="AZ1871" t="s">
        <v>82</v>
      </c>
      <c r="BA1871" t="s">
        <v>82</v>
      </c>
      <c r="BB1871" t="s">
        <v>82</v>
      </c>
      <c r="BC1871" t="s">
        <v>82</v>
      </c>
      <c r="BD1871" t="s">
        <v>82</v>
      </c>
      <c r="BE1871" t="s">
        <v>82</v>
      </c>
      <c r="BF1871" t="s">
        <v>82</v>
      </c>
      <c r="BG1871" t="s">
        <v>82</v>
      </c>
      <c r="BH1871" t="s">
        <v>82</v>
      </c>
      <c r="BI1871" t="s">
        <v>82</v>
      </c>
      <c r="BJ1871" t="s">
        <v>82</v>
      </c>
      <c r="BK1871" t="s">
        <v>82</v>
      </c>
      <c r="BL1871" t="s">
        <v>82</v>
      </c>
      <c r="BM1871" t="s">
        <v>82</v>
      </c>
      <c r="BN1871" t="s">
        <v>82</v>
      </c>
      <c r="BO1871" t="s">
        <v>82</v>
      </c>
      <c r="BP1871" t="s">
        <v>82</v>
      </c>
      <c r="BQ1871" t="s">
        <v>82</v>
      </c>
    </row>
    <row r="1872" spans="1:69" x14ac:dyDescent="0.2">
      <c r="A1872" s="5">
        <v>0</v>
      </c>
      <c r="B1872" t="s">
        <v>26998</v>
      </c>
      <c r="C1872" t="s">
        <v>26999</v>
      </c>
      <c r="D1872" t="s">
        <v>27000</v>
      </c>
      <c r="E1872" t="s">
        <v>27001</v>
      </c>
      <c r="F1872" t="s">
        <v>120</v>
      </c>
      <c r="G1872" t="s">
        <v>27002</v>
      </c>
      <c r="H1872" s="1">
        <v>42758</v>
      </c>
      <c r="I1872" s="1">
        <v>42758</v>
      </c>
      <c r="J1872" t="b">
        <v>0</v>
      </c>
      <c r="K1872" t="s">
        <v>75</v>
      </c>
      <c r="L1872" t="s">
        <v>122</v>
      </c>
      <c r="M1872" t="s">
        <v>123</v>
      </c>
      <c r="N1872">
        <v>40</v>
      </c>
      <c r="O1872" t="s">
        <v>27003</v>
      </c>
      <c r="P1872" t="s">
        <v>125</v>
      </c>
      <c r="Q1872" t="s">
        <v>27004</v>
      </c>
      <c r="R1872" t="s">
        <v>81</v>
      </c>
      <c r="S1872" t="s">
        <v>82</v>
      </c>
      <c r="T1872" s="1">
        <v>42758</v>
      </c>
      <c r="U1872" s="1">
        <v>42758</v>
      </c>
      <c r="V1872" t="s">
        <v>127</v>
      </c>
      <c r="W1872" s="2">
        <v>43913</v>
      </c>
      <c r="X1872" t="s">
        <v>82</v>
      </c>
      <c r="Y1872" t="s">
        <v>13552</v>
      </c>
      <c r="Z1872" t="s">
        <v>27005</v>
      </c>
      <c r="AA1872" t="s">
        <v>27006</v>
      </c>
      <c r="AB1872" t="s">
        <v>27007</v>
      </c>
      <c r="AC1872" t="s">
        <v>27008</v>
      </c>
      <c r="AD1872" t="s">
        <v>27009</v>
      </c>
      <c r="AE1872" t="s">
        <v>13552</v>
      </c>
      <c r="AF1872" t="s">
        <v>27005</v>
      </c>
      <c r="AG1872" t="s">
        <v>27006</v>
      </c>
      <c r="AH1872" t="s">
        <v>27007</v>
      </c>
      <c r="AI1872" t="s">
        <v>27008</v>
      </c>
      <c r="AJ1872" t="s">
        <v>27009</v>
      </c>
      <c r="AK1872" t="s">
        <v>128</v>
      </c>
      <c r="AL1872" t="s">
        <v>82</v>
      </c>
      <c r="AM1872" t="s">
        <v>27010</v>
      </c>
      <c r="AN1872" t="s">
        <v>11782</v>
      </c>
      <c r="AO1872" t="s">
        <v>123</v>
      </c>
      <c r="AP1872" t="s">
        <v>132</v>
      </c>
      <c r="AQ1872" t="s">
        <v>395</v>
      </c>
      <c r="AR1872" t="s">
        <v>27011</v>
      </c>
      <c r="AS1872" t="s">
        <v>27012</v>
      </c>
      <c r="AT1872" t="s">
        <v>27013</v>
      </c>
      <c r="AU1872" t="s">
        <v>81</v>
      </c>
      <c r="AV1872" t="s">
        <v>82</v>
      </c>
      <c r="AW1872" t="s">
        <v>81</v>
      </c>
      <c r="AX1872">
        <v>30</v>
      </c>
      <c r="AY1872" t="s">
        <v>81</v>
      </c>
      <c r="AZ1872" t="s">
        <v>81</v>
      </c>
      <c r="BA1872" t="s">
        <v>82</v>
      </c>
      <c r="BB1872" s="1">
        <v>1</v>
      </c>
      <c r="BC1872" t="s">
        <v>81</v>
      </c>
      <c r="BD1872" t="s">
        <v>81</v>
      </c>
      <c r="BE1872" t="s">
        <v>81</v>
      </c>
      <c r="BF1872" t="s">
        <v>81</v>
      </c>
      <c r="BG1872" t="s">
        <v>81</v>
      </c>
      <c r="BH1872" t="s">
        <v>81</v>
      </c>
      <c r="BI1872" t="s">
        <v>81</v>
      </c>
      <c r="BJ1872" s="1">
        <v>43921</v>
      </c>
      <c r="BK1872" t="s">
        <v>82</v>
      </c>
      <c r="BL1872" t="s">
        <v>399</v>
      </c>
      <c r="BM1872" t="s">
        <v>27014</v>
      </c>
      <c r="BN1872" t="s">
        <v>27015</v>
      </c>
      <c r="BO1872" t="s">
        <v>19104</v>
      </c>
      <c r="BP1872" t="s">
        <v>27016</v>
      </c>
      <c r="BQ1872" t="s">
        <v>27015</v>
      </c>
    </row>
    <row r="1873" spans="1:69" x14ac:dyDescent="0.2">
      <c r="A1873" s="5">
        <v>0</v>
      </c>
      <c r="B1873" t="s">
        <v>27017</v>
      </c>
      <c r="C1873" t="s">
        <v>27018</v>
      </c>
      <c r="D1873" t="s">
        <v>27019</v>
      </c>
      <c r="E1873" t="s">
        <v>27020</v>
      </c>
      <c r="F1873" t="s">
        <v>120</v>
      </c>
      <c r="G1873" t="s">
        <v>27021</v>
      </c>
      <c r="H1873" s="1">
        <v>42767</v>
      </c>
      <c r="I1873" s="1">
        <v>41365</v>
      </c>
      <c r="J1873" t="b">
        <v>0</v>
      </c>
      <c r="K1873" t="s">
        <v>75</v>
      </c>
      <c r="L1873" t="s">
        <v>329</v>
      </c>
      <c r="M1873" t="s">
        <v>123</v>
      </c>
      <c r="N1873">
        <v>30</v>
      </c>
      <c r="O1873" t="s">
        <v>27022</v>
      </c>
      <c r="P1873" t="s">
        <v>125</v>
      </c>
      <c r="Q1873" t="s">
        <v>27023</v>
      </c>
      <c r="R1873" t="s">
        <v>81</v>
      </c>
      <c r="S1873">
        <v>1</v>
      </c>
      <c r="T1873" s="1">
        <v>42767</v>
      </c>
      <c r="U1873" s="1">
        <v>41365</v>
      </c>
      <c r="V1873" t="s">
        <v>127</v>
      </c>
      <c r="W1873" s="2">
        <v>44081</v>
      </c>
      <c r="X1873" t="s">
        <v>82</v>
      </c>
      <c r="Y1873" t="s">
        <v>81</v>
      </c>
      <c r="Z1873" t="s">
        <v>27024</v>
      </c>
      <c r="AA1873" t="s">
        <v>27025</v>
      </c>
      <c r="AB1873" t="s">
        <v>27026</v>
      </c>
      <c r="AC1873" t="s">
        <v>27027</v>
      </c>
      <c r="AD1873" t="s">
        <v>27028</v>
      </c>
      <c r="AE1873" t="s">
        <v>81</v>
      </c>
      <c r="AF1873" t="s">
        <v>27024</v>
      </c>
      <c r="AG1873" t="s">
        <v>27025</v>
      </c>
      <c r="AH1873" t="s">
        <v>27026</v>
      </c>
      <c r="AI1873" t="s">
        <v>27027</v>
      </c>
      <c r="AJ1873" t="s">
        <v>27028</v>
      </c>
      <c r="AK1873" t="s">
        <v>296</v>
      </c>
      <c r="AL1873" t="s">
        <v>82</v>
      </c>
      <c r="AM1873" t="s">
        <v>27022</v>
      </c>
      <c r="AN1873" t="s">
        <v>335</v>
      </c>
      <c r="AO1873" t="s">
        <v>123</v>
      </c>
      <c r="AP1873" t="s">
        <v>132</v>
      </c>
      <c r="AQ1873" t="s">
        <v>395</v>
      </c>
      <c r="AR1873" t="s">
        <v>27029</v>
      </c>
      <c r="AS1873" t="s">
        <v>27030</v>
      </c>
      <c r="AT1873" t="s">
        <v>27031</v>
      </c>
      <c r="AU1873" t="s">
        <v>81</v>
      </c>
      <c r="AV1873" t="s">
        <v>82</v>
      </c>
      <c r="AW1873" t="s">
        <v>81</v>
      </c>
      <c r="AX1873" t="s">
        <v>81</v>
      </c>
      <c r="AY1873" t="s">
        <v>81</v>
      </c>
      <c r="AZ1873" t="s">
        <v>81</v>
      </c>
      <c r="BA1873" t="s">
        <v>82</v>
      </c>
      <c r="BB1873" s="1">
        <v>1</v>
      </c>
      <c r="BC1873" t="s">
        <v>81</v>
      </c>
      <c r="BD1873" t="s">
        <v>81</v>
      </c>
      <c r="BE1873" t="s">
        <v>81</v>
      </c>
      <c r="BF1873" t="s">
        <v>81</v>
      </c>
      <c r="BG1873" t="s">
        <v>81</v>
      </c>
      <c r="BH1873" t="s">
        <v>81</v>
      </c>
      <c r="BI1873" t="s">
        <v>81</v>
      </c>
      <c r="BJ1873" s="1">
        <v>44651</v>
      </c>
      <c r="BK1873" t="s">
        <v>82</v>
      </c>
      <c r="BL1873" t="s">
        <v>399</v>
      </c>
      <c r="BM1873" t="s">
        <v>27032</v>
      </c>
      <c r="BN1873" t="s">
        <v>81</v>
      </c>
      <c r="BO1873" t="s">
        <v>81</v>
      </c>
      <c r="BP1873" t="s">
        <v>81</v>
      </c>
      <c r="BQ1873" t="s">
        <v>81</v>
      </c>
    </row>
    <row r="1874" spans="1:69" x14ac:dyDescent="0.2">
      <c r="A1874" s="5">
        <v>0</v>
      </c>
      <c r="B1874" t="s">
        <v>27033</v>
      </c>
      <c r="C1874" t="s">
        <v>27034</v>
      </c>
      <c r="D1874" t="s">
        <v>27035</v>
      </c>
      <c r="E1874" t="s">
        <v>27036</v>
      </c>
      <c r="F1874" t="s">
        <v>73</v>
      </c>
      <c r="G1874" t="s">
        <v>27037</v>
      </c>
      <c r="H1874" s="1">
        <v>43648</v>
      </c>
      <c r="I1874" s="1">
        <v>43922</v>
      </c>
      <c r="J1874" t="b">
        <v>1</v>
      </c>
      <c r="K1874" t="s">
        <v>75</v>
      </c>
      <c r="L1874" t="s">
        <v>419</v>
      </c>
      <c r="M1874" t="s">
        <v>90</v>
      </c>
      <c r="N1874">
        <v>15</v>
      </c>
      <c r="O1874" t="s">
        <v>432</v>
      </c>
      <c r="P1874" t="s">
        <v>82</v>
      </c>
      <c r="Q1874" t="s">
        <v>950</v>
      </c>
      <c r="R1874" t="s">
        <v>81</v>
      </c>
      <c r="S1874" t="s">
        <v>82</v>
      </c>
      <c r="T1874" s="1">
        <v>43648</v>
      </c>
      <c r="U1874" s="3">
        <v>43922</v>
      </c>
      <c r="V1874" t="s">
        <v>468</v>
      </c>
      <c r="W1874" s="2">
        <v>43661</v>
      </c>
      <c r="X1874" t="s">
        <v>27038</v>
      </c>
      <c r="Y1874" t="s">
        <v>82</v>
      </c>
      <c r="Z1874" t="s">
        <v>82</v>
      </c>
      <c r="AA1874" t="s">
        <v>82</v>
      </c>
      <c r="AB1874" t="s">
        <v>82</v>
      </c>
      <c r="AC1874" t="s">
        <v>82</v>
      </c>
      <c r="AD1874" t="s">
        <v>82</v>
      </c>
      <c r="AE1874" t="s">
        <v>82</v>
      </c>
      <c r="AF1874" t="s">
        <v>82</v>
      </c>
      <c r="AG1874" t="s">
        <v>82</v>
      </c>
      <c r="AH1874" t="s">
        <v>82</v>
      </c>
      <c r="AI1874" t="s">
        <v>82</v>
      </c>
      <c r="AJ1874" t="s">
        <v>82</v>
      </c>
      <c r="AK1874" t="s">
        <v>153</v>
      </c>
      <c r="AL1874" t="s">
        <v>82</v>
      </c>
      <c r="AM1874" t="s">
        <v>88</v>
      </c>
      <c r="AN1874" t="s">
        <v>2183</v>
      </c>
      <c r="AO1874" t="s">
        <v>89</v>
      </c>
      <c r="AP1874" t="s">
        <v>91</v>
      </c>
      <c r="AQ1874" t="s">
        <v>27039</v>
      </c>
      <c r="AR1874" t="s">
        <v>82</v>
      </c>
      <c r="AS1874" t="s">
        <v>11687</v>
      </c>
      <c r="AT1874" t="s">
        <v>27040</v>
      </c>
      <c r="AU1874" t="s">
        <v>81</v>
      </c>
      <c r="AV1874" t="s">
        <v>82</v>
      </c>
      <c r="AW1874" t="s">
        <v>82</v>
      </c>
      <c r="AX1874" t="s">
        <v>82</v>
      </c>
      <c r="AY1874" t="s">
        <v>82</v>
      </c>
      <c r="AZ1874" t="s">
        <v>82</v>
      </c>
      <c r="BA1874" t="s">
        <v>82</v>
      </c>
      <c r="BB1874" t="s">
        <v>82</v>
      </c>
      <c r="BC1874" t="s">
        <v>82</v>
      </c>
      <c r="BD1874" t="s">
        <v>82</v>
      </c>
      <c r="BE1874" t="s">
        <v>82</v>
      </c>
      <c r="BF1874" t="s">
        <v>82</v>
      </c>
      <c r="BG1874" t="s">
        <v>82</v>
      </c>
      <c r="BH1874" t="s">
        <v>82</v>
      </c>
      <c r="BI1874" t="s">
        <v>82</v>
      </c>
      <c r="BJ1874" t="s">
        <v>82</v>
      </c>
      <c r="BK1874" t="s">
        <v>82</v>
      </c>
      <c r="BL1874" t="s">
        <v>82</v>
      </c>
      <c r="BM1874" t="s">
        <v>82</v>
      </c>
      <c r="BN1874" t="s">
        <v>82</v>
      </c>
      <c r="BO1874" t="s">
        <v>82</v>
      </c>
      <c r="BP1874" t="s">
        <v>82</v>
      </c>
      <c r="BQ1874" t="s">
        <v>82</v>
      </c>
    </row>
    <row r="1875" spans="1:69" x14ac:dyDescent="0.2">
      <c r="A1875" s="5">
        <v>1</v>
      </c>
      <c r="B1875" t="s">
        <v>27041</v>
      </c>
      <c r="C1875" t="s">
        <v>27042</v>
      </c>
      <c r="D1875" t="s">
        <v>27043</v>
      </c>
      <c r="E1875" t="s">
        <v>27041</v>
      </c>
      <c r="F1875" t="s">
        <v>178</v>
      </c>
      <c r="G1875" t="s">
        <v>27044</v>
      </c>
      <c r="H1875" s="1">
        <v>43048</v>
      </c>
      <c r="I1875" s="1">
        <v>43110</v>
      </c>
      <c r="J1875" t="b">
        <v>0</v>
      </c>
      <c r="K1875" t="s">
        <v>180</v>
      </c>
      <c r="L1875" t="s">
        <v>27045</v>
      </c>
      <c r="M1875" t="s">
        <v>4737</v>
      </c>
      <c r="N1875">
        <v>300</v>
      </c>
      <c r="O1875" t="s">
        <v>884</v>
      </c>
      <c r="P1875" t="s">
        <v>1567</v>
      </c>
      <c r="Q1875" t="s">
        <v>27046</v>
      </c>
      <c r="R1875" t="s">
        <v>81</v>
      </c>
      <c r="S1875" t="s">
        <v>82</v>
      </c>
      <c r="T1875" s="1">
        <v>43048</v>
      </c>
      <c r="U1875" s="1">
        <v>43110</v>
      </c>
      <c r="V1875" t="s">
        <v>186</v>
      </c>
      <c r="W1875" s="2">
        <v>43524</v>
      </c>
      <c r="X1875" t="s">
        <v>27047</v>
      </c>
      <c r="Y1875" t="s">
        <v>27048</v>
      </c>
      <c r="Z1875" t="s">
        <v>81</v>
      </c>
      <c r="AA1875" t="s">
        <v>27049</v>
      </c>
      <c r="AB1875" t="s">
        <v>27050</v>
      </c>
      <c r="AC1875">
        <v>46708805548</v>
      </c>
      <c r="AD1875" t="s">
        <v>27051</v>
      </c>
      <c r="AE1875" t="s">
        <v>27048</v>
      </c>
      <c r="AF1875" t="s">
        <v>81</v>
      </c>
      <c r="AG1875" t="s">
        <v>27049</v>
      </c>
      <c r="AH1875" t="s">
        <v>27050</v>
      </c>
      <c r="AI1875">
        <v>46708805548</v>
      </c>
      <c r="AJ1875" t="s">
        <v>27051</v>
      </c>
      <c r="AK1875" t="s">
        <v>250</v>
      </c>
      <c r="AL1875" t="s">
        <v>82</v>
      </c>
      <c r="AM1875" t="s">
        <v>884</v>
      </c>
      <c r="AN1875" t="s">
        <v>81</v>
      </c>
      <c r="AO1875" t="s">
        <v>81</v>
      </c>
      <c r="AP1875" t="s">
        <v>192</v>
      </c>
      <c r="AQ1875" t="s">
        <v>27052</v>
      </c>
      <c r="AR1875" t="s">
        <v>27053</v>
      </c>
      <c r="AS1875" t="s">
        <v>27054</v>
      </c>
      <c r="AT1875" t="s">
        <v>27055</v>
      </c>
      <c r="AU1875" t="s">
        <v>81</v>
      </c>
      <c r="AV1875" t="s">
        <v>82</v>
      </c>
      <c r="AW1875" t="s">
        <v>198</v>
      </c>
      <c r="AX1875" t="s">
        <v>81</v>
      </c>
      <c r="AY1875" t="s">
        <v>81</v>
      </c>
      <c r="AZ1875" t="s">
        <v>27041</v>
      </c>
      <c r="BA1875" t="s">
        <v>82</v>
      </c>
      <c r="BB1875" s="1">
        <v>1</v>
      </c>
      <c r="BC1875" t="s">
        <v>199</v>
      </c>
      <c r="BD1875" t="s">
        <v>199</v>
      </c>
      <c r="BE1875" t="s">
        <v>199</v>
      </c>
      <c r="BF1875" t="s">
        <v>199</v>
      </c>
      <c r="BG1875" t="s">
        <v>81</v>
      </c>
      <c r="BH1875" t="s">
        <v>81</v>
      </c>
      <c r="BI1875" t="s">
        <v>81</v>
      </c>
      <c r="BJ1875" t="s">
        <v>82</v>
      </c>
      <c r="BK1875" t="s">
        <v>82</v>
      </c>
      <c r="BL1875" t="s">
        <v>200</v>
      </c>
      <c r="BM1875" t="s">
        <v>201</v>
      </c>
      <c r="BN1875" t="s">
        <v>81</v>
      </c>
      <c r="BO1875" t="s">
        <v>81</v>
      </c>
      <c r="BP1875" t="s">
        <v>81</v>
      </c>
      <c r="BQ1875" t="s">
        <v>81</v>
      </c>
    </row>
    <row r="1876" spans="1:69" x14ac:dyDescent="0.2">
      <c r="A1876" s="5">
        <v>1</v>
      </c>
      <c r="B1876" t="s">
        <v>27056</v>
      </c>
      <c r="C1876" t="s">
        <v>27057</v>
      </c>
      <c r="D1876" t="s">
        <v>27058</v>
      </c>
      <c r="E1876" t="s">
        <v>27056</v>
      </c>
      <c r="F1876" t="s">
        <v>553</v>
      </c>
      <c r="G1876" t="s">
        <v>27059</v>
      </c>
      <c r="H1876" s="1">
        <v>43782</v>
      </c>
      <c r="I1876" s="1">
        <v>43784</v>
      </c>
      <c r="J1876" t="b">
        <v>0</v>
      </c>
      <c r="K1876" t="s">
        <v>555</v>
      </c>
      <c r="L1876" t="s">
        <v>556</v>
      </c>
      <c r="M1876">
        <v>0</v>
      </c>
      <c r="N1876" t="s">
        <v>27060</v>
      </c>
      <c r="O1876" t="s">
        <v>27061</v>
      </c>
      <c r="P1876" t="s">
        <v>365</v>
      </c>
      <c r="Q1876" t="s">
        <v>1598</v>
      </c>
      <c r="R1876" t="s">
        <v>81</v>
      </c>
      <c r="S1876" t="s">
        <v>82</v>
      </c>
      <c r="T1876" s="1">
        <v>43782</v>
      </c>
      <c r="U1876" s="1">
        <v>43784</v>
      </c>
      <c r="V1876" t="s">
        <v>553</v>
      </c>
      <c r="W1876" s="2">
        <v>43787</v>
      </c>
      <c r="X1876" t="s">
        <v>27062</v>
      </c>
      <c r="Y1876" t="s">
        <v>27063</v>
      </c>
      <c r="Z1876" t="s">
        <v>81</v>
      </c>
      <c r="AA1876" t="s">
        <v>27064</v>
      </c>
      <c r="AB1876" t="s">
        <v>27065</v>
      </c>
      <c r="AC1876" t="s">
        <v>27066</v>
      </c>
      <c r="AD1876" t="s">
        <v>27061</v>
      </c>
      <c r="AE1876" t="s">
        <v>27063</v>
      </c>
      <c r="AF1876" t="s">
        <v>81</v>
      </c>
      <c r="AG1876" t="s">
        <v>27067</v>
      </c>
      <c r="AH1876" t="s">
        <v>27065</v>
      </c>
      <c r="AI1876" t="s">
        <v>27066</v>
      </c>
      <c r="AJ1876" t="s">
        <v>27061</v>
      </c>
      <c r="AK1876" t="s">
        <v>296</v>
      </c>
      <c r="AL1876" t="s">
        <v>82</v>
      </c>
      <c r="AM1876" t="s">
        <v>27068</v>
      </c>
      <c r="AN1876">
        <v>6</v>
      </c>
      <c r="AO1876">
        <v>16</v>
      </c>
      <c r="AP1876" t="s">
        <v>371</v>
      </c>
      <c r="AQ1876" t="s">
        <v>27069</v>
      </c>
      <c r="AR1876" t="s">
        <v>27070</v>
      </c>
      <c r="AS1876" t="s">
        <v>27071</v>
      </c>
      <c r="AT1876" t="s">
        <v>82</v>
      </c>
      <c r="AU1876" t="s">
        <v>81</v>
      </c>
      <c r="AV1876" t="s">
        <v>82</v>
      </c>
      <c r="AW1876" t="s">
        <v>81</v>
      </c>
      <c r="AX1876" t="s">
        <v>81</v>
      </c>
      <c r="AY1876" t="s">
        <v>81</v>
      </c>
      <c r="AZ1876" t="s">
        <v>81</v>
      </c>
      <c r="BA1876" t="s">
        <v>82</v>
      </c>
      <c r="BB1876" s="1">
        <v>1</v>
      </c>
      <c r="BC1876" t="s">
        <v>81</v>
      </c>
      <c r="BD1876" t="s">
        <v>81</v>
      </c>
      <c r="BE1876" t="s">
        <v>81</v>
      </c>
      <c r="BF1876" t="s">
        <v>81</v>
      </c>
      <c r="BG1876" t="s">
        <v>81</v>
      </c>
      <c r="BH1876" t="s">
        <v>81</v>
      </c>
      <c r="BI1876" t="s">
        <v>81</v>
      </c>
      <c r="BJ1876" t="s">
        <v>82</v>
      </c>
      <c r="BK1876" t="s">
        <v>82</v>
      </c>
      <c r="BL1876" t="s">
        <v>200</v>
      </c>
      <c r="BM1876" t="s">
        <v>27072</v>
      </c>
      <c r="BN1876" t="s">
        <v>81</v>
      </c>
      <c r="BO1876" t="s">
        <v>2933</v>
      </c>
      <c r="BP1876" t="s">
        <v>81</v>
      </c>
      <c r="BQ1876" t="s">
        <v>81</v>
      </c>
    </row>
    <row r="1877" spans="1:69" x14ac:dyDescent="0.2">
      <c r="A1877" s="5">
        <v>0</v>
      </c>
      <c r="B1877" t="s">
        <v>27073</v>
      </c>
      <c r="C1877" t="s">
        <v>27074</v>
      </c>
      <c r="D1877" t="s">
        <v>27075</v>
      </c>
      <c r="E1877" t="s">
        <v>27076</v>
      </c>
      <c r="F1877" t="s">
        <v>73</v>
      </c>
      <c r="G1877" t="s">
        <v>27077</v>
      </c>
      <c r="H1877" s="1">
        <v>42856</v>
      </c>
      <c r="I1877" s="1">
        <v>43045</v>
      </c>
      <c r="J1877" t="b">
        <v>0</v>
      </c>
      <c r="K1877" t="s">
        <v>75</v>
      </c>
      <c r="L1877" t="s">
        <v>465</v>
      </c>
      <c r="M1877" t="s">
        <v>90</v>
      </c>
      <c r="N1877">
        <v>20</v>
      </c>
      <c r="O1877" t="s">
        <v>8147</v>
      </c>
      <c r="P1877" t="s">
        <v>79</v>
      </c>
      <c r="Q1877" t="s">
        <v>2385</v>
      </c>
      <c r="R1877" t="s">
        <v>81</v>
      </c>
      <c r="S1877" t="s">
        <v>82</v>
      </c>
      <c r="T1877" s="1">
        <v>42856</v>
      </c>
      <c r="U1877" t="s">
        <v>27078</v>
      </c>
      <c r="V1877" t="s">
        <v>585</v>
      </c>
      <c r="W1877" s="2">
        <v>44102</v>
      </c>
      <c r="X1877" t="s">
        <v>27079</v>
      </c>
      <c r="Y1877" t="s">
        <v>148</v>
      </c>
      <c r="Z1877" t="s">
        <v>27080</v>
      </c>
      <c r="AA1877" t="s">
        <v>82</v>
      </c>
      <c r="AB1877" t="s">
        <v>27081</v>
      </c>
      <c r="AC1877" t="s">
        <v>27082</v>
      </c>
      <c r="AD1877" t="s">
        <v>8327</v>
      </c>
      <c r="AE1877" t="s">
        <v>148</v>
      </c>
      <c r="AF1877" t="s">
        <v>27080</v>
      </c>
      <c r="AG1877" t="s">
        <v>82</v>
      </c>
      <c r="AH1877" t="s">
        <v>27081</v>
      </c>
      <c r="AI1877" t="s">
        <v>27082</v>
      </c>
      <c r="AJ1877" t="s">
        <v>8327</v>
      </c>
      <c r="AK1877" t="s">
        <v>296</v>
      </c>
      <c r="AL1877" t="s">
        <v>27083</v>
      </c>
      <c r="AM1877" t="s">
        <v>88</v>
      </c>
      <c r="AN1877" t="s">
        <v>154</v>
      </c>
      <c r="AO1877" t="s">
        <v>113</v>
      </c>
      <c r="AP1877" t="s">
        <v>91</v>
      </c>
      <c r="AQ1877" t="s">
        <v>27084</v>
      </c>
      <c r="AR1877" t="s">
        <v>82</v>
      </c>
      <c r="AS1877" t="s">
        <v>27085</v>
      </c>
      <c r="AT1877" t="s">
        <v>27086</v>
      </c>
      <c r="AU1877" t="s">
        <v>81</v>
      </c>
      <c r="AV1877" t="s">
        <v>82</v>
      </c>
      <c r="AW1877" t="s">
        <v>82</v>
      </c>
      <c r="AX1877" t="s">
        <v>82</v>
      </c>
      <c r="AY1877" t="s">
        <v>82</v>
      </c>
      <c r="AZ1877" t="s">
        <v>82</v>
      </c>
      <c r="BA1877" t="s">
        <v>82</v>
      </c>
      <c r="BB1877" t="s">
        <v>82</v>
      </c>
      <c r="BC1877" t="s">
        <v>82</v>
      </c>
      <c r="BD1877" t="s">
        <v>82</v>
      </c>
      <c r="BE1877" t="s">
        <v>82</v>
      </c>
      <c r="BF1877" t="s">
        <v>82</v>
      </c>
      <c r="BG1877" t="s">
        <v>82</v>
      </c>
      <c r="BH1877" t="s">
        <v>82</v>
      </c>
      <c r="BI1877" t="s">
        <v>82</v>
      </c>
      <c r="BJ1877" t="s">
        <v>82</v>
      </c>
      <c r="BK1877" t="s">
        <v>82</v>
      </c>
      <c r="BL1877" t="s">
        <v>82</v>
      </c>
      <c r="BM1877" t="s">
        <v>82</v>
      </c>
      <c r="BN1877" t="s">
        <v>82</v>
      </c>
      <c r="BO1877" t="s">
        <v>82</v>
      </c>
      <c r="BP1877" t="s">
        <v>82</v>
      </c>
      <c r="BQ1877" t="s">
        <v>82</v>
      </c>
    </row>
    <row r="1878" spans="1:69" x14ac:dyDescent="0.2">
      <c r="A1878" s="5">
        <v>0</v>
      </c>
      <c r="B1878" t="s">
        <v>27087</v>
      </c>
      <c r="C1878" t="s">
        <v>27088</v>
      </c>
      <c r="D1878" t="s">
        <v>27089</v>
      </c>
      <c r="E1878" t="s">
        <v>27090</v>
      </c>
      <c r="F1878" t="s">
        <v>73</v>
      </c>
      <c r="G1878" t="s">
        <v>27091</v>
      </c>
      <c r="H1878" s="1">
        <v>43714</v>
      </c>
      <c r="I1878" s="1">
        <v>43739</v>
      </c>
      <c r="J1878" t="b">
        <v>0</v>
      </c>
      <c r="K1878" t="s">
        <v>75</v>
      </c>
      <c r="L1878" t="s">
        <v>419</v>
      </c>
      <c r="M1878" t="s">
        <v>90</v>
      </c>
      <c r="N1878">
        <v>20</v>
      </c>
      <c r="O1878" t="s">
        <v>6909</v>
      </c>
      <c r="P1878" t="s">
        <v>82</v>
      </c>
      <c r="Q1878" t="s">
        <v>2385</v>
      </c>
      <c r="R1878" t="s">
        <v>81</v>
      </c>
      <c r="S1878" t="s">
        <v>82</v>
      </c>
      <c r="T1878" s="1">
        <v>43714</v>
      </c>
      <c r="U1878" t="s">
        <v>467</v>
      </c>
      <c r="V1878" t="s">
        <v>468</v>
      </c>
      <c r="W1878" s="2">
        <v>43738</v>
      </c>
      <c r="X1878" t="s">
        <v>27092</v>
      </c>
      <c r="Y1878" t="s">
        <v>82</v>
      </c>
      <c r="Z1878" t="s">
        <v>82</v>
      </c>
      <c r="AA1878" t="s">
        <v>82</v>
      </c>
      <c r="AB1878" t="s">
        <v>82</v>
      </c>
      <c r="AC1878" t="s">
        <v>82</v>
      </c>
      <c r="AD1878" t="s">
        <v>82</v>
      </c>
      <c r="AE1878" t="s">
        <v>82</v>
      </c>
      <c r="AF1878" t="s">
        <v>82</v>
      </c>
      <c r="AG1878" t="s">
        <v>82</v>
      </c>
      <c r="AH1878" t="s">
        <v>82</v>
      </c>
      <c r="AI1878" t="s">
        <v>82</v>
      </c>
      <c r="AJ1878" t="s">
        <v>82</v>
      </c>
      <c r="AK1878" t="s">
        <v>153</v>
      </c>
      <c r="AL1878" t="s">
        <v>82</v>
      </c>
      <c r="AM1878" t="s">
        <v>88</v>
      </c>
      <c r="AN1878" t="s">
        <v>154</v>
      </c>
      <c r="AO1878" t="s">
        <v>90</v>
      </c>
      <c r="AP1878" t="s">
        <v>91</v>
      </c>
      <c r="AQ1878" t="s">
        <v>27093</v>
      </c>
      <c r="AR1878" t="s">
        <v>82</v>
      </c>
      <c r="AS1878" t="s">
        <v>27094</v>
      </c>
      <c r="AT1878" t="s">
        <v>27095</v>
      </c>
      <c r="AU1878" t="s">
        <v>81</v>
      </c>
      <c r="AV1878" t="s">
        <v>82</v>
      </c>
      <c r="AW1878" t="s">
        <v>82</v>
      </c>
      <c r="AX1878" t="s">
        <v>82</v>
      </c>
      <c r="AY1878" t="s">
        <v>82</v>
      </c>
      <c r="AZ1878" t="s">
        <v>82</v>
      </c>
      <c r="BA1878" t="s">
        <v>82</v>
      </c>
      <c r="BB1878" t="s">
        <v>82</v>
      </c>
      <c r="BC1878" t="s">
        <v>82</v>
      </c>
      <c r="BD1878" t="s">
        <v>82</v>
      </c>
      <c r="BE1878" t="s">
        <v>82</v>
      </c>
      <c r="BF1878" t="s">
        <v>82</v>
      </c>
      <c r="BG1878" t="s">
        <v>82</v>
      </c>
      <c r="BH1878" t="s">
        <v>82</v>
      </c>
      <c r="BI1878" t="s">
        <v>82</v>
      </c>
      <c r="BJ1878" t="s">
        <v>82</v>
      </c>
      <c r="BK1878" t="s">
        <v>82</v>
      </c>
      <c r="BL1878" t="s">
        <v>82</v>
      </c>
      <c r="BM1878" t="s">
        <v>82</v>
      </c>
      <c r="BN1878" t="s">
        <v>82</v>
      </c>
      <c r="BO1878" t="s">
        <v>82</v>
      </c>
      <c r="BP1878" t="s">
        <v>82</v>
      </c>
      <c r="BQ1878" t="s">
        <v>82</v>
      </c>
    </row>
    <row r="1879" spans="1:69" x14ac:dyDescent="0.2">
      <c r="A1879" s="5">
        <v>0</v>
      </c>
      <c r="B1879" t="s">
        <v>27096</v>
      </c>
      <c r="C1879" t="s">
        <v>27097</v>
      </c>
      <c r="D1879" t="s">
        <v>27098</v>
      </c>
      <c r="E1879" t="s">
        <v>27096</v>
      </c>
      <c r="F1879" t="s">
        <v>73</v>
      </c>
      <c r="G1879" t="s">
        <v>27099</v>
      </c>
      <c r="H1879" s="1">
        <v>43578</v>
      </c>
      <c r="I1879" s="1">
        <v>43737</v>
      </c>
      <c r="J1879" t="b">
        <v>0</v>
      </c>
      <c r="K1879" t="s">
        <v>75</v>
      </c>
      <c r="L1879" t="s">
        <v>979</v>
      </c>
      <c r="M1879" t="s">
        <v>90</v>
      </c>
      <c r="N1879">
        <v>54</v>
      </c>
      <c r="O1879" t="s">
        <v>3437</v>
      </c>
      <c r="P1879" t="s">
        <v>27100</v>
      </c>
      <c r="Q1879" t="s">
        <v>27101</v>
      </c>
      <c r="R1879" t="s">
        <v>81</v>
      </c>
      <c r="S1879" t="s">
        <v>82</v>
      </c>
      <c r="T1879" s="1">
        <v>43578</v>
      </c>
      <c r="U1879" t="s">
        <v>27102</v>
      </c>
      <c r="V1879" t="s">
        <v>542</v>
      </c>
      <c r="W1879" s="2">
        <v>44151</v>
      </c>
      <c r="X1879" t="s">
        <v>27103</v>
      </c>
      <c r="Y1879" t="s">
        <v>81</v>
      </c>
      <c r="Z1879" t="s">
        <v>27104</v>
      </c>
      <c r="AA1879" t="s">
        <v>82</v>
      </c>
      <c r="AB1879" t="s">
        <v>81</v>
      </c>
      <c r="AC1879" t="s">
        <v>81</v>
      </c>
      <c r="AD1879" t="s">
        <v>3437</v>
      </c>
      <c r="AE1879" t="s">
        <v>81</v>
      </c>
      <c r="AF1879" t="s">
        <v>27104</v>
      </c>
      <c r="AG1879" t="s">
        <v>82</v>
      </c>
      <c r="AH1879" t="s">
        <v>81</v>
      </c>
      <c r="AI1879" t="s">
        <v>81</v>
      </c>
      <c r="AJ1879" t="s">
        <v>3437</v>
      </c>
      <c r="AK1879" t="s">
        <v>110</v>
      </c>
      <c r="AL1879" t="s">
        <v>27105</v>
      </c>
      <c r="AM1879" t="s">
        <v>88</v>
      </c>
      <c r="AN1879" t="s">
        <v>2183</v>
      </c>
      <c r="AO1879" t="s">
        <v>231</v>
      </c>
      <c r="AP1879" t="s">
        <v>91</v>
      </c>
      <c r="AQ1879" t="s">
        <v>27106</v>
      </c>
      <c r="AR1879" t="s">
        <v>82</v>
      </c>
      <c r="AS1879" t="s">
        <v>27107</v>
      </c>
      <c r="AT1879" t="s">
        <v>27108</v>
      </c>
      <c r="AU1879" t="s">
        <v>81</v>
      </c>
      <c r="AV1879" t="s">
        <v>82</v>
      </c>
      <c r="AW1879" t="s">
        <v>82</v>
      </c>
      <c r="AX1879" t="s">
        <v>82</v>
      </c>
      <c r="AY1879" t="s">
        <v>82</v>
      </c>
      <c r="AZ1879" t="s">
        <v>82</v>
      </c>
      <c r="BA1879" t="s">
        <v>82</v>
      </c>
      <c r="BB1879" t="s">
        <v>82</v>
      </c>
      <c r="BC1879" t="s">
        <v>82</v>
      </c>
      <c r="BD1879" t="s">
        <v>82</v>
      </c>
      <c r="BE1879" t="s">
        <v>82</v>
      </c>
      <c r="BF1879" t="s">
        <v>82</v>
      </c>
      <c r="BG1879" t="s">
        <v>82</v>
      </c>
      <c r="BH1879" t="s">
        <v>82</v>
      </c>
      <c r="BI1879" t="s">
        <v>82</v>
      </c>
      <c r="BJ1879" t="s">
        <v>82</v>
      </c>
      <c r="BK1879" t="s">
        <v>82</v>
      </c>
      <c r="BL1879" t="s">
        <v>82</v>
      </c>
      <c r="BM1879" t="s">
        <v>82</v>
      </c>
      <c r="BN1879" t="s">
        <v>82</v>
      </c>
      <c r="BO1879" t="s">
        <v>82</v>
      </c>
      <c r="BP1879" t="s">
        <v>82</v>
      </c>
      <c r="BQ1879" t="s">
        <v>82</v>
      </c>
    </row>
    <row r="1880" spans="1:69" x14ac:dyDescent="0.2">
      <c r="A1880" s="5">
        <v>0</v>
      </c>
      <c r="B1880" t="s">
        <v>27109</v>
      </c>
      <c r="C1880" t="s">
        <v>27110</v>
      </c>
      <c r="D1880" t="s">
        <v>27111</v>
      </c>
      <c r="E1880" t="s">
        <v>27109</v>
      </c>
      <c r="F1880" t="s">
        <v>73</v>
      </c>
      <c r="G1880" t="s">
        <v>27112</v>
      </c>
      <c r="H1880" s="1">
        <v>42577</v>
      </c>
      <c r="I1880" s="1">
        <v>41791</v>
      </c>
      <c r="J1880" t="b">
        <v>1</v>
      </c>
      <c r="K1880" t="s">
        <v>75</v>
      </c>
      <c r="L1880" t="s">
        <v>407</v>
      </c>
      <c r="M1880" t="s">
        <v>90</v>
      </c>
      <c r="N1880">
        <v>400</v>
      </c>
      <c r="O1880" t="s">
        <v>17997</v>
      </c>
      <c r="P1880" t="s">
        <v>409</v>
      </c>
      <c r="Q1880" t="s">
        <v>27113</v>
      </c>
      <c r="R1880" t="s">
        <v>81</v>
      </c>
      <c r="S1880">
        <v>1</v>
      </c>
      <c r="T1880" s="1">
        <v>42577</v>
      </c>
      <c r="U1880" s="3">
        <v>41791</v>
      </c>
      <c r="V1880" t="s">
        <v>411</v>
      </c>
      <c r="W1880" s="2">
        <v>42618</v>
      </c>
      <c r="X1880" t="s">
        <v>27114</v>
      </c>
      <c r="Y1880" t="s">
        <v>148</v>
      </c>
      <c r="Z1880" t="s">
        <v>27115</v>
      </c>
      <c r="AA1880" t="s">
        <v>82</v>
      </c>
      <c r="AB1880" t="s">
        <v>27116</v>
      </c>
      <c r="AC1880" t="s">
        <v>27117</v>
      </c>
      <c r="AD1880" t="s">
        <v>27118</v>
      </c>
      <c r="AE1880" t="s">
        <v>148</v>
      </c>
      <c r="AF1880" t="s">
        <v>27115</v>
      </c>
      <c r="AG1880" t="s">
        <v>82</v>
      </c>
      <c r="AH1880" t="s">
        <v>27116</v>
      </c>
      <c r="AI1880" t="s">
        <v>27117</v>
      </c>
      <c r="AJ1880" t="s">
        <v>27118</v>
      </c>
      <c r="AK1880" t="s">
        <v>296</v>
      </c>
      <c r="AL1880" t="s">
        <v>82</v>
      </c>
      <c r="AM1880" t="s">
        <v>88</v>
      </c>
      <c r="AN1880" t="s">
        <v>154</v>
      </c>
      <c r="AO1880" t="s">
        <v>90</v>
      </c>
      <c r="AP1880" t="s">
        <v>371</v>
      </c>
      <c r="AQ1880" t="s">
        <v>27119</v>
      </c>
      <c r="AR1880" t="s">
        <v>82</v>
      </c>
      <c r="AS1880" t="s">
        <v>27120</v>
      </c>
      <c r="AT1880" t="s">
        <v>27120</v>
      </c>
      <c r="AU1880" t="s">
        <v>81</v>
      </c>
      <c r="AV1880" t="s">
        <v>82</v>
      </c>
      <c r="AW1880" t="s">
        <v>82</v>
      </c>
      <c r="AX1880" t="s">
        <v>82</v>
      </c>
      <c r="AY1880" t="s">
        <v>82</v>
      </c>
      <c r="AZ1880" t="s">
        <v>82</v>
      </c>
      <c r="BA1880" t="s">
        <v>82</v>
      </c>
      <c r="BB1880" t="s">
        <v>82</v>
      </c>
      <c r="BC1880" t="s">
        <v>82</v>
      </c>
      <c r="BD1880" t="s">
        <v>82</v>
      </c>
      <c r="BE1880" t="s">
        <v>82</v>
      </c>
      <c r="BF1880" t="s">
        <v>82</v>
      </c>
      <c r="BG1880" t="s">
        <v>82</v>
      </c>
      <c r="BH1880" t="s">
        <v>82</v>
      </c>
      <c r="BI1880" t="s">
        <v>82</v>
      </c>
      <c r="BJ1880" t="s">
        <v>82</v>
      </c>
      <c r="BK1880" t="s">
        <v>82</v>
      </c>
      <c r="BL1880" t="s">
        <v>82</v>
      </c>
      <c r="BM1880" t="s">
        <v>82</v>
      </c>
      <c r="BN1880" t="s">
        <v>82</v>
      </c>
      <c r="BO1880" t="s">
        <v>82</v>
      </c>
      <c r="BP1880" t="s">
        <v>82</v>
      </c>
      <c r="BQ1880" t="s">
        <v>82</v>
      </c>
    </row>
    <row r="1881" spans="1:69" x14ac:dyDescent="0.2">
      <c r="A1881" s="5">
        <v>1</v>
      </c>
      <c r="B1881" t="s">
        <v>235</v>
      </c>
      <c r="C1881" t="s">
        <v>6664</v>
      </c>
      <c r="D1881" t="s">
        <v>237</v>
      </c>
      <c r="E1881" t="s">
        <v>238</v>
      </c>
      <c r="F1881" t="s">
        <v>178</v>
      </c>
      <c r="G1881" t="s">
        <v>27121</v>
      </c>
      <c r="H1881" s="1">
        <v>42886</v>
      </c>
      <c r="I1881" s="1">
        <v>42941</v>
      </c>
      <c r="J1881" t="b">
        <v>0</v>
      </c>
      <c r="K1881" t="s">
        <v>180</v>
      </c>
      <c r="L1881" t="s">
        <v>19854</v>
      </c>
      <c r="M1881" t="s">
        <v>346</v>
      </c>
      <c r="N1881">
        <v>2157</v>
      </c>
      <c r="O1881" t="s">
        <v>241</v>
      </c>
      <c r="P1881" t="s">
        <v>27122</v>
      </c>
      <c r="Q1881" t="s">
        <v>6668</v>
      </c>
      <c r="R1881" t="s">
        <v>6669</v>
      </c>
      <c r="S1881" t="s">
        <v>82</v>
      </c>
      <c r="T1881" s="1">
        <v>42886</v>
      </c>
      <c r="U1881" s="1">
        <v>42941</v>
      </c>
      <c r="V1881" t="s">
        <v>186</v>
      </c>
      <c r="W1881" s="2">
        <v>43248</v>
      </c>
      <c r="X1881" t="s">
        <v>244</v>
      </c>
      <c r="Y1881" t="s">
        <v>245</v>
      </c>
      <c r="Z1881" t="s">
        <v>81</v>
      </c>
      <c r="AA1881" t="s">
        <v>246</v>
      </c>
      <c r="AB1881" t="s">
        <v>247</v>
      </c>
      <c r="AC1881" t="s">
        <v>248</v>
      </c>
      <c r="AD1881" t="s">
        <v>249</v>
      </c>
      <c r="AE1881" t="s">
        <v>245</v>
      </c>
      <c r="AF1881" t="s">
        <v>81</v>
      </c>
      <c r="AG1881" t="s">
        <v>246</v>
      </c>
      <c r="AH1881" t="s">
        <v>247</v>
      </c>
      <c r="AI1881" t="s">
        <v>248</v>
      </c>
      <c r="AJ1881" t="s">
        <v>249</v>
      </c>
      <c r="AK1881" t="s">
        <v>250</v>
      </c>
      <c r="AL1881" t="s">
        <v>82</v>
      </c>
      <c r="AM1881" t="s">
        <v>241</v>
      </c>
      <c r="AN1881" t="s">
        <v>81</v>
      </c>
      <c r="AO1881" t="s">
        <v>81</v>
      </c>
      <c r="AP1881" t="s">
        <v>351</v>
      </c>
      <c r="AQ1881" t="s">
        <v>27123</v>
      </c>
      <c r="AR1881" t="s">
        <v>27124</v>
      </c>
      <c r="AS1881" t="s">
        <v>27125</v>
      </c>
      <c r="AT1881" t="s">
        <v>19858</v>
      </c>
      <c r="AU1881" t="s">
        <v>197</v>
      </c>
      <c r="AV1881" t="s">
        <v>82</v>
      </c>
      <c r="AW1881" t="s">
        <v>198</v>
      </c>
      <c r="AX1881" t="s">
        <v>81</v>
      </c>
      <c r="AY1881" t="s">
        <v>82</v>
      </c>
      <c r="AZ1881" t="s">
        <v>82</v>
      </c>
      <c r="BA1881" t="s">
        <v>82</v>
      </c>
      <c r="BB1881" t="s">
        <v>82</v>
      </c>
      <c r="BC1881" t="s">
        <v>82</v>
      </c>
      <c r="BD1881" t="s">
        <v>82</v>
      </c>
      <c r="BE1881" t="s">
        <v>82</v>
      </c>
      <c r="BF1881" t="s">
        <v>82</v>
      </c>
      <c r="BG1881" t="s">
        <v>82</v>
      </c>
      <c r="BH1881" t="s">
        <v>82</v>
      </c>
      <c r="BI1881" t="s">
        <v>82</v>
      </c>
      <c r="BJ1881" t="s">
        <v>82</v>
      </c>
      <c r="BK1881" t="s">
        <v>82</v>
      </c>
      <c r="BL1881" t="s">
        <v>82</v>
      </c>
      <c r="BM1881" t="s">
        <v>82</v>
      </c>
      <c r="BN1881" t="s">
        <v>82</v>
      </c>
      <c r="BO1881" t="s">
        <v>82</v>
      </c>
      <c r="BP1881" t="s">
        <v>82</v>
      </c>
      <c r="BQ1881" t="s">
        <v>82</v>
      </c>
    </row>
    <row r="1882" spans="1:69" x14ac:dyDescent="0.2">
      <c r="A1882" s="5">
        <v>0</v>
      </c>
      <c r="B1882" t="s">
        <v>27126</v>
      </c>
      <c r="C1882" t="s">
        <v>27127</v>
      </c>
      <c r="D1882" t="s">
        <v>27128</v>
      </c>
      <c r="E1882" t="s">
        <v>27129</v>
      </c>
      <c r="F1882" t="s">
        <v>73</v>
      </c>
      <c r="G1882" t="s">
        <v>27130</v>
      </c>
      <c r="H1882" s="1">
        <v>42662</v>
      </c>
      <c r="I1882" s="1">
        <v>42970</v>
      </c>
      <c r="J1882" t="b">
        <v>0</v>
      </c>
      <c r="K1882" t="s">
        <v>75</v>
      </c>
      <c r="L1882" t="s">
        <v>3922</v>
      </c>
      <c r="M1882" t="s">
        <v>90</v>
      </c>
      <c r="N1882">
        <v>20</v>
      </c>
      <c r="O1882" t="s">
        <v>6789</v>
      </c>
      <c r="P1882" t="s">
        <v>409</v>
      </c>
      <c r="Q1882" t="s">
        <v>27131</v>
      </c>
      <c r="R1882" t="s">
        <v>81</v>
      </c>
      <c r="S1882" t="s">
        <v>82</v>
      </c>
      <c r="T1882" s="1">
        <v>42662</v>
      </c>
      <c r="U1882" t="s">
        <v>27132</v>
      </c>
      <c r="V1882" t="s">
        <v>271</v>
      </c>
      <c r="W1882" s="2">
        <v>43444</v>
      </c>
      <c r="X1882" t="s">
        <v>27133</v>
      </c>
      <c r="Y1882" t="s">
        <v>81</v>
      </c>
      <c r="Z1882" t="s">
        <v>16512</v>
      </c>
      <c r="AA1882" t="s">
        <v>82</v>
      </c>
      <c r="AB1882" t="s">
        <v>81</v>
      </c>
      <c r="AC1882" t="s">
        <v>81</v>
      </c>
      <c r="AD1882" t="s">
        <v>27134</v>
      </c>
      <c r="AE1882" t="s">
        <v>81</v>
      </c>
      <c r="AF1882" t="s">
        <v>16512</v>
      </c>
      <c r="AG1882" t="s">
        <v>82</v>
      </c>
      <c r="AH1882" t="s">
        <v>81</v>
      </c>
      <c r="AI1882" t="s">
        <v>81</v>
      </c>
      <c r="AJ1882" t="s">
        <v>27134</v>
      </c>
      <c r="AK1882" t="s">
        <v>110</v>
      </c>
      <c r="AL1882" t="s">
        <v>82</v>
      </c>
      <c r="AM1882" t="s">
        <v>88</v>
      </c>
      <c r="AN1882" t="s">
        <v>154</v>
      </c>
      <c r="AO1882" t="s">
        <v>90</v>
      </c>
      <c r="AP1882" t="s">
        <v>91</v>
      </c>
      <c r="AQ1882" t="s">
        <v>27135</v>
      </c>
      <c r="AR1882" t="s">
        <v>82</v>
      </c>
      <c r="AS1882" t="s">
        <v>27136</v>
      </c>
      <c r="AT1882" t="s">
        <v>27137</v>
      </c>
      <c r="AU1882" t="s">
        <v>81</v>
      </c>
      <c r="AV1882" t="s">
        <v>82</v>
      </c>
      <c r="AW1882" t="s">
        <v>82</v>
      </c>
      <c r="AX1882" t="s">
        <v>82</v>
      </c>
      <c r="AY1882" t="s">
        <v>82</v>
      </c>
      <c r="AZ1882" t="s">
        <v>82</v>
      </c>
      <c r="BA1882" t="s">
        <v>82</v>
      </c>
      <c r="BB1882" t="s">
        <v>82</v>
      </c>
      <c r="BC1882" t="s">
        <v>82</v>
      </c>
      <c r="BD1882" t="s">
        <v>82</v>
      </c>
      <c r="BE1882" t="s">
        <v>82</v>
      </c>
      <c r="BF1882" t="s">
        <v>82</v>
      </c>
      <c r="BG1882" t="s">
        <v>82</v>
      </c>
      <c r="BH1882" t="s">
        <v>82</v>
      </c>
      <c r="BI1882" t="s">
        <v>82</v>
      </c>
      <c r="BJ1882" t="s">
        <v>82</v>
      </c>
      <c r="BK1882" t="s">
        <v>82</v>
      </c>
      <c r="BL1882" t="s">
        <v>82</v>
      </c>
      <c r="BM1882" t="s">
        <v>82</v>
      </c>
      <c r="BN1882" t="s">
        <v>82</v>
      </c>
      <c r="BO1882" t="s">
        <v>82</v>
      </c>
      <c r="BP1882" t="s">
        <v>82</v>
      </c>
      <c r="BQ1882" t="s">
        <v>82</v>
      </c>
    </row>
    <row r="1883" spans="1:69" x14ac:dyDescent="0.2">
      <c r="A1883" s="5">
        <v>0</v>
      </c>
      <c r="B1883" t="s">
        <v>27138</v>
      </c>
      <c r="C1883" t="s">
        <v>27139</v>
      </c>
      <c r="D1883" t="s">
        <v>27140</v>
      </c>
      <c r="E1883" t="s">
        <v>27138</v>
      </c>
      <c r="F1883" t="s">
        <v>73</v>
      </c>
      <c r="G1883" t="s">
        <v>27141</v>
      </c>
      <c r="H1883" s="1">
        <v>42975</v>
      </c>
      <c r="I1883" s="1">
        <v>43044</v>
      </c>
      <c r="J1883" t="b">
        <v>0</v>
      </c>
      <c r="K1883" t="s">
        <v>75</v>
      </c>
      <c r="L1883" t="s">
        <v>419</v>
      </c>
      <c r="M1883" t="s">
        <v>90</v>
      </c>
      <c r="N1883">
        <v>4</v>
      </c>
      <c r="O1883" t="s">
        <v>7087</v>
      </c>
      <c r="P1883" t="s">
        <v>409</v>
      </c>
      <c r="Q1883" t="s">
        <v>6295</v>
      </c>
      <c r="R1883" t="s">
        <v>81</v>
      </c>
      <c r="S1883" t="s">
        <v>82</v>
      </c>
      <c r="T1883" s="1">
        <v>42975</v>
      </c>
      <c r="U1883" t="s">
        <v>27142</v>
      </c>
      <c r="V1883" t="s">
        <v>168</v>
      </c>
      <c r="W1883" s="2">
        <v>43878</v>
      </c>
      <c r="X1883" t="s">
        <v>27143</v>
      </c>
      <c r="Y1883" t="s">
        <v>82</v>
      </c>
      <c r="Z1883" t="s">
        <v>82</v>
      </c>
      <c r="AA1883" t="s">
        <v>82</v>
      </c>
      <c r="AB1883" t="s">
        <v>82</v>
      </c>
      <c r="AC1883" t="s">
        <v>82</v>
      </c>
      <c r="AD1883" t="s">
        <v>82</v>
      </c>
      <c r="AE1883" t="s">
        <v>82</v>
      </c>
      <c r="AF1883" t="s">
        <v>82</v>
      </c>
      <c r="AG1883" t="s">
        <v>82</v>
      </c>
      <c r="AH1883" t="s">
        <v>82</v>
      </c>
      <c r="AI1883" t="s">
        <v>82</v>
      </c>
      <c r="AJ1883" t="s">
        <v>82</v>
      </c>
      <c r="AK1883" t="s">
        <v>110</v>
      </c>
      <c r="AL1883" t="s">
        <v>82</v>
      </c>
      <c r="AM1883" t="s">
        <v>88</v>
      </c>
      <c r="AN1883" t="s">
        <v>7433</v>
      </c>
      <c r="AO1883" t="s">
        <v>27144</v>
      </c>
      <c r="AP1883" t="s">
        <v>91</v>
      </c>
      <c r="AQ1883" t="s">
        <v>27145</v>
      </c>
      <c r="AR1883" t="s">
        <v>82</v>
      </c>
      <c r="AS1883" t="s">
        <v>27146</v>
      </c>
      <c r="AT1883" t="s">
        <v>27147</v>
      </c>
      <c r="AU1883" t="s">
        <v>81</v>
      </c>
      <c r="AV1883" t="s">
        <v>82</v>
      </c>
      <c r="AW1883" t="s">
        <v>82</v>
      </c>
      <c r="AX1883" t="s">
        <v>82</v>
      </c>
      <c r="AY1883" t="s">
        <v>82</v>
      </c>
      <c r="AZ1883" t="s">
        <v>82</v>
      </c>
      <c r="BA1883" t="s">
        <v>82</v>
      </c>
      <c r="BB1883" t="s">
        <v>82</v>
      </c>
      <c r="BC1883" t="s">
        <v>82</v>
      </c>
      <c r="BD1883" t="s">
        <v>82</v>
      </c>
      <c r="BE1883" t="s">
        <v>82</v>
      </c>
      <c r="BF1883" t="s">
        <v>82</v>
      </c>
      <c r="BG1883" t="s">
        <v>82</v>
      </c>
      <c r="BH1883" t="s">
        <v>82</v>
      </c>
      <c r="BI1883" t="s">
        <v>82</v>
      </c>
      <c r="BJ1883" t="s">
        <v>82</v>
      </c>
      <c r="BK1883" t="s">
        <v>82</v>
      </c>
      <c r="BL1883" t="s">
        <v>82</v>
      </c>
      <c r="BM1883" t="s">
        <v>82</v>
      </c>
      <c r="BN1883" t="s">
        <v>82</v>
      </c>
      <c r="BO1883" t="s">
        <v>82</v>
      </c>
      <c r="BP1883" t="s">
        <v>82</v>
      </c>
      <c r="BQ1883" t="s">
        <v>82</v>
      </c>
    </row>
    <row r="1884" spans="1:69" x14ac:dyDescent="0.2">
      <c r="A1884" s="5">
        <v>0</v>
      </c>
      <c r="B1884" t="s">
        <v>27148</v>
      </c>
      <c r="C1884" t="s">
        <v>27149</v>
      </c>
      <c r="D1884" t="s">
        <v>27150</v>
      </c>
      <c r="E1884" t="s">
        <v>27151</v>
      </c>
      <c r="F1884" t="s">
        <v>73</v>
      </c>
      <c r="G1884" t="s">
        <v>27152</v>
      </c>
      <c r="H1884" s="1">
        <v>42584</v>
      </c>
      <c r="I1884" s="1">
        <v>42614</v>
      </c>
      <c r="J1884" t="b">
        <v>1</v>
      </c>
      <c r="K1884" t="s">
        <v>75</v>
      </c>
      <c r="L1884" t="s">
        <v>465</v>
      </c>
      <c r="M1884" t="s">
        <v>90</v>
      </c>
      <c r="N1884">
        <v>325</v>
      </c>
      <c r="O1884" t="s">
        <v>10806</v>
      </c>
      <c r="P1884" t="s">
        <v>4919</v>
      </c>
      <c r="Q1884" t="s">
        <v>27153</v>
      </c>
      <c r="R1884" t="s">
        <v>81</v>
      </c>
      <c r="S1884" t="s">
        <v>82</v>
      </c>
      <c r="T1884" s="1">
        <v>42584</v>
      </c>
      <c r="U1884" s="3">
        <v>42614</v>
      </c>
      <c r="V1884" t="s">
        <v>271</v>
      </c>
      <c r="W1884" s="2">
        <v>43675</v>
      </c>
      <c r="X1884">
        <v>2082016</v>
      </c>
      <c r="Y1884" t="s">
        <v>148</v>
      </c>
      <c r="Z1884" t="s">
        <v>27154</v>
      </c>
      <c r="AA1884" t="s">
        <v>82</v>
      </c>
      <c r="AB1884" t="s">
        <v>27155</v>
      </c>
      <c r="AC1884" t="s">
        <v>27156</v>
      </c>
      <c r="AD1884" t="s">
        <v>27157</v>
      </c>
      <c r="AE1884" t="s">
        <v>148</v>
      </c>
      <c r="AF1884" t="s">
        <v>27154</v>
      </c>
      <c r="AG1884" t="s">
        <v>82</v>
      </c>
      <c r="AH1884" t="s">
        <v>27155</v>
      </c>
      <c r="AI1884" t="s">
        <v>27156</v>
      </c>
      <c r="AJ1884" t="s">
        <v>27157</v>
      </c>
      <c r="AK1884" t="s">
        <v>296</v>
      </c>
      <c r="AL1884" t="s">
        <v>82</v>
      </c>
      <c r="AM1884" t="s">
        <v>88</v>
      </c>
      <c r="AN1884" t="s">
        <v>90</v>
      </c>
      <c r="AO1884" t="s">
        <v>27158</v>
      </c>
      <c r="AP1884" t="s">
        <v>91</v>
      </c>
      <c r="AQ1884" t="s">
        <v>27159</v>
      </c>
      <c r="AR1884" t="s">
        <v>82</v>
      </c>
      <c r="AS1884" t="s">
        <v>27160</v>
      </c>
      <c r="AT1884" t="s">
        <v>82</v>
      </c>
      <c r="AU1884" t="s">
        <v>81</v>
      </c>
      <c r="AV1884" t="s">
        <v>82</v>
      </c>
      <c r="AW1884" t="s">
        <v>82</v>
      </c>
      <c r="AX1884" t="s">
        <v>82</v>
      </c>
      <c r="AY1884" t="s">
        <v>82</v>
      </c>
      <c r="AZ1884" t="s">
        <v>82</v>
      </c>
      <c r="BA1884" t="s">
        <v>82</v>
      </c>
      <c r="BB1884" t="s">
        <v>82</v>
      </c>
      <c r="BC1884" t="s">
        <v>82</v>
      </c>
      <c r="BD1884" t="s">
        <v>82</v>
      </c>
      <c r="BE1884" t="s">
        <v>82</v>
      </c>
      <c r="BF1884" t="s">
        <v>82</v>
      </c>
      <c r="BG1884" t="s">
        <v>82</v>
      </c>
      <c r="BH1884" t="s">
        <v>82</v>
      </c>
      <c r="BI1884" t="s">
        <v>82</v>
      </c>
      <c r="BJ1884" t="s">
        <v>82</v>
      </c>
      <c r="BK1884" t="s">
        <v>82</v>
      </c>
      <c r="BL1884" t="s">
        <v>82</v>
      </c>
      <c r="BM1884" t="s">
        <v>82</v>
      </c>
      <c r="BN1884" t="s">
        <v>82</v>
      </c>
      <c r="BO1884" t="s">
        <v>82</v>
      </c>
      <c r="BP1884" t="s">
        <v>82</v>
      </c>
      <c r="BQ1884" t="s">
        <v>82</v>
      </c>
    </row>
    <row r="1885" spans="1:69" x14ac:dyDescent="0.2">
      <c r="A1885" s="5">
        <v>1</v>
      </c>
      <c r="B1885" t="s">
        <v>27161</v>
      </c>
      <c r="C1885" t="s">
        <v>27162</v>
      </c>
      <c r="D1885" t="s">
        <v>27163</v>
      </c>
      <c r="E1885" t="s">
        <v>27164</v>
      </c>
      <c r="F1885" t="s">
        <v>1432</v>
      </c>
      <c r="G1885" t="s">
        <v>27165</v>
      </c>
      <c r="H1885" s="1">
        <v>43318</v>
      </c>
      <c r="I1885" s="1">
        <v>43318</v>
      </c>
      <c r="J1885" t="b">
        <v>0</v>
      </c>
      <c r="K1885" t="s">
        <v>75</v>
      </c>
      <c r="L1885" t="s">
        <v>27166</v>
      </c>
      <c r="M1885" t="s">
        <v>363</v>
      </c>
      <c r="N1885">
        <v>100</v>
      </c>
      <c r="O1885" t="s">
        <v>27167</v>
      </c>
      <c r="P1885" t="s">
        <v>670</v>
      </c>
      <c r="Q1885" t="s">
        <v>27168</v>
      </c>
      <c r="R1885" t="s">
        <v>81</v>
      </c>
      <c r="S1885" t="s">
        <v>82</v>
      </c>
      <c r="T1885" s="1">
        <v>43318</v>
      </c>
      <c r="U1885" s="1">
        <v>43318</v>
      </c>
      <c r="V1885" t="s">
        <v>1438</v>
      </c>
      <c r="W1885" s="2">
        <v>44139</v>
      </c>
      <c r="X1885" t="s">
        <v>1439</v>
      </c>
      <c r="Y1885" t="s">
        <v>27169</v>
      </c>
      <c r="Z1885" t="s">
        <v>81</v>
      </c>
      <c r="AA1885" t="s">
        <v>27170</v>
      </c>
      <c r="AB1885" t="s">
        <v>27171</v>
      </c>
      <c r="AC1885">
        <v>9419004822</v>
      </c>
      <c r="AD1885" t="s">
        <v>27172</v>
      </c>
      <c r="AE1885" t="s">
        <v>27173</v>
      </c>
      <c r="AF1885" t="s">
        <v>81</v>
      </c>
      <c r="AG1885" t="s">
        <v>27174</v>
      </c>
      <c r="AH1885" t="s">
        <v>27171</v>
      </c>
      <c r="AI1885">
        <v>9419004822</v>
      </c>
      <c r="AJ1885" t="s">
        <v>27172</v>
      </c>
      <c r="AK1885" t="s">
        <v>2219</v>
      </c>
      <c r="AL1885" t="s">
        <v>82</v>
      </c>
      <c r="AM1885" t="s">
        <v>27175</v>
      </c>
      <c r="AN1885" t="s">
        <v>81</v>
      </c>
      <c r="AO1885" t="s">
        <v>81</v>
      </c>
      <c r="AP1885" t="s">
        <v>81</v>
      </c>
      <c r="AQ1885" t="s">
        <v>27176</v>
      </c>
      <c r="AR1885" t="s">
        <v>27177</v>
      </c>
      <c r="AS1885" t="s">
        <v>27178</v>
      </c>
      <c r="AT1885" t="s">
        <v>27179</v>
      </c>
      <c r="AU1885" t="s">
        <v>81</v>
      </c>
      <c r="AV1885" t="s">
        <v>82</v>
      </c>
      <c r="AW1885" t="s">
        <v>81</v>
      </c>
      <c r="AX1885">
        <v>0</v>
      </c>
      <c r="AY1885" t="s">
        <v>81</v>
      </c>
      <c r="AZ1885" t="s">
        <v>81</v>
      </c>
      <c r="BA1885" t="s">
        <v>82</v>
      </c>
      <c r="BB1885" s="1">
        <v>1</v>
      </c>
      <c r="BC1885" t="s">
        <v>81</v>
      </c>
      <c r="BD1885" t="s">
        <v>81</v>
      </c>
      <c r="BE1885" t="s">
        <v>81</v>
      </c>
      <c r="BF1885" t="s">
        <v>81</v>
      </c>
      <c r="BG1885" t="s">
        <v>81</v>
      </c>
      <c r="BH1885" t="s">
        <v>81</v>
      </c>
      <c r="BI1885" t="s">
        <v>81</v>
      </c>
      <c r="BJ1885" t="s">
        <v>82</v>
      </c>
      <c r="BK1885" t="s">
        <v>82</v>
      </c>
      <c r="BL1885" t="s">
        <v>200</v>
      </c>
      <c r="BM1885" t="s">
        <v>27180</v>
      </c>
      <c r="BN1885" t="s">
        <v>81</v>
      </c>
      <c r="BO1885" t="s">
        <v>27181</v>
      </c>
      <c r="BP1885" t="s">
        <v>81</v>
      </c>
      <c r="BQ1885" t="s">
        <v>81</v>
      </c>
    </row>
    <row r="1886" spans="1:69" x14ac:dyDescent="0.2">
      <c r="A1886" s="5">
        <v>1</v>
      </c>
      <c r="B1886" t="s">
        <v>27182</v>
      </c>
      <c r="C1886" t="s">
        <v>27183</v>
      </c>
      <c r="D1886" t="s">
        <v>27184</v>
      </c>
      <c r="E1886" t="s">
        <v>27185</v>
      </c>
      <c r="F1886" t="s">
        <v>73</v>
      </c>
      <c r="G1886" t="s">
        <v>27186</v>
      </c>
      <c r="H1886" s="1">
        <v>43327</v>
      </c>
      <c r="I1886" s="1">
        <v>43753</v>
      </c>
      <c r="J1886" t="b">
        <v>0</v>
      </c>
      <c r="K1886" t="s">
        <v>75</v>
      </c>
      <c r="L1886" t="s">
        <v>7852</v>
      </c>
      <c r="M1886" t="s">
        <v>164</v>
      </c>
      <c r="N1886">
        <v>30</v>
      </c>
      <c r="O1886" t="s">
        <v>3636</v>
      </c>
      <c r="P1886" t="s">
        <v>2657</v>
      </c>
      <c r="Q1886" t="s">
        <v>27187</v>
      </c>
      <c r="R1886" t="s">
        <v>81</v>
      </c>
      <c r="S1886" t="s">
        <v>82</v>
      </c>
      <c r="T1886" s="1">
        <v>43327</v>
      </c>
      <c r="U1886" t="s">
        <v>26110</v>
      </c>
      <c r="V1886" t="s">
        <v>468</v>
      </c>
      <c r="W1886" s="2">
        <v>43675</v>
      </c>
      <c r="X1886" t="s">
        <v>27188</v>
      </c>
      <c r="Y1886" t="s">
        <v>148</v>
      </c>
      <c r="Z1886" t="s">
        <v>27189</v>
      </c>
      <c r="AA1886" t="s">
        <v>82</v>
      </c>
      <c r="AB1886" t="s">
        <v>27190</v>
      </c>
      <c r="AC1886" t="s">
        <v>27191</v>
      </c>
      <c r="AD1886" t="s">
        <v>27192</v>
      </c>
      <c r="AE1886" t="s">
        <v>148</v>
      </c>
      <c r="AF1886" t="s">
        <v>27189</v>
      </c>
      <c r="AG1886" t="s">
        <v>82</v>
      </c>
      <c r="AH1886" t="s">
        <v>27190</v>
      </c>
      <c r="AI1886" t="s">
        <v>27191</v>
      </c>
      <c r="AJ1886" t="s">
        <v>27192</v>
      </c>
      <c r="AK1886" t="s">
        <v>153</v>
      </c>
      <c r="AL1886" t="s">
        <v>27193</v>
      </c>
      <c r="AM1886" t="s">
        <v>88</v>
      </c>
      <c r="AN1886" t="s">
        <v>90</v>
      </c>
      <c r="AO1886" t="s">
        <v>27194</v>
      </c>
      <c r="AP1886" t="s">
        <v>91</v>
      </c>
      <c r="AQ1886" t="s">
        <v>27195</v>
      </c>
      <c r="AR1886" t="s">
        <v>82</v>
      </c>
      <c r="AS1886" t="s">
        <v>27196</v>
      </c>
      <c r="AT1886" t="s">
        <v>27197</v>
      </c>
      <c r="AU1886" t="s">
        <v>81</v>
      </c>
      <c r="AV1886" t="s">
        <v>82</v>
      </c>
      <c r="AW1886" t="s">
        <v>82</v>
      </c>
      <c r="AX1886" t="s">
        <v>82</v>
      </c>
      <c r="AY1886" t="s">
        <v>82</v>
      </c>
      <c r="AZ1886" t="s">
        <v>82</v>
      </c>
      <c r="BA1886" t="s">
        <v>82</v>
      </c>
      <c r="BB1886" t="s">
        <v>82</v>
      </c>
      <c r="BC1886" t="s">
        <v>82</v>
      </c>
      <c r="BD1886" t="s">
        <v>82</v>
      </c>
      <c r="BE1886" t="s">
        <v>82</v>
      </c>
      <c r="BF1886" t="s">
        <v>82</v>
      </c>
      <c r="BG1886" t="s">
        <v>82</v>
      </c>
      <c r="BH1886" t="s">
        <v>82</v>
      </c>
      <c r="BI1886" t="s">
        <v>82</v>
      </c>
      <c r="BJ1886" t="s">
        <v>82</v>
      </c>
      <c r="BK1886" t="s">
        <v>82</v>
      </c>
      <c r="BL1886" t="s">
        <v>82</v>
      </c>
      <c r="BM1886" t="s">
        <v>82</v>
      </c>
      <c r="BN1886" t="s">
        <v>82</v>
      </c>
      <c r="BO1886" t="s">
        <v>82</v>
      </c>
      <c r="BP1886" t="s">
        <v>82</v>
      </c>
      <c r="BQ1886" t="s">
        <v>82</v>
      </c>
    </row>
    <row r="1887" spans="1:69" x14ac:dyDescent="0.2">
      <c r="A1887" s="5">
        <v>1</v>
      </c>
      <c r="B1887" t="s">
        <v>7097</v>
      </c>
      <c r="C1887" t="s">
        <v>27198</v>
      </c>
      <c r="D1887" t="s">
        <v>7099</v>
      </c>
      <c r="E1887" t="s">
        <v>7097</v>
      </c>
      <c r="F1887" t="s">
        <v>178</v>
      </c>
      <c r="G1887" t="s">
        <v>7104</v>
      </c>
      <c r="H1887" s="1">
        <v>43133</v>
      </c>
      <c r="I1887" s="1">
        <v>43256</v>
      </c>
      <c r="J1887" t="b">
        <v>0</v>
      </c>
      <c r="K1887" t="s">
        <v>180</v>
      </c>
      <c r="L1887" t="s">
        <v>2973</v>
      </c>
      <c r="M1887" t="s">
        <v>2335</v>
      </c>
      <c r="N1887">
        <v>80</v>
      </c>
      <c r="O1887" t="s">
        <v>7101</v>
      </c>
      <c r="P1887" t="s">
        <v>6044</v>
      </c>
      <c r="Q1887" t="s">
        <v>7103</v>
      </c>
      <c r="R1887" t="s">
        <v>81</v>
      </c>
      <c r="S1887" t="s">
        <v>82</v>
      </c>
      <c r="T1887" s="1">
        <v>43133</v>
      </c>
      <c r="U1887" s="1">
        <v>43256</v>
      </c>
      <c r="V1887" t="s">
        <v>186</v>
      </c>
      <c r="W1887" s="2">
        <v>44025</v>
      </c>
      <c r="X1887" t="s">
        <v>27199</v>
      </c>
      <c r="Y1887" t="s">
        <v>7106</v>
      </c>
      <c r="Z1887" t="s">
        <v>81</v>
      </c>
      <c r="AA1887" t="s">
        <v>7107</v>
      </c>
      <c r="AB1887" t="s">
        <v>7108</v>
      </c>
      <c r="AC1887">
        <v>436641432919</v>
      </c>
      <c r="AD1887" t="s">
        <v>27200</v>
      </c>
      <c r="AE1887" t="s">
        <v>7106</v>
      </c>
      <c r="AF1887" t="s">
        <v>81</v>
      </c>
      <c r="AG1887" t="s">
        <v>7107</v>
      </c>
      <c r="AH1887" t="s">
        <v>7108</v>
      </c>
      <c r="AI1887">
        <v>436641432919</v>
      </c>
      <c r="AJ1887" t="s">
        <v>27200</v>
      </c>
      <c r="AK1887" t="s">
        <v>191</v>
      </c>
      <c r="AL1887" t="s">
        <v>82</v>
      </c>
      <c r="AM1887" t="s">
        <v>7101</v>
      </c>
      <c r="AN1887" t="s">
        <v>81</v>
      </c>
      <c r="AO1887" t="s">
        <v>81</v>
      </c>
      <c r="AP1887" t="s">
        <v>351</v>
      </c>
      <c r="AQ1887" t="s">
        <v>27201</v>
      </c>
      <c r="AR1887" t="s">
        <v>27202</v>
      </c>
      <c r="AS1887" t="s">
        <v>27203</v>
      </c>
      <c r="AT1887" t="s">
        <v>27204</v>
      </c>
      <c r="AU1887" t="s">
        <v>81</v>
      </c>
      <c r="AV1887" t="s">
        <v>82</v>
      </c>
      <c r="AW1887" t="s">
        <v>198</v>
      </c>
      <c r="AX1887" t="s">
        <v>81</v>
      </c>
      <c r="AY1887" t="s">
        <v>81</v>
      </c>
      <c r="AZ1887" t="s">
        <v>7097</v>
      </c>
      <c r="BA1887" t="s">
        <v>82</v>
      </c>
      <c r="BB1887" s="1">
        <v>1</v>
      </c>
      <c r="BC1887" t="s">
        <v>199</v>
      </c>
      <c r="BD1887" t="s">
        <v>199</v>
      </c>
      <c r="BE1887" t="s">
        <v>199</v>
      </c>
      <c r="BF1887" t="s">
        <v>199</v>
      </c>
      <c r="BG1887" t="s">
        <v>81</v>
      </c>
      <c r="BH1887" t="s">
        <v>81</v>
      </c>
      <c r="BI1887" t="s">
        <v>81</v>
      </c>
      <c r="BJ1887" t="s">
        <v>82</v>
      </c>
      <c r="BK1887" t="s">
        <v>82</v>
      </c>
      <c r="BL1887" t="s">
        <v>200</v>
      </c>
      <c r="BM1887" t="s">
        <v>27205</v>
      </c>
      <c r="BN1887" t="s">
        <v>81</v>
      </c>
      <c r="BO1887" t="s">
        <v>81</v>
      </c>
      <c r="BP1887" t="s">
        <v>81</v>
      </c>
      <c r="BQ1887" t="s">
        <v>81</v>
      </c>
    </row>
    <row r="1888" spans="1:69" x14ac:dyDescent="0.2">
      <c r="A1888" s="5">
        <v>1</v>
      </c>
      <c r="B1888" t="s">
        <v>11296</v>
      </c>
      <c r="C1888" t="s">
        <v>11297</v>
      </c>
      <c r="D1888" t="s">
        <v>11298</v>
      </c>
      <c r="E1888" t="s">
        <v>11299</v>
      </c>
      <c r="F1888" t="s">
        <v>178</v>
      </c>
      <c r="G1888" t="s">
        <v>27206</v>
      </c>
      <c r="H1888" s="1">
        <v>42444</v>
      </c>
      <c r="I1888" s="1">
        <v>42522</v>
      </c>
      <c r="J1888" t="b">
        <v>0</v>
      </c>
      <c r="K1888" t="s">
        <v>180</v>
      </c>
      <c r="L1888" t="s">
        <v>10828</v>
      </c>
      <c r="M1888" t="s">
        <v>308</v>
      </c>
      <c r="N1888">
        <v>286</v>
      </c>
      <c r="O1888" t="s">
        <v>7981</v>
      </c>
      <c r="P1888" t="s">
        <v>27207</v>
      </c>
      <c r="Q1888" t="s">
        <v>11302</v>
      </c>
      <c r="R1888" t="s">
        <v>15953</v>
      </c>
      <c r="S1888" t="s">
        <v>82</v>
      </c>
      <c r="T1888" s="1">
        <v>42444</v>
      </c>
      <c r="U1888" s="1">
        <v>42522</v>
      </c>
      <c r="V1888" t="s">
        <v>186</v>
      </c>
      <c r="W1888" s="2">
        <v>43862</v>
      </c>
      <c r="X1888" t="s">
        <v>11303</v>
      </c>
      <c r="Y1888" t="s">
        <v>7986</v>
      </c>
      <c r="Z1888" t="s">
        <v>81</v>
      </c>
      <c r="AA1888" t="s">
        <v>7987</v>
      </c>
      <c r="AB1888" t="s">
        <v>11304</v>
      </c>
      <c r="AC1888" t="s">
        <v>11305</v>
      </c>
      <c r="AD1888" t="s">
        <v>11306</v>
      </c>
      <c r="AE1888" t="s">
        <v>7986</v>
      </c>
      <c r="AF1888" t="s">
        <v>81</v>
      </c>
      <c r="AG1888" t="s">
        <v>7987</v>
      </c>
      <c r="AH1888" t="s">
        <v>11304</v>
      </c>
      <c r="AI1888" t="s">
        <v>11305</v>
      </c>
      <c r="AJ1888" t="s">
        <v>11306</v>
      </c>
      <c r="AK1888" t="s">
        <v>250</v>
      </c>
      <c r="AL1888" t="s">
        <v>82</v>
      </c>
      <c r="AM1888" t="s">
        <v>7981</v>
      </c>
      <c r="AN1888" t="s">
        <v>81</v>
      </c>
      <c r="AO1888" t="s">
        <v>81</v>
      </c>
      <c r="AP1888" t="s">
        <v>192</v>
      </c>
      <c r="AQ1888" t="s">
        <v>11307</v>
      </c>
      <c r="AR1888" t="s">
        <v>27208</v>
      </c>
      <c r="AS1888" t="s">
        <v>27209</v>
      </c>
      <c r="AT1888" t="s">
        <v>27210</v>
      </c>
      <c r="AU1888" t="s">
        <v>197</v>
      </c>
      <c r="AV1888" t="s">
        <v>82</v>
      </c>
      <c r="AW1888" t="s">
        <v>198</v>
      </c>
      <c r="AX1888" t="s">
        <v>81</v>
      </c>
      <c r="AY1888" t="s">
        <v>81</v>
      </c>
      <c r="AZ1888" t="s">
        <v>11311</v>
      </c>
      <c r="BA1888" t="s">
        <v>82</v>
      </c>
      <c r="BB1888" s="1">
        <v>1</v>
      </c>
      <c r="BC1888" t="s">
        <v>199</v>
      </c>
      <c r="BD1888" t="s">
        <v>199</v>
      </c>
      <c r="BE1888" t="s">
        <v>199</v>
      </c>
      <c r="BF1888" t="s">
        <v>199</v>
      </c>
      <c r="BG1888" t="s">
        <v>81</v>
      </c>
      <c r="BH1888" t="s">
        <v>81</v>
      </c>
      <c r="BI1888" t="s">
        <v>81</v>
      </c>
      <c r="BJ1888" t="s">
        <v>82</v>
      </c>
      <c r="BK1888" t="s">
        <v>82</v>
      </c>
      <c r="BL1888" t="s">
        <v>200</v>
      </c>
      <c r="BM1888" t="s">
        <v>18733</v>
      </c>
      <c r="BN1888" t="s">
        <v>81</v>
      </c>
      <c r="BO1888" t="s">
        <v>81</v>
      </c>
      <c r="BP1888" t="s">
        <v>81</v>
      </c>
      <c r="BQ1888" t="s">
        <v>81</v>
      </c>
    </row>
    <row r="1889" spans="1:69" x14ac:dyDescent="0.2">
      <c r="A1889" s="5">
        <v>0</v>
      </c>
      <c r="B1889" t="s">
        <v>27211</v>
      </c>
      <c r="C1889" t="s">
        <v>27212</v>
      </c>
      <c r="D1889" t="s">
        <v>27213</v>
      </c>
      <c r="E1889" t="s">
        <v>27214</v>
      </c>
      <c r="F1889" t="s">
        <v>73</v>
      </c>
      <c r="G1889" t="s">
        <v>27215</v>
      </c>
      <c r="H1889" s="1">
        <v>43583</v>
      </c>
      <c r="I1889" s="1">
        <v>43600</v>
      </c>
      <c r="J1889" t="b">
        <v>0</v>
      </c>
      <c r="K1889" t="s">
        <v>75</v>
      </c>
      <c r="L1889" t="s">
        <v>465</v>
      </c>
      <c r="M1889" t="s">
        <v>90</v>
      </c>
      <c r="N1889">
        <v>46</v>
      </c>
      <c r="O1889" t="s">
        <v>17116</v>
      </c>
      <c r="P1889" t="s">
        <v>626</v>
      </c>
      <c r="Q1889" t="s">
        <v>2793</v>
      </c>
      <c r="R1889" t="s">
        <v>81</v>
      </c>
      <c r="S1889" t="s">
        <v>82</v>
      </c>
      <c r="T1889" s="1">
        <v>43583</v>
      </c>
      <c r="U1889" t="s">
        <v>3907</v>
      </c>
      <c r="V1889" t="s">
        <v>542</v>
      </c>
      <c r="W1889" s="2">
        <v>43794</v>
      </c>
      <c r="X1889" t="s">
        <v>27216</v>
      </c>
      <c r="Y1889" t="s">
        <v>81</v>
      </c>
      <c r="Z1889" t="s">
        <v>27217</v>
      </c>
      <c r="AA1889" t="s">
        <v>82</v>
      </c>
      <c r="AB1889" t="s">
        <v>81</v>
      </c>
      <c r="AC1889" t="s">
        <v>81</v>
      </c>
      <c r="AD1889" t="s">
        <v>27218</v>
      </c>
      <c r="AE1889" t="s">
        <v>81</v>
      </c>
      <c r="AF1889" t="s">
        <v>27217</v>
      </c>
      <c r="AG1889" t="s">
        <v>82</v>
      </c>
      <c r="AH1889" t="s">
        <v>81</v>
      </c>
      <c r="AI1889" t="s">
        <v>81</v>
      </c>
      <c r="AJ1889" t="s">
        <v>27218</v>
      </c>
      <c r="AK1889" t="s">
        <v>110</v>
      </c>
      <c r="AL1889" t="s">
        <v>82</v>
      </c>
      <c r="AM1889" t="s">
        <v>88</v>
      </c>
      <c r="AN1889" t="s">
        <v>154</v>
      </c>
      <c r="AO1889" t="s">
        <v>90</v>
      </c>
      <c r="AP1889" t="s">
        <v>91</v>
      </c>
      <c r="AQ1889" t="s">
        <v>27219</v>
      </c>
      <c r="AR1889" t="s">
        <v>82</v>
      </c>
      <c r="AS1889" t="s">
        <v>27220</v>
      </c>
      <c r="AT1889" t="s">
        <v>27221</v>
      </c>
      <c r="AU1889" t="s">
        <v>81</v>
      </c>
      <c r="AV1889" t="s">
        <v>82</v>
      </c>
      <c r="AW1889" t="s">
        <v>82</v>
      </c>
      <c r="AX1889" t="s">
        <v>82</v>
      </c>
      <c r="AY1889" t="s">
        <v>82</v>
      </c>
      <c r="AZ1889" t="s">
        <v>82</v>
      </c>
      <c r="BA1889" t="s">
        <v>82</v>
      </c>
      <c r="BB1889" t="s">
        <v>82</v>
      </c>
      <c r="BC1889" t="s">
        <v>82</v>
      </c>
      <c r="BD1889" t="s">
        <v>82</v>
      </c>
      <c r="BE1889" t="s">
        <v>82</v>
      </c>
      <c r="BF1889" t="s">
        <v>82</v>
      </c>
      <c r="BG1889" t="s">
        <v>82</v>
      </c>
      <c r="BH1889" t="s">
        <v>82</v>
      </c>
      <c r="BI1889" t="s">
        <v>82</v>
      </c>
      <c r="BJ1889" t="s">
        <v>82</v>
      </c>
      <c r="BK1889" t="s">
        <v>82</v>
      </c>
      <c r="BL1889" t="s">
        <v>82</v>
      </c>
      <c r="BM1889" t="s">
        <v>82</v>
      </c>
      <c r="BN1889" t="s">
        <v>82</v>
      </c>
      <c r="BO1889" t="s">
        <v>82</v>
      </c>
      <c r="BP1889" t="s">
        <v>82</v>
      </c>
      <c r="BQ1889" t="s">
        <v>82</v>
      </c>
    </row>
    <row r="1890" spans="1:69" x14ac:dyDescent="0.2">
      <c r="A1890" s="5">
        <v>0</v>
      </c>
      <c r="B1890" t="s">
        <v>27222</v>
      </c>
      <c r="C1890" t="s">
        <v>27223</v>
      </c>
      <c r="D1890" t="s">
        <v>27224</v>
      </c>
      <c r="E1890" t="s">
        <v>27222</v>
      </c>
      <c r="F1890" t="s">
        <v>73</v>
      </c>
      <c r="G1890" t="s">
        <v>27225</v>
      </c>
      <c r="H1890" s="1">
        <v>43060</v>
      </c>
      <c r="I1890" s="1">
        <v>44348</v>
      </c>
      <c r="J1890" t="b">
        <v>1</v>
      </c>
      <c r="K1890" t="s">
        <v>75</v>
      </c>
      <c r="L1890" t="s">
        <v>1008</v>
      </c>
      <c r="M1890" t="s">
        <v>90</v>
      </c>
      <c r="N1890">
        <v>390</v>
      </c>
      <c r="O1890" t="s">
        <v>26927</v>
      </c>
      <c r="P1890" t="s">
        <v>79</v>
      </c>
      <c r="Q1890" t="s">
        <v>950</v>
      </c>
      <c r="R1890" t="s">
        <v>81</v>
      </c>
      <c r="S1890" t="s">
        <v>82</v>
      </c>
      <c r="T1890" s="1">
        <v>43060</v>
      </c>
      <c r="U1890" s="3">
        <v>44348</v>
      </c>
      <c r="V1890" t="s">
        <v>1305</v>
      </c>
      <c r="W1890" s="2">
        <v>43885</v>
      </c>
      <c r="X1890" t="s">
        <v>27226</v>
      </c>
      <c r="Y1890" t="s">
        <v>148</v>
      </c>
      <c r="Z1890" t="s">
        <v>27227</v>
      </c>
      <c r="AA1890" t="s">
        <v>82</v>
      </c>
      <c r="AB1890" t="s">
        <v>27228</v>
      </c>
      <c r="AC1890" t="s">
        <v>27229</v>
      </c>
      <c r="AD1890" t="s">
        <v>27230</v>
      </c>
      <c r="AE1890" t="s">
        <v>148</v>
      </c>
      <c r="AF1890" t="s">
        <v>27227</v>
      </c>
      <c r="AG1890" t="s">
        <v>82</v>
      </c>
      <c r="AH1890" t="s">
        <v>27228</v>
      </c>
      <c r="AI1890" t="s">
        <v>27229</v>
      </c>
      <c r="AJ1890" t="s">
        <v>27230</v>
      </c>
      <c r="AK1890" t="s">
        <v>153</v>
      </c>
      <c r="AL1890" t="s">
        <v>27231</v>
      </c>
      <c r="AM1890" t="s">
        <v>88</v>
      </c>
      <c r="AN1890" t="s">
        <v>154</v>
      </c>
      <c r="AO1890" t="s">
        <v>90</v>
      </c>
      <c r="AP1890" t="s">
        <v>91</v>
      </c>
      <c r="AQ1890" t="s">
        <v>27232</v>
      </c>
      <c r="AR1890" t="s">
        <v>82</v>
      </c>
      <c r="AS1890" t="s">
        <v>27233</v>
      </c>
      <c r="AT1890" t="s">
        <v>82</v>
      </c>
      <c r="AU1890" t="s">
        <v>81</v>
      </c>
      <c r="AV1890" t="s">
        <v>82</v>
      </c>
      <c r="AW1890" t="s">
        <v>82</v>
      </c>
      <c r="AX1890" t="s">
        <v>82</v>
      </c>
      <c r="AY1890" t="s">
        <v>82</v>
      </c>
      <c r="AZ1890" t="s">
        <v>82</v>
      </c>
      <c r="BA1890" t="s">
        <v>82</v>
      </c>
      <c r="BB1890" t="s">
        <v>82</v>
      </c>
      <c r="BC1890" t="s">
        <v>82</v>
      </c>
      <c r="BD1890" t="s">
        <v>82</v>
      </c>
      <c r="BE1890" t="s">
        <v>82</v>
      </c>
      <c r="BF1890" t="s">
        <v>82</v>
      </c>
      <c r="BG1890" t="s">
        <v>82</v>
      </c>
      <c r="BH1890" t="s">
        <v>82</v>
      </c>
      <c r="BI1890" t="s">
        <v>82</v>
      </c>
      <c r="BJ1890" t="s">
        <v>82</v>
      </c>
      <c r="BK1890" t="s">
        <v>82</v>
      </c>
      <c r="BL1890" t="s">
        <v>82</v>
      </c>
      <c r="BM1890" t="s">
        <v>82</v>
      </c>
      <c r="BN1890" t="s">
        <v>82</v>
      </c>
      <c r="BO1890" t="s">
        <v>82</v>
      </c>
      <c r="BP1890" t="s">
        <v>82</v>
      </c>
      <c r="BQ1890" t="s">
        <v>82</v>
      </c>
    </row>
    <row r="1891" spans="1:69" x14ac:dyDescent="0.2">
      <c r="A1891" s="5">
        <v>1</v>
      </c>
      <c r="B1891" t="s">
        <v>25508</v>
      </c>
      <c r="C1891" t="s">
        <v>27234</v>
      </c>
      <c r="D1891" t="s">
        <v>304</v>
      </c>
      <c r="E1891" t="s">
        <v>305</v>
      </c>
      <c r="F1891" t="s">
        <v>178</v>
      </c>
      <c r="G1891" t="s">
        <v>27235</v>
      </c>
      <c r="H1891" s="1">
        <v>42481</v>
      </c>
      <c r="I1891" s="1">
        <v>42552</v>
      </c>
      <c r="J1891" t="b">
        <v>0</v>
      </c>
      <c r="K1891" t="s">
        <v>180</v>
      </c>
      <c r="L1891" t="s">
        <v>27236</v>
      </c>
      <c r="M1891" t="s">
        <v>2335</v>
      </c>
      <c r="N1891">
        <v>320</v>
      </c>
      <c r="O1891" t="s">
        <v>27237</v>
      </c>
      <c r="P1891" t="s">
        <v>27238</v>
      </c>
      <c r="Q1891" t="s">
        <v>27239</v>
      </c>
      <c r="R1891" t="s">
        <v>312</v>
      </c>
      <c r="S1891" t="s">
        <v>82</v>
      </c>
      <c r="T1891" s="1">
        <v>42481</v>
      </c>
      <c r="U1891" s="1">
        <v>42552</v>
      </c>
      <c r="V1891" t="s">
        <v>186</v>
      </c>
      <c r="W1891" s="2">
        <v>44025</v>
      </c>
      <c r="X1891" t="s">
        <v>313</v>
      </c>
      <c r="Y1891" t="s">
        <v>314</v>
      </c>
      <c r="Z1891" t="s">
        <v>81</v>
      </c>
      <c r="AA1891" t="s">
        <v>315</v>
      </c>
      <c r="AB1891" t="s">
        <v>316</v>
      </c>
      <c r="AC1891">
        <v>48322272005</v>
      </c>
      <c r="AD1891" t="s">
        <v>317</v>
      </c>
      <c r="AE1891" t="s">
        <v>314</v>
      </c>
      <c r="AF1891" t="s">
        <v>81</v>
      </c>
      <c r="AG1891" t="s">
        <v>315</v>
      </c>
      <c r="AH1891" t="s">
        <v>316</v>
      </c>
      <c r="AI1891">
        <v>48322272005</v>
      </c>
      <c r="AJ1891" t="s">
        <v>317</v>
      </c>
      <c r="AK1891" t="s">
        <v>250</v>
      </c>
      <c r="AL1891" t="s">
        <v>82</v>
      </c>
      <c r="AM1891" t="s">
        <v>27240</v>
      </c>
      <c r="AN1891" t="s">
        <v>81</v>
      </c>
      <c r="AO1891" t="s">
        <v>81</v>
      </c>
      <c r="AP1891" t="s">
        <v>351</v>
      </c>
      <c r="AQ1891" t="s">
        <v>27241</v>
      </c>
      <c r="AR1891" t="s">
        <v>27242</v>
      </c>
      <c r="AS1891" t="s">
        <v>27243</v>
      </c>
      <c r="AT1891" t="s">
        <v>27244</v>
      </c>
      <c r="AU1891" t="s">
        <v>197</v>
      </c>
      <c r="AV1891" t="s">
        <v>82</v>
      </c>
      <c r="AW1891" t="s">
        <v>198</v>
      </c>
      <c r="AX1891" t="s">
        <v>81</v>
      </c>
      <c r="AY1891" t="s">
        <v>81</v>
      </c>
      <c r="AZ1891" t="s">
        <v>25520</v>
      </c>
      <c r="BA1891" t="s">
        <v>82</v>
      </c>
      <c r="BB1891" s="1">
        <v>1</v>
      </c>
      <c r="BC1891" t="s">
        <v>199</v>
      </c>
      <c r="BD1891" t="s">
        <v>199</v>
      </c>
      <c r="BE1891" t="s">
        <v>199</v>
      </c>
      <c r="BF1891" t="s">
        <v>199</v>
      </c>
      <c r="BG1891" t="s">
        <v>81</v>
      </c>
      <c r="BH1891" t="s">
        <v>81</v>
      </c>
      <c r="BI1891" t="s">
        <v>81</v>
      </c>
      <c r="BJ1891" t="s">
        <v>82</v>
      </c>
      <c r="BK1891" t="s">
        <v>82</v>
      </c>
      <c r="BL1891" t="s">
        <v>200</v>
      </c>
      <c r="BM1891" t="s">
        <v>27245</v>
      </c>
      <c r="BN1891" t="s">
        <v>81</v>
      </c>
      <c r="BO1891" t="s">
        <v>81</v>
      </c>
      <c r="BP1891" t="s">
        <v>81</v>
      </c>
      <c r="BQ1891" t="s">
        <v>81</v>
      </c>
    </row>
    <row r="1892" spans="1:69" x14ac:dyDescent="0.2">
      <c r="A1892" s="5">
        <v>0</v>
      </c>
      <c r="B1892" t="s">
        <v>27246</v>
      </c>
      <c r="C1892" t="s">
        <v>27247</v>
      </c>
      <c r="D1892" t="s">
        <v>27248</v>
      </c>
      <c r="E1892" t="s">
        <v>27249</v>
      </c>
      <c r="F1892" t="s">
        <v>1119</v>
      </c>
      <c r="G1892" t="s">
        <v>27250</v>
      </c>
      <c r="H1892" s="1">
        <v>43508</v>
      </c>
      <c r="I1892" s="1">
        <v>43525</v>
      </c>
      <c r="J1892" t="b">
        <v>0</v>
      </c>
      <c r="K1892" t="s">
        <v>1121</v>
      </c>
      <c r="L1892" t="s">
        <v>27251</v>
      </c>
      <c r="M1892" t="s">
        <v>90</v>
      </c>
      <c r="N1892">
        <v>44</v>
      </c>
      <c r="O1892" t="s">
        <v>27252</v>
      </c>
      <c r="P1892" t="s">
        <v>1124</v>
      </c>
      <c r="Q1892" t="s">
        <v>27253</v>
      </c>
      <c r="R1892" t="s">
        <v>81</v>
      </c>
      <c r="S1892" t="s">
        <v>82</v>
      </c>
      <c r="T1892" s="1">
        <v>43508</v>
      </c>
      <c r="U1892" s="1">
        <v>43525</v>
      </c>
      <c r="V1892" t="s">
        <v>27254</v>
      </c>
      <c r="W1892" s="2">
        <v>44139</v>
      </c>
      <c r="X1892" t="s">
        <v>27255</v>
      </c>
      <c r="Y1892" t="s">
        <v>27256</v>
      </c>
      <c r="Z1892" t="s">
        <v>27257</v>
      </c>
      <c r="AA1892" t="s">
        <v>27258</v>
      </c>
      <c r="AB1892" t="s">
        <v>27259</v>
      </c>
      <c r="AC1892">
        <f>55-37-991082996</f>
        <v>-991082978</v>
      </c>
      <c r="AD1892" t="s">
        <v>27260</v>
      </c>
      <c r="AE1892" t="s">
        <v>27256</v>
      </c>
      <c r="AF1892" t="s">
        <v>27257</v>
      </c>
      <c r="AG1892" t="s">
        <v>27258</v>
      </c>
      <c r="AH1892" t="s">
        <v>27259</v>
      </c>
      <c r="AI1892">
        <f>55-37-991082996</f>
        <v>-991082978</v>
      </c>
      <c r="AJ1892" t="s">
        <v>27260</v>
      </c>
      <c r="AK1892" t="s">
        <v>153</v>
      </c>
      <c r="AL1892" t="s">
        <v>27252</v>
      </c>
      <c r="AM1892" t="s">
        <v>27252</v>
      </c>
      <c r="AN1892">
        <v>18</v>
      </c>
      <c r="AO1892" t="s">
        <v>27261</v>
      </c>
      <c r="AP1892" t="s">
        <v>1137</v>
      </c>
      <c r="AQ1892" t="s">
        <v>27262</v>
      </c>
      <c r="AR1892" t="s">
        <v>27263</v>
      </c>
      <c r="AS1892" t="s">
        <v>27264</v>
      </c>
      <c r="AT1892" t="s">
        <v>27265</v>
      </c>
      <c r="AU1892" t="s">
        <v>81</v>
      </c>
      <c r="AV1892" t="s">
        <v>82</v>
      </c>
      <c r="AW1892" t="s">
        <v>1334</v>
      </c>
      <c r="AX1892" t="s">
        <v>81</v>
      </c>
      <c r="AY1892" t="s">
        <v>81</v>
      </c>
      <c r="AZ1892" t="s">
        <v>81</v>
      </c>
      <c r="BA1892" t="s">
        <v>82</v>
      </c>
      <c r="BB1892" s="1">
        <v>1</v>
      </c>
      <c r="BC1892" t="s">
        <v>81</v>
      </c>
      <c r="BD1892" t="s">
        <v>81</v>
      </c>
      <c r="BE1892" t="s">
        <v>81</v>
      </c>
      <c r="BF1892" t="s">
        <v>81</v>
      </c>
      <c r="BG1892" t="s">
        <v>81</v>
      </c>
      <c r="BH1892" t="s">
        <v>81</v>
      </c>
      <c r="BI1892" t="s">
        <v>81</v>
      </c>
      <c r="BJ1892" t="s">
        <v>82</v>
      </c>
      <c r="BK1892" t="s">
        <v>82</v>
      </c>
      <c r="BL1892" t="s">
        <v>81</v>
      </c>
      <c r="BM1892" t="s">
        <v>201</v>
      </c>
      <c r="BN1892" t="s">
        <v>81</v>
      </c>
      <c r="BO1892" t="s">
        <v>81</v>
      </c>
      <c r="BP1892" t="s">
        <v>81</v>
      </c>
      <c r="BQ1892" t="s">
        <v>81</v>
      </c>
    </row>
    <row r="1893" spans="1:69" x14ac:dyDescent="0.2">
      <c r="A1893" s="5">
        <v>1</v>
      </c>
      <c r="B1893" t="s">
        <v>27266</v>
      </c>
      <c r="C1893" t="s">
        <v>27267</v>
      </c>
      <c r="D1893" t="s">
        <v>27268</v>
      </c>
      <c r="E1893" t="s">
        <v>27269</v>
      </c>
      <c r="F1893" t="s">
        <v>73</v>
      </c>
      <c r="G1893" t="s">
        <v>27270</v>
      </c>
      <c r="H1893" s="1">
        <v>42899</v>
      </c>
      <c r="I1893" s="1">
        <v>43033</v>
      </c>
      <c r="J1893" t="b">
        <v>0</v>
      </c>
      <c r="K1893" t="s">
        <v>75</v>
      </c>
      <c r="L1893" t="s">
        <v>27271</v>
      </c>
      <c r="M1893" t="s">
        <v>77</v>
      </c>
      <c r="N1893">
        <v>50</v>
      </c>
      <c r="O1893" t="s">
        <v>438</v>
      </c>
      <c r="P1893" t="s">
        <v>79</v>
      </c>
      <c r="Q1893" t="s">
        <v>366</v>
      </c>
      <c r="R1893" t="s">
        <v>81</v>
      </c>
      <c r="S1893" t="s">
        <v>82</v>
      </c>
      <c r="T1893" s="1">
        <v>42899</v>
      </c>
      <c r="U1893" t="s">
        <v>27272</v>
      </c>
      <c r="V1893" t="s">
        <v>585</v>
      </c>
      <c r="W1893" s="2">
        <v>44137</v>
      </c>
      <c r="X1893" t="s">
        <v>27273</v>
      </c>
      <c r="Y1893" t="s">
        <v>81</v>
      </c>
      <c r="Z1893" t="s">
        <v>27274</v>
      </c>
      <c r="AA1893" t="s">
        <v>82</v>
      </c>
      <c r="AB1893" t="s">
        <v>81</v>
      </c>
      <c r="AC1893" t="s">
        <v>81</v>
      </c>
      <c r="AD1893" t="s">
        <v>438</v>
      </c>
      <c r="AE1893" t="s">
        <v>81</v>
      </c>
      <c r="AF1893" t="s">
        <v>27274</v>
      </c>
      <c r="AG1893" t="s">
        <v>82</v>
      </c>
      <c r="AH1893" t="s">
        <v>81</v>
      </c>
      <c r="AI1893" t="s">
        <v>81</v>
      </c>
      <c r="AJ1893" t="s">
        <v>438</v>
      </c>
      <c r="AK1893" t="s">
        <v>110</v>
      </c>
      <c r="AL1893" t="s">
        <v>82</v>
      </c>
      <c r="AM1893" t="s">
        <v>88</v>
      </c>
      <c r="AN1893" t="s">
        <v>154</v>
      </c>
      <c r="AO1893" t="s">
        <v>1424</v>
      </c>
      <c r="AP1893" t="s">
        <v>91</v>
      </c>
      <c r="AQ1893" t="s">
        <v>27275</v>
      </c>
      <c r="AR1893" t="s">
        <v>82</v>
      </c>
      <c r="AS1893" t="s">
        <v>27276</v>
      </c>
      <c r="AT1893" t="s">
        <v>27277</v>
      </c>
      <c r="AU1893" t="s">
        <v>81</v>
      </c>
      <c r="AV1893" t="s">
        <v>82</v>
      </c>
      <c r="AW1893" t="s">
        <v>82</v>
      </c>
      <c r="AX1893" t="s">
        <v>82</v>
      </c>
      <c r="AY1893" t="s">
        <v>27278</v>
      </c>
      <c r="AZ1893" t="s">
        <v>82</v>
      </c>
      <c r="BA1893" s="1">
        <v>44123</v>
      </c>
      <c r="BB1893" t="s">
        <v>82</v>
      </c>
      <c r="BC1893" t="s">
        <v>82</v>
      </c>
      <c r="BD1893" t="s">
        <v>82</v>
      </c>
      <c r="BE1893" t="s">
        <v>82</v>
      </c>
      <c r="BF1893" t="s">
        <v>82</v>
      </c>
      <c r="BG1893" t="s">
        <v>82</v>
      </c>
      <c r="BH1893" t="s">
        <v>82</v>
      </c>
      <c r="BI1893" t="s">
        <v>82</v>
      </c>
      <c r="BJ1893" t="s">
        <v>82</v>
      </c>
      <c r="BK1893" t="s">
        <v>261</v>
      </c>
      <c r="BL1893" t="s">
        <v>82</v>
      </c>
      <c r="BM1893" t="s">
        <v>82</v>
      </c>
      <c r="BN1893" t="s">
        <v>82</v>
      </c>
      <c r="BO1893" t="s">
        <v>82</v>
      </c>
      <c r="BP1893" t="s">
        <v>82</v>
      </c>
      <c r="BQ1893" t="s">
        <v>82</v>
      </c>
    </row>
    <row r="1894" spans="1:69" x14ac:dyDescent="0.2">
      <c r="A1894" s="5">
        <v>1</v>
      </c>
      <c r="B1894" t="s">
        <v>27279</v>
      </c>
      <c r="C1894" t="s">
        <v>27280</v>
      </c>
      <c r="D1894" t="s">
        <v>27281</v>
      </c>
      <c r="E1894" t="s">
        <v>27282</v>
      </c>
      <c r="F1894" t="s">
        <v>73</v>
      </c>
      <c r="G1894" t="s">
        <v>27283</v>
      </c>
      <c r="H1894" s="1">
        <v>43504</v>
      </c>
      <c r="I1894" s="1">
        <v>43548</v>
      </c>
      <c r="J1894" t="b">
        <v>0</v>
      </c>
      <c r="K1894" t="s">
        <v>75</v>
      </c>
      <c r="L1894" t="s">
        <v>465</v>
      </c>
      <c r="M1894" t="s">
        <v>363</v>
      </c>
      <c r="N1894">
        <v>260</v>
      </c>
      <c r="O1894" t="s">
        <v>798</v>
      </c>
      <c r="P1894" t="s">
        <v>409</v>
      </c>
      <c r="Q1894" t="s">
        <v>27284</v>
      </c>
      <c r="R1894" t="s">
        <v>81</v>
      </c>
      <c r="S1894" t="s">
        <v>82</v>
      </c>
      <c r="T1894" s="1">
        <v>43504</v>
      </c>
      <c r="U1894" t="s">
        <v>27285</v>
      </c>
      <c r="V1894" t="s">
        <v>834</v>
      </c>
      <c r="W1894" s="2">
        <v>43563</v>
      </c>
      <c r="X1894" t="s">
        <v>27286</v>
      </c>
      <c r="Y1894" t="s">
        <v>227</v>
      </c>
      <c r="Z1894" t="s">
        <v>27287</v>
      </c>
      <c r="AA1894" t="s">
        <v>82</v>
      </c>
      <c r="AB1894" t="s">
        <v>27288</v>
      </c>
      <c r="AC1894" t="s">
        <v>27289</v>
      </c>
      <c r="AD1894" t="s">
        <v>81</v>
      </c>
      <c r="AE1894" t="s">
        <v>227</v>
      </c>
      <c r="AF1894" t="s">
        <v>27287</v>
      </c>
      <c r="AG1894" t="s">
        <v>82</v>
      </c>
      <c r="AH1894" t="s">
        <v>27288</v>
      </c>
      <c r="AI1894" t="s">
        <v>27289</v>
      </c>
      <c r="AJ1894" t="s">
        <v>81</v>
      </c>
      <c r="AK1894" t="s">
        <v>296</v>
      </c>
      <c r="AL1894" t="s">
        <v>82</v>
      </c>
      <c r="AM1894" t="s">
        <v>88</v>
      </c>
      <c r="AN1894" t="s">
        <v>154</v>
      </c>
      <c r="AO1894" t="s">
        <v>90</v>
      </c>
      <c r="AP1894" t="s">
        <v>91</v>
      </c>
      <c r="AQ1894" t="s">
        <v>27290</v>
      </c>
      <c r="AR1894" t="s">
        <v>82</v>
      </c>
      <c r="AS1894" t="s">
        <v>27291</v>
      </c>
      <c r="AT1894" t="s">
        <v>27292</v>
      </c>
      <c r="AU1894" t="s">
        <v>81</v>
      </c>
      <c r="AV1894" t="s">
        <v>82</v>
      </c>
      <c r="AW1894" t="s">
        <v>82</v>
      </c>
      <c r="AX1894" t="s">
        <v>82</v>
      </c>
      <c r="AY1894" t="s">
        <v>82</v>
      </c>
      <c r="AZ1894" t="s">
        <v>82</v>
      </c>
      <c r="BA1894" t="s">
        <v>82</v>
      </c>
      <c r="BB1894" t="s">
        <v>82</v>
      </c>
      <c r="BC1894" t="s">
        <v>82</v>
      </c>
      <c r="BD1894" t="s">
        <v>82</v>
      </c>
      <c r="BE1894" t="s">
        <v>82</v>
      </c>
      <c r="BF1894" t="s">
        <v>82</v>
      </c>
      <c r="BG1894" t="s">
        <v>82</v>
      </c>
      <c r="BH1894" t="s">
        <v>82</v>
      </c>
      <c r="BI1894" t="s">
        <v>82</v>
      </c>
      <c r="BJ1894" t="s">
        <v>82</v>
      </c>
      <c r="BK1894" t="s">
        <v>82</v>
      </c>
      <c r="BL1894" t="s">
        <v>82</v>
      </c>
      <c r="BM1894" t="s">
        <v>82</v>
      </c>
      <c r="BN1894" t="s">
        <v>82</v>
      </c>
      <c r="BO1894" t="s">
        <v>82</v>
      </c>
      <c r="BP1894" t="s">
        <v>82</v>
      </c>
      <c r="BQ1894" t="s">
        <v>82</v>
      </c>
    </row>
    <row r="1895" spans="1:69" x14ac:dyDescent="0.2">
      <c r="A1895" s="5">
        <v>0</v>
      </c>
      <c r="B1895" t="s">
        <v>27293</v>
      </c>
      <c r="C1895" t="s">
        <v>27294</v>
      </c>
      <c r="D1895" t="s">
        <v>27295</v>
      </c>
      <c r="E1895" t="s">
        <v>27296</v>
      </c>
      <c r="F1895" t="s">
        <v>1617</v>
      </c>
      <c r="G1895" t="s">
        <v>27297</v>
      </c>
      <c r="H1895" s="1">
        <v>43613</v>
      </c>
      <c r="I1895" s="1">
        <v>43612</v>
      </c>
      <c r="J1895" t="b">
        <v>0</v>
      </c>
      <c r="K1895" t="s">
        <v>75</v>
      </c>
      <c r="L1895" t="s">
        <v>6872</v>
      </c>
      <c r="M1895" t="s">
        <v>703</v>
      </c>
      <c r="N1895">
        <v>843</v>
      </c>
      <c r="O1895" t="s">
        <v>27298</v>
      </c>
      <c r="P1895" t="s">
        <v>1622</v>
      </c>
      <c r="Q1895" t="s">
        <v>27299</v>
      </c>
      <c r="R1895" t="s">
        <v>81</v>
      </c>
      <c r="S1895">
        <v>1</v>
      </c>
      <c r="T1895" s="1">
        <v>43613</v>
      </c>
      <c r="U1895" s="1">
        <v>43612</v>
      </c>
      <c r="V1895" t="s">
        <v>1617</v>
      </c>
      <c r="W1895" s="2">
        <v>43948</v>
      </c>
      <c r="X1895" t="s">
        <v>27300</v>
      </c>
      <c r="Y1895" t="s">
        <v>81</v>
      </c>
      <c r="Z1895" t="s">
        <v>81</v>
      </c>
      <c r="AA1895" t="s">
        <v>81</v>
      </c>
      <c r="AB1895" t="s">
        <v>81</v>
      </c>
      <c r="AC1895" t="s">
        <v>81</v>
      </c>
      <c r="AD1895" t="s">
        <v>81</v>
      </c>
      <c r="AE1895" t="s">
        <v>27301</v>
      </c>
      <c r="AF1895" t="s">
        <v>27302</v>
      </c>
      <c r="AG1895" t="s">
        <v>27303</v>
      </c>
      <c r="AH1895" t="s">
        <v>27304</v>
      </c>
      <c r="AI1895" t="s">
        <v>27305</v>
      </c>
      <c r="AJ1895" t="s">
        <v>81</v>
      </c>
      <c r="AK1895" t="s">
        <v>545</v>
      </c>
      <c r="AL1895" t="s">
        <v>21597</v>
      </c>
      <c r="AM1895" t="s">
        <v>27306</v>
      </c>
      <c r="AN1895" t="s">
        <v>81</v>
      </c>
      <c r="AO1895" t="s">
        <v>81</v>
      </c>
      <c r="AP1895" t="s">
        <v>371</v>
      </c>
      <c r="AQ1895" t="s">
        <v>27307</v>
      </c>
      <c r="AR1895" t="s">
        <v>27308</v>
      </c>
      <c r="AS1895" t="s">
        <v>27309</v>
      </c>
      <c r="AT1895" t="s">
        <v>27310</v>
      </c>
      <c r="AU1895" t="s">
        <v>81</v>
      </c>
      <c r="AV1895" t="s">
        <v>82</v>
      </c>
      <c r="AW1895" t="s">
        <v>1637</v>
      </c>
      <c r="AX1895" t="s">
        <v>81</v>
      </c>
      <c r="AY1895" t="s">
        <v>81</v>
      </c>
      <c r="AZ1895" t="s">
        <v>81</v>
      </c>
      <c r="BA1895" t="s">
        <v>82</v>
      </c>
      <c r="BB1895" s="1">
        <v>1</v>
      </c>
      <c r="BC1895" t="s">
        <v>81</v>
      </c>
      <c r="BD1895" t="s">
        <v>81</v>
      </c>
      <c r="BE1895" t="s">
        <v>81</v>
      </c>
      <c r="BF1895" t="s">
        <v>81</v>
      </c>
      <c r="BG1895" t="s">
        <v>81</v>
      </c>
      <c r="BH1895" t="s">
        <v>1639</v>
      </c>
      <c r="BI1895" t="s">
        <v>27311</v>
      </c>
      <c r="BJ1895" s="1">
        <v>44651</v>
      </c>
      <c r="BK1895" t="s">
        <v>82</v>
      </c>
      <c r="BL1895" t="s">
        <v>81</v>
      </c>
      <c r="BM1895" t="s">
        <v>201</v>
      </c>
      <c r="BN1895" t="s">
        <v>81</v>
      </c>
      <c r="BO1895" t="s">
        <v>27312</v>
      </c>
      <c r="BP1895" t="s">
        <v>81</v>
      </c>
      <c r="BQ1895" t="s">
        <v>81</v>
      </c>
    </row>
    <row r="1896" spans="1:69" x14ac:dyDescent="0.2">
      <c r="A1896" s="5">
        <v>1</v>
      </c>
      <c r="B1896" t="s">
        <v>27313</v>
      </c>
      <c r="C1896" t="s">
        <v>27314</v>
      </c>
      <c r="D1896" t="s">
        <v>27315</v>
      </c>
      <c r="E1896" t="s">
        <v>27313</v>
      </c>
      <c r="F1896" t="s">
        <v>553</v>
      </c>
      <c r="G1896" t="s">
        <v>27316</v>
      </c>
      <c r="H1896" s="1">
        <v>43387</v>
      </c>
      <c r="I1896" s="1">
        <v>43374</v>
      </c>
      <c r="J1896" t="b">
        <v>0</v>
      </c>
      <c r="K1896" t="s">
        <v>555</v>
      </c>
      <c r="L1896" t="s">
        <v>1531</v>
      </c>
      <c r="M1896" t="s">
        <v>19514</v>
      </c>
      <c r="N1896" t="s">
        <v>27317</v>
      </c>
      <c r="O1896" t="s">
        <v>27318</v>
      </c>
      <c r="P1896" t="s">
        <v>365</v>
      </c>
      <c r="Q1896" t="s">
        <v>27319</v>
      </c>
      <c r="R1896" t="s">
        <v>81</v>
      </c>
      <c r="S1896" t="s">
        <v>82</v>
      </c>
      <c r="T1896" s="1">
        <v>43387</v>
      </c>
      <c r="U1896" s="1">
        <v>43374</v>
      </c>
      <c r="V1896" t="s">
        <v>553</v>
      </c>
      <c r="W1896" s="2">
        <v>43388</v>
      </c>
      <c r="X1896" t="s">
        <v>82</v>
      </c>
      <c r="Y1896" t="s">
        <v>27320</v>
      </c>
      <c r="Z1896" t="s">
        <v>81</v>
      </c>
      <c r="AA1896" t="s">
        <v>27321</v>
      </c>
      <c r="AB1896" t="s">
        <v>27322</v>
      </c>
      <c r="AC1896" t="s">
        <v>27323</v>
      </c>
      <c r="AD1896" t="s">
        <v>27318</v>
      </c>
      <c r="AE1896" t="s">
        <v>27320</v>
      </c>
      <c r="AF1896" t="s">
        <v>81</v>
      </c>
      <c r="AG1896" t="s">
        <v>27321</v>
      </c>
      <c r="AH1896" t="s">
        <v>27322</v>
      </c>
      <c r="AI1896" t="s">
        <v>27323</v>
      </c>
      <c r="AJ1896" t="s">
        <v>27318</v>
      </c>
      <c r="AK1896" t="s">
        <v>296</v>
      </c>
      <c r="AL1896" t="s">
        <v>82</v>
      </c>
      <c r="AM1896" t="s">
        <v>27068</v>
      </c>
      <c r="AN1896">
        <v>18</v>
      </c>
      <c r="AO1896" t="s">
        <v>81</v>
      </c>
      <c r="AP1896" t="s">
        <v>371</v>
      </c>
      <c r="AQ1896" t="s">
        <v>27324</v>
      </c>
      <c r="AR1896" t="s">
        <v>27325</v>
      </c>
      <c r="AS1896" t="s">
        <v>27326</v>
      </c>
      <c r="AT1896" t="s">
        <v>27327</v>
      </c>
      <c r="AU1896" t="s">
        <v>81</v>
      </c>
      <c r="AV1896" t="s">
        <v>82</v>
      </c>
      <c r="AW1896" t="s">
        <v>81</v>
      </c>
      <c r="AX1896" t="s">
        <v>81</v>
      </c>
      <c r="AY1896" t="s">
        <v>81</v>
      </c>
      <c r="AZ1896" t="s">
        <v>81</v>
      </c>
      <c r="BA1896" t="s">
        <v>82</v>
      </c>
      <c r="BB1896" s="1">
        <v>1</v>
      </c>
      <c r="BC1896" t="s">
        <v>81</v>
      </c>
      <c r="BD1896" t="s">
        <v>81</v>
      </c>
      <c r="BE1896" t="s">
        <v>81</v>
      </c>
      <c r="BF1896" t="s">
        <v>81</v>
      </c>
      <c r="BG1896" t="s">
        <v>81</v>
      </c>
      <c r="BH1896" t="s">
        <v>81</v>
      </c>
      <c r="BI1896" t="s">
        <v>81</v>
      </c>
      <c r="BJ1896" t="s">
        <v>82</v>
      </c>
      <c r="BK1896" t="s">
        <v>82</v>
      </c>
      <c r="BL1896" t="s">
        <v>200</v>
      </c>
      <c r="BM1896" t="s">
        <v>826</v>
      </c>
      <c r="BN1896" t="s">
        <v>81</v>
      </c>
      <c r="BO1896" t="s">
        <v>27328</v>
      </c>
      <c r="BP1896" t="s">
        <v>81</v>
      </c>
      <c r="BQ1896" t="s">
        <v>81</v>
      </c>
    </row>
    <row r="1897" spans="1:69" x14ac:dyDescent="0.2">
      <c r="A1897" s="5">
        <v>1</v>
      </c>
      <c r="B1897" t="s">
        <v>27329</v>
      </c>
      <c r="C1897" t="s">
        <v>27330</v>
      </c>
      <c r="D1897" t="s">
        <v>27331</v>
      </c>
      <c r="E1897" t="s">
        <v>27332</v>
      </c>
      <c r="F1897" t="s">
        <v>1316</v>
      </c>
      <c r="G1897" t="s">
        <v>27333</v>
      </c>
      <c r="H1897" s="1">
        <v>43213</v>
      </c>
      <c r="I1897" s="1">
        <v>43070</v>
      </c>
      <c r="J1897" t="b">
        <v>0</v>
      </c>
      <c r="K1897" t="s">
        <v>622</v>
      </c>
      <c r="L1897" t="s">
        <v>27334</v>
      </c>
      <c r="M1897" t="s">
        <v>90</v>
      </c>
      <c r="N1897">
        <v>56</v>
      </c>
      <c r="O1897" t="s">
        <v>3323</v>
      </c>
      <c r="P1897" t="s">
        <v>1356</v>
      </c>
      <c r="Q1897" t="s">
        <v>27335</v>
      </c>
      <c r="R1897" t="s">
        <v>81</v>
      </c>
      <c r="S1897">
        <v>1</v>
      </c>
      <c r="T1897" s="1">
        <v>43213</v>
      </c>
      <c r="U1897" s="1">
        <v>43070</v>
      </c>
      <c r="V1897" t="s">
        <v>1322</v>
      </c>
      <c r="W1897" s="2">
        <v>43241</v>
      </c>
      <c r="X1897" t="s">
        <v>82</v>
      </c>
      <c r="Y1897" t="s">
        <v>20172</v>
      </c>
      <c r="Z1897" t="s">
        <v>81</v>
      </c>
      <c r="AA1897" t="s">
        <v>20173</v>
      </c>
      <c r="AB1897" t="s">
        <v>20174</v>
      </c>
      <c r="AC1897" t="s">
        <v>20175</v>
      </c>
      <c r="AD1897" t="s">
        <v>27336</v>
      </c>
      <c r="AE1897" t="s">
        <v>20172</v>
      </c>
      <c r="AF1897" t="s">
        <v>81</v>
      </c>
      <c r="AG1897" t="s">
        <v>20173</v>
      </c>
      <c r="AH1897" t="s">
        <v>20174</v>
      </c>
      <c r="AI1897" t="s">
        <v>20175</v>
      </c>
      <c r="AJ1897" t="s">
        <v>27336</v>
      </c>
      <c r="AK1897" t="s">
        <v>296</v>
      </c>
      <c r="AL1897" t="s">
        <v>82</v>
      </c>
      <c r="AM1897" t="s">
        <v>3323</v>
      </c>
      <c r="AN1897" t="s">
        <v>1329</v>
      </c>
      <c r="AO1897" t="s">
        <v>1409</v>
      </c>
      <c r="AP1897" t="s">
        <v>371</v>
      </c>
      <c r="AQ1897" t="s">
        <v>27337</v>
      </c>
      <c r="AR1897" t="s">
        <v>27338</v>
      </c>
      <c r="AS1897" t="s">
        <v>27339</v>
      </c>
      <c r="AT1897" t="s">
        <v>27340</v>
      </c>
      <c r="AU1897" t="s">
        <v>81</v>
      </c>
      <c r="AV1897" t="s">
        <v>82</v>
      </c>
      <c r="AW1897" t="s">
        <v>1334</v>
      </c>
      <c r="AX1897" t="s">
        <v>81</v>
      </c>
      <c r="AY1897" t="s">
        <v>81</v>
      </c>
      <c r="AZ1897" t="s">
        <v>81</v>
      </c>
      <c r="BA1897" t="s">
        <v>82</v>
      </c>
      <c r="BB1897" s="1">
        <v>1</v>
      </c>
      <c r="BC1897" t="s">
        <v>81</v>
      </c>
      <c r="BD1897" t="s">
        <v>81</v>
      </c>
      <c r="BE1897" t="s">
        <v>81</v>
      </c>
      <c r="BF1897" t="s">
        <v>81</v>
      </c>
      <c r="BG1897" t="s">
        <v>81</v>
      </c>
      <c r="BH1897" t="s">
        <v>1871</v>
      </c>
      <c r="BI1897" t="s">
        <v>20180</v>
      </c>
      <c r="BJ1897" t="s">
        <v>82</v>
      </c>
      <c r="BK1897" t="s">
        <v>82</v>
      </c>
      <c r="BL1897" t="s">
        <v>200</v>
      </c>
      <c r="BM1897" t="s">
        <v>201</v>
      </c>
      <c r="BN1897" t="s">
        <v>81</v>
      </c>
      <c r="BO1897" t="s">
        <v>20181</v>
      </c>
      <c r="BP1897" t="s">
        <v>81</v>
      </c>
      <c r="BQ1897" t="s">
        <v>81</v>
      </c>
    </row>
    <row r="1898" spans="1:69" x14ac:dyDescent="0.2">
      <c r="A1898" s="5">
        <v>1</v>
      </c>
      <c r="B1898" t="s">
        <v>16219</v>
      </c>
      <c r="C1898" t="s">
        <v>16220</v>
      </c>
      <c r="D1898" t="s">
        <v>16221</v>
      </c>
      <c r="E1898" t="s">
        <v>16222</v>
      </c>
      <c r="F1898" t="s">
        <v>178</v>
      </c>
      <c r="G1898" t="s">
        <v>27341</v>
      </c>
      <c r="H1898" s="1">
        <v>43601</v>
      </c>
      <c r="I1898" s="1">
        <v>43322</v>
      </c>
      <c r="J1898" t="b">
        <v>0</v>
      </c>
      <c r="K1898" t="s">
        <v>180</v>
      </c>
      <c r="L1898" t="s">
        <v>3751</v>
      </c>
      <c r="M1898" t="s">
        <v>346</v>
      </c>
      <c r="N1898">
        <v>12000</v>
      </c>
      <c r="O1898" t="s">
        <v>16224</v>
      </c>
      <c r="P1898" t="s">
        <v>21827</v>
      </c>
      <c r="Q1898" t="s">
        <v>16226</v>
      </c>
      <c r="R1898" t="s">
        <v>16227</v>
      </c>
      <c r="S1898">
        <v>1</v>
      </c>
      <c r="T1898" s="1">
        <v>43601</v>
      </c>
      <c r="U1898" s="1">
        <v>43322</v>
      </c>
      <c r="V1898" t="s">
        <v>186</v>
      </c>
      <c r="W1898" s="2">
        <v>44068</v>
      </c>
      <c r="X1898" t="s">
        <v>16228</v>
      </c>
      <c r="Y1898" t="s">
        <v>21828</v>
      </c>
      <c r="Z1898" t="s">
        <v>81</v>
      </c>
      <c r="AA1898" t="s">
        <v>21829</v>
      </c>
      <c r="AB1898" t="s">
        <v>16231</v>
      </c>
      <c r="AC1898" t="s">
        <v>81</v>
      </c>
      <c r="AD1898" t="s">
        <v>16224</v>
      </c>
      <c r="AE1898" t="s">
        <v>21828</v>
      </c>
      <c r="AF1898" t="s">
        <v>81</v>
      </c>
      <c r="AG1898" t="s">
        <v>21829</v>
      </c>
      <c r="AH1898" t="s">
        <v>16231</v>
      </c>
      <c r="AI1898" t="s">
        <v>81</v>
      </c>
      <c r="AJ1898" t="s">
        <v>16224</v>
      </c>
      <c r="AK1898" t="s">
        <v>250</v>
      </c>
      <c r="AL1898" t="s">
        <v>82</v>
      </c>
      <c r="AM1898" t="s">
        <v>16224</v>
      </c>
      <c r="AN1898" t="s">
        <v>81</v>
      </c>
      <c r="AO1898" t="s">
        <v>81</v>
      </c>
      <c r="AP1898" t="s">
        <v>351</v>
      </c>
      <c r="AQ1898" t="s">
        <v>27342</v>
      </c>
      <c r="AR1898" t="s">
        <v>27343</v>
      </c>
      <c r="AS1898" t="s">
        <v>27344</v>
      </c>
      <c r="AT1898" t="s">
        <v>27345</v>
      </c>
      <c r="AU1898" t="s">
        <v>197</v>
      </c>
      <c r="AV1898" t="s">
        <v>82</v>
      </c>
      <c r="AW1898" t="s">
        <v>198</v>
      </c>
      <c r="AX1898" t="s">
        <v>81</v>
      </c>
      <c r="AY1898" t="s">
        <v>81</v>
      </c>
      <c r="AZ1898" t="s">
        <v>16219</v>
      </c>
      <c r="BA1898" t="s">
        <v>82</v>
      </c>
      <c r="BB1898" s="1">
        <v>1</v>
      </c>
      <c r="BC1898" t="s">
        <v>199</v>
      </c>
      <c r="BD1898" t="s">
        <v>199</v>
      </c>
      <c r="BE1898" t="s">
        <v>199</v>
      </c>
      <c r="BF1898" t="s">
        <v>199</v>
      </c>
      <c r="BG1898" t="s">
        <v>81</v>
      </c>
      <c r="BH1898" t="s">
        <v>81</v>
      </c>
      <c r="BI1898" t="s">
        <v>81</v>
      </c>
      <c r="BJ1898" t="s">
        <v>82</v>
      </c>
      <c r="BK1898" t="s">
        <v>82</v>
      </c>
      <c r="BL1898" t="s">
        <v>200</v>
      </c>
      <c r="BM1898" t="s">
        <v>27346</v>
      </c>
      <c r="BN1898" t="s">
        <v>81</v>
      </c>
      <c r="BO1898" t="s">
        <v>81</v>
      </c>
      <c r="BP1898" t="s">
        <v>81</v>
      </c>
      <c r="BQ1898" t="s">
        <v>81</v>
      </c>
    </row>
    <row r="1899" spans="1:69" x14ac:dyDescent="0.2">
      <c r="A1899" s="5">
        <v>0</v>
      </c>
      <c r="B1899" t="s">
        <v>27347</v>
      </c>
      <c r="C1899" t="s">
        <v>27348</v>
      </c>
      <c r="D1899" t="s">
        <v>27349</v>
      </c>
      <c r="E1899" t="s">
        <v>27350</v>
      </c>
      <c r="F1899" t="s">
        <v>73</v>
      </c>
      <c r="G1899" t="s">
        <v>27351</v>
      </c>
      <c r="H1899" s="1">
        <v>42572</v>
      </c>
      <c r="I1899" s="1">
        <v>42005</v>
      </c>
      <c r="J1899" t="b">
        <v>0</v>
      </c>
      <c r="K1899" t="s">
        <v>75</v>
      </c>
      <c r="L1899" t="s">
        <v>668</v>
      </c>
      <c r="M1899" t="s">
        <v>90</v>
      </c>
      <c r="N1899">
        <v>900</v>
      </c>
      <c r="O1899" t="s">
        <v>19439</v>
      </c>
      <c r="P1899" t="s">
        <v>82</v>
      </c>
      <c r="Q1899" t="s">
        <v>27352</v>
      </c>
      <c r="R1899" t="s">
        <v>81</v>
      </c>
      <c r="S1899">
        <v>1</v>
      </c>
      <c r="T1899" s="1">
        <v>42572</v>
      </c>
      <c r="U1899" t="s">
        <v>27353</v>
      </c>
      <c r="V1899" t="s">
        <v>411</v>
      </c>
      <c r="W1899" s="2">
        <v>43297</v>
      </c>
      <c r="X1899" t="s">
        <v>27354</v>
      </c>
      <c r="Y1899" t="s">
        <v>81</v>
      </c>
      <c r="Z1899" t="s">
        <v>27355</v>
      </c>
      <c r="AA1899" t="s">
        <v>82</v>
      </c>
      <c r="AB1899" t="s">
        <v>81</v>
      </c>
      <c r="AC1899" t="s">
        <v>81</v>
      </c>
      <c r="AD1899" t="s">
        <v>27356</v>
      </c>
      <c r="AE1899" t="s">
        <v>81</v>
      </c>
      <c r="AF1899" t="s">
        <v>27355</v>
      </c>
      <c r="AG1899" t="s">
        <v>82</v>
      </c>
      <c r="AH1899" t="s">
        <v>81</v>
      </c>
      <c r="AI1899" t="s">
        <v>81</v>
      </c>
      <c r="AJ1899" t="s">
        <v>27356</v>
      </c>
      <c r="AK1899" t="s">
        <v>110</v>
      </c>
      <c r="AL1899" t="s">
        <v>27357</v>
      </c>
      <c r="AM1899" t="s">
        <v>88</v>
      </c>
      <c r="AN1899" t="s">
        <v>154</v>
      </c>
      <c r="AO1899" t="s">
        <v>231</v>
      </c>
      <c r="AP1899" t="s">
        <v>91</v>
      </c>
      <c r="AQ1899" t="s">
        <v>27358</v>
      </c>
      <c r="AR1899" t="s">
        <v>82</v>
      </c>
      <c r="AS1899" t="s">
        <v>27359</v>
      </c>
      <c r="AT1899" t="s">
        <v>27360</v>
      </c>
      <c r="AU1899" t="s">
        <v>81</v>
      </c>
      <c r="AV1899" t="s">
        <v>82</v>
      </c>
      <c r="AW1899" t="s">
        <v>82</v>
      </c>
      <c r="AX1899" t="s">
        <v>82</v>
      </c>
      <c r="AY1899" t="s">
        <v>82</v>
      </c>
      <c r="AZ1899" t="s">
        <v>82</v>
      </c>
      <c r="BA1899" t="s">
        <v>82</v>
      </c>
      <c r="BB1899" t="s">
        <v>82</v>
      </c>
      <c r="BC1899" t="s">
        <v>82</v>
      </c>
      <c r="BD1899" t="s">
        <v>82</v>
      </c>
      <c r="BE1899" t="s">
        <v>82</v>
      </c>
      <c r="BF1899" t="s">
        <v>82</v>
      </c>
      <c r="BG1899" t="s">
        <v>82</v>
      </c>
      <c r="BH1899" t="s">
        <v>82</v>
      </c>
      <c r="BI1899" t="s">
        <v>82</v>
      </c>
      <c r="BJ1899" t="s">
        <v>82</v>
      </c>
      <c r="BK1899" t="s">
        <v>82</v>
      </c>
      <c r="BL1899" t="s">
        <v>82</v>
      </c>
      <c r="BM1899" t="s">
        <v>82</v>
      </c>
      <c r="BN1899" t="s">
        <v>82</v>
      </c>
      <c r="BO1899" t="s">
        <v>82</v>
      </c>
      <c r="BP1899" t="s">
        <v>82</v>
      </c>
      <c r="BQ1899" t="s">
        <v>82</v>
      </c>
    </row>
    <row r="1900" spans="1:69" x14ac:dyDescent="0.2">
      <c r="A1900" s="5">
        <v>0</v>
      </c>
      <c r="B1900" t="s">
        <v>27361</v>
      </c>
      <c r="C1900" t="s">
        <v>12509</v>
      </c>
      <c r="D1900" t="s">
        <v>27362</v>
      </c>
      <c r="E1900" t="s">
        <v>27363</v>
      </c>
      <c r="F1900" t="s">
        <v>73</v>
      </c>
      <c r="G1900" t="s">
        <v>27364</v>
      </c>
      <c r="H1900" s="1">
        <v>43591</v>
      </c>
      <c r="I1900" s="1">
        <v>43592</v>
      </c>
      <c r="J1900" t="b">
        <v>0</v>
      </c>
      <c r="K1900" t="s">
        <v>75</v>
      </c>
      <c r="L1900" t="s">
        <v>2791</v>
      </c>
      <c r="M1900" t="s">
        <v>90</v>
      </c>
      <c r="N1900">
        <v>64</v>
      </c>
      <c r="O1900" t="s">
        <v>5568</v>
      </c>
      <c r="P1900" t="s">
        <v>144</v>
      </c>
      <c r="Q1900" t="s">
        <v>27365</v>
      </c>
      <c r="R1900" t="s">
        <v>81</v>
      </c>
      <c r="S1900" t="s">
        <v>82</v>
      </c>
      <c r="T1900" s="1">
        <v>43591</v>
      </c>
      <c r="U1900" t="s">
        <v>19825</v>
      </c>
      <c r="V1900" t="s">
        <v>542</v>
      </c>
      <c r="W1900" s="2">
        <v>43640</v>
      </c>
      <c r="X1900" t="s">
        <v>27366</v>
      </c>
      <c r="Y1900" t="s">
        <v>148</v>
      </c>
      <c r="Z1900" t="s">
        <v>27367</v>
      </c>
      <c r="AA1900" t="s">
        <v>82</v>
      </c>
      <c r="AB1900" t="s">
        <v>27368</v>
      </c>
      <c r="AC1900" t="s">
        <v>27369</v>
      </c>
      <c r="AD1900" t="s">
        <v>27370</v>
      </c>
      <c r="AE1900" t="s">
        <v>148</v>
      </c>
      <c r="AF1900" t="s">
        <v>27367</v>
      </c>
      <c r="AG1900" t="s">
        <v>82</v>
      </c>
      <c r="AH1900" t="s">
        <v>27368</v>
      </c>
      <c r="AI1900" t="s">
        <v>27369</v>
      </c>
      <c r="AJ1900" t="s">
        <v>27370</v>
      </c>
      <c r="AK1900" t="s">
        <v>296</v>
      </c>
      <c r="AL1900" t="s">
        <v>12519</v>
      </c>
      <c r="AM1900" t="s">
        <v>88</v>
      </c>
      <c r="AN1900" t="s">
        <v>154</v>
      </c>
      <c r="AO1900" t="s">
        <v>3446</v>
      </c>
      <c r="AP1900" t="s">
        <v>91</v>
      </c>
      <c r="AQ1900" t="s">
        <v>27371</v>
      </c>
      <c r="AR1900" t="s">
        <v>82</v>
      </c>
      <c r="AS1900" t="s">
        <v>27372</v>
      </c>
      <c r="AT1900" t="s">
        <v>27373</v>
      </c>
      <c r="AU1900" t="s">
        <v>81</v>
      </c>
      <c r="AV1900" t="s">
        <v>82</v>
      </c>
      <c r="AW1900" t="s">
        <v>82</v>
      </c>
      <c r="AX1900" t="s">
        <v>82</v>
      </c>
      <c r="AY1900" t="s">
        <v>82</v>
      </c>
      <c r="AZ1900" t="s">
        <v>82</v>
      </c>
      <c r="BA1900" t="s">
        <v>82</v>
      </c>
      <c r="BB1900" t="s">
        <v>82</v>
      </c>
      <c r="BC1900" t="s">
        <v>82</v>
      </c>
      <c r="BD1900" t="s">
        <v>82</v>
      </c>
      <c r="BE1900" t="s">
        <v>82</v>
      </c>
      <c r="BF1900" t="s">
        <v>82</v>
      </c>
      <c r="BG1900" t="s">
        <v>82</v>
      </c>
      <c r="BH1900" t="s">
        <v>82</v>
      </c>
      <c r="BI1900" t="s">
        <v>82</v>
      </c>
      <c r="BJ1900" t="s">
        <v>82</v>
      </c>
      <c r="BK1900" t="s">
        <v>82</v>
      </c>
      <c r="BL1900" t="s">
        <v>82</v>
      </c>
      <c r="BM1900" t="s">
        <v>82</v>
      </c>
      <c r="BN1900" t="s">
        <v>82</v>
      </c>
      <c r="BO1900" t="s">
        <v>82</v>
      </c>
      <c r="BP1900" t="s">
        <v>82</v>
      </c>
      <c r="BQ1900" t="s">
        <v>82</v>
      </c>
    </row>
    <row r="1901" spans="1:69" x14ac:dyDescent="0.2">
      <c r="A1901" s="5">
        <v>1</v>
      </c>
      <c r="B1901" t="s">
        <v>27374</v>
      </c>
      <c r="C1901" t="s">
        <v>27375</v>
      </c>
      <c r="D1901" t="s">
        <v>27376</v>
      </c>
      <c r="E1901" t="s">
        <v>27377</v>
      </c>
      <c r="F1901" t="s">
        <v>1432</v>
      </c>
      <c r="G1901" t="s">
        <v>27378</v>
      </c>
      <c r="H1901" s="1">
        <v>42951</v>
      </c>
      <c r="I1901" s="1">
        <v>42772</v>
      </c>
      <c r="J1901" t="b">
        <v>0</v>
      </c>
      <c r="K1901" t="s">
        <v>75</v>
      </c>
      <c r="L1901" t="s">
        <v>16252</v>
      </c>
      <c r="M1901" t="s">
        <v>77</v>
      </c>
      <c r="N1901">
        <v>300</v>
      </c>
      <c r="O1901" t="s">
        <v>24802</v>
      </c>
      <c r="P1901" t="s">
        <v>670</v>
      </c>
      <c r="Q1901" t="s">
        <v>27379</v>
      </c>
      <c r="R1901" t="s">
        <v>81</v>
      </c>
      <c r="S1901" t="s">
        <v>82</v>
      </c>
      <c r="T1901" s="1">
        <v>42951</v>
      </c>
      <c r="U1901" s="1">
        <v>42772</v>
      </c>
      <c r="V1901" t="s">
        <v>1438</v>
      </c>
      <c r="W1901" s="2">
        <v>44139</v>
      </c>
      <c r="X1901" t="s">
        <v>1439</v>
      </c>
      <c r="Y1901" t="s">
        <v>27380</v>
      </c>
      <c r="Z1901" t="s">
        <v>81</v>
      </c>
      <c r="AA1901" t="s">
        <v>27381</v>
      </c>
      <c r="AB1901" t="s">
        <v>27382</v>
      </c>
      <c r="AC1901">
        <v>7766908325</v>
      </c>
      <c r="AD1901" t="s">
        <v>27383</v>
      </c>
      <c r="AE1901" t="s">
        <v>27380</v>
      </c>
      <c r="AF1901" t="s">
        <v>81</v>
      </c>
      <c r="AG1901" t="s">
        <v>27384</v>
      </c>
      <c r="AH1901" t="s">
        <v>27382</v>
      </c>
      <c r="AI1901">
        <v>7766908325</v>
      </c>
      <c r="AJ1901" t="s">
        <v>27383</v>
      </c>
      <c r="AK1901" t="s">
        <v>1444</v>
      </c>
      <c r="AL1901" t="s">
        <v>82</v>
      </c>
      <c r="AM1901" t="s">
        <v>27385</v>
      </c>
      <c r="AN1901" t="s">
        <v>81</v>
      </c>
      <c r="AO1901" t="s">
        <v>81</v>
      </c>
      <c r="AP1901" t="s">
        <v>81</v>
      </c>
      <c r="AQ1901" t="s">
        <v>27386</v>
      </c>
      <c r="AR1901" t="s">
        <v>27387</v>
      </c>
      <c r="AS1901" t="s">
        <v>27388</v>
      </c>
      <c r="AT1901" t="s">
        <v>27389</v>
      </c>
      <c r="AU1901" t="s">
        <v>81</v>
      </c>
      <c r="AV1901" t="s">
        <v>82</v>
      </c>
      <c r="AW1901" t="s">
        <v>81</v>
      </c>
      <c r="AX1901">
        <v>0</v>
      </c>
      <c r="AY1901" t="s">
        <v>81</v>
      </c>
      <c r="AZ1901" t="s">
        <v>81</v>
      </c>
      <c r="BA1901" t="s">
        <v>82</v>
      </c>
      <c r="BB1901" s="1">
        <v>1</v>
      </c>
      <c r="BC1901" t="s">
        <v>81</v>
      </c>
      <c r="BD1901" t="s">
        <v>81</v>
      </c>
      <c r="BE1901" t="s">
        <v>81</v>
      </c>
      <c r="BF1901" t="s">
        <v>81</v>
      </c>
      <c r="BG1901" t="s">
        <v>81</v>
      </c>
      <c r="BH1901" t="s">
        <v>81</v>
      </c>
      <c r="BI1901" t="s">
        <v>81</v>
      </c>
      <c r="BJ1901" t="s">
        <v>82</v>
      </c>
      <c r="BK1901" t="s">
        <v>82</v>
      </c>
      <c r="BL1901" t="s">
        <v>200</v>
      </c>
      <c r="BM1901" t="s">
        <v>27390</v>
      </c>
      <c r="BN1901" t="s">
        <v>81</v>
      </c>
      <c r="BO1901" t="s">
        <v>27391</v>
      </c>
      <c r="BP1901" t="s">
        <v>81</v>
      </c>
      <c r="BQ1901" t="s">
        <v>81</v>
      </c>
    </row>
    <row r="1902" spans="1:69" x14ac:dyDescent="0.2">
      <c r="A1902" s="5">
        <v>1</v>
      </c>
      <c r="B1902" t="s">
        <v>27392</v>
      </c>
      <c r="C1902" t="s">
        <v>27393</v>
      </c>
      <c r="D1902" t="s">
        <v>27394</v>
      </c>
      <c r="E1902" t="s">
        <v>27395</v>
      </c>
      <c r="F1902" t="s">
        <v>1316</v>
      </c>
      <c r="G1902" t="s">
        <v>27396</v>
      </c>
      <c r="H1902" s="1">
        <v>43781</v>
      </c>
      <c r="I1902" s="1">
        <v>43790</v>
      </c>
      <c r="J1902" t="b">
        <v>0</v>
      </c>
      <c r="K1902" t="s">
        <v>622</v>
      </c>
      <c r="L1902" t="s">
        <v>27397</v>
      </c>
      <c r="M1902">
        <v>3</v>
      </c>
      <c r="N1902">
        <v>23</v>
      </c>
      <c r="O1902" t="s">
        <v>4176</v>
      </c>
      <c r="P1902" t="s">
        <v>1320</v>
      </c>
      <c r="Q1902" t="s">
        <v>27398</v>
      </c>
      <c r="R1902" t="s">
        <v>81</v>
      </c>
      <c r="S1902" t="s">
        <v>82</v>
      </c>
      <c r="T1902" s="1">
        <v>43781</v>
      </c>
      <c r="U1902" s="1">
        <v>43790</v>
      </c>
      <c r="V1902" t="s">
        <v>1322</v>
      </c>
      <c r="W1902" s="2">
        <v>43816</v>
      </c>
      <c r="X1902" t="s">
        <v>82</v>
      </c>
      <c r="Y1902" t="s">
        <v>27399</v>
      </c>
      <c r="Z1902" t="s">
        <v>81</v>
      </c>
      <c r="AA1902" t="s">
        <v>27400</v>
      </c>
      <c r="AB1902" t="s">
        <v>27401</v>
      </c>
      <c r="AC1902" t="s">
        <v>27402</v>
      </c>
      <c r="AD1902" t="s">
        <v>4176</v>
      </c>
      <c r="AE1902" t="s">
        <v>27399</v>
      </c>
      <c r="AF1902" t="s">
        <v>81</v>
      </c>
      <c r="AG1902" t="s">
        <v>27400</v>
      </c>
      <c r="AH1902" t="s">
        <v>27401</v>
      </c>
      <c r="AI1902" t="s">
        <v>27402</v>
      </c>
      <c r="AJ1902" t="s">
        <v>4176</v>
      </c>
      <c r="AK1902" t="s">
        <v>296</v>
      </c>
      <c r="AL1902" t="s">
        <v>82</v>
      </c>
      <c r="AM1902" t="s">
        <v>4176</v>
      </c>
      <c r="AN1902" t="s">
        <v>1329</v>
      </c>
      <c r="AO1902" t="s">
        <v>1409</v>
      </c>
      <c r="AP1902" t="s">
        <v>371</v>
      </c>
      <c r="AQ1902" t="s">
        <v>27403</v>
      </c>
      <c r="AR1902" t="s">
        <v>27404</v>
      </c>
      <c r="AS1902" t="s">
        <v>27405</v>
      </c>
      <c r="AT1902" t="s">
        <v>82</v>
      </c>
      <c r="AU1902" t="s">
        <v>81</v>
      </c>
      <c r="AV1902" t="s">
        <v>82</v>
      </c>
      <c r="AW1902" t="s">
        <v>1334</v>
      </c>
      <c r="AX1902" t="s">
        <v>81</v>
      </c>
      <c r="AY1902" t="s">
        <v>81</v>
      </c>
      <c r="AZ1902" t="s">
        <v>81</v>
      </c>
      <c r="BA1902" t="s">
        <v>82</v>
      </c>
      <c r="BB1902" s="1">
        <v>1</v>
      </c>
      <c r="BC1902" t="s">
        <v>81</v>
      </c>
      <c r="BD1902" t="s">
        <v>81</v>
      </c>
      <c r="BE1902" t="s">
        <v>81</v>
      </c>
      <c r="BF1902" t="s">
        <v>81</v>
      </c>
      <c r="BG1902" t="s">
        <v>81</v>
      </c>
      <c r="BH1902" t="s">
        <v>1943</v>
      </c>
      <c r="BI1902" t="s">
        <v>27406</v>
      </c>
      <c r="BJ1902" t="s">
        <v>82</v>
      </c>
      <c r="BK1902" t="s">
        <v>82</v>
      </c>
      <c r="BL1902" t="s">
        <v>200</v>
      </c>
      <c r="BM1902" t="s">
        <v>201</v>
      </c>
      <c r="BN1902" t="s">
        <v>81</v>
      </c>
      <c r="BO1902" t="s">
        <v>27407</v>
      </c>
      <c r="BP1902" t="s">
        <v>81</v>
      </c>
      <c r="BQ1902" t="s">
        <v>81</v>
      </c>
    </row>
    <row r="1903" spans="1:69" x14ac:dyDescent="0.2">
      <c r="A1903" s="5">
        <v>0</v>
      </c>
      <c r="B1903" t="s">
        <v>27408</v>
      </c>
      <c r="C1903" t="s">
        <v>27409</v>
      </c>
      <c r="D1903" t="s">
        <v>27410</v>
      </c>
      <c r="E1903" t="s">
        <v>27411</v>
      </c>
      <c r="F1903" t="s">
        <v>700</v>
      </c>
      <c r="G1903" t="s">
        <v>27412</v>
      </c>
      <c r="H1903" s="1">
        <v>42538</v>
      </c>
      <c r="I1903" s="1">
        <v>42604</v>
      </c>
      <c r="J1903" t="b">
        <v>0</v>
      </c>
      <c r="K1903" t="s">
        <v>75</v>
      </c>
      <c r="L1903" t="s">
        <v>27413</v>
      </c>
      <c r="M1903" t="s">
        <v>703</v>
      </c>
      <c r="N1903">
        <v>20</v>
      </c>
      <c r="O1903" t="s">
        <v>18836</v>
      </c>
      <c r="P1903" t="s">
        <v>1567</v>
      </c>
      <c r="Q1903" t="s">
        <v>27414</v>
      </c>
      <c r="R1903" t="s">
        <v>81</v>
      </c>
      <c r="S1903" t="s">
        <v>82</v>
      </c>
      <c r="T1903" s="1">
        <v>42538</v>
      </c>
      <c r="U1903" s="1">
        <v>42604</v>
      </c>
      <c r="V1903" t="s">
        <v>707</v>
      </c>
      <c r="W1903" s="2">
        <v>43843</v>
      </c>
      <c r="X1903" t="s">
        <v>1905</v>
      </c>
      <c r="Y1903" t="s">
        <v>82</v>
      </c>
      <c r="Z1903" t="s">
        <v>82</v>
      </c>
      <c r="AA1903" t="s">
        <v>82</v>
      </c>
      <c r="AB1903" t="s">
        <v>82</v>
      </c>
      <c r="AC1903" t="s">
        <v>82</v>
      </c>
      <c r="AD1903" t="s">
        <v>82</v>
      </c>
      <c r="AE1903" t="s">
        <v>82</v>
      </c>
      <c r="AF1903" t="s">
        <v>82</v>
      </c>
      <c r="AG1903" t="s">
        <v>82</v>
      </c>
      <c r="AH1903" t="s">
        <v>82</v>
      </c>
      <c r="AI1903" t="s">
        <v>82</v>
      </c>
      <c r="AJ1903" t="s">
        <v>82</v>
      </c>
      <c r="AK1903" t="s">
        <v>153</v>
      </c>
      <c r="AL1903" t="s">
        <v>82</v>
      </c>
      <c r="AM1903" t="s">
        <v>27415</v>
      </c>
      <c r="AN1903" t="s">
        <v>154</v>
      </c>
      <c r="AO1903" t="s">
        <v>709</v>
      </c>
      <c r="AP1903" t="s">
        <v>710</v>
      </c>
      <c r="AQ1903" t="s">
        <v>27416</v>
      </c>
      <c r="AR1903" t="s">
        <v>27417</v>
      </c>
      <c r="AS1903" t="s">
        <v>27418</v>
      </c>
      <c r="AT1903" t="s">
        <v>27419</v>
      </c>
      <c r="AU1903" t="s">
        <v>81</v>
      </c>
      <c r="AV1903" t="s">
        <v>82</v>
      </c>
      <c r="AW1903" t="s">
        <v>1637</v>
      </c>
      <c r="AX1903" t="s">
        <v>81</v>
      </c>
      <c r="AY1903" t="s">
        <v>81</v>
      </c>
      <c r="AZ1903" t="s">
        <v>81</v>
      </c>
      <c r="BA1903" t="s">
        <v>82</v>
      </c>
      <c r="BB1903" s="1">
        <v>1</v>
      </c>
      <c r="BC1903" t="s">
        <v>81</v>
      </c>
      <c r="BD1903" t="s">
        <v>81</v>
      </c>
      <c r="BE1903" t="s">
        <v>81</v>
      </c>
      <c r="BF1903" t="s">
        <v>81</v>
      </c>
      <c r="BG1903" t="s">
        <v>81</v>
      </c>
      <c r="BH1903" t="s">
        <v>81</v>
      </c>
      <c r="BI1903" t="s">
        <v>81</v>
      </c>
      <c r="BJ1903" t="s">
        <v>82</v>
      </c>
      <c r="BK1903" t="s">
        <v>82</v>
      </c>
      <c r="BL1903" t="s">
        <v>200</v>
      </c>
      <c r="BM1903" t="s">
        <v>201</v>
      </c>
      <c r="BN1903" t="s">
        <v>81</v>
      </c>
      <c r="BO1903" t="s">
        <v>27420</v>
      </c>
      <c r="BP1903" t="s">
        <v>81</v>
      </c>
      <c r="BQ1903" t="s">
        <v>81</v>
      </c>
    </row>
    <row r="1904" spans="1:69" x14ac:dyDescent="0.2">
      <c r="A1904" s="5">
        <v>0</v>
      </c>
      <c r="B1904" t="s">
        <v>27421</v>
      </c>
      <c r="C1904" t="s">
        <v>27422</v>
      </c>
      <c r="D1904" t="s">
        <v>27423</v>
      </c>
      <c r="E1904" t="s">
        <v>27424</v>
      </c>
      <c r="F1904" t="s">
        <v>73</v>
      </c>
      <c r="G1904" t="s">
        <v>27425</v>
      </c>
      <c r="H1904" s="1">
        <v>43325</v>
      </c>
      <c r="I1904" s="1">
        <v>43636</v>
      </c>
      <c r="J1904" t="b">
        <v>0</v>
      </c>
      <c r="K1904" t="s">
        <v>75</v>
      </c>
      <c r="L1904" t="s">
        <v>465</v>
      </c>
      <c r="M1904" t="s">
        <v>90</v>
      </c>
      <c r="N1904">
        <v>420</v>
      </c>
      <c r="O1904" t="s">
        <v>27426</v>
      </c>
      <c r="P1904" t="s">
        <v>626</v>
      </c>
      <c r="Q1904" t="s">
        <v>9974</v>
      </c>
      <c r="R1904" t="s">
        <v>81</v>
      </c>
      <c r="S1904" t="s">
        <v>82</v>
      </c>
      <c r="T1904" s="1">
        <v>43325</v>
      </c>
      <c r="U1904" t="s">
        <v>2777</v>
      </c>
      <c r="V1904" t="s">
        <v>84</v>
      </c>
      <c r="W1904" s="2">
        <v>44088</v>
      </c>
      <c r="X1904" t="s">
        <v>27427</v>
      </c>
      <c r="Y1904" t="s">
        <v>148</v>
      </c>
      <c r="Z1904" t="s">
        <v>27428</v>
      </c>
      <c r="AA1904" t="s">
        <v>82</v>
      </c>
      <c r="AB1904" t="s">
        <v>27429</v>
      </c>
      <c r="AC1904" t="s">
        <v>27430</v>
      </c>
      <c r="AD1904" t="s">
        <v>27431</v>
      </c>
      <c r="AE1904" t="s">
        <v>148</v>
      </c>
      <c r="AF1904" t="s">
        <v>27428</v>
      </c>
      <c r="AG1904" t="s">
        <v>82</v>
      </c>
      <c r="AH1904" t="s">
        <v>27429</v>
      </c>
      <c r="AI1904" t="s">
        <v>27430</v>
      </c>
      <c r="AJ1904" t="s">
        <v>27431</v>
      </c>
      <c r="AK1904" t="s">
        <v>296</v>
      </c>
      <c r="AL1904" t="s">
        <v>27432</v>
      </c>
      <c r="AM1904" t="s">
        <v>88</v>
      </c>
      <c r="AN1904" t="s">
        <v>154</v>
      </c>
      <c r="AO1904" t="s">
        <v>1063</v>
      </c>
      <c r="AP1904" t="s">
        <v>91</v>
      </c>
      <c r="AQ1904" t="s">
        <v>27433</v>
      </c>
      <c r="AR1904" t="s">
        <v>82</v>
      </c>
      <c r="AS1904" t="s">
        <v>27434</v>
      </c>
      <c r="AT1904" t="s">
        <v>27435</v>
      </c>
      <c r="AU1904" t="s">
        <v>81</v>
      </c>
      <c r="AV1904" t="s">
        <v>82</v>
      </c>
      <c r="AW1904" t="s">
        <v>82</v>
      </c>
      <c r="AX1904" t="s">
        <v>82</v>
      </c>
      <c r="AY1904" t="s">
        <v>82</v>
      </c>
      <c r="AZ1904" t="s">
        <v>82</v>
      </c>
      <c r="BA1904" t="s">
        <v>82</v>
      </c>
      <c r="BB1904" t="s">
        <v>82</v>
      </c>
      <c r="BC1904" t="s">
        <v>82</v>
      </c>
      <c r="BD1904" t="s">
        <v>82</v>
      </c>
      <c r="BE1904" t="s">
        <v>82</v>
      </c>
      <c r="BF1904" t="s">
        <v>82</v>
      </c>
      <c r="BG1904" t="s">
        <v>82</v>
      </c>
      <c r="BH1904" t="s">
        <v>82</v>
      </c>
      <c r="BI1904" t="s">
        <v>82</v>
      </c>
      <c r="BJ1904" t="s">
        <v>82</v>
      </c>
      <c r="BK1904" t="s">
        <v>82</v>
      </c>
      <c r="BL1904" t="s">
        <v>82</v>
      </c>
      <c r="BM1904" t="s">
        <v>82</v>
      </c>
      <c r="BN1904" t="s">
        <v>82</v>
      </c>
      <c r="BO1904" t="s">
        <v>82</v>
      </c>
      <c r="BP1904" t="s">
        <v>82</v>
      </c>
      <c r="BQ1904" t="s">
        <v>82</v>
      </c>
    </row>
    <row r="1905" spans="1:69" x14ac:dyDescent="0.2">
      <c r="A1905" s="5">
        <v>0</v>
      </c>
      <c r="B1905" t="s">
        <v>27436</v>
      </c>
      <c r="C1905" t="s">
        <v>27437</v>
      </c>
      <c r="D1905" t="s">
        <v>27438</v>
      </c>
      <c r="E1905" t="s">
        <v>27436</v>
      </c>
      <c r="F1905" t="s">
        <v>2621</v>
      </c>
      <c r="G1905" t="s">
        <v>27439</v>
      </c>
      <c r="H1905" s="1">
        <v>43554</v>
      </c>
      <c r="I1905" s="1">
        <v>43563</v>
      </c>
      <c r="J1905" t="b">
        <v>0</v>
      </c>
      <c r="K1905" t="s">
        <v>75</v>
      </c>
      <c r="L1905" t="s">
        <v>2623</v>
      </c>
      <c r="M1905" t="s">
        <v>90</v>
      </c>
      <c r="N1905">
        <v>60</v>
      </c>
      <c r="O1905" t="s">
        <v>27440</v>
      </c>
      <c r="P1905" t="s">
        <v>1302</v>
      </c>
      <c r="Q1905" t="s">
        <v>27441</v>
      </c>
      <c r="R1905" t="s">
        <v>81</v>
      </c>
      <c r="S1905" t="s">
        <v>82</v>
      </c>
      <c r="T1905" s="1">
        <v>43554</v>
      </c>
      <c r="U1905" s="1">
        <v>43563</v>
      </c>
      <c r="V1905" t="s">
        <v>2626</v>
      </c>
      <c r="W1905" s="2">
        <v>44139</v>
      </c>
      <c r="X1905" t="s">
        <v>82</v>
      </c>
      <c r="Y1905" t="s">
        <v>27442</v>
      </c>
      <c r="Z1905" t="s">
        <v>27443</v>
      </c>
      <c r="AA1905" t="s">
        <v>27444</v>
      </c>
      <c r="AB1905" t="s">
        <v>27445</v>
      </c>
      <c r="AC1905">
        <v>885638864</v>
      </c>
      <c r="AD1905" t="s">
        <v>27446</v>
      </c>
      <c r="AE1905" t="s">
        <v>27442</v>
      </c>
      <c r="AF1905" t="s">
        <v>27443</v>
      </c>
      <c r="AG1905" t="s">
        <v>27444</v>
      </c>
      <c r="AH1905" t="s">
        <v>27445</v>
      </c>
      <c r="AI1905">
        <v>885638864</v>
      </c>
      <c r="AJ1905" t="s">
        <v>27446</v>
      </c>
      <c r="AK1905" t="s">
        <v>110</v>
      </c>
      <c r="AL1905" t="s">
        <v>27447</v>
      </c>
      <c r="AM1905" t="s">
        <v>27447</v>
      </c>
      <c r="AN1905" t="s">
        <v>154</v>
      </c>
      <c r="AO1905" t="s">
        <v>1424</v>
      </c>
      <c r="AP1905" t="s">
        <v>371</v>
      </c>
      <c r="AQ1905" t="s">
        <v>27448</v>
      </c>
      <c r="AR1905" t="s">
        <v>27449</v>
      </c>
      <c r="AS1905" t="s">
        <v>27450</v>
      </c>
      <c r="AT1905" t="s">
        <v>27451</v>
      </c>
      <c r="AU1905" t="s">
        <v>81</v>
      </c>
      <c r="AV1905" t="s">
        <v>82</v>
      </c>
      <c r="AW1905" t="s">
        <v>1637</v>
      </c>
      <c r="AX1905" t="s">
        <v>81</v>
      </c>
      <c r="AY1905" t="s">
        <v>81</v>
      </c>
      <c r="AZ1905" t="s">
        <v>81</v>
      </c>
      <c r="BA1905" t="s">
        <v>82</v>
      </c>
      <c r="BB1905" s="1">
        <v>1</v>
      </c>
      <c r="BC1905" t="s">
        <v>81</v>
      </c>
      <c r="BD1905" t="s">
        <v>81</v>
      </c>
      <c r="BE1905" t="s">
        <v>81</v>
      </c>
      <c r="BF1905" t="s">
        <v>81</v>
      </c>
      <c r="BG1905" t="s">
        <v>81</v>
      </c>
      <c r="BH1905" t="s">
        <v>81</v>
      </c>
      <c r="BI1905" t="s">
        <v>81</v>
      </c>
      <c r="BJ1905" s="1">
        <v>43921</v>
      </c>
      <c r="BK1905" t="s">
        <v>82</v>
      </c>
      <c r="BL1905" t="s">
        <v>81</v>
      </c>
      <c r="BM1905" t="s">
        <v>201</v>
      </c>
      <c r="BN1905" t="s">
        <v>81</v>
      </c>
      <c r="BO1905" t="s">
        <v>81</v>
      </c>
      <c r="BP1905" t="s">
        <v>81</v>
      </c>
      <c r="BQ1905" t="s">
        <v>81</v>
      </c>
    </row>
    <row r="1906" spans="1:69" x14ac:dyDescent="0.2">
      <c r="A1906" s="5">
        <v>1</v>
      </c>
      <c r="B1906" t="s">
        <v>27452</v>
      </c>
      <c r="C1906" t="s">
        <v>27453</v>
      </c>
      <c r="D1906" t="s">
        <v>27454</v>
      </c>
      <c r="E1906" t="s">
        <v>27455</v>
      </c>
      <c r="F1906" t="s">
        <v>73</v>
      </c>
      <c r="G1906" t="s">
        <v>27456</v>
      </c>
      <c r="H1906" s="1">
        <v>42831</v>
      </c>
      <c r="I1906" s="1">
        <v>42523</v>
      </c>
      <c r="J1906" t="b">
        <v>0</v>
      </c>
      <c r="K1906" t="s">
        <v>75</v>
      </c>
      <c r="L1906" t="s">
        <v>2192</v>
      </c>
      <c r="M1906" t="s">
        <v>3277</v>
      </c>
      <c r="N1906">
        <v>9</v>
      </c>
      <c r="O1906" t="s">
        <v>6679</v>
      </c>
      <c r="P1906" t="s">
        <v>79</v>
      </c>
      <c r="Q1906" t="s">
        <v>27457</v>
      </c>
      <c r="R1906" t="s">
        <v>81</v>
      </c>
      <c r="S1906">
        <v>1</v>
      </c>
      <c r="T1906" s="1">
        <v>42831</v>
      </c>
      <c r="U1906" t="s">
        <v>27458</v>
      </c>
      <c r="V1906" t="s">
        <v>585</v>
      </c>
      <c r="W1906" s="2">
        <v>43836</v>
      </c>
      <c r="X1906" t="s">
        <v>27459</v>
      </c>
      <c r="Y1906" t="s">
        <v>81</v>
      </c>
      <c r="Z1906" t="s">
        <v>27460</v>
      </c>
      <c r="AA1906" t="s">
        <v>82</v>
      </c>
      <c r="AB1906" t="s">
        <v>81</v>
      </c>
      <c r="AC1906" t="s">
        <v>81</v>
      </c>
      <c r="AD1906" t="s">
        <v>6679</v>
      </c>
      <c r="AE1906" t="s">
        <v>81</v>
      </c>
      <c r="AF1906" t="s">
        <v>27460</v>
      </c>
      <c r="AG1906" t="s">
        <v>82</v>
      </c>
      <c r="AH1906" t="s">
        <v>81</v>
      </c>
      <c r="AI1906" t="s">
        <v>81</v>
      </c>
      <c r="AJ1906" t="s">
        <v>6679</v>
      </c>
      <c r="AK1906" t="s">
        <v>488</v>
      </c>
      <c r="AL1906" t="s">
        <v>82</v>
      </c>
      <c r="AM1906" t="s">
        <v>88</v>
      </c>
      <c r="AN1906" t="s">
        <v>112</v>
      </c>
      <c r="AO1906" t="s">
        <v>3446</v>
      </c>
      <c r="AP1906" t="s">
        <v>91</v>
      </c>
      <c r="AQ1906" t="s">
        <v>27461</v>
      </c>
      <c r="AR1906" t="s">
        <v>82</v>
      </c>
      <c r="AS1906" t="s">
        <v>27462</v>
      </c>
      <c r="AT1906" t="s">
        <v>27463</v>
      </c>
      <c r="AU1906" t="s">
        <v>81</v>
      </c>
      <c r="AV1906" t="s">
        <v>82</v>
      </c>
      <c r="AW1906" t="s">
        <v>82</v>
      </c>
      <c r="AX1906" t="s">
        <v>82</v>
      </c>
      <c r="AY1906" t="s">
        <v>27464</v>
      </c>
      <c r="AZ1906" t="s">
        <v>82</v>
      </c>
      <c r="BA1906" s="1">
        <v>43818</v>
      </c>
      <c r="BB1906" t="s">
        <v>82</v>
      </c>
      <c r="BC1906" t="s">
        <v>82</v>
      </c>
      <c r="BD1906" t="s">
        <v>82</v>
      </c>
      <c r="BE1906" t="s">
        <v>82</v>
      </c>
      <c r="BF1906" t="s">
        <v>82</v>
      </c>
      <c r="BG1906" t="s">
        <v>82</v>
      </c>
      <c r="BH1906" t="s">
        <v>82</v>
      </c>
      <c r="BI1906" t="s">
        <v>82</v>
      </c>
      <c r="BJ1906" t="s">
        <v>82</v>
      </c>
      <c r="BK1906" t="s">
        <v>261</v>
      </c>
      <c r="BL1906" t="s">
        <v>82</v>
      </c>
      <c r="BM1906" t="s">
        <v>82</v>
      </c>
      <c r="BN1906" t="s">
        <v>82</v>
      </c>
      <c r="BO1906" t="s">
        <v>82</v>
      </c>
      <c r="BP1906" t="s">
        <v>82</v>
      </c>
      <c r="BQ1906" t="s">
        <v>82</v>
      </c>
    </row>
    <row r="1907" spans="1:69" x14ac:dyDescent="0.2">
      <c r="A1907" s="5">
        <v>1</v>
      </c>
      <c r="B1907" t="s">
        <v>4200</v>
      </c>
      <c r="C1907" t="s">
        <v>4186</v>
      </c>
      <c r="D1907" t="s">
        <v>4187</v>
      </c>
      <c r="E1907" t="s">
        <v>4188</v>
      </c>
      <c r="F1907" t="s">
        <v>178</v>
      </c>
      <c r="G1907" t="s">
        <v>27465</v>
      </c>
      <c r="H1907" s="1">
        <v>43390</v>
      </c>
      <c r="I1907" s="1">
        <v>43473</v>
      </c>
      <c r="J1907" t="b">
        <v>0</v>
      </c>
      <c r="K1907" t="s">
        <v>180</v>
      </c>
      <c r="L1907" t="s">
        <v>4190</v>
      </c>
      <c r="M1907" t="s">
        <v>3210</v>
      </c>
      <c r="N1907">
        <v>500</v>
      </c>
      <c r="O1907" t="s">
        <v>724</v>
      </c>
      <c r="P1907" t="s">
        <v>4191</v>
      </c>
      <c r="Q1907" t="s">
        <v>4192</v>
      </c>
      <c r="R1907" t="s">
        <v>4193</v>
      </c>
      <c r="S1907" t="s">
        <v>82</v>
      </c>
      <c r="T1907" s="1">
        <v>43390</v>
      </c>
      <c r="U1907" s="1">
        <v>43473</v>
      </c>
      <c r="V1907" t="s">
        <v>186</v>
      </c>
      <c r="W1907" s="2">
        <v>44081</v>
      </c>
      <c r="X1907">
        <v>208068</v>
      </c>
      <c r="Y1907" t="s">
        <v>729</v>
      </c>
      <c r="Z1907" t="s">
        <v>81</v>
      </c>
      <c r="AA1907" t="s">
        <v>4195</v>
      </c>
      <c r="AB1907" t="s">
        <v>731</v>
      </c>
      <c r="AC1907">
        <v>4420899904466</v>
      </c>
      <c r="AD1907" t="s">
        <v>724</v>
      </c>
      <c r="AE1907" t="s">
        <v>729</v>
      </c>
      <c r="AF1907" t="s">
        <v>81</v>
      </c>
      <c r="AG1907" t="s">
        <v>4195</v>
      </c>
      <c r="AH1907" t="s">
        <v>731</v>
      </c>
      <c r="AI1907">
        <v>4420899904466</v>
      </c>
      <c r="AJ1907" t="s">
        <v>724</v>
      </c>
      <c r="AK1907" t="s">
        <v>250</v>
      </c>
      <c r="AL1907" t="s">
        <v>82</v>
      </c>
      <c r="AM1907" t="s">
        <v>724</v>
      </c>
      <c r="AN1907" t="s">
        <v>81</v>
      </c>
      <c r="AO1907" t="s">
        <v>81</v>
      </c>
      <c r="AP1907" t="s">
        <v>1675</v>
      </c>
      <c r="AQ1907" t="s">
        <v>4196</v>
      </c>
      <c r="AR1907" t="s">
        <v>4197</v>
      </c>
      <c r="AS1907" t="s">
        <v>4198</v>
      </c>
      <c r="AT1907" t="s">
        <v>4199</v>
      </c>
      <c r="AU1907" t="s">
        <v>197</v>
      </c>
      <c r="AV1907" t="s">
        <v>82</v>
      </c>
      <c r="AW1907" t="s">
        <v>198</v>
      </c>
      <c r="AX1907">
        <v>502</v>
      </c>
      <c r="AY1907" t="s">
        <v>27466</v>
      </c>
      <c r="AZ1907" t="s">
        <v>27467</v>
      </c>
      <c r="BA1907" s="1">
        <v>43939</v>
      </c>
      <c r="BB1907" s="1">
        <v>1</v>
      </c>
      <c r="BC1907" t="s">
        <v>27468</v>
      </c>
      <c r="BD1907" t="s">
        <v>27469</v>
      </c>
      <c r="BE1907" t="s">
        <v>27470</v>
      </c>
      <c r="BF1907" t="s">
        <v>27471</v>
      </c>
      <c r="BG1907" t="s">
        <v>81</v>
      </c>
      <c r="BH1907" t="s">
        <v>81</v>
      </c>
      <c r="BI1907" t="s">
        <v>81</v>
      </c>
      <c r="BJ1907" s="1">
        <v>43714</v>
      </c>
      <c r="BK1907" t="s">
        <v>261</v>
      </c>
      <c r="BL1907" t="s">
        <v>200</v>
      </c>
      <c r="BM1907" t="s">
        <v>27472</v>
      </c>
      <c r="BN1907" t="s">
        <v>81</v>
      </c>
      <c r="BO1907" t="s">
        <v>81</v>
      </c>
      <c r="BP1907" t="s">
        <v>81</v>
      </c>
      <c r="BQ1907" t="s">
        <v>81</v>
      </c>
    </row>
    <row r="1908" spans="1:69" x14ac:dyDescent="0.2">
      <c r="A1908" s="5">
        <v>1</v>
      </c>
      <c r="B1908" t="s">
        <v>27473</v>
      </c>
      <c r="C1908" t="s">
        <v>27474</v>
      </c>
      <c r="D1908" t="s">
        <v>27475</v>
      </c>
      <c r="E1908" t="s">
        <v>27473</v>
      </c>
      <c r="F1908" t="s">
        <v>73</v>
      </c>
      <c r="G1908" t="s">
        <v>27476</v>
      </c>
      <c r="H1908" s="1">
        <v>42486</v>
      </c>
      <c r="I1908" s="1">
        <v>42461</v>
      </c>
      <c r="J1908" t="b">
        <v>1</v>
      </c>
      <c r="K1908" t="s">
        <v>75</v>
      </c>
      <c r="L1908" t="s">
        <v>482</v>
      </c>
      <c r="M1908" t="s">
        <v>90</v>
      </c>
      <c r="N1908">
        <v>379</v>
      </c>
      <c r="O1908" t="s">
        <v>27477</v>
      </c>
      <c r="P1908" t="s">
        <v>82</v>
      </c>
      <c r="Q1908" t="s">
        <v>27478</v>
      </c>
      <c r="R1908" t="s">
        <v>81</v>
      </c>
      <c r="S1908" t="s">
        <v>82</v>
      </c>
      <c r="T1908" s="1">
        <v>42486</v>
      </c>
      <c r="U1908" s="3">
        <v>42461</v>
      </c>
      <c r="V1908" t="s">
        <v>367</v>
      </c>
      <c r="W1908" s="2">
        <v>43374</v>
      </c>
      <c r="X1908" t="s">
        <v>27479</v>
      </c>
      <c r="Y1908" t="s">
        <v>82</v>
      </c>
      <c r="Z1908" t="s">
        <v>82</v>
      </c>
      <c r="AA1908" t="s">
        <v>82</v>
      </c>
      <c r="AB1908" t="s">
        <v>82</v>
      </c>
      <c r="AC1908" t="s">
        <v>82</v>
      </c>
      <c r="AD1908" t="s">
        <v>82</v>
      </c>
      <c r="AE1908" t="s">
        <v>82</v>
      </c>
      <c r="AF1908" t="s">
        <v>82</v>
      </c>
      <c r="AG1908" t="s">
        <v>82</v>
      </c>
      <c r="AH1908" t="s">
        <v>82</v>
      </c>
      <c r="AI1908" t="s">
        <v>82</v>
      </c>
      <c r="AJ1908" t="s">
        <v>82</v>
      </c>
      <c r="AK1908" t="s">
        <v>110</v>
      </c>
      <c r="AL1908" t="s">
        <v>82</v>
      </c>
      <c r="AM1908" t="s">
        <v>88</v>
      </c>
      <c r="AN1908" t="s">
        <v>154</v>
      </c>
      <c r="AO1908" t="s">
        <v>89</v>
      </c>
      <c r="AP1908" t="s">
        <v>91</v>
      </c>
      <c r="AQ1908" t="s">
        <v>27480</v>
      </c>
      <c r="AR1908" t="s">
        <v>82</v>
      </c>
      <c r="AS1908" t="s">
        <v>27481</v>
      </c>
      <c r="AT1908" t="s">
        <v>82</v>
      </c>
      <c r="AU1908" t="s">
        <v>81</v>
      </c>
      <c r="AV1908" t="s">
        <v>82</v>
      </c>
      <c r="AW1908" t="s">
        <v>82</v>
      </c>
      <c r="AX1908" t="s">
        <v>82</v>
      </c>
      <c r="AY1908" t="s">
        <v>82</v>
      </c>
      <c r="AZ1908" t="s">
        <v>82</v>
      </c>
      <c r="BA1908" t="s">
        <v>82</v>
      </c>
      <c r="BB1908" t="s">
        <v>82</v>
      </c>
      <c r="BC1908" t="s">
        <v>82</v>
      </c>
      <c r="BD1908" t="s">
        <v>82</v>
      </c>
      <c r="BE1908" t="s">
        <v>82</v>
      </c>
      <c r="BF1908" t="s">
        <v>82</v>
      </c>
      <c r="BG1908" t="s">
        <v>82</v>
      </c>
      <c r="BH1908" t="s">
        <v>82</v>
      </c>
      <c r="BI1908" t="s">
        <v>82</v>
      </c>
      <c r="BJ1908" t="s">
        <v>82</v>
      </c>
      <c r="BK1908" t="s">
        <v>82</v>
      </c>
      <c r="BL1908" t="s">
        <v>82</v>
      </c>
      <c r="BM1908" t="s">
        <v>82</v>
      </c>
      <c r="BN1908" t="s">
        <v>82</v>
      </c>
      <c r="BO1908" t="s">
        <v>82</v>
      </c>
      <c r="BP1908" t="s">
        <v>82</v>
      </c>
      <c r="BQ1908" t="s">
        <v>82</v>
      </c>
    </row>
    <row r="1909" spans="1:69" x14ac:dyDescent="0.2">
      <c r="A1909" s="5">
        <v>0</v>
      </c>
      <c r="B1909" t="s">
        <v>27482</v>
      </c>
      <c r="C1909" t="s">
        <v>27483</v>
      </c>
      <c r="D1909" t="s">
        <v>27484</v>
      </c>
      <c r="E1909" t="s">
        <v>27485</v>
      </c>
      <c r="F1909" t="s">
        <v>10718</v>
      </c>
      <c r="G1909" t="s">
        <v>27486</v>
      </c>
      <c r="H1909" s="1">
        <v>43450</v>
      </c>
      <c r="I1909" s="1">
        <v>42064</v>
      </c>
      <c r="J1909" t="b">
        <v>0</v>
      </c>
      <c r="K1909" t="s">
        <v>75</v>
      </c>
      <c r="L1909" t="s">
        <v>27487</v>
      </c>
      <c r="M1909" t="s">
        <v>19051</v>
      </c>
      <c r="N1909">
        <v>100</v>
      </c>
      <c r="O1909" t="s">
        <v>27488</v>
      </c>
      <c r="P1909" t="s">
        <v>2776</v>
      </c>
      <c r="Q1909" t="s">
        <v>27489</v>
      </c>
      <c r="R1909" t="s">
        <v>81</v>
      </c>
      <c r="S1909">
        <v>1</v>
      </c>
      <c r="T1909" s="1">
        <v>43450</v>
      </c>
      <c r="U1909" s="1">
        <v>42064</v>
      </c>
      <c r="V1909" t="s">
        <v>10723</v>
      </c>
      <c r="W1909" s="2">
        <v>44139</v>
      </c>
      <c r="X1909" t="s">
        <v>82</v>
      </c>
      <c r="Y1909" t="s">
        <v>27490</v>
      </c>
      <c r="Z1909" t="s">
        <v>27491</v>
      </c>
      <c r="AA1909" t="s">
        <v>27492</v>
      </c>
      <c r="AB1909" t="s">
        <v>27493</v>
      </c>
      <c r="AC1909">
        <v>353894402228</v>
      </c>
      <c r="AD1909" t="s">
        <v>27494</v>
      </c>
      <c r="AE1909" t="s">
        <v>21892</v>
      </c>
      <c r="AF1909" t="s">
        <v>27495</v>
      </c>
      <c r="AG1909" t="s">
        <v>27496</v>
      </c>
      <c r="AH1909" t="s">
        <v>27497</v>
      </c>
      <c r="AI1909">
        <v>201005121944</v>
      </c>
      <c r="AJ1909" t="s">
        <v>27498</v>
      </c>
      <c r="AK1909" t="s">
        <v>1328</v>
      </c>
      <c r="AL1909" t="s">
        <v>82</v>
      </c>
      <c r="AM1909" t="s">
        <v>82</v>
      </c>
      <c r="AN1909" t="s">
        <v>19059</v>
      </c>
      <c r="AO1909" t="s">
        <v>19060</v>
      </c>
      <c r="AP1909" t="s">
        <v>371</v>
      </c>
      <c r="AQ1909" t="s">
        <v>27499</v>
      </c>
      <c r="AR1909" t="s">
        <v>27500</v>
      </c>
      <c r="AS1909" t="s">
        <v>7803</v>
      </c>
      <c r="AT1909" t="s">
        <v>27501</v>
      </c>
      <c r="AU1909" t="s">
        <v>81</v>
      </c>
      <c r="AV1909" t="s">
        <v>82</v>
      </c>
      <c r="AW1909" t="s">
        <v>1637</v>
      </c>
      <c r="AX1909" t="s">
        <v>81</v>
      </c>
      <c r="AY1909" t="s">
        <v>81</v>
      </c>
      <c r="AZ1909" t="s">
        <v>81</v>
      </c>
      <c r="BA1909" t="s">
        <v>82</v>
      </c>
      <c r="BB1909" s="1">
        <v>1</v>
      </c>
      <c r="BC1909" t="s">
        <v>81</v>
      </c>
      <c r="BD1909" t="s">
        <v>81</v>
      </c>
      <c r="BE1909" t="s">
        <v>81</v>
      </c>
      <c r="BF1909" t="s">
        <v>81</v>
      </c>
      <c r="BG1909" t="s">
        <v>81</v>
      </c>
      <c r="BH1909" t="s">
        <v>715</v>
      </c>
      <c r="BI1909" t="s">
        <v>81</v>
      </c>
      <c r="BJ1909" t="s">
        <v>82</v>
      </c>
      <c r="BK1909" t="s">
        <v>82</v>
      </c>
      <c r="BL1909" t="s">
        <v>200</v>
      </c>
      <c r="BM1909" t="s">
        <v>27502</v>
      </c>
      <c r="BN1909" t="s">
        <v>27503</v>
      </c>
      <c r="BO1909" t="s">
        <v>27504</v>
      </c>
      <c r="BP1909">
        <v>20403407734</v>
      </c>
      <c r="BQ1909" t="s">
        <v>27503</v>
      </c>
    </row>
    <row r="1910" spans="1:69" x14ac:dyDescent="0.2">
      <c r="A1910" s="5">
        <v>0</v>
      </c>
      <c r="B1910" t="s">
        <v>27505</v>
      </c>
      <c r="C1910" t="s">
        <v>27506</v>
      </c>
      <c r="D1910" t="s">
        <v>27507</v>
      </c>
      <c r="E1910" t="s">
        <v>27505</v>
      </c>
      <c r="F1910" t="s">
        <v>73</v>
      </c>
      <c r="G1910" t="s">
        <v>27508</v>
      </c>
      <c r="H1910" s="1">
        <v>43475</v>
      </c>
      <c r="I1910" s="1">
        <v>42979</v>
      </c>
      <c r="J1910" t="b">
        <v>0</v>
      </c>
      <c r="K1910" t="s">
        <v>75</v>
      </c>
      <c r="L1910" t="s">
        <v>537</v>
      </c>
      <c r="M1910" t="s">
        <v>90</v>
      </c>
      <c r="N1910">
        <v>33</v>
      </c>
      <c r="O1910" t="s">
        <v>27509</v>
      </c>
      <c r="P1910" t="s">
        <v>449</v>
      </c>
      <c r="Q1910" t="s">
        <v>12846</v>
      </c>
      <c r="R1910" t="s">
        <v>81</v>
      </c>
      <c r="S1910">
        <v>1</v>
      </c>
      <c r="T1910" s="1">
        <v>43475</v>
      </c>
      <c r="U1910" t="s">
        <v>12276</v>
      </c>
      <c r="V1910" t="s">
        <v>542</v>
      </c>
      <c r="W1910" s="2">
        <v>43605</v>
      </c>
      <c r="X1910" t="s">
        <v>27510</v>
      </c>
      <c r="Y1910" t="s">
        <v>81</v>
      </c>
      <c r="Z1910" t="s">
        <v>27511</v>
      </c>
      <c r="AA1910" t="s">
        <v>82</v>
      </c>
      <c r="AB1910" t="s">
        <v>81</v>
      </c>
      <c r="AC1910" t="s">
        <v>81</v>
      </c>
      <c r="AD1910" t="s">
        <v>27509</v>
      </c>
      <c r="AE1910" t="s">
        <v>81</v>
      </c>
      <c r="AF1910" t="s">
        <v>27511</v>
      </c>
      <c r="AG1910" t="s">
        <v>82</v>
      </c>
      <c r="AH1910" t="s">
        <v>81</v>
      </c>
      <c r="AI1910" t="s">
        <v>81</v>
      </c>
      <c r="AJ1910" t="s">
        <v>27509</v>
      </c>
      <c r="AK1910" t="s">
        <v>110</v>
      </c>
      <c r="AL1910" t="s">
        <v>82</v>
      </c>
      <c r="AM1910" t="s">
        <v>88</v>
      </c>
      <c r="AN1910" t="s">
        <v>1062</v>
      </c>
      <c r="AO1910" t="s">
        <v>89</v>
      </c>
      <c r="AP1910" t="s">
        <v>91</v>
      </c>
      <c r="AQ1910" t="s">
        <v>27512</v>
      </c>
      <c r="AR1910" t="s">
        <v>82</v>
      </c>
      <c r="AS1910" t="s">
        <v>27513</v>
      </c>
      <c r="AT1910" t="s">
        <v>27514</v>
      </c>
      <c r="AU1910" t="s">
        <v>81</v>
      </c>
      <c r="AV1910" t="s">
        <v>82</v>
      </c>
      <c r="AW1910" t="s">
        <v>82</v>
      </c>
      <c r="AX1910" t="s">
        <v>82</v>
      </c>
      <c r="AY1910" t="s">
        <v>82</v>
      </c>
      <c r="AZ1910" t="s">
        <v>82</v>
      </c>
      <c r="BA1910" t="s">
        <v>82</v>
      </c>
      <c r="BB1910" t="s">
        <v>82</v>
      </c>
      <c r="BC1910" t="s">
        <v>82</v>
      </c>
      <c r="BD1910" t="s">
        <v>82</v>
      </c>
      <c r="BE1910" t="s">
        <v>82</v>
      </c>
      <c r="BF1910" t="s">
        <v>82</v>
      </c>
      <c r="BG1910" t="s">
        <v>82</v>
      </c>
      <c r="BH1910" t="s">
        <v>82</v>
      </c>
      <c r="BI1910" t="s">
        <v>82</v>
      </c>
      <c r="BJ1910" t="s">
        <v>82</v>
      </c>
      <c r="BK1910" t="s">
        <v>82</v>
      </c>
      <c r="BL1910" t="s">
        <v>82</v>
      </c>
      <c r="BM1910" t="s">
        <v>82</v>
      </c>
      <c r="BN1910" t="s">
        <v>82</v>
      </c>
      <c r="BO1910" t="s">
        <v>82</v>
      </c>
      <c r="BP1910" t="s">
        <v>82</v>
      </c>
      <c r="BQ1910" t="s">
        <v>82</v>
      </c>
    </row>
    <row r="1911" spans="1:69" x14ac:dyDescent="0.2">
      <c r="A1911" s="5">
        <v>0</v>
      </c>
      <c r="B1911" t="s">
        <v>27515</v>
      </c>
      <c r="C1911" t="s">
        <v>27516</v>
      </c>
      <c r="D1911" t="s">
        <v>27517</v>
      </c>
      <c r="E1911" t="s">
        <v>27518</v>
      </c>
      <c r="F1911" t="s">
        <v>1119</v>
      </c>
      <c r="G1911" t="s">
        <v>27519</v>
      </c>
      <c r="H1911" s="1">
        <v>42726</v>
      </c>
      <c r="I1911" s="1">
        <v>40544</v>
      </c>
      <c r="J1911" t="b">
        <v>0</v>
      </c>
      <c r="K1911" t="s">
        <v>1121</v>
      </c>
      <c r="L1911" t="s">
        <v>27520</v>
      </c>
      <c r="M1911" t="s">
        <v>90</v>
      </c>
      <c r="N1911">
        <v>294</v>
      </c>
      <c r="O1911" t="s">
        <v>27521</v>
      </c>
      <c r="P1911" t="s">
        <v>1124</v>
      </c>
      <c r="Q1911" t="s">
        <v>27522</v>
      </c>
      <c r="R1911" t="s">
        <v>81</v>
      </c>
      <c r="S1911">
        <v>1</v>
      </c>
      <c r="T1911" s="1">
        <v>42726</v>
      </c>
      <c r="U1911" s="1">
        <v>40544</v>
      </c>
      <c r="V1911" t="s">
        <v>27523</v>
      </c>
      <c r="W1911" s="2">
        <v>44139</v>
      </c>
      <c r="X1911" t="s">
        <v>27524</v>
      </c>
      <c r="Y1911" t="s">
        <v>27525</v>
      </c>
      <c r="Z1911" t="s">
        <v>27526</v>
      </c>
      <c r="AA1911" t="s">
        <v>27527</v>
      </c>
      <c r="AB1911" t="s">
        <v>27528</v>
      </c>
      <c r="AC1911" t="s">
        <v>27529</v>
      </c>
      <c r="AD1911" t="s">
        <v>4551</v>
      </c>
      <c r="AE1911" t="s">
        <v>27530</v>
      </c>
      <c r="AF1911" t="s">
        <v>27526</v>
      </c>
      <c r="AG1911" t="s">
        <v>27527</v>
      </c>
      <c r="AH1911" t="s">
        <v>27531</v>
      </c>
      <c r="AI1911" t="s">
        <v>27529</v>
      </c>
      <c r="AJ1911" t="s">
        <v>4551</v>
      </c>
      <c r="AK1911" t="s">
        <v>1134</v>
      </c>
      <c r="AL1911" t="s">
        <v>27521</v>
      </c>
      <c r="AM1911" t="s">
        <v>27532</v>
      </c>
      <c r="AN1911" t="s">
        <v>1136</v>
      </c>
      <c r="AO1911" t="s">
        <v>3160</v>
      </c>
      <c r="AP1911" t="s">
        <v>1137</v>
      </c>
      <c r="AQ1911" t="s">
        <v>27533</v>
      </c>
      <c r="AR1911" t="s">
        <v>27534</v>
      </c>
      <c r="AS1911" t="s">
        <v>27535</v>
      </c>
      <c r="AT1911" t="s">
        <v>27536</v>
      </c>
      <c r="AU1911" t="s">
        <v>81</v>
      </c>
      <c r="AV1911" t="s">
        <v>82</v>
      </c>
      <c r="AW1911" t="s">
        <v>643</v>
      </c>
      <c r="AX1911" t="s">
        <v>81</v>
      </c>
      <c r="AY1911" t="s">
        <v>81</v>
      </c>
      <c r="AZ1911" t="s">
        <v>81</v>
      </c>
      <c r="BA1911" t="s">
        <v>82</v>
      </c>
      <c r="BB1911" s="1">
        <v>1</v>
      </c>
      <c r="BC1911" t="s">
        <v>81</v>
      </c>
      <c r="BD1911" t="s">
        <v>81</v>
      </c>
      <c r="BE1911" t="s">
        <v>81</v>
      </c>
      <c r="BF1911" t="s">
        <v>81</v>
      </c>
      <c r="BG1911" t="s">
        <v>81</v>
      </c>
      <c r="BH1911" t="s">
        <v>81</v>
      </c>
      <c r="BI1911" t="s">
        <v>81</v>
      </c>
      <c r="BJ1911" t="s">
        <v>82</v>
      </c>
      <c r="BK1911" t="s">
        <v>82</v>
      </c>
      <c r="BL1911" t="s">
        <v>81</v>
      </c>
      <c r="BM1911" t="s">
        <v>201</v>
      </c>
      <c r="BN1911" t="s">
        <v>81</v>
      </c>
      <c r="BO1911" t="s">
        <v>81</v>
      </c>
      <c r="BP1911" t="s">
        <v>81</v>
      </c>
      <c r="BQ1911" t="s">
        <v>81</v>
      </c>
    </row>
    <row r="1912" spans="1:69" x14ac:dyDescent="0.2">
      <c r="A1912" s="5">
        <v>1</v>
      </c>
      <c r="B1912" t="s">
        <v>27537</v>
      </c>
      <c r="C1912" t="s">
        <v>27538</v>
      </c>
      <c r="D1912" t="s">
        <v>27539</v>
      </c>
      <c r="E1912" t="s">
        <v>27540</v>
      </c>
      <c r="F1912" t="s">
        <v>73</v>
      </c>
      <c r="G1912" t="s">
        <v>27541</v>
      </c>
      <c r="H1912" s="1">
        <v>43269</v>
      </c>
      <c r="I1912" s="1">
        <v>43357</v>
      </c>
      <c r="J1912" t="b">
        <v>0</v>
      </c>
      <c r="K1912" t="s">
        <v>75</v>
      </c>
      <c r="L1912" t="s">
        <v>100</v>
      </c>
      <c r="M1912" t="s">
        <v>101</v>
      </c>
      <c r="N1912">
        <v>120</v>
      </c>
      <c r="O1912" t="s">
        <v>27542</v>
      </c>
      <c r="P1912" t="s">
        <v>79</v>
      </c>
      <c r="Q1912" t="s">
        <v>18852</v>
      </c>
      <c r="R1912" t="s">
        <v>81</v>
      </c>
      <c r="S1912" t="s">
        <v>82</v>
      </c>
      <c r="T1912" s="1">
        <v>43269</v>
      </c>
      <c r="U1912" t="s">
        <v>27543</v>
      </c>
      <c r="V1912" t="s">
        <v>605</v>
      </c>
      <c r="W1912" s="2">
        <v>44151</v>
      </c>
      <c r="X1912" t="s">
        <v>27544</v>
      </c>
      <c r="Y1912" t="s">
        <v>148</v>
      </c>
      <c r="Z1912" t="s">
        <v>27545</v>
      </c>
      <c r="AA1912" t="s">
        <v>82</v>
      </c>
      <c r="AB1912" t="s">
        <v>27546</v>
      </c>
      <c r="AC1912" t="s">
        <v>27547</v>
      </c>
      <c r="AD1912" t="s">
        <v>27548</v>
      </c>
      <c r="AE1912" t="s">
        <v>148</v>
      </c>
      <c r="AF1912" t="s">
        <v>27545</v>
      </c>
      <c r="AG1912" t="s">
        <v>82</v>
      </c>
      <c r="AH1912" t="s">
        <v>27546</v>
      </c>
      <c r="AI1912" t="s">
        <v>27547</v>
      </c>
      <c r="AJ1912" t="s">
        <v>27548</v>
      </c>
      <c r="AK1912" t="s">
        <v>296</v>
      </c>
      <c r="AL1912" t="s">
        <v>82</v>
      </c>
      <c r="AM1912" t="s">
        <v>88</v>
      </c>
      <c r="AN1912" t="s">
        <v>154</v>
      </c>
      <c r="AO1912" t="s">
        <v>611</v>
      </c>
      <c r="AP1912" t="s">
        <v>91</v>
      </c>
      <c r="AQ1912" t="s">
        <v>27549</v>
      </c>
      <c r="AR1912" t="s">
        <v>82</v>
      </c>
      <c r="AS1912" t="s">
        <v>27550</v>
      </c>
      <c r="AT1912" t="s">
        <v>27551</v>
      </c>
      <c r="AU1912" t="s">
        <v>81</v>
      </c>
      <c r="AV1912" t="s">
        <v>82</v>
      </c>
      <c r="AW1912" t="s">
        <v>82</v>
      </c>
      <c r="AX1912" t="s">
        <v>82</v>
      </c>
      <c r="AY1912" t="s">
        <v>82</v>
      </c>
      <c r="AZ1912" t="s">
        <v>82</v>
      </c>
      <c r="BA1912" t="s">
        <v>82</v>
      </c>
      <c r="BB1912" t="s">
        <v>82</v>
      </c>
      <c r="BC1912" t="s">
        <v>82</v>
      </c>
      <c r="BD1912" t="s">
        <v>82</v>
      </c>
      <c r="BE1912" t="s">
        <v>82</v>
      </c>
      <c r="BF1912" t="s">
        <v>82</v>
      </c>
      <c r="BG1912" t="s">
        <v>82</v>
      </c>
      <c r="BH1912" t="s">
        <v>82</v>
      </c>
      <c r="BI1912" t="s">
        <v>82</v>
      </c>
      <c r="BJ1912" t="s">
        <v>82</v>
      </c>
      <c r="BK1912" t="s">
        <v>82</v>
      </c>
      <c r="BL1912" t="s">
        <v>82</v>
      </c>
      <c r="BM1912" t="s">
        <v>82</v>
      </c>
      <c r="BN1912" t="s">
        <v>82</v>
      </c>
      <c r="BO1912" t="s">
        <v>82</v>
      </c>
      <c r="BP1912" t="s">
        <v>82</v>
      </c>
      <c r="BQ1912" t="s">
        <v>82</v>
      </c>
    </row>
    <row r="1913" spans="1:69" x14ac:dyDescent="0.2">
      <c r="A1913" s="5">
        <v>0</v>
      </c>
      <c r="B1913" t="s">
        <v>27552</v>
      </c>
      <c r="C1913" t="s">
        <v>27553</v>
      </c>
      <c r="D1913" t="s">
        <v>27554</v>
      </c>
      <c r="E1913" t="s">
        <v>27555</v>
      </c>
      <c r="F1913" t="s">
        <v>1316</v>
      </c>
      <c r="G1913" t="s">
        <v>27556</v>
      </c>
      <c r="H1913" s="1">
        <v>43557</v>
      </c>
      <c r="I1913" s="1">
        <v>43500</v>
      </c>
      <c r="J1913" t="b">
        <v>0</v>
      </c>
      <c r="K1913" t="s">
        <v>622</v>
      </c>
      <c r="L1913" t="s">
        <v>27557</v>
      </c>
      <c r="M1913" t="s">
        <v>90</v>
      </c>
      <c r="N1913">
        <v>68</v>
      </c>
      <c r="O1913" t="s">
        <v>23874</v>
      </c>
      <c r="P1913" t="s">
        <v>1356</v>
      </c>
      <c r="Q1913" t="s">
        <v>27558</v>
      </c>
      <c r="R1913" t="s">
        <v>81</v>
      </c>
      <c r="S1913">
        <v>1</v>
      </c>
      <c r="T1913" s="1">
        <v>43557</v>
      </c>
      <c r="U1913" s="1">
        <v>43500</v>
      </c>
      <c r="V1913" t="s">
        <v>1322</v>
      </c>
      <c r="W1913" s="2">
        <v>43578</v>
      </c>
      <c r="X1913" t="s">
        <v>82</v>
      </c>
      <c r="Y1913" t="s">
        <v>27559</v>
      </c>
      <c r="Z1913" t="s">
        <v>81</v>
      </c>
      <c r="AA1913" t="s">
        <v>27560</v>
      </c>
      <c r="AB1913" t="s">
        <v>27561</v>
      </c>
      <c r="AC1913" t="s">
        <v>27562</v>
      </c>
      <c r="AD1913" t="s">
        <v>23874</v>
      </c>
      <c r="AE1913" t="s">
        <v>27559</v>
      </c>
      <c r="AF1913" t="s">
        <v>81</v>
      </c>
      <c r="AG1913" t="s">
        <v>27560</v>
      </c>
      <c r="AH1913" t="s">
        <v>27561</v>
      </c>
      <c r="AI1913" t="s">
        <v>27562</v>
      </c>
      <c r="AJ1913" t="s">
        <v>23874</v>
      </c>
      <c r="AK1913" t="s">
        <v>296</v>
      </c>
      <c r="AL1913" t="s">
        <v>82</v>
      </c>
      <c r="AM1913" t="s">
        <v>23874</v>
      </c>
      <c r="AN1913" t="s">
        <v>1329</v>
      </c>
      <c r="AO1913" t="s">
        <v>8302</v>
      </c>
      <c r="AP1913" t="s">
        <v>371</v>
      </c>
      <c r="AQ1913" t="s">
        <v>27563</v>
      </c>
      <c r="AR1913" t="s">
        <v>27564</v>
      </c>
      <c r="AS1913" t="s">
        <v>27565</v>
      </c>
      <c r="AT1913" t="s">
        <v>82</v>
      </c>
      <c r="AU1913" t="s">
        <v>81</v>
      </c>
      <c r="AV1913" t="s">
        <v>82</v>
      </c>
      <c r="AW1913" t="s">
        <v>1334</v>
      </c>
      <c r="AX1913" t="s">
        <v>81</v>
      </c>
      <c r="AY1913" t="s">
        <v>81</v>
      </c>
      <c r="AZ1913" t="s">
        <v>81</v>
      </c>
      <c r="BA1913" t="s">
        <v>82</v>
      </c>
      <c r="BB1913" s="1">
        <v>1</v>
      </c>
      <c r="BC1913" t="s">
        <v>81</v>
      </c>
      <c r="BD1913" t="s">
        <v>81</v>
      </c>
      <c r="BE1913" t="s">
        <v>81</v>
      </c>
      <c r="BF1913" t="s">
        <v>81</v>
      </c>
      <c r="BG1913" t="s">
        <v>81</v>
      </c>
      <c r="BH1913" t="s">
        <v>8763</v>
      </c>
      <c r="BI1913" t="s">
        <v>27566</v>
      </c>
      <c r="BJ1913" t="s">
        <v>82</v>
      </c>
      <c r="BK1913" t="s">
        <v>82</v>
      </c>
      <c r="BL1913" t="s">
        <v>200</v>
      </c>
      <c r="BM1913" t="s">
        <v>201</v>
      </c>
      <c r="BN1913" t="s">
        <v>81</v>
      </c>
      <c r="BO1913" t="s">
        <v>27567</v>
      </c>
      <c r="BP1913" t="s">
        <v>81</v>
      </c>
      <c r="BQ1913" t="s">
        <v>81</v>
      </c>
    </row>
    <row r="1914" spans="1:69" x14ac:dyDescent="0.2">
      <c r="A1914" s="5">
        <v>0</v>
      </c>
      <c r="B1914" t="s">
        <v>27568</v>
      </c>
      <c r="C1914" t="s">
        <v>27569</v>
      </c>
      <c r="D1914" t="s">
        <v>27570</v>
      </c>
      <c r="E1914" t="s">
        <v>27571</v>
      </c>
      <c r="F1914" t="s">
        <v>73</v>
      </c>
      <c r="G1914" t="s">
        <v>27572</v>
      </c>
      <c r="H1914" s="1">
        <v>42514</v>
      </c>
      <c r="I1914" s="1">
        <v>40148</v>
      </c>
      <c r="J1914" t="b">
        <v>1</v>
      </c>
      <c r="K1914" t="s">
        <v>75</v>
      </c>
      <c r="L1914" t="s">
        <v>27573</v>
      </c>
      <c r="M1914" t="s">
        <v>90</v>
      </c>
      <c r="N1914">
        <v>140</v>
      </c>
      <c r="O1914" t="s">
        <v>19439</v>
      </c>
      <c r="P1914" t="s">
        <v>82</v>
      </c>
      <c r="Q1914" t="s">
        <v>27574</v>
      </c>
      <c r="R1914" t="s">
        <v>81</v>
      </c>
      <c r="S1914">
        <v>1</v>
      </c>
      <c r="T1914" s="1">
        <v>42514</v>
      </c>
      <c r="U1914" s="3">
        <v>40148</v>
      </c>
      <c r="V1914" t="s">
        <v>367</v>
      </c>
      <c r="W1914" s="2">
        <v>42534</v>
      </c>
      <c r="X1914" t="s">
        <v>27575</v>
      </c>
      <c r="Y1914" t="s">
        <v>81</v>
      </c>
      <c r="Z1914" t="s">
        <v>27576</v>
      </c>
      <c r="AA1914" t="s">
        <v>82</v>
      </c>
      <c r="AB1914" t="s">
        <v>81</v>
      </c>
      <c r="AC1914" t="s">
        <v>81</v>
      </c>
      <c r="AD1914" t="s">
        <v>27356</v>
      </c>
      <c r="AE1914" t="s">
        <v>81</v>
      </c>
      <c r="AF1914" t="s">
        <v>27576</v>
      </c>
      <c r="AG1914" t="s">
        <v>82</v>
      </c>
      <c r="AH1914" t="s">
        <v>81</v>
      </c>
      <c r="AI1914" t="s">
        <v>81</v>
      </c>
      <c r="AJ1914" t="s">
        <v>27356</v>
      </c>
      <c r="AK1914" t="s">
        <v>110</v>
      </c>
      <c r="AL1914" t="s">
        <v>27577</v>
      </c>
      <c r="AM1914" t="s">
        <v>88</v>
      </c>
      <c r="AN1914" t="s">
        <v>154</v>
      </c>
      <c r="AO1914" t="s">
        <v>90</v>
      </c>
      <c r="AP1914" t="s">
        <v>371</v>
      </c>
      <c r="AQ1914" t="s">
        <v>27578</v>
      </c>
      <c r="AR1914" t="s">
        <v>82</v>
      </c>
      <c r="AS1914" t="s">
        <v>27579</v>
      </c>
      <c r="AT1914" t="s">
        <v>27580</v>
      </c>
      <c r="AU1914" t="s">
        <v>81</v>
      </c>
      <c r="AV1914" t="s">
        <v>82</v>
      </c>
      <c r="AW1914" t="s">
        <v>82</v>
      </c>
      <c r="AX1914" t="s">
        <v>82</v>
      </c>
      <c r="AY1914" t="s">
        <v>82</v>
      </c>
      <c r="AZ1914" t="s">
        <v>82</v>
      </c>
      <c r="BA1914" t="s">
        <v>82</v>
      </c>
      <c r="BB1914" t="s">
        <v>82</v>
      </c>
      <c r="BC1914" t="s">
        <v>82</v>
      </c>
      <c r="BD1914" t="s">
        <v>82</v>
      </c>
      <c r="BE1914" t="s">
        <v>82</v>
      </c>
      <c r="BF1914" t="s">
        <v>82</v>
      </c>
      <c r="BG1914" t="s">
        <v>82</v>
      </c>
      <c r="BH1914" t="s">
        <v>82</v>
      </c>
      <c r="BI1914" t="s">
        <v>82</v>
      </c>
      <c r="BJ1914" t="s">
        <v>82</v>
      </c>
      <c r="BK1914" t="s">
        <v>82</v>
      </c>
      <c r="BL1914" t="s">
        <v>82</v>
      </c>
      <c r="BM1914" t="s">
        <v>82</v>
      </c>
      <c r="BN1914" t="s">
        <v>82</v>
      </c>
      <c r="BO1914" t="s">
        <v>82</v>
      </c>
      <c r="BP1914" t="s">
        <v>82</v>
      </c>
      <c r="BQ1914" t="s">
        <v>82</v>
      </c>
    </row>
    <row r="1915" spans="1:69" x14ac:dyDescent="0.2">
      <c r="A1915" s="5">
        <v>1</v>
      </c>
      <c r="B1915" t="s">
        <v>27581</v>
      </c>
      <c r="C1915" t="s">
        <v>27582</v>
      </c>
      <c r="D1915" t="s">
        <v>27583</v>
      </c>
      <c r="E1915" t="s">
        <v>27584</v>
      </c>
      <c r="F1915" t="s">
        <v>120</v>
      </c>
      <c r="G1915" t="s">
        <v>27585</v>
      </c>
      <c r="H1915" s="1">
        <v>43476</v>
      </c>
      <c r="I1915" s="1">
        <v>43486</v>
      </c>
      <c r="J1915" t="b">
        <v>0</v>
      </c>
      <c r="K1915" t="s">
        <v>1456</v>
      </c>
      <c r="L1915" t="s">
        <v>8966</v>
      </c>
      <c r="M1915">
        <v>3</v>
      </c>
      <c r="N1915">
        <v>30</v>
      </c>
      <c r="O1915" t="s">
        <v>27586</v>
      </c>
      <c r="P1915" t="s">
        <v>125</v>
      </c>
      <c r="Q1915" t="s">
        <v>4805</v>
      </c>
      <c r="R1915" t="s">
        <v>81</v>
      </c>
      <c r="S1915" t="s">
        <v>82</v>
      </c>
      <c r="T1915" s="1">
        <v>43476</v>
      </c>
      <c r="U1915" s="1">
        <v>43486</v>
      </c>
      <c r="V1915" t="s">
        <v>1460</v>
      </c>
      <c r="W1915" s="2">
        <v>43662</v>
      </c>
      <c r="X1915" t="s">
        <v>82</v>
      </c>
      <c r="Y1915" t="s">
        <v>4806</v>
      </c>
      <c r="Z1915" t="s">
        <v>81</v>
      </c>
      <c r="AA1915" t="s">
        <v>81</v>
      </c>
      <c r="AB1915" t="s">
        <v>247</v>
      </c>
      <c r="AC1915">
        <f>81-6-6209-7885</f>
        <v>-14019</v>
      </c>
      <c r="AD1915" t="s">
        <v>81</v>
      </c>
      <c r="AE1915" t="s">
        <v>4806</v>
      </c>
      <c r="AF1915" t="s">
        <v>81</v>
      </c>
      <c r="AG1915" t="s">
        <v>81</v>
      </c>
      <c r="AH1915" t="s">
        <v>247</v>
      </c>
      <c r="AI1915">
        <f>81-6-6209-7885</f>
        <v>-14019</v>
      </c>
      <c r="AJ1915" t="s">
        <v>81</v>
      </c>
      <c r="AK1915" t="s">
        <v>4808</v>
      </c>
      <c r="AL1915" t="s">
        <v>82</v>
      </c>
      <c r="AM1915" t="s">
        <v>1137</v>
      </c>
      <c r="AN1915" t="s">
        <v>81</v>
      </c>
      <c r="AO1915">
        <v>11</v>
      </c>
      <c r="AP1915" t="s">
        <v>1464</v>
      </c>
      <c r="AQ1915" t="s">
        <v>27587</v>
      </c>
      <c r="AR1915" t="s">
        <v>27588</v>
      </c>
      <c r="AS1915" t="s">
        <v>8969</v>
      </c>
      <c r="AT1915" t="s">
        <v>27589</v>
      </c>
      <c r="AU1915" t="s">
        <v>81</v>
      </c>
      <c r="AV1915" t="s">
        <v>82</v>
      </c>
      <c r="AW1915" t="s">
        <v>643</v>
      </c>
      <c r="AX1915" t="s">
        <v>81</v>
      </c>
      <c r="AY1915" t="s">
        <v>81</v>
      </c>
      <c r="AZ1915" t="s">
        <v>81</v>
      </c>
      <c r="BA1915" t="s">
        <v>82</v>
      </c>
      <c r="BB1915" s="1">
        <v>1</v>
      </c>
      <c r="BC1915" t="s">
        <v>81</v>
      </c>
      <c r="BD1915" t="s">
        <v>81</v>
      </c>
      <c r="BE1915" t="s">
        <v>81</v>
      </c>
      <c r="BF1915" t="s">
        <v>81</v>
      </c>
      <c r="BG1915" t="s">
        <v>81</v>
      </c>
      <c r="BH1915" t="s">
        <v>81</v>
      </c>
      <c r="BI1915" t="s">
        <v>81</v>
      </c>
      <c r="BJ1915" t="s">
        <v>82</v>
      </c>
      <c r="BK1915" t="s">
        <v>82</v>
      </c>
      <c r="BL1915" t="s">
        <v>200</v>
      </c>
      <c r="BM1915" t="s">
        <v>201</v>
      </c>
      <c r="BN1915" t="s">
        <v>81</v>
      </c>
      <c r="BO1915" t="s">
        <v>27590</v>
      </c>
      <c r="BP1915" t="s">
        <v>81</v>
      </c>
      <c r="BQ1915" t="s">
        <v>81</v>
      </c>
    </row>
    <row r="1916" spans="1:69" x14ac:dyDescent="0.2">
      <c r="A1916" s="5">
        <v>0</v>
      </c>
      <c r="B1916" t="s">
        <v>27591</v>
      </c>
      <c r="C1916" t="s">
        <v>27592</v>
      </c>
      <c r="D1916" t="s">
        <v>27593</v>
      </c>
      <c r="E1916" t="s">
        <v>27591</v>
      </c>
      <c r="F1916" t="s">
        <v>73</v>
      </c>
      <c r="G1916" t="s">
        <v>27594</v>
      </c>
      <c r="H1916" s="1">
        <v>42761</v>
      </c>
      <c r="I1916" s="1">
        <v>43009</v>
      </c>
      <c r="J1916" t="b">
        <v>0</v>
      </c>
      <c r="K1916" t="s">
        <v>75</v>
      </c>
      <c r="L1916" t="s">
        <v>27595</v>
      </c>
      <c r="M1916" t="s">
        <v>90</v>
      </c>
      <c r="N1916">
        <v>50</v>
      </c>
      <c r="O1916" t="s">
        <v>1133</v>
      </c>
      <c r="P1916" t="s">
        <v>1124</v>
      </c>
      <c r="Q1916" t="s">
        <v>27596</v>
      </c>
      <c r="R1916" t="s">
        <v>81</v>
      </c>
      <c r="S1916" t="s">
        <v>82</v>
      </c>
      <c r="T1916" s="1">
        <v>42761</v>
      </c>
      <c r="U1916" t="s">
        <v>3894</v>
      </c>
      <c r="V1916" t="s">
        <v>106</v>
      </c>
      <c r="W1916" s="2">
        <v>43437</v>
      </c>
      <c r="X1916" t="s">
        <v>27597</v>
      </c>
      <c r="Y1916" t="s">
        <v>148</v>
      </c>
      <c r="Z1916" t="s">
        <v>27598</v>
      </c>
      <c r="AA1916" t="s">
        <v>82</v>
      </c>
      <c r="AB1916" t="s">
        <v>675</v>
      </c>
      <c r="AC1916" t="s">
        <v>675</v>
      </c>
      <c r="AD1916" t="s">
        <v>27599</v>
      </c>
      <c r="AE1916" t="s">
        <v>148</v>
      </c>
      <c r="AF1916" t="s">
        <v>27598</v>
      </c>
      <c r="AG1916" t="s">
        <v>82</v>
      </c>
      <c r="AH1916" t="s">
        <v>675</v>
      </c>
      <c r="AI1916" t="s">
        <v>675</v>
      </c>
      <c r="AJ1916" t="s">
        <v>27599</v>
      </c>
      <c r="AK1916" t="s">
        <v>86</v>
      </c>
      <c r="AL1916" t="s">
        <v>82</v>
      </c>
      <c r="AM1916" t="s">
        <v>88</v>
      </c>
      <c r="AN1916" t="s">
        <v>298</v>
      </c>
      <c r="AO1916" t="s">
        <v>277</v>
      </c>
      <c r="AP1916" t="s">
        <v>91</v>
      </c>
      <c r="AQ1916" t="s">
        <v>27600</v>
      </c>
      <c r="AR1916" t="s">
        <v>82</v>
      </c>
      <c r="AS1916" t="s">
        <v>27601</v>
      </c>
      <c r="AT1916" t="s">
        <v>27602</v>
      </c>
      <c r="AU1916" t="s">
        <v>81</v>
      </c>
      <c r="AV1916" t="s">
        <v>82</v>
      </c>
      <c r="AW1916" t="s">
        <v>82</v>
      </c>
      <c r="AX1916" t="s">
        <v>82</v>
      </c>
      <c r="AY1916" t="s">
        <v>82</v>
      </c>
      <c r="AZ1916" t="s">
        <v>82</v>
      </c>
      <c r="BA1916" t="s">
        <v>82</v>
      </c>
      <c r="BB1916" t="s">
        <v>82</v>
      </c>
      <c r="BC1916" t="s">
        <v>82</v>
      </c>
      <c r="BD1916" t="s">
        <v>82</v>
      </c>
      <c r="BE1916" t="s">
        <v>82</v>
      </c>
      <c r="BF1916" t="s">
        <v>82</v>
      </c>
      <c r="BG1916" t="s">
        <v>82</v>
      </c>
      <c r="BH1916" t="s">
        <v>82</v>
      </c>
      <c r="BI1916" t="s">
        <v>82</v>
      </c>
      <c r="BJ1916" t="s">
        <v>82</v>
      </c>
      <c r="BK1916" t="s">
        <v>82</v>
      </c>
      <c r="BL1916" t="s">
        <v>82</v>
      </c>
      <c r="BM1916" t="s">
        <v>82</v>
      </c>
      <c r="BN1916" t="s">
        <v>82</v>
      </c>
      <c r="BO1916" t="s">
        <v>82</v>
      </c>
      <c r="BP1916" t="s">
        <v>82</v>
      </c>
      <c r="BQ1916" t="s">
        <v>82</v>
      </c>
    </row>
    <row r="1917" spans="1:69" x14ac:dyDescent="0.2">
      <c r="A1917" s="5">
        <v>1</v>
      </c>
      <c r="B1917" t="s">
        <v>27603</v>
      </c>
      <c r="C1917" t="s">
        <v>27604</v>
      </c>
      <c r="D1917" t="s">
        <v>27605</v>
      </c>
      <c r="E1917" t="s">
        <v>27606</v>
      </c>
      <c r="F1917" t="s">
        <v>73</v>
      </c>
      <c r="G1917" t="s">
        <v>27607</v>
      </c>
      <c r="H1917" s="1">
        <v>43726</v>
      </c>
      <c r="I1917" s="1">
        <v>43800</v>
      </c>
      <c r="J1917" t="b">
        <v>0</v>
      </c>
      <c r="K1917" t="s">
        <v>75</v>
      </c>
      <c r="L1917" t="s">
        <v>100</v>
      </c>
      <c r="M1917" t="s">
        <v>363</v>
      </c>
      <c r="N1917">
        <v>80</v>
      </c>
      <c r="O1917" t="s">
        <v>19439</v>
      </c>
      <c r="P1917" t="s">
        <v>82</v>
      </c>
      <c r="Q1917" t="s">
        <v>770</v>
      </c>
      <c r="R1917" t="s">
        <v>81</v>
      </c>
      <c r="S1917" t="s">
        <v>82</v>
      </c>
      <c r="T1917" s="1">
        <v>43726</v>
      </c>
      <c r="U1917" t="s">
        <v>167</v>
      </c>
      <c r="V1917" t="s">
        <v>146</v>
      </c>
      <c r="W1917" s="2">
        <v>43773</v>
      </c>
      <c r="X1917" t="s">
        <v>27608</v>
      </c>
      <c r="Y1917" t="s">
        <v>148</v>
      </c>
      <c r="Z1917" t="s">
        <v>27609</v>
      </c>
      <c r="AA1917" t="s">
        <v>82</v>
      </c>
      <c r="AB1917" t="s">
        <v>27610</v>
      </c>
      <c r="AC1917" t="s">
        <v>27611</v>
      </c>
      <c r="AD1917" t="s">
        <v>27612</v>
      </c>
      <c r="AE1917" t="s">
        <v>148</v>
      </c>
      <c r="AF1917" t="s">
        <v>27609</v>
      </c>
      <c r="AG1917" t="s">
        <v>82</v>
      </c>
      <c r="AH1917" t="s">
        <v>27610</v>
      </c>
      <c r="AI1917" t="s">
        <v>27611</v>
      </c>
      <c r="AJ1917" t="s">
        <v>27612</v>
      </c>
      <c r="AK1917" t="s">
        <v>153</v>
      </c>
      <c r="AL1917" t="s">
        <v>27613</v>
      </c>
      <c r="AM1917" t="s">
        <v>88</v>
      </c>
      <c r="AN1917" t="s">
        <v>154</v>
      </c>
      <c r="AO1917" t="s">
        <v>90</v>
      </c>
      <c r="AP1917" t="s">
        <v>91</v>
      </c>
      <c r="AQ1917" t="s">
        <v>27614</v>
      </c>
      <c r="AR1917" t="s">
        <v>82</v>
      </c>
      <c r="AS1917" t="s">
        <v>27615</v>
      </c>
      <c r="AT1917" t="s">
        <v>27616</v>
      </c>
      <c r="AU1917" t="s">
        <v>81</v>
      </c>
      <c r="AV1917" t="s">
        <v>82</v>
      </c>
      <c r="AW1917" t="s">
        <v>82</v>
      </c>
      <c r="AX1917" t="s">
        <v>82</v>
      </c>
      <c r="AY1917" t="s">
        <v>82</v>
      </c>
      <c r="AZ1917" t="s">
        <v>82</v>
      </c>
      <c r="BA1917" t="s">
        <v>82</v>
      </c>
      <c r="BB1917" t="s">
        <v>82</v>
      </c>
      <c r="BC1917" t="s">
        <v>82</v>
      </c>
      <c r="BD1917" t="s">
        <v>82</v>
      </c>
      <c r="BE1917" t="s">
        <v>82</v>
      </c>
      <c r="BF1917" t="s">
        <v>82</v>
      </c>
      <c r="BG1917" t="s">
        <v>82</v>
      </c>
      <c r="BH1917" t="s">
        <v>82</v>
      </c>
      <c r="BI1917" t="s">
        <v>82</v>
      </c>
      <c r="BJ1917" t="s">
        <v>82</v>
      </c>
      <c r="BK1917" t="s">
        <v>82</v>
      </c>
      <c r="BL1917" t="s">
        <v>82</v>
      </c>
      <c r="BM1917" t="s">
        <v>82</v>
      </c>
      <c r="BN1917" t="s">
        <v>82</v>
      </c>
      <c r="BO1917" t="s">
        <v>82</v>
      </c>
      <c r="BP1917" t="s">
        <v>82</v>
      </c>
      <c r="BQ1917" t="s">
        <v>82</v>
      </c>
    </row>
    <row r="1918" spans="1:69" x14ac:dyDescent="0.2">
      <c r="A1918" s="5">
        <v>1</v>
      </c>
      <c r="B1918" t="s">
        <v>27617</v>
      </c>
      <c r="C1918" t="s">
        <v>27618</v>
      </c>
      <c r="D1918" t="s">
        <v>27619</v>
      </c>
      <c r="E1918" t="s">
        <v>27620</v>
      </c>
      <c r="F1918" t="s">
        <v>73</v>
      </c>
      <c r="G1918" t="s">
        <v>27621</v>
      </c>
      <c r="H1918" s="1">
        <v>42818</v>
      </c>
      <c r="I1918" s="1">
        <v>42821</v>
      </c>
      <c r="J1918" t="b">
        <v>0</v>
      </c>
      <c r="K1918" t="s">
        <v>75</v>
      </c>
      <c r="L1918" t="s">
        <v>2606</v>
      </c>
      <c r="M1918" t="s">
        <v>538</v>
      </c>
      <c r="N1918">
        <v>20</v>
      </c>
      <c r="O1918" t="s">
        <v>27622</v>
      </c>
      <c r="P1918" t="s">
        <v>11068</v>
      </c>
      <c r="Q1918" t="s">
        <v>27623</v>
      </c>
      <c r="R1918" t="s">
        <v>81</v>
      </c>
      <c r="S1918" t="s">
        <v>82</v>
      </c>
      <c r="T1918" s="1">
        <v>42818</v>
      </c>
      <c r="U1918" t="s">
        <v>27624</v>
      </c>
      <c r="V1918" t="s">
        <v>585</v>
      </c>
      <c r="W1918" s="2">
        <v>43085</v>
      </c>
      <c r="X1918" t="s">
        <v>27625</v>
      </c>
      <c r="Y1918" t="s">
        <v>587</v>
      </c>
      <c r="Z1918" t="s">
        <v>27626</v>
      </c>
      <c r="AA1918" t="s">
        <v>82</v>
      </c>
      <c r="AB1918" t="s">
        <v>589</v>
      </c>
      <c r="AC1918" t="s">
        <v>589</v>
      </c>
      <c r="AD1918" t="s">
        <v>27627</v>
      </c>
      <c r="AE1918" t="s">
        <v>587</v>
      </c>
      <c r="AF1918" t="s">
        <v>27626</v>
      </c>
      <c r="AG1918" t="s">
        <v>82</v>
      </c>
      <c r="AH1918" t="s">
        <v>589</v>
      </c>
      <c r="AI1918" t="s">
        <v>589</v>
      </c>
      <c r="AJ1918" t="s">
        <v>27627</v>
      </c>
      <c r="AK1918" t="s">
        <v>86</v>
      </c>
      <c r="AL1918" t="s">
        <v>27628</v>
      </c>
      <c r="AM1918" t="s">
        <v>88</v>
      </c>
      <c r="AN1918" t="s">
        <v>19801</v>
      </c>
      <c r="AO1918" t="s">
        <v>27629</v>
      </c>
      <c r="AP1918" t="s">
        <v>91</v>
      </c>
      <c r="AQ1918" t="s">
        <v>27630</v>
      </c>
      <c r="AR1918" t="s">
        <v>82</v>
      </c>
      <c r="AS1918" t="s">
        <v>27631</v>
      </c>
      <c r="AT1918" t="s">
        <v>82</v>
      </c>
      <c r="AU1918" t="s">
        <v>81</v>
      </c>
      <c r="AV1918" t="s">
        <v>82</v>
      </c>
      <c r="AW1918" t="s">
        <v>82</v>
      </c>
      <c r="AX1918" t="s">
        <v>82</v>
      </c>
      <c r="AY1918" t="s">
        <v>82</v>
      </c>
      <c r="AZ1918" t="s">
        <v>82</v>
      </c>
      <c r="BA1918" t="s">
        <v>82</v>
      </c>
      <c r="BB1918" t="s">
        <v>82</v>
      </c>
      <c r="BC1918" t="s">
        <v>82</v>
      </c>
      <c r="BD1918" t="s">
        <v>82</v>
      </c>
      <c r="BE1918" t="s">
        <v>82</v>
      </c>
      <c r="BF1918" t="s">
        <v>82</v>
      </c>
      <c r="BG1918" t="s">
        <v>82</v>
      </c>
      <c r="BH1918" t="s">
        <v>82</v>
      </c>
      <c r="BI1918" t="s">
        <v>82</v>
      </c>
      <c r="BJ1918" t="s">
        <v>82</v>
      </c>
      <c r="BK1918" t="s">
        <v>82</v>
      </c>
      <c r="BL1918" t="s">
        <v>82</v>
      </c>
      <c r="BM1918" t="s">
        <v>82</v>
      </c>
      <c r="BN1918" t="s">
        <v>82</v>
      </c>
      <c r="BO1918" t="s">
        <v>82</v>
      </c>
      <c r="BP1918" t="s">
        <v>82</v>
      </c>
      <c r="BQ1918" t="s">
        <v>82</v>
      </c>
    </row>
    <row r="1919" spans="1:69" x14ac:dyDescent="0.2">
      <c r="A1919" s="5">
        <v>0</v>
      </c>
      <c r="B1919" t="s">
        <v>27632</v>
      </c>
      <c r="C1919" t="s">
        <v>27633</v>
      </c>
      <c r="D1919" t="s">
        <v>27634</v>
      </c>
      <c r="E1919" t="s">
        <v>27635</v>
      </c>
      <c r="F1919" t="s">
        <v>120</v>
      </c>
      <c r="G1919" t="s">
        <v>27636</v>
      </c>
      <c r="H1919" s="1">
        <v>43700</v>
      </c>
      <c r="I1919" s="1">
        <v>43742</v>
      </c>
      <c r="J1919" t="b">
        <v>0</v>
      </c>
      <c r="K1919" t="s">
        <v>75</v>
      </c>
      <c r="L1919" t="s">
        <v>27637</v>
      </c>
      <c r="M1919" s="4">
        <v>44228</v>
      </c>
      <c r="N1919">
        <v>20</v>
      </c>
      <c r="O1919" t="s">
        <v>27638</v>
      </c>
      <c r="P1919" t="s">
        <v>125</v>
      </c>
      <c r="Q1919" t="s">
        <v>27639</v>
      </c>
      <c r="R1919" t="s">
        <v>81</v>
      </c>
      <c r="S1919" t="s">
        <v>82</v>
      </c>
      <c r="T1919" s="1">
        <v>43700</v>
      </c>
      <c r="U1919" s="1">
        <v>43742</v>
      </c>
      <c r="V1919" t="s">
        <v>4764</v>
      </c>
      <c r="W1919" s="2">
        <v>44110</v>
      </c>
      <c r="X1919" t="s">
        <v>82</v>
      </c>
      <c r="Y1919" t="s">
        <v>27640</v>
      </c>
      <c r="Z1919" t="s">
        <v>27641</v>
      </c>
      <c r="AA1919" t="s">
        <v>27642</v>
      </c>
      <c r="AB1919" t="s">
        <v>27643</v>
      </c>
      <c r="AC1919">
        <f>81-78-382-5660</f>
        <v>-6039</v>
      </c>
      <c r="AD1919" t="s">
        <v>27644</v>
      </c>
      <c r="AE1919" t="s">
        <v>27645</v>
      </c>
      <c r="AF1919" t="s">
        <v>27646</v>
      </c>
      <c r="AG1919" t="s">
        <v>27642</v>
      </c>
      <c r="AH1919" t="s">
        <v>27647</v>
      </c>
      <c r="AI1919">
        <f>81-78-382-5660</f>
        <v>-6039</v>
      </c>
      <c r="AJ1919" t="s">
        <v>27648</v>
      </c>
      <c r="AK1919" t="s">
        <v>296</v>
      </c>
      <c r="AL1919" t="s">
        <v>82</v>
      </c>
      <c r="AM1919" t="s">
        <v>17327</v>
      </c>
      <c r="AN1919" t="s">
        <v>4894</v>
      </c>
      <c r="AO1919" t="s">
        <v>123</v>
      </c>
      <c r="AP1919" t="s">
        <v>371</v>
      </c>
      <c r="AQ1919" t="s">
        <v>27649</v>
      </c>
      <c r="AR1919" t="s">
        <v>27650</v>
      </c>
      <c r="AS1919" t="s">
        <v>27651</v>
      </c>
      <c r="AT1919" t="s">
        <v>27652</v>
      </c>
      <c r="AU1919" t="s">
        <v>81</v>
      </c>
      <c r="AV1919" t="s">
        <v>82</v>
      </c>
      <c r="AW1919" t="s">
        <v>643</v>
      </c>
      <c r="AX1919" t="s">
        <v>81</v>
      </c>
      <c r="AY1919" t="s">
        <v>81</v>
      </c>
      <c r="AZ1919" t="s">
        <v>81</v>
      </c>
      <c r="BA1919" t="s">
        <v>82</v>
      </c>
      <c r="BB1919" s="1">
        <v>1</v>
      </c>
      <c r="BC1919" t="s">
        <v>81</v>
      </c>
      <c r="BD1919" t="s">
        <v>81</v>
      </c>
      <c r="BE1919" t="s">
        <v>81</v>
      </c>
      <c r="BF1919" t="s">
        <v>81</v>
      </c>
      <c r="BG1919" t="s">
        <v>81</v>
      </c>
      <c r="BH1919" t="s">
        <v>81</v>
      </c>
      <c r="BI1919" t="s">
        <v>81</v>
      </c>
      <c r="BJ1919" t="s">
        <v>82</v>
      </c>
      <c r="BK1919" t="s">
        <v>82</v>
      </c>
      <c r="BL1919" t="s">
        <v>4777</v>
      </c>
      <c r="BM1919" t="s">
        <v>27653</v>
      </c>
      <c r="BN1919" t="s">
        <v>4900</v>
      </c>
      <c r="BO1919" t="s">
        <v>27654</v>
      </c>
      <c r="BP1919">
        <f>81-78-382-6669</f>
        <v>-7048</v>
      </c>
      <c r="BQ1919" t="s">
        <v>4900</v>
      </c>
    </row>
    <row r="1920" spans="1:69" x14ac:dyDescent="0.2">
      <c r="A1920" s="5">
        <v>1</v>
      </c>
      <c r="B1920" t="s">
        <v>27655</v>
      </c>
      <c r="C1920" t="s">
        <v>27656</v>
      </c>
      <c r="D1920" t="s">
        <v>27657</v>
      </c>
      <c r="E1920" t="s">
        <v>27655</v>
      </c>
      <c r="F1920" t="s">
        <v>73</v>
      </c>
      <c r="G1920" t="s">
        <v>27658</v>
      </c>
      <c r="H1920" s="1">
        <v>42426</v>
      </c>
      <c r="I1920" s="1">
        <v>42036</v>
      </c>
      <c r="J1920" t="b">
        <v>1</v>
      </c>
      <c r="K1920" t="s">
        <v>75</v>
      </c>
      <c r="L1920" t="s">
        <v>27659</v>
      </c>
      <c r="M1920" t="s">
        <v>101</v>
      </c>
      <c r="N1920">
        <v>40</v>
      </c>
      <c r="O1920" t="s">
        <v>27660</v>
      </c>
      <c r="P1920" t="s">
        <v>82</v>
      </c>
      <c r="Q1920" t="s">
        <v>27661</v>
      </c>
      <c r="R1920" t="s">
        <v>81</v>
      </c>
      <c r="S1920">
        <v>1</v>
      </c>
      <c r="T1920" s="1">
        <v>42426</v>
      </c>
      <c r="U1920" s="3">
        <v>42036</v>
      </c>
      <c r="V1920" t="s">
        <v>367</v>
      </c>
      <c r="W1920" s="2">
        <v>42471</v>
      </c>
      <c r="X1920" t="s">
        <v>27662</v>
      </c>
      <c r="Y1920" t="s">
        <v>82</v>
      </c>
      <c r="Z1920" t="s">
        <v>82</v>
      </c>
      <c r="AA1920" t="s">
        <v>82</v>
      </c>
      <c r="AB1920" t="s">
        <v>82</v>
      </c>
      <c r="AC1920" t="s">
        <v>82</v>
      </c>
      <c r="AD1920" t="s">
        <v>82</v>
      </c>
      <c r="AE1920" t="s">
        <v>82</v>
      </c>
      <c r="AF1920" t="s">
        <v>82</v>
      </c>
      <c r="AG1920" t="s">
        <v>82</v>
      </c>
      <c r="AH1920" t="s">
        <v>82</v>
      </c>
      <c r="AI1920" t="s">
        <v>82</v>
      </c>
      <c r="AJ1920" t="s">
        <v>82</v>
      </c>
      <c r="AK1920" t="s">
        <v>110</v>
      </c>
      <c r="AL1920" t="s">
        <v>82</v>
      </c>
      <c r="AM1920" t="s">
        <v>88</v>
      </c>
      <c r="AN1920" t="s">
        <v>154</v>
      </c>
      <c r="AO1920" t="s">
        <v>90</v>
      </c>
      <c r="AP1920" t="s">
        <v>371</v>
      </c>
      <c r="AQ1920" t="s">
        <v>27663</v>
      </c>
      <c r="AR1920" t="s">
        <v>82</v>
      </c>
      <c r="AS1920" t="s">
        <v>27661</v>
      </c>
      <c r="AT1920" t="s">
        <v>19175</v>
      </c>
      <c r="AU1920" t="s">
        <v>81</v>
      </c>
      <c r="AV1920" t="s">
        <v>82</v>
      </c>
      <c r="AW1920" t="s">
        <v>82</v>
      </c>
      <c r="AX1920" t="s">
        <v>82</v>
      </c>
      <c r="AY1920" t="s">
        <v>82</v>
      </c>
      <c r="AZ1920" t="s">
        <v>82</v>
      </c>
      <c r="BA1920" t="s">
        <v>82</v>
      </c>
      <c r="BB1920" t="s">
        <v>82</v>
      </c>
      <c r="BC1920" t="s">
        <v>82</v>
      </c>
      <c r="BD1920" t="s">
        <v>82</v>
      </c>
      <c r="BE1920" t="s">
        <v>82</v>
      </c>
      <c r="BF1920" t="s">
        <v>82</v>
      </c>
      <c r="BG1920" t="s">
        <v>82</v>
      </c>
      <c r="BH1920" t="s">
        <v>82</v>
      </c>
      <c r="BI1920" t="s">
        <v>82</v>
      </c>
      <c r="BJ1920" t="s">
        <v>82</v>
      </c>
      <c r="BK1920" t="s">
        <v>82</v>
      </c>
      <c r="BL1920" t="s">
        <v>82</v>
      </c>
      <c r="BM1920" t="s">
        <v>82</v>
      </c>
      <c r="BN1920" t="s">
        <v>82</v>
      </c>
      <c r="BO1920" t="s">
        <v>82</v>
      </c>
      <c r="BP1920" t="s">
        <v>82</v>
      </c>
      <c r="BQ1920" t="s">
        <v>82</v>
      </c>
    </row>
    <row r="1921" spans="1:69" x14ac:dyDescent="0.2">
      <c r="A1921" s="5">
        <v>1</v>
      </c>
      <c r="B1921" t="s">
        <v>5425</v>
      </c>
      <c r="C1921" t="s">
        <v>5426</v>
      </c>
      <c r="D1921" t="s">
        <v>5427</v>
      </c>
      <c r="E1921" t="s">
        <v>5428</v>
      </c>
      <c r="F1921" t="s">
        <v>178</v>
      </c>
      <c r="G1921" t="s">
        <v>27664</v>
      </c>
      <c r="H1921" s="1">
        <v>43684</v>
      </c>
      <c r="I1921" s="1">
        <v>43249</v>
      </c>
      <c r="J1921" t="b">
        <v>0</v>
      </c>
      <c r="K1921" t="s">
        <v>180</v>
      </c>
      <c r="L1921" t="s">
        <v>5430</v>
      </c>
      <c r="M1921" t="s">
        <v>182</v>
      </c>
      <c r="N1921">
        <v>150</v>
      </c>
      <c r="O1921" t="s">
        <v>5431</v>
      </c>
      <c r="P1921" t="s">
        <v>20852</v>
      </c>
      <c r="Q1921" t="s">
        <v>27665</v>
      </c>
      <c r="R1921" t="s">
        <v>5434</v>
      </c>
      <c r="S1921">
        <v>1</v>
      </c>
      <c r="T1921" s="1">
        <v>43684</v>
      </c>
      <c r="U1921" s="1">
        <v>43249</v>
      </c>
      <c r="V1921" t="s">
        <v>186</v>
      </c>
      <c r="W1921" s="2">
        <v>43794</v>
      </c>
      <c r="X1921" t="s">
        <v>5435</v>
      </c>
      <c r="Y1921" t="s">
        <v>5436</v>
      </c>
      <c r="Z1921" t="s">
        <v>81</v>
      </c>
      <c r="AA1921" t="s">
        <v>5437</v>
      </c>
      <c r="AB1921" t="s">
        <v>5438</v>
      </c>
      <c r="AC1921">
        <v>41615671600</v>
      </c>
      <c r="AD1921" t="s">
        <v>5431</v>
      </c>
      <c r="AE1921" t="s">
        <v>5436</v>
      </c>
      <c r="AF1921" t="s">
        <v>81</v>
      </c>
      <c r="AG1921" t="s">
        <v>5437</v>
      </c>
      <c r="AH1921" t="s">
        <v>5438</v>
      </c>
      <c r="AI1921">
        <v>41615671600</v>
      </c>
      <c r="AJ1921" t="s">
        <v>5431</v>
      </c>
      <c r="AK1921" t="s">
        <v>250</v>
      </c>
      <c r="AL1921" t="s">
        <v>82</v>
      </c>
      <c r="AM1921" t="s">
        <v>5431</v>
      </c>
      <c r="AN1921" t="s">
        <v>81</v>
      </c>
      <c r="AO1921" t="s">
        <v>81</v>
      </c>
      <c r="AP1921" t="s">
        <v>192</v>
      </c>
      <c r="AQ1921" t="s">
        <v>5439</v>
      </c>
      <c r="AR1921" t="s">
        <v>5440</v>
      </c>
      <c r="AS1921" t="s">
        <v>5441</v>
      </c>
      <c r="AT1921" t="s">
        <v>27666</v>
      </c>
      <c r="AU1921" t="s">
        <v>197</v>
      </c>
      <c r="AV1921" t="s">
        <v>82</v>
      </c>
      <c r="AW1921" t="s">
        <v>198</v>
      </c>
      <c r="AX1921" t="s">
        <v>81</v>
      </c>
      <c r="AY1921" t="s">
        <v>81</v>
      </c>
      <c r="AZ1921" t="s">
        <v>5425</v>
      </c>
      <c r="BA1921" t="s">
        <v>82</v>
      </c>
      <c r="BB1921" s="1">
        <v>1</v>
      </c>
      <c r="BC1921" t="s">
        <v>199</v>
      </c>
      <c r="BD1921" t="s">
        <v>199</v>
      </c>
      <c r="BE1921" t="s">
        <v>199</v>
      </c>
      <c r="BF1921" t="s">
        <v>199</v>
      </c>
      <c r="BG1921" t="s">
        <v>81</v>
      </c>
      <c r="BH1921" t="s">
        <v>81</v>
      </c>
      <c r="BI1921" t="s">
        <v>81</v>
      </c>
      <c r="BJ1921" t="s">
        <v>82</v>
      </c>
      <c r="BK1921" t="s">
        <v>82</v>
      </c>
      <c r="BL1921" t="s">
        <v>200</v>
      </c>
      <c r="BM1921" t="s">
        <v>201</v>
      </c>
      <c r="BN1921" t="s">
        <v>81</v>
      </c>
      <c r="BO1921" t="s">
        <v>81</v>
      </c>
      <c r="BP1921" t="s">
        <v>81</v>
      </c>
      <c r="BQ1921" t="s">
        <v>81</v>
      </c>
    </row>
    <row r="1922" spans="1:69" x14ac:dyDescent="0.2">
      <c r="A1922" s="5">
        <v>1</v>
      </c>
      <c r="B1922" t="s">
        <v>27667</v>
      </c>
      <c r="C1922" t="s">
        <v>27668</v>
      </c>
      <c r="D1922" t="s">
        <v>27669</v>
      </c>
      <c r="E1922" t="s">
        <v>27670</v>
      </c>
      <c r="F1922" t="s">
        <v>73</v>
      </c>
      <c r="G1922" t="s">
        <v>27671</v>
      </c>
      <c r="H1922" s="1">
        <v>42633</v>
      </c>
      <c r="I1922" s="1">
        <v>41609</v>
      </c>
      <c r="J1922" t="b">
        <v>1</v>
      </c>
      <c r="K1922" t="s">
        <v>75</v>
      </c>
      <c r="L1922" t="s">
        <v>482</v>
      </c>
      <c r="M1922" t="s">
        <v>538</v>
      </c>
      <c r="N1922">
        <v>240</v>
      </c>
      <c r="O1922" t="s">
        <v>27672</v>
      </c>
      <c r="P1922" t="s">
        <v>27673</v>
      </c>
      <c r="Q1922" t="s">
        <v>4528</v>
      </c>
      <c r="R1922" t="s">
        <v>81</v>
      </c>
      <c r="S1922">
        <v>1</v>
      </c>
      <c r="T1922" s="1">
        <v>42633</v>
      </c>
      <c r="U1922" s="3">
        <v>41609</v>
      </c>
      <c r="V1922" t="s">
        <v>168</v>
      </c>
      <c r="W1922" s="2">
        <v>43085</v>
      </c>
      <c r="X1922" t="s">
        <v>27674</v>
      </c>
      <c r="Y1922" t="s">
        <v>587</v>
      </c>
      <c r="Z1922" t="s">
        <v>27675</v>
      </c>
      <c r="AA1922" t="s">
        <v>82</v>
      </c>
      <c r="AB1922" t="s">
        <v>589</v>
      </c>
      <c r="AC1922" t="s">
        <v>589</v>
      </c>
      <c r="AD1922" t="s">
        <v>27676</v>
      </c>
      <c r="AE1922" t="s">
        <v>587</v>
      </c>
      <c r="AF1922" t="s">
        <v>27675</v>
      </c>
      <c r="AG1922" t="s">
        <v>82</v>
      </c>
      <c r="AH1922" t="s">
        <v>589</v>
      </c>
      <c r="AI1922" t="s">
        <v>589</v>
      </c>
      <c r="AJ1922" t="s">
        <v>27676</v>
      </c>
      <c r="AK1922" t="s">
        <v>110</v>
      </c>
      <c r="AL1922" t="s">
        <v>27677</v>
      </c>
      <c r="AM1922" t="s">
        <v>88</v>
      </c>
      <c r="AN1922" t="s">
        <v>1975</v>
      </c>
      <c r="AO1922" t="s">
        <v>611</v>
      </c>
      <c r="AP1922" t="s">
        <v>91</v>
      </c>
      <c r="AQ1922" t="s">
        <v>27678</v>
      </c>
      <c r="AR1922" t="s">
        <v>82</v>
      </c>
      <c r="AS1922" t="s">
        <v>27679</v>
      </c>
      <c r="AT1922" t="s">
        <v>27680</v>
      </c>
      <c r="AU1922" t="s">
        <v>81</v>
      </c>
      <c r="AV1922" t="s">
        <v>82</v>
      </c>
      <c r="AW1922" t="s">
        <v>82</v>
      </c>
      <c r="AX1922" t="s">
        <v>82</v>
      </c>
      <c r="AY1922" t="s">
        <v>82</v>
      </c>
      <c r="AZ1922" t="s">
        <v>82</v>
      </c>
      <c r="BA1922" t="s">
        <v>82</v>
      </c>
      <c r="BB1922" t="s">
        <v>82</v>
      </c>
      <c r="BC1922" t="s">
        <v>82</v>
      </c>
      <c r="BD1922" t="s">
        <v>82</v>
      </c>
      <c r="BE1922" t="s">
        <v>82</v>
      </c>
      <c r="BF1922" t="s">
        <v>82</v>
      </c>
      <c r="BG1922" t="s">
        <v>82</v>
      </c>
      <c r="BH1922" t="s">
        <v>82</v>
      </c>
      <c r="BI1922" t="s">
        <v>82</v>
      </c>
      <c r="BJ1922" t="s">
        <v>82</v>
      </c>
      <c r="BK1922" t="s">
        <v>82</v>
      </c>
      <c r="BL1922" t="s">
        <v>82</v>
      </c>
      <c r="BM1922" t="s">
        <v>82</v>
      </c>
      <c r="BN1922" t="s">
        <v>82</v>
      </c>
      <c r="BO1922" t="s">
        <v>82</v>
      </c>
      <c r="BP1922" t="s">
        <v>82</v>
      </c>
      <c r="BQ1922" t="s">
        <v>82</v>
      </c>
    </row>
    <row r="1923" spans="1:69" x14ac:dyDescent="0.2">
      <c r="A1923" s="5">
        <v>0</v>
      </c>
      <c r="B1923" t="s">
        <v>27681</v>
      </c>
      <c r="C1923" t="s">
        <v>27682</v>
      </c>
      <c r="D1923" t="s">
        <v>27683</v>
      </c>
      <c r="E1923" t="s">
        <v>27681</v>
      </c>
      <c r="F1923" t="s">
        <v>553</v>
      </c>
      <c r="G1923" t="s">
        <v>27684</v>
      </c>
      <c r="H1923" s="1">
        <v>42579</v>
      </c>
      <c r="I1923" s="1">
        <v>42614</v>
      </c>
      <c r="J1923" t="b">
        <v>0</v>
      </c>
      <c r="K1923" t="s">
        <v>555</v>
      </c>
      <c r="L1923" t="s">
        <v>1531</v>
      </c>
      <c r="M1923" t="s">
        <v>1199</v>
      </c>
      <c r="N1923" t="s">
        <v>27685</v>
      </c>
      <c r="O1923" t="s">
        <v>27686</v>
      </c>
      <c r="P1923" t="s">
        <v>365</v>
      </c>
      <c r="Q1923" t="s">
        <v>8651</v>
      </c>
      <c r="R1923" t="s">
        <v>81</v>
      </c>
      <c r="S1923" t="s">
        <v>82</v>
      </c>
      <c r="T1923" s="1">
        <v>42579</v>
      </c>
      <c r="U1923" s="1">
        <v>42614</v>
      </c>
      <c r="V1923" t="s">
        <v>553</v>
      </c>
      <c r="W1923" s="2">
        <v>42843</v>
      </c>
      <c r="X1923" t="s">
        <v>82</v>
      </c>
      <c r="Y1923" t="s">
        <v>27687</v>
      </c>
      <c r="Z1923" t="s">
        <v>81</v>
      </c>
      <c r="AA1923" t="s">
        <v>27688</v>
      </c>
      <c r="AB1923" t="s">
        <v>17057</v>
      </c>
      <c r="AC1923" t="s">
        <v>27689</v>
      </c>
      <c r="AD1923" t="s">
        <v>27686</v>
      </c>
      <c r="AE1923" t="s">
        <v>27690</v>
      </c>
      <c r="AF1923" t="s">
        <v>81</v>
      </c>
      <c r="AG1923" t="s">
        <v>27688</v>
      </c>
      <c r="AH1923" t="s">
        <v>27691</v>
      </c>
      <c r="AI1923" t="s">
        <v>27692</v>
      </c>
      <c r="AJ1923" t="s">
        <v>27686</v>
      </c>
      <c r="AK1923" t="s">
        <v>212</v>
      </c>
      <c r="AL1923" t="s">
        <v>82</v>
      </c>
      <c r="AM1923" t="s">
        <v>27693</v>
      </c>
      <c r="AN1923">
        <v>18</v>
      </c>
      <c r="AO1923">
        <v>65</v>
      </c>
      <c r="AP1923" t="s">
        <v>371</v>
      </c>
      <c r="AQ1923" t="s">
        <v>27694</v>
      </c>
      <c r="AR1923" t="s">
        <v>27695</v>
      </c>
      <c r="AS1923" t="s">
        <v>27696</v>
      </c>
      <c r="AT1923" t="s">
        <v>82</v>
      </c>
      <c r="AU1923" t="s">
        <v>81</v>
      </c>
      <c r="AV1923" t="s">
        <v>82</v>
      </c>
      <c r="AW1923" t="s">
        <v>81</v>
      </c>
      <c r="AX1923" t="s">
        <v>82</v>
      </c>
      <c r="AY1923" t="s">
        <v>82</v>
      </c>
      <c r="AZ1923" t="s">
        <v>82</v>
      </c>
      <c r="BA1923" t="s">
        <v>82</v>
      </c>
      <c r="BB1923" t="s">
        <v>82</v>
      </c>
      <c r="BC1923" t="s">
        <v>82</v>
      </c>
      <c r="BD1923" t="s">
        <v>82</v>
      </c>
      <c r="BE1923" t="s">
        <v>82</v>
      </c>
      <c r="BF1923" t="s">
        <v>82</v>
      </c>
      <c r="BG1923" t="s">
        <v>82</v>
      </c>
      <c r="BH1923" t="s">
        <v>82</v>
      </c>
      <c r="BI1923" t="s">
        <v>82</v>
      </c>
      <c r="BJ1923" t="s">
        <v>82</v>
      </c>
      <c r="BK1923" t="s">
        <v>82</v>
      </c>
      <c r="BL1923" t="s">
        <v>82</v>
      </c>
      <c r="BM1923" t="s">
        <v>82</v>
      </c>
      <c r="BN1923" t="s">
        <v>82</v>
      </c>
      <c r="BO1923" t="s">
        <v>82</v>
      </c>
      <c r="BP1923" t="s">
        <v>82</v>
      </c>
      <c r="BQ1923" t="s">
        <v>82</v>
      </c>
    </row>
    <row r="1924" spans="1:69" x14ac:dyDescent="0.2">
      <c r="A1924" s="5">
        <v>1</v>
      </c>
      <c r="B1924" t="s">
        <v>27697</v>
      </c>
      <c r="C1924" t="s">
        <v>27698</v>
      </c>
      <c r="D1924" t="s">
        <v>27699</v>
      </c>
      <c r="E1924" t="s">
        <v>27697</v>
      </c>
      <c r="F1924" t="s">
        <v>73</v>
      </c>
      <c r="G1924" t="s">
        <v>27700</v>
      </c>
      <c r="H1924" s="1">
        <v>43228</v>
      </c>
      <c r="I1924" s="1">
        <v>43298</v>
      </c>
      <c r="J1924" t="b">
        <v>0</v>
      </c>
      <c r="K1924" t="s">
        <v>75</v>
      </c>
      <c r="L1924" t="s">
        <v>482</v>
      </c>
      <c r="M1924" t="s">
        <v>538</v>
      </c>
      <c r="N1924">
        <v>300</v>
      </c>
      <c r="O1924" t="s">
        <v>3568</v>
      </c>
      <c r="P1924" t="s">
        <v>79</v>
      </c>
      <c r="Q1924" t="s">
        <v>27701</v>
      </c>
      <c r="R1924" t="s">
        <v>81</v>
      </c>
      <c r="S1924" t="s">
        <v>82</v>
      </c>
      <c r="T1924" s="1">
        <v>43228</v>
      </c>
      <c r="U1924" t="s">
        <v>27702</v>
      </c>
      <c r="V1924" t="s">
        <v>605</v>
      </c>
      <c r="W1924" s="2">
        <v>44109</v>
      </c>
      <c r="X1924" t="s">
        <v>27703</v>
      </c>
      <c r="Y1924" t="s">
        <v>587</v>
      </c>
      <c r="Z1924" t="s">
        <v>27704</v>
      </c>
      <c r="AA1924" t="s">
        <v>82</v>
      </c>
      <c r="AB1924" t="s">
        <v>27705</v>
      </c>
      <c r="AC1924" t="s">
        <v>27706</v>
      </c>
      <c r="AD1924" t="s">
        <v>27707</v>
      </c>
      <c r="AE1924" t="s">
        <v>587</v>
      </c>
      <c r="AF1924" t="s">
        <v>27704</v>
      </c>
      <c r="AG1924" t="s">
        <v>82</v>
      </c>
      <c r="AH1924" t="s">
        <v>27705</v>
      </c>
      <c r="AI1924" t="s">
        <v>27706</v>
      </c>
      <c r="AJ1924" t="s">
        <v>27707</v>
      </c>
      <c r="AK1924" t="s">
        <v>296</v>
      </c>
      <c r="AL1924" t="s">
        <v>27708</v>
      </c>
      <c r="AM1924" t="s">
        <v>88</v>
      </c>
      <c r="AN1924" t="s">
        <v>3863</v>
      </c>
      <c r="AO1924" t="s">
        <v>90</v>
      </c>
      <c r="AP1924" t="s">
        <v>91</v>
      </c>
      <c r="AQ1924" t="s">
        <v>27709</v>
      </c>
      <c r="AR1924" t="s">
        <v>82</v>
      </c>
      <c r="AS1924" t="s">
        <v>27710</v>
      </c>
      <c r="AT1924" t="s">
        <v>27711</v>
      </c>
      <c r="AU1924" t="s">
        <v>81</v>
      </c>
      <c r="AV1924" t="s">
        <v>82</v>
      </c>
      <c r="AW1924" t="s">
        <v>82</v>
      </c>
      <c r="AX1924" t="s">
        <v>82</v>
      </c>
      <c r="AY1924" t="s">
        <v>82</v>
      </c>
      <c r="AZ1924" t="s">
        <v>82</v>
      </c>
      <c r="BA1924" t="s">
        <v>82</v>
      </c>
      <c r="BB1924" t="s">
        <v>82</v>
      </c>
      <c r="BC1924" t="s">
        <v>82</v>
      </c>
      <c r="BD1924" t="s">
        <v>82</v>
      </c>
      <c r="BE1924" t="s">
        <v>82</v>
      </c>
      <c r="BF1924" t="s">
        <v>82</v>
      </c>
      <c r="BG1924" t="s">
        <v>82</v>
      </c>
      <c r="BH1924" t="s">
        <v>82</v>
      </c>
      <c r="BI1924" t="s">
        <v>82</v>
      </c>
      <c r="BJ1924" t="s">
        <v>82</v>
      </c>
      <c r="BK1924" t="s">
        <v>82</v>
      </c>
      <c r="BL1924" t="s">
        <v>82</v>
      </c>
      <c r="BM1924" t="s">
        <v>82</v>
      </c>
      <c r="BN1924" t="s">
        <v>82</v>
      </c>
      <c r="BO1924" t="s">
        <v>82</v>
      </c>
      <c r="BP1924" t="s">
        <v>82</v>
      </c>
      <c r="BQ1924" t="s">
        <v>82</v>
      </c>
    </row>
    <row r="1925" spans="1:69" x14ac:dyDescent="0.2">
      <c r="A1925" s="5">
        <v>1</v>
      </c>
      <c r="B1925" t="s">
        <v>27712</v>
      </c>
      <c r="C1925" t="s">
        <v>27713</v>
      </c>
      <c r="D1925" t="s">
        <v>27714</v>
      </c>
      <c r="E1925" t="s">
        <v>27712</v>
      </c>
      <c r="F1925" t="s">
        <v>73</v>
      </c>
      <c r="G1925" t="s">
        <v>27715</v>
      </c>
      <c r="H1925" s="1">
        <v>42710</v>
      </c>
      <c r="I1925" s="1">
        <v>42781</v>
      </c>
      <c r="J1925" t="b">
        <v>0</v>
      </c>
      <c r="K1925" t="s">
        <v>75</v>
      </c>
      <c r="L1925" t="s">
        <v>1419</v>
      </c>
      <c r="M1925" t="s">
        <v>101</v>
      </c>
      <c r="N1925">
        <v>36</v>
      </c>
      <c r="O1925" t="s">
        <v>3437</v>
      </c>
      <c r="P1925" t="s">
        <v>79</v>
      </c>
      <c r="Q1925" t="s">
        <v>950</v>
      </c>
      <c r="R1925" t="s">
        <v>81</v>
      </c>
      <c r="S1925" t="s">
        <v>82</v>
      </c>
      <c r="T1925" s="1">
        <v>42710</v>
      </c>
      <c r="U1925" t="s">
        <v>27716</v>
      </c>
      <c r="V1925" t="s">
        <v>503</v>
      </c>
      <c r="W1925" s="2">
        <v>43906</v>
      </c>
      <c r="X1925" t="s">
        <v>27717</v>
      </c>
      <c r="Y1925" t="s">
        <v>81</v>
      </c>
      <c r="Z1925" t="s">
        <v>27718</v>
      </c>
      <c r="AA1925" t="s">
        <v>82</v>
      </c>
      <c r="AB1925" t="s">
        <v>81</v>
      </c>
      <c r="AC1925" t="s">
        <v>81</v>
      </c>
      <c r="AD1925" t="s">
        <v>3437</v>
      </c>
      <c r="AE1925" t="s">
        <v>81</v>
      </c>
      <c r="AF1925" t="s">
        <v>27718</v>
      </c>
      <c r="AG1925" t="s">
        <v>82</v>
      </c>
      <c r="AH1925" t="s">
        <v>81</v>
      </c>
      <c r="AI1925" t="s">
        <v>81</v>
      </c>
      <c r="AJ1925" t="s">
        <v>3437</v>
      </c>
      <c r="AK1925" t="s">
        <v>1169</v>
      </c>
      <c r="AL1925" t="s">
        <v>3445</v>
      </c>
      <c r="AM1925" t="s">
        <v>88</v>
      </c>
      <c r="AN1925" t="s">
        <v>456</v>
      </c>
      <c r="AO1925" t="s">
        <v>89</v>
      </c>
      <c r="AP1925" t="s">
        <v>91</v>
      </c>
      <c r="AQ1925" t="s">
        <v>27719</v>
      </c>
      <c r="AR1925" t="s">
        <v>82</v>
      </c>
      <c r="AS1925" t="s">
        <v>27720</v>
      </c>
      <c r="AT1925" t="s">
        <v>27721</v>
      </c>
      <c r="AU1925" t="s">
        <v>81</v>
      </c>
      <c r="AV1925" t="s">
        <v>82</v>
      </c>
      <c r="AW1925" t="s">
        <v>82</v>
      </c>
      <c r="AX1925" t="s">
        <v>82</v>
      </c>
      <c r="AY1925" t="s">
        <v>82</v>
      </c>
      <c r="AZ1925" t="s">
        <v>82</v>
      </c>
      <c r="BA1925" t="s">
        <v>82</v>
      </c>
      <c r="BB1925" t="s">
        <v>82</v>
      </c>
      <c r="BC1925" t="s">
        <v>82</v>
      </c>
      <c r="BD1925" t="s">
        <v>82</v>
      </c>
      <c r="BE1925" t="s">
        <v>82</v>
      </c>
      <c r="BF1925" t="s">
        <v>82</v>
      </c>
      <c r="BG1925" t="s">
        <v>82</v>
      </c>
      <c r="BH1925" t="s">
        <v>82</v>
      </c>
      <c r="BI1925" t="s">
        <v>82</v>
      </c>
      <c r="BJ1925" t="s">
        <v>82</v>
      </c>
      <c r="BK1925" t="s">
        <v>82</v>
      </c>
      <c r="BL1925" t="s">
        <v>82</v>
      </c>
      <c r="BM1925" t="s">
        <v>82</v>
      </c>
      <c r="BN1925" t="s">
        <v>82</v>
      </c>
      <c r="BO1925" t="s">
        <v>82</v>
      </c>
      <c r="BP1925" t="s">
        <v>82</v>
      </c>
      <c r="BQ1925" t="s">
        <v>82</v>
      </c>
    </row>
    <row r="1926" spans="1:69" x14ac:dyDescent="0.2">
      <c r="A1926" s="5">
        <v>1</v>
      </c>
      <c r="B1926" t="s">
        <v>27722</v>
      </c>
      <c r="C1926" t="s">
        <v>27723</v>
      </c>
      <c r="D1926" t="s">
        <v>27724</v>
      </c>
      <c r="E1926" t="s">
        <v>27725</v>
      </c>
      <c r="F1926" t="s">
        <v>178</v>
      </c>
      <c r="G1926" t="s">
        <v>27726</v>
      </c>
      <c r="H1926" s="1">
        <v>43550</v>
      </c>
      <c r="I1926" s="1">
        <v>43642</v>
      </c>
      <c r="J1926" t="b">
        <v>0</v>
      </c>
      <c r="K1926" t="s">
        <v>180</v>
      </c>
      <c r="L1926" t="s">
        <v>27727</v>
      </c>
      <c r="M1926" t="s">
        <v>2335</v>
      </c>
      <c r="N1926">
        <v>130</v>
      </c>
      <c r="O1926" t="s">
        <v>27728</v>
      </c>
      <c r="P1926" t="s">
        <v>27729</v>
      </c>
      <c r="Q1926" t="s">
        <v>27730</v>
      </c>
      <c r="R1926" t="s">
        <v>81</v>
      </c>
      <c r="S1926" t="s">
        <v>82</v>
      </c>
      <c r="T1926" s="1">
        <v>43550</v>
      </c>
      <c r="U1926" s="1">
        <v>43642</v>
      </c>
      <c r="V1926" t="s">
        <v>186</v>
      </c>
      <c r="W1926" s="2">
        <v>44089</v>
      </c>
      <c r="X1926" t="s">
        <v>27731</v>
      </c>
      <c r="Y1926" t="s">
        <v>314</v>
      </c>
      <c r="Z1926" t="s">
        <v>81</v>
      </c>
      <c r="AA1926" t="s">
        <v>315</v>
      </c>
      <c r="AB1926" t="s">
        <v>27732</v>
      </c>
      <c r="AC1926">
        <v>48322272005</v>
      </c>
      <c r="AD1926" t="s">
        <v>317</v>
      </c>
      <c r="AE1926" t="s">
        <v>314</v>
      </c>
      <c r="AF1926" t="s">
        <v>81</v>
      </c>
      <c r="AG1926" t="s">
        <v>315</v>
      </c>
      <c r="AH1926" t="s">
        <v>27732</v>
      </c>
      <c r="AI1926">
        <v>48322272005</v>
      </c>
      <c r="AJ1926" t="s">
        <v>317</v>
      </c>
      <c r="AK1926" t="s">
        <v>191</v>
      </c>
      <c r="AL1926" t="s">
        <v>82</v>
      </c>
      <c r="AM1926" t="s">
        <v>27728</v>
      </c>
      <c r="AN1926" t="s">
        <v>81</v>
      </c>
      <c r="AO1926" t="s">
        <v>81</v>
      </c>
      <c r="AP1926" t="s">
        <v>351</v>
      </c>
      <c r="AQ1926" t="s">
        <v>27733</v>
      </c>
      <c r="AR1926" t="s">
        <v>27734</v>
      </c>
      <c r="AS1926" t="s">
        <v>27735</v>
      </c>
      <c r="AT1926" t="s">
        <v>27736</v>
      </c>
      <c r="AU1926" t="s">
        <v>81</v>
      </c>
      <c r="AV1926" t="s">
        <v>82</v>
      </c>
      <c r="AW1926" t="s">
        <v>198</v>
      </c>
      <c r="AX1926" t="s">
        <v>81</v>
      </c>
      <c r="AY1926" t="s">
        <v>81</v>
      </c>
      <c r="AZ1926" t="s">
        <v>27722</v>
      </c>
      <c r="BA1926" t="s">
        <v>82</v>
      </c>
      <c r="BB1926" s="1">
        <v>1</v>
      </c>
      <c r="BC1926" t="s">
        <v>199</v>
      </c>
      <c r="BD1926" t="s">
        <v>199</v>
      </c>
      <c r="BE1926" t="s">
        <v>199</v>
      </c>
      <c r="BF1926" t="s">
        <v>199</v>
      </c>
      <c r="BG1926" t="s">
        <v>81</v>
      </c>
      <c r="BH1926" t="s">
        <v>81</v>
      </c>
      <c r="BI1926" t="s">
        <v>81</v>
      </c>
      <c r="BJ1926" t="s">
        <v>82</v>
      </c>
      <c r="BK1926" t="s">
        <v>82</v>
      </c>
      <c r="BL1926" t="s">
        <v>200</v>
      </c>
      <c r="BM1926" t="s">
        <v>27737</v>
      </c>
      <c r="BN1926" t="s">
        <v>81</v>
      </c>
      <c r="BO1926" t="s">
        <v>81</v>
      </c>
      <c r="BP1926" t="s">
        <v>81</v>
      </c>
      <c r="BQ1926" t="s">
        <v>81</v>
      </c>
    </row>
    <row r="1927" spans="1:69" x14ac:dyDescent="0.2">
      <c r="A1927" s="5">
        <v>0</v>
      </c>
      <c r="B1927" t="s">
        <v>27738</v>
      </c>
      <c r="C1927" t="s">
        <v>27739</v>
      </c>
      <c r="D1927" t="s">
        <v>27740</v>
      </c>
      <c r="E1927" t="s">
        <v>27738</v>
      </c>
      <c r="F1927" t="s">
        <v>553</v>
      </c>
      <c r="G1927" t="s">
        <v>27741</v>
      </c>
      <c r="H1927" s="1">
        <v>43574</v>
      </c>
      <c r="I1927" s="1">
        <v>43571</v>
      </c>
      <c r="J1927" t="b">
        <v>0</v>
      </c>
      <c r="K1927" t="s">
        <v>555</v>
      </c>
      <c r="L1927" t="s">
        <v>556</v>
      </c>
      <c r="M1927">
        <v>4</v>
      </c>
      <c r="N1927" t="s">
        <v>27742</v>
      </c>
      <c r="O1927" t="s">
        <v>27743</v>
      </c>
      <c r="P1927" t="s">
        <v>365</v>
      </c>
      <c r="Q1927" t="s">
        <v>27744</v>
      </c>
      <c r="R1927" t="s">
        <v>81</v>
      </c>
      <c r="S1927">
        <v>1</v>
      </c>
      <c r="T1927" s="1">
        <v>43574</v>
      </c>
      <c r="U1927" s="1">
        <v>43571</v>
      </c>
      <c r="V1927" t="s">
        <v>553</v>
      </c>
      <c r="W1927" s="2">
        <v>43578</v>
      </c>
      <c r="X1927" t="s">
        <v>82</v>
      </c>
      <c r="Y1927" t="s">
        <v>27745</v>
      </c>
      <c r="Z1927" t="s">
        <v>81</v>
      </c>
      <c r="AA1927" t="s">
        <v>27746</v>
      </c>
      <c r="AB1927" t="s">
        <v>27747</v>
      </c>
      <c r="AC1927" t="s">
        <v>27748</v>
      </c>
      <c r="AD1927" t="s">
        <v>27743</v>
      </c>
      <c r="AE1927" t="s">
        <v>27749</v>
      </c>
      <c r="AF1927" t="s">
        <v>81</v>
      </c>
      <c r="AG1927" t="s">
        <v>27746</v>
      </c>
      <c r="AH1927" t="s">
        <v>27750</v>
      </c>
      <c r="AI1927" t="s">
        <v>27751</v>
      </c>
      <c r="AJ1927" t="s">
        <v>27743</v>
      </c>
      <c r="AK1927" t="s">
        <v>296</v>
      </c>
      <c r="AL1927" t="s">
        <v>82</v>
      </c>
      <c r="AM1927" t="s">
        <v>27752</v>
      </c>
      <c r="AN1927">
        <v>18</v>
      </c>
      <c r="AO1927">
        <v>75</v>
      </c>
      <c r="AP1927" t="s">
        <v>371</v>
      </c>
      <c r="AQ1927" t="s">
        <v>27753</v>
      </c>
      <c r="AR1927" t="s">
        <v>27754</v>
      </c>
      <c r="AS1927" t="s">
        <v>4796</v>
      </c>
      <c r="AT1927" t="s">
        <v>27755</v>
      </c>
      <c r="AU1927" t="s">
        <v>81</v>
      </c>
      <c r="AV1927" t="s">
        <v>82</v>
      </c>
      <c r="AW1927" t="s">
        <v>81</v>
      </c>
      <c r="AX1927" t="s">
        <v>81</v>
      </c>
      <c r="AY1927" t="s">
        <v>81</v>
      </c>
      <c r="AZ1927" t="s">
        <v>81</v>
      </c>
      <c r="BA1927" t="s">
        <v>82</v>
      </c>
      <c r="BB1927" s="1">
        <v>1</v>
      </c>
      <c r="BC1927" t="s">
        <v>81</v>
      </c>
      <c r="BD1927" t="s">
        <v>81</v>
      </c>
      <c r="BE1927" t="s">
        <v>81</v>
      </c>
      <c r="BF1927" t="s">
        <v>81</v>
      </c>
      <c r="BG1927" t="s">
        <v>81</v>
      </c>
      <c r="BH1927" t="s">
        <v>81</v>
      </c>
      <c r="BI1927" t="s">
        <v>81</v>
      </c>
      <c r="BJ1927" t="s">
        <v>82</v>
      </c>
      <c r="BK1927" t="s">
        <v>82</v>
      </c>
      <c r="BL1927" t="s">
        <v>200</v>
      </c>
      <c r="BM1927" t="s">
        <v>27756</v>
      </c>
      <c r="BN1927" t="s">
        <v>81</v>
      </c>
      <c r="BO1927" t="s">
        <v>27757</v>
      </c>
      <c r="BP1927" t="s">
        <v>81</v>
      </c>
      <c r="BQ1927" t="s">
        <v>81</v>
      </c>
    </row>
    <row r="1928" spans="1:69" x14ac:dyDescent="0.2">
      <c r="A1928" s="5">
        <v>1</v>
      </c>
      <c r="B1928" t="s">
        <v>27758</v>
      </c>
      <c r="C1928" t="s">
        <v>27759</v>
      </c>
      <c r="D1928" t="s">
        <v>27760</v>
      </c>
      <c r="E1928" t="s">
        <v>27761</v>
      </c>
      <c r="F1928" t="s">
        <v>73</v>
      </c>
      <c r="G1928" t="s">
        <v>27762</v>
      </c>
      <c r="H1928" s="1">
        <v>43419</v>
      </c>
      <c r="I1928" s="1">
        <v>39801</v>
      </c>
      <c r="J1928" t="b">
        <v>0</v>
      </c>
      <c r="K1928" t="s">
        <v>75</v>
      </c>
      <c r="L1928" t="s">
        <v>14781</v>
      </c>
      <c r="M1928" t="s">
        <v>77</v>
      </c>
      <c r="N1928">
        <v>36</v>
      </c>
      <c r="O1928" t="s">
        <v>27763</v>
      </c>
      <c r="P1928" t="s">
        <v>7854</v>
      </c>
      <c r="Q1928" t="s">
        <v>6518</v>
      </c>
      <c r="R1928" t="s">
        <v>81</v>
      </c>
      <c r="S1928">
        <v>1</v>
      </c>
      <c r="T1928" s="1">
        <v>43419</v>
      </c>
      <c r="U1928" t="s">
        <v>27764</v>
      </c>
      <c r="V1928" t="s">
        <v>106</v>
      </c>
      <c r="W1928" s="2">
        <v>43437</v>
      </c>
      <c r="X1928" t="s">
        <v>27765</v>
      </c>
      <c r="Y1928" t="s">
        <v>81</v>
      </c>
      <c r="Z1928" t="s">
        <v>27766</v>
      </c>
      <c r="AA1928" t="s">
        <v>82</v>
      </c>
      <c r="AB1928" t="s">
        <v>81</v>
      </c>
      <c r="AC1928" t="s">
        <v>81</v>
      </c>
      <c r="AD1928" t="s">
        <v>27767</v>
      </c>
      <c r="AE1928" t="s">
        <v>81</v>
      </c>
      <c r="AF1928" t="s">
        <v>27766</v>
      </c>
      <c r="AG1928" t="s">
        <v>82</v>
      </c>
      <c r="AH1928" t="s">
        <v>81</v>
      </c>
      <c r="AI1928" t="s">
        <v>81</v>
      </c>
      <c r="AJ1928" t="s">
        <v>27767</v>
      </c>
      <c r="AK1928" t="s">
        <v>110</v>
      </c>
      <c r="AL1928" t="s">
        <v>82</v>
      </c>
      <c r="AM1928" t="s">
        <v>88</v>
      </c>
      <c r="AN1928" t="s">
        <v>154</v>
      </c>
      <c r="AO1928" t="s">
        <v>2437</v>
      </c>
      <c r="AP1928" t="s">
        <v>91</v>
      </c>
      <c r="AQ1928" t="s">
        <v>27768</v>
      </c>
      <c r="AR1928" t="s">
        <v>82</v>
      </c>
      <c r="AS1928" t="s">
        <v>27769</v>
      </c>
      <c r="AT1928" t="s">
        <v>27770</v>
      </c>
      <c r="AU1928" t="s">
        <v>81</v>
      </c>
      <c r="AV1928" t="s">
        <v>82</v>
      </c>
      <c r="AW1928" t="s">
        <v>82</v>
      </c>
      <c r="AX1928" t="s">
        <v>82</v>
      </c>
      <c r="AY1928" t="s">
        <v>82</v>
      </c>
      <c r="AZ1928" t="s">
        <v>82</v>
      </c>
      <c r="BA1928" t="s">
        <v>82</v>
      </c>
      <c r="BB1928" t="s">
        <v>82</v>
      </c>
      <c r="BC1928" t="s">
        <v>82</v>
      </c>
      <c r="BD1928" t="s">
        <v>82</v>
      </c>
      <c r="BE1928" t="s">
        <v>82</v>
      </c>
      <c r="BF1928" t="s">
        <v>82</v>
      </c>
      <c r="BG1928" t="s">
        <v>82</v>
      </c>
      <c r="BH1928" t="s">
        <v>82</v>
      </c>
      <c r="BI1928" t="s">
        <v>82</v>
      </c>
      <c r="BJ1928" t="s">
        <v>82</v>
      </c>
      <c r="BK1928" t="s">
        <v>82</v>
      </c>
      <c r="BL1928" t="s">
        <v>82</v>
      </c>
      <c r="BM1928" t="s">
        <v>82</v>
      </c>
      <c r="BN1928" t="s">
        <v>82</v>
      </c>
      <c r="BO1928" t="s">
        <v>82</v>
      </c>
      <c r="BP1928" t="s">
        <v>82</v>
      </c>
      <c r="BQ1928" t="s">
        <v>82</v>
      </c>
    </row>
    <row r="1929" spans="1:69" x14ac:dyDescent="0.2">
      <c r="A1929" s="5">
        <v>1</v>
      </c>
      <c r="B1929" t="s">
        <v>27771</v>
      </c>
      <c r="C1929" t="s">
        <v>27772</v>
      </c>
      <c r="D1929" t="s">
        <v>27773</v>
      </c>
      <c r="E1929" t="s">
        <v>27774</v>
      </c>
      <c r="F1929" t="s">
        <v>73</v>
      </c>
      <c r="G1929" t="s">
        <v>27775</v>
      </c>
      <c r="H1929" s="1">
        <v>43535</v>
      </c>
      <c r="I1929" s="1">
        <v>43556</v>
      </c>
      <c r="J1929" t="b">
        <v>0</v>
      </c>
      <c r="K1929" t="s">
        <v>75</v>
      </c>
      <c r="L1929" t="s">
        <v>979</v>
      </c>
      <c r="M1929" t="s">
        <v>538</v>
      </c>
      <c r="N1929">
        <v>198</v>
      </c>
      <c r="O1929" t="s">
        <v>27776</v>
      </c>
      <c r="P1929" t="s">
        <v>2699</v>
      </c>
      <c r="Q1929" t="s">
        <v>27777</v>
      </c>
      <c r="R1929" t="s">
        <v>81</v>
      </c>
      <c r="S1929" t="s">
        <v>82</v>
      </c>
      <c r="T1929" s="1">
        <v>43535</v>
      </c>
      <c r="U1929" t="s">
        <v>3072</v>
      </c>
      <c r="V1929" t="s">
        <v>834</v>
      </c>
      <c r="W1929" s="2">
        <v>43591</v>
      </c>
      <c r="X1929" t="s">
        <v>27778</v>
      </c>
      <c r="Y1929" t="s">
        <v>523</v>
      </c>
      <c r="Z1929" t="s">
        <v>27779</v>
      </c>
      <c r="AA1929" t="s">
        <v>82</v>
      </c>
      <c r="AB1929" t="s">
        <v>27780</v>
      </c>
      <c r="AC1929" t="s">
        <v>27781</v>
      </c>
      <c r="AD1929" t="s">
        <v>27782</v>
      </c>
      <c r="AE1929" t="s">
        <v>523</v>
      </c>
      <c r="AF1929" t="s">
        <v>27779</v>
      </c>
      <c r="AG1929" t="s">
        <v>82</v>
      </c>
      <c r="AH1929" t="s">
        <v>27780</v>
      </c>
      <c r="AI1929" t="s">
        <v>27781</v>
      </c>
      <c r="AJ1929" t="s">
        <v>27782</v>
      </c>
      <c r="AK1929" t="s">
        <v>296</v>
      </c>
      <c r="AL1929" t="s">
        <v>82</v>
      </c>
      <c r="AM1929" t="s">
        <v>88</v>
      </c>
      <c r="AN1929" t="s">
        <v>154</v>
      </c>
      <c r="AO1929" t="s">
        <v>90</v>
      </c>
      <c r="AP1929" t="s">
        <v>91</v>
      </c>
      <c r="AQ1929" t="s">
        <v>27783</v>
      </c>
      <c r="AR1929" t="s">
        <v>82</v>
      </c>
      <c r="AS1929" t="s">
        <v>27784</v>
      </c>
      <c r="AT1929" t="s">
        <v>27785</v>
      </c>
      <c r="AU1929" t="s">
        <v>81</v>
      </c>
      <c r="AV1929" t="s">
        <v>82</v>
      </c>
      <c r="AW1929" t="s">
        <v>82</v>
      </c>
      <c r="AX1929" t="s">
        <v>82</v>
      </c>
      <c r="AY1929" t="s">
        <v>82</v>
      </c>
      <c r="AZ1929" t="s">
        <v>82</v>
      </c>
      <c r="BA1929" t="s">
        <v>82</v>
      </c>
      <c r="BB1929" t="s">
        <v>82</v>
      </c>
      <c r="BC1929" t="s">
        <v>82</v>
      </c>
      <c r="BD1929" t="s">
        <v>82</v>
      </c>
      <c r="BE1929" t="s">
        <v>82</v>
      </c>
      <c r="BF1929" t="s">
        <v>82</v>
      </c>
      <c r="BG1929" t="s">
        <v>82</v>
      </c>
      <c r="BH1929" t="s">
        <v>82</v>
      </c>
      <c r="BI1929" t="s">
        <v>82</v>
      </c>
      <c r="BJ1929" t="s">
        <v>82</v>
      </c>
      <c r="BK1929" t="s">
        <v>82</v>
      </c>
      <c r="BL1929" t="s">
        <v>82</v>
      </c>
      <c r="BM1929" t="s">
        <v>82</v>
      </c>
      <c r="BN1929" t="s">
        <v>82</v>
      </c>
      <c r="BO1929" t="s">
        <v>82</v>
      </c>
      <c r="BP1929" t="s">
        <v>82</v>
      </c>
      <c r="BQ1929" t="s">
        <v>82</v>
      </c>
    </row>
    <row r="1930" spans="1:69" x14ac:dyDescent="0.2">
      <c r="A1930" s="5">
        <v>0</v>
      </c>
      <c r="B1930" t="s">
        <v>81</v>
      </c>
      <c r="C1930" t="s">
        <v>27786</v>
      </c>
      <c r="D1930" t="s">
        <v>27787</v>
      </c>
      <c r="E1930" t="s">
        <v>27788</v>
      </c>
      <c r="F1930" t="s">
        <v>120</v>
      </c>
      <c r="G1930" t="s">
        <v>27789</v>
      </c>
      <c r="H1930" s="1">
        <v>42782</v>
      </c>
      <c r="I1930" s="1">
        <v>42780</v>
      </c>
      <c r="J1930" t="b">
        <v>0</v>
      </c>
      <c r="K1930" t="s">
        <v>75</v>
      </c>
      <c r="L1930" t="s">
        <v>329</v>
      </c>
      <c r="M1930" t="s">
        <v>18114</v>
      </c>
      <c r="N1930">
        <v>5</v>
      </c>
      <c r="O1930" t="s">
        <v>27790</v>
      </c>
      <c r="P1930" t="s">
        <v>125</v>
      </c>
      <c r="Q1930" t="s">
        <v>27791</v>
      </c>
      <c r="R1930" t="s">
        <v>81</v>
      </c>
      <c r="S1930">
        <v>1</v>
      </c>
      <c r="T1930" s="1">
        <v>42782</v>
      </c>
      <c r="U1930" s="1">
        <v>42780</v>
      </c>
      <c r="V1930" t="s">
        <v>127</v>
      </c>
      <c r="W1930" s="2">
        <v>43557</v>
      </c>
      <c r="X1930" t="s">
        <v>82</v>
      </c>
      <c r="Y1930" t="s">
        <v>82</v>
      </c>
      <c r="Z1930" t="s">
        <v>82</v>
      </c>
      <c r="AA1930" t="s">
        <v>82</v>
      </c>
      <c r="AB1930" t="s">
        <v>82</v>
      </c>
      <c r="AC1930" t="s">
        <v>82</v>
      </c>
      <c r="AD1930" t="s">
        <v>82</v>
      </c>
      <c r="AE1930" t="s">
        <v>82</v>
      </c>
      <c r="AF1930" t="s">
        <v>82</v>
      </c>
      <c r="AG1930" t="s">
        <v>82</v>
      </c>
      <c r="AH1930" t="s">
        <v>82</v>
      </c>
      <c r="AI1930" t="s">
        <v>82</v>
      </c>
      <c r="AJ1930" t="s">
        <v>82</v>
      </c>
      <c r="AK1930" t="s">
        <v>128</v>
      </c>
      <c r="AL1930" t="s">
        <v>82</v>
      </c>
      <c r="AM1930" t="s">
        <v>7457</v>
      </c>
      <c r="AN1930" t="s">
        <v>335</v>
      </c>
      <c r="AO1930" t="s">
        <v>123</v>
      </c>
      <c r="AP1930" t="s">
        <v>132</v>
      </c>
      <c r="AQ1930" t="s">
        <v>27792</v>
      </c>
      <c r="AR1930" t="s">
        <v>27793</v>
      </c>
      <c r="AS1930" t="s">
        <v>27794</v>
      </c>
      <c r="AT1930" t="s">
        <v>27795</v>
      </c>
      <c r="AU1930" t="s">
        <v>81</v>
      </c>
      <c r="AV1930" t="s">
        <v>82</v>
      </c>
      <c r="AW1930" t="s">
        <v>81</v>
      </c>
      <c r="AX1930" t="s">
        <v>81</v>
      </c>
      <c r="AY1930" t="s">
        <v>81</v>
      </c>
      <c r="AZ1930" t="s">
        <v>81</v>
      </c>
      <c r="BA1930" t="s">
        <v>82</v>
      </c>
      <c r="BB1930" s="1">
        <v>1</v>
      </c>
      <c r="BC1930" t="s">
        <v>81</v>
      </c>
      <c r="BD1930" t="s">
        <v>81</v>
      </c>
      <c r="BE1930" t="s">
        <v>81</v>
      </c>
      <c r="BF1930" t="s">
        <v>81</v>
      </c>
      <c r="BG1930" t="s">
        <v>81</v>
      </c>
      <c r="BH1930" t="s">
        <v>81</v>
      </c>
      <c r="BI1930" t="s">
        <v>81</v>
      </c>
      <c r="BJ1930" t="s">
        <v>82</v>
      </c>
      <c r="BK1930" t="s">
        <v>82</v>
      </c>
      <c r="BL1930" t="s">
        <v>81</v>
      </c>
      <c r="BM1930" t="s">
        <v>137</v>
      </c>
      <c r="BN1930" t="s">
        <v>81</v>
      </c>
      <c r="BO1930" t="s">
        <v>81</v>
      </c>
      <c r="BP1930" t="s">
        <v>81</v>
      </c>
      <c r="BQ1930" t="s">
        <v>81</v>
      </c>
    </row>
    <row r="1931" spans="1:69" x14ac:dyDescent="0.2">
      <c r="A1931" s="5">
        <v>1</v>
      </c>
      <c r="B1931" t="s">
        <v>27796</v>
      </c>
      <c r="C1931" t="s">
        <v>27797</v>
      </c>
      <c r="D1931" t="s">
        <v>23079</v>
      </c>
      <c r="E1931" t="s">
        <v>27798</v>
      </c>
      <c r="F1931" t="s">
        <v>178</v>
      </c>
      <c r="G1931" t="s">
        <v>27799</v>
      </c>
      <c r="H1931" s="1">
        <v>42429</v>
      </c>
      <c r="I1931" s="1">
        <v>42501</v>
      </c>
      <c r="J1931" t="b">
        <v>0</v>
      </c>
      <c r="K1931" t="s">
        <v>180</v>
      </c>
      <c r="L1931" t="s">
        <v>27800</v>
      </c>
      <c r="M1931" t="s">
        <v>346</v>
      </c>
      <c r="N1931">
        <v>98</v>
      </c>
      <c r="O1931" t="s">
        <v>7876</v>
      </c>
      <c r="P1931" t="s">
        <v>27801</v>
      </c>
      <c r="Q1931" t="s">
        <v>27802</v>
      </c>
      <c r="R1931" t="s">
        <v>23086</v>
      </c>
      <c r="S1931" t="s">
        <v>82</v>
      </c>
      <c r="T1931" s="1">
        <v>42429</v>
      </c>
      <c r="U1931" s="1">
        <v>42501</v>
      </c>
      <c r="V1931" t="s">
        <v>186</v>
      </c>
      <c r="W1931" s="2">
        <v>43017</v>
      </c>
      <c r="X1931" t="s">
        <v>23087</v>
      </c>
      <c r="Y1931" t="s">
        <v>81</v>
      </c>
      <c r="Z1931" t="s">
        <v>81</v>
      </c>
      <c r="AA1931" t="s">
        <v>81</v>
      </c>
      <c r="AB1931" t="s">
        <v>81</v>
      </c>
      <c r="AC1931" t="s">
        <v>81</v>
      </c>
      <c r="AD1931" t="s">
        <v>81</v>
      </c>
      <c r="AE1931" t="s">
        <v>81</v>
      </c>
      <c r="AF1931" t="s">
        <v>81</v>
      </c>
      <c r="AG1931" t="s">
        <v>81</v>
      </c>
      <c r="AH1931" t="s">
        <v>81</v>
      </c>
      <c r="AI1931" t="s">
        <v>81</v>
      </c>
      <c r="AJ1931" t="s">
        <v>81</v>
      </c>
      <c r="AK1931" t="s">
        <v>250</v>
      </c>
      <c r="AL1931" t="s">
        <v>82</v>
      </c>
      <c r="AM1931" t="s">
        <v>27803</v>
      </c>
      <c r="AN1931" t="s">
        <v>81</v>
      </c>
      <c r="AO1931" t="s">
        <v>81</v>
      </c>
      <c r="AP1931" t="s">
        <v>351</v>
      </c>
      <c r="AQ1931" t="s">
        <v>27804</v>
      </c>
      <c r="AR1931" t="s">
        <v>27805</v>
      </c>
      <c r="AS1931" t="s">
        <v>27806</v>
      </c>
      <c r="AT1931" t="s">
        <v>27807</v>
      </c>
      <c r="AU1931" t="s">
        <v>197</v>
      </c>
      <c r="AV1931" t="s">
        <v>82</v>
      </c>
      <c r="AW1931" t="s">
        <v>198</v>
      </c>
      <c r="AX1931" t="s">
        <v>82</v>
      </c>
      <c r="AY1931" t="s">
        <v>82</v>
      </c>
      <c r="AZ1931" t="s">
        <v>82</v>
      </c>
      <c r="BA1931" t="s">
        <v>82</v>
      </c>
      <c r="BB1931" t="s">
        <v>82</v>
      </c>
      <c r="BC1931" t="s">
        <v>82</v>
      </c>
      <c r="BD1931" t="s">
        <v>82</v>
      </c>
      <c r="BE1931" t="s">
        <v>82</v>
      </c>
      <c r="BF1931" t="s">
        <v>82</v>
      </c>
      <c r="BG1931" t="s">
        <v>82</v>
      </c>
      <c r="BH1931" t="s">
        <v>82</v>
      </c>
      <c r="BI1931" t="s">
        <v>82</v>
      </c>
      <c r="BJ1931" t="s">
        <v>82</v>
      </c>
      <c r="BK1931" t="s">
        <v>82</v>
      </c>
      <c r="BL1931" t="s">
        <v>82</v>
      </c>
      <c r="BM1931" t="s">
        <v>82</v>
      </c>
      <c r="BN1931" t="s">
        <v>82</v>
      </c>
      <c r="BO1931" t="s">
        <v>82</v>
      </c>
      <c r="BP1931" t="s">
        <v>82</v>
      </c>
      <c r="BQ1931" t="s">
        <v>82</v>
      </c>
    </row>
    <row r="1932" spans="1:69" x14ac:dyDescent="0.2">
      <c r="A1932" s="5">
        <v>1</v>
      </c>
      <c r="B1932" t="s">
        <v>27808</v>
      </c>
      <c r="C1932" t="s">
        <v>27809</v>
      </c>
      <c r="D1932" t="s">
        <v>27810</v>
      </c>
      <c r="E1932" t="s">
        <v>27811</v>
      </c>
      <c r="F1932" t="s">
        <v>120</v>
      </c>
      <c r="G1932" t="s">
        <v>27812</v>
      </c>
      <c r="H1932" s="1">
        <v>43207</v>
      </c>
      <c r="I1932" s="1">
        <v>43207</v>
      </c>
      <c r="J1932" t="b">
        <v>0</v>
      </c>
      <c r="K1932" t="s">
        <v>75</v>
      </c>
      <c r="L1932" t="s">
        <v>329</v>
      </c>
      <c r="M1932" t="s">
        <v>123</v>
      </c>
      <c r="N1932">
        <v>120</v>
      </c>
      <c r="O1932" t="s">
        <v>27813</v>
      </c>
      <c r="P1932" t="s">
        <v>125</v>
      </c>
      <c r="Q1932" t="s">
        <v>1832</v>
      </c>
      <c r="R1932" t="s">
        <v>81</v>
      </c>
      <c r="S1932" t="s">
        <v>82</v>
      </c>
      <c r="T1932" s="1">
        <v>43207</v>
      </c>
      <c r="U1932" s="1">
        <v>43207</v>
      </c>
      <c r="V1932" t="s">
        <v>127</v>
      </c>
      <c r="W1932" s="2">
        <v>44139</v>
      </c>
      <c r="X1932" t="s">
        <v>82</v>
      </c>
      <c r="Y1932" t="s">
        <v>9738</v>
      </c>
      <c r="Z1932" t="s">
        <v>27814</v>
      </c>
      <c r="AA1932" t="s">
        <v>27815</v>
      </c>
      <c r="AB1932" t="s">
        <v>27816</v>
      </c>
      <c r="AC1932">
        <v>81463931121</v>
      </c>
      <c r="AD1932" t="s">
        <v>27817</v>
      </c>
      <c r="AE1932" t="s">
        <v>22845</v>
      </c>
      <c r="AF1932" t="s">
        <v>27818</v>
      </c>
      <c r="AG1932" t="s">
        <v>27815</v>
      </c>
      <c r="AH1932" t="s">
        <v>27819</v>
      </c>
      <c r="AI1932">
        <v>81463931121</v>
      </c>
      <c r="AJ1932" t="s">
        <v>27817</v>
      </c>
      <c r="AK1932" t="s">
        <v>128</v>
      </c>
      <c r="AL1932" t="s">
        <v>82</v>
      </c>
      <c r="AM1932" t="s">
        <v>27813</v>
      </c>
      <c r="AN1932" t="s">
        <v>335</v>
      </c>
      <c r="AO1932" t="s">
        <v>123</v>
      </c>
      <c r="AP1932" t="s">
        <v>132</v>
      </c>
      <c r="AQ1932" t="s">
        <v>395</v>
      </c>
      <c r="AR1932" t="s">
        <v>27820</v>
      </c>
      <c r="AS1932" t="s">
        <v>27821</v>
      </c>
      <c r="AT1932" t="s">
        <v>27822</v>
      </c>
      <c r="AU1932" t="s">
        <v>81</v>
      </c>
      <c r="AV1932" t="s">
        <v>82</v>
      </c>
      <c r="AW1932" t="s">
        <v>81</v>
      </c>
      <c r="AX1932" t="s">
        <v>81</v>
      </c>
      <c r="AY1932" t="s">
        <v>81</v>
      </c>
      <c r="AZ1932" t="s">
        <v>81</v>
      </c>
      <c r="BA1932" t="s">
        <v>82</v>
      </c>
      <c r="BB1932" s="1">
        <v>1</v>
      </c>
      <c r="BC1932" t="s">
        <v>81</v>
      </c>
      <c r="BD1932" t="s">
        <v>81</v>
      </c>
      <c r="BE1932" t="s">
        <v>81</v>
      </c>
      <c r="BF1932" t="s">
        <v>81</v>
      </c>
      <c r="BG1932" t="s">
        <v>81</v>
      </c>
      <c r="BH1932" t="s">
        <v>81</v>
      </c>
      <c r="BI1932" t="s">
        <v>81</v>
      </c>
      <c r="BJ1932" s="1">
        <v>43951</v>
      </c>
      <c r="BK1932" t="s">
        <v>82</v>
      </c>
      <c r="BL1932" t="s">
        <v>399</v>
      </c>
      <c r="BM1932" t="s">
        <v>27823</v>
      </c>
      <c r="BN1932" t="s">
        <v>27824</v>
      </c>
      <c r="BO1932" t="s">
        <v>27825</v>
      </c>
      <c r="BP1932">
        <v>81463931121</v>
      </c>
      <c r="BQ1932" t="s">
        <v>27824</v>
      </c>
    </row>
    <row r="1933" spans="1:69" x14ac:dyDescent="0.2">
      <c r="A1933" s="5">
        <v>0</v>
      </c>
      <c r="B1933" t="s">
        <v>27826</v>
      </c>
      <c r="C1933" t="s">
        <v>27827</v>
      </c>
      <c r="D1933" t="s">
        <v>27828</v>
      </c>
      <c r="E1933" t="s">
        <v>27829</v>
      </c>
      <c r="F1933" t="s">
        <v>1316</v>
      </c>
      <c r="G1933" t="s">
        <v>27830</v>
      </c>
      <c r="H1933" s="1">
        <v>43240</v>
      </c>
      <c r="I1933" s="1">
        <v>43273</v>
      </c>
      <c r="J1933" t="b">
        <v>0</v>
      </c>
      <c r="K1933" t="s">
        <v>622</v>
      </c>
      <c r="L1933" t="s">
        <v>27831</v>
      </c>
      <c r="M1933" t="s">
        <v>90</v>
      </c>
      <c r="N1933">
        <v>138</v>
      </c>
      <c r="O1933" t="s">
        <v>15772</v>
      </c>
      <c r="P1933" t="s">
        <v>1356</v>
      </c>
      <c r="Q1933" t="s">
        <v>27832</v>
      </c>
      <c r="R1933" t="s">
        <v>81</v>
      </c>
      <c r="S1933" t="s">
        <v>82</v>
      </c>
      <c r="T1933" s="1">
        <v>43240</v>
      </c>
      <c r="U1933" s="1">
        <v>43273</v>
      </c>
      <c r="V1933" t="s">
        <v>1322</v>
      </c>
      <c r="W1933" s="2">
        <v>43269</v>
      </c>
      <c r="X1933" t="s">
        <v>82</v>
      </c>
      <c r="Y1933" t="s">
        <v>27833</v>
      </c>
      <c r="Z1933" t="s">
        <v>81</v>
      </c>
      <c r="AA1933" t="s">
        <v>27834</v>
      </c>
      <c r="AB1933" t="s">
        <v>27835</v>
      </c>
      <c r="AC1933" t="s">
        <v>27836</v>
      </c>
      <c r="AD1933" t="s">
        <v>15772</v>
      </c>
      <c r="AE1933" t="s">
        <v>27833</v>
      </c>
      <c r="AF1933" t="s">
        <v>81</v>
      </c>
      <c r="AG1933" t="s">
        <v>27834</v>
      </c>
      <c r="AH1933" t="s">
        <v>27835</v>
      </c>
      <c r="AI1933" t="s">
        <v>27837</v>
      </c>
      <c r="AJ1933" t="s">
        <v>15772</v>
      </c>
      <c r="AK1933" t="s">
        <v>212</v>
      </c>
      <c r="AL1933" t="s">
        <v>82</v>
      </c>
      <c r="AM1933" t="s">
        <v>15772</v>
      </c>
      <c r="AN1933" t="s">
        <v>1409</v>
      </c>
      <c r="AO1933" t="s">
        <v>1409</v>
      </c>
      <c r="AP1933" t="s">
        <v>371</v>
      </c>
      <c r="AQ1933" t="s">
        <v>27838</v>
      </c>
      <c r="AR1933" t="s">
        <v>27839</v>
      </c>
      <c r="AS1933" t="s">
        <v>27840</v>
      </c>
      <c r="AT1933" t="s">
        <v>82</v>
      </c>
      <c r="AU1933" t="s">
        <v>81</v>
      </c>
      <c r="AV1933" t="s">
        <v>82</v>
      </c>
      <c r="AW1933" t="s">
        <v>1334</v>
      </c>
      <c r="AX1933" t="s">
        <v>81</v>
      </c>
      <c r="AY1933" t="s">
        <v>81</v>
      </c>
      <c r="AZ1933" t="s">
        <v>81</v>
      </c>
      <c r="BA1933" t="s">
        <v>82</v>
      </c>
      <c r="BB1933" s="1">
        <v>1</v>
      </c>
      <c r="BC1933" t="s">
        <v>81</v>
      </c>
      <c r="BD1933" t="s">
        <v>81</v>
      </c>
      <c r="BE1933" t="s">
        <v>81</v>
      </c>
      <c r="BF1933" t="s">
        <v>81</v>
      </c>
      <c r="BG1933" t="s">
        <v>81</v>
      </c>
      <c r="BH1933" t="s">
        <v>1871</v>
      </c>
      <c r="BI1933" t="s">
        <v>1872</v>
      </c>
      <c r="BJ1933" t="s">
        <v>82</v>
      </c>
      <c r="BK1933" t="s">
        <v>82</v>
      </c>
      <c r="BL1933" t="s">
        <v>200</v>
      </c>
      <c r="BM1933" t="s">
        <v>201</v>
      </c>
      <c r="BN1933" t="s">
        <v>81</v>
      </c>
      <c r="BO1933" t="s">
        <v>27841</v>
      </c>
      <c r="BP1933" t="s">
        <v>81</v>
      </c>
      <c r="BQ1933" t="s">
        <v>81</v>
      </c>
    </row>
    <row r="1934" spans="1:69" x14ac:dyDescent="0.2">
      <c r="A1934" s="5">
        <v>1</v>
      </c>
      <c r="B1934" t="s">
        <v>27842</v>
      </c>
      <c r="C1934" t="s">
        <v>27843</v>
      </c>
      <c r="D1934" t="s">
        <v>27844</v>
      </c>
      <c r="E1934" t="s">
        <v>27845</v>
      </c>
      <c r="F1934" t="s">
        <v>73</v>
      </c>
      <c r="G1934" t="s">
        <v>27846</v>
      </c>
      <c r="H1934" s="1">
        <v>42620</v>
      </c>
      <c r="I1934" s="1">
        <v>42614</v>
      </c>
      <c r="J1934" t="b">
        <v>1</v>
      </c>
      <c r="K1934" t="s">
        <v>75</v>
      </c>
      <c r="L1934" t="s">
        <v>27847</v>
      </c>
      <c r="M1934" t="s">
        <v>90</v>
      </c>
      <c r="N1934">
        <v>318</v>
      </c>
      <c r="O1934" t="s">
        <v>10990</v>
      </c>
      <c r="P1934" t="s">
        <v>103</v>
      </c>
      <c r="Q1934" t="s">
        <v>27848</v>
      </c>
      <c r="R1934" t="s">
        <v>81</v>
      </c>
      <c r="S1934" t="s">
        <v>82</v>
      </c>
      <c r="T1934" s="1">
        <v>42620</v>
      </c>
      <c r="U1934" s="3">
        <v>42614</v>
      </c>
      <c r="V1934" t="s">
        <v>411</v>
      </c>
      <c r="W1934" s="2">
        <v>42681</v>
      </c>
      <c r="X1934" t="s">
        <v>27849</v>
      </c>
      <c r="Y1934" t="s">
        <v>82</v>
      </c>
      <c r="Z1934" t="s">
        <v>82</v>
      </c>
      <c r="AA1934" t="s">
        <v>82</v>
      </c>
      <c r="AB1934" t="s">
        <v>82</v>
      </c>
      <c r="AC1934" t="s">
        <v>82</v>
      </c>
      <c r="AD1934" t="s">
        <v>82</v>
      </c>
      <c r="AE1934" t="s">
        <v>82</v>
      </c>
      <c r="AF1934" t="s">
        <v>82</v>
      </c>
      <c r="AG1934" t="s">
        <v>82</v>
      </c>
      <c r="AH1934" t="s">
        <v>82</v>
      </c>
      <c r="AI1934" t="s">
        <v>82</v>
      </c>
      <c r="AJ1934" t="s">
        <v>82</v>
      </c>
      <c r="AK1934" t="s">
        <v>296</v>
      </c>
      <c r="AL1934" t="s">
        <v>82</v>
      </c>
      <c r="AM1934" t="s">
        <v>88</v>
      </c>
      <c r="AN1934" t="s">
        <v>154</v>
      </c>
      <c r="AO1934" t="s">
        <v>89</v>
      </c>
      <c r="AP1934" t="s">
        <v>371</v>
      </c>
      <c r="AQ1934" t="s">
        <v>27850</v>
      </c>
      <c r="AR1934" t="s">
        <v>82</v>
      </c>
      <c r="AS1934" t="s">
        <v>27851</v>
      </c>
      <c r="AT1934" t="s">
        <v>27852</v>
      </c>
      <c r="AU1934" t="s">
        <v>81</v>
      </c>
      <c r="AV1934" t="s">
        <v>82</v>
      </c>
      <c r="AW1934" t="s">
        <v>82</v>
      </c>
      <c r="AX1934" t="s">
        <v>82</v>
      </c>
      <c r="AY1934" t="s">
        <v>82</v>
      </c>
      <c r="AZ1934" t="s">
        <v>82</v>
      </c>
      <c r="BA1934" t="s">
        <v>82</v>
      </c>
      <c r="BB1934" t="s">
        <v>82</v>
      </c>
      <c r="BC1934" t="s">
        <v>82</v>
      </c>
      <c r="BD1934" t="s">
        <v>82</v>
      </c>
      <c r="BE1934" t="s">
        <v>82</v>
      </c>
      <c r="BF1934" t="s">
        <v>82</v>
      </c>
      <c r="BG1934" t="s">
        <v>82</v>
      </c>
      <c r="BH1934" t="s">
        <v>82</v>
      </c>
      <c r="BI1934" t="s">
        <v>82</v>
      </c>
      <c r="BJ1934" t="s">
        <v>82</v>
      </c>
      <c r="BK1934" t="s">
        <v>82</v>
      </c>
      <c r="BL1934" t="s">
        <v>82</v>
      </c>
      <c r="BM1934" t="s">
        <v>82</v>
      </c>
      <c r="BN1934" t="s">
        <v>82</v>
      </c>
      <c r="BO1934" t="s">
        <v>82</v>
      </c>
      <c r="BP1934" t="s">
        <v>82</v>
      </c>
      <c r="BQ1934" t="s">
        <v>82</v>
      </c>
    </row>
    <row r="1935" spans="1:69" x14ac:dyDescent="0.2">
      <c r="A1935" s="5">
        <v>0</v>
      </c>
      <c r="B1935" t="s">
        <v>27853</v>
      </c>
      <c r="C1935" t="s">
        <v>27854</v>
      </c>
      <c r="D1935" t="s">
        <v>27855</v>
      </c>
      <c r="E1935" t="s">
        <v>27856</v>
      </c>
      <c r="F1935" t="s">
        <v>73</v>
      </c>
      <c r="G1935" t="s">
        <v>27857</v>
      </c>
      <c r="H1935" s="1">
        <v>43606</v>
      </c>
      <c r="I1935" s="1">
        <v>43300</v>
      </c>
      <c r="J1935" t="b">
        <v>0</v>
      </c>
      <c r="K1935" t="s">
        <v>75</v>
      </c>
      <c r="L1935" t="s">
        <v>2606</v>
      </c>
      <c r="M1935" t="s">
        <v>90</v>
      </c>
      <c r="N1935">
        <v>51</v>
      </c>
      <c r="O1935" t="s">
        <v>2004</v>
      </c>
      <c r="P1935" t="s">
        <v>409</v>
      </c>
      <c r="Q1935" t="s">
        <v>770</v>
      </c>
      <c r="R1935" t="s">
        <v>81</v>
      </c>
      <c r="S1935">
        <v>1</v>
      </c>
      <c r="T1935" s="1">
        <v>43606</v>
      </c>
      <c r="U1935" t="s">
        <v>16609</v>
      </c>
      <c r="V1935" t="s">
        <v>542</v>
      </c>
      <c r="W1935" s="2">
        <v>43619</v>
      </c>
      <c r="X1935" t="s">
        <v>27858</v>
      </c>
      <c r="Y1935" t="s">
        <v>81</v>
      </c>
      <c r="Z1935" t="s">
        <v>27859</v>
      </c>
      <c r="AA1935" t="s">
        <v>82</v>
      </c>
      <c r="AB1935" t="s">
        <v>27860</v>
      </c>
      <c r="AC1935">
        <v>637365425</v>
      </c>
      <c r="AD1935" t="s">
        <v>82</v>
      </c>
      <c r="AE1935" t="s">
        <v>81</v>
      </c>
      <c r="AF1935" t="s">
        <v>27859</v>
      </c>
      <c r="AG1935" t="s">
        <v>82</v>
      </c>
      <c r="AH1935" t="s">
        <v>27860</v>
      </c>
      <c r="AI1935">
        <v>637365425</v>
      </c>
      <c r="AJ1935" t="s">
        <v>82</v>
      </c>
      <c r="AK1935" t="s">
        <v>296</v>
      </c>
      <c r="AL1935" t="s">
        <v>82</v>
      </c>
      <c r="AM1935" t="s">
        <v>88</v>
      </c>
      <c r="AN1935" t="s">
        <v>154</v>
      </c>
      <c r="AO1935" t="s">
        <v>90</v>
      </c>
      <c r="AP1935" t="s">
        <v>91</v>
      </c>
      <c r="AQ1935" t="s">
        <v>27861</v>
      </c>
      <c r="AR1935" t="s">
        <v>82</v>
      </c>
      <c r="AS1935" t="s">
        <v>27862</v>
      </c>
      <c r="AT1935" t="s">
        <v>82</v>
      </c>
      <c r="AU1935" t="s">
        <v>81</v>
      </c>
      <c r="AV1935" t="s">
        <v>82</v>
      </c>
      <c r="AW1935" t="s">
        <v>82</v>
      </c>
      <c r="AX1935" t="s">
        <v>82</v>
      </c>
      <c r="AY1935" t="s">
        <v>82</v>
      </c>
      <c r="AZ1935" t="s">
        <v>82</v>
      </c>
      <c r="BA1935" t="s">
        <v>82</v>
      </c>
      <c r="BB1935" t="s">
        <v>82</v>
      </c>
      <c r="BC1935" t="s">
        <v>82</v>
      </c>
      <c r="BD1935" t="s">
        <v>82</v>
      </c>
      <c r="BE1935" t="s">
        <v>82</v>
      </c>
      <c r="BF1935" t="s">
        <v>82</v>
      </c>
      <c r="BG1935" t="s">
        <v>82</v>
      </c>
      <c r="BH1935" t="s">
        <v>82</v>
      </c>
      <c r="BI1935" t="s">
        <v>82</v>
      </c>
      <c r="BJ1935" t="s">
        <v>82</v>
      </c>
      <c r="BK1935" t="s">
        <v>82</v>
      </c>
      <c r="BL1935" t="s">
        <v>82</v>
      </c>
      <c r="BM1935" t="s">
        <v>82</v>
      </c>
      <c r="BN1935" t="s">
        <v>82</v>
      </c>
      <c r="BO1935" t="s">
        <v>82</v>
      </c>
      <c r="BP1935" t="s">
        <v>82</v>
      </c>
      <c r="BQ1935" t="s">
        <v>82</v>
      </c>
    </row>
    <row r="1936" spans="1:69" x14ac:dyDescent="0.2">
      <c r="A1936" s="5">
        <v>1</v>
      </c>
      <c r="B1936" t="s">
        <v>27863</v>
      </c>
      <c r="C1936" t="s">
        <v>27864</v>
      </c>
      <c r="D1936" t="s">
        <v>27865</v>
      </c>
      <c r="E1936" t="s">
        <v>27866</v>
      </c>
      <c r="F1936" t="s">
        <v>1316</v>
      </c>
      <c r="G1936" t="s">
        <v>27867</v>
      </c>
      <c r="H1936" s="1">
        <v>43288</v>
      </c>
      <c r="I1936" s="1">
        <v>43206</v>
      </c>
      <c r="J1936" t="b">
        <v>0</v>
      </c>
      <c r="K1936" t="s">
        <v>622</v>
      </c>
      <c r="L1936" t="s">
        <v>27868</v>
      </c>
      <c r="M1936">
        <v>3</v>
      </c>
      <c r="N1936">
        <v>128</v>
      </c>
      <c r="O1936" t="s">
        <v>23109</v>
      </c>
      <c r="P1936" t="s">
        <v>1356</v>
      </c>
      <c r="Q1936" t="s">
        <v>27869</v>
      </c>
      <c r="R1936" t="s">
        <v>81</v>
      </c>
      <c r="S1936" t="s">
        <v>82</v>
      </c>
      <c r="T1936" s="1">
        <v>43288</v>
      </c>
      <c r="U1936" s="1">
        <v>43206</v>
      </c>
      <c r="V1936" t="s">
        <v>1322</v>
      </c>
      <c r="W1936" s="2">
        <v>43354</v>
      </c>
      <c r="X1936" t="s">
        <v>82</v>
      </c>
      <c r="Y1936" t="s">
        <v>27870</v>
      </c>
      <c r="Z1936" t="s">
        <v>81</v>
      </c>
      <c r="AA1936" t="s">
        <v>27871</v>
      </c>
      <c r="AB1936" t="s">
        <v>27872</v>
      </c>
      <c r="AC1936" t="s">
        <v>23114</v>
      </c>
      <c r="AD1936" t="s">
        <v>23109</v>
      </c>
      <c r="AE1936" t="s">
        <v>27873</v>
      </c>
      <c r="AF1936" t="s">
        <v>81</v>
      </c>
      <c r="AG1936" t="s">
        <v>27871</v>
      </c>
      <c r="AH1936" t="s">
        <v>27872</v>
      </c>
      <c r="AI1936" t="s">
        <v>23114</v>
      </c>
      <c r="AJ1936" t="s">
        <v>23109</v>
      </c>
      <c r="AK1936" t="s">
        <v>1328</v>
      </c>
      <c r="AL1936" t="s">
        <v>82</v>
      </c>
      <c r="AM1936" t="s">
        <v>23109</v>
      </c>
      <c r="AN1936" t="s">
        <v>3428</v>
      </c>
      <c r="AO1936" t="s">
        <v>18379</v>
      </c>
      <c r="AP1936" t="s">
        <v>371</v>
      </c>
      <c r="AQ1936" t="s">
        <v>27874</v>
      </c>
      <c r="AR1936" t="s">
        <v>27875</v>
      </c>
      <c r="AS1936" t="s">
        <v>27876</v>
      </c>
      <c r="AT1936" t="s">
        <v>82</v>
      </c>
      <c r="AU1936" t="s">
        <v>81</v>
      </c>
      <c r="AV1936" t="s">
        <v>82</v>
      </c>
      <c r="AW1936" t="s">
        <v>1334</v>
      </c>
      <c r="AX1936" t="s">
        <v>81</v>
      </c>
      <c r="AY1936" t="s">
        <v>81</v>
      </c>
      <c r="AZ1936" t="s">
        <v>81</v>
      </c>
      <c r="BA1936" t="s">
        <v>82</v>
      </c>
      <c r="BB1936" s="1">
        <v>1</v>
      </c>
      <c r="BC1936" t="s">
        <v>81</v>
      </c>
      <c r="BD1936" t="s">
        <v>81</v>
      </c>
      <c r="BE1936" t="s">
        <v>81</v>
      </c>
      <c r="BF1936" t="s">
        <v>81</v>
      </c>
      <c r="BG1936" t="s">
        <v>81</v>
      </c>
      <c r="BH1936" t="s">
        <v>8763</v>
      </c>
      <c r="BI1936" t="s">
        <v>27877</v>
      </c>
      <c r="BJ1936" t="s">
        <v>82</v>
      </c>
      <c r="BK1936" t="s">
        <v>82</v>
      </c>
      <c r="BL1936" t="s">
        <v>200</v>
      </c>
      <c r="BM1936" t="s">
        <v>201</v>
      </c>
      <c r="BN1936" t="s">
        <v>81</v>
      </c>
      <c r="BO1936" t="s">
        <v>23120</v>
      </c>
      <c r="BP1936" t="s">
        <v>81</v>
      </c>
      <c r="BQ1936" t="s">
        <v>81</v>
      </c>
    </row>
    <row r="1937" spans="1:69" x14ac:dyDescent="0.2">
      <c r="A1937" s="5">
        <v>0</v>
      </c>
      <c r="B1937" t="s">
        <v>27878</v>
      </c>
      <c r="C1937" t="s">
        <v>27879</v>
      </c>
      <c r="D1937" t="s">
        <v>27880</v>
      </c>
      <c r="E1937" t="s">
        <v>27878</v>
      </c>
      <c r="F1937" t="s">
        <v>73</v>
      </c>
      <c r="G1937" t="s">
        <v>27881</v>
      </c>
      <c r="H1937" s="1">
        <v>42928</v>
      </c>
      <c r="I1937" s="1">
        <v>43173</v>
      </c>
      <c r="J1937" t="b">
        <v>0</v>
      </c>
      <c r="K1937" t="s">
        <v>75</v>
      </c>
      <c r="L1937" t="s">
        <v>6223</v>
      </c>
      <c r="M1937" t="s">
        <v>90</v>
      </c>
      <c r="N1937">
        <v>10</v>
      </c>
      <c r="O1937" t="s">
        <v>14271</v>
      </c>
      <c r="P1937" t="s">
        <v>1622</v>
      </c>
      <c r="Q1937" t="s">
        <v>3583</v>
      </c>
      <c r="R1937" t="s">
        <v>81</v>
      </c>
      <c r="S1937" t="s">
        <v>82</v>
      </c>
      <c r="T1937" s="1">
        <v>42928</v>
      </c>
      <c r="U1937" t="s">
        <v>27882</v>
      </c>
      <c r="V1937" t="s">
        <v>168</v>
      </c>
      <c r="W1937" s="2">
        <v>44032</v>
      </c>
      <c r="X1937">
        <v>11774</v>
      </c>
      <c r="Y1937" t="s">
        <v>148</v>
      </c>
      <c r="Z1937" t="s">
        <v>27883</v>
      </c>
      <c r="AA1937" t="s">
        <v>82</v>
      </c>
      <c r="AB1937" t="s">
        <v>27884</v>
      </c>
      <c r="AC1937" t="s">
        <v>27885</v>
      </c>
      <c r="AD1937" t="s">
        <v>27886</v>
      </c>
      <c r="AE1937" t="s">
        <v>148</v>
      </c>
      <c r="AF1937" t="s">
        <v>27883</v>
      </c>
      <c r="AG1937" t="s">
        <v>82</v>
      </c>
      <c r="AH1937" t="s">
        <v>27884</v>
      </c>
      <c r="AI1937" t="s">
        <v>27885</v>
      </c>
      <c r="AJ1937" t="s">
        <v>27886</v>
      </c>
      <c r="AK1937" t="s">
        <v>296</v>
      </c>
      <c r="AL1937" t="s">
        <v>25835</v>
      </c>
      <c r="AM1937" t="s">
        <v>88</v>
      </c>
      <c r="AN1937" t="s">
        <v>154</v>
      </c>
      <c r="AO1937" t="s">
        <v>90</v>
      </c>
      <c r="AP1937" t="s">
        <v>91</v>
      </c>
      <c r="AQ1937" t="s">
        <v>27887</v>
      </c>
      <c r="AR1937" t="s">
        <v>82</v>
      </c>
      <c r="AS1937" t="s">
        <v>27888</v>
      </c>
      <c r="AT1937" t="s">
        <v>27889</v>
      </c>
      <c r="AU1937" t="s">
        <v>81</v>
      </c>
      <c r="AV1937" t="s">
        <v>82</v>
      </c>
      <c r="AW1937" t="s">
        <v>82</v>
      </c>
      <c r="AX1937" t="s">
        <v>82</v>
      </c>
      <c r="AY1937" t="s">
        <v>82</v>
      </c>
      <c r="AZ1937" t="s">
        <v>82</v>
      </c>
      <c r="BA1937" t="s">
        <v>82</v>
      </c>
      <c r="BB1937" t="s">
        <v>82</v>
      </c>
      <c r="BC1937" t="s">
        <v>82</v>
      </c>
      <c r="BD1937" t="s">
        <v>82</v>
      </c>
      <c r="BE1937" t="s">
        <v>82</v>
      </c>
      <c r="BF1937" t="s">
        <v>82</v>
      </c>
      <c r="BG1937" t="s">
        <v>82</v>
      </c>
      <c r="BH1937" t="s">
        <v>82</v>
      </c>
      <c r="BI1937" t="s">
        <v>82</v>
      </c>
      <c r="BJ1937" t="s">
        <v>82</v>
      </c>
      <c r="BK1937" t="s">
        <v>82</v>
      </c>
      <c r="BL1937" t="s">
        <v>82</v>
      </c>
      <c r="BM1937" t="s">
        <v>82</v>
      </c>
      <c r="BN1937" t="s">
        <v>82</v>
      </c>
      <c r="BO1937" t="s">
        <v>82</v>
      </c>
      <c r="BP1937" t="s">
        <v>82</v>
      </c>
      <c r="BQ1937" t="s">
        <v>82</v>
      </c>
    </row>
    <row r="1938" spans="1:69" x14ac:dyDescent="0.2">
      <c r="A1938" s="5">
        <v>0</v>
      </c>
      <c r="B1938" t="s">
        <v>27890</v>
      </c>
      <c r="C1938" t="s">
        <v>27891</v>
      </c>
      <c r="D1938" t="s">
        <v>27892</v>
      </c>
      <c r="E1938" t="s">
        <v>27893</v>
      </c>
      <c r="F1938" t="s">
        <v>1119</v>
      </c>
      <c r="G1938" t="s">
        <v>27894</v>
      </c>
      <c r="H1938" s="1">
        <v>43445</v>
      </c>
      <c r="I1938" s="1">
        <v>43225</v>
      </c>
      <c r="J1938" t="b">
        <v>0</v>
      </c>
      <c r="K1938" t="s">
        <v>1121</v>
      </c>
      <c r="L1938" t="s">
        <v>27895</v>
      </c>
      <c r="M1938" t="s">
        <v>90</v>
      </c>
      <c r="N1938">
        <v>40</v>
      </c>
      <c r="O1938" t="s">
        <v>27896</v>
      </c>
      <c r="P1938" t="s">
        <v>1124</v>
      </c>
      <c r="Q1938" t="s">
        <v>27897</v>
      </c>
      <c r="R1938" t="s">
        <v>81</v>
      </c>
      <c r="S1938">
        <v>1</v>
      </c>
      <c r="T1938" s="1">
        <v>43445</v>
      </c>
      <c r="U1938" s="1">
        <v>43225</v>
      </c>
      <c r="V1938" t="s">
        <v>4544</v>
      </c>
      <c r="W1938" s="2">
        <v>44139</v>
      </c>
      <c r="X1938" t="s">
        <v>27898</v>
      </c>
      <c r="Y1938" t="s">
        <v>27899</v>
      </c>
      <c r="Z1938" t="s">
        <v>27900</v>
      </c>
      <c r="AA1938" t="s">
        <v>27901</v>
      </c>
      <c r="AB1938" t="s">
        <v>27902</v>
      </c>
      <c r="AC1938">
        <f>55-11962197700</f>
        <v>-11962197645</v>
      </c>
      <c r="AD1938" t="s">
        <v>27903</v>
      </c>
      <c r="AE1938" t="s">
        <v>27899</v>
      </c>
      <c r="AF1938" t="s">
        <v>27900</v>
      </c>
      <c r="AG1938" t="s">
        <v>27901</v>
      </c>
      <c r="AH1938" t="s">
        <v>27902</v>
      </c>
      <c r="AI1938">
        <f>55-11962197700</f>
        <v>-11962197645</v>
      </c>
      <c r="AJ1938" t="s">
        <v>27903</v>
      </c>
      <c r="AK1938" t="s">
        <v>1134</v>
      </c>
      <c r="AL1938" t="s">
        <v>27904</v>
      </c>
      <c r="AM1938" t="s">
        <v>27896</v>
      </c>
      <c r="AN1938" t="s">
        <v>1136</v>
      </c>
      <c r="AO1938" t="s">
        <v>16283</v>
      </c>
      <c r="AP1938" t="s">
        <v>1137</v>
      </c>
      <c r="AQ1938" t="s">
        <v>27905</v>
      </c>
      <c r="AR1938" t="s">
        <v>27906</v>
      </c>
      <c r="AS1938" t="s">
        <v>27907</v>
      </c>
      <c r="AT1938" t="s">
        <v>27908</v>
      </c>
      <c r="AU1938" t="s">
        <v>81</v>
      </c>
      <c r="AV1938" t="s">
        <v>82</v>
      </c>
      <c r="AW1938" t="s">
        <v>643</v>
      </c>
      <c r="AX1938" t="s">
        <v>81</v>
      </c>
      <c r="AY1938" t="s">
        <v>81</v>
      </c>
      <c r="AZ1938" t="s">
        <v>81</v>
      </c>
      <c r="BA1938" t="s">
        <v>82</v>
      </c>
      <c r="BB1938" s="1">
        <v>1</v>
      </c>
      <c r="BC1938" t="s">
        <v>81</v>
      </c>
      <c r="BD1938" t="s">
        <v>81</v>
      </c>
      <c r="BE1938" t="s">
        <v>81</v>
      </c>
      <c r="BF1938" t="s">
        <v>81</v>
      </c>
      <c r="BG1938" t="s">
        <v>81</v>
      </c>
      <c r="BH1938" t="s">
        <v>81</v>
      </c>
      <c r="BI1938" t="s">
        <v>81</v>
      </c>
      <c r="BJ1938" t="s">
        <v>82</v>
      </c>
      <c r="BK1938" t="s">
        <v>82</v>
      </c>
      <c r="BL1938" t="s">
        <v>81</v>
      </c>
      <c r="BM1938" t="s">
        <v>201</v>
      </c>
      <c r="BN1938" t="s">
        <v>81</v>
      </c>
      <c r="BO1938" t="s">
        <v>81</v>
      </c>
      <c r="BP1938" t="s">
        <v>81</v>
      </c>
      <c r="BQ1938" t="s">
        <v>81</v>
      </c>
    </row>
    <row r="1939" spans="1:69" x14ac:dyDescent="0.2">
      <c r="A1939" s="5">
        <v>1</v>
      </c>
      <c r="B1939" t="s">
        <v>235</v>
      </c>
      <c r="C1939" t="s">
        <v>6664</v>
      </c>
      <c r="D1939" t="s">
        <v>237</v>
      </c>
      <c r="E1939" t="s">
        <v>238</v>
      </c>
      <c r="F1939" t="s">
        <v>178</v>
      </c>
      <c r="G1939" t="s">
        <v>27909</v>
      </c>
      <c r="H1939" s="1">
        <v>42881</v>
      </c>
      <c r="I1939" s="1">
        <v>42920</v>
      </c>
      <c r="J1939" t="b">
        <v>0</v>
      </c>
      <c r="K1939" t="s">
        <v>180</v>
      </c>
      <c r="L1939" t="s">
        <v>6666</v>
      </c>
      <c r="M1939" t="s">
        <v>346</v>
      </c>
      <c r="N1939">
        <v>2157</v>
      </c>
      <c r="O1939" t="s">
        <v>241</v>
      </c>
      <c r="P1939" t="s">
        <v>19855</v>
      </c>
      <c r="Q1939" t="s">
        <v>27910</v>
      </c>
      <c r="R1939" t="s">
        <v>6669</v>
      </c>
      <c r="S1939" t="s">
        <v>82</v>
      </c>
      <c r="T1939" s="1">
        <v>42881</v>
      </c>
      <c r="U1939" s="1">
        <v>42920</v>
      </c>
      <c r="V1939" t="s">
        <v>186</v>
      </c>
      <c r="W1939" s="2">
        <v>43241</v>
      </c>
      <c r="X1939" t="s">
        <v>244</v>
      </c>
      <c r="Y1939" t="s">
        <v>245</v>
      </c>
      <c r="Z1939" t="s">
        <v>81</v>
      </c>
      <c r="AA1939" t="s">
        <v>246</v>
      </c>
      <c r="AB1939" t="s">
        <v>247</v>
      </c>
      <c r="AC1939" t="s">
        <v>248</v>
      </c>
      <c r="AD1939" t="s">
        <v>249</v>
      </c>
      <c r="AE1939" t="s">
        <v>245</v>
      </c>
      <c r="AF1939" t="s">
        <v>81</v>
      </c>
      <c r="AG1939" t="s">
        <v>246</v>
      </c>
      <c r="AH1939" t="s">
        <v>247</v>
      </c>
      <c r="AI1939" t="s">
        <v>248</v>
      </c>
      <c r="AJ1939" t="s">
        <v>249</v>
      </c>
      <c r="AK1939" t="s">
        <v>250</v>
      </c>
      <c r="AL1939" t="s">
        <v>82</v>
      </c>
      <c r="AM1939" t="s">
        <v>241</v>
      </c>
      <c r="AN1939" t="s">
        <v>81</v>
      </c>
      <c r="AO1939" t="s">
        <v>81</v>
      </c>
      <c r="AP1939" t="s">
        <v>351</v>
      </c>
      <c r="AQ1939" t="s">
        <v>27911</v>
      </c>
      <c r="AR1939" t="s">
        <v>6671</v>
      </c>
      <c r="AS1939" t="s">
        <v>19857</v>
      </c>
      <c r="AT1939" t="s">
        <v>19858</v>
      </c>
      <c r="AU1939" t="s">
        <v>197</v>
      </c>
      <c r="AV1939" t="s">
        <v>82</v>
      </c>
      <c r="AW1939" t="s">
        <v>198</v>
      </c>
      <c r="AX1939" t="s">
        <v>81</v>
      </c>
      <c r="AY1939" t="s">
        <v>82</v>
      </c>
      <c r="AZ1939" t="s">
        <v>82</v>
      </c>
      <c r="BA1939" t="s">
        <v>82</v>
      </c>
      <c r="BB1939" t="s">
        <v>82</v>
      </c>
      <c r="BC1939" t="s">
        <v>82</v>
      </c>
      <c r="BD1939" t="s">
        <v>82</v>
      </c>
      <c r="BE1939" t="s">
        <v>82</v>
      </c>
      <c r="BF1939" t="s">
        <v>82</v>
      </c>
      <c r="BG1939" t="s">
        <v>82</v>
      </c>
      <c r="BH1939" t="s">
        <v>82</v>
      </c>
      <c r="BI1939" t="s">
        <v>82</v>
      </c>
      <c r="BJ1939" t="s">
        <v>82</v>
      </c>
      <c r="BK1939" t="s">
        <v>82</v>
      </c>
      <c r="BL1939" t="s">
        <v>82</v>
      </c>
      <c r="BM1939" t="s">
        <v>82</v>
      </c>
      <c r="BN1939" t="s">
        <v>82</v>
      </c>
      <c r="BO1939" t="s">
        <v>82</v>
      </c>
      <c r="BP1939" t="s">
        <v>82</v>
      </c>
      <c r="BQ1939" t="s">
        <v>82</v>
      </c>
    </row>
    <row r="1940" spans="1:69" x14ac:dyDescent="0.2">
      <c r="A1940" s="5">
        <v>0</v>
      </c>
      <c r="B1940" t="s">
        <v>27912</v>
      </c>
      <c r="C1940" t="s">
        <v>27913</v>
      </c>
      <c r="D1940" t="s">
        <v>27914</v>
      </c>
      <c r="E1940" t="s">
        <v>27915</v>
      </c>
      <c r="F1940" t="s">
        <v>73</v>
      </c>
      <c r="G1940" t="s">
        <v>27916</v>
      </c>
      <c r="H1940" s="1">
        <v>43427</v>
      </c>
      <c r="I1940" s="1">
        <v>43040</v>
      </c>
      <c r="J1940" t="b">
        <v>0</v>
      </c>
      <c r="K1940" t="s">
        <v>75</v>
      </c>
      <c r="L1940" t="s">
        <v>465</v>
      </c>
      <c r="M1940" t="s">
        <v>90</v>
      </c>
      <c r="N1940">
        <v>128</v>
      </c>
      <c r="O1940" t="s">
        <v>27917</v>
      </c>
      <c r="P1940" t="s">
        <v>2021</v>
      </c>
      <c r="Q1940" t="s">
        <v>27918</v>
      </c>
      <c r="R1940" t="s">
        <v>81</v>
      </c>
      <c r="S1940">
        <v>1</v>
      </c>
      <c r="T1940" s="1">
        <v>43427</v>
      </c>
      <c r="U1940" t="s">
        <v>6966</v>
      </c>
      <c r="V1940" t="s">
        <v>106</v>
      </c>
      <c r="W1940" s="2">
        <v>43955</v>
      </c>
      <c r="X1940" t="s">
        <v>27919</v>
      </c>
      <c r="Y1940" t="s">
        <v>227</v>
      </c>
      <c r="Z1940" t="s">
        <v>27920</v>
      </c>
      <c r="AA1940" t="s">
        <v>82</v>
      </c>
      <c r="AB1940" t="s">
        <v>27921</v>
      </c>
      <c r="AC1940" t="s">
        <v>27922</v>
      </c>
      <c r="AD1940" t="s">
        <v>81</v>
      </c>
      <c r="AE1940" t="s">
        <v>227</v>
      </c>
      <c r="AF1940" t="s">
        <v>27920</v>
      </c>
      <c r="AG1940" t="s">
        <v>82</v>
      </c>
      <c r="AH1940" t="s">
        <v>27921</v>
      </c>
      <c r="AI1940" t="s">
        <v>27922</v>
      </c>
      <c r="AJ1940" t="s">
        <v>81</v>
      </c>
      <c r="AK1940" t="s">
        <v>296</v>
      </c>
      <c r="AL1940" t="s">
        <v>82</v>
      </c>
      <c r="AM1940" t="s">
        <v>88</v>
      </c>
      <c r="AN1940" t="s">
        <v>154</v>
      </c>
      <c r="AO1940" t="s">
        <v>90</v>
      </c>
      <c r="AP1940" t="s">
        <v>91</v>
      </c>
      <c r="AQ1940" t="s">
        <v>27923</v>
      </c>
      <c r="AR1940" t="s">
        <v>82</v>
      </c>
      <c r="AS1940" t="s">
        <v>27924</v>
      </c>
      <c r="AT1940" t="s">
        <v>27925</v>
      </c>
      <c r="AU1940" t="s">
        <v>81</v>
      </c>
      <c r="AV1940" t="s">
        <v>82</v>
      </c>
      <c r="AW1940" t="s">
        <v>82</v>
      </c>
      <c r="AX1940" t="s">
        <v>82</v>
      </c>
      <c r="AY1940" t="s">
        <v>82</v>
      </c>
      <c r="AZ1940" t="s">
        <v>82</v>
      </c>
      <c r="BA1940" t="s">
        <v>82</v>
      </c>
      <c r="BB1940" t="s">
        <v>82</v>
      </c>
      <c r="BC1940" t="s">
        <v>82</v>
      </c>
      <c r="BD1940" t="s">
        <v>82</v>
      </c>
      <c r="BE1940" t="s">
        <v>82</v>
      </c>
      <c r="BF1940" t="s">
        <v>82</v>
      </c>
      <c r="BG1940" t="s">
        <v>82</v>
      </c>
      <c r="BH1940" t="s">
        <v>82</v>
      </c>
      <c r="BI1940" t="s">
        <v>82</v>
      </c>
      <c r="BJ1940" t="s">
        <v>82</v>
      </c>
      <c r="BK1940" t="s">
        <v>82</v>
      </c>
      <c r="BL1940" t="s">
        <v>82</v>
      </c>
      <c r="BM1940" t="s">
        <v>82</v>
      </c>
      <c r="BN1940" t="s">
        <v>82</v>
      </c>
      <c r="BO1940" t="s">
        <v>82</v>
      </c>
      <c r="BP1940" t="s">
        <v>82</v>
      </c>
      <c r="BQ1940" t="s">
        <v>82</v>
      </c>
    </row>
    <row r="1941" spans="1:69" x14ac:dyDescent="0.2">
      <c r="A1941" s="5">
        <v>1</v>
      </c>
      <c r="B1941" t="s">
        <v>27926</v>
      </c>
      <c r="C1941" t="s">
        <v>27927</v>
      </c>
      <c r="D1941" t="s">
        <v>27928</v>
      </c>
      <c r="E1941" t="s">
        <v>27929</v>
      </c>
      <c r="F1941" t="s">
        <v>1432</v>
      </c>
      <c r="G1941" t="s">
        <v>27930</v>
      </c>
      <c r="H1941" s="1">
        <v>43599</v>
      </c>
      <c r="I1941" s="1">
        <v>43600</v>
      </c>
      <c r="J1941" t="b">
        <v>0</v>
      </c>
      <c r="K1941" t="s">
        <v>75</v>
      </c>
      <c r="L1941" t="s">
        <v>27931</v>
      </c>
      <c r="M1941" t="s">
        <v>90</v>
      </c>
      <c r="N1941">
        <v>140</v>
      </c>
      <c r="O1941" t="s">
        <v>27932</v>
      </c>
      <c r="P1941" t="s">
        <v>670</v>
      </c>
      <c r="Q1941" t="s">
        <v>27933</v>
      </c>
      <c r="R1941" t="s">
        <v>81</v>
      </c>
      <c r="S1941" t="s">
        <v>82</v>
      </c>
      <c r="T1941" s="1">
        <v>43599</v>
      </c>
      <c r="U1941" s="1">
        <v>43600</v>
      </c>
      <c r="V1941" t="s">
        <v>1438</v>
      </c>
      <c r="W1941" s="2">
        <v>44139</v>
      </c>
      <c r="X1941" t="s">
        <v>1439</v>
      </c>
      <c r="Y1941" t="s">
        <v>27932</v>
      </c>
      <c r="Z1941" t="s">
        <v>81</v>
      </c>
      <c r="AA1941" t="s">
        <v>27934</v>
      </c>
      <c r="AB1941" t="s">
        <v>27935</v>
      </c>
      <c r="AC1941" t="s">
        <v>81</v>
      </c>
      <c r="AD1941" t="s">
        <v>27936</v>
      </c>
      <c r="AE1941" t="s">
        <v>27937</v>
      </c>
      <c r="AF1941" t="s">
        <v>81</v>
      </c>
      <c r="AG1941" t="s">
        <v>27938</v>
      </c>
      <c r="AH1941" t="s">
        <v>27935</v>
      </c>
      <c r="AI1941" t="s">
        <v>81</v>
      </c>
      <c r="AJ1941" t="s">
        <v>27936</v>
      </c>
      <c r="AK1941" t="s">
        <v>110</v>
      </c>
      <c r="AL1941" t="s">
        <v>82</v>
      </c>
      <c r="AM1941" t="s">
        <v>27939</v>
      </c>
      <c r="AN1941" t="s">
        <v>81</v>
      </c>
      <c r="AO1941" t="s">
        <v>81</v>
      </c>
      <c r="AP1941" t="s">
        <v>81</v>
      </c>
      <c r="AQ1941" t="s">
        <v>27940</v>
      </c>
      <c r="AR1941" t="s">
        <v>27941</v>
      </c>
      <c r="AS1941" t="s">
        <v>27942</v>
      </c>
      <c r="AT1941" t="s">
        <v>27943</v>
      </c>
      <c r="AU1941" t="s">
        <v>81</v>
      </c>
      <c r="AV1941" t="s">
        <v>82</v>
      </c>
      <c r="AW1941" t="s">
        <v>81</v>
      </c>
      <c r="AX1941">
        <v>113</v>
      </c>
      <c r="AY1941" t="s">
        <v>81</v>
      </c>
      <c r="AZ1941" t="s">
        <v>81</v>
      </c>
      <c r="BA1941" t="s">
        <v>82</v>
      </c>
      <c r="BB1941" s="1">
        <v>1</v>
      </c>
      <c r="BC1941" t="s">
        <v>81</v>
      </c>
      <c r="BD1941" t="s">
        <v>81</v>
      </c>
      <c r="BE1941" t="s">
        <v>81</v>
      </c>
      <c r="BF1941" t="s">
        <v>81</v>
      </c>
      <c r="BG1941" t="s">
        <v>81</v>
      </c>
      <c r="BH1941" t="s">
        <v>81</v>
      </c>
      <c r="BI1941" t="s">
        <v>81</v>
      </c>
      <c r="BJ1941" s="1">
        <v>44012</v>
      </c>
      <c r="BK1941" t="s">
        <v>82</v>
      </c>
      <c r="BL1941" t="s">
        <v>200</v>
      </c>
      <c r="BM1941" t="s">
        <v>7925</v>
      </c>
      <c r="BN1941" t="s">
        <v>81</v>
      </c>
      <c r="BO1941" t="s">
        <v>27944</v>
      </c>
      <c r="BP1941" t="s">
        <v>81</v>
      </c>
      <c r="BQ1941" t="s">
        <v>81</v>
      </c>
    </row>
    <row r="1942" spans="1:69" x14ac:dyDescent="0.2">
      <c r="A1942" s="5">
        <v>1</v>
      </c>
      <c r="B1942" t="s">
        <v>27945</v>
      </c>
      <c r="C1942" t="s">
        <v>27946</v>
      </c>
      <c r="D1942" t="s">
        <v>27947</v>
      </c>
      <c r="E1942" t="s">
        <v>27948</v>
      </c>
      <c r="F1942" t="s">
        <v>178</v>
      </c>
      <c r="G1942" t="s">
        <v>27949</v>
      </c>
      <c r="H1942" s="1">
        <v>42542</v>
      </c>
      <c r="I1942" s="1">
        <v>42551</v>
      </c>
      <c r="J1942" t="b">
        <v>0</v>
      </c>
      <c r="K1942" t="s">
        <v>180</v>
      </c>
      <c r="L1942" t="s">
        <v>27950</v>
      </c>
      <c r="M1942" t="s">
        <v>308</v>
      </c>
      <c r="N1942">
        <v>10</v>
      </c>
      <c r="O1942" t="s">
        <v>27951</v>
      </c>
      <c r="P1942" t="s">
        <v>1622</v>
      </c>
      <c r="Q1942" t="s">
        <v>27952</v>
      </c>
      <c r="R1942" t="s">
        <v>81</v>
      </c>
      <c r="S1942" t="s">
        <v>82</v>
      </c>
      <c r="T1942" s="1">
        <v>42542</v>
      </c>
      <c r="U1942" s="1">
        <v>42551</v>
      </c>
      <c r="V1942" t="s">
        <v>186</v>
      </c>
      <c r="W1942" s="2">
        <v>43524</v>
      </c>
      <c r="X1942" t="s">
        <v>27953</v>
      </c>
      <c r="Y1942" t="s">
        <v>27954</v>
      </c>
      <c r="Z1942" t="s">
        <v>81</v>
      </c>
      <c r="AA1942" t="s">
        <v>27955</v>
      </c>
      <c r="AB1942" t="s">
        <v>27956</v>
      </c>
      <c r="AC1942">
        <v>1792703166</v>
      </c>
      <c r="AD1942" t="s">
        <v>27951</v>
      </c>
      <c r="AE1942" t="s">
        <v>27954</v>
      </c>
      <c r="AF1942" t="s">
        <v>81</v>
      </c>
      <c r="AG1942" t="s">
        <v>27955</v>
      </c>
      <c r="AH1942" t="s">
        <v>27956</v>
      </c>
      <c r="AI1942">
        <v>1792703166</v>
      </c>
      <c r="AJ1942" t="s">
        <v>27951</v>
      </c>
      <c r="AK1942" t="s">
        <v>250</v>
      </c>
      <c r="AL1942" t="s">
        <v>82</v>
      </c>
      <c r="AM1942" t="s">
        <v>27951</v>
      </c>
      <c r="AN1942" t="s">
        <v>81</v>
      </c>
      <c r="AO1942" t="s">
        <v>81</v>
      </c>
      <c r="AP1942" t="s">
        <v>192</v>
      </c>
      <c r="AQ1942" t="s">
        <v>27957</v>
      </c>
      <c r="AR1942" t="s">
        <v>27958</v>
      </c>
      <c r="AS1942" t="s">
        <v>27959</v>
      </c>
      <c r="AT1942" t="s">
        <v>27960</v>
      </c>
      <c r="AU1942" t="s">
        <v>81</v>
      </c>
      <c r="AV1942" t="s">
        <v>82</v>
      </c>
      <c r="AW1942" t="s">
        <v>198</v>
      </c>
      <c r="AX1942" t="s">
        <v>81</v>
      </c>
      <c r="AY1942" t="s">
        <v>81</v>
      </c>
      <c r="AZ1942" t="s">
        <v>27961</v>
      </c>
      <c r="BA1942" t="s">
        <v>82</v>
      </c>
      <c r="BB1942" s="1">
        <v>1</v>
      </c>
      <c r="BC1942" t="s">
        <v>199</v>
      </c>
      <c r="BD1942" t="s">
        <v>199</v>
      </c>
      <c r="BE1942" t="s">
        <v>199</v>
      </c>
      <c r="BF1942" t="s">
        <v>199</v>
      </c>
      <c r="BG1942" t="s">
        <v>81</v>
      </c>
      <c r="BH1942" t="s">
        <v>81</v>
      </c>
      <c r="BI1942" t="s">
        <v>81</v>
      </c>
      <c r="BJ1942" t="s">
        <v>82</v>
      </c>
      <c r="BK1942" t="s">
        <v>82</v>
      </c>
      <c r="BL1942" t="s">
        <v>200</v>
      </c>
      <c r="BM1942" t="s">
        <v>201</v>
      </c>
      <c r="BN1942" t="s">
        <v>81</v>
      </c>
      <c r="BO1942" t="s">
        <v>81</v>
      </c>
      <c r="BP1942" t="s">
        <v>81</v>
      </c>
      <c r="BQ1942" t="s">
        <v>81</v>
      </c>
    </row>
    <row r="1943" spans="1:69" x14ac:dyDescent="0.2">
      <c r="A1943" s="5">
        <v>0</v>
      </c>
      <c r="B1943" t="s">
        <v>27962</v>
      </c>
      <c r="C1943" t="s">
        <v>27963</v>
      </c>
      <c r="D1943" t="s">
        <v>27964</v>
      </c>
      <c r="E1943" t="s">
        <v>27962</v>
      </c>
      <c r="F1943" t="s">
        <v>1316</v>
      </c>
      <c r="G1943" t="s">
        <v>27965</v>
      </c>
      <c r="H1943" s="1">
        <v>42762</v>
      </c>
      <c r="I1943" s="1">
        <v>42755</v>
      </c>
      <c r="J1943" t="b">
        <v>0</v>
      </c>
      <c r="K1943" t="s">
        <v>622</v>
      </c>
      <c r="L1943" t="s">
        <v>4092</v>
      </c>
      <c r="M1943" t="s">
        <v>90</v>
      </c>
      <c r="N1943">
        <v>80</v>
      </c>
      <c r="O1943" t="s">
        <v>27966</v>
      </c>
      <c r="P1943" t="s">
        <v>1356</v>
      </c>
      <c r="Q1943" t="s">
        <v>10639</v>
      </c>
      <c r="R1943" t="s">
        <v>81</v>
      </c>
      <c r="S1943" t="s">
        <v>82</v>
      </c>
      <c r="T1943" s="1">
        <v>42762</v>
      </c>
      <c r="U1943" s="1">
        <v>42755</v>
      </c>
      <c r="V1943" t="s">
        <v>1322</v>
      </c>
      <c r="W1943" s="2">
        <v>43153</v>
      </c>
      <c r="X1943" t="s">
        <v>82</v>
      </c>
      <c r="Y1943" t="s">
        <v>10640</v>
      </c>
      <c r="Z1943" t="s">
        <v>81</v>
      </c>
      <c r="AA1943" t="s">
        <v>27967</v>
      </c>
      <c r="AB1943" t="s">
        <v>10642</v>
      </c>
      <c r="AC1943" t="s">
        <v>10643</v>
      </c>
      <c r="AD1943" t="s">
        <v>27968</v>
      </c>
      <c r="AE1943" t="s">
        <v>10640</v>
      </c>
      <c r="AF1943" t="s">
        <v>81</v>
      </c>
      <c r="AG1943" t="s">
        <v>27969</v>
      </c>
      <c r="AH1943" t="s">
        <v>27970</v>
      </c>
      <c r="AI1943" t="s">
        <v>10643</v>
      </c>
      <c r="AJ1943" t="s">
        <v>27968</v>
      </c>
      <c r="AK1943" t="s">
        <v>1328</v>
      </c>
      <c r="AL1943" t="s">
        <v>82</v>
      </c>
      <c r="AM1943" t="s">
        <v>27966</v>
      </c>
      <c r="AN1943" t="s">
        <v>27971</v>
      </c>
      <c r="AO1943" t="s">
        <v>4105</v>
      </c>
      <c r="AP1943" t="s">
        <v>371</v>
      </c>
      <c r="AQ1943" t="s">
        <v>27972</v>
      </c>
      <c r="AR1943" t="s">
        <v>1332</v>
      </c>
      <c r="AS1943" t="s">
        <v>27973</v>
      </c>
      <c r="AT1943" t="s">
        <v>82</v>
      </c>
      <c r="AU1943" t="s">
        <v>81</v>
      </c>
      <c r="AV1943" t="s">
        <v>82</v>
      </c>
      <c r="AW1943" t="s">
        <v>1334</v>
      </c>
      <c r="AX1943" t="s">
        <v>81</v>
      </c>
      <c r="AY1943" t="s">
        <v>81</v>
      </c>
      <c r="AZ1943" t="s">
        <v>81</v>
      </c>
      <c r="BA1943" t="s">
        <v>82</v>
      </c>
      <c r="BB1943" s="1">
        <v>1</v>
      </c>
      <c r="BC1943" t="s">
        <v>81</v>
      </c>
      <c r="BD1943" t="s">
        <v>81</v>
      </c>
      <c r="BE1943" t="s">
        <v>81</v>
      </c>
      <c r="BF1943" t="s">
        <v>81</v>
      </c>
      <c r="BG1943" t="s">
        <v>81</v>
      </c>
      <c r="BH1943" t="s">
        <v>81</v>
      </c>
      <c r="BI1943" t="s">
        <v>81</v>
      </c>
      <c r="BJ1943" t="s">
        <v>82</v>
      </c>
      <c r="BK1943" t="s">
        <v>82</v>
      </c>
      <c r="BL1943" t="s">
        <v>200</v>
      </c>
      <c r="BM1943" t="s">
        <v>201</v>
      </c>
      <c r="BN1943" t="s">
        <v>81</v>
      </c>
      <c r="BO1943" t="s">
        <v>10647</v>
      </c>
      <c r="BP1943" t="s">
        <v>81</v>
      </c>
      <c r="BQ1943" t="s">
        <v>81</v>
      </c>
    </row>
    <row r="1944" spans="1:69" x14ac:dyDescent="0.2">
      <c r="A1944" s="5">
        <v>1</v>
      </c>
      <c r="B1944" t="s">
        <v>27974</v>
      </c>
      <c r="C1944" t="s">
        <v>27975</v>
      </c>
      <c r="D1944" t="s">
        <v>27976</v>
      </c>
      <c r="E1944" t="s">
        <v>27977</v>
      </c>
      <c r="F1944" t="s">
        <v>73</v>
      </c>
      <c r="G1944" t="s">
        <v>27978</v>
      </c>
      <c r="H1944" s="1">
        <v>42916</v>
      </c>
      <c r="I1944" s="1">
        <v>42919</v>
      </c>
      <c r="J1944" t="b">
        <v>0</v>
      </c>
      <c r="K1944" t="s">
        <v>75</v>
      </c>
      <c r="L1944" t="s">
        <v>482</v>
      </c>
      <c r="M1944" t="s">
        <v>77</v>
      </c>
      <c r="N1944">
        <v>42</v>
      </c>
      <c r="O1944" t="s">
        <v>27979</v>
      </c>
      <c r="P1944" t="s">
        <v>103</v>
      </c>
      <c r="Q1944" t="s">
        <v>27980</v>
      </c>
      <c r="R1944" t="s">
        <v>81</v>
      </c>
      <c r="S1944" t="s">
        <v>82</v>
      </c>
      <c r="T1944" s="1">
        <v>42916</v>
      </c>
      <c r="U1944" t="s">
        <v>27981</v>
      </c>
      <c r="V1944" t="s">
        <v>168</v>
      </c>
      <c r="W1944" s="2">
        <v>43717</v>
      </c>
      <c r="X1944" t="s">
        <v>27982</v>
      </c>
      <c r="Y1944" t="s">
        <v>81</v>
      </c>
      <c r="Z1944" t="s">
        <v>27983</v>
      </c>
      <c r="AA1944" t="s">
        <v>82</v>
      </c>
      <c r="AB1944" t="s">
        <v>81</v>
      </c>
      <c r="AC1944" t="s">
        <v>81</v>
      </c>
      <c r="AD1944" t="s">
        <v>4251</v>
      </c>
      <c r="AE1944" t="s">
        <v>81</v>
      </c>
      <c r="AF1944" t="s">
        <v>27983</v>
      </c>
      <c r="AG1944" t="s">
        <v>82</v>
      </c>
      <c r="AH1944" t="s">
        <v>81</v>
      </c>
      <c r="AI1944" t="s">
        <v>81</v>
      </c>
      <c r="AJ1944" t="s">
        <v>4251</v>
      </c>
      <c r="AK1944" t="s">
        <v>110</v>
      </c>
      <c r="AL1944" t="s">
        <v>82</v>
      </c>
      <c r="AM1944" t="s">
        <v>88</v>
      </c>
      <c r="AN1944" t="s">
        <v>112</v>
      </c>
      <c r="AO1944" t="s">
        <v>3574</v>
      </c>
      <c r="AP1944" t="s">
        <v>91</v>
      </c>
      <c r="AQ1944" t="s">
        <v>27984</v>
      </c>
      <c r="AR1944" t="s">
        <v>82</v>
      </c>
      <c r="AS1944" t="s">
        <v>27985</v>
      </c>
      <c r="AT1944" t="s">
        <v>27986</v>
      </c>
      <c r="AU1944" t="s">
        <v>81</v>
      </c>
      <c r="AV1944" t="s">
        <v>82</v>
      </c>
      <c r="AW1944" t="s">
        <v>82</v>
      </c>
      <c r="AX1944" t="s">
        <v>82</v>
      </c>
      <c r="AY1944" t="s">
        <v>82</v>
      </c>
      <c r="AZ1944" t="s">
        <v>82</v>
      </c>
      <c r="BA1944" t="s">
        <v>82</v>
      </c>
      <c r="BB1944" t="s">
        <v>82</v>
      </c>
      <c r="BC1944" t="s">
        <v>82</v>
      </c>
      <c r="BD1944" t="s">
        <v>82</v>
      </c>
      <c r="BE1944" t="s">
        <v>82</v>
      </c>
      <c r="BF1944" t="s">
        <v>82</v>
      </c>
      <c r="BG1944" t="s">
        <v>82</v>
      </c>
      <c r="BH1944" t="s">
        <v>82</v>
      </c>
      <c r="BI1944" t="s">
        <v>82</v>
      </c>
      <c r="BJ1944" t="s">
        <v>82</v>
      </c>
      <c r="BK1944" t="s">
        <v>82</v>
      </c>
      <c r="BL1944" t="s">
        <v>82</v>
      </c>
      <c r="BM1944" t="s">
        <v>82</v>
      </c>
      <c r="BN1944" t="s">
        <v>82</v>
      </c>
      <c r="BO1944" t="s">
        <v>82</v>
      </c>
      <c r="BP1944" t="s">
        <v>82</v>
      </c>
      <c r="BQ1944" t="s">
        <v>82</v>
      </c>
    </row>
    <row r="1945" spans="1:69" x14ac:dyDescent="0.2">
      <c r="A1945" s="5">
        <v>0</v>
      </c>
      <c r="B1945" t="s">
        <v>81</v>
      </c>
      <c r="C1945" t="s">
        <v>27987</v>
      </c>
      <c r="D1945" t="s">
        <v>27988</v>
      </c>
      <c r="E1945" t="s">
        <v>27989</v>
      </c>
      <c r="F1945" t="s">
        <v>120</v>
      </c>
      <c r="G1945" t="s">
        <v>27990</v>
      </c>
      <c r="H1945" s="1">
        <v>42711</v>
      </c>
      <c r="I1945" s="1">
        <v>42721</v>
      </c>
      <c r="J1945" t="b">
        <v>0</v>
      </c>
      <c r="K1945" t="s">
        <v>75</v>
      </c>
      <c r="L1945" t="s">
        <v>122</v>
      </c>
      <c r="M1945" t="s">
        <v>1830</v>
      </c>
      <c r="N1945">
        <v>30</v>
      </c>
      <c r="O1945" t="s">
        <v>27991</v>
      </c>
      <c r="P1945" t="s">
        <v>125</v>
      </c>
      <c r="Q1945" t="s">
        <v>27992</v>
      </c>
      <c r="R1945" t="s">
        <v>81</v>
      </c>
      <c r="S1945" t="s">
        <v>82</v>
      </c>
      <c r="T1945" s="1">
        <v>42711</v>
      </c>
      <c r="U1945" s="1">
        <v>42721</v>
      </c>
      <c r="V1945" t="s">
        <v>127</v>
      </c>
      <c r="W1945" s="2">
        <v>43557</v>
      </c>
      <c r="X1945">
        <v>720</v>
      </c>
      <c r="Y1945" t="s">
        <v>82</v>
      </c>
      <c r="Z1945" t="s">
        <v>82</v>
      </c>
      <c r="AA1945" t="s">
        <v>82</v>
      </c>
      <c r="AB1945" t="s">
        <v>82</v>
      </c>
      <c r="AC1945" t="s">
        <v>82</v>
      </c>
      <c r="AD1945" t="s">
        <v>82</v>
      </c>
      <c r="AE1945" t="s">
        <v>82</v>
      </c>
      <c r="AF1945" t="s">
        <v>82</v>
      </c>
      <c r="AG1945" t="s">
        <v>82</v>
      </c>
      <c r="AH1945" t="s">
        <v>82</v>
      </c>
      <c r="AI1945" t="s">
        <v>82</v>
      </c>
      <c r="AJ1945" t="s">
        <v>82</v>
      </c>
      <c r="AK1945" t="s">
        <v>128</v>
      </c>
      <c r="AL1945" t="s">
        <v>82</v>
      </c>
      <c r="AM1945" t="s">
        <v>27993</v>
      </c>
      <c r="AN1945" t="s">
        <v>11782</v>
      </c>
      <c r="AO1945" t="s">
        <v>123</v>
      </c>
      <c r="AP1945" t="s">
        <v>132</v>
      </c>
      <c r="AQ1945" t="s">
        <v>27994</v>
      </c>
      <c r="AR1945" t="s">
        <v>4436</v>
      </c>
      <c r="AS1945" t="s">
        <v>27995</v>
      </c>
      <c r="AT1945" t="s">
        <v>82</v>
      </c>
      <c r="AU1945" t="s">
        <v>81</v>
      </c>
      <c r="AV1945" t="s">
        <v>82</v>
      </c>
      <c r="AW1945" t="s">
        <v>81</v>
      </c>
      <c r="AX1945" t="s">
        <v>81</v>
      </c>
      <c r="AY1945" t="s">
        <v>81</v>
      </c>
      <c r="AZ1945" t="s">
        <v>81</v>
      </c>
      <c r="BA1945" t="s">
        <v>82</v>
      </c>
      <c r="BB1945" s="1">
        <v>1</v>
      </c>
      <c r="BC1945" t="s">
        <v>81</v>
      </c>
      <c r="BD1945" t="s">
        <v>81</v>
      </c>
      <c r="BE1945" t="s">
        <v>81</v>
      </c>
      <c r="BF1945" t="s">
        <v>81</v>
      </c>
      <c r="BG1945" t="s">
        <v>81</v>
      </c>
      <c r="BH1945" t="s">
        <v>81</v>
      </c>
      <c r="BI1945" t="s">
        <v>81</v>
      </c>
      <c r="BJ1945" t="s">
        <v>82</v>
      </c>
      <c r="BK1945" t="s">
        <v>82</v>
      </c>
      <c r="BL1945" t="s">
        <v>81</v>
      </c>
      <c r="BM1945" t="s">
        <v>137</v>
      </c>
      <c r="BN1945" t="s">
        <v>81</v>
      </c>
      <c r="BO1945" t="s">
        <v>81</v>
      </c>
      <c r="BP1945" t="s">
        <v>81</v>
      </c>
      <c r="BQ1945" t="s">
        <v>81</v>
      </c>
    </row>
    <row r="1946" spans="1:69" x14ac:dyDescent="0.2">
      <c r="A1946" s="5">
        <v>0</v>
      </c>
      <c r="B1946" t="s">
        <v>27996</v>
      </c>
      <c r="C1946" t="s">
        <v>27997</v>
      </c>
      <c r="D1946" t="s">
        <v>27998</v>
      </c>
      <c r="E1946" t="s">
        <v>27999</v>
      </c>
      <c r="F1946" t="s">
        <v>73</v>
      </c>
      <c r="G1946" t="s">
        <v>28000</v>
      </c>
      <c r="H1946" s="1">
        <v>43117</v>
      </c>
      <c r="I1946" s="1">
        <v>43160</v>
      </c>
      <c r="J1946" t="b">
        <v>0</v>
      </c>
      <c r="K1946" t="s">
        <v>75</v>
      </c>
      <c r="L1946" t="s">
        <v>2481</v>
      </c>
      <c r="M1946" t="s">
        <v>90</v>
      </c>
      <c r="N1946">
        <v>68</v>
      </c>
      <c r="O1946" t="s">
        <v>268</v>
      </c>
      <c r="P1946" t="s">
        <v>409</v>
      </c>
      <c r="Q1946" t="s">
        <v>5907</v>
      </c>
      <c r="R1946" t="s">
        <v>81</v>
      </c>
      <c r="S1946" t="s">
        <v>82</v>
      </c>
      <c r="T1946" s="1">
        <v>43117</v>
      </c>
      <c r="U1946" t="s">
        <v>4640</v>
      </c>
      <c r="V1946" t="s">
        <v>452</v>
      </c>
      <c r="W1946" s="2">
        <v>43836</v>
      </c>
      <c r="X1946" t="s">
        <v>28001</v>
      </c>
      <c r="Y1946" t="s">
        <v>148</v>
      </c>
      <c r="Z1946" t="s">
        <v>28002</v>
      </c>
      <c r="AA1946" t="s">
        <v>82</v>
      </c>
      <c r="AB1946" t="s">
        <v>28003</v>
      </c>
      <c r="AC1946" t="s">
        <v>28004</v>
      </c>
      <c r="AD1946" t="s">
        <v>28005</v>
      </c>
      <c r="AE1946" t="s">
        <v>148</v>
      </c>
      <c r="AF1946" t="s">
        <v>28002</v>
      </c>
      <c r="AG1946" t="s">
        <v>82</v>
      </c>
      <c r="AH1946" t="s">
        <v>28003</v>
      </c>
      <c r="AI1946" t="s">
        <v>28004</v>
      </c>
      <c r="AJ1946" t="s">
        <v>28005</v>
      </c>
      <c r="AK1946" t="s">
        <v>296</v>
      </c>
      <c r="AL1946" t="s">
        <v>28006</v>
      </c>
      <c r="AM1946" t="s">
        <v>88</v>
      </c>
      <c r="AN1946" t="s">
        <v>154</v>
      </c>
      <c r="AO1946" t="s">
        <v>231</v>
      </c>
      <c r="AP1946" t="s">
        <v>91</v>
      </c>
      <c r="AQ1946" t="s">
        <v>28007</v>
      </c>
      <c r="AR1946" t="s">
        <v>82</v>
      </c>
      <c r="AS1946" t="s">
        <v>28008</v>
      </c>
      <c r="AT1946" t="s">
        <v>28009</v>
      </c>
      <c r="AU1946" t="s">
        <v>81</v>
      </c>
      <c r="AV1946" t="s">
        <v>82</v>
      </c>
      <c r="AW1946" t="s">
        <v>82</v>
      </c>
      <c r="AX1946" t="s">
        <v>82</v>
      </c>
      <c r="AY1946" t="s">
        <v>82</v>
      </c>
      <c r="AZ1946" t="s">
        <v>82</v>
      </c>
      <c r="BA1946" t="s">
        <v>82</v>
      </c>
      <c r="BB1946" t="s">
        <v>82</v>
      </c>
      <c r="BC1946" t="s">
        <v>82</v>
      </c>
      <c r="BD1946" t="s">
        <v>82</v>
      </c>
      <c r="BE1946" t="s">
        <v>82</v>
      </c>
      <c r="BF1946" t="s">
        <v>82</v>
      </c>
      <c r="BG1946" t="s">
        <v>82</v>
      </c>
      <c r="BH1946" t="s">
        <v>82</v>
      </c>
      <c r="BI1946" t="s">
        <v>82</v>
      </c>
      <c r="BJ1946" t="s">
        <v>82</v>
      </c>
      <c r="BK1946" t="s">
        <v>82</v>
      </c>
      <c r="BL1946" t="s">
        <v>82</v>
      </c>
      <c r="BM1946" t="s">
        <v>82</v>
      </c>
      <c r="BN1946" t="s">
        <v>82</v>
      </c>
      <c r="BO1946" t="s">
        <v>82</v>
      </c>
      <c r="BP1946" t="s">
        <v>82</v>
      </c>
      <c r="BQ1946" t="s">
        <v>82</v>
      </c>
    </row>
    <row r="1947" spans="1:69" x14ac:dyDescent="0.2">
      <c r="A1947" s="5">
        <v>1</v>
      </c>
      <c r="B1947" t="s">
        <v>28010</v>
      </c>
      <c r="C1947" t="s">
        <v>28011</v>
      </c>
      <c r="D1947" t="s">
        <v>28012</v>
      </c>
      <c r="E1947" t="s">
        <v>28013</v>
      </c>
      <c r="F1947" t="s">
        <v>1316</v>
      </c>
      <c r="G1947" t="s">
        <v>28014</v>
      </c>
      <c r="H1947" s="1">
        <v>43657</v>
      </c>
      <c r="I1947" s="1">
        <v>43638</v>
      </c>
      <c r="J1947" t="b">
        <v>0</v>
      </c>
      <c r="K1947" t="s">
        <v>622</v>
      </c>
      <c r="L1947" t="s">
        <v>28015</v>
      </c>
      <c r="M1947" s="4">
        <v>44257</v>
      </c>
      <c r="N1947">
        <v>42</v>
      </c>
      <c r="O1947" t="s">
        <v>28016</v>
      </c>
      <c r="P1947" t="s">
        <v>1356</v>
      </c>
      <c r="Q1947" t="s">
        <v>28017</v>
      </c>
      <c r="R1947" t="s">
        <v>81</v>
      </c>
      <c r="S1947">
        <v>1</v>
      </c>
      <c r="T1947" s="1">
        <v>43657</v>
      </c>
      <c r="U1947" s="1">
        <v>43638</v>
      </c>
      <c r="V1947" t="s">
        <v>1322</v>
      </c>
      <c r="W1947" s="2">
        <v>43745</v>
      </c>
      <c r="X1947" t="s">
        <v>82</v>
      </c>
      <c r="Y1947" t="s">
        <v>28018</v>
      </c>
      <c r="Z1947" t="s">
        <v>81</v>
      </c>
      <c r="AA1947" t="s">
        <v>28019</v>
      </c>
      <c r="AB1947" t="s">
        <v>28020</v>
      </c>
      <c r="AC1947" t="s">
        <v>28021</v>
      </c>
      <c r="AD1947" t="s">
        <v>28022</v>
      </c>
      <c r="AE1947" t="s">
        <v>28023</v>
      </c>
      <c r="AF1947" t="s">
        <v>81</v>
      </c>
      <c r="AG1947" t="s">
        <v>28024</v>
      </c>
      <c r="AH1947" t="s">
        <v>28025</v>
      </c>
      <c r="AI1947" t="s">
        <v>28021</v>
      </c>
      <c r="AJ1947" t="s">
        <v>28022</v>
      </c>
      <c r="AK1947" t="s">
        <v>1328</v>
      </c>
      <c r="AL1947" t="s">
        <v>82</v>
      </c>
      <c r="AM1947" t="s">
        <v>28016</v>
      </c>
      <c r="AN1947" t="s">
        <v>1329</v>
      </c>
      <c r="AO1947" t="s">
        <v>1409</v>
      </c>
      <c r="AP1947" t="s">
        <v>371</v>
      </c>
      <c r="AQ1947" t="s">
        <v>28026</v>
      </c>
      <c r="AR1947" t="s">
        <v>28027</v>
      </c>
      <c r="AS1947" t="s">
        <v>28028</v>
      </c>
      <c r="AT1947" t="s">
        <v>28029</v>
      </c>
      <c r="AU1947" t="s">
        <v>81</v>
      </c>
      <c r="AV1947" t="s">
        <v>82</v>
      </c>
      <c r="AW1947" t="s">
        <v>1334</v>
      </c>
      <c r="AX1947" t="s">
        <v>81</v>
      </c>
      <c r="AY1947" t="s">
        <v>81</v>
      </c>
      <c r="AZ1947" t="s">
        <v>81</v>
      </c>
      <c r="BA1947" t="s">
        <v>82</v>
      </c>
      <c r="BB1947" s="1">
        <v>1</v>
      </c>
      <c r="BC1947" t="s">
        <v>81</v>
      </c>
      <c r="BD1947" t="s">
        <v>81</v>
      </c>
      <c r="BE1947" t="s">
        <v>81</v>
      </c>
      <c r="BF1947" t="s">
        <v>81</v>
      </c>
      <c r="BG1947" t="s">
        <v>81</v>
      </c>
      <c r="BH1947" t="s">
        <v>8763</v>
      </c>
      <c r="BI1947" t="s">
        <v>28030</v>
      </c>
      <c r="BJ1947" t="s">
        <v>82</v>
      </c>
      <c r="BK1947" t="s">
        <v>82</v>
      </c>
      <c r="BL1947" t="s">
        <v>200</v>
      </c>
      <c r="BM1947" t="s">
        <v>201</v>
      </c>
      <c r="BN1947" t="s">
        <v>81</v>
      </c>
      <c r="BO1947" t="s">
        <v>28031</v>
      </c>
      <c r="BP1947" t="s">
        <v>81</v>
      </c>
      <c r="BQ1947" t="s">
        <v>81</v>
      </c>
    </row>
    <row r="1948" spans="1:69" x14ac:dyDescent="0.2">
      <c r="A1948" s="5">
        <v>0</v>
      </c>
      <c r="B1948" t="s">
        <v>28032</v>
      </c>
      <c r="C1948" t="s">
        <v>28033</v>
      </c>
      <c r="D1948" t="s">
        <v>28034</v>
      </c>
      <c r="E1948" t="s">
        <v>28035</v>
      </c>
      <c r="F1948" t="s">
        <v>700</v>
      </c>
      <c r="G1948" t="s">
        <v>28036</v>
      </c>
      <c r="H1948" s="1">
        <v>42853</v>
      </c>
      <c r="I1948" s="1">
        <v>43024</v>
      </c>
      <c r="J1948" t="b">
        <v>0</v>
      </c>
      <c r="K1948" t="s">
        <v>75</v>
      </c>
      <c r="L1948" t="s">
        <v>28037</v>
      </c>
      <c r="M1948" t="s">
        <v>101</v>
      </c>
      <c r="N1948">
        <v>100</v>
      </c>
      <c r="O1948" t="s">
        <v>28038</v>
      </c>
      <c r="P1948" t="s">
        <v>705</v>
      </c>
      <c r="Q1948" t="s">
        <v>28039</v>
      </c>
      <c r="R1948" t="s">
        <v>81</v>
      </c>
      <c r="S1948" t="s">
        <v>82</v>
      </c>
      <c r="T1948" s="1">
        <v>42853</v>
      </c>
      <c r="U1948" s="1">
        <v>43024</v>
      </c>
      <c r="V1948" t="s">
        <v>707</v>
      </c>
      <c r="W1948" s="2">
        <v>43871</v>
      </c>
      <c r="X1948" t="s">
        <v>4765</v>
      </c>
      <c r="Y1948" t="s">
        <v>82</v>
      </c>
      <c r="Z1948" t="s">
        <v>82</v>
      </c>
      <c r="AA1948" t="s">
        <v>82</v>
      </c>
      <c r="AB1948" t="s">
        <v>82</v>
      </c>
      <c r="AC1948" t="s">
        <v>82</v>
      </c>
      <c r="AD1948" t="s">
        <v>82</v>
      </c>
      <c r="AE1948" t="s">
        <v>82</v>
      </c>
      <c r="AF1948" t="s">
        <v>82</v>
      </c>
      <c r="AG1948" t="s">
        <v>82</v>
      </c>
      <c r="AH1948" t="s">
        <v>82</v>
      </c>
      <c r="AI1948" t="s">
        <v>82</v>
      </c>
      <c r="AJ1948" t="s">
        <v>82</v>
      </c>
      <c r="AK1948" t="s">
        <v>110</v>
      </c>
      <c r="AL1948" t="s">
        <v>28040</v>
      </c>
      <c r="AM1948" t="s">
        <v>28041</v>
      </c>
      <c r="AN1948" t="s">
        <v>709</v>
      </c>
      <c r="AO1948" t="s">
        <v>2284</v>
      </c>
      <c r="AP1948" t="s">
        <v>710</v>
      </c>
      <c r="AQ1948" t="s">
        <v>28042</v>
      </c>
      <c r="AR1948" t="s">
        <v>28043</v>
      </c>
      <c r="AS1948" t="s">
        <v>28044</v>
      </c>
      <c r="AT1948" t="s">
        <v>28045</v>
      </c>
      <c r="AU1948" t="s">
        <v>81</v>
      </c>
      <c r="AV1948" t="s">
        <v>82</v>
      </c>
      <c r="AW1948" t="s">
        <v>217</v>
      </c>
      <c r="AX1948">
        <v>58</v>
      </c>
      <c r="AY1948" t="s">
        <v>81</v>
      </c>
      <c r="AZ1948" t="s">
        <v>81</v>
      </c>
      <c r="BA1948" s="1">
        <v>43858</v>
      </c>
      <c r="BB1948" s="1">
        <v>1</v>
      </c>
      <c r="BC1948" t="s">
        <v>81</v>
      </c>
      <c r="BD1948" t="s">
        <v>81</v>
      </c>
      <c r="BE1948" t="s">
        <v>81</v>
      </c>
      <c r="BF1948" t="s">
        <v>81</v>
      </c>
      <c r="BG1948" t="s">
        <v>81</v>
      </c>
      <c r="BH1948" t="s">
        <v>715</v>
      </c>
      <c r="BI1948" t="s">
        <v>81</v>
      </c>
      <c r="BJ1948" s="1">
        <v>43755</v>
      </c>
      <c r="BK1948" t="s">
        <v>82</v>
      </c>
      <c r="BL1948" t="s">
        <v>10245</v>
      </c>
      <c r="BM1948" t="s">
        <v>28046</v>
      </c>
      <c r="BN1948" t="s">
        <v>227</v>
      </c>
      <c r="BO1948" t="s">
        <v>28047</v>
      </c>
      <c r="BP1948" t="s">
        <v>227</v>
      </c>
      <c r="BQ1948" t="s">
        <v>227</v>
      </c>
    </row>
    <row r="1949" spans="1:69" x14ac:dyDescent="0.2">
      <c r="A1949" s="5">
        <v>1</v>
      </c>
      <c r="B1949" t="s">
        <v>28048</v>
      </c>
      <c r="C1949" t="s">
        <v>28049</v>
      </c>
      <c r="D1949" t="s">
        <v>28050</v>
      </c>
      <c r="E1949" t="s">
        <v>28048</v>
      </c>
      <c r="F1949" t="s">
        <v>1316</v>
      </c>
      <c r="G1949" t="s">
        <v>28051</v>
      </c>
      <c r="H1949" s="1">
        <v>42542</v>
      </c>
      <c r="I1949" s="1">
        <v>42399</v>
      </c>
      <c r="J1949" t="b">
        <v>0</v>
      </c>
      <c r="K1949" t="s">
        <v>622</v>
      </c>
      <c r="L1949" t="s">
        <v>1354</v>
      </c>
      <c r="M1949">
        <v>2</v>
      </c>
      <c r="N1949">
        <v>79</v>
      </c>
      <c r="O1949" t="s">
        <v>28052</v>
      </c>
      <c r="P1949" t="s">
        <v>1356</v>
      </c>
      <c r="Q1949" t="s">
        <v>28053</v>
      </c>
      <c r="R1949" t="s">
        <v>81</v>
      </c>
      <c r="S1949" t="s">
        <v>82</v>
      </c>
      <c r="T1949" s="1">
        <v>42542</v>
      </c>
      <c r="U1949" s="1">
        <v>42399</v>
      </c>
      <c r="V1949" t="s">
        <v>1322</v>
      </c>
      <c r="W1949" s="2">
        <v>43153</v>
      </c>
      <c r="X1949" t="s">
        <v>82</v>
      </c>
      <c r="Y1949" t="s">
        <v>28054</v>
      </c>
      <c r="Z1949" t="s">
        <v>81</v>
      </c>
      <c r="AA1949" t="s">
        <v>28055</v>
      </c>
      <c r="AB1949" t="s">
        <v>28056</v>
      </c>
      <c r="AC1949" t="s">
        <v>28057</v>
      </c>
      <c r="AD1949" t="s">
        <v>28058</v>
      </c>
      <c r="AE1949" t="s">
        <v>28059</v>
      </c>
      <c r="AF1949" t="s">
        <v>81</v>
      </c>
      <c r="AG1949" t="s">
        <v>28060</v>
      </c>
      <c r="AH1949" t="s">
        <v>28061</v>
      </c>
      <c r="AI1949" t="s">
        <v>28057</v>
      </c>
      <c r="AJ1949" t="s">
        <v>28062</v>
      </c>
      <c r="AK1949" t="s">
        <v>1328</v>
      </c>
      <c r="AL1949" t="s">
        <v>82</v>
      </c>
      <c r="AM1949" t="s">
        <v>28052</v>
      </c>
      <c r="AN1949" t="s">
        <v>1329</v>
      </c>
      <c r="AO1949" t="s">
        <v>1330</v>
      </c>
      <c r="AP1949" t="s">
        <v>371</v>
      </c>
      <c r="AQ1949" t="s">
        <v>28063</v>
      </c>
      <c r="AR1949" t="s">
        <v>1332</v>
      </c>
      <c r="AS1949" t="s">
        <v>28064</v>
      </c>
      <c r="AT1949" t="s">
        <v>28065</v>
      </c>
      <c r="AU1949" t="s">
        <v>81</v>
      </c>
      <c r="AV1949" t="s">
        <v>82</v>
      </c>
      <c r="AW1949" t="s">
        <v>1334</v>
      </c>
      <c r="AX1949" t="s">
        <v>81</v>
      </c>
      <c r="AY1949" t="s">
        <v>81</v>
      </c>
      <c r="AZ1949" t="s">
        <v>81</v>
      </c>
      <c r="BA1949" t="s">
        <v>82</v>
      </c>
      <c r="BB1949" s="1">
        <v>1</v>
      </c>
      <c r="BC1949" t="s">
        <v>81</v>
      </c>
      <c r="BD1949" t="s">
        <v>81</v>
      </c>
      <c r="BE1949" t="s">
        <v>81</v>
      </c>
      <c r="BF1949" t="s">
        <v>81</v>
      </c>
      <c r="BG1949" t="s">
        <v>81</v>
      </c>
      <c r="BH1949" t="s">
        <v>81</v>
      </c>
      <c r="BI1949" t="s">
        <v>81</v>
      </c>
      <c r="BJ1949" t="s">
        <v>82</v>
      </c>
      <c r="BK1949" t="s">
        <v>82</v>
      </c>
      <c r="BL1949" t="s">
        <v>200</v>
      </c>
      <c r="BM1949" t="s">
        <v>201</v>
      </c>
      <c r="BN1949" t="s">
        <v>81</v>
      </c>
      <c r="BO1949" t="s">
        <v>28066</v>
      </c>
      <c r="BP1949" t="s">
        <v>81</v>
      </c>
      <c r="BQ1949" t="s">
        <v>81</v>
      </c>
    </row>
    <row r="1950" spans="1:69" x14ac:dyDescent="0.2">
      <c r="A1950" s="5">
        <v>1</v>
      </c>
      <c r="B1950" t="s">
        <v>28067</v>
      </c>
      <c r="C1950" t="s">
        <v>28068</v>
      </c>
      <c r="D1950" t="s">
        <v>28069</v>
      </c>
      <c r="E1950" t="s">
        <v>28070</v>
      </c>
      <c r="F1950" t="s">
        <v>178</v>
      </c>
      <c r="G1950" t="s">
        <v>28071</v>
      </c>
      <c r="H1950" s="1">
        <v>42600</v>
      </c>
      <c r="I1950" s="1">
        <v>42695</v>
      </c>
      <c r="J1950" t="b">
        <v>0</v>
      </c>
      <c r="K1950" t="s">
        <v>180</v>
      </c>
      <c r="L1950" t="s">
        <v>7272</v>
      </c>
      <c r="M1950" t="s">
        <v>2335</v>
      </c>
      <c r="N1950">
        <v>225</v>
      </c>
      <c r="O1950" t="s">
        <v>8617</v>
      </c>
      <c r="P1950" t="s">
        <v>28072</v>
      </c>
      <c r="Q1950" t="s">
        <v>28073</v>
      </c>
      <c r="R1950" t="s">
        <v>28074</v>
      </c>
      <c r="S1950" t="s">
        <v>82</v>
      </c>
      <c r="T1950" s="1">
        <v>42600</v>
      </c>
      <c r="U1950" s="1">
        <v>42695</v>
      </c>
      <c r="V1950" t="s">
        <v>186</v>
      </c>
      <c r="W1950" s="2">
        <v>43010</v>
      </c>
      <c r="X1950" t="s">
        <v>28075</v>
      </c>
      <c r="Y1950" t="s">
        <v>28076</v>
      </c>
      <c r="Z1950" t="s">
        <v>81</v>
      </c>
      <c r="AA1950" t="s">
        <v>28077</v>
      </c>
      <c r="AB1950" t="s">
        <v>28078</v>
      </c>
      <c r="AC1950">
        <v>48221105473</v>
      </c>
      <c r="AD1950" t="s">
        <v>7887</v>
      </c>
      <c r="AE1950" t="s">
        <v>28076</v>
      </c>
      <c r="AF1950" t="s">
        <v>81</v>
      </c>
      <c r="AG1950" t="s">
        <v>28077</v>
      </c>
      <c r="AH1950" t="s">
        <v>28078</v>
      </c>
      <c r="AI1950">
        <v>48221105473</v>
      </c>
      <c r="AJ1950" t="s">
        <v>7887</v>
      </c>
      <c r="AK1950" t="s">
        <v>250</v>
      </c>
      <c r="AL1950" t="s">
        <v>82</v>
      </c>
      <c r="AM1950" t="s">
        <v>8617</v>
      </c>
      <c r="AN1950" t="s">
        <v>81</v>
      </c>
      <c r="AO1950" t="s">
        <v>81</v>
      </c>
      <c r="AP1950" t="s">
        <v>351</v>
      </c>
      <c r="AQ1950" t="s">
        <v>28079</v>
      </c>
      <c r="AR1950" t="s">
        <v>28080</v>
      </c>
      <c r="AS1950" t="s">
        <v>28081</v>
      </c>
      <c r="AT1950" t="s">
        <v>28082</v>
      </c>
      <c r="AU1950" t="s">
        <v>197</v>
      </c>
      <c r="AV1950" t="s">
        <v>82</v>
      </c>
      <c r="AW1950" t="s">
        <v>198</v>
      </c>
      <c r="AX1950" t="s">
        <v>82</v>
      </c>
      <c r="AY1950" t="s">
        <v>82</v>
      </c>
      <c r="AZ1950" t="s">
        <v>82</v>
      </c>
      <c r="BA1950" t="s">
        <v>82</v>
      </c>
      <c r="BB1950" t="s">
        <v>82</v>
      </c>
      <c r="BC1950" t="s">
        <v>82</v>
      </c>
      <c r="BD1950" t="s">
        <v>82</v>
      </c>
      <c r="BE1950" t="s">
        <v>82</v>
      </c>
      <c r="BF1950" t="s">
        <v>82</v>
      </c>
      <c r="BG1950" t="s">
        <v>82</v>
      </c>
      <c r="BH1950" t="s">
        <v>82</v>
      </c>
      <c r="BI1950" t="s">
        <v>82</v>
      </c>
      <c r="BJ1950" t="s">
        <v>82</v>
      </c>
      <c r="BK1950" t="s">
        <v>82</v>
      </c>
      <c r="BL1950" t="s">
        <v>82</v>
      </c>
      <c r="BM1950" t="s">
        <v>82</v>
      </c>
      <c r="BN1950" t="s">
        <v>82</v>
      </c>
      <c r="BO1950" t="s">
        <v>82</v>
      </c>
      <c r="BP1950" t="s">
        <v>82</v>
      </c>
      <c r="BQ1950" t="s">
        <v>82</v>
      </c>
    </row>
    <row r="1951" spans="1:69" x14ac:dyDescent="0.2">
      <c r="A1951" s="5">
        <v>1</v>
      </c>
      <c r="B1951" t="s">
        <v>28083</v>
      </c>
      <c r="C1951" t="s">
        <v>28084</v>
      </c>
      <c r="D1951" t="s">
        <v>28085</v>
      </c>
      <c r="E1951" t="s">
        <v>28086</v>
      </c>
      <c r="F1951" t="s">
        <v>73</v>
      </c>
      <c r="G1951" t="s">
        <v>28087</v>
      </c>
      <c r="H1951" s="1">
        <v>42444</v>
      </c>
      <c r="I1951" s="1">
        <v>42401</v>
      </c>
      <c r="J1951" t="b">
        <v>1</v>
      </c>
      <c r="K1951" t="s">
        <v>75</v>
      </c>
      <c r="L1951" t="s">
        <v>1916</v>
      </c>
      <c r="M1951" t="s">
        <v>538</v>
      </c>
      <c r="N1951">
        <v>60</v>
      </c>
      <c r="O1951" t="s">
        <v>10893</v>
      </c>
      <c r="P1951" t="s">
        <v>3839</v>
      </c>
      <c r="Q1951" t="s">
        <v>28088</v>
      </c>
      <c r="R1951" t="s">
        <v>81</v>
      </c>
      <c r="S1951" t="s">
        <v>82</v>
      </c>
      <c r="T1951" s="1">
        <v>42444</v>
      </c>
      <c r="U1951" s="3">
        <v>42401</v>
      </c>
      <c r="V1951" t="s">
        <v>367</v>
      </c>
      <c r="W1951" s="2">
        <v>43332</v>
      </c>
      <c r="X1951" t="s">
        <v>28089</v>
      </c>
      <c r="Y1951" t="s">
        <v>81</v>
      </c>
      <c r="Z1951" t="s">
        <v>28090</v>
      </c>
      <c r="AA1951" t="s">
        <v>82</v>
      </c>
      <c r="AB1951" t="s">
        <v>81</v>
      </c>
      <c r="AC1951" t="s">
        <v>81</v>
      </c>
      <c r="AD1951" t="s">
        <v>10893</v>
      </c>
      <c r="AE1951" t="s">
        <v>81</v>
      </c>
      <c r="AF1951" t="s">
        <v>28090</v>
      </c>
      <c r="AG1951" t="s">
        <v>82</v>
      </c>
      <c r="AH1951" t="s">
        <v>81</v>
      </c>
      <c r="AI1951" t="s">
        <v>81</v>
      </c>
      <c r="AJ1951" t="s">
        <v>10893</v>
      </c>
      <c r="AK1951" t="s">
        <v>110</v>
      </c>
      <c r="AL1951" t="s">
        <v>82</v>
      </c>
      <c r="AM1951" t="s">
        <v>88</v>
      </c>
      <c r="AN1951" t="s">
        <v>154</v>
      </c>
      <c r="AO1951" t="s">
        <v>90</v>
      </c>
      <c r="AP1951" t="s">
        <v>91</v>
      </c>
      <c r="AQ1951" t="s">
        <v>28091</v>
      </c>
      <c r="AR1951" t="s">
        <v>82</v>
      </c>
      <c r="AS1951" t="s">
        <v>28092</v>
      </c>
      <c r="AT1951" t="s">
        <v>28093</v>
      </c>
      <c r="AU1951" t="s">
        <v>81</v>
      </c>
      <c r="AV1951" t="s">
        <v>82</v>
      </c>
      <c r="AW1951" t="s">
        <v>82</v>
      </c>
      <c r="AX1951" t="s">
        <v>82</v>
      </c>
      <c r="AY1951" t="s">
        <v>82</v>
      </c>
      <c r="AZ1951" t="s">
        <v>82</v>
      </c>
      <c r="BA1951" t="s">
        <v>82</v>
      </c>
      <c r="BB1951" t="s">
        <v>82</v>
      </c>
      <c r="BC1951" t="s">
        <v>82</v>
      </c>
      <c r="BD1951" t="s">
        <v>82</v>
      </c>
      <c r="BE1951" t="s">
        <v>82</v>
      </c>
      <c r="BF1951" t="s">
        <v>82</v>
      </c>
      <c r="BG1951" t="s">
        <v>82</v>
      </c>
      <c r="BH1951" t="s">
        <v>82</v>
      </c>
      <c r="BI1951" t="s">
        <v>82</v>
      </c>
      <c r="BJ1951" t="s">
        <v>82</v>
      </c>
      <c r="BK1951" t="s">
        <v>82</v>
      </c>
      <c r="BL1951" t="s">
        <v>82</v>
      </c>
      <c r="BM1951" t="s">
        <v>82</v>
      </c>
      <c r="BN1951" t="s">
        <v>82</v>
      </c>
      <c r="BO1951" t="s">
        <v>82</v>
      </c>
      <c r="BP1951" t="s">
        <v>82</v>
      </c>
      <c r="BQ1951" t="s">
        <v>82</v>
      </c>
    </row>
    <row r="1952" spans="1:69" x14ac:dyDescent="0.2">
      <c r="A1952" s="5">
        <v>0</v>
      </c>
      <c r="B1952" t="s">
        <v>28094</v>
      </c>
      <c r="C1952" t="s">
        <v>28095</v>
      </c>
      <c r="D1952" t="s">
        <v>28096</v>
      </c>
      <c r="E1952" t="s">
        <v>28097</v>
      </c>
      <c r="F1952" t="s">
        <v>73</v>
      </c>
      <c r="G1952" t="s">
        <v>28098</v>
      </c>
      <c r="H1952" s="1">
        <v>43552</v>
      </c>
      <c r="I1952" s="1">
        <v>43101</v>
      </c>
      <c r="J1952" t="b">
        <v>0</v>
      </c>
      <c r="K1952" t="s">
        <v>75</v>
      </c>
      <c r="L1952" t="s">
        <v>3824</v>
      </c>
      <c r="M1952" t="s">
        <v>90</v>
      </c>
      <c r="N1952">
        <v>16</v>
      </c>
      <c r="O1952" t="s">
        <v>28099</v>
      </c>
      <c r="P1952" t="s">
        <v>2021</v>
      </c>
      <c r="Q1952" t="s">
        <v>28100</v>
      </c>
      <c r="R1952" t="s">
        <v>81</v>
      </c>
      <c r="S1952">
        <v>1</v>
      </c>
      <c r="T1952" s="1">
        <v>43552</v>
      </c>
      <c r="U1952" t="s">
        <v>5240</v>
      </c>
      <c r="V1952" t="s">
        <v>834</v>
      </c>
      <c r="W1952" s="2">
        <v>43570</v>
      </c>
      <c r="X1952" t="s">
        <v>28101</v>
      </c>
      <c r="Y1952" t="s">
        <v>227</v>
      </c>
      <c r="Z1952" t="s">
        <v>28102</v>
      </c>
      <c r="AA1952" t="s">
        <v>82</v>
      </c>
      <c r="AB1952" t="s">
        <v>28103</v>
      </c>
      <c r="AC1952" t="s">
        <v>28104</v>
      </c>
      <c r="AD1952" t="s">
        <v>81</v>
      </c>
      <c r="AE1952" t="s">
        <v>227</v>
      </c>
      <c r="AF1952" t="s">
        <v>28102</v>
      </c>
      <c r="AG1952" t="s">
        <v>82</v>
      </c>
      <c r="AH1952" t="s">
        <v>28103</v>
      </c>
      <c r="AI1952" t="s">
        <v>28104</v>
      </c>
      <c r="AJ1952" t="s">
        <v>81</v>
      </c>
      <c r="AK1952" t="s">
        <v>296</v>
      </c>
      <c r="AL1952" t="s">
        <v>82</v>
      </c>
      <c r="AM1952" t="s">
        <v>88</v>
      </c>
      <c r="AN1952" t="s">
        <v>154</v>
      </c>
      <c r="AO1952" t="s">
        <v>90</v>
      </c>
      <c r="AP1952" t="s">
        <v>91</v>
      </c>
      <c r="AQ1952" t="s">
        <v>28105</v>
      </c>
      <c r="AR1952" t="s">
        <v>82</v>
      </c>
      <c r="AS1952" t="s">
        <v>28106</v>
      </c>
      <c r="AT1952" t="s">
        <v>28107</v>
      </c>
      <c r="AU1952" t="s">
        <v>81</v>
      </c>
      <c r="AV1952" t="s">
        <v>82</v>
      </c>
      <c r="AW1952" t="s">
        <v>82</v>
      </c>
      <c r="AX1952" t="s">
        <v>82</v>
      </c>
      <c r="AY1952" t="s">
        <v>82</v>
      </c>
      <c r="AZ1952" t="s">
        <v>82</v>
      </c>
      <c r="BA1952" t="s">
        <v>82</v>
      </c>
      <c r="BB1952" t="s">
        <v>82</v>
      </c>
      <c r="BC1952" t="s">
        <v>82</v>
      </c>
      <c r="BD1952" t="s">
        <v>82</v>
      </c>
      <c r="BE1952" t="s">
        <v>82</v>
      </c>
      <c r="BF1952" t="s">
        <v>82</v>
      </c>
      <c r="BG1952" t="s">
        <v>82</v>
      </c>
      <c r="BH1952" t="s">
        <v>82</v>
      </c>
      <c r="BI1952" t="s">
        <v>82</v>
      </c>
      <c r="BJ1952" t="s">
        <v>82</v>
      </c>
      <c r="BK1952" t="s">
        <v>82</v>
      </c>
      <c r="BL1952" t="s">
        <v>82</v>
      </c>
      <c r="BM1952" t="s">
        <v>82</v>
      </c>
      <c r="BN1952" t="s">
        <v>82</v>
      </c>
      <c r="BO1952" t="s">
        <v>82</v>
      </c>
      <c r="BP1952" t="s">
        <v>82</v>
      </c>
      <c r="BQ1952" t="s">
        <v>82</v>
      </c>
    </row>
    <row r="1953" spans="1:69" x14ac:dyDescent="0.2">
      <c r="A1953" s="5">
        <v>0</v>
      </c>
      <c r="B1953" t="s">
        <v>28108</v>
      </c>
      <c r="C1953" t="s">
        <v>28109</v>
      </c>
      <c r="D1953" t="s">
        <v>28110</v>
      </c>
      <c r="E1953" t="s">
        <v>28111</v>
      </c>
      <c r="F1953" t="s">
        <v>73</v>
      </c>
      <c r="G1953" t="s">
        <v>28112</v>
      </c>
      <c r="H1953" s="1">
        <v>43389</v>
      </c>
      <c r="I1953" s="1">
        <v>43998</v>
      </c>
      <c r="J1953" t="b">
        <v>0</v>
      </c>
      <c r="K1953" t="s">
        <v>75</v>
      </c>
      <c r="L1953" t="s">
        <v>2791</v>
      </c>
      <c r="M1953" t="s">
        <v>90</v>
      </c>
      <c r="N1953">
        <v>160</v>
      </c>
      <c r="O1953" t="s">
        <v>9057</v>
      </c>
      <c r="P1953" t="s">
        <v>409</v>
      </c>
      <c r="Q1953" t="s">
        <v>28113</v>
      </c>
      <c r="R1953" t="s">
        <v>81</v>
      </c>
      <c r="S1953" t="s">
        <v>82</v>
      </c>
      <c r="T1953" s="1">
        <v>43389</v>
      </c>
      <c r="U1953" t="s">
        <v>28114</v>
      </c>
      <c r="V1953" t="s">
        <v>106</v>
      </c>
      <c r="W1953" s="2">
        <v>44025</v>
      </c>
      <c r="X1953" t="s">
        <v>28115</v>
      </c>
      <c r="Y1953" t="s">
        <v>227</v>
      </c>
      <c r="Z1953" t="s">
        <v>28116</v>
      </c>
      <c r="AA1953" t="s">
        <v>82</v>
      </c>
      <c r="AB1953" t="s">
        <v>28117</v>
      </c>
      <c r="AC1953" t="s">
        <v>28118</v>
      </c>
      <c r="AD1953" t="s">
        <v>9062</v>
      </c>
      <c r="AE1953" t="s">
        <v>227</v>
      </c>
      <c r="AF1953" t="s">
        <v>28116</v>
      </c>
      <c r="AG1953" t="s">
        <v>82</v>
      </c>
      <c r="AH1953" t="s">
        <v>28117</v>
      </c>
      <c r="AI1953" t="s">
        <v>28118</v>
      </c>
      <c r="AJ1953" t="s">
        <v>9062</v>
      </c>
      <c r="AK1953" t="s">
        <v>296</v>
      </c>
      <c r="AL1953" t="s">
        <v>28119</v>
      </c>
      <c r="AM1953" t="s">
        <v>88</v>
      </c>
      <c r="AN1953" t="s">
        <v>154</v>
      </c>
      <c r="AO1953" t="s">
        <v>90</v>
      </c>
      <c r="AP1953" t="s">
        <v>91</v>
      </c>
      <c r="AQ1953" t="s">
        <v>28120</v>
      </c>
      <c r="AR1953" t="s">
        <v>82</v>
      </c>
      <c r="AS1953" t="s">
        <v>28121</v>
      </c>
      <c r="AT1953" t="s">
        <v>28122</v>
      </c>
      <c r="AU1953" t="s">
        <v>81</v>
      </c>
      <c r="AV1953" t="s">
        <v>82</v>
      </c>
      <c r="AW1953" t="s">
        <v>82</v>
      </c>
      <c r="AX1953" t="s">
        <v>82</v>
      </c>
      <c r="AY1953" t="s">
        <v>82</v>
      </c>
      <c r="AZ1953" t="s">
        <v>82</v>
      </c>
      <c r="BA1953" t="s">
        <v>82</v>
      </c>
      <c r="BB1953" t="s">
        <v>82</v>
      </c>
      <c r="BC1953" t="s">
        <v>82</v>
      </c>
      <c r="BD1953" t="s">
        <v>82</v>
      </c>
      <c r="BE1953" t="s">
        <v>82</v>
      </c>
      <c r="BF1953" t="s">
        <v>82</v>
      </c>
      <c r="BG1953" t="s">
        <v>82</v>
      </c>
      <c r="BH1953" t="s">
        <v>82</v>
      </c>
      <c r="BI1953" t="s">
        <v>82</v>
      </c>
      <c r="BJ1953" t="s">
        <v>82</v>
      </c>
      <c r="BK1953" t="s">
        <v>82</v>
      </c>
      <c r="BL1953" t="s">
        <v>82</v>
      </c>
      <c r="BM1953" t="s">
        <v>82</v>
      </c>
      <c r="BN1953" t="s">
        <v>82</v>
      </c>
      <c r="BO1953" t="s">
        <v>82</v>
      </c>
      <c r="BP1953" t="s">
        <v>82</v>
      </c>
      <c r="BQ1953" t="s">
        <v>82</v>
      </c>
    </row>
    <row r="1954" spans="1:69" x14ac:dyDescent="0.2">
      <c r="A1954" s="5">
        <v>1</v>
      </c>
      <c r="B1954" t="s">
        <v>28123</v>
      </c>
      <c r="C1954" t="s">
        <v>28124</v>
      </c>
      <c r="D1954" t="s">
        <v>28125</v>
      </c>
      <c r="E1954" t="s">
        <v>28126</v>
      </c>
      <c r="F1954" t="s">
        <v>73</v>
      </c>
      <c r="G1954" t="s">
        <v>28127</v>
      </c>
      <c r="H1954" s="1">
        <v>42601</v>
      </c>
      <c r="I1954" s="1">
        <v>42582</v>
      </c>
      <c r="J1954" t="b">
        <v>0</v>
      </c>
      <c r="K1954" t="s">
        <v>75</v>
      </c>
      <c r="L1954" t="s">
        <v>2684</v>
      </c>
      <c r="M1954" t="s">
        <v>77</v>
      </c>
      <c r="N1954">
        <v>68</v>
      </c>
      <c r="O1954" t="s">
        <v>28128</v>
      </c>
      <c r="P1954" t="s">
        <v>1622</v>
      </c>
      <c r="Q1954" t="s">
        <v>28129</v>
      </c>
      <c r="R1954" t="s">
        <v>81</v>
      </c>
      <c r="S1954" t="s">
        <v>82</v>
      </c>
      <c r="T1954" s="1">
        <v>42601</v>
      </c>
      <c r="U1954" t="s">
        <v>28130</v>
      </c>
      <c r="V1954" t="s">
        <v>411</v>
      </c>
      <c r="W1954" s="2">
        <v>43283</v>
      </c>
      <c r="X1954" t="s">
        <v>28131</v>
      </c>
      <c r="Y1954" t="s">
        <v>81</v>
      </c>
      <c r="Z1954" t="s">
        <v>28132</v>
      </c>
      <c r="AA1954" t="s">
        <v>82</v>
      </c>
      <c r="AB1954" t="s">
        <v>81</v>
      </c>
      <c r="AC1954" t="s">
        <v>81</v>
      </c>
      <c r="AD1954" t="s">
        <v>28133</v>
      </c>
      <c r="AE1954" t="s">
        <v>81</v>
      </c>
      <c r="AF1954" t="s">
        <v>28132</v>
      </c>
      <c r="AG1954" t="s">
        <v>82</v>
      </c>
      <c r="AH1954" t="s">
        <v>81</v>
      </c>
      <c r="AI1954" t="s">
        <v>81</v>
      </c>
      <c r="AJ1954" t="s">
        <v>28133</v>
      </c>
      <c r="AK1954" t="s">
        <v>110</v>
      </c>
      <c r="AL1954" t="s">
        <v>82</v>
      </c>
      <c r="AM1954" t="s">
        <v>88</v>
      </c>
      <c r="AN1954" t="s">
        <v>154</v>
      </c>
      <c r="AO1954" t="s">
        <v>2325</v>
      </c>
      <c r="AP1954" t="s">
        <v>91</v>
      </c>
      <c r="AQ1954" t="s">
        <v>28134</v>
      </c>
      <c r="AR1954" t="s">
        <v>82</v>
      </c>
      <c r="AS1954" t="s">
        <v>28135</v>
      </c>
      <c r="AT1954" t="s">
        <v>28136</v>
      </c>
      <c r="AU1954" t="s">
        <v>81</v>
      </c>
      <c r="AV1954" t="s">
        <v>82</v>
      </c>
      <c r="AW1954" t="s">
        <v>82</v>
      </c>
      <c r="AX1954" t="s">
        <v>82</v>
      </c>
      <c r="AY1954" t="s">
        <v>82</v>
      </c>
      <c r="AZ1954" t="s">
        <v>82</v>
      </c>
      <c r="BA1954" t="s">
        <v>82</v>
      </c>
      <c r="BB1954" t="s">
        <v>82</v>
      </c>
      <c r="BC1954" t="s">
        <v>82</v>
      </c>
      <c r="BD1954" t="s">
        <v>82</v>
      </c>
      <c r="BE1954" t="s">
        <v>82</v>
      </c>
      <c r="BF1954" t="s">
        <v>82</v>
      </c>
      <c r="BG1954" t="s">
        <v>82</v>
      </c>
      <c r="BH1954" t="s">
        <v>82</v>
      </c>
      <c r="BI1954" t="s">
        <v>82</v>
      </c>
      <c r="BJ1954" t="s">
        <v>82</v>
      </c>
      <c r="BK1954" t="s">
        <v>82</v>
      </c>
      <c r="BL1954" t="s">
        <v>82</v>
      </c>
      <c r="BM1954" t="s">
        <v>82</v>
      </c>
      <c r="BN1954" t="s">
        <v>82</v>
      </c>
      <c r="BO1954" t="s">
        <v>82</v>
      </c>
      <c r="BP1954" t="s">
        <v>82</v>
      </c>
      <c r="BQ1954" t="s">
        <v>82</v>
      </c>
    </row>
    <row r="1955" spans="1:69" x14ac:dyDescent="0.2">
      <c r="A1955" s="5">
        <v>1</v>
      </c>
      <c r="B1955" t="s">
        <v>28137</v>
      </c>
      <c r="C1955" t="s">
        <v>28138</v>
      </c>
      <c r="D1955" t="s">
        <v>28139</v>
      </c>
      <c r="E1955" t="s">
        <v>28140</v>
      </c>
      <c r="F1955" t="s">
        <v>73</v>
      </c>
      <c r="G1955" t="s">
        <v>28141</v>
      </c>
      <c r="H1955" s="1">
        <v>43802</v>
      </c>
      <c r="I1955" s="1">
        <v>43983</v>
      </c>
      <c r="J1955" t="b">
        <v>0</v>
      </c>
      <c r="K1955" t="s">
        <v>75</v>
      </c>
      <c r="L1955" t="s">
        <v>1794</v>
      </c>
      <c r="M1955" t="s">
        <v>363</v>
      </c>
      <c r="N1955">
        <v>600</v>
      </c>
      <c r="O1955" t="s">
        <v>519</v>
      </c>
      <c r="P1955" t="s">
        <v>79</v>
      </c>
      <c r="Q1955" t="s">
        <v>28142</v>
      </c>
      <c r="R1955" t="s">
        <v>81</v>
      </c>
      <c r="S1955" t="s">
        <v>82</v>
      </c>
      <c r="T1955" s="1">
        <v>43802</v>
      </c>
      <c r="U1955" t="s">
        <v>22285</v>
      </c>
      <c r="V1955" t="s">
        <v>146</v>
      </c>
      <c r="W1955" s="2">
        <v>44109</v>
      </c>
      <c r="X1955" t="s">
        <v>28143</v>
      </c>
      <c r="Y1955" t="s">
        <v>227</v>
      </c>
      <c r="Z1955" t="s">
        <v>28144</v>
      </c>
      <c r="AA1955" t="s">
        <v>82</v>
      </c>
      <c r="AB1955" t="s">
        <v>227</v>
      </c>
      <c r="AC1955" t="s">
        <v>227</v>
      </c>
      <c r="AD1955" t="s">
        <v>28145</v>
      </c>
      <c r="AE1955" t="s">
        <v>227</v>
      </c>
      <c r="AF1955" t="s">
        <v>28144</v>
      </c>
      <c r="AG1955" t="s">
        <v>82</v>
      </c>
      <c r="AH1955" t="s">
        <v>227</v>
      </c>
      <c r="AI1955" t="s">
        <v>227</v>
      </c>
      <c r="AJ1955" t="s">
        <v>28145</v>
      </c>
      <c r="AK1955" t="s">
        <v>1169</v>
      </c>
      <c r="AL1955" t="s">
        <v>28146</v>
      </c>
      <c r="AM1955" t="s">
        <v>88</v>
      </c>
      <c r="AN1955" t="s">
        <v>154</v>
      </c>
      <c r="AO1955" t="s">
        <v>90</v>
      </c>
      <c r="AP1955" t="s">
        <v>91</v>
      </c>
      <c r="AQ1955" t="s">
        <v>28147</v>
      </c>
      <c r="AR1955" t="s">
        <v>82</v>
      </c>
      <c r="AS1955" t="s">
        <v>28148</v>
      </c>
      <c r="AT1955" t="s">
        <v>28149</v>
      </c>
      <c r="AU1955" t="s">
        <v>81</v>
      </c>
      <c r="AV1955" t="s">
        <v>82</v>
      </c>
      <c r="AW1955" t="s">
        <v>82</v>
      </c>
      <c r="AX1955" t="s">
        <v>82</v>
      </c>
      <c r="AY1955" t="s">
        <v>82</v>
      </c>
      <c r="AZ1955" t="s">
        <v>82</v>
      </c>
      <c r="BA1955" t="s">
        <v>82</v>
      </c>
      <c r="BB1955" t="s">
        <v>82</v>
      </c>
      <c r="BC1955" t="s">
        <v>82</v>
      </c>
      <c r="BD1955" t="s">
        <v>82</v>
      </c>
      <c r="BE1955" t="s">
        <v>82</v>
      </c>
      <c r="BF1955" t="s">
        <v>82</v>
      </c>
      <c r="BG1955" t="s">
        <v>82</v>
      </c>
      <c r="BH1955" t="s">
        <v>82</v>
      </c>
      <c r="BI1955" t="s">
        <v>82</v>
      </c>
      <c r="BJ1955" t="s">
        <v>82</v>
      </c>
      <c r="BK1955" t="s">
        <v>82</v>
      </c>
      <c r="BL1955" t="s">
        <v>82</v>
      </c>
      <c r="BM1955" t="s">
        <v>82</v>
      </c>
      <c r="BN1955" t="s">
        <v>82</v>
      </c>
      <c r="BO1955" t="s">
        <v>82</v>
      </c>
      <c r="BP1955" t="s">
        <v>82</v>
      </c>
      <c r="BQ1955" t="s">
        <v>82</v>
      </c>
    </row>
    <row r="1956" spans="1:69" x14ac:dyDescent="0.2">
      <c r="A1956" s="5">
        <v>0</v>
      </c>
      <c r="B1956" t="s">
        <v>28150</v>
      </c>
      <c r="C1956" t="s">
        <v>28151</v>
      </c>
      <c r="D1956" t="s">
        <v>28152</v>
      </c>
      <c r="E1956" t="s">
        <v>28153</v>
      </c>
      <c r="F1956" t="s">
        <v>73</v>
      </c>
      <c r="G1956" t="s">
        <v>28154</v>
      </c>
      <c r="H1956" s="1">
        <v>43165</v>
      </c>
      <c r="I1956" s="1">
        <v>43136</v>
      </c>
      <c r="J1956" t="b">
        <v>0</v>
      </c>
      <c r="K1956" t="s">
        <v>75</v>
      </c>
      <c r="L1956" t="s">
        <v>1565</v>
      </c>
      <c r="M1956" t="s">
        <v>90</v>
      </c>
      <c r="N1956">
        <v>25</v>
      </c>
      <c r="O1956" t="s">
        <v>6789</v>
      </c>
      <c r="P1956" t="s">
        <v>409</v>
      </c>
      <c r="Q1956" t="s">
        <v>1754</v>
      </c>
      <c r="R1956" t="s">
        <v>81</v>
      </c>
      <c r="S1956" t="s">
        <v>82</v>
      </c>
      <c r="T1956" s="1">
        <v>43165</v>
      </c>
      <c r="U1956" t="s">
        <v>1797</v>
      </c>
      <c r="V1956" t="s">
        <v>452</v>
      </c>
      <c r="W1956" s="2">
        <v>43703</v>
      </c>
      <c r="X1956" t="s">
        <v>28155</v>
      </c>
      <c r="Y1956" t="s">
        <v>81</v>
      </c>
      <c r="Z1956" t="s">
        <v>16512</v>
      </c>
      <c r="AA1956" t="s">
        <v>82</v>
      </c>
      <c r="AB1956" t="s">
        <v>81</v>
      </c>
      <c r="AC1956" t="s">
        <v>81</v>
      </c>
      <c r="AD1956" t="s">
        <v>6789</v>
      </c>
      <c r="AE1956" t="s">
        <v>81</v>
      </c>
      <c r="AF1956" t="s">
        <v>16512</v>
      </c>
      <c r="AG1956" t="s">
        <v>82</v>
      </c>
      <c r="AH1956" t="s">
        <v>81</v>
      </c>
      <c r="AI1956" t="s">
        <v>81</v>
      </c>
      <c r="AJ1956" t="s">
        <v>6789</v>
      </c>
      <c r="AK1956" t="s">
        <v>110</v>
      </c>
      <c r="AL1956" t="s">
        <v>82</v>
      </c>
      <c r="AM1956" t="s">
        <v>88</v>
      </c>
      <c r="AN1956" t="s">
        <v>154</v>
      </c>
      <c r="AO1956" t="s">
        <v>90</v>
      </c>
      <c r="AP1956" t="s">
        <v>91</v>
      </c>
      <c r="AQ1956" t="s">
        <v>28156</v>
      </c>
      <c r="AR1956" t="s">
        <v>82</v>
      </c>
      <c r="AS1956" t="s">
        <v>28157</v>
      </c>
      <c r="AT1956" t="s">
        <v>28158</v>
      </c>
      <c r="AU1956" t="s">
        <v>81</v>
      </c>
      <c r="AV1956" t="s">
        <v>82</v>
      </c>
      <c r="AW1956" t="s">
        <v>82</v>
      </c>
      <c r="AX1956" t="s">
        <v>82</v>
      </c>
      <c r="AY1956" t="s">
        <v>82</v>
      </c>
      <c r="AZ1956" t="s">
        <v>82</v>
      </c>
      <c r="BA1956" t="s">
        <v>82</v>
      </c>
      <c r="BB1956" t="s">
        <v>82</v>
      </c>
      <c r="BC1956" t="s">
        <v>82</v>
      </c>
      <c r="BD1956" t="s">
        <v>82</v>
      </c>
      <c r="BE1956" t="s">
        <v>82</v>
      </c>
      <c r="BF1956" t="s">
        <v>82</v>
      </c>
      <c r="BG1956" t="s">
        <v>82</v>
      </c>
      <c r="BH1956" t="s">
        <v>82</v>
      </c>
      <c r="BI1956" t="s">
        <v>82</v>
      </c>
      <c r="BJ1956" t="s">
        <v>82</v>
      </c>
      <c r="BK1956" t="s">
        <v>82</v>
      </c>
      <c r="BL1956" t="s">
        <v>82</v>
      </c>
      <c r="BM1956" t="s">
        <v>82</v>
      </c>
      <c r="BN1956" t="s">
        <v>82</v>
      </c>
      <c r="BO1956" t="s">
        <v>82</v>
      </c>
      <c r="BP1956" t="s">
        <v>82</v>
      </c>
      <c r="BQ1956" t="s">
        <v>82</v>
      </c>
    </row>
    <row r="1957" spans="1:69" x14ac:dyDescent="0.2">
      <c r="A1957" s="5">
        <v>1</v>
      </c>
      <c r="B1957" t="s">
        <v>28159</v>
      </c>
      <c r="C1957" t="s">
        <v>28160</v>
      </c>
      <c r="D1957" t="s">
        <v>28161</v>
      </c>
      <c r="E1957" t="s">
        <v>28162</v>
      </c>
      <c r="F1957" t="s">
        <v>1316</v>
      </c>
      <c r="G1957" t="s">
        <v>28163</v>
      </c>
      <c r="H1957" s="1">
        <v>42531</v>
      </c>
      <c r="I1957" s="1">
        <v>42542</v>
      </c>
      <c r="J1957" t="b">
        <v>0</v>
      </c>
      <c r="K1957" t="s">
        <v>622</v>
      </c>
      <c r="L1957" t="s">
        <v>28164</v>
      </c>
      <c r="M1957">
        <v>4</v>
      </c>
      <c r="N1957">
        <v>691</v>
      </c>
      <c r="O1957" t="s">
        <v>28165</v>
      </c>
      <c r="P1957" t="s">
        <v>13346</v>
      </c>
      <c r="Q1957" t="s">
        <v>28166</v>
      </c>
      <c r="R1957" t="s">
        <v>81</v>
      </c>
      <c r="S1957" t="s">
        <v>82</v>
      </c>
      <c r="T1957" s="1">
        <v>42531</v>
      </c>
      <c r="U1957" s="1">
        <v>42542</v>
      </c>
      <c r="V1957" t="s">
        <v>1322</v>
      </c>
      <c r="W1957" s="2">
        <v>43153</v>
      </c>
      <c r="X1957" t="s">
        <v>82</v>
      </c>
      <c r="Y1957" t="s">
        <v>28167</v>
      </c>
      <c r="Z1957" t="s">
        <v>81</v>
      </c>
      <c r="AA1957" t="s">
        <v>28168</v>
      </c>
      <c r="AB1957" t="s">
        <v>28169</v>
      </c>
      <c r="AC1957" t="s">
        <v>28170</v>
      </c>
      <c r="AD1957" t="s">
        <v>28171</v>
      </c>
      <c r="AE1957" t="s">
        <v>28172</v>
      </c>
      <c r="AF1957" t="s">
        <v>81</v>
      </c>
      <c r="AG1957" t="s">
        <v>28168</v>
      </c>
      <c r="AH1957" t="s">
        <v>28173</v>
      </c>
      <c r="AI1957" t="s">
        <v>28170</v>
      </c>
      <c r="AJ1957" t="s">
        <v>28171</v>
      </c>
      <c r="AK1957" t="s">
        <v>296</v>
      </c>
      <c r="AL1957" t="s">
        <v>82</v>
      </c>
      <c r="AM1957" t="s">
        <v>28165</v>
      </c>
      <c r="AN1957" t="s">
        <v>28174</v>
      </c>
      <c r="AO1957" t="s">
        <v>15215</v>
      </c>
      <c r="AP1957" t="s">
        <v>371</v>
      </c>
      <c r="AQ1957" t="s">
        <v>28175</v>
      </c>
      <c r="AR1957" t="s">
        <v>1332</v>
      </c>
      <c r="AS1957" t="s">
        <v>28176</v>
      </c>
      <c r="AT1957" t="s">
        <v>28177</v>
      </c>
      <c r="AU1957" t="s">
        <v>81</v>
      </c>
      <c r="AV1957" t="s">
        <v>82</v>
      </c>
      <c r="AW1957" t="s">
        <v>1334</v>
      </c>
      <c r="AX1957" t="s">
        <v>81</v>
      </c>
      <c r="AY1957" t="s">
        <v>81</v>
      </c>
      <c r="AZ1957" t="s">
        <v>81</v>
      </c>
      <c r="BA1957" t="s">
        <v>82</v>
      </c>
      <c r="BB1957" s="1">
        <v>1</v>
      </c>
      <c r="BC1957" t="s">
        <v>81</v>
      </c>
      <c r="BD1957" t="s">
        <v>81</v>
      </c>
      <c r="BE1957" t="s">
        <v>81</v>
      </c>
      <c r="BF1957" t="s">
        <v>81</v>
      </c>
      <c r="BG1957" t="s">
        <v>81</v>
      </c>
      <c r="BH1957" t="s">
        <v>81</v>
      </c>
      <c r="BI1957" t="s">
        <v>81</v>
      </c>
      <c r="BJ1957" t="s">
        <v>82</v>
      </c>
      <c r="BK1957" t="s">
        <v>82</v>
      </c>
      <c r="BL1957" t="s">
        <v>200</v>
      </c>
      <c r="BM1957" t="s">
        <v>201</v>
      </c>
      <c r="BN1957" t="s">
        <v>81</v>
      </c>
      <c r="BO1957" t="s">
        <v>28178</v>
      </c>
      <c r="BP1957" t="s">
        <v>81</v>
      </c>
      <c r="BQ1957" t="s">
        <v>81</v>
      </c>
    </row>
    <row r="1958" spans="1:69" x14ac:dyDescent="0.2">
      <c r="A1958" s="5">
        <v>0</v>
      </c>
      <c r="B1958" t="s">
        <v>28179</v>
      </c>
      <c r="C1958" t="s">
        <v>28180</v>
      </c>
      <c r="D1958" t="s">
        <v>28181</v>
      </c>
      <c r="E1958" t="s">
        <v>28182</v>
      </c>
      <c r="F1958" t="s">
        <v>1316</v>
      </c>
      <c r="G1958" t="s">
        <v>28183</v>
      </c>
      <c r="H1958" s="1">
        <v>42731</v>
      </c>
      <c r="I1958" s="1">
        <v>42302</v>
      </c>
      <c r="J1958" t="b">
        <v>0</v>
      </c>
      <c r="K1958" t="s">
        <v>622</v>
      </c>
      <c r="L1958" t="s">
        <v>28184</v>
      </c>
      <c r="M1958" t="s">
        <v>90</v>
      </c>
      <c r="N1958">
        <v>60</v>
      </c>
      <c r="O1958" t="s">
        <v>28185</v>
      </c>
      <c r="P1958" t="s">
        <v>1356</v>
      </c>
      <c r="Q1958" t="s">
        <v>28186</v>
      </c>
      <c r="R1958" t="s">
        <v>81</v>
      </c>
      <c r="S1958">
        <v>1</v>
      </c>
      <c r="T1958" s="1">
        <v>42731</v>
      </c>
      <c r="U1958" s="1">
        <v>42302</v>
      </c>
      <c r="V1958" t="s">
        <v>1322</v>
      </c>
      <c r="W1958" s="2">
        <v>43153</v>
      </c>
      <c r="X1958" t="s">
        <v>82</v>
      </c>
      <c r="Y1958" t="s">
        <v>81</v>
      </c>
      <c r="Z1958" t="s">
        <v>81</v>
      </c>
      <c r="AA1958" t="s">
        <v>81</v>
      </c>
      <c r="AB1958" t="s">
        <v>81</v>
      </c>
      <c r="AC1958" t="s">
        <v>81</v>
      </c>
      <c r="AD1958" t="s">
        <v>81</v>
      </c>
      <c r="AE1958" t="s">
        <v>28187</v>
      </c>
      <c r="AF1958" t="s">
        <v>81</v>
      </c>
      <c r="AG1958" t="s">
        <v>28188</v>
      </c>
      <c r="AH1958" t="s">
        <v>28189</v>
      </c>
      <c r="AI1958" t="s">
        <v>28190</v>
      </c>
      <c r="AJ1958" t="s">
        <v>28191</v>
      </c>
      <c r="AK1958" t="s">
        <v>1328</v>
      </c>
      <c r="AL1958" t="s">
        <v>82</v>
      </c>
      <c r="AM1958" t="s">
        <v>28185</v>
      </c>
      <c r="AN1958" t="s">
        <v>1409</v>
      </c>
      <c r="AO1958" t="s">
        <v>1409</v>
      </c>
      <c r="AP1958" t="s">
        <v>371</v>
      </c>
      <c r="AQ1958" t="s">
        <v>28192</v>
      </c>
      <c r="AR1958" t="s">
        <v>1332</v>
      </c>
      <c r="AS1958" t="s">
        <v>28193</v>
      </c>
      <c r="AT1958" t="s">
        <v>28194</v>
      </c>
      <c r="AU1958" t="s">
        <v>81</v>
      </c>
      <c r="AV1958" t="s">
        <v>82</v>
      </c>
      <c r="AW1958" t="s">
        <v>1334</v>
      </c>
      <c r="AX1958" t="s">
        <v>81</v>
      </c>
      <c r="AY1958" t="s">
        <v>81</v>
      </c>
      <c r="AZ1958" t="s">
        <v>81</v>
      </c>
      <c r="BA1958" t="s">
        <v>82</v>
      </c>
      <c r="BB1958" s="1">
        <v>1</v>
      </c>
      <c r="BC1958" t="s">
        <v>81</v>
      </c>
      <c r="BD1958" t="s">
        <v>81</v>
      </c>
      <c r="BE1958" t="s">
        <v>81</v>
      </c>
      <c r="BF1958" t="s">
        <v>81</v>
      </c>
      <c r="BG1958" t="s">
        <v>81</v>
      </c>
      <c r="BH1958" t="s">
        <v>81</v>
      </c>
      <c r="BI1958" t="s">
        <v>81</v>
      </c>
      <c r="BJ1958" t="s">
        <v>82</v>
      </c>
      <c r="BK1958" t="s">
        <v>82</v>
      </c>
      <c r="BL1958" t="s">
        <v>200</v>
      </c>
      <c r="BM1958" t="s">
        <v>201</v>
      </c>
      <c r="BN1958" t="s">
        <v>81</v>
      </c>
      <c r="BO1958" t="s">
        <v>3271</v>
      </c>
      <c r="BP1958" t="s">
        <v>81</v>
      </c>
      <c r="BQ1958" t="s">
        <v>81</v>
      </c>
    </row>
    <row r="1959" spans="1:69" x14ac:dyDescent="0.2">
      <c r="A1959" s="5">
        <v>1</v>
      </c>
      <c r="B1959" t="s">
        <v>28195</v>
      </c>
      <c r="C1959" t="s">
        <v>28196</v>
      </c>
      <c r="D1959" t="s">
        <v>28197</v>
      </c>
      <c r="E1959" t="s">
        <v>28198</v>
      </c>
      <c r="F1959" t="s">
        <v>178</v>
      </c>
      <c r="G1959" t="s">
        <v>28199</v>
      </c>
      <c r="H1959" s="1">
        <v>42502</v>
      </c>
      <c r="I1959" t="s">
        <v>81</v>
      </c>
      <c r="J1959" t="b">
        <v>0</v>
      </c>
      <c r="K1959" t="s">
        <v>180</v>
      </c>
      <c r="L1959" t="s">
        <v>28200</v>
      </c>
      <c r="M1959" t="s">
        <v>346</v>
      </c>
      <c r="N1959">
        <v>177</v>
      </c>
      <c r="O1959" t="s">
        <v>7221</v>
      </c>
      <c r="P1959" t="s">
        <v>670</v>
      </c>
      <c r="Q1959" t="s">
        <v>28201</v>
      </c>
      <c r="R1959" t="s">
        <v>28202</v>
      </c>
      <c r="S1959" t="s">
        <v>82</v>
      </c>
      <c r="T1959" s="1">
        <v>42502</v>
      </c>
      <c r="U1959" t="s">
        <v>81</v>
      </c>
      <c r="V1959" t="s">
        <v>186</v>
      </c>
      <c r="W1959" s="2">
        <v>42507</v>
      </c>
      <c r="X1959" t="s">
        <v>28203</v>
      </c>
      <c r="Y1959" t="s">
        <v>28204</v>
      </c>
      <c r="Z1959" t="s">
        <v>81</v>
      </c>
      <c r="AA1959" t="s">
        <v>1672</v>
      </c>
      <c r="AB1959" t="s">
        <v>28205</v>
      </c>
      <c r="AC1959" t="s">
        <v>28206</v>
      </c>
      <c r="AD1959" t="s">
        <v>7221</v>
      </c>
      <c r="AE1959" t="s">
        <v>28204</v>
      </c>
      <c r="AF1959" t="s">
        <v>81</v>
      </c>
      <c r="AG1959" t="s">
        <v>1672</v>
      </c>
      <c r="AH1959" t="s">
        <v>28205</v>
      </c>
      <c r="AI1959" t="s">
        <v>28206</v>
      </c>
      <c r="AJ1959" t="s">
        <v>7221</v>
      </c>
      <c r="AK1959" t="s">
        <v>81</v>
      </c>
      <c r="AL1959" t="s">
        <v>82</v>
      </c>
      <c r="AM1959" t="s">
        <v>7221</v>
      </c>
      <c r="AN1959" t="s">
        <v>81</v>
      </c>
      <c r="AO1959" t="s">
        <v>81</v>
      </c>
      <c r="AP1959" t="s">
        <v>351</v>
      </c>
      <c r="AQ1959" t="s">
        <v>28207</v>
      </c>
      <c r="AR1959" t="s">
        <v>28208</v>
      </c>
      <c r="AS1959" t="s">
        <v>28209</v>
      </c>
      <c r="AT1959" t="s">
        <v>28210</v>
      </c>
      <c r="AU1959" t="s">
        <v>197</v>
      </c>
      <c r="AV1959" t="s">
        <v>82</v>
      </c>
      <c r="AW1959" t="s">
        <v>81</v>
      </c>
      <c r="AX1959" t="s">
        <v>82</v>
      </c>
      <c r="AY1959" t="s">
        <v>82</v>
      </c>
      <c r="AZ1959" t="s">
        <v>82</v>
      </c>
      <c r="BA1959" t="s">
        <v>82</v>
      </c>
      <c r="BB1959" t="s">
        <v>82</v>
      </c>
      <c r="BC1959" t="s">
        <v>82</v>
      </c>
      <c r="BD1959" t="s">
        <v>82</v>
      </c>
      <c r="BE1959" t="s">
        <v>82</v>
      </c>
      <c r="BF1959" t="s">
        <v>82</v>
      </c>
      <c r="BG1959" t="s">
        <v>82</v>
      </c>
      <c r="BH1959" t="s">
        <v>82</v>
      </c>
      <c r="BI1959" t="s">
        <v>82</v>
      </c>
      <c r="BJ1959" t="s">
        <v>82</v>
      </c>
      <c r="BK1959" t="s">
        <v>82</v>
      </c>
      <c r="BL1959" t="s">
        <v>82</v>
      </c>
      <c r="BM1959" t="s">
        <v>82</v>
      </c>
      <c r="BN1959" t="s">
        <v>82</v>
      </c>
      <c r="BO1959" t="s">
        <v>82</v>
      </c>
      <c r="BP1959" t="s">
        <v>82</v>
      </c>
      <c r="BQ1959" t="s">
        <v>82</v>
      </c>
    </row>
    <row r="1960" spans="1:69" x14ac:dyDescent="0.2">
      <c r="A1960" s="5">
        <v>0</v>
      </c>
      <c r="B1960" t="s">
        <v>28211</v>
      </c>
      <c r="C1960" t="s">
        <v>28212</v>
      </c>
      <c r="D1960" t="s">
        <v>28213</v>
      </c>
      <c r="E1960" t="s">
        <v>28214</v>
      </c>
      <c r="F1960" t="s">
        <v>73</v>
      </c>
      <c r="G1960" t="s">
        <v>8800</v>
      </c>
      <c r="H1960" s="1">
        <v>43822</v>
      </c>
      <c r="I1960" s="1">
        <v>43500</v>
      </c>
      <c r="J1960" t="b">
        <v>0</v>
      </c>
      <c r="K1960" t="s">
        <v>75</v>
      </c>
      <c r="L1960" t="s">
        <v>3922</v>
      </c>
      <c r="M1960" t="s">
        <v>90</v>
      </c>
      <c r="N1960">
        <v>150</v>
      </c>
      <c r="O1960" t="s">
        <v>28215</v>
      </c>
      <c r="P1960" t="s">
        <v>28216</v>
      </c>
      <c r="Q1960" t="s">
        <v>950</v>
      </c>
      <c r="R1960" t="s">
        <v>8795</v>
      </c>
      <c r="S1960" t="s">
        <v>82</v>
      </c>
      <c r="T1960" s="1">
        <v>43822</v>
      </c>
      <c r="U1960" t="s">
        <v>28217</v>
      </c>
      <c r="V1960" t="s">
        <v>1570</v>
      </c>
      <c r="W1960" s="2">
        <v>43955</v>
      </c>
      <c r="X1960" t="s">
        <v>28218</v>
      </c>
      <c r="Y1960" t="s">
        <v>82</v>
      </c>
      <c r="Z1960" t="s">
        <v>82</v>
      </c>
      <c r="AA1960" t="s">
        <v>82</v>
      </c>
      <c r="AB1960" t="s">
        <v>82</v>
      </c>
      <c r="AC1960" t="s">
        <v>82</v>
      </c>
      <c r="AD1960" t="s">
        <v>82</v>
      </c>
      <c r="AE1960" t="s">
        <v>82</v>
      </c>
      <c r="AF1960" t="s">
        <v>82</v>
      </c>
      <c r="AG1960" t="s">
        <v>82</v>
      </c>
      <c r="AH1960" t="s">
        <v>82</v>
      </c>
      <c r="AI1960" t="s">
        <v>82</v>
      </c>
      <c r="AJ1960" t="s">
        <v>82</v>
      </c>
      <c r="AK1960" t="s">
        <v>545</v>
      </c>
      <c r="AL1960" t="s">
        <v>82</v>
      </c>
      <c r="AM1960" t="s">
        <v>88</v>
      </c>
      <c r="AN1960" t="s">
        <v>154</v>
      </c>
      <c r="AO1960" t="s">
        <v>90</v>
      </c>
      <c r="AP1960" t="s">
        <v>91</v>
      </c>
      <c r="AQ1960" t="s">
        <v>28219</v>
      </c>
      <c r="AR1960" t="s">
        <v>82</v>
      </c>
      <c r="AS1960" t="s">
        <v>28220</v>
      </c>
      <c r="AT1960" t="s">
        <v>28221</v>
      </c>
      <c r="AU1960" t="s">
        <v>197</v>
      </c>
      <c r="AV1960" t="s">
        <v>82</v>
      </c>
      <c r="AW1960" t="s">
        <v>82</v>
      </c>
      <c r="AX1960" t="s">
        <v>82</v>
      </c>
      <c r="AY1960" t="s">
        <v>82</v>
      </c>
      <c r="AZ1960" t="s">
        <v>82</v>
      </c>
      <c r="BA1960" t="s">
        <v>82</v>
      </c>
      <c r="BB1960" t="s">
        <v>82</v>
      </c>
      <c r="BC1960" t="s">
        <v>82</v>
      </c>
      <c r="BD1960" t="s">
        <v>82</v>
      </c>
      <c r="BE1960" t="s">
        <v>82</v>
      </c>
      <c r="BF1960" t="s">
        <v>82</v>
      </c>
      <c r="BG1960" t="s">
        <v>82</v>
      </c>
      <c r="BH1960" t="s">
        <v>82</v>
      </c>
      <c r="BI1960" t="s">
        <v>82</v>
      </c>
      <c r="BJ1960" t="s">
        <v>82</v>
      </c>
      <c r="BK1960" t="s">
        <v>82</v>
      </c>
      <c r="BL1960" t="s">
        <v>82</v>
      </c>
      <c r="BM1960" t="s">
        <v>82</v>
      </c>
      <c r="BN1960" t="s">
        <v>82</v>
      </c>
      <c r="BO1960" t="s">
        <v>82</v>
      </c>
      <c r="BP1960" t="s">
        <v>82</v>
      </c>
      <c r="BQ1960" t="s">
        <v>82</v>
      </c>
    </row>
    <row r="1961" spans="1:69" x14ac:dyDescent="0.2">
      <c r="A1961" s="5">
        <v>0</v>
      </c>
      <c r="B1961" t="s">
        <v>28222</v>
      </c>
      <c r="C1961" t="s">
        <v>28223</v>
      </c>
      <c r="D1961" t="s">
        <v>28224</v>
      </c>
      <c r="E1961" t="s">
        <v>28225</v>
      </c>
      <c r="F1961" t="s">
        <v>73</v>
      </c>
      <c r="G1961" t="s">
        <v>28226</v>
      </c>
      <c r="H1961" s="1">
        <v>42433</v>
      </c>
      <c r="I1961" s="1">
        <v>42430</v>
      </c>
      <c r="J1961" t="b">
        <v>1</v>
      </c>
      <c r="K1961" t="s">
        <v>75</v>
      </c>
      <c r="L1961" t="s">
        <v>28227</v>
      </c>
      <c r="M1961" t="s">
        <v>90</v>
      </c>
      <c r="N1961">
        <v>26</v>
      </c>
      <c r="O1961" t="s">
        <v>9601</v>
      </c>
      <c r="P1961" t="s">
        <v>82</v>
      </c>
      <c r="Q1961" t="s">
        <v>2687</v>
      </c>
      <c r="R1961" t="s">
        <v>81</v>
      </c>
      <c r="S1961" t="s">
        <v>82</v>
      </c>
      <c r="T1961" s="1">
        <v>42433</v>
      </c>
      <c r="U1961" s="3">
        <v>42430</v>
      </c>
      <c r="V1961" t="s">
        <v>367</v>
      </c>
      <c r="W1961" s="2">
        <v>42471</v>
      </c>
      <c r="X1961" t="s">
        <v>28228</v>
      </c>
      <c r="Y1961" t="s">
        <v>82</v>
      </c>
      <c r="Z1961" t="s">
        <v>82</v>
      </c>
      <c r="AA1961" t="s">
        <v>82</v>
      </c>
      <c r="AB1961" t="s">
        <v>82</v>
      </c>
      <c r="AC1961" t="s">
        <v>82</v>
      </c>
      <c r="AD1961" t="s">
        <v>82</v>
      </c>
      <c r="AE1961" t="s">
        <v>82</v>
      </c>
      <c r="AF1961" t="s">
        <v>82</v>
      </c>
      <c r="AG1961" t="s">
        <v>82</v>
      </c>
      <c r="AH1961" t="s">
        <v>82</v>
      </c>
      <c r="AI1961" t="s">
        <v>82</v>
      </c>
      <c r="AJ1961" t="s">
        <v>82</v>
      </c>
      <c r="AK1961" t="s">
        <v>110</v>
      </c>
      <c r="AL1961" t="s">
        <v>82</v>
      </c>
      <c r="AM1961" t="s">
        <v>88</v>
      </c>
      <c r="AN1961" t="s">
        <v>154</v>
      </c>
      <c r="AO1961" t="s">
        <v>90</v>
      </c>
      <c r="AP1961" t="s">
        <v>371</v>
      </c>
      <c r="AQ1961" t="s">
        <v>28229</v>
      </c>
      <c r="AR1961" t="s">
        <v>82</v>
      </c>
      <c r="AS1961" t="s">
        <v>28230</v>
      </c>
      <c r="AT1961" t="s">
        <v>82</v>
      </c>
      <c r="AU1961" t="s">
        <v>81</v>
      </c>
      <c r="AV1961" t="s">
        <v>82</v>
      </c>
      <c r="AW1961" t="s">
        <v>82</v>
      </c>
      <c r="AX1961" t="s">
        <v>82</v>
      </c>
      <c r="AY1961" t="s">
        <v>82</v>
      </c>
      <c r="AZ1961" t="s">
        <v>82</v>
      </c>
      <c r="BA1961" t="s">
        <v>82</v>
      </c>
      <c r="BB1961" t="s">
        <v>82</v>
      </c>
      <c r="BC1961" t="s">
        <v>82</v>
      </c>
      <c r="BD1961" t="s">
        <v>82</v>
      </c>
      <c r="BE1961" t="s">
        <v>82</v>
      </c>
      <c r="BF1961" t="s">
        <v>82</v>
      </c>
      <c r="BG1961" t="s">
        <v>82</v>
      </c>
      <c r="BH1961" t="s">
        <v>82</v>
      </c>
      <c r="BI1961" t="s">
        <v>82</v>
      </c>
      <c r="BJ1961" t="s">
        <v>82</v>
      </c>
      <c r="BK1961" t="s">
        <v>82</v>
      </c>
      <c r="BL1961" t="s">
        <v>82</v>
      </c>
      <c r="BM1961" t="s">
        <v>82</v>
      </c>
      <c r="BN1961" t="s">
        <v>82</v>
      </c>
      <c r="BO1961" t="s">
        <v>82</v>
      </c>
      <c r="BP1961" t="s">
        <v>82</v>
      </c>
      <c r="BQ1961" t="s">
        <v>82</v>
      </c>
    </row>
    <row r="1962" spans="1:69" x14ac:dyDescent="0.2">
      <c r="A1962" s="5">
        <v>1</v>
      </c>
      <c r="B1962" t="s">
        <v>28231</v>
      </c>
      <c r="C1962" t="s">
        <v>28232</v>
      </c>
      <c r="D1962" t="s">
        <v>28233</v>
      </c>
      <c r="E1962" t="s">
        <v>90</v>
      </c>
      <c r="F1962" t="s">
        <v>178</v>
      </c>
      <c r="G1962" t="s">
        <v>28234</v>
      </c>
      <c r="H1962" s="1">
        <v>43588</v>
      </c>
      <c r="I1962" s="1">
        <v>43746</v>
      </c>
      <c r="J1962" t="b">
        <v>0</v>
      </c>
      <c r="K1962" t="s">
        <v>180</v>
      </c>
      <c r="L1962" t="s">
        <v>28235</v>
      </c>
      <c r="M1962" t="s">
        <v>182</v>
      </c>
      <c r="N1962">
        <v>260</v>
      </c>
      <c r="O1962" t="s">
        <v>14558</v>
      </c>
      <c r="P1962" t="s">
        <v>409</v>
      </c>
      <c r="Q1962" t="s">
        <v>28236</v>
      </c>
      <c r="R1962" t="s">
        <v>81</v>
      </c>
      <c r="S1962" t="s">
        <v>82</v>
      </c>
      <c r="T1962" s="1">
        <v>43588</v>
      </c>
      <c r="U1962" s="1">
        <v>43746</v>
      </c>
      <c r="V1962" t="s">
        <v>186</v>
      </c>
      <c r="W1962" s="2">
        <v>43809</v>
      </c>
      <c r="X1962" t="s">
        <v>28237</v>
      </c>
      <c r="Y1962" t="s">
        <v>28238</v>
      </c>
      <c r="Z1962" t="s">
        <v>81</v>
      </c>
      <c r="AA1962" t="s">
        <v>14562</v>
      </c>
      <c r="AB1962" t="s">
        <v>14563</v>
      </c>
      <c r="AC1962" t="s">
        <v>14564</v>
      </c>
      <c r="AD1962" t="s">
        <v>14565</v>
      </c>
      <c r="AE1962" t="s">
        <v>28238</v>
      </c>
      <c r="AF1962" t="s">
        <v>81</v>
      </c>
      <c r="AG1962" t="s">
        <v>14562</v>
      </c>
      <c r="AH1962" t="s">
        <v>14563</v>
      </c>
      <c r="AI1962" t="s">
        <v>14564</v>
      </c>
      <c r="AJ1962" t="s">
        <v>14565</v>
      </c>
      <c r="AK1962" t="s">
        <v>191</v>
      </c>
      <c r="AL1962" t="s">
        <v>82</v>
      </c>
      <c r="AM1962" t="s">
        <v>28239</v>
      </c>
      <c r="AN1962" t="s">
        <v>81</v>
      </c>
      <c r="AO1962" t="s">
        <v>81</v>
      </c>
      <c r="AP1962" t="s">
        <v>192</v>
      </c>
      <c r="AQ1962" t="s">
        <v>28240</v>
      </c>
      <c r="AR1962" t="s">
        <v>14567</v>
      </c>
      <c r="AS1962" t="s">
        <v>14568</v>
      </c>
      <c r="AT1962" t="s">
        <v>82</v>
      </c>
      <c r="AU1962" t="s">
        <v>81</v>
      </c>
      <c r="AV1962" t="s">
        <v>82</v>
      </c>
      <c r="AW1962" t="s">
        <v>198</v>
      </c>
      <c r="AX1962" t="s">
        <v>81</v>
      </c>
      <c r="AY1962" t="s">
        <v>81</v>
      </c>
      <c r="AZ1962" t="s">
        <v>81</v>
      </c>
      <c r="BA1962" t="s">
        <v>82</v>
      </c>
      <c r="BB1962" s="1">
        <v>1</v>
      </c>
      <c r="BC1962" t="s">
        <v>199</v>
      </c>
      <c r="BD1962" t="s">
        <v>199</v>
      </c>
      <c r="BE1962" t="s">
        <v>199</v>
      </c>
      <c r="BF1962" t="s">
        <v>199</v>
      </c>
      <c r="BG1962" t="s">
        <v>81</v>
      </c>
      <c r="BH1962" t="s">
        <v>81</v>
      </c>
      <c r="BI1962" t="s">
        <v>81</v>
      </c>
      <c r="BJ1962" t="s">
        <v>82</v>
      </c>
      <c r="BK1962" t="s">
        <v>82</v>
      </c>
      <c r="BL1962" t="s">
        <v>200</v>
      </c>
      <c r="BM1962" t="s">
        <v>201</v>
      </c>
      <c r="BN1962" t="s">
        <v>81</v>
      </c>
      <c r="BO1962" t="s">
        <v>81</v>
      </c>
      <c r="BP1962" t="s">
        <v>81</v>
      </c>
      <c r="BQ1962" t="s">
        <v>81</v>
      </c>
    </row>
    <row r="1963" spans="1:69" x14ac:dyDescent="0.2">
      <c r="A1963" s="5">
        <v>1</v>
      </c>
      <c r="B1963" t="s">
        <v>858</v>
      </c>
      <c r="C1963" t="s">
        <v>28241</v>
      </c>
      <c r="D1963" t="s">
        <v>860</v>
      </c>
      <c r="E1963" t="s">
        <v>861</v>
      </c>
      <c r="F1963" t="s">
        <v>178</v>
      </c>
      <c r="G1963" t="s">
        <v>28242</v>
      </c>
      <c r="H1963" s="1">
        <v>42916</v>
      </c>
      <c r="I1963" s="1">
        <v>42905</v>
      </c>
      <c r="J1963" t="b">
        <v>0</v>
      </c>
      <c r="K1963" t="s">
        <v>180</v>
      </c>
      <c r="L1963" t="s">
        <v>28243</v>
      </c>
      <c r="M1963" t="s">
        <v>182</v>
      </c>
      <c r="N1963">
        <v>2000</v>
      </c>
      <c r="O1963" t="s">
        <v>864</v>
      </c>
      <c r="P1963" t="s">
        <v>28244</v>
      </c>
      <c r="Q1963" t="s">
        <v>28245</v>
      </c>
      <c r="R1963" t="s">
        <v>867</v>
      </c>
      <c r="S1963">
        <v>1</v>
      </c>
      <c r="T1963" s="1">
        <v>42916</v>
      </c>
      <c r="U1963" s="1">
        <v>42905</v>
      </c>
      <c r="V1963" t="s">
        <v>186</v>
      </c>
      <c r="W1963" s="2">
        <v>43809</v>
      </c>
      <c r="X1963" t="s">
        <v>868</v>
      </c>
      <c r="Y1963" t="s">
        <v>869</v>
      </c>
      <c r="Z1963" t="s">
        <v>81</v>
      </c>
      <c r="AA1963" t="s">
        <v>870</v>
      </c>
      <c r="AB1963" t="s">
        <v>871</v>
      </c>
      <c r="AC1963">
        <v>31294477184</v>
      </c>
      <c r="AD1963" t="s">
        <v>873</v>
      </c>
      <c r="AE1963" t="s">
        <v>869</v>
      </c>
      <c r="AF1963" t="s">
        <v>81</v>
      </c>
      <c r="AG1963" t="s">
        <v>870</v>
      </c>
      <c r="AH1963" t="s">
        <v>871</v>
      </c>
      <c r="AI1963">
        <v>31294477184</v>
      </c>
      <c r="AJ1963" t="s">
        <v>873</v>
      </c>
      <c r="AK1963" t="s">
        <v>250</v>
      </c>
      <c r="AL1963" t="s">
        <v>82</v>
      </c>
      <c r="AM1963" t="s">
        <v>864</v>
      </c>
      <c r="AN1963" t="s">
        <v>81</v>
      </c>
      <c r="AO1963" t="s">
        <v>81</v>
      </c>
      <c r="AP1963" t="s">
        <v>192</v>
      </c>
      <c r="AQ1963" t="s">
        <v>28246</v>
      </c>
      <c r="AR1963" t="s">
        <v>28247</v>
      </c>
      <c r="AS1963" t="s">
        <v>28248</v>
      </c>
      <c r="AT1963" t="s">
        <v>28249</v>
      </c>
      <c r="AU1963" t="s">
        <v>197</v>
      </c>
      <c r="AV1963" t="s">
        <v>82</v>
      </c>
      <c r="AW1963" t="s">
        <v>198</v>
      </c>
      <c r="AX1963" t="s">
        <v>81</v>
      </c>
      <c r="AY1963" t="s">
        <v>81</v>
      </c>
      <c r="AZ1963" t="s">
        <v>858</v>
      </c>
      <c r="BA1963" t="s">
        <v>82</v>
      </c>
      <c r="BB1963" s="1">
        <v>1</v>
      </c>
      <c r="BC1963" t="s">
        <v>199</v>
      </c>
      <c r="BD1963" t="s">
        <v>199</v>
      </c>
      <c r="BE1963" t="s">
        <v>199</v>
      </c>
      <c r="BF1963" t="s">
        <v>199</v>
      </c>
      <c r="BG1963" t="s">
        <v>81</v>
      </c>
      <c r="BH1963" t="s">
        <v>81</v>
      </c>
      <c r="BI1963" t="s">
        <v>81</v>
      </c>
      <c r="BJ1963" t="s">
        <v>82</v>
      </c>
      <c r="BK1963" t="s">
        <v>82</v>
      </c>
      <c r="BL1963" t="s">
        <v>200</v>
      </c>
      <c r="BM1963" t="s">
        <v>201</v>
      </c>
      <c r="BN1963" t="s">
        <v>81</v>
      </c>
      <c r="BO1963" t="s">
        <v>81</v>
      </c>
      <c r="BP1963" t="s">
        <v>81</v>
      </c>
      <c r="BQ1963" t="s">
        <v>81</v>
      </c>
    </row>
    <row r="1964" spans="1:69" x14ac:dyDescent="0.2">
      <c r="A1964" s="5">
        <v>0</v>
      </c>
      <c r="B1964" t="s">
        <v>81</v>
      </c>
      <c r="C1964" t="s">
        <v>28250</v>
      </c>
      <c r="D1964" t="s">
        <v>28251</v>
      </c>
      <c r="E1964" t="s">
        <v>28252</v>
      </c>
      <c r="F1964" t="s">
        <v>120</v>
      </c>
      <c r="G1964" t="s">
        <v>28253</v>
      </c>
      <c r="H1964" s="1">
        <v>43070</v>
      </c>
      <c r="I1964" s="1">
        <v>43115</v>
      </c>
      <c r="J1964" t="b">
        <v>0</v>
      </c>
      <c r="K1964" t="s">
        <v>75</v>
      </c>
      <c r="L1964" t="s">
        <v>329</v>
      </c>
      <c r="M1964" t="s">
        <v>1830</v>
      </c>
      <c r="N1964">
        <v>10</v>
      </c>
      <c r="O1964" t="s">
        <v>28254</v>
      </c>
      <c r="P1964" t="s">
        <v>125</v>
      </c>
      <c r="Q1964" t="s">
        <v>28255</v>
      </c>
      <c r="R1964" t="s">
        <v>81</v>
      </c>
      <c r="S1964" t="s">
        <v>82</v>
      </c>
      <c r="T1964" s="1">
        <v>43070</v>
      </c>
      <c r="U1964" s="1">
        <v>43115</v>
      </c>
      <c r="V1964" t="s">
        <v>127</v>
      </c>
      <c r="W1964" s="2">
        <v>43557</v>
      </c>
      <c r="X1964" t="s">
        <v>82</v>
      </c>
      <c r="Y1964" t="s">
        <v>82</v>
      </c>
      <c r="Z1964" t="s">
        <v>82</v>
      </c>
      <c r="AA1964" t="s">
        <v>82</v>
      </c>
      <c r="AB1964" t="s">
        <v>82</v>
      </c>
      <c r="AC1964" t="s">
        <v>82</v>
      </c>
      <c r="AD1964" t="s">
        <v>82</v>
      </c>
      <c r="AE1964" t="s">
        <v>82</v>
      </c>
      <c r="AF1964" t="s">
        <v>82</v>
      </c>
      <c r="AG1964" t="s">
        <v>82</v>
      </c>
      <c r="AH1964" t="s">
        <v>82</v>
      </c>
      <c r="AI1964" t="s">
        <v>82</v>
      </c>
      <c r="AJ1964" t="s">
        <v>82</v>
      </c>
      <c r="AK1964" t="s">
        <v>296</v>
      </c>
      <c r="AL1964" t="s">
        <v>82</v>
      </c>
      <c r="AM1964" t="s">
        <v>28254</v>
      </c>
      <c r="AN1964" t="s">
        <v>8184</v>
      </c>
      <c r="AO1964" t="s">
        <v>11782</v>
      </c>
      <c r="AP1964" t="s">
        <v>132</v>
      </c>
      <c r="AQ1964" t="s">
        <v>28256</v>
      </c>
      <c r="AR1964" t="s">
        <v>28257</v>
      </c>
      <c r="AS1964" t="s">
        <v>28258</v>
      </c>
      <c r="AT1964" t="s">
        <v>28259</v>
      </c>
      <c r="AU1964" t="s">
        <v>81</v>
      </c>
      <c r="AV1964" t="s">
        <v>82</v>
      </c>
      <c r="AW1964" t="s">
        <v>81</v>
      </c>
      <c r="AX1964" t="s">
        <v>81</v>
      </c>
      <c r="AY1964" t="s">
        <v>81</v>
      </c>
      <c r="AZ1964" t="s">
        <v>81</v>
      </c>
      <c r="BA1964" t="s">
        <v>82</v>
      </c>
      <c r="BB1964" s="1">
        <v>1</v>
      </c>
      <c r="BC1964" t="s">
        <v>81</v>
      </c>
      <c r="BD1964" t="s">
        <v>81</v>
      </c>
      <c r="BE1964" t="s">
        <v>81</v>
      </c>
      <c r="BF1964" t="s">
        <v>81</v>
      </c>
      <c r="BG1964" t="s">
        <v>81</v>
      </c>
      <c r="BH1964" t="s">
        <v>81</v>
      </c>
      <c r="BI1964" t="s">
        <v>81</v>
      </c>
      <c r="BJ1964" t="s">
        <v>82</v>
      </c>
      <c r="BK1964" t="s">
        <v>82</v>
      </c>
      <c r="BL1964" t="s">
        <v>81</v>
      </c>
      <c r="BM1964" t="s">
        <v>137</v>
      </c>
      <c r="BN1964" t="s">
        <v>81</v>
      </c>
      <c r="BO1964" t="s">
        <v>81</v>
      </c>
      <c r="BP1964" t="s">
        <v>81</v>
      </c>
      <c r="BQ1964" t="s">
        <v>81</v>
      </c>
    </row>
    <row r="1965" spans="1:69" x14ac:dyDescent="0.2">
      <c r="A1965" s="5">
        <v>0</v>
      </c>
      <c r="B1965" t="s">
        <v>28260</v>
      </c>
      <c r="C1965" t="s">
        <v>28261</v>
      </c>
      <c r="D1965" t="s">
        <v>28262</v>
      </c>
      <c r="E1965" t="s">
        <v>28263</v>
      </c>
      <c r="F1965" t="s">
        <v>73</v>
      </c>
      <c r="G1965" t="s">
        <v>28264</v>
      </c>
      <c r="H1965" s="1">
        <v>43212</v>
      </c>
      <c r="I1965" s="1">
        <v>43325</v>
      </c>
      <c r="J1965" t="b">
        <v>0</v>
      </c>
      <c r="K1965" t="s">
        <v>75</v>
      </c>
      <c r="L1965" t="s">
        <v>465</v>
      </c>
      <c r="M1965" t="s">
        <v>90</v>
      </c>
      <c r="N1965">
        <v>168</v>
      </c>
      <c r="O1965" t="s">
        <v>7650</v>
      </c>
      <c r="P1965" t="s">
        <v>13885</v>
      </c>
      <c r="Q1965" t="s">
        <v>28265</v>
      </c>
      <c r="R1965" t="s">
        <v>81</v>
      </c>
      <c r="S1965" t="s">
        <v>82</v>
      </c>
      <c r="T1965" s="1">
        <v>43212</v>
      </c>
      <c r="U1965" t="s">
        <v>21501</v>
      </c>
      <c r="V1965" t="s">
        <v>605</v>
      </c>
      <c r="W1965" s="2">
        <v>43353</v>
      </c>
      <c r="X1965" t="s">
        <v>28266</v>
      </c>
      <c r="Y1965" t="s">
        <v>523</v>
      </c>
      <c r="Z1965" t="s">
        <v>28267</v>
      </c>
      <c r="AA1965" t="s">
        <v>82</v>
      </c>
      <c r="AB1965" t="s">
        <v>28268</v>
      </c>
      <c r="AC1965" t="s">
        <v>28269</v>
      </c>
      <c r="AD1965" t="s">
        <v>28270</v>
      </c>
      <c r="AE1965" t="s">
        <v>523</v>
      </c>
      <c r="AF1965" t="s">
        <v>28267</v>
      </c>
      <c r="AG1965" t="s">
        <v>82</v>
      </c>
      <c r="AH1965" t="s">
        <v>28268</v>
      </c>
      <c r="AI1965" t="s">
        <v>28269</v>
      </c>
      <c r="AJ1965" t="s">
        <v>28270</v>
      </c>
      <c r="AK1965" t="s">
        <v>296</v>
      </c>
      <c r="AL1965" t="s">
        <v>82</v>
      </c>
      <c r="AM1965" t="s">
        <v>88</v>
      </c>
      <c r="AN1965" t="s">
        <v>154</v>
      </c>
      <c r="AO1965" t="s">
        <v>1063</v>
      </c>
      <c r="AP1965" t="s">
        <v>91</v>
      </c>
      <c r="AQ1965" t="s">
        <v>28271</v>
      </c>
      <c r="AR1965" t="s">
        <v>82</v>
      </c>
      <c r="AS1965" t="s">
        <v>28272</v>
      </c>
      <c r="AT1965" t="s">
        <v>28273</v>
      </c>
      <c r="AU1965" t="s">
        <v>81</v>
      </c>
      <c r="AV1965" t="s">
        <v>82</v>
      </c>
      <c r="AW1965" t="s">
        <v>82</v>
      </c>
      <c r="AX1965" t="s">
        <v>82</v>
      </c>
      <c r="AY1965" t="s">
        <v>82</v>
      </c>
      <c r="AZ1965" t="s">
        <v>82</v>
      </c>
      <c r="BA1965" t="s">
        <v>82</v>
      </c>
      <c r="BB1965" t="s">
        <v>82</v>
      </c>
      <c r="BC1965" t="s">
        <v>82</v>
      </c>
      <c r="BD1965" t="s">
        <v>82</v>
      </c>
      <c r="BE1965" t="s">
        <v>82</v>
      </c>
      <c r="BF1965" t="s">
        <v>82</v>
      </c>
      <c r="BG1965" t="s">
        <v>82</v>
      </c>
      <c r="BH1965" t="s">
        <v>82</v>
      </c>
      <c r="BI1965" t="s">
        <v>82</v>
      </c>
      <c r="BJ1965" t="s">
        <v>82</v>
      </c>
      <c r="BK1965" t="s">
        <v>82</v>
      </c>
      <c r="BL1965" t="s">
        <v>82</v>
      </c>
      <c r="BM1965" t="s">
        <v>82</v>
      </c>
      <c r="BN1965" t="s">
        <v>82</v>
      </c>
      <c r="BO1965" t="s">
        <v>82</v>
      </c>
      <c r="BP1965" t="s">
        <v>82</v>
      </c>
      <c r="BQ1965" t="s">
        <v>82</v>
      </c>
    </row>
    <row r="1966" spans="1:69" x14ac:dyDescent="0.2">
      <c r="A1966" s="5">
        <v>0</v>
      </c>
      <c r="B1966" t="s">
        <v>28274</v>
      </c>
      <c r="C1966" t="s">
        <v>28275</v>
      </c>
      <c r="D1966" t="s">
        <v>28276</v>
      </c>
      <c r="E1966" t="s">
        <v>28277</v>
      </c>
      <c r="F1966" t="s">
        <v>73</v>
      </c>
      <c r="G1966" t="s">
        <v>28278</v>
      </c>
      <c r="H1966" s="1">
        <v>42928</v>
      </c>
      <c r="I1966" s="1">
        <v>40878</v>
      </c>
      <c r="J1966" t="b">
        <v>1</v>
      </c>
      <c r="K1966" t="s">
        <v>75</v>
      </c>
      <c r="L1966" t="s">
        <v>465</v>
      </c>
      <c r="M1966" t="s">
        <v>90</v>
      </c>
      <c r="N1966">
        <v>86</v>
      </c>
      <c r="O1966" t="s">
        <v>18355</v>
      </c>
      <c r="P1966" t="s">
        <v>2005</v>
      </c>
      <c r="Q1966" t="s">
        <v>28279</v>
      </c>
      <c r="R1966" t="s">
        <v>81</v>
      </c>
      <c r="S1966">
        <v>1</v>
      </c>
      <c r="T1966" s="1">
        <v>42928</v>
      </c>
      <c r="U1966" s="3">
        <v>40878</v>
      </c>
      <c r="V1966" t="s">
        <v>168</v>
      </c>
      <c r="W1966" s="2">
        <v>43085</v>
      </c>
      <c r="X1966" t="s">
        <v>28280</v>
      </c>
      <c r="Y1966" t="s">
        <v>587</v>
      </c>
      <c r="Z1966" t="s">
        <v>28281</v>
      </c>
      <c r="AA1966" t="s">
        <v>82</v>
      </c>
      <c r="AB1966" t="s">
        <v>28282</v>
      </c>
      <c r="AC1966" t="s">
        <v>28283</v>
      </c>
      <c r="AD1966" t="s">
        <v>589</v>
      </c>
      <c r="AE1966" t="s">
        <v>587</v>
      </c>
      <c r="AF1966" t="s">
        <v>28281</v>
      </c>
      <c r="AG1966" t="s">
        <v>82</v>
      </c>
      <c r="AH1966" t="s">
        <v>28282</v>
      </c>
      <c r="AI1966" t="s">
        <v>28283</v>
      </c>
      <c r="AJ1966" t="s">
        <v>589</v>
      </c>
      <c r="AK1966" t="s">
        <v>296</v>
      </c>
      <c r="AL1966" t="s">
        <v>5778</v>
      </c>
      <c r="AM1966" t="s">
        <v>88</v>
      </c>
      <c r="AN1966" t="s">
        <v>154</v>
      </c>
      <c r="AO1966" t="s">
        <v>277</v>
      </c>
      <c r="AP1966" t="s">
        <v>91</v>
      </c>
      <c r="AQ1966" t="s">
        <v>28284</v>
      </c>
      <c r="AR1966" t="s">
        <v>82</v>
      </c>
      <c r="AS1966" t="s">
        <v>28285</v>
      </c>
      <c r="AT1966" t="s">
        <v>28286</v>
      </c>
      <c r="AU1966" t="s">
        <v>81</v>
      </c>
      <c r="AV1966" t="s">
        <v>82</v>
      </c>
      <c r="AW1966" t="s">
        <v>82</v>
      </c>
      <c r="AX1966" t="s">
        <v>82</v>
      </c>
      <c r="AY1966" t="s">
        <v>82</v>
      </c>
      <c r="AZ1966" t="s">
        <v>82</v>
      </c>
      <c r="BA1966" t="s">
        <v>82</v>
      </c>
      <c r="BB1966" t="s">
        <v>82</v>
      </c>
      <c r="BC1966" t="s">
        <v>82</v>
      </c>
      <c r="BD1966" t="s">
        <v>82</v>
      </c>
      <c r="BE1966" t="s">
        <v>82</v>
      </c>
      <c r="BF1966" t="s">
        <v>82</v>
      </c>
      <c r="BG1966" t="s">
        <v>82</v>
      </c>
      <c r="BH1966" t="s">
        <v>82</v>
      </c>
      <c r="BI1966" t="s">
        <v>82</v>
      </c>
      <c r="BJ1966" t="s">
        <v>82</v>
      </c>
      <c r="BK1966" t="s">
        <v>82</v>
      </c>
      <c r="BL1966" t="s">
        <v>82</v>
      </c>
      <c r="BM1966" t="s">
        <v>82</v>
      </c>
      <c r="BN1966" t="s">
        <v>82</v>
      </c>
      <c r="BO1966" t="s">
        <v>82</v>
      </c>
      <c r="BP1966" t="s">
        <v>82</v>
      </c>
      <c r="BQ1966" t="s">
        <v>82</v>
      </c>
    </row>
    <row r="1967" spans="1:69" x14ac:dyDescent="0.2">
      <c r="A1967" s="5">
        <v>0</v>
      </c>
      <c r="B1967" t="s">
        <v>28287</v>
      </c>
      <c r="C1967" t="s">
        <v>28288</v>
      </c>
      <c r="D1967" t="s">
        <v>28289</v>
      </c>
      <c r="E1967" t="s">
        <v>28290</v>
      </c>
      <c r="F1967" t="s">
        <v>73</v>
      </c>
      <c r="G1967" t="s">
        <v>28291</v>
      </c>
      <c r="H1967" s="1">
        <v>42927</v>
      </c>
      <c r="I1967" s="1">
        <v>43375</v>
      </c>
      <c r="J1967" t="b">
        <v>0</v>
      </c>
      <c r="K1967" t="s">
        <v>75</v>
      </c>
      <c r="L1967" t="s">
        <v>6951</v>
      </c>
      <c r="M1967" t="s">
        <v>90</v>
      </c>
      <c r="N1967">
        <v>20</v>
      </c>
      <c r="O1967" t="s">
        <v>10031</v>
      </c>
      <c r="P1967" t="s">
        <v>409</v>
      </c>
      <c r="Q1967" t="s">
        <v>1754</v>
      </c>
      <c r="R1967" t="s">
        <v>81</v>
      </c>
      <c r="S1967" t="s">
        <v>82</v>
      </c>
      <c r="T1967" s="1">
        <v>42927</v>
      </c>
      <c r="U1967" t="s">
        <v>26992</v>
      </c>
      <c r="V1967" t="s">
        <v>168</v>
      </c>
      <c r="W1967" s="2">
        <v>43556</v>
      </c>
      <c r="X1967" t="s">
        <v>28292</v>
      </c>
      <c r="Y1967" t="s">
        <v>148</v>
      </c>
      <c r="Z1967" t="s">
        <v>28293</v>
      </c>
      <c r="AA1967" t="s">
        <v>82</v>
      </c>
      <c r="AB1967" t="s">
        <v>10034</v>
      </c>
      <c r="AC1967" t="s">
        <v>28294</v>
      </c>
      <c r="AD1967" t="s">
        <v>10036</v>
      </c>
      <c r="AE1967" t="s">
        <v>148</v>
      </c>
      <c r="AF1967" t="s">
        <v>28293</v>
      </c>
      <c r="AG1967" t="s">
        <v>82</v>
      </c>
      <c r="AH1967" t="s">
        <v>10034</v>
      </c>
      <c r="AI1967" t="s">
        <v>28294</v>
      </c>
      <c r="AJ1967" t="s">
        <v>10036</v>
      </c>
      <c r="AK1967" t="s">
        <v>296</v>
      </c>
      <c r="AL1967" t="s">
        <v>82</v>
      </c>
      <c r="AM1967" t="s">
        <v>88</v>
      </c>
      <c r="AN1967" t="s">
        <v>154</v>
      </c>
      <c r="AO1967" t="s">
        <v>90</v>
      </c>
      <c r="AP1967" t="s">
        <v>91</v>
      </c>
      <c r="AQ1967" t="s">
        <v>28295</v>
      </c>
      <c r="AR1967" t="s">
        <v>82</v>
      </c>
      <c r="AS1967" t="s">
        <v>28296</v>
      </c>
      <c r="AT1967" t="s">
        <v>28297</v>
      </c>
      <c r="AU1967" t="s">
        <v>81</v>
      </c>
      <c r="AV1967" t="s">
        <v>82</v>
      </c>
      <c r="AW1967" t="s">
        <v>82</v>
      </c>
      <c r="AX1967" t="s">
        <v>82</v>
      </c>
      <c r="AY1967" t="s">
        <v>82</v>
      </c>
      <c r="AZ1967" t="s">
        <v>82</v>
      </c>
      <c r="BA1967" t="s">
        <v>82</v>
      </c>
      <c r="BB1967" t="s">
        <v>82</v>
      </c>
      <c r="BC1967" t="s">
        <v>82</v>
      </c>
      <c r="BD1967" t="s">
        <v>82</v>
      </c>
      <c r="BE1967" t="s">
        <v>82</v>
      </c>
      <c r="BF1967" t="s">
        <v>82</v>
      </c>
      <c r="BG1967" t="s">
        <v>82</v>
      </c>
      <c r="BH1967" t="s">
        <v>82</v>
      </c>
      <c r="BI1967" t="s">
        <v>82</v>
      </c>
      <c r="BJ1967" t="s">
        <v>82</v>
      </c>
      <c r="BK1967" t="s">
        <v>82</v>
      </c>
      <c r="BL1967" t="s">
        <v>82</v>
      </c>
      <c r="BM1967" t="s">
        <v>82</v>
      </c>
      <c r="BN1967" t="s">
        <v>82</v>
      </c>
      <c r="BO1967" t="s">
        <v>82</v>
      </c>
      <c r="BP1967" t="s">
        <v>82</v>
      </c>
      <c r="BQ1967" t="s">
        <v>82</v>
      </c>
    </row>
    <row r="1968" spans="1:69" x14ac:dyDescent="0.2">
      <c r="A1968" s="5">
        <v>0</v>
      </c>
      <c r="B1968" t="s">
        <v>28298</v>
      </c>
      <c r="C1968" t="s">
        <v>28299</v>
      </c>
      <c r="D1968" t="s">
        <v>28300</v>
      </c>
      <c r="E1968" t="s">
        <v>28298</v>
      </c>
      <c r="F1968" t="s">
        <v>73</v>
      </c>
      <c r="G1968" t="s">
        <v>28301</v>
      </c>
      <c r="H1968" s="1">
        <v>42772</v>
      </c>
      <c r="I1968" s="1">
        <v>42773</v>
      </c>
      <c r="J1968" t="b">
        <v>0</v>
      </c>
      <c r="K1968" t="s">
        <v>75</v>
      </c>
      <c r="L1968" t="s">
        <v>2606</v>
      </c>
      <c r="M1968" t="s">
        <v>90</v>
      </c>
      <c r="N1968">
        <v>28</v>
      </c>
      <c r="O1968" t="s">
        <v>5994</v>
      </c>
      <c r="P1968" t="s">
        <v>79</v>
      </c>
      <c r="Q1968" t="s">
        <v>950</v>
      </c>
      <c r="R1968" t="s">
        <v>81</v>
      </c>
      <c r="S1968" t="s">
        <v>82</v>
      </c>
      <c r="T1968" s="1">
        <v>42772</v>
      </c>
      <c r="U1968" t="s">
        <v>28302</v>
      </c>
      <c r="V1968" t="s">
        <v>503</v>
      </c>
      <c r="W1968" s="2">
        <v>43521</v>
      </c>
      <c r="X1968" t="s">
        <v>28303</v>
      </c>
      <c r="Y1968" t="s">
        <v>82</v>
      </c>
      <c r="Z1968" t="s">
        <v>82</v>
      </c>
      <c r="AA1968" t="s">
        <v>82</v>
      </c>
      <c r="AB1968" t="s">
        <v>82</v>
      </c>
      <c r="AC1968" t="s">
        <v>82</v>
      </c>
      <c r="AD1968" t="s">
        <v>82</v>
      </c>
      <c r="AE1968" t="s">
        <v>82</v>
      </c>
      <c r="AF1968" t="s">
        <v>82</v>
      </c>
      <c r="AG1968" t="s">
        <v>82</v>
      </c>
      <c r="AH1968" t="s">
        <v>82</v>
      </c>
      <c r="AI1968" t="s">
        <v>82</v>
      </c>
      <c r="AJ1968" t="s">
        <v>82</v>
      </c>
      <c r="AK1968" t="s">
        <v>110</v>
      </c>
      <c r="AL1968" t="s">
        <v>82</v>
      </c>
      <c r="AM1968" t="s">
        <v>88</v>
      </c>
      <c r="AN1968" t="s">
        <v>154</v>
      </c>
      <c r="AO1968" t="s">
        <v>90</v>
      </c>
      <c r="AP1968" t="s">
        <v>91</v>
      </c>
      <c r="AQ1968" t="s">
        <v>28304</v>
      </c>
      <c r="AR1968" t="s">
        <v>82</v>
      </c>
      <c r="AS1968" t="s">
        <v>28305</v>
      </c>
      <c r="AT1968" t="s">
        <v>28306</v>
      </c>
      <c r="AU1968" t="s">
        <v>81</v>
      </c>
      <c r="AV1968" t="s">
        <v>82</v>
      </c>
      <c r="AW1968" t="s">
        <v>82</v>
      </c>
      <c r="AX1968" t="s">
        <v>82</v>
      </c>
      <c r="AY1968" t="s">
        <v>82</v>
      </c>
      <c r="AZ1968" t="s">
        <v>82</v>
      </c>
      <c r="BA1968" t="s">
        <v>82</v>
      </c>
      <c r="BB1968" t="s">
        <v>82</v>
      </c>
      <c r="BC1968" t="s">
        <v>82</v>
      </c>
      <c r="BD1968" t="s">
        <v>82</v>
      </c>
      <c r="BE1968" t="s">
        <v>82</v>
      </c>
      <c r="BF1968" t="s">
        <v>82</v>
      </c>
      <c r="BG1968" t="s">
        <v>82</v>
      </c>
      <c r="BH1968" t="s">
        <v>82</v>
      </c>
      <c r="BI1968" t="s">
        <v>82</v>
      </c>
      <c r="BJ1968" t="s">
        <v>82</v>
      </c>
      <c r="BK1968" t="s">
        <v>82</v>
      </c>
      <c r="BL1968" t="s">
        <v>82</v>
      </c>
      <c r="BM1968" t="s">
        <v>82</v>
      </c>
      <c r="BN1968" t="s">
        <v>82</v>
      </c>
      <c r="BO1968" t="s">
        <v>82</v>
      </c>
      <c r="BP1968" t="s">
        <v>82</v>
      </c>
      <c r="BQ1968" t="s">
        <v>82</v>
      </c>
    </row>
    <row r="1969" spans="1:69" x14ac:dyDescent="0.2">
      <c r="A1969" s="5">
        <v>0</v>
      </c>
      <c r="B1969" t="s">
        <v>28307</v>
      </c>
      <c r="C1969" t="s">
        <v>28308</v>
      </c>
      <c r="D1969" t="s">
        <v>28309</v>
      </c>
      <c r="E1969" t="s">
        <v>28307</v>
      </c>
      <c r="F1969" t="s">
        <v>73</v>
      </c>
      <c r="G1969" t="s">
        <v>28310</v>
      </c>
      <c r="H1969" s="1">
        <v>43238</v>
      </c>
      <c r="I1969" s="1">
        <v>43241</v>
      </c>
      <c r="J1969" t="b">
        <v>0</v>
      </c>
      <c r="K1969" t="s">
        <v>75</v>
      </c>
      <c r="L1969" t="s">
        <v>465</v>
      </c>
      <c r="M1969" t="s">
        <v>90</v>
      </c>
      <c r="N1969">
        <v>30</v>
      </c>
      <c r="O1969" t="s">
        <v>5778</v>
      </c>
      <c r="P1969" t="s">
        <v>409</v>
      </c>
      <c r="Q1969" t="s">
        <v>28311</v>
      </c>
      <c r="R1969" t="s">
        <v>81</v>
      </c>
      <c r="S1969" t="s">
        <v>82</v>
      </c>
      <c r="T1969" s="1">
        <v>43238</v>
      </c>
      <c r="U1969" t="s">
        <v>21282</v>
      </c>
      <c r="V1969" t="s">
        <v>605</v>
      </c>
      <c r="W1969" s="2">
        <v>43549</v>
      </c>
      <c r="X1969" t="s">
        <v>28312</v>
      </c>
      <c r="Y1969" t="s">
        <v>148</v>
      </c>
      <c r="Z1969" t="s">
        <v>28313</v>
      </c>
      <c r="AA1969" t="s">
        <v>82</v>
      </c>
      <c r="AB1969" t="s">
        <v>675</v>
      </c>
      <c r="AC1969" t="s">
        <v>675</v>
      </c>
      <c r="AD1969" t="s">
        <v>28314</v>
      </c>
      <c r="AE1969" t="s">
        <v>148</v>
      </c>
      <c r="AF1969" t="s">
        <v>28313</v>
      </c>
      <c r="AG1969" t="s">
        <v>82</v>
      </c>
      <c r="AH1969" t="s">
        <v>675</v>
      </c>
      <c r="AI1969" t="s">
        <v>675</v>
      </c>
      <c r="AJ1969" t="s">
        <v>28314</v>
      </c>
      <c r="AK1969" t="s">
        <v>110</v>
      </c>
      <c r="AL1969" t="s">
        <v>82</v>
      </c>
      <c r="AM1969" t="s">
        <v>88</v>
      </c>
      <c r="AN1969" t="s">
        <v>154</v>
      </c>
      <c r="AO1969" t="s">
        <v>90</v>
      </c>
      <c r="AP1969" t="s">
        <v>91</v>
      </c>
      <c r="AQ1969" t="s">
        <v>28315</v>
      </c>
      <c r="AR1969" t="s">
        <v>82</v>
      </c>
      <c r="AS1969" t="s">
        <v>28316</v>
      </c>
      <c r="AT1969" t="s">
        <v>28317</v>
      </c>
      <c r="AU1969" t="s">
        <v>81</v>
      </c>
      <c r="AV1969" t="s">
        <v>82</v>
      </c>
      <c r="AW1969" t="s">
        <v>82</v>
      </c>
      <c r="AX1969" t="s">
        <v>82</v>
      </c>
      <c r="AY1969" t="s">
        <v>82</v>
      </c>
      <c r="AZ1969" t="s">
        <v>82</v>
      </c>
      <c r="BA1969" t="s">
        <v>82</v>
      </c>
      <c r="BB1969" t="s">
        <v>82</v>
      </c>
      <c r="BC1969" t="s">
        <v>82</v>
      </c>
      <c r="BD1969" t="s">
        <v>82</v>
      </c>
      <c r="BE1969" t="s">
        <v>82</v>
      </c>
      <c r="BF1969" t="s">
        <v>82</v>
      </c>
      <c r="BG1969" t="s">
        <v>82</v>
      </c>
      <c r="BH1969" t="s">
        <v>82</v>
      </c>
      <c r="BI1969" t="s">
        <v>82</v>
      </c>
      <c r="BJ1969" t="s">
        <v>82</v>
      </c>
      <c r="BK1969" t="s">
        <v>82</v>
      </c>
      <c r="BL1969" t="s">
        <v>82</v>
      </c>
      <c r="BM1969" t="s">
        <v>82</v>
      </c>
      <c r="BN1969" t="s">
        <v>82</v>
      </c>
      <c r="BO1969" t="s">
        <v>82</v>
      </c>
      <c r="BP1969" t="s">
        <v>82</v>
      </c>
      <c r="BQ1969" t="s">
        <v>82</v>
      </c>
    </row>
    <row r="1970" spans="1:69" x14ac:dyDescent="0.2">
      <c r="A1970" s="5">
        <v>0</v>
      </c>
      <c r="B1970" t="s">
        <v>28318</v>
      </c>
      <c r="C1970" t="s">
        <v>28319</v>
      </c>
      <c r="D1970" t="s">
        <v>28320</v>
      </c>
      <c r="E1970" t="s">
        <v>28321</v>
      </c>
      <c r="F1970" t="s">
        <v>2621</v>
      </c>
      <c r="G1970" t="s">
        <v>28322</v>
      </c>
      <c r="H1970" s="1">
        <v>42655</v>
      </c>
      <c r="I1970" s="1">
        <v>42804</v>
      </c>
      <c r="J1970" t="b">
        <v>0</v>
      </c>
      <c r="K1970" t="s">
        <v>75</v>
      </c>
      <c r="L1970" t="s">
        <v>16668</v>
      </c>
      <c r="M1970" t="s">
        <v>90</v>
      </c>
      <c r="N1970">
        <v>42</v>
      </c>
      <c r="O1970" t="s">
        <v>28323</v>
      </c>
      <c r="P1970" t="s">
        <v>1302</v>
      </c>
      <c r="Q1970" t="s">
        <v>28324</v>
      </c>
      <c r="R1970" t="s">
        <v>81</v>
      </c>
      <c r="S1970" t="s">
        <v>82</v>
      </c>
      <c r="T1970" s="1">
        <v>42655</v>
      </c>
      <c r="U1970" s="1">
        <v>42804</v>
      </c>
      <c r="V1970" t="s">
        <v>2626</v>
      </c>
      <c r="W1970" s="2">
        <v>44139</v>
      </c>
      <c r="X1970" t="s">
        <v>82</v>
      </c>
      <c r="Y1970" t="s">
        <v>28325</v>
      </c>
      <c r="Z1970" t="s">
        <v>28326</v>
      </c>
      <c r="AA1970" t="s">
        <v>28327</v>
      </c>
      <c r="AB1970" t="s">
        <v>28328</v>
      </c>
      <c r="AC1970">
        <v>812706355</v>
      </c>
      <c r="AD1970" t="s">
        <v>18851</v>
      </c>
      <c r="AE1970" t="s">
        <v>28325</v>
      </c>
      <c r="AF1970" t="s">
        <v>28326</v>
      </c>
      <c r="AG1970" t="s">
        <v>28327</v>
      </c>
      <c r="AH1970" t="s">
        <v>28328</v>
      </c>
      <c r="AI1970">
        <v>812706355</v>
      </c>
      <c r="AJ1970" t="s">
        <v>18851</v>
      </c>
      <c r="AK1970" t="s">
        <v>296</v>
      </c>
      <c r="AL1970" t="s">
        <v>28329</v>
      </c>
      <c r="AM1970" t="s">
        <v>28323</v>
      </c>
      <c r="AN1970" t="s">
        <v>27144</v>
      </c>
      <c r="AO1970" t="s">
        <v>154</v>
      </c>
      <c r="AP1970" t="s">
        <v>371</v>
      </c>
      <c r="AQ1970" t="s">
        <v>28330</v>
      </c>
      <c r="AR1970" t="s">
        <v>28331</v>
      </c>
      <c r="AS1970" t="s">
        <v>28332</v>
      </c>
      <c r="AT1970" t="s">
        <v>28333</v>
      </c>
      <c r="AU1970" t="s">
        <v>81</v>
      </c>
      <c r="AV1970" t="s">
        <v>82</v>
      </c>
      <c r="AW1970" t="s">
        <v>1637</v>
      </c>
      <c r="AX1970" t="s">
        <v>81</v>
      </c>
      <c r="AY1970" t="s">
        <v>81</v>
      </c>
      <c r="AZ1970" t="s">
        <v>81</v>
      </c>
      <c r="BA1970" t="s">
        <v>82</v>
      </c>
      <c r="BB1970" s="1">
        <v>1</v>
      </c>
      <c r="BC1970" t="s">
        <v>81</v>
      </c>
      <c r="BD1970" t="s">
        <v>81</v>
      </c>
      <c r="BE1970" t="s">
        <v>81</v>
      </c>
      <c r="BF1970" t="s">
        <v>81</v>
      </c>
      <c r="BG1970" t="s">
        <v>81</v>
      </c>
      <c r="BH1970" t="s">
        <v>81</v>
      </c>
      <c r="BI1970" t="s">
        <v>81</v>
      </c>
      <c r="BJ1970" s="1">
        <v>43098</v>
      </c>
      <c r="BK1970" t="s">
        <v>82</v>
      </c>
      <c r="BL1970" t="s">
        <v>81</v>
      </c>
      <c r="BM1970" t="s">
        <v>201</v>
      </c>
      <c r="BN1970" t="s">
        <v>81</v>
      </c>
      <c r="BO1970" t="s">
        <v>81</v>
      </c>
      <c r="BP1970" t="s">
        <v>81</v>
      </c>
      <c r="BQ1970" t="s">
        <v>81</v>
      </c>
    </row>
    <row r="1971" spans="1:69" x14ac:dyDescent="0.2">
      <c r="A1971" s="5">
        <v>1</v>
      </c>
      <c r="B1971" t="s">
        <v>28334</v>
      </c>
      <c r="C1971" t="s">
        <v>28335</v>
      </c>
      <c r="D1971" t="s">
        <v>28336</v>
      </c>
      <c r="E1971" t="s">
        <v>28337</v>
      </c>
      <c r="F1971" t="s">
        <v>178</v>
      </c>
      <c r="G1971" t="s">
        <v>28338</v>
      </c>
      <c r="H1971" s="1">
        <v>43291</v>
      </c>
      <c r="I1971" s="1">
        <v>43342</v>
      </c>
      <c r="J1971" t="b">
        <v>0</v>
      </c>
      <c r="K1971" t="s">
        <v>180</v>
      </c>
      <c r="L1971" t="s">
        <v>28339</v>
      </c>
      <c r="M1971" t="s">
        <v>723</v>
      </c>
      <c r="N1971">
        <v>30</v>
      </c>
      <c r="O1971" t="s">
        <v>28340</v>
      </c>
      <c r="P1971" t="s">
        <v>1622</v>
      </c>
      <c r="Q1971" t="s">
        <v>28341</v>
      </c>
      <c r="R1971" t="s">
        <v>10777</v>
      </c>
      <c r="S1971" t="s">
        <v>82</v>
      </c>
      <c r="T1971" s="1">
        <v>43291</v>
      </c>
      <c r="U1971" s="1">
        <v>43342</v>
      </c>
      <c r="V1971" t="s">
        <v>186</v>
      </c>
      <c r="W1971" s="2">
        <v>44039</v>
      </c>
      <c r="X1971" t="s">
        <v>28342</v>
      </c>
      <c r="Y1971" t="s">
        <v>28343</v>
      </c>
      <c r="Z1971" t="s">
        <v>81</v>
      </c>
      <c r="AA1971" t="s">
        <v>28344</v>
      </c>
      <c r="AB1971" t="s">
        <v>28345</v>
      </c>
      <c r="AC1971">
        <v>2033127754</v>
      </c>
      <c r="AD1971" t="s">
        <v>28346</v>
      </c>
      <c r="AE1971" t="s">
        <v>28343</v>
      </c>
      <c r="AF1971" t="s">
        <v>81</v>
      </c>
      <c r="AG1971" t="s">
        <v>28344</v>
      </c>
      <c r="AH1971" t="s">
        <v>28345</v>
      </c>
      <c r="AI1971">
        <v>2033127754</v>
      </c>
      <c r="AJ1971" t="s">
        <v>28346</v>
      </c>
      <c r="AK1971" t="s">
        <v>250</v>
      </c>
      <c r="AL1971" t="s">
        <v>82</v>
      </c>
      <c r="AM1971" t="s">
        <v>28347</v>
      </c>
      <c r="AN1971" t="s">
        <v>81</v>
      </c>
      <c r="AO1971" t="s">
        <v>81</v>
      </c>
      <c r="AP1971" t="s">
        <v>351</v>
      </c>
      <c r="AQ1971" t="s">
        <v>28348</v>
      </c>
      <c r="AR1971" t="s">
        <v>28349</v>
      </c>
      <c r="AS1971" t="s">
        <v>28350</v>
      </c>
      <c r="AT1971" t="s">
        <v>28351</v>
      </c>
      <c r="AU1971" t="s">
        <v>615</v>
      </c>
      <c r="AV1971" t="s">
        <v>82</v>
      </c>
      <c r="AW1971" t="s">
        <v>198</v>
      </c>
      <c r="AX1971" t="s">
        <v>81</v>
      </c>
      <c r="AY1971" t="s">
        <v>81</v>
      </c>
      <c r="AZ1971" t="s">
        <v>28352</v>
      </c>
      <c r="BA1971" t="s">
        <v>82</v>
      </c>
      <c r="BB1971" s="1">
        <v>1</v>
      </c>
      <c r="BC1971" t="s">
        <v>199</v>
      </c>
      <c r="BD1971" t="s">
        <v>199</v>
      </c>
      <c r="BE1971" t="s">
        <v>199</v>
      </c>
      <c r="BF1971" t="s">
        <v>199</v>
      </c>
      <c r="BG1971" t="s">
        <v>81</v>
      </c>
      <c r="BH1971" t="s">
        <v>81</v>
      </c>
      <c r="BI1971" t="s">
        <v>81</v>
      </c>
      <c r="BJ1971" t="s">
        <v>82</v>
      </c>
      <c r="BK1971" t="s">
        <v>82</v>
      </c>
      <c r="BL1971" t="s">
        <v>200</v>
      </c>
      <c r="BM1971" t="s">
        <v>21323</v>
      </c>
      <c r="BN1971" t="s">
        <v>81</v>
      </c>
      <c r="BO1971" t="s">
        <v>81</v>
      </c>
      <c r="BP1971" t="s">
        <v>81</v>
      </c>
      <c r="BQ1971" t="s">
        <v>81</v>
      </c>
    </row>
    <row r="1972" spans="1:69" x14ac:dyDescent="0.2">
      <c r="A1972" s="5">
        <v>0</v>
      </c>
      <c r="B1972" t="s">
        <v>28353</v>
      </c>
      <c r="C1972" t="s">
        <v>28354</v>
      </c>
      <c r="D1972" t="s">
        <v>28355</v>
      </c>
      <c r="E1972" t="s">
        <v>28356</v>
      </c>
      <c r="F1972" t="s">
        <v>73</v>
      </c>
      <c r="G1972" t="s">
        <v>28357</v>
      </c>
      <c r="H1972" s="1">
        <v>42780</v>
      </c>
      <c r="I1972" s="1">
        <v>42877</v>
      </c>
      <c r="J1972" t="b">
        <v>0</v>
      </c>
      <c r="K1972" t="s">
        <v>75</v>
      </c>
      <c r="L1972" t="s">
        <v>13497</v>
      </c>
      <c r="M1972" t="s">
        <v>90</v>
      </c>
      <c r="N1972">
        <v>36</v>
      </c>
      <c r="O1972" t="s">
        <v>432</v>
      </c>
      <c r="P1972" t="s">
        <v>79</v>
      </c>
      <c r="Q1972" t="s">
        <v>950</v>
      </c>
      <c r="R1972" t="s">
        <v>81</v>
      </c>
      <c r="S1972" t="s">
        <v>82</v>
      </c>
      <c r="T1972" s="1">
        <v>42780</v>
      </c>
      <c r="U1972" t="s">
        <v>2526</v>
      </c>
      <c r="V1972" t="s">
        <v>585</v>
      </c>
      <c r="W1972" s="2">
        <v>43745</v>
      </c>
      <c r="X1972">
        <v>16001482</v>
      </c>
      <c r="Y1972" t="s">
        <v>82</v>
      </c>
      <c r="Z1972" t="s">
        <v>82</v>
      </c>
      <c r="AA1972" t="s">
        <v>82</v>
      </c>
      <c r="AB1972" t="s">
        <v>82</v>
      </c>
      <c r="AC1972" t="s">
        <v>82</v>
      </c>
      <c r="AD1972" t="s">
        <v>82</v>
      </c>
      <c r="AE1972" t="s">
        <v>82</v>
      </c>
      <c r="AF1972" t="s">
        <v>82</v>
      </c>
      <c r="AG1972" t="s">
        <v>82</v>
      </c>
      <c r="AH1972" t="s">
        <v>82</v>
      </c>
      <c r="AI1972" t="s">
        <v>82</v>
      </c>
      <c r="AJ1972" t="s">
        <v>82</v>
      </c>
      <c r="AK1972" t="s">
        <v>110</v>
      </c>
      <c r="AL1972" t="s">
        <v>82</v>
      </c>
      <c r="AM1972" t="s">
        <v>88</v>
      </c>
      <c r="AN1972" t="s">
        <v>2325</v>
      </c>
      <c r="AO1972" t="s">
        <v>90</v>
      </c>
      <c r="AP1972" t="s">
        <v>91</v>
      </c>
      <c r="AQ1972" t="s">
        <v>28358</v>
      </c>
      <c r="AR1972" t="s">
        <v>82</v>
      </c>
      <c r="AS1972" t="s">
        <v>28359</v>
      </c>
      <c r="AT1972" t="s">
        <v>28360</v>
      </c>
      <c r="AU1972" t="s">
        <v>81</v>
      </c>
      <c r="AV1972" t="s">
        <v>82</v>
      </c>
      <c r="AW1972" t="s">
        <v>82</v>
      </c>
      <c r="AX1972" t="s">
        <v>82</v>
      </c>
      <c r="AY1972" t="s">
        <v>82</v>
      </c>
      <c r="AZ1972" t="s">
        <v>82</v>
      </c>
      <c r="BA1972" t="s">
        <v>82</v>
      </c>
      <c r="BB1972" t="s">
        <v>82</v>
      </c>
      <c r="BC1972" t="s">
        <v>82</v>
      </c>
      <c r="BD1972" t="s">
        <v>82</v>
      </c>
      <c r="BE1972" t="s">
        <v>82</v>
      </c>
      <c r="BF1972" t="s">
        <v>82</v>
      </c>
      <c r="BG1972" t="s">
        <v>82</v>
      </c>
      <c r="BH1972" t="s">
        <v>82</v>
      </c>
      <c r="BI1972" t="s">
        <v>82</v>
      </c>
      <c r="BJ1972" t="s">
        <v>82</v>
      </c>
      <c r="BK1972" t="s">
        <v>82</v>
      </c>
      <c r="BL1972" t="s">
        <v>82</v>
      </c>
      <c r="BM1972" t="s">
        <v>82</v>
      </c>
      <c r="BN1972" t="s">
        <v>82</v>
      </c>
      <c r="BO1972" t="s">
        <v>82</v>
      </c>
      <c r="BP1972" t="s">
        <v>82</v>
      </c>
      <c r="BQ1972" t="s">
        <v>82</v>
      </c>
    </row>
    <row r="1973" spans="1:69" x14ac:dyDescent="0.2">
      <c r="A1973" s="5">
        <v>0</v>
      </c>
      <c r="B1973" t="s">
        <v>28361</v>
      </c>
      <c r="C1973" t="s">
        <v>28362</v>
      </c>
      <c r="D1973" t="s">
        <v>28363</v>
      </c>
      <c r="E1973" t="s">
        <v>28364</v>
      </c>
      <c r="F1973" t="s">
        <v>1316</v>
      </c>
      <c r="G1973" t="s">
        <v>28365</v>
      </c>
      <c r="H1973" s="1">
        <v>42485</v>
      </c>
      <c r="I1973" s="1">
        <v>42300</v>
      </c>
      <c r="J1973" t="b">
        <v>0</v>
      </c>
      <c r="K1973" t="s">
        <v>622</v>
      </c>
      <c r="L1973" t="s">
        <v>1354</v>
      </c>
      <c r="M1973" t="s">
        <v>90</v>
      </c>
      <c r="N1973">
        <v>128</v>
      </c>
      <c r="O1973" t="s">
        <v>28366</v>
      </c>
      <c r="P1973" t="s">
        <v>1356</v>
      </c>
      <c r="Q1973" t="s">
        <v>4094</v>
      </c>
      <c r="R1973" t="s">
        <v>81</v>
      </c>
      <c r="S1973">
        <v>1</v>
      </c>
      <c r="T1973" s="1">
        <v>42485</v>
      </c>
      <c r="U1973" s="1">
        <v>42300</v>
      </c>
      <c r="V1973" t="s">
        <v>1322</v>
      </c>
      <c r="W1973" s="2">
        <v>43153</v>
      </c>
      <c r="X1973" t="s">
        <v>82</v>
      </c>
      <c r="Y1973" t="s">
        <v>28367</v>
      </c>
      <c r="Z1973" t="s">
        <v>81</v>
      </c>
      <c r="AA1973" t="s">
        <v>28368</v>
      </c>
      <c r="AB1973" t="s">
        <v>28369</v>
      </c>
      <c r="AC1973" t="s">
        <v>28370</v>
      </c>
      <c r="AD1973" t="s">
        <v>28371</v>
      </c>
      <c r="AE1973" t="s">
        <v>28372</v>
      </c>
      <c r="AF1973" t="s">
        <v>81</v>
      </c>
      <c r="AG1973" t="s">
        <v>28373</v>
      </c>
      <c r="AH1973" t="s">
        <v>28374</v>
      </c>
      <c r="AI1973" t="s">
        <v>28370</v>
      </c>
      <c r="AJ1973" t="s">
        <v>28375</v>
      </c>
      <c r="AK1973" t="s">
        <v>1328</v>
      </c>
      <c r="AL1973" t="s">
        <v>82</v>
      </c>
      <c r="AM1973" t="s">
        <v>28366</v>
      </c>
      <c r="AN1973" t="s">
        <v>1329</v>
      </c>
      <c r="AO1973" t="s">
        <v>28376</v>
      </c>
      <c r="AP1973" t="s">
        <v>371</v>
      </c>
      <c r="AQ1973" t="s">
        <v>28377</v>
      </c>
      <c r="AR1973" t="s">
        <v>1332</v>
      </c>
      <c r="AS1973" t="s">
        <v>28378</v>
      </c>
      <c r="AT1973" t="s">
        <v>82</v>
      </c>
      <c r="AU1973" t="s">
        <v>81</v>
      </c>
      <c r="AV1973" t="s">
        <v>82</v>
      </c>
      <c r="AW1973" t="s">
        <v>1334</v>
      </c>
      <c r="AX1973" t="s">
        <v>81</v>
      </c>
      <c r="AY1973" t="s">
        <v>81</v>
      </c>
      <c r="AZ1973" t="s">
        <v>81</v>
      </c>
      <c r="BA1973" t="s">
        <v>82</v>
      </c>
      <c r="BB1973" s="1">
        <v>1</v>
      </c>
      <c r="BC1973" t="s">
        <v>81</v>
      </c>
      <c r="BD1973" t="s">
        <v>81</v>
      </c>
      <c r="BE1973" t="s">
        <v>81</v>
      </c>
      <c r="BF1973" t="s">
        <v>81</v>
      </c>
      <c r="BG1973" t="s">
        <v>81</v>
      </c>
      <c r="BH1973" t="s">
        <v>81</v>
      </c>
      <c r="BI1973" t="s">
        <v>81</v>
      </c>
      <c r="BJ1973" t="s">
        <v>82</v>
      </c>
      <c r="BK1973" t="s">
        <v>82</v>
      </c>
      <c r="BL1973" t="s">
        <v>200</v>
      </c>
      <c r="BM1973" t="s">
        <v>201</v>
      </c>
      <c r="BN1973" t="s">
        <v>81</v>
      </c>
      <c r="BO1973" t="s">
        <v>28379</v>
      </c>
      <c r="BP1973" t="s">
        <v>81</v>
      </c>
      <c r="BQ1973" t="s">
        <v>81</v>
      </c>
    </row>
    <row r="1974" spans="1:69" x14ac:dyDescent="0.2">
      <c r="A1974" s="5">
        <v>0</v>
      </c>
      <c r="B1974" t="s">
        <v>28380</v>
      </c>
      <c r="C1974" t="s">
        <v>28381</v>
      </c>
      <c r="D1974" t="s">
        <v>28382</v>
      </c>
      <c r="E1974" t="s">
        <v>28383</v>
      </c>
      <c r="F1974" t="s">
        <v>73</v>
      </c>
      <c r="G1974" t="s">
        <v>28384</v>
      </c>
      <c r="H1974" s="1">
        <v>43764</v>
      </c>
      <c r="I1974" s="1">
        <v>44011</v>
      </c>
      <c r="J1974" t="b">
        <v>0</v>
      </c>
      <c r="K1974" t="s">
        <v>75</v>
      </c>
      <c r="L1974" t="s">
        <v>465</v>
      </c>
      <c r="M1974" t="s">
        <v>90</v>
      </c>
      <c r="N1974">
        <v>30</v>
      </c>
      <c r="O1974" t="s">
        <v>28385</v>
      </c>
      <c r="P1974" t="s">
        <v>2657</v>
      </c>
      <c r="Q1974" t="s">
        <v>1754</v>
      </c>
      <c r="R1974" t="s">
        <v>81</v>
      </c>
      <c r="S1974" t="s">
        <v>82</v>
      </c>
      <c r="T1974" s="1">
        <v>43764</v>
      </c>
      <c r="U1974" t="s">
        <v>28386</v>
      </c>
      <c r="V1974" t="s">
        <v>146</v>
      </c>
      <c r="W1974" s="2">
        <v>44032</v>
      </c>
      <c r="X1974" t="s">
        <v>28387</v>
      </c>
      <c r="Y1974" t="s">
        <v>148</v>
      </c>
      <c r="Z1974" t="s">
        <v>28388</v>
      </c>
      <c r="AA1974" t="s">
        <v>82</v>
      </c>
      <c r="AB1974" t="s">
        <v>28389</v>
      </c>
      <c r="AC1974" t="s">
        <v>28390</v>
      </c>
      <c r="AD1974" t="s">
        <v>28391</v>
      </c>
      <c r="AE1974" t="s">
        <v>148</v>
      </c>
      <c r="AF1974" t="s">
        <v>28388</v>
      </c>
      <c r="AG1974" t="s">
        <v>82</v>
      </c>
      <c r="AH1974" t="s">
        <v>28389</v>
      </c>
      <c r="AI1974" t="s">
        <v>28390</v>
      </c>
      <c r="AJ1974" t="s">
        <v>28391</v>
      </c>
      <c r="AK1974" t="s">
        <v>296</v>
      </c>
      <c r="AL1974" t="s">
        <v>82</v>
      </c>
      <c r="AM1974" t="s">
        <v>88</v>
      </c>
      <c r="AN1974" t="s">
        <v>154</v>
      </c>
      <c r="AO1974" t="s">
        <v>90</v>
      </c>
      <c r="AP1974" t="s">
        <v>91</v>
      </c>
      <c r="AQ1974" t="s">
        <v>28392</v>
      </c>
      <c r="AR1974" t="s">
        <v>82</v>
      </c>
      <c r="AS1974" t="s">
        <v>28393</v>
      </c>
      <c r="AT1974" t="s">
        <v>28394</v>
      </c>
      <c r="AU1974" t="s">
        <v>81</v>
      </c>
      <c r="AV1974" t="s">
        <v>82</v>
      </c>
      <c r="AW1974" t="s">
        <v>82</v>
      </c>
      <c r="AX1974" t="s">
        <v>82</v>
      </c>
      <c r="AY1974" t="s">
        <v>82</v>
      </c>
      <c r="AZ1974" t="s">
        <v>82</v>
      </c>
      <c r="BA1974" t="s">
        <v>82</v>
      </c>
      <c r="BB1974" t="s">
        <v>82</v>
      </c>
      <c r="BC1974" t="s">
        <v>82</v>
      </c>
      <c r="BD1974" t="s">
        <v>82</v>
      </c>
      <c r="BE1974" t="s">
        <v>82</v>
      </c>
      <c r="BF1974" t="s">
        <v>82</v>
      </c>
      <c r="BG1974" t="s">
        <v>82</v>
      </c>
      <c r="BH1974" t="s">
        <v>82</v>
      </c>
      <c r="BI1974" t="s">
        <v>82</v>
      </c>
      <c r="BJ1974" t="s">
        <v>82</v>
      </c>
      <c r="BK1974" t="s">
        <v>82</v>
      </c>
      <c r="BL1974" t="s">
        <v>82</v>
      </c>
      <c r="BM1974" t="s">
        <v>82</v>
      </c>
      <c r="BN1974" t="s">
        <v>82</v>
      </c>
      <c r="BO1974" t="s">
        <v>82</v>
      </c>
      <c r="BP1974" t="s">
        <v>82</v>
      </c>
      <c r="BQ1974" t="s">
        <v>82</v>
      </c>
    </row>
    <row r="1975" spans="1:69" x14ac:dyDescent="0.2">
      <c r="A1975" s="5">
        <v>0</v>
      </c>
      <c r="B1975" t="s">
        <v>28395</v>
      </c>
      <c r="C1975" t="s">
        <v>28396</v>
      </c>
      <c r="D1975" t="s">
        <v>28397</v>
      </c>
      <c r="E1975" t="s">
        <v>28398</v>
      </c>
      <c r="F1975" t="s">
        <v>73</v>
      </c>
      <c r="G1975" t="s">
        <v>28399</v>
      </c>
      <c r="H1975" s="1">
        <v>43397</v>
      </c>
      <c r="I1975" s="1">
        <v>43374</v>
      </c>
      <c r="J1975" t="b">
        <v>0</v>
      </c>
      <c r="K1975" t="s">
        <v>75</v>
      </c>
      <c r="L1975" t="s">
        <v>668</v>
      </c>
      <c r="M1975" t="s">
        <v>90</v>
      </c>
      <c r="N1975">
        <v>36</v>
      </c>
      <c r="O1975" t="s">
        <v>28400</v>
      </c>
      <c r="P1975" t="s">
        <v>1124</v>
      </c>
      <c r="Q1975" t="s">
        <v>18852</v>
      </c>
      <c r="R1975" t="s">
        <v>81</v>
      </c>
      <c r="S1975" t="s">
        <v>82</v>
      </c>
      <c r="T1975" s="1">
        <v>43397</v>
      </c>
      <c r="U1975" t="s">
        <v>83</v>
      </c>
      <c r="V1975" t="s">
        <v>106</v>
      </c>
      <c r="W1975" s="2">
        <v>43935</v>
      </c>
      <c r="X1975" t="s">
        <v>28401</v>
      </c>
      <c r="Y1975" t="s">
        <v>227</v>
      </c>
      <c r="Z1975" t="s">
        <v>28402</v>
      </c>
      <c r="AA1975" t="s">
        <v>82</v>
      </c>
      <c r="AB1975" t="s">
        <v>28403</v>
      </c>
      <c r="AC1975" t="s">
        <v>28404</v>
      </c>
      <c r="AD1975" t="s">
        <v>81</v>
      </c>
      <c r="AE1975" t="s">
        <v>227</v>
      </c>
      <c r="AF1975" t="s">
        <v>28402</v>
      </c>
      <c r="AG1975" t="s">
        <v>82</v>
      </c>
      <c r="AH1975" t="s">
        <v>28403</v>
      </c>
      <c r="AI1975" t="s">
        <v>28404</v>
      </c>
      <c r="AJ1975" t="s">
        <v>81</v>
      </c>
      <c r="AK1975" t="s">
        <v>296</v>
      </c>
      <c r="AL1975" t="s">
        <v>82</v>
      </c>
      <c r="AM1975" t="s">
        <v>88</v>
      </c>
      <c r="AN1975" t="s">
        <v>154</v>
      </c>
      <c r="AO1975" t="s">
        <v>90</v>
      </c>
      <c r="AP1975" t="s">
        <v>91</v>
      </c>
      <c r="AQ1975" t="s">
        <v>28405</v>
      </c>
      <c r="AR1975" t="s">
        <v>82</v>
      </c>
      <c r="AS1975" t="s">
        <v>28406</v>
      </c>
      <c r="AT1975" t="s">
        <v>28407</v>
      </c>
      <c r="AU1975" t="s">
        <v>81</v>
      </c>
      <c r="AV1975" t="s">
        <v>82</v>
      </c>
      <c r="AW1975" t="s">
        <v>82</v>
      </c>
      <c r="AX1975" t="s">
        <v>82</v>
      </c>
      <c r="AY1975" t="s">
        <v>82</v>
      </c>
      <c r="AZ1975" t="s">
        <v>82</v>
      </c>
      <c r="BA1975" t="s">
        <v>82</v>
      </c>
      <c r="BB1975" t="s">
        <v>82</v>
      </c>
      <c r="BC1975" t="s">
        <v>82</v>
      </c>
      <c r="BD1975" t="s">
        <v>82</v>
      </c>
      <c r="BE1975" t="s">
        <v>82</v>
      </c>
      <c r="BF1975" t="s">
        <v>82</v>
      </c>
      <c r="BG1975" t="s">
        <v>82</v>
      </c>
      <c r="BH1975" t="s">
        <v>82</v>
      </c>
      <c r="BI1975" t="s">
        <v>82</v>
      </c>
      <c r="BJ1975" t="s">
        <v>82</v>
      </c>
      <c r="BK1975" t="s">
        <v>82</v>
      </c>
      <c r="BL1975" t="s">
        <v>82</v>
      </c>
      <c r="BM1975" t="s">
        <v>82</v>
      </c>
      <c r="BN1975" t="s">
        <v>82</v>
      </c>
      <c r="BO1975" t="s">
        <v>82</v>
      </c>
      <c r="BP1975" t="s">
        <v>82</v>
      </c>
      <c r="BQ1975" t="s">
        <v>82</v>
      </c>
    </row>
    <row r="1976" spans="1:69" x14ac:dyDescent="0.2">
      <c r="A1976" s="5">
        <v>0</v>
      </c>
      <c r="B1976" t="s">
        <v>28408</v>
      </c>
      <c r="C1976" t="s">
        <v>28409</v>
      </c>
      <c r="D1976" t="s">
        <v>28410</v>
      </c>
      <c r="E1976" t="s">
        <v>28411</v>
      </c>
      <c r="F1976" t="s">
        <v>73</v>
      </c>
      <c r="G1976" t="s">
        <v>28412</v>
      </c>
      <c r="H1976" s="1">
        <v>43193</v>
      </c>
      <c r="I1976" s="1">
        <v>43202</v>
      </c>
      <c r="J1976" t="b">
        <v>0</v>
      </c>
      <c r="K1976" t="s">
        <v>75</v>
      </c>
      <c r="L1976" t="s">
        <v>419</v>
      </c>
      <c r="M1976" t="s">
        <v>90</v>
      </c>
      <c r="N1976">
        <v>32</v>
      </c>
      <c r="O1976" t="s">
        <v>28413</v>
      </c>
      <c r="P1976" t="s">
        <v>409</v>
      </c>
      <c r="Q1976" t="s">
        <v>24040</v>
      </c>
      <c r="R1976" t="s">
        <v>81</v>
      </c>
      <c r="S1976" t="s">
        <v>82</v>
      </c>
      <c r="T1976" s="1">
        <v>43193</v>
      </c>
      <c r="U1976" t="s">
        <v>28414</v>
      </c>
      <c r="V1976" t="s">
        <v>605</v>
      </c>
      <c r="W1976" s="2">
        <v>43710</v>
      </c>
      <c r="X1976" t="s">
        <v>28415</v>
      </c>
      <c r="Y1976" t="s">
        <v>81</v>
      </c>
      <c r="Z1976" t="s">
        <v>28416</v>
      </c>
      <c r="AA1976" t="s">
        <v>82</v>
      </c>
      <c r="AB1976" t="s">
        <v>81</v>
      </c>
      <c r="AC1976" t="s">
        <v>81</v>
      </c>
      <c r="AD1976" t="s">
        <v>28417</v>
      </c>
      <c r="AE1976" t="s">
        <v>81</v>
      </c>
      <c r="AF1976" t="s">
        <v>28416</v>
      </c>
      <c r="AG1976" t="s">
        <v>82</v>
      </c>
      <c r="AH1976" t="s">
        <v>81</v>
      </c>
      <c r="AI1976" t="s">
        <v>81</v>
      </c>
      <c r="AJ1976" t="s">
        <v>28417</v>
      </c>
      <c r="AK1976" t="s">
        <v>110</v>
      </c>
      <c r="AL1976" t="s">
        <v>28418</v>
      </c>
      <c r="AM1976" t="s">
        <v>88</v>
      </c>
      <c r="AN1976" t="s">
        <v>154</v>
      </c>
      <c r="AO1976" t="s">
        <v>1424</v>
      </c>
      <c r="AP1976" t="s">
        <v>91</v>
      </c>
      <c r="AQ1976" t="s">
        <v>28419</v>
      </c>
      <c r="AR1976" t="s">
        <v>82</v>
      </c>
      <c r="AS1976" t="s">
        <v>28420</v>
      </c>
      <c r="AT1976" t="s">
        <v>28421</v>
      </c>
      <c r="AU1976" t="s">
        <v>81</v>
      </c>
      <c r="AV1976" t="s">
        <v>82</v>
      </c>
      <c r="AW1976" t="s">
        <v>82</v>
      </c>
      <c r="AX1976" t="s">
        <v>82</v>
      </c>
      <c r="AY1976" t="s">
        <v>82</v>
      </c>
      <c r="AZ1976" t="s">
        <v>82</v>
      </c>
      <c r="BA1976" t="s">
        <v>82</v>
      </c>
      <c r="BB1976" t="s">
        <v>82</v>
      </c>
      <c r="BC1976" t="s">
        <v>82</v>
      </c>
      <c r="BD1976" t="s">
        <v>82</v>
      </c>
      <c r="BE1976" t="s">
        <v>82</v>
      </c>
      <c r="BF1976" t="s">
        <v>82</v>
      </c>
      <c r="BG1976" t="s">
        <v>82</v>
      </c>
      <c r="BH1976" t="s">
        <v>82</v>
      </c>
      <c r="BI1976" t="s">
        <v>82</v>
      </c>
      <c r="BJ1976" t="s">
        <v>82</v>
      </c>
      <c r="BK1976" t="s">
        <v>82</v>
      </c>
      <c r="BL1976" t="s">
        <v>82</v>
      </c>
      <c r="BM1976" t="s">
        <v>82</v>
      </c>
      <c r="BN1976" t="s">
        <v>82</v>
      </c>
      <c r="BO1976" t="s">
        <v>82</v>
      </c>
      <c r="BP1976" t="s">
        <v>82</v>
      </c>
      <c r="BQ1976" t="s">
        <v>82</v>
      </c>
    </row>
    <row r="1977" spans="1:69" x14ac:dyDescent="0.2">
      <c r="A1977" s="5">
        <v>1</v>
      </c>
      <c r="B1977" t="s">
        <v>28422</v>
      </c>
      <c r="C1977" t="s">
        <v>28423</v>
      </c>
      <c r="D1977" t="s">
        <v>28424</v>
      </c>
      <c r="E1977" t="s">
        <v>28425</v>
      </c>
      <c r="F1977" t="s">
        <v>73</v>
      </c>
      <c r="G1977" t="s">
        <v>28426</v>
      </c>
      <c r="H1977" s="1">
        <v>43601</v>
      </c>
      <c r="I1977" s="1">
        <v>42248</v>
      </c>
      <c r="J1977" t="b">
        <v>0</v>
      </c>
      <c r="K1977" t="s">
        <v>75</v>
      </c>
      <c r="L1977" t="s">
        <v>2684</v>
      </c>
      <c r="M1977" t="s">
        <v>2495</v>
      </c>
      <c r="N1977">
        <v>30</v>
      </c>
      <c r="O1977" t="s">
        <v>2496</v>
      </c>
      <c r="P1977" t="s">
        <v>82</v>
      </c>
      <c r="Q1977" t="s">
        <v>950</v>
      </c>
      <c r="R1977" t="s">
        <v>81</v>
      </c>
      <c r="S1977">
        <v>1</v>
      </c>
      <c r="T1977" s="1">
        <v>43601</v>
      </c>
      <c r="U1977" t="s">
        <v>28427</v>
      </c>
      <c r="V1977" t="s">
        <v>542</v>
      </c>
      <c r="W1977" s="2">
        <v>43913</v>
      </c>
      <c r="X1977">
        <v>201504056</v>
      </c>
      <c r="Y1977" t="s">
        <v>81</v>
      </c>
      <c r="Z1977" t="s">
        <v>28428</v>
      </c>
      <c r="AA1977" t="s">
        <v>82</v>
      </c>
      <c r="AB1977" t="s">
        <v>81</v>
      </c>
      <c r="AC1977" t="s">
        <v>81</v>
      </c>
      <c r="AD1977" t="s">
        <v>2496</v>
      </c>
      <c r="AE1977" t="s">
        <v>81</v>
      </c>
      <c r="AF1977" t="s">
        <v>28428</v>
      </c>
      <c r="AG1977" t="s">
        <v>82</v>
      </c>
      <c r="AH1977" t="s">
        <v>81</v>
      </c>
      <c r="AI1977" t="s">
        <v>81</v>
      </c>
      <c r="AJ1977" t="s">
        <v>2496</v>
      </c>
      <c r="AK1977" t="s">
        <v>110</v>
      </c>
      <c r="AL1977" t="s">
        <v>82</v>
      </c>
      <c r="AM1977" t="s">
        <v>88</v>
      </c>
      <c r="AN1977" t="s">
        <v>3913</v>
      </c>
      <c r="AO1977" t="s">
        <v>939</v>
      </c>
      <c r="AP1977" t="s">
        <v>91</v>
      </c>
      <c r="AQ1977" t="s">
        <v>28429</v>
      </c>
      <c r="AR1977" t="s">
        <v>82</v>
      </c>
      <c r="AS1977" t="s">
        <v>28430</v>
      </c>
      <c r="AT1977" t="s">
        <v>82</v>
      </c>
      <c r="AU1977" t="s">
        <v>81</v>
      </c>
      <c r="AV1977" t="s">
        <v>82</v>
      </c>
      <c r="AW1977" t="s">
        <v>82</v>
      </c>
      <c r="AX1977" t="s">
        <v>82</v>
      </c>
      <c r="AY1977" t="s">
        <v>82</v>
      </c>
      <c r="AZ1977" t="s">
        <v>82</v>
      </c>
      <c r="BA1977" t="s">
        <v>82</v>
      </c>
      <c r="BB1977" t="s">
        <v>82</v>
      </c>
      <c r="BC1977" t="s">
        <v>82</v>
      </c>
      <c r="BD1977" t="s">
        <v>82</v>
      </c>
      <c r="BE1977" t="s">
        <v>82</v>
      </c>
      <c r="BF1977" t="s">
        <v>82</v>
      </c>
      <c r="BG1977" t="s">
        <v>82</v>
      </c>
      <c r="BH1977" t="s">
        <v>82</v>
      </c>
      <c r="BI1977" t="s">
        <v>82</v>
      </c>
      <c r="BJ1977" t="s">
        <v>82</v>
      </c>
      <c r="BK1977" t="s">
        <v>82</v>
      </c>
      <c r="BL1977" t="s">
        <v>82</v>
      </c>
      <c r="BM1977" t="s">
        <v>82</v>
      </c>
      <c r="BN1977" t="s">
        <v>82</v>
      </c>
      <c r="BO1977" t="s">
        <v>82</v>
      </c>
      <c r="BP1977" t="s">
        <v>82</v>
      </c>
      <c r="BQ1977" t="s">
        <v>82</v>
      </c>
    </row>
    <row r="1978" spans="1:69" x14ac:dyDescent="0.2">
      <c r="A1978" s="5">
        <v>0</v>
      </c>
      <c r="B1978" t="s">
        <v>28431</v>
      </c>
      <c r="C1978" t="s">
        <v>28432</v>
      </c>
      <c r="D1978" t="s">
        <v>28433</v>
      </c>
      <c r="E1978" t="s">
        <v>28434</v>
      </c>
      <c r="F1978" t="s">
        <v>73</v>
      </c>
      <c r="G1978" t="s">
        <v>28435</v>
      </c>
      <c r="H1978" s="1">
        <v>43531</v>
      </c>
      <c r="I1978" s="1">
        <v>44097</v>
      </c>
      <c r="J1978" t="b">
        <v>0</v>
      </c>
      <c r="K1978" t="s">
        <v>75</v>
      </c>
      <c r="L1978" t="s">
        <v>1162</v>
      </c>
      <c r="M1978" t="s">
        <v>90</v>
      </c>
      <c r="N1978">
        <v>134</v>
      </c>
      <c r="O1978" t="s">
        <v>16783</v>
      </c>
      <c r="P1978" t="s">
        <v>28436</v>
      </c>
      <c r="Q1978" t="s">
        <v>950</v>
      </c>
      <c r="R1978" t="s">
        <v>81</v>
      </c>
      <c r="S1978" t="s">
        <v>82</v>
      </c>
      <c r="T1978" s="1">
        <v>43531</v>
      </c>
      <c r="U1978" t="s">
        <v>25500</v>
      </c>
      <c r="V1978" t="s">
        <v>834</v>
      </c>
      <c r="W1978" s="2">
        <v>44109</v>
      </c>
      <c r="X1978" t="s">
        <v>28437</v>
      </c>
      <c r="Y1978" t="s">
        <v>227</v>
      </c>
      <c r="Z1978" t="s">
        <v>28438</v>
      </c>
      <c r="AA1978" t="s">
        <v>82</v>
      </c>
      <c r="AB1978" t="s">
        <v>16788</v>
      </c>
      <c r="AC1978" t="s">
        <v>28439</v>
      </c>
      <c r="AD1978" t="s">
        <v>1959</v>
      </c>
      <c r="AE1978" t="s">
        <v>227</v>
      </c>
      <c r="AF1978" t="s">
        <v>28438</v>
      </c>
      <c r="AG1978" t="s">
        <v>82</v>
      </c>
      <c r="AH1978" t="s">
        <v>16788</v>
      </c>
      <c r="AI1978" t="s">
        <v>28439</v>
      </c>
      <c r="AJ1978" t="s">
        <v>1959</v>
      </c>
      <c r="AK1978" t="s">
        <v>296</v>
      </c>
      <c r="AL1978" t="s">
        <v>82</v>
      </c>
      <c r="AM1978" t="s">
        <v>88</v>
      </c>
      <c r="AN1978" t="s">
        <v>4282</v>
      </c>
      <c r="AO1978" t="s">
        <v>1063</v>
      </c>
      <c r="AP1978" t="s">
        <v>91</v>
      </c>
      <c r="AQ1978" t="s">
        <v>28440</v>
      </c>
      <c r="AR1978" t="s">
        <v>82</v>
      </c>
      <c r="AS1978" t="s">
        <v>28441</v>
      </c>
      <c r="AT1978" t="s">
        <v>82</v>
      </c>
      <c r="AU1978" t="s">
        <v>81</v>
      </c>
      <c r="AV1978" t="s">
        <v>82</v>
      </c>
      <c r="AW1978" t="s">
        <v>82</v>
      </c>
      <c r="AX1978" t="s">
        <v>82</v>
      </c>
      <c r="AY1978" t="s">
        <v>82</v>
      </c>
      <c r="AZ1978" t="s">
        <v>82</v>
      </c>
      <c r="BA1978" t="s">
        <v>82</v>
      </c>
      <c r="BB1978" t="s">
        <v>82</v>
      </c>
      <c r="BC1978" t="s">
        <v>82</v>
      </c>
      <c r="BD1978" t="s">
        <v>82</v>
      </c>
      <c r="BE1978" t="s">
        <v>82</v>
      </c>
      <c r="BF1978" t="s">
        <v>82</v>
      </c>
      <c r="BG1978" t="s">
        <v>82</v>
      </c>
      <c r="BH1978" t="s">
        <v>82</v>
      </c>
      <c r="BI1978" t="s">
        <v>82</v>
      </c>
      <c r="BJ1978" t="s">
        <v>82</v>
      </c>
      <c r="BK1978" t="s">
        <v>82</v>
      </c>
      <c r="BL1978" t="s">
        <v>82</v>
      </c>
      <c r="BM1978" t="s">
        <v>82</v>
      </c>
      <c r="BN1978" t="s">
        <v>82</v>
      </c>
      <c r="BO1978" t="s">
        <v>82</v>
      </c>
      <c r="BP1978" t="s">
        <v>82</v>
      </c>
      <c r="BQ1978" t="s">
        <v>82</v>
      </c>
    </row>
    <row r="1979" spans="1:69" x14ac:dyDescent="0.2">
      <c r="A1979" s="5">
        <v>0</v>
      </c>
      <c r="B1979" t="s">
        <v>28442</v>
      </c>
      <c r="C1979" t="s">
        <v>28443</v>
      </c>
      <c r="D1979" t="s">
        <v>28444</v>
      </c>
      <c r="E1979" t="s">
        <v>28445</v>
      </c>
      <c r="F1979" t="s">
        <v>120</v>
      </c>
      <c r="G1979" t="s">
        <v>28446</v>
      </c>
      <c r="H1979" s="1">
        <v>42648</v>
      </c>
      <c r="I1979" s="1">
        <v>41426</v>
      </c>
      <c r="J1979" t="b">
        <v>0</v>
      </c>
      <c r="K1979" t="s">
        <v>75</v>
      </c>
      <c r="L1979" t="s">
        <v>329</v>
      </c>
      <c r="M1979" t="s">
        <v>1830</v>
      </c>
      <c r="N1979">
        <v>20</v>
      </c>
      <c r="O1979" t="s">
        <v>28447</v>
      </c>
      <c r="P1979" t="s">
        <v>125</v>
      </c>
      <c r="Q1979" t="s">
        <v>28448</v>
      </c>
      <c r="R1979" t="s">
        <v>81</v>
      </c>
      <c r="S1979">
        <v>1</v>
      </c>
      <c r="T1979" s="1">
        <v>42648</v>
      </c>
      <c r="U1979" s="1">
        <v>41426</v>
      </c>
      <c r="V1979" t="s">
        <v>127</v>
      </c>
      <c r="W1979" s="2">
        <v>43941</v>
      </c>
      <c r="X1979" t="s">
        <v>82</v>
      </c>
      <c r="Y1979" t="s">
        <v>28449</v>
      </c>
      <c r="Z1979" t="s">
        <v>28450</v>
      </c>
      <c r="AA1979" t="s">
        <v>28451</v>
      </c>
      <c r="AB1979" t="s">
        <v>28452</v>
      </c>
      <c r="AC1979" t="s">
        <v>28453</v>
      </c>
      <c r="AD1979" t="s">
        <v>28454</v>
      </c>
      <c r="AE1979" t="s">
        <v>28449</v>
      </c>
      <c r="AF1979" t="s">
        <v>28450</v>
      </c>
      <c r="AG1979" t="s">
        <v>28451</v>
      </c>
      <c r="AH1979" t="s">
        <v>28452</v>
      </c>
      <c r="AI1979" t="s">
        <v>28453</v>
      </c>
      <c r="AJ1979" t="s">
        <v>28454</v>
      </c>
      <c r="AK1979" t="s">
        <v>128</v>
      </c>
      <c r="AL1979" t="s">
        <v>82</v>
      </c>
      <c r="AM1979" t="s">
        <v>1905</v>
      </c>
      <c r="AN1979" t="s">
        <v>335</v>
      </c>
      <c r="AO1979" t="s">
        <v>123</v>
      </c>
      <c r="AP1979" t="s">
        <v>132</v>
      </c>
      <c r="AQ1979" t="s">
        <v>395</v>
      </c>
      <c r="AR1979" t="s">
        <v>28455</v>
      </c>
      <c r="AS1979" t="s">
        <v>28456</v>
      </c>
      <c r="AT1979" t="s">
        <v>82</v>
      </c>
      <c r="AU1979" t="s">
        <v>81</v>
      </c>
      <c r="AV1979" t="s">
        <v>82</v>
      </c>
      <c r="AW1979" t="s">
        <v>81</v>
      </c>
      <c r="AX1979" t="s">
        <v>81</v>
      </c>
      <c r="AY1979" t="s">
        <v>81</v>
      </c>
      <c r="AZ1979" t="s">
        <v>81</v>
      </c>
      <c r="BA1979" t="s">
        <v>82</v>
      </c>
      <c r="BB1979" s="1">
        <v>1</v>
      </c>
      <c r="BC1979" t="s">
        <v>81</v>
      </c>
      <c r="BD1979" t="s">
        <v>81</v>
      </c>
      <c r="BE1979" t="s">
        <v>81</v>
      </c>
      <c r="BF1979" t="s">
        <v>81</v>
      </c>
      <c r="BG1979" t="s">
        <v>81</v>
      </c>
      <c r="BH1979" t="s">
        <v>81</v>
      </c>
      <c r="BI1979" t="s">
        <v>81</v>
      </c>
      <c r="BJ1979" s="1">
        <v>43792</v>
      </c>
      <c r="BK1979" t="s">
        <v>82</v>
      </c>
      <c r="BL1979" t="s">
        <v>399</v>
      </c>
      <c r="BM1979" t="s">
        <v>28457</v>
      </c>
      <c r="BN1979" t="s">
        <v>28458</v>
      </c>
      <c r="BO1979" t="s">
        <v>28459</v>
      </c>
      <c r="BP1979" t="s">
        <v>28453</v>
      </c>
      <c r="BQ1979" t="s">
        <v>28458</v>
      </c>
    </row>
    <row r="1980" spans="1:69" x14ac:dyDescent="0.2">
      <c r="A1980" s="5">
        <v>0</v>
      </c>
      <c r="B1980" t="s">
        <v>28460</v>
      </c>
      <c r="C1980" t="s">
        <v>28461</v>
      </c>
      <c r="D1980" t="s">
        <v>28462</v>
      </c>
      <c r="E1980" t="s">
        <v>28463</v>
      </c>
      <c r="F1980" t="s">
        <v>73</v>
      </c>
      <c r="G1980" t="s">
        <v>28464</v>
      </c>
      <c r="H1980" s="1">
        <v>42496</v>
      </c>
      <c r="I1980" s="1">
        <v>42552</v>
      </c>
      <c r="J1980" t="b">
        <v>1</v>
      </c>
      <c r="K1980" t="s">
        <v>75</v>
      </c>
      <c r="L1980" t="s">
        <v>28465</v>
      </c>
      <c r="M1980" t="s">
        <v>90</v>
      </c>
      <c r="N1980">
        <v>1500</v>
      </c>
      <c r="O1980" t="s">
        <v>22873</v>
      </c>
      <c r="P1980" t="s">
        <v>705</v>
      </c>
      <c r="Q1980" t="s">
        <v>28466</v>
      </c>
      <c r="R1980" t="s">
        <v>81</v>
      </c>
      <c r="S1980" t="s">
        <v>82</v>
      </c>
      <c r="T1980" s="1">
        <v>42496</v>
      </c>
      <c r="U1980" s="3">
        <v>42552</v>
      </c>
      <c r="V1980" t="s">
        <v>367</v>
      </c>
      <c r="W1980" s="2">
        <v>42716</v>
      </c>
      <c r="X1980" t="s">
        <v>28467</v>
      </c>
      <c r="Y1980" t="s">
        <v>8015</v>
      </c>
      <c r="Z1980" t="s">
        <v>28468</v>
      </c>
      <c r="AA1980" t="s">
        <v>82</v>
      </c>
      <c r="AB1980" t="s">
        <v>21979</v>
      </c>
      <c r="AC1980" t="s">
        <v>21979</v>
      </c>
      <c r="AD1980" t="s">
        <v>28469</v>
      </c>
      <c r="AE1980" t="s">
        <v>8015</v>
      </c>
      <c r="AF1980" t="s">
        <v>28468</v>
      </c>
      <c r="AG1980" t="s">
        <v>82</v>
      </c>
      <c r="AH1980" t="s">
        <v>21979</v>
      </c>
      <c r="AI1980" t="s">
        <v>21979</v>
      </c>
      <c r="AJ1980" t="s">
        <v>28469</v>
      </c>
      <c r="AK1980" t="s">
        <v>110</v>
      </c>
      <c r="AL1980" t="s">
        <v>82</v>
      </c>
      <c r="AM1980" t="s">
        <v>88</v>
      </c>
      <c r="AN1980" t="s">
        <v>6490</v>
      </c>
      <c r="AO1980" t="s">
        <v>90</v>
      </c>
      <c r="AP1980" t="s">
        <v>371</v>
      </c>
      <c r="AQ1980" t="s">
        <v>28470</v>
      </c>
      <c r="AR1980" t="s">
        <v>82</v>
      </c>
      <c r="AS1980" t="s">
        <v>28471</v>
      </c>
      <c r="AT1980" t="s">
        <v>28472</v>
      </c>
      <c r="AU1980" t="s">
        <v>81</v>
      </c>
      <c r="AV1980" t="s">
        <v>82</v>
      </c>
      <c r="AW1980" t="s">
        <v>82</v>
      </c>
      <c r="AX1980" t="s">
        <v>82</v>
      </c>
      <c r="AY1980" t="s">
        <v>82</v>
      </c>
      <c r="AZ1980" t="s">
        <v>82</v>
      </c>
      <c r="BA1980" t="s">
        <v>82</v>
      </c>
      <c r="BB1980" t="s">
        <v>82</v>
      </c>
      <c r="BC1980" t="s">
        <v>82</v>
      </c>
      <c r="BD1980" t="s">
        <v>82</v>
      </c>
      <c r="BE1980" t="s">
        <v>82</v>
      </c>
      <c r="BF1980" t="s">
        <v>82</v>
      </c>
      <c r="BG1980" t="s">
        <v>82</v>
      </c>
      <c r="BH1980" t="s">
        <v>82</v>
      </c>
      <c r="BI1980" t="s">
        <v>82</v>
      </c>
      <c r="BJ1980" t="s">
        <v>82</v>
      </c>
      <c r="BK1980" t="s">
        <v>82</v>
      </c>
      <c r="BL1980" t="s">
        <v>82</v>
      </c>
      <c r="BM1980" t="s">
        <v>82</v>
      </c>
      <c r="BN1980" t="s">
        <v>82</v>
      </c>
      <c r="BO1980" t="s">
        <v>82</v>
      </c>
      <c r="BP1980" t="s">
        <v>82</v>
      </c>
      <c r="BQ1980" t="s">
        <v>82</v>
      </c>
    </row>
    <row r="1981" spans="1:69" x14ac:dyDescent="0.2">
      <c r="A1981" s="5">
        <v>0</v>
      </c>
      <c r="B1981" t="s">
        <v>28473</v>
      </c>
      <c r="C1981" t="s">
        <v>28474</v>
      </c>
      <c r="D1981" t="s">
        <v>28475</v>
      </c>
      <c r="E1981" t="s">
        <v>28473</v>
      </c>
      <c r="F1981" t="s">
        <v>73</v>
      </c>
      <c r="G1981" t="s">
        <v>28476</v>
      </c>
      <c r="H1981" s="1">
        <v>43327</v>
      </c>
      <c r="I1981" s="1">
        <v>43145</v>
      </c>
      <c r="J1981" t="b">
        <v>0</v>
      </c>
      <c r="K1981" t="s">
        <v>75</v>
      </c>
      <c r="L1981" t="s">
        <v>7766</v>
      </c>
      <c r="M1981" t="s">
        <v>90</v>
      </c>
      <c r="N1981">
        <v>20</v>
      </c>
      <c r="O1981" t="s">
        <v>539</v>
      </c>
      <c r="P1981" t="s">
        <v>79</v>
      </c>
      <c r="Q1981" t="s">
        <v>1754</v>
      </c>
      <c r="R1981" t="s">
        <v>81</v>
      </c>
      <c r="S1981" t="s">
        <v>82</v>
      </c>
      <c r="T1981" s="1">
        <v>43327</v>
      </c>
      <c r="U1981" t="s">
        <v>4908</v>
      </c>
      <c r="V1981" t="s">
        <v>106</v>
      </c>
      <c r="W1981" s="2">
        <v>43955</v>
      </c>
      <c r="X1981" t="s">
        <v>28477</v>
      </c>
      <c r="Y1981" t="s">
        <v>81</v>
      </c>
      <c r="Z1981" t="s">
        <v>28478</v>
      </c>
      <c r="AA1981" t="s">
        <v>82</v>
      </c>
      <c r="AB1981" t="s">
        <v>81</v>
      </c>
      <c r="AC1981" t="s">
        <v>81</v>
      </c>
      <c r="AD1981" t="s">
        <v>539</v>
      </c>
      <c r="AE1981" t="s">
        <v>81</v>
      </c>
      <c r="AF1981" t="s">
        <v>28478</v>
      </c>
      <c r="AG1981" t="s">
        <v>82</v>
      </c>
      <c r="AH1981" t="s">
        <v>81</v>
      </c>
      <c r="AI1981" t="s">
        <v>81</v>
      </c>
      <c r="AJ1981" t="s">
        <v>539</v>
      </c>
      <c r="AK1981" t="s">
        <v>545</v>
      </c>
      <c r="AL1981" t="s">
        <v>82</v>
      </c>
      <c r="AM1981" t="s">
        <v>88</v>
      </c>
      <c r="AN1981" t="s">
        <v>154</v>
      </c>
      <c r="AO1981" t="s">
        <v>90</v>
      </c>
      <c r="AP1981" t="s">
        <v>91</v>
      </c>
      <c r="AQ1981" t="s">
        <v>28479</v>
      </c>
      <c r="AR1981" t="s">
        <v>82</v>
      </c>
      <c r="AS1981" t="s">
        <v>28480</v>
      </c>
      <c r="AT1981" t="s">
        <v>28481</v>
      </c>
      <c r="AU1981" t="s">
        <v>81</v>
      </c>
      <c r="AV1981" t="s">
        <v>82</v>
      </c>
      <c r="AW1981" t="s">
        <v>82</v>
      </c>
      <c r="AX1981" t="s">
        <v>82</v>
      </c>
      <c r="AY1981" t="s">
        <v>82</v>
      </c>
      <c r="AZ1981" t="s">
        <v>82</v>
      </c>
      <c r="BA1981" t="s">
        <v>82</v>
      </c>
      <c r="BB1981" t="s">
        <v>82</v>
      </c>
      <c r="BC1981" t="s">
        <v>82</v>
      </c>
      <c r="BD1981" t="s">
        <v>82</v>
      </c>
      <c r="BE1981" t="s">
        <v>82</v>
      </c>
      <c r="BF1981" t="s">
        <v>82</v>
      </c>
      <c r="BG1981" t="s">
        <v>82</v>
      </c>
      <c r="BH1981" t="s">
        <v>82</v>
      </c>
      <c r="BI1981" t="s">
        <v>82</v>
      </c>
      <c r="BJ1981" t="s">
        <v>82</v>
      </c>
      <c r="BK1981" t="s">
        <v>82</v>
      </c>
      <c r="BL1981" t="s">
        <v>82</v>
      </c>
      <c r="BM1981" t="s">
        <v>82</v>
      </c>
      <c r="BN1981" t="s">
        <v>82</v>
      </c>
      <c r="BO1981" t="s">
        <v>82</v>
      </c>
      <c r="BP1981" t="s">
        <v>82</v>
      </c>
      <c r="BQ1981" t="s">
        <v>82</v>
      </c>
    </row>
    <row r="1982" spans="1:69" x14ac:dyDescent="0.2">
      <c r="A1982" s="5">
        <v>0</v>
      </c>
      <c r="B1982" t="s">
        <v>28482</v>
      </c>
      <c r="C1982" t="s">
        <v>28483</v>
      </c>
      <c r="D1982" t="s">
        <v>28484</v>
      </c>
      <c r="E1982" t="s">
        <v>28485</v>
      </c>
      <c r="F1982" t="s">
        <v>10718</v>
      </c>
      <c r="G1982" t="s">
        <v>28486</v>
      </c>
      <c r="H1982" s="1">
        <v>42687</v>
      </c>
      <c r="I1982" s="1">
        <v>41699</v>
      </c>
      <c r="J1982" t="b">
        <v>0</v>
      </c>
      <c r="K1982" t="s">
        <v>75</v>
      </c>
      <c r="L1982" t="s">
        <v>11213</v>
      </c>
      <c r="M1982" t="s">
        <v>703</v>
      </c>
      <c r="N1982">
        <v>90</v>
      </c>
      <c r="O1982" t="s">
        <v>21890</v>
      </c>
      <c r="P1982" t="s">
        <v>2776</v>
      </c>
      <c r="Q1982" t="s">
        <v>28487</v>
      </c>
      <c r="R1982" t="s">
        <v>81</v>
      </c>
      <c r="S1982">
        <v>1</v>
      </c>
      <c r="T1982" s="1">
        <v>42687</v>
      </c>
      <c r="U1982" s="1">
        <v>41699</v>
      </c>
      <c r="V1982" t="s">
        <v>10723</v>
      </c>
      <c r="W1982" s="2">
        <v>44139</v>
      </c>
      <c r="X1982" t="s">
        <v>82</v>
      </c>
      <c r="Y1982" t="s">
        <v>10724</v>
      </c>
      <c r="Z1982" t="s">
        <v>10725</v>
      </c>
      <c r="AA1982" t="s">
        <v>10726</v>
      </c>
      <c r="AB1982" t="s">
        <v>10727</v>
      </c>
      <c r="AC1982">
        <v>201223106023</v>
      </c>
      <c r="AD1982" t="s">
        <v>10728</v>
      </c>
      <c r="AE1982" t="s">
        <v>11216</v>
      </c>
      <c r="AF1982" t="s">
        <v>28488</v>
      </c>
      <c r="AG1982" t="s">
        <v>23724</v>
      </c>
      <c r="AH1982" t="s">
        <v>28489</v>
      </c>
      <c r="AI1982" t="s">
        <v>28490</v>
      </c>
      <c r="AJ1982" t="s">
        <v>24277</v>
      </c>
      <c r="AK1982" t="s">
        <v>1328</v>
      </c>
      <c r="AL1982" t="s">
        <v>82</v>
      </c>
      <c r="AM1982" t="s">
        <v>21890</v>
      </c>
      <c r="AN1982" t="s">
        <v>28491</v>
      </c>
      <c r="AO1982" t="s">
        <v>28492</v>
      </c>
      <c r="AP1982" t="s">
        <v>371</v>
      </c>
      <c r="AQ1982" t="s">
        <v>28493</v>
      </c>
      <c r="AR1982" t="s">
        <v>28494</v>
      </c>
      <c r="AS1982" t="s">
        <v>24281</v>
      </c>
      <c r="AT1982" t="s">
        <v>24282</v>
      </c>
      <c r="AU1982" t="s">
        <v>81</v>
      </c>
      <c r="AV1982" t="s">
        <v>82</v>
      </c>
      <c r="AW1982" t="s">
        <v>1637</v>
      </c>
      <c r="AX1982" t="s">
        <v>81</v>
      </c>
      <c r="AY1982" t="s">
        <v>81</v>
      </c>
      <c r="AZ1982" t="s">
        <v>81</v>
      </c>
      <c r="BA1982" t="s">
        <v>82</v>
      </c>
      <c r="BB1982" s="1">
        <v>1</v>
      </c>
      <c r="BC1982" t="s">
        <v>81</v>
      </c>
      <c r="BD1982" t="s">
        <v>81</v>
      </c>
      <c r="BE1982" t="s">
        <v>81</v>
      </c>
      <c r="BF1982" t="s">
        <v>81</v>
      </c>
      <c r="BG1982" t="s">
        <v>81</v>
      </c>
      <c r="BH1982" t="s">
        <v>81</v>
      </c>
      <c r="BI1982" t="s">
        <v>81</v>
      </c>
      <c r="BJ1982" t="s">
        <v>82</v>
      </c>
      <c r="BK1982" t="s">
        <v>82</v>
      </c>
      <c r="BL1982" t="s">
        <v>200</v>
      </c>
      <c r="BM1982" t="s">
        <v>28495</v>
      </c>
      <c r="BN1982" t="s">
        <v>81</v>
      </c>
      <c r="BO1982" t="s">
        <v>28496</v>
      </c>
      <c r="BP1982" t="s">
        <v>81</v>
      </c>
      <c r="BQ1982" t="s">
        <v>81</v>
      </c>
    </row>
    <row r="1983" spans="1:69" x14ac:dyDescent="0.2">
      <c r="A1983" s="5">
        <v>1</v>
      </c>
      <c r="B1983" t="s">
        <v>28497</v>
      </c>
      <c r="C1983" t="s">
        <v>28498</v>
      </c>
      <c r="D1983" t="s">
        <v>28499</v>
      </c>
      <c r="E1983" t="s">
        <v>28500</v>
      </c>
      <c r="F1983" t="s">
        <v>73</v>
      </c>
      <c r="G1983" t="s">
        <v>28501</v>
      </c>
      <c r="H1983" s="1">
        <v>43280</v>
      </c>
      <c r="I1983" s="1">
        <v>43313</v>
      </c>
      <c r="J1983" t="b">
        <v>1</v>
      </c>
      <c r="K1983" t="s">
        <v>75</v>
      </c>
      <c r="L1983" t="s">
        <v>100</v>
      </c>
      <c r="M1983" t="s">
        <v>101</v>
      </c>
      <c r="N1983">
        <v>100</v>
      </c>
      <c r="O1983" t="s">
        <v>28502</v>
      </c>
      <c r="P1983" t="s">
        <v>28503</v>
      </c>
      <c r="Q1983" t="s">
        <v>28504</v>
      </c>
      <c r="R1983" t="s">
        <v>81</v>
      </c>
      <c r="S1983" t="s">
        <v>82</v>
      </c>
      <c r="T1983" s="1">
        <v>43280</v>
      </c>
      <c r="U1983" s="3">
        <v>43313</v>
      </c>
      <c r="V1983" t="s">
        <v>84</v>
      </c>
      <c r="W1983" s="2">
        <v>43332</v>
      </c>
      <c r="X1983" t="s">
        <v>28505</v>
      </c>
      <c r="Y1983" t="s">
        <v>81</v>
      </c>
      <c r="Z1983" t="s">
        <v>28506</v>
      </c>
      <c r="AA1983" t="s">
        <v>82</v>
      </c>
      <c r="AB1983" t="s">
        <v>28507</v>
      </c>
      <c r="AC1983" t="s">
        <v>28508</v>
      </c>
      <c r="AD1983" t="s">
        <v>81</v>
      </c>
      <c r="AE1983" t="s">
        <v>81</v>
      </c>
      <c r="AF1983" t="s">
        <v>28506</v>
      </c>
      <c r="AG1983" t="s">
        <v>82</v>
      </c>
      <c r="AH1983" t="s">
        <v>28507</v>
      </c>
      <c r="AI1983" t="s">
        <v>28508</v>
      </c>
      <c r="AJ1983" t="s">
        <v>81</v>
      </c>
      <c r="AK1983" t="s">
        <v>296</v>
      </c>
      <c r="AL1983" t="s">
        <v>82</v>
      </c>
      <c r="AM1983" t="s">
        <v>88</v>
      </c>
      <c r="AN1983" t="s">
        <v>2056</v>
      </c>
      <c r="AO1983" t="s">
        <v>2057</v>
      </c>
      <c r="AP1983" t="s">
        <v>91</v>
      </c>
      <c r="AQ1983" t="s">
        <v>28509</v>
      </c>
      <c r="AR1983" t="s">
        <v>82</v>
      </c>
      <c r="AS1983" t="s">
        <v>28510</v>
      </c>
      <c r="AT1983" t="s">
        <v>28511</v>
      </c>
      <c r="AU1983" t="s">
        <v>81</v>
      </c>
      <c r="AV1983" t="s">
        <v>82</v>
      </c>
      <c r="AW1983" t="s">
        <v>82</v>
      </c>
      <c r="AX1983" t="s">
        <v>82</v>
      </c>
      <c r="AY1983" t="s">
        <v>82</v>
      </c>
      <c r="AZ1983" t="s">
        <v>82</v>
      </c>
      <c r="BA1983" t="s">
        <v>82</v>
      </c>
      <c r="BB1983" t="s">
        <v>82</v>
      </c>
      <c r="BC1983" t="s">
        <v>82</v>
      </c>
      <c r="BD1983" t="s">
        <v>82</v>
      </c>
      <c r="BE1983" t="s">
        <v>82</v>
      </c>
      <c r="BF1983" t="s">
        <v>82</v>
      </c>
      <c r="BG1983" t="s">
        <v>82</v>
      </c>
      <c r="BH1983" t="s">
        <v>82</v>
      </c>
      <c r="BI1983" t="s">
        <v>82</v>
      </c>
      <c r="BJ1983" t="s">
        <v>82</v>
      </c>
      <c r="BK1983" t="s">
        <v>82</v>
      </c>
      <c r="BL1983" t="s">
        <v>82</v>
      </c>
      <c r="BM1983" t="s">
        <v>82</v>
      </c>
      <c r="BN1983" t="s">
        <v>82</v>
      </c>
      <c r="BO1983" t="s">
        <v>82</v>
      </c>
      <c r="BP1983" t="s">
        <v>82</v>
      </c>
      <c r="BQ1983" t="s">
        <v>82</v>
      </c>
    </row>
    <row r="1984" spans="1:69" x14ac:dyDescent="0.2">
      <c r="A1984" s="5">
        <v>1</v>
      </c>
      <c r="B1984" t="s">
        <v>717</v>
      </c>
      <c r="C1984" t="s">
        <v>718</v>
      </c>
      <c r="D1984" t="s">
        <v>719</v>
      </c>
      <c r="E1984" t="s">
        <v>720</v>
      </c>
      <c r="F1984" t="s">
        <v>178</v>
      </c>
      <c r="G1984" t="s">
        <v>28512</v>
      </c>
      <c r="H1984" s="1">
        <v>42675</v>
      </c>
      <c r="I1984" s="1">
        <v>42689</v>
      </c>
      <c r="J1984" t="b">
        <v>0</v>
      </c>
      <c r="K1984" t="s">
        <v>180</v>
      </c>
      <c r="L1984" t="s">
        <v>28513</v>
      </c>
      <c r="M1984" t="s">
        <v>723</v>
      </c>
      <c r="N1984">
        <v>680</v>
      </c>
      <c r="O1984" t="s">
        <v>724</v>
      </c>
      <c r="P1984" t="s">
        <v>15699</v>
      </c>
      <c r="Q1984" t="s">
        <v>726</v>
      </c>
      <c r="R1984" t="s">
        <v>727</v>
      </c>
      <c r="S1984" t="s">
        <v>82</v>
      </c>
      <c r="T1984" s="1">
        <v>42675</v>
      </c>
      <c r="U1984" s="1">
        <v>42689</v>
      </c>
      <c r="V1984" t="s">
        <v>186</v>
      </c>
      <c r="W1984" s="2">
        <v>43395</v>
      </c>
      <c r="X1984" t="s">
        <v>728</v>
      </c>
      <c r="Y1984" t="s">
        <v>729</v>
      </c>
      <c r="Z1984" t="s">
        <v>81</v>
      </c>
      <c r="AA1984" t="s">
        <v>730</v>
      </c>
      <c r="AB1984" t="s">
        <v>731</v>
      </c>
      <c r="AC1984">
        <v>442089904466</v>
      </c>
      <c r="AD1984" t="s">
        <v>724</v>
      </c>
      <c r="AE1984" t="s">
        <v>729</v>
      </c>
      <c r="AF1984" t="s">
        <v>81</v>
      </c>
      <c r="AG1984" t="s">
        <v>730</v>
      </c>
      <c r="AH1984" t="s">
        <v>731</v>
      </c>
      <c r="AI1984">
        <v>442089904466</v>
      </c>
      <c r="AJ1984" t="s">
        <v>724</v>
      </c>
      <c r="AK1984" t="s">
        <v>250</v>
      </c>
      <c r="AL1984" t="s">
        <v>82</v>
      </c>
      <c r="AM1984" t="s">
        <v>724</v>
      </c>
      <c r="AN1984" t="s">
        <v>81</v>
      </c>
      <c r="AO1984" t="s">
        <v>81</v>
      </c>
      <c r="AP1984" t="s">
        <v>351</v>
      </c>
      <c r="AQ1984" t="s">
        <v>732</v>
      </c>
      <c r="AR1984" t="s">
        <v>733</v>
      </c>
      <c r="AS1984" t="s">
        <v>734</v>
      </c>
      <c r="AT1984" t="s">
        <v>735</v>
      </c>
      <c r="AU1984" t="s">
        <v>197</v>
      </c>
      <c r="AV1984" t="s">
        <v>82</v>
      </c>
      <c r="AW1984" t="s">
        <v>198</v>
      </c>
      <c r="AX1984" t="s">
        <v>81</v>
      </c>
      <c r="AY1984" t="s">
        <v>82</v>
      </c>
      <c r="AZ1984" t="s">
        <v>82</v>
      </c>
      <c r="BA1984" t="s">
        <v>82</v>
      </c>
      <c r="BB1984" t="s">
        <v>82</v>
      </c>
      <c r="BC1984" t="s">
        <v>82</v>
      </c>
      <c r="BD1984" t="s">
        <v>82</v>
      </c>
      <c r="BE1984" t="s">
        <v>82</v>
      </c>
      <c r="BF1984" t="s">
        <v>82</v>
      </c>
      <c r="BG1984" t="s">
        <v>82</v>
      </c>
      <c r="BH1984" t="s">
        <v>82</v>
      </c>
      <c r="BI1984" t="s">
        <v>82</v>
      </c>
      <c r="BJ1984" t="s">
        <v>82</v>
      </c>
      <c r="BK1984" t="s">
        <v>82</v>
      </c>
      <c r="BL1984" t="s">
        <v>82</v>
      </c>
      <c r="BM1984" t="s">
        <v>82</v>
      </c>
      <c r="BN1984" t="s">
        <v>82</v>
      </c>
      <c r="BO1984" t="s">
        <v>82</v>
      </c>
      <c r="BP1984" t="s">
        <v>82</v>
      </c>
      <c r="BQ1984" t="s">
        <v>82</v>
      </c>
    </row>
    <row r="1985" spans="1:69" x14ac:dyDescent="0.2">
      <c r="A1985" s="5">
        <v>0</v>
      </c>
      <c r="B1985" t="s">
        <v>28514</v>
      </c>
      <c r="C1985" t="s">
        <v>28515</v>
      </c>
      <c r="D1985" t="s">
        <v>28516</v>
      </c>
      <c r="E1985" t="s">
        <v>28517</v>
      </c>
      <c r="F1985" t="s">
        <v>73</v>
      </c>
      <c r="G1985" t="s">
        <v>28518</v>
      </c>
      <c r="H1985" s="1">
        <v>43430</v>
      </c>
      <c r="I1985" s="1">
        <v>43449</v>
      </c>
      <c r="J1985" t="b">
        <v>0</v>
      </c>
      <c r="K1985" t="s">
        <v>75</v>
      </c>
      <c r="L1985" t="s">
        <v>1375</v>
      </c>
      <c r="M1985" t="s">
        <v>90</v>
      </c>
      <c r="N1985">
        <v>230</v>
      </c>
      <c r="O1985" t="s">
        <v>21597</v>
      </c>
      <c r="P1985" t="s">
        <v>18865</v>
      </c>
      <c r="Q1985" t="s">
        <v>28519</v>
      </c>
      <c r="R1985" t="s">
        <v>81</v>
      </c>
      <c r="S1985" t="s">
        <v>82</v>
      </c>
      <c r="T1985" s="1">
        <v>43430</v>
      </c>
      <c r="U1985" t="s">
        <v>28520</v>
      </c>
      <c r="V1985" t="s">
        <v>106</v>
      </c>
      <c r="W1985" s="2">
        <v>43619</v>
      </c>
      <c r="X1985" t="s">
        <v>28521</v>
      </c>
      <c r="Y1985" t="s">
        <v>148</v>
      </c>
      <c r="Z1985" t="s">
        <v>28522</v>
      </c>
      <c r="AA1985" t="s">
        <v>82</v>
      </c>
      <c r="AB1985" t="s">
        <v>28523</v>
      </c>
      <c r="AC1985" t="s">
        <v>28524</v>
      </c>
      <c r="AD1985" t="s">
        <v>28525</v>
      </c>
      <c r="AE1985" t="s">
        <v>148</v>
      </c>
      <c r="AF1985" t="s">
        <v>28522</v>
      </c>
      <c r="AG1985" t="s">
        <v>82</v>
      </c>
      <c r="AH1985" t="s">
        <v>28523</v>
      </c>
      <c r="AI1985" t="s">
        <v>28524</v>
      </c>
      <c r="AJ1985" t="s">
        <v>28525</v>
      </c>
      <c r="AK1985" t="s">
        <v>296</v>
      </c>
      <c r="AL1985" t="s">
        <v>28526</v>
      </c>
      <c r="AM1985" t="s">
        <v>88</v>
      </c>
      <c r="AN1985" t="s">
        <v>90</v>
      </c>
      <c r="AO1985" t="s">
        <v>7433</v>
      </c>
      <c r="AP1985" t="s">
        <v>91</v>
      </c>
      <c r="AQ1985" t="s">
        <v>28527</v>
      </c>
      <c r="AR1985" t="s">
        <v>82</v>
      </c>
      <c r="AS1985" t="s">
        <v>28528</v>
      </c>
      <c r="AT1985" t="s">
        <v>82</v>
      </c>
      <c r="AU1985" t="s">
        <v>81</v>
      </c>
      <c r="AV1985" t="s">
        <v>82</v>
      </c>
      <c r="AW1985" t="s">
        <v>82</v>
      </c>
      <c r="AX1985" t="s">
        <v>82</v>
      </c>
      <c r="AY1985" t="s">
        <v>82</v>
      </c>
      <c r="AZ1985" t="s">
        <v>82</v>
      </c>
      <c r="BA1985" t="s">
        <v>82</v>
      </c>
      <c r="BB1985" t="s">
        <v>82</v>
      </c>
      <c r="BC1985" t="s">
        <v>82</v>
      </c>
      <c r="BD1985" t="s">
        <v>82</v>
      </c>
      <c r="BE1985" t="s">
        <v>82</v>
      </c>
      <c r="BF1985" t="s">
        <v>82</v>
      </c>
      <c r="BG1985" t="s">
        <v>82</v>
      </c>
      <c r="BH1985" t="s">
        <v>82</v>
      </c>
      <c r="BI1985" t="s">
        <v>82</v>
      </c>
      <c r="BJ1985" t="s">
        <v>82</v>
      </c>
      <c r="BK1985" t="s">
        <v>82</v>
      </c>
      <c r="BL1985" t="s">
        <v>82</v>
      </c>
      <c r="BM1985" t="s">
        <v>82</v>
      </c>
      <c r="BN1985" t="s">
        <v>82</v>
      </c>
      <c r="BO1985" t="s">
        <v>82</v>
      </c>
      <c r="BP1985" t="s">
        <v>82</v>
      </c>
      <c r="BQ1985" t="s">
        <v>82</v>
      </c>
    </row>
    <row r="1986" spans="1:69" x14ac:dyDescent="0.2">
      <c r="A1986" s="5">
        <v>0</v>
      </c>
      <c r="B1986" t="s">
        <v>28529</v>
      </c>
      <c r="C1986" t="s">
        <v>28530</v>
      </c>
      <c r="D1986" t="s">
        <v>28531</v>
      </c>
      <c r="E1986" t="s">
        <v>28532</v>
      </c>
      <c r="F1986" t="s">
        <v>73</v>
      </c>
      <c r="G1986" t="s">
        <v>28533</v>
      </c>
      <c r="H1986" s="1">
        <v>43416</v>
      </c>
      <c r="I1986" s="1">
        <v>42692</v>
      </c>
      <c r="J1986" t="b">
        <v>0</v>
      </c>
      <c r="K1986" t="s">
        <v>75</v>
      </c>
      <c r="L1986" t="s">
        <v>15501</v>
      </c>
      <c r="M1986" t="s">
        <v>90</v>
      </c>
      <c r="N1986">
        <v>23</v>
      </c>
      <c r="O1986" t="s">
        <v>28534</v>
      </c>
      <c r="P1986" t="s">
        <v>82</v>
      </c>
      <c r="Q1986" t="s">
        <v>28535</v>
      </c>
      <c r="R1986" t="s">
        <v>81</v>
      </c>
      <c r="S1986">
        <v>1</v>
      </c>
      <c r="T1986" s="1">
        <v>43416</v>
      </c>
      <c r="U1986" t="s">
        <v>7889</v>
      </c>
      <c r="V1986" t="s">
        <v>106</v>
      </c>
      <c r="W1986" s="2">
        <v>43452</v>
      </c>
      <c r="X1986" t="s">
        <v>28536</v>
      </c>
      <c r="Y1986" t="s">
        <v>82</v>
      </c>
      <c r="Z1986" t="s">
        <v>82</v>
      </c>
      <c r="AA1986" t="s">
        <v>82</v>
      </c>
      <c r="AB1986" t="s">
        <v>82</v>
      </c>
      <c r="AC1986" t="s">
        <v>82</v>
      </c>
      <c r="AD1986" t="s">
        <v>82</v>
      </c>
      <c r="AE1986" t="s">
        <v>82</v>
      </c>
      <c r="AF1986" t="s">
        <v>82</v>
      </c>
      <c r="AG1986" t="s">
        <v>82</v>
      </c>
      <c r="AH1986" t="s">
        <v>82</v>
      </c>
      <c r="AI1986" t="s">
        <v>82</v>
      </c>
      <c r="AJ1986" t="s">
        <v>82</v>
      </c>
      <c r="AK1986" t="s">
        <v>110</v>
      </c>
      <c r="AL1986" t="s">
        <v>82</v>
      </c>
      <c r="AM1986" t="s">
        <v>88</v>
      </c>
      <c r="AN1986" t="s">
        <v>154</v>
      </c>
      <c r="AO1986" t="s">
        <v>90</v>
      </c>
      <c r="AP1986" t="s">
        <v>91</v>
      </c>
      <c r="AQ1986" t="s">
        <v>28537</v>
      </c>
      <c r="AR1986" t="s">
        <v>82</v>
      </c>
      <c r="AS1986" t="s">
        <v>28538</v>
      </c>
      <c r="AT1986" t="s">
        <v>28539</v>
      </c>
      <c r="AU1986" t="s">
        <v>81</v>
      </c>
      <c r="AV1986" t="s">
        <v>82</v>
      </c>
      <c r="AW1986" t="s">
        <v>82</v>
      </c>
      <c r="AX1986" t="s">
        <v>82</v>
      </c>
      <c r="AY1986" t="s">
        <v>82</v>
      </c>
      <c r="AZ1986" t="s">
        <v>82</v>
      </c>
      <c r="BA1986" t="s">
        <v>82</v>
      </c>
      <c r="BB1986" t="s">
        <v>82</v>
      </c>
      <c r="BC1986" t="s">
        <v>82</v>
      </c>
      <c r="BD1986" t="s">
        <v>82</v>
      </c>
      <c r="BE1986" t="s">
        <v>82</v>
      </c>
      <c r="BF1986" t="s">
        <v>82</v>
      </c>
      <c r="BG1986" t="s">
        <v>82</v>
      </c>
      <c r="BH1986" t="s">
        <v>82</v>
      </c>
      <c r="BI1986" t="s">
        <v>82</v>
      </c>
      <c r="BJ1986" t="s">
        <v>82</v>
      </c>
      <c r="BK1986" t="s">
        <v>82</v>
      </c>
      <c r="BL1986" t="s">
        <v>82</v>
      </c>
      <c r="BM1986" t="s">
        <v>82</v>
      </c>
      <c r="BN1986" t="s">
        <v>82</v>
      </c>
      <c r="BO1986" t="s">
        <v>82</v>
      </c>
      <c r="BP1986" t="s">
        <v>82</v>
      </c>
      <c r="BQ1986" t="s">
        <v>82</v>
      </c>
    </row>
    <row r="1987" spans="1:69" x14ac:dyDescent="0.2">
      <c r="A1987" s="5">
        <v>1</v>
      </c>
      <c r="B1987" t="s">
        <v>28540</v>
      </c>
      <c r="C1987" t="s">
        <v>28541</v>
      </c>
      <c r="D1987" t="s">
        <v>28542</v>
      </c>
      <c r="E1987" t="s">
        <v>28543</v>
      </c>
      <c r="F1987" t="s">
        <v>73</v>
      </c>
      <c r="G1987" t="s">
        <v>28544</v>
      </c>
      <c r="H1987" s="1">
        <v>42534</v>
      </c>
      <c r="I1987" s="1">
        <v>42790</v>
      </c>
      <c r="J1987" t="b">
        <v>0</v>
      </c>
      <c r="K1987" t="s">
        <v>75</v>
      </c>
      <c r="L1987" t="s">
        <v>28545</v>
      </c>
      <c r="M1987" t="s">
        <v>90</v>
      </c>
      <c r="N1987">
        <v>50</v>
      </c>
      <c r="O1987" t="s">
        <v>19203</v>
      </c>
      <c r="P1987" t="s">
        <v>17339</v>
      </c>
      <c r="Q1987" t="s">
        <v>10883</v>
      </c>
      <c r="R1987" t="s">
        <v>81</v>
      </c>
      <c r="S1987" t="s">
        <v>82</v>
      </c>
      <c r="T1987" s="1">
        <v>42534</v>
      </c>
      <c r="U1987" t="s">
        <v>28546</v>
      </c>
      <c r="V1987" t="s">
        <v>411</v>
      </c>
      <c r="W1987" s="2">
        <v>43085</v>
      </c>
      <c r="X1987">
        <v>11280</v>
      </c>
      <c r="Y1987" t="s">
        <v>505</v>
      </c>
      <c r="Z1987" t="s">
        <v>28547</v>
      </c>
      <c r="AA1987" t="s">
        <v>82</v>
      </c>
      <c r="AB1987" t="s">
        <v>28548</v>
      </c>
      <c r="AC1987" t="s">
        <v>28549</v>
      </c>
      <c r="AD1987" t="s">
        <v>28550</v>
      </c>
      <c r="AE1987" t="s">
        <v>505</v>
      </c>
      <c r="AF1987" t="s">
        <v>28547</v>
      </c>
      <c r="AG1987" t="s">
        <v>82</v>
      </c>
      <c r="AH1987" t="s">
        <v>28548</v>
      </c>
      <c r="AI1987" t="s">
        <v>28549</v>
      </c>
      <c r="AJ1987" t="s">
        <v>28550</v>
      </c>
      <c r="AK1987" t="s">
        <v>296</v>
      </c>
      <c r="AL1987" t="s">
        <v>82</v>
      </c>
      <c r="AM1987" t="s">
        <v>88</v>
      </c>
      <c r="AN1987" t="s">
        <v>2437</v>
      </c>
      <c r="AO1987" t="s">
        <v>90</v>
      </c>
      <c r="AP1987" t="s">
        <v>91</v>
      </c>
      <c r="AQ1987" t="s">
        <v>28551</v>
      </c>
      <c r="AR1987" t="s">
        <v>82</v>
      </c>
      <c r="AS1987" t="s">
        <v>28552</v>
      </c>
      <c r="AT1987" t="s">
        <v>28553</v>
      </c>
      <c r="AU1987" t="s">
        <v>81</v>
      </c>
      <c r="AV1987" t="s">
        <v>82</v>
      </c>
      <c r="AW1987" t="s">
        <v>82</v>
      </c>
      <c r="AX1987" t="s">
        <v>82</v>
      </c>
      <c r="AY1987" t="s">
        <v>82</v>
      </c>
      <c r="AZ1987" t="s">
        <v>82</v>
      </c>
      <c r="BA1987" t="s">
        <v>82</v>
      </c>
      <c r="BB1987" t="s">
        <v>82</v>
      </c>
      <c r="BC1987" t="s">
        <v>82</v>
      </c>
      <c r="BD1987" t="s">
        <v>82</v>
      </c>
      <c r="BE1987" t="s">
        <v>82</v>
      </c>
      <c r="BF1987" t="s">
        <v>82</v>
      </c>
      <c r="BG1987" t="s">
        <v>82</v>
      </c>
      <c r="BH1987" t="s">
        <v>82</v>
      </c>
      <c r="BI1987" t="s">
        <v>82</v>
      </c>
      <c r="BJ1987" t="s">
        <v>82</v>
      </c>
      <c r="BK1987" t="s">
        <v>82</v>
      </c>
      <c r="BL1987" t="s">
        <v>82</v>
      </c>
      <c r="BM1987" t="s">
        <v>82</v>
      </c>
      <c r="BN1987" t="s">
        <v>82</v>
      </c>
      <c r="BO1987" t="s">
        <v>82</v>
      </c>
      <c r="BP1987" t="s">
        <v>82</v>
      </c>
      <c r="BQ1987" t="s">
        <v>82</v>
      </c>
    </row>
    <row r="1988" spans="1:69" x14ac:dyDescent="0.2">
      <c r="A1988" s="5">
        <v>1</v>
      </c>
      <c r="B1988" t="s">
        <v>28554</v>
      </c>
      <c r="C1988" t="s">
        <v>28555</v>
      </c>
      <c r="D1988" t="s">
        <v>28556</v>
      </c>
      <c r="E1988" t="s">
        <v>28557</v>
      </c>
      <c r="F1988" t="s">
        <v>73</v>
      </c>
      <c r="G1988" t="s">
        <v>28558</v>
      </c>
      <c r="H1988" s="1">
        <v>42381</v>
      </c>
      <c r="I1988" s="1">
        <v>42370</v>
      </c>
      <c r="J1988" t="b">
        <v>1</v>
      </c>
      <c r="K1988" t="s">
        <v>75</v>
      </c>
      <c r="L1988" t="s">
        <v>9007</v>
      </c>
      <c r="M1988" t="s">
        <v>101</v>
      </c>
      <c r="N1988">
        <v>13</v>
      </c>
      <c r="O1988" t="s">
        <v>7207</v>
      </c>
      <c r="P1988" t="s">
        <v>501</v>
      </c>
      <c r="Q1988" t="s">
        <v>6252</v>
      </c>
      <c r="R1988" t="s">
        <v>81</v>
      </c>
      <c r="S1988" t="s">
        <v>82</v>
      </c>
      <c r="T1988" s="1">
        <v>42381</v>
      </c>
      <c r="U1988" s="3">
        <v>42370</v>
      </c>
      <c r="V1988" t="s">
        <v>1552</v>
      </c>
      <c r="W1988" s="2">
        <v>43085</v>
      </c>
      <c r="X1988" t="s">
        <v>28559</v>
      </c>
      <c r="Y1988" t="s">
        <v>82</v>
      </c>
      <c r="Z1988" t="s">
        <v>82</v>
      </c>
      <c r="AA1988" t="s">
        <v>82</v>
      </c>
      <c r="AB1988" t="s">
        <v>82</v>
      </c>
      <c r="AC1988" t="s">
        <v>82</v>
      </c>
      <c r="AD1988" t="s">
        <v>82</v>
      </c>
      <c r="AE1988" t="s">
        <v>82</v>
      </c>
      <c r="AF1988" t="s">
        <v>82</v>
      </c>
      <c r="AG1988" t="s">
        <v>82</v>
      </c>
      <c r="AH1988" t="s">
        <v>82</v>
      </c>
      <c r="AI1988" t="s">
        <v>82</v>
      </c>
      <c r="AJ1988" t="s">
        <v>82</v>
      </c>
      <c r="AK1988" t="s">
        <v>110</v>
      </c>
      <c r="AL1988" t="s">
        <v>82</v>
      </c>
      <c r="AM1988" t="s">
        <v>88</v>
      </c>
      <c r="AN1988" t="s">
        <v>154</v>
      </c>
      <c r="AO1988" t="s">
        <v>1424</v>
      </c>
      <c r="AP1988" t="s">
        <v>91</v>
      </c>
      <c r="AQ1988" t="s">
        <v>28560</v>
      </c>
      <c r="AR1988" t="s">
        <v>82</v>
      </c>
      <c r="AS1988" t="s">
        <v>28561</v>
      </c>
      <c r="AT1988" t="s">
        <v>28562</v>
      </c>
      <c r="AU1988" t="s">
        <v>81</v>
      </c>
      <c r="AV1988" t="s">
        <v>82</v>
      </c>
      <c r="AW1988" t="s">
        <v>82</v>
      </c>
      <c r="AX1988" t="s">
        <v>82</v>
      </c>
      <c r="AY1988" t="s">
        <v>28563</v>
      </c>
      <c r="AZ1988" t="s">
        <v>82</v>
      </c>
      <c r="BA1988" s="1">
        <v>42893</v>
      </c>
      <c r="BB1988" t="s">
        <v>82</v>
      </c>
      <c r="BC1988" t="s">
        <v>82</v>
      </c>
      <c r="BD1988" t="s">
        <v>82</v>
      </c>
      <c r="BE1988" t="s">
        <v>82</v>
      </c>
      <c r="BF1988" t="s">
        <v>82</v>
      </c>
      <c r="BG1988" t="s">
        <v>82</v>
      </c>
      <c r="BH1988" t="s">
        <v>82</v>
      </c>
      <c r="BI1988" t="s">
        <v>82</v>
      </c>
      <c r="BJ1988" t="s">
        <v>82</v>
      </c>
      <c r="BK1988" t="s">
        <v>261</v>
      </c>
      <c r="BL1988" t="s">
        <v>82</v>
      </c>
      <c r="BM1988" t="s">
        <v>82</v>
      </c>
      <c r="BN1988" t="s">
        <v>82</v>
      </c>
      <c r="BO1988" t="s">
        <v>82</v>
      </c>
      <c r="BP1988" t="s">
        <v>82</v>
      </c>
      <c r="BQ1988" t="s">
        <v>82</v>
      </c>
    </row>
    <row r="1989" spans="1:69" x14ac:dyDescent="0.2">
      <c r="A1989" s="5">
        <v>0</v>
      </c>
      <c r="B1989" t="s">
        <v>28564</v>
      </c>
      <c r="C1989" t="s">
        <v>28565</v>
      </c>
      <c r="D1989" t="s">
        <v>28566</v>
      </c>
      <c r="E1989" t="s">
        <v>28567</v>
      </c>
      <c r="F1989" t="s">
        <v>73</v>
      </c>
      <c r="G1989" t="s">
        <v>28568</v>
      </c>
      <c r="H1989" s="1">
        <v>43648</v>
      </c>
      <c r="I1989" s="1">
        <v>43888</v>
      </c>
      <c r="J1989" t="b">
        <v>0</v>
      </c>
      <c r="K1989" t="s">
        <v>75</v>
      </c>
      <c r="L1989" t="s">
        <v>979</v>
      </c>
      <c r="M1989" t="s">
        <v>101</v>
      </c>
      <c r="N1989">
        <v>80</v>
      </c>
      <c r="O1989" t="s">
        <v>2317</v>
      </c>
      <c r="P1989" t="s">
        <v>79</v>
      </c>
      <c r="Q1989" t="s">
        <v>28569</v>
      </c>
      <c r="R1989" t="s">
        <v>81</v>
      </c>
      <c r="S1989" t="s">
        <v>82</v>
      </c>
      <c r="T1989" s="1">
        <v>43648</v>
      </c>
      <c r="U1989" t="s">
        <v>28570</v>
      </c>
      <c r="V1989" t="s">
        <v>468</v>
      </c>
      <c r="W1989" s="2">
        <v>44067</v>
      </c>
      <c r="X1989" t="s">
        <v>28571</v>
      </c>
      <c r="Y1989" t="s">
        <v>81</v>
      </c>
      <c r="Z1989" t="s">
        <v>28572</v>
      </c>
      <c r="AA1989" t="s">
        <v>82</v>
      </c>
      <c r="AB1989" t="s">
        <v>81</v>
      </c>
      <c r="AC1989" t="s">
        <v>81</v>
      </c>
      <c r="AD1989" t="s">
        <v>28573</v>
      </c>
      <c r="AE1989" t="s">
        <v>81</v>
      </c>
      <c r="AF1989" t="s">
        <v>28572</v>
      </c>
      <c r="AG1989" t="s">
        <v>82</v>
      </c>
      <c r="AH1989" t="s">
        <v>81</v>
      </c>
      <c r="AI1989" t="s">
        <v>81</v>
      </c>
      <c r="AJ1989" t="s">
        <v>28573</v>
      </c>
      <c r="AK1989" t="s">
        <v>1169</v>
      </c>
      <c r="AL1989" t="s">
        <v>82</v>
      </c>
      <c r="AM1989" t="s">
        <v>88</v>
      </c>
      <c r="AN1989" t="s">
        <v>154</v>
      </c>
      <c r="AO1989" t="s">
        <v>90</v>
      </c>
      <c r="AP1989" t="s">
        <v>91</v>
      </c>
      <c r="AQ1989" t="s">
        <v>28574</v>
      </c>
      <c r="AR1989" t="s">
        <v>82</v>
      </c>
      <c r="AS1989" t="s">
        <v>28575</v>
      </c>
      <c r="AT1989" t="s">
        <v>28576</v>
      </c>
      <c r="AU1989" t="s">
        <v>81</v>
      </c>
      <c r="AV1989" t="s">
        <v>82</v>
      </c>
      <c r="AW1989" t="s">
        <v>82</v>
      </c>
      <c r="AX1989" t="s">
        <v>82</v>
      </c>
      <c r="AY1989" t="s">
        <v>82</v>
      </c>
      <c r="AZ1989" t="s">
        <v>82</v>
      </c>
      <c r="BA1989" t="s">
        <v>82</v>
      </c>
      <c r="BB1989" t="s">
        <v>82</v>
      </c>
      <c r="BC1989" t="s">
        <v>82</v>
      </c>
      <c r="BD1989" t="s">
        <v>82</v>
      </c>
      <c r="BE1989" t="s">
        <v>82</v>
      </c>
      <c r="BF1989" t="s">
        <v>82</v>
      </c>
      <c r="BG1989" t="s">
        <v>82</v>
      </c>
      <c r="BH1989" t="s">
        <v>82</v>
      </c>
      <c r="BI1989" t="s">
        <v>82</v>
      </c>
      <c r="BJ1989" t="s">
        <v>82</v>
      </c>
      <c r="BK1989" t="s">
        <v>82</v>
      </c>
      <c r="BL1989" t="s">
        <v>82</v>
      </c>
      <c r="BM1989" t="s">
        <v>82</v>
      </c>
      <c r="BN1989" t="s">
        <v>82</v>
      </c>
      <c r="BO1989" t="s">
        <v>82</v>
      </c>
      <c r="BP1989" t="s">
        <v>82</v>
      </c>
      <c r="BQ1989" t="s">
        <v>82</v>
      </c>
    </row>
    <row r="1990" spans="1:69" x14ac:dyDescent="0.2">
      <c r="A1990" s="5">
        <v>1</v>
      </c>
      <c r="B1990" t="s">
        <v>28577</v>
      </c>
      <c r="C1990" t="s">
        <v>28578</v>
      </c>
      <c r="D1990" t="s">
        <v>28579</v>
      </c>
      <c r="E1990" t="s">
        <v>28580</v>
      </c>
      <c r="F1990" t="s">
        <v>73</v>
      </c>
      <c r="G1990" t="s">
        <v>28581</v>
      </c>
      <c r="H1990" s="1">
        <v>43094</v>
      </c>
      <c r="I1990" s="1">
        <v>43137</v>
      </c>
      <c r="J1990" t="b">
        <v>0</v>
      </c>
      <c r="K1990" t="s">
        <v>75</v>
      </c>
      <c r="L1990" t="s">
        <v>419</v>
      </c>
      <c r="M1990" t="s">
        <v>101</v>
      </c>
      <c r="N1990">
        <v>34</v>
      </c>
      <c r="O1990" t="s">
        <v>753</v>
      </c>
      <c r="P1990" t="s">
        <v>365</v>
      </c>
      <c r="Q1990" t="s">
        <v>28582</v>
      </c>
      <c r="R1990" t="s">
        <v>81</v>
      </c>
      <c r="S1990" t="s">
        <v>82</v>
      </c>
      <c r="T1990" s="1">
        <v>43094</v>
      </c>
      <c r="U1990" t="s">
        <v>5257</v>
      </c>
      <c r="V1990" t="s">
        <v>1305</v>
      </c>
      <c r="W1990" s="2">
        <v>43612</v>
      </c>
      <c r="X1990" t="s">
        <v>28583</v>
      </c>
      <c r="Y1990" t="s">
        <v>82</v>
      </c>
      <c r="Z1990" t="s">
        <v>82</v>
      </c>
      <c r="AA1990" t="s">
        <v>82</v>
      </c>
      <c r="AB1990" t="s">
        <v>82</v>
      </c>
      <c r="AC1990" t="s">
        <v>82</v>
      </c>
      <c r="AD1990" t="s">
        <v>82</v>
      </c>
      <c r="AE1990" t="s">
        <v>82</v>
      </c>
      <c r="AF1990" t="s">
        <v>82</v>
      </c>
      <c r="AG1990" t="s">
        <v>82</v>
      </c>
      <c r="AH1990" t="s">
        <v>82</v>
      </c>
      <c r="AI1990" t="s">
        <v>82</v>
      </c>
      <c r="AJ1990" t="s">
        <v>82</v>
      </c>
      <c r="AK1990" t="s">
        <v>110</v>
      </c>
      <c r="AL1990" t="s">
        <v>28584</v>
      </c>
      <c r="AM1990" t="s">
        <v>88</v>
      </c>
      <c r="AN1990" t="s">
        <v>154</v>
      </c>
      <c r="AO1990" t="s">
        <v>90</v>
      </c>
      <c r="AP1990" t="s">
        <v>91</v>
      </c>
      <c r="AQ1990" t="s">
        <v>28585</v>
      </c>
      <c r="AR1990" t="s">
        <v>82</v>
      </c>
      <c r="AS1990" t="s">
        <v>28586</v>
      </c>
      <c r="AT1990" t="s">
        <v>28587</v>
      </c>
      <c r="AU1990" t="s">
        <v>81</v>
      </c>
      <c r="AV1990" t="s">
        <v>82</v>
      </c>
      <c r="AW1990" t="s">
        <v>82</v>
      </c>
      <c r="AX1990" t="s">
        <v>82</v>
      </c>
      <c r="AY1990" t="s">
        <v>82</v>
      </c>
      <c r="AZ1990" t="s">
        <v>82</v>
      </c>
      <c r="BA1990" t="s">
        <v>82</v>
      </c>
      <c r="BB1990" t="s">
        <v>82</v>
      </c>
      <c r="BC1990" t="s">
        <v>82</v>
      </c>
      <c r="BD1990" t="s">
        <v>82</v>
      </c>
      <c r="BE1990" t="s">
        <v>82</v>
      </c>
      <c r="BF1990" t="s">
        <v>82</v>
      </c>
      <c r="BG1990" t="s">
        <v>82</v>
      </c>
      <c r="BH1990" t="s">
        <v>82</v>
      </c>
      <c r="BI1990" t="s">
        <v>82</v>
      </c>
      <c r="BJ1990" t="s">
        <v>82</v>
      </c>
      <c r="BK1990" t="s">
        <v>82</v>
      </c>
      <c r="BL1990" t="s">
        <v>82</v>
      </c>
      <c r="BM1990" t="s">
        <v>82</v>
      </c>
      <c r="BN1990" t="s">
        <v>82</v>
      </c>
      <c r="BO1990" t="s">
        <v>82</v>
      </c>
      <c r="BP1990" t="s">
        <v>82</v>
      </c>
      <c r="BQ1990" t="s">
        <v>82</v>
      </c>
    </row>
    <row r="1991" spans="1:69" x14ac:dyDescent="0.2">
      <c r="A1991" s="5">
        <v>1</v>
      </c>
      <c r="B1991" t="s">
        <v>28588</v>
      </c>
      <c r="C1991" t="s">
        <v>28589</v>
      </c>
      <c r="D1991" t="s">
        <v>28590</v>
      </c>
      <c r="E1991" t="s">
        <v>28591</v>
      </c>
      <c r="F1991" t="s">
        <v>73</v>
      </c>
      <c r="G1991" t="s">
        <v>28592</v>
      </c>
      <c r="H1991" s="1">
        <v>42381</v>
      </c>
      <c r="I1991" s="1">
        <v>42491</v>
      </c>
      <c r="J1991" t="b">
        <v>1</v>
      </c>
      <c r="K1991" t="s">
        <v>75</v>
      </c>
      <c r="L1991" t="s">
        <v>1022</v>
      </c>
      <c r="M1991" t="s">
        <v>538</v>
      </c>
      <c r="N1991">
        <v>200</v>
      </c>
      <c r="O1991" t="s">
        <v>28593</v>
      </c>
      <c r="P1991" t="s">
        <v>27673</v>
      </c>
      <c r="Q1991" t="s">
        <v>886</v>
      </c>
      <c r="R1991" t="s">
        <v>81</v>
      </c>
      <c r="S1991" t="s">
        <v>82</v>
      </c>
      <c r="T1991" s="1">
        <v>42381</v>
      </c>
      <c r="U1991" s="3">
        <v>42491</v>
      </c>
      <c r="V1991" t="s">
        <v>1552</v>
      </c>
      <c r="W1991" s="2">
        <v>43085</v>
      </c>
      <c r="X1991" t="s">
        <v>28594</v>
      </c>
      <c r="Y1991" t="s">
        <v>587</v>
      </c>
      <c r="Z1991" t="s">
        <v>28595</v>
      </c>
      <c r="AA1991" t="s">
        <v>82</v>
      </c>
      <c r="AB1991" t="s">
        <v>589</v>
      </c>
      <c r="AC1991" t="s">
        <v>589</v>
      </c>
      <c r="AD1991" t="s">
        <v>28596</v>
      </c>
      <c r="AE1991" t="s">
        <v>587</v>
      </c>
      <c r="AF1991" t="s">
        <v>28595</v>
      </c>
      <c r="AG1991" t="s">
        <v>82</v>
      </c>
      <c r="AH1991" t="s">
        <v>589</v>
      </c>
      <c r="AI1991" t="s">
        <v>589</v>
      </c>
      <c r="AJ1991" t="s">
        <v>28596</v>
      </c>
      <c r="AK1991" t="s">
        <v>110</v>
      </c>
      <c r="AL1991" t="s">
        <v>28597</v>
      </c>
      <c r="AM1991" t="s">
        <v>88</v>
      </c>
      <c r="AN1991" t="s">
        <v>89</v>
      </c>
      <c r="AO1991" t="s">
        <v>90</v>
      </c>
      <c r="AP1991" t="s">
        <v>91</v>
      </c>
      <c r="AQ1991" t="s">
        <v>28598</v>
      </c>
      <c r="AR1991" t="s">
        <v>82</v>
      </c>
      <c r="AS1991" t="s">
        <v>28599</v>
      </c>
      <c r="AT1991" t="s">
        <v>28600</v>
      </c>
      <c r="AU1991" t="s">
        <v>81</v>
      </c>
      <c r="AV1991" t="s">
        <v>82</v>
      </c>
      <c r="AW1991" t="s">
        <v>82</v>
      </c>
      <c r="AX1991" t="s">
        <v>82</v>
      </c>
      <c r="AY1991" t="s">
        <v>82</v>
      </c>
      <c r="AZ1991" t="s">
        <v>82</v>
      </c>
      <c r="BA1991" t="s">
        <v>82</v>
      </c>
      <c r="BB1991" t="s">
        <v>82</v>
      </c>
      <c r="BC1991" t="s">
        <v>82</v>
      </c>
      <c r="BD1991" t="s">
        <v>82</v>
      </c>
      <c r="BE1991" t="s">
        <v>82</v>
      </c>
      <c r="BF1991" t="s">
        <v>82</v>
      </c>
      <c r="BG1991" t="s">
        <v>82</v>
      </c>
      <c r="BH1991" t="s">
        <v>82</v>
      </c>
      <c r="BI1991" t="s">
        <v>82</v>
      </c>
      <c r="BJ1991" t="s">
        <v>82</v>
      </c>
      <c r="BK1991" t="s">
        <v>82</v>
      </c>
      <c r="BL1991" t="s">
        <v>82</v>
      </c>
      <c r="BM1991" t="s">
        <v>82</v>
      </c>
      <c r="BN1991" t="s">
        <v>82</v>
      </c>
      <c r="BO1991" t="s">
        <v>82</v>
      </c>
      <c r="BP1991" t="s">
        <v>82</v>
      </c>
      <c r="BQ1991" t="s">
        <v>82</v>
      </c>
    </row>
    <row r="1992" spans="1:69" x14ac:dyDescent="0.2">
      <c r="A1992" s="5">
        <v>1</v>
      </c>
      <c r="B1992" t="s">
        <v>28601</v>
      </c>
      <c r="C1992" t="s">
        <v>28602</v>
      </c>
      <c r="D1992" t="s">
        <v>28603</v>
      </c>
      <c r="E1992" t="s">
        <v>28604</v>
      </c>
      <c r="F1992" t="s">
        <v>73</v>
      </c>
      <c r="G1992" t="s">
        <v>28605</v>
      </c>
      <c r="H1992" s="1">
        <v>43693</v>
      </c>
      <c r="I1992" s="1">
        <v>43865</v>
      </c>
      <c r="J1992" t="b">
        <v>0</v>
      </c>
      <c r="K1992" t="s">
        <v>75</v>
      </c>
      <c r="L1992" t="s">
        <v>8818</v>
      </c>
      <c r="M1992" t="s">
        <v>101</v>
      </c>
      <c r="N1992">
        <v>60</v>
      </c>
      <c r="O1992" t="s">
        <v>10487</v>
      </c>
      <c r="P1992" t="s">
        <v>79</v>
      </c>
      <c r="Q1992" t="s">
        <v>1754</v>
      </c>
      <c r="R1992" t="s">
        <v>81</v>
      </c>
      <c r="S1992" t="s">
        <v>82</v>
      </c>
      <c r="T1992" s="1">
        <v>43693</v>
      </c>
      <c r="U1992" t="s">
        <v>28606</v>
      </c>
      <c r="V1992" t="s">
        <v>468</v>
      </c>
      <c r="W1992" s="2">
        <v>44151</v>
      </c>
      <c r="X1992" t="s">
        <v>28607</v>
      </c>
      <c r="Y1992" t="s">
        <v>148</v>
      </c>
      <c r="Z1992" t="s">
        <v>28608</v>
      </c>
      <c r="AA1992" t="s">
        <v>82</v>
      </c>
      <c r="AB1992" t="s">
        <v>28609</v>
      </c>
      <c r="AC1992" t="s">
        <v>28610</v>
      </c>
      <c r="AD1992" t="s">
        <v>21944</v>
      </c>
      <c r="AE1992" t="s">
        <v>148</v>
      </c>
      <c r="AF1992" t="s">
        <v>28608</v>
      </c>
      <c r="AG1992" t="s">
        <v>82</v>
      </c>
      <c r="AH1992" t="s">
        <v>28609</v>
      </c>
      <c r="AI1992" t="s">
        <v>28610</v>
      </c>
      <c r="AJ1992" t="s">
        <v>21944</v>
      </c>
      <c r="AK1992" t="s">
        <v>296</v>
      </c>
      <c r="AL1992" t="s">
        <v>82</v>
      </c>
      <c r="AM1992" t="s">
        <v>88</v>
      </c>
      <c r="AN1992" t="s">
        <v>90</v>
      </c>
      <c r="AO1992" t="s">
        <v>154</v>
      </c>
      <c r="AP1992" t="s">
        <v>91</v>
      </c>
      <c r="AQ1992" t="s">
        <v>28611</v>
      </c>
      <c r="AR1992" t="s">
        <v>82</v>
      </c>
      <c r="AS1992" t="s">
        <v>28612</v>
      </c>
      <c r="AT1992" t="s">
        <v>28613</v>
      </c>
      <c r="AU1992" t="s">
        <v>81</v>
      </c>
      <c r="AV1992" t="s">
        <v>82</v>
      </c>
      <c r="AW1992" t="s">
        <v>82</v>
      </c>
      <c r="AX1992" t="s">
        <v>82</v>
      </c>
      <c r="AY1992" t="s">
        <v>82</v>
      </c>
      <c r="AZ1992" t="s">
        <v>82</v>
      </c>
      <c r="BA1992" t="s">
        <v>82</v>
      </c>
      <c r="BB1992" t="s">
        <v>82</v>
      </c>
      <c r="BC1992" t="s">
        <v>82</v>
      </c>
      <c r="BD1992" t="s">
        <v>82</v>
      </c>
      <c r="BE1992" t="s">
        <v>82</v>
      </c>
      <c r="BF1992" t="s">
        <v>82</v>
      </c>
      <c r="BG1992" t="s">
        <v>82</v>
      </c>
      <c r="BH1992" t="s">
        <v>82</v>
      </c>
      <c r="BI1992" t="s">
        <v>82</v>
      </c>
      <c r="BJ1992" t="s">
        <v>82</v>
      </c>
      <c r="BK1992" t="s">
        <v>82</v>
      </c>
      <c r="BL1992" t="s">
        <v>82</v>
      </c>
      <c r="BM1992" t="s">
        <v>82</v>
      </c>
      <c r="BN1992" t="s">
        <v>82</v>
      </c>
      <c r="BO1992" t="s">
        <v>82</v>
      </c>
      <c r="BP1992" t="s">
        <v>82</v>
      </c>
      <c r="BQ1992" t="s">
        <v>82</v>
      </c>
    </row>
    <row r="1993" spans="1:69" x14ac:dyDescent="0.2">
      <c r="A1993" s="5">
        <v>1</v>
      </c>
      <c r="B1993" t="s">
        <v>28614</v>
      </c>
      <c r="C1993" t="s">
        <v>28615</v>
      </c>
      <c r="D1993" t="s">
        <v>28616</v>
      </c>
      <c r="E1993" t="s">
        <v>28617</v>
      </c>
      <c r="F1993" t="s">
        <v>73</v>
      </c>
      <c r="G1993" t="s">
        <v>28618</v>
      </c>
      <c r="H1993" s="1">
        <v>42748</v>
      </c>
      <c r="I1993" s="1">
        <v>41183</v>
      </c>
      <c r="J1993" t="b">
        <v>1</v>
      </c>
      <c r="K1993" t="s">
        <v>75</v>
      </c>
      <c r="L1993" t="s">
        <v>831</v>
      </c>
      <c r="M1993" t="s">
        <v>538</v>
      </c>
      <c r="N1993">
        <v>18</v>
      </c>
      <c r="O1993" t="s">
        <v>519</v>
      </c>
      <c r="P1993" t="s">
        <v>82</v>
      </c>
      <c r="Q1993" t="s">
        <v>4528</v>
      </c>
      <c r="R1993" t="s">
        <v>81</v>
      </c>
      <c r="S1993">
        <v>1</v>
      </c>
      <c r="T1993" s="1">
        <v>42748</v>
      </c>
      <c r="U1993" s="3">
        <v>41183</v>
      </c>
      <c r="V1993" t="s">
        <v>503</v>
      </c>
      <c r="W1993" s="2">
        <v>43085</v>
      </c>
      <c r="X1993" t="s">
        <v>28619</v>
      </c>
      <c r="Y1993" t="s">
        <v>505</v>
      </c>
      <c r="Z1993" t="s">
        <v>7781</v>
      </c>
      <c r="AA1993" t="s">
        <v>82</v>
      </c>
      <c r="AB1993" t="s">
        <v>7782</v>
      </c>
      <c r="AC1993" t="s">
        <v>7782</v>
      </c>
      <c r="AD1993" t="s">
        <v>7783</v>
      </c>
      <c r="AE1993" t="s">
        <v>505</v>
      </c>
      <c r="AF1993" t="s">
        <v>7781</v>
      </c>
      <c r="AG1993" t="s">
        <v>82</v>
      </c>
      <c r="AH1993" t="s">
        <v>7782</v>
      </c>
      <c r="AI1993" t="s">
        <v>7782</v>
      </c>
      <c r="AJ1993" t="s">
        <v>7783</v>
      </c>
      <c r="AK1993" t="s">
        <v>110</v>
      </c>
      <c r="AL1993" t="s">
        <v>438</v>
      </c>
      <c r="AM1993" t="s">
        <v>88</v>
      </c>
      <c r="AN1993" t="s">
        <v>2056</v>
      </c>
      <c r="AO1993" t="s">
        <v>528</v>
      </c>
      <c r="AP1993" t="s">
        <v>91</v>
      </c>
      <c r="AQ1993" t="s">
        <v>28620</v>
      </c>
      <c r="AR1993" t="s">
        <v>82</v>
      </c>
      <c r="AS1993" t="s">
        <v>28621</v>
      </c>
      <c r="AT1993" t="s">
        <v>6493</v>
      </c>
      <c r="AU1993" t="s">
        <v>81</v>
      </c>
      <c r="AV1993" t="s">
        <v>82</v>
      </c>
      <c r="AW1993" t="s">
        <v>82</v>
      </c>
      <c r="AX1993" t="s">
        <v>82</v>
      </c>
      <c r="AY1993" t="s">
        <v>28622</v>
      </c>
      <c r="AZ1993" t="s">
        <v>82</v>
      </c>
      <c r="BA1993" s="1">
        <v>42803</v>
      </c>
      <c r="BB1993" t="s">
        <v>82</v>
      </c>
      <c r="BC1993" t="s">
        <v>82</v>
      </c>
      <c r="BD1993" t="s">
        <v>82</v>
      </c>
      <c r="BE1993" t="s">
        <v>82</v>
      </c>
      <c r="BF1993" t="s">
        <v>82</v>
      </c>
      <c r="BG1993" t="s">
        <v>82</v>
      </c>
      <c r="BH1993" t="s">
        <v>82</v>
      </c>
      <c r="BI1993" t="s">
        <v>82</v>
      </c>
      <c r="BJ1993" t="s">
        <v>82</v>
      </c>
      <c r="BK1993" t="s">
        <v>261</v>
      </c>
      <c r="BL1993" t="s">
        <v>82</v>
      </c>
      <c r="BM1993" t="s">
        <v>82</v>
      </c>
      <c r="BN1993" t="s">
        <v>82</v>
      </c>
      <c r="BO1993" t="s">
        <v>82</v>
      </c>
      <c r="BP1993" t="s">
        <v>82</v>
      </c>
      <c r="BQ1993" t="s">
        <v>82</v>
      </c>
    </row>
    <row r="1994" spans="1:69" x14ac:dyDescent="0.2">
      <c r="A1994" s="5">
        <v>1</v>
      </c>
      <c r="B1994" t="s">
        <v>28623</v>
      </c>
      <c r="C1994" t="s">
        <v>28624</v>
      </c>
      <c r="D1994" t="s">
        <v>28625</v>
      </c>
      <c r="E1994" t="s">
        <v>28626</v>
      </c>
      <c r="F1994" t="s">
        <v>1119</v>
      </c>
      <c r="G1994" t="s">
        <v>28627</v>
      </c>
      <c r="H1994" s="1">
        <v>42375</v>
      </c>
      <c r="I1994" s="1">
        <v>42123</v>
      </c>
      <c r="J1994" t="b">
        <v>0</v>
      </c>
      <c r="K1994" t="s">
        <v>1121</v>
      </c>
      <c r="L1994" t="s">
        <v>28628</v>
      </c>
      <c r="M1994">
        <v>3</v>
      </c>
      <c r="N1994">
        <v>120</v>
      </c>
      <c r="O1994" t="s">
        <v>28629</v>
      </c>
      <c r="P1994" t="s">
        <v>1124</v>
      </c>
      <c r="Q1994" t="s">
        <v>28630</v>
      </c>
      <c r="R1994" t="s">
        <v>81</v>
      </c>
      <c r="S1994">
        <v>1</v>
      </c>
      <c r="T1994" s="1">
        <v>42375</v>
      </c>
      <c r="U1994" s="1">
        <v>42123</v>
      </c>
      <c r="V1994" t="s">
        <v>28631</v>
      </c>
      <c r="W1994" s="2">
        <v>44139</v>
      </c>
      <c r="X1994" t="s">
        <v>28632</v>
      </c>
      <c r="Y1994" t="s">
        <v>28633</v>
      </c>
      <c r="Z1994" t="s">
        <v>28634</v>
      </c>
      <c r="AA1994" t="s">
        <v>28635</v>
      </c>
      <c r="AB1994" t="s">
        <v>28636</v>
      </c>
      <c r="AC1994" t="s">
        <v>28637</v>
      </c>
      <c r="AD1994" t="s">
        <v>28638</v>
      </c>
      <c r="AE1994" t="s">
        <v>28639</v>
      </c>
      <c r="AF1994" t="s">
        <v>28640</v>
      </c>
      <c r="AG1994" t="s">
        <v>28641</v>
      </c>
      <c r="AH1994" t="s">
        <v>28642</v>
      </c>
      <c r="AI1994" t="s">
        <v>28643</v>
      </c>
      <c r="AJ1994" t="s">
        <v>28644</v>
      </c>
      <c r="AK1994" t="s">
        <v>1134</v>
      </c>
      <c r="AL1994" t="s">
        <v>28629</v>
      </c>
      <c r="AM1994" t="s">
        <v>28629</v>
      </c>
      <c r="AN1994" t="s">
        <v>1136</v>
      </c>
      <c r="AO1994" t="s">
        <v>28645</v>
      </c>
      <c r="AP1994" t="s">
        <v>1137</v>
      </c>
      <c r="AQ1994" t="s">
        <v>28646</v>
      </c>
      <c r="AR1994" t="s">
        <v>28647</v>
      </c>
      <c r="AS1994" t="s">
        <v>28648</v>
      </c>
      <c r="AT1994" t="s">
        <v>28649</v>
      </c>
      <c r="AU1994" t="s">
        <v>81</v>
      </c>
      <c r="AV1994" t="s">
        <v>82</v>
      </c>
      <c r="AW1994" t="s">
        <v>643</v>
      </c>
      <c r="AX1994" t="s">
        <v>81</v>
      </c>
      <c r="AY1994" t="s">
        <v>81</v>
      </c>
      <c r="AZ1994" t="s">
        <v>81</v>
      </c>
      <c r="BA1994" t="s">
        <v>82</v>
      </c>
      <c r="BB1994" s="1">
        <v>1</v>
      </c>
      <c r="BC1994" t="s">
        <v>81</v>
      </c>
      <c r="BD1994" t="s">
        <v>81</v>
      </c>
      <c r="BE1994" t="s">
        <v>81</v>
      </c>
      <c r="BF1994" t="s">
        <v>81</v>
      </c>
      <c r="BG1994" t="s">
        <v>81</v>
      </c>
      <c r="BH1994" t="s">
        <v>81</v>
      </c>
      <c r="BI1994" t="s">
        <v>81</v>
      </c>
      <c r="BJ1994" t="s">
        <v>82</v>
      </c>
      <c r="BK1994" t="s">
        <v>82</v>
      </c>
      <c r="BL1994" t="s">
        <v>81</v>
      </c>
      <c r="BM1994" t="s">
        <v>201</v>
      </c>
      <c r="BN1994" t="s">
        <v>81</v>
      </c>
      <c r="BO1994" t="s">
        <v>81</v>
      </c>
      <c r="BP1994" t="s">
        <v>81</v>
      </c>
      <c r="BQ1994" t="s">
        <v>81</v>
      </c>
    </row>
    <row r="1995" spans="1:69" x14ac:dyDescent="0.2">
      <c r="A1995" s="5">
        <v>1</v>
      </c>
      <c r="B1995" t="s">
        <v>11296</v>
      </c>
      <c r="C1995" t="s">
        <v>11297</v>
      </c>
      <c r="D1995" t="s">
        <v>11298</v>
      </c>
      <c r="E1995" t="s">
        <v>11299</v>
      </c>
      <c r="F1995" t="s">
        <v>178</v>
      </c>
      <c r="G1995" t="s">
        <v>28650</v>
      </c>
      <c r="H1995" s="1">
        <v>42557</v>
      </c>
      <c r="I1995" s="1">
        <v>42541</v>
      </c>
      <c r="J1995" t="b">
        <v>0</v>
      </c>
      <c r="K1995" t="s">
        <v>180</v>
      </c>
      <c r="L1995" t="s">
        <v>10828</v>
      </c>
      <c r="M1995" t="s">
        <v>308</v>
      </c>
      <c r="N1995">
        <v>286</v>
      </c>
      <c r="O1995" t="s">
        <v>7981</v>
      </c>
      <c r="P1995" t="s">
        <v>28651</v>
      </c>
      <c r="Q1995" t="s">
        <v>11302</v>
      </c>
      <c r="R1995" t="s">
        <v>15953</v>
      </c>
      <c r="S1995">
        <v>1</v>
      </c>
      <c r="T1995" s="1">
        <v>42557</v>
      </c>
      <c r="U1995" s="1">
        <v>42541</v>
      </c>
      <c r="V1995" t="s">
        <v>186</v>
      </c>
      <c r="W1995" s="2">
        <v>43862</v>
      </c>
      <c r="X1995" t="s">
        <v>11303</v>
      </c>
      <c r="Y1995" t="s">
        <v>7986</v>
      </c>
      <c r="Z1995" t="s">
        <v>81</v>
      </c>
      <c r="AA1995" t="s">
        <v>7987</v>
      </c>
      <c r="AB1995" t="s">
        <v>11304</v>
      </c>
      <c r="AC1995" t="s">
        <v>11305</v>
      </c>
      <c r="AD1995" t="s">
        <v>11306</v>
      </c>
      <c r="AE1995" t="s">
        <v>7986</v>
      </c>
      <c r="AF1995" t="s">
        <v>81</v>
      </c>
      <c r="AG1995" t="s">
        <v>7987</v>
      </c>
      <c r="AH1995" t="s">
        <v>11304</v>
      </c>
      <c r="AI1995" t="s">
        <v>11305</v>
      </c>
      <c r="AJ1995" t="s">
        <v>11306</v>
      </c>
      <c r="AK1995" t="s">
        <v>250</v>
      </c>
      <c r="AL1995" t="s">
        <v>82</v>
      </c>
      <c r="AM1995" t="s">
        <v>7981</v>
      </c>
      <c r="AN1995" t="s">
        <v>81</v>
      </c>
      <c r="AO1995" t="s">
        <v>81</v>
      </c>
      <c r="AP1995" t="s">
        <v>192</v>
      </c>
      <c r="AQ1995" t="s">
        <v>11307</v>
      </c>
      <c r="AR1995" t="s">
        <v>11308</v>
      </c>
      <c r="AS1995" t="s">
        <v>11309</v>
      </c>
      <c r="AT1995" t="s">
        <v>11310</v>
      </c>
      <c r="AU1995" t="s">
        <v>197</v>
      </c>
      <c r="AV1995" t="s">
        <v>82</v>
      </c>
      <c r="AW1995" t="s">
        <v>198</v>
      </c>
      <c r="AX1995" t="s">
        <v>81</v>
      </c>
      <c r="AY1995" t="s">
        <v>81</v>
      </c>
      <c r="AZ1995" t="s">
        <v>11311</v>
      </c>
      <c r="BA1995" t="s">
        <v>82</v>
      </c>
      <c r="BB1995" s="1">
        <v>1</v>
      </c>
      <c r="BC1995" t="s">
        <v>199</v>
      </c>
      <c r="BD1995" t="s">
        <v>199</v>
      </c>
      <c r="BE1995" t="s">
        <v>199</v>
      </c>
      <c r="BF1995" t="s">
        <v>199</v>
      </c>
      <c r="BG1995" t="s">
        <v>81</v>
      </c>
      <c r="BH1995" t="s">
        <v>81</v>
      </c>
      <c r="BI1995" t="s">
        <v>81</v>
      </c>
      <c r="BJ1995" t="s">
        <v>82</v>
      </c>
      <c r="BK1995" t="s">
        <v>82</v>
      </c>
      <c r="BL1995" t="s">
        <v>200</v>
      </c>
      <c r="BM1995" t="s">
        <v>28652</v>
      </c>
      <c r="BN1995" t="s">
        <v>81</v>
      </c>
      <c r="BO1995" t="s">
        <v>81</v>
      </c>
      <c r="BP1995" t="s">
        <v>81</v>
      </c>
      <c r="BQ1995" t="s">
        <v>81</v>
      </c>
    </row>
    <row r="1996" spans="1:69" x14ac:dyDescent="0.2">
      <c r="A1996" s="5">
        <v>0</v>
      </c>
      <c r="B1996" t="s">
        <v>28653</v>
      </c>
      <c r="C1996" t="s">
        <v>28654</v>
      </c>
      <c r="D1996" t="s">
        <v>28655</v>
      </c>
      <c r="E1996" t="s">
        <v>28653</v>
      </c>
      <c r="F1996" t="s">
        <v>73</v>
      </c>
      <c r="G1996" t="s">
        <v>28656</v>
      </c>
      <c r="H1996" s="1">
        <v>42977</v>
      </c>
      <c r="I1996" s="1">
        <v>43017</v>
      </c>
      <c r="J1996" t="b">
        <v>0</v>
      </c>
      <c r="K1996" t="s">
        <v>75</v>
      </c>
      <c r="L1996" t="s">
        <v>419</v>
      </c>
      <c r="M1996" t="s">
        <v>90</v>
      </c>
      <c r="N1996">
        <v>44</v>
      </c>
      <c r="O1996" t="s">
        <v>420</v>
      </c>
      <c r="P1996" t="s">
        <v>79</v>
      </c>
      <c r="Q1996" t="s">
        <v>950</v>
      </c>
      <c r="R1996" t="s">
        <v>81</v>
      </c>
      <c r="S1996" t="s">
        <v>82</v>
      </c>
      <c r="T1996" s="1">
        <v>42977</v>
      </c>
      <c r="U1996" t="s">
        <v>19023</v>
      </c>
      <c r="V1996" t="s">
        <v>168</v>
      </c>
      <c r="W1996" s="2">
        <v>43549</v>
      </c>
      <c r="X1996" t="s">
        <v>28657</v>
      </c>
      <c r="Y1996" t="s">
        <v>82</v>
      </c>
      <c r="Z1996" t="s">
        <v>82</v>
      </c>
      <c r="AA1996" t="s">
        <v>82</v>
      </c>
      <c r="AB1996" t="s">
        <v>82</v>
      </c>
      <c r="AC1996" t="s">
        <v>82</v>
      </c>
      <c r="AD1996" t="s">
        <v>82</v>
      </c>
      <c r="AE1996" t="s">
        <v>82</v>
      </c>
      <c r="AF1996" t="s">
        <v>82</v>
      </c>
      <c r="AG1996" t="s">
        <v>82</v>
      </c>
      <c r="AH1996" t="s">
        <v>82</v>
      </c>
      <c r="AI1996" t="s">
        <v>82</v>
      </c>
      <c r="AJ1996" t="s">
        <v>82</v>
      </c>
      <c r="AK1996" t="s">
        <v>110</v>
      </c>
      <c r="AL1996" t="s">
        <v>82</v>
      </c>
      <c r="AM1996" t="s">
        <v>88</v>
      </c>
      <c r="AN1996" t="s">
        <v>4282</v>
      </c>
      <c r="AO1996" t="s">
        <v>90</v>
      </c>
      <c r="AP1996" t="s">
        <v>91</v>
      </c>
      <c r="AQ1996" t="s">
        <v>28658</v>
      </c>
      <c r="AR1996" t="s">
        <v>82</v>
      </c>
      <c r="AS1996" t="s">
        <v>28659</v>
      </c>
      <c r="AT1996" t="s">
        <v>28660</v>
      </c>
      <c r="AU1996" t="s">
        <v>81</v>
      </c>
      <c r="AV1996" t="s">
        <v>82</v>
      </c>
      <c r="AW1996" t="s">
        <v>82</v>
      </c>
      <c r="AX1996" t="s">
        <v>82</v>
      </c>
      <c r="AY1996" t="s">
        <v>82</v>
      </c>
      <c r="AZ1996" t="s">
        <v>82</v>
      </c>
      <c r="BA1996" t="s">
        <v>82</v>
      </c>
      <c r="BB1996" t="s">
        <v>82</v>
      </c>
      <c r="BC1996" t="s">
        <v>82</v>
      </c>
      <c r="BD1996" t="s">
        <v>82</v>
      </c>
      <c r="BE1996" t="s">
        <v>82</v>
      </c>
      <c r="BF1996" t="s">
        <v>82</v>
      </c>
      <c r="BG1996" t="s">
        <v>82</v>
      </c>
      <c r="BH1996" t="s">
        <v>82</v>
      </c>
      <c r="BI1996" t="s">
        <v>82</v>
      </c>
      <c r="BJ1996" t="s">
        <v>82</v>
      </c>
      <c r="BK1996" t="s">
        <v>82</v>
      </c>
      <c r="BL1996" t="s">
        <v>82</v>
      </c>
      <c r="BM1996" t="s">
        <v>82</v>
      </c>
      <c r="BN1996" t="s">
        <v>82</v>
      </c>
      <c r="BO1996" t="s">
        <v>82</v>
      </c>
      <c r="BP1996" t="s">
        <v>82</v>
      </c>
      <c r="BQ1996" t="s">
        <v>82</v>
      </c>
    </row>
    <row r="1997" spans="1:69" x14ac:dyDescent="0.2">
      <c r="A1997" s="5">
        <v>0</v>
      </c>
      <c r="B1997" t="s">
        <v>28661</v>
      </c>
      <c r="C1997" t="s">
        <v>28662</v>
      </c>
      <c r="D1997" t="s">
        <v>28663</v>
      </c>
      <c r="E1997" t="s">
        <v>28664</v>
      </c>
      <c r="F1997" t="s">
        <v>73</v>
      </c>
      <c r="G1997" t="s">
        <v>28665</v>
      </c>
      <c r="H1997" s="1">
        <v>43076</v>
      </c>
      <c r="I1997" s="1">
        <v>43076</v>
      </c>
      <c r="J1997" t="b">
        <v>0</v>
      </c>
      <c r="K1997" t="s">
        <v>75</v>
      </c>
      <c r="L1997" t="s">
        <v>419</v>
      </c>
      <c r="M1997" t="s">
        <v>90</v>
      </c>
      <c r="N1997">
        <v>8</v>
      </c>
      <c r="O1997" t="s">
        <v>28666</v>
      </c>
      <c r="P1997" t="s">
        <v>79</v>
      </c>
      <c r="Q1997" t="s">
        <v>950</v>
      </c>
      <c r="R1997" t="s">
        <v>81</v>
      </c>
      <c r="S1997" t="s">
        <v>82</v>
      </c>
      <c r="T1997" s="1">
        <v>43076</v>
      </c>
      <c r="U1997" t="s">
        <v>24674</v>
      </c>
      <c r="V1997" t="s">
        <v>1305</v>
      </c>
      <c r="W1997" s="2">
        <v>43738</v>
      </c>
      <c r="X1997" t="s">
        <v>28667</v>
      </c>
      <c r="Y1997" t="s">
        <v>81</v>
      </c>
      <c r="Z1997" t="s">
        <v>28668</v>
      </c>
      <c r="AA1997" t="s">
        <v>82</v>
      </c>
      <c r="AB1997" t="s">
        <v>81</v>
      </c>
      <c r="AC1997" t="s">
        <v>81</v>
      </c>
      <c r="AD1997" t="s">
        <v>28669</v>
      </c>
      <c r="AE1997" t="s">
        <v>81</v>
      </c>
      <c r="AF1997" t="s">
        <v>28668</v>
      </c>
      <c r="AG1997" t="s">
        <v>82</v>
      </c>
      <c r="AH1997" t="s">
        <v>81</v>
      </c>
      <c r="AI1997" t="s">
        <v>81</v>
      </c>
      <c r="AJ1997" t="s">
        <v>28669</v>
      </c>
      <c r="AK1997" t="s">
        <v>110</v>
      </c>
      <c r="AL1997" t="s">
        <v>82</v>
      </c>
      <c r="AM1997" t="s">
        <v>88</v>
      </c>
      <c r="AN1997" t="s">
        <v>154</v>
      </c>
      <c r="AO1997" t="s">
        <v>1424</v>
      </c>
      <c r="AP1997" t="s">
        <v>91</v>
      </c>
      <c r="AQ1997" t="s">
        <v>28670</v>
      </c>
      <c r="AR1997" t="s">
        <v>82</v>
      </c>
      <c r="AS1997" t="s">
        <v>28671</v>
      </c>
      <c r="AT1997" t="s">
        <v>28672</v>
      </c>
      <c r="AU1997" t="s">
        <v>81</v>
      </c>
      <c r="AV1997" t="s">
        <v>82</v>
      </c>
      <c r="AW1997" t="s">
        <v>82</v>
      </c>
      <c r="AX1997" t="s">
        <v>82</v>
      </c>
      <c r="AY1997" t="s">
        <v>82</v>
      </c>
      <c r="AZ1997" t="s">
        <v>82</v>
      </c>
      <c r="BA1997" t="s">
        <v>82</v>
      </c>
      <c r="BB1997" t="s">
        <v>82</v>
      </c>
      <c r="BC1997" t="s">
        <v>82</v>
      </c>
      <c r="BD1997" t="s">
        <v>82</v>
      </c>
      <c r="BE1997" t="s">
        <v>82</v>
      </c>
      <c r="BF1997" t="s">
        <v>82</v>
      </c>
      <c r="BG1997" t="s">
        <v>82</v>
      </c>
      <c r="BH1997" t="s">
        <v>82</v>
      </c>
      <c r="BI1997" t="s">
        <v>82</v>
      </c>
      <c r="BJ1997" t="s">
        <v>82</v>
      </c>
      <c r="BK1997" t="s">
        <v>82</v>
      </c>
      <c r="BL1997" t="s">
        <v>82</v>
      </c>
      <c r="BM1997" t="s">
        <v>82</v>
      </c>
      <c r="BN1997" t="s">
        <v>82</v>
      </c>
      <c r="BO1997" t="s">
        <v>82</v>
      </c>
      <c r="BP1997" t="s">
        <v>82</v>
      </c>
      <c r="BQ1997" t="s">
        <v>82</v>
      </c>
    </row>
    <row r="1998" spans="1:69" x14ac:dyDescent="0.2">
      <c r="A1998" s="5">
        <v>0</v>
      </c>
      <c r="B1998" t="s">
        <v>28673</v>
      </c>
      <c r="C1998" t="s">
        <v>28674</v>
      </c>
      <c r="D1998" t="s">
        <v>28675</v>
      </c>
      <c r="E1998" t="s">
        <v>28676</v>
      </c>
      <c r="F1998" t="s">
        <v>700</v>
      </c>
      <c r="G1998" t="s">
        <v>28677</v>
      </c>
      <c r="H1998" s="1">
        <v>43683</v>
      </c>
      <c r="I1998" s="1">
        <v>43672</v>
      </c>
      <c r="J1998" t="b">
        <v>0</v>
      </c>
      <c r="K1998" t="s">
        <v>75</v>
      </c>
      <c r="L1998" t="s">
        <v>27413</v>
      </c>
      <c r="M1998" t="s">
        <v>703</v>
      </c>
      <c r="N1998">
        <v>1200</v>
      </c>
      <c r="O1998" t="s">
        <v>13269</v>
      </c>
      <c r="P1998" t="s">
        <v>705</v>
      </c>
      <c r="Q1998" t="s">
        <v>28678</v>
      </c>
      <c r="R1998" t="s">
        <v>81</v>
      </c>
      <c r="S1998">
        <v>1</v>
      </c>
      <c r="T1998" s="1">
        <v>43683</v>
      </c>
      <c r="U1998" s="1">
        <v>43672</v>
      </c>
      <c r="V1998" t="s">
        <v>707</v>
      </c>
      <c r="W1998" s="2">
        <v>43703</v>
      </c>
      <c r="X1998" t="s">
        <v>28679</v>
      </c>
      <c r="Y1998" t="s">
        <v>82</v>
      </c>
      <c r="Z1998" t="s">
        <v>82</v>
      </c>
      <c r="AA1998" t="s">
        <v>82</v>
      </c>
      <c r="AB1998" t="s">
        <v>82</v>
      </c>
      <c r="AC1998" t="s">
        <v>82</v>
      </c>
      <c r="AD1998" t="s">
        <v>82</v>
      </c>
      <c r="AE1998" t="s">
        <v>82</v>
      </c>
      <c r="AF1998" t="s">
        <v>82</v>
      </c>
      <c r="AG1998" t="s">
        <v>82</v>
      </c>
      <c r="AH1998" t="s">
        <v>82</v>
      </c>
      <c r="AI1998" t="s">
        <v>82</v>
      </c>
      <c r="AJ1998" t="s">
        <v>82</v>
      </c>
      <c r="AK1998" t="s">
        <v>296</v>
      </c>
      <c r="AL1998" t="s">
        <v>28680</v>
      </c>
      <c r="AM1998" t="s">
        <v>28681</v>
      </c>
      <c r="AN1998" t="s">
        <v>154</v>
      </c>
      <c r="AO1998" t="s">
        <v>709</v>
      </c>
      <c r="AP1998" t="s">
        <v>710</v>
      </c>
      <c r="AQ1998" t="s">
        <v>28682</v>
      </c>
      <c r="AR1998" t="s">
        <v>28683</v>
      </c>
      <c r="AS1998" t="s">
        <v>28684</v>
      </c>
      <c r="AT1998" t="s">
        <v>28685</v>
      </c>
      <c r="AU1998" t="s">
        <v>81</v>
      </c>
      <c r="AV1998" t="s">
        <v>82</v>
      </c>
      <c r="AW1998" t="s">
        <v>217</v>
      </c>
      <c r="AX1998" t="s">
        <v>81</v>
      </c>
      <c r="AY1998" t="s">
        <v>81</v>
      </c>
      <c r="AZ1998" t="s">
        <v>81</v>
      </c>
      <c r="BA1998" t="s">
        <v>82</v>
      </c>
      <c r="BB1998" s="1">
        <v>1</v>
      </c>
      <c r="BC1998" t="s">
        <v>81</v>
      </c>
      <c r="BD1998" t="s">
        <v>81</v>
      </c>
      <c r="BE1998" t="s">
        <v>81</v>
      </c>
      <c r="BF1998" t="s">
        <v>81</v>
      </c>
      <c r="BG1998" t="s">
        <v>81</v>
      </c>
      <c r="BH1998" t="s">
        <v>715</v>
      </c>
      <c r="BI1998" t="s">
        <v>81</v>
      </c>
      <c r="BJ1998" t="s">
        <v>82</v>
      </c>
      <c r="BK1998" t="s">
        <v>82</v>
      </c>
      <c r="BL1998" t="s">
        <v>200</v>
      </c>
      <c r="BM1998" t="s">
        <v>201</v>
      </c>
      <c r="BN1998" t="s">
        <v>81</v>
      </c>
      <c r="BO1998" t="s">
        <v>28686</v>
      </c>
      <c r="BP1998" t="s">
        <v>81</v>
      </c>
      <c r="BQ1998" t="s">
        <v>81</v>
      </c>
    </row>
    <row r="1999" spans="1:69" x14ac:dyDescent="0.2">
      <c r="A1999" s="5">
        <v>0</v>
      </c>
      <c r="B1999" t="s">
        <v>28687</v>
      </c>
      <c r="C1999" t="s">
        <v>28688</v>
      </c>
      <c r="D1999" t="s">
        <v>28689</v>
      </c>
      <c r="E1999" t="s">
        <v>28690</v>
      </c>
      <c r="F1999" t="s">
        <v>73</v>
      </c>
      <c r="G1999" t="s">
        <v>28691</v>
      </c>
      <c r="H1999" s="1">
        <v>43454</v>
      </c>
      <c r="I1999" s="1">
        <v>43572</v>
      </c>
      <c r="J1999" t="b">
        <v>0</v>
      </c>
      <c r="K1999" t="s">
        <v>75</v>
      </c>
      <c r="L1999" t="s">
        <v>3824</v>
      </c>
      <c r="M1999" t="s">
        <v>90</v>
      </c>
      <c r="N1999">
        <v>35</v>
      </c>
      <c r="O1999" t="s">
        <v>28692</v>
      </c>
      <c r="P1999" t="s">
        <v>409</v>
      </c>
      <c r="Q1999" t="s">
        <v>80</v>
      </c>
      <c r="R1999" t="s">
        <v>81</v>
      </c>
      <c r="S1999" t="s">
        <v>82</v>
      </c>
      <c r="T1999" s="1">
        <v>43454</v>
      </c>
      <c r="U1999" t="s">
        <v>1954</v>
      </c>
      <c r="V1999" t="s">
        <v>106</v>
      </c>
      <c r="W1999" s="2">
        <v>43906</v>
      </c>
      <c r="X1999" t="s">
        <v>28693</v>
      </c>
      <c r="Y1999" t="s">
        <v>148</v>
      </c>
      <c r="Z1999" t="s">
        <v>28694</v>
      </c>
      <c r="AA1999" t="s">
        <v>82</v>
      </c>
      <c r="AB1999" t="s">
        <v>28695</v>
      </c>
      <c r="AC1999" t="s">
        <v>28696</v>
      </c>
      <c r="AD1999" t="s">
        <v>28697</v>
      </c>
      <c r="AE1999" t="s">
        <v>148</v>
      </c>
      <c r="AF1999" t="s">
        <v>28694</v>
      </c>
      <c r="AG1999" t="s">
        <v>82</v>
      </c>
      <c r="AH1999" t="s">
        <v>28695</v>
      </c>
      <c r="AI1999" t="s">
        <v>28696</v>
      </c>
      <c r="AJ1999" t="s">
        <v>28697</v>
      </c>
      <c r="AK1999" t="s">
        <v>296</v>
      </c>
      <c r="AL1999" t="s">
        <v>28698</v>
      </c>
      <c r="AM1999" t="s">
        <v>88</v>
      </c>
      <c r="AN1999" t="s">
        <v>154</v>
      </c>
      <c r="AO1999" t="s">
        <v>90</v>
      </c>
      <c r="AP1999" t="s">
        <v>91</v>
      </c>
      <c r="AQ1999" t="s">
        <v>28699</v>
      </c>
      <c r="AR1999" t="s">
        <v>82</v>
      </c>
      <c r="AS1999" t="s">
        <v>28700</v>
      </c>
      <c r="AT1999" t="s">
        <v>28701</v>
      </c>
      <c r="AU1999" t="s">
        <v>81</v>
      </c>
      <c r="AV1999" t="s">
        <v>82</v>
      </c>
      <c r="AW1999" t="s">
        <v>82</v>
      </c>
      <c r="AX1999" t="s">
        <v>82</v>
      </c>
      <c r="AY1999" t="s">
        <v>82</v>
      </c>
      <c r="AZ1999" t="s">
        <v>82</v>
      </c>
      <c r="BA1999" t="s">
        <v>82</v>
      </c>
      <c r="BB1999" t="s">
        <v>82</v>
      </c>
      <c r="BC1999" t="s">
        <v>82</v>
      </c>
      <c r="BD1999" t="s">
        <v>82</v>
      </c>
      <c r="BE1999" t="s">
        <v>82</v>
      </c>
      <c r="BF1999" t="s">
        <v>82</v>
      </c>
      <c r="BG1999" t="s">
        <v>82</v>
      </c>
      <c r="BH1999" t="s">
        <v>82</v>
      </c>
      <c r="BI1999" t="s">
        <v>82</v>
      </c>
      <c r="BJ1999" t="s">
        <v>82</v>
      </c>
      <c r="BK1999" t="s">
        <v>82</v>
      </c>
      <c r="BL1999" t="s">
        <v>82</v>
      </c>
      <c r="BM1999" t="s">
        <v>82</v>
      </c>
      <c r="BN1999" t="s">
        <v>82</v>
      </c>
      <c r="BO1999" t="s">
        <v>82</v>
      </c>
      <c r="BP1999" t="s">
        <v>82</v>
      </c>
      <c r="BQ1999" t="s">
        <v>82</v>
      </c>
    </row>
    <row r="2000" spans="1:69" x14ac:dyDescent="0.2">
      <c r="A2000" s="5">
        <v>1</v>
      </c>
      <c r="B2000" t="s">
        <v>4438</v>
      </c>
      <c r="C2000" t="s">
        <v>4611</v>
      </c>
      <c r="D2000" t="s">
        <v>4440</v>
      </c>
      <c r="E2000" t="s">
        <v>4441</v>
      </c>
      <c r="F2000" t="s">
        <v>178</v>
      </c>
      <c r="G2000" t="s">
        <v>28702</v>
      </c>
      <c r="H2000" s="1">
        <v>42507</v>
      </c>
      <c r="I2000" s="1">
        <v>42529</v>
      </c>
      <c r="J2000" t="b">
        <v>0</v>
      </c>
      <c r="K2000" t="s">
        <v>180</v>
      </c>
      <c r="L2000" t="s">
        <v>3802</v>
      </c>
      <c r="M2000" t="s">
        <v>346</v>
      </c>
      <c r="N2000">
        <v>5000</v>
      </c>
      <c r="O2000" t="s">
        <v>4613</v>
      </c>
      <c r="P2000" t="s">
        <v>4444</v>
      </c>
      <c r="Q2000" t="s">
        <v>28703</v>
      </c>
      <c r="R2000" t="s">
        <v>4616</v>
      </c>
      <c r="S2000" t="s">
        <v>82</v>
      </c>
      <c r="T2000" s="1">
        <v>42507</v>
      </c>
      <c r="U2000" s="1">
        <v>42529</v>
      </c>
      <c r="V2000" t="s">
        <v>186</v>
      </c>
      <c r="W2000" s="2">
        <v>42541</v>
      </c>
      <c r="X2000" t="s">
        <v>28704</v>
      </c>
      <c r="Y2000" t="s">
        <v>28705</v>
      </c>
      <c r="Z2000" t="s">
        <v>81</v>
      </c>
      <c r="AA2000" t="s">
        <v>28706</v>
      </c>
      <c r="AB2000" t="s">
        <v>28707</v>
      </c>
      <c r="AC2000" t="s">
        <v>28708</v>
      </c>
      <c r="AD2000" t="s">
        <v>28709</v>
      </c>
      <c r="AE2000" t="s">
        <v>28705</v>
      </c>
      <c r="AF2000" t="s">
        <v>81</v>
      </c>
      <c r="AG2000" t="s">
        <v>28706</v>
      </c>
      <c r="AH2000" t="s">
        <v>28707</v>
      </c>
      <c r="AI2000" t="s">
        <v>28708</v>
      </c>
      <c r="AJ2000" t="s">
        <v>28709</v>
      </c>
      <c r="AK2000" t="s">
        <v>191</v>
      </c>
      <c r="AL2000" t="s">
        <v>82</v>
      </c>
      <c r="AM2000" t="s">
        <v>4452</v>
      </c>
      <c r="AN2000" t="s">
        <v>81</v>
      </c>
      <c r="AO2000" t="s">
        <v>81</v>
      </c>
      <c r="AP2000" t="s">
        <v>351</v>
      </c>
      <c r="AQ2000" t="s">
        <v>28710</v>
      </c>
      <c r="AR2000" t="s">
        <v>28711</v>
      </c>
      <c r="AS2000" t="s">
        <v>28712</v>
      </c>
      <c r="AT2000" t="s">
        <v>28713</v>
      </c>
      <c r="AU2000" t="s">
        <v>197</v>
      </c>
      <c r="AV2000" t="s">
        <v>82</v>
      </c>
      <c r="AW2000" t="s">
        <v>198</v>
      </c>
      <c r="AX2000" t="s">
        <v>82</v>
      </c>
      <c r="AY2000" t="s">
        <v>82</v>
      </c>
      <c r="AZ2000" t="s">
        <v>82</v>
      </c>
      <c r="BA2000" t="s">
        <v>82</v>
      </c>
      <c r="BB2000" t="s">
        <v>82</v>
      </c>
      <c r="BC2000" t="s">
        <v>82</v>
      </c>
      <c r="BD2000" t="s">
        <v>82</v>
      </c>
      <c r="BE2000" t="s">
        <v>82</v>
      </c>
      <c r="BF2000" t="s">
        <v>82</v>
      </c>
      <c r="BG2000" t="s">
        <v>82</v>
      </c>
      <c r="BH2000" t="s">
        <v>82</v>
      </c>
      <c r="BI2000" t="s">
        <v>82</v>
      </c>
      <c r="BJ2000" t="s">
        <v>82</v>
      </c>
      <c r="BK2000" t="s">
        <v>82</v>
      </c>
      <c r="BL2000" t="s">
        <v>82</v>
      </c>
      <c r="BM2000" t="s">
        <v>82</v>
      </c>
      <c r="BN2000" t="s">
        <v>82</v>
      </c>
      <c r="BO2000" t="s">
        <v>82</v>
      </c>
      <c r="BP2000" t="s">
        <v>82</v>
      </c>
      <c r="BQ2000" t="s">
        <v>82</v>
      </c>
    </row>
    <row r="2001" spans="1:69" x14ac:dyDescent="0.2">
      <c r="A2001" s="5">
        <v>0</v>
      </c>
      <c r="B2001" t="s">
        <v>28714</v>
      </c>
      <c r="C2001" t="s">
        <v>28715</v>
      </c>
      <c r="D2001" t="s">
        <v>28716</v>
      </c>
      <c r="E2001" t="s">
        <v>28717</v>
      </c>
      <c r="F2001" t="s">
        <v>73</v>
      </c>
      <c r="G2001" t="s">
        <v>28718</v>
      </c>
      <c r="H2001" s="1">
        <v>42695</v>
      </c>
      <c r="I2001" s="1">
        <v>42064</v>
      </c>
      <c r="J2001" t="b">
        <v>1</v>
      </c>
      <c r="K2001" t="s">
        <v>75</v>
      </c>
      <c r="L2001" t="s">
        <v>18906</v>
      </c>
      <c r="M2001" t="s">
        <v>90</v>
      </c>
      <c r="N2001">
        <v>120</v>
      </c>
      <c r="O2001" t="s">
        <v>9057</v>
      </c>
      <c r="P2001" t="s">
        <v>409</v>
      </c>
      <c r="Q2001" t="s">
        <v>28719</v>
      </c>
      <c r="R2001" t="s">
        <v>81</v>
      </c>
      <c r="S2001">
        <v>1</v>
      </c>
      <c r="T2001" s="1">
        <v>42695</v>
      </c>
      <c r="U2001" s="3">
        <v>42064</v>
      </c>
      <c r="V2001" t="s">
        <v>271</v>
      </c>
      <c r="W2001" s="2">
        <v>44102</v>
      </c>
      <c r="X2001" t="s">
        <v>28720</v>
      </c>
      <c r="Y2001" t="s">
        <v>81</v>
      </c>
      <c r="Z2001" t="s">
        <v>28721</v>
      </c>
      <c r="AA2001" t="s">
        <v>82</v>
      </c>
      <c r="AB2001" t="s">
        <v>81</v>
      </c>
      <c r="AC2001" t="s">
        <v>81</v>
      </c>
      <c r="AD2001" t="s">
        <v>9057</v>
      </c>
      <c r="AE2001" t="s">
        <v>81</v>
      </c>
      <c r="AF2001" t="s">
        <v>28721</v>
      </c>
      <c r="AG2001" t="s">
        <v>82</v>
      </c>
      <c r="AH2001" t="s">
        <v>81</v>
      </c>
      <c r="AI2001" t="s">
        <v>81</v>
      </c>
      <c r="AJ2001" t="s">
        <v>9057</v>
      </c>
      <c r="AK2001" t="s">
        <v>488</v>
      </c>
      <c r="AL2001" t="s">
        <v>28722</v>
      </c>
      <c r="AM2001" t="s">
        <v>88</v>
      </c>
      <c r="AN2001" t="s">
        <v>154</v>
      </c>
      <c r="AO2001" t="s">
        <v>89</v>
      </c>
      <c r="AP2001" t="s">
        <v>91</v>
      </c>
      <c r="AQ2001" t="s">
        <v>28723</v>
      </c>
      <c r="AR2001" t="s">
        <v>82</v>
      </c>
      <c r="AS2001" t="s">
        <v>28724</v>
      </c>
      <c r="AT2001" t="s">
        <v>82</v>
      </c>
      <c r="AU2001" t="s">
        <v>81</v>
      </c>
      <c r="AV2001" t="s">
        <v>82</v>
      </c>
      <c r="AW2001" t="s">
        <v>82</v>
      </c>
      <c r="AX2001" t="s">
        <v>82</v>
      </c>
      <c r="AY2001" t="s">
        <v>82</v>
      </c>
      <c r="AZ2001" t="s">
        <v>82</v>
      </c>
      <c r="BA2001" t="s">
        <v>82</v>
      </c>
      <c r="BB2001" t="s">
        <v>82</v>
      </c>
      <c r="BC2001" t="s">
        <v>82</v>
      </c>
      <c r="BD2001" t="s">
        <v>82</v>
      </c>
      <c r="BE2001" t="s">
        <v>82</v>
      </c>
      <c r="BF2001" t="s">
        <v>82</v>
      </c>
      <c r="BG2001" t="s">
        <v>82</v>
      </c>
      <c r="BH2001" t="s">
        <v>82</v>
      </c>
      <c r="BI2001" t="s">
        <v>82</v>
      </c>
      <c r="BJ2001" t="s">
        <v>82</v>
      </c>
      <c r="BK2001" t="s">
        <v>82</v>
      </c>
      <c r="BL2001" t="s">
        <v>82</v>
      </c>
      <c r="BM2001" t="s">
        <v>82</v>
      </c>
      <c r="BN2001" t="s">
        <v>82</v>
      </c>
      <c r="BO2001" t="s">
        <v>82</v>
      </c>
      <c r="BP2001" t="s">
        <v>82</v>
      </c>
      <c r="BQ2001" t="s">
        <v>82</v>
      </c>
    </row>
    <row r="2002" spans="1:69" x14ac:dyDescent="0.2">
      <c r="A2002" s="5">
        <v>0</v>
      </c>
      <c r="B2002" t="s">
        <v>28725</v>
      </c>
      <c r="C2002" t="s">
        <v>28726</v>
      </c>
      <c r="D2002" t="s">
        <v>28727</v>
      </c>
      <c r="E2002" t="s">
        <v>28728</v>
      </c>
      <c r="F2002" t="s">
        <v>73</v>
      </c>
      <c r="G2002" t="s">
        <v>28729</v>
      </c>
      <c r="H2002" s="1">
        <v>43201</v>
      </c>
      <c r="I2002" s="1">
        <v>43313</v>
      </c>
      <c r="J2002" t="b">
        <v>0</v>
      </c>
      <c r="K2002" t="s">
        <v>75</v>
      </c>
      <c r="L2002" t="s">
        <v>419</v>
      </c>
      <c r="M2002" t="s">
        <v>90</v>
      </c>
      <c r="N2002">
        <v>1</v>
      </c>
      <c r="O2002" t="s">
        <v>7207</v>
      </c>
      <c r="P2002" t="s">
        <v>79</v>
      </c>
      <c r="Q2002" t="s">
        <v>28730</v>
      </c>
      <c r="R2002" t="s">
        <v>81</v>
      </c>
      <c r="S2002" t="s">
        <v>82</v>
      </c>
      <c r="T2002" s="1">
        <v>43201</v>
      </c>
      <c r="U2002" t="s">
        <v>8462</v>
      </c>
      <c r="V2002" t="s">
        <v>605</v>
      </c>
      <c r="W2002" s="2">
        <v>43738</v>
      </c>
      <c r="X2002" t="s">
        <v>28731</v>
      </c>
      <c r="Y2002" t="s">
        <v>227</v>
      </c>
      <c r="Z2002" t="s">
        <v>28732</v>
      </c>
      <c r="AA2002" t="s">
        <v>82</v>
      </c>
      <c r="AB2002" t="s">
        <v>227</v>
      </c>
      <c r="AC2002" t="s">
        <v>227</v>
      </c>
      <c r="AD2002" t="s">
        <v>28733</v>
      </c>
      <c r="AE2002" t="s">
        <v>227</v>
      </c>
      <c r="AF2002" t="s">
        <v>28732</v>
      </c>
      <c r="AG2002" t="s">
        <v>82</v>
      </c>
      <c r="AH2002" t="s">
        <v>227</v>
      </c>
      <c r="AI2002" t="s">
        <v>227</v>
      </c>
      <c r="AJ2002" t="s">
        <v>28733</v>
      </c>
      <c r="AK2002" t="s">
        <v>488</v>
      </c>
      <c r="AL2002" t="s">
        <v>28734</v>
      </c>
      <c r="AM2002" t="s">
        <v>88</v>
      </c>
      <c r="AN2002" t="s">
        <v>154</v>
      </c>
      <c r="AO2002" t="s">
        <v>90</v>
      </c>
      <c r="AP2002" t="s">
        <v>91</v>
      </c>
      <c r="AQ2002" t="s">
        <v>28735</v>
      </c>
      <c r="AR2002" t="s">
        <v>82</v>
      </c>
      <c r="AS2002" t="s">
        <v>28736</v>
      </c>
      <c r="AT2002" t="s">
        <v>28737</v>
      </c>
      <c r="AU2002" t="s">
        <v>81</v>
      </c>
      <c r="AV2002" t="s">
        <v>82</v>
      </c>
      <c r="AW2002" t="s">
        <v>82</v>
      </c>
      <c r="AX2002" t="s">
        <v>82</v>
      </c>
      <c r="AY2002" t="s">
        <v>28738</v>
      </c>
      <c r="AZ2002" t="s">
        <v>82</v>
      </c>
      <c r="BA2002" s="1">
        <v>43704</v>
      </c>
      <c r="BB2002" t="s">
        <v>82</v>
      </c>
      <c r="BC2002" t="s">
        <v>82</v>
      </c>
      <c r="BD2002" t="s">
        <v>82</v>
      </c>
      <c r="BE2002" t="s">
        <v>82</v>
      </c>
      <c r="BF2002" t="s">
        <v>82</v>
      </c>
      <c r="BG2002" t="s">
        <v>82</v>
      </c>
      <c r="BH2002" t="s">
        <v>82</v>
      </c>
      <c r="BI2002" t="s">
        <v>82</v>
      </c>
      <c r="BJ2002" t="s">
        <v>82</v>
      </c>
      <c r="BK2002" t="s">
        <v>261</v>
      </c>
      <c r="BL2002" t="s">
        <v>82</v>
      </c>
      <c r="BM2002" t="s">
        <v>82</v>
      </c>
      <c r="BN2002" t="s">
        <v>82</v>
      </c>
      <c r="BO2002" t="s">
        <v>82</v>
      </c>
      <c r="BP2002" t="s">
        <v>82</v>
      </c>
      <c r="BQ2002" t="s">
        <v>82</v>
      </c>
    </row>
    <row r="2003" spans="1:69" x14ac:dyDescent="0.2">
      <c r="A2003" s="5">
        <v>1</v>
      </c>
      <c r="B2003" t="s">
        <v>28739</v>
      </c>
      <c r="C2003" t="s">
        <v>28740</v>
      </c>
      <c r="D2003" t="s">
        <v>28741</v>
      </c>
      <c r="E2003" t="s">
        <v>28742</v>
      </c>
      <c r="F2003" t="s">
        <v>1432</v>
      </c>
      <c r="G2003" t="s">
        <v>28743</v>
      </c>
      <c r="H2003" s="1">
        <v>43300</v>
      </c>
      <c r="I2003" s="1">
        <v>43313</v>
      </c>
      <c r="J2003" t="b">
        <v>0</v>
      </c>
      <c r="K2003" t="s">
        <v>75</v>
      </c>
      <c r="L2003" t="s">
        <v>28744</v>
      </c>
      <c r="M2003" t="s">
        <v>90</v>
      </c>
      <c r="N2003">
        <v>130</v>
      </c>
      <c r="O2003" t="s">
        <v>28745</v>
      </c>
      <c r="P2003" t="s">
        <v>670</v>
      </c>
      <c r="Q2003" t="s">
        <v>28746</v>
      </c>
      <c r="R2003" t="s">
        <v>81</v>
      </c>
      <c r="S2003" t="s">
        <v>82</v>
      </c>
      <c r="T2003" s="1">
        <v>43300</v>
      </c>
      <c r="U2003" s="1">
        <v>43313</v>
      </c>
      <c r="V2003" t="s">
        <v>1438</v>
      </c>
      <c r="W2003" s="2">
        <v>44139</v>
      </c>
      <c r="X2003" t="s">
        <v>1439</v>
      </c>
      <c r="Y2003" t="s">
        <v>28745</v>
      </c>
      <c r="Z2003" t="s">
        <v>81</v>
      </c>
      <c r="AA2003" t="s">
        <v>28747</v>
      </c>
      <c r="AB2003" t="s">
        <v>28748</v>
      </c>
      <c r="AC2003">
        <v>9503177911</v>
      </c>
      <c r="AD2003" t="s">
        <v>28749</v>
      </c>
      <c r="AE2003" t="s">
        <v>28750</v>
      </c>
      <c r="AF2003" t="s">
        <v>81</v>
      </c>
      <c r="AG2003" t="s">
        <v>28747</v>
      </c>
      <c r="AH2003" t="s">
        <v>28748</v>
      </c>
      <c r="AI2003">
        <v>9503177911</v>
      </c>
      <c r="AJ2003" t="s">
        <v>28749</v>
      </c>
      <c r="AK2003" t="s">
        <v>2219</v>
      </c>
      <c r="AL2003" t="s">
        <v>82</v>
      </c>
      <c r="AM2003" t="s">
        <v>28751</v>
      </c>
      <c r="AN2003" t="s">
        <v>81</v>
      </c>
      <c r="AO2003" t="s">
        <v>81</v>
      </c>
      <c r="AP2003" t="s">
        <v>81</v>
      </c>
      <c r="AQ2003" t="s">
        <v>28752</v>
      </c>
      <c r="AR2003" t="s">
        <v>28753</v>
      </c>
      <c r="AS2003" t="s">
        <v>28754</v>
      </c>
      <c r="AT2003" t="s">
        <v>28755</v>
      </c>
      <c r="AU2003" t="s">
        <v>81</v>
      </c>
      <c r="AV2003" t="s">
        <v>82</v>
      </c>
      <c r="AW2003" t="s">
        <v>81</v>
      </c>
      <c r="AX2003">
        <v>0</v>
      </c>
      <c r="AY2003" t="s">
        <v>81</v>
      </c>
      <c r="AZ2003" t="s">
        <v>81</v>
      </c>
      <c r="BA2003" t="s">
        <v>82</v>
      </c>
      <c r="BB2003" s="1">
        <v>1</v>
      </c>
      <c r="BC2003" t="s">
        <v>81</v>
      </c>
      <c r="BD2003" t="s">
        <v>81</v>
      </c>
      <c r="BE2003" t="s">
        <v>81</v>
      </c>
      <c r="BF2003" t="s">
        <v>81</v>
      </c>
      <c r="BG2003" t="s">
        <v>81</v>
      </c>
      <c r="BH2003" t="s">
        <v>81</v>
      </c>
      <c r="BI2003" t="s">
        <v>81</v>
      </c>
      <c r="BJ2003" t="s">
        <v>82</v>
      </c>
      <c r="BK2003" t="s">
        <v>82</v>
      </c>
      <c r="BL2003" t="s">
        <v>200</v>
      </c>
      <c r="BM2003" t="s">
        <v>28756</v>
      </c>
      <c r="BN2003" t="s">
        <v>81</v>
      </c>
      <c r="BO2003" t="s">
        <v>28757</v>
      </c>
      <c r="BP2003" t="s">
        <v>81</v>
      </c>
      <c r="BQ2003" t="s">
        <v>81</v>
      </c>
    </row>
    <row r="2004" spans="1:69" x14ac:dyDescent="0.2">
      <c r="A2004" s="5">
        <v>1</v>
      </c>
      <c r="B2004" t="s">
        <v>28758</v>
      </c>
      <c r="C2004" t="s">
        <v>28759</v>
      </c>
      <c r="D2004" t="s">
        <v>28760</v>
      </c>
      <c r="E2004" t="s">
        <v>28761</v>
      </c>
      <c r="F2004" t="s">
        <v>73</v>
      </c>
      <c r="G2004" t="s">
        <v>28762</v>
      </c>
      <c r="H2004" s="1">
        <v>42758</v>
      </c>
      <c r="I2004" s="1">
        <v>42897</v>
      </c>
      <c r="J2004" t="b">
        <v>0</v>
      </c>
      <c r="K2004" t="s">
        <v>75</v>
      </c>
      <c r="L2004" t="s">
        <v>142</v>
      </c>
      <c r="M2004" t="s">
        <v>3277</v>
      </c>
      <c r="N2004">
        <v>1370</v>
      </c>
      <c r="O2004" t="s">
        <v>11239</v>
      </c>
      <c r="P2004" t="s">
        <v>2657</v>
      </c>
      <c r="Q2004" t="s">
        <v>3840</v>
      </c>
      <c r="R2004" t="s">
        <v>81</v>
      </c>
      <c r="S2004" t="s">
        <v>82</v>
      </c>
      <c r="T2004" s="1">
        <v>42758</v>
      </c>
      <c r="U2004" t="s">
        <v>28763</v>
      </c>
      <c r="V2004" t="s">
        <v>503</v>
      </c>
      <c r="W2004" s="2">
        <v>44137</v>
      </c>
      <c r="X2004" t="s">
        <v>28764</v>
      </c>
      <c r="Y2004" t="s">
        <v>148</v>
      </c>
      <c r="Z2004" t="s">
        <v>28765</v>
      </c>
      <c r="AA2004" t="s">
        <v>82</v>
      </c>
      <c r="AB2004" t="s">
        <v>28766</v>
      </c>
      <c r="AC2004" t="s">
        <v>28767</v>
      </c>
      <c r="AD2004" t="s">
        <v>28768</v>
      </c>
      <c r="AE2004" t="s">
        <v>148</v>
      </c>
      <c r="AF2004" t="s">
        <v>28765</v>
      </c>
      <c r="AG2004" t="s">
        <v>82</v>
      </c>
      <c r="AH2004" t="s">
        <v>28766</v>
      </c>
      <c r="AI2004" t="s">
        <v>28767</v>
      </c>
      <c r="AJ2004" t="s">
        <v>28768</v>
      </c>
      <c r="AK2004" t="s">
        <v>296</v>
      </c>
      <c r="AL2004" t="s">
        <v>82</v>
      </c>
      <c r="AM2004" t="s">
        <v>88</v>
      </c>
      <c r="AN2004" t="s">
        <v>1098</v>
      </c>
      <c r="AO2004" t="s">
        <v>154</v>
      </c>
      <c r="AP2004" t="s">
        <v>91</v>
      </c>
      <c r="AQ2004" t="s">
        <v>28769</v>
      </c>
      <c r="AR2004" t="s">
        <v>82</v>
      </c>
      <c r="AS2004" t="s">
        <v>28770</v>
      </c>
      <c r="AT2004" t="s">
        <v>28771</v>
      </c>
      <c r="AU2004" t="s">
        <v>81</v>
      </c>
      <c r="AV2004" t="s">
        <v>82</v>
      </c>
      <c r="AW2004" t="s">
        <v>82</v>
      </c>
      <c r="AX2004" t="s">
        <v>82</v>
      </c>
      <c r="AY2004" t="s">
        <v>82</v>
      </c>
      <c r="AZ2004" t="s">
        <v>82</v>
      </c>
      <c r="BA2004" t="s">
        <v>82</v>
      </c>
      <c r="BB2004" t="s">
        <v>82</v>
      </c>
      <c r="BC2004" t="s">
        <v>82</v>
      </c>
      <c r="BD2004" t="s">
        <v>82</v>
      </c>
      <c r="BE2004" t="s">
        <v>82</v>
      </c>
      <c r="BF2004" t="s">
        <v>82</v>
      </c>
      <c r="BG2004" t="s">
        <v>82</v>
      </c>
      <c r="BH2004" t="s">
        <v>82</v>
      </c>
      <c r="BI2004" t="s">
        <v>82</v>
      </c>
      <c r="BJ2004" t="s">
        <v>82</v>
      </c>
      <c r="BK2004" t="s">
        <v>82</v>
      </c>
      <c r="BL2004" t="s">
        <v>82</v>
      </c>
      <c r="BM2004" t="s">
        <v>82</v>
      </c>
      <c r="BN2004" t="s">
        <v>82</v>
      </c>
      <c r="BO2004" t="s">
        <v>82</v>
      </c>
      <c r="BP2004" t="s">
        <v>82</v>
      </c>
      <c r="BQ2004" t="s">
        <v>82</v>
      </c>
    </row>
    <row r="2005" spans="1:69" x14ac:dyDescent="0.2">
      <c r="A2005" s="5">
        <v>1</v>
      </c>
      <c r="B2005" t="s">
        <v>28772</v>
      </c>
      <c r="C2005" t="s">
        <v>28773</v>
      </c>
      <c r="D2005" t="s">
        <v>28774</v>
      </c>
      <c r="E2005" t="s">
        <v>28775</v>
      </c>
      <c r="F2005" t="s">
        <v>178</v>
      </c>
      <c r="G2005" t="s">
        <v>603</v>
      </c>
      <c r="H2005" s="1">
        <v>43507</v>
      </c>
      <c r="I2005" s="1">
        <v>43655</v>
      </c>
      <c r="J2005" t="b">
        <v>0</v>
      </c>
      <c r="K2005" t="s">
        <v>180</v>
      </c>
      <c r="L2005" t="s">
        <v>6162</v>
      </c>
      <c r="M2005" t="s">
        <v>182</v>
      </c>
      <c r="N2005">
        <v>276</v>
      </c>
      <c r="O2005" t="s">
        <v>7876</v>
      </c>
      <c r="P2005" t="s">
        <v>28776</v>
      </c>
      <c r="Q2005" t="s">
        <v>28777</v>
      </c>
      <c r="R2005" t="s">
        <v>598</v>
      </c>
      <c r="S2005" t="s">
        <v>82</v>
      </c>
      <c r="T2005" s="1">
        <v>43507</v>
      </c>
      <c r="U2005" s="1">
        <v>43655</v>
      </c>
      <c r="V2005" t="s">
        <v>186</v>
      </c>
      <c r="W2005" s="2">
        <v>43794</v>
      </c>
      <c r="X2005" t="s">
        <v>28778</v>
      </c>
      <c r="Y2005" t="s">
        <v>13759</v>
      </c>
      <c r="Z2005" t="s">
        <v>81</v>
      </c>
      <c r="AA2005" t="s">
        <v>28779</v>
      </c>
      <c r="AB2005" t="s">
        <v>28780</v>
      </c>
      <c r="AC2005" t="s">
        <v>28781</v>
      </c>
      <c r="AD2005" t="s">
        <v>7876</v>
      </c>
      <c r="AE2005" t="s">
        <v>13759</v>
      </c>
      <c r="AF2005" t="s">
        <v>81</v>
      </c>
      <c r="AG2005" t="s">
        <v>28779</v>
      </c>
      <c r="AH2005" t="s">
        <v>28780</v>
      </c>
      <c r="AI2005" t="s">
        <v>28781</v>
      </c>
      <c r="AJ2005" t="s">
        <v>7876</v>
      </c>
      <c r="AK2005" t="s">
        <v>191</v>
      </c>
      <c r="AL2005" t="s">
        <v>82</v>
      </c>
      <c r="AM2005" t="s">
        <v>7876</v>
      </c>
      <c r="AN2005" t="s">
        <v>81</v>
      </c>
      <c r="AO2005" t="s">
        <v>81</v>
      </c>
      <c r="AP2005" t="s">
        <v>192</v>
      </c>
      <c r="AQ2005" t="s">
        <v>28782</v>
      </c>
      <c r="AR2005" t="s">
        <v>28783</v>
      </c>
      <c r="AS2005" t="s">
        <v>28784</v>
      </c>
      <c r="AT2005" t="s">
        <v>28785</v>
      </c>
      <c r="AU2005" t="s">
        <v>197</v>
      </c>
      <c r="AV2005" t="s">
        <v>82</v>
      </c>
      <c r="AW2005" t="s">
        <v>198</v>
      </c>
      <c r="AX2005" t="s">
        <v>81</v>
      </c>
      <c r="AY2005" t="s">
        <v>81</v>
      </c>
      <c r="AZ2005" t="s">
        <v>28786</v>
      </c>
      <c r="BA2005" t="s">
        <v>82</v>
      </c>
      <c r="BB2005" s="1">
        <v>1</v>
      </c>
      <c r="BC2005" t="s">
        <v>199</v>
      </c>
      <c r="BD2005" t="s">
        <v>199</v>
      </c>
      <c r="BE2005" t="s">
        <v>199</v>
      </c>
      <c r="BF2005" t="s">
        <v>199</v>
      </c>
      <c r="BG2005" t="s">
        <v>81</v>
      </c>
      <c r="BH2005" t="s">
        <v>81</v>
      </c>
      <c r="BI2005" t="s">
        <v>81</v>
      </c>
      <c r="BJ2005" t="s">
        <v>82</v>
      </c>
      <c r="BK2005" t="s">
        <v>82</v>
      </c>
      <c r="BL2005" t="s">
        <v>200</v>
      </c>
      <c r="BM2005" t="s">
        <v>201</v>
      </c>
      <c r="BN2005" t="s">
        <v>81</v>
      </c>
      <c r="BO2005" t="s">
        <v>81</v>
      </c>
      <c r="BP2005" t="s">
        <v>81</v>
      </c>
      <c r="BQ2005" t="s">
        <v>81</v>
      </c>
    </row>
    <row r="2006" spans="1:69" x14ac:dyDescent="0.2">
      <c r="A2006" s="5">
        <v>0</v>
      </c>
      <c r="B2006" t="s">
        <v>28787</v>
      </c>
      <c r="C2006" t="s">
        <v>7495</v>
      </c>
      <c r="D2006" t="s">
        <v>28788</v>
      </c>
      <c r="E2006" t="s">
        <v>28789</v>
      </c>
      <c r="F2006" t="s">
        <v>73</v>
      </c>
      <c r="G2006" t="s">
        <v>28790</v>
      </c>
      <c r="H2006" s="1">
        <v>43321</v>
      </c>
      <c r="I2006" s="1">
        <v>43031</v>
      </c>
      <c r="J2006" t="b">
        <v>0</v>
      </c>
      <c r="K2006" t="s">
        <v>75</v>
      </c>
      <c r="L2006" t="s">
        <v>465</v>
      </c>
      <c r="M2006" t="s">
        <v>90</v>
      </c>
      <c r="N2006">
        <v>102</v>
      </c>
      <c r="O2006" t="s">
        <v>3770</v>
      </c>
      <c r="P2006" t="s">
        <v>7499</v>
      </c>
      <c r="Q2006" t="s">
        <v>28791</v>
      </c>
      <c r="R2006" t="s">
        <v>81</v>
      </c>
      <c r="S2006">
        <v>1</v>
      </c>
      <c r="T2006" s="1">
        <v>43321</v>
      </c>
      <c r="U2006" t="s">
        <v>28792</v>
      </c>
      <c r="V2006" t="s">
        <v>84</v>
      </c>
      <c r="W2006" s="2">
        <v>43339</v>
      </c>
      <c r="X2006" t="s">
        <v>28793</v>
      </c>
      <c r="Y2006" t="s">
        <v>148</v>
      </c>
      <c r="Z2006" t="s">
        <v>28794</v>
      </c>
      <c r="AA2006" t="s">
        <v>82</v>
      </c>
      <c r="AB2006" t="s">
        <v>28795</v>
      </c>
      <c r="AC2006" t="s">
        <v>7504</v>
      </c>
      <c r="AD2006" t="s">
        <v>7505</v>
      </c>
      <c r="AE2006" t="s">
        <v>148</v>
      </c>
      <c r="AF2006" t="s">
        <v>28794</v>
      </c>
      <c r="AG2006" t="s">
        <v>82</v>
      </c>
      <c r="AH2006" t="s">
        <v>28795</v>
      </c>
      <c r="AI2006" t="s">
        <v>7504</v>
      </c>
      <c r="AJ2006" t="s">
        <v>7505</v>
      </c>
      <c r="AK2006" t="s">
        <v>296</v>
      </c>
      <c r="AL2006" t="s">
        <v>7506</v>
      </c>
      <c r="AM2006" t="s">
        <v>88</v>
      </c>
      <c r="AN2006" t="s">
        <v>154</v>
      </c>
      <c r="AO2006" t="s">
        <v>1063</v>
      </c>
      <c r="AP2006" t="s">
        <v>91</v>
      </c>
      <c r="AQ2006" t="s">
        <v>28796</v>
      </c>
      <c r="AR2006" t="s">
        <v>82</v>
      </c>
      <c r="AS2006" t="s">
        <v>28797</v>
      </c>
      <c r="AT2006" t="s">
        <v>82</v>
      </c>
      <c r="AU2006" t="s">
        <v>81</v>
      </c>
      <c r="AV2006" t="s">
        <v>82</v>
      </c>
      <c r="AW2006" t="s">
        <v>82</v>
      </c>
      <c r="AX2006" t="s">
        <v>82</v>
      </c>
      <c r="AY2006" t="s">
        <v>82</v>
      </c>
      <c r="AZ2006" t="s">
        <v>82</v>
      </c>
      <c r="BA2006" t="s">
        <v>82</v>
      </c>
      <c r="BB2006" t="s">
        <v>82</v>
      </c>
      <c r="BC2006" t="s">
        <v>82</v>
      </c>
      <c r="BD2006" t="s">
        <v>82</v>
      </c>
      <c r="BE2006" t="s">
        <v>82</v>
      </c>
      <c r="BF2006" t="s">
        <v>82</v>
      </c>
      <c r="BG2006" t="s">
        <v>82</v>
      </c>
      <c r="BH2006" t="s">
        <v>82</v>
      </c>
      <c r="BI2006" t="s">
        <v>82</v>
      </c>
      <c r="BJ2006" t="s">
        <v>82</v>
      </c>
      <c r="BK2006" t="s">
        <v>82</v>
      </c>
      <c r="BL2006" t="s">
        <v>82</v>
      </c>
      <c r="BM2006" t="s">
        <v>82</v>
      </c>
      <c r="BN2006" t="s">
        <v>82</v>
      </c>
      <c r="BO2006" t="s">
        <v>82</v>
      </c>
      <c r="BP2006" t="s">
        <v>82</v>
      </c>
      <c r="BQ2006" t="s">
        <v>82</v>
      </c>
    </row>
    <row r="2007" spans="1:69" x14ac:dyDescent="0.2">
      <c r="A2007" s="5">
        <v>1</v>
      </c>
      <c r="B2007" t="s">
        <v>8425</v>
      </c>
      <c r="C2007" t="s">
        <v>8426</v>
      </c>
      <c r="D2007" t="s">
        <v>8427</v>
      </c>
      <c r="E2007" t="s">
        <v>8428</v>
      </c>
      <c r="F2007" t="s">
        <v>178</v>
      </c>
      <c r="G2007" t="s">
        <v>8434</v>
      </c>
      <c r="H2007" s="1">
        <v>43235</v>
      </c>
      <c r="I2007" s="1">
        <v>43291</v>
      </c>
      <c r="J2007" t="b">
        <v>0</v>
      </c>
      <c r="K2007" t="s">
        <v>180</v>
      </c>
      <c r="L2007" t="s">
        <v>13130</v>
      </c>
      <c r="M2007" t="s">
        <v>308</v>
      </c>
      <c r="N2007">
        <v>22</v>
      </c>
      <c r="O2007" t="s">
        <v>8431</v>
      </c>
      <c r="P2007" t="s">
        <v>13131</v>
      </c>
      <c r="Q2007" t="s">
        <v>8433</v>
      </c>
      <c r="R2007" t="s">
        <v>13132</v>
      </c>
      <c r="S2007" t="s">
        <v>82</v>
      </c>
      <c r="T2007" s="1">
        <v>43235</v>
      </c>
      <c r="U2007" s="1">
        <v>43291</v>
      </c>
      <c r="V2007" t="s">
        <v>186</v>
      </c>
      <c r="W2007" s="2">
        <v>43809</v>
      </c>
      <c r="X2007" t="s">
        <v>28798</v>
      </c>
      <c r="Y2007" t="s">
        <v>8436</v>
      </c>
      <c r="Z2007" t="s">
        <v>81</v>
      </c>
      <c r="AA2007" t="s">
        <v>8437</v>
      </c>
      <c r="AB2007" t="s">
        <v>8438</v>
      </c>
      <c r="AC2007">
        <v>441223897284</v>
      </c>
      <c r="AD2007" t="s">
        <v>8439</v>
      </c>
      <c r="AE2007" t="s">
        <v>8436</v>
      </c>
      <c r="AF2007" t="s">
        <v>81</v>
      </c>
      <c r="AG2007" t="s">
        <v>8437</v>
      </c>
      <c r="AH2007" t="s">
        <v>8438</v>
      </c>
      <c r="AI2007">
        <v>441223897284</v>
      </c>
      <c r="AJ2007" t="s">
        <v>8439</v>
      </c>
      <c r="AK2007" t="s">
        <v>250</v>
      </c>
      <c r="AL2007" t="s">
        <v>82</v>
      </c>
      <c r="AM2007" t="s">
        <v>8431</v>
      </c>
      <c r="AN2007" t="s">
        <v>81</v>
      </c>
      <c r="AO2007" t="s">
        <v>81</v>
      </c>
      <c r="AP2007" t="s">
        <v>192</v>
      </c>
      <c r="AQ2007" t="s">
        <v>8440</v>
      </c>
      <c r="AR2007" t="s">
        <v>28799</v>
      </c>
      <c r="AS2007" t="s">
        <v>13133</v>
      </c>
      <c r="AT2007" t="s">
        <v>8443</v>
      </c>
      <c r="AU2007" t="s">
        <v>197</v>
      </c>
      <c r="AV2007" t="s">
        <v>28800</v>
      </c>
      <c r="AW2007" t="s">
        <v>198</v>
      </c>
      <c r="AX2007" t="s">
        <v>81</v>
      </c>
      <c r="AY2007" t="s">
        <v>81</v>
      </c>
      <c r="AZ2007" t="s">
        <v>8425</v>
      </c>
      <c r="BA2007" t="s">
        <v>82</v>
      </c>
      <c r="BB2007" s="1">
        <v>1</v>
      </c>
      <c r="BC2007" t="s">
        <v>199</v>
      </c>
      <c r="BD2007" t="s">
        <v>199</v>
      </c>
      <c r="BE2007" t="s">
        <v>199</v>
      </c>
      <c r="BF2007" t="s">
        <v>199</v>
      </c>
      <c r="BG2007" t="s">
        <v>81</v>
      </c>
      <c r="BH2007" t="s">
        <v>81</v>
      </c>
      <c r="BI2007" t="s">
        <v>81</v>
      </c>
      <c r="BJ2007" t="s">
        <v>82</v>
      </c>
      <c r="BK2007" t="s">
        <v>82</v>
      </c>
      <c r="BL2007" t="s">
        <v>200</v>
      </c>
      <c r="BM2007" t="s">
        <v>201</v>
      </c>
      <c r="BN2007" t="s">
        <v>81</v>
      </c>
      <c r="BO2007" t="s">
        <v>81</v>
      </c>
      <c r="BP2007" t="s">
        <v>81</v>
      </c>
      <c r="BQ2007" t="s">
        <v>81</v>
      </c>
    </row>
    <row r="2008" spans="1:69" x14ac:dyDescent="0.2">
      <c r="A2008" s="5">
        <v>0</v>
      </c>
      <c r="B2008" t="s">
        <v>28801</v>
      </c>
      <c r="C2008" t="s">
        <v>28802</v>
      </c>
      <c r="D2008" t="s">
        <v>28803</v>
      </c>
      <c r="E2008" t="s">
        <v>28804</v>
      </c>
      <c r="F2008" t="s">
        <v>73</v>
      </c>
      <c r="G2008" t="s">
        <v>28805</v>
      </c>
      <c r="H2008" s="1">
        <v>42752</v>
      </c>
      <c r="I2008" s="1">
        <v>42736</v>
      </c>
      <c r="J2008" t="b">
        <v>1</v>
      </c>
      <c r="K2008" t="s">
        <v>75</v>
      </c>
      <c r="L2008" t="s">
        <v>482</v>
      </c>
      <c r="M2008" t="s">
        <v>538</v>
      </c>
      <c r="N2008">
        <v>337</v>
      </c>
      <c r="O2008" t="s">
        <v>28806</v>
      </c>
      <c r="P2008" t="s">
        <v>79</v>
      </c>
      <c r="Q2008" t="s">
        <v>28807</v>
      </c>
      <c r="R2008" t="s">
        <v>81</v>
      </c>
      <c r="S2008" t="s">
        <v>82</v>
      </c>
      <c r="T2008" s="1">
        <v>42752</v>
      </c>
      <c r="U2008" s="3">
        <v>42736</v>
      </c>
      <c r="V2008" t="s">
        <v>503</v>
      </c>
      <c r="W2008" s="2">
        <v>43136</v>
      </c>
      <c r="X2008" t="s">
        <v>28808</v>
      </c>
      <c r="Y2008" t="s">
        <v>81</v>
      </c>
      <c r="Z2008" t="s">
        <v>28809</v>
      </c>
      <c r="AA2008" t="s">
        <v>82</v>
      </c>
      <c r="AB2008" t="s">
        <v>81</v>
      </c>
      <c r="AC2008" t="s">
        <v>81</v>
      </c>
      <c r="AD2008" t="s">
        <v>28810</v>
      </c>
      <c r="AE2008" t="s">
        <v>81</v>
      </c>
      <c r="AF2008" t="s">
        <v>28809</v>
      </c>
      <c r="AG2008" t="s">
        <v>82</v>
      </c>
      <c r="AH2008" t="s">
        <v>81</v>
      </c>
      <c r="AI2008" t="s">
        <v>81</v>
      </c>
      <c r="AJ2008" t="s">
        <v>28810</v>
      </c>
      <c r="AK2008" t="s">
        <v>110</v>
      </c>
      <c r="AL2008" t="s">
        <v>82</v>
      </c>
      <c r="AM2008" t="s">
        <v>88</v>
      </c>
      <c r="AN2008" t="s">
        <v>154</v>
      </c>
      <c r="AO2008" t="s">
        <v>90</v>
      </c>
      <c r="AP2008" t="s">
        <v>91</v>
      </c>
      <c r="AQ2008" t="s">
        <v>28811</v>
      </c>
      <c r="AR2008" t="s">
        <v>82</v>
      </c>
      <c r="AS2008" t="s">
        <v>28812</v>
      </c>
      <c r="AT2008" t="s">
        <v>28813</v>
      </c>
      <c r="AU2008" t="s">
        <v>81</v>
      </c>
      <c r="AV2008" t="s">
        <v>82</v>
      </c>
      <c r="AW2008" t="s">
        <v>82</v>
      </c>
      <c r="AX2008" t="s">
        <v>82</v>
      </c>
      <c r="AY2008" t="s">
        <v>82</v>
      </c>
      <c r="AZ2008" t="s">
        <v>82</v>
      </c>
      <c r="BA2008" t="s">
        <v>82</v>
      </c>
      <c r="BB2008" t="s">
        <v>82</v>
      </c>
      <c r="BC2008" t="s">
        <v>82</v>
      </c>
      <c r="BD2008" t="s">
        <v>82</v>
      </c>
      <c r="BE2008" t="s">
        <v>82</v>
      </c>
      <c r="BF2008" t="s">
        <v>82</v>
      </c>
      <c r="BG2008" t="s">
        <v>82</v>
      </c>
      <c r="BH2008" t="s">
        <v>82</v>
      </c>
      <c r="BI2008" t="s">
        <v>82</v>
      </c>
      <c r="BJ2008" t="s">
        <v>82</v>
      </c>
      <c r="BK2008" t="s">
        <v>82</v>
      </c>
      <c r="BL2008" t="s">
        <v>82</v>
      </c>
      <c r="BM2008" t="s">
        <v>82</v>
      </c>
      <c r="BN2008" t="s">
        <v>82</v>
      </c>
      <c r="BO2008" t="s">
        <v>82</v>
      </c>
      <c r="BP2008" t="s">
        <v>82</v>
      </c>
      <c r="BQ2008" t="s">
        <v>82</v>
      </c>
    </row>
    <row r="2009" spans="1:69" x14ac:dyDescent="0.2">
      <c r="A2009" s="5">
        <v>0</v>
      </c>
      <c r="B2009" t="s">
        <v>28814</v>
      </c>
      <c r="C2009" t="s">
        <v>28815</v>
      </c>
      <c r="D2009" t="s">
        <v>28816</v>
      </c>
      <c r="E2009" t="s">
        <v>28814</v>
      </c>
      <c r="F2009" t="s">
        <v>73</v>
      </c>
      <c r="G2009" t="s">
        <v>28817</v>
      </c>
      <c r="H2009" s="1">
        <v>42838</v>
      </c>
      <c r="I2009" s="1">
        <v>42675</v>
      </c>
      <c r="J2009" t="b">
        <v>0</v>
      </c>
      <c r="K2009" t="s">
        <v>75</v>
      </c>
      <c r="L2009" t="s">
        <v>465</v>
      </c>
      <c r="M2009" t="s">
        <v>90</v>
      </c>
      <c r="N2009">
        <v>102</v>
      </c>
      <c r="O2009" t="s">
        <v>28818</v>
      </c>
      <c r="P2009" t="s">
        <v>4919</v>
      </c>
      <c r="Q2009" t="s">
        <v>28819</v>
      </c>
      <c r="R2009" t="s">
        <v>81</v>
      </c>
      <c r="S2009">
        <v>1</v>
      </c>
      <c r="T2009" s="1">
        <v>42838</v>
      </c>
      <c r="U2009" t="s">
        <v>434</v>
      </c>
      <c r="V2009" t="s">
        <v>585</v>
      </c>
      <c r="W2009" s="2">
        <v>44004</v>
      </c>
      <c r="X2009" t="s">
        <v>28820</v>
      </c>
      <c r="Y2009" t="s">
        <v>82</v>
      </c>
      <c r="Z2009" t="s">
        <v>82</v>
      </c>
      <c r="AA2009" t="s">
        <v>82</v>
      </c>
      <c r="AB2009" t="s">
        <v>82</v>
      </c>
      <c r="AC2009" t="s">
        <v>82</v>
      </c>
      <c r="AD2009" t="s">
        <v>82</v>
      </c>
      <c r="AE2009" t="s">
        <v>82</v>
      </c>
      <c r="AF2009" t="s">
        <v>82</v>
      </c>
      <c r="AG2009" t="s">
        <v>82</v>
      </c>
      <c r="AH2009" t="s">
        <v>82</v>
      </c>
      <c r="AI2009" t="s">
        <v>82</v>
      </c>
      <c r="AJ2009" t="s">
        <v>82</v>
      </c>
      <c r="AK2009" t="s">
        <v>110</v>
      </c>
      <c r="AL2009" t="s">
        <v>82</v>
      </c>
      <c r="AM2009" t="s">
        <v>88</v>
      </c>
      <c r="AN2009" t="s">
        <v>154</v>
      </c>
      <c r="AO2009" t="s">
        <v>90</v>
      </c>
      <c r="AP2009" t="s">
        <v>91</v>
      </c>
      <c r="AQ2009" t="s">
        <v>28821</v>
      </c>
      <c r="AR2009" t="s">
        <v>82</v>
      </c>
      <c r="AS2009" t="s">
        <v>28822</v>
      </c>
      <c r="AT2009" t="s">
        <v>28823</v>
      </c>
      <c r="AU2009" t="s">
        <v>81</v>
      </c>
      <c r="AV2009" t="s">
        <v>82</v>
      </c>
      <c r="AW2009" t="s">
        <v>82</v>
      </c>
      <c r="AX2009" t="s">
        <v>82</v>
      </c>
      <c r="AY2009" t="s">
        <v>82</v>
      </c>
      <c r="AZ2009" t="s">
        <v>82</v>
      </c>
      <c r="BA2009" t="s">
        <v>82</v>
      </c>
      <c r="BB2009" t="s">
        <v>82</v>
      </c>
      <c r="BC2009" t="s">
        <v>82</v>
      </c>
      <c r="BD2009" t="s">
        <v>82</v>
      </c>
      <c r="BE2009" t="s">
        <v>82</v>
      </c>
      <c r="BF2009" t="s">
        <v>82</v>
      </c>
      <c r="BG2009" t="s">
        <v>82</v>
      </c>
      <c r="BH2009" t="s">
        <v>82</v>
      </c>
      <c r="BI2009" t="s">
        <v>82</v>
      </c>
      <c r="BJ2009" t="s">
        <v>82</v>
      </c>
      <c r="BK2009" t="s">
        <v>82</v>
      </c>
      <c r="BL2009" t="s">
        <v>82</v>
      </c>
      <c r="BM2009" t="s">
        <v>82</v>
      </c>
      <c r="BN2009" t="s">
        <v>82</v>
      </c>
      <c r="BO2009" t="s">
        <v>82</v>
      </c>
      <c r="BP2009" t="s">
        <v>82</v>
      </c>
      <c r="BQ2009" t="s">
        <v>82</v>
      </c>
    </row>
    <row r="2010" spans="1:69" x14ac:dyDescent="0.2">
      <c r="A2010" s="5">
        <v>0</v>
      </c>
      <c r="B2010" t="s">
        <v>28824</v>
      </c>
      <c r="C2010" t="s">
        <v>28825</v>
      </c>
      <c r="D2010" t="s">
        <v>28826</v>
      </c>
      <c r="E2010" t="s">
        <v>28824</v>
      </c>
      <c r="F2010" t="s">
        <v>73</v>
      </c>
      <c r="G2010" t="s">
        <v>28827</v>
      </c>
      <c r="H2010" s="1">
        <v>42899</v>
      </c>
      <c r="I2010" s="1">
        <v>42522</v>
      </c>
      <c r="J2010" t="b">
        <v>0</v>
      </c>
      <c r="K2010" t="s">
        <v>75</v>
      </c>
      <c r="L2010" t="s">
        <v>25931</v>
      </c>
      <c r="M2010" t="s">
        <v>90</v>
      </c>
      <c r="N2010">
        <v>20</v>
      </c>
      <c r="O2010" t="s">
        <v>6679</v>
      </c>
      <c r="P2010" t="s">
        <v>79</v>
      </c>
      <c r="Q2010" t="s">
        <v>28828</v>
      </c>
      <c r="R2010" t="s">
        <v>81</v>
      </c>
      <c r="S2010">
        <v>1</v>
      </c>
      <c r="T2010" s="1">
        <v>42899</v>
      </c>
      <c r="U2010" t="s">
        <v>20898</v>
      </c>
      <c r="V2010" t="s">
        <v>585</v>
      </c>
      <c r="W2010" s="2">
        <v>44039</v>
      </c>
      <c r="X2010" t="s">
        <v>28829</v>
      </c>
      <c r="Y2010" t="s">
        <v>148</v>
      </c>
      <c r="Z2010" t="s">
        <v>28830</v>
      </c>
      <c r="AA2010" t="s">
        <v>82</v>
      </c>
      <c r="AB2010" t="s">
        <v>28831</v>
      </c>
      <c r="AC2010" t="s">
        <v>28832</v>
      </c>
      <c r="AD2010" t="s">
        <v>1991</v>
      </c>
      <c r="AE2010" t="s">
        <v>148</v>
      </c>
      <c r="AF2010" t="s">
        <v>28830</v>
      </c>
      <c r="AG2010" t="s">
        <v>82</v>
      </c>
      <c r="AH2010" t="s">
        <v>28831</v>
      </c>
      <c r="AI2010" t="s">
        <v>28832</v>
      </c>
      <c r="AJ2010" t="s">
        <v>1991</v>
      </c>
      <c r="AK2010" t="s">
        <v>296</v>
      </c>
      <c r="AL2010" t="s">
        <v>82</v>
      </c>
      <c r="AM2010" t="s">
        <v>88</v>
      </c>
      <c r="AN2010" t="s">
        <v>154</v>
      </c>
      <c r="AO2010" t="s">
        <v>231</v>
      </c>
      <c r="AP2010" t="s">
        <v>91</v>
      </c>
      <c r="AQ2010" t="s">
        <v>28833</v>
      </c>
      <c r="AR2010" t="s">
        <v>82</v>
      </c>
      <c r="AS2010" t="s">
        <v>28834</v>
      </c>
      <c r="AT2010" t="s">
        <v>28835</v>
      </c>
      <c r="AU2010" t="s">
        <v>81</v>
      </c>
      <c r="AV2010" t="s">
        <v>82</v>
      </c>
      <c r="AW2010" t="s">
        <v>82</v>
      </c>
      <c r="AX2010" t="s">
        <v>82</v>
      </c>
      <c r="AY2010" t="s">
        <v>82</v>
      </c>
      <c r="AZ2010" t="s">
        <v>82</v>
      </c>
      <c r="BA2010" t="s">
        <v>82</v>
      </c>
      <c r="BB2010" t="s">
        <v>82</v>
      </c>
      <c r="BC2010" t="s">
        <v>82</v>
      </c>
      <c r="BD2010" t="s">
        <v>82</v>
      </c>
      <c r="BE2010" t="s">
        <v>82</v>
      </c>
      <c r="BF2010" t="s">
        <v>82</v>
      </c>
      <c r="BG2010" t="s">
        <v>82</v>
      </c>
      <c r="BH2010" t="s">
        <v>82</v>
      </c>
      <c r="BI2010" t="s">
        <v>82</v>
      </c>
      <c r="BJ2010" t="s">
        <v>82</v>
      </c>
      <c r="BK2010" t="s">
        <v>82</v>
      </c>
      <c r="BL2010" t="s">
        <v>82</v>
      </c>
      <c r="BM2010" t="s">
        <v>82</v>
      </c>
      <c r="BN2010" t="s">
        <v>82</v>
      </c>
      <c r="BO2010" t="s">
        <v>82</v>
      </c>
      <c r="BP2010" t="s">
        <v>82</v>
      </c>
      <c r="BQ2010" t="s">
        <v>82</v>
      </c>
    </row>
    <row r="2011" spans="1:69" x14ac:dyDescent="0.2">
      <c r="A2011" s="5">
        <v>0</v>
      </c>
      <c r="B2011" t="s">
        <v>28836</v>
      </c>
      <c r="C2011" t="s">
        <v>28837</v>
      </c>
      <c r="D2011" t="s">
        <v>28838</v>
      </c>
      <c r="E2011" t="s">
        <v>28836</v>
      </c>
      <c r="F2011" t="s">
        <v>73</v>
      </c>
      <c r="G2011" t="s">
        <v>28839</v>
      </c>
      <c r="H2011" s="1">
        <v>43103</v>
      </c>
      <c r="I2011" s="1">
        <v>43034</v>
      </c>
      <c r="J2011" t="b">
        <v>0</v>
      </c>
      <c r="K2011" t="s">
        <v>75</v>
      </c>
      <c r="L2011" t="s">
        <v>1092</v>
      </c>
      <c r="M2011" t="s">
        <v>90</v>
      </c>
      <c r="N2011">
        <v>188</v>
      </c>
      <c r="O2011" t="s">
        <v>28840</v>
      </c>
      <c r="P2011" t="s">
        <v>20535</v>
      </c>
      <c r="Q2011" t="s">
        <v>28841</v>
      </c>
      <c r="R2011" t="s">
        <v>81</v>
      </c>
      <c r="S2011">
        <v>1</v>
      </c>
      <c r="T2011" s="1">
        <v>43103</v>
      </c>
      <c r="U2011" t="s">
        <v>28842</v>
      </c>
      <c r="V2011" t="s">
        <v>452</v>
      </c>
      <c r="W2011" s="2">
        <v>43332</v>
      </c>
      <c r="X2011" t="s">
        <v>28843</v>
      </c>
      <c r="Y2011" t="s">
        <v>82</v>
      </c>
      <c r="Z2011" t="s">
        <v>82</v>
      </c>
      <c r="AA2011" t="s">
        <v>82</v>
      </c>
      <c r="AB2011" t="s">
        <v>82</v>
      </c>
      <c r="AC2011" t="s">
        <v>82</v>
      </c>
      <c r="AD2011" t="s">
        <v>82</v>
      </c>
      <c r="AE2011" t="s">
        <v>82</v>
      </c>
      <c r="AF2011" t="s">
        <v>82</v>
      </c>
      <c r="AG2011" t="s">
        <v>82</v>
      </c>
      <c r="AH2011" t="s">
        <v>82</v>
      </c>
      <c r="AI2011" t="s">
        <v>82</v>
      </c>
      <c r="AJ2011" t="s">
        <v>82</v>
      </c>
      <c r="AK2011" t="s">
        <v>110</v>
      </c>
      <c r="AL2011" t="s">
        <v>82</v>
      </c>
      <c r="AM2011" t="s">
        <v>88</v>
      </c>
      <c r="AN2011" t="s">
        <v>154</v>
      </c>
      <c r="AO2011" t="s">
        <v>90</v>
      </c>
      <c r="AP2011" t="s">
        <v>91</v>
      </c>
      <c r="AQ2011" t="s">
        <v>28844</v>
      </c>
      <c r="AR2011" t="s">
        <v>82</v>
      </c>
      <c r="AS2011" t="s">
        <v>28845</v>
      </c>
      <c r="AT2011" t="s">
        <v>28846</v>
      </c>
      <c r="AU2011" t="s">
        <v>81</v>
      </c>
      <c r="AV2011" t="s">
        <v>82</v>
      </c>
      <c r="AW2011" t="s">
        <v>82</v>
      </c>
      <c r="AX2011" t="s">
        <v>82</v>
      </c>
      <c r="AY2011" t="s">
        <v>82</v>
      </c>
      <c r="AZ2011" t="s">
        <v>82</v>
      </c>
      <c r="BA2011" t="s">
        <v>82</v>
      </c>
      <c r="BB2011" t="s">
        <v>82</v>
      </c>
      <c r="BC2011" t="s">
        <v>82</v>
      </c>
      <c r="BD2011" t="s">
        <v>82</v>
      </c>
      <c r="BE2011" t="s">
        <v>82</v>
      </c>
      <c r="BF2011" t="s">
        <v>82</v>
      </c>
      <c r="BG2011" t="s">
        <v>82</v>
      </c>
      <c r="BH2011" t="s">
        <v>82</v>
      </c>
      <c r="BI2011" t="s">
        <v>82</v>
      </c>
      <c r="BJ2011" t="s">
        <v>82</v>
      </c>
      <c r="BK2011" t="s">
        <v>82</v>
      </c>
      <c r="BL2011" t="s">
        <v>82</v>
      </c>
      <c r="BM2011" t="s">
        <v>82</v>
      </c>
      <c r="BN2011" t="s">
        <v>82</v>
      </c>
      <c r="BO2011" t="s">
        <v>82</v>
      </c>
      <c r="BP2011" t="s">
        <v>82</v>
      </c>
      <c r="BQ2011" t="s">
        <v>82</v>
      </c>
    </row>
    <row r="2012" spans="1:69" x14ac:dyDescent="0.2">
      <c r="A2012" s="5">
        <v>1</v>
      </c>
      <c r="B2012" t="s">
        <v>28847</v>
      </c>
      <c r="C2012" t="s">
        <v>28848</v>
      </c>
      <c r="D2012" t="s">
        <v>28849</v>
      </c>
      <c r="E2012" t="s">
        <v>28847</v>
      </c>
      <c r="F2012" t="s">
        <v>73</v>
      </c>
      <c r="G2012" t="s">
        <v>28850</v>
      </c>
      <c r="H2012" s="1">
        <v>42710</v>
      </c>
      <c r="I2012" s="1">
        <v>41030</v>
      </c>
      <c r="J2012" t="b">
        <v>1</v>
      </c>
      <c r="K2012" t="s">
        <v>75</v>
      </c>
      <c r="L2012" t="s">
        <v>1583</v>
      </c>
      <c r="M2012" t="s">
        <v>538</v>
      </c>
      <c r="N2012">
        <v>10</v>
      </c>
      <c r="O2012" t="s">
        <v>519</v>
      </c>
      <c r="P2012" t="s">
        <v>82</v>
      </c>
      <c r="Q2012" t="s">
        <v>4528</v>
      </c>
      <c r="R2012" t="s">
        <v>81</v>
      </c>
      <c r="S2012">
        <v>1</v>
      </c>
      <c r="T2012" s="1">
        <v>42710</v>
      </c>
      <c r="U2012" s="3">
        <v>41030</v>
      </c>
      <c r="V2012" t="s">
        <v>271</v>
      </c>
      <c r="W2012" s="2">
        <v>43085</v>
      </c>
      <c r="X2012" t="s">
        <v>28851</v>
      </c>
      <c r="Y2012" t="s">
        <v>2610</v>
      </c>
      <c r="Z2012" t="s">
        <v>28852</v>
      </c>
      <c r="AA2012" t="s">
        <v>82</v>
      </c>
      <c r="AB2012" t="s">
        <v>12042</v>
      </c>
      <c r="AC2012" t="s">
        <v>12042</v>
      </c>
      <c r="AD2012" t="s">
        <v>22416</v>
      </c>
      <c r="AE2012" t="s">
        <v>2610</v>
      </c>
      <c r="AF2012" t="s">
        <v>28852</v>
      </c>
      <c r="AG2012" t="s">
        <v>82</v>
      </c>
      <c r="AH2012" t="s">
        <v>12042</v>
      </c>
      <c r="AI2012" t="s">
        <v>12042</v>
      </c>
      <c r="AJ2012" t="s">
        <v>22416</v>
      </c>
      <c r="AK2012" t="s">
        <v>110</v>
      </c>
      <c r="AL2012" t="s">
        <v>438</v>
      </c>
      <c r="AM2012" t="s">
        <v>88</v>
      </c>
      <c r="AN2012" t="s">
        <v>154</v>
      </c>
      <c r="AO2012" t="s">
        <v>298</v>
      </c>
      <c r="AP2012" t="s">
        <v>91</v>
      </c>
      <c r="AQ2012" t="s">
        <v>28853</v>
      </c>
      <c r="AR2012" t="s">
        <v>82</v>
      </c>
      <c r="AS2012" t="s">
        <v>6492</v>
      </c>
      <c r="AT2012" t="s">
        <v>6493</v>
      </c>
      <c r="AU2012" t="s">
        <v>81</v>
      </c>
      <c r="AV2012" t="s">
        <v>82</v>
      </c>
      <c r="AW2012" t="s">
        <v>82</v>
      </c>
      <c r="AX2012" t="s">
        <v>82</v>
      </c>
      <c r="AY2012" t="s">
        <v>28854</v>
      </c>
      <c r="AZ2012" t="s">
        <v>82</v>
      </c>
      <c r="BA2012" s="1">
        <v>42730</v>
      </c>
      <c r="BB2012" t="s">
        <v>82</v>
      </c>
      <c r="BC2012" t="s">
        <v>82</v>
      </c>
      <c r="BD2012" t="s">
        <v>82</v>
      </c>
      <c r="BE2012" t="s">
        <v>82</v>
      </c>
      <c r="BF2012" t="s">
        <v>82</v>
      </c>
      <c r="BG2012" t="s">
        <v>82</v>
      </c>
      <c r="BH2012" t="s">
        <v>82</v>
      </c>
      <c r="BI2012" t="s">
        <v>82</v>
      </c>
      <c r="BJ2012" t="s">
        <v>82</v>
      </c>
      <c r="BK2012" t="s">
        <v>261</v>
      </c>
      <c r="BL2012" t="s">
        <v>82</v>
      </c>
      <c r="BM2012" t="s">
        <v>82</v>
      </c>
      <c r="BN2012" t="s">
        <v>82</v>
      </c>
      <c r="BO2012" t="s">
        <v>82</v>
      </c>
      <c r="BP2012" t="s">
        <v>82</v>
      </c>
      <c r="BQ2012" t="s">
        <v>82</v>
      </c>
    </row>
    <row r="2013" spans="1:69" x14ac:dyDescent="0.2">
      <c r="A2013" s="5">
        <v>1</v>
      </c>
      <c r="B2013" t="s">
        <v>28855</v>
      </c>
      <c r="C2013" t="s">
        <v>28856</v>
      </c>
      <c r="D2013" t="s">
        <v>28857</v>
      </c>
      <c r="E2013" t="s">
        <v>28858</v>
      </c>
      <c r="F2013" t="s">
        <v>178</v>
      </c>
      <c r="G2013" t="s">
        <v>28859</v>
      </c>
      <c r="H2013" s="1">
        <v>42599</v>
      </c>
      <c r="I2013" t="s">
        <v>81</v>
      </c>
      <c r="J2013" t="b">
        <v>0</v>
      </c>
      <c r="K2013" t="s">
        <v>180</v>
      </c>
      <c r="L2013" t="s">
        <v>28200</v>
      </c>
      <c r="M2013" t="s">
        <v>346</v>
      </c>
      <c r="N2013">
        <v>235</v>
      </c>
      <c r="O2013" t="s">
        <v>724</v>
      </c>
      <c r="P2013" t="s">
        <v>7854</v>
      </c>
      <c r="Q2013" t="s">
        <v>28860</v>
      </c>
      <c r="R2013" t="s">
        <v>28861</v>
      </c>
      <c r="S2013" t="s">
        <v>82</v>
      </c>
      <c r="T2013" s="1">
        <v>42599</v>
      </c>
      <c r="U2013" t="s">
        <v>81</v>
      </c>
      <c r="V2013" t="s">
        <v>186</v>
      </c>
      <c r="W2013" s="2">
        <v>42667</v>
      </c>
      <c r="X2013">
        <v>116194</v>
      </c>
      <c r="Y2013" t="s">
        <v>729</v>
      </c>
      <c r="Z2013" t="s">
        <v>81</v>
      </c>
      <c r="AA2013" t="s">
        <v>28862</v>
      </c>
      <c r="AB2013" t="s">
        <v>731</v>
      </c>
      <c r="AC2013">
        <v>442089904466</v>
      </c>
      <c r="AD2013" t="s">
        <v>724</v>
      </c>
      <c r="AE2013" t="s">
        <v>729</v>
      </c>
      <c r="AF2013" t="s">
        <v>81</v>
      </c>
      <c r="AG2013" t="s">
        <v>28862</v>
      </c>
      <c r="AH2013" t="s">
        <v>731</v>
      </c>
      <c r="AI2013">
        <v>442089904466</v>
      </c>
      <c r="AJ2013" t="s">
        <v>724</v>
      </c>
      <c r="AK2013" t="s">
        <v>81</v>
      </c>
      <c r="AL2013" t="s">
        <v>82</v>
      </c>
      <c r="AM2013" t="s">
        <v>724</v>
      </c>
      <c r="AN2013" t="s">
        <v>81</v>
      </c>
      <c r="AO2013" t="s">
        <v>81</v>
      </c>
      <c r="AP2013" t="s">
        <v>351</v>
      </c>
      <c r="AQ2013" t="s">
        <v>28863</v>
      </c>
      <c r="AR2013" t="s">
        <v>28864</v>
      </c>
      <c r="AS2013" t="s">
        <v>28865</v>
      </c>
      <c r="AT2013" t="s">
        <v>28866</v>
      </c>
      <c r="AU2013" t="s">
        <v>197</v>
      </c>
      <c r="AV2013" t="s">
        <v>82</v>
      </c>
      <c r="AW2013" t="s">
        <v>81</v>
      </c>
      <c r="AX2013" t="s">
        <v>82</v>
      </c>
      <c r="AY2013" t="s">
        <v>82</v>
      </c>
      <c r="AZ2013" t="s">
        <v>82</v>
      </c>
      <c r="BA2013" t="s">
        <v>82</v>
      </c>
      <c r="BB2013" t="s">
        <v>82</v>
      </c>
      <c r="BC2013" t="s">
        <v>82</v>
      </c>
      <c r="BD2013" t="s">
        <v>82</v>
      </c>
      <c r="BE2013" t="s">
        <v>82</v>
      </c>
      <c r="BF2013" t="s">
        <v>82</v>
      </c>
      <c r="BG2013" t="s">
        <v>82</v>
      </c>
      <c r="BH2013" t="s">
        <v>82</v>
      </c>
      <c r="BI2013" t="s">
        <v>82</v>
      </c>
      <c r="BJ2013" t="s">
        <v>82</v>
      </c>
      <c r="BK2013" t="s">
        <v>82</v>
      </c>
      <c r="BL2013" t="s">
        <v>82</v>
      </c>
      <c r="BM2013" t="s">
        <v>82</v>
      </c>
      <c r="BN2013" t="s">
        <v>82</v>
      </c>
      <c r="BO2013" t="s">
        <v>82</v>
      </c>
      <c r="BP2013" t="s">
        <v>82</v>
      </c>
      <c r="BQ2013" t="s">
        <v>82</v>
      </c>
    </row>
    <row r="2014" spans="1:69" x14ac:dyDescent="0.2">
      <c r="A2014" s="5">
        <v>1</v>
      </c>
      <c r="B2014" t="s">
        <v>28867</v>
      </c>
      <c r="C2014" t="s">
        <v>28868</v>
      </c>
      <c r="D2014" t="s">
        <v>28869</v>
      </c>
      <c r="E2014" t="s">
        <v>28870</v>
      </c>
      <c r="F2014" t="s">
        <v>2621</v>
      </c>
      <c r="G2014" t="s">
        <v>28871</v>
      </c>
      <c r="H2014" s="1">
        <v>43639</v>
      </c>
      <c r="I2014" s="1">
        <v>43678</v>
      </c>
      <c r="J2014" t="b">
        <v>0</v>
      </c>
      <c r="K2014" t="s">
        <v>75</v>
      </c>
      <c r="L2014" t="s">
        <v>2623</v>
      </c>
      <c r="M2014" t="s">
        <v>538</v>
      </c>
      <c r="N2014">
        <v>152</v>
      </c>
      <c r="O2014" t="s">
        <v>28872</v>
      </c>
      <c r="P2014" t="s">
        <v>1302</v>
      </c>
      <c r="Q2014" t="s">
        <v>28873</v>
      </c>
      <c r="R2014" t="s">
        <v>81</v>
      </c>
      <c r="S2014" t="s">
        <v>82</v>
      </c>
      <c r="T2014" s="1">
        <v>43639</v>
      </c>
      <c r="U2014" s="1">
        <v>43678</v>
      </c>
      <c r="V2014" t="s">
        <v>2626</v>
      </c>
      <c r="W2014" s="2">
        <v>44139</v>
      </c>
      <c r="X2014" t="s">
        <v>82</v>
      </c>
      <c r="Y2014" t="s">
        <v>28874</v>
      </c>
      <c r="Z2014" t="s">
        <v>28875</v>
      </c>
      <c r="AA2014" t="s">
        <v>28876</v>
      </c>
      <c r="AB2014" t="s">
        <v>28877</v>
      </c>
      <c r="AC2014">
        <v>66840553015</v>
      </c>
      <c r="AD2014" t="s">
        <v>28878</v>
      </c>
      <c r="AE2014" t="s">
        <v>28874</v>
      </c>
      <c r="AF2014" t="s">
        <v>28875</v>
      </c>
      <c r="AG2014" t="s">
        <v>28876</v>
      </c>
      <c r="AH2014" t="s">
        <v>28877</v>
      </c>
      <c r="AI2014">
        <v>66840553015</v>
      </c>
      <c r="AJ2014" t="s">
        <v>28878</v>
      </c>
      <c r="AK2014" t="s">
        <v>11638</v>
      </c>
      <c r="AL2014" t="s">
        <v>82</v>
      </c>
      <c r="AM2014" t="s">
        <v>28872</v>
      </c>
      <c r="AN2014" t="s">
        <v>154</v>
      </c>
      <c r="AO2014" t="s">
        <v>3446</v>
      </c>
      <c r="AP2014" t="s">
        <v>371</v>
      </c>
      <c r="AQ2014" t="s">
        <v>28879</v>
      </c>
      <c r="AR2014" t="s">
        <v>28880</v>
      </c>
      <c r="AS2014" t="s">
        <v>28881</v>
      </c>
      <c r="AT2014" t="s">
        <v>28882</v>
      </c>
      <c r="AU2014" t="s">
        <v>81</v>
      </c>
      <c r="AV2014" t="s">
        <v>82</v>
      </c>
      <c r="AW2014" t="s">
        <v>1637</v>
      </c>
      <c r="AX2014" t="s">
        <v>81</v>
      </c>
      <c r="AY2014" t="s">
        <v>81</v>
      </c>
      <c r="AZ2014" t="s">
        <v>81</v>
      </c>
      <c r="BA2014" t="s">
        <v>82</v>
      </c>
      <c r="BB2014" s="1">
        <v>1</v>
      </c>
      <c r="BC2014" t="s">
        <v>81</v>
      </c>
      <c r="BD2014" t="s">
        <v>81</v>
      </c>
      <c r="BE2014" t="s">
        <v>81</v>
      </c>
      <c r="BF2014" t="s">
        <v>81</v>
      </c>
      <c r="BG2014" t="s">
        <v>81</v>
      </c>
      <c r="BH2014" t="s">
        <v>81</v>
      </c>
      <c r="BI2014" t="s">
        <v>81</v>
      </c>
      <c r="BJ2014" s="1">
        <v>44286</v>
      </c>
      <c r="BK2014" t="s">
        <v>82</v>
      </c>
      <c r="BL2014" t="s">
        <v>81</v>
      </c>
      <c r="BM2014" t="s">
        <v>201</v>
      </c>
      <c r="BN2014" t="s">
        <v>81</v>
      </c>
      <c r="BO2014" t="s">
        <v>81</v>
      </c>
      <c r="BP2014" t="s">
        <v>81</v>
      </c>
      <c r="BQ2014" t="s">
        <v>81</v>
      </c>
    </row>
    <row r="2015" spans="1:69" x14ac:dyDescent="0.2">
      <c r="A2015" s="5">
        <v>0</v>
      </c>
      <c r="B2015" t="s">
        <v>28883</v>
      </c>
      <c r="C2015" t="s">
        <v>28884</v>
      </c>
      <c r="D2015" t="s">
        <v>28885</v>
      </c>
      <c r="E2015" t="s">
        <v>28883</v>
      </c>
      <c r="F2015" t="s">
        <v>73</v>
      </c>
      <c r="G2015" t="s">
        <v>28886</v>
      </c>
      <c r="H2015" s="1">
        <v>42780</v>
      </c>
      <c r="I2015" s="1">
        <v>41689</v>
      </c>
      <c r="J2015" t="b">
        <v>0</v>
      </c>
      <c r="K2015" t="s">
        <v>75</v>
      </c>
      <c r="L2015" t="s">
        <v>28887</v>
      </c>
      <c r="M2015" t="s">
        <v>90</v>
      </c>
      <c r="N2015">
        <v>105</v>
      </c>
      <c r="O2015" t="s">
        <v>11897</v>
      </c>
      <c r="P2015" t="s">
        <v>82</v>
      </c>
      <c r="Q2015" t="s">
        <v>28888</v>
      </c>
      <c r="R2015" t="s">
        <v>81</v>
      </c>
      <c r="S2015">
        <v>1</v>
      </c>
      <c r="T2015" s="1">
        <v>42780</v>
      </c>
      <c r="U2015" t="s">
        <v>28889</v>
      </c>
      <c r="V2015" t="s">
        <v>503</v>
      </c>
      <c r="W2015" s="2">
        <v>43085</v>
      </c>
      <c r="X2015" t="s">
        <v>28890</v>
      </c>
      <c r="Y2015" t="s">
        <v>82</v>
      </c>
      <c r="Z2015" t="s">
        <v>82</v>
      </c>
      <c r="AA2015" t="s">
        <v>82</v>
      </c>
      <c r="AB2015" t="s">
        <v>82</v>
      </c>
      <c r="AC2015" t="s">
        <v>82</v>
      </c>
      <c r="AD2015" t="s">
        <v>82</v>
      </c>
      <c r="AE2015" t="s">
        <v>82</v>
      </c>
      <c r="AF2015" t="s">
        <v>82</v>
      </c>
      <c r="AG2015" t="s">
        <v>82</v>
      </c>
      <c r="AH2015" t="s">
        <v>82</v>
      </c>
      <c r="AI2015" t="s">
        <v>82</v>
      </c>
      <c r="AJ2015" t="s">
        <v>82</v>
      </c>
      <c r="AK2015" t="s">
        <v>110</v>
      </c>
      <c r="AL2015" t="s">
        <v>82</v>
      </c>
      <c r="AM2015" t="s">
        <v>88</v>
      </c>
      <c r="AN2015" t="s">
        <v>1975</v>
      </c>
      <c r="AO2015" t="s">
        <v>90</v>
      </c>
      <c r="AP2015" t="s">
        <v>91</v>
      </c>
      <c r="AQ2015" t="s">
        <v>28891</v>
      </c>
      <c r="AR2015" t="s">
        <v>82</v>
      </c>
      <c r="AS2015" t="s">
        <v>28892</v>
      </c>
      <c r="AT2015" t="s">
        <v>28893</v>
      </c>
      <c r="AU2015" t="s">
        <v>81</v>
      </c>
      <c r="AV2015" t="s">
        <v>82</v>
      </c>
      <c r="AW2015" t="s">
        <v>82</v>
      </c>
      <c r="AX2015" t="s">
        <v>82</v>
      </c>
      <c r="AY2015" t="s">
        <v>82</v>
      </c>
      <c r="AZ2015" t="s">
        <v>82</v>
      </c>
      <c r="BA2015" t="s">
        <v>82</v>
      </c>
      <c r="BB2015" t="s">
        <v>82</v>
      </c>
      <c r="BC2015" t="s">
        <v>82</v>
      </c>
      <c r="BD2015" t="s">
        <v>82</v>
      </c>
      <c r="BE2015" t="s">
        <v>82</v>
      </c>
      <c r="BF2015" t="s">
        <v>82</v>
      </c>
      <c r="BG2015" t="s">
        <v>82</v>
      </c>
      <c r="BH2015" t="s">
        <v>82</v>
      </c>
      <c r="BI2015" t="s">
        <v>82</v>
      </c>
      <c r="BJ2015" t="s">
        <v>82</v>
      </c>
      <c r="BK2015" t="s">
        <v>82</v>
      </c>
      <c r="BL2015" t="s">
        <v>82</v>
      </c>
      <c r="BM2015" t="s">
        <v>82</v>
      </c>
      <c r="BN2015" t="s">
        <v>82</v>
      </c>
      <c r="BO2015" t="s">
        <v>82</v>
      </c>
      <c r="BP2015" t="s">
        <v>82</v>
      </c>
      <c r="BQ2015" t="s">
        <v>82</v>
      </c>
    </row>
    <row r="2016" spans="1:69" x14ac:dyDescent="0.2">
      <c r="A2016" s="5">
        <v>0</v>
      </c>
      <c r="B2016" t="s">
        <v>28894</v>
      </c>
      <c r="C2016" t="s">
        <v>28895</v>
      </c>
      <c r="D2016" t="s">
        <v>28896</v>
      </c>
      <c r="E2016" t="s">
        <v>28897</v>
      </c>
      <c r="F2016" t="s">
        <v>1119</v>
      </c>
      <c r="G2016" t="s">
        <v>28898</v>
      </c>
      <c r="H2016" s="1">
        <v>43405</v>
      </c>
      <c r="I2016" s="1">
        <v>43435</v>
      </c>
      <c r="J2016" t="b">
        <v>0</v>
      </c>
      <c r="K2016" t="s">
        <v>1121</v>
      </c>
      <c r="L2016" t="s">
        <v>28899</v>
      </c>
      <c r="M2016" t="s">
        <v>90</v>
      </c>
      <c r="N2016">
        <v>98</v>
      </c>
      <c r="O2016" t="s">
        <v>28900</v>
      </c>
      <c r="P2016" t="s">
        <v>1124</v>
      </c>
      <c r="Q2016" t="s">
        <v>28901</v>
      </c>
      <c r="R2016" t="s">
        <v>81</v>
      </c>
      <c r="S2016" t="s">
        <v>82</v>
      </c>
      <c r="T2016" s="1">
        <v>43405</v>
      </c>
      <c r="U2016" s="1">
        <v>43435</v>
      </c>
      <c r="V2016" t="s">
        <v>28902</v>
      </c>
      <c r="W2016" s="2">
        <v>44139</v>
      </c>
      <c r="X2016" t="s">
        <v>28903</v>
      </c>
      <c r="Y2016" t="s">
        <v>28904</v>
      </c>
      <c r="Z2016" t="s">
        <v>28905</v>
      </c>
      <c r="AA2016" t="s">
        <v>28906</v>
      </c>
      <c r="AB2016" t="s">
        <v>28907</v>
      </c>
      <c r="AC2016">
        <f>55-21993336514</f>
        <v>-21993336459</v>
      </c>
      <c r="AD2016" t="s">
        <v>28908</v>
      </c>
      <c r="AE2016" t="s">
        <v>28904</v>
      </c>
      <c r="AF2016" t="s">
        <v>28905</v>
      </c>
      <c r="AG2016" t="s">
        <v>28906</v>
      </c>
      <c r="AH2016" t="s">
        <v>28907</v>
      </c>
      <c r="AI2016">
        <f>55-21993336514</f>
        <v>-21993336459</v>
      </c>
      <c r="AJ2016" t="s">
        <v>28908</v>
      </c>
      <c r="AK2016" t="s">
        <v>153</v>
      </c>
      <c r="AL2016" t="s">
        <v>28909</v>
      </c>
      <c r="AM2016" t="s">
        <v>28900</v>
      </c>
      <c r="AN2016" t="s">
        <v>1136</v>
      </c>
      <c r="AO2016">
        <v>100</v>
      </c>
      <c r="AP2016" t="s">
        <v>1137</v>
      </c>
      <c r="AQ2016" t="s">
        <v>28910</v>
      </c>
      <c r="AR2016" t="s">
        <v>28911</v>
      </c>
      <c r="AS2016" t="s">
        <v>28912</v>
      </c>
      <c r="AT2016" t="s">
        <v>28913</v>
      </c>
      <c r="AU2016" t="s">
        <v>81</v>
      </c>
      <c r="AV2016" t="s">
        <v>82</v>
      </c>
      <c r="AW2016" t="s">
        <v>1334</v>
      </c>
      <c r="AX2016" t="s">
        <v>81</v>
      </c>
      <c r="AY2016" t="s">
        <v>81</v>
      </c>
      <c r="AZ2016" t="s">
        <v>81</v>
      </c>
      <c r="BA2016" t="s">
        <v>82</v>
      </c>
      <c r="BB2016" s="1">
        <v>1</v>
      </c>
      <c r="BC2016" t="s">
        <v>81</v>
      </c>
      <c r="BD2016" t="s">
        <v>81</v>
      </c>
      <c r="BE2016" t="s">
        <v>81</v>
      </c>
      <c r="BF2016" t="s">
        <v>81</v>
      </c>
      <c r="BG2016" t="s">
        <v>81</v>
      </c>
      <c r="BH2016" t="s">
        <v>81</v>
      </c>
      <c r="BI2016" t="s">
        <v>81</v>
      </c>
      <c r="BJ2016" t="s">
        <v>82</v>
      </c>
      <c r="BK2016" t="s">
        <v>82</v>
      </c>
      <c r="BL2016" t="s">
        <v>81</v>
      </c>
      <c r="BM2016" t="s">
        <v>201</v>
      </c>
      <c r="BN2016" t="s">
        <v>81</v>
      </c>
      <c r="BO2016" t="s">
        <v>81</v>
      </c>
      <c r="BP2016" t="s">
        <v>81</v>
      </c>
      <c r="BQ2016" t="s">
        <v>81</v>
      </c>
    </row>
    <row r="2017" spans="1:69" x14ac:dyDescent="0.2">
      <c r="A2017" s="5">
        <v>1</v>
      </c>
      <c r="B2017" t="s">
        <v>28914</v>
      </c>
      <c r="C2017" t="s">
        <v>28915</v>
      </c>
      <c r="D2017" t="s">
        <v>28916</v>
      </c>
      <c r="E2017" t="s">
        <v>28917</v>
      </c>
      <c r="F2017" t="s">
        <v>178</v>
      </c>
      <c r="G2017" t="s">
        <v>28918</v>
      </c>
      <c r="H2017" s="1">
        <v>43647</v>
      </c>
      <c r="I2017" s="1">
        <v>43762</v>
      </c>
      <c r="J2017" t="b">
        <v>0</v>
      </c>
      <c r="K2017" t="s">
        <v>180</v>
      </c>
      <c r="L2017" t="s">
        <v>28919</v>
      </c>
      <c r="M2017" t="s">
        <v>182</v>
      </c>
      <c r="N2017">
        <v>30</v>
      </c>
      <c r="O2017" t="s">
        <v>183</v>
      </c>
      <c r="P2017" t="s">
        <v>28920</v>
      </c>
      <c r="Q2017" t="s">
        <v>20252</v>
      </c>
      <c r="R2017" t="s">
        <v>20233</v>
      </c>
      <c r="S2017" t="s">
        <v>82</v>
      </c>
      <c r="T2017" s="1">
        <v>43647</v>
      </c>
      <c r="U2017" s="1">
        <v>43762</v>
      </c>
      <c r="V2017" t="s">
        <v>186</v>
      </c>
      <c r="W2017" s="2">
        <v>43815</v>
      </c>
      <c r="X2017" t="s">
        <v>28921</v>
      </c>
      <c r="Y2017" t="s">
        <v>188</v>
      </c>
      <c r="Z2017" t="s">
        <v>81</v>
      </c>
      <c r="AA2017" t="s">
        <v>189</v>
      </c>
      <c r="AB2017" t="s">
        <v>190</v>
      </c>
      <c r="AC2017" t="s">
        <v>81</v>
      </c>
      <c r="AD2017" t="s">
        <v>183</v>
      </c>
      <c r="AE2017" t="s">
        <v>188</v>
      </c>
      <c r="AF2017" t="s">
        <v>81</v>
      </c>
      <c r="AG2017" t="s">
        <v>189</v>
      </c>
      <c r="AH2017" t="s">
        <v>190</v>
      </c>
      <c r="AI2017" t="s">
        <v>81</v>
      </c>
      <c r="AJ2017" t="s">
        <v>183</v>
      </c>
      <c r="AK2017" t="s">
        <v>191</v>
      </c>
      <c r="AL2017" t="s">
        <v>82</v>
      </c>
      <c r="AM2017" t="s">
        <v>183</v>
      </c>
      <c r="AN2017" t="s">
        <v>81</v>
      </c>
      <c r="AO2017" t="s">
        <v>81</v>
      </c>
      <c r="AP2017" t="s">
        <v>192</v>
      </c>
      <c r="AQ2017" t="s">
        <v>28922</v>
      </c>
      <c r="AR2017" t="s">
        <v>28923</v>
      </c>
      <c r="AS2017" t="s">
        <v>28924</v>
      </c>
      <c r="AT2017" t="s">
        <v>28925</v>
      </c>
      <c r="AU2017" t="s">
        <v>197</v>
      </c>
      <c r="AV2017" t="s">
        <v>82</v>
      </c>
      <c r="AW2017" t="s">
        <v>198</v>
      </c>
      <c r="AX2017" t="s">
        <v>81</v>
      </c>
      <c r="AY2017" t="s">
        <v>81</v>
      </c>
      <c r="AZ2017" t="s">
        <v>28926</v>
      </c>
      <c r="BA2017" t="s">
        <v>82</v>
      </c>
      <c r="BB2017" s="1">
        <v>1</v>
      </c>
      <c r="BC2017" t="s">
        <v>199</v>
      </c>
      <c r="BD2017" t="s">
        <v>199</v>
      </c>
      <c r="BE2017" t="s">
        <v>199</v>
      </c>
      <c r="BF2017" t="s">
        <v>199</v>
      </c>
      <c r="BG2017" t="s">
        <v>81</v>
      </c>
      <c r="BH2017" t="s">
        <v>81</v>
      </c>
      <c r="BI2017" t="s">
        <v>81</v>
      </c>
      <c r="BJ2017" t="s">
        <v>82</v>
      </c>
      <c r="BK2017" t="s">
        <v>82</v>
      </c>
      <c r="BL2017" t="s">
        <v>200</v>
      </c>
      <c r="BM2017" t="s">
        <v>201</v>
      </c>
      <c r="BN2017" t="s">
        <v>81</v>
      </c>
      <c r="BO2017" t="s">
        <v>81</v>
      </c>
      <c r="BP2017" t="s">
        <v>81</v>
      </c>
      <c r="BQ2017" t="s">
        <v>81</v>
      </c>
    </row>
    <row r="2018" spans="1:69" x14ac:dyDescent="0.2">
      <c r="A2018" s="5">
        <v>1</v>
      </c>
      <c r="B2018" t="s">
        <v>28927</v>
      </c>
      <c r="C2018" t="s">
        <v>28928</v>
      </c>
      <c r="D2018" t="s">
        <v>28929</v>
      </c>
      <c r="E2018" t="s">
        <v>28930</v>
      </c>
      <c r="F2018" t="s">
        <v>120</v>
      </c>
      <c r="G2018" t="s">
        <v>28931</v>
      </c>
      <c r="H2018" s="1">
        <v>42542</v>
      </c>
      <c r="I2018" s="1">
        <v>42587</v>
      </c>
      <c r="J2018" t="b">
        <v>0</v>
      </c>
      <c r="K2018" t="s">
        <v>1456</v>
      </c>
      <c r="L2018" t="s">
        <v>28932</v>
      </c>
      <c r="M2018">
        <v>3</v>
      </c>
      <c r="N2018">
        <v>80</v>
      </c>
      <c r="O2018" t="s">
        <v>28933</v>
      </c>
      <c r="P2018" t="s">
        <v>125</v>
      </c>
      <c r="Q2018" t="s">
        <v>28934</v>
      </c>
      <c r="R2018" t="s">
        <v>81</v>
      </c>
      <c r="S2018" t="s">
        <v>82</v>
      </c>
      <c r="T2018" s="1">
        <v>42542</v>
      </c>
      <c r="U2018" s="1">
        <v>42587</v>
      </c>
      <c r="V2018" t="s">
        <v>1460</v>
      </c>
      <c r="W2018" s="2">
        <v>43745</v>
      </c>
      <c r="X2018" t="s">
        <v>82</v>
      </c>
      <c r="Y2018" t="s">
        <v>28935</v>
      </c>
      <c r="Z2018" t="s">
        <v>81</v>
      </c>
      <c r="AA2018" t="s">
        <v>81</v>
      </c>
      <c r="AB2018" t="s">
        <v>28936</v>
      </c>
      <c r="AC2018" t="s">
        <v>81</v>
      </c>
      <c r="AD2018" t="s">
        <v>81</v>
      </c>
      <c r="AE2018" t="s">
        <v>28935</v>
      </c>
      <c r="AF2018" t="s">
        <v>81</v>
      </c>
      <c r="AG2018" t="s">
        <v>81</v>
      </c>
      <c r="AH2018" t="s">
        <v>28936</v>
      </c>
      <c r="AI2018" t="s">
        <v>81</v>
      </c>
      <c r="AJ2018" t="s">
        <v>81</v>
      </c>
      <c r="AK2018" t="s">
        <v>6996</v>
      </c>
      <c r="AL2018" t="s">
        <v>82</v>
      </c>
      <c r="AM2018" t="s">
        <v>1137</v>
      </c>
      <c r="AN2018">
        <v>16</v>
      </c>
      <c r="AO2018" t="s">
        <v>81</v>
      </c>
      <c r="AP2018" t="s">
        <v>1464</v>
      </c>
      <c r="AQ2018" t="s">
        <v>28937</v>
      </c>
      <c r="AR2018" t="s">
        <v>28938</v>
      </c>
      <c r="AS2018" t="s">
        <v>28939</v>
      </c>
      <c r="AT2018" t="s">
        <v>28940</v>
      </c>
      <c r="AU2018" t="s">
        <v>81</v>
      </c>
      <c r="AV2018" t="s">
        <v>82</v>
      </c>
      <c r="AW2018" t="s">
        <v>643</v>
      </c>
      <c r="AX2018" t="s">
        <v>81</v>
      </c>
      <c r="AY2018" t="s">
        <v>81</v>
      </c>
      <c r="AZ2018" t="s">
        <v>81</v>
      </c>
      <c r="BA2018" t="s">
        <v>82</v>
      </c>
      <c r="BB2018" s="1">
        <v>1</v>
      </c>
      <c r="BC2018" t="s">
        <v>81</v>
      </c>
      <c r="BD2018" t="s">
        <v>81</v>
      </c>
      <c r="BE2018" t="s">
        <v>81</v>
      </c>
      <c r="BF2018" t="s">
        <v>81</v>
      </c>
      <c r="BG2018" t="s">
        <v>81</v>
      </c>
      <c r="BH2018" t="s">
        <v>715</v>
      </c>
      <c r="BI2018" t="s">
        <v>81</v>
      </c>
      <c r="BJ2018" t="s">
        <v>82</v>
      </c>
      <c r="BK2018" t="s">
        <v>82</v>
      </c>
      <c r="BL2018" t="s">
        <v>200</v>
      </c>
      <c r="BM2018" t="s">
        <v>201</v>
      </c>
      <c r="BN2018" t="s">
        <v>1137</v>
      </c>
      <c r="BO2018" t="s">
        <v>28941</v>
      </c>
      <c r="BP2018" t="s">
        <v>28942</v>
      </c>
      <c r="BQ2018" t="s">
        <v>1137</v>
      </c>
    </row>
    <row r="2019" spans="1:69" x14ac:dyDescent="0.2">
      <c r="A2019" s="5">
        <v>1</v>
      </c>
      <c r="B2019" t="s">
        <v>28943</v>
      </c>
      <c r="C2019" t="s">
        <v>28944</v>
      </c>
      <c r="D2019" t="s">
        <v>28945</v>
      </c>
      <c r="E2019" t="s">
        <v>28946</v>
      </c>
      <c r="F2019" t="s">
        <v>1316</v>
      </c>
      <c r="G2019" t="s">
        <v>28947</v>
      </c>
      <c r="H2019" s="1">
        <v>43056</v>
      </c>
      <c r="I2019" s="1">
        <v>42522</v>
      </c>
      <c r="J2019" t="b">
        <v>0</v>
      </c>
      <c r="K2019" t="s">
        <v>622</v>
      </c>
      <c r="L2019" t="s">
        <v>28948</v>
      </c>
      <c r="M2019">
        <v>3</v>
      </c>
      <c r="N2019">
        <v>60</v>
      </c>
      <c r="O2019" t="s">
        <v>28949</v>
      </c>
      <c r="P2019" t="s">
        <v>1356</v>
      </c>
      <c r="Q2019" t="s">
        <v>13923</v>
      </c>
      <c r="R2019" t="s">
        <v>81</v>
      </c>
      <c r="S2019">
        <v>1</v>
      </c>
      <c r="T2019" s="1">
        <v>43056</v>
      </c>
      <c r="U2019" s="1">
        <v>42522</v>
      </c>
      <c r="V2019" t="s">
        <v>1322</v>
      </c>
      <c r="W2019" s="2">
        <v>43153</v>
      </c>
      <c r="X2019" t="s">
        <v>82</v>
      </c>
      <c r="Y2019" t="s">
        <v>13924</v>
      </c>
      <c r="Z2019" t="s">
        <v>81</v>
      </c>
      <c r="AA2019" t="s">
        <v>13925</v>
      </c>
      <c r="AB2019" t="s">
        <v>13926</v>
      </c>
      <c r="AC2019" t="s">
        <v>13927</v>
      </c>
      <c r="AD2019" t="s">
        <v>13928</v>
      </c>
      <c r="AE2019" t="s">
        <v>13929</v>
      </c>
      <c r="AF2019" t="s">
        <v>81</v>
      </c>
      <c r="AG2019" t="s">
        <v>13925</v>
      </c>
      <c r="AH2019" t="s">
        <v>28950</v>
      </c>
      <c r="AI2019" t="s">
        <v>13927</v>
      </c>
      <c r="AJ2019" t="s">
        <v>13931</v>
      </c>
      <c r="AK2019" t="s">
        <v>1328</v>
      </c>
      <c r="AL2019" t="s">
        <v>82</v>
      </c>
      <c r="AM2019" t="s">
        <v>28949</v>
      </c>
      <c r="AN2019" t="s">
        <v>3428</v>
      </c>
      <c r="AO2019" t="s">
        <v>21488</v>
      </c>
      <c r="AP2019" t="s">
        <v>371</v>
      </c>
      <c r="AQ2019" t="s">
        <v>28951</v>
      </c>
      <c r="AR2019" t="s">
        <v>1332</v>
      </c>
      <c r="AS2019" t="s">
        <v>28952</v>
      </c>
      <c r="AT2019" t="s">
        <v>28953</v>
      </c>
      <c r="AU2019" t="s">
        <v>81</v>
      </c>
      <c r="AV2019" t="s">
        <v>82</v>
      </c>
      <c r="AW2019" t="s">
        <v>1334</v>
      </c>
      <c r="AX2019" t="s">
        <v>81</v>
      </c>
      <c r="AY2019" t="s">
        <v>81</v>
      </c>
      <c r="AZ2019" t="s">
        <v>81</v>
      </c>
      <c r="BA2019" t="s">
        <v>82</v>
      </c>
      <c r="BB2019" s="1">
        <v>1</v>
      </c>
      <c r="BC2019" t="s">
        <v>81</v>
      </c>
      <c r="BD2019" t="s">
        <v>81</v>
      </c>
      <c r="BE2019" t="s">
        <v>81</v>
      </c>
      <c r="BF2019" t="s">
        <v>81</v>
      </c>
      <c r="BG2019" t="s">
        <v>81</v>
      </c>
      <c r="BH2019" t="s">
        <v>81</v>
      </c>
      <c r="BI2019" t="s">
        <v>81</v>
      </c>
      <c r="BJ2019" t="s">
        <v>82</v>
      </c>
      <c r="BK2019" t="s">
        <v>82</v>
      </c>
      <c r="BL2019" t="s">
        <v>200</v>
      </c>
      <c r="BM2019" t="s">
        <v>201</v>
      </c>
      <c r="BN2019" t="s">
        <v>81</v>
      </c>
      <c r="BO2019" t="s">
        <v>28954</v>
      </c>
      <c r="BP2019" t="s">
        <v>81</v>
      </c>
      <c r="BQ2019" t="s">
        <v>81</v>
      </c>
    </row>
    <row r="2020" spans="1:69" x14ac:dyDescent="0.2">
      <c r="A2020" s="5">
        <v>0</v>
      </c>
      <c r="B2020" t="s">
        <v>28955</v>
      </c>
      <c r="C2020" t="s">
        <v>28956</v>
      </c>
      <c r="D2020" t="s">
        <v>28957</v>
      </c>
      <c r="E2020" t="s">
        <v>28958</v>
      </c>
      <c r="F2020" t="s">
        <v>73</v>
      </c>
      <c r="G2020" t="s">
        <v>28959</v>
      </c>
      <c r="H2020" s="1">
        <v>42467</v>
      </c>
      <c r="I2020" s="1">
        <v>42491</v>
      </c>
      <c r="J2020" t="b">
        <v>1</v>
      </c>
      <c r="K2020" t="s">
        <v>75</v>
      </c>
      <c r="L2020" t="s">
        <v>3922</v>
      </c>
      <c r="M2020" t="s">
        <v>90</v>
      </c>
      <c r="N2020">
        <v>12</v>
      </c>
      <c r="O2020" t="s">
        <v>5689</v>
      </c>
      <c r="P2020" t="s">
        <v>2005</v>
      </c>
      <c r="Q2020" t="s">
        <v>11069</v>
      </c>
      <c r="R2020" t="s">
        <v>81</v>
      </c>
      <c r="S2020" t="s">
        <v>82</v>
      </c>
      <c r="T2020" s="1">
        <v>42467</v>
      </c>
      <c r="U2020" s="3">
        <v>42491</v>
      </c>
      <c r="V2020" t="s">
        <v>367</v>
      </c>
      <c r="W2020" s="2">
        <v>43085</v>
      </c>
      <c r="X2020" t="s">
        <v>28960</v>
      </c>
      <c r="Y2020" t="s">
        <v>587</v>
      </c>
      <c r="Z2020" t="s">
        <v>28961</v>
      </c>
      <c r="AA2020" t="s">
        <v>82</v>
      </c>
      <c r="AB2020" t="s">
        <v>589</v>
      </c>
      <c r="AC2020" t="s">
        <v>589</v>
      </c>
      <c r="AD2020" t="s">
        <v>28962</v>
      </c>
      <c r="AE2020" t="s">
        <v>587</v>
      </c>
      <c r="AF2020" t="s">
        <v>28961</v>
      </c>
      <c r="AG2020" t="s">
        <v>82</v>
      </c>
      <c r="AH2020" t="s">
        <v>589</v>
      </c>
      <c r="AI2020" t="s">
        <v>589</v>
      </c>
      <c r="AJ2020" t="s">
        <v>28962</v>
      </c>
      <c r="AK2020" t="s">
        <v>110</v>
      </c>
      <c r="AL2020" t="s">
        <v>82</v>
      </c>
      <c r="AM2020" t="s">
        <v>88</v>
      </c>
      <c r="AN2020" t="s">
        <v>154</v>
      </c>
      <c r="AO2020" t="s">
        <v>90</v>
      </c>
      <c r="AP2020" t="s">
        <v>91</v>
      </c>
      <c r="AQ2020" t="s">
        <v>28963</v>
      </c>
      <c r="AR2020" t="s">
        <v>82</v>
      </c>
      <c r="AS2020" t="s">
        <v>28964</v>
      </c>
      <c r="AT2020" t="s">
        <v>28965</v>
      </c>
      <c r="AU2020" t="s">
        <v>81</v>
      </c>
      <c r="AV2020" t="s">
        <v>82</v>
      </c>
      <c r="AW2020" t="s">
        <v>82</v>
      </c>
      <c r="AX2020" t="s">
        <v>82</v>
      </c>
      <c r="AY2020" t="s">
        <v>82</v>
      </c>
      <c r="AZ2020" t="s">
        <v>82</v>
      </c>
      <c r="BA2020" t="s">
        <v>82</v>
      </c>
      <c r="BB2020" t="s">
        <v>82</v>
      </c>
      <c r="BC2020" t="s">
        <v>82</v>
      </c>
      <c r="BD2020" t="s">
        <v>82</v>
      </c>
      <c r="BE2020" t="s">
        <v>82</v>
      </c>
      <c r="BF2020" t="s">
        <v>82</v>
      </c>
      <c r="BG2020" t="s">
        <v>82</v>
      </c>
      <c r="BH2020" t="s">
        <v>82</v>
      </c>
      <c r="BI2020" t="s">
        <v>82</v>
      </c>
      <c r="BJ2020" t="s">
        <v>82</v>
      </c>
      <c r="BK2020" t="s">
        <v>82</v>
      </c>
      <c r="BL2020" t="s">
        <v>82</v>
      </c>
      <c r="BM2020" t="s">
        <v>82</v>
      </c>
      <c r="BN2020" t="s">
        <v>82</v>
      </c>
      <c r="BO2020" t="s">
        <v>82</v>
      </c>
      <c r="BP2020" t="s">
        <v>82</v>
      </c>
      <c r="BQ2020" t="s">
        <v>82</v>
      </c>
    </row>
    <row r="2021" spans="1:69" x14ac:dyDescent="0.2">
      <c r="A2021" s="5">
        <v>0</v>
      </c>
      <c r="B2021" t="s">
        <v>28966</v>
      </c>
      <c r="C2021" t="s">
        <v>28967</v>
      </c>
      <c r="D2021" t="s">
        <v>28968</v>
      </c>
      <c r="E2021" t="s">
        <v>28969</v>
      </c>
      <c r="F2021" t="s">
        <v>1316</v>
      </c>
      <c r="G2021" t="s">
        <v>28970</v>
      </c>
      <c r="H2021" s="1">
        <v>43352</v>
      </c>
      <c r="I2021" s="1">
        <v>43050</v>
      </c>
      <c r="J2021" t="b">
        <v>0</v>
      </c>
      <c r="K2021" t="s">
        <v>622</v>
      </c>
      <c r="L2021" t="s">
        <v>28971</v>
      </c>
      <c r="M2021">
        <v>3</v>
      </c>
      <c r="N2021">
        <v>98</v>
      </c>
      <c r="O2021" t="s">
        <v>3257</v>
      </c>
      <c r="P2021" t="s">
        <v>1356</v>
      </c>
      <c r="Q2021" t="s">
        <v>28972</v>
      </c>
      <c r="R2021" t="s">
        <v>81</v>
      </c>
      <c r="S2021">
        <v>1</v>
      </c>
      <c r="T2021" s="1">
        <v>43352</v>
      </c>
      <c r="U2021" s="1">
        <v>43050</v>
      </c>
      <c r="V2021" t="s">
        <v>1322</v>
      </c>
      <c r="W2021" s="2">
        <v>43384</v>
      </c>
      <c r="X2021" t="s">
        <v>82</v>
      </c>
      <c r="Y2021" t="s">
        <v>28973</v>
      </c>
      <c r="Z2021" t="s">
        <v>81</v>
      </c>
      <c r="AA2021" t="s">
        <v>28974</v>
      </c>
      <c r="AB2021" t="s">
        <v>28975</v>
      </c>
      <c r="AC2021" t="s">
        <v>28976</v>
      </c>
      <c r="AD2021" t="s">
        <v>3257</v>
      </c>
      <c r="AE2021" t="s">
        <v>28977</v>
      </c>
      <c r="AF2021" t="s">
        <v>81</v>
      </c>
      <c r="AG2021" t="s">
        <v>28978</v>
      </c>
      <c r="AH2021" t="s">
        <v>28979</v>
      </c>
      <c r="AI2021" t="s">
        <v>28980</v>
      </c>
      <c r="AJ2021" t="s">
        <v>3257</v>
      </c>
      <c r="AK2021" t="s">
        <v>1328</v>
      </c>
      <c r="AL2021" t="s">
        <v>82</v>
      </c>
      <c r="AM2021" t="s">
        <v>3257</v>
      </c>
      <c r="AN2021" t="s">
        <v>1329</v>
      </c>
      <c r="AO2021" t="s">
        <v>1330</v>
      </c>
      <c r="AP2021" t="s">
        <v>371</v>
      </c>
      <c r="AQ2021" t="s">
        <v>28981</v>
      </c>
      <c r="AR2021" t="s">
        <v>28982</v>
      </c>
      <c r="AS2021" t="s">
        <v>28983</v>
      </c>
      <c r="AT2021" t="s">
        <v>82</v>
      </c>
      <c r="AU2021" t="s">
        <v>81</v>
      </c>
      <c r="AV2021" t="s">
        <v>82</v>
      </c>
      <c r="AW2021" t="s">
        <v>1334</v>
      </c>
      <c r="AX2021" t="s">
        <v>81</v>
      </c>
      <c r="AY2021" t="s">
        <v>81</v>
      </c>
      <c r="AZ2021" t="s">
        <v>81</v>
      </c>
      <c r="BA2021" t="s">
        <v>82</v>
      </c>
      <c r="BB2021" s="1">
        <v>1</v>
      </c>
      <c r="BC2021" t="s">
        <v>81</v>
      </c>
      <c r="BD2021" t="s">
        <v>81</v>
      </c>
      <c r="BE2021" t="s">
        <v>81</v>
      </c>
      <c r="BF2021" t="s">
        <v>81</v>
      </c>
      <c r="BG2021" t="s">
        <v>81</v>
      </c>
      <c r="BH2021" t="s">
        <v>1871</v>
      </c>
      <c r="BI2021" t="s">
        <v>28984</v>
      </c>
      <c r="BJ2021" t="s">
        <v>82</v>
      </c>
      <c r="BK2021" t="s">
        <v>82</v>
      </c>
      <c r="BL2021" t="s">
        <v>200</v>
      </c>
      <c r="BM2021" t="s">
        <v>201</v>
      </c>
      <c r="BN2021" t="s">
        <v>81</v>
      </c>
      <c r="BO2021" t="s">
        <v>3271</v>
      </c>
      <c r="BP2021" t="s">
        <v>81</v>
      </c>
      <c r="BQ2021" t="s">
        <v>81</v>
      </c>
    </row>
    <row r="2022" spans="1:69" x14ac:dyDescent="0.2">
      <c r="A2022" s="5">
        <v>0</v>
      </c>
      <c r="B2022" t="s">
        <v>28985</v>
      </c>
      <c r="C2022" t="s">
        <v>28986</v>
      </c>
      <c r="D2022" t="s">
        <v>28987</v>
      </c>
      <c r="E2022" t="s">
        <v>28988</v>
      </c>
      <c r="F2022" t="s">
        <v>73</v>
      </c>
      <c r="G2022" t="s">
        <v>28989</v>
      </c>
      <c r="H2022" s="1">
        <v>42702</v>
      </c>
      <c r="I2022" s="1">
        <v>42405</v>
      </c>
      <c r="J2022" t="b">
        <v>0</v>
      </c>
      <c r="K2022" t="s">
        <v>75</v>
      </c>
      <c r="L2022" t="s">
        <v>465</v>
      </c>
      <c r="M2022" t="s">
        <v>90</v>
      </c>
      <c r="N2022">
        <v>20</v>
      </c>
      <c r="O2022" t="s">
        <v>3437</v>
      </c>
      <c r="P2022" t="s">
        <v>79</v>
      </c>
      <c r="Q2022" t="s">
        <v>28990</v>
      </c>
      <c r="R2022" t="s">
        <v>81</v>
      </c>
      <c r="S2022" t="s">
        <v>82</v>
      </c>
      <c r="T2022" s="1">
        <v>42702</v>
      </c>
      <c r="U2022" t="s">
        <v>28991</v>
      </c>
      <c r="V2022" t="s">
        <v>503</v>
      </c>
      <c r="W2022" s="2">
        <v>43864</v>
      </c>
      <c r="X2022" t="s">
        <v>28992</v>
      </c>
      <c r="Y2022" t="s">
        <v>81</v>
      </c>
      <c r="Z2022" t="s">
        <v>28993</v>
      </c>
      <c r="AA2022" t="s">
        <v>82</v>
      </c>
      <c r="AB2022" t="s">
        <v>81</v>
      </c>
      <c r="AC2022" t="s">
        <v>81</v>
      </c>
      <c r="AD2022" t="s">
        <v>3437</v>
      </c>
      <c r="AE2022" t="s">
        <v>81</v>
      </c>
      <c r="AF2022" t="s">
        <v>28993</v>
      </c>
      <c r="AG2022" t="s">
        <v>82</v>
      </c>
      <c r="AH2022" t="s">
        <v>81</v>
      </c>
      <c r="AI2022" t="s">
        <v>81</v>
      </c>
      <c r="AJ2022" t="s">
        <v>3437</v>
      </c>
      <c r="AK2022" t="s">
        <v>110</v>
      </c>
      <c r="AL2022" t="s">
        <v>82</v>
      </c>
      <c r="AM2022" t="s">
        <v>88</v>
      </c>
      <c r="AN2022" t="s">
        <v>154</v>
      </c>
      <c r="AO2022" t="s">
        <v>90</v>
      </c>
      <c r="AP2022" t="s">
        <v>91</v>
      </c>
      <c r="AQ2022" t="s">
        <v>28994</v>
      </c>
      <c r="AR2022" t="s">
        <v>82</v>
      </c>
      <c r="AS2022" t="s">
        <v>28995</v>
      </c>
      <c r="AT2022" t="s">
        <v>28996</v>
      </c>
      <c r="AU2022" t="s">
        <v>81</v>
      </c>
      <c r="AV2022" t="s">
        <v>82</v>
      </c>
      <c r="AW2022" t="s">
        <v>82</v>
      </c>
      <c r="AX2022" t="s">
        <v>82</v>
      </c>
      <c r="AY2022" t="s">
        <v>28997</v>
      </c>
      <c r="AZ2022" t="s">
        <v>82</v>
      </c>
      <c r="BA2022" s="1">
        <v>43853</v>
      </c>
      <c r="BB2022" t="s">
        <v>82</v>
      </c>
      <c r="BC2022" t="s">
        <v>82</v>
      </c>
      <c r="BD2022" t="s">
        <v>82</v>
      </c>
      <c r="BE2022" t="s">
        <v>82</v>
      </c>
      <c r="BF2022" t="s">
        <v>82</v>
      </c>
      <c r="BG2022" t="s">
        <v>82</v>
      </c>
      <c r="BH2022" t="s">
        <v>82</v>
      </c>
      <c r="BI2022" t="s">
        <v>82</v>
      </c>
      <c r="BJ2022" t="s">
        <v>82</v>
      </c>
      <c r="BK2022" t="s">
        <v>261</v>
      </c>
      <c r="BL2022" t="s">
        <v>82</v>
      </c>
      <c r="BM2022" t="s">
        <v>82</v>
      </c>
      <c r="BN2022" t="s">
        <v>82</v>
      </c>
      <c r="BO2022" t="s">
        <v>82</v>
      </c>
      <c r="BP2022" t="s">
        <v>82</v>
      </c>
      <c r="BQ2022" t="s">
        <v>82</v>
      </c>
    </row>
    <row r="2023" spans="1:69" x14ac:dyDescent="0.2">
      <c r="A2023" s="5">
        <v>0</v>
      </c>
      <c r="B2023" t="s">
        <v>28998</v>
      </c>
      <c r="C2023" t="s">
        <v>28999</v>
      </c>
      <c r="D2023" t="s">
        <v>29000</v>
      </c>
      <c r="E2023" t="s">
        <v>29001</v>
      </c>
      <c r="F2023" t="s">
        <v>73</v>
      </c>
      <c r="G2023" t="s">
        <v>29002</v>
      </c>
      <c r="H2023" s="1">
        <v>43172</v>
      </c>
      <c r="I2023" s="1">
        <v>43191</v>
      </c>
      <c r="J2023" t="b">
        <v>0</v>
      </c>
      <c r="K2023" t="s">
        <v>75</v>
      </c>
      <c r="L2023" t="s">
        <v>979</v>
      </c>
      <c r="M2023" t="s">
        <v>90</v>
      </c>
      <c r="N2023">
        <v>166</v>
      </c>
      <c r="O2023" t="s">
        <v>6644</v>
      </c>
      <c r="P2023" t="s">
        <v>365</v>
      </c>
      <c r="Q2023" t="s">
        <v>6645</v>
      </c>
      <c r="R2023" t="s">
        <v>81</v>
      </c>
      <c r="S2023" t="s">
        <v>82</v>
      </c>
      <c r="T2023" s="1">
        <v>43172</v>
      </c>
      <c r="U2023" t="s">
        <v>18980</v>
      </c>
      <c r="V2023" t="s">
        <v>452</v>
      </c>
      <c r="W2023" s="2">
        <v>44046</v>
      </c>
      <c r="X2023" t="s">
        <v>29003</v>
      </c>
      <c r="Y2023" t="s">
        <v>148</v>
      </c>
      <c r="Z2023" t="s">
        <v>29004</v>
      </c>
      <c r="AA2023" t="s">
        <v>82</v>
      </c>
      <c r="AB2023" t="s">
        <v>29005</v>
      </c>
      <c r="AC2023" t="s">
        <v>29006</v>
      </c>
      <c r="AD2023" t="s">
        <v>29007</v>
      </c>
      <c r="AE2023" t="s">
        <v>148</v>
      </c>
      <c r="AF2023" t="s">
        <v>29004</v>
      </c>
      <c r="AG2023" t="s">
        <v>82</v>
      </c>
      <c r="AH2023" t="s">
        <v>29005</v>
      </c>
      <c r="AI2023" t="s">
        <v>29006</v>
      </c>
      <c r="AJ2023" t="s">
        <v>29007</v>
      </c>
      <c r="AK2023" t="s">
        <v>296</v>
      </c>
      <c r="AL2023" t="s">
        <v>29008</v>
      </c>
      <c r="AM2023" t="s">
        <v>88</v>
      </c>
      <c r="AN2023" t="s">
        <v>2183</v>
      </c>
      <c r="AO2023" t="s">
        <v>231</v>
      </c>
      <c r="AP2023" t="s">
        <v>91</v>
      </c>
      <c r="AQ2023" t="s">
        <v>29009</v>
      </c>
      <c r="AR2023" t="s">
        <v>82</v>
      </c>
      <c r="AS2023" t="s">
        <v>29010</v>
      </c>
      <c r="AT2023" t="s">
        <v>29011</v>
      </c>
      <c r="AU2023" t="s">
        <v>81</v>
      </c>
      <c r="AV2023" t="s">
        <v>82</v>
      </c>
      <c r="AW2023" t="s">
        <v>82</v>
      </c>
      <c r="AX2023" t="s">
        <v>82</v>
      </c>
      <c r="AY2023" t="s">
        <v>82</v>
      </c>
      <c r="AZ2023" t="s">
        <v>82</v>
      </c>
      <c r="BA2023" t="s">
        <v>82</v>
      </c>
      <c r="BB2023" t="s">
        <v>82</v>
      </c>
      <c r="BC2023" t="s">
        <v>82</v>
      </c>
      <c r="BD2023" t="s">
        <v>82</v>
      </c>
      <c r="BE2023" t="s">
        <v>82</v>
      </c>
      <c r="BF2023" t="s">
        <v>82</v>
      </c>
      <c r="BG2023" t="s">
        <v>82</v>
      </c>
      <c r="BH2023" t="s">
        <v>82</v>
      </c>
      <c r="BI2023" t="s">
        <v>82</v>
      </c>
      <c r="BJ2023" t="s">
        <v>82</v>
      </c>
      <c r="BK2023" t="s">
        <v>82</v>
      </c>
      <c r="BL2023" t="s">
        <v>82</v>
      </c>
      <c r="BM2023" t="s">
        <v>82</v>
      </c>
      <c r="BN2023" t="s">
        <v>82</v>
      </c>
      <c r="BO2023" t="s">
        <v>82</v>
      </c>
      <c r="BP2023" t="s">
        <v>82</v>
      </c>
      <c r="BQ2023" t="s">
        <v>82</v>
      </c>
    </row>
    <row r="2024" spans="1:69" x14ac:dyDescent="0.2">
      <c r="A2024" s="5">
        <v>0</v>
      </c>
      <c r="B2024" t="s">
        <v>29012</v>
      </c>
      <c r="C2024" t="s">
        <v>29013</v>
      </c>
      <c r="D2024" t="s">
        <v>29014</v>
      </c>
      <c r="E2024" t="s">
        <v>29015</v>
      </c>
      <c r="F2024" t="s">
        <v>73</v>
      </c>
      <c r="G2024" t="s">
        <v>29016</v>
      </c>
      <c r="H2024" s="1">
        <v>42863</v>
      </c>
      <c r="I2024" s="1">
        <v>42865</v>
      </c>
      <c r="J2024" t="b">
        <v>0</v>
      </c>
      <c r="K2024" t="s">
        <v>75</v>
      </c>
      <c r="L2024" t="s">
        <v>465</v>
      </c>
      <c r="M2024" t="s">
        <v>90</v>
      </c>
      <c r="N2024">
        <v>59</v>
      </c>
      <c r="O2024" t="s">
        <v>29017</v>
      </c>
      <c r="P2024" t="s">
        <v>79</v>
      </c>
      <c r="Q2024" t="s">
        <v>29018</v>
      </c>
      <c r="R2024" t="s">
        <v>81</v>
      </c>
      <c r="S2024" t="s">
        <v>82</v>
      </c>
      <c r="T2024" s="1">
        <v>42863</v>
      </c>
      <c r="U2024" t="s">
        <v>21385</v>
      </c>
      <c r="V2024" t="s">
        <v>585</v>
      </c>
      <c r="W2024" s="2">
        <v>43430</v>
      </c>
      <c r="X2024" t="s">
        <v>29019</v>
      </c>
      <c r="Y2024" t="s">
        <v>81</v>
      </c>
      <c r="Z2024" t="s">
        <v>29020</v>
      </c>
      <c r="AA2024" t="s">
        <v>82</v>
      </c>
      <c r="AB2024" t="s">
        <v>81</v>
      </c>
      <c r="AC2024" t="s">
        <v>81</v>
      </c>
      <c r="AD2024" t="s">
        <v>29021</v>
      </c>
      <c r="AE2024" t="s">
        <v>81</v>
      </c>
      <c r="AF2024" t="s">
        <v>29020</v>
      </c>
      <c r="AG2024" t="s">
        <v>82</v>
      </c>
      <c r="AH2024" t="s">
        <v>81</v>
      </c>
      <c r="AI2024" t="s">
        <v>81</v>
      </c>
      <c r="AJ2024" t="s">
        <v>29021</v>
      </c>
      <c r="AK2024" t="s">
        <v>110</v>
      </c>
      <c r="AL2024" t="s">
        <v>82</v>
      </c>
      <c r="AM2024" t="s">
        <v>88</v>
      </c>
      <c r="AN2024" t="s">
        <v>154</v>
      </c>
      <c r="AO2024" t="s">
        <v>231</v>
      </c>
      <c r="AP2024" t="s">
        <v>91</v>
      </c>
      <c r="AQ2024" t="s">
        <v>29022</v>
      </c>
      <c r="AR2024" t="s">
        <v>82</v>
      </c>
      <c r="AS2024" t="s">
        <v>29023</v>
      </c>
      <c r="AT2024" t="s">
        <v>82</v>
      </c>
      <c r="AU2024" t="s">
        <v>81</v>
      </c>
      <c r="AV2024" t="s">
        <v>82</v>
      </c>
      <c r="AW2024" t="s">
        <v>82</v>
      </c>
      <c r="AX2024" t="s">
        <v>82</v>
      </c>
      <c r="AY2024" t="s">
        <v>29024</v>
      </c>
      <c r="AZ2024" t="s">
        <v>82</v>
      </c>
      <c r="BA2024" s="1">
        <v>43423</v>
      </c>
      <c r="BB2024" t="s">
        <v>82</v>
      </c>
      <c r="BC2024" t="s">
        <v>82</v>
      </c>
      <c r="BD2024" t="s">
        <v>82</v>
      </c>
      <c r="BE2024" t="s">
        <v>82</v>
      </c>
      <c r="BF2024" t="s">
        <v>82</v>
      </c>
      <c r="BG2024" t="s">
        <v>82</v>
      </c>
      <c r="BH2024" t="s">
        <v>82</v>
      </c>
      <c r="BI2024" t="s">
        <v>82</v>
      </c>
      <c r="BJ2024" t="s">
        <v>82</v>
      </c>
      <c r="BK2024" t="s">
        <v>261</v>
      </c>
      <c r="BL2024" t="s">
        <v>82</v>
      </c>
      <c r="BM2024" t="s">
        <v>82</v>
      </c>
      <c r="BN2024" t="s">
        <v>82</v>
      </c>
      <c r="BO2024" t="s">
        <v>82</v>
      </c>
      <c r="BP2024" t="s">
        <v>82</v>
      </c>
      <c r="BQ2024" t="s">
        <v>82</v>
      </c>
    </row>
    <row r="2025" spans="1:69" x14ac:dyDescent="0.2">
      <c r="A2025" s="5">
        <v>0</v>
      </c>
      <c r="B2025" t="s">
        <v>29025</v>
      </c>
      <c r="C2025" t="s">
        <v>29026</v>
      </c>
      <c r="D2025" t="s">
        <v>29027</v>
      </c>
      <c r="E2025" t="s">
        <v>29028</v>
      </c>
      <c r="F2025" t="s">
        <v>73</v>
      </c>
      <c r="G2025" t="s">
        <v>29029</v>
      </c>
      <c r="H2025" s="1">
        <v>42748</v>
      </c>
      <c r="I2025" s="1">
        <v>43191</v>
      </c>
      <c r="J2025" t="b">
        <v>0</v>
      </c>
      <c r="K2025" t="s">
        <v>75</v>
      </c>
      <c r="L2025" t="s">
        <v>1162</v>
      </c>
      <c r="M2025" t="s">
        <v>90</v>
      </c>
      <c r="N2025">
        <v>110</v>
      </c>
      <c r="O2025" t="s">
        <v>29030</v>
      </c>
      <c r="P2025" t="s">
        <v>1622</v>
      </c>
      <c r="Q2025" t="s">
        <v>24040</v>
      </c>
      <c r="R2025" t="s">
        <v>81</v>
      </c>
      <c r="S2025" t="s">
        <v>82</v>
      </c>
      <c r="T2025" s="1">
        <v>42748</v>
      </c>
      <c r="U2025" t="s">
        <v>18980</v>
      </c>
      <c r="V2025" t="s">
        <v>834</v>
      </c>
      <c r="W2025" s="2">
        <v>44095</v>
      </c>
      <c r="X2025" t="s">
        <v>29031</v>
      </c>
      <c r="Y2025" t="s">
        <v>148</v>
      </c>
      <c r="Z2025" t="s">
        <v>29032</v>
      </c>
      <c r="AA2025" t="s">
        <v>82</v>
      </c>
      <c r="AB2025" t="s">
        <v>29033</v>
      </c>
      <c r="AC2025" t="s">
        <v>29034</v>
      </c>
      <c r="AD2025" t="s">
        <v>29035</v>
      </c>
      <c r="AE2025" t="s">
        <v>148</v>
      </c>
      <c r="AF2025" t="s">
        <v>29032</v>
      </c>
      <c r="AG2025" t="s">
        <v>82</v>
      </c>
      <c r="AH2025" t="s">
        <v>29033</v>
      </c>
      <c r="AI2025" t="s">
        <v>29034</v>
      </c>
      <c r="AJ2025" t="s">
        <v>29035</v>
      </c>
      <c r="AK2025" t="s">
        <v>296</v>
      </c>
      <c r="AL2025" t="s">
        <v>82</v>
      </c>
      <c r="AM2025" t="s">
        <v>88</v>
      </c>
      <c r="AN2025" t="s">
        <v>154</v>
      </c>
      <c r="AO2025" t="s">
        <v>90</v>
      </c>
      <c r="AP2025" t="s">
        <v>91</v>
      </c>
      <c r="AQ2025" t="s">
        <v>29036</v>
      </c>
      <c r="AR2025" t="s">
        <v>82</v>
      </c>
      <c r="AS2025" t="s">
        <v>29037</v>
      </c>
      <c r="AT2025" t="s">
        <v>29038</v>
      </c>
      <c r="AU2025" t="s">
        <v>81</v>
      </c>
      <c r="AV2025" t="s">
        <v>82</v>
      </c>
      <c r="AW2025" t="s">
        <v>82</v>
      </c>
      <c r="AX2025" t="s">
        <v>82</v>
      </c>
      <c r="AY2025" t="s">
        <v>82</v>
      </c>
      <c r="AZ2025" t="s">
        <v>82</v>
      </c>
      <c r="BA2025" t="s">
        <v>82</v>
      </c>
      <c r="BB2025" t="s">
        <v>82</v>
      </c>
      <c r="BC2025" t="s">
        <v>82</v>
      </c>
      <c r="BD2025" t="s">
        <v>82</v>
      </c>
      <c r="BE2025" t="s">
        <v>82</v>
      </c>
      <c r="BF2025" t="s">
        <v>82</v>
      </c>
      <c r="BG2025" t="s">
        <v>82</v>
      </c>
      <c r="BH2025" t="s">
        <v>82</v>
      </c>
      <c r="BI2025" t="s">
        <v>82</v>
      </c>
      <c r="BJ2025" t="s">
        <v>82</v>
      </c>
      <c r="BK2025" t="s">
        <v>82</v>
      </c>
      <c r="BL2025" t="s">
        <v>82</v>
      </c>
      <c r="BM2025" t="s">
        <v>82</v>
      </c>
      <c r="BN2025" t="s">
        <v>82</v>
      </c>
      <c r="BO2025" t="s">
        <v>82</v>
      </c>
      <c r="BP2025" t="s">
        <v>82</v>
      </c>
      <c r="BQ2025" t="s">
        <v>82</v>
      </c>
    </row>
    <row r="2026" spans="1:69" x14ac:dyDescent="0.2">
      <c r="A2026" s="5">
        <v>1</v>
      </c>
      <c r="B2026" t="s">
        <v>1680</v>
      </c>
      <c r="C2026" t="s">
        <v>1681</v>
      </c>
      <c r="D2026" t="s">
        <v>1682</v>
      </c>
      <c r="E2026" t="s">
        <v>1683</v>
      </c>
      <c r="F2026" t="s">
        <v>178</v>
      </c>
      <c r="G2026" t="s">
        <v>29039</v>
      </c>
      <c r="H2026" s="1">
        <v>42907</v>
      </c>
      <c r="I2026" s="1">
        <v>43069</v>
      </c>
      <c r="J2026" t="b">
        <v>0</v>
      </c>
      <c r="K2026" t="s">
        <v>180</v>
      </c>
      <c r="L2026" t="s">
        <v>1685</v>
      </c>
      <c r="M2026" t="s">
        <v>962</v>
      </c>
      <c r="N2026">
        <v>45</v>
      </c>
      <c r="O2026" t="s">
        <v>1686</v>
      </c>
      <c r="P2026" t="s">
        <v>29040</v>
      </c>
      <c r="Q2026" t="s">
        <v>14888</v>
      </c>
      <c r="R2026" t="s">
        <v>1689</v>
      </c>
      <c r="S2026" t="s">
        <v>82</v>
      </c>
      <c r="T2026" s="1">
        <v>42907</v>
      </c>
      <c r="U2026" s="1">
        <v>43069</v>
      </c>
      <c r="V2026" t="s">
        <v>186</v>
      </c>
      <c r="W2026" s="2">
        <v>43927</v>
      </c>
      <c r="X2026" t="s">
        <v>1690</v>
      </c>
      <c r="Y2026" t="s">
        <v>1691</v>
      </c>
      <c r="Z2026" t="s">
        <v>81</v>
      </c>
      <c r="AA2026" t="s">
        <v>1692</v>
      </c>
      <c r="AB2026" t="s">
        <v>1693</v>
      </c>
      <c r="AC2026" t="s">
        <v>1694</v>
      </c>
      <c r="AD2026" t="s">
        <v>1686</v>
      </c>
      <c r="AE2026" t="s">
        <v>1691</v>
      </c>
      <c r="AF2026" t="s">
        <v>81</v>
      </c>
      <c r="AG2026" t="s">
        <v>1692</v>
      </c>
      <c r="AH2026" t="s">
        <v>1693</v>
      </c>
      <c r="AI2026" t="s">
        <v>1694</v>
      </c>
      <c r="AJ2026" t="s">
        <v>1686</v>
      </c>
      <c r="AK2026" t="s">
        <v>191</v>
      </c>
      <c r="AL2026" t="s">
        <v>82</v>
      </c>
      <c r="AM2026" t="s">
        <v>1686</v>
      </c>
      <c r="AN2026" t="s">
        <v>81</v>
      </c>
      <c r="AO2026" t="s">
        <v>81</v>
      </c>
      <c r="AP2026" t="s">
        <v>351</v>
      </c>
      <c r="AQ2026" t="s">
        <v>1695</v>
      </c>
      <c r="AR2026" t="s">
        <v>1696</v>
      </c>
      <c r="AS2026" t="s">
        <v>1697</v>
      </c>
      <c r="AT2026" t="s">
        <v>29041</v>
      </c>
      <c r="AU2026" t="s">
        <v>197</v>
      </c>
      <c r="AV2026" t="s">
        <v>82</v>
      </c>
      <c r="AW2026" t="s">
        <v>198</v>
      </c>
      <c r="AX2026" t="s">
        <v>81</v>
      </c>
      <c r="AY2026" t="s">
        <v>81</v>
      </c>
      <c r="AZ2026" t="s">
        <v>1680</v>
      </c>
      <c r="BA2026" t="s">
        <v>82</v>
      </c>
      <c r="BB2026" s="1">
        <v>1</v>
      </c>
      <c r="BC2026" t="s">
        <v>199</v>
      </c>
      <c r="BD2026" t="s">
        <v>199</v>
      </c>
      <c r="BE2026" t="s">
        <v>199</v>
      </c>
      <c r="BF2026" t="s">
        <v>199</v>
      </c>
      <c r="BG2026" t="s">
        <v>81</v>
      </c>
      <c r="BH2026" t="s">
        <v>81</v>
      </c>
      <c r="BI2026" t="s">
        <v>81</v>
      </c>
      <c r="BJ2026" t="s">
        <v>82</v>
      </c>
      <c r="BK2026" t="s">
        <v>82</v>
      </c>
      <c r="BL2026" t="s">
        <v>200</v>
      </c>
      <c r="BM2026" t="s">
        <v>29042</v>
      </c>
      <c r="BN2026" t="s">
        <v>81</v>
      </c>
      <c r="BO2026" t="s">
        <v>81</v>
      </c>
      <c r="BP2026" t="s">
        <v>81</v>
      </c>
      <c r="BQ2026" t="s">
        <v>81</v>
      </c>
    </row>
    <row r="2027" spans="1:69" x14ac:dyDescent="0.2">
      <c r="A2027" s="5">
        <v>0</v>
      </c>
      <c r="B2027" t="s">
        <v>29043</v>
      </c>
      <c r="C2027" t="s">
        <v>29044</v>
      </c>
      <c r="D2027" t="s">
        <v>29045</v>
      </c>
      <c r="E2027" t="s">
        <v>29046</v>
      </c>
      <c r="F2027" t="s">
        <v>620</v>
      </c>
      <c r="G2027" t="s">
        <v>22137</v>
      </c>
      <c r="H2027" s="1">
        <v>42604</v>
      </c>
      <c r="I2027" s="1">
        <v>42626</v>
      </c>
      <c r="J2027" t="b">
        <v>0</v>
      </c>
      <c r="K2027" t="s">
        <v>622</v>
      </c>
      <c r="L2027" t="s">
        <v>29047</v>
      </c>
      <c r="M2027" t="s">
        <v>90</v>
      </c>
      <c r="N2027">
        <v>312</v>
      </c>
      <c r="O2027" t="s">
        <v>29048</v>
      </c>
      <c r="P2027" t="s">
        <v>626</v>
      </c>
      <c r="Q2027" t="s">
        <v>29049</v>
      </c>
      <c r="R2027" t="s">
        <v>22136</v>
      </c>
      <c r="S2027" t="s">
        <v>82</v>
      </c>
      <c r="T2027" s="1">
        <v>42604</v>
      </c>
      <c r="U2027" s="1">
        <v>42626</v>
      </c>
      <c r="V2027" t="s">
        <v>628</v>
      </c>
      <c r="W2027" s="2">
        <v>44137</v>
      </c>
      <c r="X2027" t="s">
        <v>29050</v>
      </c>
      <c r="Y2027" t="s">
        <v>29051</v>
      </c>
      <c r="Z2027" t="s">
        <v>29052</v>
      </c>
      <c r="AA2027" t="s">
        <v>29053</v>
      </c>
      <c r="AB2027" t="s">
        <v>29054</v>
      </c>
      <c r="AC2027">
        <f>49-3641-9323283</f>
        <v>-9326875</v>
      </c>
      <c r="AD2027" t="s">
        <v>29055</v>
      </c>
      <c r="AE2027" t="s">
        <v>29051</v>
      </c>
      <c r="AF2027" t="s">
        <v>29052</v>
      </c>
      <c r="AG2027" t="s">
        <v>29053</v>
      </c>
      <c r="AH2027" t="s">
        <v>29054</v>
      </c>
      <c r="AI2027">
        <f>49-3641-9323283</f>
        <v>-9326875</v>
      </c>
      <c r="AJ2027" t="s">
        <v>29055</v>
      </c>
      <c r="AK2027" t="s">
        <v>128</v>
      </c>
      <c r="AL2027" t="s">
        <v>82</v>
      </c>
      <c r="AM2027" t="s">
        <v>29056</v>
      </c>
      <c r="AN2027" t="s">
        <v>154</v>
      </c>
      <c r="AO2027" t="s">
        <v>637</v>
      </c>
      <c r="AP2027" t="s">
        <v>638</v>
      </c>
      <c r="AQ2027" t="s">
        <v>29057</v>
      </c>
      <c r="AR2027" t="s">
        <v>29058</v>
      </c>
      <c r="AS2027" t="s">
        <v>8513</v>
      </c>
      <c r="AT2027" t="s">
        <v>29059</v>
      </c>
      <c r="AU2027" t="s">
        <v>197</v>
      </c>
      <c r="AV2027" t="s">
        <v>82</v>
      </c>
      <c r="AW2027" t="s">
        <v>643</v>
      </c>
      <c r="AX2027" t="s">
        <v>81</v>
      </c>
      <c r="AY2027" t="s">
        <v>81</v>
      </c>
      <c r="AZ2027" t="s">
        <v>81</v>
      </c>
      <c r="BA2027" t="s">
        <v>82</v>
      </c>
      <c r="BB2027" s="1">
        <v>1</v>
      </c>
      <c r="BC2027" t="s">
        <v>81</v>
      </c>
      <c r="BD2027" t="s">
        <v>81</v>
      </c>
      <c r="BE2027" t="s">
        <v>81</v>
      </c>
      <c r="BF2027" t="s">
        <v>81</v>
      </c>
      <c r="BG2027" t="s">
        <v>81</v>
      </c>
      <c r="BH2027" t="s">
        <v>81</v>
      </c>
      <c r="BI2027" t="s">
        <v>81</v>
      </c>
      <c r="BJ2027" s="1">
        <v>43725</v>
      </c>
      <c r="BK2027" t="s">
        <v>82</v>
      </c>
      <c r="BL2027" t="s">
        <v>644</v>
      </c>
      <c r="BM2027" t="s">
        <v>29060</v>
      </c>
      <c r="BN2027" t="s">
        <v>81</v>
      </c>
      <c r="BO2027" t="s">
        <v>646</v>
      </c>
      <c r="BP2027" t="s">
        <v>81</v>
      </c>
      <c r="BQ2027" t="s">
        <v>81</v>
      </c>
    </row>
    <row r="2028" spans="1:69" x14ac:dyDescent="0.2">
      <c r="A2028" s="5">
        <v>0</v>
      </c>
      <c r="B2028" t="s">
        <v>29061</v>
      </c>
      <c r="C2028" t="s">
        <v>29062</v>
      </c>
      <c r="D2028" t="s">
        <v>29063</v>
      </c>
      <c r="E2028" t="s">
        <v>29064</v>
      </c>
      <c r="F2028" t="s">
        <v>73</v>
      </c>
      <c r="G2028" t="s">
        <v>29065</v>
      </c>
      <c r="H2028" s="1">
        <v>43325</v>
      </c>
      <c r="I2028" s="1">
        <v>43367</v>
      </c>
      <c r="J2028" t="b">
        <v>0</v>
      </c>
      <c r="K2028" t="s">
        <v>75</v>
      </c>
      <c r="L2028" t="s">
        <v>431</v>
      </c>
      <c r="M2028" t="s">
        <v>90</v>
      </c>
      <c r="N2028">
        <v>8438</v>
      </c>
      <c r="O2028" t="s">
        <v>29066</v>
      </c>
      <c r="P2028" t="s">
        <v>1622</v>
      </c>
      <c r="Q2028" t="s">
        <v>29067</v>
      </c>
      <c r="R2028" t="s">
        <v>81</v>
      </c>
      <c r="S2028" t="s">
        <v>82</v>
      </c>
      <c r="T2028" s="1">
        <v>43325</v>
      </c>
      <c r="U2028" t="s">
        <v>1094</v>
      </c>
      <c r="V2028" t="s">
        <v>84</v>
      </c>
      <c r="W2028" s="2">
        <v>43500</v>
      </c>
      <c r="X2028" t="s">
        <v>29068</v>
      </c>
      <c r="Y2028" t="s">
        <v>81</v>
      </c>
      <c r="Z2028" t="s">
        <v>29069</v>
      </c>
      <c r="AA2028" t="s">
        <v>82</v>
      </c>
      <c r="AB2028" t="s">
        <v>81</v>
      </c>
      <c r="AC2028" t="s">
        <v>81</v>
      </c>
      <c r="AD2028" t="s">
        <v>29066</v>
      </c>
      <c r="AE2028" t="s">
        <v>81</v>
      </c>
      <c r="AF2028" t="s">
        <v>29069</v>
      </c>
      <c r="AG2028" t="s">
        <v>82</v>
      </c>
      <c r="AH2028" t="s">
        <v>81</v>
      </c>
      <c r="AI2028" t="s">
        <v>81</v>
      </c>
      <c r="AJ2028" t="s">
        <v>29066</v>
      </c>
      <c r="AK2028" t="s">
        <v>110</v>
      </c>
      <c r="AL2028" t="s">
        <v>29070</v>
      </c>
      <c r="AM2028" t="s">
        <v>88</v>
      </c>
      <c r="AN2028" t="s">
        <v>90</v>
      </c>
      <c r="AO2028" t="s">
        <v>90</v>
      </c>
      <c r="AP2028" t="s">
        <v>91</v>
      </c>
      <c r="AQ2028" t="s">
        <v>29071</v>
      </c>
      <c r="AR2028" t="s">
        <v>82</v>
      </c>
      <c r="AS2028" t="s">
        <v>29072</v>
      </c>
      <c r="AT2028" t="s">
        <v>29073</v>
      </c>
      <c r="AU2028" t="s">
        <v>81</v>
      </c>
      <c r="AV2028" t="s">
        <v>82</v>
      </c>
      <c r="AW2028" t="s">
        <v>82</v>
      </c>
      <c r="AX2028" t="s">
        <v>82</v>
      </c>
      <c r="AY2028" t="s">
        <v>82</v>
      </c>
      <c r="AZ2028" t="s">
        <v>82</v>
      </c>
      <c r="BA2028" t="s">
        <v>82</v>
      </c>
      <c r="BB2028" t="s">
        <v>82</v>
      </c>
      <c r="BC2028" t="s">
        <v>82</v>
      </c>
      <c r="BD2028" t="s">
        <v>82</v>
      </c>
      <c r="BE2028" t="s">
        <v>82</v>
      </c>
      <c r="BF2028" t="s">
        <v>82</v>
      </c>
      <c r="BG2028" t="s">
        <v>82</v>
      </c>
      <c r="BH2028" t="s">
        <v>82</v>
      </c>
      <c r="BI2028" t="s">
        <v>82</v>
      </c>
      <c r="BJ2028" t="s">
        <v>82</v>
      </c>
      <c r="BK2028" t="s">
        <v>82</v>
      </c>
      <c r="BL2028" t="s">
        <v>82</v>
      </c>
      <c r="BM2028" t="s">
        <v>82</v>
      </c>
      <c r="BN2028" t="s">
        <v>82</v>
      </c>
      <c r="BO2028" t="s">
        <v>82</v>
      </c>
      <c r="BP2028" t="s">
        <v>82</v>
      </c>
      <c r="BQ2028" t="s">
        <v>82</v>
      </c>
    </row>
    <row r="2029" spans="1:69" x14ac:dyDescent="0.2">
      <c r="A2029" s="5">
        <v>0</v>
      </c>
      <c r="B2029" t="s">
        <v>29074</v>
      </c>
      <c r="C2029" t="s">
        <v>29075</v>
      </c>
      <c r="D2029" t="s">
        <v>29076</v>
      </c>
      <c r="E2029" t="s">
        <v>29074</v>
      </c>
      <c r="F2029" t="s">
        <v>553</v>
      </c>
      <c r="G2029" t="s">
        <v>29077</v>
      </c>
      <c r="H2029" s="1">
        <v>43054</v>
      </c>
      <c r="I2029" s="1">
        <v>43040</v>
      </c>
      <c r="J2029" t="b">
        <v>0</v>
      </c>
      <c r="K2029" t="s">
        <v>555</v>
      </c>
      <c r="L2029" t="s">
        <v>1531</v>
      </c>
      <c r="M2029" t="s">
        <v>19514</v>
      </c>
      <c r="N2029" t="s">
        <v>27060</v>
      </c>
      <c r="O2029" t="s">
        <v>29078</v>
      </c>
      <c r="P2029" t="s">
        <v>13885</v>
      </c>
      <c r="Q2029" t="s">
        <v>29079</v>
      </c>
      <c r="R2029" t="s">
        <v>81</v>
      </c>
      <c r="S2029" t="s">
        <v>82</v>
      </c>
      <c r="T2029" s="1">
        <v>43054</v>
      </c>
      <c r="U2029" s="1">
        <v>43040</v>
      </c>
      <c r="V2029" t="s">
        <v>553</v>
      </c>
      <c r="W2029" s="2">
        <v>43059</v>
      </c>
      <c r="X2029" t="s">
        <v>82</v>
      </c>
      <c r="Y2029" t="s">
        <v>29080</v>
      </c>
      <c r="Z2029" t="s">
        <v>227</v>
      </c>
      <c r="AA2029" t="s">
        <v>29081</v>
      </c>
      <c r="AB2029" t="s">
        <v>29082</v>
      </c>
      <c r="AC2029" t="s">
        <v>29083</v>
      </c>
      <c r="AD2029" t="s">
        <v>29084</v>
      </c>
      <c r="AE2029" t="s">
        <v>29085</v>
      </c>
      <c r="AF2029" t="s">
        <v>227</v>
      </c>
      <c r="AG2029" t="s">
        <v>29081</v>
      </c>
      <c r="AH2029" t="s">
        <v>29086</v>
      </c>
      <c r="AI2029" t="s">
        <v>29087</v>
      </c>
      <c r="AJ2029" t="s">
        <v>29084</v>
      </c>
      <c r="AK2029" t="s">
        <v>296</v>
      </c>
      <c r="AL2029" t="s">
        <v>82</v>
      </c>
      <c r="AM2029" t="s">
        <v>29088</v>
      </c>
      <c r="AN2029">
        <v>18</v>
      </c>
      <c r="AO2029">
        <v>99</v>
      </c>
      <c r="AP2029" t="s">
        <v>371</v>
      </c>
      <c r="AQ2029" t="s">
        <v>29089</v>
      </c>
      <c r="AR2029" t="s">
        <v>29090</v>
      </c>
      <c r="AS2029" t="s">
        <v>29091</v>
      </c>
      <c r="AT2029" t="s">
        <v>29092</v>
      </c>
      <c r="AU2029" t="s">
        <v>81</v>
      </c>
      <c r="AV2029" t="s">
        <v>82</v>
      </c>
      <c r="AW2029" t="s">
        <v>81</v>
      </c>
      <c r="AX2029" t="s">
        <v>82</v>
      </c>
      <c r="AY2029" t="s">
        <v>82</v>
      </c>
      <c r="AZ2029" t="s">
        <v>82</v>
      </c>
      <c r="BA2029" t="s">
        <v>82</v>
      </c>
      <c r="BB2029" t="s">
        <v>82</v>
      </c>
      <c r="BC2029" t="s">
        <v>82</v>
      </c>
      <c r="BD2029" t="s">
        <v>82</v>
      </c>
      <c r="BE2029" t="s">
        <v>82</v>
      </c>
      <c r="BF2029" t="s">
        <v>82</v>
      </c>
      <c r="BG2029" t="s">
        <v>82</v>
      </c>
      <c r="BH2029" t="s">
        <v>82</v>
      </c>
      <c r="BI2029" t="s">
        <v>82</v>
      </c>
      <c r="BJ2029" t="s">
        <v>82</v>
      </c>
      <c r="BK2029" t="s">
        <v>82</v>
      </c>
      <c r="BL2029" t="s">
        <v>29093</v>
      </c>
      <c r="BM2029" t="s">
        <v>29094</v>
      </c>
      <c r="BN2029" t="s">
        <v>227</v>
      </c>
      <c r="BO2029" t="s">
        <v>227</v>
      </c>
      <c r="BP2029" t="s">
        <v>227</v>
      </c>
      <c r="BQ2029" t="s">
        <v>227</v>
      </c>
    </row>
    <row r="2030" spans="1:69" x14ac:dyDescent="0.2">
      <c r="A2030" s="5">
        <v>1</v>
      </c>
      <c r="B2030" t="s">
        <v>29095</v>
      </c>
      <c r="C2030" t="s">
        <v>29096</v>
      </c>
      <c r="D2030" t="s">
        <v>29097</v>
      </c>
      <c r="E2030" t="s">
        <v>29098</v>
      </c>
      <c r="F2030" t="s">
        <v>73</v>
      </c>
      <c r="G2030" t="s">
        <v>29099</v>
      </c>
      <c r="H2030" s="1">
        <v>43139</v>
      </c>
      <c r="I2030" s="1">
        <v>43313</v>
      </c>
      <c r="J2030" t="b">
        <v>0</v>
      </c>
      <c r="K2030" t="s">
        <v>75</v>
      </c>
      <c r="L2030" t="s">
        <v>100</v>
      </c>
      <c r="M2030" t="s">
        <v>363</v>
      </c>
      <c r="N2030">
        <v>12463</v>
      </c>
      <c r="O2030" t="s">
        <v>29100</v>
      </c>
      <c r="P2030" t="s">
        <v>20535</v>
      </c>
      <c r="Q2030" t="s">
        <v>366</v>
      </c>
      <c r="R2030" t="s">
        <v>29101</v>
      </c>
      <c r="S2030" t="s">
        <v>82</v>
      </c>
      <c r="T2030" s="1">
        <v>43139</v>
      </c>
      <c r="U2030" t="s">
        <v>8462</v>
      </c>
      <c r="V2030" t="s">
        <v>452</v>
      </c>
      <c r="W2030" s="2">
        <v>43885</v>
      </c>
      <c r="X2030" t="s">
        <v>29102</v>
      </c>
      <c r="Y2030" t="s">
        <v>81</v>
      </c>
      <c r="Z2030" t="s">
        <v>29103</v>
      </c>
      <c r="AA2030" t="s">
        <v>82</v>
      </c>
      <c r="AB2030" t="s">
        <v>81</v>
      </c>
      <c r="AC2030" t="s">
        <v>81</v>
      </c>
      <c r="AD2030" t="s">
        <v>29100</v>
      </c>
      <c r="AE2030" t="s">
        <v>81</v>
      </c>
      <c r="AF2030" t="s">
        <v>29103</v>
      </c>
      <c r="AG2030" t="s">
        <v>82</v>
      </c>
      <c r="AH2030" t="s">
        <v>81</v>
      </c>
      <c r="AI2030" t="s">
        <v>81</v>
      </c>
      <c r="AJ2030" t="s">
        <v>29100</v>
      </c>
      <c r="AK2030" t="s">
        <v>86</v>
      </c>
      <c r="AL2030" t="s">
        <v>82</v>
      </c>
      <c r="AM2030" t="s">
        <v>88</v>
      </c>
      <c r="AN2030" t="s">
        <v>2437</v>
      </c>
      <c r="AO2030" t="s">
        <v>90</v>
      </c>
      <c r="AP2030" t="s">
        <v>91</v>
      </c>
      <c r="AQ2030" t="s">
        <v>29104</v>
      </c>
      <c r="AR2030" t="s">
        <v>82</v>
      </c>
      <c r="AS2030" t="s">
        <v>29105</v>
      </c>
      <c r="AT2030" t="s">
        <v>29106</v>
      </c>
      <c r="AU2030" t="s">
        <v>615</v>
      </c>
      <c r="AV2030" t="s">
        <v>29101</v>
      </c>
      <c r="AW2030" t="s">
        <v>82</v>
      </c>
      <c r="AX2030" t="s">
        <v>82</v>
      </c>
      <c r="AY2030" t="s">
        <v>82</v>
      </c>
      <c r="AZ2030" t="s">
        <v>82</v>
      </c>
      <c r="BA2030" t="s">
        <v>82</v>
      </c>
      <c r="BB2030" t="s">
        <v>82</v>
      </c>
      <c r="BC2030" t="s">
        <v>82</v>
      </c>
      <c r="BD2030" t="s">
        <v>82</v>
      </c>
      <c r="BE2030" t="s">
        <v>82</v>
      </c>
      <c r="BF2030" t="s">
        <v>82</v>
      </c>
      <c r="BG2030" t="s">
        <v>82</v>
      </c>
      <c r="BH2030" t="s">
        <v>82</v>
      </c>
      <c r="BI2030" t="s">
        <v>82</v>
      </c>
      <c r="BJ2030" t="s">
        <v>82</v>
      </c>
      <c r="BK2030" t="s">
        <v>82</v>
      </c>
      <c r="BL2030" t="s">
        <v>82</v>
      </c>
      <c r="BM2030" t="s">
        <v>82</v>
      </c>
      <c r="BN2030" t="s">
        <v>82</v>
      </c>
      <c r="BO2030" t="s">
        <v>82</v>
      </c>
      <c r="BP2030" t="s">
        <v>82</v>
      </c>
      <c r="BQ2030" t="s">
        <v>82</v>
      </c>
    </row>
    <row r="2031" spans="1:69" x14ac:dyDescent="0.2">
      <c r="A2031" s="5">
        <v>0</v>
      </c>
      <c r="B2031" t="s">
        <v>29107</v>
      </c>
      <c r="C2031" t="s">
        <v>29108</v>
      </c>
      <c r="D2031" t="s">
        <v>29109</v>
      </c>
      <c r="E2031" t="s">
        <v>29110</v>
      </c>
      <c r="F2031" t="s">
        <v>73</v>
      </c>
      <c r="G2031" t="s">
        <v>29111</v>
      </c>
      <c r="H2031" s="1">
        <v>42718</v>
      </c>
      <c r="I2031" s="1">
        <v>43153</v>
      </c>
      <c r="J2031" t="b">
        <v>0</v>
      </c>
      <c r="K2031" t="s">
        <v>75</v>
      </c>
      <c r="L2031" t="s">
        <v>15224</v>
      </c>
      <c r="M2031" t="s">
        <v>90</v>
      </c>
      <c r="N2031">
        <v>60</v>
      </c>
      <c r="O2031" t="s">
        <v>3664</v>
      </c>
      <c r="P2031" t="s">
        <v>79</v>
      </c>
      <c r="Q2031" t="s">
        <v>29112</v>
      </c>
      <c r="R2031" t="s">
        <v>81</v>
      </c>
      <c r="S2031" t="s">
        <v>82</v>
      </c>
      <c r="T2031" s="1">
        <v>42718</v>
      </c>
      <c r="U2031" t="s">
        <v>29113</v>
      </c>
      <c r="V2031" t="s">
        <v>503</v>
      </c>
      <c r="W2031" s="2">
        <v>44130</v>
      </c>
      <c r="X2031" t="s">
        <v>29114</v>
      </c>
      <c r="Y2031" t="s">
        <v>81</v>
      </c>
      <c r="Z2031" t="s">
        <v>29115</v>
      </c>
      <c r="AA2031" t="s">
        <v>82</v>
      </c>
      <c r="AB2031" t="s">
        <v>81</v>
      </c>
      <c r="AC2031" t="s">
        <v>81</v>
      </c>
      <c r="AD2031" t="s">
        <v>3664</v>
      </c>
      <c r="AE2031" t="s">
        <v>81</v>
      </c>
      <c r="AF2031" t="s">
        <v>29115</v>
      </c>
      <c r="AG2031" t="s">
        <v>82</v>
      </c>
      <c r="AH2031" t="s">
        <v>81</v>
      </c>
      <c r="AI2031" t="s">
        <v>81</v>
      </c>
      <c r="AJ2031" t="s">
        <v>3664</v>
      </c>
      <c r="AK2031" t="s">
        <v>86</v>
      </c>
      <c r="AL2031" t="s">
        <v>29116</v>
      </c>
      <c r="AM2031" t="s">
        <v>88</v>
      </c>
      <c r="AN2031" t="s">
        <v>154</v>
      </c>
      <c r="AO2031" t="s">
        <v>90</v>
      </c>
      <c r="AP2031" t="s">
        <v>91</v>
      </c>
      <c r="AQ2031" t="s">
        <v>29117</v>
      </c>
      <c r="AR2031" t="s">
        <v>82</v>
      </c>
      <c r="AS2031" t="s">
        <v>29118</v>
      </c>
      <c r="AT2031" t="s">
        <v>29119</v>
      </c>
      <c r="AU2031" t="s">
        <v>81</v>
      </c>
      <c r="AV2031" t="s">
        <v>82</v>
      </c>
      <c r="AW2031" t="s">
        <v>82</v>
      </c>
      <c r="AX2031" t="s">
        <v>82</v>
      </c>
      <c r="AY2031" t="s">
        <v>82</v>
      </c>
      <c r="AZ2031" t="s">
        <v>82</v>
      </c>
      <c r="BA2031" t="s">
        <v>82</v>
      </c>
      <c r="BB2031" t="s">
        <v>82</v>
      </c>
      <c r="BC2031" t="s">
        <v>82</v>
      </c>
      <c r="BD2031" t="s">
        <v>82</v>
      </c>
      <c r="BE2031" t="s">
        <v>82</v>
      </c>
      <c r="BF2031" t="s">
        <v>82</v>
      </c>
      <c r="BG2031" t="s">
        <v>82</v>
      </c>
      <c r="BH2031" t="s">
        <v>82</v>
      </c>
      <c r="BI2031" t="s">
        <v>82</v>
      </c>
      <c r="BJ2031" t="s">
        <v>82</v>
      </c>
      <c r="BK2031" t="s">
        <v>82</v>
      </c>
      <c r="BL2031" t="s">
        <v>82</v>
      </c>
      <c r="BM2031" t="s">
        <v>82</v>
      </c>
      <c r="BN2031" t="s">
        <v>82</v>
      </c>
      <c r="BO2031" t="s">
        <v>82</v>
      </c>
      <c r="BP2031" t="s">
        <v>82</v>
      </c>
      <c r="BQ2031" t="s">
        <v>82</v>
      </c>
    </row>
    <row r="2032" spans="1:69" x14ac:dyDescent="0.2">
      <c r="A2032" s="5">
        <v>0</v>
      </c>
      <c r="B2032" t="s">
        <v>29120</v>
      </c>
      <c r="C2032" t="s">
        <v>29121</v>
      </c>
      <c r="D2032" t="s">
        <v>29122</v>
      </c>
      <c r="E2032" t="s">
        <v>29120</v>
      </c>
      <c r="F2032" t="s">
        <v>73</v>
      </c>
      <c r="G2032" t="s">
        <v>29123</v>
      </c>
      <c r="H2032" s="1">
        <v>43047</v>
      </c>
      <c r="I2032" s="1">
        <v>43052</v>
      </c>
      <c r="J2032" t="b">
        <v>0</v>
      </c>
      <c r="K2032" t="s">
        <v>75</v>
      </c>
      <c r="L2032" t="s">
        <v>14446</v>
      </c>
      <c r="M2032" t="s">
        <v>90</v>
      </c>
      <c r="N2032">
        <v>30</v>
      </c>
      <c r="O2032" t="s">
        <v>29124</v>
      </c>
      <c r="P2032" t="s">
        <v>4021</v>
      </c>
      <c r="Q2032" t="s">
        <v>29125</v>
      </c>
      <c r="R2032" t="s">
        <v>81</v>
      </c>
      <c r="S2032" t="s">
        <v>82</v>
      </c>
      <c r="T2032" s="1">
        <v>43047</v>
      </c>
      <c r="U2032" t="s">
        <v>14033</v>
      </c>
      <c r="V2032" t="s">
        <v>1305</v>
      </c>
      <c r="W2032" s="2">
        <v>43085</v>
      </c>
      <c r="X2032" t="s">
        <v>29126</v>
      </c>
      <c r="Y2032" t="s">
        <v>505</v>
      </c>
      <c r="Z2032" t="s">
        <v>29127</v>
      </c>
      <c r="AA2032" t="s">
        <v>82</v>
      </c>
      <c r="AB2032" t="s">
        <v>29128</v>
      </c>
      <c r="AC2032" t="s">
        <v>29129</v>
      </c>
      <c r="AD2032" t="s">
        <v>29130</v>
      </c>
      <c r="AE2032" t="s">
        <v>505</v>
      </c>
      <c r="AF2032" t="s">
        <v>29127</v>
      </c>
      <c r="AG2032" t="s">
        <v>82</v>
      </c>
      <c r="AH2032" t="s">
        <v>29128</v>
      </c>
      <c r="AI2032" t="s">
        <v>29129</v>
      </c>
      <c r="AJ2032" t="s">
        <v>29130</v>
      </c>
      <c r="AK2032" t="s">
        <v>296</v>
      </c>
      <c r="AL2032" t="s">
        <v>82</v>
      </c>
      <c r="AM2032" t="s">
        <v>88</v>
      </c>
      <c r="AN2032" t="s">
        <v>154</v>
      </c>
      <c r="AO2032" t="s">
        <v>231</v>
      </c>
      <c r="AP2032" t="s">
        <v>91</v>
      </c>
      <c r="AQ2032" t="s">
        <v>29131</v>
      </c>
      <c r="AR2032" t="s">
        <v>82</v>
      </c>
      <c r="AS2032" t="s">
        <v>29132</v>
      </c>
      <c r="AT2032" t="s">
        <v>82</v>
      </c>
      <c r="AU2032" t="s">
        <v>81</v>
      </c>
      <c r="AV2032" t="s">
        <v>82</v>
      </c>
      <c r="AW2032" t="s">
        <v>82</v>
      </c>
      <c r="AX2032" t="s">
        <v>82</v>
      </c>
      <c r="AY2032" t="s">
        <v>82</v>
      </c>
      <c r="AZ2032" t="s">
        <v>82</v>
      </c>
      <c r="BA2032" t="s">
        <v>82</v>
      </c>
      <c r="BB2032" t="s">
        <v>82</v>
      </c>
      <c r="BC2032" t="s">
        <v>82</v>
      </c>
      <c r="BD2032" t="s">
        <v>82</v>
      </c>
      <c r="BE2032" t="s">
        <v>82</v>
      </c>
      <c r="BF2032" t="s">
        <v>82</v>
      </c>
      <c r="BG2032" t="s">
        <v>82</v>
      </c>
      <c r="BH2032" t="s">
        <v>82</v>
      </c>
      <c r="BI2032" t="s">
        <v>82</v>
      </c>
      <c r="BJ2032" t="s">
        <v>82</v>
      </c>
      <c r="BK2032" t="s">
        <v>82</v>
      </c>
      <c r="BL2032" t="s">
        <v>82</v>
      </c>
      <c r="BM2032" t="s">
        <v>82</v>
      </c>
      <c r="BN2032" t="s">
        <v>82</v>
      </c>
      <c r="BO2032" t="s">
        <v>82</v>
      </c>
      <c r="BP2032" t="s">
        <v>82</v>
      </c>
      <c r="BQ2032" t="s">
        <v>82</v>
      </c>
    </row>
    <row r="2033" spans="1:69" x14ac:dyDescent="0.2">
      <c r="A2033" s="5">
        <v>1</v>
      </c>
      <c r="B2033" t="s">
        <v>29133</v>
      </c>
      <c r="C2033" t="s">
        <v>29134</v>
      </c>
      <c r="D2033" t="s">
        <v>29135</v>
      </c>
      <c r="E2033" t="s">
        <v>29136</v>
      </c>
      <c r="F2033" t="s">
        <v>120</v>
      </c>
      <c r="G2033" t="s">
        <v>29137</v>
      </c>
      <c r="H2033" s="1">
        <v>42570</v>
      </c>
      <c r="I2033" s="1">
        <v>42661</v>
      </c>
      <c r="J2033" t="b">
        <v>0</v>
      </c>
      <c r="K2033" t="s">
        <v>1456</v>
      </c>
      <c r="L2033" t="s">
        <v>29138</v>
      </c>
      <c r="M2033">
        <v>3</v>
      </c>
      <c r="N2033">
        <v>120</v>
      </c>
      <c r="O2033" t="s">
        <v>29139</v>
      </c>
      <c r="P2033" t="s">
        <v>125</v>
      </c>
      <c r="Q2033" t="s">
        <v>8255</v>
      </c>
      <c r="R2033" t="s">
        <v>81</v>
      </c>
      <c r="S2033" t="s">
        <v>82</v>
      </c>
      <c r="T2033" s="1">
        <v>42570</v>
      </c>
      <c r="U2033" s="1">
        <v>42661</v>
      </c>
      <c r="V2033" t="s">
        <v>1460</v>
      </c>
      <c r="W2033" s="2">
        <v>43662</v>
      </c>
      <c r="X2033" t="s">
        <v>82</v>
      </c>
      <c r="Y2033" t="s">
        <v>29140</v>
      </c>
      <c r="Z2033" t="s">
        <v>81</v>
      </c>
      <c r="AA2033" t="s">
        <v>29141</v>
      </c>
      <c r="AB2033" t="s">
        <v>1137</v>
      </c>
      <c r="AC2033" t="s">
        <v>29142</v>
      </c>
      <c r="AD2033" t="s">
        <v>81</v>
      </c>
      <c r="AE2033" t="s">
        <v>29140</v>
      </c>
      <c r="AF2033" t="s">
        <v>81</v>
      </c>
      <c r="AG2033" t="s">
        <v>29141</v>
      </c>
      <c r="AH2033" t="s">
        <v>81</v>
      </c>
      <c r="AI2033" t="s">
        <v>29142</v>
      </c>
      <c r="AJ2033" t="s">
        <v>81</v>
      </c>
      <c r="AK2033" t="s">
        <v>6996</v>
      </c>
      <c r="AL2033" t="s">
        <v>82</v>
      </c>
      <c r="AM2033" t="s">
        <v>1137</v>
      </c>
      <c r="AN2033">
        <v>20</v>
      </c>
      <c r="AO2033" t="s">
        <v>81</v>
      </c>
      <c r="AP2033" t="s">
        <v>1464</v>
      </c>
      <c r="AQ2033" t="s">
        <v>29143</v>
      </c>
      <c r="AR2033" t="s">
        <v>29144</v>
      </c>
      <c r="AS2033" t="s">
        <v>29145</v>
      </c>
      <c r="AT2033" t="s">
        <v>29146</v>
      </c>
      <c r="AU2033" t="s">
        <v>81</v>
      </c>
      <c r="AV2033" t="s">
        <v>82</v>
      </c>
      <c r="AW2033" t="s">
        <v>643</v>
      </c>
      <c r="AX2033">
        <v>93</v>
      </c>
      <c r="AY2033" t="s">
        <v>29135</v>
      </c>
      <c r="AZ2033" t="s">
        <v>29147</v>
      </c>
      <c r="BA2033" s="1">
        <v>43608</v>
      </c>
      <c r="BB2033" s="1">
        <v>1</v>
      </c>
      <c r="BC2033" t="s">
        <v>29148</v>
      </c>
      <c r="BD2033" t="s">
        <v>29149</v>
      </c>
      <c r="BE2033" t="s">
        <v>29150</v>
      </c>
      <c r="BF2033" t="s">
        <v>29151</v>
      </c>
      <c r="BG2033" t="s">
        <v>81</v>
      </c>
      <c r="BH2033" t="s">
        <v>715</v>
      </c>
      <c r="BI2033" t="s">
        <v>81</v>
      </c>
      <c r="BJ2033" s="1">
        <v>43252</v>
      </c>
      <c r="BK2033" t="s">
        <v>261</v>
      </c>
      <c r="BL2033" t="s">
        <v>200</v>
      </c>
      <c r="BM2033" t="s">
        <v>201</v>
      </c>
      <c r="BN2033" t="s">
        <v>1137</v>
      </c>
      <c r="BO2033" t="s">
        <v>29152</v>
      </c>
      <c r="BP2033" t="s">
        <v>29153</v>
      </c>
      <c r="BQ2033" t="s">
        <v>1137</v>
      </c>
    </row>
    <row r="2034" spans="1:69" x14ac:dyDescent="0.2">
      <c r="A2034" s="5">
        <v>1</v>
      </c>
      <c r="B2034" t="s">
        <v>29154</v>
      </c>
      <c r="C2034" t="s">
        <v>29155</v>
      </c>
      <c r="D2034" t="s">
        <v>29156</v>
      </c>
      <c r="E2034" t="s">
        <v>29157</v>
      </c>
      <c r="F2034" t="s">
        <v>73</v>
      </c>
      <c r="G2034" t="s">
        <v>29158</v>
      </c>
      <c r="H2034" s="1">
        <v>42395</v>
      </c>
      <c r="I2034" s="1">
        <v>42430</v>
      </c>
      <c r="J2034" t="b">
        <v>1</v>
      </c>
      <c r="K2034" t="s">
        <v>75</v>
      </c>
      <c r="L2034" t="s">
        <v>1916</v>
      </c>
      <c r="M2034" t="s">
        <v>101</v>
      </c>
      <c r="N2034">
        <v>422</v>
      </c>
      <c r="O2034" t="s">
        <v>7572</v>
      </c>
      <c r="P2034" t="s">
        <v>501</v>
      </c>
      <c r="Q2034" t="s">
        <v>29159</v>
      </c>
      <c r="R2034" t="s">
        <v>81</v>
      </c>
      <c r="S2034" t="s">
        <v>82</v>
      </c>
      <c r="T2034" s="1">
        <v>42395</v>
      </c>
      <c r="U2034" s="3">
        <v>42430</v>
      </c>
      <c r="V2034" t="s">
        <v>1552</v>
      </c>
      <c r="W2034" s="2">
        <v>43085</v>
      </c>
      <c r="X2034" t="s">
        <v>29160</v>
      </c>
      <c r="Y2034" t="s">
        <v>82</v>
      </c>
      <c r="Z2034" t="s">
        <v>82</v>
      </c>
      <c r="AA2034" t="s">
        <v>82</v>
      </c>
      <c r="AB2034" t="s">
        <v>82</v>
      </c>
      <c r="AC2034" t="s">
        <v>82</v>
      </c>
      <c r="AD2034" t="s">
        <v>82</v>
      </c>
      <c r="AE2034" t="s">
        <v>82</v>
      </c>
      <c r="AF2034" t="s">
        <v>82</v>
      </c>
      <c r="AG2034" t="s">
        <v>82</v>
      </c>
      <c r="AH2034" t="s">
        <v>82</v>
      </c>
      <c r="AI2034" t="s">
        <v>82</v>
      </c>
      <c r="AJ2034" t="s">
        <v>82</v>
      </c>
      <c r="AK2034" t="s">
        <v>110</v>
      </c>
      <c r="AL2034" t="s">
        <v>29161</v>
      </c>
      <c r="AM2034" t="s">
        <v>88</v>
      </c>
      <c r="AN2034" t="s">
        <v>154</v>
      </c>
      <c r="AO2034" t="s">
        <v>528</v>
      </c>
      <c r="AP2034" t="s">
        <v>91</v>
      </c>
      <c r="AQ2034" t="s">
        <v>29162</v>
      </c>
      <c r="AR2034" t="s">
        <v>82</v>
      </c>
      <c r="AS2034" t="s">
        <v>29163</v>
      </c>
      <c r="AT2034" t="s">
        <v>29164</v>
      </c>
      <c r="AU2034" t="s">
        <v>81</v>
      </c>
      <c r="AV2034" t="s">
        <v>82</v>
      </c>
      <c r="AW2034" t="s">
        <v>82</v>
      </c>
      <c r="AX2034" t="s">
        <v>82</v>
      </c>
      <c r="AY2034" t="s">
        <v>82</v>
      </c>
      <c r="AZ2034" t="s">
        <v>82</v>
      </c>
      <c r="BA2034" t="s">
        <v>82</v>
      </c>
      <c r="BB2034" t="s">
        <v>82</v>
      </c>
      <c r="BC2034" t="s">
        <v>82</v>
      </c>
      <c r="BD2034" t="s">
        <v>82</v>
      </c>
      <c r="BE2034" t="s">
        <v>82</v>
      </c>
      <c r="BF2034" t="s">
        <v>82</v>
      </c>
      <c r="BG2034" t="s">
        <v>82</v>
      </c>
      <c r="BH2034" t="s">
        <v>82</v>
      </c>
      <c r="BI2034" t="s">
        <v>82</v>
      </c>
      <c r="BJ2034" t="s">
        <v>82</v>
      </c>
      <c r="BK2034" t="s">
        <v>82</v>
      </c>
      <c r="BL2034" t="s">
        <v>82</v>
      </c>
      <c r="BM2034" t="s">
        <v>82</v>
      </c>
      <c r="BN2034" t="s">
        <v>82</v>
      </c>
      <c r="BO2034" t="s">
        <v>82</v>
      </c>
      <c r="BP2034" t="s">
        <v>82</v>
      </c>
      <c r="BQ2034" t="s">
        <v>82</v>
      </c>
    </row>
    <row r="2035" spans="1:69" x14ac:dyDescent="0.2">
      <c r="A2035" s="5">
        <v>1</v>
      </c>
      <c r="B2035" t="s">
        <v>16041</v>
      </c>
      <c r="C2035" t="s">
        <v>16042</v>
      </c>
      <c r="D2035" t="s">
        <v>16043</v>
      </c>
      <c r="E2035" t="s">
        <v>16044</v>
      </c>
      <c r="F2035" t="s">
        <v>178</v>
      </c>
      <c r="G2035" t="s">
        <v>16050</v>
      </c>
      <c r="H2035" s="1">
        <v>42738</v>
      </c>
      <c r="I2035" s="1">
        <v>42790</v>
      </c>
      <c r="J2035" t="b">
        <v>0</v>
      </c>
      <c r="K2035" t="s">
        <v>180</v>
      </c>
      <c r="L2035" t="s">
        <v>29165</v>
      </c>
      <c r="M2035" t="s">
        <v>346</v>
      </c>
      <c r="N2035">
        <v>138</v>
      </c>
      <c r="O2035" t="s">
        <v>16047</v>
      </c>
      <c r="P2035" t="s">
        <v>29166</v>
      </c>
      <c r="Q2035" t="s">
        <v>29167</v>
      </c>
      <c r="R2035" t="s">
        <v>81</v>
      </c>
      <c r="S2035" t="s">
        <v>82</v>
      </c>
      <c r="T2035" s="1">
        <v>42738</v>
      </c>
      <c r="U2035" s="1">
        <v>42790</v>
      </c>
      <c r="V2035" t="s">
        <v>186</v>
      </c>
      <c r="W2035" s="2">
        <v>43941</v>
      </c>
      <c r="X2035" t="s">
        <v>29168</v>
      </c>
      <c r="Y2035" t="s">
        <v>16052</v>
      </c>
      <c r="Z2035" t="s">
        <v>81</v>
      </c>
      <c r="AA2035" t="s">
        <v>16053</v>
      </c>
      <c r="AB2035" t="s">
        <v>29169</v>
      </c>
      <c r="AC2035">
        <v>431205159911</v>
      </c>
      <c r="AD2035" t="s">
        <v>16055</v>
      </c>
      <c r="AE2035" t="s">
        <v>16052</v>
      </c>
      <c r="AF2035" t="s">
        <v>81</v>
      </c>
      <c r="AG2035" t="s">
        <v>16053</v>
      </c>
      <c r="AH2035" t="s">
        <v>29169</v>
      </c>
      <c r="AI2035">
        <v>431205159911</v>
      </c>
      <c r="AJ2035" t="s">
        <v>16055</v>
      </c>
      <c r="AK2035" t="s">
        <v>250</v>
      </c>
      <c r="AL2035" t="s">
        <v>82</v>
      </c>
      <c r="AM2035" t="s">
        <v>16047</v>
      </c>
      <c r="AN2035" t="s">
        <v>81</v>
      </c>
      <c r="AO2035" t="s">
        <v>81</v>
      </c>
      <c r="AP2035" t="s">
        <v>351</v>
      </c>
      <c r="AQ2035" t="s">
        <v>29170</v>
      </c>
      <c r="AR2035" t="s">
        <v>29171</v>
      </c>
      <c r="AS2035" t="s">
        <v>29172</v>
      </c>
      <c r="AT2035" t="s">
        <v>16059</v>
      </c>
      <c r="AU2035" t="s">
        <v>81</v>
      </c>
      <c r="AV2035" t="s">
        <v>82</v>
      </c>
      <c r="AW2035" t="s">
        <v>198</v>
      </c>
      <c r="AX2035" t="s">
        <v>81</v>
      </c>
      <c r="AY2035" t="s">
        <v>81</v>
      </c>
      <c r="AZ2035" t="s">
        <v>16041</v>
      </c>
      <c r="BA2035" t="s">
        <v>82</v>
      </c>
      <c r="BB2035" s="1">
        <v>1</v>
      </c>
      <c r="BC2035" t="s">
        <v>199</v>
      </c>
      <c r="BD2035" t="s">
        <v>199</v>
      </c>
      <c r="BE2035" t="s">
        <v>199</v>
      </c>
      <c r="BF2035" t="s">
        <v>199</v>
      </c>
      <c r="BG2035" t="s">
        <v>81</v>
      </c>
      <c r="BH2035" t="s">
        <v>81</v>
      </c>
      <c r="BI2035" t="s">
        <v>81</v>
      </c>
      <c r="BJ2035" t="s">
        <v>82</v>
      </c>
      <c r="BK2035" t="s">
        <v>82</v>
      </c>
      <c r="BL2035" t="s">
        <v>200</v>
      </c>
      <c r="BM2035" t="s">
        <v>29173</v>
      </c>
      <c r="BN2035" t="s">
        <v>81</v>
      </c>
      <c r="BO2035" t="s">
        <v>81</v>
      </c>
      <c r="BP2035" t="s">
        <v>81</v>
      </c>
      <c r="BQ2035" t="s">
        <v>81</v>
      </c>
    </row>
    <row r="2036" spans="1:69" x14ac:dyDescent="0.2">
      <c r="A2036" s="5">
        <v>1</v>
      </c>
      <c r="B2036" t="s">
        <v>5365</v>
      </c>
      <c r="C2036" t="s">
        <v>24121</v>
      </c>
      <c r="D2036" t="s">
        <v>5367</v>
      </c>
      <c r="E2036" t="s">
        <v>5368</v>
      </c>
      <c r="F2036" t="s">
        <v>178</v>
      </c>
      <c r="G2036" t="s">
        <v>29174</v>
      </c>
      <c r="H2036" s="1">
        <v>43650</v>
      </c>
      <c r="I2036" s="1">
        <v>43732</v>
      </c>
      <c r="J2036" t="b">
        <v>0</v>
      </c>
      <c r="K2036" t="s">
        <v>180</v>
      </c>
      <c r="L2036" t="s">
        <v>16119</v>
      </c>
      <c r="M2036" t="s">
        <v>308</v>
      </c>
      <c r="N2036">
        <v>450</v>
      </c>
      <c r="O2036" t="s">
        <v>5371</v>
      </c>
      <c r="P2036" t="s">
        <v>29175</v>
      </c>
      <c r="Q2036" t="s">
        <v>11275</v>
      </c>
      <c r="R2036" t="s">
        <v>24122</v>
      </c>
      <c r="S2036" t="s">
        <v>82</v>
      </c>
      <c r="T2036" s="1">
        <v>43650</v>
      </c>
      <c r="U2036" s="1">
        <v>43732</v>
      </c>
      <c r="V2036" t="s">
        <v>186</v>
      </c>
      <c r="W2036" s="2">
        <v>43809</v>
      </c>
      <c r="X2036" t="s">
        <v>5375</v>
      </c>
      <c r="Y2036" t="s">
        <v>5376</v>
      </c>
      <c r="Z2036" t="s">
        <v>81</v>
      </c>
      <c r="AA2036" t="s">
        <v>5506</v>
      </c>
      <c r="AB2036" t="s">
        <v>5378</v>
      </c>
      <c r="AC2036" t="s">
        <v>5379</v>
      </c>
      <c r="AD2036" t="s">
        <v>5371</v>
      </c>
      <c r="AE2036" t="s">
        <v>5376</v>
      </c>
      <c r="AF2036" t="s">
        <v>81</v>
      </c>
      <c r="AG2036" t="s">
        <v>5506</v>
      </c>
      <c r="AH2036" t="s">
        <v>5378</v>
      </c>
      <c r="AI2036" t="s">
        <v>5379</v>
      </c>
      <c r="AJ2036" t="s">
        <v>5371</v>
      </c>
      <c r="AK2036" t="s">
        <v>191</v>
      </c>
      <c r="AL2036" t="s">
        <v>82</v>
      </c>
      <c r="AM2036" t="s">
        <v>5371</v>
      </c>
      <c r="AN2036" t="s">
        <v>81</v>
      </c>
      <c r="AO2036" t="s">
        <v>81</v>
      </c>
      <c r="AP2036" t="s">
        <v>192</v>
      </c>
      <c r="AQ2036" t="s">
        <v>29176</v>
      </c>
      <c r="AR2036" t="s">
        <v>29177</v>
      </c>
      <c r="AS2036" t="s">
        <v>29178</v>
      </c>
      <c r="AT2036" t="s">
        <v>29179</v>
      </c>
      <c r="AU2036" t="s">
        <v>197</v>
      </c>
      <c r="AV2036" t="s">
        <v>82</v>
      </c>
      <c r="AW2036" t="s">
        <v>198</v>
      </c>
      <c r="AX2036" t="s">
        <v>81</v>
      </c>
      <c r="AY2036" t="s">
        <v>81</v>
      </c>
      <c r="AZ2036" t="s">
        <v>5384</v>
      </c>
      <c r="BA2036" t="s">
        <v>82</v>
      </c>
      <c r="BB2036" s="1">
        <v>1</v>
      </c>
      <c r="BC2036" t="s">
        <v>199</v>
      </c>
      <c r="BD2036" t="s">
        <v>199</v>
      </c>
      <c r="BE2036" t="s">
        <v>199</v>
      </c>
      <c r="BF2036" t="s">
        <v>199</v>
      </c>
      <c r="BG2036" t="s">
        <v>81</v>
      </c>
      <c r="BH2036" t="s">
        <v>81</v>
      </c>
      <c r="BI2036" t="s">
        <v>81</v>
      </c>
      <c r="BJ2036" t="s">
        <v>82</v>
      </c>
      <c r="BK2036" t="s">
        <v>82</v>
      </c>
      <c r="BL2036" t="s">
        <v>200</v>
      </c>
      <c r="BM2036" t="s">
        <v>201</v>
      </c>
      <c r="BN2036" t="s">
        <v>81</v>
      </c>
      <c r="BO2036" t="s">
        <v>81</v>
      </c>
      <c r="BP2036" t="s">
        <v>81</v>
      </c>
      <c r="BQ2036" t="s">
        <v>81</v>
      </c>
    </row>
    <row r="2037" spans="1:69" x14ac:dyDescent="0.2">
      <c r="A2037" s="5">
        <v>1</v>
      </c>
      <c r="B2037" t="s">
        <v>29180</v>
      </c>
      <c r="C2037" t="s">
        <v>6608</v>
      </c>
      <c r="D2037" t="s">
        <v>29181</v>
      </c>
      <c r="E2037" t="s">
        <v>29182</v>
      </c>
      <c r="F2037" t="s">
        <v>73</v>
      </c>
      <c r="G2037" t="s">
        <v>29183</v>
      </c>
      <c r="H2037" s="1">
        <v>43063</v>
      </c>
      <c r="I2037" s="1">
        <v>43059</v>
      </c>
      <c r="J2037" t="b">
        <v>0</v>
      </c>
      <c r="K2037" t="s">
        <v>75</v>
      </c>
      <c r="L2037" t="s">
        <v>1008</v>
      </c>
      <c r="M2037" t="s">
        <v>77</v>
      </c>
      <c r="N2037">
        <v>40</v>
      </c>
      <c r="O2037" t="s">
        <v>1376</v>
      </c>
      <c r="P2037" t="s">
        <v>103</v>
      </c>
      <c r="Q2037" t="s">
        <v>998</v>
      </c>
      <c r="R2037" t="s">
        <v>81</v>
      </c>
      <c r="S2037" t="s">
        <v>82</v>
      </c>
      <c r="T2037" s="1">
        <v>43063</v>
      </c>
      <c r="U2037" t="s">
        <v>29184</v>
      </c>
      <c r="V2037" t="s">
        <v>1305</v>
      </c>
      <c r="W2037" s="2">
        <v>43430</v>
      </c>
      <c r="X2037" t="s">
        <v>29185</v>
      </c>
      <c r="Y2037" t="s">
        <v>81</v>
      </c>
      <c r="Z2037" t="s">
        <v>6613</v>
      </c>
      <c r="AA2037" t="s">
        <v>82</v>
      </c>
      <c r="AB2037" t="s">
        <v>81</v>
      </c>
      <c r="AC2037" t="s">
        <v>81</v>
      </c>
      <c r="AD2037" t="s">
        <v>4251</v>
      </c>
      <c r="AE2037" t="s">
        <v>81</v>
      </c>
      <c r="AF2037" t="s">
        <v>6613</v>
      </c>
      <c r="AG2037" t="s">
        <v>82</v>
      </c>
      <c r="AH2037" t="s">
        <v>81</v>
      </c>
      <c r="AI2037" t="s">
        <v>81</v>
      </c>
      <c r="AJ2037" t="s">
        <v>4251</v>
      </c>
      <c r="AK2037" t="s">
        <v>110</v>
      </c>
      <c r="AL2037" t="s">
        <v>82</v>
      </c>
      <c r="AM2037" t="s">
        <v>88</v>
      </c>
      <c r="AN2037" t="s">
        <v>112</v>
      </c>
      <c r="AO2037" t="s">
        <v>14929</v>
      </c>
      <c r="AP2037" t="s">
        <v>91</v>
      </c>
      <c r="AQ2037" t="s">
        <v>29186</v>
      </c>
      <c r="AR2037" t="s">
        <v>82</v>
      </c>
      <c r="AS2037" t="s">
        <v>6615</v>
      </c>
      <c r="AT2037" t="s">
        <v>29187</v>
      </c>
      <c r="AU2037" t="s">
        <v>81</v>
      </c>
      <c r="AV2037" t="s">
        <v>82</v>
      </c>
      <c r="AW2037" t="s">
        <v>82</v>
      </c>
      <c r="AX2037" t="s">
        <v>82</v>
      </c>
      <c r="AY2037" t="s">
        <v>82</v>
      </c>
      <c r="AZ2037" t="s">
        <v>82</v>
      </c>
      <c r="BA2037" t="s">
        <v>82</v>
      </c>
      <c r="BB2037" t="s">
        <v>82</v>
      </c>
      <c r="BC2037" t="s">
        <v>82</v>
      </c>
      <c r="BD2037" t="s">
        <v>82</v>
      </c>
      <c r="BE2037" t="s">
        <v>82</v>
      </c>
      <c r="BF2037" t="s">
        <v>82</v>
      </c>
      <c r="BG2037" t="s">
        <v>82</v>
      </c>
      <c r="BH2037" t="s">
        <v>82</v>
      </c>
      <c r="BI2037" t="s">
        <v>82</v>
      </c>
      <c r="BJ2037" t="s">
        <v>82</v>
      </c>
      <c r="BK2037" t="s">
        <v>82</v>
      </c>
      <c r="BL2037" t="s">
        <v>82</v>
      </c>
      <c r="BM2037" t="s">
        <v>82</v>
      </c>
      <c r="BN2037" t="s">
        <v>82</v>
      </c>
      <c r="BO2037" t="s">
        <v>82</v>
      </c>
      <c r="BP2037" t="s">
        <v>82</v>
      </c>
      <c r="BQ2037" t="s">
        <v>82</v>
      </c>
    </row>
    <row r="2038" spans="1:69" x14ac:dyDescent="0.2">
      <c r="A2038" s="5">
        <v>1</v>
      </c>
      <c r="B2038" t="s">
        <v>29188</v>
      </c>
      <c r="C2038" t="s">
        <v>29189</v>
      </c>
      <c r="D2038" t="s">
        <v>29190</v>
      </c>
      <c r="E2038" t="s">
        <v>29191</v>
      </c>
      <c r="F2038" t="s">
        <v>178</v>
      </c>
      <c r="G2038" t="s">
        <v>29192</v>
      </c>
      <c r="H2038" s="1">
        <v>42838</v>
      </c>
      <c r="I2038" s="1">
        <v>42845</v>
      </c>
      <c r="J2038" t="b">
        <v>0</v>
      </c>
      <c r="K2038" t="s">
        <v>180</v>
      </c>
      <c r="L2038" t="s">
        <v>29193</v>
      </c>
      <c r="M2038" t="s">
        <v>723</v>
      </c>
      <c r="N2038" t="s">
        <v>81</v>
      </c>
      <c r="O2038" t="s">
        <v>29194</v>
      </c>
      <c r="P2038" t="s">
        <v>2975</v>
      </c>
      <c r="Q2038" t="s">
        <v>29195</v>
      </c>
      <c r="R2038" t="s">
        <v>81</v>
      </c>
      <c r="S2038" t="s">
        <v>82</v>
      </c>
      <c r="T2038" s="1">
        <v>42838</v>
      </c>
      <c r="U2038" s="1">
        <v>42845</v>
      </c>
      <c r="V2038" t="s">
        <v>186</v>
      </c>
      <c r="W2038" s="2">
        <v>42863</v>
      </c>
      <c r="X2038" t="s">
        <v>29196</v>
      </c>
      <c r="Y2038" t="s">
        <v>29197</v>
      </c>
      <c r="Z2038" t="s">
        <v>81</v>
      </c>
      <c r="AA2038" t="s">
        <v>19160</v>
      </c>
      <c r="AB2038" t="s">
        <v>29198</v>
      </c>
      <c r="AC2038">
        <v>31630179557</v>
      </c>
      <c r="AD2038" t="s">
        <v>29194</v>
      </c>
      <c r="AE2038" t="s">
        <v>29197</v>
      </c>
      <c r="AF2038" t="s">
        <v>81</v>
      </c>
      <c r="AG2038" t="s">
        <v>19160</v>
      </c>
      <c r="AH2038" t="s">
        <v>29198</v>
      </c>
      <c r="AI2038">
        <v>31630179557</v>
      </c>
      <c r="AJ2038" t="s">
        <v>29194</v>
      </c>
      <c r="AK2038" t="s">
        <v>191</v>
      </c>
      <c r="AL2038" t="s">
        <v>82</v>
      </c>
      <c r="AM2038" t="s">
        <v>29199</v>
      </c>
      <c r="AN2038" t="s">
        <v>81</v>
      </c>
      <c r="AO2038" t="s">
        <v>81</v>
      </c>
      <c r="AP2038" t="s">
        <v>351</v>
      </c>
      <c r="AQ2038" t="s">
        <v>29200</v>
      </c>
      <c r="AR2038" t="s">
        <v>29201</v>
      </c>
      <c r="AS2038" t="s">
        <v>29202</v>
      </c>
      <c r="AT2038" t="s">
        <v>29203</v>
      </c>
      <c r="AU2038" t="s">
        <v>81</v>
      </c>
      <c r="AV2038" t="s">
        <v>82</v>
      </c>
      <c r="AW2038" t="s">
        <v>198</v>
      </c>
      <c r="AX2038" t="s">
        <v>82</v>
      </c>
      <c r="AY2038" t="s">
        <v>82</v>
      </c>
      <c r="AZ2038" t="s">
        <v>82</v>
      </c>
      <c r="BA2038" t="s">
        <v>82</v>
      </c>
      <c r="BB2038" t="s">
        <v>82</v>
      </c>
      <c r="BC2038" t="s">
        <v>82</v>
      </c>
      <c r="BD2038" t="s">
        <v>82</v>
      </c>
      <c r="BE2038" t="s">
        <v>82</v>
      </c>
      <c r="BF2038" t="s">
        <v>82</v>
      </c>
      <c r="BG2038" t="s">
        <v>82</v>
      </c>
      <c r="BH2038" t="s">
        <v>82</v>
      </c>
      <c r="BI2038" t="s">
        <v>82</v>
      </c>
      <c r="BJ2038" t="s">
        <v>82</v>
      </c>
      <c r="BK2038" t="s">
        <v>82</v>
      </c>
      <c r="BL2038" t="s">
        <v>82</v>
      </c>
      <c r="BM2038" t="s">
        <v>82</v>
      </c>
      <c r="BN2038" t="s">
        <v>82</v>
      </c>
      <c r="BO2038" t="s">
        <v>82</v>
      </c>
      <c r="BP2038" t="s">
        <v>82</v>
      </c>
      <c r="BQ2038" t="s">
        <v>82</v>
      </c>
    </row>
    <row r="2039" spans="1:69" x14ac:dyDescent="0.2">
      <c r="A2039" s="5">
        <v>0</v>
      </c>
      <c r="B2039" t="s">
        <v>29204</v>
      </c>
      <c r="C2039" t="s">
        <v>29205</v>
      </c>
      <c r="D2039" t="s">
        <v>29206</v>
      </c>
      <c r="E2039" t="s">
        <v>29207</v>
      </c>
      <c r="F2039" t="s">
        <v>73</v>
      </c>
      <c r="G2039" t="s">
        <v>29208</v>
      </c>
      <c r="H2039" s="1">
        <v>42382</v>
      </c>
      <c r="I2039" s="1">
        <v>42450</v>
      </c>
      <c r="J2039" t="b">
        <v>0</v>
      </c>
      <c r="K2039" t="s">
        <v>75</v>
      </c>
      <c r="L2039" t="s">
        <v>915</v>
      </c>
      <c r="M2039" t="s">
        <v>90</v>
      </c>
      <c r="N2039">
        <v>120</v>
      </c>
      <c r="O2039" t="s">
        <v>18257</v>
      </c>
      <c r="P2039" t="s">
        <v>409</v>
      </c>
      <c r="Q2039" t="s">
        <v>8718</v>
      </c>
      <c r="R2039" t="s">
        <v>81</v>
      </c>
      <c r="S2039" t="s">
        <v>82</v>
      </c>
      <c r="T2039" s="1">
        <v>42382</v>
      </c>
      <c r="U2039" t="s">
        <v>29209</v>
      </c>
      <c r="V2039" t="s">
        <v>1552</v>
      </c>
      <c r="W2039" s="2">
        <v>44018</v>
      </c>
      <c r="X2039" t="s">
        <v>29210</v>
      </c>
      <c r="Y2039" t="s">
        <v>148</v>
      </c>
      <c r="Z2039" t="s">
        <v>29211</v>
      </c>
      <c r="AA2039" t="s">
        <v>82</v>
      </c>
      <c r="AB2039" t="s">
        <v>29212</v>
      </c>
      <c r="AC2039" t="s">
        <v>29213</v>
      </c>
      <c r="AD2039" t="s">
        <v>29214</v>
      </c>
      <c r="AE2039" t="s">
        <v>148</v>
      </c>
      <c r="AF2039" t="s">
        <v>29211</v>
      </c>
      <c r="AG2039" t="s">
        <v>82</v>
      </c>
      <c r="AH2039" t="s">
        <v>29212</v>
      </c>
      <c r="AI2039" t="s">
        <v>29213</v>
      </c>
      <c r="AJ2039" t="s">
        <v>29214</v>
      </c>
      <c r="AK2039" t="s">
        <v>296</v>
      </c>
      <c r="AL2039" t="s">
        <v>82</v>
      </c>
      <c r="AM2039" t="s">
        <v>88</v>
      </c>
      <c r="AN2039" t="s">
        <v>154</v>
      </c>
      <c r="AO2039" t="s">
        <v>231</v>
      </c>
      <c r="AP2039" t="s">
        <v>91</v>
      </c>
      <c r="AQ2039" t="s">
        <v>29215</v>
      </c>
      <c r="AR2039" t="s">
        <v>82</v>
      </c>
      <c r="AS2039" t="s">
        <v>29216</v>
      </c>
      <c r="AT2039" t="s">
        <v>82</v>
      </c>
      <c r="AU2039" t="s">
        <v>81</v>
      </c>
      <c r="AV2039" t="s">
        <v>82</v>
      </c>
      <c r="AW2039" t="s">
        <v>82</v>
      </c>
      <c r="AX2039" t="s">
        <v>82</v>
      </c>
      <c r="AY2039" t="s">
        <v>82</v>
      </c>
      <c r="AZ2039" t="s">
        <v>82</v>
      </c>
      <c r="BA2039" t="s">
        <v>82</v>
      </c>
      <c r="BB2039" t="s">
        <v>82</v>
      </c>
      <c r="BC2039" t="s">
        <v>82</v>
      </c>
      <c r="BD2039" t="s">
        <v>82</v>
      </c>
      <c r="BE2039" t="s">
        <v>82</v>
      </c>
      <c r="BF2039" t="s">
        <v>82</v>
      </c>
      <c r="BG2039" t="s">
        <v>82</v>
      </c>
      <c r="BH2039" t="s">
        <v>82</v>
      </c>
      <c r="BI2039" t="s">
        <v>82</v>
      </c>
      <c r="BJ2039" t="s">
        <v>82</v>
      </c>
      <c r="BK2039" t="s">
        <v>82</v>
      </c>
      <c r="BL2039" t="s">
        <v>82</v>
      </c>
      <c r="BM2039" t="s">
        <v>82</v>
      </c>
      <c r="BN2039" t="s">
        <v>82</v>
      </c>
      <c r="BO2039" t="s">
        <v>82</v>
      </c>
      <c r="BP2039" t="s">
        <v>82</v>
      </c>
      <c r="BQ2039" t="s">
        <v>82</v>
      </c>
    </row>
    <row r="2040" spans="1:69" x14ac:dyDescent="0.2">
      <c r="A2040" s="5">
        <v>1</v>
      </c>
      <c r="B2040" t="s">
        <v>29217</v>
      </c>
      <c r="C2040" t="s">
        <v>29218</v>
      </c>
      <c r="D2040" t="s">
        <v>29219</v>
      </c>
      <c r="E2040" t="s">
        <v>29217</v>
      </c>
      <c r="F2040" t="s">
        <v>553</v>
      </c>
      <c r="G2040" t="s">
        <v>29220</v>
      </c>
      <c r="H2040" s="1">
        <v>43459</v>
      </c>
      <c r="I2040" s="1">
        <v>43466</v>
      </c>
      <c r="J2040" t="b">
        <v>0</v>
      </c>
      <c r="K2040" t="s">
        <v>555</v>
      </c>
      <c r="L2040" t="s">
        <v>1531</v>
      </c>
      <c r="M2040" t="s">
        <v>29221</v>
      </c>
      <c r="N2040" t="s">
        <v>29222</v>
      </c>
      <c r="O2040" t="s">
        <v>29223</v>
      </c>
      <c r="P2040" t="s">
        <v>365</v>
      </c>
      <c r="Q2040" t="s">
        <v>29224</v>
      </c>
      <c r="R2040" t="s">
        <v>81</v>
      </c>
      <c r="S2040" t="s">
        <v>82</v>
      </c>
      <c r="T2040" s="1">
        <v>43459</v>
      </c>
      <c r="U2040" s="1">
        <v>43466</v>
      </c>
      <c r="V2040" t="s">
        <v>553</v>
      </c>
      <c r="W2040" s="2">
        <v>43479</v>
      </c>
      <c r="X2040" t="s">
        <v>82</v>
      </c>
      <c r="Y2040" t="s">
        <v>29225</v>
      </c>
      <c r="Z2040" t="s">
        <v>81</v>
      </c>
      <c r="AA2040" t="s">
        <v>29226</v>
      </c>
      <c r="AB2040" t="s">
        <v>29227</v>
      </c>
      <c r="AC2040" t="s">
        <v>29228</v>
      </c>
      <c r="AD2040" t="s">
        <v>29223</v>
      </c>
      <c r="AE2040" t="s">
        <v>29225</v>
      </c>
      <c r="AF2040" t="s">
        <v>81</v>
      </c>
      <c r="AG2040" t="s">
        <v>29226</v>
      </c>
      <c r="AH2040" t="s">
        <v>29227</v>
      </c>
      <c r="AI2040" t="s">
        <v>29228</v>
      </c>
      <c r="AJ2040" t="s">
        <v>29223</v>
      </c>
      <c r="AK2040" t="s">
        <v>296</v>
      </c>
      <c r="AL2040" t="s">
        <v>82</v>
      </c>
      <c r="AM2040" t="s">
        <v>29229</v>
      </c>
      <c r="AN2040">
        <v>35</v>
      </c>
      <c r="AO2040">
        <v>80</v>
      </c>
      <c r="AP2040" t="s">
        <v>371</v>
      </c>
      <c r="AQ2040" t="s">
        <v>29230</v>
      </c>
      <c r="AR2040" t="s">
        <v>29231</v>
      </c>
      <c r="AS2040" t="s">
        <v>29232</v>
      </c>
      <c r="AT2040" t="s">
        <v>82</v>
      </c>
      <c r="AU2040" t="s">
        <v>81</v>
      </c>
      <c r="AV2040" t="s">
        <v>82</v>
      </c>
      <c r="AW2040" t="s">
        <v>81</v>
      </c>
      <c r="AX2040" t="s">
        <v>81</v>
      </c>
      <c r="AY2040" t="s">
        <v>81</v>
      </c>
      <c r="AZ2040" t="s">
        <v>81</v>
      </c>
      <c r="BA2040" t="s">
        <v>82</v>
      </c>
      <c r="BB2040" s="1">
        <v>1</v>
      </c>
      <c r="BC2040" t="s">
        <v>81</v>
      </c>
      <c r="BD2040" t="s">
        <v>81</v>
      </c>
      <c r="BE2040" t="s">
        <v>81</v>
      </c>
      <c r="BF2040" t="s">
        <v>81</v>
      </c>
      <c r="BG2040" t="s">
        <v>81</v>
      </c>
      <c r="BH2040" t="s">
        <v>81</v>
      </c>
      <c r="BI2040" t="s">
        <v>81</v>
      </c>
      <c r="BJ2040" t="s">
        <v>82</v>
      </c>
      <c r="BK2040" t="s">
        <v>82</v>
      </c>
      <c r="BL2040" t="s">
        <v>825</v>
      </c>
      <c r="BM2040" t="s">
        <v>826</v>
      </c>
      <c r="BN2040" t="s">
        <v>81</v>
      </c>
      <c r="BO2040" t="s">
        <v>81</v>
      </c>
      <c r="BP2040" t="s">
        <v>81</v>
      </c>
      <c r="BQ2040" t="s">
        <v>81</v>
      </c>
    </row>
    <row r="2041" spans="1:69" x14ac:dyDescent="0.2">
      <c r="A2041" s="5">
        <v>0</v>
      </c>
      <c r="B2041" t="s">
        <v>29233</v>
      </c>
      <c r="C2041" t="s">
        <v>29234</v>
      </c>
      <c r="D2041" t="s">
        <v>29235</v>
      </c>
      <c r="E2041" t="s">
        <v>29233</v>
      </c>
      <c r="F2041" t="s">
        <v>620</v>
      </c>
      <c r="G2041" t="s">
        <v>29236</v>
      </c>
      <c r="H2041" s="1">
        <v>43140</v>
      </c>
      <c r="I2041" s="1">
        <v>42679</v>
      </c>
      <c r="J2041" t="b">
        <v>0</v>
      </c>
      <c r="K2041" t="s">
        <v>622</v>
      </c>
      <c r="L2041" t="s">
        <v>12481</v>
      </c>
      <c r="M2041" t="s">
        <v>90</v>
      </c>
      <c r="N2041">
        <v>30</v>
      </c>
      <c r="O2041" t="s">
        <v>25707</v>
      </c>
      <c r="P2041" t="s">
        <v>626</v>
      </c>
      <c r="Q2041" t="s">
        <v>25708</v>
      </c>
      <c r="R2041" t="s">
        <v>81</v>
      </c>
      <c r="S2041">
        <v>1</v>
      </c>
      <c r="T2041" s="1">
        <v>43140</v>
      </c>
      <c r="U2041" s="1">
        <v>42679</v>
      </c>
      <c r="V2041" t="s">
        <v>628</v>
      </c>
      <c r="W2041" s="2">
        <v>44137</v>
      </c>
      <c r="X2041" t="s">
        <v>29237</v>
      </c>
      <c r="Y2041" t="s">
        <v>25710</v>
      </c>
      <c r="Z2041" t="s">
        <v>25711</v>
      </c>
      <c r="AA2041" t="s">
        <v>25712</v>
      </c>
      <c r="AB2041" t="s">
        <v>25713</v>
      </c>
      <c r="AC2041" t="s">
        <v>25714</v>
      </c>
      <c r="AD2041" t="s">
        <v>25707</v>
      </c>
      <c r="AE2041" t="s">
        <v>25710</v>
      </c>
      <c r="AF2041" t="s">
        <v>25711</v>
      </c>
      <c r="AG2041" t="s">
        <v>25712</v>
      </c>
      <c r="AH2041" t="s">
        <v>25713</v>
      </c>
      <c r="AI2041" t="s">
        <v>25714</v>
      </c>
      <c r="AJ2041" t="s">
        <v>25707</v>
      </c>
      <c r="AK2041" t="s">
        <v>296</v>
      </c>
      <c r="AL2041" t="s">
        <v>82</v>
      </c>
      <c r="AM2041" t="s">
        <v>25707</v>
      </c>
      <c r="AN2041" t="s">
        <v>2284</v>
      </c>
      <c r="AO2041" t="s">
        <v>457</v>
      </c>
      <c r="AP2041" t="s">
        <v>638</v>
      </c>
      <c r="AQ2041" t="s">
        <v>29238</v>
      </c>
      <c r="AR2041" t="s">
        <v>29239</v>
      </c>
      <c r="AS2041" t="s">
        <v>29240</v>
      </c>
      <c r="AT2041" t="s">
        <v>82</v>
      </c>
      <c r="AU2041" t="s">
        <v>81</v>
      </c>
      <c r="AV2041" t="s">
        <v>82</v>
      </c>
      <c r="AW2041" t="s">
        <v>643</v>
      </c>
      <c r="AX2041" t="s">
        <v>81</v>
      </c>
      <c r="AY2041" t="s">
        <v>81</v>
      </c>
      <c r="AZ2041" t="s">
        <v>81</v>
      </c>
      <c r="BA2041" t="s">
        <v>82</v>
      </c>
      <c r="BB2041" s="1">
        <v>1</v>
      </c>
      <c r="BC2041" t="s">
        <v>81</v>
      </c>
      <c r="BD2041" t="s">
        <v>81</v>
      </c>
      <c r="BE2041" t="s">
        <v>81</v>
      </c>
      <c r="BF2041" t="s">
        <v>81</v>
      </c>
      <c r="BG2041" t="s">
        <v>81</v>
      </c>
      <c r="BH2041" t="s">
        <v>81</v>
      </c>
      <c r="BI2041" t="s">
        <v>81</v>
      </c>
      <c r="BJ2041" t="s">
        <v>82</v>
      </c>
      <c r="BK2041" t="s">
        <v>82</v>
      </c>
      <c r="BL2041" t="s">
        <v>644</v>
      </c>
      <c r="BM2041" t="s">
        <v>29241</v>
      </c>
      <c r="BN2041" t="s">
        <v>81</v>
      </c>
      <c r="BO2041" t="s">
        <v>25720</v>
      </c>
      <c r="BP2041" t="s">
        <v>81</v>
      </c>
      <c r="BQ2041" t="s">
        <v>81</v>
      </c>
    </row>
    <row r="2042" spans="1:69" x14ac:dyDescent="0.2">
      <c r="A2042" s="5">
        <v>1</v>
      </c>
      <c r="B2042" t="s">
        <v>29242</v>
      </c>
      <c r="C2042" t="s">
        <v>29243</v>
      </c>
      <c r="D2042" t="s">
        <v>29244</v>
      </c>
      <c r="E2042" t="s">
        <v>29245</v>
      </c>
      <c r="F2042" t="s">
        <v>73</v>
      </c>
      <c r="G2042" t="s">
        <v>29246</v>
      </c>
      <c r="H2042" s="1">
        <v>42391</v>
      </c>
      <c r="I2042" s="1">
        <v>40575</v>
      </c>
      <c r="J2042" t="b">
        <v>1</v>
      </c>
      <c r="K2042" t="s">
        <v>75</v>
      </c>
      <c r="L2042" t="s">
        <v>4463</v>
      </c>
      <c r="M2042" t="s">
        <v>3277</v>
      </c>
      <c r="N2042">
        <v>16</v>
      </c>
      <c r="O2042" t="s">
        <v>1257</v>
      </c>
      <c r="P2042" t="s">
        <v>365</v>
      </c>
      <c r="Q2042" t="s">
        <v>366</v>
      </c>
      <c r="R2042" t="s">
        <v>81</v>
      </c>
      <c r="S2042">
        <v>1</v>
      </c>
      <c r="T2042" s="1">
        <v>42391</v>
      </c>
      <c r="U2042" s="3">
        <v>40575</v>
      </c>
      <c r="V2042" t="s">
        <v>1552</v>
      </c>
      <c r="W2042" s="2">
        <v>42408</v>
      </c>
      <c r="X2042" t="s">
        <v>29247</v>
      </c>
      <c r="Y2042" t="s">
        <v>81</v>
      </c>
      <c r="Z2042" t="s">
        <v>29248</v>
      </c>
      <c r="AA2042" t="s">
        <v>82</v>
      </c>
      <c r="AB2042" t="s">
        <v>81</v>
      </c>
      <c r="AC2042" t="s">
        <v>81</v>
      </c>
      <c r="AD2042" t="s">
        <v>1257</v>
      </c>
      <c r="AE2042" t="s">
        <v>81</v>
      </c>
      <c r="AF2042" t="s">
        <v>29248</v>
      </c>
      <c r="AG2042" t="s">
        <v>82</v>
      </c>
      <c r="AH2042" t="s">
        <v>81</v>
      </c>
      <c r="AI2042" t="s">
        <v>81</v>
      </c>
      <c r="AJ2042" t="s">
        <v>1257</v>
      </c>
      <c r="AK2042" t="s">
        <v>110</v>
      </c>
      <c r="AL2042" t="s">
        <v>29249</v>
      </c>
      <c r="AM2042" t="s">
        <v>88</v>
      </c>
      <c r="AN2042" t="s">
        <v>154</v>
      </c>
      <c r="AO2042" t="s">
        <v>90</v>
      </c>
      <c r="AP2042" t="s">
        <v>371</v>
      </c>
      <c r="AQ2042" t="s">
        <v>29250</v>
      </c>
      <c r="AR2042" t="s">
        <v>82</v>
      </c>
      <c r="AS2042" t="s">
        <v>29251</v>
      </c>
      <c r="AT2042" t="s">
        <v>29252</v>
      </c>
      <c r="AU2042" t="s">
        <v>81</v>
      </c>
      <c r="AV2042" t="s">
        <v>82</v>
      </c>
      <c r="AW2042" t="s">
        <v>82</v>
      </c>
      <c r="AX2042" t="s">
        <v>82</v>
      </c>
      <c r="AY2042" t="s">
        <v>82</v>
      </c>
      <c r="AZ2042" t="s">
        <v>82</v>
      </c>
      <c r="BA2042" t="s">
        <v>82</v>
      </c>
      <c r="BB2042" t="s">
        <v>82</v>
      </c>
      <c r="BC2042" t="s">
        <v>82</v>
      </c>
      <c r="BD2042" t="s">
        <v>82</v>
      </c>
      <c r="BE2042" t="s">
        <v>82</v>
      </c>
      <c r="BF2042" t="s">
        <v>82</v>
      </c>
      <c r="BG2042" t="s">
        <v>82</v>
      </c>
      <c r="BH2042" t="s">
        <v>82</v>
      </c>
      <c r="BI2042" t="s">
        <v>82</v>
      </c>
      <c r="BJ2042" t="s">
        <v>82</v>
      </c>
      <c r="BK2042" t="s">
        <v>82</v>
      </c>
      <c r="BL2042" t="s">
        <v>82</v>
      </c>
      <c r="BM2042" t="s">
        <v>82</v>
      </c>
      <c r="BN2042" t="s">
        <v>82</v>
      </c>
      <c r="BO2042" t="s">
        <v>82</v>
      </c>
      <c r="BP2042" t="s">
        <v>82</v>
      </c>
      <c r="BQ2042" t="s">
        <v>82</v>
      </c>
    </row>
    <row r="2043" spans="1:69" x14ac:dyDescent="0.2">
      <c r="A2043" s="5">
        <v>0</v>
      </c>
      <c r="B2043" t="s">
        <v>29253</v>
      </c>
      <c r="C2043" t="s">
        <v>29254</v>
      </c>
      <c r="D2043" t="s">
        <v>29255</v>
      </c>
      <c r="E2043" t="s">
        <v>29256</v>
      </c>
      <c r="F2043" t="s">
        <v>73</v>
      </c>
      <c r="G2043" t="s">
        <v>29257</v>
      </c>
      <c r="H2043" s="1">
        <v>42773</v>
      </c>
      <c r="I2043" s="1">
        <v>42279</v>
      </c>
      <c r="J2043" t="b">
        <v>0</v>
      </c>
      <c r="K2043" t="s">
        <v>75</v>
      </c>
      <c r="L2043" t="s">
        <v>1549</v>
      </c>
      <c r="M2043" t="s">
        <v>90</v>
      </c>
      <c r="N2043">
        <v>148</v>
      </c>
      <c r="O2043" t="s">
        <v>29258</v>
      </c>
      <c r="P2043" t="s">
        <v>1622</v>
      </c>
      <c r="Q2043" t="s">
        <v>29259</v>
      </c>
      <c r="R2043" t="s">
        <v>81</v>
      </c>
      <c r="S2043">
        <v>1</v>
      </c>
      <c r="T2043" s="1">
        <v>42773</v>
      </c>
      <c r="U2043" t="s">
        <v>29260</v>
      </c>
      <c r="V2043" t="s">
        <v>503</v>
      </c>
      <c r="W2043" s="2">
        <v>43640</v>
      </c>
      <c r="X2043" t="s">
        <v>29261</v>
      </c>
      <c r="Y2043" t="s">
        <v>82</v>
      </c>
      <c r="Z2043" t="s">
        <v>82</v>
      </c>
      <c r="AA2043" t="s">
        <v>82</v>
      </c>
      <c r="AB2043" t="s">
        <v>82</v>
      </c>
      <c r="AC2043" t="s">
        <v>82</v>
      </c>
      <c r="AD2043" t="s">
        <v>82</v>
      </c>
      <c r="AE2043" t="s">
        <v>82</v>
      </c>
      <c r="AF2043" t="s">
        <v>82</v>
      </c>
      <c r="AG2043" t="s">
        <v>82</v>
      </c>
      <c r="AH2043" t="s">
        <v>82</v>
      </c>
      <c r="AI2043" t="s">
        <v>82</v>
      </c>
      <c r="AJ2043" t="s">
        <v>82</v>
      </c>
      <c r="AK2043" t="s">
        <v>110</v>
      </c>
      <c r="AL2043" t="s">
        <v>29262</v>
      </c>
      <c r="AM2043" t="s">
        <v>88</v>
      </c>
      <c r="AN2043" t="s">
        <v>90</v>
      </c>
      <c r="AO2043" t="s">
        <v>2056</v>
      </c>
      <c r="AP2043" t="s">
        <v>91</v>
      </c>
      <c r="AQ2043" t="s">
        <v>29263</v>
      </c>
      <c r="AR2043" t="s">
        <v>82</v>
      </c>
      <c r="AS2043" t="s">
        <v>29264</v>
      </c>
      <c r="AT2043" t="s">
        <v>29265</v>
      </c>
      <c r="AU2043" t="s">
        <v>81</v>
      </c>
      <c r="AV2043" t="s">
        <v>82</v>
      </c>
      <c r="AW2043" t="s">
        <v>82</v>
      </c>
      <c r="AX2043" t="s">
        <v>82</v>
      </c>
      <c r="AY2043" t="s">
        <v>82</v>
      </c>
      <c r="AZ2043" t="s">
        <v>82</v>
      </c>
      <c r="BA2043" t="s">
        <v>82</v>
      </c>
      <c r="BB2043" t="s">
        <v>82</v>
      </c>
      <c r="BC2043" t="s">
        <v>82</v>
      </c>
      <c r="BD2043" t="s">
        <v>82</v>
      </c>
      <c r="BE2043" t="s">
        <v>82</v>
      </c>
      <c r="BF2043" t="s">
        <v>82</v>
      </c>
      <c r="BG2043" t="s">
        <v>82</v>
      </c>
      <c r="BH2043" t="s">
        <v>82</v>
      </c>
      <c r="BI2043" t="s">
        <v>82</v>
      </c>
      <c r="BJ2043" t="s">
        <v>82</v>
      </c>
      <c r="BK2043" t="s">
        <v>82</v>
      </c>
      <c r="BL2043" t="s">
        <v>82</v>
      </c>
      <c r="BM2043" t="s">
        <v>82</v>
      </c>
      <c r="BN2043" t="s">
        <v>82</v>
      </c>
      <c r="BO2043" t="s">
        <v>82</v>
      </c>
      <c r="BP2043" t="s">
        <v>82</v>
      </c>
      <c r="BQ2043" t="s">
        <v>82</v>
      </c>
    </row>
    <row r="2044" spans="1:69" x14ac:dyDescent="0.2">
      <c r="A2044" s="5">
        <v>1</v>
      </c>
      <c r="B2044" t="s">
        <v>29266</v>
      </c>
      <c r="C2044" t="s">
        <v>29267</v>
      </c>
      <c r="D2044" t="s">
        <v>29268</v>
      </c>
      <c r="E2044" t="s">
        <v>29269</v>
      </c>
      <c r="F2044" t="s">
        <v>73</v>
      </c>
      <c r="G2044" t="s">
        <v>29270</v>
      </c>
      <c r="H2044" s="1">
        <v>42562</v>
      </c>
      <c r="I2044" s="1">
        <v>42551</v>
      </c>
      <c r="J2044" t="b">
        <v>0</v>
      </c>
      <c r="K2044" t="s">
        <v>75</v>
      </c>
      <c r="L2044" t="s">
        <v>3922</v>
      </c>
      <c r="M2044" t="s">
        <v>77</v>
      </c>
      <c r="N2044">
        <v>31</v>
      </c>
      <c r="O2044" t="s">
        <v>28128</v>
      </c>
      <c r="P2044" t="s">
        <v>17339</v>
      </c>
      <c r="Q2044" t="s">
        <v>4528</v>
      </c>
      <c r="R2044" t="s">
        <v>81</v>
      </c>
      <c r="S2044" t="s">
        <v>82</v>
      </c>
      <c r="T2044" s="1">
        <v>42562</v>
      </c>
      <c r="U2044" t="s">
        <v>29271</v>
      </c>
      <c r="V2044" t="s">
        <v>411</v>
      </c>
      <c r="W2044" s="2">
        <v>43085</v>
      </c>
      <c r="X2044" t="s">
        <v>29272</v>
      </c>
      <c r="Y2044" t="s">
        <v>587</v>
      </c>
      <c r="Z2044" t="s">
        <v>29273</v>
      </c>
      <c r="AA2044" t="s">
        <v>82</v>
      </c>
      <c r="AB2044" t="s">
        <v>589</v>
      </c>
      <c r="AC2044" t="s">
        <v>589</v>
      </c>
      <c r="AD2044" t="s">
        <v>29274</v>
      </c>
      <c r="AE2044" t="s">
        <v>587</v>
      </c>
      <c r="AF2044" t="s">
        <v>29273</v>
      </c>
      <c r="AG2044" t="s">
        <v>82</v>
      </c>
      <c r="AH2044" t="s">
        <v>589</v>
      </c>
      <c r="AI2044" t="s">
        <v>589</v>
      </c>
      <c r="AJ2044" t="s">
        <v>29274</v>
      </c>
      <c r="AK2044" t="s">
        <v>110</v>
      </c>
      <c r="AL2044" t="s">
        <v>82</v>
      </c>
      <c r="AM2044" t="s">
        <v>88</v>
      </c>
      <c r="AN2044" t="s">
        <v>154</v>
      </c>
      <c r="AO2044" t="s">
        <v>2325</v>
      </c>
      <c r="AP2044" t="s">
        <v>91</v>
      </c>
      <c r="AQ2044" t="s">
        <v>29275</v>
      </c>
      <c r="AR2044" t="s">
        <v>82</v>
      </c>
      <c r="AS2044" t="s">
        <v>29276</v>
      </c>
      <c r="AT2044" t="s">
        <v>29277</v>
      </c>
      <c r="AU2044" t="s">
        <v>81</v>
      </c>
      <c r="AV2044" t="s">
        <v>82</v>
      </c>
      <c r="AW2044" t="s">
        <v>82</v>
      </c>
      <c r="AX2044" t="s">
        <v>82</v>
      </c>
      <c r="AY2044" t="s">
        <v>82</v>
      </c>
      <c r="AZ2044" t="s">
        <v>82</v>
      </c>
      <c r="BA2044" t="s">
        <v>82</v>
      </c>
      <c r="BB2044" t="s">
        <v>82</v>
      </c>
      <c r="BC2044" t="s">
        <v>82</v>
      </c>
      <c r="BD2044" t="s">
        <v>82</v>
      </c>
      <c r="BE2044" t="s">
        <v>82</v>
      </c>
      <c r="BF2044" t="s">
        <v>82</v>
      </c>
      <c r="BG2044" t="s">
        <v>82</v>
      </c>
      <c r="BH2044" t="s">
        <v>82</v>
      </c>
      <c r="BI2044" t="s">
        <v>82</v>
      </c>
      <c r="BJ2044" t="s">
        <v>82</v>
      </c>
      <c r="BK2044" t="s">
        <v>82</v>
      </c>
      <c r="BL2044" t="s">
        <v>82</v>
      </c>
      <c r="BM2044" t="s">
        <v>82</v>
      </c>
      <c r="BN2044" t="s">
        <v>82</v>
      </c>
      <c r="BO2044" t="s">
        <v>82</v>
      </c>
      <c r="BP2044" t="s">
        <v>82</v>
      </c>
      <c r="BQ2044" t="s">
        <v>82</v>
      </c>
    </row>
    <row r="2045" spans="1:69" x14ac:dyDescent="0.2">
      <c r="A2045" s="5">
        <v>0</v>
      </c>
      <c r="B2045" t="s">
        <v>29278</v>
      </c>
      <c r="C2045" t="s">
        <v>29279</v>
      </c>
      <c r="D2045" t="s">
        <v>29280</v>
      </c>
      <c r="E2045" t="s">
        <v>29281</v>
      </c>
      <c r="F2045" t="s">
        <v>205</v>
      </c>
      <c r="G2045" t="s">
        <v>29282</v>
      </c>
      <c r="H2045" s="1">
        <v>43341</v>
      </c>
      <c r="I2045" s="1">
        <v>43344</v>
      </c>
      <c r="J2045" t="b">
        <v>0</v>
      </c>
      <c r="K2045" t="s">
        <v>75</v>
      </c>
      <c r="L2045" t="s">
        <v>207</v>
      </c>
      <c r="M2045" t="s">
        <v>81</v>
      </c>
      <c r="N2045">
        <v>671</v>
      </c>
      <c r="O2045" t="s">
        <v>29283</v>
      </c>
      <c r="P2045" t="s">
        <v>209</v>
      </c>
      <c r="Q2045" t="s">
        <v>29284</v>
      </c>
      <c r="R2045" t="s">
        <v>81</v>
      </c>
      <c r="S2045" t="s">
        <v>82</v>
      </c>
      <c r="T2045" s="1">
        <v>43341</v>
      </c>
      <c r="U2045" s="1">
        <v>43344</v>
      </c>
      <c r="V2045" t="s">
        <v>18565</v>
      </c>
      <c r="W2045" s="2">
        <v>44151</v>
      </c>
      <c r="X2045" t="s">
        <v>82</v>
      </c>
      <c r="Y2045" t="s">
        <v>29285</v>
      </c>
      <c r="Z2045" t="s">
        <v>29286</v>
      </c>
      <c r="AA2045" t="s">
        <v>81</v>
      </c>
      <c r="AB2045" t="s">
        <v>29287</v>
      </c>
      <c r="AC2045" t="s">
        <v>29288</v>
      </c>
      <c r="AD2045" t="s">
        <v>81</v>
      </c>
      <c r="AE2045" t="s">
        <v>29285</v>
      </c>
      <c r="AF2045" t="s">
        <v>29286</v>
      </c>
      <c r="AG2045" t="s">
        <v>81</v>
      </c>
      <c r="AH2045" t="s">
        <v>29287</v>
      </c>
      <c r="AI2045" t="s">
        <v>29288</v>
      </c>
      <c r="AJ2045" t="s">
        <v>81</v>
      </c>
      <c r="AK2045" t="s">
        <v>8932</v>
      </c>
      <c r="AL2045" t="s">
        <v>82</v>
      </c>
      <c r="AM2045" t="s">
        <v>29289</v>
      </c>
      <c r="AN2045" t="s">
        <v>81</v>
      </c>
      <c r="AO2045" t="s">
        <v>81</v>
      </c>
      <c r="AP2045" t="s">
        <v>81</v>
      </c>
      <c r="AQ2045" t="s">
        <v>29290</v>
      </c>
      <c r="AR2045" t="s">
        <v>29291</v>
      </c>
      <c r="AS2045" t="s">
        <v>29292</v>
      </c>
      <c r="AT2045" t="s">
        <v>29293</v>
      </c>
      <c r="AU2045" t="s">
        <v>81</v>
      </c>
      <c r="AV2045" t="s">
        <v>82</v>
      </c>
      <c r="AW2045" t="s">
        <v>217</v>
      </c>
      <c r="AX2045" t="s">
        <v>81</v>
      </c>
      <c r="AY2045" t="s">
        <v>81</v>
      </c>
      <c r="AZ2045" t="s">
        <v>81</v>
      </c>
      <c r="BA2045" t="s">
        <v>82</v>
      </c>
      <c r="BB2045" s="1">
        <v>1</v>
      </c>
      <c r="BC2045" t="s">
        <v>81</v>
      </c>
      <c r="BD2045" t="s">
        <v>81</v>
      </c>
      <c r="BE2045" t="s">
        <v>81</v>
      </c>
      <c r="BF2045" t="s">
        <v>81</v>
      </c>
      <c r="BG2045" t="s">
        <v>81</v>
      </c>
      <c r="BH2045" t="s">
        <v>81</v>
      </c>
      <c r="BI2045" t="s">
        <v>81</v>
      </c>
      <c r="BJ2045" t="s">
        <v>82</v>
      </c>
      <c r="BK2045" t="s">
        <v>82</v>
      </c>
      <c r="BL2045" t="s">
        <v>81</v>
      </c>
      <c r="BM2045" t="s">
        <v>201</v>
      </c>
      <c r="BN2045" t="s">
        <v>81</v>
      </c>
      <c r="BO2045" t="s">
        <v>81</v>
      </c>
      <c r="BP2045" t="s">
        <v>81</v>
      </c>
      <c r="BQ2045" t="s">
        <v>81</v>
      </c>
    </row>
    <row r="2046" spans="1:69" x14ac:dyDescent="0.2">
      <c r="A2046" s="5">
        <v>0</v>
      </c>
      <c r="B2046" t="s">
        <v>29294</v>
      </c>
      <c r="C2046" t="s">
        <v>29295</v>
      </c>
      <c r="D2046" t="s">
        <v>29296</v>
      </c>
      <c r="E2046" t="s">
        <v>29297</v>
      </c>
      <c r="F2046" t="s">
        <v>73</v>
      </c>
      <c r="G2046" t="s">
        <v>29298</v>
      </c>
      <c r="H2046" s="1">
        <v>43000</v>
      </c>
      <c r="I2046" s="1">
        <v>43026</v>
      </c>
      <c r="J2046" t="b">
        <v>0</v>
      </c>
      <c r="K2046" t="s">
        <v>75</v>
      </c>
      <c r="L2046" t="s">
        <v>431</v>
      </c>
      <c r="M2046" t="s">
        <v>90</v>
      </c>
      <c r="N2046">
        <v>70190</v>
      </c>
      <c r="O2046" t="s">
        <v>432</v>
      </c>
      <c r="P2046" t="s">
        <v>79</v>
      </c>
      <c r="Q2046" t="s">
        <v>29299</v>
      </c>
      <c r="R2046" t="s">
        <v>81</v>
      </c>
      <c r="S2046" t="s">
        <v>82</v>
      </c>
      <c r="T2046" s="1">
        <v>43000</v>
      </c>
      <c r="U2046" t="s">
        <v>29300</v>
      </c>
      <c r="V2046" t="s">
        <v>168</v>
      </c>
      <c r="W2046" s="2">
        <v>43633</v>
      </c>
      <c r="X2046" t="s">
        <v>29301</v>
      </c>
      <c r="Y2046" t="s">
        <v>81</v>
      </c>
      <c r="Z2046" t="s">
        <v>29302</v>
      </c>
      <c r="AA2046" t="s">
        <v>82</v>
      </c>
      <c r="AB2046" t="s">
        <v>81</v>
      </c>
      <c r="AC2046" t="s">
        <v>81</v>
      </c>
      <c r="AD2046" t="s">
        <v>432</v>
      </c>
      <c r="AE2046" t="s">
        <v>81</v>
      </c>
      <c r="AF2046" t="s">
        <v>29302</v>
      </c>
      <c r="AG2046" t="s">
        <v>82</v>
      </c>
      <c r="AH2046" t="s">
        <v>81</v>
      </c>
      <c r="AI2046" t="s">
        <v>81</v>
      </c>
      <c r="AJ2046" t="s">
        <v>432</v>
      </c>
      <c r="AK2046" t="s">
        <v>110</v>
      </c>
      <c r="AL2046" t="s">
        <v>29303</v>
      </c>
      <c r="AM2046" t="s">
        <v>88</v>
      </c>
      <c r="AN2046" t="s">
        <v>439</v>
      </c>
      <c r="AO2046" t="s">
        <v>2057</v>
      </c>
      <c r="AP2046" t="s">
        <v>91</v>
      </c>
      <c r="AQ2046" t="s">
        <v>29304</v>
      </c>
      <c r="AR2046" t="s">
        <v>82</v>
      </c>
      <c r="AS2046" t="s">
        <v>29305</v>
      </c>
      <c r="AT2046" t="s">
        <v>29306</v>
      </c>
      <c r="AU2046" t="s">
        <v>81</v>
      </c>
      <c r="AV2046" t="s">
        <v>82</v>
      </c>
      <c r="AW2046" t="s">
        <v>82</v>
      </c>
      <c r="AX2046" t="s">
        <v>82</v>
      </c>
      <c r="AY2046" t="s">
        <v>82</v>
      </c>
      <c r="AZ2046" t="s">
        <v>82</v>
      </c>
      <c r="BA2046" t="s">
        <v>82</v>
      </c>
      <c r="BB2046" t="s">
        <v>82</v>
      </c>
      <c r="BC2046" t="s">
        <v>82</v>
      </c>
      <c r="BD2046" t="s">
        <v>82</v>
      </c>
      <c r="BE2046" t="s">
        <v>82</v>
      </c>
      <c r="BF2046" t="s">
        <v>82</v>
      </c>
      <c r="BG2046" t="s">
        <v>82</v>
      </c>
      <c r="BH2046" t="s">
        <v>82</v>
      </c>
      <c r="BI2046" t="s">
        <v>82</v>
      </c>
      <c r="BJ2046" t="s">
        <v>82</v>
      </c>
      <c r="BK2046" t="s">
        <v>82</v>
      </c>
      <c r="BL2046" t="s">
        <v>82</v>
      </c>
      <c r="BM2046" t="s">
        <v>82</v>
      </c>
      <c r="BN2046" t="s">
        <v>82</v>
      </c>
      <c r="BO2046" t="s">
        <v>82</v>
      </c>
      <c r="BP2046" t="s">
        <v>82</v>
      </c>
      <c r="BQ2046" t="s">
        <v>82</v>
      </c>
    </row>
    <row r="2047" spans="1:69" x14ac:dyDescent="0.2">
      <c r="A2047" s="5">
        <v>1</v>
      </c>
      <c r="B2047" t="s">
        <v>29307</v>
      </c>
      <c r="C2047" t="s">
        <v>29308</v>
      </c>
      <c r="D2047" t="s">
        <v>29309</v>
      </c>
      <c r="E2047" t="s">
        <v>29310</v>
      </c>
      <c r="F2047" t="s">
        <v>73</v>
      </c>
      <c r="G2047" t="s">
        <v>29311</v>
      </c>
      <c r="H2047" s="1">
        <v>43605</v>
      </c>
      <c r="I2047" s="1">
        <v>43666</v>
      </c>
      <c r="J2047" t="b">
        <v>0</v>
      </c>
      <c r="K2047" t="s">
        <v>75</v>
      </c>
      <c r="L2047" t="s">
        <v>482</v>
      </c>
      <c r="M2047" t="s">
        <v>538</v>
      </c>
      <c r="N2047">
        <v>1989</v>
      </c>
      <c r="O2047" t="s">
        <v>1023</v>
      </c>
      <c r="P2047" t="s">
        <v>79</v>
      </c>
      <c r="Q2047" t="s">
        <v>29312</v>
      </c>
      <c r="R2047" t="s">
        <v>81</v>
      </c>
      <c r="S2047" t="s">
        <v>82</v>
      </c>
      <c r="T2047" s="1">
        <v>43605</v>
      </c>
      <c r="U2047" t="s">
        <v>29313</v>
      </c>
      <c r="V2047" t="s">
        <v>542</v>
      </c>
      <c r="W2047" s="2">
        <v>44109</v>
      </c>
      <c r="X2047" t="s">
        <v>29314</v>
      </c>
      <c r="Y2047" t="s">
        <v>227</v>
      </c>
      <c r="Z2047" t="s">
        <v>29315</v>
      </c>
      <c r="AA2047" t="s">
        <v>82</v>
      </c>
      <c r="AB2047" t="s">
        <v>227</v>
      </c>
      <c r="AC2047" t="s">
        <v>227</v>
      </c>
      <c r="AD2047" t="s">
        <v>29316</v>
      </c>
      <c r="AE2047" t="s">
        <v>227</v>
      </c>
      <c r="AF2047" t="s">
        <v>29315</v>
      </c>
      <c r="AG2047" t="s">
        <v>82</v>
      </c>
      <c r="AH2047" t="s">
        <v>227</v>
      </c>
      <c r="AI2047" t="s">
        <v>227</v>
      </c>
      <c r="AJ2047" t="s">
        <v>29316</v>
      </c>
      <c r="AK2047" t="s">
        <v>86</v>
      </c>
      <c r="AL2047" t="s">
        <v>29317</v>
      </c>
      <c r="AM2047" t="s">
        <v>88</v>
      </c>
      <c r="AN2047" t="s">
        <v>154</v>
      </c>
      <c r="AO2047" t="s">
        <v>8511</v>
      </c>
      <c r="AP2047" t="s">
        <v>91</v>
      </c>
      <c r="AQ2047" t="s">
        <v>29318</v>
      </c>
      <c r="AR2047" t="s">
        <v>82</v>
      </c>
      <c r="AS2047" t="s">
        <v>29319</v>
      </c>
      <c r="AT2047" t="s">
        <v>29320</v>
      </c>
      <c r="AU2047" t="s">
        <v>81</v>
      </c>
      <c r="AV2047" t="s">
        <v>82</v>
      </c>
      <c r="AW2047" t="s">
        <v>82</v>
      </c>
      <c r="AX2047" t="s">
        <v>82</v>
      </c>
      <c r="AY2047" t="s">
        <v>82</v>
      </c>
      <c r="AZ2047" t="s">
        <v>82</v>
      </c>
      <c r="BA2047" t="s">
        <v>82</v>
      </c>
      <c r="BB2047" t="s">
        <v>82</v>
      </c>
      <c r="BC2047" t="s">
        <v>82</v>
      </c>
      <c r="BD2047" t="s">
        <v>82</v>
      </c>
      <c r="BE2047" t="s">
        <v>82</v>
      </c>
      <c r="BF2047" t="s">
        <v>82</v>
      </c>
      <c r="BG2047" t="s">
        <v>82</v>
      </c>
      <c r="BH2047" t="s">
        <v>82</v>
      </c>
      <c r="BI2047" t="s">
        <v>82</v>
      </c>
      <c r="BJ2047" t="s">
        <v>82</v>
      </c>
      <c r="BK2047" t="s">
        <v>82</v>
      </c>
      <c r="BL2047" t="s">
        <v>82</v>
      </c>
      <c r="BM2047" t="s">
        <v>82</v>
      </c>
      <c r="BN2047" t="s">
        <v>82</v>
      </c>
      <c r="BO2047" t="s">
        <v>82</v>
      </c>
      <c r="BP2047" t="s">
        <v>82</v>
      </c>
      <c r="BQ2047" t="s">
        <v>82</v>
      </c>
    </row>
    <row r="2048" spans="1:69" x14ac:dyDescent="0.2">
      <c r="A2048" s="5">
        <v>0</v>
      </c>
      <c r="B2048" t="s">
        <v>29321</v>
      </c>
      <c r="C2048" t="s">
        <v>8307</v>
      </c>
      <c r="D2048" t="s">
        <v>29322</v>
      </c>
      <c r="E2048" t="s">
        <v>29323</v>
      </c>
      <c r="F2048" t="s">
        <v>73</v>
      </c>
      <c r="G2048" t="s">
        <v>29324</v>
      </c>
      <c r="H2048" s="1">
        <v>42779</v>
      </c>
      <c r="I2048" s="1">
        <v>42408</v>
      </c>
      <c r="J2048" t="b">
        <v>0</v>
      </c>
      <c r="K2048" t="s">
        <v>75</v>
      </c>
      <c r="L2048" t="s">
        <v>465</v>
      </c>
      <c r="M2048" t="s">
        <v>90</v>
      </c>
      <c r="N2048">
        <v>13</v>
      </c>
      <c r="O2048" t="s">
        <v>29325</v>
      </c>
      <c r="P2048" t="s">
        <v>79</v>
      </c>
      <c r="Q2048" t="s">
        <v>29326</v>
      </c>
      <c r="R2048" t="s">
        <v>81</v>
      </c>
      <c r="S2048">
        <v>1</v>
      </c>
      <c r="T2048" s="1">
        <v>42779</v>
      </c>
      <c r="U2048" t="s">
        <v>29327</v>
      </c>
      <c r="V2048" t="s">
        <v>503</v>
      </c>
      <c r="W2048" s="2">
        <v>43563</v>
      </c>
      <c r="X2048" t="s">
        <v>29328</v>
      </c>
      <c r="Y2048" t="s">
        <v>81</v>
      </c>
      <c r="Z2048" t="s">
        <v>29329</v>
      </c>
      <c r="AA2048" t="s">
        <v>82</v>
      </c>
      <c r="AB2048" t="s">
        <v>81</v>
      </c>
      <c r="AC2048" t="s">
        <v>81</v>
      </c>
      <c r="AD2048" t="s">
        <v>29325</v>
      </c>
      <c r="AE2048" t="s">
        <v>81</v>
      </c>
      <c r="AF2048" t="s">
        <v>29329</v>
      </c>
      <c r="AG2048" t="s">
        <v>82</v>
      </c>
      <c r="AH2048" t="s">
        <v>81</v>
      </c>
      <c r="AI2048" t="s">
        <v>81</v>
      </c>
      <c r="AJ2048" t="s">
        <v>29325</v>
      </c>
      <c r="AK2048" t="s">
        <v>86</v>
      </c>
      <c r="AL2048" t="s">
        <v>29330</v>
      </c>
      <c r="AM2048" t="s">
        <v>88</v>
      </c>
      <c r="AN2048" t="s">
        <v>154</v>
      </c>
      <c r="AO2048" t="s">
        <v>90</v>
      </c>
      <c r="AP2048" t="s">
        <v>91</v>
      </c>
      <c r="AQ2048" t="s">
        <v>29331</v>
      </c>
      <c r="AR2048" t="s">
        <v>82</v>
      </c>
      <c r="AS2048" t="s">
        <v>29332</v>
      </c>
      <c r="AT2048" t="s">
        <v>82</v>
      </c>
      <c r="AU2048" t="s">
        <v>81</v>
      </c>
      <c r="AV2048" t="s">
        <v>82</v>
      </c>
      <c r="AW2048" t="s">
        <v>82</v>
      </c>
      <c r="AX2048" t="s">
        <v>82</v>
      </c>
      <c r="AY2048" t="s">
        <v>82</v>
      </c>
      <c r="AZ2048" t="s">
        <v>82</v>
      </c>
      <c r="BA2048" t="s">
        <v>82</v>
      </c>
      <c r="BB2048" t="s">
        <v>82</v>
      </c>
      <c r="BC2048" t="s">
        <v>82</v>
      </c>
      <c r="BD2048" t="s">
        <v>82</v>
      </c>
      <c r="BE2048" t="s">
        <v>82</v>
      </c>
      <c r="BF2048" t="s">
        <v>82</v>
      </c>
      <c r="BG2048" t="s">
        <v>82</v>
      </c>
      <c r="BH2048" t="s">
        <v>82</v>
      </c>
      <c r="BI2048" t="s">
        <v>82</v>
      </c>
      <c r="BJ2048" t="s">
        <v>82</v>
      </c>
      <c r="BK2048" t="s">
        <v>82</v>
      </c>
      <c r="BL2048" t="s">
        <v>82</v>
      </c>
      <c r="BM2048" t="s">
        <v>82</v>
      </c>
      <c r="BN2048" t="s">
        <v>82</v>
      </c>
      <c r="BO2048" t="s">
        <v>82</v>
      </c>
      <c r="BP2048" t="s">
        <v>82</v>
      </c>
      <c r="BQ2048" t="s">
        <v>82</v>
      </c>
    </row>
    <row r="2049" spans="1:69" x14ac:dyDescent="0.2">
      <c r="A2049" s="5">
        <v>0</v>
      </c>
      <c r="B2049" t="s">
        <v>29333</v>
      </c>
      <c r="C2049" t="s">
        <v>29334</v>
      </c>
      <c r="D2049" t="s">
        <v>29335</v>
      </c>
      <c r="E2049" t="s">
        <v>29336</v>
      </c>
      <c r="F2049" t="s">
        <v>73</v>
      </c>
      <c r="G2049" t="s">
        <v>29337</v>
      </c>
      <c r="H2049" s="1">
        <v>43411</v>
      </c>
      <c r="I2049" s="1">
        <v>43466</v>
      </c>
      <c r="J2049" t="b">
        <v>0</v>
      </c>
      <c r="K2049" t="s">
        <v>75</v>
      </c>
      <c r="L2049" t="s">
        <v>668</v>
      </c>
      <c r="M2049" t="s">
        <v>90</v>
      </c>
      <c r="N2049">
        <v>646</v>
      </c>
      <c r="O2049" t="s">
        <v>3892</v>
      </c>
      <c r="P2049" t="s">
        <v>365</v>
      </c>
      <c r="Q2049" t="s">
        <v>29338</v>
      </c>
      <c r="R2049" t="s">
        <v>81</v>
      </c>
      <c r="S2049" t="s">
        <v>82</v>
      </c>
      <c r="T2049" s="1">
        <v>43411</v>
      </c>
      <c r="U2049" t="s">
        <v>8820</v>
      </c>
      <c r="V2049" t="s">
        <v>106</v>
      </c>
      <c r="W2049" s="2">
        <v>43850</v>
      </c>
      <c r="X2049" t="s">
        <v>29339</v>
      </c>
      <c r="Y2049" t="s">
        <v>81</v>
      </c>
      <c r="Z2049" t="s">
        <v>10363</v>
      </c>
      <c r="AA2049" t="s">
        <v>82</v>
      </c>
      <c r="AB2049" t="s">
        <v>29340</v>
      </c>
      <c r="AC2049">
        <v>13508300283</v>
      </c>
      <c r="AD2049" t="s">
        <v>82</v>
      </c>
      <c r="AE2049" t="s">
        <v>81</v>
      </c>
      <c r="AF2049" t="s">
        <v>10363</v>
      </c>
      <c r="AG2049" t="s">
        <v>82</v>
      </c>
      <c r="AH2049" t="s">
        <v>29340</v>
      </c>
      <c r="AI2049">
        <v>13508300283</v>
      </c>
      <c r="AJ2049" t="s">
        <v>82</v>
      </c>
      <c r="AK2049" t="s">
        <v>296</v>
      </c>
      <c r="AL2049" t="s">
        <v>29341</v>
      </c>
      <c r="AM2049" t="s">
        <v>88</v>
      </c>
      <c r="AN2049" t="s">
        <v>90</v>
      </c>
      <c r="AO2049" t="s">
        <v>5247</v>
      </c>
      <c r="AP2049" t="s">
        <v>91</v>
      </c>
      <c r="AQ2049" t="s">
        <v>29342</v>
      </c>
      <c r="AR2049" t="s">
        <v>82</v>
      </c>
      <c r="AS2049" t="s">
        <v>29343</v>
      </c>
      <c r="AT2049" t="s">
        <v>29344</v>
      </c>
      <c r="AU2049" t="s">
        <v>81</v>
      </c>
      <c r="AV2049" t="s">
        <v>82</v>
      </c>
      <c r="AW2049" t="s">
        <v>82</v>
      </c>
      <c r="AX2049" t="s">
        <v>82</v>
      </c>
      <c r="AY2049" t="s">
        <v>82</v>
      </c>
      <c r="AZ2049" t="s">
        <v>82</v>
      </c>
      <c r="BA2049" t="s">
        <v>82</v>
      </c>
      <c r="BB2049" t="s">
        <v>82</v>
      </c>
      <c r="BC2049" t="s">
        <v>82</v>
      </c>
      <c r="BD2049" t="s">
        <v>82</v>
      </c>
      <c r="BE2049" t="s">
        <v>82</v>
      </c>
      <c r="BF2049" t="s">
        <v>82</v>
      </c>
      <c r="BG2049" t="s">
        <v>82</v>
      </c>
      <c r="BH2049" t="s">
        <v>82</v>
      </c>
      <c r="BI2049" t="s">
        <v>82</v>
      </c>
      <c r="BJ2049" t="s">
        <v>82</v>
      </c>
      <c r="BK2049" t="s">
        <v>82</v>
      </c>
      <c r="BL2049" t="s">
        <v>82</v>
      </c>
      <c r="BM2049" t="s">
        <v>82</v>
      </c>
      <c r="BN2049" t="s">
        <v>82</v>
      </c>
      <c r="BO2049" t="s">
        <v>82</v>
      </c>
      <c r="BP2049" t="s">
        <v>82</v>
      </c>
      <c r="BQ2049" t="s">
        <v>82</v>
      </c>
    </row>
    <row r="2050" spans="1:69" x14ac:dyDescent="0.2">
      <c r="A2050" s="5">
        <v>1</v>
      </c>
      <c r="B2050" t="s">
        <v>29345</v>
      </c>
      <c r="C2050" t="s">
        <v>29346</v>
      </c>
      <c r="D2050" t="s">
        <v>29347</v>
      </c>
      <c r="E2050" t="s">
        <v>29348</v>
      </c>
      <c r="F2050" t="s">
        <v>1316</v>
      </c>
      <c r="G2050" t="s">
        <v>29349</v>
      </c>
      <c r="H2050" s="1">
        <v>43430</v>
      </c>
      <c r="I2050" s="1">
        <v>43426</v>
      </c>
      <c r="J2050" t="b">
        <v>0</v>
      </c>
      <c r="K2050" t="s">
        <v>622</v>
      </c>
      <c r="L2050" t="s">
        <v>29350</v>
      </c>
      <c r="M2050">
        <v>3</v>
      </c>
      <c r="N2050">
        <v>80</v>
      </c>
      <c r="O2050" t="s">
        <v>4564</v>
      </c>
      <c r="P2050" t="s">
        <v>1356</v>
      </c>
      <c r="Q2050" t="s">
        <v>29351</v>
      </c>
      <c r="R2050" t="s">
        <v>81</v>
      </c>
      <c r="S2050">
        <v>1</v>
      </c>
      <c r="T2050" s="1">
        <v>43430</v>
      </c>
      <c r="U2050" s="1">
        <v>43426</v>
      </c>
      <c r="V2050" t="s">
        <v>1322</v>
      </c>
      <c r="W2050" s="2">
        <v>43479</v>
      </c>
      <c r="X2050" t="s">
        <v>82</v>
      </c>
      <c r="Y2050" t="s">
        <v>29352</v>
      </c>
      <c r="Z2050" t="s">
        <v>81</v>
      </c>
      <c r="AA2050" t="s">
        <v>29353</v>
      </c>
      <c r="AB2050" t="s">
        <v>29354</v>
      </c>
      <c r="AC2050" t="s">
        <v>29355</v>
      </c>
      <c r="AD2050" t="s">
        <v>4564</v>
      </c>
      <c r="AE2050" t="s">
        <v>29352</v>
      </c>
      <c r="AF2050" t="s">
        <v>81</v>
      </c>
      <c r="AG2050" t="s">
        <v>29353</v>
      </c>
      <c r="AH2050" t="s">
        <v>29354</v>
      </c>
      <c r="AI2050" t="s">
        <v>29355</v>
      </c>
      <c r="AJ2050" t="s">
        <v>4564</v>
      </c>
      <c r="AK2050" t="s">
        <v>296</v>
      </c>
      <c r="AL2050" t="s">
        <v>82</v>
      </c>
      <c r="AM2050" t="s">
        <v>4564</v>
      </c>
      <c r="AN2050" t="s">
        <v>28174</v>
      </c>
      <c r="AO2050" t="s">
        <v>4179</v>
      </c>
      <c r="AP2050" t="s">
        <v>371</v>
      </c>
      <c r="AQ2050" t="s">
        <v>29356</v>
      </c>
      <c r="AR2050" t="s">
        <v>29357</v>
      </c>
      <c r="AS2050" t="s">
        <v>29358</v>
      </c>
      <c r="AT2050" t="s">
        <v>82</v>
      </c>
      <c r="AU2050" t="s">
        <v>81</v>
      </c>
      <c r="AV2050" t="s">
        <v>82</v>
      </c>
      <c r="AW2050" t="s">
        <v>1334</v>
      </c>
      <c r="AX2050" t="s">
        <v>81</v>
      </c>
      <c r="AY2050" t="s">
        <v>81</v>
      </c>
      <c r="AZ2050" t="s">
        <v>81</v>
      </c>
      <c r="BA2050" t="s">
        <v>82</v>
      </c>
      <c r="BB2050" s="1">
        <v>1</v>
      </c>
      <c r="BC2050" t="s">
        <v>81</v>
      </c>
      <c r="BD2050" t="s">
        <v>81</v>
      </c>
      <c r="BE2050" t="s">
        <v>81</v>
      </c>
      <c r="BF2050" t="s">
        <v>81</v>
      </c>
      <c r="BG2050" t="s">
        <v>81</v>
      </c>
      <c r="BH2050" t="s">
        <v>1871</v>
      </c>
      <c r="BI2050" t="s">
        <v>1872</v>
      </c>
      <c r="BJ2050" t="s">
        <v>82</v>
      </c>
      <c r="BK2050" t="s">
        <v>82</v>
      </c>
      <c r="BL2050" t="s">
        <v>200</v>
      </c>
      <c r="BM2050" t="s">
        <v>201</v>
      </c>
      <c r="BN2050" t="s">
        <v>81</v>
      </c>
      <c r="BO2050" t="s">
        <v>29359</v>
      </c>
      <c r="BP2050" t="s">
        <v>81</v>
      </c>
      <c r="BQ2050" t="s">
        <v>81</v>
      </c>
    </row>
    <row r="2051" spans="1:69" x14ac:dyDescent="0.2">
      <c r="A2051" s="5">
        <v>1</v>
      </c>
      <c r="B2051" t="s">
        <v>29360</v>
      </c>
      <c r="C2051" t="s">
        <v>29361</v>
      </c>
      <c r="D2051" t="s">
        <v>29362</v>
      </c>
      <c r="E2051" t="s">
        <v>29363</v>
      </c>
      <c r="F2051" t="s">
        <v>553</v>
      </c>
      <c r="G2051" t="s">
        <v>29364</v>
      </c>
      <c r="H2051" s="1">
        <v>43814</v>
      </c>
      <c r="I2051" s="1">
        <v>43800</v>
      </c>
      <c r="J2051" t="b">
        <v>0</v>
      </c>
      <c r="K2051" t="s">
        <v>555</v>
      </c>
      <c r="L2051" t="s">
        <v>29365</v>
      </c>
      <c r="M2051">
        <v>4</v>
      </c>
      <c r="N2051" t="s">
        <v>29366</v>
      </c>
      <c r="O2051" t="s">
        <v>29367</v>
      </c>
      <c r="P2051" t="s">
        <v>365</v>
      </c>
      <c r="Q2051" t="s">
        <v>29368</v>
      </c>
      <c r="R2051" t="s">
        <v>81</v>
      </c>
      <c r="S2051">
        <v>1</v>
      </c>
      <c r="T2051" s="1">
        <v>43814</v>
      </c>
      <c r="U2051" s="1">
        <v>43800</v>
      </c>
      <c r="V2051" t="s">
        <v>553</v>
      </c>
      <c r="W2051" s="2">
        <v>43815</v>
      </c>
      <c r="X2051" t="s">
        <v>82</v>
      </c>
      <c r="Y2051" t="s">
        <v>29369</v>
      </c>
      <c r="Z2051" t="s">
        <v>81</v>
      </c>
      <c r="AA2051" t="s">
        <v>29370</v>
      </c>
      <c r="AB2051" t="s">
        <v>29371</v>
      </c>
      <c r="AC2051" t="s">
        <v>29372</v>
      </c>
      <c r="AD2051" t="s">
        <v>29367</v>
      </c>
      <c r="AE2051" t="s">
        <v>29373</v>
      </c>
      <c r="AF2051" t="s">
        <v>81</v>
      </c>
      <c r="AG2051" t="s">
        <v>29374</v>
      </c>
      <c r="AH2051" t="s">
        <v>29375</v>
      </c>
      <c r="AI2051" t="s">
        <v>29376</v>
      </c>
      <c r="AJ2051" t="s">
        <v>29377</v>
      </c>
      <c r="AK2051" t="s">
        <v>296</v>
      </c>
      <c r="AL2051" t="s">
        <v>82</v>
      </c>
      <c r="AM2051" t="s">
        <v>29377</v>
      </c>
      <c r="AN2051">
        <v>18</v>
      </c>
      <c r="AO2051">
        <v>80</v>
      </c>
      <c r="AP2051" t="s">
        <v>371</v>
      </c>
      <c r="AQ2051" t="s">
        <v>29378</v>
      </c>
      <c r="AR2051" t="s">
        <v>29379</v>
      </c>
      <c r="AS2051" t="s">
        <v>29380</v>
      </c>
      <c r="AT2051" t="s">
        <v>29381</v>
      </c>
      <c r="AU2051" t="s">
        <v>81</v>
      </c>
      <c r="AV2051" t="s">
        <v>82</v>
      </c>
      <c r="AW2051" t="s">
        <v>81</v>
      </c>
      <c r="AX2051" t="s">
        <v>81</v>
      </c>
      <c r="AY2051" t="s">
        <v>81</v>
      </c>
      <c r="AZ2051" t="s">
        <v>81</v>
      </c>
      <c r="BA2051" t="s">
        <v>82</v>
      </c>
      <c r="BB2051" s="1">
        <v>1</v>
      </c>
      <c r="BC2051" t="s">
        <v>81</v>
      </c>
      <c r="BD2051" t="s">
        <v>81</v>
      </c>
      <c r="BE2051" t="s">
        <v>81</v>
      </c>
      <c r="BF2051" t="s">
        <v>81</v>
      </c>
      <c r="BG2051" t="s">
        <v>81</v>
      </c>
      <c r="BH2051" t="s">
        <v>81</v>
      </c>
      <c r="BI2051" t="s">
        <v>81</v>
      </c>
      <c r="BJ2051" t="s">
        <v>82</v>
      </c>
      <c r="BK2051" t="s">
        <v>82</v>
      </c>
      <c r="BL2051" t="s">
        <v>200</v>
      </c>
      <c r="BM2051" t="s">
        <v>201</v>
      </c>
      <c r="BN2051" t="s">
        <v>81</v>
      </c>
      <c r="BO2051" t="s">
        <v>29382</v>
      </c>
      <c r="BP2051" t="s">
        <v>81</v>
      </c>
      <c r="BQ2051" t="s">
        <v>81</v>
      </c>
    </row>
    <row r="2052" spans="1:69" x14ac:dyDescent="0.2">
      <c r="A2052" s="5">
        <v>0</v>
      </c>
      <c r="B2052" t="s">
        <v>29383</v>
      </c>
      <c r="C2052" t="s">
        <v>29384</v>
      </c>
      <c r="D2052" t="s">
        <v>29385</v>
      </c>
      <c r="E2052" t="s">
        <v>29383</v>
      </c>
      <c r="F2052" t="s">
        <v>73</v>
      </c>
      <c r="G2052" t="s">
        <v>29386</v>
      </c>
      <c r="H2052" s="1">
        <v>43412</v>
      </c>
      <c r="I2052" s="1">
        <v>43481</v>
      </c>
      <c r="J2052" t="b">
        <v>0</v>
      </c>
      <c r="K2052" t="s">
        <v>75</v>
      </c>
      <c r="L2052" t="s">
        <v>1162</v>
      </c>
      <c r="M2052" t="s">
        <v>90</v>
      </c>
      <c r="N2052">
        <v>8</v>
      </c>
      <c r="O2052" t="s">
        <v>29387</v>
      </c>
      <c r="P2052" t="s">
        <v>3839</v>
      </c>
      <c r="Q2052" t="s">
        <v>4142</v>
      </c>
      <c r="R2052" t="s">
        <v>81</v>
      </c>
      <c r="S2052" t="s">
        <v>82</v>
      </c>
      <c r="T2052" s="1">
        <v>43412</v>
      </c>
      <c r="U2052" t="s">
        <v>29388</v>
      </c>
      <c r="V2052" t="s">
        <v>106</v>
      </c>
      <c r="W2052" s="2">
        <v>44151</v>
      </c>
      <c r="X2052" t="s">
        <v>29389</v>
      </c>
      <c r="Y2052" t="s">
        <v>81</v>
      </c>
      <c r="Z2052" t="s">
        <v>29390</v>
      </c>
      <c r="AA2052" t="s">
        <v>82</v>
      </c>
      <c r="AB2052" t="s">
        <v>81</v>
      </c>
      <c r="AC2052" t="s">
        <v>81</v>
      </c>
      <c r="AD2052" t="s">
        <v>29391</v>
      </c>
      <c r="AE2052" t="s">
        <v>81</v>
      </c>
      <c r="AF2052" t="s">
        <v>29390</v>
      </c>
      <c r="AG2052" t="s">
        <v>82</v>
      </c>
      <c r="AH2052" t="s">
        <v>81</v>
      </c>
      <c r="AI2052" t="s">
        <v>81</v>
      </c>
      <c r="AJ2052" t="s">
        <v>29391</v>
      </c>
      <c r="AK2052" t="s">
        <v>110</v>
      </c>
      <c r="AL2052" t="s">
        <v>82</v>
      </c>
      <c r="AM2052" t="s">
        <v>88</v>
      </c>
      <c r="AN2052" t="s">
        <v>154</v>
      </c>
      <c r="AO2052" t="s">
        <v>90</v>
      </c>
      <c r="AP2052" t="s">
        <v>91</v>
      </c>
      <c r="AQ2052" t="s">
        <v>29392</v>
      </c>
      <c r="AR2052" t="s">
        <v>82</v>
      </c>
      <c r="AS2052" t="s">
        <v>29393</v>
      </c>
      <c r="AT2052" t="s">
        <v>29394</v>
      </c>
      <c r="AU2052" t="s">
        <v>81</v>
      </c>
      <c r="AV2052" t="s">
        <v>82</v>
      </c>
      <c r="AW2052" t="s">
        <v>82</v>
      </c>
      <c r="AX2052" t="s">
        <v>82</v>
      </c>
      <c r="AY2052" t="s">
        <v>82</v>
      </c>
      <c r="AZ2052" t="s">
        <v>82</v>
      </c>
      <c r="BA2052" t="s">
        <v>82</v>
      </c>
      <c r="BB2052" t="s">
        <v>82</v>
      </c>
      <c r="BC2052" t="s">
        <v>82</v>
      </c>
      <c r="BD2052" t="s">
        <v>82</v>
      </c>
      <c r="BE2052" t="s">
        <v>82</v>
      </c>
      <c r="BF2052" t="s">
        <v>82</v>
      </c>
      <c r="BG2052" t="s">
        <v>82</v>
      </c>
      <c r="BH2052" t="s">
        <v>82</v>
      </c>
      <c r="BI2052" t="s">
        <v>82</v>
      </c>
      <c r="BJ2052" t="s">
        <v>82</v>
      </c>
      <c r="BK2052" t="s">
        <v>82</v>
      </c>
      <c r="BL2052" t="s">
        <v>82</v>
      </c>
      <c r="BM2052" t="s">
        <v>82</v>
      </c>
      <c r="BN2052" t="s">
        <v>82</v>
      </c>
      <c r="BO2052" t="s">
        <v>82</v>
      </c>
      <c r="BP2052" t="s">
        <v>82</v>
      </c>
      <c r="BQ2052" t="s">
        <v>82</v>
      </c>
    </row>
    <row r="2053" spans="1:69" x14ac:dyDescent="0.2">
      <c r="A2053" s="5">
        <v>1</v>
      </c>
      <c r="B2053" t="s">
        <v>29395</v>
      </c>
      <c r="C2053" t="s">
        <v>29396</v>
      </c>
      <c r="D2053" t="s">
        <v>29397</v>
      </c>
      <c r="E2053" t="s">
        <v>29398</v>
      </c>
      <c r="F2053" t="s">
        <v>73</v>
      </c>
      <c r="G2053" t="s">
        <v>29399</v>
      </c>
      <c r="H2053" s="1">
        <v>42548</v>
      </c>
      <c r="I2053" s="1">
        <v>42522</v>
      </c>
      <c r="J2053" t="b">
        <v>1</v>
      </c>
      <c r="K2053" t="s">
        <v>75</v>
      </c>
      <c r="L2053" t="s">
        <v>581</v>
      </c>
      <c r="M2053" t="s">
        <v>77</v>
      </c>
      <c r="N2053">
        <v>96</v>
      </c>
      <c r="O2053" t="s">
        <v>13368</v>
      </c>
      <c r="P2053" t="s">
        <v>79</v>
      </c>
      <c r="Q2053" t="s">
        <v>6807</v>
      </c>
      <c r="R2053" t="s">
        <v>81</v>
      </c>
      <c r="S2053" t="s">
        <v>82</v>
      </c>
      <c r="T2053" s="1">
        <v>42548</v>
      </c>
      <c r="U2053" s="3">
        <v>42522</v>
      </c>
      <c r="V2053" t="s">
        <v>411</v>
      </c>
      <c r="W2053" s="2">
        <v>44060</v>
      </c>
      <c r="X2053" t="s">
        <v>29400</v>
      </c>
      <c r="Y2053" t="s">
        <v>227</v>
      </c>
      <c r="Z2053" t="s">
        <v>29401</v>
      </c>
      <c r="AA2053" t="s">
        <v>82</v>
      </c>
      <c r="AB2053" t="s">
        <v>227</v>
      </c>
      <c r="AC2053" t="s">
        <v>227</v>
      </c>
      <c r="AD2053" t="s">
        <v>29402</v>
      </c>
      <c r="AE2053" t="s">
        <v>227</v>
      </c>
      <c r="AF2053" t="s">
        <v>29401</v>
      </c>
      <c r="AG2053" t="s">
        <v>82</v>
      </c>
      <c r="AH2053" t="s">
        <v>227</v>
      </c>
      <c r="AI2053" t="s">
        <v>227</v>
      </c>
      <c r="AJ2053" t="s">
        <v>29402</v>
      </c>
      <c r="AK2053" t="s">
        <v>110</v>
      </c>
      <c r="AL2053" t="s">
        <v>82</v>
      </c>
      <c r="AM2053" t="s">
        <v>88</v>
      </c>
      <c r="AN2053" t="s">
        <v>154</v>
      </c>
      <c r="AO2053" t="s">
        <v>528</v>
      </c>
      <c r="AP2053" t="s">
        <v>91</v>
      </c>
      <c r="AQ2053" t="s">
        <v>29403</v>
      </c>
      <c r="AR2053" t="s">
        <v>82</v>
      </c>
      <c r="AS2053" t="s">
        <v>29404</v>
      </c>
      <c r="AT2053" t="s">
        <v>29405</v>
      </c>
      <c r="AU2053" t="s">
        <v>81</v>
      </c>
      <c r="AV2053" t="s">
        <v>82</v>
      </c>
      <c r="AW2053" t="s">
        <v>82</v>
      </c>
      <c r="AX2053" t="s">
        <v>82</v>
      </c>
      <c r="AY2053" t="s">
        <v>82</v>
      </c>
      <c r="AZ2053" t="s">
        <v>82</v>
      </c>
      <c r="BA2053" t="s">
        <v>82</v>
      </c>
      <c r="BB2053" t="s">
        <v>82</v>
      </c>
      <c r="BC2053" t="s">
        <v>82</v>
      </c>
      <c r="BD2053" t="s">
        <v>82</v>
      </c>
      <c r="BE2053" t="s">
        <v>82</v>
      </c>
      <c r="BF2053" t="s">
        <v>82</v>
      </c>
      <c r="BG2053" t="s">
        <v>82</v>
      </c>
      <c r="BH2053" t="s">
        <v>82</v>
      </c>
      <c r="BI2053" t="s">
        <v>82</v>
      </c>
      <c r="BJ2053" t="s">
        <v>82</v>
      </c>
      <c r="BK2053" t="s">
        <v>82</v>
      </c>
      <c r="BL2053" t="s">
        <v>82</v>
      </c>
      <c r="BM2053" t="s">
        <v>82</v>
      </c>
      <c r="BN2053" t="s">
        <v>82</v>
      </c>
      <c r="BO2053" t="s">
        <v>82</v>
      </c>
      <c r="BP2053" t="s">
        <v>82</v>
      </c>
      <c r="BQ2053" t="s">
        <v>82</v>
      </c>
    </row>
    <row r="2054" spans="1:69" x14ac:dyDescent="0.2">
      <c r="A2054" s="5">
        <v>1</v>
      </c>
      <c r="B2054" t="s">
        <v>29406</v>
      </c>
      <c r="C2054" t="s">
        <v>29407</v>
      </c>
      <c r="D2054" t="s">
        <v>29408</v>
      </c>
      <c r="E2054" t="s">
        <v>29409</v>
      </c>
      <c r="F2054" t="s">
        <v>73</v>
      </c>
      <c r="G2054" t="s">
        <v>29410</v>
      </c>
      <c r="H2054" s="1">
        <v>42541</v>
      </c>
      <c r="I2054" s="1">
        <v>42583</v>
      </c>
      <c r="J2054" t="b">
        <v>1</v>
      </c>
      <c r="K2054" t="s">
        <v>75</v>
      </c>
      <c r="L2054" t="s">
        <v>100</v>
      </c>
      <c r="M2054" t="s">
        <v>363</v>
      </c>
      <c r="N2054">
        <v>738</v>
      </c>
      <c r="O2054" t="s">
        <v>22825</v>
      </c>
      <c r="P2054" t="s">
        <v>29411</v>
      </c>
      <c r="Q2054" t="s">
        <v>18614</v>
      </c>
      <c r="R2054" t="s">
        <v>81</v>
      </c>
      <c r="S2054" t="s">
        <v>82</v>
      </c>
      <c r="T2054" s="1">
        <v>42541</v>
      </c>
      <c r="U2054" s="3">
        <v>42583</v>
      </c>
      <c r="V2054" t="s">
        <v>411</v>
      </c>
      <c r="W2054" s="2">
        <v>43773</v>
      </c>
      <c r="X2054" t="s">
        <v>29412</v>
      </c>
      <c r="Y2054" t="s">
        <v>81</v>
      </c>
      <c r="Z2054" t="s">
        <v>29413</v>
      </c>
      <c r="AA2054" t="s">
        <v>82</v>
      </c>
      <c r="AB2054" t="s">
        <v>81</v>
      </c>
      <c r="AC2054" t="s">
        <v>81</v>
      </c>
      <c r="AD2054" t="s">
        <v>22825</v>
      </c>
      <c r="AE2054" t="s">
        <v>81</v>
      </c>
      <c r="AF2054" t="s">
        <v>29413</v>
      </c>
      <c r="AG2054" t="s">
        <v>82</v>
      </c>
      <c r="AH2054" t="s">
        <v>81</v>
      </c>
      <c r="AI2054" t="s">
        <v>81</v>
      </c>
      <c r="AJ2054" t="s">
        <v>22825</v>
      </c>
      <c r="AK2054" t="s">
        <v>110</v>
      </c>
      <c r="AL2054" t="s">
        <v>82</v>
      </c>
      <c r="AM2054" t="s">
        <v>88</v>
      </c>
      <c r="AN2054" t="s">
        <v>154</v>
      </c>
      <c r="AO2054" t="s">
        <v>90</v>
      </c>
      <c r="AP2054" t="s">
        <v>91</v>
      </c>
      <c r="AQ2054" t="s">
        <v>29414</v>
      </c>
      <c r="AR2054" t="s">
        <v>82</v>
      </c>
      <c r="AS2054" t="s">
        <v>29415</v>
      </c>
      <c r="AT2054" t="s">
        <v>29416</v>
      </c>
      <c r="AU2054" t="s">
        <v>81</v>
      </c>
      <c r="AV2054" t="s">
        <v>82</v>
      </c>
      <c r="AW2054" t="s">
        <v>82</v>
      </c>
      <c r="AX2054" t="s">
        <v>82</v>
      </c>
      <c r="AY2054" t="s">
        <v>29417</v>
      </c>
      <c r="AZ2054" t="s">
        <v>82</v>
      </c>
      <c r="BA2054" s="1">
        <v>43761</v>
      </c>
      <c r="BB2054" t="s">
        <v>82</v>
      </c>
      <c r="BC2054" t="s">
        <v>82</v>
      </c>
      <c r="BD2054" t="s">
        <v>82</v>
      </c>
      <c r="BE2054" t="s">
        <v>82</v>
      </c>
      <c r="BF2054" t="s">
        <v>82</v>
      </c>
      <c r="BG2054" t="s">
        <v>82</v>
      </c>
      <c r="BH2054" t="s">
        <v>82</v>
      </c>
      <c r="BI2054" t="s">
        <v>82</v>
      </c>
      <c r="BJ2054" t="s">
        <v>82</v>
      </c>
      <c r="BK2054" t="s">
        <v>261</v>
      </c>
      <c r="BL2054" t="s">
        <v>82</v>
      </c>
      <c r="BM2054" t="s">
        <v>82</v>
      </c>
      <c r="BN2054" t="s">
        <v>82</v>
      </c>
      <c r="BO2054" t="s">
        <v>82</v>
      </c>
      <c r="BP2054" t="s">
        <v>82</v>
      </c>
      <c r="BQ2054" t="s">
        <v>82</v>
      </c>
    </row>
    <row r="2055" spans="1:69" x14ac:dyDescent="0.2">
      <c r="A2055" s="5">
        <v>0</v>
      </c>
      <c r="B2055" t="s">
        <v>29418</v>
      </c>
      <c r="C2055" t="s">
        <v>29419</v>
      </c>
      <c r="D2055" t="s">
        <v>29420</v>
      </c>
      <c r="E2055" t="s">
        <v>29418</v>
      </c>
      <c r="F2055" t="s">
        <v>73</v>
      </c>
      <c r="G2055" t="s">
        <v>29421</v>
      </c>
      <c r="H2055" s="1">
        <v>43593</v>
      </c>
      <c r="I2055" s="1">
        <v>43591</v>
      </c>
      <c r="J2055" t="b">
        <v>0</v>
      </c>
      <c r="K2055" t="s">
        <v>75</v>
      </c>
      <c r="L2055" t="s">
        <v>979</v>
      </c>
      <c r="M2055" t="s">
        <v>90</v>
      </c>
      <c r="N2055">
        <v>150</v>
      </c>
      <c r="O2055" t="s">
        <v>10394</v>
      </c>
      <c r="P2055" t="s">
        <v>79</v>
      </c>
      <c r="Q2055" t="s">
        <v>29422</v>
      </c>
      <c r="R2055" t="s">
        <v>81</v>
      </c>
      <c r="S2055" t="s">
        <v>82</v>
      </c>
      <c r="T2055" s="1">
        <v>43593</v>
      </c>
      <c r="U2055" t="s">
        <v>25451</v>
      </c>
      <c r="V2055" t="s">
        <v>542</v>
      </c>
      <c r="W2055" s="2">
        <v>43941</v>
      </c>
      <c r="X2055" t="s">
        <v>29423</v>
      </c>
      <c r="Y2055" t="s">
        <v>81</v>
      </c>
      <c r="Z2055" t="s">
        <v>29424</v>
      </c>
      <c r="AA2055" t="s">
        <v>82</v>
      </c>
      <c r="AB2055" t="s">
        <v>81</v>
      </c>
      <c r="AC2055" t="s">
        <v>81</v>
      </c>
      <c r="AD2055" t="s">
        <v>29425</v>
      </c>
      <c r="AE2055" t="s">
        <v>81</v>
      </c>
      <c r="AF2055" t="s">
        <v>29424</v>
      </c>
      <c r="AG2055" t="s">
        <v>82</v>
      </c>
      <c r="AH2055" t="s">
        <v>81</v>
      </c>
      <c r="AI2055" t="s">
        <v>81</v>
      </c>
      <c r="AJ2055" t="s">
        <v>29425</v>
      </c>
      <c r="AK2055" t="s">
        <v>1169</v>
      </c>
      <c r="AL2055" t="s">
        <v>3445</v>
      </c>
      <c r="AM2055" t="s">
        <v>88</v>
      </c>
      <c r="AN2055" t="s">
        <v>1975</v>
      </c>
      <c r="AO2055" t="s">
        <v>89</v>
      </c>
      <c r="AP2055" t="s">
        <v>91</v>
      </c>
      <c r="AQ2055" t="s">
        <v>29426</v>
      </c>
      <c r="AR2055" t="s">
        <v>82</v>
      </c>
      <c r="AS2055" t="s">
        <v>29427</v>
      </c>
      <c r="AT2055" t="s">
        <v>29428</v>
      </c>
      <c r="AU2055" t="s">
        <v>81</v>
      </c>
      <c r="AV2055" t="s">
        <v>82</v>
      </c>
      <c r="AW2055" t="s">
        <v>82</v>
      </c>
      <c r="AX2055" t="s">
        <v>82</v>
      </c>
      <c r="AY2055" t="s">
        <v>82</v>
      </c>
      <c r="AZ2055" t="s">
        <v>82</v>
      </c>
      <c r="BA2055" t="s">
        <v>82</v>
      </c>
      <c r="BB2055" t="s">
        <v>82</v>
      </c>
      <c r="BC2055" t="s">
        <v>82</v>
      </c>
      <c r="BD2055" t="s">
        <v>82</v>
      </c>
      <c r="BE2055" t="s">
        <v>82</v>
      </c>
      <c r="BF2055" t="s">
        <v>82</v>
      </c>
      <c r="BG2055" t="s">
        <v>82</v>
      </c>
      <c r="BH2055" t="s">
        <v>82</v>
      </c>
      <c r="BI2055" t="s">
        <v>82</v>
      </c>
      <c r="BJ2055" t="s">
        <v>82</v>
      </c>
      <c r="BK2055" t="s">
        <v>82</v>
      </c>
      <c r="BL2055" t="s">
        <v>82</v>
      </c>
      <c r="BM2055" t="s">
        <v>82</v>
      </c>
      <c r="BN2055" t="s">
        <v>82</v>
      </c>
      <c r="BO2055" t="s">
        <v>82</v>
      </c>
      <c r="BP2055" t="s">
        <v>82</v>
      </c>
      <c r="BQ2055" t="s">
        <v>82</v>
      </c>
    </row>
    <row r="2056" spans="1:69" x14ac:dyDescent="0.2">
      <c r="A2056" s="5">
        <v>0</v>
      </c>
      <c r="B2056" t="s">
        <v>29429</v>
      </c>
      <c r="C2056" t="s">
        <v>29430</v>
      </c>
      <c r="D2056" t="s">
        <v>29431</v>
      </c>
      <c r="E2056" t="s">
        <v>29429</v>
      </c>
      <c r="F2056" t="s">
        <v>73</v>
      </c>
      <c r="G2056" t="s">
        <v>29432</v>
      </c>
      <c r="H2056" s="1">
        <v>43401</v>
      </c>
      <c r="I2056" s="1">
        <v>43409</v>
      </c>
      <c r="J2056" t="b">
        <v>0</v>
      </c>
      <c r="K2056" t="s">
        <v>75</v>
      </c>
      <c r="L2056" t="s">
        <v>419</v>
      </c>
      <c r="M2056" t="s">
        <v>90</v>
      </c>
      <c r="N2056">
        <v>33</v>
      </c>
      <c r="O2056" t="s">
        <v>420</v>
      </c>
      <c r="P2056" t="s">
        <v>421</v>
      </c>
      <c r="Q2056" t="s">
        <v>422</v>
      </c>
      <c r="R2056" t="s">
        <v>81</v>
      </c>
      <c r="S2056" t="s">
        <v>82</v>
      </c>
      <c r="T2056" s="1">
        <v>43401</v>
      </c>
      <c r="U2056" t="s">
        <v>14413</v>
      </c>
      <c r="V2056" t="s">
        <v>106</v>
      </c>
      <c r="W2056" s="2">
        <v>43899</v>
      </c>
      <c r="X2056" t="s">
        <v>29433</v>
      </c>
      <c r="Y2056" t="s">
        <v>81</v>
      </c>
      <c r="Z2056" t="s">
        <v>12564</v>
      </c>
      <c r="AA2056" t="s">
        <v>82</v>
      </c>
      <c r="AB2056" t="s">
        <v>81</v>
      </c>
      <c r="AC2056" t="s">
        <v>81</v>
      </c>
      <c r="AD2056" t="s">
        <v>29434</v>
      </c>
      <c r="AE2056" t="s">
        <v>81</v>
      </c>
      <c r="AF2056" t="s">
        <v>12564</v>
      </c>
      <c r="AG2056" t="s">
        <v>82</v>
      </c>
      <c r="AH2056" t="s">
        <v>81</v>
      </c>
      <c r="AI2056" t="s">
        <v>81</v>
      </c>
      <c r="AJ2056" t="s">
        <v>29434</v>
      </c>
      <c r="AK2056" t="s">
        <v>110</v>
      </c>
      <c r="AL2056" t="s">
        <v>82</v>
      </c>
      <c r="AM2056" t="s">
        <v>88</v>
      </c>
      <c r="AN2056" t="s">
        <v>154</v>
      </c>
      <c r="AO2056" t="s">
        <v>90</v>
      </c>
      <c r="AP2056" t="s">
        <v>91</v>
      </c>
      <c r="AQ2056" t="s">
        <v>29435</v>
      </c>
      <c r="AR2056" t="s">
        <v>82</v>
      </c>
      <c r="AS2056" t="s">
        <v>29436</v>
      </c>
      <c r="AT2056" t="s">
        <v>29437</v>
      </c>
      <c r="AU2056" t="s">
        <v>81</v>
      </c>
      <c r="AV2056" t="s">
        <v>82</v>
      </c>
      <c r="AW2056" t="s">
        <v>82</v>
      </c>
      <c r="AX2056" t="s">
        <v>82</v>
      </c>
      <c r="AY2056" t="s">
        <v>82</v>
      </c>
      <c r="AZ2056" t="s">
        <v>82</v>
      </c>
      <c r="BA2056" t="s">
        <v>82</v>
      </c>
      <c r="BB2056" t="s">
        <v>82</v>
      </c>
      <c r="BC2056" t="s">
        <v>82</v>
      </c>
      <c r="BD2056" t="s">
        <v>82</v>
      </c>
      <c r="BE2056" t="s">
        <v>82</v>
      </c>
      <c r="BF2056" t="s">
        <v>82</v>
      </c>
      <c r="BG2056" t="s">
        <v>82</v>
      </c>
      <c r="BH2056" t="s">
        <v>82</v>
      </c>
      <c r="BI2056" t="s">
        <v>82</v>
      </c>
      <c r="BJ2056" t="s">
        <v>82</v>
      </c>
      <c r="BK2056" t="s">
        <v>82</v>
      </c>
      <c r="BL2056" t="s">
        <v>82</v>
      </c>
      <c r="BM2056" t="s">
        <v>82</v>
      </c>
      <c r="BN2056" t="s">
        <v>82</v>
      </c>
      <c r="BO2056" t="s">
        <v>82</v>
      </c>
      <c r="BP2056" t="s">
        <v>82</v>
      </c>
      <c r="BQ2056" t="s">
        <v>82</v>
      </c>
    </row>
    <row r="2057" spans="1:69" x14ac:dyDescent="0.2">
      <c r="A2057" s="5">
        <v>1</v>
      </c>
      <c r="B2057" t="s">
        <v>11296</v>
      </c>
      <c r="C2057" t="s">
        <v>11297</v>
      </c>
      <c r="D2057" t="s">
        <v>11298</v>
      </c>
      <c r="E2057" t="s">
        <v>11299</v>
      </c>
      <c r="F2057" t="s">
        <v>178</v>
      </c>
      <c r="G2057" t="s">
        <v>29438</v>
      </c>
      <c r="H2057" s="1">
        <v>42606</v>
      </c>
      <c r="I2057" s="1">
        <v>42648</v>
      </c>
      <c r="J2057" t="b">
        <v>0</v>
      </c>
      <c r="K2057" t="s">
        <v>180</v>
      </c>
      <c r="L2057" t="s">
        <v>10828</v>
      </c>
      <c r="M2057" t="s">
        <v>308</v>
      </c>
      <c r="N2057">
        <v>286</v>
      </c>
      <c r="O2057" t="s">
        <v>7981</v>
      </c>
      <c r="P2057" t="s">
        <v>15951</v>
      </c>
      <c r="Q2057" t="s">
        <v>11302</v>
      </c>
      <c r="R2057" t="s">
        <v>15953</v>
      </c>
      <c r="S2057" t="s">
        <v>82</v>
      </c>
      <c r="T2057" s="1">
        <v>42606</v>
      </c>
      <c r="U2057" s="1">
        <v>42648</v>
      </c>
      <c r="V2057" t="s">
        <v>186</v>
      </c>
      <c r="W2057" s="2">
        <v>43862</v>
      </c>
      <c r="X2057" t="s">
        <v>11303</v>
      </c>
      <c r="Y2057" t="s">
        <v>7986</v>
      </c>
      <c r="Z2057" t="s">
        <v>81</v>
      </c>
      <c r="AA2057" t="s">
        <v>7987</v>
      </c>
      <c r="AB2057" t="s">
        <v>11304</v>
      </c>
      <c r="AC2057" t="s">
        <v>11305</v>
      </c>
      <c r="AD2057" t="s">
        <v>11306</v>
      </c>
      <c r="AE2057" t="s">
        <v>7986</v>
      </c>
      <c r="AF2057" t="s">
        <v>81</v>
      </c>
      <c r="AG2057" t="s">
        <v>7987</v>
      </c>
      <c r="AH2057" t="s">
        <v>11304</v>
      </c>
      <c r="AI2057" t="s">
        <v>11305</v>
      </c>
      <c r="AJ2057" t="s">
        <v>11306</v>
      </c>
      <c r="AK2057" t="s">
        <v>250</v>
      </c>
      <c r="AL2057" t="s">
        <v>82</v>
      </c>
      <c r="AM2057" t="s">
        <v>7981</v>
      </c>
      <c r="AN2057" t="s">
        <v>81</v>
      </c>
      <c r="AO2057" t="s">
        <v>81</v>
      </c>
      <c r="AP2057" t="s">
        <v>192</v>
      </c>
      <c r="AQ2057" t="s">
        <v>11307</v>
      </c>
      <c r="AR2057" t="s">
        <v>29439</v>
      </c>
      <c r="AS2057" t="s">
        <v>29440</v>
      </c>
      <c r="AT2057" t="s">
        <v>27210</v>
      </c>
      <c r="AU2057" t="s">
        <v>197</v>
      </c>
      <c r="AV2057" t="s">
        <v>82</v>
      </c>
      <c r="AW2057" t="s">
        <v>198</v>
      </c>
      <c r="AX2057" t="s">
        <v>81</v>
      </c>
      <c r="AY2057" t="s">
        <v>81</v>
      </c>
      <c r="AZ2057" t="s">
        <v>11311</v>
      </c>
      <c r="BA2057" t="s">
        <v>82</v>
      </c>
      <c r="BB2057" s="1">
        <v>1</v>
      </c>
      <c r="BC2057" t="s">
        <v>199</v>
      </c>
      <c r="BD2057" t="s">
        <v>199</v>
      </c>
      <c r="BE2057" t="s">
        <v>199</v>
      </c>
      <c r="BF2057" t="s">
        <v>199</v>
      </c>
      <c r="BG2057" t="s">
        <v>81</v>
      </c>
      <c r="BH2057" t="s">
        <v>81</v>
      </c>
      <c r="BI2057" t="s">
        <v>81</v>
      </c>
      <c r="BJ2057" t="s">
        <v>82</v>
      </c>
      <c r="BK2057" t="s">
        <v>82</v>
      </c>
      <c r="BL2057" t="s">
        <v>200</v>
      </c>
      <c r="BM2057" t="s">
        <v>29441</v>
      </c>
      <c r="BN2057" t="s">
        <v>81</v>
      </c>
      <c r="BO2057" t="s">
        <v>81</v>
      </c>
      <c r="BP2057" t="s">
        <v>81</v>
      </c>
      <c r="BQ2057" t="s">
        <v>81</v>
      </c>
    </row>
    <row r="2058" spans="1:69" x14ac:dyDescent="0.2">
      <c r="A2058" s="5">
        <v>0</v>
      </c>
      <c r="B2058" t="s">
        <v>29442</v>
      </c>
      <c r="C2058" t="s">
        <v>29443</v>
      </c>
      <c r="D2058" t="s">
        <v>29444</v>
      </c>
      <c r="E2058" t="s">
        <v>29445</v>
      </c>
      <c r="F2058" t="s">
        <v>73</v>
      </c>
      <c r="G2058" t="s">
        <v>29446</v>
      </c>
      <c r="H2058" s="1">
        <v>43227</v>
      </c>
      <c r="I2058" s="1">
        <v>42583</v>
      </c>
      <c r="J2058" t="b">
        <v>1</v>
      </c>
      <c r="K2058" t="s">
        <v>75</v>
      </c>
      <c r="L2058" t="s">
        <v>29447</v>
      </c>
      <c r="M2058" t="s">
        <v>90</v>
      </c>
      <c r="N2058">
        <v>13</v>
      </c>
      <c r="O2058" t="s">
        <v>12623</v>
      </c>
      <c r="P2058" t="s">
        <v>79</v>
      </c>
      <c r="Q2058" t="s">
        <v>7665</v>
      </c>
      <c r="R2058" t="s">
        <v>81</v>
      </c>
      <c r="S2058">
        <v>1</v>
      </c>
      <c r="T2058" s="1">
        <v>43227</v>
      </c>
      <c r="U2058" s="3">
        <v>42583</v>
      </c>
      <c r="V2058" t="s">
        <v>605</v>
      </c>
      <c r="W2058" s="2">
        <v>43836</v>
      </c>
      <c r="X2058" t="s">
        <v>29448</v>
      </c>
      <c r="Y2058" t="s">
        <v>81</v>
      </c>
      <c r="Z2058" t="s">
        <v>29449</v>
      </c>
      <c r="AA2058" t="s">
        <v>82</v>
      </c>
      <c r="AB2058" t="s">
        <v>81</v>
      </c>
      <c r="AC2058" t="s">
        <v>81</v>
      </c>
      <c r="AD2058" t="s">
        <v>12623</v>
      </c>
      <c r="AE2058" t="s">
        <v>81</v>
      </c>
      <c r="AF2058" t="s">
        <v>29449</v>
      </c>
      <c r="AG2058" t="s">
        <v>82</v>
      </c>
      <c r="AH2058" t="s">
        <v>81</v>
      </c>
      <c r="AI2058" t="s">
        <v>81</v>
      </c>
      <c r="AJ2058" t="s">
        <v>12623</v>
      </c>
      <c r="AK2058" t="s">
        <v>110</v>
      </c>
      <c r="AL2058" t="s">
        <v>3445</v>
      </c>
      <c r="AM2058" t="s">
        <v>88</v>
      </c>
      <c r="AN2058" t="s">
        <v>154</v>
      </c>
      <c r="AO2058" t="s">
        <v>1063</v>
      </c>
      <c r="AP2058" t="s">
        <v>91</v>
      </c>
      <c r="AQ2058" t="s">
        <v>29450</v>
      </c>
      <c r="AR2058" t="s">
        <v>82</v>
      </c>
      <c r="AS2058" t="s">
        <v>29451</v>
      </c>
      <c r="AT2058" t="s">
        <v>29452</v>
      </c>
      <c r="AU2058" t="s">
        <v>81</v>
      </c>
      <c r="AV2058" t="s">
        <v>82</v>
      </c>
      <c r="AW2058" t="s">
        <v>82</v>
      </c>
      <c r="AX2058" t="s">
        <v>82</v>
      </c>
      <c r="AY2058" t="s">
        <v>82</v>
      </c>
      <c r="AZ2058" t="s">
        <v>82</v>
      </c>
      <c r="BA2058" t="s">
        <v>82</v>
      </c>
      <c r="BB2058" t="s">
        <v>82</v>
      </c>
      <c r="BC2058" t="s">
        <v>82</v>
      </c>
      <c r="BD2058" t="s">
        <v>82</v>
      </c>
      <c r="BE2058" t="s">
        <v>82</v>
      </c>
      <c r="BF2058" t="s">
        <v>82</v>
      </c>
      <c r="BG2058" t="s">
        <v>82</v>
      </c>
      <c r="BH2058" t="s">
        <v>82</v>
      </c>
      <c r="BI2058" t="s">
        <v>82</v>
      </c>
      <c r="BJ2058" t="s">
        <v>82</v>
      </c>
      <c r="BK2058" t="s">
        <v>82</v>
      </c>
      <c r="BL2058" t="s">
        <v>82</v>
      </c>
      <c r="BM2058" t="s">
        <v>82</v>
      </c>
      <c r="BN2058" t="s">
        <v>82</v>
      </c>
      <c r="BO2058" t="s">
        <v>82</v>
      </c>
      <c r="BP2058" t="s">
        <v>82</v>
      </c>
      <c r="BQ2058" t="s">
        <v>82</v>
      </c>
    </row>
    <row r="2059" spans="1:69" x14ac:dyDescent="0.2">
      <c r="A2059" s="5">
        <v>0</v>
      </c>
      <c r="B2059" t="s">
        <v>29453</v>
      </c>
      <c r="C2059" t="s">
        <v>29454</v>
      </c>
      <c r="D2059" t="s">
        <v>29455</v>
      </c>
      <c r="E2059" t="s">
        <v>29456</v>
      </c>
      <c r="F2059" t="s">
        <v>73</v>
      </c>
      <c r="G2059" t="s">
        <v>29457</v>
      </c>
      <c r="H2059" s="1">
        <v>43425</v>
      </c>
      <c r="I2059" s="1">
        <v>43480</v>
      </c>
      <c r="J2059" t="b">
        <v>0</v>
      </c>
      <c r="K2059" t="s">
        <v>75</v>
      </c>
      <c r="L2059" t="s">
        <v>142</v>
      </c>
      <c r="M2059" t="s">
        <v>90</v>
      </c>
      <c r="N2059">
        <v>40</v>
      </c>
      <c r="O2059" t="s">
        <v>29458</v>
      </c>
      <c r="P2059" t="s">
        <v>1124</v>
      </c>
      <c r="Q2059" t="s">
        <v>2793</v>
      </c>
      <c r="R2059" t="s">
        <v>81</v>
      </c>
      <c r="S2059" t="s">
        <v>82</v>
      </c>
      <c r="T2059" s="1">
        <v>43425</v>
      </c>
      <c r="U2059" t="s">
        <v>12240</v>
      </c>
      <c r="V2059" t="s">
        <v>106</v>
      </c>
      <c r="W2059" s="2">
        <v>44053</v>
      </c>
      <c r="X2059" t="s">
        <v>29459</v>
      </c>
      <c r="Y2059" t="s">
        <v>148</v>
      </c>
      <c r="Z2059" t="s">
        <v>29460</v>
      </c>
      <c r="AA2059" t="s">
        <v>82</v>
      </c>
      <c r="AB2059" t="s">
        <v>29461</v>
      </c>
      <c r="AC2059" t="s">
        <v>29462</v>
      </c>
      <c r="AD2059" t="s">
        <v>29463</v>
      </c>
      <c r="AE2059" t="s">
        <v>148</v>
      </c>
      <c r="AF2059" t="s">
        <v>29460</v>
      </c>
      <c r="AG2059" t="s">
        <v>82</v>
      </c>
      <c r="AH2059" t="s">
        <v>29461</v>
      </c>
      <c r="AI2059" t="s">
        <v>29462</v>
      </c>
      <c r="AJ2059" t="s">
        <v>29463</v>
      </c>
      <c r="AK2059" t="s">
        <v>296</v>
      </c>
      <c r="AL2059" t="s">
        <v>82</v>
      </c>
      <c r="AM2059" t="s">
        <v>88</v>
      </c>
      <c r="AN2059" t="s">
        <v>154</v>
      </c>
      <c r="AO2059" t="s">
        <v>90</v>
      </c>
      <c r="AP2059" t="s">
        <v>91</v>
      </c>
      <c r="AQ2059" t="s">
        <v>29464</v>
      </c>
      <c r="AR2059" t="s">
        <v>82</v>
      </c>
      <c r="AS2059" t="s">
        <v>29465</v>
      </c>
      <c r="AT2059" t="s">
        <v>29466</v>
      </c>
      <c r="AU2059" t="s">
        <v>81</v>
      </c>
      <c r="AV2059" t="s">
        <v>82</v>
      </c>
      <c r="AW2059" t="s">
        <v>82</v>
      </c>
      <c r="AX2059" t="s">
        <v>82</v>
      </c>
      <c r="AY2059" t="s">
        <v>82</v>
      </c>
      <c r="AZ2059" t="s">
        <v>82</v>
      </c>
      <c r="BA2059" t="s">
        <v>82</v>
      </c>
      <c r="BB2059" t="s">
        <v>82</v>
      </c>
      <c r="BC2059" t="s">
        <v>82</v>
      </c>
      <c r="BD2059" t="s">
        <v>82</v>
      </c>
      <c r="BE2059" t="s">
        <v>82</v>
      </c>
      <c r="BF2059" t="s">
        <v>82</v>
      </c>
      <c r="BG2059" t="s">
        <v>82</v>
      </c>
      <c r="BH2059" t="s">
        <v>82</v>
      </c>
      <c r="BI2059" t="s">
        <v>82</v>
      </c>
      <c r="BJ2059" t="s">
        <v>82</v>
      </c>
      <c r="BK2059" t="s">
        <v>82</v>
      </c>
      <c r="BL2059" t="s">
        <v>82</v>
      </c>
      <c r="BM2059" t="s">
        <v>82</v>
      </c>
      <c r="BN2059" t="s">
        <v>82</v>
      </c>
      <c r="BO2059" t="s">
        <v>82</v>
      </c>
      <c r="BP2059" t="s">
        <v>82</v>
      </c>
      <c r="BQ2059" t="s">
        <v>82</v>
      </c>
    </row>
    <row r="2060" spans="1:69" x14ac:dyDescent="0.2">
      <c r="A2060" s="5">
        <v>0</v>
      </c>
      <c r="B2060" t="s">
        <v>29467</v>
      </c>
      <c r="C2060" t="s">
        <v>29468</v>
      </c>
      <c r="D2060" t="s">
        <v>29469</v>
      </c>
      <c r="E2060" t="s">
        <v>29470</v>
      </c>
      <c r="F2060" t="s">
        <v>73</v>
      </c>
      <c r="G2060" t="s">
        <v>29471</v>
      </c>
      <c r="H2060" s="1">
        <v>43166</v>
      </c>
      <c r="I2060" s="1">
        <v>43388</v>
      </c>
      <c r="J2060" t="b">
        <v>0</v>
      </c>
      <c r="K2060" t="s">
        <v>75</v>
      </c>
      <c r="L2060" t="s">
        <v>979</v>
      </c>
      <c r="M2060" t="s">
        <v>90</v>
      </c>
      <c r="N2060">
        <v>360</v>
      </c>
      <c r="O2060" t="s">
        <v>10609</v>
      </c>
      <c r="P2060" t="s">
        <v>29472</v>
      </c>
      <c r="Q2060" t="s">
        <v>29473</v>
      </c>
      <c r="R2060" t="s">
        <v>81</v>
      </c>
      <c r="S2060" t="s">
        <v>82</v>
      </c>
      <c r="T2060" s="1">
        <v>43166</v>
      </c>
      <c r="U2060" t="s">
        <v>423</v>
      </c>
      <c r="V2060" t="s">
        <v>452</v>
      </c>
      <c r="W2060" s="2">
        <v>43745</v>
      </c>
      <c r="X2060" t="s">
        <v>29474</v>
      </c>
      <c r="Y2060" t="s">
        <v>227</v>
      </c>
      <c r="Z2060" t="s">
        <v>29475</v>
      </c>
      <c r="AA2060" t="s">
        <v>82</v>
      </c>
      <c r="AB2060" t="s">
        <v>29476</v>
      </c>
      <c r="AC2060" t="s">
        <v>10615</v>
      </c>
      <c r="AD2060" t="s">
        <v>29477</v>
      </c>
      <c r="AE2060" t="s">
        <v>227</v>
      </c>
      <c r="AF2060" t="s">
        <v>29475</v>
      </c>
      <c r="AG2060" t="s">
        <v>82</v>
      </c>
      <c r="AH2060" t="s">
        <v>29476</v>
      </c>
      <c r="AI2060" t="s">
        <v>10615</v>
      </c>
      <c r="AJ2060" t="s">
        <v>29477</v>
      </c>
      <c r="AK2060" t="s">
        <v>296</v>
      </c>
      <c r="AL2060" t="s">
        <v>29478</v>
      </c>
      <c r="AM2060" t="s">
        <v>88</v>
      </c>
      <c r="AN2060" t="s">
        <v>154</v>
      </c>
      <c r="AO2060" t="s">
        <v>90</v>
      </c>
      <c r="AP2060" t="s">
        <v>91</v>
      </c>
      <c r="AQ2060" t="s">
        <v>29479</v>
      </c>
      <c r="AR2060" t="s">
        <v>82</v>
      </c>
      <c r="AS2060" t="s">
        <v>29480</v>
      </c>
      <c r="AT2060" t="s">
        <v>29481</v>
      </c>
      <c r="AU2060" t="s">
        <v>81</v>
      </c>
      <c r="AV2060" t="s">
        <v>82</v>
      </c>
      <c r="AW2060" t="s">
        <v>82</v>
      </c>
      <c r="AX2060" t="s">
        <v>82</v>
      </c>
      <c r="AY2060" t="s">
        <v>82</v>
      </c>
      <c r="AZ2060" t="s">
        <v>82</v>
      </c>
      <c r="BA2060" t="s">
        <v>82</v>
      </c>
      <c r="BB2060" t="s">
        <v>82</v>
      </c>
      <c r="BC2060" t="s">
        <v>82</v>
      </c>
      <c r="BD2060" t="s">
        <v>82</v>
      </c>
      <c r="BE2060" t="s">
        <v>82</v>
      </c>
      <c r="BF2060" t="s">
        <v>82</v>
      </c>
      <c r="BG2060" t="s">
        <v>82</v>
      </c>
      <c r="BH2060" t="s">
        <v>82</v>
      </c>
      <c r="BI2060" t="s">
        <v>82</v>
      </c>
      <c r="BJ2060" t="s">
        <v>82</v>
      </c>
      <c r="BK2060" t="s">
        <v>82</v>
      </c>
      <c r="BL2060" t="s">
        <v>82</v>
      </c>
      <c r="BM2060" t="s">
        <v>82</v>
      </c>
      <c r="BN2060" t="s">
        <v>82</v>
      </c>
      <c r="BO2060" t="s">
        <v>82</v>
      </c>
      <c r="BP2060" t="s">
        <v>82</v>
      </c>
      <c r="BQ2060" t="s">
        <v>82</v>
      </c>
    </row>
    <row r="2061" spans="1:69" x14ac:dyDescent="0.2">
      <c r="A2061" s="5">
        <v>0</v>
      </c>
      <c r="B2061" t="s">
        <v>29482</v>
      </c>
      <c r="C2061" t="s">
        <v>29483</v>
      </c>
      <c r="D2061" t="s">
        <v>29484</v>
      </c>
      <c r="E2061" t="s">
        <v>29485</v>
      </c>
      <c r="F2061" t="s">
        <v>1432</v>
      </c>
      <c r="G2061" t="s">
        <v>29486</v>
      </c>
      <c r="H2061" s="1">
        <v>43570</v>
      </c>
      <c r="I2061" s="1">
        <v>43570</v>
      </c>
      <c r="J2061" t="b">
        <v>0</v>
      </c>
      <c r="K2061" t="s">
        <v>75</v>
      </c>
      <c r="L2061" t="s">
        <v>29487</v>
      </c>
      <c r="M2061" t="s">
        <v>90</v>
      </c>
      <c r="N2061">
        <v>15</v>
      </c>
      <c r="O2061" t="s">
        <v>29488</v>
      </c>
      <c r="P2061" t="s">
        <v>670</v>
      </c>
      <c r="Q2061" t="s">
        <v>29489</v>
      </c>
      <c r="R2061" t="s">
        <v>81</v>
      </c>
      <c r="S2061" t="s">
        <v>82</v>
      </c>
      <c r="T2061" s="1">
        <v>43570</v>
      </c>
      <c r="U2061" s="1">
        <v>43570</v>
      </c>
      <c r="V2061" t="s">
        <v>1438</v>
      </c>
      <c r="W2061" s="2">
        <v>44139</v>
      </c>
      <c r="X2061" t="s">
        <v>1439</v>
      </c>
      <c r="Y2061" t="s">
        <v>29490</v>
      </c>
      <c r="Z2061" t="s">
        <v>81</v>
      </c>
      <c r="AA2061" t="s">
        <v>29491</v>
      </c>
      <c r="AB2061" t="s">
        <v>29492</v>
      </c>
      <c r="AC2061">
        <v>9482580125</v>
      </c>
      <c r="AD2061" t="s">
        <v>29493</v>
      </c>
      <c r="AE2061" t="s">
        <v>29490</v>
      </c>
      <c r="AF2061" t="s">
        <v>81</v>
      </c>
      <c r="AG2061" t="s">
        <v>29491</v>
      </c>
      <c r="AH2061" t="s">
        <v>29492</v>
      </c>
      <c r="AI2061">
        <v>9482580125</v>
      </c>
      <c r="AJ2061" t="s">
        <v>29493</v>
      </c>
      <c r="AK2061" t="s">
        <v>110</v>
      </c>
      <c r="AL2061" t="s">
        <v>82</v>
      </c>
      <c r="AM2061" t="s">
        <v>29494</v>
      </c>
      <c r="AN2061" t="s">
        <v>81</v>
      </c>
      <c r="AO2061" t="s">
        <v>81</v>
      </c>
      <c r="AP2061" t="s">
        <v>81</v>
      </c>
      <c r="AQ2061" t="s">
        <v>29495</v>
      </c>
      <c r="AR2061" t="s">
        <v>29496</v>
      </c>
      <c r="AS2061" t="s">
        <v>29497</v>
      </c>
      <c r="AT2061" t="s">
        <v>29498</v>
      </c>
      <c r="AU2061" t="s">
        <v>81</v>
      </c>
      <c r="AV2061" t="s">
        <v>82</v>
      </c>
      <c r="AW2061" t="s">
        <v>81</v>
      </c>
      <c r="AX2061">
        <v>9</v>
      </c>
      <c r="AY2061" t="s">
        <v>81</v>
      </c>
      <c r="AZ2061" t="s">
        <v>81</v>
      </c>
      <c r="BA2061" t="s">
        <v>82</v>
      </c>
      <c r="BB2061" s="1">
        <v>1</v>
      </c>
      <c r="BC2061" t="s">
        <v>81</v>
      </c>
      <c r="BD2061" t="s">
        <v>81</v>
      </c>
      <c r="BE2061" t="s">
        <v>81</v>
      </c>
      <c r="BF2061" t="s">
        <v>81</v>
      </c>
      <c r="BG2061" t="s">
        <v>81</v>
      </c>
      <c r="BH2061" t="s">
        <v>81</v>
      </c>
      <c r="BI2061" t="s">
        <v>81</v>
      </c>
      <c r="BJ2061" s="1">
        <v>43895</v>
      </c>
      <c r="BK2061" t="s">
        <v>82</v>
      </c>
      <c r="BL2061" t="s">
        <v>200</v>
      </c>
      <c r="BM2061" t="s">
        <v>23263</v>
      </c>
      <c r="BN2061" t="s">
        <v>81</v>
      </c>
      <c r="BO2061" t="s">
        <v>29499</v>
      </c>
      <c r="BP2061" t="s">
        <v>81</v>
      </c>
      <c r="BQ2061" t="s">
        <v>81</v>
      </c>
    </row>
    <row r="2062" spans="1:69" x14ac:dyDescent="0.2">
      <c r="A2062" s="5">
        <v>1</v>
      </c>
      <c r="B2062" t="s">
        <v>29500</v>
      </c>
      <c r="C2062" t="s">
        <v>29501</v>
      </c>
      <c r="D2062" t="s">
        <v>29502</v>
      </c>
      <c r="E2062" t="s">
        <v>29503</v>
      </c>
      <c r="F2062" t="s">
        <v>1316</v>
      </c>
      <c r="G2062" t="s">
        <v>29504</v>
      </c>
      <c r="H2062" s="1">
        <v>42668</v>
      </c>
      <c r="I2062" s="1">
        <v>42644</v>
      </c>
      <c r="J2062" t="b">
        <v>0</v>
      </c>
      <c r="K2062" t="s">
        <v>622</v>
      </c>
      <c r="L2062" t="s">
        <v>2145</v>
      </c>
      <c r="M2062">
        <v>2</v>
      </c>
      <c r="N2062">
        <v>20</v>
      </c>
      <c r="O2062" t="s">
        <v>7300</v>
      </c>
      <c r="P2062" t="s">
        <v>1356</v>
      </c>
      <c r="Q2062" t="s">
        <v>29505</v>
      </c>
      <c r="R2062" t="s">
        <v>81</v>
      </c>
      <c r="S2062" t="s">
        <v>82</v>
      </c>
      <c r="T2062" s="1">
        <v>42668</v>
      </c>
      <c r="U2062" s="1">
        <v>42644</v>
      </c>
      <c r="V2062" t="s">
        <v>1322</v>
      </c>
      <c r="W2062" s="2">
        <v>43153</v>
      </c>
      <c r="X2062" t="s">
        <v>82</v>
      </c>
      <c r="Y2062" t="s">
        <v>29506</v>
      </c>
      <c r="Z2062" t="s">
        <v>81</v>
      </c>
      <c r="AA2062" t="s">
        <v>29507</v>
      </c>
      <c r="AB2062" t="s">
        <v>29508</v>
      </c>
      <c r="AC2062" t="s">
        <v>29509</v>
      </c>
      <c r="AD2062" t="s">
        <v>29510</v>
      </c>
      <c r="AE2062" t="s">
        <v>29506</v>
      </c>
      <c r="AF2062" t="s">
        <v>81</v>
      </c>
      <c r="AG2062" t="s">
        <v>29507</v>
      </c>
      <c r="AH2062" t="s">
        <v>29508</v>
      </c>
      <c r="AI2062" t="s">
        <v>29509</v>
      </c>
      <c r="AJ2062" t="s">
        <v>29510</v>
      </c>
      <c r="AK2062" t="s">
        <v>1328</v>
      </c>
      <c r="AL2062" t="s">
        <v>82</v>
      </c>
      <c r="AM2062" t="s">
        <v>7300</v>
      </c>
      <c r="AN2062" t="s">
        <v>1329</v>
      </c>
      <c r="AO2062" t="s">
        <v>1409</v>
      </c>
      <c r="AP2062" t="s">
        <v>371</v>
      </c>
      <c r="AQ2062" t="s">
        <v>29511</v>
      </c>
      <c r="AR2062" t="s">
        <v>1332</v>
      </c>
      <c r="AS2062" t="s">
        <v>29512</v>
      </c>
      <c r="AT2062" t="s">
        <v>29513</v>
      </c>
      <c r="AU2062" t="s">
        <v>81</v>
      </c>
      <c r="AV2062" t="s">
        <v>82</v>
      </c>
      <c r="AW2062" t="s">
        <v>1334</v>
      </c>
      <c r="AX2062" t="s">
        <v>81</v>
      </c>
      <c r="AY2062" t="s">
        <v>81</v>
      </c>
      <c r="AZ2062" t="s">
        <v>81</v>
      </c>
      <c r="BA2062" t="s">
        <v>82</v>
      </c>
      <c r="BB2062" s="1">
        <v>1</v>
      </c>
      <c r="BC2062" t="s">
        <v>81</v>
      </c>
      <c r="BD2062" t="s">
        <v>81</v>
      </c>
      <c r="BE2062" t="s">
        <v>81</v>
      </c>
      <c r="BF2062" t="s">
        <v>81</v>
      </c>
      <c r="BG2062" t="s">
        <v>81</v>
      </c>
      <c r="BH2062" t="s">
        <v>81</v>
      </c>
      <c r="BI2062" t="s">
        <v>81</v>
      </c>
      <c r="BJ2062" t="s">
        <v>82</v>
      </c>
      <c r="BK2062" t="s">
        <v>82</v>
      </c>
      <c r="BL2062" t="s">
        <v>200</v>
      </c>
      <c r="BM2062" t="s">
        <v>201</v>
      </c>
      <c r="BN2062" t="s">
        <v>81</v>
      </c>
      <c r="BO2062" t="s">
        <v>7314</v>
      </c>
      <c r="BP2062" t="s">
        <v>81</v>
      </c>
      <c r="BQ2062" t="s">
        <v>81</v>
      </c>
    </row>
    <row r="2063" spans="1:69" x14ac:dyDescent="0.2">
      <c r="A2063" s="5">
        <v>1</v>
      </c>
      <c r="B2063" t="s">
        <v>29514</v>
      </c>
      <c r="C2063" t="s">
        <v>29515</v>
      </c>
      <c r="D2063" t="s">
        <v>29516</v>
      </c>
      <c r="E2063" t="s">
        <v>29517</v>
      </c>
      <c r="F2063" t="s">
        <v>73</v>
      </c>
      <c r="G2063" t="s">
        <v>29518</v>
      </c>
      <c r="H2063" s="1">
        <v>43656</v>
      </c>
      <c r="I2063" s="1">
        <v>43884</v>
      </c>
      <c r="J2063" t="b">
        <v>0</v>
      </c>
      <c r="K2063" t="s">
        <v>75</v>
      </c>
      <c r="L2063" t="s">
        <v>4126</v>
      </c>
      <c r="M2063" t="s">
        <v>90</v>
      </c>
      <c r="N2063">
        <v>30</v>
      </c>
      <c r="O2063" t="s">
        <v>14846</v>
      </c>
      <c r="P2063" t="s">
        <v>409</v>
      </c>
      <c r="Q2063" t="s">
        <v>1754</v>
      </c>
      <c r="R2063" t="s">
        <v>81</v>
      </c>
      <c r="S2063" t="s">
        <v>82</v>
      </c>
      <c r="T2063" s="1">
        <v>43656</v>
      </c>
      <c r="U2063" t="s">
        <v>29519</v>
      </c>
      <c r="V2063" t="s">
        <v>468</v>
      </c>
      <c r="W2063" s="2">
        <v>44028</v>
      </c>
      <c r="X2063" t="s">
        <v>29520</v>
      </c>
      <c r="Y2063" t="s">
        <v>227</v>
      </c>
      <c r="Z2063" t="s">
        <v>29521</v>
      </c>
      <c r="AA2063" t="s">
        <v>82</v>
      </c>
      <c r="AB2063" t="s">
        <v>29522</v>
      </c>
      <c r="AC2063" t="s">
        <v>29523</v>
      </c>
      <c r="AD2063" t="s">
        <v>16204</v>
      </c>
      <c r="AE2063" t="s">
        <v>227</v>
      </c>
      <c r="AF2063" t="s">
        <v>29521</v>
      </c>
      <c r="AG2063" t="s">
        <v>82</v>
      </c>
      <c r="AH2063" t="s">
        <v>29522</v>
      </c>
      <c r="AI2063" t="s">
        <v>29523</v>
      </c>
      <c r="AJ2063" t="s">
        <v>16204</v>
      </c>
      <c r="AK2063" t="s">
        <v>296</v>
      </c>
      <c r="AL2063" t="s">
        <v>82</v>
      </c>
      <c r="AM2063" t="s">
        <v>88</v>
      </c>
      <c r="AN2063" t="s">
        <v>154</v>
      </c>
      <c r="AO2063" t="s">
        <v>90</v>
      </c>
      <c r="AP2063" t="s">
        <v>91</v>
      </c>
      <c r="AQ2063" t="s">
        <v>29524</v>
      </c>
      <c r="AR2063" t="s">
        <v>82</v>
      </c>
      <c r="AS2063" t="s">
        <v>29525</v>
      </c>
      <c r="AT2063" t="s">
        <v>29526</v>
      </c>
      <c r="AU2063" t="s">
        <v>81</v>
      </c>
      <c r="AV2063" t="s">
        <v>82</v>
      </c>
      <c r="AW2063" t="s">
        <v>82</v>
      </c>
      <c r="AX2063" t="s">
        <v>82</v>
      </c>
      <c r="AY2063" t="s">
        <v>82</v>
      </c>
      <c r="AZ2063" t="s">
        <v>82</v>
      </c>
      <c r="BA2063" t="s">
        <v>82</v>
      </c>
      <c r="BB2063" t="s">
        <v>82</v>
      </c>
      <c r="BC2063" t="s">
        <v>82</v>
      </c>
      <c r="BD2063" t="s">
        <v>82</v>
      </c>
      <c r="BE2063" t="s">
        <v>82</v>
      </c>
      <c r="BF2063" t="s">
        <v>82</v>
      </c>
      <c r="BG2063" t="s">
        <v>82</v>
      </c>
      <c r="BH2063" t="s">
        <v>82</v>
      </c>
      <c r="BI2063" t="s">
        <v>82</v>
      </c>
      <c r="BJ2063" t="s">
        <v>82</v>
      </c>
      <c r="BK2063" t="s">
        <v>82</v>
      </c>
      <c r="BL2063" t="s">
        <v>82</v>
      </c>
      <c r="BM2063" t="s">
        <v>82</v>
      </c>
      <c r="BN2063" t="s">
        <v>82</v>
      </c>
      <c r="BO2063" t="s">
        <v>82</v>
      </c>
      <c r="BP2063" t="s">
        <v>82</v>
      </c>
      <c r="BQ2063" t="s">
        <v>82</v>
      </c>
    </row>
    <row r="2064" spans="1:69" x14ac:dyDescent="0.2">
      <c r="A2064" s="5">
        <v>0</v>
      </c>
      <c r="B2064" t="s">
        <v>29527</v>
      </c>
      <c r="C2064" t="s">
        <v>29528</v>
      </c>
      <c r="D2064" t="s">
        <v>29529</v>
      </c>
      <c r="E2064" t="s">
        <v>29530</v>
      </c>
      <c r="F2064" t="s">
        <v>1432</v>
      </c>
      <c r="G2064" t="s">
        <v>29531</v>
      </c>
      <c r="H2064" s="1">
        <v>42523</v>
      </c>
      <c r="I2064" s="1">
        <v>42530</v>
      </c>
      <c r="J2064" t="b">
        <v>0</v>
      </c>
      <c r="K2064" t="s">
        <v>75</v>
      </c>
      <c r="L2064" t="s">
        <v>29532</v>
      </c>
      <c r="M2064" t="s">
        <v>90</v>
      </c>
      <c r="N2064">
        <v>60</v>
      </c>
      <c r="O2064" t="s">
        <v>29533</v>
      </c>
      <c r="P2064" t="s">
        <v>670</v>
      </c>
      <c r="Q2064" t="s">
        <v>29534</v>
      </c>
      <c r="R2064" t="s">
        <v>81</v>
      </c>
      <c r="S2064" t="s">
        <v>82</v>
      </c>
      <c r="T2064" s="1">
        <v>42523</v>
      </c>
      <c r="U2064" s="1">
        <v>42530</v>
      </c>
      <c r="V2064" t="s">
        <v>1438</v>
      </c>
      <c r="W2064" s="2">
        <v>44139</v>
      </c>
      <c r="X2064" t="s">
        <v>1439</v>
      </c>
      <c r="Y2064" t="s">
        <v>29535</v>
      </c>
      <c r="Z2064" t="s">
        <v>81</v>
      </c>
      <c r="AA2064" t="s">
        <v>29536</v>
      </c>
      <c r="AB2064" t="s">
        <v>29537</v>
      </c>
      <c r="AC2064">
        <v>8961616284</v>
      </c>
      <c r="AD2064" t="s">
        <v>29533</v>
      </c>
      <c r="AE2064" t="s">
        <v>29538</v>
      </c>
      <c r="AF2064" t="s">
        <v>81</v>
      </c>
      <c r="AG2064" t="s">
        <v>29536</v>
      </c>
      <c r="AH2064" t="s">
        <v>29537</v>
      </c>
      <c r="AI2064">
        <v>8961616284</v>
      </c>
      <c r="AJ2064" t="s">
        <v>29533</v>
      </c>
      <c r="AK2064" t="s">
        <v>110</v>
      </c>
      <c r="AL2064" t="s">
        <v>82</v>
      </c>
      <c r="AM2064" t="s">
        <v>29539</v>
      </c>
      <c r="AN2064" t="s">
        <v>81</v>
      </c>
      <c r="AO2064" t="s">
        <v>81</v>
      </c>
      <c r="AP2064" t="s">
        <v>81</v>
      </c>
      <c r="AQ2064" t="s">
        <v>29540</v>
      </c>
      <c r="AR2064" t="s">
        <v>29541</v>
      </c>
      <c r="AS2064" t="s">
        <v>29542</v>
      </c>
      <c r="AT2064" t="s">
        <v>29543</v>
      </c>
      <c r="AU2064" t="s">
        <v>81</v>
      </c>
      <c r="AV2064" t="s">
        <v>82</v>
      </c>
      <c r="AW2064" t="s">
        <v>81</v>
      </c>
      <c r="AX2064">
        <v>66</v>
      </c>
      <c r="AY2064" t="s">
        <v>81</v>
      </c>
      <c r="AZ2064" t="s">
        <v>81</v>
      </c>
      <c r="BA2064" t="s">
        <v>82</v>
      </c>
      <c r="BB2064" s="1">
        <v>1</v>
      </c>
      <c r="BC2064" t="s">
        <v>81</v>
      </c>
      <c r="BD2064" t="s">
        <v>81</v>
      </c>
      <c r="BE2064" t="s">
        <v>81</v>
      </c>
      <c r="BF2064" t="s">
        <v>81</v>
      </c>
      <c r="BG2064" t="s">
        <v>81</v>
      </c>
      <c r="BH2064" t="s">
        <v>81</v>
      </c>
      <c r="BI2064" t="s">
        <v>81</v>
      </c>
      <c r="BJ2064" s="1">
        <v>42761</v>
      </c>
      <c r="BK2064" t="s">
        <v>82</v>
      </c>
      <c r="BL2064" t="s">
        <v>200</v>
      </c>
      <c r="BM2064" t="s">
        <v>29544</v>
      </c>
      <c r="BN2064" t="s">
        <v>81</v>
      </c>
      <c r="BO2064" t="s">
        <v>29545</v>
      </c>
      <c r="BP2064" t="s">
        <v>81</v>
      </c>
      <c r="BQ2064" t="s">
        <v>81</v>
      </c>
    </row>
    <row r="2065" spans="1:69" x14ac:dyDescent="0.2">
      <c r="A2065" s="5">
        <v>1</v>
      </c>
      <c r="B2065" t="s">
        <v>3869</v>
      </c>
      <c r="C2065" t="s">
        <v>29546</v>
      </c>
      <c r="D2065" t="s">
        <v>3871</v>
      </c>
      <c r="E2065" t="s">
        <v>3872</v>
      </c>
      <c r="F2065" t="s">
        <v>178</v>
      </c>
      <c r="G2065" t="s">
        <v>29547</v>
      </c>
      <c r="H2065" s="1">
        <v>42696</v>
      </c>
      <c r="I2065" s="1">
        <v>42559</v>
      </c>
      <c r="J2065" t="b">
        <v>0</v>
      </c>
      <c r="K2065" t="s">
        <v>180</v>
      </c>
      <c r="L2065" t="s">
        <v>3874</v>
      </c>
      <c r="M2065" t="s">
        <v>182</v>
      </c>
      <c r="N2065">
        <v>536</v>
      </c>
      <c r="O2065" t="s">
        <v>7876</v>
      </c>
      <c r="P2065" t="s">
        <v>29548</v>
      </c>
      <c r="Q2065" t="s">
        <v>29549</v>
      </c>
      <c r="R2065" t="s">
        <v>3877</v>
      </c>
      <c r="S2065">
        <v>1</v>
      </c>
      <c r="T2065" s="1">
        <v>42696</v>
      </c>
      <c r="U2065" s="1">
        <v>42559</v>
      </c>
      <c r="V2065" t="s">
        <v>186</v>
      </c>
      <c r="W2065" s="2">
        <v>43646</v>
      </c>
      <c r="X2065" t="s">
        <v>3878</v>
      </c>
      <c r="Y2065" t="s">
        <v>19740</v>
      </c>
      <c r="Z2065" t="s">
        <v>81</v>
      </c>
      <c r="AA2065" t="s">
        <v>29550</v>
      </c>
      <c r="AB2065" t="s">
        <v>3881</v>
      </c>
      <c r="AC2065" t="s">
        <v>81</v>
      </c>
      <c r="AD2065" t="s">
        <v>7876</v>
      </c>
      <c r="AE2065" t="s">
        <v>19740</v>
      </c>
      <c r="AF2065" t="s">
        <v>81</v>
      </c>
      <c r="AG2065" t="s">
        <v>29550</v>
      </c>
      <c r="AH2065" t="s">
        <v>3881</v>
      </c>
      <c r="AI2065" t="s">
        <v>81</v>
      </c>
      <c r="AJ2065" t="s">
        <v>7876</v>
      </c>
      <c r="AK2065" t="s">
        <v>250</v>
      </c>
      <c r="AL2065" t="s">
        <v>82</v>
      </c>
      <c r="AM2065" t="s">
        <v>7876</v>
      </c>
      <c r="AN2065" t="s">
        <v>81</v>
      </c>
      <c r="AO2065" t="s">
        <v>81</v>
      </c>
      <c r="AP2065" t="s">
        <v>192</v>
      </c>
      <c r="AQ2065" t="s">
        <v>3882</v>
      </c>
      <c r="AR2065" t="s">
        <v>29551</v>
      </c>
      <c r="AS2065" t="s">
        <v>3884</v>
      </c>
      <c r="AT2065" t="s">
        <v>3885</v>
      </c>
      <c r="AU2065" t="s">
        <v>197</v>
      </c>
      <c r="AV2065" t="s">
        <v>82</v>
      </c>
      <c r="AW2065" t="s">
        <v>198</v>
      </c>
      <c r="AX2065" t="s">
        <v>81</v>
      </c>
      <c r="AY2065" t="s">
        <v>81</v>
      </c>
      <c r="AZ2065" t="s">
        <v>3886</v>
      </c>
      <c r="BA2065" t="s">
        <v>82</v>
      </c>
      <c r="BB2065" s="1">
        <v>1</v>
      </c>
      <c r="BC2065" t="s">
        <v>199</v>
      </c>
      <c r="BD2065" t="s">
        <v>199</v>
      </c>
      <c r="BE2065" t="s">
        <v>199</v>
      </c>
      <c r="BF2065" t="s">
        <v>199</v>
      </c>
      <c r="BG2065" t="s">
        <v>81</v>
      </c>
      <c r="BH2065" t="s">
        <v>81</v>
      </c>
      <c r="BI2065" t="s">
        <v>81</v>
      </c>
      <c r="BJ2065" t="s">
        <v>82</v>
      </c>
      <c r="BK2065" t="s">
        <v>82</v>
      </c>
      <c r="BL2065" t="s">
        <v>200</v>
      </c>
      <c r="BM2065" t="s">
        <v>201</v>
      </c>
      <c r="BN2065" t="s">
        <v>81</v>
      </c>
      <c r="BO2065" t="s">
        <v>81</v>
      </c>
      <c r="BP2065" t="s">
        <v>81</v>
      </c>
      <c r="BQ2065" t="s">
        <v>81</v>
      </c>
    </row>
    <row r="2066" spans="1:69" x14ac:dyDescent="0.2">
      <c r="A2066" s="5">
        <v>1</v>
      </c>
      <c r="B2066" t="s">
        <v>858</v>
      </c>
      <c r="C2066" t="s">
        <v>12742</v>
      </c>
      <c r="D2066" t="s">
        <v>860</v>
      </c>
      <c r="E2066" t="s">
        <v>861</v>
      </c>
      <c r="F2066" t="s">
        <v>178</v>
      </c>
      <c r="G2066" t="s">
        <v>2575</v>
      </c>
      <c r="H2066" s="1">
        <v>42864</v>
      </c>
      <c r="I2066" t="s">
        <v>81</v>
      </c>
      <c r="J2066" t="b">
        <v>0</v>
      </c>
      <c r="K2066" t="s">
        <v>180</v>
      </c>
      <c r="L2066" t="s">
        <v>863</v>
      </c>
      <c r="M2066" t="s">
        <v>346</v>
      </c>
      <c r="N2066">
        <v>2000</v>
      </c>
      <c r="O2066" t="s">
        <v>864</v>
      </c>
      <c r="P2066" t="s">
        <v>29552</v>
      </c>
      <c r="Q2066" t="s">
        <v>866</v>
      </c>
      <c r="R2066" t="s">
        <v>867</v>
      </c>
      <c r="S2066" t="s">
        <v>82</v>
      </c>
      <c r="T2066" s="1">
        <v>42864</v>
      </c>
      <c r="U2066" t="s">
        <v>81</v>
      </c>
      <c r="V2066" t="s">
        <v>186</v>
      </c>
      <c r="W2066" s="2">
        <v>43010</v>
      </c>
      <c r="X2066" t="s">
        <v>12745</v>
      </c>
      <c r="Y2066" t="s">
        <v>869</v>
      </c>
      <c r="Z2066" t="s">
        <v>81</v>
      </c>
      <c r="AA2066" t="s">
        <v>870</v>
      </c>
      <c r="AB2066" t="s">
        <v>871</v>
      </c>
      <c r="AC2066" t="s">
        <v>872</v>
      </c>
      <c r="AD2066" t="s">
        <v>873</v>
      </c>
      <c r="AE2066" t="s">
        <v>869</v>
      </c>
      <c r="AF2066" t="s">
        <v>81</v>
      </c>
      <c r="AG2066" t="s">
        <v>870</v>
      </c>
      <c r="AH2066" t="s">
        <v>871</v>
      </c>
      <c r="AI2066" t="s">
        <v>872</v>
      </c>
      <c r="AJ2066" t="s">
        <v>873</v>
      </c>
      <c r="AK2066" t="s">
        <v>81</v>
      </c>
      <c r="AL2066" t="s">
        <v>82</v>
      </c>
      <c r="AM2066" t="s">
        <v>864</v>
      </c>
      <c r="AN2066" t="s">
        <v>81</v>
      </c>
      <c r="AO2066" t="s">
        <v>81</v>
      </c>
      <c r="AP2066" t="s">
        <v>351</v>
      </c>
      <c r="AQ2066" t="s">
        <v>874</v>
      </c>
      <c r="AR2066" t="s">
        <v>875</v>
      </c>
      <c r="AS2066" t="s">
        <v>29553</v>
      </c>
      <c r="AT2066" t="s">
        <v>877</v>
      </c>
      <c r="AU2066" t="s">
        <v>197</v>
      </c>
      <c r="AV2066" t="s">
        <v>82</v>
      </c>
      <c r="AW2066" t="s">
        <v>81</v>
      </c>
      <c r="AX2066" t="s">
        <v>82</v>
      </c>
      <c r="AY2066" t="s">
        <v>82</v>
      </c>
      <c r="AZ2066" t="s">
        <v>82</v>
      </c>
      <c r="BA2066" t="s">
        <v>82</v>
      </c>
      <c r="BB2066" t="s">
        <v>82</v>
      </c>
      <c r="BC2066" t="s">
        <v>82</v>
      </c>
      <c r="BD2066" t="s">
        <v>82</v>
      </c>
      <c r="BE2066" t="s">
        <v>82</v>
      </c>
      <c r="BF2066" t="s">
        <v>82</v>
      </c>
      <c r="BG2066" t="s">
        <v>82</v>
      </c>
      <c r="BH2066" t="s">
        <v>82</v>
      </c>
      <c r="BI2066" t="s">
        <v>82</v>
      </c>
      <c r="BJ2066" t="s">
        <v>82</v>
      </c>
      <c r="BK2066" t="s">
        <v>82</v>
      </c>
      <c r="BL2066" t="s">
        <v>82</v>
      </c>
      <c r="BM2066" t="s">
        <v>82</v>
      </c>
      <c r="BN2066" t="s">
        <v>82</v>
      </c>
      <c r="BO2066" t="s">
        <v>82</v>
      </c>
      <c r="BP2066" t="s">
        <v>82</v>
      </c>
      <c r="BQ2066" t="s">
        <v>82</v>
      </c>
    </row>
    <row r="2067" spans="1:69" x14ac:dyDescent="0.2">
      <c r="A2067" s="5">
        <v>0</v>
      </c>
      <c r="B2067" t="s">
        <v>29554</v>
      </c>
      <c r="C2067" t="s">
        <v>29555</v>
      </c>
      <c r="D2067" t="s">
        <v>29556</v>
      </c>
      <c r="E2067" t="s">
        <v>29557</v>
      </c>
      <c r="F2067" t="s">
        <v>73</v>
      </c>
      <c r="G2067" t="s">
        <v>29558</v>
      </c>
      <c r="H2067" s="1">
        <v>42548</v>
      </c>
      <c r="I2067" s="1">
        <v>42430</v>
      </c>
      <c r="J2067" t="b">
        <v>1</v>
      </c>
      <c r="K2067" t="s">
        <v>75</v>
      </c>
      <c r="L2067" t="s">
        <v>15224</v>
      </c>
      <c r="M2067" t="s">
        <v>90</v>
      </c>
      <c r="N2067">
        <v>900</v>
      </c>
      <c r="O2067" t="s">
        <v>29559</v>
      </c>
      <c r="P2067" t="s">
        <v>29560</v>
      </c>
      <c r="Q2067" t="s">
        <v>10883</v>
      </c>
      <c r="R2067" t="s">
        <v>81</v>
      </c>
      <c r="S2067" t="s">
        <v>82</v>
      </c>
      <c r="T2067" s="1">
        <v>42548</v>
      </c>
      <c r="U2067" s="3">
        <v>42430</v>
      </c>
      <c r="V2067" t="s">
        <v>411</v>
      </c>
      <c r="W2067" s="2">
        <v>43085</v>
      </c>
      <c r="X2067" t="s">
        <v>29561</v>
      </c>
      <c r="Y2067" t="s">
        <v>587</v>
      </c>
      <c r="Z2067" t="s">
        <v>29562</v>
      </c>
      <c r="AA2067" t="s">
        <v>82</v>
      </c>
      <c r="AB2067" t="s">
        <v>589</v>
      </c>
      <c r="AC2067" t="s">
        <v>589</v>
      </c>
      <c r="AD2067" t="s">
        <v>29563</v>
      </c>
      <c r="AE2067" t="s">
        <v>587</v>
      </c>
      <c r="AF2067" t="s">
        <v>29562</v>
      </c>
      <c r="AG2067" t="s">
        <v>82</v>
      </c>
      <c r="AH2067" t="s">
        <v>589</v>
      </c>
      <c r="AI2067" t="s">
        <v>589</v>
      </c>
      <c r="AJ2067" t="s">
        <v>29563</v>
      </c>
      <c r="AK2067" t="s">
        <v>110</v>
      </c>
      <c r="AL2067" t="s">
        <v>82</v>
      </c>
      <c r="AM2067" t="s">
        <v>88</v>
      </c>
      <c r="AN2067" t="s">
        <v>678</v>
      </c>
      <c r="AO2067" t="s">
        <v>7323</v>
      </c>
      <c r="AP2067" t="s">
        <v>91</v>
      </c>
      <c r="AQ2067" t="s">
        <v>29564</v>
      </c>
      <c r="AR2067" t="s">
        <v>82</v>
      </c>
      <c r="AS2067" t="s">
        <v>29565</v>
      </c>
      <c r="AT2067" t="s">
        <v>29566</v>
      </c>
      <c r="AU2067" t="s">
        <v>81</v>
      </c>
      <c r="AV2067" t="s">
        <v>82</v>
      </c>
      <c r="AW2067" t="s">
        <v>82</v>
      </c>
      <c r="AX2067" t="s">
        <v>82</v>
      </c>
      <c r="AY2067" t="s">
        <v>82</v>
      </c>
      <c r="AZ2067" t="s">
        <v>82</v>
      </c>
      <c r="BA2067" t="s">
        <v>82</v>
      </c>
      <c r="BB2067" t="s">
        <v>82</v>
      </c>
      <c r="BC2067" t="s">
        <v>82</v>
      </c>
      <c r="BD2067" t="s">
        <v>82</v>
      </c>
      <c r="BE2067" t="s">
        <v>82</v>
      </c>
      <c r="BF2067" t="s">
        <v>82</v>
      </c>
      <c r="BG2067" t="s">
        <v>82</v>
      </c>
      <c r="BH2067" t="s">
        <v>82</v>
      </c>
      <c r="BI2067" t="s">
        <v>82</v>
      </c>
      <c r="BJ2067" t="s">
        <v>82</v>
      </c>
      <c r="BK2067" t="s">
        <v>82</v>
      </c>
      <c r="BL2067" t="s">
        <v>82</v>
      </c>
      <c r="BM2067" t="s">
        <v>82</v>
      </c>
      <c r="BN2067" t="s">
        <v>82</v>
      </c>
      <c r="BO2067" t="s">
        <v>82</v>
      </c>
      <c r="BP2067" t="s">
        <v>82</v>
      </c>
      <c r="BQ2067" t="s">
        <v>82</v>
      </c>
    </row>
    <row r="2068" spans="1:69" x14ac:dyDescent="0.2">
      <c r="A2068" s="5">
        <v>1</v>
      </c>
      <c r="B2068" t="s">
        <v>29567</v>
      </c>
      <c r="C2068" t="s">
        <v>29568</v>
      </c>
      <c r="D2068" t="s">
        <v>719</v>
      </c>
      <c r="E2068" t="s">
        <v>720</v>
      </c>
      <c r="F2068" t="s">
        <v>178</v>
      </c>
      <c r="G2068" t="s">
        <v>29569</v>
      </c>
      <c r="H2068" s="1">
        <v>43153</v>
      </c>
      <c r="I2068" s="1">
        <v>42738</v>
      </c>
      <c r="J2068" t="b">
        <v>0</v>
      </c>
      <c r="K2068" t="s">
        <v>180</v>
      </c>
      <c r="L2068" t="s">
        <v>29570</v>
      </c>
      <c r="M2068" t="s">
        <v>723</v>
      </c>
      <c r="N2068">
        <v>680</v>
      </c>
      <c r="O2068" t="s">
        <v>29571</v>
      </c>
      <c r="P2068" t="s">
        <v>15699</v>
      </c>
      <c r="Q2068" t="s">
        <v>29572</v>
      </c>
      <c r="R2068" t="s">
        <v>727</v>
      </c>
      <c r="S2068">
        <v>1</v>
      </c>
      <c r="T2068" s="1">
        <v>43153</v>
      </c>
      <c r="U2068" s="1">
        <v>42738</v>
      </c>
      <c r="V2068" t="s">
        <v>186</v>
      </c>
      <c r="W2068" s="2">
        <v>43157</v>
      </c>
      <c r="X2068" t="s">
        <v>728</v>
      </c>
      <c r="Y2068" t="s">
        <v>729</v>
      </c>
      <c r="Z2068" t="s">
        <v>81</v>
      </c>
      <c r="AA2068" t="s">
        <v>730</v>
      </c>
      <c r="AB2068" t="s">
        <v>731</v>
      </c>
      <c r="AC2068">
        <v>442089904466</v>
      </c>
      <c r="AD2068" t="s">
        <v>724</v>
      </c>
      <c r="AE2068" t="s">
        <v>729</v>
      </c>
      <c r="AF2068" t="s">
        <v>81</v>
      </c>
      <c r="AG2068" t="s">
        <v>730</v>
      </c>
      <c r="AH2068" t="s">
        <v>731</v>
      </c>
      <c r="AI2068">
        <v>442089904466</v>
      </c>
      <c r="AJ2068" t="s">
        <v>724</v>
      </c>
      <c r="AK2068" t="s">
        <v>250</v>
      </c>
      <c r="AL2068" t="s">
        <v>82</v>
      </c>
      <c r="AM2068" t="s">
        <v>724</v>
      </c>
      <c r="AN2068" t="s">
        <v>81</v>
      </c>
      <c r="AO2068" t="s">
        <v>81</v>
      </c>
      <c r="AP2068" t="s">
        <v>351</v>
      </c>
      <c r="AQ2068" t="s">
        <v>29573</v>
      </c>
      <c r="AR2068" t="s">
        <v>29574</v>
      </c>
      <c r="AS2068" t="s">
        <v>29575</v>
      </c>
      <c r="AT2068" t="s">
        <v>29576</v>
      </c>
      <c r="AU2068" t="s">
        <v>197</v>
      </c>
      <c r="AV2068" t="s">
        <v>82</v>
      </c>
      <c r="AW2068" t="s">
        <v>198</v>
      </c>
      <c r="AX2068" t="s">
        <v>81</v>
      </c>
      <c r="AY2068" t="s">
        <v>82</v>
      </c>
      <c r="AZ2068" t="s">
        <v>82</v>
      </c>
      <c r="BA2068" t="s">
        <v>82</v>
      </c>
      <c r="BB2068" t="s">
        <v>82</v>
      </c>
      <c r="BC2068" t="s">
        <v>82</v>
      </c>
      <c r="BD2068" t="s">
        <v>82</v>
      </c>
      <c r="BE2068" t="s">
        <v>82</v>
      </c>
      <c r="BF2068" t="s">
        <v>82</v>
      </c>
      <c r="BG2068" t="s">
        <v>82</v>
      </c>
      <c r="BH2068" t="s">
        <v>82</v>
      </c>
      <c r="BI2068" t="s">
        <v>82</v>
      </c>
      <c r="BJ2068" t="s">
        <v>82</v>
      </c>
      <c r="BK2068" t="s">
        <v>82</v>
      </c>
      <c r="BL2068" t="s">
        <v>82</v>
      </c>
      <c r="BM2068" t="s">
        <v>82</v>
      </c>
      <c r="BN2068" t="s">
        <v>82</v>
      </c>
      <c r="BO2068" t="s">
        <v>82</v>
      </c>
      <c r="BP2068" t="s">
        <v>82</v>
      </c>
      <c r="BQ2068" t="s">
        <v>82</v>
      </c>
    </row>
    <row r="2069" spans="1:69" x14ac:dyDescent="0.2">
      <c r="A2069" s="5">
        <v>1</v>
      </c>
      <c r="B2069" t="s">
        <v>29577</v>
      </c>
      <c r="C2069" t="s">
        <v>29578</v>
      </c>
      <c r="D2069" t="s">
        <v>29579</v>
      </c>
      <c r="E2069" t="s">
        <v>29580</v>
      </c>
      <c r="F2069" t="s">
        <v>73</v>
      </c>
      <c r="G2069" t="s">
        <v>29581</v>
      </c>
      <c r="H2069" s="1">
        <v>43145</v>
      </c>
      <c r="I2069" s="1">
        <v>42403</v>
      </c>
      <c r="J2069" t="b">
        <v>0</v>
      </c>
      <c r="K2069" t="s">
        <v>75</v>
      </c>
      <c r="L2069" t="s">
        <v>599</v>
      </c>
      <c r="M2069" t="s">
        <v>3277</v>
      </c>
      <c r="N2069">
        <v>320</v>
      </c>
      <c r="O2069" t="s">
        <v>2523</v>
      </c>
      <c r="P2069" t="s">
        <v>7854</v>
      </c>
      <c r="Q2069" t="s">
        <v>29582</v>
      </c>
      <c r="R2069" t="s">
        <v>81</v>
      </c>
      <c r="S2069">
        <v>1</v>
      </c>
      <c r="T2069" s="1">
        <v>43145</v>
      </c>
      <c r="U2069" t="s">
        <v>29583</v>
      </c>
      <c r="V2069" t="s">
        <v>452</v>
      </c>
      <c r="W2069" s="2">
        <v>43164</v>
      </c>
      <c r="X2069" t="s">
        <v>29584</v>
      </c>
      <c r="Y2069" t="s">
        <v>82</v>
      </c>
      <c r="Z2069" t="s">
        <v>82</v>
      </c>
      <c r="AA2069" t="s">
        <v>82</v>
      </c>
      <c r="AB2069" t="s">
        <v>82</v>
      </c>
      <c r="AC2069" t="s">
        <v>82</v>
      </c>
      <c r="AD2069" t="s">
        <v>82</v>
      </c>
      <c r="AE2069" t="s">
        <v>82</v>
      </c>
      <c r="AF2069" t="s">
        <v>82</v>
      </c>
      <c r="AG2069" t="s">
        <v>82</v>
      </c>
      <c r="AH2069" t="s">
        <v>82</v>
      </c>
      <c r="AI2069" t="s">
        <v>82</v>
      </c>
      <c r="AJ2069" t="s">
        <v>82</v>
      </c>
      <c r="AK2069" t="s">
        <v>110</v>
      </c>
      <c r="AL2069" t="s">
        <v>82</v>
      </c>
      <c r="AM2069" t="s">
        <v>88</v>
      </c>
      <c r="AN2069" t="s">
        <v>154</v>
      </c>
      <c r="AO2069" t="s">
        <v>170</v>
      </c>
      <c r="AP2069" t="s">
        <v>91</v>
      </c>
      <c r="AQ2069" t="s">
        <v>29585</v>
      </c>
      <c r="AR2069" t="s">
        <v>82</v>
      </c>
      <c r="AS2069" t="s">
        <v>29586</v>
      </c>
      <c r="AT2069" t="s">
        <v>29587</v>
      </c>
      <c r="AU2069" t="s">
        <v>81</v>
      </c>
      <c r="AV2069" t="s">
        <v>82</v>
      </c>
      <c r="AW2069" t="s">
        <v>82</v>
      </c>
      <c r="AX2069" t="s">
        <v>82</v>
      </c>
      <c r="AY2069" t="s">
        <v>82</v>
      </c>
      <c r="AZ2069" t="s">
        <v>82</v>
      </c>
      <c r="BA2069" t="s">
        <v>82</v>
      </c>
      <c r="BB2069" t="s">
        <v>82</v>
      </c>
      <c r="BC2069" t="s">
        <v>82</v>
      </c>
      <c r="BD2069" t="s">
        <v>82</v>
      </c>
      <c r="BE2069" t="s">
        <v>82</v>
      </c>
      <c r="BF2069" t="s">
        <v>82</v>
      </c>
      <c r="BG2069" t="s">
        <v>82</v>
      </c>
      <c r="BH2069" t="s">
        <v>82</v>
      </c>
      <c r="BI2069" t="s">
        <v>82</v>
      </c>
      <c r="BJ2069" t="s">
        <v>82</v>
      </c>
      <c r="BK2069" t="s">
        <v>82</v>
      </c>
      <c r="BL2069" t="s">
        <v>82</v>
      </c>
      <c r="BM2069" t="s">
        <v>82</v>
      </c>
      <c r="BN2069" t="s">
        <v>82</v>
      </c>
      <c r="BO2069" t="s">
        <v>82</v>
      </c>
      <c r="BP2069" t="s">
        <v>82</v>
      </c>
      <c r="BQ2069" t="s">
        <v>82</v>
      </c>
    </row>
    <row r="2070" spans="1:69" x14ac:dyDescent="0.2">
      <c r="A2070" s="5">
        <v>1</v>
      </c>
      <c r="B2070" t="s">
        <v>29588</v>
      </c>
      <c r="C2070" t="s">
        <v>29589</v>
      </c>
      <c r="D2070" t="s">
        <v>29590</v>
      </c>
      <c r="E2070" t="s">
        <v>29591</v>
      </c>
      <c r="F2070" t="s">
        <v>73</v>
      </c>
      <c r="G2070" t="s">
        <v>29592</v>
      </c>
      <c r="H2070" s="1">
        <v>43039</v>
      </c>
      <c r="I2070" s="1">
        <v>40452</v>
      </c>
      <c r="J2070" t="b">
        <v>1</v>
      </c>
      <c r="K2070" t="s">
        <v>75</v>
      </c>
      <c r="L2070" t="s">
        <v>1583</v>
      </c>
      <c r="M2070" t="s">
        <v>90</v>
      </c>
      <c r="N2070">
        <v>21</v>
      </c>
      <c r="O2070" t="s">
        <v>29593</v>
      </c>
      <c r="P2070" t="s">
        <v>82</v>
      </c>
      <c r="Q2070" t="s">
        <v>29594</v>
      </c>
      <c r="R2070" t="s">
        <v>81</v>
      </c>
      <c r="S2070">
        <v>1</v>
      </c>
      <c r="T2070" s="1">
        <v>43039</v>
      </c>
      <c r="U2070" s="3">
        <v>40452</v>
      </c>
      <c r="V2070" t="s">
        <v>1305</v>
      </c>
      <c r="W2070" s="2">
        <v>43108</v>
      </c>
      <c r="X2070" t="s">
        <v>29595</v>
      </c>
      <c r="Y2070" t="s">
        <v>82</v>
      </c>
      <c r="Z2070" t="s">
        <v>82</v>
      </c>
      <c r="AA2070" t="s">
        <v>82</v>
      </c>
      <c r="AB2070" t="s">
        <v>82</v>
      </c>
      <c r="AC2070" t="s">
        <v>82</v>
      </c>
      <c r="AD2070" t="s">
        <v>82</v>
      </c>
      <c r="AE2070" t="s">
        <v>82</v>
      </c>
      <c r="AF2070" t="s">
        <v>82</v>
      </c>
      <c r="AG2070" t="s">
        <v>82</v>
      </c>
      <c r="AH2070" t="s">
        <v>82</v>
      </c>
      <c r="AI2070" t="s">
        <v>82</v>
      </c>
      <c r="AJ2070" t="s">
        <v>82</v>
      </c>
      <c r="AK2070" t="s">
        <v>110</v>
      </c>
      <c r="AL2070" t="s">
        <v>29596</v>
      </c>
      <c r="AM2070" t="s">
        <v>88</v>
      </c>
      <c r="AN2070" t="s">
        <v>154</v>
      </c>
      <c r="AO2070" t="s">
        <v>29597</v>
      </c>
      <c r="AP2070" t="s">
        <v>91</v>
      </c>
      <c r="AQ2070" t="s">
        <v>29598</v>
      </c>
      <c r="AR2070" t="s">
        <v>82</v>
      </c>
      <c r="AS2070" t="s">
        <v>29599</v>
      </c>
      <c r="AT2070" t="s">
        <v>29600</v>
      </c>
      <c r="AU2070" t="s">
        <v>81</v>
      </c>
      <c r="AV2070" t="s">
        <v>82</v>
      </c>
      <c r="AW2070" t="s">
        <v>82</v>
      </c>
      <c r="AX2070" t="s">
        <v>82</v>
      </c>
      <c r="AY2070" t="s">
        <v>82</v>
      </c>
      <c r="AZ2070" t="s">
        <v>82</v>
      </c>
      <c r="BA2070" t="s">
        <v>82</v>
      </c>
      <c r="BB2070" t="s">
        <v>82</v>
      </c>
      <c r="BC2070" t="s">
        <v>82</v>
      </c>
      <c r="BD2070" t="s">
        <v>82</v>
      </c>
      <c r="BE2070" t="s">
        <v>82</v>
      </c>
      <c r="BF2070" t="s">
        <v>82</v>
      </c>
      <c r="BG2070" t="s">
        <v>82</v>
      </c>
      <c r="BH2070" t="s">
        <v>82</v>
      </c>
      <c r="BI2070" t="s">
        <v>82</v>
      </c>
      <c r="BJ2070" t="s">
        <v>82</v>
      </c>
      <c r="BK2070" t="s">
        <v>82</v>
      </c>
      <c r="BL2070" t="s">
        <v>82</v>
      </c>
      <c r="BM2070" t="s">
        <v>82</v>
      </c>
      <c r="BN2070" t="s">
        <v>82</v>
      </c>
      <c r="BO2070" t="s">
        <v>82</v>
      </c>
      <c r="BP2070" t="s">
        <v>82</v>
      </c>
      <c r="BQ2070" t="s">
        <v>82</v>
      </c>
    </row>
    <row r="2071" spans="1:69" x14ac:dyDescent="0.2">
      <c r="A2071" s="5">
        <v>1</v>
      </c>
      <c r="B2071" t="s">
        <v>29601</v>
      </c>
      <c r="C2071" t="s">
        <v>29602</v>
      </c>
      <c r="D2071" t="s">
        <v>29603</v>
      </c>
      <c r="E2071" t="s">
        <v>29601</v>
      </c>
      <c r="F2071" t="s">
        <v>73</v>
      </c>
      <c r="G2071" t="s">
        <v>29604</v>
      </c>
      <c r="H2071" s="1">
        <v>43406</v>
      </c>
      <c r="I2071" s="1">
        <v>43410</v>
      </c>
      <c r="J2071" t="b">
        <v>0</v>
      </c>
      <c r="K2071" t="s">
        <v>75</v>
      </c>
      <c r="L2071" t="s">
        <v>482</v>
      </c>
      <c r="M2071" t="s">
        <v>538</v>
      </c>
      <c r="N2071">
        <v>10650</v>
      </c>
      <c r="O2071" t="s">
        <v>29605</v>
      </c>
      <c r="P2071" t="s">
        <v>79</v>
      </c>
      <c r="Q2071" t="s">
        <v>1024</v>
      </c>
      <c r="R2071" t="s">
        <v>81</v>
      </c>
      <c r="S2071" t="s">
        <v>82</v>
      </c>
      <c r="T2071" s="1">
        <v>43406</v>
      </c>
      <c r="U2071" t="s">
        <v>3638</v>
      </c>
      <c r="V2071" t="s">
        <v>106</v>
      </c>
      <c r="W2071" s="2">
        <v>43452</v>
      </c>
      <c r="X2071" t="s">
        <v>82</v>
      </c>
      <c r="Y2071" t="s">
        <v>148</v>
      </c>
      <c r="Z2071" t="s">
        <v>29606</v>
      </c>
      <c r="AA2071" t="s">
        <v>82</v>
      </c>
      <c r="AB2071" t="s">
        <v>29607</v>
      </c>
      <c r="AC2071" t="s">
        <v>29608</v>
      </c>
      <c r="AD2071" t="s">
        <v>29609</v>
      </c>
      <c r="AE2071" t="s">
        <v>148</v>
      </c>
      <c r="AF2071" t="s">
        <v>29606</v>
      </c>
      <c r="AG2071" t="s">
        <v>82</v>
      </c>
      <c r="AH2071" t="s">
        <v>29607</v>
      </c>
      <c r="AI2071" t="s">
        <v>29608</v>
      </c>
      <c r="AJ2071" t="s">
        <v>29609</v>
      </c>
      <c r="AK2071" t="s">
        <v>296</v>
      </c>
      <c r="AL2071" t="s">
        <v>29610</v>
      </c>
      <c r="AM2071" t="s">
        <v>88</v>
      </c>
      <c r="AN2071" t="s">
        <v>154</v>
      </c>
      <c r="AO2071" t="s">
        <v>90</v>
      </c>
      <c r="AP2071" t="s">
        <v>91</v>
      </c>
      <c r="AQ2071" t="s">
        <v>29611</v>
      </c>
      <c r="AR2071" t="s">
        <v>82</v>
      </c>
      <c r="AS2071" t="s">
        <v>29612</v>
      </c>
      <c r="AT2071" t="s">
        <v>29613</v>
      </c>
      <c r="AU2071" t="s">
        <v>81</v>
      </c>
      <c r="AV2071" t="s">
        <v>82</v>
      </c>
      <c r="AW2071" t="s">
        <v>82</v>
      </c>
      <c r="AX2071" t="s">
        <v>82</v>
      </c>
      <c r="AY2071" t="s">
        <v>82</v>
      </c>
      <c r="AZ2071" t="s">
        <v>82</v>
      </c>
      <c r="BA2071" t="s">
        <v>82</v>
      </c>
      <c r="BB2071" t="s">
        <v>82</v>
      </c>
      <c r="BC2071" t="s">
        <v>82</v>
      </c>
      <c r="BD2071" t="s">
        <v>82</v>
      </c>
      <c r="BE2071" t="s">
        <v>82</v>
      </c>
      <c r="BF2071" t="s">
        <v>82</v>
      </c>
      <c r="BG2071" t="s">
        <v>82</v>
      </c>
      <c r="BH2071" t="s">
        <v>82</v>
      </c>
      <c r="BI2071" t="s">
        <v>82</v>
      </c>
      <c r="BJ2071" t="s">
        <v>82</v>
      </c>
      <c r="BK2071" t="s">
        <v>82</v>
      </c>
      <c r="BL2071" t="s">
        <v>82</v>
      </c>
      <c r="BM2071" t="s">
        <v>82</v>
      </c>
      <c r="BN2071" t="s">
        <v>82</v>
      </c>
      <c r="BO2071" t="s">
        <v>82</v>
      </c>
      <c r="BP2071" t="s">
        <v>82</v>
      </c>
      <c r="BQ2071" t="s">
        <v>82</v>
      </c>
    </row>
    <row r="2072" spans="1:69" x14ac:dyDescent="0.2">
      <c r="A2072" s="5">
        <v>0</v>
      </c>
      <c r="B2072" t="s">
        <v>29614</v>
      </c>
      <c r="C2072" t="s">
        <v>29615</v>
      </c>
      <c r="D2072" t="s">
        <v>29616</v>
      </c>
      <c r="E2072" t="s">
        <v>29617</v>
      </c>
      <c r="F2072" t="s">
        <v>1432</v>
      </c>
      <c r="G2072" t="s">
        <v>29618</v>
      </c>
      <c r="H2072" s="1">
        <v>43754</v>
      </c>
      <c r="I2072" s="1">
        <v>43801</v>
      </c>
      <c r="J2072" t="b">
        <v>0</v>
      </c>
      <c r="K2072" t="s">
        <v>75</v>
      </c>
      <c r="L2072" t="s">
        <v>2350</v>
      </c>
      <c r="M2072" t="s">
        <v>363</v>
      </c>
      <c r="N2072">
        <v>152</v>
      </c>
      <c r="O2072" t="s">
        <v>703</v>
      </c>
      <c r="P2072" t="s">
        <v>670</v>
      </c>
      <c r="Q2072" t="s">
        <v>11601</v>
      </c>
      <c r="R2072" t="s">
        <v>81</v>
      </c>
      <c r="S2072" t="s">
        <v>82</v>
      </c>
      <c r="T2072" s="1">
        <v>43754</v>
      </c>
      <c r="U2072" s="1">
        <v>43801</v>
      </c>
      <c r="V2072" t="s">
        <v>1438</v>
      </c>
      <c r="W2072" s="2">
        <v>44139</v>
      </c>
      <c r="X2072" t="s">
        <v>1439</v>
      </c>
      <c r="Y2072" t="s">
        <v>29619</v>
      </c>
      <c r="Z2072" t="s">
        <v>81</v>
      </c>
      <c r="AA2072" t="s">
        <v>29620</v>
      </c>
      <c r="AB2072" t="s">
        <v>29621</v>
      </c>
      <c r="AC2072">
        <v>9488822113</v>
      </c>
      <c r="AD2072" t="s">
        <v>2418</v>
      </c>
      <c r="AE2072" t="s">
        <v>29619</v>
      </c>
      <c r="AF2072" t="s">
        <v>81</v>
      </c>
      <c r="AG2072" t="s">
        <v>29620</v>
      </c>
      <c r="AH2072" t="s">
        <v>29621</v>
      </c>
      <c r="AI2072">
        <v>9488822113</v>
      </c>
      <c r="AJ2072" t="s">
        <v>2418</v>
      </c>
      <c r="AK2072" t="s">
        <v>2219</v>
      </c>
      <c r="AL2072" t="s">
        <v>82</v>
      </c>
      <c r="AM2072" t="s">
        <v>2413</v>
      </c>
      <c r="AN2072" t="s">
        <v>81</v>
      </c>
      <c r="AO2072" t="s">
        <v>81</v>
      </c>
      <c r="AP2072" t="s">
        <v>81</v>
      </c>
      <c r="AQ2072" t="s">
        <v>29622</v>
      </c>
      <c r="AR2072" t="s">
        <v>29623</v>
      </c>
      <c r="AS2072" t="s">
        <v>29624</v>
      </c>
      <c r="AT2072" t="s">
        <v>29625</v>
      </c>
      <c r="AU2072" t="s">
        <v>81</v>
      </c>
      <c r="AV2072" t="s">
        <v>82</v>
      </c>
      <c r="AW2072" t="s">
        <v>81</v>
      </c>
      <c r="AX2072">
        <v>0</v>
      </c>
      <c r="AY2072" t="s">
        <v>81</v>
      </c>
      <c r="AZ2072" t="s">
        <v>81</v>
      </c>
      <c r="BA2072" t="s">
        <v>82</v>
      </c>
      <c r="BB2072" s="1">
        <v>1</v>
      </c>
      <c r="BC2072" t="s">
        <v>81</v>
      </c>
      <c r="BD2072" t="s">
        <v>81</v>
      </c>
      <c r="BE2072" t="s">
        <v>81</v>
      </c>
      <c r="BF2072" t="s">
        <v>81</v>
      </c>
      <c r="BG2072" t="s">
        <v>81</v>
      </c>
      <c r="BH2072" t="s">
        <v>81</v>
      </c>
      <c r="BI2072" t="s">
        <v>81</v>
      </c>
      <c r="BJ2072" t="s">
        <v>82</v>
      </c>
      <c r="BK2072" t="s">
        <v>82</v>
      </c>
      <c r="BL2072" t="s">
        <v>200</v>
      </c>
      <c r="BM2072" t="s">
        <v>29626</v>
      </c>
      <c r="BN2072" t="s">
        <v>81</v>
      </c>
      <c r="BO2072" t="s">
        <v>29627</v>
      </c>
      <c r="BP2072" t="s">
        <v>81</v>
      </c>
      <c r="BQ2072" t="s">
        <v>81</v>
      </c>
    </row>
    <row r="2073" spans="1:69" x14ac:dyDescent="0.2">
      <c r="A2073" s="5">
        <v>0</v>
      </c>
      <c r="B2073" t="s">
        <v>81</v>
      </c>
      <c r="C2073" t="s">
        <v>29628</v>
      </c>
      <c r="D2073" t="s">
        <v>29629</v>
      </c>
      <c r="E2073" t="s">
        <v>29630</v>
      </c>
      <c r="F2073" t="s">
        <v>120</v>
      </c>
      <c r="G2073" t="s">
        <v>29631</v>
      </c>
      <c r="H2073" s="1">
        <v>42566</v>
      </c>
      <c r="I2073" s="1">
        <v>42566</v>
      </c>
      <c r="J2073" t="b">
        <v>0</v>
      </c>
      <c r="K2073" t="s">
        <v>75</v>
      </c>
      <c r="L2073" t="s">
        <v>329</v>
      </c>
      <c r="M2073" t="s">
        <v>1830</v>
      </c>
      <c r="N2073">
        <v>35</v>
      </c>
      <c r="O2073" t="s">
        <v>29632</v>
      </c>
      <c r="P2073" t="s">
        <v>125</v>
      </c>
      <c r="Q2073" t="s">
        <v>29633</v>
      </c>
      <c r="R2073" t="s">
        <v>81</v>
      </c>
      <c r="S2073" t="s">
        <v>82</v>
      </c>
      <c r="T2073" s="1">
        <v>42566</v>
      </c>
      <c r="U2073" s="1">
        <v>42566</v>
      </c>
      <c r="V2073" t="s">
        <v>127</v>
      </c>
      <c r="W2073" s="2">
        <v>43557</v>
      </c>
      <c r="X2073" t="s">
        <v>82</v>
      </c>
      <c r="Y2073" t="s">
        <v>82</v>
      </c>
      <c r="Z2073" t="s">
        <v>82</v>
      </c>
      <c r="AA2073" t="s">
        <v>82</v>
      </c>
      <c r="AB2073" t="s">
        <v>82</v>
      </c>
      <c r="AC2073" t="s">
        <v>82</v>
      </c>
      <c r="AD2073" t="s">
        <v>82</v>
      </c>
      <c r="AE2073" t="s">
        <v>82</v>
      </c>
      <c r="AF2073" t="s">
        <v>82</v>
      </c>
      <c r="AG2073" t="s">
        <v>82</v>
      </c>
      <c r="AH2073" t="s">
        <v>82</v>
      </c>
      <c r="AI2073" t="s">
        <v>82</v>
      </c>
      <c r="AJ2073" t="s">
        <v>82</v>
      </c>
      <c r="AK2073" t="s">
        <v>296</v>
      </c>
      <c r="AL2073" t="s">
        <v>82</v>
      </c>
      <c r="AM2073" t="s">
        <v>29634</v>
      </c>
      <c r="AN2073" t="s">
        <v>335</v>
      </c>
      <c r="AO2073" t="s">
        <v>2115</v>
      </c>
      <c r="AP2073" t="s">
        <v>132</v>
      </c>
      <c r="AQ2073" t="s">
        <v>29635</v>
      </c>
      <c r="AR2073" t="s">
        <v>29636</v>
      </c>
      <c r="AS2073" t="s">
        <v>29637</v>
      </c>
      <c r="AT2073" t="s">
        <v>29638</v>
      </c>
      <c r="AU2073" t="s">
        <v>81</v>
      </c>
      <c r="AV2073" t="s">
        <v>82</v>
      </c>
      <c r="AW2073" t="s">
        <v>81</v>
      </c>
      <c r="AX2073" t="s">
        <v>81</v>
      </c>
      <c r="AY2073" t="s">
        <v>81</v>
      </c>
      <c r="AZ2073" t="s">
        <v>81</v>
      </c>
      <c r="BA2073" t="s">
        <v>82</v>
      </c>
      <c r="BB2073" s="1">
        <v>1</v>
      </c>
      <c r="BC2073" t="s">
        <v>81</v>
      </c>
      <c r="BD2073" t="s">
        <v>81</v>
      </c>
      <c r="BE2073" t="s">
        <v>81</v>
      </c>
      <c r="BF2073" t="s">
        <v>81</v>
      </c>
      <c r="BG2073" t="s">
        <v>81</v>
      </c>
      <c r="BH2073" t="s">
        <v>81</v>
      </c>
      <c r="BI2073" t="s">
        <v>81</v>
      </c>
      <c r="BJ2073" t="s">
        <v>82</v>
      </c>
      <c r="BK2073" t="s">
        <v>82</v>
      </c>
      <c r="BL2073" t="s">
        <v>81</v>
      </c>
      <c r="BM2073" t="s">
        <v>137</v>
      </c>
      <c r="BN2073" t="s">
        <v>81</v>
      </c>
      <c r="BO2073" t="s">
        <v>81</v>
      </c>
      <c r="BP2073" t="s">
        <v>81</v>
      </c>
      <c r="BQ2073" t="s">
        <v>81</v>
      </c>
    </row>
    <row r="2074" spans="1:69" x14ac:dyDescent="0.2">
      <c r="A2074" s="5">
        <v>1</v>
      </c>
      <c r="B2074" t="s">
        <v>29639</v>
      </c>
      <c r="C2074" t="s">
        <v>7775</v>
      </c>
      <c r="D2074" t="s">
        <v>29640</v>
      </c>
      <c r="E2074" t="s">
        <v>29641</v>
      </c>
      <c r="F2074" t="s">
        <v>73</v>
      </c>
      <c r="G2074" t="s">
        <v>29642</v>
      </c>
      <c r="H2074" s="1">
        <v>42748</v>
      </c>
      <c r="I2074" s="1">
        <v>41244</v>
      </c>
      <c r="J2074" t="b">
        <v>1</v>
      </c>
      <c r="K2074" t="s">
        <v>75</v>
      </c>
      <c r="L2074" t="s">
        <v>831</v>
      </c>
      <c r="M2074" t="s">
        <v>538</v>
      </c>
      <c r="N2074">
        <v>13</v>
      </c>
      <c r="O2074" t="s">
        <v>519</v>
      </c>
      <c r="P2074" t="s">
        <v>82</v>
      </c>
      <c r="Q2074" t="s">
        <v>4528</v>
      </c>
      <c r="R2074" t="s">
        <v>81</v>
      </c>
      <c r="S2074">
        <v>1</v>
      </c>
      <c r="T2074" s="1">
        <v>42748</v>
      </c>
      <c r="U2074" s="3">
        <v>41244</v>
      </c>
      <c r="V2074" t="s">
        <v>503</v>
      </c>
      <c r="W2074" s="2">
        <v>43085</v>
      </c>
      <c r="X2074" t="s">
        <v>29643</v>
      </c>
      <c r="Y2074" t="s">
        <v>505</v>
      </c>
      <c r="Z2074" t="s">
        <v>7781</v>
      </c>
      <c r="AA2074" t="s">
        <v>82</v>
      </c>
      <c r="AB2074" t="s">
        <v>7782</v>
      </c>
      <c r="AC2074" t="s">
        <v>7782</v>
      </c>
      <c r="AD2074" t="s">
        <v>29644</v>
      </c>
      <c r="AE2074" t="s">
        <v>505</v>
      </c>
      <c r="AF2074" t="s">
        <v>7781</v>
      </c>
      <c r="AG2074" t="s">
        <v>82</v>
      </c>
      <c r="AH2074" t="s">
        <v>7782</v>
      </c>
      <c r="AI2074" t="s">
        <v>7782</v>
      </c>
      <c r="AJ2074" t="s">
        <v>29644</v>
      </c>
      <c r="AK2074" t="s">
        <v>110</v>
      </c>
      <c r="AL2074" t="s">
        <v>438</v>
      </c>
      <c r="AM2074" t="s">
        <v>88</v>
      </c>
      <c r="AN2074" t="s">
        <v>154</v>
      </c>
      <c r="AO2074" t="s">
        <v>298</v>
      </c>
      <c r="AP2074" t="s">
        <v>91</v>
      </c>
      <c r="AQ2074" t="s">
        <v>29645</v>
      </c>
      <c r="AR2074" t="s">
        <v>82</v>
      </c>
      <c r="AS2074" t="s">
        <v>28621</v>
      </c>
      <c r="AT2074" t="s">
        <v>6493</v>
      </c>
      <c r="AU2074" t="s">
        <v>81</v>
      </c>
      <c r="AV2074" t="s">
        <v>82</v>
      </c>
      <c r="AW2074" t="s">
        <v>82</v>
      </c>
      <c r="AX2074" t="s">
        <v>82</v>
      </c>
      <c r="AY2074" t="s">
        <v>29646</v>
      </c>
      <c r="AZ2074" t="s">
        <v>82</v>
      </c>
      <c r="BA2074" s="1">
        <v>42803</v>
      </c>
      <c r="BB2074" t="s">
        <v>82</v>
      </c>
      <c r="BC2074" t="s">
        <v>82</v>
      </c>
      <c r="BD2074" t="s">
        <v>82</v>
      </c>
      <c r="BE2074" t="s">
        <v>82</v>
      </c>
      <c r="BF2074" t="s">
        <v>82</v>
      </c>
      <c r="BG2074" t="s">
        <v>82</v>
      </c>
      <c r="BH2074" t="s">
        <v>82</v>
      </c>
      <c r="BI2074" t="s">
        <v>82</v>
      </c>
      <c r="BJ2074" t="s">
        <v>82</v>
      </c>
      <c r="BK2074" t="s">
        <v>261</v>
      </c>
      <c r="BL2074" t="s">
        <v>82</v>
      </c>
      <c r="BM2074" t="s">
        <v>82</v>
      </c>
      <c r="BN2074" t="s">
        <v>82</v>
      </c>
      <c r="BO2074" t="s">
        <v>82</v>
      </c>
      <c r="BP2074" t="s">
        <v>82</v>
      </c>
      <c r="BQ2074" t="s">
        <v>82</v>
      </c>
    </row>
    <row r="2075" spans="1:69" x14ac:dyDescent="0.2">
      <c r="A2075" s="5">
        <v>1</v>
      </c>
      <c r="B2075" t="s">
        <v>29647</v>
      </c>
      <c r="C2075" t="s">
        <v>29648</v>
      </c>
      <c r="D2075" t="s">
        <v>29649</v>
      </c>
      <c r="E2075" t="s">
        <v>29650</v>
      </c>
      <c r="F2075" t="s">
        <v>1432</v>
      </c>
      <c r="G2075" t="s">
        <v>29651</v>
      </c>
      <c r="H2075" s="1">
        <v>43251</v>
      </c>
      <c r="I2075" s="1">
        <v>42096</v>
      </c>
      <c r="J2075" t="b">
        <v>0</v>
      </c>
      <c r="K2075" t="s">
        <v>75</v>
      </c>
      <c r="L2075" t="s">
        <v>29652</v>
      </c>
      <c r="M2075" t="s">
        <v>90</v>
      </c>
      <c r="N2075">
        <v>100</v>
      </c>
      <c r="O2075" t="s">
        <v>29653</v>
      </c>
      <c r="P2075" t="s">
        <v>670</v>
      </c>
      <c r="Q2075" t="s">
        <v>29654</v>
      </c>
      <c r="R2075" t="s">
        <v>81</v>
      </c>
      <c r="S2075">
        <v>1</v>
      </c>
      <c r="T2075" s="1">
        <v>43251</v>
      </c>
      <c r="U2075" s="1">
        <v>42096</v>
      </c>
      <c r="V2075" t="s">
        <v>1438</v>
      </c>
      <c r="W2075" s="2">
        <v>44139</v>
      </c>
      <c r="X2075" t="s">
        <v>1439</v>
      </c>
      <c r="Y2075" t="s">
        <v>29655</v>
      </c>
      <c r="Z2075" t="s">
        <v>81</v>
      </c>
      <c r="AA2075" t="s">
        <v>29656</v>
      </c>
      <c r="AB2075" t="s">
        <v>29657</v>
      </c>
      <c r="AC2075">
        <v>9433025004</v>
      </c>
      <c r="AD2075" t="s">
        <v>29658</v>
      </c>
      <c r="AE2075" t="s">
        <v>29659</v>
      </c>
      <c r="AF2075" t="s">
        <v>81</v>
      </c>
      <c r="AG2075" t="s">
        <v>29656</v>
      </c>
      <c r="AH2075" t="s">
        <v>29657</v>
      </c>
      <c r="AI2075">
        <v>9433025004</v>
      </c>
      <c r="AJ2075" t="s">
        <v>29658</v>
      </c>
      <c r="AK2075" t="s">
        <v>110</v>
      </c>
      <c r="AL2075" t="s">
        <v>82</v>
      </c>
      <c r="AM2075" t="s">
        <v>29660</v>
      </c>
      <c r="AN2075" t="s">
        <v>81</v>
      </c>
      <c r="AO2075" t="s">
        <v>81</v>
      </c>
      <c r="AP2075" t="s">
        <v>81</v>
      </c>
      <c r="AQ2075" t="s">
        <v>29661</v>
      </c>
      <c r="AR2075" t="s">
        <v>29662</v>
      </c>
      <c r="AS2075" t="s">
        <v>29663</v>
      </c>
      <c r="AT2075" t="s">
        <v>29664</v>
      </c>
      <c r="AU2075" t="s">
        <v>81</v>
      </c>
      <c r="AV2075" t="s">
        <v>82</v>
      </c>
      <c r="AW2075" t="s">
        <v>81</v>
      </c>
      <c r="AX2075">
        <v>100</v>
      </c>
      <c r="AY2075" t="s">
        <v>81</v>
      </c>
      <c r="AZ2075" t="s">
        <v>81</v>
      </c>
      <c r="BA2075" t="s">
        <v>82</v>
      </c>
      <c r="BB2075" s="1">
        <v>1</v>
      </c>
      <c r="BC2075" t="s">
        <v>81</v>
      </c>
      <c r="BD2075" t="s">
        <v>81</v>
      </c>
      <c r="BE2075" t="s">
        <v>81</v>
      </c>
      <c r="BF2075" t="s">
        <v>81</v>
      </c>
      <c r="BG2075" t="s">
        <v>81</v>
      </c>
      <c r="BH2075" t="s">
        <v>81</v>
      </c>
      <c r="BI2075" t="s">
        <v>81</v>
      </c>
      <c r="BJ2075" s="1">
        <v>42537</v>
      </c>
      <c r="BK2075" t="s">
        <v>82</v>
      </c>
      <c r="BL2075" t="s">
        <v>200</v>
      </c>
      <c r="BM2075" t="s">
        <v>29665</v>
      </c>
      <c r="BN2075" t="s">
        <v>81</v>
      </c>
      <c r="BO2075" t="s">
        <v>29666</v>
      </c>
      <c r="BP2075" t="s">
        <v>81</v>
      </c>
      <c r="BQ2075" t="s">
        <v>81</v>
      </c>
    </row>
    <row r="2076" spans="1:69" x14ac:dyDescent="0.2">
      <c r="A2076" s="5">
        <v>0</v>
      </c>
      <c r="B2076" t="s">
        <v>29667</v>
      </c>
      <c r="C2076" t="s">
        <v>29668</v>
      </c>
      <c r="D2076" t="s">
        <v>29669</v>
      </c>
      <c r="E2076" t="s">
        <v>29670</v>
      </c>
      <c r="F2076" t="s">
        <v>73</v>
      </c>
      <c r="G2076" t="s">
        <v>29671</v>
      </c>
      <c r="H2076" s="1">
        <v>43161</v>
      </c>
      <c r="I2076" s="1">
        <v>42979</v>
      </c>
      <c r="J2076" t="b">
        <v>0</v>
      </c>
      <c r="K2076" t="s">
        <v>75</v>
      </c>
      <c r="L2076" t="s">
        <v>29672</v>
      </c>
      <c r="M2076" t="s">
        <v>90</v>
      </c>
      <c r="N2076">
        <v>8</v>
      </c>
      <c r="O2076" t="s">
        <v>510</v>
      </c>
      <c r="P2076" t="s">
        <v>7794</v>
      </c>
      <c r="Q2076" t="s">
        <v>15165</v>
      </c>
      <c r="R2076" t="s">
        <v>81</v>
      </c>
      <c r="S2076">
        <v>1</v>
      </c>
      <c r="T2076" s="1">
        <v>43161</v>
      </c>
      <c r="U2076" t="s">
        <v>12276</v>
      </c>
      <c r="V2076" t="s">
        <v>542</v>
      </c>
      <c r="W2076" s="2">
        <v>43591</v>
      </c>
      <c r="X2076" t="s">
        <v>29673</v>
      </c>
      <c r="Y2076" t="s">
        <v>82</v>
      </c>
      <c r="Z2076" t="s">
        <v>82</v>
      </c>
      <c r="AA2076" t="s">
        <v>82</v>
      </c>
      <c r="AB2076" t="s">
        <v>82</v>
      </c>
      <c r="AC2076" t="s">
        <v>82</v>
      </c>
      <c r="AD2076" t="s">
        <v>82</v>
      </c>
      <c r="AE2076" t="s">
        <v>82</v>
      </c>
      <c r="AF2076" t="s">
        <v>82</v>
      </c>
      <c r="AG2076" t="s">
        <v>82</v>
      </c>
      <c r="AH2076" t="s">
        <v>82</v>
      </c>
      <c r="AI2076" t="s">
        <v>82</v>
      </c>
      <c r="AJ2076" t="s">
        <v>82</v>
      </c>
      <c r="AK2076" t="s">
        <v>488</v>
      </c>
      <c r="AL2076" t="s">
        <v>29674</v>
      </c>
      <c r="AM2076" t="s">
        <v>88</v>
      </c>
      <c r="AN2076" t="s">
        <v>6490</v>
      </c>
      <c r="AO2076" t="s">
        <v>489</v>
      </c>
      <c r="AP2076" t="s">
        <v>91</v>
      </c>
      <c r="AQ2076" t="s">
        <v>29675</v>
      </c>
      <c r="AR2076" t="s">
        <v>82</v>
      </c>
      <c r="AS2076" t="s">
        <v>29676</v>
      </c>
      <c r="AT2076" t="s">
        <v>29677</v>
      </c>
      <c r="AU2076" t="s">
        <v>81</v>
      </c>
      <c r="AV2076" t="s">
        <v>82</v>
      </c>
      <c r="AW2076" t="s">
        <v>82</v>
      </c>
      <c r="AX2076" t="s">
        <v>82</v>
      </c>
      <c r="AY2076" t="s">
        <v>82</v>
      </c>
      <c r="AZ2076" t="s">
        <v>82</v>
      </c>
      <c r="BA2076" t="s">
        <v>82</v>
      </c>
      <c r="BB2076" t="s">
        <v>82</v>
      </c>
      <c r="BC2076" t="s">
        <v>82</v>
      </c>
      <c r="BD2076" t="s">
        <v>82</v>
      </c>
      <c r="BE2076" t="s">
        <v>82</v>
      </c>
      <c r="BF2076" t="s">
        <v>82</v>
      </c>
      <c r="BG2076" t="s">
        <v>82</v>
      </c>
      <c r="BH2076" t="s">
        <v>82</v>
      </c>
      <c r="BI2076" t="s">
        <v>82</v>
      </c>
      <c r="BJ2076" t="s">
        <v>82</v>
      </c>
      <c r="BK2076" t="s">
        <v>82</v>
      </c>
      <c r="BL2076" t="s">
        <v>82</v>
      </c>
      <c r="BM2076" t="s">
        <v>82</v>
      </c>
      <c r="BN2076" t="s">
        <v>82</v>
      </c>
      <c r="BO2076" t="s">
        <v>82</v>
      </c>
      <c r="BP2076" t="s">
        <v>82</v>
      </c>
      <c r="BQ2076" t="s">
        <v>82</v>
      </c>
    </row>
    <row r="2077" spans="1:69" x14ac:dyDescent="0.2">
      <c r="A2077" s="5">
        <v>0</v>
      </c>
      <c r="B2077" t="s">
        <v>29678</v>
      </c>
      <c r="C2077" t="s">
        <v>29679</v>
      </c>
      <c r="D2077" t="s">
        <v>29680</v>
      </c>
      <c r="E2077" t="s">
        <v>29678</v>
      </c>
      <c r="F2077" t="s">
        <v>73</v>
      </c>
      <c r="G2077" t="s">
        <v>29681</v>
      </c>
      <c r="H2077" s="1">
        <v>43328</v>
      </c>
      <c r="I2077" s="1">
        <v>44166</v>
      </c>
      <c r="J2077" t="b">
        <v>1</v>
      </c>
      <c r="K2077" t="s">
        <v>75</v>
      </c>
      <c r="L2077" t="s">
        <v>7136</v>
      </c>
      <c r="M2077" t="s">
        <v>101</v>
      </c>
      <c r="N2077">
        <v>51645</v>
      </c>
      <c r="O2077" t="s">
        <v>500</v>
      </c>
      <c r="P2077" t="s">
        <v>82</v>
      </c>
      <c r="Q2077" t="s">
        <v>7137</v>
      </c>
      <c r="R2077" t="s">
        <v>81</v>
      </c>
      <c r="S2077" t="s">
        <v>82</v>
      </c>
      <c r="T2077" s="1">
        <v>43328</v>
      </c>
      <c r="U2077" s="3">
        <v>44166</v>
      </c>
      <c r="V2077" t="s">
        <v>84</v>
      </c>
      <c r="W2077" s="2">
        <v>43360</v>
      </c>
      <c r="X2077" t="s">
        <v>82</v>
      </c>
      <c r="Y2077" t="s">
        <v>227</v>
      </c>
      <c r="Z2077" t="s">
        <v>7140</v>
      </c>
      <c r="AA2077" t="s">
        <v>82</v>
      </c>
      <c r="AB2077" t="s">
        <v>7141</v>
      </c>
      <c r="AC2077" t="s">
        <v>7142</v>
      </c>
      <c r="AD2077" t="s">
        <v>7143</v>
      </c>
      <c r="AE2077" t="s">
        <v>227</v>
      </c>
      <c r="AF2077" t="s">
        <v>7140</v>
      </c>
      <c r="AG2077" t="s">
        <v>82</v>
      </c>
      <c r="AH2077" t="s">
        <v>7141</v>
      </c>
      <c r="AI2077" t="s">
        <v>7142</v>
      </c>
      <c r="AJ2077" t="s">
        <v>7143</v>
      </c>
      <c r="AK2077" t="s">
        <v>153</v>
      </c>
      <c r="AL2077" t="s">
        <v>510</v>
      </c>
      <c r="AM2077" t="s">
        <v>88</v>
      </c>
      <c r="AN2077" t="s">
        <v>154</v>
      </c>
      <c r="AO2077" t="s">
        <v>90</v>
      </c>
      <c r="AP2077" t="s">
        <v>91</v>
      </c>
      <c r="AQ2077" t="s">
        <v>29682</v>
      </c>
      <c r="AR2077" t="s">
        <v>82</v>
      </c>
      <c r="AS2077" t="s">
        <v>7145</v>
      </c>
      <c r="AT2077" t="s">
        <v>29683</v>
      </c>
      <c r="AU2077" t="s">
        <v>81</v>
      </c>
      <c r="AV2077" t="s">
        <v>82</v>
      </c>
      <c r="AW2077" t="s">
        <v>82</v>
      </c>
      <c r="AX2077" t="s">
        <v>82</v>
      </c>
      <c r="AY2077" t="s">
        <v>82</v>
      </c>
      <c r="AZ2077" t="s">
        <v>82</v>
      </c>
      <c r="BA2077" t="s">
        <v>82</v>
      </c>
      <c r="BB2077" t="s">
        <v>82</v>
      </c>
      <c r="BC2077" t="s">
        <v>82</v>
      </c>
      <c r="BD2077" t="s">
        <v>82</v>
      </c>
      <c r="BE2077" t="s">
        <v>82</v>
      </c>
      <c r="BF2077" t="s">
        <v>82</v>
      </c>
      <c r="BG2077" t="s">
        <v>82</v>
      </c>
      <c r="BH2077" t="s">
        <v>82</v>
      </c>
      <c r="BI2077" t="s">
        <v>82</v>
      </c>
      <c r="BJ2077" t="s">
        <v>82</v>
      </c>
      <c r="BK2077" t="s">
        <v>82</v>
      </c>
      <c r="BL2077" t="s">
        <v>82</v>
      </c>
      <c r="BM2077" t="s">
        <v>82</v>
      </c>
      <c r="BN2077" t="s">
        <v>82</v>
      </c>
      <c r="BO2077" t="s">
        <v>82</v>
      </c>
      <c r="BP2077" t="s">
        <v>82</v>
      </c>
      <c r="BQ2077" t="s">
        <v>82</v>
      </c>
    </row>
    <row r="2078" spans="1:69" x14ac:dyDescent="0.2">
      <c r="A2078" s="5">
        <v>0</v>
      </c>
      <c r="B2078" t="s">
        <v>81</v>
      </c>
      <c r="C2078" t="s">
        <v>29684</v>
      </c>
      <c r="D2078" t="s">
        <v>29685</v>
      </c>
      <c r="E2078" t="s">
        <v>29686</v>
      </c>
      <c r="F2078" t="s">
        <v>73</v>
      </c>
      <c r="G2078" t="s">
        <v>29687</v>
      </c>
      <c r="H2078" s="1">
        <v>42500</v>
      </c>
      <c r="I2078" s="1">
        <v>42491</v>
      </c>
      <c r="J2078" t="b">
        <v>1</v>
      </c>
      <c r="K2078" t="s">
        <v>75</v>
      </c>
      <c r="L2078" t="s">
        <v>1474</v>
      </c>
      <c r="M2078" t="s">
        <v>90</v>
      </c>
      <c r="N2078">
        <v>14</v>
      </c>
      <c r="O2078" t="s">
        <v>29688</v>
      </c>
      <c r="P2078" t="s">
        <v>103</v>
      </c>
      <c r="Q2078" t="s">
        <v>29689</v>
      </c>
      <c r="R2078" t="s">
        <v>81</v>
      </c>
      <c r="S2078" t="s">
        <v>82</v>
      </c>
      <c r="T2078" s="1">
        <v>42500</v>
      </c>
      <c r="U2078" s="3">
        <v>42491</v>
      </c>
      <c r="V2078" t="s">
        <v>367</v>
      </c>
      <c r="W2078" s="2">
        <v>43136</v>
      </c>
      <c r="X2078" t="s">
        <v>29690</v>
      </c>
      <c r="Y2078" t="s">
        <v>82</v>
      </c>
      <c r="Z2078" t="s">
        <v>82</v>
      </c>
      <c r="AA2078" t="s">
        <v>82</v>
      </c>
      <c r="AB2078" t="s">
        <v>82</v>
      </c>
      <c r="AC2078" t="s">
        <v>82</v>
      </c>
      <c r="AD2078" t="s">
        <v>82</v>
      </c>
      <c r="AE2078" t="s">
        <v>82</v>
      </c>
      <c r="AF2078" t="s">
        <v>82</v>
      </c>
      <c r="AG2078" t="s">
        <v>82</v>
      </c>
      <c r="AH2078" t="s">
        <v>82</v>
      </c>
      <c r="AI2078" t="s">
        <v>82</v>
      </c>
      <c r="AJ2078" t="s">
        <v>82</v>
      </c>
      <c r="AK2078" t="s">
        <v>110</v>
      </c>
      <c r="AL2078" t="s">
        <v>82</v>
      </c>
      <c r="AM2078" t="s">
        <v>88</v>
      </c>
      <c r="AN2078" t="s">
        <v>90</v>
      </c>
      <c r="AO2078" t="s">
        <v>90</v>
      </c>
      <c r="AP2078" t="s">
        <v>91</v>
      </c>
      <c r="AQ2078" t="s">
        <v>29691</v>
      </c>
      <c r="AR2078" t="s">
        <v>82</v>
      </c>
      <c r="AS2078" t="s">
        <v>29692</v>
      </c>
      <c r="AT2078" t="s">
        <v>29693</v>
      </c>
      <c r="AU2078" t="s">
        <v>81</v>
      </c>
      <c r="AV2078" t="s">
        <v>82</v>
      </c>
      <c r="AW2078" t="s">
        <v>82</v>
      </c>
      <c r="AX2078" t="s">
        <v>82</v>
      </c>
      <c r="AY2078" t="s">
        <v>82</v>
      </c>
      <c r="AZ2078" t="s">
        <v>82</v>
      </c>
      <c r="BA2078" t="s">
        <v>82</v>
      </c>
      <c r="BB2078" t="s">
        <v>82</v>
      </c>
      <c r="BC2078" t="s">
        <v>82</v>
      </c>
      <c r="BD2078" t="s">
        <v>82</v>
      </c>
      <c r="BE2078" t="s">
        <v>82</v>
      </c>
      <c r="BF2078" t="s">
        <v>82</v>
      </c>
      <c r="BG2078" t="s">
        <v>82</v>
      </c>
      <c r="BH2078" t="s">
        <v>82</v>
      </c>
      <c r="BI2078" t="s">
        <v>82</v>
      </c>
      <c r="BJ2078" t="s">
        <v>82</v>
      </c>
      <c r="BK2078" t="s">
        <v>82</v>
      </c>
      <c r="BL2078" t="s">
        <v>82</v>
      </c>
      <c r="BM2078" t="s">
        <v>82</v>
      </c>
      <c r="BN2078" t="s">
        <v>82</v>
      </c>
      <c r="BO2078" t="s">
        <v>82</v>
      </c>
      <c r="BP2078" t="s">
        <v>82</v>
      </c>
      <c r="BQ2078" t="s">
        <v>82</v>
      </c>
    </row>
    <row r="2079" spans="1:69" x14ac:dyDescent="0.2">
      <c r="A2079" s="5">
        <v>0</v>
      </c>
      <c r="B2079" t="s">
        <v>29694</v>
      </c>
      <c r="C2079" t="s">
        <v>29695</v>
      </c>
      <c r="D2079" t="s">
        <v>29696</v>
      </c>
      <c r="E2079" t="s">
        <v>29697</v>
      </c>
      <c r="F2079" t="s">
        <v>73</v>
      </c>
      <c r="G2079" t="s">
        <v>29698</v>
      </c>
      <c r="H2079" s="1">
        <v>43232</v>
      </c>
      <c r="I2079" s="1">
        <v>43101</v>
      </c>
      <c r="J2079" t="b">
        <v>0</v>
      </c>
      <c r="K2079" t="s">
        <v>75</v>
      </c>
      <c r="L2079" t="s">
        <v>29699</v>
      </c>
      <c r="M2079" t="s">
        <v>90</v>
      </c>
      <c r="N2079">
        <v>4160</v>
      </c>
      <c r="O2079" t="s">
        <v>7070</v>
      </c>
      <c r="P2079" t="s">
        <v>18865</v>
      </c>
      <c r="Q2079" t="s">
        <v>29700</v>
      </c>
      <c r="R2079" t="s">
        <v>81</v>
      </c>
      <c r="S2079" t="s">
        <v>82</v>
      </c>
      <c r="T2079" s="1">
        <v>43232</v>
      </c>
      <c r="U2079" t="s">
        <v>5240</v>
      </c>
      <c r="V2079" t="s">
        <v>605</v>
      </c>
      <c r="W2079" s="2">
        <v>44053</v>
      </c>
      <c r="X2079" t="s">
        <v>29701</v>
      </c>
      <c r="Y2079" t="s">
        <v>148</v>
      </c>
      <c r="Z2079" t="s">
        <v>29702</v>
      </c>
      <c r="AA2079" t="s">
        <v>82</v>
      </c>
      <c r="AB2079" t="s">
        <v>29703</v>
      </c>
      <c r="AC2079" t="s">
        <v>29704</v>
      </c>
      <c r="AD2079" t="s">
        <v>29705</v>
      </c>
      <c r="AE2079" t="s">
        <v>148</v>
      </c>
      <c r="AF2079" t="s">
        <v>29702</v>
      </c>
      <c r="AG2079" t="s">
        <v>82</v>
      </c>
      <c r="AH2079" t="s">
        <v>29703</v>
      </c>
      <c r="AI2079" t="s">
        <v>29704</v>
      </c>
      <c r="AJ2079" t="s">
        <v>29705</v>
      </c>
      <c r="AK2079" t="s">
        <v>296</v>
      </c>
      <c r="AL2079" t="s">
        <v>19376</v>
      </c>
      <c r="AM2079" t="s">
        <v>88</v>
      </c>
      <c r="AN2079" t="s">
        <v>90</v>
      </c>
      <c r="AO2079" t="s">
        <v>7323</v>
      </c>
      <c r="AP2079" t="s">
        <v>91</v>
      </c>
      <c r="AQ2079" t="s">
        <v>29706</v>
      </c>
      <c r="AR2079" t="s">
        <v>82</v>
      </c>
      <c r="AS2079" t="s">
        <v>29707</v>
      </c>
      <c r="AT2079" t="s">
        <v>29708</v>
      </c>
      <c r="AU2079" t="s">
        <v>81</v>
      </c>
      <c r="AV2079" t="s">
        <v>82</v>
      </c>
      <c r="AW2079" t="s">
        <v>82</v>
      </c>
      <c r="AX2079" t="s">
        <v>82</v>
      </c>
      <c r="AY2079" t="s">
        <v>82</v>
      </c>
      <c r="AZ2079" t="s">
        <v>82</v>
      </c>
      <c r="BA2079" t="s">
        <v>82</v>
      </c>
      <c r="BB2079" t="s">
        <v>82</v>
      </c>
      <c r="BC2079" t="s">
        <v>82</v>
      </c>
      <c r="BD2079" t="s">
        <v>82</v>
      </c>
      <c r="BE2079" t="s">
        <v>82</v>
      </c>
      <c r="BF2079" t="s">
        <v>82</v>
      </c>
      <c r="BG2079" t="s">
        <v>82</v>
      </c>
      <c r="BH2079" t="s">
        <v>82</v>
      </c>
      <c r="BI2079" t="s">
        <v>82</v>
      </c>
      <c r="BJ2079" t="s">
        <v>82</v>
      </c>
      <c r="BK2079" t="s">
        <v>82</v>
      </c>
      <c r="BL2079" t="s">
        <v>82</v>
      </c>
      <c r="BM2079" t="s">
        <v>82</v>
      </c>
      <c r="BN2079" t="s">
        <v>82</v>
      </c>
      <c r="BO2079" t="s">
        <v>82</v>
      </c>
      <c r="BP2079" t="s">
        <v>82</v>
      </c>
      <c r="BQ2079" t="s">
        <v>82</v>
      </c>
    </row>
    <row r="2080" spans="1:69" x14ac:dyDescent="0.2">
      <c r="A2080" s="5">
        <v>0</v>
      </c>
      <c r="B2080" t="s">
        <v>29709</v>
      </c>
      <c r="C2080" t="s">
        <v>29710</v>
      </c>
      <c r="D2080" t="s">
        <v>29711</v>
      </c>
      <c r="E2080" t="s">
        <v>29712</v>
      </c>
      <c r="F2080" t="s">
        <v>73</v>
      </c>
      <c r="G2080" t="s">
        <v>29713</v>
      </c>
      <c r="H2080" s="1">
        <v>43355</v>
      </c>
      <c r="I2080" s="1">
        <v>43008</v>
      </c>
      <c r="J2080" t="b">
        <v>0</v>
      </c>
      <c r="K2080" t="s">
        <v>75</v>
      </c>
      <c r="L2080" t="s">
        <v>3922</v>
      </c>
      <c r="M2080" t="s">
        <v>90</v>
      </c>
      <c r="N2080">
        <v>80</v>
      </c>
      <c r="O2080" t="s">
        <v>29714</v>
      </c>
      <c r="P2080" t="s">
        <v>79</v>
      </c>
      <c r="Q2080" t="s">
        <v>29715</v>
      </c>
      <c r="R2080" t="s">
        <v>81</v>
      </c>
      <c r="S2080">
        <v>1</v>
      </c>
      <c r="T2080" s="1">
        <v>43355</v>
      </c>
      <c r="U2080" t="s">
        <v>29716</v>
      </c>
      <c r="V2080" t="s">
        <v>84</v>
      </c>
      <c r="W2080" s="2">
        <v>43990</v>
      </c>
      <c r="X2080" t="s">
        <v>29717</v>
      </c>
      <c r="Y2080" t="s">
        <v>148</v>
      </c>
      <c r="Z2080" t="s">
        <v>29718</v>
      </c>
      <c r="AA2080" t="s">
        <v>82</v>
      </c>
      <c r="AB2080" t="s">
        <v>29719</v>
      </c>
      <c r="AC2080" t="s">
        <v>29720</v>
      </c>
      <c r="AD2080" t="s">
        <v>29721</v>
      </c>
      <c r="AE2080" t="s">
        <v>148</v>
      </c>
      <c r="AF2080" t="s">
        <v>29718</v>
      </c>
      <c r="AG2080" t="s">
        <v>82</v>
      </c>
      <c r="AH2080" t="s">
        <v>29719</v>
      </c>
      <c r="AI2080" t="s">
        <v>29720</v>
      </c>
      <c r="AJ2080" t="s">
        <v>29721</v>
      </c>
      <c r="AK2080" t="s">
        <v>296</v>
      </c>
      <c r="AL2080" t="s">
        <v>82</v>
      </c>
      <c r="AM2080" t="s">
        <v>88</v>
      </c>
      <c r="AN2080" t="s">
        <v>90</v>
      </c>
      <c r="AO2080" t="s">
        <v>439</v>
      </c>
      <c r="AP2080" t="s">
        <v>91</v>
      </c>
      <c r="AQ2080" t="s">
        <v>29722</v>
      </c>
      <c r="AR2080" t="s">
        <v>82</v>
      </c>
      <c r="AS2080" t="s">
        <v>29723</v>
      </c>
      <c r="AT2080" t="s">
        <v>29724</v>
      </c>
      <c r="AU2080" t="s">
        <v>81</v>
      </c>
      <c r="AV2080" t="s">
        <v>82</v>
      </c>
      <c r="AW2080" t="s">
        <v>82</v>
      </c>
      <c r="AX2080" t="s">
        <v>82</v>
      </c>
      <c r="AY2080" t="s">
        <v>82</v>
      </c>
      <c r="AZ2080" t="s">
        <v>82</v>
      </c>
      <c r="BA2080" t="s">
        <v>82</v>
      </c>
      <c r="BB2080" t="s">
        <v>82</v>
      </c>
      <c r="BC2080" t="s">
        <v>82</v>
      </c>
      <c r="BD2080" t="s">
        <v>82</v>
      </c>
      <c r="BE2080" t="s">
        <v>82</v>
      </c>
      <c r="BF2080" t="s">
        <v>82</v>
      </c>
      <c r="BG2080" t="s">
        <v>82</v>
      </c>
      <c r="BH2080" t="s">
        <v>82</v>
      </c>
      <c r="BI2080" t="s">
        <v>82</v>
      </c>
      <c r="BJ2080" t="s">
        <v>82</v>
      </c>
      <c r="BK2080" t="s">
        <v>82</v>
      </c>
      <c r="BL2080" t="s">
        <v>82</v>
      </c>
      <c r="BM2080" t="s">
        <v>82</v>
      </c>
      <c r="BN2080" t="s">
        <v>82</v>
      </c>
      <c r="BO2080" t="s">
        <v>82</v>
      </c>
      <c r="BP2080" t="s">
        <v>82</v>
      </c>
      <c r="BQ2080" t="s">
        <v>82</v>
      </c>
    </row>
    <row r="2081" spans="1:69" x14ac:dyDescent="0.2">
      <c r="A2081" s="5">
        <v>1</v>
      </c>
      <c r="B2081" t="s">
        <v>15692</v>
      </c>
      <c r="C2081" t="s">
        <v>15693</v>
      </c>
      <c r="D2081" t="s">
        <v>15694</v>
      </c>
      <c r="E2081" t="s">
        <v>29725</v>
      </c>
      <c r="F2081" t="s">
        <v>178</v>
      </c>
      <c r="G2081" t="s">
        <v>29726</v>
      </c>
      <c r="H2081" s="1">
        <v>42885</v>
      </c>
      <c r="I2081" s="1">
        <v>42906</v>
      </c>
      <c r="J2081" t="b">
        <v>0</v>
      </c>
      <c r="K2081" t="s">
        <v>180</v>
      </c>
      <c r="L2081" t="s">
        <v>15697</v>
      </c>
      <c r="M2081" t="s">
        <v>1490</v>
      </c>
      <c r="N2081">
        <v>680</v>
      </c>
      <c r="O2081" t="s">
        <v>724</v>
      </c>
      <c r="P2081" t="s">
        <v>15699</v>
      </c>
      <c r="Q2081" t="s">
        <v>15700</v>
      </c>
      <c r="R2081" t="s">
        <v>15701</v>
      </c>
      <c r="S2081" t="s">
        <v>82</v>
      </c>
      <c r="T2081" s="1">
        <v>42885</v>
      </c>
      <c r="U2081" s="1">
        <v>42906</v>
      </c>
      <c r="V2081" t="s">
        <v>186</v>
      </c>
      <c r="W2081" s="2">
        <v>43794</v>
      </c>
      <c r="X2081" t="s">
        <v>15702</v>
      </c>
      <c r="Y2081" t="s">
        <v>729</v>
      </c>
      <c r="Z2081" t="s">
        <v>81</v>
      </c>
      <c r="AA2081" t="s">
        <v>2339</v>
      </c>
      <c r="AB2081" t="s">
        <v>731</v>
      </c>
      <c r="AC2081">
        <v>442089904466</v>
      </c>
      <c r="AD2081" t="s">
        <v>724</v>
      </c>
      <c r="AE2081" t="s">
        <v>729</v>
      </c>
      <c r="AF2081" t="s">
        <v>81</v>
      </c>
      <c r="AG2081" t="s">
        <v>2339</v>
      </c>
      <c r="AH2081" t="s">
        <v>731</v>
      </c>
      <c r="AI2081">
        <v>442089904466</v>
      </c>
      <c r="AJ2081" t="s">
        <v>724</v>
      </c>
      <c r="AK2081" t="s">
        <v>250</v>
      </c>
      <c r="AL2081" t="s">
        <v>82</v>
      </c>
      <c r="AM2081" t="s">
        <v>724</v>
      </c>
      <c r="AN2081" t="s">
        <v>81</v>
      </c>
      <c r="AO2081" t="s">
        <v>81</v>
      </c>
      <c r="AP2081" t="s">
        <v>192</v>
      </c>
      <c r="AQ2081" t="s">
        <v>29727</v>
      </c>
      <c r="AR2081" t="s">
        <v>15704</v>
      </c>
      <c r="AS2081" t="s">
        <v>29728</v>
      </c>
      <c r="AT2081" t="s">
        <v>29729</v>
      </c>
      <c r="AU2081" t="s">
        <v>197</v>
      </c>
      <c r="AV2081" t="s">
        <v>82</v>
      </c>
      <c r="AW2081" t="s">
        <v>198</v>
      </c>
      <c r="AX2081" t="s">
        <v>81</v>
      </c>
      <c r="AY2081" t="s">
        <v>81</v>
      </c>
      <c r="AZ2081" t="s">
        <v>15707</v>
      </c>
      <c r="BA2081" t="s">
        <v>82</v>
      </c>
      <c r="BB2081" s="1">
        <v>1</v>
      </c>
      <c r="BC2081" t="s">
        <v>199</v>
      </c>
      <c r="BD2081" t="s">
        <v>199</v>
      </c>
      <c r="BE2081" t="s">
        <v>199</v>
      </c>
      <c r="BF2081" t="s">
        <v>199</v>
      </c>
      <c r="BG2081" t="s">
        <v>81</v>
      </c>
      <c r="BH2081" t="s">
        <v>81</v>
      </c>
      <c r="BI2081" t="s">
        <v>81</v>
      </c>
      <c r="BJ2081" t="s">
        <v>82</v>
      </c>
      <c r="BK2081" t="s">
        <v>82</v>
      </c>
      <c r="BL2081" t="s">
        <v>200</v>
      </c>
      <c r="BM2081" t="s">
        <v>201</v>
      </c>
      <c r="BN2081" t="s">
        <v>81</v>
      </c>
      <c r="BO2081" t="s">
        <v>81</v>
      </c>
      <c r="BP2081" t="s">
        <v>81</v>
      </c>
      <c r="BQ2081" t="s">
        <v>81</v>
      </c>
    </row>
    <row r="2082" spans="1:69" x14ac:dyDescent="0.2">
      <c r="A2082" s="5">
        <v>0</v>
      </c>
      <c r="B2082" t="s">
        <v>29730</v>
      </c>
      <c r="C2082" t="s">
        <v>29731</v>
      </c>
      <c r="D2082" t="s">
        <v>29732</v>
      </c>
      <c r="E2082" t="s">
        <v>29733</v>
      </c>
      <c r="F2082" t="s">
        <v>73</v>
      </c>
      <c r="G2082" t="s">
        <v>29734</v>
      </c>
      <c r="H2082" s="1">
        <v>42629</v>
      </c>
      <c r="I2082" s="1">
        <v>42614</v>
      </c>
      <c r="J2082" t="b">
        <v>1</v>
      </c>
      <c r="K2082" t="s">
        <v>75</v>
      </c>
      <c r="L2082" t="s">
        <v>267</v>
      </c>
      <c r="M2082" t="s">
        <v>90</v>
      </c>
      <c r="N2082">
        <v>100</v>
      </c>
      <c r="O2082" t="s">
        <v>18513</v>
      </c>
      <c r="P2082" t="s">
        <v>2975</v>
      </c>
      <c r="Q2082" t="s">
        <v>918</v>
      </c>
      <c r="R2082" t="s">
        <v>81</v>
      </c>
      <c r="S2082" t="s">
        <v>82</v>
      </c>
      <c r="T2082" s="1">
        <v>42629</v>
      </c>
      <c r="U2082" s="3">
        <v>42614</v>
      </c>
      <c r="V2082" t="s">
        <v>585</v>
      </c>
      <c r="W2082" s="2">
        <v>43437</v>
      </c>
      <c r="X2082" t="s">
        <v>29735</v>
      </c>
      <c r="Y2082" t="s">
        <v>81</v>
      </c>
      <c r="Z2082" t="s">
        <v>29736</v>
      </c>
      <c r="AA2082" t="s">
        <v>82</v>
      </c>
      <c r="AB2082" t="s">
        <v>81</v>
      </c>
      <c r="AC2082" t="s">
        <v>81</v>
      </c>
      <c r="AD2082" t="s">
        <v>29737</v>
      </c>
      <c r="AE2082" t="s">
        <v>81</v>
      </c>
      <c r="AF2082" t="s">
        <v>29736</v>
      </c>
      <c r="AG2082" t="s">
        <v>82</v>
      </c>
      <c r="AH2082" t="s">
        <v>81</v>
      </c>
      <c r="AI2082" t="s">
        <v>81</v>
      </c>
      <c r="AJ2082" t="s">
        <v>29737</v>
      </c>
      <c r="AK2082" t="s">
        <v>86</v>
      </c>
      <c r="AL2082" t="s">
        <v>82</v>
      </c>
      <c r="AM2082" t="s">
        <v>88</v>
      </c>
      <c r="AN2082" t="s">
        <v>154</v>
      </c>
      <c r="AO2082" t="s">
        <v>90</v>
      </c>
      <c r="AP2082" t="s">
        <v>91</v>
      </c>
      <c r="AQ2082" t="s">
        <v>29738</v>
      </c>
      <c r="AR2082" t="s">
        <v>82</v>
      </c>
      <c r="AS2082" t="s">
        <v>29739</v>
      </c>
      <c r="AT2082" t="s">
        <v>29740</v>
      </c>
      <c r="AU2082" t="s">
        <v>81</v>
      </c>
      <c r="AV2082" t="s">
        <v>82</v>
      </c>
      <c r="AW2082" t="s">
        <v>82</v>
      </c>
      <c r="AX2082" t="s">
        <v>82</v>
      </c>
      <c r="AY2082" t="s">
        <v>82</v>
      </c>
      <c r="AZ2082" t="s">
        <v>82</v>
      </c>
      <c r="BA2082" t="s">
        <v>82</v>
      </c>
      <c r="BB2082" t="s">
        <v>82</v>
      </c>
      <c r="BC2082" t="s">
        <v>82</v>
      </c>
      <c r="BD2082" t="s">
        <v>82</v>
      </c>
      <c r="BE2082" t="s">
        <v>82</v>
      </c>
      <c r="BF2082" t="s">
        <v>82</v>
      </c>
      <c r="BG2082" t="s">
        <v>82</v>
      </c>
      <c r="BH2082" t="s">
        <v>82</v>
      </c>
      <c r="BI2082" t="s">
        <v>82</v>
      </c>
      <c r="BJ2082" t="s">
        <v>82</v>
      </c>
      <c r="BK2082" t="s">
        <v>82</v>
      </c>
      <c r="BL2082" t="s">
        <v>82</v>
      </c>
      <c r="BM2082" t="s">
        <v>82</v>
      </c>
      <c r="BN2082" t="s">
        <v>82</v>
      </c>
      <c r="BO2082" t="s">
        <v>82</v>
      </c>
      <c r="BP2082" t="s">
        <v>82</v>
      </c>
      <c r="BQ2082" t="s">
        <v>82</v>
      </c>
    </row>
    <row r="2083" spans="1:69" x14ac:dyDescent="0.2">
      <c r="A2083" s="5">
        <v>0</v>
      </c>
      <c r="B2083" t="s">
        <v>29741</v>
      </c>
      <c r="C2083" t="s">
        <v>29742</v>
      </c>
      <c r="D2083" t="s">
        <v>29743</v>
      </c>
      <c r="E2083" t="s">
        <v>29744</v>
      </c>
      <c r="F2083" t="s">
        <v>700</v>
      </c>
      <c r="G2083" t="s">
        <v>29745</v>
      </c>
      <c r="H2083" s="1">
        <v>43024</v>
      </c>
      <c r="I2083" s="1">
        <v>43042</v>
      </c>
      <c r="J2083" t="b">
        <v>0</v>
      </c>
      <c r="K2083" t="s">
        <v>75</v>
      </c>
      <c r="L2083" t="s">
        <v>29746</v>
      </c>
      <c r="M2083" t="s">
        <v>101</v>
      </c>
      <c r="N2083">
        <v>30</v>
      </c>
      <c r="O2083" t="s">
        <v>29747</v>
      </c>
      <c r="P2083" t="s">
        <v>705</v>
      </c>
      <c r="Q2083" t="s">
        <v>29748</v>
      </c>
      <c r="R2083" t="s">
        <v>81</v>
      </c>
      <c r="S2083" t="s">
        <v>82</v>
      </c>
      <c r="T2083" s="1">
        <v>43024</v>
      </c>
      <c r="U2083" s="1">
        <v>43042</v>
      </c>
      <c r="V2083" t="s">
        <v>707</v>
      </c>
      <c r="W2083" s="2">
        <v>43661</v>
      </c>
      <c r="X2083" t="s">
        <v>1905</v>
      </c>
      <c r="Y2083" t="s">
        <v>82</v>
      </c>
      <c r="Z2083" t="s">
        <v>82</v>
      </c>
      <c r="AA2083" t="s">
        <v>82</v>
      </c>
      <c r="AB2083" t="s">
        <v>82</v>
      </c>
      <c r="AC2083" t="s">
        <v>82</v>
      </c>
      <c r="AD2083" t="s">
        <v>82</v>
      </c>
      <c r="AE2083" t="s">
        <v>82</v>
      </c>
      <c r="AF2083" t="s">
        <v>82</v>
      </c>
      <c r="AG2083" t="s">
        <v>82</v>
      </c>
      <c r="AH2083" t="s">
        <v>82</v>
      </c>
      <c r="AI2083" t="s">
        <v>82</v>
      </c>
      <c r="AJ2083" t="s">
        <v>82</v>
      </c>
      <c r="AK2083" t="s">
        <v>110</v>
      </c>
      <c r="AL2083" t="s">
        <v>13978</v>
      </c>
      <c r="AM2083" t="s">
        <v>13978</v>
      </c>
      <c r="AN2083" t="s">
        <v>26796</v>
      </c>
      <c r="AO2083" t="s">
        <v>29749</v>
      </c>
      <c r="AP2083" t="s">
        <v>710</v>
      </c>
      <c r="AQ2083" t="s">
        <v>29750</v>
      </c>
      <c r="AR2083" t="s">
        <v>29751</v>
      </c>
      <c r="AS2083" t="s">
        <v>29752</v>
      </c>
      <c r="AT2083" t="s">
        <v>29753</v>
      </c>
      <c r="AU2083" t="s">
        <v>81</v>
      </c>
      <c r="AV2083" t="s">
        <v>82</v>
      </c>
      <c r="AW2083" t="s">
        <v>217</v>
      </c>
      <c r="AX2083">
        <v>30</v>
      </c>
      <c r="AY2083" t="s">
        <v>81</v>
      </c>
      <c r="AZ2083" t="s">
        <v>81</v>
      </c>
      <c r="BA2083" s="1">
        <v>43560</v>
      </c>
      <c r="BB2083" s="1">
        <v>1</v>
      </c>
      <c r="BC2083" t="s">
        <v>81</v>
      </c>
      <c r="BD2083" t="s">
        <v>81</v>
      </c>
      <c r="BE2083" t="s">
        <v>81</v>
      </c>
      <c r="BF2083" t="s">
        <v>81</v>
      </c>
      <c r="BG2083" t="s">
        <v>81</v>
      </c>
      <c r="BH2083" t="s">
        <v>715</v>
      </c>
      <c r="BI2083" t="s">
        <v>81</v>
      </c>
      <c r="BJ2083" s="1">
        <v>43397</v>
      </c>
      <c r="BK2083" t="s">
        <v>261</v>
      </c>
      <c r="BL2083" t="s">
        <v>200</v>
      </c>
      <c r="BM2083" t="s">
        <v>201</v>
      </c>
      <c r="BN2083" t="s">
        <v>81</v>
      </c>
      <c r="BO2083" t="s">
        <v>29754</v>
      </c>
      <c r="BP2083" t="s">
        <v>81</v>
      </c>
      <c r="BQ2083" t="s">
        <v>81</v>
      </c>
    </row>
    <row r="2084" spans="1:69" x14ac:dyDescent="0.2">
      <c r="A2084" s="5">
        <v>0</v>
      </c>
      <c r="B2084" t="s">
        <v>29755</v>
      </c>
      <c r="C2084" t="s">
        <v>29756</v>
      </c>
      <c r="D2084" t="s">
        <v>29757</v>
      </c>
      <c r="E2084" t="s">
        <v>29758</v>
      </c>
      <c r="F2084" t="s">
        <v>73</v>
      </c>
      <c r="G2084" t="s">
        <v>29759</v>
      </c>
      <c r="H2084" s="1">
        <v>43021</v>
      </c>
      <c r="I2084" s="1">
        <v>43123</v>
      </c>
      <c r="J2084" t="b">
        <v>0</v>
      </c>
      <c r="K2084" t="s">
        <v>75</v>
      </c>
      <c r="L2084" t="s">
        <v>2791</v>
      </c>
      <c r="M2084" t="s">
        <v>90</v>
      </c>
      <c r="N2084">
        <v>93</v>
      </c>
      <c r="O2084" t="s">
        <v>29760</v>
      </c>
      <c r="P2084" t="s">
        <v>1567</v>
      </c>
      <c r="Q2084" t="s">
        <v>29761</v>
      </c>
      <c r="R2084" t="s">
        <v>81</v>
      </c>
      <c r="S2084" t="s">
        <v>82</v>
      </c>
      <c r="T2084" s="1">
        <v>43021</v>
      </c>
      <c r="U2084" t="s">
        <v>19313</v>
      </c>
      <c r="V2084" t="s">
        <v>605</v>
      </c>
      <c r="W2084" s="2">
        <v>43724</v>
      </c>
      <c r="X2084" t="s">
        <v>29762</v>
      </c>
      <c r="Y2084" t="s">
        <v>148</v>
      </c>
      <c r="Z2084" t="s">
        <v>29763</v>
      </c>
      <c r="AA2084" t="s">
        <v>82</v>
      </c>
      <c r="AB2084" t="s">
        <v>29764</v>
      </c>
      <c r="AC2084" t="s">
        <v>29765</v>
      </c>
      <c r="AD2084" t="s">
        <v>29766</v>
      </c>
      <c r="AE2084" t="s">
        <v>148</v>
      </c>
      <c r="AF2084" t="s">
        <v>29763</v>
      </c>
      <c r="AG2084" t="s">
        <v>82</v>
      </c>
      <c r="AH2084" t="s">
        <v>29764</v>
      </c>
      <c r="AI2084" t="s">
        <v>29765</v>
      </c>
      <c r="AJ2084" t="s">
        <v>29766</v>
      </c>
      <c r="AK2084" t="s">
        <v>296</v>
      </c>
      <c r="AL2084" t="s">
        <v>82</v>
      </c>
      <c r="AM2084" t="s">
        <v>88</v>
      </c>
      <c r="AN2084" t="s">
        <v>90</v>
      </c>
      <c r="AO2084" t="s">
        <v>3093</v>
      </c>
      <c r="AP2084" t="s">
        <v>91</v>
      </c>
      <c r="AQ2084" t="s">
        <v>29767</v>
      </c>
      <c r="AR2084" t="s">
        <v>82</v>
      </c>
      <c r="AS2084" t="s">
        <v>29768</v>
      </c>
      <c r="AT2084" t="s">
        <v>29769</v>
      </c>
      <c r="AU2084" t="s">
        <v>81</v>
      </c>
      <c r="AV2084" t="s">
        <v>82</v>
      </c>
      <c r="AW2084" t="s">
        <v>82</v>
      </c>
      <c r="AX2084" t="s">
        <v>82</v>
      </c>
      <c r="AY2084" t="s">
        <v>82</v>
      </c>
      <c r="AZ2084" t="s">
        <v>82</v>
      </c>
      <c r="BA2084" t="s">
        <v>82</v>
      </c>
      <c r="BB2084" t="s">
        <v>82</v>
      </c>
      <c r="BC2084" t="s">
        <v>82</v>
      </c>
      <c r="BD2084" t="s">
        <v>82</v>
      </c>
      <c r="BE2084" t="s">
        <v>82</v>
      </c>
      <c r="BF2084" t="s">
        <v>82</v>
      </c>
      <c r="BG2084" t="s">
        <v>82</v>
      </c>
      <c r="BH2084" t="s">
        <v>82</v>
      </c>
      <c r="BI2084" t="s">
        <v>82</v>
      </c>
      <c r="BJ2084" t="s">
        <v>82</v>
      </c>
      <c r="BK2084" t="s">
        <v>82</v>
      </c>
      <c r="BL2084" t="s">
        <v>82</v>
      </c>
      <c r="BM2084" t="s">
        <v>82</v>
      </c>
      <c r="BN2084" t="s">
        <v>82</v>
      </c>
      <c r="BO2084" t="s">
        <v>82</v>
      </c>
      <c r="BP2084" t="s">
        <v>82</v>
      </c>
      <c r="BQ2084" t="s">
        <v>82</v>
      </c>
    </row>
    <row r="2085" spans="1:69" x14ac:dyDescent="0.2">
      <c r="A2085" s="5">
        <v>0</v>
      </c>
      <c r="B2085" t="s">
        <v>29770</v>
      </c>
      <c r="C2085" t="s">
        <v>29771</v>
      </c>
      <c r="D2085" t="s">
        <v>29772</v>
      </c>
      <c r="E2085" t="s">
        <v>29773</v>
      </c>
      <c r="F2085" t="s">
        <v>73</v>
      </c>
      <c r="G2085" t="s">
        <v>29774</v>
      </c>
      <c r="H2085" s="1">
        <v>42951</v>
      </c>
      <c r="I2085" s="1">
        <v>42979</v>
      </c>
      <c r="J2085" t="b">
        <v>0</v>
      </c>
      <c r="K2085" t="s">
        <v>75</v>
      </c>
      <c r="L2085" t="s">
        <v>465</v>
      </c>
      <c r="M2085" t="s">
        <v>90</v>
      </c>
      <c r="N2085">
        <v>40</v>
      </c>
      <c r="O2085" t="s">
        <v>24517</v>
      </c>
      <c r="P2085" t="s">
        <v>82</v>
      </c>
      <c r="Q2085" t="s">
        <v>29775</v>
      </c>
      <c r="R2085" t="s">
        <v>81</v>
      </c>
      <c r="S2085" t="s">
        <v>82</v>
      </c>
      <c r="T2085" s="1">
        <v>42951</v>
      </c>
      <c r="U2085" t="s">
        <v>12276</v>
      </c>
      <c r="V2085" t="s">
        <v>168</v>
      </c>
      <c r="W2085" s="2">
        <v>43085</v>
      </c>
      <c r="X2085" t="s">
        <v>29776</v>
      </c>
      <c r="Y2085" t="s">
        <v>82</v>
      </c>
      <c r="Z2085" t="s">
        <v>82</v>
      </c>
      <c r="AA2085" t="s">
        <v>82</v>
      </c>
      <c r="AB2085" t="s">
        <v>82</v>
      </c>
      <c r="AC2085" t="s">
        <v>82</v>
      </c>
      <c r="AD2085" t="s">
        <v>82</v>
      </c>
      <c r="AE2085" t="s">
        <v>82</v>
      </c>
      <c r="AF2085" t="s">
        <v>82</v>
      </c>
      <c r="AG2085" t="s">
        <v>82</v>
      </c>
      <c r="AH2085" t="s">
        <v>82</v>
      </c>
      <c r="AI2085" t="s">
        <v>82</v>
      </c>
      <c r="AJ2085" t="s">
        <v>82</v>
      </c>
      <c r="AK2085" t="s">
        <v>153</v>
      </c>
      <c r="AL2085" t="s">
        <v>82</v>
      </c>
      <c r="AM2085" t="s">
        <v>88</v>
      </c>
      <c r="AN2085" t="s">
        <v>154</v>
      </c>
      <c r="AO2085" t="s">
        <v>90</v>
      </c>
      <c r="AP2085" t="s">
        <v>91</v>
      </c>
      <c r="AQ2085" t="s">
        <v>29777</v>
      </c>
      <c r="AR2085" t="s">
        <v>82</v>
      </c>
      <c r="AS2085" t="s">
        <v>29778</v>
      </c>
      <c r="AT2085" t="s">
        <v>29779</v>
      </c>
      <c r="AU2085" t="s">
        <v>81</v>
      </c>
      <c r="AV2085" t="s">
        <v>82</v>
      </c>
      <c r="AW2085" t="s">
        <v>82</v>
      </c>
      <c r="AX2085" t="s">
        <v>82</v>
      </c>
      <c r="AY2085" t="s">
        <v>82</v>
      </c>
      <c r="AZ2085" t="s">
        <v>82</v>
      </c>
      <c r="BA2085" t="s">
        <v>82</v>
      </c>
      <c r="BB2085" t="s">
        <v>82</v>
      </c>
      <c r="BC2085" t="s">
        <v>82</v>
      </c>
      <c r="BD2085" t="s">
        <v>82</v>
      </c>
      <c r="BE2085" t="s">
        <v>82</v>
      </c>
      <c r="BF2085" t="s">
        <v>82</v>
      </c>
      <c r="BG2085" t="s">
        <v>82</v>
      </c>
      <c r="BH2085" t="s">
        <v>82</v>
      </c>
      <c r="BI2085" t="s">
        <v>82</v>
      </c>
      <c r="BJ2085" t="s">
        <v>82</v>
      </c>
      <c r="BK2085" t="s">
        <v>82</v>
      </c>
      <c r="BL2085" t="s">
        <v>82</v>
      </c>
      <c r="BM2085" t="s">
        <v>82</v>
      </c>
      <c r="BN2085" t="s">
        <v>82</v>
      </c>
      <c r="BO2085" t="s">
        <v>82</v>
      </c>
      <c r="BP2085" t="s">
        <v>82</v>
      </c>
      <c r="BQ2085" t="s">
        <v>82</v>
      </c>
    </row>
    <row r="2086" spans="1:69" x14ac:dyDescent="0.2">
      <c r="A2086" s="5">
        <v>1</v>
      </c>
      <c r="B2086" t="s">
        <v>29780</v>
      </c>
      <c r="C2086" t="s">
        <v>29781</v>
      </c>
      <c r="D2086" t="s">
        <v>29782</v>
      </c>
      <c r="E2086" t="s">
        <v>29783</v>
      </c>
      <c r="F2086" t="s">
        <v>120</v>
      </c>
      <c r="G2086" t="s">
        <v>29784</v>
      </c>
      <c r="H2086" s="1">
        <v>43536</v>
      </c>
      <c r="I2086" s="1">
        <v>42720</v>
      </c>
      <c r="J2086" t="b">
        <v>0</v>
      </c>
      <c r="K2086" t="s">
        <v>75</v>
      </c>
      <c r="L2086" t="s">
        <v>29785</v>
      </c>
      <c r="M2086">
        <v>4</v>
      </c>
      <c r="N2086">
        <v>30</v>
      </c>
      <c r="O2086" t="s">
        <v>29786</v>
      </c>
      <c r="P2086" t="s">
        <v>125</v>
      </c>
      <c r="Q2086" t="s">
        <v>8718</v>
      </c>
      <c r="R2086" t="s">
        <v>81</v>
      </c>
      <c r="S2086">
        <v>1</v>
      </c>
      <c r="T2086" s="1">
        <v>43536</v>
      </c>
      <c r="U2086" s="1">
        <v>42720</v>
      </c>
      <c r="V2086" t="s">
        <v>4764</v>
      </c>
      <c r="W2086" s="2">
        <v>43886</v>
      </c>
      <c r="X2086" t="s">
        <v>82</v>
      </c>
      <c r="Y2086" t="s">
        <v>29787</v>
      </c>
      <c r="Z2086" t="s">
        <v>29788</v>
      </c>
      <c r="AA2086" t="s">
        <v>29789</v>
      </c>
      <c r="AB2086" t="s">
        <v>29790</v>
      </c>
      <c r="AC2086">
        <f>81-562-93-9241</f>
        <v>-9815</v>
      </c>
      <c r="AD2086" t="s">
        <v>29791</v>
      </c>
      <c r="AE2086" t="s">
        <v>29792</v>
      </c>
      <c r="AF2086" t="s">
        <v>29793</v>
      </c>
      <c r="AG2086" t="s">
        <v>29789</v>
      </c>
      <c r="AH2086" t="s">
        <v>29794</v>
      </c>
      <c r="AI2086">
        <f>81-562-93-9241</f>
        <v>-9815</v>
      </c>
      <c r="AJ2086" t="s">
        <v>29791</v>
      </c>
      <c r="AK2086" t="s">
        <v>296</v>
      </c>
      <c r="AL2086" t="s">
        <v>82</v>
      </c>
      <c r="AM2086" t="s">
        <v>82</v>
      </c>
      <c r="AN2086" t="s">
        <v>4894</v>
      </c>
      <c r="AO2086" t="s">
        <v>123</v>
      </c>
      <c r="AP2086" t="s">
        <v>371</v>
      </c>
      <c r="AQ2086" t="s">
        <v>29795</v>
      </c>
      <c r="AR2086" t="s">
        <v>29796</v>
      </c>
      <c r="AS2086" t="s">
        <v>29797</v>
      </c>
      <c r="AT2086" t="s">
        <v>29798</v>
      </c>
      <c r="AU2086" t="s">
        <v>81</v>
      </c>
      <c r="AV2086" t="s">
        <v>82</v>
      </c>
      <c r="AW2086" t="s">
        <v>643</v>
      </c>
      <c r="AX2086" t="s">
        <v>81</v>
      </c>
      <c r="AY2086" t="s">
        <v>81</v>
      </c>
      <c r="AZ2086" t="s">
        <v>81</v>
      </c>
      <c r="BA2086" t="s">
        <v>82</v>
      </c>
      <c r="BB2086" s="1">
        <v>1</v>
      </c>
      <c r="BC2086" t="s">
        <v>81</v>
      </c>
      <c r="BD2086" t="s">
        <v>81</v>
      </c>
      <c r="BE2086" t="s">
        <v>81</v>
      </c>
      <c r="BF2086" t="s">
        <v>81</v>
      </c>
      <c r="BG2086" t="s">
        <v>81</v>
      </c>
      <c r="BH2086" t="s">
        <v>81</v>
      </c>
      <c r="BI2086" t="s">
        <v>81</v>
      </c>
      <c r="BJ2086" t="s">
        <v>82</v>
      </c>
      <c r="BK2086" t="s">
        <v>82</v>
      </c>
      <c r="BL2086" t="s">
        <v>4777</v>
      </c>
      <c r="BM2086" t="s">
        <v>29799</v>
      </c>
      <c r="BN2086" t="s">
        <v>29800</v>
      </c>
      <c r="BO2086" t="s">
        <v>29801</v>
      </c>
      <c r="BP2086">
        <f>81-562-93-2865</f>
        <v>-3439</v>
      </c>
      <c r="BQ2086" t="s">
        <v>29800</v>
      </c>
    </row>
    <row r="2087" spans="1:69" x14ac:dyDescent="0.2">
      <c r="A2087" s="5">
        <v>1</v>
      </c>
      <c r="B2087" t="s">
        <v>29802</v>
      </c>
      <c r="C2087" t="s">
        <v>29803</v>
      </c>
      <c r="D2087" t="s">
        <v>29804</v>
      </c>
      <c r="E2087" t="s">
        <v>29805</v>
      </c>
      <c r="F2087" t="s">
        <v>73</v>
      </c>
      <c r="G2087" t="s">
        <v>29806</v>
      </c>
      <c r="H2087" s="1">
        <v>43418</v>
      </c>
      <c r="I2087" s="1">
        <v>43405</v>
      </c>
      <c r="J2087" t="b">
        <v>1</v>
      </c>
      <c r="K2087" t="s">
        <v>75</v>
      </c>
      <c r="L2087" t="s">
        <v>581</v>
      </c>
      <c r="M2087" t="s">
        <v>101</v>
      </c>
      <c r="N2087">
        <v>560</v>
      </c>
      <c r="O2087" t="s">
        <v>29807</v>
      </c>
      <c r="P2087" t="s">
        <v>365</v>
      </c>
      <c r="Q2087" t="s">
        <v>29808</v>
      </c>
      <c r="R2087" t="s">
        <v>81</v>
      </c>
      <c r="S2087" t="s">
        <v>82</v>
      </c>
      <c r="T2087" s="1">
        <v>43418</v>
      </c>
      <c r="U2087" s="3">
        <v>43405</v>
      </c>
      <c r="V2087" t="s">
        <v>106</v>
      </c>
      <c r="W2087" s="2">
        <v>43444</v>
      </c>
      <c r="X2087" t="s">
        <v>29809</v>
      </c>
      <c r="Y2087" t="s">
        <v>227</v>
      </c>
      <c r="Z2087" t="s">
        <v>29810</v>
      </c>
      <c r="AA2087" t="s">
        <v>82</v>
      </c>
      <c r="AB2087" t="s">
        <v>29811</v>
      </c>
      <c r="AC2087" t="s">
        <v>29812</v>
      </c>
      <c r="AD2087" t="s">
        <v>29813</v>
      </c>
      <c r="AE2087" t="s">
        <v>227</v>
      </c>
      <c r="AF2087" t="s">
        <v>29810</v>
      </c>
      <c r="AG2087" t="s">
        <v>82</v>
      </c>
      <c r="AH2087" t="s">
        <v>29811</v>
      </c>
      <c r="AI2087" t="s">
        <v>29812</v>
      </c>
      <c r="AJ2087" t="s">
        <v>29813</v>
      </c>
      <c r="AK2087" t="s">
        <v>153</v>
      </c>
      <c r="AL2087" t="s">
        <v>82</v>
      </c>
      <c r="AM2087" t="s">
        <v>88</v>
      </c>
      <c r="AN2087" t="s">
        <v>527</v>
      </c>
      <c r="AO2087" t="s">
        <v>90</v>
      </c>
      <c r="AP2087" t="s">
        <v>91</v>
      </c>
      <c r="AQ2087" t="s">
        <v>29814</v>
      </c>
      <c r="AR2087" t="s">
        <v>82</v>
      </c>
      <c r="AS2087" t="s">
        <v>29815</v>
      </c>
      <c r="AT2087" t="s">
        <v>29816</v>
      </c>
      <c r="AU2087" t="s">
        <v>81</v>
      </c>
      <c r="AV2087" t="s">
        <v>82</v>
      </c>
      <c r="AW2087" t="s">
        <v>82</v>
      </c>
      <c r="AX2087" t="s">
        <v>82</v>
      </c>
      <c r="AY2087" t="s">
        <v>82</v>
      </c>
      <c r="AZ2087" t="s">
        <v>82</v>
      </c>
      <c r="BA2087" t="s">
        <v>82</v>
      </c>
      <c r="BB2087" t="s">
        <v>82</v>
      </c>
      <c r="BC2087" t="s">
        <v>82</v>
      </c>
      <c r="BD2087" t="s">
        <v>82</v>
      </c>
      <c r="BE2087" t="s">
        <v>82</v>
      </c>
      <c r="BF2087" t="s">
        <v>82</v>
      </c>
      <c r="BG2087" t="s">
        <v>82</v>
      </c>
      <c r="BH2087" t="s">
        <v>82</v>
      </c>
      <c r="BI2087" t="s">
        <v>82</v>
      </c>
      <c r="BJ2087" t="s">
        <v>82</v>
      </c>
      <c r="BK2087" t="s">
        <v>82</v>
      </c>
      <c r="BL2087" t="s">
        <v>82</v>
      </c>
      <c r="BM2087" t="s">
        <v>82</v>
      </c>
      <c r="BN2087" t="s">
        <v>82</v>
      </c>
      <c r="BO2087" t="s">
        <v>82</v>
      </c>
      <c r="BP2087" t="s">
        <v>82</v>
      </c>
      <c r="BQ2087" t="s">
        <v>82</v>
      </c>
    </row>
    <row r="2088" spans="1:69" x14ac:dyDescent="0.2">
      <c r="A2088" s="5">
        <v>1</v>
      </c>
      <c r="B2088" t="s">
        <v>29817</v>
      </c>
      <c r="C2088" t="s">
        <v>29818</v>
      </c>
      <c r="D2088" t="s">
        <v>29819</v>
      </c>
      <c r="E2088" t="s">
        <v>29817</v>
      </c>
      <c r="F2088" t="s">
        <v>553</v>
      </c>
      <c r="G2088" t="s">
        <v>29820</v>
      </c>
      <c r="H2088" s="1">
        <v>43694</v>
      </c>
      <c r="I2088" s="1">
        <v>43709</v>
      </c>
      <c r="J2088" t="b">
        <v>0</v>
      </c>
      <c r="K2088" t="s">
        <v>555</v>
      </c>
      <c r="L2088" t="s">
        <v>14589</v>
      </c>
      <c r="M2088">
        <v>0</v>
      </c>
      <c r="N2088" t="s">
        <v>29821</v>
      </c>
      <c r="O2088" t="s">
        <v>29822</v>
      </c>
      <c r="P2088" t="s">
        <v>365</v>
      </c>
      <c r="Q2088" t="s">
        <v>29823</v>
      </c>
      <c r="R2088" t="s">
        <v>81</v>
      </c>
      <c r="S2088" t="s">
        <v>82</v>
      </c>
      <c r="T2088" s="1">
        <v>43694</v>
      </c>
      <c r="U2088" s="1">
        <v>43709</v>
      </c>
      <c r="V2088" t="s">
        <v>553</v>
      </c>
      <c r="W2088" s="2">
        <v>43704</v>
      </c>
      <c r="X2088" t="s">
        <v>82</v>
      </c>
      <c r="Y2088" t="s">
        <v>29824</v>
      </c>
      <c r="Z2088" t="s">
        <v>81</v>
      </c>
      <c r="AA2088" t="s">
        <v>29825</v>
      </c>
      <c r="AB2088" t="s">
        <v>29826</v>
      </c>
      <c r="AC2088" t="s">
        <v>29827</v>
      </c>
      <c r="AD2088" t="s">
        <v>29822</v>
      </c>
      <c r="AE2088" t="s">
        <v>29828</v>
      </c>
      <c r="AF2088" t="s">
        <v>81</v>
      </c>
      <c r="AG2088" t="s">
        <v>29825</v>
      </c>
      <c r="AH2088" t="s">
        <v>29829</v>
      </c>
      <c r="AI2088" t="s">
        <v>29830</v>
      </c>
      <c r="AJ2088" t="s">
        <v>29822</v>
      </c>
      <c r="AK2088" t="s">
        <v>296</v>
      </c>
      <c r="AL2088" t="s">
        <v>82</v>
      </c>
      <c r="AM2088" t="s">
        <v>29831</v>
      </c>
      <c r="AN2088">
        <v>18</v>
      </c>
      <c r="AO2088">
        <v>85</v>
      </c>
      <c r="AP2088" t="s">
        <v>371</v>
      </c>
      <c r="AQ2088" t="s">
        <v>29832</v>
      </c>
      <c r="AR2088" t="s">
        <v>29833</v>
      </c>
      <c r="AS2088" t="s">
        <v>675</v>
      </c>
      <c r="AT2088" t="s">
        <v>29834</v>
      </c>
      <c r="AU2088" t="s">
        <v>81</v>
      </c>
      <c r="AV2088" t="s">
        <v>82</v>
      </c>
      <c r="AW2088" t="s">
        <v>81</v>
      </c>
      <c r="AX2088" t="s">
        <v>81</v>
      </c>
      <c r="AY2088" t="s">
        <v>81</v>
      </c>
      <c r="AZ2088" t="s">
        <v>81</v>
      </c>
      <c r="BA2088" t="s">
        <v>82</v>
      </c>
      <c r="BB2088" s="1">
        <v>1</v>
      </c>
      <c r="BC2088" t="s">
        <v>81</v>
      </c>
      <c r="BD2088" t="s">
        <v>81</v>
      </c>
      <c r="BE2088" t="s">
        <v>81</v>
      </c>
      <c r="BF2088" t="s">
        <v>81</v>
      </c>
      <c r="BG2088" t="s">
        <v>81</v>
      </c>
      <c r="BH2088" t="s">
        <v>81</v>
      </c>
      <c r="BI2088" t="s">
        <v>81</v>
      </c>
      <c r="BJ2088" t="s">
        <v>82</v>
      </c>
      <c r="BK2088" t="s">
        <v>82</v>
      </c>
      <c r="BL2088" t="s">
        <v>200</v>
      </c>
      <c r="BM2088" t="s">
        <v>13250</v>
      </c>
      <c r="BN2088" t="s">
        <v>81</v>
      </c>
      <c r="BO2088" t="s">
        <v>29835</v>
      </c>
      <c r="BP2088" t="s">
        <v>29836</v>
      </c>
      <c r="BQ2088" t="s">
        <v>81</v>
      </c>
    </row>
    <row r="2089" spans="1:69" x14ac:dyDescent="0.2">
      <c r="A2089" s="5">
        <v>1</v>
      </c>
      <c r="B2089" t="s">
        <v>81</v>
      </c>
      <c r="C2089" t="s">
        <v>29837</v>
      </c>
      <c r="D2089" t="s">
        <v>29838</v>
      </c>
      <c r="E2089" t="s">
        <v>29839</v>
      </c>
      <c r="F2089" t="s">
        <v>120</v>
      </c>
      <c r="G2089" t="s">
        <v>29840</v>
      </c>
      <c r="H2089" s="1">
        <v>42740</v>
      </c>
      <c r="I2089" s="1">
        <v>41000</v>
      </c>
      <c r="J2089" t="b">
        <v>0</v>
      </c>
      <c r="K2089" t="s">
        <v>75</v>
      </c>
      <c r="L2089" t="s">
        <v>15280</v>
      </c>
      <c r="M2089" t="s">
        <v>123</v>
      </c>
      <c r="N2089">
        <v>30</v>
      </c>
      <c r="O2089" t="s">
        <v>29841</v>
      </c>
      <c r="P2089" t="s">
        <v>125</v>
      </c>
      <c r="Q2089" t="s">
        <v>29842</v>
      </c>
      <c r="R2089" t="s">
        <v>81</v>
      </c>
      <c r="S2089">
        <v>1</v>
      </c>
      <c r="T2089" s="1">
        <v>42740</v>
      </c>
      <c r="U2089" s="1">
        <v>41000</v>
      </c>
      <c r="V2089" t="s">
        <v>127</v>
      </c>
      <c r="W2089" s="2">
        <v>43557</v>
      </c>
      <c r="X2089" t="s">
        <v>82</v>
      </c>
      <c r="Y2089" t="s">
        <v>82</v>
      </c>
      <c r="Z2089" t="s">
        <v>82</v>
      </c>
      <c r="AA2089" t="s">
        <v>82</v>
      </c>
      <c r="AB2089" t="s">
        <v>82</v>
      </c>
      <c r="AC2089" t="s">
        <v>82</v>
      </c>
      <c r="AD2089" t="s">
        <v>82</v>
      </c>
      <c r="AE2089" t="s">
        <v>82</v>
      </c>
      <c r="AF2089" t="s">
        <v>82</v>
      </c>
      <c r="AG2089" t="s">
        <v>82</v>
      </c>
      <c r="AH2089" t="s">
        <v>82</v>
      </c>
      <c r="AI2089" t="s">
        <v>82</v>
      </c>
      <c r="AJ2089" t="s">
        <v>82</v>
      </c>
      <c r="AK2089" t="s">
        <v>128</v>
      </c>
      <c r="AL2089" t="s">
        <v>82</v>
      </c>
      <c r="AM2089" t="s">
        <v>1905</v>
      </c>
      <c r="AN2089" t="s">
        <v>123</v>
      </c>
      <c r="AO2089" t="s">
        <v>123</v>
      </c>
      <c r="AP2089" t="s">
        <v>132</v>
      </c>
      <c r="AQ2089" t="s">
        <v>29843</v>
      </c>
      <c r="AR2089" t="s">
        <v>29844</v>
      </c>
      <c r="AS2089" t="s">
        <v>29845</v>
      </c>
      <c r="AT2089" t="s">
        <v>29846</v>
      </c>
      <c r="AU2089" t="s">
        <v>81</v>
      </c>
      <c r="AV2089" t="s">
        <v>82</v>
      </c>
      <c r="AW2089" t="s">
        <v>81</v>
      </c>
      <c r="AX2089" t="s">
        <v>81</v>
      </c>
      <c r="AY2089" t="s">
        <v>81</v>
      </c>
      <c r="AZ2089" t="s">
        <v>81</v>
      </c>
      <c r="BA2089" t="s">
        <v>82</v>
      </c>
      <c r="BB2089" s="1">
        <v>1</v>
      </c>
      <c r="BC2089" t="s">
        <v>81</v>
      </c>
      <c r="BD2089" t="s">
        <v>81</v>
      </c>
      <c r="BE2089" t="s">
        <v>81</v>
      </c>
      <c r="BF2089" t="s">
        <v>81</v>
      </c>
      <c r="BG2089" t="s">
        <v>81</v>
      </c>
      <c r="BH2089" t="s">
        <v>81</v>
      </c>
      <c r="BI2089" t="s">
        <v>81</v>
      </c>
      <c r="BJ2089" t="s">
        <v>82</v>
      </c>
      <c r="BK2089" t="s">
        <v>82</v>
      </c>
      <c r="BL2089" t="s">
        <v>81</v>
      </c>
      <c r="BM2089" t="s">
        <v>137</v>
      </c>
      <c r="BN2089" t="s">
        <v>81</v>
      </c>
      <c r="BO2089" t="s">
        <v>81</v>
      </c>
      <c r="BP2089" t="s">
        <v>81</v>
      </c>
      <c r="BQ2089" t="s">
        <v>81</v>
      </c>
    </row>
    <row r="2090" spans="1:69" x14ac:dyDescent="0.2">
      <c r="A2090" s="5">
        <v>0</v>
      </c>
      <c r="B2090" t="s">
        <v>29847</v>
      </c>
      <c r="C2090" t="s">
        <v>29848</v>
      </c>
      <c r="D2090" t="s">
        <v>29849</v>
      </c>
      <c r="E2090" t="s">
        <v>29850</v>
      </c>
      <c r="F2090" t="s">
        <v>73</v>
      </c>
      <c r="G2090" t="s">
        <v>29851</v>
      </c>
      <c r="H2090" s="1">
        <v>42412</v>
      </c>
      <c r="I2090" s="1">
        <v>42430</v>
      </c>
      <c r="J2090" t="b">
        <v>1</v>
      </c>
      <c r="K2090" t="s">
        <v>75</v>
      </c>
      <c r="L2090" t="s">
        <v>419</v>
      </c>
      <c r="M2090" t="s">
        <v>90</v>
      </c>
      <c r="N2090">
        <v>9</v>
      </c>
      <c r="O2090" t="s">
        <v>26981</v>
      </c>
      <c r="P2090" t="s">
        <v>82</v>
      </c>
      <c r="Q2090" t="s">
        <v>29852</v>
      </c>
      <c r="R2090" t="s">
        <v>81</v>
      </c>
      <c r="S2090" t="s">
        <v>82</v>
      </c>
      <c r="T2090" s="1">
        <v>42412</v>
      </c>
      <c r="U2090" s="3">
        <v>42430</v>
      </c>
      <c r="V2090" t="s">
        <v>1552</v>
      </c>
      <c r="W2090" s="2">
        <v>43085</v>
      </c>
      <c r="X2090" t="s">
        <v>29853</v>
      </c>
      <c r="Y2090" t="s">
        <v>587</v>
      </c>
      <c r="Z2090" t="s">
        <v>29854</v>
      </c>
      <c r="AA2090" t="s">
        <v>82</v>
      </c>
      <c r="AB2090" t="s">
        <v>589</v>
      </c>
      <c r="AC2090" t="s">
        <v>589</v>
      </c>
      <c r="AD2090" t="s">
        <v>29855</v>
      </c>
      <c r="AE2090" t="s">
        <v>587</v>
      </c>
      <c r="AF2090" t="s">
        <v>29854</v>
      </c>
      <c r="AG2090" t="s">
        <v>82</v>
      </c>
      <c r="AH2090" t="s">
        <v>589</v>
      </c>
      <c r="AI2090" t="s">
        <v>589</v>
      </c>
      <c r="AJ2090" t="s">
        <v>29855</v>
      </c>
      <c r="AK2090" t="s">
        <v>488</v>
      </c>
      <c r="AL2090" t="s">
        <v>82</v>
      </c>
      <c r="AM2090" t="s">
        <v>88</v>
      </c>
      <c r="AN2090" t="s">
        <v>298</v>
      </c>
      <c r="AO2090" t="s">
        <v>14929</v>
      </c>
      <c r="AP2090" t="s">
        <v>91</v>
      </c>
      <c r="AQ2090" t="s">
        <v>29856</v>
      </c>
      <c r="AR2090" t="s">
        <v>82</v>
      </c>
      <c r="AS2090" t="s">
        <v>29857</v>
      </c>
      <c r="AT2090" t="s">
        <v>29858</v>
      </c>
      <c r="AU2090" t="s">
        <v>81</v>
      </c>
      <c r="AV2090" t="s">
        <v>82</v>
      </c>
      <c r="AW2090" t="s">
        <v>82</v>
      </c>
      <c r="AX2090" t="s">
        <v>82</v>
      </c>
      <c r="AY2090" t="s">
        <v>29859</v>
      </c>
      <c r="AZ2090" t="s">
        <v>82</v>
      </c>
      <c r="BA2090" s="1">
        <v>43053</v>
      </c>
      <c r="BB2090" t="s">
        <v>82</v>
      </c>
      <c r="BC2090" t="s">
        <v>82</v>
      </c>
      <c r="BD2090" t="s">
        <v>82</v>
      </c>
      <c r="BE2090" t="s">
        <v>82</v>
      </c>
      <c r="BF2090" t="s">
        <v>82</v>
      </c>
      <c r="BG2090" t="s">
        <v>82</v>
      </c>
      <c r="BH2090" t="s">
        <v>82</v>
      </c>
      <c r="BI2090" t="s">
        <v>82</v>
      </c>
      <c r="BJ2090" t="s">
        <v>82</v>
      </c>
      <c r="BK2090" t="s">
        <v>261</v>
      </c>
      <c r="BL2090" t="s">
        <v>82</v>
      </c>
      <c r="BM2090" t="s">
        <v>82</v>
      </c>
      <c r="BN2090" t="s">
        <v>82</v>
      </c>
      <c r="BO2090" t="s">
        <v>82</v>
      </c>
      <c r="BP2090" t="s">
        <v>82</v>
      </c>
      <c r="BQ2090" t="s">
        <v>82</v>
      </c>
    </row>
    <row r="2091" spans="1:69" x14ac:dyDescent="0.2">
      <c r="A2091" s="5">
        <v>1</v>
      </c>
      <c r="B2091" t="s">
        <v>29860</v>
      </c>
      <c r="C2091" t="s">
        <v>29861</v>
      </c>
      <c r="D2091" t="s">
        <v>29862</v>
      </c>
      <c r="E2091" t="s">
        <v>29863</v>
      </c>
      <c r="F2091" t="s">
        <v>700</v>
      </c>
      <c r="G2091" t="s">
        <v>29864</v>
      </c>
      <c r="H2091" s="1">
        <v>42856</v>
      </c>
      <c r="I2091" s="1">
        <v>42877</v>
      </c>
      <c r="J2091" t="b">
        <v>0</v>
      </c>
      <c r="K2091" t="s">
        <v>75</v>
      </c>
      <c r="L2091" t="s">
        <v>29865</v>
      </c>
      <c r="M2091" t="s">
        <v>703</v>
      </c>
      <c r="N2091">
        <v>20</v>
      </c>
      <c r="O2091" t="s">
        <v>24148</v>
      </c>
      <c r="P2091" t="s">
        <v>1567</v>
      </c>
      <c r="Q2091" t="s">
        <v>29866</v>
      </c>
      <c r="R2091" t="s">
        <v>81</v>
      </c>
      <c r="S2091" t="s">
        <v>82</v>
      </c>
      <c r="T2091" s="1">
        <v>42856</v>
      </c>
      <c r="U2091" s="1">
        <v>42877</v>
      </c>
      <c r="V2091" t="s">
        <v>707</v>
      </c>
      <c r="W2091" s="2">
        <v>43661</v>
      </c>
      <c r="X2091" t="s">
        <v>29867</v>
      </c>
      <c r="Y2091" t="s">
        <v>82</v>
      </c>
      <c r="Z2091" t="s">
        <v>82</v>
      </c>
      <c r="AA2091" t="s">
        <v>82</v>
      </c>
      <c r="AB2091" t="s">
        <v>82</v>
      </c>
      <c r="AC2091" t="s">
        <v>82</v>
      </c>
      <c r="AD2091" t="s">
        <v>82</v>
      </c>
      <c r="AE2091" t="s">
        <v>82</v>
      </c>
      <c r="AF2091" t="s">
        <v>82</v>
      </c>
      <c r="AG2091" t="s">
        <v>82</v>
      </c>
      <c r="AH2091" t="s">
        <v>82</v>
      </c>
      <c r="AI2091" t="s">
        <v>82</v>
      </c>
      <c r="AJ2091" t="s">
        <v>82</v>
      </c>
      <c r="AK2091" t="s">
        <v>110</v>
      </c>
      <c r="AL2091" t="s">
        <v>82</v>
      </c>
      <c r="AM2091" t="s">
        <v>29868</v>
      </c>
      <c r="AN2091" t="s">
        <v>154</v>
      </c>
      <c r="AO2091" t="s">
        <v>709</v>
      </c>
      <c r="AP2091" t="s">
        <v>710</v>
      </c>
      <c r="AQ2091" t="s">
        <v>29869</v>
      </c>
      <c r="AR2091" t="s">
        <v>29870</v>
      </c>
      <c r="AS2091" t="s">
        <v>29871</v>
      </c>
      <c r="AT2091" t="s">
        <v>29872</v>
      </c>
      <c r="AU2091" t="s">
        <v>81</v>
      </c>
      <c r="AV2091" t="s">
        <v>82</v>
      </c>
      <c r="AW2091" t="s">
        <v>217</v>
      </c>
      <c r="AX2091">
        <v>10</v>
      </c>
      <c r="AY2091" t="s">
        <v>81</v>
      </c>
      <c r="AZ2091" t="s">
        <v>29873</v>
      </c>
      <c r="BA2091" s="1">
        <v>43511</v>
      </c>
      <c r="BB2091" s="1">
        <v>1</v>
      </c>
      <c r="BC2091" t="s">
        <v>81</v>
      </c>
      <c r="BD2091" t="s">
        <v>81</v>
      </c>
      <c r="BE2091" t="s">
        <v>81</v>
      </c>
      <c r="BF2091" t="s">
        <v>81</v>
      </c>
      <c r="BG2091" t="s">
        <v>81</v>
      </c>
      <c r="BH2091" t="s">
        <v>715</v>
      </c>
      <c r="BI2091" t="s">
        <v>81</v>
      </c>
      <c r="BJ2091" s="1">
        <v>43160</v>
      </c>
      <c r="BK2091" t="s">
        <v>261</v>
      </c>
      <c r="BL2091" t="s">
        <v>200</v>
      </c>
      <c r="BM2091" t="s">
        <v>201</v>
      </c>
      <c r="BN2091" t="s">
        <v>81</v>
      </c>
      <c r="BO2091" t="s">
        <v>29874</v>
      </c>
      <c r="BP2091" t="s">
        <v>81</v>
      </c>
      <c r="BQ2091" t="s">
        <v>81</v>
      </c>
    </row>
    <row r="2092" spans="1:69" x14ac:dyDescent="0.2">
      <c r="A2092" s="5">
        <v>1</v>
      </c>
      <c r="B2092" t="s">
        <v>29875</v>
      </c>
      <c r="C2092" t="s">
        <v>29876</v>
      </c>
      <c r="D2092" t="s">
        <v>14534</v>
      </c>
      <c r="E2092" t="s">
        <v>14535</v>
      </c>
      <c r="F2092" t="s">
        <v>178</v>
      </c>
      <c r="G2092" t="s">
        <v>29877</v>
      </c>
      <c r="H2092" s="1">
        <v>42412</v>
      </c>
      <c r="I2092" s="1">
        <v>42521</v>
      </c>
      <c r="J2092" t="b">
        <v>0</v>
      </c>
      <c r="K2092" t="s">
        <v>180</v>
      </c>
      <c r="L2092" t="s">
        <v>12939</v>
      </c>
      <c r="M2092" t="s">
        <v>308</v>
      </c>
      <c r="N2092">
        <v>400</v>
      </c>
      <c r="O2092" t="s">
        <v>14538</v>
      </c>
      <c r="P2092" t="s">
        <v>14539</v>
      </c>
      <c r="Q2092" t="s">
        <v>29878</v>
      </c>
      <c r="R2092" t="s">
        <v>81</v>
      </c>
      <c r="S2092" t="s">
        <v>82</v>
      </c>
      <c r="T2092" s="1">
        <v>42412</v>
      </c>
      <c r="U2092" s="1">
        <v>42521</v>
      </c>
      <c r="V2092" t="s">
        <v>186</v>
      </c>
      <c r="W2092" s="2">
        <v>43524</v>
      </c>
      <c r="X2092" t="s">
        <v>14542</v>
      </c>
      <c r="Y2092" t="s">
        <v>14543</v>
      </c>
      <c r="Z2092" t="s">
        <v>81</v>
      </c>
      <c r="AA2092" t="s">
        <v>14544</v>
      </c>
      <c r="AB2092" t="s">
        <v>14545</v>
      </c>
      <c r="AC2092" t="s">
        <v>81</v>
      </c>
      <c r="AD2092" t="s">
        <v>14546</v>
      </c>
      <c r="AE2092" t="s">
        <v>14543</v>
      </c>
      <c r="AF2092" t="s">
        <v>81</v>
      </c>
      <c r="AG2092" t="s">
        <v>14544</v>
      </c>
      <c r="AH2092" t="s">
        <v>14545</v>
      </c>
      <c r="AI2092" t="s">
        <v>81</v>
      </c>
      <c r="AJ2092" t="s">
        <v>14546</v>
      </c>
      <c r="AK2092" t="s">
        <v>250</v>
      </c>
      <c r="AL2092" t="s">
        <v>82</v>
      </c>
      <c r="AM2092" t="s">
        <v>14547</v>
      </c>
      <c r="AN2092" t="s">
        <v>81</v>
      </c>
      <c r="AO2092" t="s">
        <v>81</v>
      </c>
      <c r="AP2092" t="s">
        <v>192</v>
      </c>
      <c r="AQ2092" t="s">
        <v>29879</v>
      </c>
      <c r="AR2092" t="s">
        <v>29880</v>
      </c>
      <c r="AS2092" t="s">
        <v>29881</v>
      </c>
      <c r="AT2092" t="s">
        <v>29882</v>
      </c>
      <c r="AU2092" t="s">
        <v>615</v>
      </c>
      <c r="AV2092" t="s">
        <v>82</v>
      </c>
      <c r="AW2092" t="s">
        <v>198</v>
      </c>
      <c r="AX2092">
        <v>97</v>
      </c>
      <c r="AY2092" t="s">
        <v>29883</v>
      </c>
      <c r="AZ2092" t="s">
        <v>29884</v>
      </c>
      <c r="BA2092" s="1">
        <v>43418</v>
      </c>
      <c r="BB2092" s="1">
        <v>1</v>
      </c>
      <c r="BC2092" t="s">
        <v>29885</v>
      </c>
      <c r="BD2092" t="s">
        <v>29886</v>
      </c>
      <c r="BE2092" t="s">
        <v>29887</v>
      </c>
      <c r="BF2092" t="s">
        <v>29888</v>
      </c>
      <c r="BG2092" t="s">
        <v>81</v>
      </c>
      <c r="BH2092" t="s">
        <v>81</v>
      </c>
      <c r="BI2092" t="s">
        <v>81</v>
      </c>
      <c r="BJ2092" s="1">
        <v>43197</v>
      </c>
      <c r="BK2092" t="s">
        <v>261</v>
      </c>
      <c r="BL2092" t="s">
        <v>200</v>
      </c>
      <c r="BM2092" t="s">
        <v>201</v>
      </c>
      <c r="BN2092" t="s">
        <v>81</v>
      </c>
      <c r="BO2092" t="s">
        <v>81</v>
      </c>
      <c r="BP2092" t="s">
        <v>81</v>
      </c>
      <c r="BQ2092" t="s">
        <v>81</v>
      </c>
    </row>
    <row r="2093" spans="1:69" x14ac:dyDescent="0.2">
      <c r="A2093" s="5">
        <v>0</v>
      </c>
      <c r="B2093" t="s">
        <v>29889</v>
      </c>
      <c r="C2093" t="s">
        <v>29890</v>
      </c>
      <c r="D2093" t="s">
        <v>29891</v>
      </c>
      <c r="E2093" t="s">
        <v>29892</v>
      </c>
      <c r="F2093" t="s">
        <v>73</v>
      </c>
      <c r="G2093" t="s">
        <v>29893</v>
      </c>
      <c r="H2093" s="1">
        <v>42696</v>
      </c>
      <c r="I2093" s="1">
        <v>42773</v>
      </c>
      <c r="J2093" t="b">
        <v>0</v>
      </c>
      <c r="K2093" t="s">
        <v>75</v>
      </c>
      <c r="L2093" t="s">
        <v>13961</v>
      </c>
      <c r="M2093" t="s">
        <v>90</v>
      </c>
      <c r="N2093">
        <v>233</v>
      </c>
      <c r="O2093" t="s">
        <v>3992</v>
      </c>
      <c r="P2093" t="s">
        <v>79</v>
      </c>
      <c r="Q2093" t="s">
        <v>29894</v>
      </c>
      <c r="R2093" t="s">
        <v>81</v>
      </c>
      <c r="S2093" t="s">
        <v>82</v>
      </c>
      <c r="T2093" s="1">
        <v>42696</v>
      </c>
      <c r="U2093" t="s">
        <v>28302</v>
      </c>
      <c r="V2093" t="s">
        <v>271</v>
      </c>
      <c r="W2093" s="2">
        <v>43332</v>
      </c>
      <c r="X2093" t="s">
        <v>29895</v>
      </c>
      <c r="Y2093" t="s">
        <v>81</v>
      </c>
      <c r="Z2093" t="s">
        <v>29896</v>
      </c>
      <c r="AA2093" t="s">
        <v>82</v>
      </c>
      <c r="AB2093" t="s">
        <v>81</v>
      </c>
      <c r="AC2093" t="s">
        <v>81</v>
      </c>
      <c r="AD2093" t="s">
        <v>29897</v>
      </c>
      <c r="AE2093" t="s">
        <v>81</v>
      </c>
      <c r="AF2093" t="s">
        <v>29896</v>
      </c>
      <c r="AG2093" t="s">
        <v>82</v>
      </c>
      <c r="AH2093" t="s">
        <v>81</v>
      </c>
      <c r="AI2093" t="s">
        <v>81</v>
      </c>
      <c r="AJ2093" t="s">
        <v>29897</v>
      </c>
      <c r="AK2093" t="s">
        <v>110</v>
      </c>
      <c r="AL2093" t="s">
        <v>82</v>
      </c>
      <c r="AM2093" t="s">
        <v>88</v>
      </c>
      <c r="AN2093" t="s">
        <v>1975</v>
      </c>
      <c r="AO2093" t="s">
        <v>90</v>
      </c>
      <c r="AP2093" t="s">
        <v>91</v>
      </c>
      <c r="AQ2093" t="s">
        <v>29898</v>
      </c>
      <c r="AR2093" t="s">
        <v>82</v>
      </c>
      <c r="AS2093" t="s">
        <v>29899</v>
      </c>
      <c r="AT2093" t="s">
        <v>29900</v>
      </c>
      <c r="AU2093" t="s">
        <v>81</v>
      </c>
      <c r="AV2093" t="s">
        <v>82</v>
      </c>
      <c r="AW2093" t="s">
        <v>82</v>
      </c>
      <c r="AX2093" t="s">
        <v>82</v>
      </c>
      <c r="AY2093" t="s">
        <v>82</v>
      </c>
      <c r="AZ2093" t="s">
        <v>82</v>
      </c>
      <c r="BA2093" t="s">
        <v>82</v>
      </c>
      <c r="BB2093" t="s">
        <v>82</v>
      </c>
      <c r="BC2093" t="s">
        <v>82</v>
      </c>
      <c r="BD2093" t="s">
        <v>82</v>
      </c>
      <c r="BE2093" t="s">
        <v>82</v>
      </c>
      <c r="BF2093" t="s">
        <v>82</v>
      </c>
      <c r="BG2093" t="s">
        <v>82</v>
      </c>
      <c r="BH2093" t="s">
        <v>82</v>
      </c>
      <c r="BI2093" t="s">
        <v>82</v>
      </c>
      <c r="BJ2093" t="s">
        <v>82</v>
      </c>
      <c r="BK2093" t="s">
        <v>82</v>
      </c>
      <c r="BL2093" t="s">
        <v>82</v>
      </c>
      <c r="BM2093" t="s">
        <v>82</v>
      </c>
      <c r="BN2093" t="s">
        <v>82</v>
      </c>
      <c r="BO2093" t="s">
        <v>82</v>
      </c>
      <c r="BP2093" t="s">
        <v>82</v>
      </c>
      <c r="BQ2093" t="s">
        <v>82</v>
      </c>
    </row>
    <row r="2094" spans="1:69" x14ac:dyDescent="0.2">
      <c r="A2094" s="5">
        <v>0</v>
      </c>
      <c r="B2094" t="s">
        <v>29901</v>
      </c>
      <c r="C2094" t="s">
        <v>29902</v>
      </c>
      <c r="D2094" t="s">
        <v>29903</v>
      </c>
      <c r="E2094" t="s">
        <v>29904</v>
      </c>
      <c r="F2094" t="s">
        <v>73</v>
      </c>
      <c r="G2094" t="s">
        <v>29905</v>
      </c>
      <c r="H2094" s="1">
        <v>43748</v>
      </c>
      <c r="I2094" s="1">
        <v>44256</v>
      </c>
      <c r="J2094" t="b">
        <v>1</v>
      </c>
      <c r="K2094" t="s">
        <v>75</v>
      </c>
      <c r="L2094" t="s">
        <v>1794</v>
      </c>
      <c r="M2094" t="s">
        <v>90</v>
      </c>
      <c r="N2094">
        <v>86</v>
      </c>
      <c r="O2094" t="s">
        <v>8492</v>
      </c>
      <c r="P2094" t="s">
        <v>79</v>
      </c>
      <c r="Q2094" t="s">
        <v>11924</v>
      </c>
      <c r="R2094" t="s">
        <v>81</v>
      </c>
      <c r="S2094" t="s">
        <v>82</v>
      </c>
      <c r="T2094" s="1">
        <v>43748</v>
      </c>
      <c r="U2094" s="3">
        <v>44256</v>
      </c>
      <c r="V2094" t="s">
        <v>146</v>
      </c>
      <c r="W2094" s="2">
        <v>44151</v>
      </c>
      <c r="X2094" t="s">
        <v>29906</v>
      </c>
      <c r="Y2094" t="s">
        <v>81</v>
      </c>
      <c r="Z2094" t="s">
        <v>29907</v>
      </c>
      <c r="AA2094" t="s">
        <v>82</v>
      </c>
      <c r="AB2094" t="s">
        <v>29908</v>
      </c>
      <c r="AC2094" t="s">
        <v>29909</v>
      </c>
      <c r="AD2094" t="s">
        <v>82</v>
      </c>
      <c r="AE2094" t="s">
        <v>81</v>
      </c>
      <c r="AF2094" t="s">
        <v>29907</v>
      </c>
      <c r="AG2094" t="s">
        <v>82</v>
      </c>
      <c r="AH2094" t="s">
        <v>29908</v>
      </c>
      <c r="AI2094" t="s">
        <v>29909</v>
      </c>
      <c r="AJ2094" t="s">
        <v>82</v>
      </c>
      <c r="AK2094" t="s">
        <v>153</v>
      </c>
      <c r="AL2094" t="s">
        <v>29910</v>
      </c>
      <c r="AM2094" t="s">
        <v>88</v>
      </c>
      <c r="AN2094" t="s">
        <v>489</v>
      </c>
      <c r="AO2094" t="s">
        <v>154</v>
      </c>
      <c r="AP2094" t="s">
        <v>91</v>
      </c>
      <c r="AQ2094" t="s">
        <v>29911</v>
      </c>
      <c r="AR2094" t="s">
        <v>82</v>
      </c>
      <c r="AS2094" t="s">
        <v>29912</v>
      </c>
      <c r="AT2094" t="s">
        <v>82</v>
      </c>
      <c r="AU2094" t="s">
        <v>81</v>
      </c>
      <c r="AV2094" t="s">
        <v>82</v>
      </c>
      <c r="AW2094" t="s">
        <v>82</v>
      </c>
      <c r="AX2094" t="s">
        <v>82</v>
      </c>
      <c r="AY2094" t="s">
        <v>82</v>
      </c>
      <c r="AZ2094" t="s">
        <v>82</v>
      </c>
      <c r="BA2094" t="s">
        <v>82</v>
      </c>
      <c r="BB2094" t="s">
        <v>82</v>
      </c>
      <c r="BC2094" t="s">
        <v>82</v>
      </c>
      <c r="BD2094" t="s">
        <v>82</v>
      </c>
      <c r="BE2094" t="s">
        <v>82</v>
      </c>
      <c r="BF2094" t="s">
        <v>82</v>
      </c>
      <c r="BG2094" t="s">
        <v>82</v>
      </c>
      <c r="BH2094" t="s">
        <v>82</v>
      </c>
      <c r="BI2094" t="s">
        <v>82</v>
      </c>
      <c r="BJ2094" t="s">
        <v>82</v>
      </c>
      <c r="BK2094" t="s">
        <v>82</v>
      </c>
      <c r="BL2094" t="s">
        <v>82</v>
      </c>
      <c r="BM2094" t="s">
        <v>82</v>
      </c>
      <c r="BN2094" t="s">
        <v>82</v>
      </c>
      <c r="BO2094" t="s">
        <v>82</v>
      </c>
      <c r="BP2094" t="s">
        <v>82</v>
      </c>
      <c r="BQ2094" t="s">
        <v>82</v>
      </c>
    </row>
    <row r="2095" spans="1:69" x14ac:dyDescent="0.2">
      <c r="A2095" s="5">
        <v>1</v>
      </c>
      <c r="B2095" t="s">
        <v>29913</v>
      </c>
      <c r="C2095" t="s">
        <v>29914</v>
      </c>
      <c r="D2095" t="s">
        <v>29915</v>
      </c>
      <c r="E2095" t="s">
        <v>29916</v>
      </c>
      <c r="F2095" t="s">
        <v>1432</v>
      </c>
      <c r="G2095" t="s">
        <v>29917</v>
      </c>
      <c r="H2095" s="1">
        <v>42772</v>
      </c>
      <c r="I2095" s="1">
        <v>42037</v>
      </c>
      <c r="J2095" t="b">
        <v>0</v>
      </c>
      <c r="K2095" t="s">
        <v>75</v>
      </c>
      <c r="L2095" t="s">
        <v>29918</v>
      </c>
      <c r="M2095" t="s">
        <v>90</v>
      </c>
      <c r="N2095">
        <v>100</v>
      </c>
      <c r="O2095" t="s">
        <v>29919</v>
      </c>
      <c r="P2095" t="s">
        <v>670</v>
      </c>
      <c r="Q2095" t="s">
        <v>29920</v>
      </c>
      <c r="R2095" t="s">
        <v>81</v>
      </c>
      <c r="S2095">
        <v>1</v>
      </c>
      <c r="T2095" s="1">
        <v>42772</v>
      </c>
      <c r="U2095" s="1">
        <v>42037</v>
      </c>
      <c r="V2095" t="s">
        <v>1438</v>
      </c>
      <c r="W2095" s="2">
        <v>44139</v>
      </c>
      <c r="X2095" t="s">
        <v>1439</v>
      </c>
      <c r="Y2095" t="s">
        <v>29921</v>
      </c>
      <c r="Z2095" t="s">
        <v>81</v>
      </c>
      <c r="AA2095" t="s">
        <v>29922</v>
      </c>
      <c r="AB2095" t="s">
        <v>29923</v>
      </c>
      <c r="AC2095">
        <v>7760471840</v>
      </c>
      <c r="AD2095" t="s">
        <v>29924</v>
      </c>
      <c r="AE2095" t="s">
        <v>29921</v>
      </c>
      <c r="AF2095" t="s">
        <v>81</v>
      </c>
      <c r="AG2095" t="s">
        <v>29925</v>
      </c>
      <c r="AH2095" t="s">
        <v>29923</v>
      </c>
      <c r="AI2095">
        <v>7760471840</v>
      </c>
      <c r="AJ2095" t="s">
        <v>29924</v>
      </c>
      <c r="AK2095" t="s">
        <v>110</v>
      </c>
      <c r="AL2095" t="s">
        <v>82</v>
      </c>
      <c r="AM2095" t="s">
        <v>29919</v>
      </c>
      <c r="AN2095" t="s">
        <v>81</v>
      </c>
      <c r="AO2095" t="s">
        <v>81</v>
      </c>
      <c r="AP2095" t="s">
        <v>81</v>
      </c>
      <c r="AQ2095" t="s">
        <v>29926</v>
      </c>
      <c r="AR2095" t="s">
        <v>29927</v>
      </c>
      <c r="AS2095" t="s">
        <v>29928</v>
      </c>
      <c r="AT2095" t="s">
        <v>29929</v>
      </c>
      <c r="AU2095" t="s">
        <v>81</v>
      </c>
      <c r="AV2095" t="s">
        <v>82</v>
      </c>
      <c r="AW2095" t="s">
        <v>81</v>
      </c>
      <c r="AX2095" t="s">
        <v>81</v>
      </c>
      <c r="AY2095" t="s">
        <v>81</v>
      </c>
      <c r="AZ2095" t="s">
        <v>81</v>
      </c>
      <c r="BA2095" t="s">
        <v>82</v>
      </c>
      <c r="BB2095" s="1">
        <v>1</v>
      </c>
      <c r="BC2095" t="s">
        <v>81</v>
      </c>
      <c r="BD2095" t="s">
        <v>81</v>
      </c>
      <c r="BE2095" t="s">
        <v>81</v>
      </c>
      <c r="BF2095" t="s">
        <v>81</v>
      </c>
      <c r="BG2095" t="s">
        <v>81</v>
      </c>
      <c r="BH2095" t="s">
        <v>81</v>
      </c>
      <c r="BI2095" t="s">
        <v>81</v>
      </c>
      <c r="BJ2095" t="s">
        <v>82</v>
      </c>
      <c r="BK2095" t="s">
        <v>82</v>
      </c>
      <c r="BL2095" t="s">
        <v>200</v>
      </c>
      <c r="BM2095" t="s">
        <v>29930</v>
      </c>
      <c r="BN2095" t="s">
        <v>81</v>
      </c>
      <c r="BO2095" t="s">
        <v>29931</v>
      </c>
      <c r="BP2095" t="s">
        <v>81</v>
      </c>
      <c r="BQ2095" t="s">
        <v>81</v>
      </c>
    </row>
    <row r="2096" spans="1:69" x14ac:dyDescent="0.2">
      <c r="A2096" s="5">
        <v>0</v>
      </c>
      <c r="B2096" t="s">
        <v>29932</v>
      </c>
      <c r="C2096" t="s">
        <v>29933</v>
      </c>
      <c r="D2096" t="s">
        <v>29934</v>
      </c>
      <c r="E2096" t="s">
        <v>29935</v>
      </c>
      <c r="F2096" t="s">
        <v>1617</v>
      </c>
      <c r="G2096" t="s">
        <v>29936</v>
      </c>
      <c r="H2096" s="1">
        <v>43238</v>
      </c>
      <c r="I2096" s="1">
        <v>42736</v>
      </c>
      <c r="J2096" t="b">
        <v>0</v>
      </c>
      <c r="K2096" t="s">
        <v>75</v>
      </c>
      <c r="L2096" t="s">
        <v>29937</v>
      </c>
      <c r="M2096" t="s">
        <v>703</v>
      </c>
      <c r="N2096">
        <v>385</v>
      </c>
      <c r="O2096" t="s">
        <v>29938</v>
      </c>
      <c r="P2096" t="s">
        <v>626</v>
      </c>
      <c r="Q2096" t="s">
        <v>29939</v>
      </c>
      <c r="R2096" t="s">
        <v>81</v>
      </c>
      <c r="S2096">
        <v>1</v>
      </c>
      <c r="T2096" s="1">
        <v>43238</v>
      </c>
      <c r="U2096" s="1">
        <v>42736</v>
      </c>
      <c r="V2096" t="s">
        <v>1617</v>
      </c>
      <c r="W2096" s="2">
        <v>44039</v>
      </c>
      <c r="X2096" t="s">
        <v>29940</v>
      </c>
      <c r="Y2096" t="s">
        <v>29941</v>
      </c>
      <c r="Z2096" t="s">
        <v>29942</v>
      </c>
      <c r="AA2096" t="s">
        <v>29943</v>
      </c>
      <c r="AB2096" t="s">
        <v>29944</v>
      </c>
      <c r="AC2096" t="s">
        <v>29945</v>
      </c>
      <c r="AD2096" t="s">
        <v>81</v>
      </c>
      <c r="AE2096" t="s">
        <v>81</v>
      </c>
      <c r="AF2096" t="s">
        <v>81</v>
      </c>
      <c r="AG2096" t="s">
        <v>81</v>
      </c>
      <c r="AH2096" t="s">
        <v>81</v>
      </c>
      <c r="AI2096" t="s">
        <v>81</v>
      </c>
      <c r="AJ2096" t="s">
        <v>81</v>
      </c>
      <c r="AK2096" t="s">
        <v>110</v>
      </c>
      <c r="AL2096" t="s">
        <v>82</v>
      </c>
      <c r="AM2096" t="s">
        <v>29946</v>
      </c>
      <c r="AN2096" t="s">
        <v>81</v>
      </c>
      <c r="AO2096" t="s">
        <v>81</v>
      </c>
      <c r="AP2096" t="s">
        <v>371</v>
      </c>
      <c r="AQ2096" t="s">
        <v>29947</v>
      </c>
      <c r="AR2096" t="s">
        <v>14081</v>
      </c>
      <c r="AS2096" t="s">
        <v>29948</v>
      </c>
      <c r="AT2096" t="s">
        <v>29949</v>
      </c>
      <c r="AU2096" t="s">
        <v>81</v>
      </c>
      <c r="AV2096" t="s">
        <v>82</v>
      </c>
      <c r="AW2096" t="s">
        <v>1637</v>
      </c>
      <c r="AX2096" t="s">
        <v>81</v>
      </c>
      <c r="AY2096" t="s">
        <v>81</v>
      </c>
      <c r="AZ2096" t="s">
        <v>81</v>
      </c>
      <c r="BA2096" t="s">
        <v>82</v>
      </c>
      <c r="BB2096" s="1">
        <v>1</v>
      </c>
      <c r="BC2096" t="s">
        <v>81</v>
      </c>
      <c r="BD2096" t="s">
        <v>81</v>
      </c>
      <c r="BE2096" t="s">
        <v>81</v>
      </c>
      <c r="BF2096" t="s">
        <v>81</v>
      </c>
      <c r="BG2096" t="s">
        <v>81</v>
      </c>
      <c r="BH2096" t="s">
        <v>10560</v>
      </c>
      <c r="BI2096" t="s">
        <v>29950</v>
      </c>
      <c r="BJ2096" s="1">
        <v>43738</v>
      </c>
      <c r="BK2096" t="s">
        <v>82</v>
      </c>
      <c r="BL2096" t="s">
        <v>81</v>
      </c>
      <c r="BM2096" t="s">
        <v>201</v>
      </c>
      <c r="BN2096" t="s">
        <v>81</v>
      </c>
      <c r="BO2096" t="s">
        <v>29951</v>
      </c>
      <c r="BP2096" t="s">
        <v>81</v>
      </c>
      <c r="BQ2096" t="s">
        <v>81</v>
      </c>
    </row>
    <row r="2097" spans="1:69" x14ac:dyDescent="0.2">
      <c r="A2097" s="5">
        <v>0</v>
      </c>
      <c r="B2097" t="s">
        <v>29952</v>
      </c>
      <c r="C2097" t="s">
        <v>29953</v>
      </c>
      <c r="D2097" t="s">
        <v>29954</v>
      </c>
      <c r="E2097" t="s">
        <v>29955</v>
      </c>
      <c r="F2097" t="s">
        <v>1316</v>
      </c>
      <c r="G2097" t="s">
        <v>29956</v>
      </c>
      <c r="H2097" s="1">
        <v>43308</v>
      </c>
      <c r="I2097" s="1">
        <v>37856</v>
      </c>
      <c r="J2097" t="b">
        <v>0</v>
      </c>
      <c r="K2097" t="s">
        <v>622</v>
      </c>
      <c r="L2097" t="s">
        <v>29957</v>
      </c>
      <c r="M2097" t="s">
        <v>90</v>
      </c>
      <c r="N2097">
        <v>104</v>
      </c>
      <c r="O2097" t="s">
        <v>29958</v>
      </c>
      <c r="P2097" t="s">
        <v>1320</v>
      </c>
      <c r="Q2097" t="s">
        <v>29959</v>
      </c>
      <c r="R2097" t="s">
        <v>81</v>
      </c>
      <c r="S2097">
        <v>1</v>
      </c>
      <c r="T2097" s="1">
        <v>43308</v>
      </c>
      <c r="U2097" s="1">
        <v>37856</v>
      </c>
      <c r="V2097" t="s">
        <v>1322</v>
      </c>
      <c r="W2097" s="2">
        <v>43354</v>
      </c>
      <c r="X2097" t="s">
        <v>82</v>
      </c>
      <c r="Y2097" t="s">
        <v>29960</v>
      </c>
      <c r="Z2097" t="s">
        <v>81</v>
      </c>
      <c r="AA2097" t="s">
        <v>29961</v>
      </c>
      <c r="AB2097" t="s">
        <v>29962</v>
      </c>
      <c r="AC2097" t="s">
        <v>29963</v>
      </c>
      <c r="AD2097" t="s">
        <v>29958</v>
      </c>
      <c r="AE2097" t="s">
        <v>29964</v>
      </c>
      <c r="AF2097" t="s">
        <v>81</v>
      </c>
      <c r="AG2097" t="s">
        <v>29965</v>
      </c>
      <c r="AH2097" t="s">
        <v>29966</v>
      </c>
      <c r="AI2097" t="s">
        <v>29967</v>
      </c>
      <c r="AJ2097" t="s">
        <v>29958</v>
      </c>
      <c r="AK2097" t="s">
        <v>1328</v>
      </c>
      <c r="AL2097" t="s">
        <v>82</v>
      </c>
      <c r="AM2097" t="s">
        <v>29958</v>
      </c>
      <c r="AN2097" t="s">
        <v>1409</v>
      </c>
      <c r="AO2097" t="s">
        <v>1409</v>
      </c>
      <c r="AP2097" t="s">
        <v>371</v>
      </c>
      <c r="AQ2097" t="s">
        <v>29968</v>
      </c>
      <c r="AR2097" t="s">
        <v>29969</v>
      </c>
      <c r="AS2097" t="s">
        <v>29970</v>
      </c>
      <c r="AT2097" t="s">
        <v>29971</v>
      </c>
      <c r="AU2097" t="s">
        <v>81</v>
      </c>
      <c r="AV2097" t="s">
        <v>82</v>
      </c>
      <c r="AW2097" t="s">
        <v>1334</v>
      </c>
      <c r="AX2097" t="s">
        <v>81</v>
      </c>
      <c r="AY2097" t="s">
        <v>81</v>
      </c>
      <c r="AZ2097" t="s">
        <v>81</v>
      </c>
      <c r="BA2097" t="s">
        <v>82</v>
      </c>
      <c r="BB2097" s="1">
        <v>1</v>
      </c>
      <c r="BC2097" t="s">
        <v>81</v>
      </c>
      <c r="BD2097" t="s">
        <v>81</v>
      </c>
      <c r="BE2097" t="s">
        <v>81</v>
      </c>
      <c r="BF2097" t="s">
        <v>81</v>
      </c>
      <c r="BG2097" t="s">
        <v>81</v>
      </c>
      <c r="BH2097" t="s">
        <v>1871</v>
      </c>
      <c r="BI2097" t="s">
        <v>1872</v>
      </c>
      <c r="BJ2097" t="s">
        <v>82</v>
      </c>
      <c r="BK2097" t="s">
        <v>82</v>
      </c>
      <c r="BL2097" t="s">
        <v>200</v>
      </c>
      <c r="BM2097" t="s">
        <v>201</v>
      </c>
      <c r="BN2097" t="s">
        <v>81</v>
      </c>
      <c r="BO2097" t="s">
        <v>20051</v>
      </c>
      <c r="BP2097" t="s">
        <v>81</v>
      </c>
      <c r="BQ2097" t="s">
        <v>81</v>
      </c>
    </row>
    <row r="2098" spans="1:69" x14ac:dyDescent="0.2">
      <c r="A2098" s="5">
        <v>1</v>
      </c>
      <c r="B2098" t="s">
        <v>29972</v>
      </c>
      <c r="C2098" t="s">
        <v>29973</v>
      </c>
      <c r="D2098" t="s">
        <v>29974</v>
      </c>
      <c r="E2098" t="s">
        <v>29972</v>
      </c>
      <c r="F2098" t="s">
        <v>73</v>
      </c>
      <c r="G2098" t="s">
        <v>29975</v>
      </c>
      <c r="H2098" s="1">
        <v>43315</v>
      </c>
      <c r="I2098" s="1">
        <v>43656</v>
      </c>
      <c r="J2098" t="b">
        <v>0</v>
      </c>
      <c r="K2098" t="s">
        <v>75</v>
      </c>
      <c r="L2098" t="s">
        <v>465</v>
      </c>
      <c r="M2098" t="s">
        <v>538</v>
      </c>
      <c r="N2098">
        <v>20</v>
      </c>
      <c r="O2098" t="s">
        <v>7468</v>
      </c>
      <c r="P2098" t="s">
        <v>79</v>
      </c>
      <c r="Q2098" t="s">
        <v>29976</v>
      </c>
      <c r="R2098" t="s">
        <v>81</v>
      </c>
      <c r="S2098" t="s">
        <v>82</v>
      </c>
      <c r="T2098" s="1">
        <v>43315</v>
      </c>
      <c r="U2098" t="s">
        <v>29977</v>
      </c>
      <c r="V2098" t="s">
        <v>84</v>
      </c>
      <c r="W2098" s="2">
        <v>43836</v>
      </c>
      <c r="X2098" t="s">
        <v>29978</v>
      </c>
      <c r="Y2098" t="s">
        <v>148</v>
      </c>
      <c r="Z2098" t="s">
        <v>29979</v>
      </c>
      <c r="AA2098" t="s">
        <v>82</v>
      </c>
      <c r="AB2098" t="s">
        <v>29980</v>
      </c>
      <c r="AC2098" t="s">
        <v>29981</v>
      </c>
      <c r="AD2098" t="s">
        <v>29982</v>
      </c>
      <c r="AE2098" t="s">
        <v>148</v>
      </c>
      <c r="AF2098" t="s">
        <v>29979</v>
      </c>
      <c r="AG2098" t="s">
        <v>82</v>
      </c>
      <c r="AH2098" t="s">
        <v>29980</v>
      </c>
      <c r="AI2098" t="s">
        <v>29981</v>
      </c>
      <c r="AJ2098" t="s">
        <v>29982</v>
      </c>
      <c r="AK2098" t="s">
        <v>296</v>
      </c>
      <c r="AL2098" t="s">
        <v>29983</v>
      </c>
      <c r="AM2098" t="s">
        <v>88</v>
      </c>
      <c r="AN2098" t="s">
        <v>154</v>
      </c>
      <c r="AO2098" t="s">
        <v>90</v>
      </c>
      <c r="AP2098" t="s">
        <v>91</v>
      </c>
      <c r="AQ2098" t="s">
        <v>29984</v>
      </c>
      <c r="AR2098" t="s">
        <v>82</v>
      </c>
      <c r="AS2098" t="s">
        <v>29985</v>
      </c>
      <c r="AT2098" t="s">
        <v>29986</v>
      </c>
      <c r="AU2098" t="s">
        <v>81</v>
      </c>
      <c r="AV2098" t="s">
        <v>82</v>
      </c>
      <c r="AW2098" t="s">
        <v>82</v>
      </c>
      <c r="AX2098" t="s">
        <v>82</v>
      </c>
      <c r="AY2098" t="s">
        <v>82</v>
      </c>
      <c r="AZ2098" t="s">
        <v>82</v>
      </c>
      <c r="BA2098" t="s">
        <v>82</v>
      </c>
      <c r="BB2098" t="s">
        <v>82</v>
      </c>
      <c r="BC2098" t="s">
        <v>82</v>
      </c>
      <c r="BD2098" t="s">
        <v>82</v>
      </c>
      <c r="BE2098" t="s">
        <v>82</v>
      </c>
      <c r="BF2098" t="s">
        <v>82</v>
      </c>
      <c r="BG2098" t="s">
        <v>82</v>
      </c>
      <c r="BH2098" t="s">
        <v>82</v>
      </c>
      <c r="BI2098" t="s">
        <v>82</v>
      </c>
      <c r="BJ2098" t="s">
        <v>82</v>
      </c>
      <c r="BK2098" t="s">
        <v>82</v>
      </c>
      <c r="BL2098" t="s">
        <v>82</v>
      </c>
      <c r="BM2098" t="s">
        <v>82</v>
      </c>
      <c r="BN2098" t="s">
        <v>82</v>
      </c>
      <c r="BO2098" t="s">
        <v>82</v>
      </c>
      <c r="BP2098" t="s">
        <v>82</v>
      </c>
      <c r="BQ2098" t="s">
        <v>82</v>
      </c>
    </row>
    <row r="2099" spans="1:69" x14ac:dyDescent="0.2">
      <c r="A2099" s="5">
        <v>0</v>
      </c>
      <c r="B2099" t="s">
        <v>29987</v>
      </c>
      <c r="C2099" t="s">
        <v>29988</v>
      </c>
      <c r="D2099" t="s">
        <v>29989</v>
      </c>
      <c r="E2099" t="s">
        <v>29990</v>
      </c>
      <c r="F2099" t="s">
        <v>73</v>
      </c>
      <c r="G2099" t="s">
        <v>29991</v>
      </c>
      <c r="H2099" s="1">
        <v>43153</v>
      </c>
      <c r="I2099" s="1">
        <v>43136</v>
      </c>
      <c r="J2099" t="b">
        <v>0</v>
      </c>
      <c r="K2099" t="s">
        <v>75</v>
      </c>
      <c r="L2099" t="s">
        <v>482</v>
      </c>
      <c r="M2099" t="s">
        <v>90</v>
      </c>
      <c r="N2099">
        <v>195</v>
      </c>
      <c r="O2099" t="s">
        <v>29992</v>
      </c>
      <c r="P2099" t="s">
        <v>79</v>
      </c>
      <c r="Q2099" t="s">
        <v>29993</v>
      </c>
      <c r="R2099" t="s">
        <v>81</v>
      </c>
      <c r="S2099" t="s">
        <v>82</v>
      </c>
      <c r="T2099" s="1">
        <v>43153</v>
      </c>
      <c r="U2099" t="s">
        <v>1797</v>
      </c>
      <c r="V2099" t="s">
        <v>452</v>
      </c>
      <c r="W2099" s="2">
        <v>43598</v>
      </c>
      <c r="X2099" t="s">
        <v>29994</v>
      </c>
      <c r="Y2099" t="s">
        <v>81</v>
      </c>
      <c r="Z2099" t="s">
        <v>29995</v>
      </c>
      <c r="AA2099" t="s">
        <v>82</v>
      </c>
      <c r="AB2099" t="s">
        <v>81</v>
      </c>
      <c r="AC2099" t="s">
        <v>81</v>
      </c>
      <c r="AD2099" t="s">
        <v>29996</v>
      </c>
      <c r="AE2099" t="s">
        <v>81</v>
      </c>
      <c r="AF2099" t="s">
        <v>29995</v>
      </c>
      <c r="AG2099" t="s">
        <v>82</v>
      </c>
      <c r="AH2099" t="s">
        <v>81</v>
      </c>
      <c r="AI2099" t="s">
        <v>81</v>
      </c>
      <c r="AJ2099" t="s">
        <v>29996</v>
      </c>
      <c r="AK2099" t="s">
        <v>110</v>
      </c>
      <c r="AL2099" t="s">
        <v>29997</v>
      </c>
      <c r="AM2099" t="s">
        <v>88</v>
      </c>
      <c r="AN2099" t="s">
        <v>154</v>
      </c>
      <c r="AO2099" t="s">
        <v>90</v>
      </c>
      <c r="AP2099" t="s">
        <v>91</v>
      </c>
      <c r="AQ2099" t="s">
        <v>29998</v>
      </c>
      <c r="AR2099" t="s">
        <v>82</v>
      </c>
      <c r="AS2099" t="s">
        <v>29999</v>
      </c>
      <c r="AT2099" t="s">
        <v>30000</v>
      </c>
      <c r="AU2099" t="s">
        <v>81</v>
      </c>
      <c r="AV2099" t="s">
        <v>82</v>
      </c>
      <c r="AW2099" t="s">
        <v>82</v>
      </c>
      <c r="AX2099" t="s">
        <v>82</v>
      </c>
      <c r="AY2099" t="s">
        <v>82</v>
      </c>
      <c r="AZ2099" t="s">
        <v>82</v>
      </c>
      <c r="BA2099" t="s">
        <v>82</v>
      </c>
      <c r="BB2099" t="s">
        <v>82</v>
      </c>
      <c r="BC2099" t="s">
        <v>82</v>
      </c>
      <c r="BD2099" t="s">
        <v>82</v>
      </c>
      <c r="BE2099" t="s">
        <v>82</v>
      </c>
      <c r="BF2099" t="s">
        <v>82</v>
      </c>
      <c r="BG2099" t="s">
        <v>82</v>
      </c>
      <c r="BH2099" t="s">
        <v>82</v>
      </c>
      <c r="BI2099" t="s">
        <v>82</v>
      </c>
      <c r="BJ2099" t="s">
        <v>82</v>
      </c>
      <c r="BK2099" t="s">
        <v>82</v>
      </c>
      <c r="BL2099" t="s">
        <v>82</v>
      </c>
      <c r="BM2099" t="s">
        <v>82</v>
      </c>
      <c r="BN2099" t="s">
        <v>82</v>
      </c>
      <c r="BO2099" t="s">
        <v>82</v>
      </c>
      <c r="BP2099" t="s">
        <v>82</v>
      </c>
      <c r="BQ2099" t="s">
        <v>82</v>
      </c>
    </row>
    <row r="2100" spans="1:69" x14ac:dyDescent="0.2">
      <c r="A2100" s="5">
        <v>0</v>
      </c>
      <c r="B2100" t="s">
        <v>30001</v>
      </c>
      <c r="C2100" t="s">
        <v>30002</v>
      </c>
      <c r="D2100" t="s">
        <v>30003</v>
      </c>
      <c r="E2100" t="s">
        <v>30004</v>
      </c>
      <c r="F2100" t="s">
        <v>73</v>
      </c>
      <c r="G2100" t="s">
        <v>30005</v>
      </c>
      <c r="H2100" s="1">
        <v>42849</v>
      </c>
      <c r="I2100" s="1">
        <v>42843</v>
      </c>
      <c r="J2100" t="b">
        <v>0</v>
      </c>
      <c r="K2100" t="s">
        <v>75</v>
      </c>
      <c r="L2100" t="s">
        <v>6951</v>
      </c>
      <c r="M2100" t="s">
        <v>90</v>
      </c>
      <c r="N2100">
        <v>65</v>
      </c>
      <c r="O2100" t="s">
        <v>15485</v>
      </c>
      <c r="P2100" t="s">
        <v>2005</v>
      </c>
      <c r="Q2100" t="s">
        <v>5764</v>
      </c>
      <c r="R2100" t="s">
        <v>81</v>
      </c>
      <c r="S2100" t="s">
        <v>82</v>
      </c>
      <c r="T2100" s="1">
        <v>42849</v>
      </c>
      <c r="U2100" t="s">
        <v>15236</v>
      </c>
      <c r="V2100" t="s">
        <v>585</v>
      </c>
      <c r="W2100" s="2">
        <v>43085</v>
      </c>
      <c r="X2100" t="s">
        <v>30006</v>
      </c>
      <c r="Y2100" t="s">
        <v>505</v>
      </c>
      <c r="Z2100" t="s">
        <v>30007</v>
      </c>
      <c r="AA2100" t="s">
        <v>82</v>
      </c>
      <c r="AB2100" t="s">
        <v>30008</v>
      </c>
      <c r="AC2100" t="s">
        <v>30009</v>
      </c>
      <c r="AD2100" t="s">
        <v>30010</v>
      </c>
      <c r="AE2100" t="s">
        <v>505</v>
      </c>
      <c r="AF2100" t="s">
        <v>30007</v>
      </c>
      <c r="AG2100" t="s">
        <v>82</v>
      </c>
      <c r="AH2100" t="s">
        <v>30008</v>
      </c>
      <c r="AI2100" t="s">
        <v>30009</v>
      </c>
      <c r="AJ2100" t="s">
        <v>30010</v>
      </c>
      <c r="AK2100" t="s">
        <v>296</v>
      </c>
      <c r="AL2100" t="s">
        <v>82</v>
      </c>
      <c r="AM2100" t="s">
        <v>88</v>
      </c>
      <c r="AN2100" t="s">
        <v>154</v>
      </c>
      <c r="AO2100" t="s">
        <v>89</v>
      </c>
      <c r="AP2100" t="s">
        <v>91</v>
      </c>
      <c r="AQ2100" t="s">
        <v>30011</v>
      </c>
      <c r="AR2100" t="s">
        <v>82</v>
      </c>
      <c r="AS2100" t="s">
        <v>30012</v>
      </c>
      <c r="AT2100" t="s">
        <v>30013</v>
      </c>
      <c r="AU2100" t="s">
        <v>81</v>
      </c>
      <c r="AV2100" t="s">
        <v>82</v>
      </c>
      <c r="AW2100" t="s">
        <v>82</v>
      </c>
      <c r="AX2100" t="s">
        <v>82</v>
      </c>
      <c r="AY2100" t="s">
        <v>82</v>
      </c>
      <c r="AZ2100" t="s">
        <v>82</v>
      </c>
      <c r="BA2100" t="s">
        <v>82</v>
      </c>
      <c r="BB2100" t="s">
        <v>82</v>
      </c>
      <c r="BC2100" t="s">
        <v>82</v>
      </c>
      <c r="BD2100" t="s">
        <v>82</v>
      </c>
      <c r="BE2100" t="s">
        <v>82</v>
      </c>
      <c r="BF2100" t="s">
        <v>82</v>
      </c>
      <c r="BG2100" t="s">
        <v>82</v>
      </c>
      <c r="BH2100" t="s">
        <v>82</v>
      </c>
      <c r="BI2100" t="s">
        <v>82</v>
      </c>
      <c r="BJ2100" t="s">
        <v>82</v>
      </c>
      <c r="BK2100" t="s">
        <v>82</v>
      </c>
      <c r="BL2100" t="s">
        <v>82</v>
      </c>
      <c r="BM2100" t="s">
        <v>82</v>
      </c>
      <c r="BN2100" t="s">
        <v>82</v>
      </c>
      <c r="BO2100" t="s">
        <v>82</v>
      </c>
      <c r="BP2100" t="s">
        <v>82</v>
      </c>
      <c r="BQ2100" t="s">
        <v>82</v>
      </c>
    </row>
    <row r="2101" spans="1:69" x14ac:dyDescent="0.2">
      <c r="A2101" s="5">
        <v>1</v>
      </c>
      <c r="B2101" t="s">
        <v>4333</v>
      </c>
      <c r="C2101" t="s">
        <v>25672</v>
      </c>
      <c r="D2101" t="s">
        <v>4335</v>
      </c>
      <c r="E2101" t="s">
        <v>4336</v>
      </c>
      <c r="F2101" t="s">
        <v>178</v>
      </c>
      <c r="G2101" t="s">
        <v>30014</v>
      </c>
      <c r="H2101" s="1">
        <v>42390</v>
      </c>
      <c r="I2101" s="1">
        <v>42444</v>
      </c>
      <c r="J2101" t="b">
        <v>0</v>
      </c>
      <c r="K2101" t="s">
        <v>180</v>
      </c>
      <c r="L2101" t="s">
        <v>25674</v>
      </c>
      <c r="M2101" t="s">
        <v>346</v>
      </c>
      <c r="N2101">
        <v>860</v>
      </c>
      <c r="O2101" t="s">
        <v>4339</v>
      </c>
      <c r="P2101" t="s">
        <v>4340</v>
      </c>
      <c r="Q2101" t="s">
        <v>30015</v>
      </c>
      <c r="R2101" t="s">
        <v>4342</v>
      </c>
      <c r="S2101" t="s">
        <v>82</v>
      </c>
      <c r="T2101" s="1">
        <v>42390</v>
      </c>
      <c r="U2101" s="1">
        <v>42444</v>
      </c>
      <c r="V2101" t="s">
        <v>186</v>
      </c>
      <c r="W2101" s="2">
        <v>43346</v>
      </c>
      <c r="X2101" t="s">
        <v>4343</v>
      </c>
      <c r="Y2101" t="s">
        <v>4344</v>
      </c>
      <c r="Z2101" t="s">
        <v>81</v>
      </c>
      <c r="AA2101" t="s">
        <v>4345</v>
      </c>
      <c r="AB2101" t="s">
        <v>4346</v>
      </c>
      <c r="AC2101" t="s">
        <v>4347</v>
      </c>
      <c r="AD2101" t="s">
        <v>4339</v>
      </c>
      <c r="AE2101" t="s">
        <v>4344</v>
      </c>
      <c r="AF2101" t="s">
        <v>81</v>
      </c>
      <c r="AG2101" t="s">
        <v>4345</v>
      </c>
      <c r="AH2101" t="s">
        <v>4346</v>
      </c>
      <c r="AI2101" t="s">
        <v>4347</v>
      </c>
      <c r="AJ2101" t="s">
        <v>4339</v>
      </c>
      <c r="AK2101" t="s">
        <v>250</v>
      </c>
      <c r="AL2101" t="s">
        <v>82</v>
      </c>
      <c r="AM2101" t="s">
        <v>4339</v>
      </c>
      <c r="AN2101" t="s">
        <v>81</v>
      </c>
      <c r="AO2101" t="s">
        <v>81</v>
      </c>
      <c r="AP2101" t="s">
        <v>351</v>
      </c>
      <c r="AQ2101" t="s">
        <v>30016</v>
      </c>
      <c r="AR2101" t="s">
        <v>30017</v>
      </c>
      <c r="AS2101" t="s">
        <v>30018</v>
      </c>
      <c r="AT2101" t="s">
        <v>30019</v>
      </c>
      <c r="AU2101" t="s">
        <v>197</v>
      </c>
      <c r="AV2101" t="s">
        <v>82</v>
      </c>
      <c r="AW2101" t="s">
        <v>198</v>
      </c>
      <c r="AX2101" t="s">
        <v>81</v>
      </c>
      <c r="AY2101" t="s">
        <v>82</v>
      </c>
      <c r="AZ2101" t="s">
        <v>82</v>
      </c>
      <c r="BA2101" t="s">
        <v>82</v>
      </c>
      <c r="BB2101" t="s">
        <v>82</v>
      </c>
      <c r="BC2101" t="s">
        <v>82</v>
      </c>
      <c r="BD2101" t="s">
        <v>82</v>
      </c>
      <c r="BE2101" t="s">
        <v>82</v>
      </c>
      <c r="BF2101" t="s">
        <v>82</v>
      </c>
      <c r="BG2101" t="s">
        <v>82</v>
      </c>
      <c r="BH2101" t="s">
        <v>82</v>
      </c>
      <c r="BI2101" t="s">
        <v>82</v>
      </c>
      <c r="BJ2101" t="s">
        <v>82</v>
      </c>
      <c r="BK2101" t="s">
        <v>82</v>
      </c>
      <c r="BL2101" t="s">
        <v>82</v>
      </c>
      <c r="BM2101" t="s">
        <v>82</v>
      </c>
      <c r="BN2101" t="s">
        <v>82</v>
      </c>
      <c r="BO2101" t="s">
        <v>82</v>
      </c>
      <c r="BP2101" t="s">
        <v>82</v>
      </c>
      <c r="BQ2101" t="s">
        <v>82</v>
      </c>
    </row>
    <row r="2102" spans="1:69" x14ac:dyDescent="0.2">
      <c r="A2102" s="5">
        <v>1</v>
      </c>
      <c r="B2102" t="s">
        <v>30020</v>
      </c>
      <c r="C2102" t="s">
        <v>30021</v>
      </c>
      <c r="D2102" t="s">
        <v>30022</v>
      </c>
      <c r="E2102" t="s">
        <v>30023</v>
      </c>
      <c r="F2102" t="s">
        <v>1316</v>
      </c>
      <c r="G2102" t="s">
        <v>30024</v>
      </c>
      <c r="H2102" s="1">
        <v>43480</v>
      </c>
      <c r="I2102" s="1">
        <v>42815</v>
      </c>
      <c r="J2102" t="b">
        <v>0</v>
      </c>
      <c r="K2102" t="s">
        <v>622</v>
      </c>
      <c r="L2102" t="s">
        <v>23868</v>
      </c>
      <c r="M2102" t="s">
        <v>90</v>
      </c>
      <c r="N2102">
        <v>84</v>
      </c>
      <c r="O2102" t="s">
        <v>4564</v>
      </c>
      <c r="P2102" t="s">
        <v>1356</v>
      </c>
      <c r="Q2102" t="s">
        <v>15669</v>
      </c>
      <c r="R2102" t="s">
        <v>81</v>
      </c>
      <c r="S2102">
        <v>1</v>
      </c>
      <c r="T2102" s="1">
        <v>43480</v>
      </c>
      <c r="U2102" s="1">
        <v>42815</v>
      </c>
      <c r="V2102" t="s">
        <v>1322</v>
      </c>
      <c r="W2102" s="2">
        <v>43494</v>
      </c>
      <c r="X2102" t="s">
        <v>82</v>
      </c>
      <c r="Y2102" t="s">
        <v>30025</v>
      </c>
      <c r="Z2102" t="s">
        <v>81</v>
      </c>
      <c r="AA2102" t="s">
        <v>30026</v>
      </c>
      <c r="AB2102" t="s">
        <v>30027</v>
      </c>
      <c r="AC2102" t="s">
        <v>30028</v>
      </c>
      <c r="AD2102" t="s">
        <v>4564</v>
      </c>
      <c r="AE2102" t="s">
        <v>30029</v>
      </c>
      <c r="AF2102" t="s">
        <v>81</v>
      </c>
      <c r="AG2102" t="s">
        <v>30030</v>
      </c>
      <c r="AH2102" t="s">
        <v>30031</v>
      </c>
      <c r="AI2102" t="s">
        <v>4569</v>
      </c>
      <c r="AJ2102" t="s">
        <v>4564</v>
      </c>
      <c r="AK2102" t="s">
        <v>1328</v>
      </c>
      <c r="AL2102" t="s">
        <v>82</v>
      </c>
      <c r="AM2102" t="s">
        <v>4564</v>
      </c>
      <c r="AN2102" t="s">
        <v>1409</v>
      </c>
      <c r="AO2102" t="s">
        <v>30032</v>
      </c>
      <c r="AP2102" t="s">
        <v>371</v>
      </c>
      <c r="AQ2102" t="s">
        <v>30033</v>
      </c>
      <c r="AR2102" t="s">
        <v>30034</v>
      </c>
      <c r="AS2102" t="s">
        <v>30035</v>
      </c>
      <c r="AT2102" t="s">
        <v>30036</v>
      </c>
      <c r="AU2102" t="s">
        <v>81</v>
      </c>
      <c r="AV2102" t="s">
        <v>82</v>
      </c>
      <c r="AW2102" t="s">
        <v>1334</v>
      </c>
      <c r="AX2102" t="s">
        <v>81</v>
      </c>
      <c r="AY2102" t="s">
        <v>81</v>
      </c>
      <c r="AZ2102" t="s">
        <v>81</v>
      </c>
      <c r="BA2102" t="s">
        <v>82</v>
      </c>
      <c r="BB2102" s="1">
        <v>1</v>
      </c>
      <c r="BC2102" t="s">
        <v>81</v>
      </c>
      <c r="BD2102" t="s">
        <v>81</v>
      </c>
      <c r="BE2102" t="s">
        <v>81</v>
      </c>
      <c r="BF2102" t="s">
        <v>81</v>
      </c>
      <c r="BG2102" t="s">
        <v>81</v>
      </c>
      <c r="BH2102" t="s">
        <v>1871</v>
      </c>
      <c r="BI2102" t="s">
        <v>30037</v>
      </c>
      <c r="BJ2102" t="s">
        <v>82</v>
      </c>
      <c r="BK2102" t="s">
        <v>82</v>
      </c>
      <c r="BL2102" t="s">
        <v>200</v>
      </c>
      <c r="BM2102" t="s">
        <v>201</v>
      </c>
      <c r="BN2102" t="s">
        <v>81</v>
      </c>
      <c r="BO2102" t="s">
        <v>30038</v>
      </c>
      <c r="BP2102" t="s">
        <v>81</v>
      </c>
      <c r="BQ2102" t="s">
        <v>81</v>
      </c>
    </row>
    <row r="2103" spans="1:69" x14ac:dyDescent="0.2">
      <c r="A2103" s="5">
        <v>0</v>
      </c>
      <c r="B2103" t="s">
        <v>30039</v>
      </c>
      <c r="C2103" t="s">
        <v>30040</v>
      </c>
      <c r="D2103" t="s">
        <v>30041</v>
      </c>
      <c r="E2103" t="s">
        <v>30042</v>
      </c>
      <c r="F2103" t="s">
        <v>700</v>
      </c>
      <c r="G2103" t="s">
        <v>30043</v>
      </c>
      <c r="H2103" s="1">
        <v>43140</v>
      </c>
      <c r="I2103" s="1">
        <v>43084</v>
      </c>
      <c r="J2103" t="b">
        <v>0</v>
      </c>
      <c r="K2103" t="s">
        <v>75</v>
      </c>
      <c r="L2103" t="s">
        <v>7376</v>
      </c>
      <c r="M2103" t="s">
        <v>363</v>
      </c>
      <c r="N2103">
        <v>1512</v>
      </c>
      <c r="O2103" t="s">
        <v>30044</v>
      </c>
      <c r="P2103" t="s">
        <v>25006</v>
      </c>
      <c r="Q2103" t="s">
        <v>30045</v>
      </c>
      <c r="R2103" t="s">
        <v>81</v>
      </c>
      <c r="S2103">
        <v>1</v>
      </c>
      <c r="T2103" s="1">
        <v>43140</v>
      </c>
      <c r="U2103" s="1">
        <v>43084</v>
      </c>
      <c r="V2103" t="s">
        <v>707</v>
      </c>
      <c r="W2103" s="2">
        <v>43661</v>
      </c>
      <c r="X2103" t="s">
        <v>7379</v>
      </c>
      <c r="Y2103" t="s">
        <v>82</v>
      </c>
      <c r="Z2103" t="s">
        <v>82</v>
      </c>
      <c r="AA2103" t="s">
        <v>82</v>
      </c>
      <c r="AB2103" t="s">
        <v>82</v>
      </c>
      <c r="AC2103" t="s">
        <v>82</v>
      </c>
      <c r="AD2103" t="s">
        <v>82</v>
      </c>
      <c r="AE2103" t="s">
        <v>82</v>
      </c>
      <c r="AF2103" t="s">
        <v>82</v>
      </c>
      <c r="AG2103" t="s">
        <v>82</v>
      </c>
      <c r="AH2103" t="s">
        <v>82</v>
      </c>
      <c r="AI2103" t="s">
        <v>82</v>
      </c>
      <c r="AJ2103" t="s">
        <v>82</v>
      </c>
      <c r="AK2103" t="s">
        <v>296</v>
      </c>
      <c r="AL2103" t="s">
        <v>82</v>
      </c>
      <c r="AM2103" t="s">
        <v>30046</v>
      </c>
      <c r="AN2103" t="s">
        <v>11008</v>
      </c>
      <c r="AO2103" t="s">
        <v>2252</v>
      </c>
      <c r="AP2103" t="s">
        <v>710</v>
      </c>
      <c r="AQ2103" t="s">
        <v>30047</v>
      </c>
      <c r="AR2103" t="s">
        <v>30048</v>
      </c>
      <c r="AS2103" t="s">
        <v>30049</v>
      </c>
      <c r="AT2103" t="s">
        <v>30050</v>
      </c>
      <c r="AU2103" t="s">
        <v>81</v>
      </c>
      <c r="AV2103" t="s">
        <v>82</v>
      </c>
      <c r="AW2103" t="s">
        <v>217</v>
      </c>
      <c r="AX2103" t="s">
        <v>81</v>
      </c>
      <c r="AY2103" t="s">
        <v>81</v>
      </c>
      <c r="AZ2103" t="s">
        <v>81</v>
      </c>
      <c r="BA2103" t="s">
        <v>82</v>
      </c>
      <c r="BB2103" s="1">
        <v>1</v>
      </c>
      <c r="BC2103" t="s">
        <v>81</v>
      </c>
      <c r="BD2103" t="s">
        <v>81</v>
      </c>
      <c r="BE2103" t="s">
        <v>81</v>
      </c>
      <c r="BF2103" t="s">
        <v>81</v>
      </c>
      <c r="BG2103" t="s">
        <v>81</v>
      </c>
      <c r="BH2103" t="s">
        <v>715</v>
      </c>
      <c r="BI2103" t="s">
        <v>81</v>
      </c>
      <c r="BJ2103" t="s">
        <v>82</v>
      </c>
      <c r="BK2103" t="s">
        <v>82</v>
      </c>
      <c r="BL2103" t="s">
        <v>200</v>
      </c>
      <c r="BM2103" t="s">
        <v>201</v>
      </c>
      <c r="BN2103" t="s">
        <v>81</v>
      </c>
      <c r="BO2103" t="s">
        <v>30051</v>
      </c>
      <c r="BP2103" t="s">
        <v>81</v>
      </c>
      <c r="BQ2103" t="s">
        <v>81</v>
      </c>
    </row>
    <row r="2104" spans="1:69" x14ac:dyDescent="0.2">
      <c r="A2104" s="5">
        <v>0</v>
      </c>
      <c r="B2104" t="s">
        <v>30052</v>
      </c>
      <c r="C2104" t="s">
        <v>30053</v>
      </c>
      <c r="D2104" t="s">
        <v>30054</v>
      </c>
      <c r="E2104" t="s">
        <v>30055</v>
      </c>
      <c r="F2104" t="s">
        <v>73</v>
      </c>
      <c r="G2104" t="s">
        <v>30056</v>
      </c>
      <c r="H2104" s="1">
        <v>43489</v>
      </c>
      <c r="I2104" s="1">
        <v>43800</v>
      </c>
      <c r="J2104" t="b">
        <v>0</v>
      </c>
      <c r="K2104" t="s">
        <v>75</v>
      </c>
      <c r="L2104" t="s">
        <v>20391</v>
      </c>
      <c r="M2104" t="s">
        <v>90</v>
      </c>
      <c r="N2104">
        <v>500</v>
      </c>
      <c r="O2104" t="s">
        <v>15485</v>
      </c>
      <c r="P2104" t="s">
        <v>409</v>
      </c>
      <c r="Q2104" t="s">
        <v>30057</v>
      </c>
      <c r="R2104" t="s">
        <v>81</v>
      </c>
      <c r="S2104" t="s">
        <v>82</v>
      </c>
      <c r="T2104" s="1">
        <v>43489</v>
      </c>
      <c r="U2104" t="s">
        <v>167</v>
      </c>
      <c r="V2104" t="s">
        <v>834</v>
      </c>
      <c r="W2104" s="2">
        <v>43899</v>
      </c>
      <c r="X2104" t="s">
        <v>30058</v>
      </c>
      <c r="Y2104" t="s">
        <v>523</v>
      </c>
      <c r="Z2104" t="s">
        <v>30059</v>
      </c>
      <c r="AA2104" t="s">
        <v>82</v>
      </c>
      <c r="AB2104" t="s">
        <v>30060</v>
      </c>
      <c r="AC2104" t="s">
        <v>30061</v>
      </c>
      <c r="AD2104" t="s">
        <v>30062</v>
      </c>
      <c r="AE2104" t="s">
        <v>523</v>
      </c>
      <c r="AF2104" t="s">
        <v>30059</v>
      </c>
      <c r="AG2104" t="s">
        <v>82</v>
      </c>
      <c r="AH2104" t="s">
        <v>30060</v>
      </c>
      <c r="AI2104" t="s">
        <v>30061</v>
      </c>
      <c r="AJ2104" t="s">
        <v>30062</v>
      </c>
      <c r="AK2104" t="s">
        <v>296</v>
      </c>
      <c r="AL2104" t="s">
        <v>82</v>
      </c>
      <c r="AM2104" t="s">
        <v>88</v>
      </c>
      <c r="AN2104" t="s">
        <v>154</v>
      </c>
      <c r="AO2104" t="s">
        <v>90</v>
      </c>
      <c r="AP2104" t="s">
        <v>91</v>
      </c>
      <c r="AQ2104" t="s">
        <v>30063</v>
      </c>
      <c r="AR2104" t="s">
        <v>82</v>
      </c>
      <c r="AS2104" t="s">
        <v>30064</v>
      </c>
      <c r="AT2104" t="s">
        <v>30065</v>
      </c>
      <c r="AU2104" t="s">
        <v>81</v>
      </c>
      <c r="AV2104" t="s">
        <v>82</v>
      </c>
      <c r="AW2104" t="s">
        <v>82</v>
      </c>
      <c r="AX2104" t="s">
        <v>82</v>
      </c>
      <c r="AY2104" t="s">
        <v>82</v>
      </c>
      <c r="AZ2104" t="s">
        <v>82</v>
      </c>
      <c r="BA2104" t="s">
        <v>82</v>
      </c>
      <c r="BB2104" t="s">
        <v>82</v>
      </c>
      <c r="BC2104" t="s">
        <v>82</v>
      </c>
      <c r="BD2104" t="s">
        <v>82</v>
      </c>
      <c r="BE2104" t="s">
        <v>82</v>
      </c>
      <c r="BF2104" t="s">
        <v>82</v>
      </c>
      <c r="BG2104" t="s">
        <v>82</v>
      </c>
      <c r="BH2104" t="s">
        <v>82</v>
      </c>
      <c r="BI2104" t="s">
        <v>82</v>
      </c>
      <c r="BJ2104" t="s">
        <v>82</v>
      </c>
      <c r="BK2104" t="s">
        <v>82</v>
      </c>
      <c r="BL2104" t="s">
        <v>82</v>
      </c>
      <c r="BM2104" t="s">
        <v>82</v>
      </c>
      <c r="BN2104" t="s">
        <v>82</v>
      </c>
      <c r="BO2104" t="s">
        <v>82</v>
      </c>
      <c r="BP2104" t="s">
        <v>82</v>
      </c>
      <c r="BQ2104" t="s">
        <v>82</v>
      </c>
    </row>
    <row r="2105" spans="1:69" x14ac:dyDescent="0.2">
      <c r="A2105" s="5">
        <v>0</v>
      </c>
      <c r="B2105" t="s">
        <v>30066</v>
      </c>
      <c r="C2105" t="s">
        <v>30067</v>
      </c>
      <c r="D2105" t="s">
        <v>30068</v>
      </c>
      <c r="E2105" t="s">
        <v>30069</v>
      </c>
      <c r="F2105" t="s">
        <v>73</v>
      </c>
      <c r="G2105" t="s">
        <v>30070</v>
      </c>
      <c r="H2105" s="1">
        <v>43210</v>
      </c>
      <c r="I2105" s="1">
        <v>43221</v>
      </c>
      <c r="J2105" t="b">
        <v>0</v>
      </c>
      <c r="K2105" t="s">
        <v>75</v>
      </c>
      <c r="L2105" t="s">
        <v>465</v>
      </c>
      <c r="M2105" t="s">
        <v>90</v>
      </c>
      <c r="N2105">
        <v>50</v>
      </c>
      <c r="O2105" t="s">
        <v>5949</v>
      </c>
      <c r="P2105" t="s">
        <v>82</v>
      </c>
      <c r="Q2105" t="s">
        <v>30071</v>
      </c>
      <c r="R2105" t="s">
        <v>81</v>
      </c>
      <c r="S2105" t="s">
        <v>82</v>
      </c>
      <c r="T2105" s="1">
        <v>43210</v>
      </c>
      <c r="U2105" t="s">
        <v>11956</v>
      </c>
      <c r="V2105" t="s">
        <v>605</v>
      </c>
      <c r="W2105" s="2">
        <v>43262</v>
      </c>
      <c r="X2105">
        <v>7.9655917700005296E+16</v>
      </c>
      <c r="Y2105" t="s">
        <v>5982</v>
      </c>
      <c r="Z2105" t="s">
        <v>30072</v>
      </c>
      <c r="AA2105" t="s">
        <v>82</v>
      </c>
      <c r="AB2105" t="s">
        <v>30073</v>
      </c>
      <c r="AC2105" t="s">
        <v>30074</v>
      </c>
      <c r="AD2105" t="s">
        <v>30075</v>
      </c>
      <c r="AE2105" t="s">
        <v>5982</v>
      </c>
      <c r="AF2105" t="s">
        <v>30072</v>
      </c>
      <c r="AG2105" t="s">
        <v>82</v>
      </c>
      <c r="AH2105" t="s">
        <v>30073</v>
      </c>
      <c r="AI2105" t="s">
        <v>30074</v>
      </c>
      <c r="AJ2105" t="s">
        <v>30075</v>
      </c>
      <c r="AK2105" t="s">
        <v>153</v>
      </c>
      <c r="AL2105" t="s">
        <v>82</v>
      </c>
      <c r="AM2105" t="s">
        <v>88</v>
      </c>
      <c r="AN2105" t="s">
        <v>89</v>
      </c>
      <c r="AO2105" t="s">
        <v>231</v>
      </c>
      <c r="AP2105" t="s">
        <v>91</v>
      </c>
      <c r="AQ2105" t="s">
        <v>30076</v>
      </c>
      <c r="AR2105" t="s">
        <v>82</v>
      </c>
      <c r="AS2105" t="s">
        <v>5956</v>
      </c>
      <c r="AT2105" t="s">
        <v>30077</v>
      </c>
      <c r="AU2105" t="s">
        <v>81</v>
      </c>
      <c r="AV2105" t="s">
        <v>82</v>
      </c>
      <c r="AW2105" t="s">
        <v>82</v>
      </c>
      <c r="AX2105" t="s">
        <v>82</v>
      </c>
      <c r="AY2105" t="s">
        <v>82</v>
      </c>
      <c r="AZ2105" t="s">
        <v>82</v>
      </c>
      <c r="BA2105" t="s">
        <v>82</v>
      </c>
      <c r="BB2105" t="s">
        <v>82</v>
      </c>
      <c r="BC2105" t="s">
        <v>82</v>
      </c>
      <c r="BD2105" t="s">
        <v>82</v>
      </c>
      <c r="BE2105" t="s">
        <v>82</v>
      </c>
      <c r="BF2105" t="s">
        <v>82</v>
      </c>
      <c r="BG2105" t="s">
        <v>82</v>
      </c>
      <c r="BH2105" t="s">
        <v>82</v>
      </c>
      <c r="BI2105" t="s">
        <v>82</v>
      </c>
      <c r="BJ2105" t="s">
        <v>82</v>
      </c>
      <c r="BK2105" t="s">
        <v>82</v>
      </c>
      <c r="BL2105" t="s">
        <v>82</v>
      </c>
      <c r="BM2105" t="s">
        <v>82</v>
      </c>
      <c r="BN2105" t="s">
        <v>82</v>
      </c>
      <c r="BO2105" t="s">
        <v>82</v>
      </c>
      <c r="BP2105" t="s">
        <v>82</v>
      </c>
      <c r="BQ2105" t="s">
        <v>82</v>
      </c>
    </row>
    <row r="2106" spans="1:69" x14ac:dyDescent="0.2">
      <c r="A2106" s="5">
        <v>0</v>
      </c>
      <c r="B2106" t="s">
        <v>30078</v>
      </c>
      <c r="C2106" t="s">
        <v>30079</v>
      </c>
      <c r="D2106" t="s">
        <v>30080</v>
      </c>
      <c r="E2106" t="s">
        <v>30078</v>
      </c>
      <c r="F2106" t="s">
        <v>73</v>
      </c>
      <c r="G2106" t="s">
        <v>30081</v>
      </c>
      <c r="H2106" s="1">
        <v>43638</v>
      </c>
      <c r="I2106" s="1">
        <v>43709</v>
      </c>
      <c r="J2106" t="b">
        <v>1</v>
      </c>
      <c r="K2106" t="s">
        <v>75</v>
      </c>
      <c r="L2106" t="s">
        <v>2684</v>
      </c>
      <c r="M2106" t="s">
        <v>90</v>
      </c>
      <c r="N2106">
        <v>40</v>
      </c>
      <c r="O2106" t="s">
        <v>30082</v>
      </c>
      <c r="P2106" t="s">
        <v>409</v>
      </c>
      <c r="Q2106" t="s">
        <v>30083</v>
      </c>
      <c r="R2106" t="s">
        <v>81</v>
      </c>
      <c r="S2106" t="s">
        <v>82</v>
      </c>
      <c r="T2106" s="1">
        <v>43638</v>
      </c>
      <c r="U2106" s="3">
        <v>43709</v>
      </c>
      <c r="V2106" t="s">
        <v>468</v>
      </c>
      <c r="W2106" s="2">
        <v>43661</v>
      </c>
      <c r="X2106" t="s">
        <v>30084</v>
      </c>
      <c r="Y2106" t="s">
        <v>148</v>
      </c>
      <c r="Z2106" t="s">
        <v>30085</v>
      </c>
      <c r="AA2106" t="s">
        <v>82</v>
      </c>
      <c r="AB2106" t="s">
        <v>30086</v>
      </c>
      <c r="AC2106" t="s">
        <v>30087</v>
      </c>
      <c r="AD2106" t="s">
        <v>30088</v>
      </c>
      <c r="AE2106" t="s">
        <v>148</v>
      </c>
      <c r="AF2106" t="s">
        <v>30085</v>
      </c>
      <c r="AG2106" t="s">
        <v>82</v>
      </c>
      <c r="AH2106" t="s">
        <v>30086</v>
      </c>
      <c r="AI2106" t="s">
        <v>30087</v>
      </c>
      <c r="AJ2106" t="s">
        <v>30088</v>
      </c>
      <c r="AK2106" t="s">
        <v>153</v>
      </c>
      <c r="AL2106" t="s">
        <v>82</v>
      </c>
      <c r="AM2106" t="s">
        <v>88</v>
      </c>
      <c r="AN2106" t="s">
        <v>154</v>
      </c>
      <c r="AO2106" t="s">
        <v>90</v>
      </c>
      <c r="AP2106" t="s">
        <v>91</v>
      </c>
      <c r="AQ2106" t="s">
        <v>30089</v>
      </c>
      <c r="AR2106" t="s">
        <v>82</v>
      </c>
      <c r="AS2106" t="s">
        <v>30090</v>
      </c>
      <c r="AT2106" t="s">
        <v>30091</v>
      </c>
      <c r="AU2106" t="s">
        <v>81</v>
      </c>
      <c r="AV2106" t="s">
        <v>82</v>
      </c>
      <c r="AW2106" t="s">
        <v>82</v>
      </c>
      <c r="AX2106" t="s">
        <v>82</v>
      </c>
      <c r="AY2106" t="s">
        <v>82</v>
      </c>
      <c r="AZ2106" t="s">
        <v>82</v>
      </c>
      <c r="BA2106" t="s">
        <v>82</v>
      </c>
      <c r="BB2106" t="s">
        <v>82</v>
      </c>
      <c r="BC2106" t="s">
        <v>82</v>
      </c>
      <c r="BD2106" t="s">
        <v>82</v>
      </c>
      <c r="BE2106" t="s">
        <v>82</v>
      </c>
      <c r="BF2106" t="s">
        <v>82</v>
      </c>
      <c r="BG2106" t="s">
        <v>82</v>
      </c>
      <c r="BH2106" t="s">
        <v>82</v>
      </c>
      <c r="BI2106" t="s">
        <v>82</v>
      </c>
      <c r="BJ2106" t="s">
        <v>82</v>
      </c>
      <c r="BK2106" t="s">
        <v>82</v>
      </c>
      <c r="BL2106" t="s">
        <v>82</v>
      </c>
      <c r="BM2106" t="s">
        <v>82</v>
      </c>
      <c r="BN2106" t="s">
        <v>82</v>
      </c>
      <c r="BO2106" t="s">
        <v>82</v>
      </c>
      <c r="BP2106" t="s">
        <v>82</v>
      </c>
      <c r="BQ2106" t="s">
        <v>82</v>
      </c>
    </row>
    <row r="2107" spans="1:69" x14ac:dyDescent="0.2">
      <c r="A2107" s="5">
        <v>0</v>
      </c>
      <c r="B2107" t="s">
        <v>30092</v>
      </c>
      <c r="C2107" t="s">
        <v>30093</v>
      </c>
      <c r="D2107" t="s">
        <v>30094</v>
      </c>
      <c r="E2107" t="s">
        <v>30095</v>
      </c>
      <c r="F2107" t="s">
        <v>73</v>
      </c>
      <c r="G2107" t="s">
        <v>30096</v>
      </c>
      <c r="H2107" s="1">
        <v>43710</v>
      </c>
      <c r="I2107" s="1">
        <v>43768</v>
      </c>
      <c r="J2107" t="b">
        <v>0</v>
      </c>
      <c r="K2107" t="s">
        <v>75</v>
      </c>
      <c r="L2107" t="s">
        <v>100</v>
      </c>
      <c r="M2107" t="s">
        <v>90</v>
      </c>
      <c r="N2107">
        <v>155</v>
      </c>
      <c r="O2107" t="s">
        <v>15380</v>
      </c>
      <c r="P2107" t="s">
        <v>1622</v>
      </c>
      <c r="Q2107" t="s">
        <v>30097</v>
      </c>
      <c r="R2107" t="s">
        <v>81</v>
      </c>
      <c r="S2107" t="s">
        <v>82</v>
      </c>
      <c r="T2107" s="1">
        <v>43710</v>
      </c>
      <c r="U2107" t="s">
        <v>6562</v>
      </c>
      <c r="V2107" t="s">
        <v>146</v>
      </c>
      <c r="W2107" s="2">
        <v>43787</v>
      </c>
      <c r="X2107">
        <v>252494</v>
      </c>
      <c r="Y2107" t="s">
        <v>81</v>
      </c>
      <c r="Z2107" t="s">
        <v>30098</v>
      </c>
      <c r="AA2107" t="s">
        <v>82</v>
      </c>
      <c r="AB2107" t="s">
        <v>30099</v>
      </c>
      <c r="AC2107" t="s">
        <v>30100</v>
      </c>
      <c r="AD2107" t="s">
        <v>81</v>
      </c>
      <c r="AE2107" t="s">
        <v>81</v>
      </c>
      <c r="AF2107" t="s">
        <v>30098</v>
      </c>
      <c r="AG2107" t="s">
        <v>82</v>
      </c>
      <c r="AH2107" t="s">
        <v>30099</v>
      </c>
      <c r="AI2107" t="s">
        <v>30100</v>
      </c>
      <c r="AJ2107" t="s">
        <v>81</v>
      </c>
      <c r="AK2107" t="s">
        <v>296</v>
      </c>
      <c r="AL2107" t="s">
        <v>30101</v>
      </c>
      <c r="AM2107" t="s">
        <v>88</v>
      </c>
      <c r="AN2107" t="s">
        <v>154</v>
      </c>
      <c r="AO2107" t="s">
        <v>90</v>
      </c>
      <c r="AP2107" t="s">
        <v>91</v>
      </c>
      <c r="AQ2107" t="s">
        <v>30102</v>
      </c>
      <c r="AR2107" t="s">
        <v>82</v>
      </c>
      <c r="AS2107" t="s">
        <v>30103</v>
      </c>
      <c r="AT2107" t="s">
        <v>30104</v>
      </c>
      <c r="AU2107" t="s">
        <v>81</v>
      </c>
      <c r="AV2107" t="s">
        <v>82</v>
      </c>
      <c r="AW2107" t="s">
        <v>82</v>
      </c>
      <c r="AX2107" t="s">
        <v>82</v>
      </c>
      <c r="AY2107" t="s">
        <v>82</v>
      </c>
      <c r="AZ2107" t="s">
        <v>82</v>
      </c>
      <c r="BA2107" t="s">
        <v>82</v>
      </c>
      <c r="BB2107" t="s">
        <v>82</v>
      </c>
      <c r="BC2107" t="s">
        <v>82</v>
      </c>
      <c r="BD2107" t="s">
        <v>82</v>
      </c>
      <c r="BE2107" t="s">
        <v>82</v>
      </c>
      <c r="BF2107" t="s">
        <v>82</v>
      </c>
      <c r="BG2107" t="s">
        <v>82</v>
      </c>
      <c r="BH2107" t="s">
        <v>82</v>
      </c>
      <c r="BI2107" t="s">
        <v>82</v>
      </c>
      <c r="BJ2107" t="s">
        <v>82</v>
      </c>
      <c r="BK2107" t="s">
        <v>82</v>
      </c>
      <c r="BL2107" t="s">
        <v>82</v>
      </c>
      <c r="BM2107" t="s">
        <v>82</v>
      </c>
      <c r="BN2107" t="s">
        <v>82</v>
      </c>
      <c r="BO2107" t="s">
        <v>82</v>
      </c>
      <c r="BP2107" t="s">
        <v>82</v>
      </c>
      <c r="BQ2107" t="s">
        <v>82</v>
      </c>
    </row>
    <row r="2108" spans="1:69" x14ac:dyDescent="0.2">
      <c r="A2108" s="5">
        <v>1</v>
      </c>
      <c r="B2108" t="s">
        <v>30105</v>
      </c>
      <c r="C2108" t="s">
        <v>30106</v>
      </c>
      <c r="D2108" t="s">
        <v>30107</v>
      </c>
      <c r="E2108" t="s">
        <v>30105</v>
      </c>
      <c r="F2108" t="s">
        <v>120</v>
      </c>
      <c r="G2108" t="s">
        <v>30108</v>
      </c>
      <c r="H2108" s="1">
        <v>42663</v>
      </c>
      <c r="I2108" s="1">
        <v>42614</v>
      </c>
      <c r="J2108" t="b">
        <v>0</v>
      </c>
      <c r="K2108" t="s">
        <v>1456</v>
      </c>
      <c r="L2108" t="s">
        <v>16721</v>
      </c>
      <c r="M2108">
        <v>2</v>
      </c>
      <c r="N2108">
        <v>600</v>
      </c>
      <c r="O2108" t="s">
        <v>30109</v>
      </c>
      <c r="P2108" t="s">
        <v>82</v>
      </c>
      <c r="Q2108" t="s">
        <v>6992</v>
      </c>
      <c r="R2108" t="s">
        <v>81</v>
      </c>
      <c r="S2108">
        <v>1</v>
      </c>
      <c r="T2108" s="1">
        <v>42663</v>
      </c>
      <c r="U2108" s="1">
        <v>42614</v>
      </c>
      <c r="V2108" t="s">
        <v>1460</v>
      </c>
      <c r="W2108" s="2">
        <v>43557</v>
      </c>
      <c r="X2108" t="s">
        <v>82</v>
      </c>
      <c r="Y2108" t="s">
        <v>30110</v>
      </c>
      <c r="Z2108" t="s">
        <v>81</v>
      </c>
      <c r="AA2108" t="s">
        <v>30111</v>
      </c>
      <c r="AB2108" t="s">
        <v>81</v>
      </c>
      <c r="AC2108" t="s">
        <v>81</v>
      </c>
      <c r="AD2108" t="s">
        <v>30112</v>
      </c>
      <c r="AE2108" t="s">
        <v>81</v>
      </c>
      <c r="AF2108" t="s">
        <v>81</v>
      </c>
      <c r="AG2108" t="s">
        <v>81</v>
      </c>
      <c r="AH2108" t="s">
        <v>81</v>
      </c>
      <c r="AI2108" t="s">
        <v>81</v>
      </c>
      <c r="AJ2108" t="s">
        <v>81</v>
      </c>
      <c r="AK2108" t="s">
        <v>81</v>
      </c>
      <c r="AL2108" t="s">
        <v>82</v>
      </c>
      <c r="AM2108" t="s">
        <v>1463</v>
      </c>
      <c r="AN2108">
        <v>20</v>
      </c>
      <c r="AO2108">
        <v>64</v>
      </c>
      <c r="AP2108" t="s">
        <v>1464</v>
      </c>
      <c r="AQ2108" t="s">
        <v>30113</v>
      </c>
      <c r="AR2108" t="s">
        <v>1332</v>
      </c>
      <c r="AS2108" t="s">
        <v>30114</v>
      </c>
      <c r="AT2108" t="s">
        <v>30115</v>
      </c>
      <c r="AU2108" t="s">
        <v>81</v>
      </c>
      <c r="AV2108" t="s">
        <v>82</v>
      </c>
      <c r="AW2108" t="s">
        <v>643</v>
      </c>
      <c r="AX2108" t="s">
        <v>81</v>
      </c>
      <c r="AY2108" t="s">
        <v>81</v>
      </c>
      <c r="AZ2108" t="s">
        <v>81</v>
      </c>
      <c r="BA2108" t="s">
        <v>82</v>
      </c>
      <c r="BB2108" s="1">
        <v>1</v>
      </c>
      <c r="BC2108" t="s">
        <v>81</v>
      </c>
      <c r="BD2108" t="s">
        <v>81</v>
      </c>
      <c r="BE2108" t="s">
        <v>81</v>
      </c>
      <c r="BF2108" t="s">
        <v>81</v>
      </c>
      <c r="BG2108" t="s">
        <v>81</v>
      </c>
      <c r="BH2108" t="s">
        <v>81</v>
      </c>
      <c r="BI2108" t="s">
        <v>81</v>
      </c>
      <c r="BJ2108" t="s">
        <v>82</v>
      </c>
      <c r="BK2108" t="s">
        <v>82</v>
      </c>
      <c r="BL2108" t="s">
        <v>81</v>
      </c>
      <c r="BM2108" t="s">
        <v>137</v>
      </c>
      <c r="BN2108" t="s">
        <v>81</v>
      </c>
      <c r="BO2108" t="s">
        <v>81</v>
      </c>
      <c r="BP2108" t="s">
        <v>81</v>
      </c>
      <c r="BQ2108" t="s">
        <v>81</v>
      </c>
    </row>
    <row r="2109" spans="1:69" x14ac:dyDescent="0.2">
      <c r="A2109" s="5">
        <v>0</v>
      </c>
      <c r="B2109" t="s">
        <v>30116</v>
      </c>
      <c r="C2109" t="s">
        <v>30117</v>
      </c>
      <c r="D2109" t="s">
        <v>30118</v>
      </c>
      <c r="E2109" t="s">
        <v>30119</v>
      </c>
      <c r="F2109" t="s">
        <v>73</v>
      </c>
      <c r="G2109" t="s">
        <v>30120</v>
      </c>
      <c r="H2109" s="1">
        <v>42818</v>
      </c>
      <c r="I2109" s="1">
        <v>42567</v>
      </c>
      <c r="J2109" t="b">
        <v>0</v>
      </c>
      <c r="K2109" t="s">
        <v>75</v>
      </c>
      <c r="L2109" t="s">
        <v>482</v>
      </c>
      <c r="M2109" t="s">
        <v>90</v>
      </c>
      <c r="N2109">
        <v>100</v>
      </c>
      <c r="O2109" t="s">
        <v>669</v>
      </c>
      <c r="P2109" t="s">
        <v>670</v>
      </c>
      <c r="Q2109" t="s">
        <v>27661</v>
      </c>
      <c r="R2109" t="s">
        <v>81</v>
      </c>
      <c r="S2109">
        <v>1</v>
      </c>
      <c r="T2109" s="1">
        <v>42818</v>
      </c>
      <c r="U2109" t="s">
        <v>30121</v>
      </c>
      <c r="V2109" t="s">
        <v>585</v>
      </c>
      <c r="W2109" s="2">
        <v>43500</v>
      </c>
      <c r="X2109" t="s">
        <v>30122</v>
      </c>
      <c r="Y2109" t="s">
        <v>81</v>
      </c>
      <c r="Z2109" t="s">
        <v>30123</v>
      </c>
      <c r="AA2109" t="s">
        <v>82</v>
      </c>
      <c r="AB2109" t="s">
        <v>81</v>
      </c>
      <c r="AC2109" t="s">
        <v>81</v>
      </c>
      <c r="AD2109" t="s">
        <v>669</v>
      </c>
      <c r="AE2109" t="s">
        <v>81</v>
      </c>
      <c r="AF2109" t="s">
        <v>30123</v>
      </c>
      <c r="AG2109" t="s">
        <v>82</v>
      </c>
      <c r="AH2109" t="s">
        <v>81</v>
      </c>
      <c r="AI2109" t="s">
        <v>81</v>
      </c>
      <c r="AJ2109" t="s">
        <v>669</v>
      </c>
      <c r="AK2109" t="s">
        <v>110</v>
      </c>
      <c r="AL2109" t="s">
        <v>82</v>
      </c>
      <c r="AM2109" t="s">
        <v>88</v>
      </c>
      <c r="AN2109" t="s">
        <v>154</v>
      </c>
      <c r="AO2109" t="s">
        <v>90</v>
      </c>
      <c r="AP2109" t="s">
        <v>91</v>
      </c>
      <c r="AQ2109" t="s">
        <v>30124</v>
      </c>
      <c r="AR2109" t="s">
        <v>82</v>
      </c>
      <c r="AS2109" t="s">
        <v>30125</v>
      </c>
      <c r="AT2109" t="s">
        <v>82</v>
      </c>
      <c r="AU2109" t="s">
        <v>81</v>
      </c>
      <c r="AV2109" t="s">
        <v>82</v>
      </c>
      <c r="AW2109" t="s">
        <v>82</v>
      </c>
      <c r="AX2109" t="s">
        <v>82</v>
      </c>
      <c r="AY2109" t="s">
        <v>82</v>
      </c>
      <c r="AZ2109" t="s">
        <v>82</v>
      </c>
      <c r="BA2109" t="s">
        <v>82</v>
      </c>
      <c r="BB2109" t="s">
        <v>82</v>
      </c>
      <c r="BC2109" t="s">
        <v>82</v>
      </c>
      <c r="BD2109" t="s">
        <v>82</v>
      </c>
      <c r="BE2109" t="s">
        <v>82</v>
      </c>
      <c r="BF2109" t="s">
        <v>82</v>
      </c>
      <c r="BG2109" t="s">
        <v>82</v>
      </c>
      <c r="BH2109" t="s">
        <v>82</v>
      </c>
      <c r="BI2109" t="s">
        <v>82</v>
      </c>
      <c r="BJ2109" t="s">
        <v>82</v>
      </c>
      <c r="BK2109" t="s">
        <v>82</v>
      </c>
      <c r="BL2109" t="s">
        <v>82</v>
      </c>
      <c r="BM2109" t="s">
        <v>82</v>
      </c>
      <c r="BN2109" t="s">
        <v>82</v>
      </c>
      <c r="BO2109" t="s">
        <v>82</v>
      </c>
      <c r="BP2109" t="s">
        <v>82</v>
      </c>
      <c r="BQ2109" t="s">
        <v>82</v>
      </c>
    </row>
    <row r="2110" spans="1:69" x14ac:dyDescent="0.2">
      <c r="A2110" s="5">
        <v>0</v>
      </c>
      <c r="B2110" t="s">
        <v>30126</v>
      </c>
      <c r="C2110" t="s">
        <v>30127</v>
      </c>
      <c r="D2110" t="s">
        <v>30128</v>
      </c>
      <c r="E2110" t="s">
        <v>30129</v>
      </c>
      <c r="F2110" t="s">
        <v>73</v>
      </c>
      <c r="G2110" t="s">
        <v>30130</v>
      </c>
      <c r="H2110" s="1">
        <v>43179</v>
      </c>
      <c r="I2110" s="1">
        <v>43191</v>
      </c>
      <c r="J2110" t="b">
        <v>0</v>
      </c>
      <c r="K2110" t="s">
        <v>75</v>
      </c>
      <c r="L2110" t="s">
        <v>518</v>
      </c>
      <c r="M2110" t="s">
        <v>90</v>
      </c>
      <c r="N2110">
        <v>72</v>
      </c>
      <c r="O2110" t="s">
        <v>10394</v>
      </c>
      <c r="P2110" t="s">
        <v>79</v>
      </c>
      <c r="Q2110" t="s">
        <v>30131</v>
      </c>
      <c r="R2110" t="s">
        <v>81</v>
      </c>
      <c r="S2110" t="s">
        <v>82</v>
      </c>
      <c r="T2110" s="1">
        <v>43179</v>
      </c>
      <c r="U2110" t="s">
        <v>18980</v>
      </c>
      <c r="V2110" t="s">
        <v>452</v>
      </c>
      <c r="W2110" s="2">
        <v>44046</v>
      </c>
      <c r="X2110" t="s">
        <v>30132</v>
      </c>
      <c r="Y2110" t="s">
        <v>148</v>
      </c>
      <c r="Z2110" t="s">
        <v>30133</v>
      </c>
      <c r="AA2110" t="s">
        <v>82</v>
      </c>
      <c r="AB2110" t="s">
        <v>30134</v>
      </c>
      <c r="AC2110" t="s">
        <v>30135</v>
      </c>
      <c r="AD2110" t="s">
        <v>30136</v>
      </c>
      <c r="AE2110" t="s">
        <v>148</v>
      </c>
      <c r="AF2110" t="s">
        <v>30133</v>
      </c>
      <c r="AG2110" t="s">
        <v>82</v>
      </c>
      <c r="AH2110" t="s">
        <v>30134</v>
      </c>
      <c r="AI2110" t="s">
        <v>30135</v>
      </c>
      <c r="AJ2110" t="s">
        <v>30136</v>
      </c>
      <c r="AK2110" t="s">
        <v>296</v>
      </c>
      <c r="AL2110" t="s">
        <v>82</v>
      </c>
      <c r="AM2110" t="s">
        <v>88</v>
      </c>
      <c r="AN2110" t="s">
        <v>154</v>
      </c>
      <c r="AO2110" t="s">
        <v>90</v>
      </c>
      <c r="AP2110" t="s">
        <v>91</v>
      </c>
      <c r="AQ2110" t="s">
        <v>30137</v>
      </c>
      <c r="AR2110" t="s">
        <v>82</v>
      </c>
      <c r="AS2110" t="s">
        <v>30138</v>
      </c>
      <c r="AT2110" t="s">
        <v>30139</v>
      </c>
      <c r="AU2110" t="s">
        <v>81</v>
      </c>
      <c r="AV2110" t="s">
        <v>82</v>
      </c>
      <c r="AW2110" t="s">
        <v>82</v>
      </c>
      <c r="AX2110" t="s">
        <v>82</v>
      </c>
      <c r="AY2110" t="s">
        <v>82</v>
      </c>
      <c r="AZ2110" t="s">
        <v>82</v>
      </c>
      <c r="BA2110" t="s">
        <v>82</v>
      </c>
      <c r="BB2110" t="s">
        <v>82</v>
      </c>
      <c r="BC2110" t="s">
        <v>82</v>
      </c>
      <c r="BD2110" t="s">
        <v>82</v>
      </c>
      <c r="BE2110" t="s">
        <v>82</v>
      </c>
      <c r="BF2110" t="s">
        <v>82</v>
      </c>
      <c r="BG2110" t="s">
        <v>82</v>
      </c>
      <c r="BH2110" t="s">
        <v>82</v>
      </c>
      <c r="BI2110" t="s">
        <v>82</v>
      </c>
      <c r="BJ2110" t="s">
        <v>82</v>
      </c>
      <c r="BK2110" t="s">
        <v>82</v>
      </c>
      <c r="BL2110" t="s">
        <v>82</v>
      </c>
      <c r="BM2110" t="s">
        <v>82</v>
      </c>
      <c r="BN2110" t="s">
        <v>82</v>
      </c>
      <c r="BO2110" t="s">
        <v>82</v>
      </c>
      <c r="BP2110" t="s">
        <v>82</v>
      </c>
      <c r="BQ2110" t="s">
        <v>82</v>
      </c>
    </row>
    <row r="2111" spans="1:69" x14ac:dyDescent="0.2">
      <c r="A2111" s="5">
        <v>0</v>
      </c>
      <c r="B2111" t="s">
        <v>30140</v>
      </c>
      <c r="C2111" t="s">
        <v>30141</v>
      </c>
      <c r="D2111" t="s">
        <v>30142</v>
      </c>
      <c r="E2111" t="s">
        <v>30140</v>
      </c>
      <c r="F2111" t="s">
        <v>553</v>
      </c>
      <c r="G2111" t="s">
        <v>30143</v>
      </c>
      <c r="H2111" s="1">
        <v>42695</v>
      </c>
      <c r="I2111" s="1">
        <v>42705</v>
      </c>
      <c r="J2111" t="b">
        <v>0</v>
      </c>
      <c r="K2111" t="s">
        <v>555</v>
      </c>
      <c r="L2111" t="s">
        <v>1531</v>
      </c>
      <c r="M2111" t="s">
        <v>1751</v>
      </c>
      <c r="N2111" t="s">
        <v>30144</v>
      </c>
      <c r="O2111" t="s">
        <v>30145</v>
      </c>
      <c r="P2111" t="s">
        <v>365</v>
      </c>
      <c r="Q2111" t="s">
        <v>30146</v>
      </c>
      <c r="R2111" t="s">
        <v>81</v>
      </c>
      <c r="S2111" t="s">
        <v>82</v>
      </c>
      <c r="T2111" s="1">
        <v>42695</v>
      </c>
      <c r="U2111" s="1">
        <v>42705</v>
      </c>
      <c r="V2111" t="s">
        <v>553</v>
      </c>
      <c r="W2111" s="2">
        <v>42843</v>
      </c>
      <c r="X2111" t="s">
        <v>82</v>
      </c>
      <c r="Y2111" t="s">
        <v>30147</v>
      </c>
      <c r="Z2111" t="s">
        <v>81</v>
      </c>
      <c r="AA2111" t="s">
        <v>30148</v>
      </c>
      <c r="AB2111" t="s">
        <v>30149</v>
      </c>
      <c r="AC2111" t="s">
        <v>30150</v>
      </c>
      <c r="AD2111" t="s">
        <v>30151</v>
      </c>
      <c r="AE2111" t="s">
        <v>30152</v>
      </c>
      <c r="AF2111" t="s">
        <v>81</v>
      </c>
      <c r="AG2111" t="s">
        <v>30148</v>
      </c>
      <c r="AH2111" t="s">
        <v>30153</v>
      </c>
      <c r="AI2111" t="s">
        <v>30154</v>
      </c>
      <c r="AJ2111" t="s">
        <v>30151</v>
      </c>
      <c r="AK2111" t="s">
        <v>212</v>
      </c>
      <c r="AL2111" t="s">
        <v>82</v>
      </c>
      <c r="AM2111" t="s">
        <v>30155</v>
      </c>
      <c r="AN2111">
        <v>18</v>
      </c>
      <c r="AO2111">
        <v>85</v>
      </c>
      <c r="AP2111" t="s">
        <v>371</v>
      </c>
      <c r="AQ2111" t="s">
        <v>30156</v>
      </c>
      <c r="AR2111" t="s">
        <v>30157</v>
      </c>
      <c r="AS2111" t="s">
        <v>30158</v>
      </c>
      <c r="AT2111" t="s">
        <v>82</v>
      </c>
      <c r="AU2111" t="s">
        <v>81</v>
      </c>
      <c r="AV2111" t="s">
        <v>82</v>
      </c>
      <c r="AW2111" t="s">
        <v>81</v>
      </c>
      <c r="AX2111" t="s">
        <v>82</v>
      </c>
      <c r="AY2111" t="s">
        <v>82</v>
      </c>
      <c r="AZ2111" t="s">
        <v>82</v>
      </c>
      <c r="BA2111" t="s">
        <v>82</v>
      </c>
      <c r="BB2111" t="s">
        <v>82</v>
      </c>
      <c r="BC2111" t="s">
        <v>82</v>
      </c>
      <c r="BD2111" t="s">
        <v>82</v>
      </c>
      <c r="BE2111" t="s">
        <v>82</v>
      </c>
      <c r="BF2111" t="s">
        <v>82</v>
      </c>
      <c r="BG2111" t="s">
        <v>82</v>
      </c>
      <c r="BH2111" t="s">
        <v>82</v>
      </c>
      <c r="BI2111" t="s">
        <v>82</v>
      </c>
      <c r="BJ2111" t="s">
        <v>82</v>
      </c>
      <c r="BK2111" t="s">
        <v>82</v>
      </c>
      <c r="BL2111" t="s">
        <v>82</v>
      </c>
      <c r="BM2111" t="s">
        <v>82</v>
      </c>
      <c r="BN2111" t="s">
        <v>82</v>
      </c>
      <c r="BO2111" t="s">
        <v>82</v>
      </c>
      <c r="BP2111" t="s">
        <v>82</v>
      </c>
      <c r="BQ2111" t="s">
        <v>82</v>
      </c>
    </row>
    <row r="2112" spans="1:69" x14ac:dyDescent="0.2">
      <c r="A2112" s="5">
        <v>0</v>
      </c>
      <c r="B2112" t="s">
        <v>30159</v>
      </c>
      <c r="C2112" t="s">
        <v>30160</v>
      </c>
      <c r="D2112" t="s">
        <v>30161</v>
      </c>
      <c r="E2112" t="s">
        <v>30162</v>
      </c>
      <c r="F2112" t="s">
        <v>620</v>
      </c>
      <c r="G2112" t="s">
        <v>30163</v>
      </c>
      <c r="H2112" s="1">
        <v>43063</v>
      </c>
      <c r="I2112" s="1">
        <v>42979</v>
      </c>
      <c r="J2112" t="b">
        <v>0</v>
      </c>
      <c r="K2112" t="s">
        <v>622</v>
      </c>
      <c r="L2112" t="s">
        <v>30164</v>
      </c>
      <c r="M2112" t="s">
        <v>90</v>
      </c>
      <c r="N2112">
        <v>2182000</v>
      </c>
      <c r="O2112" t="s">
        <v>30165</v>
      </c>
      <c r="P2112" t="s">
        <v>626</v>
      </c>
      <c r="Q2112" t="s">
        <v>30166</v>
      </c>
      <c r="R2112" t="s">
        <v>81</v>
      </c>
      <c r="S2112">
        <v>1</v>
      </c>
      <c r="T2112" s="1">
        <v>43063</v>
      </c>
      <c r="U2112" s="1">
        <v>42979</v>
      </c>
      <c r="V2112" t="s">
        <v>628</v>
      </c>
      <c r="W2112" s="2">
        <v>44137</v>
      </c>
      <c r="X2112" s="1">
        <v>47255</v>
      </c>
      <c r="Y2112" t="s">
        <v>30167</v>
      </c>
      <c r="Z2112" t="s">
        <v>30168</v>
      </c>
      <c r="AA2112" t="s">
        <v>30169</v>
      </c>
      <c r="AB2112" t="s">
        <v>30170</v>
      </c>
      <c r="AC2112" t="s">
        <v>30171</v>
      </c>
      <c r="AD2112" t="s">
        <v>30165</v>
      </c>
      <c r="AE2112" t="s">
        <v>30172</v>
      </c>
      <c r="AF2112" t="s">
        <v>30173</v>
      </c>
      <c r="AG2112" t="s">
        <v>30169</v>
      </c>
      <c r="AH2112" t="s">
        <v>30174</v>
      </c>
      <c r="AI2112" t="s">
        <v>30175</v>
      </c>
      <c r="AJ2112" t="s">
        <v>30165</v>
      </c>
      <c r="AK2112" t="s">
        <v>296</v>
      </c>
      <c r="AL2112" t="s">
        <v>82</v>
      </c>
      <c r="AM2112" t="s">
        <v>15588</v>
      </c>
      <c r="AN2112" t="s">
        <v>2325</v>
      </c>
      <c r="AO2112" t="s">
        <v>637</v>
      </c>
      <c r="AP2112" t="s">
        <v>638</v>
      </c>
      <c r="AQ2112" t="s">
        <v>30176</v>
      </c>
      <c r="AR2112" t="s">
        <v>30177</v>
      </c>
      <c r="AS2112" t="s">
        <v>30178</v>
      </c>
      <c r="AT2112" t="s">
        <v>30179</v>
      </c>
      <c r="AU2112" t="s">
        <v>81</v>
      </c>
      <c r="AV2112" t="s">
        <v>82</v>
      </c>
      <c r="AW2112" t="s">
        <v>643</v>
      </c>
      <c r="AX2112" t="s">
        <v>81</v>
      </c>
      <c r="AY2112" t="s">
        <v>81</v>
      </c>
      <c r="AZ2112" t="s">
        <v>81</v>
      </c>
      <c r="BA2112" t="s">
        <v>82</v>
      </c>
      <c r="BB2112" s="1">
        <v>1</v>
      </c>
      <c r="BC2112" t="s">
        <v>81</v>
      </c>
      <c r="BD2112" t="s">
        <v>81</v>
      </c>
      <c r="BE2112" t="s">
        <v>81</v>
      </c>
      <c r="BF2112" t="s">
        <v>81</v>
      </c>
      <c r="BG2112" t="s">
        <v>81</v>
      </c>
      <c r="BH2112" t="s">
        <v>81</v>
      </c>
      <c r="BI2112" t="s">
        <v>81</v>
      </c>
      <c r="BJ2112" t="s">
        <v>82</v>
      </c>
      <c r="BK2112" t="s">
        <v>82</v>
      </c>
      <c r="BL2112" t="s">
        <v>644</v>
      </c>
      <c r="BM2112" t="s">
        <v>30180</v>
      </c>
      <c r="BN2112" t="s">
        <v>30181</v>
      </c>
      <c r="BO2112" t="s">
        <v>30182</v>
      </c>
      <c r="BP2112" t="s">
        <v>81</v>
      </c>
      <c r="BQ2112" t="s">
        <v>30181</v>
      </c>
    </row>
    <row r="2113" spans="1:69" x14ac:dyDescent="0.2">
      <c r="A2113" s="5">
        <v>0</v>
      </c>
      <c r="B2113" t="s">
        <v>30183</v>
      </c>
      <c r="C2113" t="s">
        <v>30184</v>
      </c>
      <c r="D2113" t="s">
        <v>30185</v>
      </c>
      <c r="E2113" t="s">
        <v>30186</v>
      </c>
      <c r="F2113" t="s">
        <v>73</v>
      </c>
      <c r="G2113" t="s">
        <v>30187</v>
      </c>
      <c r="H2113" s="1">
        <v>43117</v>
      </c>
      <c r="I2113" s="1">
        <v>43353</v>
      </c>
      <c r="J2113" t="b">
        <v>0</v>
      </c>
      <c r="K2113" t="s">
        <v>75</v>
      </c>
      <c r="L2113" t="s">
        <v>465</v>
      </c>
      <c r="M2113" t="s">
        <v>90</v>
      </c>
      <c r="N2113">
        <v>25</v>
      </c>
      <c r="O2113" t="s">
        <v>30188</v>
      </c>
      <c r="P2113" t="s">
        <v>79</v>
      </c>
      <c r="Q2113" t="s">
        <v>30189</v>
      </c>
      <c r="R2113" t="s">
        <v>81</v>
      </c>
      <c r="S2113" t="s">
        <v>82</v>
      </c>
      <c r="T2113" s="1">
        <v>43117</v>
      </c>
      <c r="U2113" t="s">
        <v>30190</v>
      </c>
      <c r="V2113" t="s">
        <v>452</v>
      </c>
      <c r="W2113" s="2">
        <v>44137</v>
      </c>
      <c r="X2113" t="s">
        <v>30191</v>
      </c>
      <c r="Y2113" t="s">
        <v>227</v>
      </c>
      <c r="Z2113" t="s">
        <v>30192</v>
      </c>
      <c r="AA2113" t="s">
        <v>82</v>
      </c>
      <c r="AB2113" t="s">
        <v>227</v>
      </c>
      <c r="AC2113" t="s">
        <v>227</v>
      </c>
      <c r="AD2113" t="s">
        <v>30193</v>
      </c>
      <c r="AE2113" t="s">
        <v>227</v>
      </c>
      <c r="AF2113" t="s">
        <v>30192</v>
      </c>
      <c r="AG2113" t="s">
        <v>82</v>
      </c>
      <c r="AH2113" t="s">
        <v>227</v>
      </c>
      <c r="AI2113" t="s">
        <v>227</v>
      </c>
      <c r="AJ2113" t="s">
        <v>30193</v>
      </c>
      <c r="AK2113" t="s">
        <v>110</v>
      </c>
      <c r="AL2113" t="s">
        <v>82</v>
      </c>
      <c r="AM2113" t="s">
        <v>88</v>
      </c>
      <c r="AN2113" t="s">
        <v>154</v>
      </c>
      <c r="AO2113" t="s">
        <v>90</v>
      </c>
      <c r="AP2113" t="s">
        <v>91</v>
      </c>
      <c r="AQ2113" t="s">
        <v>30194</v>
      </c>
      <c r="AR2113" t="s">
        <v>82</v>
      </c>
      <c r="AS2113" t="s">
        <v>30195</v>
      </c>
      <c r="AT2113" t="s">
        <v>30196</v>
      </c>
      <c r="AU2113" t="s">
        <v>81</v>
      </c>
      <c r="AV2113" t="s">
        <v>82</v>
      </c>
      <c r="AW2113" t="s">
        <v>82</v>
      </c>
      <c r="AX2113" t="s">
        <v>82</v>
      </c>
      <c r="AY2113" t="s">
        <v>82</v>
      </c>
      <c r="AZ2113" t="s">
        <v>82</v>
      </c>
      <c r="BA2113" t="s">
        <v>82</v>
      </c>
      <c r="BB2113" t="s">
        <v>82</v>
      </c>
      <c r="BC2113" t="s">
        <v>82</v>
      </c>
      <c r="BD2113" t="s">
        <v>82</v>
      </c>
      <c r="BE2113" t="s">
        <v>82</v>
      </c>
      <c r="BF2113" t="s">
        <v>82</v>
      </c>
      <c r="BG2113" t="s">
        <v>82</v>
      </c>
      <c r="BH2113" t="s">
        <v>82</v>
      </c>
      <c r="BI2113" t="s">
        <v>82</v>
      </c>
      <c r="BJ2113" t="s">
        <v>82</v>
      </c>
      <c r="BK2113" t="s">
        <v>82</v>
      </c>
      <c r="BL2113" t="s">
        <v>82</v>
      </c>
      <c r="BM2113" t="s">
        <v>82</v>
      </c>
      <c r="BN2113" t="s">
        <v>82</v>
      </c>
      <c r="BO2113" t="s">
        <v>82</v>
      </c>
      <c r="BP2113" t="s">
        <v>82</v>
      </c>
      <c r="BQ2113" t="s">
        <v>82</v>
      </c>
    </row>
    <row r="2114" spans="1:69" x14ac:dyDescent="0.2">
      <c r="A2114" s="5">
        <v>0</v>
      </c>
      <c r="B2114" t="s">
        <v>30197</v>
      </c>
      <c r="C2114" t="s">
        <v>30198</v>
      </c>
      <c r="D2114" t="s">
        <v>30199</v>
      </c>
      <c r="E2114" t="s">
        <v>30200</v>
      </c>
      <c r="F2114" t="s">
        <v>73</v>
      </c>
      <c r="G2114" t="s">
        <v>30201</v>
      </c>
      <c r="H2114" s="1">
        <v>42585</v>
      </c>
      <c r="I2114" s="1">
        <v>42829</v>
      </c>
      <c r="J2114" t="b">
        <v>0</v>
      </c>
      <c r="K2114" t="s">
        <v>75</v>
      </c>
      <c r="L2114" t="s">
        <v>979</v>
      </c>
      <c r="M2114" t="s">
        <v>90</v>
      </c>
      <c r="N2114">
        <v>148</v>
      </c>
      <c r="O2114" t="s">
        <v>30202</v>
      </c>
      <c r="P2114" t="s">
        <v>365</v>
      </c>
      <c r="Q2114" t="s">
        <v>30203</v>
      </c>
      <c r="R2114" t="s">
        <v>81</v>
      </c>
      <c r="S2114" t="s">
        <v>82</v>
      </c>
      <c r="T2114" s="1">
        <v>42585</v>
      </c>
      <c r="U2114" t="s">
        <v>30204</v>
      </c>
      <c r="V2114" t="s">
        <v>411</v>
      </c>
      <c r="W2114" s="2">
        <v>43864</v>
      </c>
      <c r="X2114" t="s">
        <v>30205</v>
      </c>
      <c r="Y2114" t="s">
        <v>148</v>
      </c>
      <c r="Z2114" t="s">
        <v>30206</v>
      </c>
      <c r="AA2114" t="s">
        <v>82</v>
      </c>
      <c r="AB2114" t="s">
        <v>30207</v>
      </c>
      <c r="AC2114" t="s">
        <v>30208</v>
      </c>
      <c r="AD2114" t="s">
        <v>30209</v>
      </c>
      <c r="AE2114" t="s">
        <v>148</v>
      </c>
      <c r="AF2114" t="s">
        <v>30206</v>
      </c>
      <c r="AG2114" t="s">
        <v>82</v>
      </c>
      <c r="AH2114" t="s">
        <v>30207</v>
      </c>
      <c r="AI2114" t="s">
        <v>30208</v>
      </c>
      <c r="AJ2114" t="s">
        <v>30209</v>
      </c>
      <c r="AK2114" t="s">
        <v>296</v>
      </c>
      <c r="AL2114" t="s">
        <v>82</v>
      </c>
      <c r="AM2114" t="s">
        <v>88</v>
      </c>
      <c r="AN2114" t="s">
        <v>298</v>
      </c>
      <c r="AO2114" t="s">
        <v>89</v>
      </c>
      <c r="AP2114" t="s">
        <v>91</v>
      </c>
      <c r="AQ2114" t="s">
        <v>30210</v>
      </c>
      <c r="AR2114" t="s">
        <v>82</v>
      </c>
      <c r="AS2114" t="s">
        <v>30211</v>
      </c>
      <c r="AT2114" t="s">
        <v>30212</v>
      </c>
      <c r="AU2114" t="s">
        <v>81</v>
      </c>
      <c r="AV2114" t="s">
        <v>82</v>
      </c>
      <c r="AW2114" t="s">
        <v>82</v>
      </c>
      <c r="AX2114" t="s">
        <v>82</v>
      </c>
      <c r="AY2114" t="s">
        <v>82</v>
      </c>
      <c r="AZ2114" t="s">
        <v>82</v>
      </c>
      <c r="BA2114" t="s">
        <v>82</v>
      </c>
      <c r="BB2114" t="s">
        <v>82</v>
      </c>
      <c r="BC2114" t="s">
        <v>82</v>
      </c>
      <c r="BD2114" t="s">
        <v>82</v>
      </c>
      <c r="BE2114" t="s">
        <v>82</v>
      </c>
      <c r="BF2114" t="s">
        <v>82</v>
      </c>
      <c r="BG2114" t="s">
        <v>82</v>
      </c>
      <c r="BH2114" t="s">
        <v>82</v>
      </c>
      <c r="BI2114" t="s">
        <v>82</v>
      </c>
      <c r="BJ2114" t="s">
        <v>82</v>
      </c>
      <c r="BK2114" t="s">
        <v>82</v>
      </c>
      <c r="BL2114" t="s">
        <v>82</v>
      </c>
      <c r="BM2114" t="s">
        <v>82</v>
      </c>
      <c r="BN2114" t="s">
        <v>82</v>
      </c>
      <c r="BO2114" t="s">
        <v>82</v>
      </c>
      <c r="BP2114" t="s">
        <v>82</v>
      </c>
      <c r="BQ2114" t="s">
        <v>82</v>
      </c>
    </row>
    <row r="2115" spans="1:69" x14ac:dyDescent="0.2">
      <c r="A2115" s="5">
        <v>0</v>
      </c>
      <c r="B2115" t="s">
        <v>30213</v>
      </c>
      <c r="C2115" t="s">
        <v>30214</v>
      </c>
      <c r="D2115" t="s">
        <v>30215</v>
      </c>
      <c r="E2115" t="s">
        <v>30216</v>
      </c>
      <c r="F2115" t="s">
        <v>73</v>
      </c>
      <c r="G2115" t="s">
        <v>30217</v>
      </c>
      <c r="H2115" s="1">
        <v>42969</v>
      </c>
      <c r="I2115" s="1">
        <v>42917</v>
      </c>
      <c r="J2115" t="b">
        <v>0</v>
      </c>
      <c r="K2115" t="s">
        <v>75</v>
      </c>
      <c r="L2115" t="s">
        <v>142</v>
      </c>
      <c r="M2115" t="s">
        <v>90</v>
      </c>
      <c r="N2115">
        <v>60</v>
      </c>
      <c r="O2115" t="s">
        <v>30218</v>
      </c>
      <c r="P2115" t="s">
        <v>4919</v>
      </c>
      <c r="Q2115" t="s">
        <v>30219</v>
      </c>
      <c r="R2115" t="s">
        <v>81</v>
      </c>
      <c r="S2115" t="s">
        <v>82</v>
      </c>
      <c r="T2115" s="1">
        <v>42969</v>
      </c>
      <c r="U2115" t="s">
        <v>6063</v>
      </c>
      <c r="V2115" t="s">
        <v>168</v>
      </c>
      <c r="W2115" s="2">
        <v>43997</v>
      </c>
      <c r="X2115" t="s">
        <v>30220</v>
      </c>
      <c r="Y2115" t="s">
        <v>81</v>
      </c>
      <c r="Z2115" t="s">
        <v>30221</v>
      </c>
      <c r="AA2115" t="s">
        <v>82</v>
      </c>
      <c r="AB2115" t="s">
        <v>81</v>
      </c>
      <c r="AC2115" t="s">
        <v>81</v>
      </c>
      <c r="AD2115" t="s">
        <v>30222</v>
      </c>
      <c r="AE2115" t="s">
        <v>81</v>
      </c>
      <c r="AF2115" t="s">
        <v>30221</v>
      </c>
      <c r="AG2115" t="s">
        <v>82</v>
      </c>
      <c r="AH2115" t="s">
        <v>81</v>
      </c>
      <c r="AI2115" t="s">
        <v>81</v>
      </c>
      <c r="AJ2115" t="s">
        <v>30222</v>
      </c>
      <c r="AK2115" t="s">
        <v>110</v>
      </c>
      <c r="AL2115" t="s">
        <v>82</v>
      </c>
      <c r="AM2115" t="s">
        <v>88</v>
      </c>
      <c r="AN2115" t="s">
        <v>154</v>
      </c>
      <c r="AO2115" t="s">
        <v>90</v>
      </c>
      <c r="AP2115" t="s">
        <v>91</v>
      </c>
      <c r="AQ2115" t="s">
        <v>30223</v>
      </c>
      <c r="AR2115" t="s">
        <v>82</v>
      </c>
      <c r="AS2115" t="s">
        <v>30224</v>
      </c>
      <c r="AT2115" t="s">
        <v>30225</v>
      </c>
      <c r="AU2115" t="s">
        <v>81</v>
      </c>
      <c r="AV2115" t="s">
        <v>82</v>
      </c>
      <c r="AW2115" t="s">
        <v>82</v>
      </c>
      <c r="AX2115" t="s">
        <v>82</v>
      </c>
      <c r="AY2115" t="s">
        <v>82</v>
      </c>
      <c r="AZ2115" t="s">
        <v>82</v>
      </c>
      <c r="BA2115" t="s">
        <v>82</v>
      </c>
      <c r="BB2115" t="s">
        <v>82</v>
      </c>
      <c r="BC2115" t="s">
        <v>82</v>
      </c>
      <c r="BD2115" t="s">
        <v>82</v>
      </c>
      <c r="BE2115" t="s">
        <v>82</v>
      </c>
      <c r="BF2115" t="s">
        <v>82</v>
      </c>
      <c r="BG2115" t="s">
        <v>82</v>
      </c>
      <c r="BH2115" t="s">
        <v>82</v>
      </c>
      <c r="BI2115" t="s">
        <v>82</v>
      </c>
      <c r="BJ2115" t="s">
        <v>82</v>
      </c>
      <c r="BK2115" t="s">
        <v>82</v>
      </c>
      <c r="BL2115" t="s">
        <v>82</v>
      </c>
      <c r="BM2115" t="s">
        <v>82</v>
      </c>
      <c r="BN2115" t="s">
        <v>82</v>
      </c>
      <c r="BO2115" t="s">
        <v>82</v>
      </c>
      <c r="BP2115" t="s">
        <v>82</v>
      </c>
      <c r="BQ2115" t="s">
        <v>82</v>
      </c>
    </row>
    <row r="2116" spans="1:69" x14ac:dyDescent="0.2">
      <c r="A2116" s="5">
        <v>0</v>
      </c>
      <c r="B2116" t="s">
        <v>30226</v>
      </c>
      <c r="C2116" t="s">
        <v>30227</v>
      </c>
      <c r="D2116" t="s">
        <v>30228</v>
      </c>
      <c r="E2116" t="s">
        <v>30229</v>
      </c>
      <c r="F2116" t="s">
        <v>73</v>
      </c>
      <c r="G2116" t="s">
        <v>30230</v>
      </c>
      <c r="H2116" s="1">
        <v>43733</v>
      </c>
      <c r="I2116" s="1">
        <v>43560</v>
      </c>
      <c r="J2116" t="b">
        <v>0</v>
      </c>
      <c r="K2116" t="s">
        <v>75</v>
      </c>
      <c r="L2116" t="s">
        <v>267</v>
      </c>
      <c r="M2116" t="s">
        <v>90</v>
      </c>
      <c r="N2116">
        <v>201</v>
      </c>
      <c r="O2116" t="s">
        <v>15976</v>
      </c>
      <c r="P2116" t="s">
        <v>409</v>
      </c>
      <c r="Q2116" t="s">
        <v>30231</v>
      </c>
      <c r="R2116" t="s">
        <v>81</v>
      </c>
      <c r="S2116" t="s">
        <v>82</v>
      </c>
      <c r="T2116" s="1">
        <v>43733</v>
      </c>
      <c r="U2116" t="s">
        <v>30232</v>
      </c>
      <c r="V2116" t="s">
        <v>146</v>
      </c>
      <c r="W2116" s="2">
        <v>43794</v>
      </c>
      <c r="X2116" t="s">
        <v>30233</v>
      </c>
      <c r="Y2116" t="s">
        <v>148</v>
      </c>
      <c r="Z2116" t="s">
        <v>30234</v>
      </c>
      <c r="AA2116" t="s">
        <v>82</v>
      </c>
      <c r="AB2116" t="s">
        <v>30235</v>
      </c>
      <c r="AC2116" t="s">
        <v>30236</v>
      </c>
      <c r="AD2116" t="s">
        <v>30237</v>
      </c>
      <c r="AE2116" t="s">
        <v>148</v>
      </c>
      <c r="AF2116" t="s">
        <v>30234</v>
      </c>
      <c r="AG2116" t="s">
        <v>82</v>
      </c>
      <c r="AH2116" t="s">
        <v>30235</v>
      </c>
      <c r="AI2116" t="s">
        <v>30236</v>
      </c>
      <c r="AJ2116" t="s">
        <v>30237</v>
      </c>
      <c r="AK2116" t="s">
        <v>296</v>
      </c>
      <c r="AL2116" t="s">
        <v>82</v>
      </c>
      <c r="AM2116" t="s">
        <v>88</v>
      </c>
      <c r="AN2116" t="s">
        <v>154</v>
      </c>
      <c r="AO2116" t="s">
        <v>90</v>
      </c>
      <c r="AP2116" t="s">
        <v>91</v>
      </c>
      <c r="AQ2116" t="s">
        <v>30238</v>
      </c>
      <c r="AR2116" t="s">
        <v>82</v>
      </c>
      <c r="AS2116" t="s">
        <v>30239</v>
      </c>
      <c r="AT2116" t="s">
        <v>82</v>
      </c>
      <c r="AU2116" t="s">
        <v>81</v>
      </c>
      <c r="AV2116" t="s">
        <v>82</v>
      </c>
      <c r="AW2116" t="s">
        <v>82</v>
      </c>
      <c r="AX2116" t="s">
        <v>82</v>
      </c>
      <c r="AY2116" t="s">
        <v>82</v>
      </c>
      <c r="AZ2116" t="s">
        <v>82</v>
      </c>
      <c r="BA2116" t="s">
        <v>82</v>
      </c>
      <c r="BB2116" t="s">
        <v>82</v>
      </c>
      <c r="BC2116" t="s">
        <v>82</v>
      </c>
      <c r="BD2116" t="s">
        <v>82</v>
      </c>
      <c r="BE2116" t="s">
        <v>82</v>
      </c>
      <c r="BF2116" t="s">
        <v>82</v>
      </c>
      <c r="BG2116" t="s">
        <v>82</v>
      </c>
      <c r="BH2116" t="s">
        <v>82</v>
      </c>
      <c r="BI2116" t="s">
        <v>82</v>
      </c>
      <c r="BJ2116" t="s">
        <v>82</v>
      </c>
      <c r="BK2116" t="s">
        <v>82</v>
      </c>
      <c r="BL2116" t="s">
        <v>82</v>
      </c>
      <c r="BM2116" t="s">
        <v>82</v>
      </c>
      <c r="BN2116" t="s">
        <v>82</v>
      </c>
      <c r="BO2116" t="s">
        <v>82</v>
      </c>
      <c r="BP2116" t="s">
        <v>82</v>
      </c>
      <c r="BQ2116" t="s">
        <v>82</v>
      </c>
    </row>
    <row r="2117" spans="1:69" x14ac:dyDescent="0.2">
      <c r="A2117" s="5">
        <v>0</v>
      </c>
      <c r="B2117" t="s">
        <v>30240</v>
      </c>
      <c r="C2117" t="s">
        <v>30241</v>
      </c>
      <c r="D2117" t="s">
        <v>30242</v>
      </c>
      <c r="E2117" t="s">
        <v>30243</v>
      </c>
      <c r="F2117" t="s">
        <v>73</v>
      </c>
      <c r="G2117" t="s">
        <v>30244</v>
      </c>
      <c r="H2117" s="1">
        <v>42401</v>
      </c>
      <c r="I2117" s="1">
        <v>42401</v>
      </c>
      <c r="J2117" t="b">
        <v>1</v>
      </c>
      <c r="K2117" t="s">
        <v>75</v>
      </c>
      <c r="L2117" t="s">
        <v>30245</v>
      </c>
      <c r="M2117" t="s">
        <v>90</v>
      </c>
      <c r="N2117">
        <v>581</v>
      </c>
      <c r="O2117" t="s">
        <v>3135</v>
      </c>
      <c r="P2117" t="s">
        <v>2657</v>
      </c>
      <c r="Q2117" t="s">
        <v>30246</v>
      </c>
      <c r="R2117" t="s">
        <v>81</v>
      </c>
      <c r="S2117" t="s">
        <v>82</v>
      </c>
      <c r="T2117" s="1">
        <v>42401</v>
      </c>
      <c r="U2117" s="3">
        <v>42401</v>
      </c>
      <c r="V2117" t="s">
        <v>1552</v>
      </c>
      <c r="W2117" s="2">
        <v>43675</v>
      </c>
      <c r="X2117" t="s">
        <v>30247</v>
      </c>
      <c r="Y2117" t="s">
        <v>227</v>
      </c>
      <c r="Z2117" t="s">
        <v>30248</v>
      </c>
      <c r="AA2117" t="s">
        <v>82</v>
      </c>
      <c r="AB2117" t="s">
        <v>227</v>
      </c>
      <c r="AC2117" t="s">
        <v>227</v>
      </c>
      <c r="AD2117" t="s">
        <v>30249</v>
      </c>
      <c r="AE2117" t="s">
        <v>227</v>
      </c>
      <c r="AF2117" t="s">
        <v>30248</v>
      </c>
      <c r="AG2117" t="s">
        <v>82</v>
      </c>
      <c r="AH2117" t="s">
        <v>227</v>
      </c>
      <c r="AI2117" t="s">
        <v>227</v>
      </c>
      <c r="AJ2117" t="s">
        <v>30249</v>
      </c>
      <c r="AK2117" t="s">
        <v>488</v>
      </c>
      <c r="AL2117" t="s">
        <v>30250</v>
      </c>
      <c r="AM2117" t="s">
        <v>88</v>
      </c>
      <c r="AN2117" t="s">
        <v>154</v>
      </c>
      <c r="AO2117" t="s">
        <v>90</v>
      </c>
      <c r="AP2117" t="s">
        <v>91</v>
      </c>
      <c r="AQ2117" t="s">
        <v>30251</v>
      </c>
      <c r="AR2117" t="s">
        <v>82</v>
      </c>
      <c r="AS2117" t="s">
        <v>30252</v>
      </c>
      <c r="AT2117" t="s">
        <v>30253</v>
      </c>
      <c r="AU2117" t="s">
        <v>81</v>
      </c>
      <c r="AV2117" t="s">
        <v>82</v>
      </c>
      <c r="AW2117" t="s">
        <v>82</v>
      </c>
      <c r="AX2117" t="s">
        <v>82</v>
      </c>
      <c r="AY2117" t="s">
        <v>82</v>
      </c>
      <c r="AZ2117" t="s">
        <v>82</v>
      </c>
      <c r="BA2117" t="s">
        <v>82</v>
      </c>
      <c r="BB2117" t="s">
        <v>82</v>
      </c>
      <c r="BC2117" t="s">
        <v>82</v>
      </c>
      <c r="BD2117" t="s">
        <v>82</v>
      </c>
      <c r="BE2117" t="s">
        <v>82</v>
      </c>
      <c r="BF2117" t="s">
        <v>82</v>
      </c>
      <c r="BG2117" t="s">
        <v>82</v>
      </c>
      <c r="BH2117" t="s">
        <v>82</v>
      </c>
      <c r="BI2117" t="s">
        <v>82</v>
      </c>
      <c r="BJ2117" t="s">
        <v>82</v>
      </c>
      <c r="BK2117" t="s">
        <v>82</v>
      </c>
      <c r="BL2117" t="s">
        <v>82</v>
      </c>
      <c r="BM2117" t="s">
        <v>82</v>
      </c>
      <c r="BN2117" t="s">
        <v>82</v>
      </c>
      <c r="BO2117" t="s">
        <v>82</v>
      </c>
      <c r="BP2117" t="s">
        <v>82</v>
      </c>
      <c r="BQ2117" t="s">
        <v>82</v>
      </c>
    </row>
    <row r="2118" spans="1:69" x14ac:dyDescent="0.2">
      <c r="A2118" s="5">
        <v>0</v>
      </c>
      <c r="B2118" t="s">
        <v>30254</v>
      </c>
      <c r="C2118" t="s">
        <v>30255</v>
      </c>
      <c r="D2118" t="s">
        <v>30256</v>
      </c>
      <c r="E2118" t="s">
        <v>30257</v>
      </c>
      <c r="F2118" t="s">
        <v>73</v>
      </c>
      <c r="G2118" t="s">
        <v>1893</v>
      </c>
      <c r="H2118" s="1">
        <v>43528</v>
      </c>
      <c r="I2118" s="1">
        <v>43282</v>
      </c>
      <c r="J2118" t="b">
        <v>0</v>
      </c>
      <c r="K2118" t="s">
        <v>75</v>
      </c>
      <c r="L2118" t="s">
        <v>482</v>
      </c>
      <c r="M2118" t="s">
        <v>90</v>
      </c>
      <c r="N2118">
        <v>5187</v>
      </c>
      <c r="O2118" t="s">
        <v>1879</v>
      </c>
      <c r="P2118" t="s">
        <v>1880</v>
      </c>
      <c r="Q2118" t="s">
        <v>30258</v>
      </c>
      <c r="R2118" t="s">
        <v>1877</v>
      </c>
      <c r="S2118">
        <v>1</v>
      </c>
      <c r="T2118" s="1">
        <v>43528</v>
      </c>
      <c r="U2118" t="s">
        <v>11650</v>
      </c>
      <c r="V2118" t="s">
        <v>834</v>
      </c>
      <c r="W2118" s="2">
        <v>43935</v>
      </c>
      <c r="X2118">
        <v>1</v>
      </c>
      <c r="Y2118" t="s">
        <v>81</v>
      </c>
      <c r="Z2118" t="s">
        <v>30259</v>
      </c>
      <c r="AA2118" t="s">
        <v>82</v>
      </c>
      <c r="AB2118" t="s">
        <v>81</v>
      </c>
      <c r="AC2118" t="s">
        <v>81</v>
      </c>
      <c r="AD2118" t="s">
        <v>30260</v>
      </c>
      <c r="AE2118" t="s">
        <v>81</v>
      </c>
      <c r="AF2118" t="s">
        <v>30259</v>
      </c>
      <c r="AG2118" t="s">
        <v>82</v>
      </c>
      <c r="AH2118" t="s">
        <v>81</v>
      </c>
      <c r="AI2118" t="s">
        <v>81</v>
      </c>
      <c r="AJ2118" t="s">
        <v>30260</v>
      </c>
      <c r="AK2118" t="s">
        <v>110</v>
      </c>
      <c r="AL2118" t="s">
        <v>30261</v>
      </c>
      <c r="AM2118" t="s">
        <v>88</v>
      </c>
      <c r="AN2118" t="s">
        <v>3848</v>
      </c>
      <c r="AO2118" t="s">
        <v>30262</v>
      </c>
      <c r="AP2118" t="s">
        <v>91</v>
      </c>
      <c r="AQ2118" t="s">
        <v>30263</v>
      </c>
      <c r="AR2118" t="s">
        <v>82</v>
      </c>
      <c r="AS2118" t="s">
        <v>30264</v>
      </c>
      <c r="AT2118" t="s">
        <v>30265</v>
      </c>
      <c r="AU2118" t="s">
        <v>197</v>
      </c>
      <c r="AV2118" t="s">
        <v>82</v>
      </c>
      <c r="AW2118" t="s">
        <v>82</v>
      </c>
      <c r="AX2118" t="s">
        <v>82</v>
      </c>
      <c r="AY2118" t="s">
        <v>82</v>
      </c>
      <c r="AZ2118" t="s">
        <v>82</v>
      </c>
      <c r="BA2118" t="s">
        <v>82</v>
      </c>
      <c r="BB2118" t="s">
        <v>82</v>
      </c>
      <c r="BC2118" t="s">
        <v>82</v>
      </c>
      <c r="BD2118" t="s">
        <v>82</v>
      </c>
      <c r="BE2118" t="s">
        <v>82</v>
      </c>
      <c r="BF2118" t="s">
        <v>82</v>
      </c>
      <c r="BG2118" t="s">
        <v>82</v>
      </c>
      <c r="BH2118" t="s">
        <v>82</v>
      </c>
      <c r="BI2118" t="s">
        <v>82</v>
      </c>
      <c r="BJ2118" t="s">
        <v>82</v>
      </c>
      <c r="BK2118" t="s">
        <v>82</v>
      </c>
      <c r="BL2118" t="s">
        <v>82</v>
      </c>
      <c r="BM2118" t="s">
        <v>82</v>
      </c>
      <c r="BN2118" t="s">
        <v>82</v>
      </c>
      <c r="BO2118" t="s">
        <v>82</v>
      </c>
      <c r="BP2118" t="s">
        <v>82</v>
      </c>
      <c r="BQ2118" t="s">
        <v>82</v>
      </c>
    </row>
    <row r="2119" spans="1:69" x14ac:dyDescent="0.2">
      <c r="A2119" s="5">
        <v>0</v>
      </c>
      <c r="B2119" t="s">
        <v>30266</v>
      </c>
      <c r="C2119" t="s">
        <v>30267</v>
      </c>
      <c r="D2119" t="s">
        <v>30268</v>
      </c>
      <c r="E2119" t="s">
        <v>30266</v>
      </c>
      <c r="F2119" t="s">
        <v>73</v>
      </c>
      <c r="G2119" t="s">
        <v>30269</v>
      </c>
      <c r="H2119" s="1">
        <v>43223</v>
      </c>
      <c r="I2119" s="1">
        <v>43374</v>
      </c>
      <c r="J2119" t="b">
        <v>1</v>
      </c>
      <c r="K2119" t="s">
        <v>75</v>
      </c>
      <c r="L2119" t="s">
        <v>465</v>
      </c>
      <c r="M2119" t="s">
        <v>90</v>
      </c>
      <c r="N2119">
        <v>40</v>
      </c>
      <c r="O2119" t="s">
        <v>17116</v>
      </c>
      <c r="P2119" t="s">
        <v>626</v>
      </c>
      <c r="Q2119" t="s">
        <v>30270</v>
      </c>
      <c r="R2119" t="s">
        <v>81</v>
      </c>
      <c r="S2119" t="s">
        <v>82</v>
      </c>
      <c r="T2119" s="1">
        <v>43223</v>
      </c>
      <c r="U2119" s="3">
        <v>43374</v>
      </c>
      <c r="V2119" t="s">
        <v>84</v>
      </c>
      <c r="W2119" s="2">
        <v>43332</v>
      </c>
      <c r="X2119" t="s">
        <v>30271</v>
      </c>
      <c r="Y2119" t="s">
        <v>148</v>
      </c>
      <c r="Z2119" t="s">
        <v>30272</v>
      </c>
      <c r="AA2119" t="s">
        <v>82</v>
      </c>
      <c r="AB2119" t="s">
        <v>30273</v>
      </c>
      <c r="AC2119" t="s">
        <v>30274</v>
      </c>
      <c r="AD2119" t="s">
        <v>30275</v>
      </c>
      <c r="AE2119" t="s">
        <v>148</v>
      </c>
      <c r="AF2119" t="s">
        <v>30272</v>
      </c>
      <c r="AG2119" t="s">
        <v>82</v>
      </c>
      <c r="AH2119" t="s">
        <v>30273</v>
      </c>
      <c r="AI2119" t="s">
        <v>30274</v>
      </c>
      <c r="AJ2119" t="s">
        <v>30275</v>
      </c>
      <c r="AK2119" t="s">
        <v>296</v>
      </c>
      <c r="AL2119" t="s">
        <v>30276</v>
      </c>
      <c r="AM2119" t="s">
        <v>88</v>
      </c>
      <c r="AN2119" t="s">
        <v>154</v>
      </c>
      <c r="AO2119" t="s">
        <v>1063</v>
      </c>
      <c r="AP2119" t="s">
        <v>91</v>
      </c>
      <c r="AQ2119" t="s">
        <v>30277</v>
      </c>
      <c r="AR2119" t="s">
        <v>82</v>
      </c>
      <c r="AS2119" t="s">
        <v>30278</v>
      </c>
      <c r="AT2119" t="s">
        <v>30279</v>
      </c>
      <c r="AU2119" t="s">
        <v>81</v>
      </c>
      <c r="AV2119" t="s">
        <v>82</v>
      </c>
      <c r="AW2119" t="s">
        <v>82</v>
      </c>
      <c r="AX2119" t="s">
        <v>82</v>
      </c>
      <c r="AY2119" t="s">
        <v>82</v>
      </c>
      <c r="AZ2119" t="s">
        <v>82</v>
      </c>
      <c r="BA2119" t="s">
        <v>82</v>
      </c>
      <c r="BB2119" t="s">
        <v>82</v>
      </c>
      <c r="BC2119" t="s">
        <v>82</v>
      </c>
      <c r="BD2119" t="s">
        <v>82</v>
      </c>
      <c r="BE2119" t="s">
        <v>82</v>
      </c>
      <c r="BF2119" t="s">
        <v>82</v>
      </c>
      <c r="BG2119" t="s">
        <v>82</v>
      </c>
      <c r="BH2119" t="s">
        <v>82</v>
      </c>
      <c r="BI2119" t="s">
        <v>82</v>
      </c>
      <c r="BJ2119" t="s">
        <v>82</v>
      </c>
      <c r="BK2119" t="s">
        <v>82</v>
      </c>
      <c r="BL2119" t="s">
        <v>82</v>
      </c>
      <c r="BM2119" t="s">
        <v>82</v>
      </c>
      <c r="BN2119" t="s">
        <v>82</v>
      </c>
      <c r="BO2119" t="s">
        <v>82</v>
      </c>
      <c r="BP2119" t="s">
        <v>82</v>
      </c>
      <c r="BQ2119" t="s">
        <v>82</v>
      </c>
    </row>
    <row r="2120" spans="1:69" x14ac:dyDescent="0.2">
      <c r="A2120" s="5">
        <v>1</v>
      </c>
      <c r="B2120" t="s">
        <v>30280</v>
      </c>
      <c r="C2120" t="s">
        <v>30281</v>
      </c>
      <c r="D2120" t="s">
        <v>30282</v>
      </c>
      <c r="E2120" t="s">
        <v>30283</v>
      </c>
      <c r="F2120" t="s">
        <v>73</v>
      </c>
      <c r="G2120" t="s">
        <v>30284</v>
      </c>
      <c r="H2120" s="1">
        <v>42411</v>
      </c>
      <c r="I2120" s="1">
        <v>42309</v>
      </c>
      <c r="J2120" t="b">
        <v>1</v>
      </c>
      <c r="K2120" t="s">
        <v>75</v>
      </c>
      <c r="L2120" t="s">
        <v>581</v>
      </c>
      <c r="M2120" t="s">
        <v>101</v>
      </c>
      <c r="N2120">
        <v>224</v>
      </c>
      <c r="O2120" t="s">
        <v>29100</v>
      </c>
      <c r="P2120" t="s">
        <v>1010</v>
      </c>
      <c r="Q2120" t="s">
        <v>520</v>
      </c>
      <c r="R2120" t="s">
        <v>81</v>
      </c>
      <c r="S2120">
        <v>1</v>
      </c>
      <c r="T2120" s="1">
        <v>42411</v>
      </c>
      <c r="U2120" s="3">
        <v>42309</v>
      </c>
      <c r="V2120" t="s">
        <v>1552</v>
      </c>
      <c r="W2120" s="2">
        <v>43150</v>
      </c>
      <c r="X2120" t="s">
        <v>30285</v>
      </c>
      <c r="Y2120" t="s">
        <v>81</v>
      </c>
      <c r="Z2120" t="s">
        <v>30286</v>
      </c>
      <c r="AA2120" t="s">
        <v>82</v>
      </c>
      <c r="AB2120" t="s">
        <v>81</v>
      </c>
      <c r="AC2120" t="s">
        <v>81</v>
      </c>
      <c r="AD2120" t="s">
        <v>30287</v>
      </c>
      <c r="AE2120" t="s">
        <v>81</v>
      </c>
      <c r="AF2120" t="s">
        <v>30286</v>
      </c>
      <c r="AG2120" t="s">
        <v>82</v>
      </c>
      <c r="AH2120" t="s">
        <v>81</v>
      </c>
      <c r="AI2120" t="s">
        <v>81</v>
      </c>
      <c r="AJ2120" t="s">
        <v>30287</v>
      </c>
      <c r="AK2120" t="s">
        <v>110</v>
      </c>
      <c r="AL2120" t="s">
        <v>30288</v>
      </c>
      <c r="AM2120" t="s">
        <v>88</v>
      </c>
      <c r="AN2120" t="s">
        <v>154</v>
      </c>
      <c r="AO2120" t="s">
        <v>2325</v>
      </c>
      <c r="AP2120" t="s">
        <v>91</v>
      </c>
      <c r="AQ2120" t="s">
        <v>30289</v>
      </c>
      <c r="AR2120" t="s">
        <v>82</v>
      </c>
      <c r="AS2120" t="s">
        <v>30290</v>
      </c>
      <c r="AT2120" t="s">
        <v>30291</v>
      </c>
      <c r="AU2120" t="s">
        <v>81</v>
      </c>
      <c r="AV2120" t="s">
        <v>82</v>
      </c>
      <c r="AW2120" t="s">
        <v>82</v>
      </c>
      <c r="AX2120" t="s">
        <v>82</v>
      </c>
      <c r="AY2120" t="s">
        <v>82</v>
      </c>
      <c r="AZ2120" t="s">
        <v>82</v>
      </c>
      <c r="BA2120" t="s">
        <v>82</v>
      </c>
      <c r="BB2120" t="s">
        <v>82</v>
      </c>
      <c r="BC2120" t="s">
        <v>82</v>
      </c>
      <c r="BD2120" t="s">
        <v>82</v>
      </c>
      <c r="BE2120" t="s">
        <v>82</v>
      </c>
      <c r="BF2120" t="s">
        <v>82</v>
      </c>
      <c r="BG2120" t="s">
        <v>82</v>
      </c>
      <c r="BH2120" t="s">
        <v>82</v>
      </c>
      <c r="BI2120" t="s">
        <v>82</v>
      </c>
      <c r="BJ2120" t="s">
        <v>82</v>
      </c>
      <c r="BK2120" t="s">
        <v>82</v>
      </c>
      <c r="BL2120" t="s">
        <v>82</v>
      </c>
      <c r="BM2120" t="s">
        <v>82</v>
      </c>
      <c r="BN2120" t="s">
        <v>82</v>
      </c>
      <c r="BO2120" t="s">
        <v>82</v>
      </c>
      <c r="BP2120" t="s">
        <v>82</v>
      </c>
      <c r="BQ2120" t="s">
        <v>82</v>
      </c>
    </row>
    <row r="2121" spans="1:69" x14ac:dyDescent="0.2">
      <c r="A2121" s="5">
        <v>1</v>
      </c>
      <c r="B2121" t="s">
        <v>30292</v>
      </c>
      <c r="C2121" t="s">
        <v>30293</v>
      </c>
      <c r="D2121" t="s">
        <v>30294</v>
      </c>
      <c r="E2121" t="s">
        <v>30295</v>
      </c>
      <c r="F2121" t="s">
        <v>178</v>
      </c>
      <c r="G2121" t="s">
        <v>30296</v>
      </c>
      <c r="H2121" s="1">
        <v>42425</v>
      </c>
      <c r="I2121" s="1">
        <v>42460</v>
      </c>
      <c r="J2121" t="b">
        <v>0</v>
      </c>
      <c r="K2121" t="s">
        <v>180</v>
      </c>
      <c r="L2121" t="s">
        <v>30297</v>
      </c>
      <c r="M2121" t="s">
        <v>2335</v>
      </c>
      <c r="N2121" t="s">
        <v>81</v>
      </c>
      <c r="O2121" t="s">
        <v>724</v>
      </c>
      <c r="P2121" t="s">
        <v>2093</v>
      </c>
      <c r="Q2121" t="s">
        <v>30298</v>
      </c>
      <c r="R2121" t="s">
        <v>30299</v>
      </c>
      <c r="S2121" t="s">
        <v>82</v>
      </c>
      <c r="T2121" s="1">
        <v>42425</v>
      </c>
      <c r="U2121" s="1">
        <v>42460</v>
      </c>
      <c r="V2121" t="s">
        <v>186</v>
      </c>
      <c r="W2121" s="2">
        <v>42590</v>
      </c>
      <c r="X2121">
        <v>204813</v>
      </c>
      <c r="Y2121" t="s">
        <v>729</v>
      </c>
      <c r="Z2121" t="s">
        <v>81</v>
      </c>
      <c r="AA2121" t="s">
        <v>2339</v>
      </c>
      <c r="AB2121" t="s">
        <v>731</v>
      </c>
      <c r="AC2121">
        <v>442089904466</v>
      </c>
      <c r="AD2121" t="s">
        <v>724</v>
      </c>
      <c r="AE2121" t="s">
        <v>729</v>
      </c>
      <c r="AF2121" t="s">
        <v>81</v>
      </c>
      <c r="AG2121" t="s">
        <v>2339</v>
      </c>
      <c r="AH2121" t="s">
        <v>731</v>
      </c>
      <c r="AI2121">
        <v>442089904466</v>
      </c>
      <c r="AJ2121" t="s">
        <v>724</v>
      </c>
      <c r="AK2121" t="s">
        <v>250</v>
      </c>
      <c r="AL2121" t="s">
        <v>82</v>
      </c>
      <c r="AM2121" t="s">
        <v>724</v>
      </c>
      <c r="AN2121" t="s">
        <v>81</v>
      </c>
      <c r="AO2121" t="s">
        <v>81</v>
      </c>
      <c r="AP2121" t="s">
        <v>1675</v>
      </c>
      <c r="AQ2121" t="s">
        <v>30300</v>
      </c>
      <c r="AR2121" t="s">
        <v>30301</v>
      </c>
      <c r="AS2121" t="s">
        <v>30302</v>
      </c>
      <c r="AT2121" t="s">
        <v>9797</v>
      </c>
      <c r="AU2121" t="s">
        <v>615</v>
      </c>
      <c r="AV2121" t="s">
        <v>82</v>
      </c>
      <c r="AW2121" t="s">
        <v>198</v>
      </c>
      <c r="AX2121" t="s">
        <v>82</v>
      </c>
      <c r="AY2121" t="s">
        <v>82</v>
      </c>
      <c r="AZ2121" t="s">
        <v>82</v>
      </c>
      <c r="BA2121" t="s">
        <v>82</v>
      </c>
      <c r="BB2121" t="s">
        <v>82</v>
      </c>
      <c r="BC2121" t="s">
        <v>82</v>
      </c>
      <c r="BD2121" t="s">
        <v>82</v>
      </c>
      <c r="BE2121" t="s">
        <v>82</v>
      </c>
      <c r="BF2121" t="s">
        <v>82</v>
      </c>
      <c r="BG2121" t="s">
        <v>82</v>
      </c>
      <c r="BH2121" t="s">
        <v>82</v>
      </c>
      <c r="BI2121" t="s">
        <v>82</v>
      </c>
      <c r="BJ2121" t="s">
        <v>82</v>
      </c>
      <c r="BK2121" t="s">
        <v>82</v>
      </c>
      <c r="BL2121" t="s">
        <v>82</v>
      </c>
      <c r="BM2121" t="s">
        <v>82</v>
      </c>
      <c r="BN2121" t="s">
        <v>82</v>
      </c>
      <c r="BO2121" t="s">
        <v>82</v>
      </c>
      <c r="BP2121" t="s">
        <v>82</v>
      </c>
      <c r="BQ2121" t="s">
        <v>82</v>
      </c>
    </row>
    <row r="2122" spans="1:69" x14ac:dyDescent="0.2">
      <c r="A2122" s="5">
        <v>0</v>
      </c>
      <c r="B2122" t="s">
        <v>30303</v>
      </c>
      <c r="C2122" t="s">
        <v>30304</v>
      </c>
      <c r="D2122" t="s">
        <v>30305</v>
      </c>
      <c r="E2122" t="s">
        <v>30306</v>
      </c>
      <c r="F2122" t="s">
        <v>73</v>
      </c>
      <c r="G2122" t="s">
        <v>30307</v>
      </c>
      <c r="H2122" s="1">
        <v>42800</v>
      </c>
      <c r="I2122" s="1">
        <v>42795</v>
      </c>
      <c r="J2122" t="b">
        <v>0</v>
      </c>
      <c r="K2122" t="s">
        <v>75</v>
      </c>
      <c r="L2122" t="s">
        <v>979</v>
      </c>
      <c r="M2122" t="s">
        <v>90</v>
      </c>
      <c r="N2122">
        <v>424</v>
      </c>
      <c r="O2122" t="s">
        <v>16919</v>
      </c>
      <c r="P2122" t="s">
        <v>16920</v>
      </c>
      <c r="Q2122" t="s">
        <v>16921</v>
      </c>
      <c r="R2122" t="s">
        <v>81</v>
      </c>
      <c r="S2122" t="s">
        <v>82</v>
      </c>
      <c r="T2122" s="1">
        <v>42800</v>
      </c>
      <c r="U2122" t="s">
        <v>902</v>
      </c>
      <c r="V2122" t="s">
        <v>503</v>
      </c>
      <c r="W2122" s="2">
        <v>43332</v>
      </c>
      <c r="X2122">
        <v>161130002</v>
      </c>
      <c r="Y2122" t="s">
        <v>81</v>
      </c>
      <c r="Z2122" t="s">
        <v>30308</v>
      </c>
      <c r="AA2122" t="s">
        <v>82</v>
      </c>
      <c r="AB2122" t="s">
        <v>81</v>
      </c>
      <c r="AC2122" t="s">
        <v>81</v>
      </c>
      <c r="AD2122" t="s">
        <v>16919</v>
      </c>
      <c r="AE2122" t="s">
        <v>81</v>
      </c>
      <c r="AF2122" t="s">
        <v>30308</v>
      </c>
      <c r="AG2122" t="s">
        <v>82</v>
      </c>
      <c r="AH2122" t="s">
        <v>81</v>
      </c>
      <c r="AI2122" t="s">
        <v>81</v>
      </c>
      <c r="AJ2122" t="s">
        <v>16919</v>
      </c>
      <c r="AK2122" t="s">
        <v>110</v>
      </c>
      <c r="AL2122" t="s">
        <v>82</v>
      </c>
      <c r="AM2122" t="s">
        <v>88</v>
      </c>
      <c r="AN2122" t="s">
        <v>154</v>
      </c>
      <c r="AO2122" t="s">
        <v>611</v>
      </c>
      <c r="AP2122" t="s">
        <v>91</v>
      </c>
      <c r="AQ2122" t="s">
        <v>30309</v>
      </c>
      <c r="AR2122" t="s">
        <v>82</v>
      </c>
      <c r="AS2122" t="s">
        <v>30310</v>
      </c>
      <c r="AT2122" t="s">
        <v>30311</v>
      </c>
      <c r="AU2122" t="s">
        <v>81</v>
      </c>
      <c r="AV2122" t="s">
        <v>82</v>
      </c>
      <c r="AW2122" t="s">
        <v>82</v>
      </c>
      <c r="AX2122" t="s">
        <v>82</v>
      </c>
      <c r="AY2122" t="s">
        <v>82</v>
      </c>
      <c r="AZ2122" t="s">
        <v>82</v>
      </c>
      <c r="BA2122" t="s">
        <v>82</v>
      </c>
      <c r="BB2122" t="s">
        <v>82</v>
      </c>
      <c r="BC2122" t="s">
        <v>82</v>
      </c>
      <c r="BD2122" t="s">
        <v>82</v>
      </c>
      <c r="BE2122" t="s">
        <v>82</v>
      </c>
      <c r="BF2122" t="s">
        <v>82</v>
      </c>
      <c r="BG2122" t="s">
        <v>82</v>
      </c>
      <c r="BH2122" t="s">
        <v>82</v>
      </c>
      <c r="BI2122" t="s">
        <v>82</v>
      </c>
      <c r="BJ2122" t="s">
        <v>82</v>
      </c>
      <c r="BK2122" t="s">
        <v>82</v>
      </c>
      <c r="BL2122" t="s">
        <v>82</v>
      </c>
      <c r="BM2122" t="s">
        <v>82</v>
      </c>
      <c r="BN2122" t="s">
        <v>82</v>
      </c>
      <c r="BO2122" t="s">
        <v>82</v>
      </c>
      <c r="BP2122" t="s">
        <v>82</v>
      </c>
      <c r="BQ2122" t="s">
        <v>82</v>
      </c>
    </row>
    <row r="2123" spans="1:69" x14ac:dyDescent="0.2">
      <c r="A2123" s="5">
        <v>1</v>
      </c>
      <c r="B2123" t="s">
        <v>30312</v>
      </c>
      <c r="C2123" t="s">
        <v>30313</v>
      </c>
      <c r="D2123" t="s">
        <v>30314</v>
      </c>
      <c r="E2123" t="s">
        <v>30315</v>
      </c>
      <c r="F2123" t="s">
        <v>73</v>
      </c>
      <c r="G2123" t="s">
        <v>30316</v>
      </c>
      <c r="H2123" s="1">
        <v>43767</v>
      </c>
      <c r="I2123" s="1">
        <v>43647</v>
      </c>
      <c r="J2123" t="b">
        <v>0</v>
      </c>
      <c r="K2123" t="s">
        <v>75</v>
      </c>
      <c r="L2123" t="s">
        <v>100</v>
      </c>
      <c r="M2123" t="s">
        <v>538</v>
      </c>
      <c r="N2123">
        <v>50</v>
      </c>
      <c r="O2123" t="s">
        <v>30317</v>
      </c>
      <c r="P2123" t="s">
        <v>1124</v>
      </c>
      <c r="Q2123" t="s">
        <v>30318</v>
      </c>
      <c r="R2123" t="s">
        <v>81</v>
      </c>
      <c r="S2123" t="s">
        <v>82</v>
      </c>
      <c r="T2123" s="1">
        <v>43767</v>
      </c>
      <c r="U2123" t="s">
        <v>7651</v>
      </c>
      <c r="V2123" t="s">
        <v>146</v>
      </c>
      <c r="W2123" s="2">
        <v>43794</v>
      </c>
      <c r="X2123" t="s">
        <v>30319</v>
      </c>
      <c r="Y2123" t="s">
        <v>148</v>
      </c>
      <c r="Z2123" t="s">
        <v>30320</v>
      </c>
      <c r="AA2123" t="s">
        <v>82</v>
      </c>
      <c r="AB2123" t="s">
        <v>30321</v>
      </c>
      <c r="AC2123" t="s">
        <v>30322</v>
      </c>
      <c r="AD2123" t="s">
        <v>30323</v>
      </c>
      <c r="AE2123" t="s">
        <v>148</v>
      </c>
      <c r="AF2123" t="s">
        <v>30320</v>
      </c>
      <c r="AG2123" t="s">
        <v>82</v>
      </c>
      <c r="AH2123" t="s">
        <v>30321</v>
      </c>
      <c r="AI2123" t="s">
        <v>30322</v>
      </c>
      <c r="AJ2123" t="s">
        <v>30323</v>
      </c>
      <c r="AK2123" t="s">
        <v>296</v>
      </c>
      <c r="AL2123" t="s">
        <v>5949</v>
      </c>
      <c r="AM2123" t="s">
        <v>88</v>
      </c>
      <c r="AN2123" t="s">
        <v>2325</v>
      </c>
      <c r="AO2123" t="s">
        <v>231</v>
      </c>
      <c r="AP2123" t="s">
        <v>91</v>
      </c>
      <c r="AQ2123" t="s">
        <v>30324</v>
      </c>
      <c r="AR2123" t="s">
        <v>82</v>
      </c>
      <c r="AS2123" t="s">
        <v>30325</v>
      </c>
      <c r="AT2123" t="s">
        <v>30326</v>
      </c>
      <c r="AU2123" t="s">
        <v>81</v>
      </c>
      <c r="AV2123" t="s">
        <v>82</v>
      </c>
      <c r="AW2123" t="s">
        <v>82</v>
      </c>
      <c r="AX2123" t="s">
        <v>82</v>
      </c>
      <c r="AY2123" t="s">
        <v>82</v>
      </c>
      <c r="AZ2123" t="s">
        <v>82</v>
      </c>
      <c r="BA2123" t="s">
        <v>82</v>
      </c>
      <c r="BB2123" t="s">
        <v>82</v>
      </c>
      <c r="BC2123" t="s">
        <v>82</v>
      </c>
      <c r="BD2123" t="s">
        <v>82</v>
      </c>
      <c r="BE2123" t="s">
        <v>82</v>
      </c>
      <c r="BF2123" t="s">
        <v>82</v>
      </c>
      <c r="BG2123" t="s">
        <v>82</v>
      </c>
      <c r="BH2123" t="s">
        <v>82</v>
      </c>
      <c r="BI2123" t="s">
        <v>82</v>
      </c>
      <c r="BJ2123" t="s">
        <v>82</v>
      </c>
      <c r="BK2123" t="s">
        <v>82</v>
      </c>
      <c r="BL2123" t="s">
        <v>82</v>
      </c>
      <c r="BM2123" t="s">
        <v>82</v>
      </c>
      <c r="BN2123" t="s">
        <v>82</v>
      </c>
      <c r="BO2123" t="s">
        <v>82</v>
      </c>
      <c r="BP2123" t="s">
        <v>82</v>
      </c>
      <c r="BQ2123" t="s">
        <v>82</v>
      </c>
    </row>
    <row r="2124" spans="1:69" x14ac:dyDescent="0.2">
      <c r="A2124" s="5">
        <v>1</v>
      </c>
      <c r="B2124" t="s">
        <v>30327</v>
      </c>
      <c r="C2124" t="s">
        <v>30328</v>
      </c>
      <c r="D2124" t="s">
        <v>30329</v>
      </c>
      <c r="E2124" t="s">
        <v>30330</v>
      </c>
      <c r="F2124" t="s">
        <v>73</v>
      </c>
      <c r="G2124" t="s">
        <v>30331</v>
      </c>
      <c r="H2124" s="1">
        <v>43115</v>
      </c>
      <c r="I2124" s="1">
        <v>43221</v>
      </c>
      <c r="J2124" t="b">
        <v>1</v>
      </c>
      <c r="K2124" t="s">
        <v>75</v>
      </c>
      <c r="L2124" t="s">
        <v>18835</v>
      </c>
      <c r="M2124" t="s">
        <v>538</v>
      </c>
      <c r="N2124">
        <v>22</v>
      </c>
      <c r="O2124" t="s">
        <v>224</v>
      </c>
      <c r="P2124" t="s">
        <v>144</v>
      </c>
      <c r="Q2124" t="s">
        <v>2385</v>
      </c>
      <c r="R2124" t="s">
        <v>81</v>
      </c>
      <c r="S2124" t="s">
        <v>82</v>
      </c>
      <c r="T2124" s="1">
        <v>43115</v>
      </c>
      <c r="U2124" s="3">
        <v>43221</v>
      </c>
      <c r="V2124" t="s">
        <v>452</v>
      </c>
      <c r="W2124" s="2">
        <v>43157</v>
      </c>
      <c r="X2124" t="s">
        <v>30332</v>
      </c>
      <c r="Y2124" t="s">
        <v>148</v>
      </c>
      <c r="Z2124" t="s">
        <v>30333</v>
      </c>
      <c r="AA2124" t="s">
        <v>82</v>
      </c>
      <c r="AB2124" t="s">
        <v>30334</v>
      </c>
      <c r="AC2124" t="s">
        <v>30335</v>
      </c>
      <c r="AD2124" t="s">
        <v>30336</v>
      </c>
      <c r="AE2124" t="s">
        <v>148</v>
      </c>
      <c r="AF2124" t="s">
        <v>30333</v>
      </c>
      <c r="AG2124" t="s">
        <v>82</v>
      </c>
      <c r="AH2124" t="s">
        <v>30334</v>
      </c>
      <c r="AI2124" t="s">
        <v>30335</v>
      </c>
      <c r="AJ2124" t="s">
        <v>30336</v>
      </c>
      <c r="AK2124" t="s">
        <v>153</v>
      </c>
      <c r="AL2124" t="s">
        <v>82</v>
      </c>
      <c r="AM2124" t="s">
        <v>88</v>
      </c>
      <c r="AN2124" t="s">
        <v>154</v>
      </c>
      <c r="AO2124" t="s">
        <v>90</v>
      </c>
      <c r="AP2124" t="s">
        <v>91</v>
      </c>
      <c r="AQ2124" t="s">
        <v>30337</v>
      </c>
      <c r="AR2124" t="s">
        <v>82</v>
      </c>
      <c r="AS2124" t="s">
        <v>30338</v>
      </c>
      <c r="AT2124" t="s">
        <v>30339</v>
      </c>
      <c r="AU2124" t="s">
        <v>81</v>
      </c>
      <c r="AV2124" t="s">
        <v>82</v>
      </c>
      <c r="AW2124" t="s">
        <v>82</v>
      </c>
      <c r="AX2124" t="s">
        <v>82</v>
      </c>
      <c r="AY2124" t="s">
        <v>82</v>
      </c>
      <c r="AZ2124" t="s">
        <v>82</v>
      </c>
      <c r="BA2124" t="s">
        <v>82</v>
      </c>
      <c r="BB2124" t="s">
        <v>82</v>
      </c>
      <c r="BC2124" t="s">
        <v>82</v>
      </c>
      <c r="BD2124" t="s">
        <v>82</v>
      </c>
      <c r="BE2124" t="s">
        <v>82</v>
      </c>
      <c r="BF2124" t="s">
        <v>82</v>
      </c>
      <c r="BG2124" t="s">
        <v>82</v>
      </c>
      <c r="BH2124" t="s">
        <v>82</v>
      </c>
      <c r="BI2124" t="s">
        <v>82</v>
      </c>
      <c r="BJ2124" t="s">
        <v>82</v>
      </c>
      <c r="BK2124" t="s">
        <v>82</v>
      </c>
      <c r="BL2124" t="s">
        <v>82</v>
      </c>
      <c r="BM2124" t="s">
        <v>82</v>
      </c>
      <c r="BN2124" t="s">
        <v>82</v>
      </c>
      <c r="BO2124" t="s">
        <v>82</v>
      </c>
      <c r="BP2124" t="s">
        <v>82</v>
      </c>
      <c r="BQ2124" t="s">
        <v>82</v>
      </c>
    </row>
    <row r="2125" spans="1:69" x14ac:dyDescent="0.2">
      <c r="A2125" s="5">
        <v>1</v>
      </c>
      <c r="B2125" t="s">
        <v>30340</v>
      </c>
      <c r="C2125" t="s">
        <v>30341</v>
      </c>
      <c r="D2125" t="s">
        <v>30342</v>
      </c>
      <c r="E2125" t="s">
        <v>30340</v>
      </c>
      <c r="F2125" t="s">
        <v>553</v>
      </c>
      <c r="G2125" t="s">
        <v>30343</v>
      </c>
      <c r="H2125" s="1">
        <v>43741</v>
      </c>
      <c r="I2125" s="1">
        <v>43739</v>
      </c>
      <c r="J2125" t="b">
        <v>0</v>
      </c>
      <c r="K2125" t="s">
        <v>555</v>
      </c>
      <c r="L2125" t="s">
        <v>556</v>
      </c>
      <c r="M2125">
        <v>0</v>
      </c>
      <c r="N2125" t="s">
        <v>30344</v>
      </c>
      <c r="O2125" t="s">
        <v>30345</v>
      </c>
      <c r="P2125" t="s">
        <v>365</v>
      </c>
      <c r="Q2125" t="s">
        <v>30346</v>
      </c>
      <c r="R2125" t="s">
        <v>81</v>
      </c>
      <c r="S2125">
        <v>1</v>
      </c>
      <c r="T2125" s="1">
        <v>43741</v>
      </c>
      <c r="U2125" s="1">
        <v>43739</v>
      </c>
      <c r="V2125" t="s">
        <v>553</v>
      </c>
      <c r="W2125" s="2">
        <v>43745</v>
      </c>
      <c r="X2125" t="s">
        <v>82</v>
      </c>
      <c r="Y2125" t="s">
        <v>30347</v>
      </c>
      <c r="Z2125" t="s">
        <v>81</v>
      </c>
      <c r="AA2125" t="s">
        <v>30348</v>
      </c>
      <c r="AB2125" t="s">
        <v>30349</v>
      </c>
      <c r="AC2125" t="s">
        <v>30350</v>
      </c>
      <c r="AD2125" t="s">
        <v>30345</v>
      </c>
      <c r="AE2125" t="s">
        <v>30351</v>
      </c>
      <c r="AF2125" t="s">
        <v>81</v>
      </c>
      <c r="AG2125" t="s">
        <v>30352</v>
      </c>
      <c r="AH2125" t="s">
        <v>30353</v>
      </c>
      <c r="AI2125" t="s">
        <v>30354</v>
      </c>
      <c r="AJ2125" t="s">
        <v>30355</v>
      </c>
      <c r="AK2125" t="s">
        <v>296</v>
      </c>
      <c r="AL2125" t="s">
        <v>82</v>
      </c>
      <c r="AM2125" t="s">
        <v>30356</v>
      </c>
      <c r="AN2125">
        <v>61</v>
      </c>
      <c r="AO2125">
        <v>75</v>
      </c>
      <c r="AP2125" t="s">
        <v>371</v>
      </c>
      <c r="AQ2125" t="s">
        <v>30357</v>
      </c>
      <c r="AR2125" t="s">
        <v>30358</v>
      </c>
      <c r="AS2125" t="s">
        <v>30359</v>
      </c>
      <c r="AT2125" t="s">
        <v>82</v>
      </c>
      <c r="AU2125" t="s">
        <v>81</v>
      </c>
      <c r="AV2125" t="s">
        <v>82</v>
      </c>
      <c r="AW2125" t="s">
        <v>81</v>
      </c>
      <c r="AX2125" t="s">
        <v>81</v>
      </c>
      <c r="AY2125" t="s">
        <v>81</v>
      </c>
      <c r="AZ2125" t="s">
        <v>81</v>
      </c>
      <c r="BA2125" t="s">
        <v>82</v>
      </c>
      <c r="BB2125" s="1">
        <v>1</v>
      </c>
      <c r="BC2125" t="s">
        <v>81</v>
      </c>
      <c r="BD2125" t="s">
        <v>81</v>
      </c>
      <c r="BE2125" t="s">
        <v>81</v>
      </c>
      <c r="BF2125" t="s">
        <v>81</v>
      </c>
      <c r="BG2125" t="s">
        <v>81</v>
      </c>
      <c r="BH2125" t="s">
        <v>81</v>
      </c>
      <c r="BI2125" t="s">
        <v>81</v>
      </c>
      <c r="BJ2125" t="s">
        <v>82</v>
      </c>
      <c r="BK2125" t="s">
        <v>82</v>
      </c>
      <c r="BL2125" t="s">
        <v>200</v>
      </c>
      <c r="BM2125" t="s">
        <v>15857</v>
      </c>
      <c r="BN2125" t="s">
        <v>81</v>
      </c>
      <c r="BO2125" t="s">
        <v>30347</v>
      </c>
      <c r="BP2125" t="s">
        <v>81</v>
      </c>
      <c r="BQ2125" t="s">
        <v>81</v>
      </c>
    </row>
    <row r="2126" spans="1:69" x14ac:dyDescent="0.2">
      <c r="A2126" s="5">
        <v>1</v>
      </c>
      <c r="B2126" t="s">
        <v>30360</v>
      </c>
      <c r="C2126" t="s">
        <v>30361</v>
      </c>
      <c r="D2126" t="s">
        <v>30362</v>
      </c>
      <c r="E2126" t="s">
        <v>30360</v>
      </c>
      <c r="F2126" t="s">
        <v>553</v>
      </c>
      <c r="G2126" t="s">
        <v>30363</v>
      </c>
      <c r="H2126" s="1">
        <v>43473</v>
      </c>
      <c r="I2126" s="1">
        <v>43475</v>
      </c>
      <c r="J2126" t="b">
        <v>0</v>
      </c>
      <c r="K2126" t="s">
        <v>555</v>
      </c>
      <c r="L2126" t="s">
        <v>1531</v>
      </c>
      <c r="M2126" t="s">
        <v>1199</v>
      </c>
      <c r="N2126" t="s">
        <v>30364</v>
      </c>
      <c r="O2126" t="s">
        <v>30365</v>
      </c>
      <c r="P2126" t="s">
        <v>82</v>
      </c>
      <c r="Q2126" t="s">
        <v>366</v>
      </c>
      <c r="R2126" t="s">
        <v>81</v>
      </c>
      <c r="S2126" t="s">
        <v>82</v>
      </c>
      <c r="T2126" s="1">
        <v>43473</v>
      </c>
      <c r="U2126" s="1">
        <v>43475</v>
      </c>
      <c r="V2126" t="s">
        <v>553</v>
      </c>
      <c r="W2126" s="2">
        <v>43479</v>
      </c>
      <c r="X2126" t="s">
        <v>82</v>
      </c>
      <c r="Y2126" t="s">
        <v>30366</v>
      </c>
      <c r="Z2126" t="s">
        <v>81</v>
      </c>
      <c r="AA2126" t="s">
        <v>9671</v>
      </c>
      <c r="AB2126" t="s">
        <v>30367</v>
      </c>
      <c r="AC2126" t="s">
        <v>30368</v>
      </c>
      <c r="AD2126" t="s">
        <v>30369</v>
      </c>
      <c r="AE2126" t="s">
        <v>30370</v>
      </c>
      <c r="AF2126" t="s">
        <v>81</v>
      </c>
      <c r="AG2126" t="s">
        <v>30371</v>
      </c>
      <c r="AH2126" t="s">
        <v>30372</v>
      </c>
      <c r="AI2126" t="s">
        <v>30368</v>
      </c>
      <c r="AJ2126" t="s">
        <v>30369</v>
      </c>
      <c r="AK2126" t="s">
        <v>212</v>
      </c>
      <c r="AL2126" t="s">
        <v>82</v>
      </c>
      <c r="AM2126" t="s">
        <v>30373</v>
      </c>
      <c r="AN2126">
        <v>65</v>
      </c>
      <c r="AO2126">
        <v>80</v>
      </c>
      <c r="AP2126" t="s">
        <v>371</v>
      </c>
      <c r="AQ2126" t="s">
        <v>30374</v>
      </c>
      <c r="AR2126" t="s">
        <v>30375</v>
      </c>
      <c r="AS2126" t="s">
        <v>30376</v>
      </c>
      <c r="AT2126" t="s">
        <v>30377</v>
      </c>
      <c r="AU2126" t="s">
        <v>81</v>
      </c>
      <c r="AV2126" t="s">
        <v>82</v>
      </c>
      <c r="AW2126" t="s">
        <v>81</v>
      </c>
      <c r="AX2126" t="s">
        <v>81</v>
      </c>
      <c r="AY2126" t="s">
        <v>81</v>
      </c>
      <c r="AZ2126" t="s">
        <v>81</v>
      </c>
      <c r="BA2126" t="s">
        <v>82</v>
      </c>
      <c r="BB2126" s="1">
        <v>1</v>
      </c>
      <c r="BC2126" t="s">
        <v>81</v>
      </c>
      <c r="BD2126" t="s">
        <v>81</v>
      </c>
      <c r="BE2126" t="s">
        <v>81</v>
      </c>
      <c r="BF2126" t="s">
        <v>81</v>
      </c>
      <c r="BG2126" t="s">
        <v>81</v>
      </c>
      <c r="BH2126" t="s">
        <v>81</v>
      </c>
      <c r="BI2126" t="s">
        <v>81</v>
      </c>
      <c r="BJ2126" t="s">
        <v>82</v>
      </c>
      <c r="BK2126" t="s">
        <v>82</v>
      </c>
      <c r="BL2126" t="s">
        <v>200</v>
      </c>
      <c r="BM2126" t="s">
        <v>137</v>
      </c>
      <c r="BN2126" t="s">
        <v>81</v>
      </c>
      <c r="BO2126" t="s">
        <v>30378</v>
      </c>
      <c r="BP2126" t="s">
        <v>81</v>
      </c>
      <c r="BQ2126" t="s">
        <v>81</v>
      </c>
    </row>
    <row r="2127" spans="1:69" x14ac:dyDescent="0.2">
      <c r="A2127" s="5">
        <v>0</v>
      </c>
      <c r="B2127" t="s">
        <v>30379</v>
      </c>
      <c r="C2127" t="s">
        <v>30380</v>
      </c>
      <c r="D2127" t="s">
        <v>30381</v>
      </c>
      <c r="E2127" t="s">
        <v>30379</v>
      </c>
      <c r="F2127" t="s">
        <v>553</v>
      </c>
      <c r="G2127" t="s">
        <v>30382</v>
      </c>
      <c r="H2127" s="1">
        <v>43407</v>
      </c>
      <c r="I2127" s="1">
        <v>43405</v>
      </c>
      <c r="J2127" t="b">
        <v>0</v>
      </c>
      <c r="K2127" t="s">
        <v>555</v>
      </c>
      <c r="L2127" t="s">
        <v>1531</v>
      </c>
      <c r="M2127" t="s">
        <v>4223</v>
      </c>
      <c r="N2127" t="s">
        <v>30383</v>
      </c>
      <c r="O2127" t="s">
        <v>3484</v>
      </c>
      <c r="P2127" t="s">
        <v>365</v>
      </c>
      <c r="Q2127" t="s">
        <v>4707</v>
      </c>
      <c r="R2127" t="s">
        <v>81</v>
      </c>
      <c r="S2127">
        <v>1</v>
      </c>
      <c r="T2127" s="1">
        <v>43407</v>
      </c>
      <c r="U2127" s="1">
        <v>43405</v>
      </c>
      <c r="V2127" t="s">
        <v>553</v>
      </c>
      <c r="W2127" s="2">
        <v>43409</v>
      </c>
      <c r="X2127" t="s">
        <v>82</v>
      </c>
      <c r="Y2127" t="s">
        <v>30384</v>
      </c>
      <c r="Z2127" t="s">
        <v>81</v>
      </c>
      <c r="AA2127" t="s">
        <v>30385</v>
      </c>
      <c r="AB2127" t="s">
        <v>30386</v>
      </c>
      <c r="AC2127" t="s">
        <v>30387</v>
      </c>
      <c r="AD2127" t="s">
        <v>3484</v>
      </c>
      <c r="AE2127" t="s">
        <v>30384</v>
      </c>
      <c r="AF2127" t="s">
        <v>81</v>
      </c>
      <c r="AG2127" t="s">
        <v>30385</v>
      </c>
      <c r="AH2127" t="s">
        <v>30386</v>
      </c>
      <c r="AI2127" t="s">
        <v>30387</v>
      </c>
      <c r="AJ2127" t="s">
        <v>3484</v>
      </c>
      <c r="AK2127" t="s">
        <v>296</v>
      </c>
      <c r="AL2127" t="s">
        <v>82</v>
      </c>
      <c r="AM2127" t="s">
        <v>30388</v>
      </c>
      <c r="AN2127">
        <v>18</v>
      </c>
      <c r="AO2127">
        <v>75</v>
      </c>
      <c r="AP2127" t="s">
        <v>371</v>
      </c>
      <c r="AQ2127" t="s">
        <v>30389</v>
      </c>
      <c r="AR2127" t="s">
        <v>30390</v>
      </c>
      <c r="AS2127" t="s">
        <v>30391</v>
      </c>
      <c r="AT2127" t="s">
        <v>82</v>
      </c>
      <c r="AU2127" t="s">
        <v>81</v>
      </c>
      <c r="AV2127" t="s">
        <v>82</v>
      </c>
      <c r="AW2127" t="s">
        <v>81</v>
      </c>
      <c r="AX2127" t="s">
        <v>81</v>
      </c>
      <c r="AY2127" t="s">
        <v>81</v>
      </c>
      <c r="AZ2127" t="s">
        <v>81</v>
      </c>
      <c r="BA2127" t="s">
        <v>82</v>
      </c>
      <c r="BB2127" s="1">
        <v>1</v>
      </c>
      <c r="BC2127" t="s">
        <v>81</v>
      </c>
      <c r="BD2127" t="s">
        <v>81</v>
      </c>
      <c r="BE2127" t="s">
        <v>81</v>
      </c>
      <c r="BF2127" t="s">
        <v>81</v>
      </c>
      <c r="BG2127" t="s">
        <v>81</v>
      </c>
      <c r="BH2127" t="s">
        <v>81</v>
      </c>
      <c r="BI2127" t="s">
        <v>81</v>
      </c>
      <c r="BJ2127" t="s">
        <v>82</v>
      </c>
      <c r="BK2127" t="s">
        <v>82</v>
      </c>
      <c r="BL2127" t="s">
        <v>200</v>
      </c>
      <c r="BM2127" t="s">
        <v>30392</v>
      </c>
      <c r="BN2127" t="s">
        <v>81</v>
      </c>
      <c r="BO2127" t="s">
        <v>30393</v>
      </c>
      <c r="BP2127" t="s">
        <v>81</v>
      </c>
      <c r="BQ2127" t="s">
        <v>81</v>
      </c>
    </row>
    <row r="2128" spans="1:69" x14ac:dyDescent="0.2">
      <c r="A2128" s="5">
        <v>1</v>
      </c>
      <c r="B2128" t="s">
        <v>30394</v>
      </c>
      <c r="C2128" t="s">
        <v>30395</v>
      </c>
      <c r="D2128" t="s">
        <v>30396</v>
      </c>
      <c r="E2128" t="s">
        <v>30397</v>
      </c>
      <c r="F2128" t="s">
        <v>73</v>
      </c>
      <c r="G2128" t="s">
        <v>30398</v>
      </c>
      <c r="H2128" s="1">
        <v>43378</v>
      </c>
      <c r="I2128" s="1">
        <v>43399</v>
      </c>
      <c r="J2128" t="b">
        <v>0</v>
      </c>
      <c r="K2128" t="s">
        <v>75</v>
      </c>
      <c r="L2128" t="s">
        <v>1916</v>
      </c>
      <c r="M2128" t="s">
        <v>3277</v>
      </c>
      <c r="N2128">
        <v>780</v>
      </c>
      <c r="O2128" t="s">
        <v>30399</v>
      </c>
      <c r="P2128" t="s">
        <v>30400</v>
      </c>
      <c r="Q2128" t="s">
        <v>30401</v>
      </c>
      <c r="R2128" t="s">
        <v>81</v>
      </c>
      <c r="S2128" t="s">
        <v>82</v>
      </c>
      <c r="T2128" s="1">
        <v>43378</v>
      </c>
      <c r="U2128" t="s">
        <v>30402</v>
      </c>
      <c r="V2128" t="s">
        <v>84</v>
      </c>
      <c r="W2128" s="2">
        <v>43935</v>
      </c>
      <c r="X2128" t="s">
        <v>30403</v>
      </c>
      <c r="Y2128" t="s">
        <v>81</v>
      </c>
      <c r="Z2128" t="s">
        <v>30404</v>
      </c>
      <c r="AA2128" t="s">
        <v>82</v>
      </c>
      <c r="AB2128" t="s">
        <v>30405</v>
      </c>
      <c r="AC2128">
        <v>41213143020</v>
      </c>
      <c r="AD2128" t="s">
        <v>81</v>
      </c>
      <c r="AE2128" t="s">
        <v>81</v>
      </c>
      <c r="AF2128" t="s">
        <v>30404</v>
      </c>
      <c r="AG2128" t="s">
        <v>82</v>
      </c>
      <c r="AH2128" t="s">
        <v>30405</v>
      </c>
      <c r="AI2128">
        <v>41213143020</v>
      </c>
      <c r="AJ2128" t="s">
        <v>81</v>
      </c>
      <c r="AK2128" t="s">
        <v>296</v>
      </c>
      <c r="AL2128" t="s">
        <v>30406</v>
      </c>
      <c r="AM2128" t="s">
        <v>88</v>
      </c>
      <c r="AN2128" t="s">
        <v>154</v>
      </c>
      <c r="AO2128" t="s">
        <v>90</v>
      </c>
      <c r="AP2128" t="s">
        <v>91</v>
      </c>
      <c r="AQ2128" t="s">
        <v>30407</v>
      </c>
      <c r="AR2128" t="s">
        <v>82</v>
      </c>
      <c r="AS2128" t="s">
        <v>30408</v>
      </c>
      <c r="AT2128" t="s">
        <v>30409</v>
      </c>
      <c r="AU2128" t="s">
        <v>81</v>
      </c>
      <c r="AV2128" t="s">
        <v>82</v>
      </c>
      <c r="AW2128" t="s">
        <v>82</v>
      </c>
      <c r="AX2128" t="s">
        <v>82</v>
      </c>
      <c r="AY2128" t="s">
        <v>82</v>
      </c>
      <c r="AZ2128" t="s">
        <v>82</v>
      </c>
      <c r="BA2128" t="s">
        <v>82</v>
      </c>
      <c r="BB2128" t="s">
        <v>82</v>
      </c>
      <c r="BC2128" t="s">
        <v>82</v>
      </c>
      <c r="BD2128" t="s">
        <v>82</v>
      </c>
      <c r="BE2128" t="s">
        <v>82</v>
      </c>
      <c r="BF2128" t="s">
        <v>82</v>
      </c>
      <c r="BG2128" t="s">
        <v>82</v>
      </c>
      <c r="BH2128" t="s">
        <v>82</v>
      </c>
      <c r="BI2128" t="s">
        <v>82</v>
      </c>
      <c r="BJ2128" t="s">
        <v>82</v>
      </c>
      <c r="BK2128" t="s">
        <v>82</v>
      </c>
      <c r="BL2128" t="s">
        <v>82</v>
      </c>
      <c r="BM2128" t="s">
        <v>82</v>
      </c>
      <c r="BN2128" t="s">
        <v>82</v>
      </c>
      <c r="BO2128" t="s">
        <v>82</v>
      </c>
      <c r="BP2128" t="s">
        <v>82</v>
      </c>
      <c r="BQ2128" t="s">
        <v>82</v>
      </c>
    </row>
    <row r="2129" spans="1:69" x14ac:dyDescent="0.2">
      <c r="A2129" s="5">
        <v>1</v>
      </c>
      <c r="B2129" t="s">
        <v>30410</v>
      </c>
      <c r="C2129" t="s">
        <v>30411</v>
      </c>
      <c r="D2129" t="s">
        <v>30412</v>
      </c>
      <c r="E2129" t="s">
        <v>30413</v>
      </c>
      <c r="F2129" t="s">
        <v>9837</v>
      </c>
      <c r="G2129" t="s">
        <v>30414</v>
      </c>
      <c r="H2129" s="1">
        <v>43348</v>
      </c>
      <c r="I2129" s="1">
        <v>43413</v>
      </c>
      <c r="J2129" t="b">
        <v>0</v>
      </c>
      <c r="K2129" t="s">
        <v>75</v>
      </c>
      <c r="L2129" t="s">
        <v>30415</v>
      </c>
      <c r="M2129" t="s">
        <v>5148</v>
      </c>
      <c r="N2129">
        <v>90</v>
      </c>
      <c r="O2129" t="s">
        <v>30416</v>
      </c>
      <c r="P2129" t="s">
        <v>30417</v>
      </c>
      <c r="Q2129" t="s">
        <v>20684</v>
      </c>
      <c r="R2129" t="s">
        <v>81</v>
      </c>
      <c r="S2129" t="s">
        <v>82</v>
      </c>
      <c r="T2129" s="1">
        <v>43348</v>
      </c>
      <c r="U2129" s="1">
        <v>43413</v>
      </c>
      <c r="V2129" t="s">
        <v>30418</v>
      </c>
      <c r="W2129" s="2">
        <v>44139</v>
      </c>
      <c r="X2129" t="s">
        <v>30419</v>
      </c>
      <c r="Y2129" t="s">
        <v>20686</v>
      </c>
      <c r="Z2129" t="s">
        <v>20687</v>
      </c>
      <c r="AA2129" t="s">
        <v>20688</v>
      </c>
      <c r="AB2129" t="s">
        <v>20689</v>
      </c>
      <c r="AC2129">
        <v>5114115954</v>
      </c>
      <c r="AD2129" t="s">
        <v>20691</v>
      </c>
      <c r="AE2129" t="s">
        <v>30420</v>
      </c>
      <c r="AF2129" t="s">
        <v>20693</v>
      </c>
      <c r="AG2129" t="s">
        <v>20688</v>
      </c>
      <c r="AH2129" t="s">
        <v>30421</v>
      </c>
      <c r="AI2129">
        <v>5114115910</v>
      </c>
      <c r="AJ2129" t="s">
        <v>20691</v>
      </c>
      <c r="AK2129" t="s">
        <v>296</v>
      </c>
      <c r="AL2129" t="s">
        <v>82</v>
      </c>
      <c r="AM2129" t="s">
        <v>30422</v>
      </c>
      <c r="AN2129" t="s">
        <v>81</v>
      </c>
      <c r="AO2129" t="s">
        <v>81</v>
      </c>
      <c r="AP2129" t="s">
        <v>81</v>
      </c>
      <c r="AQ2129" t="s">
        <v>30423</v>
      </c>
      <c r="AR2129" t="s">
        <v>30424</v>
      </c>
      <c r="AS2129" t="s">
        <v>30425</v>
      </c>
      <c r="AT2129" t="s">
        <v>30426</v>
      </c>
      <c r="AU2129" t="s">
        <v>81</v>
      </c>
      <c r="AV2129" t="s">
        <v>30427</v>
      </c>
      <c r="AW2129" t="s">
        <v>1334</v>
      </c>
      <c r="AX2129">
        <v>0</v>
      </c>
      <c r="AY2129" t="s">
        <v>81</v>
      </c>
      <c r="AZ2129" t="s">
        <v>81</v>
      </c>
      <c r="BA2129" t="s">
        <v>82</v>
      </c>
      <c r="BB2129" s="1">
        <v>1</v>
      </c>
      <c r="BC2129" t="s">
        <v>81</v>
      </c>
      <c r="BD2129" t="s">
        <v>81</v>
      </c>
      <c r="BE2129" t="s">
        <v>81</v>
      </c>
      <c r="BF2129" t="s">
        <v>81</v>
      </c>
      <c r="BG2129" t="s">
        <v>30428</v>
      </c>
      <c r="BH2129" t="s">
        <v>715</v>
      </c>
      <c r="BI2129" t="s">
        <v>81</v>
      </c>
      <c r="BJ2129" s="1">
        <v>43795</v>
      </c>
      <c r="BK2129" t="s">
        <v>82</v>
      </c>
      <c r="BL2129" t="s">
        <v>10245</v>
      </c>
      <c r="BM2129" t="s">
        <v>30429</v>
      </c>
      <c r="BN2129" t="s">
        <v>30430</v>
      </c>
      <c r="BO2129" t="s">
        <v>30431</v>
      </c>
      <c r="BP2129" t="s">
        <v>30432</v>
      </c>
      <c r="BQ2129" t="s">
        <v>30430</v>
      </c>
    </row>
    <row r="2130" spans="1:69" x14ac:dyDescent="0.2">
      <c r="A2130" s="5">
        <v>0</v>
      </c>
      <c r="B2130" t="s">
        <v>30433</v>
      </c>
      <c r="C2130" t="s">
        <v>30434</v>
      </c>
      <c r="D2130" t="s">
        <v>30435</v>
      </c>
      <c r="E2130" t="s">
        <v>30436</v>
      </c>
      <c r="F2130" t="s">
        <v>1316</v>
      </c>
      <c r="G2130" t="s">
        <v>30437</v>
      </c>
      <c r="H2130" s="1">
        <v>42708</v>
      </c>
      <c r="I2130" s="1">
        <v>42084</v>
      </c>
      <c r="J2130" t="b">
        <v>0</v>
      </c>
      <c r="K2130" t="s">
        <v>622</v>
      </c>
      <c r="L2130" t="s">
        <v>30438</v>
      </c>
      <c r="M2130" t="s">
        <v>90</v>
      </c>
      <c r="N2130">
        <v>80</v>
      </c>
      <c r="O2130" t="s">
        <v>1327</v>
      </c>
      <c r="P2130" t="s">
        <v>1356</v>
      </c>
      <c r="Q2130" t="s">
        <v>30439</v>
      </c>
      <c r="R2130" t="s">
        <v>81</v>
      </c>
      <c r="S2130">
        <v>1</v>
      </c>
      <c r="T2130" s="1">
        <v>42708</v>
      </c>
      <c r="U2130" s="1">
        <v>42084</v>
      </c>
      <c r="V2130" t="s">
        <v>1322</v>
      </c>
      <c r="W2130" s="2">
        <v>43703</v>
      </c>
      <c r="X2130" t="s">
        <v>82</v>
      </c>
      <c r="Y2130" t="s">
        <v>30440</v>
      </c>
      <c r="Z2130" t="s">
        <v>81</v>
      </c>
      <c r="AA2130" t="s">
        <v>4671</v>
      </c>
      <c r="AB2130" t="s">
        <v>30441</v>
      </c>
      <c r="AC2130" t="s">
        <v>30442</v>
      </c>
      <c r="AD2130" t="s">
        <v>1327</v>
      </c>
      <c r="AE2130" t="s">
        <v>4674</v>
      </c>
      <c r="AF2130" t="s">
        <v>81</v>
      </c>
      <c r="AG2130" t="s">
        <v>4671</v>
      </c>
      <c r="AH2130" t="s">
        <v>4676</v>
      </c>
      <c r="AI2130" t="s">
        <v>4673</v>
      </c>
      <c r="AJ2130" t="s">
        <v>1327</v>
      </c>
      <c r="AK2130" t="s">
        <v>1328</v>
      </c>
      <c r="AL2130" t="s">
        <v>82</v>
      </c>
      <c r="AM2130" t="s">
        <v>1327</v>
      </c>
      <c r="AN2130" t="s">
        <v>2567</v>
      </c>
      <c r="AO2130" t="s">
        <v>4104</v>
      </c>
      <c r="AP2130" t="s">
        <v>371</v>
      </c>
      <c r="AQ2130" t="s">
        <v>30443</v>
      </c>
      <c r="AR2130" t="s">
        <v>16079</v>
      </c>
      <c r="AS2130" t="s">
        <v>30444</v>
      </c>
      <c r="AT2130" t="s">
        <v>30445</v>
      </c>
      <c r="AU2130" t="s">
        <v>81</v>
      </c>
      <c r="AV2130" t="s">
        <v>82</v>
      </c>
      <c r="AW2130" t="s">
        <v>1334</v>
      </c>
      <c r="AX2130" t="s">
        <v>81</v>
      </c>
      <c r="AY2130" t="s">
        <v>81</v>
      </c>
      <c r="AZ2130" t="s">
        <v>81</v>
      </c>
      <c r="BA2130" t="s">
        <v>82</v>
      </c>
      <c r="BB2130" s="1">
        <v>1</v>
      </c>
      <c r="BC2130" t="s">
        <v>81</v>
      </c>
      <c r="BD2130" t="s">
        <v>81</v>
      </c>
      <c r="BE2130" t="s">
        <v>81</v>
      </c>
      <c r="BF2130" t="s">
        <v>81</v>
      </c>
      <c r="BG2130" t="s">
        <v>81</v>
      </c>
      <c r="BH2130" t="s">
        <v>1871</v>
      </c>
      <c r="BI2130" t="s">
        <v>1872</v>
      </c>
      <c r="BJ2130" t="s">
        <v>82</v>
      </c>
      <c r="BK2130" t="s">
        <v>82</v>
      </c>
      <c r="BL2130" t="s">
        <v>200</v>
      </c>
      <c r="BM2130" t="s">
        <v>201</v>
      </c>
      <c r="BN2130" t="s">
        <v>81</v>
      </c>
      <c r="BO2130" t="s">
        <v>1335</v>
      </c>
      <c r="BP2130" t="s">
        <v>81</v>
      </c>
      <c r="BQ2130" t="s">
        <v>81</v>
      </c>
    </row>
    <row r="2131" spans="1:69" x14ac:dyDescent="0.2">
      <c r="A2131" s="5">
        <v>0</v>
      </c>
      <c r="B2131" t="s">
        <v>30446</v>
      </c>
      <c r="C2131" t="s">
        <v>30447</v>
      </c>
      <c r="D2131" t="s">
        <v>30448</v>
      </c>
      <c r="E2131" t="s">
        <v>30449</v>
      </c>
      <c r="F2131" t="s">
        <v>73</v>
      </c>
      <c r="G2131" t="s">
        <v>30450</v>
      </c>
      <c r="H2131" s="1">
        <v>43034</v>
      </c>
      <c r="I2131" s="1">
        <v>43017</v>
      </c>
      <c r="J2131" t="b">
        <v>0</v>
      </c>
      <c r="K2131" t="s">
        <v>75</v>
      </c>
      <c r="L2131" t="s">
        <v>419</v>
      </c>
      <c r="M2131" t="s">
        <v>90</v>
      </c>
      <c r="N2131">
        <v>25</v>
      </c>
      <c r="O2131" t="s">
        <v>30451</v>
      </c>
      <c r="P2131" t="s">
        <v>3839</v>
      </c>
      <c r="Q2131" t="s">
        <v>24040</v>
      </c>
      <c r="R2131" t="s">
        <v>81</v>
      </c>
      <c r="S2131" t="s">
        <v>82</v>
      </c>
      <c r="T2131" s="1">
        <v>43034</v>
      </c>
      <c r="U2131" t="s">
        <v>19023</v>
      </c>
      <c r="V2131" t="s">
        <v>84</v>
      </c>
      <c r="W2131" s="2">
        <v>43892</v>
      </c>
      <c r="X2131" t="s">
        <v>30452</v>
      </c>
      <c r="Y2131" t="s">
        <v>82</v>
      </c>
      <c r="Z2131" t="s">
        <v>82</v>
      </c>
      <c r="AA2131" t="s">
        <v>82</v>
      </c>
      <c r="AB2131" t="s">
        <v>82</v>
      </c>
      <c r="AC2131" t="s">
        <v>82</v>
      </c>
      <c r="AD2131" t="s">
        <v>82</v>
      </c>
      <c r="AE2131" t="s">
        <v>82</v>
      </c>
      <c r="AF2131" t="s">
        <v>82</v>
      </c>
      <c r="AG2131" t="s">
        <v>82</v>
      </c>
      <c r="AH2131" t="s">
        <v>82</v>
      </c>
      <c r="AI2131" t="s">
        <v>82</v>
      </c>
      <c r="AJ2131" t="s">
        <v>82</v>
      </c>
      <c r="AK2131" t="s">
        <v>86</v>
      </c>
      <c r="AL2131" t="s">
        <v>82</v>
      </c>
      <c r="AM2131" t="s">
        <v>88</v>
      </c>
      <c r="AN2131" t="s">
        <v>154</v>
      </c>
      <c r="AO2131" t="s">
        <v>90</v>
      </c>
      <c r="AP2131" t="s">
        <v>91</v>
      </c>
      <c r="AQ2131" t="s">
        <v>30453</v>
      </c>
      <c r="AR2131" t="s">
        <v>82</v>
      </c>
      <c r="AS2131" t="s">
        <v>30454</v>
      </c>
      <c r="AT2131" t="s">
        <v>82</v>
      </c>
      <c r="AU2131" t="s">
        <v>81</v>
      </c>
      <c r="AV2131" t="s">
        <v>82</v>
      </c>
      <c r="AW2131" t="s">
        <v>82</v>
      </c>
      <c r="AX2131" t="s">
        <v>82</v>
      </c>
      <c r="AY2131" t="s">
        <v>82</v>
      </c>
      <c r="AZ2131" t="s">
        <v>82</v>
      </c>
      <c r="BA2131" t="s">
        <v>82</v>
      </c>
      <c r="BB2131" t="s">
        <v>82</v>
      </c>
      <c r="BC2131" t="s">
        <v>82</v>
      </c>
      <c r="BD2131" t="s">
        <v>82</v>
      </c>
      <c r="BE2131" t="s">
        <v>82</v>
      </c>
      <c r="BF2131" t="s">
        <v>82</v>
      </c>
      <c r="BG2131" t="s">
        <v>82</v>
      </c>
      <c r="BH2131" t="s">
        <v>82</v>
      </c>
      <c r="BI2131" t="s">
        <v>82</v>
      </c>
      <c r="BJ2131" t="s">
        <v>82</v>
      </c>
      <c r="BK2131" t="s">
        <v>82</v>
      </c>
      <c r="BL2131" t="s">
        <v>82</v>
      </c>
      <c r="BM2131" t="s">
        <v>82</v>
      </c>
      <c r="BN2131" t="s">
        <v>82</v>
      </c>
      <c r="BO2131" t="s">
        <v>82</v>
      </c>
      <c r="BP2131" t="s">
        <v>82</v>
      </c>
      <c r="BQ2131" t="s">
        <v>82</v>
      </c>
    </row>
    <row r="2132" spans="1:69" x14ac:dyDescent="0.2">
      <c r="A2132" s="5">
        <v>0</v>
      </c>
      <c r="B2132" t="s">
        <v>30455</v>
      </c>
      <c r="C2132" t="s">
        <v>30456</v>
      </c>
      <c r="D2132" t="s">
        <v>30457</v>
      </c>
      <c r="E2132" t="s">
        <v>30458</v>
      </c>
      <c r="F2132" t="s">
        <v>73</v>
      </c>
      <c r="G2132" t="s">
        <v>30459</v>
      </c>
      <c r="H2132" s="1">
        <v>43797</v>
      </c>
      <c r="I2132" s="1">
        <v>44137</v>
      </c>
      <c r="J2132" t="b">
        <v>0</v>
      </c>
      <c r="K2132" t="s">
        <v>75</v>
      </c>
      <c r="L2132" t="s">
        <v>465</v>
      </c>
      <c r="M2132" t="s">
        <v>90</v>
      </c>
      <c r="N2132">
        <v>400</v>
      </c>
      <c r="O2132" t="s">
        <v>798</v>
      </c>
      <c r="P2132" t="s">
        <v>82</v>
      </c>
      <c r="Q2132" t="s">
        <v>9974</v>
      </c>
      <c r="R2132" t="s">
        <v>81</v>
      </c>
      <c r="S2132" t="s">
        <v>82</v>
      </c>
      <c r="T2132" s="1">
        <v>43797</v>
      </c>
      <c r="U2132" t="s">
        <v>30460</v>
      </c>
      <c r="V2132" t="s">
        <v>146</v>
      </c>
      <c r="W2132" s="2">
        <v>44074</v>
      </c>
      <c r="X2132" t="s">
        <v>30461</v>
      </c>
      <c r="Y2132" t="s">
        <v>227</v>
      </c>
      <c r="Z2132" t="s">
        <v>30462</v>
      </c>
      <c r="AA2132" t="s">
        <v>82</v>
      </c>
      <c r="AB2132" t="s">
        <v>30463</v>
      </c>
      <c r="AC2132" t="s">
        <v>30464</v>
      </c>
      <c r="AD2132" t="s">
        <v>30465</v>
      </c>
      <c r="AE2132" t="s">
        <v>227</v>
      </c>
      <c r="AF2132" t="s">
        <v>30462</v>
      </c>
      <c r="AG2132" t="s">
        <v>82</v>
      </c>
      <c r="AH2132" t="s">
        <v>30463</v>
      </c>
      <c r="AI2132" t="s">
        <v>30464</v>
      </c>
      <c r="AJ2132" t="s">
        <v>30465</v>
      </c>
      <c r="AK2132" t="s">
        <v>153</v>
      </c>
      <c r="AL2132" t="s">
        <v>82</v>
      </c>
      <c r="AM2132" t="s">
        <v>88</v>
      </c>
      <c r="AN2132" t="s">
        <v>154</v>
      </c>
      <c r="AO2132" t="s">
        <v>90</v>
      </c>
      <c r="AP2132" t="s">
        <v>91</v>
      </c>
      <c r="AQ2132" t="s">
        <v>30466</v>
      </c>
      <c r="AR2132" t="s">
        <v>82</v>
      </c>
      <c r="AS2132" t="s">
        <v>30467</v>
      </c>
      <c r="AT2132" t="s">
        <v>30468</v>
      </c>
      <c r="AU2132" t="s">
        <v>81</v>
      </c>
      <c r="AV2132" t="s">
        <v>82</v>
      </c>
      <c r="AW2132" t="s">
        <v>82</v>
      </c>
      <c r="AX2132" t="s">
        <v>82</v>
      </c>
      <c r="AY2132" t="s">
        <v>82</v>
      </c>
      <c r="AZ2132" t="s">
        <v>82</v>
      </c>
      <c r="BA2132" t="s">
        <v>82</v>
      </c>
      <c r="BB2132" t="s">
        <v>82</v>
      </c>
      <c r="BC2132" t="s">
        <v>82</v>
      </c>
      <c r="BD2132" t="s">
        <v>82</v>
      </c>
      <c r="BE2132" t="s">
        <v>82</v>
      </c>
      <c r="BF2132" t="s">
        <v>82</v>
      </c>
      <c r="BG2132" t="s">
        <v>82</v>
      </c>
      <c r="BH2132" t="s">
        <v>82</v>
      </c>
      <c r="BI2132" t="s">
        <v>82</v>
      </c>
      <c r="BJ2132" t="s">
        <v>82</v>
      </c>
      <c r="BK2132" t="s">
        <v>82</v>
      </c>
      <c r="BL2132" t="s">
        <v>82</v>
      </c>
      <c r="BM2132" t="s">
        <v>82</v>
      </c>
      <c r="BN2132" t="s">
        <v>82</v>
      </c>
      <c r="BO2132" t="s">
        <v>82</v>
      </c>
      <c r="BP2132" t="s">
        <v>82</v>
      </c>
      <c r="BQ2132" t="s">
        <v>82</v>
      </c>
    </row>
    <row r="2133" spans="1:69" x14ac:dyDescent="0.2">
      <c r="A2133" s="5">
        <v>1</v>
      </c>
      <c r="B2133" t="s">
        <v>30469</v>
      </c>
      <c r="C2133" t="s">
        <v>30470</v>
      </c>
      <c r="D2133" t="s">
        <v>30471</v>
      </c>
      <c r="E2133" t="s">
        <v>30472</v>
      </c>
      <c r="F2133" t="s">
        <v>73</v>
      </c>
      <c r="G2133" t="s">
        <v>30473</v>
      </c>
      <c r="H2133" s="1">
        <v>43301</v>
      </c>
      <c r="I2133" s="1">
        <v>43235</v>
      </c>
      <c r="J2133" t="b">
        <v>0</v>
      </c>
      <c r="K2133" t="s">
        <v>75</v>
      </c>
      <c r="L2133" t="s">
        <v>1162</v>
      </c>
      <c r="M2133" t="s">
        <v>101</v>
      </c>
      <c r="N2133">
        <v>20</v>
      </c>
      <c r="O2133" t="s">
        <v>19796</v>
      </c>
      <c r="P2133" t="s">
        <v>1302</v>
      </c>
      <c r="Q2133" t="s">
        <v>30474</v>
      </c>
      <c r="R2133" t="s">
        <v>81</v>
      </c>
      <c r="S2133" t="s">
        <v>82</v>
      </c>
      <c r="T2133" s="1">
        <v>43301</v>
      </c>
      <c r="U2133" t="s">
        <v>21181</v>
      </c>
      <c r="V2133" t="s">
        <v>84</v>
      </c>
      <c r="W2133" s="2">
        <v>44095</v>
      </c>
      <c r="X2133" t="s">
        <v>30475</v>
      </c>
      <c r="Y2133" t="s">
        <v>82</v>
      </c>
      <c r="Z2133" t="s">
        <v>82</v>
      </c>
      <c r="AA2133" t="s">
        <v>82</v>
      </c>
      <c r="AB2133" t="s">
        <v>82</v>
      </c>
      <c r="AC2133" t="s">
        <v>82</v>
      </c>
      <c r="AD2133" t="s">
        <v>82</v>
      </c>
      <c r="AE2133" t="s">
        <v>82</v>
      </c>
      <c r="AF2133" t="s">
        <v>82</v>
      </c>
      <c r="AG2133" t="s">
        <v>82</v>
      </c>
      <c r="AH2133" t="s">
        <v>82</v>
      </c>
      <c r="AI2133" t="s">
        <v>82</v>
      </c>
      <c r="AJ2133" t="s">
        <v>82</v>
      </c>
      <c r="AK2133" t="s">
        <v>110</v>
      </c>
      <c r="AL2133" t="s">
        <v>82</v>
      </c>
      <c r="AM2133" t="s">
        <v>88</v>
      </c>
      <c r="AN2133" t="s">
        <v>154</v>
      </c>
      <c r="AO2133" t="s">
        <v>90</v>
      </c>
      <c r="AP2133" t="s">
        <v>91</v>
      </c>
      <c r="AQ2133" t="s">
        <v>30476</v>
      </c>
      <c r="AR2133" t="s">
        <v>82</v>
      </c>
      <c r="AS2133" t="s">
        <v>30477</v>
      </c>
      <c r="AT2133" t="s">
        <v>82</v>
      </c>
      <c r="AU2133" t="s">
        <v>81</v>
      </c>
      <c r="AV2133" t="s">
        <v>82</v>
      </c>
      <c r="AW2133" t="s">
        <v>82</v>
      </c>
      <c r="AX2133" t="s">
        <v>82</v>
      </c>
      <c r="AY2133" t="s">
        <v>82</v>
      </c>
      <c r="AZ2133" t="s">
        <v>82</v>
      </c>
      <c r="BA2133" t="s">
        <v>82</v>
      </c>
      <c r="BB2133" t="s">
        <v>82</v>
      </c>
      <c r="BC2133" t="s">
        <v>82</v>
      </c>
      <c r="BD2133" t="s">
        <v>82</v>
      </c>
      <c r="BE2133" t="s">
        <v>82</v>
      </c>
      <c r="BF2133" t="s">
        <v>82</v>
      </c>
      <c r="BG2133" t="s">
        <v>82</v>
      </c>
      <c r="BH2133" t="s">
        <v>82</v>
      </c>
      <c r="BI2133" t="s">
        <v>82</v>
      </c>
      <c r="BJ2133" t="s">
        <v>82</v>
      </c>
      <c r="BK2133" t="s">
        <v>82</v>
      </c>
      <c r="BL2133" t="s">
        <v>82</v>
      </c>
      <c r="BM2133" t="s">
        <v>82</v>
      </c>
      <c r="BN2133" t="s">
        <v>82</v>
      </c>
      <c r="BO2133" t="s">
        <v>82</v>
      </c>
      <c r="BP2133" t="s">
        <v>82</v>
      </c>
      <c r="BQ2133" t="s">
        <v>82</v>
      </c>
    </row>
    <row r="2134" spans="1:69" x14ac:dyDescent="0.2">
      <c r="A2134" s="5">
        <v>1</v>
      </c>
      <c r="B2134" t="s">
        <v>30478</v>
      </c>
      <c r="C2134" t="s">
        <v>30479</v>
      </c>
      <c r="D2134" t="s">
        <v>30480</v>
      </c>
      <c r="E2134" t="s">
        <v>30481</v>
      </c>
      <c r="F2134" t="s">
        <v>73</v>
      </c>
      <c r="G2134" t="s">
        <v>30482</v>
      </c>
      <c r="H2134" s="1">
        <v>43291</v>
      </c>
      <c r="I2134" s="1">
        <v>43344</v>
      </c>
      <c r="J2134" t="b">
        <v>0</v>
      </c>
      <c r="K2134" t="s">
        <v>75</v>
      </c>
      <c r="L2134" t="s">
        <v>1092</v>
      </c>
      <c r="M2134" t="s">
        <v>90</v>
      </c>
      <c r="N2134">
        <v>143</v>
      </c>
      <c r="O2134" t="s">
        <v>10990</v>
      </c>
      <c r="P2134" t="s">
        <v>103</v>
      </c>
      <c r="Q2134" t="s">
        <v>30483</v>
      </c>
      <c r="R2134" t="s">
        <v>81</v>
      </c>
      <c r="S2134" t="s">
        <v>82</v>
      </c>
      <c r="T2134" s="1">
        <v>43291</v>
      </c>
      <c r="U2134" t="s">
        <v>14200</v>
      </c>
      <c r="V2134" t="s">
        <v>605</v>
      </c>
      <c r="W2134" s="2">
        <v>43738</v>
      </c>
      <c r="X2134" t="s">
        <v>30484</v>
      </c>
      <c r="Y2134" t="s">
        <v>81</v>
      </c>
      <c r="Z2134" t="s">
        <v>30485</v>
      </c>
      <c r="AA2134" t="s">
        <v>82</v>
      </c>
      <c r="AB2134" t="s">
        <v>81</v>
      </c>
      <c r="AC2134" t="s">
        <v>81</v>
      </c>
      <c r="AD2134" t="s">
        <v>10990</v>
      </c>
      <c r="AE2134" t="s">
        <v>81</v>
      </c>
      <c r="AF2134" t="s">
        <v>30485</v>
      </c>
      <c r="AG2134" t="s">
        <v>82</v>
      </c>
      <c r="AH2134" t="s">
        <v>81</v>
      </c>
      <c r="AI2134" t="s">
        <v>81</v>
      </c>
      <c r="AJ2134" t="s">
        <v>10990</v>
      </c>
      <c r="AK2134" t="s">
        <v>110</v>
      </c>
      <c r="AL2134" t="s">
        <v>1376</v>
      </c>
      <c r="AM2134" t="s">
        <v>88</v>
      </c>
      <c r="AN2134" t="s">
        <v>456</v>
      </c>
      <c r="AO2134" t="s">
        <v>90</v>
      </c>
      <c r="AP2134" t="s">
        <v>91</v>
      </c>
      <c r="AQ2134" t="s">
        <v>30486</v>
      </c>
      <c r="AR2134" t="s">
        <v>82</v>
      </c>
      <c r="AS2134" t="s">
        <v>30487</v>
      </c>
      <c r="AT2134" t="s">
        <v>30488</v>
      </c>
      <c r="AU2134" t="s">
        <v>81</v>
      </c>
      <c r="AV2134" t="s">
        <v>82</v>
      </c>
      <c r="AW2134" t="s">
        <v>82</v>
      </c>
      <c r="AX2134" t="s">
        <v>82</v>
      </c>
      <c r="AY2134" t="s">
        <v>82</v>
      </c>
      <c r="AZ2134" t="s">
        <v>82</v>
      </c>
      <c r="BA2134" t="s">
        <v>82</v>
      </c>
      <c r="BB2134" t="s">
        <v>82</v>
      </c>
      <c r="BC2134" t="s">
        <v>82</v>
      </c>
      <c r="BD2134" t="s">
        <v>82</v>
      </c>
      <c r="BE2134" t="s">
        <v>82</v>
      </c>
      <c r="BF2134" t="s">
        <v>82</v>
      </c>
      <c r="BG2134" t="s">
        <v>82</v>
      </c>
      <c r="BH2134" t="s">
        <v>82</v>
      </c>
      <c r="BI2134" t="s">
        <v>82</v>
      </c>
      <c r="BJ2134" t="s">
        <v>82</v>
      </c>
      <c r="BK2134" t="s">
        <v>82</v>
      </c>
      <c r="BL2134" t="s">
        <v>82</v>
      </c>
      <c r="BM2134" t="s">
        <v>82</v>
      </c>
      <c r="BN2134" t="s">
        <v>82</v>
      </c>
      <c r="BO2134" t="s">
        <v>82</v>
      </c>
      <c r="BP2134" t="s">
        <v>82</v>
      </c>
      <c r="BQ2134" t="s">
        <v>82</v>
      </c>
    </row>
    <row r="2135" spans="1:69" x14ac:dyDescent="0.2">
      <c r="A2135" s="5">
        <v>1</v>
      </c>
      <c r="B2135" t="s">
        <v>30489</v>
      </c>
      <c r="C2135" t="s">
        <v>30490</v>
      </c>
      <c r="D2135" t="s">
        <v>30491</v>
      </c>
      <c r="E2135" t="s">
        <v>30492</v>
      </c>
      <c r="F2135" t="s">
        <v>73</v>
      </c>
      <c r="G2135" t="s">
        <v>30493</v>
      </c>
      <c r="H2135" s="1">
        <v>42711</v>
      </c>
      <c r="I2135" s="1">
        <v>43031</v>
      </c>
      <c r="J2135" t="b">
        <v>0</v>
      </c>
      <c r="K2135" t="s">
        <v>75</v>
      </c>
      <c r="L2135" t="s">
        <v>2791</v>
      </c>
      <c r="M2135" t="s">
        <v>538</v>
      </c>
      <c r="N2135">
        <v>200</v>
      </c>
      <c r="O2135" t="s">
        <v>9980</v>
      </c>
      <c r="P2135" t="s">
        <v>26311</v>
      </c>
      <c r="Q2135" t="s">
        <v>30494</v>
      </c>
      <c r="R2135" t="s">
        <v>81</v>
      </c>
      <c r="S2135" t="s">
        <v>82</v>
      </c>
      <c r="T2135" s="1">
        <v>42711</v>
      </c>
      <c r="U2135" t="s">
        <v>28792</v>
      </c>
      <c r="V2135" t="s">
        <v>503</v>
      </c>
      <c r="W2135" s="2">
        <v>44081</v>
      </c>
      <c r="X2135" t="s">
        <v>30495</v>
      </c>
      <c r="Y2135" t="s">
        <v>227</v>
      </c>
      <c r="Z2135" t="s">
        <v>30496</v>
      </c>
      <c r="AA2135" t="s">
        <v>82</v>
      </c>
      <c r="AB2135" t="s">
        <v>30497</v>
      </c>
      <c r="AC2135" t="s">
        <v>30498</v>
      </c>
      <c r="AD2135" t="s">
        <v>30499</v>
      </c>
      <c r="AE2135" t="s">
        <v>227</v>
      </c>
      <c r="AF2135" t="s">
        <v>30496</v>
      </c>
      <c r="AG2135" t="s">
        <v>82</v>
      </c>
      <c r="AH2135" t="s">
        <v>30497</v>
      </c>
      <c r="AI2135" t="s">
        <v>30498</v>
      </c>
      <c r="AJ2135" t="s">
        <v>30499</v>
      </c>
      <c r="AK2135" t="s">
        <v>296</v>
      </c>
      <c r="AL2135" t="s">
        <v>82</v>
      </c>
      <c r="AM2135" t="s">
        <v>88</v>
      </c>
      <c r="AN2135" t="s">
        <v>2284</v>
      </c>
      <c r="AO2135" t="s">
        <v>611</v>
      </c>
      <c r="AP2135" t="s">
        <v>91</v>
      </c>
      <c r="AQ2135" t="s">
        <v>30500</v>
      </c>
      <c r="AR2135" t="s">
        <v>82</v>
      </c>
      <c r="AS2135" t="s">
        <v>30501</v>
      </c>
      <c r="AT2135" t="s">
        <v>30502</v>
      </c>
      <c r="AU2135" t="s">
        <v>81</v>
      </c>
      <c r="AV2135" t="s">
        <v>82</v>
      </c>
      <c r="AW2135" t="s">
        <v>82</v>
      </c>
      <c r="AX2135" t="s">
        <v>82</v>
      </c>
      <c r="AY2135" t="s">
        <v>82</v>
      </c>
      <c r="AZ2135" t="s">
        <v>82</v>
      </c>
      <c r="BA2135" t="s">
        <v>82</v>
      </c>
      <c r="BB2135" t="s">
        <v>82</v>
      </c>
      <c r="BC2135" t="s">
        <v>82</v>
      </c>
      <c r="BD2135" t="s">
        <v>82</v>
      </c>
      <c r="BE2135" t="s">
        <v>82</v>
      </c>
      <c r="BF2135" t="s">
        <v>82</v>
      </c>
      <c r="BG2135" t="s">
        <v>82</v>
      </c>
      <c r="BH2135" t="s">
        <v>82</v>
      </c>
      <c r="BI2135" t="s">
        <v>82</v>
      </c>
      <c r="BJ2135" t="s">
        <v>82</v>
      </c>
      <c r="BK2135" t="s">
        <v>82</v>
      </c>
      <c r="BL2135" t="s">
        <v>82</v>
      </c>
      <c r="BM2135" t="s">
        <v>82</v>
      </c>
      <c r="BN2135" t="s">
        <v>82</v>
      </c>
      <c r="BO2135" t="s">
        <v>82</v>
      </c>
      <c r="BP2135" t="s">
        <v>82</v>
      </c>
      <c r="BQ2135" t="s">
        <v>82</v>
      </c>
    </row>
    <row r="2136" spans="1:69" x14ac:dyDescent="0.2">
      <c r="A2136" s="5">
        <v>0</v>
      </c>
      <c r="B2136" t="s">
        <v>30503</v>
      </c>
      <c r="C2136" t="s">
        <v>30504</v>
      </c>
      <c r="D2136" t="s">
        <v>30505</v>
      </c>
      <c r="E2136" t="s">
        <v>30503</v>
      </c>
      <c r="F2136" t="s">
        <v>73</v>
      </c>
      <c r="G2136" t="s">
        <v>30506</v>
      </c>
      <c r="H2136" s="1">
        <v>43172</v>
      </c>
      <c r="I2136" s="1">
        <v>43097</v>
      </c>
      <c r="J2136" t="b">
        <v>0</v>
      </c>
      <c r="K2136" t="s">
        <v>75</v>
      </c>
      <c r="L2136" t="s">
        <v>6223</v>
      </c>
      <c r="M2136" t="s">
        <v>90</v>
      </c>
      <c r="N2136">
        <v>13</v>
      </c>
      <c r="O2136" t="s">
        <v>2496</v>
      </c>
      <c r="P2136" t="s">
        <v>79</v>
      </c>
      <c r="Q2136" t="s">
        <v>1420</v>
      </c>
      <c r="R2136" t="s">
        <v>81</v>
      </c>
      <c r="S2136">
        <v>1</v>
      </c>
      <c r="T2136" s="1">
        <v>43172</v>
      </c>
      <c r="U2136" t="s">
        <v>30507</v>
      </c>
      <c r="V2136" t="s">
        <v>452</v>
      </c>
      <c r="W2136" s="2">
        <v>43976</v>
      </c>
      <c r="X2136">
        <v>201710103</v>
      </c>
      <c r="Y2136" t="s">
        <v>81</v>
      </c>
      <c r="Z2136" t="s">
        <v>30508</v>
      </c>
      <c r="AA2136" t="s">
        <v>82</v>
      </c>
      <c r="AB2136" t="s">
        <v>81</v>
      </c>
      <c r="AC2136" t="s">
        <v>81</v>
      </c>
      <c r="AD2136" t="s">
        <v>2496</v>
      </c>
      <c r="AE2136" t="s">
        <v>81</v>
      </c>
      <c r="AF2136" t="s">
        <v>30508</v>
      </c>
      <c r="AG2136" t="s">
        <v>82</v>
      </c>
      <c r="AH2136" t="s">
        <v>81</v>
      </c>
      <c r="AI2136" t="s">
        <v>81</v>
      </c>
      <c r="AJ2136" t="s">
        <v>2496</v>
      </c>
      <c r="AK2136" t="s">
        <v>86</v>
      </c>
      <c r="AL2136" t="s">
        <v>82</v>
      </c>
      <c r="AM2136" t="s">
        <v>88</v>
      </c>
      <c r="AN2136" t="s">
        <v>7433</v>
      </c>
      <c r="AO2136" t="s">
        <v>527</v>
      </c>
      <c r="AP2136" t="s">
        <v>91</v>
      </c>
      <c r="AQ2136" t="s">
        <v>30509</v>
      </c>
      <c r="AR2136" t="s">
        <v>82</v>
      </c>
      <c r="AS2136" t="s">
        <v>30510</v>
      </c>
      <c r="AT2136" t="s">
        <v>30511</v>
      </c>
      <c r="AU2136" t="s">
        <v>81</v>
      </c>
      <c r="AV2136" t="s">
        <v>82</v>
      </c>
      <c r="AW2136" t="s">
        <v>82</v>
      </c>
      <c r="AX2136" t="s">
        <v>82</v>
      </c>
      <c r="AY2136" t="s">
        <v>82</v>
      </c>
      <c r="AZ2136" t="s">
        <v>82</v>
      </c>
      <c r="BA2136" t="s">
        <v>82</v>
      </c>
      <c r="BB2136" t="s">
        <v>82</v>
      </c>
      <c r="BC2136" t="s">
        <v>82</v>
      </c>
      <c r="BD2136" t="s">
        <v>82</v>
      </c>
      <c r="BE2136" t="s">
        <v>82</v>
      </c>
      <c r="BF2136" t="s">
        <v>82</v>
      </c>
      <c r="BG2136" t="s">
        <v>82</v>
      </c>
      <c r="BH2136" t="s">
        <v>82</v>
      </c>
      <c r="BI2136" t="s">
        <v>82</v>
      </c>
      <c r="BJ2136" t="s">
        <v>82</v>
      </c>
      <c r="BK2136" t="s">
        <v>82</v>
      </c>
      <c r="BL2136" t="s">
        <v>82</v>
      </c>
      <c r="BM2136" t="s">
        <v>82</v>
      </c>
      <c r="BN2136" t="s">
        <v>82</v>
      </c>
      <c r="BO2136" t="s">
        <v>82</v>
      </c>
      <c r="BP2136" t="s">
        <v>82</v>
      </c>
      <c r="BQ2136" t="s">
        <v>82</v>
      </c>
    </row>
    <row r="2137" spans="1:69" x14ac:dyDescent="0.2">
      <c r="A2137" s="5">
        <v>0</v>
      </c>
      <c r="B2137" t="s">
        <v>30512</v>
      </c>
      <c r="C2137" t="s">
        <v>30513</v>
      </c>
      <c r="D2137" t="s">
        <v>30514</v>
      </c>
      <c r="E2137" t="s">
        <v>30515</v>
      </c>
      <c r="F2137" t="s">
        <v>1316</v>
      </c>
      <c r="G2137" t="s">
        <v>30516</v>
      </c>
      <c r="H2137" s="1">
        <v>43194</v>
      </c>
      <c r="I2137" s="1">
        <v>43121</v>
      </c>
      <c r="J2137" t="b">
        <v>0</v>
      </c>
      <c r="K2137" t="s">
        <v>622</v>
      </c>
      <c r="L2137" t="s">
        <v>30517</v>
      </c>
      <c r="M2137" t="s">
        <v>90</v>
      </c>
      <c r="N2137">
        <v>15</v>
      </c>
      <c r="O2137" t="s">
        <v>1933</v>
      </c>
      <c r="P2137" t="s">
        <v>1356</v>
      </c>
      <c r="Q2137" t="s">
        <v>30518</v>
      </c>
      <c r="R2137" t="s">
        <v>81</v>
      </c>
      <c r="S2137" t="s">
        <v>82</v>
      </c>
      <c r="T2137" s="1">
        <v>43194</v>
      </c>
      <c r="U2137" s="1">
        <v>43121</v>
      </c>
      <c r="V2137" t="s">
        <v>1322</v>
      </c>
      <c r="W2137" s="2">
        <v>43220</v>
      </c>
      <c r="X2137" t="s">
        <v>82</v>
      </c>
      <c r="Y2137" t="s">
        <v>30519</v>
      </c>
      <c r="Z2137" t="s">
        <v>81</v>
      </c>
      <c r="AA2137" t="s">
        <v>30520</v>
      </c>
      <c r="AB2137" t="s">
        <v>30521</v>
      </c>
      <c r="AC2137" t="s">
        <v>30522</v>
      </c>
      <c r="AD2137" t="s">
        <v>1933</v>
      </c>
      <c r="AE2137" t="s">
        <v>30519</v>
      </c>
      <c r="AF2137" t="s">
        <v>81</v>
      </c>
      <c r="AG2137" t="s">
        <v>30523</v>
      </c>
      <c r="AH2137" t="s">
        <v>30521</v>
      </c>
      <c r="AI2137" t="s">
        <v>30522</v>
      </c>
      <c r="AJ2137" t="s">
        <v>1933</v>
      </c>
      <c r="AK2137" t="s">
        <v>1328</v>
      </c>
      <c r="AL2137" t="s">
        <v>82</v>
      </c>
      <c r="AM2137" t="s">
        <v>1933</v>
      </c>
      <c r="AN2137" t="s">
        <v>1329</v>
      </c>
      <c r="AO2137" t="s">
        <v>1409</v>
      </c>
      <c r="AP2137" t="s">
        <v>371</v>
      </c>
      <c r="AQ2137" t="s">
        <v>30524</v>
      </c>
      <c r="AR2137" t="s">
        <v>30525</v>
      </c>
      <c r="AS2137" t="s">
        <v>30526</v>
      </c>
      <c r="AT2137" t="s">
        <v>30527</v>
      </c>
      <c r="AU2137" t="s">
        <v>81</v>
      </c>
      <c r="AV2137" t="s">
        <v>82</v>
      </c>
      <c r="AW2137" t="s">
        <v>1334</v>
      </c>
      <c r="AX2137" t="s">
        <v>81</v>
      </c>
      <c r="AY2137" t="s">
        <v>81</v>
      </c>
      <c r="AZ2137" t="s">
        <v>81</v>
      </c>
      <c r="BA2137" t="s">
        <v>82</v>
      </c>
      <c r="BB2137" s="1">
        <v>1</v>
      </c>
      <c r="BC2137" t="s">
        <v>81</v>
      </c>
      <c r="BD2137" t="s">
        <v>81</v>
      </c>
      <c r="BE2137" t="s">
        <v>81</v>
      </c>
      <c r="BF2137" t="s">
        <v>81</v>
      </c>
      <c r="BG2137" t="s">
        <v>81</v>
      </c>
      <c r="BH2137" t="s">
        <v>1871</v>
      </c>
      <c r="BI2137" t="s">
        <v>22409</v>
      </c>
      <c r="BJ2137" t="s">
        <v>82</v>
      </c>
      <c r="BK2137" t="s">
        <v>82</v>
      </c>
      <c r="BL2137" t="s">
        <v>200</v>
      </c>
      <c r="BM2137" t="s">
        <v>201</v>
      </c>
      <c r="BN2137" t="s">
        <v>81</v>
      </c>
      <c r="BO2137" t="s">
        <v>30528</v>
      </c>
      <c r="BP2137" t="s">
        <v>81</v>
      </c>
      <c r="BQ2137" t="s">
        <v>81</v>
      </c>
    </row>
    <row r="2138" spans="1:69" x14ac:dyDescent="0.2">
      <c r="A2138" s="5">
        <v>0</v>
      </c>
      <c r="B2138" t="s">
        <v>30529</v>
      </c>
      <c r="C2138" t="s">
        <v>30530</v>
      </c>
      <c r="D2138" t="s">
        <v>30531</v>
      </c>
      <c r="E2138" t="s">
        <v>30529</v>
      </c>
      <c r="F2138" t="s">
        <v>700</v>
      </c>
      <c r="G2138" t="s">
        <v>30532</v>
      </c>
      <c r="H2138" s="1">
        <v>43188</v>
      </c>
      <c r="I2138" s="1">
        <v>43195</v>
      </c>
      <c r="J2138" t="b">
        <v>0</v>
      </c>
      <c r="K2138" t="s">
        <v>75</v>
      </c>
      <c r="L2138" t="s">
        <v>7680</v>
      </c>
      <c r="M2138" t="s">
        <v>703</v>
      </c>
      <c r="N2138">
        <v>10</v>
      </c>
      <c r="O2138" t="s">
        <v>420</v>
      </c>
      <c r="P2138" t="s">
        <v>421</v>
      </c>
      <c r="Q2138" t="s">
        <v>30533</v>
      </c>
      <c r="R2138" t="s">
        <v>81</v>
      </c>
      <c r="S2138" t="s">
        <v>82</v>
      </c>
      <c r="T2138" s="1">
        <v>43188</v>
      </c>
      <c r="U2138" s="1">
        <v>43195</v>
      </c>
      <c r="V2138" t="s">
        <v>707</v>
      </c>
      <c r="W2138" s="2">
        <v>43661</v>
      </c>
      <c r="X2138" t="s">
        <v>30534</v>
      </c>
      <c r="Y2138" t="s">
        <v>82</v>
      </c>
      <c r="Z2138" t="s">
        <v>82</v>
      </c>
      <c r="AA2138" t="s">
        <v>82</v>
      </c>
      <c r="AB2138" t="s">
        <v>82</v>
      </c>
      <c r="AC2138" t="s">
        <v>82</v>
      </c>
      <c r="AD2138" t="s">
        <v>82</v>
      </c>
      <c r="AE2138" t="s">
        <v>82</v>
      </c>
      <c r="AF2138" t="s">
        <v>82</v>
      </c>
      <c r="AG2138" t="s">
        <v>82</v>
      </c>
      <c r="AH2138" t="s">
        <v>82</v>
      </c>
      <c r="AI2138" t="s">
        <v>82</v>
      </c>
      <c r="AJ2138" t="s">
        <v>82</v>
      </c>
      <c r="AK2138" t="s">
        <v>110</v>
      </c>
      <c r="AL2138" t="s">
        <v>82</v>
      </c>
      <c r="AM2138" t="s">
        <v>420</v>
      </c>
      <c r="AN2138" t="s">
        <v>154</v>
      </c>
      <c r="AO2138" t="s">
        <v>2183</v>
      </c>
      <c r="AP2138" t="s">
        <v>30535</v>
      </c>
      <c r="AQ2138" t="s">
        <v>30536</v>
      </c>
      <c r="AR2138" t="s">
        <v>30537</v>
      </c>
      <c r="AS2138" t="s">
        <v>30538</v>
      </c>
      <c r="AT2138" t="s">
        <v>30539</v>
      </c>
      <c r="AU2138" t="s">
        <v>81</v>
      </c>
      <c r="AV2138" t="s">
        <v>82</v>
      </c>
      <c r="AW2138" t="s">
        <v>217</v>
      </c>
      <c r="AX2138">
        <v>5</v>
      </c>
      <c r="AY2138" t="s">
        <v>81</v>
      </c>
      <c r="AZ2138" t="s">
        <v>81</v>
      </c>
      <c r="BA2138" s="1">
        <v>43621</v>
      </c>
      <c r="BB2138" s="1">
        <v>1</v>
      </c>
      <c r="BC2138" t="s">
        <v>81</v>
      </c>
      <c r="BD2138" t="s">
        <v>81</v>
      </c>
      <c r="BE2138" t="s">
        <v>81</v>
      </c>
      <c r="BF2138" t="s">
        <v>81</v>
      </c>
      <c r="BG2138" t="s">
        <v>81</v>
      </c>
      <c r="BH2138" t="s">
        <v>715</v>
      </c>
      <c r="BI2138" t="s">
        <v>81</v>
      </c>
      <c r="BJ2138" s="1">
        <v>43230</v>
      </c>
      <c r="BK2138" t="s">
        <v>261</v>
      </c>
      <c r="BL2138" t="s">
        <v>200</v>
      </c>
      <c r="BM2138" t="s">
        <v>201</v>
      </c>
      <c r="BN2138" t="s">
        <v>81</v>
      </c>
      <c r="BO2138" t="s">
        <v>30540</v>
      </c>
      <c r="BP2138" t="s">
        <v>81</v>
      </c>
      <c r="BQ2138" t="s">
        <v>81</v>
      </c>
    </row>
    <row r="2139" spans="1:69" x14ac:dyDescent="0.2">
      <c r="A2139" s="5">
        <v>0</v>
      </c>
      <c r="B2139" t="s">
        <v>30541</v>
      </c>
      <c r="C2139" t="s">
        <v>30542</v>
      </c>
      <c r="D2139" t="s">
        <v>30543</v>
      </c>
      <c r="E2139" t="s">
        <v>30541</v>
      </c>
      <c r="F2139" t="s">
        <v>73</v>
      </c>
      <c r="G2139" t="s">
        <v>30544</v>
      </c>
      <c r="H2139" s="1">
        <v>43400</v>
      </c>
      <c r="I2139" s="1">
        <v>43405</v>
      </c>
      <c r="J2139" t="b">
        <v>0</v>
      </c>
      <c r="K2139" t="s">
        <v>75</v>
      </c>
      <c r="L2139" t="s">
        <v>979</v>
      </c>
      <c r="M2139" t="s">
        <v>90</v>
      </c>
      <c r="N2139">
        <v>166</v>
      </c>
      <c r="O2139" t="s">
        <v>30545</v>
      </c>
      <c r="P2139" t="s">
        <v>365</v>
      </c>
      <c r="Q2139" t="s">
        <v>30546</v>
      </c>
      <c r="R2139" t="s">
        <v>81</v>
      </c>
      <c r="S2139" t="s">
        <v>82</v>
      </c>
      <c r="T2139" s="1">
        <v>43400</v>
      </c>
      <c r="U2139" t="s">
        <v>10692</v>
      </c>
      <c r="V2139" t="s">
        <v>468</v>
      </c>
      <c r="W2139" s="2">
        <v>43969</v>
      </c>
      <c r="X2139">
        <v>81701036</v>
      </c>
      <c r="Y2139" t="s">
        <v>148</v>
      </c>
      <c r="Z2139" t="s">
        <v>30547</v>
      </c>
      <c r="AA2139" t="s">
        <v>82</v>
      </c>
      <c r="AB2139" t="s">
        <v>30548</v>
      </c>
      <c r="AC2139" t="s">
        <v>30549</v>
      </c>
      <c r="AD2139" t="s">
        <v>30550</v>
      </c>
      <c r="AE2139" t="s">
        <v>148</v>
      </c>
      <c r="AF2139" t="s">
        <v>30547</v>
      </c>
      <c r="AG2139" t="s">
        <v>82</v>
      </c>
      <c r="AH2139" t="s">
        <v>30548</v>
      </c>
      <c r="AI2139" t="s">
        <v>30549</v>
      </c>
      <c r="AJ2139" t="s">
        <v>30550</v>
      </c>
      <c r="AK2139" t="s">
        <v>296</v>
      </c>
      <c r="AL2139" t="s">
        <v>82</v>
      </c>
      <c r="AM2139" t="s">
        <v>88</v>
      </c>
      <c r="AN2139" t="s">
        <v>90</v>
      </c>
      <c r="AO2139" t="s">
        <v>90</v>
      </c>
      <c r="AP2139" t="s">
        <v>91</v>
      </c>
      <c r="AQ2139" t="s">
        <v>30551</v>
      </c>
      <c r="AR2139" t="s">
        <v>82</v>
      </c>
      <c r="AS2139" t="s">
        <v>30552</v>
      </c>
      <c r="AT2139" t="s">
        <v>30553</v>
      </c>
      <c r="AU2139" t="s">
        <v>81</v>
      </c>
      <c r="AV2139" t="s">
        <v>82</v>
      </c>
      <c r="AW2139" t="s">
        <v>82</v>
      </c>
      <c r="AX2139" t="s">
        <v>82</v>
      </c>
      <c r="AY2139" t="s">
        <v>82</v>
      </c>
      <c r="AZ2139" t="s">
        <v>82</v>
      </c>
      <c r="BA2139" t="s">
        <v>82</v>
      </c>
      <c r="BB2139" t="s">
        <v>82</v>
      </c>
      <c r="BC2139" t="s">
        <v>82</v>
      </c>
      <c r="BD2139" t="s">
        <v>82</v>
      </c>
      <c r="BE2139" t="s">
        <v>82</v>
      </c>
      <c r="BF2139" t="s">
        <v>82</v>
      </c>
      <c r="BG2139" t="s">
        <v>82</v>
      </c>
      <c r="BH2139" t="s">
        <v>82</v>
      </c>
      <c r="BI2139" t="s">
        <v>82</v>
      </c>
      <c r="BJ2139" t="s">
        <v>82</v>
      </c>
      <c r="BK2139" t="s">
        <v>82</v>
      </c>
      <c r="BL2139" t="s">
        <v>82</v>
      </c>
      <c r="BM2139" t="s">
        <v>82</v>
      </c>
      <c r="BN2139" t="s">
        <v>82</v>
      </c>
      <c r="BO2139" t="s">
        <v>82</v>
      </c>
      <c r="BP2139" t="s">
        <v>82</v>
      </c>
      <c r="BQ2139" t="s">
        <v>82</v>
      </c>
    </row>
    <row r="2140" spans="1:69" x14ac:dyDescent="0.2">
      <c r="A2140" s="5">
        <v>0</v>
      </c>
      <c r="B2140" t="s">
        <v>30554</v>
      </c>
      <c r="C2140" t="s">
        <v>30555</v>
      </c>
      <c r="D2140" t="s">
        <v>30556</v>
      </c>
      <c r="E2140" t="s">
        <v>30557</v>
      </c>
      <c r="F2140" t="s">
        <v>73</v>
      </c>
      <c r="G2140" t="s">
        <v>30558</v>
      </c>
      <c r="H2140" s="1">
        <v>43575</v>
      </c>
      <c r="I2140" s="1">
        <v>43101</v>
      </c>
      <c r="J2140" t="b">
        <v>0</v>
      </c>
      <c r="K2140" t="s">
        <v>75</v>
      </c>
      <c r="L2140" t="s">
        <v>17395</v>
      </c>
      <c r="M2140" t="s">
        <v>90</v>
      </c>
      <c r="N2140">
        <v>25</v>
      </c>
      <c r="O2140" t="s">
        <v>28099</v>
      </c>
      <c r="P2140" t="s">
        <v>2021</v>
      </c>
      <c r="Q2140" t="s">
        <v>30559</v>
      </c>
      <c r="R2140" t="s">
        <v>81</v>
      </c>
      <c r="S2140">
        <v>1</v>
      </c>
      <c r="T2140" s="1">
        <v>43575</v>
      </c>
      <c r="U2140" t="s">
        <v>5240</v>
      </c>
      <c r="V2140" t="s">
        <v>542</v>
      </c>
      <c r="W2140" s="2">
        <v>44151</v>
      </c>
      <c r="X2140" t="s">
        <v>22034</v>
      </c>
      <c r="Y2140" t="s">
        <v>81</v>
      </c>
      <c r="Z2140" t="s">
        <v>30560</v>
      </c>
      <c r="AA2140" t="s">
        <v>82</v>
      </c>
      <c r="AB2140" t="s">
        <v>30561</v>
      </c>
      <c r="AC2140">
        <v>390281844020</v>
      </c>
      <c r="AD2140" t="s">
        <v>82</v>
      </c>
      <c r="AE2140" t="s">
        <v>81</v>
      </c>
      <c r="AF2140" t="s">
        <v>30560</v>
      </c>
      <c r="AG2140" t="s">
        <v>82</v>
      </c>
      <c r="AH2140" t="s">
        <v>30561</v>
      </c>
      <c r="AI2140">
        <v>390281844020</v>
      </c>
      <c r="AJ2140" t="s">
        <v>82</v>
      </c>
      <c r="AK2140" t="s">
        <v>296</v>
      </c>
      <c r="AL2140" t="s">
        <v>82</v>
      </c>
      <c r="AM2140" t="s">
        <v>88</v>
      </c>
      <c r="AN2140" t="s">
        <v>154</v>
      </c>
      <c r="AO2140" t="s">
        <v>90</v>
      </c>
      <c r="AP2140" t="s">
        <v>91</v>
      </c>
      <c r="AQ2140" t="s">
        <v>30562</v>
      </c>
      <c r="AR2140" t="s">
        <v>82</v>
      </c>
      <c r="AS2140" t="s">
        <v>30563</v>
      </c>
      <c r="AT2140" t="s">
        <v>30564</v>
      </c>
      <c r="AU2140" t="s">
        <v>81</v>
      </c>
      <c r="AV2140" t="s">
        <v>82</v>
      </c>
      <c r="AW2140" t="s">
        <v>82</v>
      </c>
      <c r="AX2140" t="s">
        <v>82</v>
      </c>
      <c r="AY2140" t="s">
        <v>82</v>
      </c>
      <c r="AZ2140" t="s">
        <v>82</v>
      </c>
      <c r="BA2140" t="s">
        <v>82</v>
      </c>
      <c r="BB2140" t="s">
        <v>82</v>
      </c>
      <c r="BC2140" t="s">
        <v>82</v>
      </c>
      <c r="BD2140" t="s">
        <v>82</v>
      </c>
      <c r="BE2140" t="s">
        <v>82</v>
      </c>
      <c r="BF2140" t="s">
        <v>82</v>
      </c>
      <c r="BG2140" t="s">
        <v>82</v>
      </c>
      <c r="BH2140" t="s">
        <v>82</v>
      </c>
      <c r="BI2140" t="s">
        <v>82</v>
      </c>
      <c r="BJ2140" t="s">
        <v>82</v>
      </c>
      <c r="BK2140" t="s">
        <v>82</v>
      </c>
      <c r="BL2140" t="s">
        <v>82</v>
      </c>
      <c r="BM2140" t="s">
        <v>82</v>
      </c>
      <c r="BN2140" t="s">
        <v>82</v>
      </c>
      <c r="BO2140" t="s">
        <v>82</v>
      </c>
      <c r="BP2140" t="s">
        <v>82</v>
      </c>
      <c r="BQ2140" t="s">
        <v>82</v>
      </c>
    </row>
    <row r="2141" spans="1:69" x14ac:dyDescent="0.2">
      <c r="A2141" s="5">
        <v>1</v>
      </c>
      <c r="B2141" t="s">
        <v>30565</v>
      </c>
      <c r="C2141" t="s">
        <v>30566</v>
      </c>
      <c r="D2141" t="s">
        <v>2120</v>
      </c>
      <c r="E2141" t="s">
        <v>2121</v>
      </c>
      <c r="F2141" t="s">
        <v>178</v>
      </c>
      <c r="G2141" t="s">
        <v>30567</v>
      </c>
      <c r="H2141" s="1">
        <v>43402</v>
      </c>
      <c r="I2141" s="1">
        <v>43493</v>
      </c>
      <c r="J2141" t="b">
        <v>0</v>
      </c>
      <c r="K2141" t="s">
        <v>180</v>
      </c>
      <c r="L2141" t="s">
        <v>2123</v>
      </c>
      <c r="M2141" t="s">
        <v>723</v>
      </c>
      <c r="N2141">
        <v>4000</v>
      </c>
      <c r="O2141" t="s">
        <v>2124</v>
      </c>
      <c r="P2141" t="s">
        <v>30568</v>
      </c>
      <c r="Q2141" t="s">
        <v>2126</v>
      </c>
      <c r="R2141" t="s">
        <v>2127</v>
      </c>
      <c r="S2141" t="s">
        <v>82</v>
      </c>
      <c r="T2141" s="1">
        <v>43402</v>
      </c>
      <c r="U2141" s="1">
        <v>43493</v>
      </c>
      <c r="V2141" t="s">
        <v>186</v>
      </c>
      <c r="W2141" s="2">
        <v>44032</v>
      </c>
      <c r="X2141" t="s">
        <v>2128</v>
      </c>
      <c r="Y2141" t="s">
        <v>22947</v>
      </c>
      <c r="Z2141" t="s">
        <v>81</v>
      </c>
      <c r="AA2141" t="s">
        <v>2130</v>
      </c>
      <c r="AB2141" t="s">
        <v>22948</v>
      </c>
      <c r="AC2141" t="s">
        <v>22949</v>
      </c>
      <c r="AD2141" t="s">
        <v>22950</v>
      </c>
      <c r="AE2141" t="s">
        <v>22947</v>
      </c>
      <c r="AF2141" t="s">
        <v>81</v>
      </c>
      <c r="AG2141" t="s">
        <v>2130</v>
      </c>
      <c r="AH2141" t="s">
        <v>22948</v>
      </c>
      <c r="AI2141" t="s">
        <v>22949</v>
      </c>
      <c r="AJ2141" t="s">
        <v>22950</v>
      </c>
      <c r="AK2141" t="s">
        <v>191</v>
      </c>
      <c r="AL2141" t="s">
        <v>82</v>
      </c>
      <c r="AM2141" t="s">
        <v>2133</v>
      </c>
      <c r="AN2141" t="s">
        <v>81</v>
      </c>
      <c r="AO2141" t="s">
        <v>81</v>
      </c>
      <c r="AP2141" t="s">
        <v>351</v>
      </c>
      <c r="AQ2141" t="s">
        <v>30569</v>
      </c>
      <c r="AR2141" t="s">
        <v>30570</v>
      </c>
      <c r="AS2141" t="s">
        <v>30571</v>
      </c>
      <c r="AT2141" t="s">
        <v>30572</v>
      </c>
      <c r="AU2141" t="s">
        <v>197</v>
      </c>
      <c r="AV2141" t="s">
        <v>82</v>
      </c>
      <c r="AW2141" t="s">
        <v>198</v>
      </c>
      <c r="AX2141" t="s">
        <v>81</v>
      </c>
      <c r="AY2141" t="s">
        <v>81</v>
      </c>
      <c r="AZ2141" t="s">
        <v>30573</v>
      </c>
      <c r="BA2141" t="s">
        <v>82</v>
      </c>
      <c r="BB2141" s="1">
        <v>1</v>
      </c>
      <c r="BC2141" t="s">
        <v>199</v>
      </c>
      <c r="BD2141" t="s">
        <v>199</v>
      </c>
      <c r="BE2141" t="s">
        <v>199</v>
      </c>
      <c r="BF2141" t="s">
        <v>199</v>
      </c>
      <c r="BG2141" t="s">
        <v>81</v>
      </c>
      <c r="BH2141" t="s">
        <v>81</v>
      </c>
      <c r="BI2141" t="s">
        <v>81</v>
      </c>
      <c r="BJ2141" t="s">
        <v>82</v>
      </c>
      <c r="BK2141" t="s">
        <v>82</v>
      </c>
      <c r="BL2141" t="s">
        <v>200</v>
      </c>
      <c r="BM2141" t="s">
        <v>30574</v>
      </c>
      <c r="BN2141" t="s">
        <v>81</v>
      </c>
      <c r="BO2141" t="s">
        <v>81</v>
      </c>
      <c r="BP2141" t="s">
        <v>81</v>
      </c>
      <c r="BQ2141" t="s">
        <v>81</v>
      </c>
    </row>
    <row r="2142" spans="1:69" x14ac:dyDescent="0.2">
      <c r="A2142" s="5">
        <v>1</v>
      </c>
      <c r="B2142" t="s">
        <v>30575</v>
      </c>
      <c r="C2142" t="s">
        <v>30576</v>
      </c>
      <c r="D2142" t="s">
        <v>30577</v>
      </c>
      <c r="E2142" t="s">
        <v>30578</v>
      </c>
      <c r="F2142" t="s">
        <v>73</v>
      </c>
      <c r="G2142" t="s">
        <v>30579</v>
      </c>
      <c r="H2142" s="1">
        <v>42536</v>
      </c>
      <c r="I2142" s="1">
        <v>42790</v>
      </c>
      <c r="J2142" t="b">
        <v>0</v>
      </c>
      <c r="K2142" t="s">
        <v>75</v>
      </c>
      <c r="L2142" t="s">
        <v>419</v>
      </c>
      <c r="M2142" t="s">
        <v>77</v>
      </c>
      <c r="N2142">
        <v>20</v>
      </c>
      <c r="O2142" t="s">
        <v>11035</v>
      </c>
      <c r="P2142" t="s">
        <v>79</v>
      </c>
      <c r="Q2142" t="s">
        <v>30580</v>
      </c>
      <c r="R2142" t="s">
        <v>81</v>
      </c>
      <c r="S2142" t="s">
        <v>82</v>
      </c>
      <c r="T2142" s="1">
        <v>42536</v>
      </c>
      <c r="U2142" t="s">
        <v>28546</v>
      </c>
      <c r="V2142" t="s">
        <v>411</v>
      </c>
      <c r="W2142" s="2">
        <v>43941</v>
      </c>
      <c r="X2142" t="s">
        <v>30581</v>
      </c>
      <c r="Y2142" t="s">
        <v>81</v>
      </c>
      <c r="Z2142" t="s">
        <v>30582</v>
      </c>
      <c r="AA2142" t="s">
        <v>82</v>
      </c>
      <c r="AB2142" t="s">
        <v>81</v>
      </c>
      <c r="AC2142" t="s">
        <v>81</v>
      </c>
      <c r="AD2142" t="s">
        <v>11035</v>
      </c>
      <c r="AE2142" t="s">
        <v>81</v>
      </c>
      <c r="AF2142" t="s">
        <v>30582</v>
      </c>
      <c r="AG2142" t="s">
        <v>82</v>
      </c>
      <c r="AH2142" t="s">
        <v>81</v>
      </c>
      <c r="AI2142" t="s">
        <v>81</v>
      </c>
      <c r="AJ2142" t="s">
        <v>11035</v>
      </c>
      <c r="AK2142" t="s">
        <v>110</v>
      </c>
      <c r="AL2142" t="s">
        <v>30583</v>
      </c>
      <c r="AM2142" t="s">
        <v>88</v>
      </c>
      <c r="AN2142" t="s">
        <v>154</v>
      </c>
      <c r="AO2142" t="s">
        <v>90</v>
      </c>
      <c r="AP2142" t="s">
        <v>91</v>
      </c>
      <c r="AQ2142" t="s">
        <v>30584</v>
      </c>
      <c r="AR2142" t="s">
        <v>82</v>
      </c>
      <c r="AS2142" t="s">
        <v>30585</v>
      </c>
      <c r="AT2142" t="s">
        <v>30586</v>
      </c>
      <c r="AU2142" t="s">
        <v>81</v>
      </c>
      <c r="AV2142" t="s">
        <v>82</v>
      </c>
      <c r="AW2142" t="s">
        <v>82</v>
      </c>
      <c r="AX2142" t="s">
        <v>82</v>
      </c>
      <c r="AY2142" t="s">
        <v>82</v>
      </c>
      <c r="AZ2142" t="s">
        <v>82</v>
      </c>
      <c r="BA2142" t="s">
        <v>82</v>
      </c>
      <c r="BB2142" t="s">
        <v>82</v>
      </c>
      <c r="BC2142" t="s">
        <v>82</v>
      </c>
      <c r="BD2142" t="s">
        <v>82</v>
      </c>
      <c r="BE2142" t="s">
        <v>82</v>
      </c>
      <c r="BF2142" t="s">
        <v>82</v>
      </c>
      <c r="BG2142" t="s">
        <v>82</v>
      </c>
      <c r="BH2142" t="s">
        <v>82</v>
      </c>
      <c r="BI2142" t="s">
        <v>82</v>
      </c>
      <c r="BJ2142" t="s">
        <v>82</v>
      </c>
      <c r="BK2142" t="s">
        <v>82</v>
      </c>
      <c r="BL2142" t="s">
        <v>82</v>
      </c>
      <c r="BM2142" t="s">
        <v>82</v>
      </c>
      <c r="BN2142" t="s">
        <v>82</v>
      </c>
      <c r="BO2142" t="s">
        <v>82</v>
      </c>
      <c r="BP2142" t="s">
        <v>82</v>
      </c>
      <c r="BQ2142" t="s">
        <v>82</v>
      </c>
    </row>
    <row r="2143" spans="1:69" x14ac:dyDescent="0.2">
      <c r="A2143" s="5">
        <v>1</v>
      </c>
      <c r="B2143" t="s">
        <v>30587</v>
      </c>
      <c r="C2143" t="s">
        <v>30588</v>
      </c>
      <c r="D2143" t="s">
        <v>30589</v>
      </c>
      <c r="E2143" t="s">
        <v>30590</v>
      </c>
      <c r="F2143" t="s">
        <v>178</v>
      </c>
      <c r="G2143" t="s">
        <v>11121</v>
      </c>
      <c r="H2143" s="1">
        <v>43006</v>
      </c>
      <c r="I2143" s="1">
        <v>43000</v>
      </c>
      <c r="J2143" t="b">
        <v>0</v>
      </c>
      <c r="K2143" t="s">
        <v>180</v>
      </c>
      <c r="L2143" t="s">
        <v>30591</v>
      </c>
      <c r="M2143" t="s">
        <v>308</v>
      </c>
      <c r="N2143">
        <v>264</v>
      </c>
      <c r="O2143" t="s">
        <v>30592</v>
      </c>
      <c r="P2143" t="s">
        <v>409</v>
      </c>
      <c r="Q2143" t="s">
        <v>30593</v>
      </c>
      <c r="R2143" t="s">
        <v>11112</v>
      </c>
      <c r="S2143">
        <v>1</v>
      </c>
      <c r="T2143" s="1">
        <v>43006</v>
      </c>
      <c r="U2143" s="1">
        <v>43000</v>
      </c>
      <c r="V2143" t="s">
        <v>186</v>
      </c>
      <c r="W2143" s="2">
        <v>43794</v>
      </c>
      <c r="X2143" t="s">
        <v>30594</v>
      </c>
      <c r="Y2143" t="s">
        <v>30595</v>
      </c>
      <c r="Z2143" t="s">
        <v>81</v>
      </c>
      <c r="AA2143" t="s">
        <v>30596</v>
      </c>
      <c r="AB2143" t="s">
        <v>30597</v>
      </c>
      <c r="AC2143">
        <v>330320444145</v>
      </c>
      <c r="AD2143" t="s">
        <v>30598</v>
      </c>
      <c r="AE2143" t="s">
        <v>30595</v>
      </c>
      <c r="AF2143" t="s">
        <v>81</v>
      </c>
      <c r="AG2143" t="s">
        <v>30596</v>
      </c>
      <c r="AH2143" t="s">
        <v>30597</v>
      </c>
      <c r="AI2143">
        <v>330320444145</v>
      </c>
      <c r="AJ2143" t="s">
        <v>30598</v>
      </c>
      <c r="AK2143" t="s">
        <v>191</v>
      </c>
      <c r="AL2143" t="s">
        <v>82</v>
      </c>
      <c r="AM2143" t="s">
        <v>30599</v>
      </c>
      <c r="AN2143" t="s">
        <v>81</v>
      </c>
      <c r="AO2143" t="s">
        <v>81</v>
      </c>
      <c r="AP2143" t="s">
        <v>192</v>
      </c>
      <c r="AQ2143" t="s">
        <v>30600</v>
      </c>
      <c r="AR2143" t="s">
        <v>30601</v>
      </c>
      <c r="AS2143" t="s">
        <v>30602</v>
      </c>
      <c r="AT2143" t="s">
        <v>30603</v>
      </c>
      <c r="AU2143" t="s">
        <v>197</v>
      </c>
      <c r="AV2143" t="s">
        <v>82</v>
      </c>
      <c r="AW2143" t="s">
        <v>198</v>
      </c>
      <c r="AX2143" t="s">
        <v>81</v>
      </c>
      <c r="AY2143" t="s">
        <v>81</v>
      </c>
      <c r="AZ2143" t="s">
        <v>30604</v>
      </c>
      <c r="BA2143" t="s">
        <v>82</v>
      </c>
      <c r="BB2143" s="1">
        <v>1</v>
      </c>
      <c r="BC2143" t="s">
        <v>199</v>
      </c>
      <c r="BD2143" t="s">
        <v>199</v>
      </c>
      <c r="BE2143" t="s">
        <v>199</v>
      </c>
      <c r="BF2143" t="s">
        <v>199</v>
      </c>
      <c r="BG2143" t="s">
        <v>81</v>
      </c>
      <c r="BH2143" t="s">
        <v>81</v>
      </c>
      <c r="BI2143" t="s">
        <v>81</v>
      </c>
      <c r="BJ2143" t="s">
        <v>82</v>
      </c>
      <c r="BK2143" t="s">
        <v>82</v>
      </c>
      <c r="BL2143" t="s">
        <v>200</v>
      </c>
      <c r="BM2143" t="s">
        <v>201</v>
      </c>
      <c r="BN2143" t="s">
        <v>81</v>
      </c>
      <c r="BO2143" t="s">
        <v>81</v>
      </c>
      <c r="BP2143" t="s">
        <v>81</v>
      </c>
      <c r="BQ2143" t="s">
        <v>81</v>
      </c>
    </row>
    <row r="2144" spans="1:69" x14ac:dyDescent="0.2">
      <c r="A2144" s="5">
        <v>0</v>
      </c>
      <c r="B2144" t="s">
        <v>30605</v>
      </c>
      <c r="C2144" t="s">
        <v>30606</v>
      </c>
      <c r="D2144" t="s">
        <v>30607</v>
      </c>
      <c r="E2144" t="s">
        <v>30608</v>
      </c>
      <c r="F2144" t="s">
        <v>73</v>
      </c>
      <c r="G2144" t="s">
        <v>30609</v>
      </c>
      <c r="H2144" s="1">
        <v>43165</v>
      </c>
      <c r="I2144" s="1">
        <v>43620</v>
      </c>
      <c r="J2144" t="b">
        <v>0</v>
      </c>
      <c r="K2144" t="s">
        <v>75</v>
      </c>
      <c r="L2144" t="s">
        <v>599</v>
      </c>
      <c r="M2144" t="s">
        <v>90</v>
      </c>
      <c r="N2144">
        <v>684</v>
      </c>
      <c r="O2144" t="s">
        <v>30610</v>
      </c>
      <c r="P2144" t="s">
        <v>409</v>
      </c>
      <c r="Q2144" t="s">
        <v>770</v>
      </c>
      <c r="R2144" t="s">
        <v>81</v>
      </c>
      <c r="S2144" t="s">
        <v>82</v>
      </c>
      <c r="T2144" s="1">
        <v>43165</v>
      </c>
      <c r="U2144" t="s">
        <v>30611</v>
      </c>
      <c r="V2144" t="s">
        <v>452</v>
      </c>
      <c r="W2144" s="2">
        <v>44000</v>
      </c>
      <c r="X2144" t="s">
        <v>30612</v>
      </c>
      <c r="Y2144" t="s">
        <v>81</v>
      </c>
      <c r="Z2144" t="s">
        <v>30613</v>
      </c>
      <c r="AA2144" t="s">
        <v>82</v>
      </c>
      <c r="AB2144" t="s">
        <v>30614</v>
      </c>
      <c r="AC2144">
        <v>33298347449</v>
      </c>
      <c r="AD2144" t="s">
        <v>81</v>
      </c>
      <c r="AE2144" t="s">
        <v>81</v>
      </c>
      <c r="AF2144" t="s">
        <v>30613</v>
      </c>
      <c r="AG2144" t="s">
        <v>82</v>
      </c>
      <c r="AH2144" t="s">
        <v>30614</v>
      </c>
      <c r="AI2144">
        <v>33298347449</v>
      </c>
      <c r="AJ2144" t="s">
        <v>81</v>
      </c>
      <c r="AK2144" t="s">
        <v>296</v>
      </c>
      <c r="AL2144" t="s">
        <v>82</v>
      </c>
      <c r="AM2144" t="s">
        <v>88</v>
      </c>
      <c r="AN2144" t="s">
        <v>154</v>
      </c>
      <c r="AO2144" t="s">
        <v>90</v>
      </c>
      <c r="AP2144" t="s">
        <v>91</v>
      </c>
      <c r="AQ2144" t="s">
        <v>30615</v>
      </c>
      <c r="AR2144" t="s">
        <v>82</v>
      </c>
      <c r="AS2144" t="s">
        <v>30616</v>
      </c>
      <c r="AT2144" t="s">
        <v>30617</v>
      </c>
      <c r="AU2144" t="s">
        <v>81</v>
      </c>
      <c r="AV2144" t="s">
        <v>82</v>
      </c>
      <c r="AW2144" t="s">
        <v>82</v>
      </c>
      <c r="AX2144" t="s">
        <v>82</v>
      </c>
      <c r="AY2144" t="s">
        <v>82</v>
      </c>
      <c r="AZ2144" t="s">
        <v>82</v>
      </c>
      <c r="BA2144" t="s">
        <v>82</v>
      </c>
      <c r="BB2144" t="s">
        <v>82</v>
      </c>
      <c r="BC2144" t="s">
        <v>82</v>
      </c>
      <c r="BD2144" t="s">
        <v>82</v>
      </c>
      <c r="BE2144" t="s">
        <v>82</v>
      </c>
      <c r="BF2144" t="s">
        <v>82</v>
      </c>
      <c r="BG2144" t="s">
        <v>82</v>
      </c>
      <c r="BH2144" t="s">
        <v>82</v>
      </c>
      <c r="BI2144" t="s">
        <v>82</v>
      </c>
      <c r="BJ2144" t="s">
        <v>82</v>
      </c>
      <c r="BK2144" t="s">
        <v>82</v>
      </c>
      <c r="BL2144" t="s">
        <v>82</v>
      </c>
      <c r="BM2144" t="s">
        <v>82</v>
      </c>
      <c r="BN2144" t="s">
        <v>82</v>
      </c>
      <c r="BO2144" t="s">
        <v>82</v>
      </c>
      <c r="BP2144" t="s">
        <v>82</v>
      </c>
      <c r="BQ2144" t="s">
        <v>82</v>
      </c>
    </row>
    <row r="2145" spans="1:69" x14ac:dyDescent="0.2">
      <c r="A2145" s="5">
        <v>0</v>
      </c>
      <c r="B2145" t="s">
        <v>30618</v>
      </c>
      <c r="C2145" t="s">
        <v>30619</v>
      </c>
      <c r="D2145" t="s">
        <v>30620</v>
      </c>
      <c r="E2145" t="s">
        <v>30618</v>
      </c>
      <c r="F2145" t="s">
        <v>553</v>
      </c>
      <c r="G2145" t="s">
        <v>30621</v>
      </c>
      <c r="H2145" s="1">
        <v>43485</v>
      </c>
      <c r="I2145" s="1">
        <v>43435</v>
      </c>
      <c r="J2145" t="b">
        <v>0</v>
      </c>
      <c r="K2145" t="s">
        <v>555</v>
      </c>
      <c r="L2145" t="s">
        <v>1531</v>
      </c>
      <c r="M2145" t="s">
        <v>1199</v>
      </c>
      <c r="N2145" t="s">
        <v>30622</v>
      </c>
      <c r="O2145" t="s">
        <v>30623</v>
      </c>
      <c r="P2145" t="s">
        <v>365</v>
      </c>
      <c r="Q2145" t="s">
        <v>30624</v>
      </c>
      <c r="R2145" t="s">
        <v>81</v>
      </c>
      <c r="S2145">
        <v>1</v>
      </c>
      <c r="T2145" s="1">
        <v>43485</v>
      </c>
      <c r="U2145" s="1">
        <v>43435</v>
      </c>
      <c r="V2145" t="s">
        <v>553</v>
      </c>
      <c r="W2145" s="2">
        <v>43493</v>
      </c>
      <c r="X2145" t="s">
        <v>82</v>
      </c>
      <c r="Y2145" t="s">
        <v>30625</v>
      </c>
      <c r="Z2145" t="s">
        <v>81</v>
      </c>
      <c r="AA2145" t="s">
        <v>30626</v>
      </c>
      <c r="AB2145" t="s">
        <v>10515</v>
      </c>
      <c r="AC2145" t="s">
        <v>10516</v>
      </c>
      <c r="AD2145" t="s">
        <v>30623</v>
      </c>
      <c r="AE2145" t="s">
        <v>30627</v>
      </c>
      <c r="AF2145" t="s">
        <v>81</v>
      </c>
      <c r="AG2145" t="s">
        <v>30626</v>
      </c>
      <c r="AH2145" t="s">
        <v>30628</v>
      </c>
      <c r="AI2145" t="s">
        <v>30629</v>
      </c>
      <c r="AJ2145" t="s">
        <v>30623</v>
      </c>
      <c r="AK2145" t="s">
        <v>296</v>
      </c>
      <c r="AL2145" t="s">
        <v>82</v>
      </c>
      <c r="AM2145" t="s">
        <v>30630</v>
      </c>
      <c r="AN2145">
        <v>18</v>
      </c>
      <c r="AO2145">
        <v>75</v>
      </c>
      <c r="AP2145" t="s">
        <v>371</v>
      </c>
      <c r="AQ2145" t="s">
        <v>30631</v>
      </c>
      <c r="AR2145" t="s">
        <v>30632</v>
      </c>
      <c r="AS2145" t="s">
        <v>30633</v>
      </c>
      <c r="AT2145" t="s">
        <v>30634</v>
      </c>
      <c r="AU2145" t="s">
        <v>81</v>
      </c>
      <c r="AV2145" t="s">
        <v>82</v>
      </c>
      <c r="AW2145" t="s">
        <v>81</v>
      </c>
      <c r="AX2145" t="s">
        <v>81</v>
      </c>
      <c r="AY2145" t="s">
        <v>81</v>
      </c>
      <c r="AZ2145" t="s">
        <v>81</v>
      </c>
      <c r="BA2145" t="s">
        <v>82</v>
      </c>
      <c r="BB2145" s="1">
        <v>1</v>
      </c>
      <c r="BC2145" t="s">
        <v>81</v>
      </c>
      <c r="BD2145" t="s">
        <v>81</v>
      </c>
      <c r="BE2145" t="s">
        <v>81</v>
      </c>
      <c r="BF2145" t="s">
        <v>81</v>
      </c>
      <c r="BG2145" t="s">
        <v>81</v>
      </c>
      <c r="BH2145" t="s">
        <v>81</v>
      </c>
      <c r="BI2145" t="s">
        <v>81</v>
      </c>
      <c r="BJ2145" t="s">
        <v>82</v>
      </c>
      <c r="BK2145" t="s">
        <v>82</v>
      </c>
      <c r="BL2145" t="s">
        <v>200</v>
      </c>
      <c r="BM2145" t="s">
        <v>30635</v>
      </c>
      <c r="BN2145">
        <v>510120</v>
      </c>
      <c r="BO2145" t="s">
        <v>10525</v>
      </c>
      <c r="BP2145" t="s">
        <v>30636</v>
      </c>
      <c r="BQ2145">
        <v>510120</v>
      </c>
    </row>
    <row r="2146" spans="1:69" x14ac:dyDescent="0.2">
      <c r="A2146" s="5">
        <v>1</v>
      </c>
      <c r="B2146" t="s">
        <v>30637</v>
      </c>
      <c r="C2146" t="s">
        <v>30638</v>
      </c>
      <c r="D2146" t="s">
        <v>30639</v>
      </c>
      <c r="E2146" t="s">
        <v>30640</v>
      </c>
      <c r="F2146" t="s">
        <v>73</v>
      </c>
      <c r="G2146" t="s">
        <v>30641</v>
      </c>
      <c r="H2146" s="1">
        <v>42899</v>
      </c>
      <c r="I2146" s="1">
        <v>42263</v>
      </c>
      <c r="J2146" t="b">
        <v>0</v>
      </c>
      <c r="K2146" t="s">
        <v>75</v>
      </c>
      <c r="L2146" t="s">
        <v>2242</v>
      </c>
      <c r="M2146" t="s">
        <v>101</v>
      </c>
      <c r="N2146">
        <v>63</v>
      </c>
      <c r="O2146" t="s">
        <v>26232</v>
      </c>
      <c r="P2146" t="s">
        <v>17339</v>
      </c>
      <c r="Q2146" t="s">
        <v>30642</v>
      </c>
      <c r="R2146" t="s">
        <v>81</v>
      </c>
      <c r="S2146">
        <v>1</v>
      </c>
      <c r="T2146" s="1">
        <v>42899</v>
      </c>
      <c r="U2146" t="s">
        <v>30643</v>
      </c>
      <c r="V2146" t="s">
        <v>168</v>
      </c>
      <c r="W2146" s="2">
        <v>43085</v>
      </c>
      <c r="X2146" t="s">
        <v>30644</v>
      </c>
      <c r="Y2146" t="s">
        <v>587</v>
      </c>
      <c r="Z2146" t="s">
        <v>30645</v>
      </c>
      <c r="AA2146" t="s">
        <v>82</v>
      </c>
      <c r="AB2146" t="s">
        <v>589</v>
      </c>
      <c r="AC2146" t="s">
        <v>589</v>
      </c>
      <c r="AD2146" t="s">
        <v>30646</v>
      </c>
      <c r="AE2146" t="s">
        <v>587</v>
      </c>
      <c r="AF2146" t="s">
        <v>30645</v>
      </c>
      <c r="AG2146" t="s">
        <v>82</v>
      </c>
      <c r="AH2146" t="s">
        <v>589</v>
      </c>
      <c r="AI2146" t="s">
        <v>589</v>
      </c>
      <c r="AJ2146" t="s">
        <v>30646</v>
      </c>
      <c r="AK2146" t="s">
        <v>110</v>
      </c>
      <c r="AL2146" t="s">
        <v>30647</v>
      </c>
      <c r="AM2146" t="s">
        <v>88</v>
      </c>
      <c r="AN2146" t="s">
        <v>154</v>
      </c>
      <c r="AO2146" t="s">
        <v>3574</v>
      </c>
      <c r="AP2146" t="s">
        <v>91</v>
      </c>
      <c r="AQ2146" t="s">
        <v>30648</v>
      </c>
      <c r="AR2146" t="s">
        <v>82</v>
      </c>
      <c r="AS2146" t="s">
        <v>30649</v>
      </c>
      <c r="AT2146" t="s">
        <v>30650</v>
      </c>
      <c r="AU2146" t="s">
        <v>81</v>
      </c>
      <c r="AV2146" t="s">
        <v>82</v>
      </c>
      <c r="AW2146" t="s">
        <v>82</v>
      </c>
      <c r="AX2146" t="s">
        <v>82</v>
      </c>
      <c r="AY2146" t="s">
        <v>82</v>
      </c>
      <c r="AZ2146" t="s">
        <v>82</v>
      </c>
      <c r="BA2146" t="s">
        <v>82</v>
      </c>
      <c r="BB2146" t="s">
        <v>82</v>
      </c>
      <c r="BC2146" t="s">
        <v>82</v>
      </c>
      <c r="BD2146" t="s">
        <v>82</v>
      </c>
      <c r="BE2146" t="s">
        <v>82</v>
      </c>
      <c r="BF2146" t="s">
        <v>82</v>
      </c>
      <c r="BG2146" t="s">
        <v>82</v>
      </c>
      <c r="BH2146" t="s">
        <v>82</v>
      </c>
      <c r="BI2146" t="s">
        <v>82</v>
      </c>
      <c r="BJ2146" t="s">
        <v>82</v>
      </c>
      <c r="BK2146" t="s">
        <v>82</v>
      </c>
      <c r="BL2146" t="s">
        <v>82</v>
      </c>
      <c r="BM2146" t="s">
        <v>82</v>
      </c>
      <c r="BN2146" t="s">
        <v>82</v>
      </c>
      <c r="BO2146" t="s">
        <v>82</v>
      </c>
      <c r="BP2146" t="s">
        <v>82</v>
      </c>
      <c r="BQ2146" t="s">
        <v>82</v>
      </c>
    </row>
    <row r="2147" spans="1:69" x14ac:dyDescent="0.2">
      <c r="A2147" s="5">
        <v>0</v>
      </c>
      <c r="B2147" t="s">
        <v>30651</v>
      </c>
      <c r="C2147" t="s">
        <v>30652</v>
      </c>
      <c r="D2147" t="s">
        <v>30653</v>
      </c>
      <c r="E2147" t="s">
        <v>30654</v>
      </c>
      <c r="F2147" t="s">
        <v>73</v>
      </c>
      <c r="G2147" t="s">
        <v>30655</v>
      </c>
      <c r="H2147" s="1">
        <v>42930</v>
      </c>
      <c r="I2147" s="1">
        <v>41927</v>
      </c>
      <c r="J2147" t="b">
        <v>0</v>
      </c>
      <c r="K2147" t="s">
        <v>75</v>
      </c>
      <c r="L2147" t="s">
        <v>599</v>
      </c>
      <c r="M2147" t="s">
        <v>90</v>
      </c>
      <c r="N2147">
        <v>78</v>
      </c>
      <c r="O2147" t="s">
        <v>2243</v>
      </c>
      <c r="P2147" t="s">
        <v>2244</v>
      </c>
      <c r="Q2147" t="s">
        <v>30656</v>
      </c>
      <c r="R2147" t="s">
        <v>81</v>
      </c>
      <c r="S2147">
        <v>1</v>
      </c>
      <c r="T2147" s="1">
        <v>42930</v>
      </c>
      <c r="U2147" t="s">
        <v>10255</v>
      </c>
      <c r="V2147" t="s">
        <v>168</v>
      </c>
      <c r="W2147" s="2">
        <v>43535</v>
      </c>
      <c r="X2147" t="s">
        <v>30657</v>
      </c>
      <c r="Y2147" t="s">
        <v>81</v>
      </c>
      <c r="Z2147" t="s">
        <v>30658</v>
      </c>
      <c r="AA2147" t="s">
        <v>82</v>
      </c>
      <c r="AB2147" t="s">
        <v>81</v>
      </c>
      <c r="AC2147" t="s">
        <v>81</v>
      </c>
      <c r="AD2147" t="s">
        <v>2243</v>
      </c>
      <c r="AE2147" t="s">
        <v>81</v>
      </c>
      <c r="AF2147" t="s">
        <v>30658</v>
      </c>
      <c r="AG2147" t="s">
        <v>82</v>
      </c>
      <c r="AH2147" t="s">
        <v>81</v>
      </c>
      <c r="AI2147" t="s">
        <v>81</v>
      </c>
      <c r="AJ2147" t="s">
        <v>2243</v>
      </c>
      <c r="AK2147" t="s">
        <v>110</v>
      </c>
      <c r="AL2147" t="s">
        <v>30659</v>
      </c>
      <c r="AM2147" t="s">
        <v>88</v>
      </c>
      <c r="AN2147" t="s">
        <v>456</v>
      </c>
      <c r="AO2147" t="s">
        <v>231</v>
      </c>
      <c r="AP2147" t="s">
        <v>91</v>
      </c>
      <c r="AQ2147" t="s">
        <v>30660</v>
      </c>
      <c r="AR2147" t="s">
        <v>82</v>
      </c>
      <c r="AS2147" t="s">
        <v>30661</v>
      </c>
      <c r="AT2147" t="s">
        <v>30662</v>
      </c>
      <c r="AU2147" t="s">
        <v>81</v>
      </c>
      <c r="AV2147" t="s">
        <v>82</v>
      </c>
      <c r="AW2147" t="s">
        <v>82</v>
      </c>
      <c r="AX2147" t="s">
        <v>82</v>
      </c>
      <c r="AY2147" t="s">
        <v>82</v>
      </c>
      <c r="AZ2147" t="s">
        <v>82</v>
      </c>
      <c r="BA2147" t="s">
        <v>82</v>
      </c>
      <c r="BB2147" t="s">
        <v>82</v>
      </c>
      <c r="BC2147" t="s">
        <v>82</v>
      </c>
      <c r="BD2147" t="s">
        <v>82</v>
      </c>
      <c r="BE2147" t="s">
        <v>82</v>
      </c>
      <c r="BF2147" t="s">
        <v>82</v>
      </c>
      <c r="BG2147" t="s">
        <v>82</v>
      </c>
      <c r="BH2147" t="s">
        <v>82</v>
      </c>
      <c r="BI2147" t="s">
        <v>82</v>
      </c>
      <c r="BJ2147" t="s">
        <v>82</v>
      </c>
      <c r="BK2147" t="s">
        <v>82</v>
      </c>
      <c r="BL2147" t="s">
        <v>82</v>
      </c>
      <c r="BM2147" t="s">
        <v>82</v>
      </c>
      <c r="BN2147" t="s">
        <v>82</v>
      </c>
      <c r="BO2147" t="s">
        <v>82</v>
      </c>
      <c r="BP2147" t="s">
        <v>82</v>
      </c>
      <c r="BQ2147" t="s">
        <v>82</v>
      </c>
    </row>
    <row r="2148" spans="1:69" x14ac:dyDescent="0.2">
      <c r="A2148" s="5">
        <v>1</v>
      </c>
      <c r="B2148" t="s">
        <v>30663</v>
      </c>
      <c r="C2148" t="s">
        <v>30664</v>
      </c>
      <c r="D2148" t="s">
        <v>30665</v>
      </c>
      <c r="E2148" t="s">
        <v>30666</v>
      </c>
      <c r="F2148" t="s">
        <v>73</v>
      </c>
      <c r="G2148" t="s">
        <v>30667</v>
      </c>
      <c r="H2148" s="1">
        <v>42566</v>
      </c>
      <c r="I2148" s="1">
        <v>41980</v>
      </c>
      <c r="J2148" t="b">
        <v>0</v>
      </c>
      <c r="K2148" t="s">
        <v>75</v>
      </c>
      <c r="L2148" t="s">
        <v>100</v>
      </c>
      <c r="M2148" t="s">
        <v>363</v>
      </c>
      <c r="N2148">
        <v>69</v>
      </c>
      <c r="O2148" t="s">
        <v>5949</v>
      </c>
      <c r="P2148" t="s">
        <v>1124</v>
      </c>
      <c r="Q2148" t="s">
        <v>30668</v>
      </c>
      <c r="R2148" t="s">
        <v>81</v>
      </c>
      <c r="S2148">
        <v>1</v>
      </c>
      <c r="T2148" s="1">
        <v>42566</v>
      </c>
      <c r="U2148" t="s">
        <v>30669</v>
      </c>
      <c r="V2148" t="s">
        <v>411</v>
      </c>
      <c r="W2148" s="2">
        <v>43276</v>
      </c>
      <c r="X2148" t="s">
        <v>30670</v>
      </c>
      <c r="Y2148" t="s">
        <v>81</v>
      </c>
      <c r="Z2148" t="s">
        <v>30671</v>
      </c>
      <c r="AA2148" t="s">
        <v>82</v>
      </c>
      <c r="AB2148" t="s">
        <v>81</v>
      </c>
      <c r="AC2148" t="s">
        <v>81</v>
      </c>
      <c r="AD2148" t="s">
        <v>5949</v>
      </c>
      <c r="AE2148" t="s">
        <v>81</v>
      </c>
      <c r="AF2148" t="s">
        <v>30671</v>
      </c>
      <c r="AG2148" t="s">
        <v>82</v>
      </c>
      <c r="AH2148" t="s">
        <v>81</v>
      </c>
      <c r="AI2148" t="s">
        <v>81</v>
      </c>
      <c r="AJ2148" t="s">
        <v>5949</v>
      </c>
      <c r="AK2148" t="s">
        <v>110</v>
      </c>
      <c r="AL2148" t="s">
        <v>82</v>
      </c>
      <c r="AM2148" t="s">
        <v>88</v>
      </c>
      <c r="AN2148" t="s">
        <v>2183</v>
      </c>
      <c r="AO2148" t="s">
        <v>1424</v>
      </c>
      <c r="AP2148" t="s">
        <v>91</v>
      </c>
      <c r="AQ2148" t="s">
        <v>30672</v>
      </c>
      <c r="AR2148" t="s">
        <v>82</v>
      </c>
      <c r="AS2148" t="s">
        <v>30673</v>
      </c>
      <c r="AT2148" t="s">
        <v>30674</v>
      </c>
      <c r="AU2148" t="s">
        <v>81</v>
      </c>
      <c r="AV2148" t="s">
        <v>82</v>
      </c>
      <c r="AW2148" t="s">
        <v>82</v>
      </c>
      <c r="AX2148" t="s">
        <v>82</v>
      </c>
      <c r="AY2148" t="s">
        <v>82</v>
      </c>
      <c r="AZ2148" t="s">
        <v>82</v>
      </c>
      <c r="BA2148" t="s">
        <v>82</v>
      </c>
      <c r="BB2148" t="s">
        <v>82</v>
      </c>
      <c r="BC2148" t="s">
        <v>82</v>
      </c>
      <c r="BD2148" t="s">
        <v>82</v>
      </c>
      <c r="BE2148" t="s">
        <v>82</v>
      </c>
      <c r="BF2148" t="s">
        <v>82</v>
      </c>
      <c r="BG2148" t="s">
        <v>82</v>
      </c>
      <c r="BH2148" t="s">
        <v>82</v>
      </c>
      <c r="BI2148" t="s">
        <v>82</v>
      </c>
      <c r="BJ2148" t="s">
        <v>82</v>
      </c>
      <c r="BK2148" t="s">
        <v>82</v>
      </c>
      <c r="BL2148" t="s">
        <v>82</v>
      </c>
      <c r="BM2148" t="s">
        <v>82</v>
      </c>
      <c r="BN2148" t="s">
        <v>82</v>
      </c>
      <c r="BO2148" t="s">
        <v>82</v>
      </c>
      <c r="BP2148" t="s">
        <v>82</v>
      </c>
      <c r="BQ2148" t="s">
        <v>82</v>
      </c>
    </row>
    <row r="2149" spans="1:69" x14ac:dyDescent="0.2">
      <c r="A2149" s="5">
        <v>0</v>
      </c>
      <c r="B2149" t="s">
        <v>81</v>
      </c>
      <c r="C2149" t="s">
        <v>30675</v>
      </c>
      <c r="D2149" t="s">
        <v>30676</v>
      </c>
      <c r="E2149" t="s">
        <v>30677</v>
      </c>
      <c r="F2149" t="s">
        <v>120</v>
      </c>
      <c r="G2149" t="s">
        <v>30678</v>
      </c>
      <c r="H2149" s="1">
        <v>42979</v>
      </c>
      <c r="I2149" s="1">
        <v>42979</v>
      </c>
      <c r="J2149" t="b">
        <v>0</v>
      </c>
      <c r="K2149" t="s">
        <v>75</v>
      </c>
      <c r="L2149" t="s">
        <v>122</v>
      </c>
      <c r="M2149" t="s">
        <v>1830</v>
      </c>
      <c r="N2149">
        <v>40</v>
      </c>
      <c r="O2149" t="s">
        <v>30679</v>
      </c>
      <c r="P2149" t="s">
        <v>125</v>
      </c>
      <c r="Q2149" t="s">
        <v>30680</v>
      </c>
      <c r="R2149" t="s">
        <v>81</v>
      </c>
      <c r="S2149" t="s">
        <v>82</v>
      </c>
      <c r="T2149" s="1">
        <v>42979</v>
      </c>
      <c r="U2149" s="1">
        <v>42979</v>
      </c>
      <c r="V2149" t="s">
        <v>127</v>
      </c>
      <c r="W2149" s="2">
        <v>43557</v>
      </c>
      <c r="X2149" t="s">
        <v>82</v>
      </c>
      <c r="Y2149" t="s">
        <v>82</v>
      </c>
      <c r="Z2149" t="s">
        <v>82</v>
      </c>
      <c r="AA2149" t="s">
        <v>82</v>
      </c>
      <c r="AB2149" t="s">
        <v>82</v>
      </c>
      <c r="AC2149" t="s">
        <v>82</v>
      </c>
      <c r="AD2149" t="s">
        <v>82</v>
      </c>
      <c r="AE2149" t="s">
        <v>82</v>
      </c>
      <c r="AF2149" t="s">
        <v>82</v>
      </c>
      <c r="AG2149" t="s">
        <v>82</v>
      </c>
      <c r="AH2149" t="s">
        <v>82</v>
      </c>
      <c r="AI2149" t="s">
        <v>82</v>
      </c>
      <c r="AJ2149" t="s">
        <v>82</v>
      </c>
      <c r="AK2149" t="s">
        <v>212</v>
      </c>
      <c r="AL2149" t="s">
        <v>82</v>
      </c>
      <c r="AM2149" t="s">
        <v>30681</v>
      </c>
      <c r="AN2149" t="s">
        <v>335</v>
      </c>
      <c r="AO2149" t="s">
        <v>4839</v>
      </c>
      <c r="AP2149" t="s">
        <v>132</v>
      </c>
      <c r="AQ2149" t="s">
        <v>30682</v>
      </c>
      <c r="AR2149" t="s">
        <v>30683</v>
      </c>
      <c r="AS2149" t="s">
        <v>30684</v>
      </c>
      <c r="AT2149" t="s">
        <v>82</v>
      </c>
      <c r="AU2149" t="s">
        <v>81</v>
      </c>
      <c r="AV2149" t="s">
        <v>82</v>
      </c>
      <c r="AW2149" t="s">
        <v>81</v>
      </c>
      <c r="AX2149" t="s">
        <v>81</v>
      </c>
      <c r="AY2149" t="s">
        <v>81</v>
      </c>
      <c r="AZ2149" t="s">
        <v>81</v>
      </c>
      <c r="BA2149" t="s">
        <v>82</v>
      </c>
      <c r="BB2149" s="1">
        <v>1</v>
      </c>
      <c r="BC2149" t="s">
        <v>81</v>
      </c>
      <c r="BD2149" t="s">
        <v>81</v>
      </c>
      <c r="BE2149" t="s">
        <v>81</v>
      </c>
      <c r="BF2149" t="s">
        <v>81</v>
      </c>
      <c r="BG2149" t="s">
        <v>81</v>
      </c>
      <c r="BH2149" t="s">
        <v>81</v>
      </c>
      <c r="BI2149" t="s">
        <v>81</v>
      </c>
      <c r="BJ2149" t="s">
        <v>82</v>
      </c>
      <c r="BK2149" t="s">
        <v>82</v>
      </c>
      <c r="BL2149" t="s">
        <v>81</v>
      </c>
      <c r="BM2149" t="s">
        <v>137</v>
      </c>
      <c r="BN2149" t="s">
        <v>81</v>
      </c>
      <c r="BO2149" t="s">
        <v>81</v>
      </c>
      <c r="BP2149" t="s">
        <v>81</v>
      </c>
      <c r="BQ2149" t="s">
        <v>81</v>
      </c>
    </row>
    <row r="2150" spans="1:69" x14ac:dyDescent="0.2">
      <c r="A2150" s="5">
        <v>0</v>
      </c>
      <c r="B2150" t="s">
        <v>30685</v>
      </c>
      <c r="C2150" t="s">
        <v>30686</v>
      </c>
      <c r="D2150" t="s">
        <v>30687</v>
      </c>
      <c r="E2150" t="s">
        <v>30688</v>
      </c>
      <c r="F2150" t="s">
        <v>73</v>
      </c>
      <c r="G2150" t="s">
        <v>30689</v>
      </c>
      <c r="H2150" s="1">
        <v>42374</v>
      </c>
      <c r="I2150" s="1">
        <v>42370</v>
      </c>
      <c r="J2150" t="b">
        <v>1</v>
      </c>
      <c r="K2150" t="s">
        <v>75</v>
      </c>
      <c r="L2150" t="s">
        <v>18906</v>
      </c>
      <c r="M2150" t="s">
        <v>90</v>
      </c>
      <c r="N2150">
        <v>1250</v>
      </c>
      <c r="O2150" t="s">
        <v>7087</v>
      </c>
      <c r="P2150" t="s">
        <v>409</v>
      </c>
      <c r="Q2150" t="s">
        <v>1844</v>
      </c>
      <c r="R2150" t="s">
        <v>81</v>
      </c>
      <c r="S2150" t="s">
        <v>82</v>
      </c>
      <c r="T2150" s="1">
        <v>42374</v>
      </c>
      <c r="U2150" s="3">
        <v>42370</v>
      </c>
      <c r="V2150" t="s">
        <v>1552</v>
      </c>
      <c r="W2150" s="2">
        <v>44004</v>
      </c>
      <c r="X2150" t="s">
        <v>30690</v>
      </c>
      <c r="Y2150" t="s">
        <v>227</v>
      </c>
      <c r="Z2150" t="s">
        <v>30691</v>
      </c>
      <c r="AA2150" t="s">
        <v>82</v>
      </c>
      <c r="AB2150" t="s">
        <v>30692</v>
      </c>
      <c r="AC2150" t="s">
        <v>227</v>
      </c>
      <c r="AD2150" t="s">
        <v>30693</v>
      </c>
      <c r="AE2150" t="s">
        <v>227</v>
      </c>
      <c r="AF2150" t="s">
        <v>30691</v>
      </c>
      <c r="AG2150" t="s">
        <v>82</v>
      </c>
      <c r="AH2150" t="s">
        <v>30692</v>
      </c>
      <c r="AI2150" t="s">
        <v>227</v>
      </c>
      <c r="AJ2150" t="s">
        <v>30693</v>
      </c>
      <c r="AK2150" t="s">
        <v>296</v>
      </c>
      <c r="AL2150" t="s">
        <v>82</v>
      </c>
      <c r="AM2150" t="s">
        <v>88</v>
      </c>
      <c r="AN2150" t="s">
        <v>154</v>
      </c>
      <c r="AO2150" t="s">
        <v>90</v>
      </c>
      <c r="AP2150" t="s">
        <v>91</v>
      </c>
      <c r="AQ2150" t="s">
        <v>30694</v>
      </c>
      <c r="AR2150" t="s">
        <v>82</v>
      </c>
      <c r="AS2150" t="s">
        <v>30695</v>
      </c>
      <c r="AT2150" t="s">
        <v>30696</v>
      </c>
      <c r="AU2150" t="s">
        <v>81</v>
      </c>
      <c r="AV2150" t="s">
        <v>82</v>
      </c>
      <c r="AW2150" t="s">
        <v>82</v>
      </c>
      <c r="AX2150" t="s">
        <v>82</v>
      </c>
      <c r="AY2150" t="s">
        <v>82</v>
      </c>
      <c r="AZ2150" t="s">
        <v>82</v>
      </c>
      <c r="BA2150" t="s">
        <v>82</v>
      </c>
      <c r="BB2150" t="s">
        <v>82</v>
      </c>
      <c r="BC2150" t="s">
        <v>82</v>
      </c>
      <c r="BD2150" t="s">
        <v>82</v>
      </c>
      <c r="BE2150" t="s">
        <v>82</v>
      </c>
      <c r="BF2150" t="s">
        <v>82</v>
      </c>
      <c r="BG2150" t="s">
        <v>82</v>
      </c>
      <c r="BH2150" t="s">
        <v>82</v>
      </c>
      <c r="BI2150" t="s">
        <v>82</v>
      </c>
      <c r="BJ2150" t="s">
        <v>82</v>
      </c>
      <c r="BK2150" t="s">
        <v>82</v>
      </c>
      <c r="BL2150" t="s">
        <v>82</v>
      </c>
      <c r="BM2150" t="s">
        <v>82</v>
      </c>
      <c r="BN2150" t="s">
        <v>82</v>
      </c>
      <c r="BO2150" t="s">
        <v>82</v>
      </c>
      <c r="BP2150" t="s">
        <v>82</v>
      </c>
      <c r="BQ2150" t="s">
        <v>82</v>
      </c>
    </row>
    <row r="2151" spans="1:69" x14ac:dyDescent="0.2">
      <c r="A2151" s="5">
        <v>0</v>
      </c>
      <c r="B2151" t="s">
        <v>30697</v>
      </c>
      <c r="C2151" t="s">
        <v>30698</v>
      </c>
      <c r="D2151" t="s">
        <v>30699</v>
      </c>
      <c r="E2151" t="s">
        <v>30700</v>
      </c>
      <c r="F2151" t="s">
        <v>1432</v>
      </c>
      <c r="G2151" t="s">
        <v>30701</v>
      </c>
      <c r="H2151" s="1">
        <v>43011</v>
      </c>
      <c r="I2151" s="1">
        <v>42475</v>
      </c>
      <c r="J2151" t="b">
        <v>0</v>
      </c>
      <c r="K2151" t="s">
        <v>75</v>
      </c>
      <c r="L2151" t="s">
        <v>8269</v>
      </c>
      <c r="M2151" t="s">
        <v>90</v>
      </c>
      <c r="N2151">
        <v>204</v>
      </c>
      <c r="O2151" t="s">
        <v>30702</v>
      </c>
      <c r="P2151" t="s">
        <v>670</v>
      </c>
      <c r="Q2151" t="s">
        <v>30703</v>
      </c>
      <c r="R2151" t="s">
        <v>81</v>
      </c>
      <c r="S2151">
        <v>1</v>
      </c>
      <c r="T2151" s="1">
        <v>43011</v>
      </c>
      <c r="U2151" s="1">
        <v>42475</v>
      </c>
      <c r="V2151" t="s">
        <v>1438</v>
      </c>
      <c r="W2151" s="2">
        <v>44139</v>
      </c>
      <c r="X2151" t="s">
        <v>1439</v>
      </c>
      <c r="Y2151" t="s">
        <v>30704</v>
      </c>
      <c r="Z2151" t="s">
        <v>81</v>
      </c>
      <c r="AA2151" t="s">
        <v>30705</v>
      </c>
      <c r="AB2151" t="s">
        <v>29621</v>
      </c>
      <c r="AC2151">
        <v>9488822113</v>
      </c>
      <c r="AD2151" t="s">
        <v>30702</v>
      </c>
      <c r="AE2151" t="s">
        <v>30706</v>
      </c>
      <c r="AF2151" t="s">
        <v>81</v>
      </c>
      <c r="AG2151" t="s">
        <v>30705</v>
      </c>
      <c r="AH2151" t="s">
        <v>29621</v>
      </c>
      <c r="AI2151">
        <v>9488822113</v>
      </c>
      <c r="AJ2151" t="s">
        <v>30702</v>
      </c>
      <c r="AK2151" t="s">
        <v>1444</v>
      </c>
      <c r="AL2151" t="s">
        <v>82</v>
      </c>
      <c r="AM2151" t="s">
        <v>30707</v>
      </c>
      <c r="AN2151" t="s">
        <v>81</v>
      </c>
      <c r="AO2151" t="s">
        <v>81</v>
      </c>
      <c r="AP2151" t="s">
        <v>81</v>
      </c>
      <c r="AQ2151" t="s">
        <v>30708</v>
      </c>
      <c r="AR2151" t="s">
        <v>30709</v>
      </c>
      <c r="AS2151" t="s">
        <v>30710</v>
      </c>
      <c r="AT2151" t="s">
        <v>30711</v>
      </c>
      <c r="AU2151" t="s">
        <v>81</v>
      </c>
      <c r="AV2151" t="s">
        <v>82</v>
      </c>
      <c r="AW2151" t="s">
        <v>81</v>
      </c>
      <c r="AX2151">
        <v>0</v>
      </c>
      <c r="AY2151" t="s">
        <v>81</v>
      </c>
      <c r="AZ2151" t="s">
        <v>81</v>
      </c>
      <c r="BA2151" t="s">
        <v>82</v>
      </c>
      <c r="BB2151" s="1">
        <v>1</v>
      </c>
      <c r="BC2151" t="s">
        <v>81</v>
      </c>
      <c r="BD2151" t="s">
        <v>81</v>
      </c>
      <c r="BE2151" t="s">
        <v>81</v>
      </c>
      <c r="BF2151" t="s">
        <v>81</v>
      </c>
      <c r="BG2151" t="s">
        <v>81</v>
      </c>
      <c r="BH2151" t="s">
        <v>81</v>
      </c>
      <c r="BI2151" t="s">
        <v>81</v>
      </c>
      <c r="BJ2151" t="s">
        <v>82</v>
      </c>
      <c r="BK2151" t="s">
        <v>82</v>
      </c>
      <c r="BL2151" t="s">
        <v>200</v>
      </c>
      <c r="BM2151" t="s">
        <v>30712</v>
      </c>
      <c r="BN2151" t="s">
        <v>81</v>
      </c>
      <c r="BO2151" t="s">
        <v>30713</v>
      </c>
      <c r="BP2151" t="s">
        <v>81</v>
      </c>
      <c r="BQ2151" t="s">
        <v>81</v>
      </c>
    </row>
    <row r="2152" spans="1:69" x14ac:dyDescent="0.2">
      <c r="A2152" s="5">
        <v>0</v>
      </c>
      <c r="B2152" t="s">
        <v>30714</v>
      </c>
      <c r="C2152" t="s">
        <v>30715</v>
      </c>
      <c r="D2152" t="s">
        <v>30716</v>
      </c>
      <c r="E2152" t="s">
        <v>30717</v>
      </c>
      <c r="F2152" t="s">
        <v>73</v>
      </c>
      <c r="G2152" t="s">
        <v>30718</v>
      </c>
      <c r="H2152" s="1">
        <v>43243</v>
      </c>
      <c r="I2152" s="1">
        <v>43344</v>
      </c>
      <c r="J2152" t="b">
        <v>0</v>
      </c>
      <c r="K2152" t="s">
        <v>75</v>
      </c>
      <c r="L2152" t="s">
        <v>18835</v>
      </c>
      <c r="M2152" t="s">
        <v>90</v>
      </c>
      <c r="N2152">
        <v>40</v>
      </c>
      <c r="O2152" t="s">
        <v>3923</v>
      </c>
      <c r="P2152" t="s">
        <v>2657</v>
      </c>
      <c r="Q2152" t="s">
        <v>30719</v>
      </c>
      <c r="R2152" t="s">
        <v>81</v>
      </c>
      <c r="S2152" t="s">
        <v>82</v>
      </c>
      <c r="T2152" s="1">
        <v>43243</v>
      </c>
      <c r="U2152" t="s">
        <v>14200</v>
      </c>
      <c r="V2152" t="s">
        <v>605</v>
      </c>
      <c r="W2152" s="2">
        <v>44137</v>
      </c>
      <c r="X2152" t="s">
        <v>30720</v>
      </c>
      <c r="Y2152" t="s">
        <v>227</v>
      </c>
      <c r="Z2152" t="s">
        <v>30721</v>
      </c>
      <c r="AA2152" t="s">
        <v>82</v>
      </c>
      <c r="AB2152" t="s">
        <v>30722</v>
      </c>
      <c r="AC2152" t="s">
        <v>30723</v>
      </c>
      <c r="AD2152" t="s">
        <v>81</v>
      </c>
      <c r="AE2152" t="s">
        <v>227</v>
      </c>
      <c r="AF2152" t="s">
        <v>30721</v>
      </c>
      <c r="AG2152" t="s">
        <v>82</v>
      </c>
      <c r="AH2152" t="s">
        <v>30722</v>
      </c>
      <c r="AI2152" t="s">
        <v>30723</v>
      </c>
      <c r="AJ2152" t="s">
        <v>81</v>
      </c>
      <c r="AK2152" t="s">
        <v>296</v>
      </c>
      <c r="AL2152" t="s">
        <v>82</v>
      </c>
      <c r="AM2152" t="s">
        <v>88</v>
      </c>
      <c r="AN2152" t="s">
        <v>90</v>
      </c>
      <c r="AO2152" t="s">
        <v>90</v>
      </c>
      <c r="AP2152" t="s">
        <v>91</v>
      </c>
      <c r="AQ2152" t="s">
        <v>30724</v>
      </c>
      <c r="AR2152" t="s">
        <v>82</v>
      </c>
      <c r="AS2152" t="s">
        <v>30725</v>
      </c>
      <c r="AT2152" t="s">
        <v>30726</v>
      </c>
      <c r="AU2152" t="s">
        <v>81</v>
      </c>
      <c r="AV2152" t="s">
        <v>82</v>
      </c>
      <c r="AW2152" t="s">
        <v>82</v>
      </c>
      <c r="AX2152" t="s">
        <v>82</v>
      </c>
      <c r="AY2152" t="s">
        <v>82</v>
      </c>
      <c r="AZ2152" t="s">
        <v>82</v>
      </c>
      <c r="BA2152" t="s">
        <v>82</v>
      </c>
      <c r="BB2152" t="s">
        <v>82</v>
      </c>
      <c r="BC2152" t="s">
        <v>82</v>
      </c>
      <c r="BD2152" t="s">
        <v>82</v>
      </c>
      <c r="BE2152" t="s">
        <v>82</v>
      </c>
      <c r="BF2152" t="s">
        <v>82</v>
      </c>
      <c r="BG2152" t="s">
        <v>82</v>
      </c>
      <c r="BH2152" t="s">
        <v>82</v>
      </c>
      <c r="BI2152" t="s">
        <v>82</v>
      </c>
      <c r="BJ2152" t="s">
        <v>82</v>
      </c>
      <c r="BK2152" t="s">
        <v>82</v>
      </c>
      <c r="BL2152" t="s">
        <v>82</v>
      </c>
      <c r="BM2152" t="s">
        <v>82</v>
      </c>
      <c r="BN2152" t="s">
        <v>82</v>
      </c>
      <c r="BO2152" t="s">
        <v>82</v>
      </c>
      <c r="BP2152" t="s">
        <v>82</v>
      </c>
      <c r="BQ2152" t="s">
        <v>82</v>
      </c>
    </row>
    <row r="2153" spans="1:69" x14ac:dyDescent="0.2">
      <c r="A2153" s="5">
        <v>1</v>
      </c>
      <c r="B2153" t="s">
        <v>30727</v>
      </c>
      <c r="C2153" t="s">
        <v>30728</v>
      </c>
      <c r="D2153" t="s">
        <v>30729</v>
      </c>
      <c r="E2153" t="s">
        <v>30730</v>
      </c>
      <c r="F2153" t="s">
        <v>2621</v>
      </c>
      <c r="G2153" t="s">
        <v>30731</v>
      </c>
      <c r="H2153" s="1">
        <v>43614</v>
      </c>
      <c r="I2153" s="1">
        <v>43615</v>
      </c>
      <c r="J2153" t="b">
        <v>0</v>
      </c>
      <c r="K2153" t="s">
        <v>75</v>
      </c>
      <c r="L2153" t="s">
        <v>2623</v>
      </c>
      <c r="M2153" t="s">
        <v>101</v>
      </c>
      <c r="N2153">
        <v>30</v>
      </c>
      <c r="O2153" t="s">
        <v>30732</v>
      </c>
      <c r="P2153" t="s">
        <v>1302</v>
      </c>
      <c r="Q2153" t="s">
        <v>30733</v>
      </c>
      <c r="R2153" t="s">
        <v>81</v>
      </c>
      <c r="S2153" t="s">
        <v>82</v>
      </c>
      <c r="T2153" s="1">
        <v>43614</v>
      </c>
      <c r="U2153" s="1">
        <v>43615</v>
      </c>
      <c r="V2153" t="s">
        <v>2626</v>
      </c>
      <c r="W2153" s="2">
        <v>44139</v>
      </c>
      <c r="X2153" t="s">
        <v>82</v>
      </c>
      <c r="Y2153" t="s">
        <v>12889</v>
      </c>
      <c r="Z2153" t="s">
        <v>12890</v>
      </c>
      <c r="AA2153" t="s">
        <v>30734</v>
      </c>
      <c r="AB2153" t="s">
        <v>12892</v>
      </c>
      <c r="AC2153">
        <v>848456228</v>
      </c>
      <c r="AD2153" t="s">
        <v>7532</v>
      </c>
      <c r="AE2153" t="s">
        <v>12889</v>
      </c>
      <c r="AF2153" t="s">
        <v>12890</v>
      </c>
      <c r="AG2153" t="s">
        <v>30734</v>
      </c>
      <c r="AH2153" t="s">
        <v>12892</v>
      </c>
      <c r="AI2153">
        <v>848456228</v>
      </c>
      <c r="AJ2153" t="s">
        <v>7532</v>
      </c>
      <c r="AK2153" t="s">
        <v>296</v>
      </c>
      <c r="AL2153" t="s">
        <v>82</v>
      </c>
      <c r="AM2153" t="s">
        <v>30732</v>
      </c>
      <c r="AN2153" t="s">
        <v>154</v>
      </c>
      <c r="AO2153" t="s">
        <v>7262</v>
      </c>
      <c r="AP2153" t="s">
        <v>371</v>
      </c>
      <c r="AQ2153" t="s">
        <v>30735</v>
      </c>
      <c r="AR2153" t="s">
        <v>30736</v>
      </c>
      <c r="AS2153" t="s">
        <v>30737</v>
      </c>
      <c r="AT2153" t="s">
        <v>30738</v>
      </c>
      <c r="AU2153" t="s">
        <v>81</v>
      </c>
      <c r="AV2153" t="s">
        <v>82</v>
      </c>
      <c r="AW2153" t="s">
        <v>1637</v>
      </c>
      <c r="AX2153" t="s">
        <v>81</v>
      </c>
      <c r="AY2153" t="s">
        <v>81</v>
      </c>
      <c r="AZ2153" t="s">
        <v>81</v>
      </c>
      <c r="BA2153" t="s">
        <v>82</v>
      </c>
      <c r="BB2153" s="1">
        <v>1</v>
      </c>
      <c r="BC2153" t="s">
        <v>81</v>
      </c>
      <c r="BD2153" t="s">
        <v>81</v>
      </c>
      <c r="BE2153" t="s">
        <v>81</v>
      </c>
      <c r="BF2153" t="s">
        <v>81</v>
      </c>
      <c r="BG2153" t="s">
        <v>81</v>
      </c>
      <c r="BH2153" t="s">
        <v>81</v>
      </c>
      <c r="BI2153" t="s">
        <v>81</v>
      </c>
      <c r="BJ2153" s="1">
        <v>44561</v>
      </c>
      <c r="BK2153" t="s">
        <v>82</v>
      </c>
      <c r="BL2153" t="s">
        <v>81</v>
      </c>
      <c r="BM2153" t="s">
        <v>201</v>
      </c>
      <c r="BN2153" t="s">
        <v>81</v>
      </c>
      <c r="BO2153" t="s">
        <v>81</v>
      </c>
      <c r="BP2153" t="s">
        <v>81</v>
      </c>
      <c r="BQ2153" t="s">
        <v>81</v>
      </c>
    </row>
    <row r="2154" spans="1:69" x14ac:dyDescent="0.2">
      <c r="A2154" s="5">
        <v>0</v>
      </c>
      <c r="B2154" t="s">
        <v>30739</v>
      </c>
      <c r="C2154" t="s">
        <v>30740</v>
      </c>
      <c r="D2154" t="s">
        <v>30741</v>
      </c>
      <c r="E2154" t="s">
        <v>30742</v>
      </c>
      <c r="F2154" t="s">
        <v>73</v>
      </c>
      <c r="G2154" t="s">
        <v>30743</v>
      </c>
      <c r="H2154" s="1">
        <v>42835</v>
      </c>
      <c r="I2154" s="1">
        <v>42845</v>
      </c>
      <c r="J2154" t="b">
        <v>0</v>
      </c>
      <c r="K2154" t="s">
        <v>75</v>
      </c>
      <c r="L2154" t="s">
        <v>465</v>
      </c>
      <c r="M2154" t="s">
        <v>90</v>
      </c>
      <c r="N2154">
        <v>113</v>
      </c>
      <c r="O2154" t="s">
        <v>8080</v>
      </c>
      <c r="P2154" t="s">
        <v>2497</v>
      </c>
      <c r="Q2154" t="s">
        <v>30744</v>
      </c>
      <c r="R2154" t="s">
        <v>81</v>
      </c>
      <c r="S2154" t="s">
        <v>82</v>
      </c>
      <c r="T2154" s="1">
        <v>42835</v>
      </c>
      <c r="U2154" t="s">
        <v>22004</v>
      </c>
      <c r="V2154" t="s">
        <v>585</v>
      </c>
      <c r="W2154" s="2">
        <v>43353</v>
      </c>
      <c r="X2154">
        <v>409916</v>
      </c>
      <c r="Y2154" t="s">
        <v>273</v>
      </c>
      <c r="Z2154" t="s">
        <v>30745</v>
      </c>
      <c r="AA2154" t="s">
        <v>82</v>
      </c>
      <c r="AB2154" t="s">
        <v>275</v>
      </c>
      <c r="AC2154" t="s">
        <v>275</v>
      </c>
      <c r="AD2154" t="s">
        <v>30746</v>
      </c>
      <c r="AE2154" t="s">
        <v>273</v>
      </c>
      <c r="AF2154" t="s">
        <v>30745</v>
      </c>
      <c r="AG2154" t="s">
        <v>82</v>
      </c>
      <c r="AH2154" t="s">
        <v>275</v>
      </c>
      <c r="AI2154" t="s">
        <v>275</v>
      </c>
      <c r="AJ2154" t="s">
        <v>30746</v>
      </c>
      <c r="AK2154" t="s">
        <v>110</v>
      </c>
      <c r="AL2154" t="s">
        <v>82</v>
      </c>
      <c r="AM2154" t="s">
        <v>88</v>
      </c>
      <c r="AN2154" t="s">
        <v>154</v>
      </c>
      <c r="AO2154" t="s">
        <v>90</v>
      </c>
      <c r="AP2154" t="s">
        <v>91</v>
      </c>
      <c r="AQ2154" t="s">
        <v>30747</v>
      </c>
      <c r="AR2154" t="s">
        <v>82</v>
      </c>
      <c r="AS2154" t="s">
        <v>30748</v>
      </c>
      <c r="AT2154" t="s">
        <v>30749</v>
      </c>
      <c r="AU2154" t="s">
        <v>81</v>
      </c>
      <c r="AV2154" t="s">
        <v>82</v>
      </c>
      <c r="AW2154" t="s">
        <v>82</v>
      </c>
      <c r="AX2154" t="s">
        <v>82</v>
      </c>
      <c r="AY2154" t="s">
        <v>82</v>
      </c>
      <c r="AZ2154" t="s">
        <v>82</v>
      </c>
      <c r="BA2154" t="s">
        <v>82</v>
      </c>
      <c r="BB2154" t="s">
        <v>82</v>
      </c>
      <c r="BC2154" t="s">
        <v>82</v>
      </c>
      <c r="BD2154" t="s">
        <v>82</v>
      </c>
      <c r="BE2154" t="s">
        <v>82</v>
      </c>
      <c r="BF2154" t="s">
        <v>82</v>
      </c>
      <c r="BG2154" t="s">
        <v>82</v>
      </c>
      <c r="BH2154" t="s">
        <v>82</v>
      </c>
      <c r="BI2154" t="s">
        <v>82</v>
      </c>
      <c r="BJ2154" t="s">
        <v>82</v>
      </c>
      <c r="BK2154" t="s">
        <v>82</v>
      </c>
      <c r="BL2154" t="s">
        <v>82</v>
      </c>
      <c r="BM2154" t="s">
        <v>82</v>
      </c>
      <c r="BN2154" t="s">
        <v>82</v>
      </c>
      <c r="BO2154" t="s">
        <v>82</v>
      </c>
      <c r="BP2154" t="s">
        <v>82</v>
      </c>
      <c r="BQ2154" t="s">
        <v>82</v>
      </c>
    </row>
    <row r="2155" spans="1:69" x14ac:dyDescent="0.2">
      <c r="A2155" s="5">
        <v>1</v>
      </c>
      <c r="B2155" t="s">
        <v>30750</v>
      </c>
      <c r="C2155" t="s">
        <v>30751</v>
      </c>
      <c r="D2155" t="s">
        <v>30752</v>
      </c>
      <c r="E2155" t="s">
        <v>30753</v>
      </c>
      <c r="F2155" t="s">
        <v>73</v>
      </c>
      <c r="G2155" t="s">
        <v>30754</v>
      </c>
      <c r="H2155" s="1">
        <v>43307</v>
      </c>
      <c r="I2155" s="1">
        <v>43327</v>
      </c>
      <c r="J2155" t="b">
        <v>0</v>
      </c>
      <c r="K2155" t="s">
        <v>75</v>
      </c>
      <c r="L2155" t="s">
        <v>465</v>
      </c>
      <c r="M2155" t="s">
        <v>538</v>
      </c>
      <c r="N2155">
        <v>30</v>
      </c>
      <c r="O2155" t="s">
        <v>7442</v>
      </c>
      <c r="P2155" t="s">
        <v>2975</v>
      </c>
      <c r="Q2155" t="s">
        <v>2793</v>
      </c>
      <c r="R2155" t="s">
        <v>81</v>
      </c>
      <c r="S2155" t="s">
        <v>82</v>
      </c>
      <c r="T2155" s="1">
        <v>43307</v>
      </c>
      <c r="U2155" t="s">
        <v>23252</v>
      </c>
      <c r="V2155" t="s">
        <v>84</v>
      </c>
      <c r="W2155" s="2">
        <v>43983</v>
      </c>
      <c r="X2155" t="s">
        <v>30755</v>
      </c>
      <c r="Y2155" t="s">
        <v>227</v>
      </c>
      <c r="Z2155" t="s">
        <v>30756</v>
      </c>
      <c r="AA2155" t="s">
        <v>82</v>
      </c>
      <c r="AB2155" t="s">
        <v>30757</v>
      </c>
      <c r="AC2155" t="s">
        <v>30758</v>
      </c>
      <c r="AD2155" t="s">
        <v>81</v>
      </c>
      <c r="AE2155" t="s">
        <v>227</v>
      </c>
      <c r="AF2155" t="s">
        <v>30756</v>
      </c>
      <c r="AG2155" t="s">
        <v>82</v>
      </c>
      <c r="AH2155" t="s">
        <v>30757</v>
      </c>
      <c r="AI2155" t="s">
        <v>30758</v>
      </c>
      <c r="AJ2155" t="s">
        <v>81</v>
      </c>
      <c r="AK2155" t="s">
        <v>296</v>
      </c>
      <c r="AL2155" t="s">
        <v>82</v>
      </c>
      <c r="AM2155" t="s">
        <v>88</v>
      </c>
      <c r="AN2155" t="s">
        <v>154</v>
      </c>
      <c r="AO2155" t="s">
        <v>90</v>
      </c>
      <c r="AP2155" t="s">
        <v>91</v>
      </c>
      <c r="AQ2155" t="s">
        <v>30759</v>
      </c>
      <c r="AR2155" t="s">
        <v>82</v>
      </c>
      <c r="AS2155" t="s">
        <v>30760</v>
      </c>
      <c r="AT2155" t="s">
        <v>30761</v>
      </c>
      <c r="AU2155" t="s">
        <v>81</v>
      </c>
      <c r="AV2155" t="s">
        <v>82</v>
      </c>
      <c r="AW2155" t="s">
        <v>82</v>
      </c>
      <c r="AX2155" t="s">
        <v>82</v>
      </c>
      <c r="AY2155" t="s">
        <v>82</v>
      </c>
      <c r="AZ2155" t="s">
        <v>82</v>
      </c>
      <c r="BA2155" t="s">
        <v>82</v>
      </c>
      <c r="BB2155" t="s">
        <v>82</v>
      </c>
      <c r="BC2155" t="s">
        <v>82</v>
      </c>
      <c r="BD2155" t="s">
        <v>82</v>
      </c>
      <c r="BE2155" t="s">
        <v>82</v>
      </c>
      <c r="BF2155" t="s">
        <v>82</v>
      </c>
      <c r="BG2155" t="s">
        <v>82</v>
      </c>
      <c r="BH2155" t="s">
        <v>82</v>
      </c>
      <c r="BI2155" t="s">
        <v>82</v>
      </c>
      <c r="BJ2155" t="s">
        <v>82</v>
      </c>
      <c r="BK2155" t="s">
        <v>82</v>
      </c>
      <c r="BL2155" t="s">
        <v>82</v>
      </c>
      <c r="BM2155" t="s">
        <v>82</v>
      </c>
      <c r="BN2155" t="s">
        <v>82</v>
      </c>
      <c r="BO2155" t="s">
        <v>82</v>
      </c>
      <c r="BP2155" t="s">
        <v>82</v>
      </c>
      <c r="BQ2155" t="s">
        <v>82</v>
      </c>
    </row>
    <row r="2156" spans="1:69" x14ac:dyDescent="0.2">
      <c r="A2156" s="5">
        <v>0</v>
      </c>
      <c r="B2156" t="s">
        <v>30762</v>
      </c>
      <c r="C2156" t="s">
        <v>30763</v>
      </c>
      <c r="D2156" t="s">
        <v>30764</v>
      </c>
      <c r="E2156" t="s">
        <v>30765</v>
      </c>
      <c r="F2156" t="s">
        <v>178</v>
      </c>
      <c r="G2156" t="s">
        <v>30766</v>
      </c>
      <c r="H2156" s="1">
        <v>43137</v>
      </c>
      <c r="I2156" s="1">
        <v>43138</v>
      </c>
      <c r="J2156" t="b">
        <v>0</v>
      </c>
      <c r="K2156" t="s">
        <v>180</v>
      </c>
      <c r="L2156" t="s">
        <v>30767</v>
      </c>
      <c r="M2156" t="s">
        <v>723</v>
      </c>
      <c r="N2156">
        <v>2928</v>
      </c>
      <c r="O2156" t="s">
        <v>30768</v>
      </c>
      <c r="P2156" t="s">
        <v>30769</v>
      </c>
      <c r="Q2156" t="s">
        <v>30770</v>
      </c>
      <c r="R2156" t="s">
        <v>11334</v>
      </c>
      <c r="S2156" t="s">
        <v>82</v>
      </c>
      <c r="T2156" s="1">
        <v>43137</v>
      </c>
      <c r="U2156" s="1">
        <v>43138</v>
      </c>
      <c r="V2156" t="s">
        <v>186</v>
      </c>
      <c r="W2156" s="2">
        <v>43150</v>
      </c>
      <c r="X2156" t="s">
        <v>30771</v>
      </c>
      <c r="Y2156" t="s">
        <v>30772</v>
      </c>
      <c r="Z2156" t="s">
        <v>81</v>
      </c>
      <c r="AA2156" t="s">
        <v>30773</v>
      </c>
      <c r="AB2156" t="s">
        <v>30774</v>
      </c>
      <c r="AC2156">
        <v>358503049658</v>
      </c>
      <c r="AD2156" t="s">
        <v>30775</v>
      </c>
      <c r="AE2156" t="s">
        <v>30772</v>
      </c>
      <c r="AF2156" t="s">
        <v>81</v>
      </c>
      <c r="AG2156" t="s">
        <v>30773</v>
      </c>
      <c r="AH2156" t="s">
        <v>30774</v>
      </c>
      <c r="AI2156">
        <v>358503049658</v>
      </c>
      <c r="AJ2156" t="s">
        <v>30775</v>
      </c>
      <c r="AK2156" t="s">
        <v>191</v>
      </c>
      <c r="AL2156" t="s">
        <v>82</v>
      </c>
      <c r="AM2156" t="s">
        <v>30776</v>
      </c>
      <c r="AN2156" t="s">
        <v>81</v>
      </c>
      <c r="AO2156" t="s">
        <v>81</v>
      </c>
      <c r="AP2156" t="s">
        <v>351</v>
      </c>
      <c r="AQ2156" t="s">
        <v>30777</v>
      </c>
      <c r="AR2156" t="s">
        <v>30778</v>
      </c>
      <c r="AS2156" t="s">
        <v>30779</v>
      </c>
      <c r="AT2156" t="s">
        <v>30780</v>
      </c>
      <c r="AU2156" t="s">
        <v>197</v>
      </c>
      <c r="AV2156" t="s">
        <v>82</v>
      </c>
      <c r="AW2156" t="s">
        <v>198</v>
      </c>
      <c r="AX2156" t="s">
        <v>81</v>
      </c>
      <c r="AY2156" t="s">
        <v>82</v>
      </c>
      <c r="AZ2156" t="s">
        <v>82</v>
      </c>
      <c r="BA2156" t="s">
        <v>82</v>
      </c>
      <c r="BB2156" t="s">
        <v>82</v>
      </c>
      <c r="BC2156" t="s">
        <v>82</v>
      </c>
      <c r="BD2156" t="s">
        <v>82</v>
      </c>
      <c r="BE2156" t="s">
        <v>82</v>
      </c>
      <c r="BF2156" t="s">
        <v>82</v>
      </c>
      <c r="BG2156" t="s">
        <v>82</v>
      </c>
      <c r="BH2156" t="s">
        <v>82</v>
      </c>
      <c r="BI2156" t="s">
        <v>82</v>
      </c>
      <c r="BJ2156" t="s">
        <v>82</v>
      </c>
      <c r="BK2156" t="s">
        <v>82</v>
      </c>
      <c r="BL2156" t="s">
        <v>82</v>
      </c>
      <c r="BM2156" t="s">
        <v>82</v>
      </c>
      <c r="BN2156" t="s">
        <v>82</v>
      </c>
      <c r="BO2156" t="s">
        <v>82</v>
      </c>
      <c r="BP2156" t="s">
        <v>82</v>
      </c>
      <c r="BQ2156" t="s">
        <v>82</v>
      </c>
    </row>
    <row r="2157" spans="1:69" x14ac:dyDescent="0.2">
      <c r="A2157" s="5">
        <v>1</v>
      </c>
      <c r="B2157" t="s">
        <v>3531</v>
      </c>
      <c r="C2157" t="s">
        <v>1033</v>
      </c>
      <c r="D2157" t="s">
        <v>3532</v>
      </c>
      <c r="E2157" t="s">
        <v>3533</v>
      </c>
      <c r="F2157" t="s">
        <v>178</v>
      </c>
      <c r="G2157" t="s">
        <v>30781</v>
      </c>
      <c r="H2157" s="1">
        <v>43160</v>
      </c>
      <c r="I2157" s="1">
        <v>43340</v>
      </c>
      <c r="J2157" t="b">
        <v>0</v>
      </c>
      <c r="K2157" t="s">
        <v>180</v>
      </c>
      <c r="L2157" t="s">
        <v>1037</v>
      </c>
      <c r="M2157" t="s">
        <v>346</v>
      </c>
      <c r="N2157">
        <v>600</v>
      </c>
      <c r="O2157" t="s">
        <v>1038</v>
      </c>
      <c r="P2157" t="s">
        <v>5549</v>
      </c>
      <c r="Q2157" t="s">
        <v>1040</v>
      </c>
      <c r="R2157" t="s">
        <v>3536</v>
      </c>
      <c r="S2157" t="s">
        <v>82</v>
      </c>
      <c r="T2157" s="1">
        <v>43160</v>
      </c>
      <c r="U2157" s="1">
        <v>43340</v>
      </c>
      <c r="V2157" t="s">
        <v>186</v>
      </c>
      <c r="W2157" s="2">
        <v>44095</v>
      </c>
      <c r="X2157" t="s">
        <v>3951</v>
      </c>
      <c r="Y2157" t="s">
        <v>1043</v>
      </c>
      <c r="Z2157" t="s">
        <v>81</v>
      </c>
      <c r="AA2157" t="s">
        <v>1044</v>
      </c>
      <c r="AB2157" t="s">
        <v>1045</v>
      </c>
      <c r="AC2157">
        <v>31715242166</v>
      </c>
      <c r="AD2157" t="s">
        <v>1038</v>
      </c>
      <c r="AE2157" t="s">
        <v>1043</v>
      </c>
      <c r="AF2157" t="s">
        <v>81</v>
      </c>
      <c r="AG2157" t="s">
        <v>1044</v>
      </c>
      <c r="AH2157" t="s">
        <v>1045</v>
      </c>
      <c r="AI2157">
        <v>31715242166</v>
      </c>
      <c r="AJ2157" t="s">
        <v>1038</v>
      </c>
      <c r="AK2157" t="s">
        <v>250</v>
      </c>
      <c r="AL2157" t="s">
        <v>82</v>
      </c>
      <c r="AM2157" t="s">
        <v>1046</v>
      </c>
      <c r="AN2157" t="s">
        <v>81</v>
      </c>
      <c r="AO2157" t="s">
        <v>81</v>
      </c>
      <c r="AP2157" t="s">
        <v>351</v>
      </c>
      <c r="AQ2157" t="s">
        <v>30782</v>
      </c>
      <c r="AR2157" t="s">
        <v>10309</v>
      </c>
      <c r="AS2157" t="s">
        <v>30783</v>
      </c>
      <c r="AT2157" t="s">
        <v>30784</v>
      </c>
      <c r="AU2157" t="s">
        <v>197</v>
      </c>
      <c r="AV2157" t="s">
        <v>82</v>
      </c>
      <c r="AW2157" t="s">
        <v>198</v>
      </c>
      <c r="AX2157" t="s">
        <v>81</v>
      </c>
      <c r="AY2157" t="s">
        <v>81</v>
      </c>
      <c r="AZ2157" t="s">
        <v>3531</v>
      </c>
      <c r="BA2157" t="s">
        <v>82</v>
      </c>
      <c r="BB2157" s="1">
        <v>1</v>
      </c>
      <c r="BC2157" t="s">
        <v>199</v>
      </c>
      <c r="BD2157" t="s">
        <v>199</v>
      </c>
      <c r="BE2157" t="s">
        <v>199</v>
      </c>
      <c r="BF2157" t="s">
        <v>199</v>
      </c>
      <c r="BG2157" t="s">
        <v>81</v>
      </c>
      <c r="BH2157" t="s">
        <v>81</v>
      </c>
      <c r="BI2157" t="s">
        <v>81</v>
      </c>
      <c r="BJ2157" t="s">
        <v>82</v>
      </c>
      <c r="BK2157" t="s">
        <v>82</v>
      </c>
      <c r="BL2157" t="s">
        <v>200</v>
      </c>
      <c r="BM2157" t="s">
        <v>19601</v>
      </c>
      <c r="BN2157" t="s">
        <v>81</v>
      </c>
      <c r="BO2157" t="s">
        <v>81</v>
      </c>
      <c r="BP2157" t="s">
        <v>81</v>
      </c>
      <c r="BQ2157" t="s">
        <v>81</v>
      </c>
    </row>
    <row r="2158" spans="1:69" x14ac:dyDescent="0.2">
      <c r="A2158" s="5">
        <v>1</v>
      </c>
      <c r="B2158" t="s">
        <v>30785</v>
      </c>
      <c r="C2158" t="s">
        <v>30786</v>
      </c>
      <c r="D2158" t="s">
        <v>30787</v>
      </c>
      <c r="E2158" t="s">
        <v>30785</v>
      </c>
      <c r="F2158" t="s">
        <v>73</v>
      </c>
      <c r="G2158" t="s">
        <v>30788</v>
      </c>
      <c r="H2158" s="1">
        <v>42710</v>
      </c>
      <c r="I2158" s="1">
        <v>42705</v>
      </c>
      <c r="J2158" t="b">
        <v>1</v>
      </c>
      <c r="K2158" t="s">
        <v>75</v>
      </c>
      <c r="L2158" t="s">
        <v>419</v>
      </c>
      <c r="M2158" t="s">
        <v>77</v>
      </c>
      <c r="N2158">
        <v>18</v>
      </c>
      <c r="O2158" t="s">
        <v>4464</v>
      </c>
      <c r="P2158" t="s">
        <v>409</v>
      </c>
      <c r="Q2158" t="s">
        <v>918</v>
      </c>
      <c r="R2158" t="s">
        <v>81</v>
      </c>
      <c r="S2158" t="s">
        <v>82</v>
      </c>
      <c r="T2158" s="1">
        <v>42710</v>
      </c>
      <c r="U2158" s="3">
        <v>42705</v>
      </c>
      <c r="V2158" t="s">
        <v>503</v>
      </c>
      <c r="W2158" s="2">
        <v>43542</v>
      </c>
      <c r="X2158" t="s">
        <v>30789</v>
      </c>
      <c r="Y2158" t="s">
        <v>82</v>
      </c>
      <c r="Z2158" t="s">
        <v>82</v>
      </c>
      <c r="AA2158" t="s">
        <v>82</v>
      </c>
      <c r="AB2158" t="s">
        <v>82</v>
      </c>
      <c r="AC2158" t="s">
        <v>82</v>
      </c>
      <c r="AD2158" t="s">
        <v>82</v>
      </c>
      <c r="AE2158" t="s">
        <v>82</v>
      </c>
      <c r="AF2158" t="s">
        <v>82</v>
      </c>
      <c r="AG2158" t="s">
        <v>82</v>
      </c>
      <c r="AH2158" t="s">
        <v>82</v>
      </c>
      <c r="AI2158" t="s">
        <v>82</v>
      </c>
      <c r="AJ2158" t="s">
        <v>82</v>
      </c>
      <c r="AK2158" t="s">
        <v>110</v>
      </c>
      <c r="AL2158" t="s">
        <v>82</v>
      </c>
      <c r="AM2158" t="s">
        <v>88</v>
      </c>
      <c r="AN2158" t="s">
        <v>154</v>
      </c>
      <c r="AO2158" t="s">
        <v>277</v>
      </c>
      <c r="AP2158" t="s">
        <v>91</v>
      </c>
      <c r="AQ2158" t="s">
        <v>30790</v>
      </c>
      <c r="AR2158" t="s">
        <v>82</v>
      </c>
      <c r="AS2158" t="s">
        <v>30791</v>
      </c>
      <c r="AT2158" t="s">
        <v>30792</v>
      </c>
      <c r="AU2158" t="s">
        <v>81</v>
      </c>
      <c r="AV2158" t="s">
        <v>82</v>
      </c>
      <c r="AW2158" t="s">
        <v>82</v>
      </c>
      <c r="AX2158" t="s">
        <v>82</v>
      </c>
      <c r="AY2158" t="s">
        <v>82</v>
      </c>
      <c r="AZ2158" t="s">
        <v>82</v>
      </c>
      <c r="BA2158" t="s">
        <v>82</v>
      </c>
      <c r="BB2158" t="s">
        <v>82</v>
      </c>
      <c r="BC2158" t="s">
        <v>82</v>
      </c>
      <c r="BD2158" t="s">
        <v>82</v>
      </c>
      <c r="BE2158" t="s">
        <v>82</v>
      </c>
      <c r="BF2158" t="s">
        <v>82</v>
      </c>
      <c r="BG2158" t="s">
        <v>82</v>
      </c>
      <c r="BH2158" t="s">
        <v>82</v>
      </c>
      <c r="BI2158" t="s">
        <v>82</v>
      </c>
      <c r="BJ2158" t="s">
        <v>82</v>
      </c>
      <c r="BK2158" t="s">
        <v>82</v>
      </c>
      <c r="BL2158" t="s">
        <v>82</v>
      </c>
      <c r="BM2158" t="s">
        <v>82</v>
      </c>
      <c r="BN2158" t="s">
        <v>82</v>
      </c>
      <c r="BO2158" t="s">
        <v>82</v>
      </c>
      <c r="BP2158" t="s">
        <v>82</v>
      </c>
      <c r="BQ2158" t="s">
        <v>82</v>
      </c>
    </row>
    <row r="2159" spans="1:69" x14ac:dyDescent="0.2">
      <c r="A2159" s="5">
        <v>1</v>
      </c>
      <c r="B2159" t="s">
        <v>22819</v>
      </c>
      <c r="C2159" t="s">
        <v>22820</v>
      </c>
      <c r="D2159" t="s">
        <v>22821</v>
      </c>
      <c r="E2159" t="s">
        <v>22822</v>
      </c>
      <c r="F2159" t="s">
        <v>178</v>
      </c>
      <c r="G2159" t="s">
        <v>22828</v>
      </c>
      <c r="H2159" s="1">
        <v>42528</v>
      </c>
      <c r="I2159" s="1">
        <v>42577</v>
      </c>
      <c r="J2159" t="b">
        <v>0</v>
      </c>
      <c r="K2159" t="s">
        <v>180</v>
      </c>
      <c r="L2159" t="s">
        <v>30793</v>
      </c>
      <c r="M2159" t="s">
        <v>346</v>
      </c>
      <c r="N2159">
        <v>738</v>
      </c>
      <c r="O2159" t="s">
        <v>22825</v>
      </c>
      <c r="P2159" t="s">
        <v>30794</v>
      </c>
      <c r="Q2159" t="s">
        <v>22827</v>
      </c>
      <c r="R2159" t="s">
        <v>30795</v>
      </c>
      <c r="S2159" t="s">
        <v>82</v>
      </c>
      <c r="T2159" s="1">
        <v>42528</v>
      </c>
      <c r="U2159" s="1">
        <v>42577</v>
      </c>
      <c r="V2159" t="s">
        <v>186</v>
      </c>
      <c r="W2159" s="2">
        <v>43178</v>
      </c>
      <c r="X2159" t="s">
        <v>29412</v>
      </c>
      <c r="Y2159" t="s">
        <v>22830</v>
      </c>
      <c r="Z2159" t="s">
        <v>81</v>
      </c>
      <c r="AA2159" t="s">
        <v>22831</v>
      </c>
      <c r="AB2159" t="s">
        <v>22832</v>
      </c>
      <c r="AC2159" t="s">
        <v>22833</v>
      </c>
      <c r="AD2159" t="s">
        <v>22825</v>
      </c>
      <c r="AE2159" t="s">
        <v>22830</v>
      </c>
      <c r="AF2159" t="s">
        <v>81</v>
      </c>
      <c r="AG2159" t="s">
        <v>22831</v>
      </c>
      <c r="AH2159" t="s">
        <v>22832</v>
      </c>
      <c r="AI2159" t="s">
        <v>22833</v>
      </c>
      <c r="AJ2159" t="s">
        <v>22825</v>
      </c>
      <c r="AK2159" t="s">
        <v>250</v>
      </c>
      <c r="AL2159" t="s">
        <v>82</v>
      </c>
      <c r="AM2159" t="s">
        <v>22825</v>
      </c>
      <c r="AN2159" t="s">
        <v>81</v>
      </c>
      <c r="AO2159" t="s">
        <v>81</v>
      </c>
      <c r="AP2159" t="s">
        <v>351</v>
      </c>
      <c r="AQ2159" t="s">
        <v>22834</v>
      </c>
      <c r="AR2159" t="s">
        <v>22835</v>
      </c>
      <c r="AS2159" t="s">
        <v>22836</v>
      </c>
      <c r="AT2159" t="s">
        <v>30796</v>
      </c>
      <c r="AU2159" t="s">
        <v>615</v>
      </c>
      <c r="AV2159" t="s">
        <v>30797</v>
      </c>
      <c r="AW2159" t="s">
        <v>198</v>
      </c>
      <c r="AX2159" t="s">
        <v>81</v>
      </c>
      <c r="AY2159" t="s">
        <v>82</v>
      </c>
      <c r="AZ2159" t="s">
        <v>82</v>
      </c>
      <c r="BA2159" t="s">
        <v>82</v>
      </c>
      <c r="BB2159" t="s">
        <v>82</v>
      </c>
      <c r="BC2159" t="s">
        <v>82</v>
      </c>
      <c r="BD2159" t="s">
        <v>82</v>
      </c>
      <c r="BE2159" t="s">
        <v>82</v>
      </c>
      <c r="BF2159" t="s">
        <v>82</v>
      </c>
      <c r="BG2159" t="s">
        <v>82</v>
      </c>
      <c r="BH2159" t="s">
        <v>82</v>
      </c>
      <c r="BI2159" t="s">
        <v>82</v>
      </c>
      <c r="BJ2159" t="s">
        <v>82</v>
      </c>
      <c r="BK2159" t="s">
        <v>82</v>
      </c>
      <c r="BL2159" t="s">
        <v>82</v>
      </c>
      <c r="BM2159" t="s">
        <v>82</v>
      </c>
      <c r="BN2159" t="s">
        <v>82</v>
      </c>
      <c r="BO2159" t="s">
        <v>82</v>
      </c>
      <c r="BP2159" t="s">
        <v>82</v>
      </c>
      <c r="BQ2159" t="s">
        <v>82</v>
      </c>
    </row>
    <row r="2160" spans="1:69" x14ac:dyDescent="0.2">
      <c r="A2160" s="5">
        <v>0</v>
      </c>
      <c r="B2160" t="s">
        <v>81</v>
      </c>
      <c r="C2160" t="s">
        <v>30798</v>
      </c>
      <c r="D2160" t="s">
        <v>30799</v>
      </c>
      <c r="E2160" t="s">
        <v>30800</v>
      </c>
      <c r="F2160" t="s">
        <v>73</v>
      </c>
      <c r="G2160" t="s">
        <v>30801</v>
      </c>
      <c r="H2160" s="1">
        <v>42606</v>
      </c>
      <c r="I2160" s="1">
        <v>41334</v>
      </c>
      <c r="J2160" t="b">
        <v>1</v>
      </c>
      <c r="K2160" t="s">
        <v>75</v>
      </c>
      <c r="L2160" t="s">
        <v>30802</v>
      </c>
      <c r="M2160" t="s">
        <v>90</v>
      </c>
      <c r="N2160">
        <v>51</v>
      </c>
      <c r="O2160" t="s">
        <v>2004</v>
      </c>
      <c r="P2160" t="s">
        <v>409</v>
      </c>
      <c r="Q2160" t="s">
        <v>30803</v>
      </c>
      <c r="R2160" t="s">
        <v>81</v>
      </c>
      <c r="S2160">
        <v>1</v>
      </c>
      <c r="T2160" s="1">
        <v>42606</v>
      </c>
      <c r="U2160" s="3">
        <v>41334</v>
      </c>
      <c r="V2160" t="s">
        <v>411</v>
      </c>
      <c r="W2160" s="2">
        <v>42618</v>
      </c>
      <c r="X2160" t="s">
        <v>30804</v>
      </c>
      <c r="Y2160" t="s">
        <v>81</v>
      </c>
      <c r="Z2160" t="s">
        <v>30805</v>
      </c>
      <c r="AA2160" t="s">
        <v>82</v>
      </c>
      <c r="AB2160" t="s">
        <v>81</v>
      </c>
      <c r="AC2160" t="s">
        <v>81</v>
      </c>
      <c r="AD2160" t="s">
        <v>30806</v>
      </c>
      <c r="AE2160" t="s">
        <v>81</v>
      </c>
      <c r="AF2160" t="s">
        <v>30805</v>
      </c>
      <c r="AG2160" t="s">
        <v>82</v>
      </c>
      <c r="AH2160" t="s">
        <v>81</v>
      </c>
      <c r="AI2160" t="s">
        <v>81</v>
      </c>
      <c r="AJ2160" t="s">
        <v>30806</v>
      </c>
      <c r="AK2160" t="s">
        <v>86</v>
      </c>
      <c r="AL2160" t="s">
        <v>82</v>
      </c>
      <c r="AM2160" t="s">
        <v>88</v>
      </c>
      <c r="AN2160" t="s">
        <v>154</v>
      </c>
      <c r="AO2160" t="s">
        <v>90</v>
      </c>
      <c r="AP2160" t="s">
        <v>371</v>
      </c>
      <c r="AQ2160" t="s">
        <v>30807</v>
      </c>
      <c r="AR2160" t="s">
        <v>82</v>
      </c>
      <c r="AS2160" t="s">
        <v>30808</v>
      </c>
      <c r="AT2160" t="s">
        <v>82</v>
      </c>
      <c r="AU2160" t="s">
        <v>81</v>
      </c>
      <c r="AV2160" t="s">
        <v>82</v>
      </c>
      <c r="AW2160" t="s">
        <v>82</v>
      </c>
      <c r="AX2160" t="s">
        <v>82</v>
      </c>
      <c r="AY2160" t="s">
        <v>82</v>
      </c>
      <c r="AZ2160" t="s">
        <v>82</v>
      </c>
      <c r="BA2160" t="s">
        <v>82</v>
      </c>
      <c r="BB2160" t="s">
        <v>82</v>
      </c>
      <c r="BC2160" t="s">
        <v>82</v>
      </c>
      <c r="BD2160" t="s">
        <v>82</v>
      </c>
      <c r="BE2160" t="s">
        <v>82</v>
      </c>
      <c r="BF2160" t="s">
        <v>82</v>
      </c>
      <c r="BG2160" t="s">
        <v>82</v>
      </c>
      <c r="BH2160" t="s">
        <v>82</v>
      </c>
      <c r="BI2160" t="s">
        <v>82</v>
      </c>
      <c r="BJ2160" t="s">
        <v>82</v>
      </c>
      <c r="BK2160" t="s">
        <v>82</v>
      </c>
      <c r="BL2160" t="s">
        <v>82</v>
      </c>
      <c r="BM2160" t="s">
        <v>82</v>
      </c>
      <c r="BN2160" t="s">
        <v>82</v>
      </c>
      <c r="BO2160" t="s">
        <v>82</v>
      </c>
      <c r="BP2160" t="s">
        <v>82</v>
      </c>
      <c r="BQ2160" t="s">
        <v>82</v>
      </c>
    </row>
    <row r="2161" spans="1:69" x14ac:dyDescent="0.2">
      <c r="A2161" s="5">
        <v>0</v>
      </c>
      <c r="B2161" t="s">
        <v>30809</v>
      </c>
      <c r="C2161" t="s">
        <v>30810</v>
      </c>
      <c r="D2161" t="s">
        <v>30811</v>
      </c>
      <c r="E2161" t="s">
        <v>30812</v>
      </c>
      <c r="F2161" t="s">
        <v>1316</v>
      </c>
      <c r="G2161" t="s">
        <v>30813</v>
      </c>
      <c r="H2161" s="1">
        <v>43730</v>
      </c>
      <c r="I2161" s="1">
        <v>43673</v>
      </c>
      <c r="J2161" t="b">
        <v>0</v>
      </c>
      <c r="K2161" t="s">
        <v>622</v>
      </c>
      <c r="L2161" t="s">
        <v>30814</v>
      </c>
      <c r="M2161" t="s">
        <v>90</v>
      </c>
      <c r="N2161">
        <v>24</v>
      </c>
      <c r="O2161" t="s">
        <v>30815</v>
      </c>
      <c r="P2161" t="s">
        <v>1356</v>
      </c>
      <c r="Q2161" t="s">
        <v>30816</v>
      </c>
      <c r="R2161" t="s">
        <v>81</v>
      </c>
      <c r="S2161">
        <v>1</v>
      </c>
      <c r="T2161" s="1">
        <v>43730</v>
      </c>
      <c r="U2161" s="1">
        <v>43673</v>
      </c>
      <c r="V2161" t="s">
        <v>1322</v>
      </c>
      <c r="W2161" s="2">
        <v>43774</v>
      </c>
      <c r="X2161" t="s">
        <v>82</v>
      </c>
      <c r="Y2161" t="s">
        <v>30817</v>
      </c>
      <c r="Z2161" t="s">
        <v>81</v>
      </c>
      <c r="AA2161" t="s">
        <v>30818</v>
      </c>
      <c r="AB2161" t="s">
        <v>30819</v>
      </c>
      <c r="AC2161" t="s">
        <v>30820</v>
      </c>
      <c r="AD2161" t="s">
        <v>30815</v>
      </c>
      <c r="AE2161" t="s">
        <v>30821</v>
      </c>
      <c r="AF2161" t="s">
        <v>81</v>
      </c>
      <c r="AG2161" t="s">
        <v>30822</v>
      </c>
      <c r="AH2161" t="s">
        <v>30823</v>
      </c>
      <c r="AI2161" t="s">
        <v>30824</v>
      </c>
      <c r="AJ2161" t="s">
        <v>30825</v>
      </c>
      <c r="AK2161" t="s">
        <v>1328</v>
      </c>
      <c r="AL2161" t="s">
        <v>82</v>
      </c>
      <c r="AM2161" t="s">
        <v>30815</v>
      </c>
      <c r="AN2161" t="s">
        <v>2567</v>
      </c>
      <c r="AO2161" t="s">
        <v>30826</v>
      </c>
      <c r="AP2161" t="s">
        <v>371</v>
      </c>
      <c r="AQ2161" t="s">
        <v>30827</v>
      </c>
      <c r="AR2161" t="s">
        <v>30828</v>
      </c>
      <c r="AS2161" t="s">
        <v>30829</v>
      </c>
      <c r="AT2161" t="s">
        <v>82</v>
      </c>
      <c r="AU2161" t="s">
        <v>81</v>
      </c>
      <c r="AV2161" t="s">
        <v>82</v>
      </c>
      <c r="AW2161" t="s">
        <v>1334</v>
      </c>
      <c r="AX2161" t="s">
        <v>81</v>
      </c>
      <c r="AY2161" t="s">
        <v>81</v>
      </c>
      <c r="AZ2161" t="s">
        <v>81</v>
      </c>
      <c r="BA2161" t="s">
        <v>82</v>
      </c>
      <c r="BB2161" s="1">
        <v>1</v>
      </c>
      <c r="BC2161" t="s">
        <v>81</v>
      </c>
      <c r="BD2161" t="s">
        <v>81</v>
      </c>
      <c r="BE2161" t="s">
        <v>81</v>
      </c>
      <c r="BF2161" t="s">
        <v>81</v>
      </c>
      <c r="BG2161" t="s">
        <v>81</v>
      </c>
      <c r="BH2161" t="s">
        <v>8763</v>
      </c>
      <c r="BI2161" t="s">
        <v>30830</v>
      </c>
      <c r="BJ2161" t="s">
        <v>82</v>
      </c>
      <c r="BK2161" t="s">
        <v>82</v>
      </c>
      <c r="BL2161" t="s">
        <v>200</v>
      </c>
      <c r="BM2161" t="s">
        <v>201</v>
      </c>
      <c r="BN2161" t="s">
        <v>81</v>
      </c>
      <c r="BO2161" t="s">
        <v>30831</v>
      </c>
      <c r="BP2161" t="s">
        <v>81</v>
      </c>
      <c r="BQ2161" t="s">
        <v>81</v>
      </c>
    </row>
    <row r="2162" spans="1:69" x14ac:dyDescent="0.2">
      <c r="A2162" s="5">
        <v>1</v>
      </c>
      <c r="B2162" t="s">
        <v>28914</v>
      </c>
      <c r="C2162" t="s">
        <v>30832</v>
      </c>
      <c r="D2162" t="s">
        <v>28916</v>
      </c>
      <c r="E2162" t="s">
        <v>28917</v>
      </c>
      <c r="F2162" t="s">
        <v>178</v>
      </c>
      <c r="G2162" t="s">
        <v>30833</v>
      </c>
      <c r="H2162" s="1">
        <v>43658</v>
      </c>
      <c r="I2162" s="1">
        <v>43776</v>
      </c>
      <c r="J2162" t="b">
        <v>0</v>
      </c>
      <c r="K2162" t="s">
        <v>180</v>
      </c>
      <c r="L2162" t="s">
        <v>28200</v>
      </c>
      <c r="M2162" t="s">
        <v>346</v>
      </c>
      <c r="N2162">
        <v>30</v>
      </c>
      <c r="O2162" t="s">
        <v>183</v>
      </c>
      <c r="P2162" t="s">
        <v>30834</v>
      </c>
      <c r="Q2162" t="s">
        <v>348</v>
      </c>
      <c r="R2162" t="s">
        <v>20233</v>
      </c>
      <c r="S2162" t="s">
        <v>82</v>
      </c>
      <c r="T2162" s="1">
        <v>43658</v>
      </c>
      <c r="U2162" s="1">
        <v>43776</v>
      </c>
      <c r="V2162" t="s">
        <v>186</v>
      </c>
      <c r="W2162" s="2">
        <v>44110</v>
      </c>
      <c r="X2162" t="s">
        <v>30835</v>
      </c>
      <c r="Y2162" t="s">
        <v>188</v>
      </c>
      <c r="Z2162" t="s">
        <v>81</v>
      </c>
      <c r="AA2162" t="s">
        <v>189</v>
      </c>
      <c r="AB2162" t="s">
        <v>190</v>
      </c>
      <c r="AC2162" t="s">
        <v>81</v>
      </c>
      <c r="AD2162" t="s">
        <v>183</v>
      </c>
      <c r="AE2162" t="s">
        <v>188</v>
      </c>
      <c r="AF2162" t="s">
        <v>81</v>
      </c>
      <c r="AG2162" t="s">
        <v>189</v>
      </c>
      <c r="AH2162" t="s">
        <v>190</v>
      </c>
      <c r="AI2162" t="s">
        <v>81</v>
      </c>
      <c r="AJ2162" t="s">
        <v>183</v>
      </c>
      <c r="AK2162" t="s">
        <v>191</v>
      </c>
      <c r="AL2162" t="s">
        <v>82</v>
      </c>
      <c r="AM2162" t="s">
        <v>183</v>
      </c>
      <c r="AN2162" t="s">
        <v>81</v>
      </c>
      <c r="AO2162" t="s">
        <v>81</v>
      </c>
      <c r="AP2162" t="s">
        <v>351</v>
      </c>
      <c r="AQ2162" t="s">
        <v>30836</v>
      </c>
      <c r="AR2162" t="s">
        <v>30837</v>
      </c>
      <c r="AS2162" t="s">
        <v>30838</v>
      </c>
      <c r="AT2162" t="s">
        <v>30839</v>
      </c>
      <c r="AU2162" t="s">
        <v>197</v>
      </c>
      <c r="AV2162" t="s">
        <v>82</v>
      </c>
      <c r="AW2162" t="s">
        <v>198</v>
      </c>
      <c r="AX2162" t="s">
        <v>81</v>
      </c>
      <c r="AY2162" t="s">
        <v>81</v>
      </c>
      <c r="AZ2162" t="s">
        <v>28926</v>
      </c>
      <c r="BA2162" t="s">
        <v>82</v>
      </c>
      <c r="BB2162" s="1">
        <v>1</v>
      </c>
      <c r="BC2162" t="s">
        <v>199</v>
      </c>
      <c r="BD2162" t="s">
        <v>199</v>
      </c>
      <c r="BE2162" t="s">
        <v>199</v>
      </c>
      <c r="BF2162" t="s">
        <v>199</v>
      </c>
      <c r="BG2162" t="s">
        <v>81</v>
      </c>
      <c r="BH2162" t="s">
        <v>81</v>
      </c>
      <c r="BI2162" t="s">
        <v>81</v>
      </c>
      <c r="BJ2162" t="s">
        <v>82</v>
      </c>
      <c r="BK2162" t="s">
        <v>82</v>
      </c>
      <c r="BL2162" t="s">
        <v>200</v>
      </c>
      <c r="BM2162" t="s">
        <v>26142</v>
      </c>
      <c r="BN2162" t="s">
        <v>81</v>
      </c>
      <c r="BO2162" t="s">
        <v>81</v>
      </c>
      <c r="BP2162" t="s">
        <v>81</v>
      </c>
      <c r="BQ2162" t="s">
        <v>81</v>
      </c>
    </row>
    <row r="2163" spans="1:69" x14ac:dyDescent="0.2">
      <c r="A2163" s="5">
        <v>0</v>
      </c>
      <c r="B2163" t="s">
        <v>81</v>
      </c>
      <c r="C2163" t="s">
        <v>30840</v>
      </c>
      <c r="D2163" t="s">
        <v>30841</v>
      </c>
      <c r="E2163" t="s">
        <v>30842</v>
      </c>
      <c r="F2163" t="s">
        <v>73</v>
      </c>
      <c r="G2163" t="s">
        <v>30843</v>
      </c>
      <c r="H2163" s="1">
        <v>42745</v>
      </c>
      <c r="I2163" s="1">
        <v>41640</v>
      </c>
      <c r="J2163" t="b">
        <v>1</v>
      </c>
      <c r="K2163" t="s">
        <v>75</v>
      </c>
      <c r="L2163" t="s">
        <v>30844</v>
      </c>
      <c r="M2163" t="s">
        <v>90</v>
      </c>
      <c r="N2163">
        <v>31</v>
      </c>
      <c r="O2163" t="s">
        <v>24148</v>
      </c>
      <c r="P2163" t="s">
        <v>885</v>
      </c>
      <c r="Q2163" t="s">
        <v>30845</v>
      </c>
      <c r="R2163" t="s">
        <v>81</v>
      </c>
      <c r="S2163">
        <v>1</v>
      </c>
      <c r="T2163" s="1">
        <v>42745</v>
      </c>
      <c r="U2163" s="3">
        <v>41640</v>
      </c>
      <c r="V2163" t="s">
        <v>503</v>
      </c>
      <c r="W2163" s="2">
        <v>43085</v>
      </c>
      <c r="X2163" t="s">
        <v>30846</v>
      </c>
      <c r="Y2163" t="s">
        <v>82</v>
      </c>
      <c r="Z2163" t="s">
        <v>82</v>
      </c>
      <c r="AA2163" t="s">
        <v>82</v>
      </c>
      <c r="AB2163" t="s">
        <v>82</v>
      </c>
      <c r="AC2163" t="s">
        <v>82</v>
      </c>
      <c r="AD2163" t="s">
        <v>82</v>
      </c>
      <c r="AE2163" t="s">
        <v>82</v>
      </c>
      <c r="AF2163" t="s">
        <v>82</v>
      </c>
      <c r="AG2163" t="s">
        <v>82</v>
      </c>
      <c r="AH2163" t="s">
        <v>82</v>
      </c>
      <c r="AI2163" t="s">
        <v>82</v>
      </c>
      <c r="AJ2163" t="s">
        <v>82</v>
      </c>
      <c r="AK2163" t="s">
        <v>110</v>
      </c>
      <c r="AL2163" t="s">
        <v>82</v>
      </c>
      <c r="AM2163" t="s">
        <v>88</v>
      </c>
      <c r="AN2163" t="s">
        <v>154</v>
      </c>
      <c r="AO2163" t="s">
        <v>90</v>
      </c>
      <c r="AP2163" t="s">
        <v>91</v>
      </c>
      <c r="AQ2163" t="s">
        <v>30847</v>
      </c>
      <c r="AR2163" t="s">
        <v>82</v>
      </c>
      <c r="AS2163" t="s">
        <v>30848</v>
      </c>
      <c r="AT2163" t="s">
        <v>82</v>
      </c>
      <c r="AU2163" t="s">
        <v>81</v>
      </c>
      <c r="AV2163" t="s">
        <v>82</v>
      </c>
      <c r="AW2163" t="s">
        <v>82</v>
      </c>
      <c r="AX2163" t="s">
        <v>82</v>
      </c>
      <c r="AY2163" t="s">
        <v>82</v>
      </c>
      <c r="AZ2163" t="s">
        <v>82</v>
      </c>
      <c r="BA2163" t="s">
        <v>82</v>
      </c>
      <c r="BB2163" t="s">
        <v>82</v>
      </c>
      <c r="BC2163" t="s">
        <v>82</v>
      </c>
      <c r="BD2163" t="s">
        <v>82</v>
      </c>
      <c r="BE2163" t="s">
        <v>82</v>
      </c>
      <c r="BF2163" t="s">
        <v>82</v>
      </c>
      <c r="BG2163" t="s">
        <v>82</v>
      </c>
      <c r="BH2163" t="s">
        <v>82</v>
      </c>
      <c r="BI2163" t="s">
        <v>82</v>
      </c>
      <c r="BJ2163" t="s">
        <v>82</v>
      </c>
      <c r="BK2163" t="s">
        <v>82</v>
      </c>
      <c r="BL2163" t="s">
        <v>82</v>
      </c>
      <c r="BM2163" t="s">
        <v>82</v>
      </c>
      <c r="BN2163" t="s">
        <v>82</v>
      </c>
      <c r="BO2163" t="s">
        <v>82</v>
      </c>
      <c r="BP2163" t="s">
        <v>82</v>
      </c>
      <c r="BQ2163" t="s">
        <v>82</v>
      </c>
    </row>
    <row r="2164" spans="1:69" x14ac:dyDescent="0.2">
      <c r="A2164" s="5">
        <v>1</v>
      </c>
      <c r="B2164" t="s">
        <v>30849</v>
      </c>
      <c r="C2164" t="s">
        <v>30850</v>
      </c>
      <c r="D2164" t="s">
        <v>30851</v>
      </c>
      <c r="E2164" t="s">
        <v>30852</v>
      </c>
      <c r="F2164" t="s">
        <v>178</v>
      </c>
      <c r="G2164" t="s">
        <v>30853</v>
      </c>
      <c r="H2164" s="1">
        <v>43222</v>
      </c>
      <c r="I2164" s="1">
        <v>43284</v>
      </c>
      <c r="J2164" t="b">
        <v>0</v>
      </c>
      <c r="K2164" t="s">
        <v>180</v>
      </c>
      <c r="L2164" t="s">
        <v>30854</v>
      </c>
      <c r="M2164" t="s">
        <v>723</v>
      </c>
      <c r="N2164">
        <v>218</v>
      </c>
      <c r="O2164" t="s">
        <v>30855</v>
      </c>
      <c r="P2164" t="s">
        <v>288</v>
      </c>
      <c r="Q2164" t="s">
        <v>30856</v>
      </c>
      <c r="R2164" t="s">
        <v>81</v>
      </c>
      <c r="S2164" t="s">
        <v>82</v>
      </c>
      <c r="T2164" s="1">
        <v>43222</v>
      </c>
      <c r="U2164" s="1">
        <v>43284</v>
      </c>
      <c r="V2164" t="s">
        <v>186</v>
      </c>
      <c r="W2164" s="2">
        <v>43332</v>
      </c>
      <c r="X2164">
        <v>2018012805</v>
      </c>
      <c r="Y2164" t="s">
        <v>30857</v>
      </c>
      <c r="Z2164" t="s">
        <v>81</v>
      </c>
      <c r="AA2164" t="s">
        <v>6362</v>
      </c>
      <c r="AB2164" t="s">
        <v>30858</v>
      </c>
      <c r="AC2164">
        <v>4535452142</v>
      </c>
      <c r="AD2164" t="s">
        <v>30855</v>
      </c>
      <c r="AE2164" t="s">
        <v>30857</v>
      </c>
      <c r="AF2164" t="s">
        <v>81</v>
      </c>
      <c r="AG2164" t="s">
        <v>6362</v>
      </c>
      <c r="AH2164" t="s">
        <v>30858</v>
      </c>
      <c r="AI2164">
        <v>4535452142</v>
      </c>
      <c r="AJ2164" t="s">
        <v>30855</v>
      </c>
      <c r="AK2164" t="s">
        <v>191</v>
      </c>
      <c r="AL2164" t="s">
        <v>82</v>
      </c>
      <c r="AM2164" t="s">
        <v>30859</v>
      </c>
      <c r="AN2164" t="s">
        <v>81</v>
      </c>
      <c r="AO2164" t="s">
        <v>81</v>
      </c>
      <c r="AP2164" t="s">
        <v>351</v>
      </c>
      <c r="AQ2164" t="s">
        <v>30860</v>
      </c>
      <c r="AR2164" t="s">
        <v>30861</v>
      </c>
      <c r="AS2164" t="s">
        <v>30862</v>
      </c>
      <c r="AT2164" t="s">
        <v>30863</v>
      </c>
      <c r="AU2164" t="s">
        <v>81</v>
      </c>
      <c r="AV2164" t="s">
        <v>82</v>
      </c>
      <c r="AW2164" t="s">
        <v>198</v>
      </c>
      <c r="AX2164" t="s">
        <v>81</v>
      </c>
      <c r="AY2164" t="s">
        <v>82</v>
      </c>
      <c r="AZ2164" t="s">
        <v>82</v>
      </c>
      <c r="BA2164" t="s">
        <v>82</v>
      </c>
      <c r="BB2164" t="s">
        <v>82</v>
      </c>
      <c r="BC2164" t="s">
        <v>82</v>
      </c>
      <c r="BD2164" t="s">
        <v>82</v>
      </c>
      <c r="BE2164" t="s">
        <v>82</v>
      </c>
      <c r="BF2164" t="s">
        <v>82</v>
      </c>
      <c r="BG2164" t="s">
        <v>82</v>
      </c>
      <c r="BH2164" t="s">
        <v>82</v>
      </c>
      <c r="BI2164" t="s">
        <v>82</v>
      </c>
      <c r="BJ2164" t="s">
        <v>82</v>
      </c>
      <c r="BK2164" t="s">
        <v>82</v>
      </c>
      <c r="BL2164" t="s">
        <v>82</v>
      </c>
      <c r="BM2164" t="s">
        <v>82</v>
      </c>
      <c r="BN2164" t="s">
        <v>82</v>
      </c>
      <c r="BO2164" t="s">
        <v>82</v>
      </c>
      <c r="BP2164" t="s">
        <v>82</v>
      </c>
      <c r="BQ2164" t="s">
        <v>82</v>
      </c>
    </row>
    <row r="2165" spans="1:69" x14ac:dyDescent="0.2">
      <c r="A2165" s="5">
        <v>1</v>
      </c>
      <c r="B2165" t="s">
        <v>15367</v>
      </c>
      <c r="C2165" t="s">
        <v>30864</v>
      </c>
      <c r="D2165" t="s">
        <v>30865</v>
      </c>
      <c r="E2165" t="s">
        <v>30866</v>
      </c>
      <c r="F2165" t="s">
        <v>73</v>
      </c>
      <c r="G2165" t="s">
        <v>30867</v>
      </c>
      <c r="H2165" s="1">
        <v>42474</v>
      </c>
      <c r="I2165" s="1">
        <v>42492</v>
      </c>
      <c r="J2165" t="b">
        <v>0</v>
      </c>
      <c r="K2165" t="s">
        <v>75</v>
      </c>
      <c r="L2165" t="s">
        <v>581</v>
      </c>
      <c r="M2165" t="s">
        <v>538</v>
      </c>
      <c r="N2165">
        <v>301</v>
      </c>
      <c r="O2165" t="s">
        <v>3352</v>
      </c>
      <c r="P2165" t="s">
        <v>501</v>
      </c>
      <c r="Q2165" t="s">
        <v>3353</v>
      </c>
      <c r="R2165" t="s">
        <v>81</v>
      </c>
      <c r="S2165" t="s">
        <v>82</v>
      </c>
      <c r="T2165" s="1">
        <v>42474</v>
      </c>
      <c r="U2165" t="s">
        <v>30868</v>
      </c>
      <c r="V2165" t="s">
        <v>367</v>
      </c>
      <c r="W2165" s="2">
        <v>43085</v>
      </c>
      <c r="X2165" t="s">
        <v>30869</v>
      </c>
      <c r="Y2165" t="s">
        <v>82</v>
      </c>
      <c r="Z2165" t="s">
        <v>82</v>
      </c>
      <c r="AA2165" t="s">
        <v>82</v>
      </c>
      <c r="AB2165" t="s">
        <v>82</v>
      </c>
      <c r="AC2165" t="s">
        <v>82</v>
      </c>
      <c r="AD2165" t="s">
        <v>82</v>
      </c>
      <c r="AE2165" t="s">
        <v>82</v>
      </c>
      <c r="AF2165" t="s">
        <v>82</v>
      </c>
      <c r="AG2165" t="s">
        <v>82</v>
      </c>
      <c r="AH2165" t="s">
        <v>82</v>
      </c>
      <c r="AI2165" t="s">
        <v>82</v>
      </c>
      <c r="AJ2165" t="s">
        <v>82</v>
      </c>
      <c r="AK2165" t="s">
        <v>110</v>
      </c>
      <c r="AL2165" t="s">
        <v>3356</v>
      </c>
      <c r="AM2165" t="s">
        <v>88</v>
      </c>
      <c r="AN2165" t="s">
        <v>154</v>
      </c>
      <c r="AO2165" t="s">
        <v>528</v>
      </c>
      <c r="AP2165" t="s">
        <v>91</v>
      </c>
      <c r="AQ2165" t="s">
        <v>30870</v>
      </c>
      <c r="AR2165" t="s">
        <v>82</v>
      </c>
      <c r="AS2165" t="s">
        <v>30871</v>
      </c>
      <c r="AT2165" t="s">
        <v>30872</v>
      </c>
      <c r="AU2165" t="s">
        <v>81</v>
      </c>
      <c r="AV2165" t="s">
        <v>82</v>
      </c>
      <c r="AW2165" t="s">
        <v>82</v>
      </c>
      <c r="AX2165" t="s">
        <v>82</v>
      </c>
      <c r="AY2165" t="s">
        <v>30873</v>
      </c>
      <c r="AZ2165" t="s">
        <v>82</v>
      </c>
      <c r="BA2165" s="1">
        <v>43012</v>
      </c>
      <c r="BB2165" t="s">
        <v>82</v>
      </c>
      <c r="BC2165" t="s">
        <v>82</v>
      </c>
      <c r="BD2165" t="s">
        <v>82</v>
      </c>
      <c r="BE2165" t="s">
        <v>82</v>
      </c>
      <c r="BF2165" t="s">
        <v>82</v>
      </c>
      <c r="BG2165" t="s">
        <v>82</v>
      </c>
      <c r="BH2165" t="s">
        <v>82</v>
      </c>
      <c r="BI2165" t="s">
        <v>82</v>
      </c>
      <c r="BJ2165" t="s">
        <v>82</v>
      </c>
      <c r="BK2165" t="s">
        <v>261</v>
      </c>
      <c r="BL2165" t="s">
        <v>82</v>
      </c>
      <c r="BM2165" t="s">
        <v>82</v>
      </c>
      <c r="BN2165" t="s">
        <v>82</v>
      </c>
      <c r="BO2165" t="s">
        <v>82</v>
      </c>
      <c r="BP2165" t="s">
        <v>82</v>
      </c>
      <c r="BQ2165" t="s">
        <v>82</v>
      </c>
    </row>
    <row r="2166" spans="1:69" x14ac:dyDescent="0.2">
      <c r="A2166" s="5">
        <v>0</v>
      </c>
      <c r="B2166" t="s">
        <v>30874</v>
      </c>
      <c r="C2166" t="s">
        <v>30875</v>
      </c>
      <c r="D2166" t="s">
        <v>30876</v>
      </c>
      <c r="E2166" t="s">
        <v>30877</v>
      </c>
      <c r="F2166" t="s">
        <v>1316</v>
      </c>
      <c r="G2166" t="s">
        <v>30878</v>
      </c>
      <c r="H2166" s="1">
        <v>43015</v>
      </c>
      <c r="I2166" s="1">
        <v>42665</v>
      </c>
      <c r="J2166" t="b">
        <v>0</v>
      </c>
      <c r="K2166" t="s">
        <v>622</v>
      </c>
      <c r="L2166" t="s">
        <v>9019</v>
      </c>
      <c r="M2166" t="s">
        <v>90</v>
      </c>
      <c r="N2166">
        <v>80</v>
      </c>
      <c r="O2166" t="s">
        <v>30879</v>
      </c>
      <c r="P2166" t="s">
        <v>1356</v>
      </c>
      <c r="Q2166" t="s">
        <v>30880</v>
      </c>
      <c r="R2166" t="s">
        <v>81</v>
      </c>
      <c r="S2166">
        <v>1</v>
      </c>
      <c r="T2166" s="1">
        <v>43015</v>
      </c>
      <c r="U2166" s="1">
        <v>42665</v>
      </c>
      <c r="V2166" t="s">
        <v>1322</v>
      </c>
      <c r="W2166" s="2">
        <v>43153</v>
      </c>
      <c r="X2166" t="s">
        <v>82</v>
      </c>
      <c r="Y2166" t="s">
        <v>30881</v>
      </c>
      <c r="Z2166" t="s">
        <v>81</v>
      </c>
      <c r="AA2166" t="s">
        <v>30882</v>
      </c>
      <c r="AB2166" t="s">
        <v>30883</v>
      </c>
      <c r="AC2166" t="s">
        <v>30884</v>
      </c>
      <c r="AD2166" t="s">
        <v>1398</v>
      </c>
      <c r="AE2166" t="s">
        <v>30885</v>
      </c>
      <c r="AF2166" t="s">
        <v>81</v>
      </c>
      <c r="AG2166" t="s">
        <v>30886</v>
      </c>
      <c r="AH2166" t="s">
        <v>30887</v>
      </c>
      <c r="AI2166" t="s">
        <v>30888</v>
      </c>
      <c r="AJ2166" t="s">
        <v>30889</v>
      </c>
      <c r="AK2166" t="s">
        <v>1328</v>
      </c>
      <c r="AL2166" t="s">
        <v>82</v>
      </c>
      <c r="AM2166" t="s">
        <v>30879</v>
      </c>
      <c r="AN2166" t="s">
        <v>30890</v>
      </c>
      <c r="AO2166" t="s">
        <v>4105</v>
      </c>
      <c r="AP2166" t="s">
        <v>371</v>
      </c>
      <c r="AQ2166" t="s">
        <v>30891</v>
      </c>
      <c r="AR2166" t="s">
        <v>1332</v>
      </c>
      <c r="AS2166" t="s">
        <v>30892</v>
      </c>
      <c r="AT2166" t="s">
        <v>30893</v>
      </c>
      <c r="AU2166" t="s">
        <v>81</v>
      </c>
      <c r="AV2166" t="s">
        <v>82</v>
      </c>
      <c r="AW2166" t="s">
        <v>1334</v>
      </c>
      <c r="AX2166" t="s">
        <v>81</v>
      </c>
      <c r="AY2166" t="s">
        <v>81</v>
      </c>
      <c r="AZ2166" t="s">
        <v>81</v>
      </c>
      <c r="BA2166" t="s">
        <v>82</v>
      </c>
      <c r="BB2166" s="1">
        <v>1</v>
      </c>
      <c r="BC2166" t="s">
        <v>81</v>
      </c>
      <c r="BD2166" t="s">
        <v>81</v>
      </c>
      <c r="BE2166" t="s">
        <v>81</v>
      </c>
      <c r="BF2166" t="s">
        <v>81</v>
      </c>
      <c r="BG2166" t="s">
        <v>81</v>
      </c>
      <c r="BH2166" t="s">
        <v>81</v>
      </c>
      <c r="BI2166" t="s">
        <v>81</v>
      </c>
      <c r="BJ2166" t="s">
        <v>82</v>
      </c>
      <c r="BK2166" t="s">
        <v>82</v>
      </c>
      <c r="BL2166" t="s">
        <v>200</v>
      </c>
      <c r="BM2166" t="s">
        <v>201</v>
      </c>
      <c r="BN2166" t="s">
        <v>81</v>
      </c>
      <c r="BO2166" t="s">
        <v>1398</v>
      </c>
      <c r="BP2166" t="s">
        <v>81</v>
      </c>
      <c r="BQ2166" t="s">
        <v>81</v>
      </c>
    </row>
    <row r="2167" spans="1:69" x14ac:dyDescent="0.2">
      <c r="A2167" s="5">
        <v>1</v>
      </c>
      <c r="B2167" t="s">
        <v>30894</v>
      </c>
      <c r="C2167" t="s">
        <v>30895</v>
      </c>
      <c r="D2167" t="s">
        <v>30896</v>
      </c>
      <c r="E2167" t="s">
        <v>30897</v>
      </c>
      <c r="F2167" t="s">
        <v>178</v>
      </c>
      <c r="G2167" t="s">
        <v>30898</v>
      </c>
      <c r="H2167" s="1">
        <v>42460</v>
      </c>
      <c r="I2167" t="s">
        <v>81</v>
      </c>
      <c r="J2167" t="b">
        <v>0</v>
      </c>
      <c r="K2167" t="s">
        <v>180</v>
      </c>
      <c r="L2167" t="s">
        <v>30899</v>
      </c>
      <c r="M2167" t="s">
        <v>723</v>
      </c>
      <c r="N2167">
        <v>4500</v>
      </c>
      <c r="O2167" t="s">
        <v>9356</v>
      </c>
      <c r="P2167" t="s">
        <v>30900</v>
      </c>
      <c r="Q2167" t="s">
        <v>30901</v>
      </c>
      <c r="R2167" t="s">
        <v>30902</v>
      </c>
      <c r="S2167" t="s">
        <v>82</v>
      </c>
      <c r="T2167" s="1">
        <v>42460</v>
      </c>
      <c r="U2167" t="s">
        <v>81</v>
      </c>
      <c r="V2167" t="s">
        <v>186</v>
      </c>
      <c r="W2167" s="2">
        <v>43332</v>
      </c>
      <c r="X2167" t="s">
        <v>30903</v>
      </c>
      <c r="Y2167" t="s">
        <v>30904</v>
      </c>
      <c r="Z2167" t="s">
        <v>81</v>
      </c>
      <c r="AA2167" t="s">
        <v>30905</v>
      </c>
      <c r="AB2167" t="s">
        <v>30906</v>
      </c>
      <c r="AC2167" t="s">
        <v>30907</v>
      </c>
      <c r="AD2167" t="s">
        <v>30908</v>
      </c>
      <c r="AE2167" t="s">
        <v>30904</v>
      </c>
      <c r="AF2167" t="s">
        <v>81</v>
      </c>
      <c r="AG2167" t="s">
        <v>30905</v>
      </c>
      <c r="AH2167" t="s">
        <v>30906</v>
      </c>
      <c r="AI2167" t="s">
        <v>30907</v>
      </c>
      <c r="AJ2167" t="s">
        <v>30908</v>
      </c>
      <c r="AK2167" t="s">
        <v>250</v>
      </c>
      <c r="AL2167" t="s">
        <v>82</v>
      </c>
      <c r="AM2167" t="s">
        <v>30909</v>
      </c>
      <c r="AN2167" t="s">
        <v>81</v>
      </c>
      <c r="AO2167" t="s">
        <v>81</v>
      </c>
      <c r="AP2167" t="s">
        <v>351</v>
      </c>
      <c r="AQ2167" t="s">
        <v>30910</v>
      </c>
      <c r="AR2167" t="s">
        <v>30911</v>
      </c>
      <c r="AS2167" t="s">
        <v>30912</v>
      </c>
      <c r="AT2167" t="s">
        <v>30913</v>
      </c>
      <c r="AU2167" t="s">
        <v>197</v>
      </c>
      <c r="AV2167" t="s">
        <v>82</v>
      </c>
      <c r="AW2167" t="s">
        <v>81</v>
      </c>
      <c r="AX2167" t="s">
        <v>81</v>
      </c>
      <c r="AY2167" t="s">
        <v>82</v>
      </c>
      <c r="AZ2167" t="s">
        <v>82</v>
      </c>
      <c r="BA2167" t="s">
        <v>82</v>
      </c>
      <c r="BB2167" t="s">
        <v>82</v>
      </c>
      <c r="BC2167" t="s">
        <v>82</v>
      </c>
      <c r="BD2167" t="s">
        <v>82</v>
      </c>
      <c r="BE2167" t="s">
        <v>82</v>
      </c>
      <c r="BF2167" t="s">
        <v>82</v>
      </c>
      <c r="BG2167" t="s">
        <v>82</v>
      </c>
      <c r="BH2167" t="s">
        <v>82</v>
      </c>
      <c r="BI2167" t="s">
        <v>82</v>
      </c>
      <c r="BJ2167" t="s">
        <v>82</v>
      </c>
      <c r="BK2167" t="s">
        <v>82</v>
      </c>
      <c r="BL2167" t="s">
        <v>82</v>
      </c>
      <c r="BM2167" t="s">
        <v>82</v>
      </c>
      <c r="BN2167" t="s">
        <v>82</v>
      </c>
      <c r="BO2167" t="s">
        <v>82</v>
      </c>
      <c r="BP2167" t="s">
        <v>82</v>
      </c>
      <c r="BQ2167" t="s">
        <v>82</v>
      </c>
    </row>
    <row r="2168" spans="1:69" x14ac:dyDescent="0.2">
      <c r="A2168" s="5">
        <v>0</v>
      </c>
      <c r="B2168" t="s">
        <v>30914</v>
      </c>
      <c r="C2168" t="s">
        <v>30915</v>
      </c>
      <c r="D2168" t="s">
        <v>30916</v>
      </c>
      <c r="E2168" t="s">
        <v>30914</v>
      </c>
      <c r="F2168" t="s">
        <v>73</v>
      </c>
      <c r="G2168" t="s">
        <v>30917</v>
      </c>
      <c r="H2168" s="1">
        <v>42545</v>
      </c>
      <c r="I2168" s="1">
        <v>42644</v>
      </c>
      <c r="J2168" t="b">
        <v>1</v>
      </c>
      <c r="K2168" t="s">
        <v>75</v>
      </c>
      <c r="L2168" t="s">
        <v>419</v>
      </c>
      <c r="M2168" t="s">
        <v>90</v>
      </c>
      <c r="N2168">
        <v>37</v>
      </c>
      <c r="O2168" t="s">
        <v>6789</v>
      </c>
      <c r="P2168" t="s">
        <v>409</v>
      </c>
      <c r="Q2168" t="s">
        <v>1754</v>
      </c>
      <c r="R2168" t="s">
        <v>81</v>
      </c>
      <c r="S2168" t="s">
        <v>82</v>
      </c>
      <c r="T2168" s="1">
        <v>42545</v>
      </c>
      <c r="U2168" s="3">
        <v>42644</v>
      </c>
      <c r="V2168" t="s">
        <v>411</v>
      </c>
      <c r="W2168" s="2">
        <v>43332</v>
      </c>
      <c r="X2168" t="s">
        <v>30918</v>
      </c>
      <c r="Y2168" t="s">
        <v>82</v>
      </c>
      <c r="Z2168" t="s">
        <v>82</v>
      </c>
      <c r="AA2168" t="s">
        <v>82</v>
      </c>
      <c r="AB2168" t="s">
        <v>82</v>
      </c>
      <c r="AC2168" t="s">
        <v>82</v>
      </c>
      <c r="AD2168" t="s">
        <v>82</v>
      </c>
      <c r="AE2168" t="s">
        <v>82</v>
      </c>
      <c r="AF2168" t="s">
        <v>82</v>
      </c>
      <c r="AG2168" t="s">
        <v>82</v>
      </c>
      <c r="AH2168" t="s">
        <v>82</v>
      </c>
      <c r="AI2168" t="s">
        <v>82</v>
      </c>
      <c r="AJ2168" t="s">
        <v>82</v>
      </c>
      <c r="AK2168" t="s">
        <v>110</v>
      </c>
      <c r="AL2168" t="s">
        <v>82</v>
      </c>
      <c r="AM2168" t="s">
        <v>88</v>
      </c>
      <c r="AN2168" t="s">
        <v>154</v>
      </c>
      <c r="AO2168" t="s">
        <v>90</v>
      </c>
      <c r="AP2168" t="s">
        <v>91</v>
      </c>
      <c r="AQ2168" t="s">
        <v>30919</v>
      </c>
      <c r="AR2168" t="s">
        <v>82</v>
      </c>
      <c r="AS2168" t="s">
        <v>30920</v>
      </c>
      <c r="AT2168" t="s">
        <v>30921</v>
      </c>
      <c r="AU2168" t="s">
        <v>81</v>
      </c>
      <c r="AV2168" t="s">
        <v>82</v>
      </c>
      <c r="AW2168" t="s">
        <v>82</v>
      </c>
      <c r="AX2168" t="s">
        <v>82</v>
      </c>
      <c r="AY2168" t="s">
        <v>82</v>
      </c>
      <c r="AZ2168" t="s">
        <v>82</v>
      </c>
      <c r="BA2168" t="s">
        <v>82</v>
      </c>
      <c r="BB2168" t="s">
        <v>82</v>
      </c>
      <c r="BC2168" t="s">
        <v>82</v>
      </c>
      <c r="BD2168" t="s">
        <v>82</v>
      </c>
      <c r="BE2168" t="s">
        <v>82</v>
      </c>
      <c r="BF2168" t="s">
        <v>82</v>
      </c>
      <c r="BG2168" t="s">
        <v>82</v>
      </c>
      <c r="BH2168" t="s">
        <v>82</v>
      </c>
      <c r="BI2168" t="s">
        <v>82</v>
      </c>
      <c r="BJ2168" t="s">
        <v>82</v>
      </c>
      <c r="BK2168" t="s">
        <v>82</v>
      </c>
      <c r="BL2168" t="s">
        <v>82</v>
      </c>
      <c r="BM2168" t="s">
        <v>82</v>
      </c>
      <c r="BN2168" t="s">
        <v>82</v>
      </c>
      <c r="BO2168" t="s">
        <v>82</v>
      </c>
      <c r="BP2168" t="s">
        <v>82</v>
      </c>
      <c r="BQ2168" t="s">
        <v>82</v>
      </c>
    </row>
    <row r="2169" spans="1:69" x14ac:dyDescent="0.2">
      <c r="A2169" s="5">
        <v>0</v>
      </c>
      <c r="B2169" t="s">
        <v>30922</v>
      </c>
      <c r="C2169" t="s">
        <v>30923</v>
      </c>
      <c r="D2169" t="s">
        <v>30924</v>
      </c>
      <c r="E2169" t="s">
        <v>30925</v>
      </c>
      <c r="F2169" t="s">
        <v>1617</v>
      </c>
      <c r="G2169" t="s">
        <v>30926</v>
      </c>
      <c r="H2169" s="1">
        <v>42761</v>
      </c>
      <c r="I2169" s="1">
        <v>42751</v>
      </c>
      <c r="J2169" t="b">
        <v>0</v>
      </c>
      <c r="K2169" t="s">
        <v>75</v>
      </c>
      <c r="L2169" t="s">
        <v>30927</v>
      </c>
      <c r="M2169" t="s">
        <v>81</v>
      </c>
      <c r="N2169">
        <v>120</v>
      </c>
      <c r="O2169" t="s">
        <v>30928</v>
      </c>
      <c r="P2169" t="s">
        <v>3839</v>
      </c>
      <c r="Q2169" t="s">
        <v>30929</v>
      </c>
      <c r="R2169" t="s">
        <v>81</v>
      </c>
      <c r="S2169" t="s">
        <v>82</v>
      </c>
      <c r="T2169" s="1">
        <v>42761</v>
      </c>
      <c r="U2169" s="1">
        <v>42751</v>
      </c>
      <c r="V2169" t="s">
        <v>1617</v>
      </c>
      <c r="W2169" s="2">
        <v>42863</v>
      </c>
      <c r="X2169" t="s">
        <v>30930</v>
      </c>
      <c r="Y2169" t="s">
        <v>81</v>
      </c>
      <c r="Z2169" t="s">
        <v>81</v>
      </c>
      <c r="AA2169" t="s">
        <v>81</v>
      </c>
      <c r="AB2169" t="s">
        <v>81</v>
      </c>
      <c r="AC2169" t="s">
        <v>81</v>
      </c>
      <c r="AD2169" t="s">
        <v>81</v>
      </c>
      <c r="AE2169" t="s">
        <v>30931</v>
      </c>
      <c r="AF2169" t="s">
        <v>30932</v>
      </c>
      <c r="AG2169" t="s">
        <v>30933</v>
      </c>
      <c r="AH2169" t="s">
        <v>30934</v>
      </c>
      <c r="AI2169" t="s">
        <v>30935</v>
      </c>
      <c r="AJ2169" t="s">
        <v>81</v>
      </c>
      <c r="AK2169" t="s">
        <v>110</v>
      </c>
      <c r="AL2169" t="s">
        <v>82</v>
      </c>
      <c r="AM2169" t="s">
        <v>30928</v>
      </c>
      <c r="AN2169" t="s">
        <v>81</v>
      </c>
      <c r="AO2169" t="s">
        <v>81</v>
      </c>
      <c r="AP2169" t="s">
        <v>371</v>
      </c>
      <c r="AQ2169" t="s">
        <v>30936</v>
      </c>
      <c r="AR2169" t="s">
        <v>30937</v>
      </c>
      <c r="AS2169" t="s">
        <v>30938</v>
      </c>
      <c r="AT2169" t="s">
        <v>30939</v>
      </c>
      <c r="AU2169" t="s">
        <v>81</v>
      </c>
      <c r="AV2169" t="s">
        <v>82</v>
      </c>
      <c r="AW2169" t="s">
        <v>1637</v>
      </c>
      <c r="AX2169" t="s">
        <v>82</v>
      </c>
      <c r="AY2169" t="s">
        <v>82</v>
      </c>
      <c r="AZ2169" t="s">
        <v>82</v>
      </c>
      <c r="BA2169" t="s">
        <v>82</v>
      </c>
      <c r="BB2169" t="s">
        <v>82</v>
      </c>
      <c r="BC2169" t="s">
        <v>82</v>
      </c>
      <c r="BD2169" t="s">
        <v>82</v>
      </c>
      <c r="BE2169" t="s">
        <v>82</v>
      </c>
      <c r="BF2169" t="s">
        <v>82</v>
      </c>
      <c r="BG2169" t="s">
        <v>82</v>
      </c>
      <c r="BH2169" t="s">
        <v>82</v>
      </c>
      <c r="BI2169" t="s">
        <v>82</v>
      </c>
      <c r="BJ2169" t="s">
        <v>82</v>
      </c>
      <c r="BK2169" t="s">
        <v>82</v>
      </c>
      <c r="BL2169" t="s">
        <v>82</v>
      </c>
      <c r="BM2169" t="s">
        <v>82</v>
      </c>
      <c r="BN2169" t="s">
        <v>82</v>
      </c>
      <c r="BO2169" t="s">
        <v>82</v>
      </c>
      <c r="BP2169" t="s">
        <v>82</v>
      </c>
      <c r="BQ2169" t="s">
        <v>82</v>
      </c>
    </row>
    <row r="2170" spans="1:69" x14ac:dyDescent="0.2">
      <c r="A2170" s="5">
        <v>1</v>
      </c>
      <c r="B2170" t="s">
        <v>10401</v>
      </c>
      <c r="C2170" t="s">
        <v>30940</v>
      </c>
      <c r="D2170" t="s">
        <v>10403</v>
      </c>
      <c r="E2170" t="s">
        <v>10404</v>
      </c>
      <c r="F2170" t="s">
        <v>178</v>
      </c>
      <c r="G2170" t="s">
        <v>10410</v>
      </c>
      <c r="H2170" s="1">
        <v>42895</v>
      </c>
      <c r="I2170" s="1">
        <v>42919</v>
      </c>
      <c r="J2170" t="b">
        <v>0</v>
      </c>
      <c r="K2170" t="s">
        <v>180</v>
      </c>
      <c r="L2170" t="s">
        <v>26778</v>
      </c>
      <c r="M2170" t="s">
        <v>2335</v>
      </c>
      <c r="N2170">
        <v>390</v>
      </c>
      <c r="O2170" t="s">
        <v>10407</v>
      </c>
      <c r="P2170" t="s">
        <v>30941</v>
      </c>
      <c r="Q2170" t="s">
        <v>30942</v>
      </c>
      <c r="R2170" t="s">
        <v>30943</v>
      </c>
      <c r="S2170" t="s">
        <v>82</v>
      </c>
      <c r="T2170" s="1">
        <v>42895</v>
      </c>
      <c r="U2170" s="1">
        <v>42919</v>
      </c>
      <c r="V2170" t="s">
        <v>186</v>
      </c>
      <c r="W2170" s="2">
        <v>43472</v>
      </c>
      <c r="X2170" t="s">
        <v>30944</v>
      </c>
      <c r="Y2170" t="s">
        <v>13468</v>
      </c>
      <c r="Z2170" t="s">
        <v>81</v>
      </c>
      <c r="AA2170" t="s">
        <v>13469</v>
      </c>
      <c r="AB2170" t="s">
        <v>30945</v>
      </c>
      <c r="AC2170" t="s">
        <v>30946</v>
      </c>
      <c r="AD2170" t="s">
        <v>10407</v>
      </c>
      <c r="AE2170" t="s">
        <v>13468</v>
      </c>
      <c r="AF2170" t="s">
        <v>81</v>
      </c>
      <c r="AG2170" t="s">
        <v>13469</v>
      </c>
      <c r="AH2170" t="s">
        <v>30945</v>
      </c>
      <c r="AI2170" t="s">
        <v>30946</v>
      </c>
      <c r="AJ2170" t="s">
        <v>10407</v>
      </c>
      <c r="AK2170" t="s">
        <v>250</v>
      </c>
      <c r="AL2170" t="s">
        <v>82</v>
      </c>
      <c r="AM2170" t="s">
        <v>10407</v>
      </c>
      <c r="AN2170" t="s">
        <v>81</v>
      </c>
      <c r="AO2170" t="s">
        <v>81</v>
      </c>
      <c r="AP2170" t="s">
        <v>351</v>
      </c>
      <c r="AQ2170" t="s">
        <v>30947</v>
      </c>
      <c r="AR2170" t="s">
        <v>30948</v>
      </c>
      <c r="AS2170" t="s">
        <v>30949</v>
      </c>
      <c r="AT2170" t="s">
        <v>30950</v>
      </c>
      <c r="AU2170" t="s">
        <v>615</v>
      </c>
      <c r="AV2170" t="s">
        <v>30951</v>
      </c>
      <c r="AW2170" t="s">
        <v>198</v>
      </c>
      <c r="AX2170" t="s">
        <v>81</v>
      </c>
      <c r="AY2170" t="s">
        <v>82</v>
      </c>
      <c r="AZ2170" t="s">
        <v>82</v>
      </c>
      <c r="BA2170" t="s">
        <v>82</v>
      </c>
      <c r="BB2170" t="s">
        <v>82</v>
      </c>
      <c r="BC2170" t="s">
        <v>82</v>
      </c>
      <c r="BD2170" t="s">
        <v>82</v>
      </c>
      <c r="BE2170" t="s">
        <v>82</v>
      </c>
      <c r="BF2170" t="s">
        <v>82</v>
      </c>
      <c r="BG2170" t="s">
        <v>82</v>
      </c>
      <c r="BH2170" t="s">
        <v>82</v>
      </c>
      <c r="BI2170" t="s">
        <v>82</v>
      </c>
      <c r="BJ2170" t="s">
        <v>82</v>
      </c>
      <c r="BK2170" t="s">
        <v>82</v>
      </c>
      <c r="BL2170" t="s">
        <v>82</v>
      </c>
      <c r="BM2170" t="s">
        <v>82</v>
      </c>
      <c r="BN2170" t="s">
        <v>82</v>
      </c>
      <c r="BO2170" t="s">
        <v>82</v>
      </c>
      <c r="BP2170" t="s">
        <v>82</v>
      </c>
      <c r="BQ2170" t="s">
        <v>82</v>
      </c>
    </row>
    <row r="2171" spans="1:69" x14ac:dyDescent="0.2">
      <c r="A2171" s="5">
        <v>1</v>
      </c>
      <c r="B2171" t="s">
        <v>30952</v>
      </c>
      <c r="C2171" t="s">
        <v>30953</v>
      </c>
      <c r="D2171" t="s">
        <v>30954</v>
      </c>
      <c r="E2171" t="s">
        <v>30955</v>
      </c>
      <c r="F2171" t="s">
        <v>73</v>
      </c>
      <c r="G2171" t="s">
        <v>30956</v>
      </c>
      <c r="H2171" s="1">
        <v>43662</v>
      </c>
      <c r="I2171" s="1">
        <v>44166</v>
      </c>
      <c r="J2171" t="b">
        <v>0</v>
      </c>
      <c r="K2171" t="s">
        <v>75</v>
      </c>
      <c r="L2171" t="s">
        <v>599</v>
      </c>
      <c r="M2171" t="s">
        <v>363</v>
      </c>
      <c r="N2171">
        <v>429</v>
      </c>
      <c r="O2171" t="s">
        <v>798</v>
      </c>
      <c r="P2171" t="s">
        <v>82</v>
      </c>
      <c r="Q2171" t="s">
        <v>770</v>
      </c>
      <c r="R2171" t="s">
        <v>81</v>
      </c>
      <c r="S2171" t="s">
        <v>82</v>
      </c>
      <c r="T2171" s="1">
        <v>43662</v>
      </c>
      <c r="U2171" t="s">
        <v>5965</v>
      </c>
      <c r="V2171" t="s">
        <v>468</v>
      </c>
      <c r="W2171" s="2">
        <v>44137</v>
      </c>
      <c r="X2171" t="s">
        <v>30957</v>
      </c>
      <c r="Y2171" t="s">
        <v>82</v>
      </c>
      <c r="Z2171" t="s">
        <v>82</v>
      </c>
      <c r="AA2171" t="s">
        <v>82</v>
      </c>
      <c r="AB2171" t="s">
        <v>82</v>
      </c>
      <c r="AC2171" t="s">
        <v>82</v>
      </c>
      <c r="AD2171" t="s">
        <v>82</v>
      </c>
      <c r="AE2171" t="s">
        <v>82</v>
      </c>
      <c r="AF2171" t="s">
        <v>82</v>
      </c>
      <c r="AG2171" t="s">
        <v>82</v>
      </c>
      <c r="AH2171" t="s">
        <v>82</v>
      </c>
      <c r="AI2171" t="s">
        <v>82</v>
      </c>
      <c r="AJ2171" t="s">
        <v>82</v>
      </c>
      <c r="AK2171" t="s">
        <v>153</v>
      </c>
      <c r="AL2171" t="s">
        <v>82</v>
      </c>
      <c r="AM2171" t="s">
        <v>88</v>
      </c>
      <c r="AN2171" t="s">
        <v>154</v>
      </c>
      <c r="AO2171" t="s">
        <v>90</v>
      </c>
      <c r="AP2171" t="s">
        <v>91</v>
      </c>
      <c r="AQ2171" t="s">
        <v>30958</v>
      </c>
      <c r="AR2171" t="s">
        <v>82</v>
      </c>
      <c r="AS2171" t="s">
        <v>30959</v>
      </c>
      <c r="AT2171" t="s">
        <v>30960</v>
      </c>
      <c r="AU2171" t="s">
        <v>81</v>
      </c>
      <c r="AV2171" t="s">
        <v>82</v>
      </c>
      <c r="AW2171" t="s">
        <v>82</v>
      </c>
      <c r="AX2171" t="s">
        <v>82</v>
      </c>
      <c r="AY2171" t="s">
        <v>82</v>
      </c>
      <c r="AZ2171" t="s">
        <v>82</v>
      </c>
      <c r="BA2171" t="s">
        <v>82</v>
      </c>
      <c r="BB2171" t="s">
        <v>82</v>
      </c>
      <c r="BC2171" t="s">
        <v>82</v>
      </c>
      <c r="BD2171" t="s">
        <v>82</v>
      </c>
      <c r="BE2171" t="s">
        <v>82</v>
      </c>
      <c r="BF2171" t="s">
        <v>82</v>
      </c>
      <c r="BG2171" t="s">
        <v>82</v>
      </c>
      <c r="BH2171" t="s">
        <v>82</v>
      </c>
      <c r="BI2171" t="s">
        <v>82</v>
      </c>
      <c r="BJ2171" t="s">
        <v>82</v>
      </c>
      <c r="BK2171" t="s">
        <v>82</v>
      </c>
      <c r="BL2171" t="s">
        <v>82</v>
      </c>
      <c r="BM2171" t="s">
        <v>82</v>
      </c>
      <c r="BN2171" t="s">
        <v>82</v>
      </c>
      <c r="BO2171" t="s">
        <v>82</v>
      </c>
      <c r="BP2171" t="s">
        <v>82</v>
      </c>
      <c r="BQ2171" t="s">
        <v>82</v>
      </c>
    </row>
    <row r="2172" spans="1:69" x14ac:dyDescent="0.2">
      <c r="A2172" s="5">
        <v>1</v>
      </c>
      <c r="B2172" t="s">
        <v>30961</v>
      </c>
      <c r="C2172" t="s">
        <v>30962</v>
      </c>
      <c r="D2172" t="s">
        <v>30963</v>
      </c>
      <c r="E2172" t="s">
        <v>30964</v>
      </c>
      <c r="F2172" t="s">
        <v>120</v>
      </c>
      <c r="G2172" t="s">
        <v>30965</v>
      </c>
      <c r="H2172" s="1">
        <v>42419</v>
      </c>
      <c r="I2172" s="1">
        <v>41568</v>
      </c>
      <c r="J2172" t="b">
        <v>0</v>
      </c>
      <c r="K2172" t="s">
        <v>75</v>
      </c>
      <c r="L2172" t="s">
        <v>122</v>
      </c>
      <c r="M2172" t="s">
        <v>330</v>
      </c>
      <c r="N2172">
        <v>120</v>
      </c>
      <c r="O2172" t="s">
        <v>30966</v>
      </c>
      <c r="P2172" t="s">
        <v>125</v>
      </c>
      <c r="Q2172" t="s">
        <v>30967</v>
      </c>
      <c r="R2172" t="s">
        <v>81</v>
      </c>
      <c r="S2172">
        <v>1</v>
      </c>
      <c r="T2172" s="1">
        <v>42419</v>
      </c>
      <c r="U2172" s="1">
        <v>41568</v>
      </c>
      <c r="V2172" t="s">
        <v>127</v>
      </c>
      <c r="W2172" s="2">
        <v>43718</v>
      </c>
      <c r="X2172" t="s">
        <v>82</v>
      </c>
      <c r="Y2172" t="s">
        <v>81</v>
      </c>
      <c r="Z2172" t="s">
        <v>30968</v>
      </c>
      <c r="AA2172" t="s">
        <v>30969</v>
      </c>
      <c r="AB2172" t="s">
        <v>30970</v>
      </c>
      <c r="AC2172" t="s">
        <v>30971</v>
      </c>
      <c r="AD2172" t="s">
        <v>30972</v>
      </c>
      <c r="AE2172" t="s">
        <v>81</v>
      </c>
      <c r="AF2172" t="s">
        <v>30973</v>
      </c>
      <c r="AG2172" t="s">
        <v>30969</v>
      </c>
      <c r="AH2172" t="s">
        <v>30974</v>
      </c>
      <c r="AI2172" t="s">
        <v>30975</v>
      </c>
      <c r="AJ2172" t="s">
        <v>30972</v>
      </c>
      <c r="AK2172" t="s">
        <v>128</v>
      </c>
      <c r="AL2172" t="s">
        <v>82</v>
      </c>
      <c r="AM2172" t="s">
        <v>1905</v>
      </c>
      <c r="AN2172" t="s">
        <v>30976</v>
      </c>
      <c r="AO2172" t="s">
        <v>2115</v>
      </c>
      <c r="AP2172" t="s">
        <v>132</v>
      </c>
      <c r="AQ2172" t="s">
        <v>395</v>
      </c>
      <c r="AR2172" t="s">
        <v>30977</v>
      </c>
      <c r="AS2172" t="s">
        <v>30978</v>
      </c>
      <c r="AT2172" t="s">
        <v>30979</v>
      </c>
      <c r="AU2172" t="s">
        <v>81</v>
      </c>
      <c r="AV2172" t="s">
        <v>82</v>
      </c>
      <c r="AW2172" t="s">
        <v>81</v>
      </c>
      <c r="AX2172" t="s">
        <v>81</v>
      </c>
      <c r="AY2172" t="s">
        <v>81</v>
      </c>
      <c r="AZ2172" t="s">
        <v>81</v>
      </c>
      <c r="BA2172" t="s">
        <v>82</v>
      </c>
      <c r="BB2172" s="1">
        <v>1</v>
      </c>
      <c r="BC2172" t="s">
        <v>81</v>
      </c>
      <c r="BD2172" t="s">
        <v>81</v>
      </c>
      <c r="BE2172" t="s">
        <v>81</v>
      </c>
      <c r="BF2172" t="s">
        <v>81</v>
      </c>
      <c r="BG2172" t="s">
        <v>81</v>
      </c>
      <c r="BH2172" t="s">
        <v>81</v>
      </c>
      <c r="BI2172" t="s">
        <v>81</v>
      </c>
      <c r="BJ2172" s="1">
        <v>43897</v>
      </c>
      <c r="BK2172" t="s">
        <v>82</v>
      </c>
      <c r="BL2172" t="s">
        <v>399</v>
      </c>
      <c r="BM2172" t="s">
        <v>201</v>
      </c>
      <c r="BN2172" t="s">
        <v>81</v>
      </c>
      <c r="BO2172" t="s">
        <v>81</v>
      </c>
      <c r="BP2172" t="s">
        <v>81</v>
      </c>
      <c r="BQ2172" t="s">
        <v>81</v>
      </c>
    </row>
    <row r="2173" spans="1:69" x14ac:dyDescent="0.2">
      <c r="A2173" s="5">
        <v>1</v>
      </c>
      <c r="B2173" t="s">
        <v>30980</v>
      </c>
      <c r="C2173" t="s">
        <v>30981</v>
      </c>
      <c r="D2173" t="s">
        <v>30982</v>
      </c>
      <c r="E2173" t="s">
        <v>30983</v>
      </c>
      <c r="F2173" t="s">
        <v>120</v>
      </c>
      <c r="G2173" t="s">
        <v>30984</v>
      </c>
      <c r="H2173" s="1">
        <v>42583</v>
      </c>
      <c r="I2173" s="1">
        <v>42712</v>
      </c>
      <c r="J2173" t="b">
        <v>0</v>
      </c>
      <c r="K2173" t="s">
        <v>75</v>
      </c>
      <c r="L2173" t="s">
        <v>122</v>
      </c>
      <c r="M2173" t="s">
        <v>1830</v>
      </c>
      <c r="N2173">
        <v>200</v>
      </c>
      <c r="O2173" t="s">
        <v>30985</v>
      </c>
      <c r="P2173" t="s">
        <v>125</v>
      </c>
      <c r="Q2173" t="s">
        <v>1832</v>
      </c>
      <c r="R2173" t="s">
        <v>81</v>
      </c>
      <c r="S2173" t="s">
        <v>82</v>
      </c>
      <c r="T2173" s="1">
        <v>42583</v>
      </c>
      <c r="U2173" s="1">
        <v>42712</v>
      </c>
      <c r="V2173" t="s">
        <v>127</v>
      </c>
      <c r="W2173" s="2">
        <v>43578</v>
      </c>
      <c r="X2173" t="s">
        <v>82</v>
      </c>
      <c r="Y2173" t="s">
        <v>81</v>
      </c>
      <c r="Z2173" t="s">
        <v>30986</v>
      </c>
      <c r="AA2173" t="s">
        <v>30987</v>
      </c>
      <c r="AB2173" t="s">
        <v>30988</v>
      </c>
      <c r="AC2173" t="s">
        <v>30989</v>
      </c>
      <c r="AD2173" t="s">
        <v>30990</v>
      </c>
      <c r="AE2173" t="s">
        <v>81</v>
      </c>
      <c r="AF2173" t="s">
        <v>30986</v>
      </c>
      <c r="AG2173" t="s">
        <v>30987</v>
      </c>
      <c r="AH2173" t="s">
        <v>30988</v>
      </c>
      <c r="AI2173" t="s">
        <v>30989</v>
      </c>
      <c r="AJ2173" t="s">
        <v>30990</v>
      </c>
      <c r="AK2173" t="s">
        <v>128</v>
      </c>
      <c r="AL2173" t="s">
        <v>82</v>
      </c>
      <c r="AM2173" t="s">
        <v>30991</v>
      </c>
      <c r="AN2173" t="s">
        <v>11782</v>
      </c>
      <c r="AO2173" t="s">
        <v>123</v>
      </c>
      <c r="AP2173" t="s">
        <v>132</v>
      </c>
      <c r="AQ2173" t="s">
        <v>395</v>
      </c>
      <c r="AR2173" t="s">
        <v>30992</v>
      </c>
      <c r="AS2173" t="s">
        <v>30993</v>
      </c>
      <c r="AT2173" t="s">
        <v>30994</v>
      </c>
      <c r="AU2173" t="s">
        <v>81</v>
      </c>
      <c r="AV2173" t="s">
        <v>82</v>
      </c>
      <c r="AW2173" t="s">
        <v>81</v>
      </c>
      <c r="AX2173" t="s">
        <v>81</v>
      </c>
      <c r="AY2173" t="s">
        <v>81</v>
      </c>
      <c r="AZ2173" t="s">
        <v>81</v>
      </c>
      <c r="BA2173" t="s">
        <v>82</v>
      </c>
      <c r="BB2173" s="1">
        <v>1</v>
      </c>
      <c r="BC2173" t="s">
        <v>81</v>
      </c>
      <c r="BD2173" t="s">
        <v>81</v>
      </c>
      <c r="BE2173" t="s">
        <v>81</v>
      </c>
      <c r="BF2173" t="s">
        <v>81</v>
      </c>
      <c r="BG2173" t="s">
        <v>81</v>
      </c>
      <c r="BH2173" t="s">
        <v>81</v>
      </c>
      <c r="BI2173" t="s">
        <v>81</v>
      </c>
      <c r="BJ2173" s="1">
        <v>43524</v>
      </c>
      <c r="BK2173" t="s">
        <v>82</v>
      </c>
      <c r="BL2173" t="s">
        <v>399</v>
      </c>
      <c r="BM2173" t="s">
        <v>201</v>
      </c>
      <c r="BN2173" t="s">
        <v>81</v>
      </c>
      <c r="BO2173" t="s">
        <v>81</v>
      </c>
      <c r="BP2173" t="s">
        <v>81</v>
      </c>
      <c r="BQ2173" t="s">
        <v>81</v>
      </c>
    </row>
    <row r="2174" spans="1:69" x14ac:dyDescent="0.2">
      <c r="A2174" s="5">
        <v>1</v>
      </c>
      <c r="B2174" t="s">
        <v>30995</v>
      </c>
      <c r="C2174" t="s">
        <v>30996</v>
      </c>
      <c r="D2174" t="s">
        <v>30997</v>
      </c>
      <c r="E2174" t="s">
        <v>30998</v>
      </c>
      <c r="F2174" t="s">
        <v>73</v>
      </c>
      <c r="G2174" t="s">
        <v>30999</v>
      </c>
      <c r="H2174" s="1">
        <v>43777</v>
      </c>
      <c r="I2174" s="1">
        <v>43797</v>
      </c>
      <c r="J2174" t="b">
        <v>0</v>
      </c>
      <c r="K2174" t="s">
        <v>75</v>
      </c>
      <c r="L2174" t="s">
        <v>1162</v>
      </c>
      <c r="M2174" t="s">
        <v>77</v>
      </c>
      <c r="N2174">
        <v>18</v>
      </c>
      <c r="O2174" t="s">
        <v>31000</v>
      </c>
      <c r="P2174" t="s">
        <v>79</v>
      </c>
      <c r="Q2174" t="s">
        <v>3840</v>
      </c>
      <c r="R2174" t="s">
        <v>81</v>
      </c>
      <c r="S2174" t="s">
        <v>82</v>
      </c>
      <c r="T2174" s="1">
        <v>43777</v>
      </c>
      <c r="U2174" t="s">
        <v>31001</v>
      </c>
      <c r="V2174" t="s">
        <v>146</v>
      </c>
      <c r="W2174" s="2">
        <v>44004</v>
      </c>
      <c r="X2174" t="s">
        <v>31002</v>
      </c>
      <c r="Y2174" t="s">
        <v>82</v>
      </c>
      <c r="Z2174" t="s">
        <v>82</v>
      </c>
      <c r="AA2174" t="s">
        <v>82</v>
      </c>
      <c r="AB2174" t="s">
        <v>82</v>
      </c>
      <c r="AC2174" t="s">
        <v>82</v>
      </c>
      <c r="AD2174" t="s">
        <v>82</v>
      </c>
      <c r="AE2174" t="s">
        <v>82</v>
      </c>
      <c r="AF2174" t="s">
        <v>82</v>
      </c>
      <c r="AG2174" t="s">
        <v>82</v>
      </c>
      <c r="AH2174" t="s">
        <v>82</v>
      </c>
      <c r="AI2174" t="s">
        <v>82</v>
      </c>
      <c r="AJ2174" t="s">
        <v>82</v>
      </c>
      <c r="AK2174" t="s">
        <v>110</v>
      </c>
      <c r="AL2174" t="s">
        <v>82</v>
      </c>
      <c r="AM2174" t="s">
        <v>88</v>
      </c>
      <c r="AN2174" t="s">
        <v>154</v>
      </c>
      <c r="AO2174" t="s">
        <v>90</v>
      </c>
      <c r="AP2174" t="s">
        <v>91</v>
      </c>
      <c r="AQ2174" t="s">
        <v>31003</v>
      </c>
      <c r="AR2174" t="s">
        <v>82</v>
      </c>
      <c r="AS2174" t="s">
        <v>31004</v>
      </c>
      <c r="AT2174" t="s">
        <v>82</v>
      </c>
      <c r="AU2174" t="s">
        <v>81</v>
      </c>
      <c r="AV2174" t="s">
        <v>82</v>
      </c>
      <c r="AW2174" t="s">
        <v>82</v>
      </c>
      <c r="AX2174" t="s">
        <v>82</v>
      </c>
      <c r="AY2174" t="s">
        <v>82</v>
      </c>
      <c r="AZ2174" t="s">
        <v>82</v>
      </c>
      <c r="BA2174" t="s">
        <v>82</v>
      </c>
      <c r="BB2174" t="s">
        <v>82</v>
      </c>
      <c r="BC2174" t="s">
        <v>82</v>
      </c>
      <c r="BD2174" t="s">
        <v>82</v>
      </c>
      <c r="BE2174" t="s">
        <v>82</v>
      </c>
      <c r="BF2174" t="s">
        <v>82</v>
      </c>
      <c r="BG2174" t="s">
        <v>82</v>
      </c>
      <c r="BH2174" t="s">
        <v>82</v>
      </c>
      <c r="BI2174" t="s">
        <v>82</v>
      </c>
      <c r="BJ2174" t="s">
        <v>82</v>
      </c>
      <c r="BK2174" t="s">
        <v>82</v>
      </c>
      <c r="BL2174" t="s">
        <v>82</v>
      </c>
      <c r="BM2174" t="s">
        <v>82</v>
      </c>
      <c r="BN2174" t="s">
        <v>82</v>
      </c>
      <c r="BO2174" t="s">
        <v>82</v>
      </c>
      <c r="BP2174" t="s">
        <v>82</v>
      </c>
      <c r="BQ2174" t="s">
        <v>82</v>
      </c>
    </row>
    <row r="2175" spans="1:69" x14ac:dyDescent="0.2">
      <c r="A2175" s="5">
        <v>1</v>
      </c>
      <c r="B2175" t="s">
        <v>31005</v>
      </c>
      <c r="C2175" t="s">
        <v>31006</v>
      </c>
      <c r="D2175" t="s">
        <v>31007</v>
      </c>
      <c r="E2175" t="s">
        <v>31008</v>
      </c>
      <c r="F2175" t="s">
        <v>73</v>
      </c>
      <c r="G2175" t="s">
        <v>31009</v>
      </c>
      <c r="H2175" s="1">
        <v>43356</v>
      </c>
      <c r="I2175" s="1">
        <v>43479</v>
      </c>
      <c r="J2175" t="b">
        <v>0</v>
      </c>
      <c r="K2175" t="s">
        <v>75</v>
      </c>
      <c r="L2175" t="s">
        <v>100</v>
      </c>
      <c r="M2175" t="s">
        <v>538</v>
      </c>
      <c r="N2175">
        <v>120</v>
      </c>
      <c r="O2175" t="s">
        <v>3135</v>
      </c>
      <c r="P2175" t="s">
        <v>2657</v>
      </c>
      <c r="Q2175" t="s">
        <v>950</v>
      </c>
      <c r="R2175" t="s">
        <v>81</v>
      </c>
      <c r="S2175" t="s">
        <v>82</v>
      </c>
      <c r="T2175" s="1">
        <v>43356</v>
      </c>
      <c r="U2175" t="s">
        <v>9944</v>
      </c>
      <c r="V2175" t="s">
        <v>84</v>
      </c>
      <c r="W2175" s="2">
        <v>44151</v>
      </c>
      <c r="X2175" t="s">
        <v>31010</v>
      </c>
      <c r="Y2175" t="s">
        <v>148</v>
      </c>
      <c r="Z2175" t="s">
        <v>31011</v>
      </c>
      <c r="AA2175" t="s">
        <v>82</v>
      </c>
      <c r="AB2175" t="s">
        <v>31012</v>
      </c>
      <c r="AC2175" t="s">
        <v>31013</v>
      </c>
      <c r="AD2175" t="s">
        <v>31014</v>
      </c>
      <c r="AE2175" t="s">
        <v>148</v>
      </c>
      <c r="AF2175" t="s">
        <v>31011</v>
      </c>
      <c r="AG2175" t="s">
        <v>82</v>
      </c>
      <c r="AH2175" t="s">
        <v>31012</v>
      </c>
      <c r="AI2175" t="s">
        <v>31013</v>
      </c>
      <c r="AJ2175" t="s">
        <v>31014</v>
      </c>
      <c r="AK2175" t="s">
        <v>296</v>
      </c>
      <c r="AL2175" t="s">
        <v>31015</v>
      </c>
      <c r="AM2175" t="s">
        <v>88</v>
      </c>
      <c r="AN2175" t="s">
        <v>154</v>
      </c>
      <c r="AO2175" t="s">
        <v>611</v>
      </c>
      <c r="AP2175" t="s">
        <v>91</v>
      </c>
      <c r="AQ2175" t="s">
        <v>31016</v>
      </c>
      <c r="AR2175" t="s">
        <v>82</v>
      </c>
      <c r="AS2175" t="s">
        <v>31017</v>
      </c>
      <c r="AT2175" t="s">
        <v>31018</v>
      </c>
      <c r="AU2175" t="s">
        <v>81</v>
      </c>
      <c r="AV2175" t="s">
        <v>82</v>
      </c>
      <c r="AW2175" t="s">
        <v>82</v>
      </c>
      <c r="AX2175" t="s">
        <v>82</v>
      </c>
      <c r="AY2175" t="s">
        <v>82</v>
      </c>
      <c r="AZ2175" t="s">
        <v>82</v>
      </c>
      <c r="BA2175" t="s">
        <v>82</v>
      </c>
      <c r="BB2175" t="s">
        <v>82</v>
      </c>
      <c r="BC2175" t="s">
        <v>82</v>
      </c>
      <c r="BD2175" t="s">
        <v>82</v>
      </c>
      <c r="BE2175" t="s">
        <v>82</v>
      </c>
      <c r="BF2175" t="s">
        <v>82</v>
      </c>
      <c r="BG2175" t="s">
        <v>82</v>
      </c>
      <c r="BH2175" t="s">
        <v>82</v>
      </c>
      <c r="BI2175" t="s">
        <v>82</v>
      </c>
      <c r="BJ2175" t="s">
        <v>82</v>
      </c>
      <c r="BK2175" t="s">
        <v>82</v>
      </c>
      <c r="BL2175" t="s">
        <v>82</v>
      </c>
      <c r="BM2175" t="s">
        <v>82</v>
      </c>
      <c r="BN2175" t="s">
        <v>82</v>
      </c>
      <c r="BO2175" t="s">
        <v>82</v>
      </c>
      <c r="BP2175" t="s">
        <v>82</v>
      </c>
      <c r="BQ2175" t="s">
        <v>82</v>
      </c>
    </row>
    <row r="2176" spans="1:69" x14ac:dyDescent="0.2">
      <c r="A2176" s="5">
        <v>1</v>
      </c>
      <c r="B2176" t="s">
        <v>31019</v>
      </c>
      <c r="C2176" t="s">
        <v>31020</v>
      </c>
      <c r="D2176" t="s">
        <v>31021</v>
      </c>
      <c r="E2176" t="s">
        <v>31022</v>
      </c>
      <c r="F2176" t="s">
        <v>73</v>
      </c>
      <c r="G2176" t="s">
        <v>31023</v>
      </c>
      <c r="H2176" s="1">
        <v>42424</v>
      </c>
      <c r="I2176" s="1">
        <v>42383</v>
      </c>
      <c r="J2176" t="b">
        <v>0</v>
      </c>
      <c r="K2176" t="s">
        <v>75</v>
      </c>
      <c r="L2176" t="s">
        <v>100</v>
      </c>
      <c r="M2176" t="s">
        <v>101</v>
      </c>
      <c r="N2176">
        <v>16</v>
      </c>
      <c r="O2176" t="s">
        <v>31024</v>
      </c>
      <c r="P2176" t="s">
        <v>2005</v>
      </c>
      <c r="Q2176" t="s">
        <v>31025</v>
      </c>
      <c r="R2176" t="s">
        <v>81</v>
      </c>
      <c r="S2176" t="s">
        <v>82</v>
      </c>
      <c r="T2176" s="1">
        <v>42424</v>
      </c>
      <c r="U2176" t="s">
        <v>31026</v>
      </c>
      <c r="V2176" t="s">
        <v>367</v>
      </c>
      <c r="W2176" s="2">
        <v>43085</v>
      </c>
      <c r="X2176" t="s">
        <v>31027</v>
      </c>
      <c r="Y2176" t="s">
        <v>587</v>
      </c>
      <c r="Z2176" t="s">
        <v>31028</v>
      </c>
      <c r="AA2176" t="s">
        <v>82</v>
      </c>
      <c r="AB2176" t="s">
        <v>589</v>
      </c>
      <c r="AC2176" t="s">
        <v>589</v>
      </c>
      <c r="AD2176" t="s">
        <v>31029</v>
      </c>
      <c r="AE2176" t="s">
        <v>587</v>
      </c>
      <c r="AF2176" t="s">
        <v>31028</v>
      </c>
      <c r="AG2176" t="s">
        <v>82</v>
      </c>
      <c r="AH2176" t="s">
        <v>589</v>
      </c>
      <c r="AI2176" t="s">
        <v>589</v>
      </c>
      <c r="AJ2176" t="s">
        <v>31029</v>
      </c>
      <c r="AK2176" t="s">
        <v>488</v>
      </c>
      <c r="AL2176" t="s">
        <v>31030</v>
      </c>
      <c r="AM2176" t="s">
        <v>88</v>
      </c>
      <c r="AN2176" t="s">
        <v>154</v>
      </c>
      <c r="AO2176" t="s">
        <v>231</v>
      </c>
      <c r="AP2176" t="s">
        <v>91</v>
      </c>
      <c r="AQ2176" t="s">
        <v>31031</v>
      </c>
      <c r="AR2176" t="s">
        <v>82</v>
      </c>
      <c r="AS2176" t="s">
        <v>31032</v>
      </c>
      <c r="AT2176" t="s">
        <v>31033</v>
      </c>
      <c r="AU2176" t="s">
        <v>81</v>
      </c>
      <c r="AV2176" t="s">
        <v>82</v>
      </c>
      <c r="AW2176" t="s">
        <v>82</v>
      </c>
      <c r="AX2176" t="s">
        <v>82</v>
      </c>
      <c r="AY2176" t="s">
        <v>82</v>
      </c>
      <c r="AZ2176" t="s">
        <v>82</v>
      </c>
      <c r="BA2176" t="s">
        <v>82</v>
      </c>
      <c r="BB2176" t="s">
        <v>82</v>
      </c>
      <c r="BC2176" t="s">
        <v>82</v>
      </c>
      <c r="BD2176" t="s">
        <v>82</v>
      </c>
      <c r="BE2176" t="s">
        <v>82</v>
      </c>
      <c r="BF2176" t="s">
        <v>82</v>
      </c>
      <c r="BG2176" t="s">
        <v>82</v>
      </c>
      <c r="BH2176" t="s">
        <v>82</v>
      </c>
      <c r="BI2176" t="s">
        <v>82</v>
      </c>
      <c r="BJ2176" t="s">
        <v>82</v>
      </c>
      <c r="BK2176" t="s">
        <v>82</v>
      </c>
      <c r="BL2176" t="s">
        <v>82</v>
      </c>
      <c r="BM2176" t="s">
        <v>82</v>
      </c>
      <c r="BN2176" t="s">
        <v>82</v>
      </c>
      <c r="BO2176" t="s">
        <v>82</v>
      </c>
      <c r="BP2176" t="s">
        <v>82</v>
      </c>
      <c r="BQ2176" t="s">
        <v>82</v>
      </c>
    </row>
    <row r="2177" spans="1:69" x14ac:dyDescent="0.2">
      <c r="A2177" s="5">
        <v>0</v>
      </c>
      <c r="B2177" t="s">
        <v>31034</v>
      </c>
      <c r="C2177" t="s">
        <v>31035</v>
      </c>
      <c r="D2177" t="s">
        <v>31036</v>
      </c>
      <c r="E2177" t="s">
        <v>31037</v>
      </c>
      <c r="F2177" t="s">
        <v>1316</v>
      </c>
      <c r="G2177" t="s">
        <v>31038</v>
      </c>
      <c r="H2177" s="1">
        <v>43047</v>
      </c>
      <c r="I2177" s="1">
        <v>43031</v>
      </c>
      <c r="J2177" t="b">
        <v>0</v>
      </c>
      <c r="K2177" t="s">
        <v>622</v>
      </c>
      <c r="L2177" t="s">
        <v>1397</v>
      </c>
      <c r="M2177">
        <v>3</v>
      </c>
      <c r="N2177">
        <v>104</v>
      </c>
      <c r="O2177" t="s">
        <v>31039</v>
      </c>
      <c r="P2177" t="s">
        <v>1356</v>
      </c>
      <c r="Q2177" t="s">
        <v>31040</v>
      </c>
      <c r="R2177" t="s">
        <v>81</v>
      </c>
      <c r="S2177" t="s">
        <v>82</v>
      </c>
      <c r="T2177" s="1">
        <v>43047</v>
      </c>
      <c r="U2177" s="1">
        <v>43031</v>
      </c>
      <c r="V2177" t="s">
        <v>1322</v>
      </c>
      <c r="W2177" s="2">
        <v>43153</v>
      </c>
      <c r="X2177" t="s">
        <v>82</v>
      </c>
      <c r="Y2177" t="s">
        <v>13644</v>
      </c>
      <c r="Z2177" t="s">
        <v>81</v>
      </c>
      <c r="AA2177" t="s">
        <v>31041</v>
      </c>
      <c r="AB2177" t="s">
        <v>13646</v>
      </c>
      <c r="AC2177" t="s">
        <v>9390</v>
      </c>
      <c r="AD2177" t="s">
        <v>31042</v>
      </c>
      <c r="AE2177" t="s">
        <v>13644</v>
      </c>
      <c r="AF2177" t="s">
        <v>81</v>
      </c>
      <c r="AG2177" t="s">
        <v>31043</v>
      </c>
      <c r="AH2177" t="s">
        <v>13646</v>
      </c>
      <c r="AI2177" t="s">
        <v>9390</v>
      </c>
      <c r="AJ2177" t="s">
        <v>31042</v>
      </c>
      <c r="AK2177" t="s">
        <v>296</v>
      </c>
      <c r="AL2177" t="s">
        <v>82</v>
      </c>
      <c r="AM2177" t="s">
        <v>31039</v>
      </c>
      <c r="AN2177" t="s">
        <v>1409</v>
      </c>
      <c r="AO2177" t="s">
        <v>1409</v>
      </c>
      <c r="AP2177" t="s">
        <v>371</v>
      </c>
      <c r="AQ2177" t="s">
        <v>31044</v>
      </c>
      <c r="AR2177" t="s">
        <v>1332</v>
      </c>
      <c r="AS2177" t="s">
        <v>31045</v>
      </c>
      <c r="AT2177" t="s">
        <v>31046</v>
      </c>
      <c r="AU2177" t="s">
        <v>81</v>
      </c>
      <c r="AV2177" t="s">
        <v>82</v>
      </c>
      <c r="AW2177" t="s">
        <v>1334</v>
      </c>
      <c r="AX2177" t="s">
        <v>81</v>
      </c>
      <c r="AY2177" t="s">
        <v>81</v>
      </c>
      <c r="AZ2177" t="s">
        <v>81</v>
      </c>
      <c r="BA2177" t="s">
        <v>82</v>
      </c>
      <c r="BB2177" s="1">
        <v>1</v>
      </c>
      <c r="BC2177" t="s">
        <v>81</v>
      </c>
      <c r="BD2177" t="s">
        <v>81</v>
      </c>
      <c r="BE2177" t="s">
        <v>81</v>
      </c>
      <c r="BF2177" t="s">
        <v>81</v>
      </c>
      <c r="BG2177" t="s">
        <v>81</v>
      </c>
      <c r="BH2177" t="s">
        <v>81</v>
      </c>
      <c r="BI2177" t="s">
        <v>81</v>
      </c>
      <c r="BJ2177" t="s">
        <v>82</v>
      </c>
      <c r="BK2177" t="s">
        <v>82</v>
      </c>
      <c r="BL2177" t="s">
        <v>200</v>
      </c>
      <c r="BM2177" t="s">
        <v>201</v>
      </c>
      <c r="BN2177" t="s">
        <v>81</v>
      </c>
      <c r="BO2177" t="s">
        <v>31047</v>
      </c>
      <c r="BP2177" t="s">
        <v>81</v>
      </c>
      <c r="BQ2177" t="s">
        <v>81</v>
      </c>
    </row>
    <row r="2178" spans="1:69" x14ac:dyDescent="0.2">
      <c r="A2178" s="5">
        <v>1</v>
      </c>
      <c r="B2178" t="s">
        <v>31048</v>
      </c>
      <c r="C2178" t="s">
        <v>31049</v>
      </c>
      <c r="D2178" t="s">
        <v>31050</v>
      </c>
      <c r="E2178" t="s">
        <v>31051</v>
      </c>
      <c r="F2178" t="s">
        <v>1432</v>
      </c>
      <c r="G2178" t="s">
        <v>31052</v>
      </c>
      <c r="H2178" s="1">
        <v>42793</v>
      </c>
      <c r="I2178" s="1">
        <v>42796</v>
      </c>
      <c r="J2178" t="b">
        <v>0</v>
      </c>
      <c r="K2178" t="s">
        <v>75</v>
      </c>
      <c r="L2178" t="s">
        <v>21104</v>
      </c>
      <c r="M2178" t="s">
        <v>363</v>
      </c>
      <c r="N2178">
        <v>4140</v>
      </c>
      <c r="O2178" t="s">
        <v>31053</v>
      </c>
      <c r="P2178" t="s">
        <v>31054</v>
      </c>
      <c r="Q2178" t="s">
        <v>31055</v>
      </c>
      <c r="R2178" t="s">
        <v>81</v>
      </c>
      <c r="S2178" t="s">
        <v>82</v>
      </c>
      <c r="T2178" s="1">
        <v>42793</v>
      </c>
      <c r="U2178" s="1">
        <v>42796</v>
      </c>
      <c r="V2178" t="s">
        <v>1438</v>
      </c>
      <c r="W2178" s="2">
        <v>44139</v>
      </c>
      <c r="X2178" t="s">
        <v>31056</v>
      </c>
      <c r="Y2178" t="s">
        <v>31057</v>
      </c>
      <c r="Z2178" t="s">
        <v>81</v>
      </c>
      <c r="AA2178" t="s">
        <v>31058</v>
      </c>
      <c r="AB2178" t="s">
        <v>31059</v>
      </c>
      <c r="AC2178" t="s">
        <v>31060</v>
      </c>
      <c r="AD2178" t="s">
        <v>31053</v>
      </c>
      <c r="AE2178" t="s">
        <v>31061</v>
      </c>
      <c r="AF2178" t="s">
        <v>81</v>
      </c>
      <c r="AG2178" t="s">
        <v>31062</v>
      </c>
      <c r="AH2178" t="s">
        <v>31059</v>
      </c>
      <c r="AI2178" t="s">
        <v>31060</v>
      </c>
      <c r="AJ2178" t="s">
        <v>31053</v>
      </c>
      <c r="AK2178" t="s">
        <v>1444</v>
      </c>
      <c r="AL2178" t="s">
        <v>31063</v>
      </c>
      <c r="AM2178" t="s">
        <v>31064</v>
      </c>
      <c r="AN2178" t="s">
        <v>81</v>
      </c>
      <c r="AO2178" t="s">
        <v>81</v>
      </c>
      <c r="AP2178" t="s">
        <v>81</v>
      </c>
      <c r="AQ2178" t="s">
        <v>31065</v>
      </c>
      <c r="AR2178" t="s">
        <v>31066</v>
      </c>
      <c r="AS2178" t="s">
        <v>31067</v>
      </c>
      <c r="AT2178" t="s">
        <v>31068</v>
      </c>
      <c r="AU2178" t="s">
        <v>81</v>
      </c>
      <c r="AV2178" t="s">
        <v>82</v>
      </c>
      <c r="AW2178" t="s">
        <v>81</v>
      </c>
      <c r="AX2178">
        <v>0</v>
      </c>
      <c r="AY2178" t="s">
        <v>81</v>
      </c>
      <c r="AZ2178" t="s">
        <v>81</v>
      </c>
      <c r="BA2178" t="s">
        <v>82</v>
      </c>
      <c r="BB2178" s="1">
        <v>1</v>
      </c>
      <c r="BC2178" t="s">
        <v>81</v>
      </c>
      <c r="BD2178" t="s">
        <v>81</v>
      </c>
      <c r="BE2178" t="s">
        <v>81</v>
      </c>
      <c r="BF2178" t="s">
        <v>81</v>
      </c>
      <c r="BG2178" t="s">
        <v>81</v>
      </c>
      <c r="BH2178" t="s">
        <v>81</v>
      </c>
      <c r="BI2178" t="s">
        <v>81</v>
      </c>
      <c r="BJ2178" t="s">
        <v>82</v>
      </c>
      <c r="BK2178" t="s">
        <v>82</v>
      </c>
      <c r="BL2178" t="s">
        <v>9859</v>
      </c>
      <c r="BM2178" t="s">
        <v>31069</v>
      </c>
      <c r="BN2178" t="s">
        <v>589</v>
      </c>
      <c r="BO2178" t="s">
        <v>31070</v>
      </c>
      <c r="BP2178" t="s">
        <v>589</v>
      </c>
      <c r="BQ2178" t="s">
        <v>589</v>
      </c>
    </row>
    <row r="2179" spans="1:69" x14ac:dyDescent="0.2">
      <c r="A2179" s="5">
        <v>0</v>
      </c>
      <c r="B2179" t="s">
        <v>31071</v>
      </c>
      <c r="C2179" t="s">
        <v>31072</v>
      </c>
      <c r="D2179" t="s">
        <v>31073</v>
      </c>
      <c r="E2179" t="s">
        <v>31071</v>
      </c>
      <c r="F2179" t="s">
        <v>73</v>
      </c>
      <c r="G2179" t="s">
        <v>31074</v>
      </c>
      <c r="H2179" s="1">
        <v>43550</v>
      </c>
      <c r="I2179" s="1">
        <v>42430</v>
      </c>
      <c r="J2179" t="b">
        <v>0</v>
      </c>
      <c r="K2179" t="s">
        <v>75</v>
      </c>
      <c r="L2179" t="s">
        <v>2606</v>
      </c>
      <c r="M2179" t="s">
        <v>90</v>
      </c>
      <c r="N2179">
        <v>100</v>
      </c>
      <c r="O2179" t="s">
        <v>31075</v>
      </c>
      <c r="P2179" t="s">
        <v>82</v>
      </c>
      <c r="Q2179" t="s">
        <v>31076</v>
      </c>
      <c r="R2179" t="s">
        <v>81</v>
      </c>
      <c r="S2179">
        <v>1</v>
      </c>
      <c r="T2179" s="1">
        <v>43550</v>
      </c>
      <c r="U2179" t="s">
        <v>19417</v>
      </c>
      <c r="V2179" t="s">
        <v>834</v>
      </c>
      <c r="W2179" s="2">
        <v>43563</v>
      </c>
      <c r="X2179" t="s">
        <v>31077</v>
      </c>
      <c r="Y2179" t="s">
        <v>82</v>
      </c>
      <c r="Z2179" t="s">
        <v>82</v>
      </c>
      <c r="AA2179" t="s">
        <v>82</v>
      </c>
      <c r="AB2179" t="s">
        <v>82</v>
      </c>
      <c r="AC2179" t="s">
        <v>82</v>
      </c>
      <c r="AD2179" t="s">
        <v>82</v>
      </c>
      <c r="AE2179" t="s">
        <v>82</v>
      </c>
      <c r="AF2179" t="s">
        <v>82</v>
      </c>
      <c r="AG2179" t="s">
        <v>82</v>
      </c>
      <c r="AH2179" t="s">
        <v>82</v>
      </c>
      <c r="AI2179" t="s">
        <v>82</v>
      </c>
      <c r="AJ2179" t="s">
        <v>82</v>
      </c>
      <c r="AK2179" t="s">
        <v>110</v>
      </c>
      <c r="AL2179" t="s">
        <v>82</v>
      </c>
      <c r="AM2179" t="s">
        <v>88</v>
      </c>
      <c r="AN2179" t="s">
        <v>154</v>
      </c>
      <c r="AO2179" t="s">
        <v>231</v>
      </c>
      <c r="AP2179" t="s">
        <v>91</v>
      </c>
      <c r="AQ2179" t="s">
        <v>31078</v>
      </c>
      <c r="AR2179" t="s">
        <v>82</v>
      </c>
      <c r="AS2179" t="s">
        <v>31079</v>
      </c>
      <c r="AT2179" t="s">
        <v>82</v>
      </c>
      <c r="AU2179" t="s">
        <v>81</v>
      </c>
      <c r="AV2179" t="s">
        <v>82</v>
      </c>
      <c r="AW2179" t="s">
        <v>82</v>
      </c>
      <c r="AX2179" t="s">
        <v>82</v>
      </c>
      <c r="AY2179" t="s">
        <v>82</v>
      </c>
      <c r="AZ2179" t="s">
        <v>82</v>
      </c>
      <c r="BA2179" t="s">
        <v>82</v>
      </c>
      <c r="BB2179" t="s">
        <v>82</v>
      </c>
      <c r="BC2179" t="s">
        <v>82</v>
      </c>
      <c r="BD2179" t="s">
        <v>82</v>
      </c>
      <c r="BE2179" t="s">
        <v>82</v>
      </c>
      <c r="BF2179" t="s">
        <v>82</v>
      </c>
      <c r="BG2179" t="s">
        <v>82</v>
      </c>
      <c r="BH2179" t="s">
        <v>82</v>
      </c>
      <c r="BI2179" t="s">
        <v>82</v>
      </c>
      <c r="BJ2179" t="s">
        <v>82</v>
      </c>
      <c r="BK2179" t="s">
        <v>82</v>
      </c>
      <c r="BL2179" t="s">
        <v>82</v>
      </c>
      <c r="BM2179" t="s">
        <v>82</v>
      </c>
      <c r="BN2179" t="s">
        <v>82</v>
      </c>
      <c r="BO2179" t="s">
        <v>82</v>
      </c>
      <c r="BP2179" t="s">
        <v>82</v>
      </c>
      <c r="BQ2179" t="s">
        <v>82</v>
      </c>
    </row>
    <row r="2180" spans="1:69" x14ac:dyDescent="0.2">
      <c r="A2180" s="5">
        <v>1</v>
      </c>
      <c r="B2180" t="s">
        <v>31080</v>
      </c>
      <c r="C2180" t="s">
        <v>16117</v>
      </c>
      <c r="D2180" t="s">
        <v>31081</v>
      </c>
      <c r="E2180" t="s">
        <v>31080</v>
      </c>
      <c r="F2180" t="s">
        <v>178</v>
      </c>
      <c r="G2180" t="s">
        <v>31082</v>
      </c>
      <c r="H2180" s="1">
        <v>43412</v>
      </c>
      <c r="I2180" s="1">
        <v>43524</v>
      </c>
      <c r="J2180" t="b">
        <v>0</v>
      </c>
      <c r="K2180" t="s">
        <v>180</v>
      </c>
      <c r="L2180" t="s">
        <v>10828</v>
      </c>
      <c r="M2180" t="s">
        <v>308</v>
      </c>
      <c r="N2180">
        <v>150</v>
      </c>
      <c r="O2180" t="s">
        <v>31083</v>
      </c>
      <c r="P2180" t="s">
        <v>626</v>
      </c>
      <c r="Q2180" t="s">
        <v>31084</v>
      </c>
      <c r="R2180" t="s">
        <v>81</v>
      </c>
      <c r="S2180" t="s">
        <v>82</v>
      </c>
      <c r="T2180" s="1">
        <v>43412</v>
      </c>
      <c r="U2180" s="1">
        <v>43524</v>
      </c>
      <c r="V2180" t="s">
        <v>186</v>
      </c>
      <c r="W2180" s="2">
        <v>43646</v>
      </c>
      <c r="X2180" t="s">
        <v>31085</v>
      </c>
      <c r="Y2180" t="s">
        <v>31086</v>
      </c>
      <c r="Z2180" t="s">
        <v>81</v>
      </c>
      <c r="AA2180" t="s">
        <v>31087</v>
      </c>
      <c r="AB2180" t="s">
        <v>31088</v>
      </c>
      <c r="AC2180">
        <v>4940741057975</v>
      </c>
      <c r="AD2180" t="s">
        <v>31083</v>
      </c>
      <c r="AE2180" t="s">
        <v>31086</v>
      </c>
      <c r="AF2180" t="s">
        <v>81</v>
      </c>
      <c r="AG2180" t="s">
        <v>31087</v>
      </c>
      <c r="AH2180" t="s">
        <v>31088</v>
      </c>
      <c r="AI2180">
        <v>4940741057975</v>
      </c>
      <c r="AJ2180" t="s">
        <v>31083</v>
      </c>
      <c r="AK2180" t="s">
        <v>191</v>
      </c>
      <c r="AL2180" t="s">
        <v>82</v>
      </c>
      <c r="AM2180" t="s">
        <v>31089</v>
      </c>
      <c r="AN2180" t="s">
        <v>81</v>
      </c>
      <c r="AO2180" t="s">
        <v>81</v>
      </c>
      <c r="AP2180" t="s">
        <v>192</v>
      </c>
      <c r="AQ2180" t="s">
        <v>31090</v>
      </c>
      <c r="AR2180" t="s">
        <v>31091</v>
      </c>
      <c r="AS2180" t="s">
        <v>31092</v>
      </c>
      <c r="AT2180" t="s">
        <v>31093</v>
      </c>
      <c r="AU2180" t="s">
        <v>81</v>
      </c>
      <c r="AV2180" t="s">
        <v>82</v>
      </c>
      <c r="AW2180" t="s">
        <v>198</v>
      </c>
      <c r="AX2180" t="s">
        <v>81</v>
      </c>
      <c r="AY2180" t="s">
        <v>81</v>
      </c>
      <c r="AZ2180" t="s">
        <v>31080</v>
      </c>
      <c r="BA2180" t="s">
        <v>82</v>
      </c>
      <c r="BB2180" s="1">
        <v>1</v>
      </c>
      <c r="BC2180" t="s">
        <v>199</v>
      </c>
      <c r="BD2180" t="s">
        <v>199</v>
      </c>
      <c r="BE2180" t="s">
        <v>199</v>
      </c>
      <c r="BF2180" t="s">
        <v>199</v>
      </c>
      <c r="BG2180" t="s">
        <v>81</v>
      </c>
      <c r="BH2180" t="s">
        <v>81</v>
      </c>
      <c r="BI2180" t="s">
        <v>81</v>
      </c>
      <c r="BJ2180" t="s">
        <v>82</v>
      </c>
      <c r="BK2180" t="s">
        <v>82</v>
      </c>
      <c r="BL2180" t="s">
        <v>200</v>
      </c>
      <c r="BM2180" t="s">
        <v>201</v>
      </c>
      <c r="BN2180" t="s">
        <v>81</v>
      </c>
      <c r="BO2180" t="s">
        <v>81</v>
      </c>
      <c r="BP2180" t="s">
        <v>81</v>
      </c>
      <c r="BQ2180" t="s">
        <v>81</v>
      </c>
    </row>
    <row r="2181" spans="1:69" x14ac:dyDescent="0.2">
      <c r="A2181" s="5">
        <v>1</v>
      </c>
      <c r="B2181" t="s">
        <v>31094</v>
      </c>
      <c r="C2181" t="s">
        <v>31095</v>
      </c>
      <c r="D2181" t="s">
        <v>31096</v>
      </c>
      <c r="E2181" t="s">
        <v>31094</v>
      </c>
      <c r="F2181" t="s">
        <v>73</v>
      </c>
      <c r="G2181" t="s">
        <v>31097</v>
      </c>
      <c r="H2181" s="1">
        <v>43714</v>
      </c>
      <c r="I2181" s="1">
        <v>43724</v>
      </c>
      <c r="J2181" t="b">
        <v>0</v>
      </c>
      <c r="K2181" t="s">
        <v>75</v>
      </c>
      <c r="L2181" t="s">
        <v>465</v>
      </c>
      <c r="M2181" t="s">
        <v>538</v>
      </c>
      <c r="N2181">
        <v>40</v>
      </c>
      <c r="O2181" t="s">
        <v>31098</v>
      </c>
      <c r="P2181" t="s">
        <v>79</v>
      </c>
      <c r="Q2181" t="s">
        <v>31099</v>
      </c>
      <c r="R2181" t="s">
        <v>81</v>
      </c>
      <c r="S2181" t="s">
        <v>82</v>
      </c>
      <c r="T2181" s="1">
        <v>43714</v>
      </c>
      <c r="U2181" t="s">
        <v>13482</v>
      </c>
      <c r="V2181" t="s">
        <v>468</v>
      </c>
      <c r="W2181" s="2">
        <v>43738</v>
      </c>
      <c r="X2181" t="s">
        <v>31100</v>
      </c>
      <c r="Y2181" t="s">
        <v>148</v>
      </c>
      <c r="Z2181" t="s">
        <v>31101</v>
      </c>
      <c r="AA2181" t="s">
        <v>82</v>
      </c>
      <c r="AB2181" t="s">
        <v>31102</v>
      </c>
      <c r="AC2181" t="s">
        <v>31103</v>
      </c>
      <c r="AD2181" t="s">
        <v>31104</v>
      </c>
      <c r="AE2181" t="s">
        <v>148</v>
      </c>
      <c r="AF2181" t="s">
        <v>31101</v>
      </c>
      <c r="AG2181" t="s">
        <v>82</v>
      </c>
      <c r="AH2181" t="s">
        <v>31102</v>
      </c>
      <c r="AI2181" t="s">
        <v>31103</v>
      </c>
      <c r="AJ2181" t="s">
        <v>31104</v>
      </c>
      <c r="AK2181" t="s">
        <v>153</v>
      </c>
      <c r="AL2181" t="s">
        <v>82</v>
      </c>
      <c r="AM2181" t="s">
        <v>88</v>
      </c>
      <c r="AN2181" t="s">
        <v>154</v>
      </c>
      <c r="AO2181" t="s">
        <v>90</v>
      </c>
      <c r="AP2181" t="s">
        <v>91</v>
      </c>
      <c r="AQ2181" t="s">
        <v>31105</v>
      </c>
      <c r="AR2181" t="s">
        <v>82</v>
      </c>
      <c r="AS2181" t="s">
        <v>31106</v>
      </c>
      <c r="AT2181" t="s">
        <v>82</v>
      </c>
      <c r="AU2181" t="s">
        <v>81</v>
      </c>
      <c r="AV2181" t="s">
        <v>82</v>
      </c>
      <c r="AW2181" t="s">
        <v>82</v>
      </c>
      <c r="AX2181" t="s">
        <v>82</v>
      </c>
      <c r="AY2181" t="s">
        <v>82</v>
      </c>
      <c r="AZ2181" t="s">
        <v>82</v>
      </c>
      <c r="BA2181" t="s">
        <v>82</v>
      </c>
      <c r="BB2181" t="s">
        <v>82</v>
      </c>
      <c r="BC2181" t="s">
        <v>82</v>
      </c>
      <c r="BD2181" t="s">
        <v>82</v>
      </c>
      <c r="BE2181" t="s">
        <v>82</v>
      </c>
      <c r="BF2181" t="s">
        <v>82</v>
      </c>
      <c r="BG2181" t="s">
        <v>82</v>
      </c>
      <c r="BH2181" t="s">
        <v>82</v>
      </c>
      <c r="BI2181" t="s">
        <v>82</v>
      </c>
      <c r="BJ2181" t="s">
        <v>82</v>
      </c>
      <c r="BK2181" t="s">
        <v>82</v>
      </c>
      <c r="BL2181" t="s">
        <v>82</v>
      </c>
      <c r="BM2181" t="s">
        <v>82</v>
      </c>
      <c r="BN2181" t="s">
        <v>82</v>
      </c>
      <c r="BO2181" t="s">
        <v>82</v>
      </c>
      <c r="BP2181" t="s">
        <v>82</v>
      </c>
      <c r="BQ2181" t="s">
        <v>82</v>
      </c>
    </row>
    <row r="2182" spans="1:69" x14ac:dyDescent="0.2">
      <c r="A2182" s="5">
        <v>1</v>
      </c>
      <c r="B2182" t="s">
        <v>31107</v>
      </c>
      <c r="C2182" t="s">
        <v>31108</v>
      </c>
      <c r="D2182" t="s">
        <v>31109</v>
      </c>
      <c r="E2182" t="s">
        <v>31110</v>
      </c>
      <c r="F2182" t="s">
        <v>73</v>
      </c>
      <c r="G2182" t="s">
        <v>31111</v>
      </c>
      <c r="H2182" s="1">
        <v>43495</v>
      </c>
      <c r="I2182" s="1">
        <v>43496</v>
      </c>
      <c r="J2182" t="b">
        <v>0</v>
      </c>
      <c r="K2182" t="s">
        <v>75</v>
      </c>
      <c r="L2182" t="s">
        <v>599</v>
      </c>
      <c r="M2182" t="s">
        <v>101</v>
      </c>
      <c r="N2182">
        <v>120</v>
      </c>
      <c r="O2182" t="s">
        <v>2523</v>
      </c>
      <c r="P2182" t="s">
        <v>7854</v>
      </c>
      <c r="Q2182" t="s">
        <v>31112</v>
      </c>
      <c r="R2182" t="s">
        <v>81</v>
      </c>
      <c r="S2182" t="s">
        <v>82</v>
      </c>
      <c r="T2182" s="1">
        <v>43495</v>
      </c>
      <c r="U2182" t="s">
        <v>31113</v>
      </c>
      <c r="V2182" t="s">
        <v>834</v>
      </c>
      <c r="W2182" s="2">
        <v>43521</v>
      </c>
      <c r="X2182" t="s">
        <v>31114</v>
      </c>
      <c r="Y2182" t="s">
        <v>82</v>
      </c>
      <c r="Z2182" t="s">
        <v>82</v>
      </c>
      <c r="AA2182" t="s">
        <v>82</v>
      </c>
      <c r="AB2182" t="s">
        <v>82</v>
      </c>
      <c r="AC2182" t="s">
        <v>82</v>
      </c>
      <c r="AD2182" t="s">
        <v>82</v>
      </c>
      <c r="AE2182" t="s">
        <v>82</v>
      </c>
      <c r="AF2182" t="s">
        <v>82</v>
      </c>
      <c r="AG2182" t="s">
        <v>82</v>
      </c>
      <c r="AH2182" t="s">
        <v>82</v>
      </c>
      <c r="AI2182" t="s">
        <v>82</v>
      </c>
      <c r="AJ2182" t="s">
        <v>82</v>
      </c>
      <c r="AK2182" t="s">
        <v>296</v>
      </c>
      <c r="AL2182" t="s">
        <v>82</v>
      </c>
      <c r="AM2182" t="s">
        <v>88</v>
      </c>
      <c r="AN2182" t="s">
        <v>154</v>
      </c>
      <c r="AO2182" t="s">
        <v>90</v>
      </c>
      <c r="AP2182" t="s">
        <v>91</v>
      </c>
      <c r="AQ2182" t="s">
        <v>31115</v>
      </c>
      <c r="AR2182" t="s">
        <v>82</v>
      </c>
      <c r="AS2182" t="s">
        <v>31116</v>
      </c>
      <c r="AT2182" t="s">
        <v>31117</v>
      </c>
      <c r="AU2182" t="s">
        <v>81</v>
      </c>
      <c r="AV2182" t="s">
        <v>82</v>
      </c>
      <c r="AW2182" t="s">
        <v>82</v>
      </c>
      <c r="AX2182" t="s">
        <v>82</v>
      </c>
      <c r="AY2182" t="s">
        <v>82</v>
      </c>
      <c r="AZ2182" t="s">
        <v>82</v>
      </c>
      <c r="BA2182" t="s">
        <v>82</v>
      </c>
      <c r="BB2182" t="s">
        <v>82</v>
      </c>
      <c r="BC2182" t="s">
        <v>82</v>
      </c>
      <c r="BD2182" t="s">
        <v>82</v>
      </c>
      <c r="BE2182" t="s">
        <v>82</v>
      </c>
      <c r="BF2182" t="s">
        <v>82</v>
      </c>
      <c r="BG2182" t="s">
        <v>82</v>
      </c>
      <c r="BH2182" t="s">
        <v>82</v>
      </c>
      <c r="BI2182" t="s">
        <v>82</v>
      </c>
      <c r="BJ2182" t="s">
        <v>82</v>
      </c>
      <c r="BK2182" t="s">
        <v>82</v>
      </c>
      <c r="BL2182" t="s">
        <v>82</v>
      </c>
      <c r="BM2182" t="s">
        <v>82</v>
      </c>
      <c r="BN2182" t="s">
        <v>82</v>
      </c>
      <c r="BO2182" t="s">
        <v>82</v>
      </c>
      <c r="BP2182" t="s">
        <v>82</v>
      </c>
      <c r="BQ2182" t="s">
        <v>82</v>
      </c>
    </row>
    <row r="2183" spans="1:69" x14ac:dyDescent="0.2">
      <c r="A2183" s="5">
        <v>0</v>
      </c>
      <c r="B2183" t="s">
        <v>31118</v>
      </c>
      <c r="C2183" t="s">
        <v>31119</v>
      </c>
      <c r="D2183" t="s">
        <v>31120</v>
      </c>
      <c r="E2183" t="s">
        <v>31118</v>
      </c>
      <c r="F2183" t="s">
        <v>73</v>
      </c>
      <c r="G2183" t="s">
        <v>31121</v>
      </c>
      <c r="H2183" s="1">
        <v>43693</v>
      </c>
      <c r="I2183" s="1">
        <v>44075</v>
      </c>
      <c r="J2183" t="b">
        <v>1</v>
      </c>
      <c r="K2183" t="s">
        <v>75</v>
      </c>
      <c r="L2183" t="s">
        <v>8770</v>
      </c>
      <c r="M2183" t="s">
        <v>90</v>
      </c>
      <c r="N2183">
        <v>20</v>
      </c>
      <c r="O2183" t="s">
        <v>3923</v>
      </c>
      <c r="P2183" t="s">
        <v>2657</v>
      </c>
      <c r="Q2183" t="s">
        <v>31122</v>
      </c>
      <c r="R2183" t="s">
        <v>81</v>
      </c>
      <c r="S2183" t="s">
        <v>82</v>
      </c>
      <c r="T2183" s="1">
        <v>43693</v>
      </c>
      <c r="U2183" s="3">
        <v>44075</v>
      </c>
      <c r="V2183" t="s">
        <v>468</v>
      </c>
      <c r="W2183" s="2">
        <v>44032</v>
      </c>
      <c r="X2183" t="s">
        <v>31123</v>
      </c>
      <c r="Y2183" t="s">
        <v>523</v>
      </c>
      <c r="Z2183" t="s">
        <v>31124</v>
      </c>
      <c r="AA2183" t="s">
        <v>82</v>
      </c>
      <c r="AB2183" t="s">
        <v>31125</v>
      </c>
      <c r="AC2183" t="s">
        <v>31126</v>
      </c>
      <c r="AD2183" t="s">
        <v>31127</v>
      </c>
      <c r="AE2183" t="s">
        <v>523</v>
      </c>
      <c r="AF2183" t="s">
        <v>31124</v>
      </c>
      <c r="AG2183" t="s">
        <v>82</v>
      </c>
      <c r="AH2183" t="s">
        <v>31125</v>
      </c>
      <c r="AI2183" t="s">
        <v>31126</v>
      </c>
      <c r="AJ2183" t="s">
        <v>31127</v>
      </c>
      <c r="AK2183" t="s">
        <v>153</v>
      </c>
      <c r="AL2183" t="s">
        <v>82</v>
      </c>
      <c r="AM2183" t="s">
        <v>88</v>
      </c>
      <c r="AN2183" t="s">
        <v>277</v>
      </c>
      <c r="AO2183" t="s">
        <v>13272</v>
      </c>
      <c r="AP2183" t="s">
        <v>91</v>
      </c>
      <c r="AQ2183" t="s">
        <v>31128</v>
      </c>
      <c r="AR2183" t="s">
        <v>82</v>
      </c>
      <c r="AS2183" t="s">
        <v>31129</v>
      </c>
      <c r="AT2183" t="s">
        <v>31130</v>
      </c>
      <c r="AU2183" t="s">
        <v>81</v>
      </c>
      <c r="AV2183" t="s">
        <v>82</v>
      </c>
      <c r="AW2183" t="s">
        <v>82</v>
      </c>
      <c r="AX2183" t="s">
        <v>82</v>
      </c>
      <c r="AY2183" t="s">
        <v>82</v>
      </c>
      <c r="AZ2183" t="s">
        <v>82</v>
      </c>
      <c r="BA2183" t="s">
        <v>82</v>
      </c>
      <c r="BB2183" t="s">
        <v>82</v>
      </c>
      <c r="BC2183" t="s">
        <v>82</v>
      </c>
      <c r="BD2183" t="s">
        <v>82</v>
      </c>
      <c r="BE2183" t="s">
        <v>82</v>
      </c>
      <c r="BF2183" t="s">
        <v>82</v>
      </c>
      <c r="BG2183" t="s">
        <v>82</v>
      </c>
      <c r="BH2183" t="s">
        <v>82</v>
      </c>
      <c r="BI2183" t="s">
        <v>82</v>
      </c>
      <c r="BJ2183" t="s">
        <v>82</v>
      </c>
      <c r="BK2183" t="s">
        <v>82</v>
      </c>
      <c r="BL2183" t="s">
        <v>82</v>
      </c>
      <c r="BM2183" t="s">
        <v>82</v>
      </c>
      <c r="BN2183" t="s">
        <v>82</v>
      </c>
      <c r="BO2183" t="s">
        <v>82</v>
      </c>
      <c r="BP2183" t="s">
        <v>82</v>
      </c>
      <c r="BQ2183" t="s">
        <v>82</v>
      </c>
    </row>
    <row r="2184" spans="1:69" x14ac:dyDescent="0.2">
      <c r="A2184" s="5">
        <v>1</v>
      </c>
      <c r="B2184" t="s">
        <v>16095</v>
      </c>
      <c r="C2184" t="s">
        <v>31131</v>
      </c>
      <c r="D2184" t="s">
        <v>4682</v>
      </c>
      <c r="E2184" t="s">
        <v>4683</v>
      </c>
      <c r="F2184" t="s">
        <v>178</v>
      </c>
      <c r="G2184" t="s">
        <v>4688</v>
      </c>
      <c r="H2184" s="1">
        <v>43504</v>
      </c>
      <c r="I2184" s="1">
        <v>43553</v>
      </c>
      <c r="J2184" t="b">
        <v>0</v>
      </c>
      <c r="K2184" t="s">
        <v>180</v>
      </c>
      <c r="L2184" t="s">
        <v>18168</v>
      </c>
      <c r="M2184" t="s">
        <v>182</v>
      </c>
      <c r="N2184">
        <v>3830</v>
      </c>
      <c r="O2184" t="s">
        <v>2069</v>
      </c>
      <c r="P2184" t="s">
        <v>23365</v>
      </c>
      <c r="Q2184" t="s">
        <v>23366</v>
      </c>
      <c r="R2184" t="s">
        <v>4684</v>
      </c>
      <c r="S2184" t="s">
        <v>82</v>
      </c>
      <c r="T2184" s="1">
        <v>43504</v>
      </c>
      <c r="U2184" s="1">
        <v>43553</v>
      </c>
      <c r="V2184" t="s">
        <v>186</v>
      </c>
      <c r="W2184" s="2">
        <v>43794</v>
      </c>
      <c r="X2184" t="s">
        <v>16100</v>
      </c>
      <c r="Y2184" t="s">
        <v>4690</v>
      </c>
      <c r="Z2184" t="s">
        <v>81</v>
      </c>
      <c r="AA2184" t="s">
        <v>4691</v>
      </c>
      <c r="AB2184" t="s">
        <v>4692</v>
      </c>
      <c r="AC2184" t="s">
        <v>81</v>
      </c>
      <c r="AD2184" t="s">
        <v>2069</v>
      </c>
      <c r="AE2184" t="s">
        <v>4690</v>
      </c>
      <c r="AF2184" t="s">
        <v>81</v>
      </c>
      <c r="AG2184" t="s">
        <v>4691</v>
      </c>
      <c r="AH2184" t="s">
        <v>4692</v>
      </c>
      <c r="AI2184" t="s">
        <v>81</v>
      </c>
      <c r="AJ2184" t="s">
        <v>2069</v>
      </c>
      <c r="AK2184" t="s">
        <v>191</v>
      </c>
      <c r="AL2184" t="s">
        <v>82</v>
      </c>
      <c r="AM2184" t="s">
        <v>2069</v>
      </c>
      <c r="AN2184" t="s">
        <v>81</v>
      </c>
      <c r="AO2184" t="s">
        <v>81</v>
      </c>
      <c r="AP2184" t="s">
        <v>192</v>
      </c>
      <c r="AQ2184" t="s">
        <v>23367</v>
      </c>
      <c r="AR2184" t="s">
        <v>31132</v>
      </c>
      <c r="AS2184" t="s">
        <v>31133</v>
      </c>
      <c r="AT2184" t="s">
        <v>23370</v>
      </c>
      <c r="AU2184" t="s">
        <v>197</v>
      </c>
      <c r="AV2184" t="s">
        <v>82</v>
      </c>
      <c r="AW2184" t="s">
        <v>198</v>
      </c>
      <c r="AX2184" t="s">
        <v>81</v>
      </c>
      <c r="AY2184" t="s">
        <v>81</v>
      </c>
      <c r="AZ2184" t="s">
        <v>16095</v>
      </c>
      <c r="BA2184" t="s">
        <v>82</v>
      </c>
      <c r="BB2184" s="1">
        <v>1</v>
      </c>
      <c r="BC2184" t="s">
        <v>199</v>
      </c>
      <c r="BD2184" t="s">
        <v>199</v>
      </c>
      <c r="BE2184" t="s">
        <v>199</v>
      </c>
      <c r="BF2184" t="s">
        <v>199</v>
      </c>
      <c r="BG2184" t="s">
        <v>81</v>
      </c>
      <c r="BH2184" t="s">
        <v>81</v>
      </c>
      <c r="BI2184" t="s">
        <v>81</v>
      </c>
      <c r="BJ2184" t="s">
        <v>82</v>
      </c>
      <c r="BK2184" t="s">
        <v>82</v>
      </c>
      <c r="BL2184" t="s">
        <v>200</v>
      </c>
      <c r="BM2184" t="s">
        <v>201</v>
      </c>
      <c r="BN2184" t="s">
        <v>81</v>
      </c>
      <c r="BO2184" t="s">
        <v>81</v>
      </c>
      <c r="BP2184" t="s">
        <v>81</v>
      </c>
      <c r="BQ2184" t="s">
        <v>81</v>
      </c>
    </row>
    <row r="2185" spans="1:69" x14ac:dyDescent="0.2">
      <c r="A2185" s="5">
        <v>0</v>
      </c>
      <c r="B2185" t="s">
        <v>31134</v>
      </c>
      <c r="C2185" t="s">
        <v>31135</v>
      </c>
      <c r="D2185" t="s">
        <v>31136</v>
      </c>
      <c r="E2185" t="s">
        <v>31137</v>
      </c>
      <c r="F2185" t="s">
        <v>1316</v>
      </c>
      <c r="G2185" t="s">
        <v>31138</v>
      </c>
      <c r="H2185" s="1">
        <v>43194</v>
      </c>
      <c r="I2185" s="1">
        <v>43211</v>
      </c>
      <c r="J2185" t="b">
        <v>0</v>
      </c>
      <c r="K2185" t="s">
        <v>622</v>
      </c>
      <c r="L2185" t="s">
        <v>31139</v>
      </c>
      <c r="M2185" t="s">
        <v>90</v>
      </c>
      <c r="N2185">
        <v>60</v>
      </c>
      <c r="O2185" t="s">
        <v>20293</v>
      </c>
      <c r="P2185" t="s">
        <v>1356</v>
      </c>
      <c r="Q2185" t="s">
        <v>31140</v>
      </c>
      <c r="R2185" t="s">
        <v>81</v>
      </c>
      <c r="S2185" t="s">
        <v>82</v>
      </c>
      <c r="T2185" s="1">
        <v>43194</v>
      </c>
      <c r="U2185" s="1">
        <v>43211</v>
      </c>
      <c r="V2185" t="s">
        <v>1322</v>
      </c>
      <c r="W2185" s="2">
        <v>43220</v>
      </c>
      <c r="X2185" t="s">
        <v>82</v>
      </c>
      <c r="Y2185" t="s">
        <v>31141</v>
      </c>
      <c r="Z2185" t="s">
        <v>81</v>
      </c>
      <c r="AA2185" t="s">
        <v>31142</v>
      </c>
      <c r="AB2185" t="s">
        <v>31143</v>
      </c>
      <c r="AC2185" t="s">
        <v>31144</v>
      </c>
      <c r="AD2185" t="s">
        <v>20293</v>
      </c>
      <c r="AE2185" t="s">
        <v>31141</v>
      </c>
      <c r="AF2185" t="s">
        <v>81</v>
      </c>
      <c r="AG2185" t="s">
        <v>31142</v>
      </c>
      <c r="AH2185" t="s">
        <v>31143</v>
      </c>
      <c r="AI2185" t="s">
        <v>31144</v>
      </c>
      <c r="AJ2185" t="s">
        <v>20293</v>
      </c>
      <c r="AK2185" t="s">
        <v>296</v>
      </c>
      <c r="AL2185" t="s">
        <v>82</v>
      </c>
      <c r="AM2185" t="s">
        <v>20293</v>
      </c>
      <c r="AN2185" t="s">
        <v>3428</v>
      </c>
      <c r="AO2185" t="s">
        <v>21488</v>
      </c>
      <c r="AP2185" t="s">
        <v>371</v>
      </c>
      <c r="AQ2185" t="s">
        <v>31145</v>
      </c>
      <c r="AR2185" t="s">
        <v>31146</v>
      </c>
      <c r="AS2185" t="s">
        <v>31147</v>
      </c>
      <c r="AT2185" t="s">
        <v>82</v>
      </c>
      <c r="AU2185" t="s">
        <v>81</v>
      </c>
      <c r="AV2185" t="s">
        <v>82</v>
      </c>
      <c r="AW2185" t="s">
        <v>1334</v>
      </c>
      <c r="AX2185" t="s">
        <v>81</v>
      </c>
      <c r="AY2185" t="s">
        <v>81</v>
      </c>
      <c r="AZ2185" t="s">
        <v>81</v>
      </c>
      <c r="BA2185" t="s">
        <v>82</v>
      </c>
      <c r="BB2185" s="1">
        <v>1</v>
      </c>
      <c r="BC2185" t="s">
        <v>81</v>
      </c>
      <c r="BD2185" t="s">
        <v>81</v>
      </c>
      <c r="BE2185" t="s">
        <v>81</v>
      </c>
      <c r="BF2185" t="s">
        <v>81</v>
      </c>
      <c r="BG2185" t="s">
        <v>81</v>
      </c>
      <c r="BH2185" t="s">
        <v>8763</v>
      </c>
      <c r="BI2185" t="s">
        <v>31148</v>
      </c>
      <c r="BJ2185" t="s">
        <v>82</v>
      </c>
      <c r="BK2185" t="s">
        <v>82</v>
      </c>
      <c r="BL2185" t="s">
        <v>200</v>
      </c>
      <c r="BM2185" t="s">
        <v>201</v>
      </c>
      <c r="BN2185" t="s">
        <v>81</v>
      </c>
      <c r="BO2185" t="s">
        <v>31149</v>
      </c>
      <c r="BP2185" t="s">
        <v>81</v>
      </c>
      <c r="BQ2185" t="s">
        <v>81</v>
      </c>
    </row>
    <row r="2186" spans="1:69" x14ac:dyDescent="0.2">
      <c r="A2186" s="5">
        <v>0</v>
      </c>
      <c r="B2186" t="s">
        <v>81</v>
      </c>
      <c r="C2186" t="s">
        <v>31150</v>
      </c>
      <c r="D2186" t="s">
        <v>31151</v>
      </c>
      <c r="E2186" t="s">
        <v>31152</v>
      </c>
      <c r="F2186" t="s">
        <v>73</v>
      </c>
      <c r="G2186" t="s">
        <v>31153</v>
      </c>
      <c r="H2186" s="1">
        <v>42618</v>
      </c>
      <c r="I2186" s="1">
        <v>41852</v>
      </c>
      <c r="J2186" t="b">
        <v>1</v>
      </c>
      <c r="K2186" t="s">
        <v>75</v>
      </c>
      <c r="L2186" t="s">
        <v>31154</v>
      </c>
      <c r="M2186" t="s">
        <v>90</v>
      </c>
      <c r="N2186">
        <v>120</v>
      </c>
      <c r="O2186" t="s">
        <v>4464</v>
      </c>
      <c r="P2186" t="s">
        <v>409</v>
      </c>
      <c r="Q2186" t="s">
        <v>31155</v>
      </c>
      <c r="R2186" t="s">
        <v>81</v>
      </c>
      <c r="S2186">
        <v>1</v>
      </c>
      <c r="T2186" s="1">
        <v>42618</v>
      </c>
      <c r="U2186" s="3">
        <v>41852</v>
      </c>
      <c r="V2186" t="s">
        <v>271</v>
      </c>
      <c r="W2186" s="2">
        <v>43507</v>
      </c>
      <c r="X2186" t="s">
        <v>31156</v>
      </c>
      <c r="Y2186" t="s">
        <v>82</v>
      </c>
      <c r="Z2186" t="s">
        <v>82</v>
      </c>
      <c r="AA2186" t="s">
        <v>82</v>
      </c>
      <c r="AB2186" t="s">
        <v>82</v>
      </c>
      <c r="AC2186" t="s">
        <v>82</v>
      </c>
      <c r="AD2186" t="s">
        <v>82</v>
      </c>
      <c r="AE2186" t="s">
        <v>82</v>
      </c>
      <c r="AF2186" t="s">
        <v>82</v>
      </c>
      <c r="AG2186" t="s">
        <v>82</v>
      </c>
      <c r="AH2186" t="s">
        <v>82</v>
      </c>
      <c r="AI2186" t="s">
        <v>82</v>
      </c>
      <c r="AJ2186" t="s">
        <v>82</v>
      </c>
      <c r="AK2186" t="s">
        <v>110</v>
      </c>
      <c r="AL2186" t="s">
        <v>82</v>
      </c>
      <c r="AM2186" t="s">
        <v>88</v>
      </c>
      <c r="AN2186" t="s">
        <v>154</v>
      </c>
      <c r="AO2186" t="s">
        <v>90</v>
      </c>
      <c r="AP2186" t="s">
        <v>91</v>
      </c>
      <c r="AQ2186" t="s">
        <v>31157</v>
      </c>
      <c r="AR2186" t="s">
        <v>82</v>
      </c>
      <c r="AS2186" t="s">
        <v>31158</v>
      </c>
      <c r="AT2186" t="s">
        <v>82</v>
      </c>
      <c r="AU2186" t="s">
        <v>81</v>
      </c>
      <c r="AV2186" t="s">
        <v>82</v>
      </c>
      <c r="AW2186" t="s">
        <v>82</v>
      </c>
      <c r="AX2186" t="s">
        <v>82</v>
      </c>
      <c r="AY2186" t="s">
        <v>82</v>
      </c>
      <c r="AZ2186" t="s">
        <v>82</v>
      </c>
      <c r="BA2186" t="s">
        <v>82</v>
      </c>
      <c r="BB2186" t="s">
        <v>82</v>
      </c>
      <c r="BC2186" t="s">
        <v>82</v>
      </c>
      <c r="BD2186" t="s">
        <v>82</v>
      </c>
      <c r="BE2186" t="s">
        <v>82</v>
      </c>
      <c r="BF2186" t="s">
        <v>82</v>
      </c>
      <c r="BG2186" t="s">
        <v>82</v>
      </c>
      <c r="BH2186" t="s">
        <v>82</v>
      </c>
      <c r="BI2186" t="s">
        <v>82</v>
      </c>
      <c r="BJ2186" t="s">
        <v>82</v>
      </c>
      <c r="BK2186" t="s">
        <v>82</v>
      </c>
      <c r="BL2186" t="s">
        <v>82</v>
      </c>
      <c r="BM2186" t="s">
        <v>82</v>
      </c>
      <c r="BN2186" t="s">
        <v>82</v>
      </c>
      <c r="BO2186" t="s">
        <v>82</v>
      </c>
      <c r="BP2186" t="s">
        <v>82</v>
      </c>
      <c r="BQ2186" t="s">
        <v>82</v>
      </c>
    </row>
    <row r="2187" spans="1:69" x14ac:dyDescent="0.2">
      <c r="A2187" s="5">
        <v>1</v>
      </c>
      <c r="B2187" t="s">
        <v>31159</v>
      </c>
      <c r="C2187" t="s">
        <v>31160</v>
      </c>
      <c r="D2187" t="s">
        <v>31161</v>
      </c>
      <c r="E2187" t="s">
        <v>31162</v>
      </c>
      <c r="F2187" t="s">
        <v>73</v>
      </c>
      <c r="G2187" t="s">
        <v>31163</v>
      </c>
      <c r="H2187" s="1">
        <v>42551</v>
      </c>
      <c r="I2187" s="1">
        <v>41518</v>
      </c>
      <c r="J2187" t="b">
        <v>1</v>
      </c>
      <c r="K2187" t="s">
        <v>75</v>
      </c>
      <c r="L2187" t="s">
        <v>4463</v>
      </c>
      <c r="M2187" t="s">
        <v>538</v>
      </c>
      <c r="N2187">
        <v>60</v>
      </c>
      <c r="O2187" t="s">
        <v>996</v>
      </c>
      <c r="P2187" t="s">
        <v>997</v>
      </c>
      <c r="Q2187" t="s">
        <v>20029</v>
      </c>
      <c r="R2187" t="s">
        <v>81</v>
      </c>
      <c r="S2187">
        <v>1</v>
      </c>
      <c r="T2187" s="1">
        <v>42551</v>
      </c>
      <c r="U2187" s="3">
        <v>41518</v>
      </c>
      <c r="V2187" t="s">
        <v>411</v>
      </c>
      <c r="W2187" s="2">
        <v>42632</v>
      </c>
      <c r="X2187" t="s">
        <v>31164</v>
      </c>
      <c r="Y2187" t="s">
        <v>81</v>
      </c>
      <c r="Z2187" t="s">
        <v>31165</v>
      </c>
      <c r="AA2187" t="s">
        <v>82</v>
      </c>
      <c r="AB2187" t="s">
        <v>81</v>
      </c>
      <c r="AC2187" t="s">
        <v>81</v>
      </c>
      <c r="AD2187" t="s">
        <v>996</v>
      </c>
      <c r="AE2187" t="s">
        <v>81</v>
      </c>
      <c r="AF2187" t="s">
        <v>31165</v>
      </c>
      <c r="AG2187" t="s">
        <v>82</v>
      </c>
      <c r="AH2187" t="s">
        <v>81</v>
      </c>
      <c r="AI2187" t="s">
        <v>81</v>
      </c>
      <c r="AJ2187" t="s">
        <v>996</v>
      </c>
      <c r="AK2187" t="s">
        <v>110</v>
      </c>
      <c r="AL2187" t="s">
        <v>82</v>
      </c>
      <c r="AM2187" t="s">
        <v>88</v>
      </c>
      <c r="AN2187" t="s">
        <v>154</v>
      </c>
      <c r="AO2187" t="s">
        <v>90</v>
      </c>
      <c r="AP2187" t="s">
        <v>371</v>
      </c>
      <c r="AQ2187" t="s">
        <v>31166</v>
      </c>
      <c r="AR2187" t="s">
        <v>82</v>
      </c>
      <c r="AS2187" t="s">
        <v>31167</v>
      </c>
      <c r="AT2187" t="s">
        <v>31168</v>
      </c>
      <c r="AU2187" t="s">
        <v>81</v>
      </c>
      <c r="AV2187" t="s">
        <v>82</v>
      </c>
      <c r="AW2187" t="s">
        <v>82</v>
      </c>
      <c r="AX2187" t="s">
        <v>82</v>
      </c>
      <c r="AY2187" t="s">
        <v>82</v>
      </c>
      <c r="AZ2187" t="s">
        <v>82</v>
      </c>
      <c r="BA2187" t="s">
        <v>82</v>
      </c>
      <c r="BB2187" t="s">
        <v>82</v>
      </c>
      <c r="BC2187" t="s">
        <v>82</v>
      </c>
      <c r="BD2187" t="s">
        <v>82</v>
      </c>
      <c r="BE2187" t="s">
        <v>82</v>
      </c>
      <c r="BF2187" t="s">
        <v>82</v>
      </c>
      <c r="BG2187" t="s">
        <v>82</v>
      </c>
      <c r="BH2187" t="s">
        <v>82</v>
      </c>
      <c r="BI2187" t="s">
        <v>82</v>
      </c>
      <c r="BJ2187" t="s">
        <v>82</v>
      </c>
      <c r="BK2187" t="s">
        <v>82</v>
      </c>
      <c r="BL2187" t="s">
        <v>82</v>
      </c>
      <c r="BM2187" t="s">
        <v>82</v>
      </c>
      <c r="BN2187" t="s">
        <v>82</v>
      </c>
      <c r="BO2187" t="s">
        <v>82</v>
      </c>
      <c r="BP2187" t="s">
        <v>82</v>
      </c>
      <c r="BQ2187" t="s">
        <v>82</v>
      </c>
    </row>
    <row r="2188" spans="1:69" x14ac:dyDescent="0.2">
      <c r="A2188" s="5">
        <v>1</v>
      </c>
      <c r="B2188" t="s">
        <v>31169</v>
      </c>
      <c r="C2188" t="s">
        <v>31170</v>
      </c>
      <c r="D2188" t="s">
        <v>31171</v>
      </c>
      <c r="E2188" t="s">
        <v>31172</v>
      </c>
      <c r="F2188" t="s">
        <v>73</v>
      </c>
      <c r="G2188" t="s">
        <v>31173</v>
      </c>
      <c r="H2188" s="1">
        <v>42594</v>
      </c>
      <c r="I2188" s="1">
        <v>42947</v>
      </c>
      <c r="J2188" t="b">
        <v>0</v>
      </c>
      <c r="K2188" t="s">
        <v>75</v>
      </c>
      <c r="L2188" t="s">
        <v>599</v>
      </c>
      <c r="M2188" t="s">
        <v>363</v>
      </c>
      <c r="N2188">
        <v>7</v>
      </c>
      <c r="O2188" t="s">
        <v>798</v>
      </c>
      <c r="P2188" t="s">
        <v>409</v>
      </c>
      <c r="Q2188" t="s">
        <v>4511</v>
      </c>
      <c r="R2188" t="s">
        <v>81</v>
      </c>
      <c r="S2188" t="s">
        <v>82</v>
      </c>
      <c r="T2188" s="1">
        <v>42594</v>
      </c>
      <c r="U2188" t="s">
        <v>5124</v>
      </c>
      <c r="V2188" t="s">
        <v>271</v>
      </c>
      <c r="W2188" s="2">
        <v>43332</v>
      </c>
      <c r="X2188" t="s">
        <v>31174</v>
      </c>
      <c r="Y2188" t="s">
        <v>81</v>
      </c>
      <c r="Z2188" t="s">
        <v>31175</v>
      </c>
      <c r="AA2188" t="s">
        <v>82</v>
      </c>
      <c r="AB2188" t="s">
        <v>81</v>
      </c>
      <c r="AC2188" t="s">
        <v>81</v>
      </c>
      <c r="AD2188" t="s">
        <v>31176</v>
      </c>
      <c r="AE2188" t="s">
        <v>81</v>
      </c>
      <c r="AF2188" t="s">
        <v>31175</v>
      </c>
      <c r="AG2188" t="s">
        <v>82</v>
      </c>
      <c r="AH2188" t="s">
        <v>81</v>
      </c>
      <c r="AI2188" t="s">
        <v>81</v>
      </c>
      <c r="AJ2188" t="s">
        <v>31176</v>
      </c>
      <c r="AK2188" t="s">
        <v>488</v>
      </c>
      <c r="AL2188" t="s">
        <v>82</v>
      </c>
      <c r="AM2188" t="s">
        <v>88</v>
      </c>
      <c r="AN2188" t="s">
        <v>154</v>
      </c>
      <c r="AO2188" t="s">
        <v>90</v>
      </c>
      <c r="AP2188" t="s">
        <v>91</v>
      </c>
      <c r="AQ2188" t="s">
        <v>31177</v>
      </c>
      <c r="AR2188" t="s">
        <v>82</v>
      </c>
      <c r="AS2188" t="s">
        <v>31178</v>
      </c>
      <c r="AT2188" t="s">
        <v>31179</v>
      </c>
      <c r="AU2188" t="s">
        <v>81</v>
      </c>
      <c r="AV2188" t="s">
        <v>82</v>
      </c>
      <c r="AW2188" t="s">
        <v>82</v>
      </c>
      <c r="AX2188" t="s">
        <v>82</v>
      </c>
      <c r="AY2188" t="s">
        <v>82</v>
      </c>
      <c r="AZ2188" t="s">
        <v>82</v>
      </c>
      <c r="BA2188" t="s">
        <v>82</v>
      </c>
      <c r="BB2188" t="s">
        <v>82</v>
      </c>
      <c r="BC2188" t="s">
        <v>82</v>
      </c>
      <c r="BD2188" t="s">
        <v>82</v>
      </c>
      <c r="BE2188" t="s">
        <v>82</v>
      </c>
      <c r="BF2188" t="s">
        <v>82</v>
      </c>
      <c r="BG2188" t="s">
        <v>82</v>
      </c>
      <c r="BH2188" t="s">
        <v>82</v>
      </c>
      <c r="BI2188" t="s">
        <v>82</v>
      </c>
      <c r="BJ2188" t="s">
        <v>82</v>
      </c>
      <c r="BK2188" t="s">
        <v>82</v>
      </c>
      <c r="BL2188" t="s">
        <v>82</v>
      </c>
      <c r="BM2188" t="s">
        <v>82</v>
      </c>
      <c r="BN2188" t="s">
        <v>82</v>
      </c>
      <c r="BO2188" t="s">
        <v>82</v>
      </c>
      <c r="BP2188" t="s">
        <v>82</v>
      </c>
      <c r="BQ2188" t="s">
        <v>82</v>
      </c>
    </row>
    <row r="2189" spans="1:69" x14ac:dyDescent="0.2">
      <c r="A2189" s="5">
        <v>1</v>
      </c>
      <c r="B2189" t="s">
        <v>31180</v>
      </c>
      <c r="C2189" t="s">
        <v>31181</v>
      </c>
      <c r="D2189" t="s">
        <v>31182</v>
      </c>
      <c r="E2189" t="s">
        <v>31183</v>
      </c>
      <c r="F2189" t="s">
        <v>73</v>
      </c>
      <c r="G2189" t="s">
        <v>31184</v>
      </c>
      <c r="H2189" s="1">
        <v>43038</v>
      </c>
      <c r="I2189" s="1">
        <v>43367</v>
      </c>
      <c r="J2189" t="b">
        <v>0</v>
      </c>
      <c r="K2189" t="s">
        <v>75</v>
      </c>
      <c r="L2189" t="s">
        <v>581</v>
      </c>
      <c r="M2189" t="s">
        <v>77</v>
      </c>
      <c r="N2189">
        <v>432</v>
      </c>
      <c r="O2189" t="s">
        <v>1341</v>
      </c>
      <c r="P2189" t="s">
        <v>1124</v>
      </c>
      <c r="Q2189" t="s">
        <v>31185</v>
      </c>
      <c r="R2189" t="s">
        <v>81</v>
      </c>
      <c r="S2189" t="s">
        <v>82</v>
      </c>
      <c r="T2189" s="1">
        <v>43038</v>
      </c>
      <c r="U2189" t="s">
        <v>1094</v>
      </c>
      <c r="V2189" t="s">
        <v>1305</v>
      </c>
      <c r="W2189" s="2">
        <v>44116</v>
      </c>
      <c r="X2189" t="s">
        <v>31186</v>
      </c>
      <c r="Y2189" t="s">
        <v>81</v>
      </c>
      <c r="Z2189" t="s">
        <v>31187</v>
      </c>
      <c r="AA2189" t="s">
        <v>82</v>
      </c>
      <c r="AB2189" t="s">
        <v>81</v>
      </c>
      <c r="AC2189" t="s">
        <v>81</v>
      </c>
      <c r="AD2189" t="s">
        <v>31188</v>
      </c>
      <c r="AE2189" t="s">
        <v>81</v>
      </c>
      <c r="AF2189" t="s">
        <v>31187</v>
      </c>
      <c r="AG2189" t="s">
        <v>82</v>
      </c>
      <c r="AH2189" t="s">
        <v>81</v>
      </c>
      <c r="AI2189" t="s">
        <v>81</v>
      </c>
      <c r="AJ2189" t="s">
        <v>31188</v>
      </c>
      <c r="AK2189" t="s">
        <v>110</v>
      </c>
      <c r="AL2189" t="s">
        <v>82</v>
      </c>
      <c r="AM2189" t="s">
        <v>88</v>
      </c>
      <c r="AN2189" t="s">
        <v>154</v>
      </c>
      <c r="AO2189" t="s">
        <v>14581</v>
      </c>
      <c r="AP2189" t="s">
        <v>91</v>
      </c>
      <c r="AQ2189" t="s">
        <v>31189</v>
      </c>
      <c r="AR2189" t="s">
        <v>82</v>
      </c>
      <c r="AS2189" t="s">
        <v>31190</v>
      </c>
      <c r="AT2189" t="s">
        <v>31191</v>
      </c>
      <c r="AU2189" t="s">
        <v>81</v>
      </c>
      <c r="AV2189" t="s">
        <v>82</v>
      </c>
      <c r="AW2189" t="s">
        <v>82</v>
      </c>
      <c r="AX2189" t="s">
        <v>82</v>
      </c>
      <c r="AY2189" t="s">
        <v>82</v>
      </c>
      <c r="AZ2189" t="s">
        <v>82</v>
      </c>
      <c r="BA2189" t="s">
        <v>82</v>
      </c>
      <c r="BB2189" t="s">
        <v>82</v>
      </c>
      <c r="BC2189" t="s">
        <v>82</v>
      </c>
      <c r="BD2189" t="s">
        <v>82</v>
      </c>
      <c r="BE2189" t="s">
        <v>82</v>
      </c>
      <c r="BF2189" t="s">
        <v>82</v>
      </c>
      <c r="BG2189" t="s">
        <v>82</v>
      </c>
      <c r="BH2189" t="s">
        <v>82</v>
      </c>
      <c r="BI2189" t="s">
        <v>82</v>
      </c>
      <c r="BJ2189" t="s">
        <v>82</v>
      </c>
      <c r="BK2189" t="s">
        <v>82</v>
      </c>
      <c r="BL2189" t="s">
        <v>82</v>
      </c>
      <c r="BM2189" t="s">
        <v>82</v>
      </c>
      <c r="BN2189" t="s">
        <v>82</v>
      </c>
      <c r="BO2189" t="s">
        <v>82</v>
      </c>
      <c r="BP2189" t="s">
        <v>82</v>
      </c>
      <c r="BQ2189" t="s">
        <v>82</v>
      </c>
    </row>
    <row r="2190" spans="1:69" x14ac:dyDescent="0.2">
      <c r="A2190" s="5">
        <v>0</v>
      </c>
      <c r="B2190" t="s">
        <v>31192</v>
      </c>
      <c r="C2190" t="s">
        <v>31193</v>
      </c>
      <c r="D2190" t="s">
        <v>31194</v>
      </c>
      <c r="E2190" t="s">
        <v>31195</v>
      </c>
      <c r="F2190" t="s">
        <v>1119</v>
      </c>
      <c r="G2190" t="s">
        <v>31196</v>
      </c>
      <c r="H2190" s="1">
        <v>43746</v>
      </c>
      <c r="I2190" s="1">
        <v>43682</v>
      </c>
      <c r="J2190" t="b">
        <v>0</v>
      </c>
      <c r="K2190" t="s">
        <v>1121</v>
      </c>
      <c r="L2190" t="s">
        <v>31197</v>
      </c>
      <c r="M2190" t="s">
        <v>90</v>
      </c>
      <c r="N2190">
        <v>102</v>
      </c>
      <c r="O2190" t="s">
        <v>31198</v>
      </c>
      <c r="P2190" t="s">
        <v>1124</v>
      </c>
      <c r="Q2190" t="s">
        <v>31199</v>
      </c>
      <c r="R2190" t="s">
        <v>81</v>
      </c>
      <c r="S2190">
        <v>1</v>
      </c>
      <c r="T2190" s="1">
        <v>43746</v>
      </c>
      <c r="U2190" s="1">
        <v>43682</v>
      </c>
      <c r="V2190" t="s">
        <v>31200</v>
      </c>
      <c r="W2190" s="2">
        <v>44139</v>
      </c>
      <c r="X2190" t="s">
        <v>31201</v>
      </c>
      <c r="Y2190" t="s">
        <v>31202</v>
      </c>
      <c r="Z2190" t="s">
        <v>31203</v>
      </c>
      <c r="AA2190" t="s">
        <v>31204</v>
      </c>
      <c r="AB2190" t="s">
        <v>31205</v>
      </c>
      <c r="AC2190">
        <f>55-34-32182111</f>
        <v>-32182090</v>
      </c>
      <c r="AD2190" t="s">
        <v>31206</v>
      </c>
      <c r="AE2190" t="s">
        <v>31202</v>
      </c>
      <c r="AF2190" t="s">
        <v>31203</v>
      </c>
      <c r="AG2190" t="s">
        <v>31204</v>
      </c>
      <c r="AH2190" t="s">
        <v>31205</v>
      </c>
      <c r="AI2190">
        <f>55-34-32182111</f>
        <v>-32182090</v>
      </c>
      <c r="AJ2190" t="s">
        <v>31206</v>
      </c>
      <c r="AK2190" t="s">
        <v>296</v>
      </c>
      <c r="AL2190" t="s">
        <v>31198</v>
      </c>
      <c r="AM2190" t="s">
        <v>31198</v>
      </c>
      <c r="AN2190" t="s">
        <v>1136</v>
      </c>
      <c r="AO2190">
        <v>0</v>
      </c>
      <c r="AP2190" t="s">
        <v>1137</v>
      </c>
      <c r="AQ2190" t="s">
        <v>31207</v>
      </c>
      <c r="AR2190" t="s">
        <v>31208</v>
      </c>
      <c r="AS2190" t="s">
        <v>31209</v>
      </c>
      <c r="AT2190" t="s">
        <v>31210</v>
      </c>
      <c r="AU2190" t="s">
        <v>81</v>
      </c>
      <c r="AV2190" t="s">
        <v>82</v>
      </c>
      <c r="AW2190" t="s">
        <v>643</v>
      </c>
      <c r="AX2190" t="s">
        <v>81</v>
      </c>
      <c r="AY2190" t="s">
        <v>81</v>
      </c>
      <c r="AZ2190" t="s">
        <v>81</v>
      </c>
      <c r="BA2190" t="s">
        <v>82</v>
      </c>
      <c r="BB2190" s="1">
        <v>1</v>
      </c>
      <c r="BC2190" t="s">
        <v>81</v>
      </c>
      <c r="BD2190" t="s">
        <v>81</v>
      </c>
      <c r="BE2190" t="s">
        <v>81</v>
      </c>
      <c r="BF2190" t="s">
        <v>81</v>
      </c>
      <c r="BG2190" t="s">
        <v>81</v>
      </c>
      <c r="BH2190" t="s">
        <v>81</v>
      </c>
      <c r="BI2190" t="s">
        <v>81</v>
      </c>
      <c r="BJ2190" t="s">
        <v>82</v>
      </c>
      <c r="BK2190" t="s">
        <v>82</v>
      </c>
      <c r="BL2190" t="s">
        <v>81</v>
      </c>
      <c r="BM2190" t="s">
        <v>201</v>
      </c>
      <c r="BN2190" t="s">
        <v>81</v>
      </c>
      <c r="BO2190" t="s">
        <v>81</v>
      </c>
      <c r="BP2190" t="s">
        <v>81</v>
      </c>
      <c r="BQ2190" t="s">
        <v>81</v>
      </c>
    </row>
    <row r="2191" spans="1:69" x14ac:dyDescent="0.2">
      <c r="A2191" s="5">
        <v>0</v>
      </c>
      <c r="B2191" t="s">
        <v>31211</v>
      </c>
      <c r="C2191" t="s">
        <v>24610</v>
      </c>
      <c r="D2191" t="s">
        <v>31212</v>
      </c>
      <c r="E2191" t="s">
        <v>31213</v>
      </c>
      <c r="F2191" t="s">
        <v>73</v>
      </c>
      <c r="G2191" t="s">
        <v>31214</v>
      </c>
      <c r="H2191" s="1">
        <v>42396</v>
      </c>
      <c r="I2191" s="1">
        <v>42370</v>
      </c>
      <c r="J2191" t="b">
        <v>1</v>
      </c>
      <c r="K2191" t="s">
        <v>75</v>
      </c>
      <c r="L2191" t="s">
        <v>9041</v>
      </c>
      <c r="M2191" t="s">
        <v>90</v>
      </c>
      <c r="N2191">
        <v>246</v>
      </c>
      <c r="O2191" t="s">
        <v>16438</v>
      </c>
      <c r="P2191" t="s">
        <v>82</v>
      </c>
      <c r="Q2191" t="s">
        <v>2687</v>
      </c>
      <c r="R2191" t="s">
        <v>81</v>
      </c>
      <c r="S2191" t="s">
        <v>82</v>
      </c>
      <c r="T2191" s="1">
        <v>42396</v>
      </c>
      <c r="U2191" s="3">
        <v>42370</v>
      </c>
      <c r="V2191" t="s">
        <v>1552</v>
      </c>
      <c r="W2191" s="2">
        <v>42443</v>
      </c>
      <c r="X2191" t="s">
        <v>31215</v>
      </c>
      <c r="Y2191" t="s">
        <v>273</v>
      </c>
      <c r="Z2191" t="s">
        <v>31216</v>
      </c>
      <c r="AA2191" t="s">
        <v>82</v>
      </c>
      <c r="AB2191" t="s">
        <v>275</v>
      </c>
      <c r="AC2191" t="s">
        <v>275</v>
      </c>
      <c r="AD2191" t="s">
        <v>31217</v>
      </c>
      <c r="AE2191" t="s">
        <v>273</v>
      </c>
      <c r="AF2191" t="s">
        <v>31216</v>
      </c>
      <c r="AG2191" t="s">
        <v>82</v>
      </c>
      <c r="AH2191" t="s">
        <v>275</v>
      </c>
      <c r="AI2191" t="s">
        <v>275</v>
      </c>
      <c r="AJ2191" t="s">
        <v>31217</v>
      </c>
      <c r="AK2191" t="s">
        <v>1169</v>
      </c>
      <c r="AL2191" t="s">
        <v>31218</v>
      </c>
      <c r="AM2191" t="s">
        <v>88</v>
      </c>
      <c r="AN2191" t="s">
        <v>154</v>
      </c>
      <c r="AO2191" t="s">
        <v>231</v>
      </c>
      <c r="AP2191" t="s">
        <v>371</v>
      </c>
      <c r="AQ2191" t="s">
        <v>31219</v>
      </c>
      <c r="AR2191" t="s">
        <v>82</v>
      </c>
      <c r="AS2191" t="s">
        <v>31220</v>
      </c>
      <c r="AT2191" t="s">
        <v>31221</v>
      </c>
      <c r="AU2191" t="s">
        <v>81</v>
      </c>
      <c r="AV2191" t="s">
        <v>82</v>
      </c>
      <c r="AW2191" t="s">
        <v>82</v>
      </c>
      <c r="AX2191" t="s">
        <v>82</v>
      </c>
      <c r="AY2191" t="s">
        <v>82</v>
      </c>
      <c r="AZ2191" t="s">
        <v>82</v>
      </c>
      <c r="BA2191" t="s">
        <v>82</v>
      </c>
      <c r="BB2191" t="s">
        <v>82</v>
      </c>
      <c r="BC2191" t="s">
        <v>82</v>
      </c>
      <c r="BD2191" t="s">
        <v>82</v>
      </c>
      <c r="BE2191" t="s">
        <v>82</v>
      </c>
      <c r="BF2191" t="s">
        <v>82</v>
      </c>
      <c r="BG2191" t="s">
        <v>82</v>
      </c>
      <c r="BH2191" t="s">
        <v>82</v>
      </c>
      <c r="BI2191" t="s">
        <v>82</v>
      </c>
      <c r="BJ2191" t="s">
        <v>82</v>
      </c>
      <c r="BK2191" t="s">
        <v>82</v>
      </c>
      <c r="BL2191" t="s">
        <v>82</v>
      </c>
      <c r="BM2191" t="s">
        <v>82</v>
      </c>
      <c r="BN2191" t="s">
        <v>82</v>
      </c>
      <c r="BO2191" t="s">
        <v>82</v>
      </c>
      <c r="BP2191" t="s">
        <v>82</v>
      </c>
      <c r="BQ2191" t="s">
        <v>82</v>
      </c>
    </row>
    <row r="2192" spans="1:69" x14ac:dyDescent="0.2">
      <c r="A2192" s="5">
        <v>0</v>
      </c>
      <c r="B2192" t="s">
        <v>31222</v>
      </c>
      <c r="C2192" t="s">
        <v>31223</v>
      </c>
      <c r="D2192" t="s">
        <v>31224</v>
      </c>
      <c r="E2192" t="s">
        <v>31222</v>
      </c>
      <c r="F2192" t="s">
        <v>73</v>
      </c>
      <c r="G2192" t="s">
        <v>31225</v>
      </c>
      <c r="H2192" s="1">
        <v>43752</v>
      </c>
      <c r="I2192" s="1">
        <v>43752</v>
      </c>
      <c r="J2192" t="b">
        <v>0</v>
      </c>
      <c r="K2192" t="s">
        <v>75</v>
      </c>
      <c r="L2192" t="s">
        <v>465</v>
      </c>
      <c r="M2192" t="s">
        <v>90</v>
      </c>
      <c r="N2192">
        <v>264</v>
      </c>
      <c r="O2192" t="s">
        <v>14804</v>
      </c>
      <c r="P2192" t="s">
        <v>2093</v>
      </c>
      <c r="Q2192" t="s">
        <v>1420</v>
      </c>
      <c r="R2192" t="s">
        <v>81</v>
      </c>
      <c r="S2192" t="s">
        <v>82</v>
      </c>
      <c r="T2192" s="1">
        <v>43752</v>
      </c>
      <c r="U2192" t="s">
        <v>19622</v>
      </c>
      <c r="V2192" t="s">
        <v>146</v>
      </c>
      <c r="W2192" s="2">
        <v>43766</v>
      </c>
      <c r="X2192" t="s">
        <v>31226</v>
      </c>
      <c r="Y2192" t="s">
        <v>148</v>
      </c>
      <c r="Z2192" t="s">
        <v>31227</v>
      </c>
      <c r="AA2192" t="s">
        <v>82</v>
      </c>
      <c r="AB2192" t="s">
        <v>31228</v>
      </c>
      <c r="AC2192" t="s">
        <v>31229</v>
      </c>
      <c r="AD2192" t="s">
        <v>31230</v>
      </c>
      <c r="AE2192" t="s">
        <v>148</v>
      </c>
      <c r="AF2192" t="s">
        <v>31227</v>
      </c>
      <c r="AG2192" t="s">
        <v>82</v>
      </c>
      <c r="AH2192" t="s">
        <v>31228</v>
      </c>
      <c r="AI2192" t="s">
        <v>31229</v>
      </c>
      <c r="AJ2192" t="s">
        <v>31230</v>
      </c>
      <c r="AK2192" t="s">
        <v>296</v>
      </c>
      <c r="AL2192" t="s">
        <v>82</v>
      </c>
      <c r="AM2192" t="s">
        <v>88</v>
      </c>
      <c r="AN2192" t="s">
        <v>154</v>
      </c>
      <c r="AO2192" t="s">
        <v>90</v>
      </c>
      <c r="AP2192" t="s">
        <v>91</v>
      </c>
      <c r="AQ2192" t="s">
        <v>31231</v>
      </c>
      <c r="AR2192" t="s">
        <v>82</v>
      </c>
      <c r="AS2192" t="s">
        <v>31232</v>
      </c>
      <c r="AT2192" t="s">
        <v>31233</v>
      </c>
      <c r="AU2192" t="s">
        <v>81</v>
      </c>
      <c r="AV2192" t="s">
        <v>82</v>
      </c>
      <c r="AW2192" t="s">
        <v>82</v>
      </c>
      <c r="AX2192" t="s">
        <v>82</v>
      </c>
      <c r="AY2192" t="s">
        <v>82</v>
      </c>
      <c r="AZ2192" t="s">
        <v>82</v>
      </c>
      <c r="BA2192" t="s">
        <v>82</v>
      </c>
      <c r="BB2192" t="s">
        <v>82</v>
      </c>
      <c r="BC2192" t="s">
        <v>82</v>
      </c>
      <c r="BD2192" t="s">
        <v>82</v>
      </c>
      <c r="BE2192" t="s">
        <v>82</v>
      </c>
      <c r="BF2192" t="s">
        <v>82</v>
      </c>
      <c r="BG2192" t="s">
        <v>82</v>
      </c>
      <c r="BH2192" t="s">
        <v>82</v>
      </c>
      <c r="BI2192" t="s">
        <v>82</v>
      </c>
      <c r="BJ2192" t="s">
        <v>82</v>
      </c>
      <c r="BK2192" t="s">
        <v>82</v>
      </c>
      <c r="BL2192" t="s">
        <v>82</v>
      </c>
      <c r="BM2192" t="s">
        <v>82</v>
      </c>
      <c r="BN2192" t="s">
        <v>82</v>
      </c>
      <c r="BO2192" t="s">
        <v>82</v>
      </c>
      <c r="BP2192" t="s">
        <v>82</v>
      </c>
      <c r="BQ2192" t="s">
        <v>82</v>
      </c>
    </row>
    <row r="2193" spans="1:69" x14ac:dyDescent="0.2">
      <c r="A2193" s="5">
        <v>1</v>
      </c>
      <c r="B2193" t="s">
        <v>31234</v>
      </c>
      <c r="C2193" t="s">
        <v>31235</v>
      </c>
      <c r="D2193" t="s">
        <v>31236</v>
      </c>
      <c r="E2193" t="s">
        <v>31237</v>
      </c>
      <c r="F2193" t="s">
        <v>2621</v>
      </c>
      <c r="G2193" t="s">
        <v>31238</v>
      </c>
      <c r="H2193" s="1">
        <v>43719</v>
      </c>
      <c r="I2193" s="1">
        <v>43731</v>
      </c>
      <c r="J2193" t="b">
        <v>0</v>
      </c>
      <c r="K2193" t="s">
        <v>75</v>
      </c>
      <c r="L2193" t="s">
        <v>2623</v>
      </c>
      <c r="M2193" t="s">
        <v>90</v>
      </c>
      <c r="N2193">
        <v>102</v>
      </c>
      <c r="O2193" t="s">
        <v>31239</v>
      </c>
      <c r="P2193" t="s">
        <v>11721</v>
      </c>
      <c r="Q2193" t="s">
        <v>31240</v>
      </c>
      <c r="R2193" t="s">
        <v>81</v>
      </c>
      <c r="S2193" t="s">
        <v>82</v>
      </c>
      <c r="T2193" s="1">
        <v>43719</v>
      </c>
      <c r="U2193" s="1">
        <v>43731</v>
      </c>
      <c r="V2193" t="s">
        <v>2626</v>
      </c>
      <c r="W2193" s="2">
        <v>44139</v>
      </c>
      <c r="X2193" t="s">
        <v>82</v>
      </c>
      <c r="Y2193" t="s">
        <v>31241</v>
      </c>
      <c r="Z2193" t="s">
        <v>31242</v>
      </c>
      <c r="AA2193" t="s">
        <v>31243</v>
      </c>
      <c r="AB2193" t="s">
        <v>31244</v>
      </c>
      <c r="AC2193">
        <v>887900798</v>
      </c>
      <c r="AD2193" t="s">
        <v>31245</v>
      </c>
      <c r="AE2193" t="s">
        <v>31241</v>
      </c>
      <c r="AF2193" t="s">
        <v>31242</v>
      </c>
      <c r="AG2193" t="s">
        <v>31243</v>
      </c>
      <c r="AH2193" t="s">
        <v>31244</v>
      </c>
      <c r="AI2193">
        <v>887900798</v>
      </c>
      <c r="AJ2193" t="s">
        <v>31245</v>
      </c>
      <c r="AK2193" t="s">
        <v>11638</v>
      </c>
      <c r="AL2193" t="s">
        <v>31246</v>
      </c>
      <c r="AM2193" t="s">
        <v>31247</v>
      </c>
      <c r="AN2193" t="s">
        <v>154</v>
      </c>
      <c r="AO2193" t="s">
        <v>7262</v>
      </c>
      <c r="AP2193" t="s">
        <v>371</v>
      </c>
      <c r="AQ2193" t="s">
        <v>31248</v>
      </c>
      <c r="AR2193" t="s">
        <v>31249</v>
      </c>
      <c r="AS2193" t="s">
        <v>31250</v>
      </c>
      <c r="AT2193" t="s">
        <v>31251</v>
      </c>
      <c r="AU2193" t="s">
        <v>81</v>
      </c>
      <c r="AV2193" t="s">
        <v>82</v>
      </c>
      <c r="AW2193" t="s">
        <v>1637</v>
      </c>
      <c r="AX2193" t="s">
        <v>81</v>
      </c>
      <c r="AY2193" t="s">
        <v>81</v>
      </c>
      <c r="AZ2193" t="s">
        <v>81</v>
      </c>
      <c r="BA2193" t="s">
        <v>82</v>
      </c>
      <c r="BB2193" s="1">
        <v>1</v>
      </c>
      <c r="BC2193" t="s">
        <v>81</v>
      </c>
      <c r="BD2193" t="s">
        <v>81</v>
      </c>
      <c r="BE2193" t="s">
        <v>81</v>
      </c>
      <c r="BF2193" t="s">
        <v>81</v>
      </c>
      <c r="BG2193" t="s">
        <v>81</v>
      </c>
      <c r="BH2193" t="s">
        <v>81</v>
      </c>
      <c r="BI2193" t="s">
        <v>81</v>
      </c>
      <c r="BJ2193" s="1">
        <v>44145</v>
      </c>
      <c r="BK2193" t="s">
        <v>82</v>
      </c>
      <c r="BL2193" t="s">
        <v>81</v>
      </c>
      <c r="BM2193" t="s">
        <v>201</v>
      </c>
      <c r="BN2193" t="s">
        <v>81</v>
      </c>
      <c r="BO2193" t="s">
        <v>81</v>
      </c>
      <c r="BP2193" t="s">
        <v>81</v>
      </c>
      <c r="BQ2193" t="s">
        <v>81</v>
      </c>
    </row>
    <row r="2194" spans="1:69" x14ac:dyDescent="0.2">
      <c r="A2194" s="5">
        <v>0</v>
      </c>
      <c r="B2194" t="s">
        <v>31252</v>
      </c>
      <c r="C2194" t="s">
        <v>31253</v>
      </c>
      <c r="D2194" t="s">
        <v>31254</v>
      </c>
      <c r="E2194" t="s">
        <v>31252</v>
      </c>
      <c r="F2194" t="s">
        <v>73</v>
      </c>
      <c r="G2194" t="s">
        <v>31255</v>
      </c>
      <c r="H2194" s="1">
        <v>42636</v>
      </c>
      <c r="I2194" s="1">
        <v>42453</v>
      </c>
      <c r="J2194" t="b">
        <v>0</v>
      </c>
      <c r="K2194" t="s">
        <v>75</v>
      </c>
      <c r="L2194" t="s">
        <v>19587</v>
      </c>
      <c r="M2194" t="s">
        <v>90</v>
      </c>
      <c r="N2194">
        <v>304</v>
      </c>
      <c r="O2194" t="s">
        <v>3135</v>
      </c>
      <c r="P2194" t="s">
        <v>2657</v>
      </c>
      <c r="Q2194" t="s">
        <v>4142</v>
      </c>
      <c r="R2194" t="s">
        <v>81</v>
      </c>
      <c r="S2194" t="s">
        <v>82</v>
      </c>
      <c r="T2194" s="1">
        <v>42636</v>
      </c>
      <c r="U2194" t="s">
        <v>7666</v>
      </c>
      <c r="V2194" t="s">
        <v>271</v>
      </c>
      <c r="W2194" s="2">
        <v>44151</v>
      </c>
      <c r="X2194" t="s">
        <v>31256</v>
      </c>
      <c r="Y2194" t="s">
        <v>81</v>
      </c>
      <c r="Z2194" t="s">
        <v>31257</v>
      </c>
      <c r="AA2194" t="s">
        <v>82</v>
      </c>
      <c r="AB2194" t="s">
        <v>81</v>
      </c>
      <c r="AC2194" t="s">
        <v>81</v>
      </c>
      <c r="AD2194" t="s">
        <v>3135</v>
      </c>
      <c r="AE2194" t="s">
        <v>81</v>
      </c>
      <c r="AF2194" t="s">
        <v>31257</v>
      </c>
      <c r="AG2194" t="s">
        <v>82</v>
      </c>
      <c r="AH2194" t="s">
        <v>81</v>
      </c>
      <c r="AI2194" t="s">
        <v>81</v>
      </c>
      <c r="AJ2194" t="s">
        <v>3135</v>
      </c>
      <c r="AK2194" t="s">
        <v>86</v>
      </c>
      <c r="AL2194" t="s">
        <v>82</v>
      </c>
      <c r="AM2194" t="s">
        <v>88</v>
      </c>
      <c r="AN2194" t="s">
        <v>2325</v>
      </c>
      <c r="AO2194" t="s">
        <v>90</v>
      </c>
      <c r="AP2194" t="s">
        <v>91</v>
      </c>
      <c r="AQ2194" t="s">
        <v>31258</v>
      </c>
      <c r="AR2194" t="s">
        <v>82</v>
      </c>
      <c r="AS2194" t="s">
        <v>31259</v>
      </c>
      <c r="AT2194" t="s">
        <v>31260</v>
      </c>
      <c r="AU2194" t="s">
        <v>81</v>
      </c>
      <c r="AV2194" t="s">
        <v>82</v>
      </c>
      <c r="AW2194" t="s">
        <v>82</v>
      </c>
      <c r="AX2194" t="s">
        <v>82</v>
      </c>
      <c r="AY2194" t="s">
        <v>82</v>
      </c>
      <c r="AZ2194" t="s">
        <v>82</v>
      </c>
      <c r="BA2194" t="s">
        <v>82</v>
      </c>
      <c r="BB2194" t="s">
        <v>82</v>
      </c>
      <c r="BC2194" t="s">
        <v>82</v>
      </c>
      <c r="BD2194" t="s">
        <v>82</v>
      </c>
      <c r="BE2194" t="s">
        <v>82</v>
      </c>
      <c r="BF2194" t="s">
        <v>82</v>
      </c>
      <c r="BG2194" t="s">
        <v>82</v>
      </c>
      <c r="BH2194" t="s">
        <v>82</v>
      </c>
      <c r="BI2194" t="s">
        <v>82</v>
      </c>
      <c r="BJ2194" t="s">
        <v>82</v>
      </c>
      <c r="BK2194" t="s">
        <v>82</v>
      </c>
      <c r="BL2194" t="s">
        <v>82</v>
      </c>
      <c r="BM2194" t="s">
        <v>82</v>
      </c>
      <c r="BN2194" t="s">
        <v>82</v>
      </c>
      <c r="BO2194" t="s">
        <v>82</v>
      </c>
      <c r="BP2194" t="s">
        <v>82</v>
      </c>
      <c r="BQ2194" t="s">
        <v>82</v>
      </c>
    </row>
    <row r="2195" spans="1:69" x14ac:dyDescent="0.2">
      <c r="A2195" s="5">
        <v>1</v>
      </c>
      <c r="B2195" t="s">
        <v>31261</v>
      </c>
      <c r="C2195" t="s">
        <v>31262</v>
      </c>
      <c r="D2195" t="s">
        <v>31263</v>
      </c>
      <c r="E2195" t="s">
        <v>31264</v>
      </c>
      <c r="F2195" t="s">
        <v>73</v>
      </c>
      <c r="G2195" t="s">
        <v>31265</v>
      </c>
      <c r="H2195" s="1">
        <v>43061</v>
      </c>
      <c r="I2195" s="1">
        <v>43098</v>
      </c>
      <c r="J2195" t="b">
        <v>0</v>
      </c>
      <c r="K2195" t="s">
        <v>75</v>
      </c>
      <c r="L2195" t="s">
        <v>581</v>
      </c>
      <c r="M2195" t="s">
        <v>164</v>
      </c>
      <c r="N2195">
        <v>360</v>
      </c>
      <c r="O2195" t="s">
        <v>29807</v>
      </c>
      <c r="P2195" t="s">
        <v>365</v>
      </c>
      <c r="Q2195" t="s">
        <v>29808</v>
      </c>
      <c r="R2195" t="s">
        <v>81</v>
      </c>
      <c r="S2195" t="s">
        <v>82</v>
      </c>
      <c r="T2195" s="1">
        <v>43061</v>
      </c>
      <c r="U2195" t="s">
        <v>31266</v>
      </c>
      <c r="V2195" t="s">
        <v>1305</v>
      </c>
      <c r="W2195" s="2">
        <v>43556</v>
      </c>
      <c r="X2195" t="s">
        <v>31267</v>
      </c>
      <c r="Y2195" t="s">
        <v>81</v>
      </c>
      <c r="Z2195" t="s">
        <v>31268</v>
      </c>
      <c r="AA2195" t="s">
        <v>82</v>
      </c>
      <c r="AB2195" t="s">
        <v>81</v>
      </c>
      <c r="AC2195" t="s">
        <v>81</v>
      </c>
      <c r="AD2195" t="s">
        <v>29807</v>
      </c>
      <c r="AE2195" t="s">
        <v>81</v>
      </c>
      <c r="AF2195" t="s">
        <v>31268</v>
      </c>
      <c r="AG2195" t="s">
        <v>82</v>
      </c>
      <c r="AH2195" t="s">
        <v>81</v>
      </c>
      <c r="AI2195" t="s">
        <v>81</v>
      </c>
      <c r="AJ2195" t="s">
        <v>29807</v>
      </c>
      <c r="AK2195" t="s">
        <v>86</v>
      </c>
      <c r="AL2195" t="s">
        <v>21966</v>
      </c>
      <c r="AM2195" t="s">
        <v>88</v>
      </c>
      <c r="AN2195" t="s">
        <v>527</v>
      </c>
      <c r="AO2195" t="s">
        <v>90</v>
      </c>
      <c r="AP2195" t="s">
        <v>91</v>
      </c>
      <c r="AQ2195" t="s">
        <v>31269</v>
      </c>
      <c r="AR2195" t="s">
        <v>82</v>
      </c>
      <c r="AS2195" t="s">
        <v>31270</v>
      </c>
      <c r="AT2195" t="s">
        <v>29816</v>
      </c>
      <c r="AU2195" t="s">
        <v>81</v>
      </c>
      <c r="AV2195" t="s">
        <v>82</v>
      </c>
      <c r="AW2195" t="s">
        <v>82</v>
      </c>
      <c r="AX2195" t="s">
        <v>82</v>
      </c>
      <c r="AY2195" t="s">
        <v>82</v>
      </c>
      <c r="AZ2195" t="s">
        <v>82</v>
      </c>
      <c r="BA2195" t="s">
        <v>82</v>
      </c>
      <c r="BB2195" t="s">
        <v>82</v>
      </c>
      <c r="BC2195" t="s">
        <v>82</v>
      </c>
      <c r="BD2195" t="s">
        <v>82</v>
      </c>
      <c r="BE2195" t="s">
        <v>82</v>
      </c>
      <c r="BF2195" t="s">
        <v>82</v>
      </c>
      <c r="BG2195" t="s">
        <v>82</v>
      </c>
      <c r="BH2195" t="s">
        <v>82</v>
      </c>
      <c r="BI2195" t="s">
        <v>82</v>
      </c>
      <c r="BJ2195" t="s">
        <v>82</v>
      </c>
      <c r="BK2195" t="s">
        <v>82</v>
      </c>
      <c r="BL2195" t="s">
        <v>82</v>
      </c>
      <c r="BM2195" t="s">
        <v>82</v>
      </c>
      <c r="BN2195" t="s">
        <v>82</v>
      </c>
      <c r="BO2195" t="s">
        <v>82</v>
      </c>
      <c r="BP2195" t="s">
        <v>82</v>
      </c>
      <c r="BQ2195" t="s">
        <v>82</v>
      </c>
    </row>
    <row r="2196" spans="1:69" x14ac:dyDescent="0.2">
      <c r="A2196" s="5">
        <v>0</v>
      </c>
      <c r="B2196" t="s">
        <v>31271</v>
      </c>
      <c r="C2196" t="s">
        <v>31272</v>
      </c>
      <c r="D2196" t="s">
        <v>31273</v>
      </c>
      <c r="E2196" t="s">
        <v>31274</v>
      </c>
      <c r="F2196" t="s">
        <v>1316</v>
      </c>
      <c r="G2196" t="s">
        <v>31275</v>
      </c>
      <c r="H2196" s="1">
        <v>42541</v>
      </c>
      <c r="I2196" s="1">
        <v>42582</v>
      </c>
      <c r="J2196" t="b">
        <v>0</v>
      </c>
      <c r="K2196" t="s">
        <v>622</v>
      </c>
      <c r="L2196" t="s">
        <v>3518</v>
      </c>
      <c r="M2196">
        <v>2</v>
      </c>
      <c r="N2196">
        <v>40</v>
      </c>
      <c r="O2196" t="s">
        <v>31276</v>
      </c>
      <c r="P2196" t="s">
        <v>1356</v>
      </c>
      <c r="Q2196" t="s">
        <v>1399</v>
      </c>
      <c r="R2196" t="s">
        <v>81</v>
      </c>
      <c r="S2196" t="s">
        <v>82</v>
      </c>
      <c r="T2196" s="1">
        <v>42541</v>
      </c>
      <c r="U2196" s="1">
        <v>42582</v>
      </c>
      <c r="V2196" t="s">
        <v>1322</v>
      </c>
      <c r="W2196" s="2">
        <v>43153</v>
      </c>
      <c r="X2196" t="s">
        <v>82</v>
      </c>
      <c r="Y2196" t="s">
        <v>31277</v>
      </c>
      <c r="Z2196" t="s">
        <v>81</v>
      </c>
      <c r="AA2196" t="s">
        <v>31278</v>
      </c>
      <c r="AB2196" t="s">
        <v>31279</v>
      </c>
      <c r="AC2196" t="s">
        <v>31280</v>
      </c>
      <c r="AD2196" t="s">
        <v>31281</v>
      </c>
      <c r="AE2196" t="s">
        <v>31277</v>
      </c>
      <c r="AF2196" t="s">
        <v>81</v>
      </c>
      <c r="AG2196" t="s">
        <v>31278</v>
      </c>
      <c r="AH2196" t="s">
        <v>31279</v>
      </c>
      <c r="AI2196" t="s">
        <v>31280</v>
      </c>
      <c r="AJ2196" t="s">
        <v>31281</v>
      </c>
      <c r="AK2196" t="s">
        <v>1328</v>
      </c>
      <c r="AL2196" t="s">
        <v>82</v>
      </c>
      <c r="AM2196" t="s">
        <v>31276</v>
      </c>
      <c r="AN2196" t="s">
        <v>3428</v>
      </c>
      <c r="AO2196" t="s">
        <v>3428</v>
      </c>
      <c r="AP2196" t="s">
        <v>371</v>
      </c>
      <c r="AQ2196" t="s">
        <v>31282</v>
      </c>
      <c r="AR2196" t="s">
        <v>1332</v>
      </c>
      <c r="AS2196" t="s">
        <v>31283</v>
      </c>
      <c r="AT2196" t="s">
        <v>31284</v>
      </c>
      <c r="AU2196" t="s">
        <v>81</v>
      </c>
      <c r="AV2196" t="s">
        <v>82</v>
      </c>
      <c r="AW2196" t="s">
        <v>1334</v>
      </c>
      <c r="AX2196" t="s">
        <v>81</v>
      </c>
      <c r="AY2196" t="s">
        <v>81</v>
      </c>
      <c r="AZ2196" t="s">
        <v>81</v>
      </c>
      <c r="BA2196" t="s">
        <v>82</v>
      </c>
      <c r="BB2196" s="1">
        <v>1</v>
      </c>
      <c r="BC2196" t="s">
        <v>81</v>
      </c>
      <c r="BD2196" t="s">
        <v>81</v>
      </c>
      <c r="BE2196" t="s">
        <v>81</v>
      </c>
      <c r="BF2196" t="s">
        <v>81</v>
      </c>
      <c r="BG2196" t="s">
        <v>81</v>
      </c>
      <c r="BH2196" t="s">
        <v>81</v>
      </c>
      <c r="BI2196" t="s">
        <v>81</v>
      </c>
      <c r="BJ2196" t="s">
        <v>82</v>
      </c>
      <c r="BK2196" t="s">
        <v>82</v>
      </c>
      <c r="BL2196" t="s">
        <v>200</v>
      </c>
      <c r="BM2196" t="s">
        <v>201</v>
      </c>
      <c r="BN2196" t="s">
        <v>81</v>
      </c>
      <c r="BO2196" t="s">
        <v>31285</v>
      </c>
      <c r="BP2196" t="s">
        <v>81</v>
      </c>
      <c r="BQ2196" t="s">
        <v>81</v>
      </c>
    </row>
    <row r="2197" spans="1:69" x14ac:dyDescent="0.2">
      <c r="A2197" s="5">
        <v>0</v>
      </c>
      <c r="B2197" t="s">
        <v>31286</v>
      </c>
      <c r="C2197" t="s">
        <v>31287</v>
      </c>
      <c r="D2197" t="s">
        <v>31288</v>
      </c>
      <c r="E2197" t="s">
        <v>31289</v>
      </c>
      <c r="F2197" t="s">
        <v>73</v>
      </c>
      <c r="G2197" t="s">
        <v>31290</v>
      </c>
      <c r="H2197" s="1">
        <v>43014</v>
      </c>
      <c r="I2197" s="1">
        <v>42131</v>
      </c>
      <c r="J2197" t="b">
        <v>0</v>
      </c>
      <c r="K2197" t="s">
        <v>75</v>
      </c>
      <c r="L2197" t="s">
        <v>11680</v>
      </c>
      <c r="M2197" t="s">
        <v>90</v>
      </c>
      <c r="N2197">
        <v>320</v>
      </c>
      <c r="O2197" t="s">
        <v>11681</v>
      </c>
      <c r="P2197" t="s">
        <v>144</v>
      </c>
      <c r="Q2197" t="s">
        <v>950</v>
      </c>
      <c r="R2197" t="s">
        <v>81</v>
      </c>
      <c r="S2197">
        <v>1</v>
      </c>
      <c r="T2197" s="1">
        <v>43014</v>
      </c>
      <c r="U2197" t="s">
        <v>31291</v>
      </c>
      <c r="V2197" t="s">
        <v>452</v>
      </c>
      <c r="W2197" s="2">
        <v>43787</v>
      </c>
      <c r="X2197" t="s">
        <v>31292</v>
      </c>
      <c r="Y2197" t="s">
        <v>82</v>
      </c>
      <c r="Z2197" t="s">
        <v>82</v>
      </c>
      <c r="AA2197" t="s">
        <v>82</v>
      </c>
      <c r="AB2197" t="s">
        <v>82</v>
      </c>
      <c r="AC2197" t="s">
        <v>82</v>
      </c>
      <c r="AD2197" t="s">
        <v>82</v>
      </c>
      <c r="AE2197" t="s">
        <v>82</v>
      </c>
      <c r="AF2197" t="s">
        <v>82</v>
      </c>
      <c r="AG2197" t="s">
        <v>82</v>
      </c>
      <c r="AH2197" t="s">
        <v>82</v>
      </c>
      <c r="AI2197" t="s">
        <v>82</v>
      </c>
      <c r="AJ2197" t="s">
        <v>82</v>
      </c>
      <c r="AK2197" t="s">
        <v>86</v>
      </c>
      <c r="AL2197" t="s">
        <v>31293</v>
      </c>
      <c r="AM2197" t="s">
        <v>88</v>
      </c>
      <c r="AN2197" t="s">
        <v>2056</v>
      </c>
      <c r="AO2197" t="s">
        <v>939</v>
      </c>
      <c r="AP2197" t="s">
        <v>91</v>
      </c>
      <c r="AQ2197" t="s">
        <v>31294</v>
      </c>
      <c r="AR2197" t="s">
        <v>82</v>
      </c>
      <c r="AS2197" t="s">
        <v>31295</v>
      </c>
      <c r="AT2197" t="s">
        <v>31296</v>
      </c>
      <c r="AU2197" t="s">
        <v>81</v>
      </c>
      <c r="AV2197" t="s">
        <v>82</v>
      </c>
      <c r="AW2197" t="s">
        <v>82</v>
      </c>
      <c r="AX2197" t="s">
        <v>82</v>
      </c>
      <c r="AY2197" t="s">
        <v>82</v>
      </c>
      <c r="AZ2197" t="s">
        <v>82</v>
      </c>
      <c r="BA2197" t="s">
        <v>82</v>
      </c>
      <c r="BB2197" t="s">
        <v>82</v>
      </c>
      <c r="BC2197" t="s">
        <v>82</v>
      </c>
      <c r="BD2197" t="s">
        <v>82</v>
      </c>
      <c r="BE2197" t="s">
        <v>82</v>
      </c>
      <c r="BF2197" t="s">
        <v>82</v>
      </c>
      <c r="BG2197" t="s">
        <v>82</v>
      </c>
      <c r="BH2197" t="s">
        <v>82</v>
      </c>
      <c r="BI2197" t="s">
        <v>82</v>
      </c>
      <c r="BJ2197" t="s">
        <v>82</v>
      </c>
      <c r="BK2197" t="s">
        <v>82</v>
      </c>
      <c r="BL2197" t="s">
        <v>82</v>
      </c>
      <c r="BM2197" t="s">
        <v>82</v>
      </c>
      <c r="BN2197" t="s">
        <v>82</v>
      </c>
      <c r="BO2197" t="s">
        <v>82</v>
      </c>
      <c r="BP2197" t="s">
        <v>82</v>
      </c>
      <c r="BQ2197" t="s">
        <v>82</v>
      </c>
    </row>
    <row r="2198" spans="1:69" x14ac:dyDescent="0.2">
      <c r="A2198" s="5">
        <v>0</v>
      </c>
      <c r="B2198" t="s">
        <v>31297</v>
      </c>
      <c r="C2198" t="s">
        <v>16307</v>
      </c>
      <c r="D2198" t="s">
        <v>31298</v>
      </c>
      <c r="E2198" t="s">
        <v>31299</v>
      </c>
      <c r="F2198" t="s">
        <v>73</v>
      </c>
      <c r="G2198" t="s">
        <v>31300</v>
      </c>
      <c r="H2198" s="1">
        <v>42521</v>
      </c>
      <c r="I2198" s="1">
        <v>42186</v>
      </c>
      <c r="J2198" t="b">
        <v>1</v>
      </c>
      <c r="K2198" t="s">
        <v>75</v>
      </c>
      <c r="L2198" t="s">
        <v>81</v>
      </c>
      <c r="M2198" t="s">
        <v>90</v>
      </c>
      <c r="N2198">
        <v>70</v>
      </c>
      <c r="O2198" t="s">
        <v>16311</v>
      </c>
      <c r="P2198" t="s">
        <v>4407</v>
      </c>
      <c r="Q2198" t="s">
        <v>16312</v>
      </c>
      <c r="R2198" t="s">
        <v>81</v>
      </c>
      <c r="S2198">
        <v>1</v>
      </c>
      <c r="T2198" s="1">
        <v>42521</v>
      </c>
      <c r="U2198" s="3">
        <v>42186</v>
      </c>
      <c r="V2198" t="s">
        <v>367</v>
      </c>
      <c r="W2198" s="2">
        <v>43027</v>
      </c>
      <c r="X2198" t="s">
        <v>31301</v>
      </c>
      <c r="Y2198" t="s">
        <v>523</v>
      </c>
      <c r="Z2198" t="s">
        <v>31302</v>
      </c>
      <c r="AA2198" t="s">
        <v>82</v>
      </c>
      <c r="AB2198" t="s">
        <v>525</v>
      </c>
      <c r="AC2198" t="s">
        <v>525</v>
      </c>
      <c r="AD2198" t="s">
        <v>31303</v>
      </c>
      <c r="AE2198" t="s">
        <v>523</v>
      </c>
      <c r="AF2198" t="s">
        <v>31302</v>
      </c>
      <c r="AG2198" t="s">
        <v>82</v>
      </c>
      <c r="AH2198" t="s">
        <v>525</v>
      </c>
      <c r="AI2198" t="s">
        <v>525</v>
      </c>
      <c r="AJ2198" t="s">
        <v>31303</v>
      </c>
      <c r="AK2198" t="s">
        <v>110</v>
      </c>
      <c r="AL2198" t="s">
        <v>82</v>
      </c>
      <c r="AM2198" t="s">
        <v>88</v>
      </c>
      <c r="AN2198" t="s">
        <v>154</v>
      </c>
      <c r="AO2198" t="s">
        <v>90</v>
      </c>
      <c r="AP2198" t="s">
        <v>91</v>
      </c>
      <c r="AQ2198" t="s">
        <v>31304</v>
      </c>
      <c r="AR2198" t="s">
        <v>82</v>
      </c>
      <c r="AS2198" t="s">
        <v>31305</v>
      </c>
      <c r="AT2198" t="s">
        <v>31306</v>
      </c>
      <c r="AU2198" t="s">
        <v>81</v>
      </c>
      <c r="AV2198" t="s">
        <v>82</v>
      </c>
      <c r="AW2198" t="s">
        <v>82</v>
      </c>
      <c r="AX2198" t="s">
        <v>82</v>
      </c>
      <c r="AY2198" t="s">
        <v>31307</v>
      </c>
      <c r="AZ2198" t="s">
        <v>82</v>
      </c>
      <c r="BA2198" s="1">
        <v>42576</v>
      </c>
      <c r="BB2198" t="s">
        <v>82</v>
      </c>
      <c r="BC2198" t="s">
        <v>82</v>
      </c>
      <c r="BD2198" t="s">
        <v>82</v>
      </c>
      <c r="BE2198" t="s">
        <v>82</v>
      </c>
      <c r="BF2198" t="s">
        <v>82</v>
      </c>
      <c r="BG2198" t="s">
        <v>82</v>
      </c>
      <c r="BH2198" t="s">
        <v>82</v>
      </c>
      <c r="BI2198" t="s">
        <v>82</v>
      </c>
      <c r="BJ2198" t="s">
        <v>82</v>
      </c>
      <c r="BK2198" t="s">
        <v>261</v>
      </c>
      <c r="BL2198" t="s">
        <v>82</v>
      </c>
      <c r="BM2198" t="s">
        <v>82</v>
      </c>
      <c r="BN2198" t="s">
        <v>82</v>
      </c>
      <c r="BO2198" t="s">
        <v>82</v>
      </c>
      <c r="BP2198" t="s">
        <v>82</v>
      </c>
      <c r="BQ2198" t="s">
        <v>82</v>
      </c>
    </row>
    <row r="2199" spans="1:69" x14ac:dyDescent="0.2">
      <c r="A2199" s="5">
        <v>1</v>
      </c>
      <c r="B2199" t="s">
        <v>31308</v>
      </c>
      <c r="C2199" t="s">
        <v>31309</v>
      </c>
      <c r="D2199" t="s">
        <v>31310</v>
      </c>
      <c r="E2199" t="s">
        <v>31311</v>
      </c>
      <c r="F2199" t="s">
        <v>73</v>
      </c>
      <c r="G2199" t="s">
        <v>31312</v>
      </c>
      <c r="H2199" s="1">
        <v>43657</v>
      </c>
      <c r="I2199" s="1">
        <v>43661</v>
      </c>
      <c r="J2199" t="b">
        <v>0</v>
      </c>
      <c r="K2199" t="s">
        <v>75</v>
      </c>
      <c r="L2199" t="s">
        <v>3556</v>
      </c>
      <c r="M2199" t="s">
        <v>90</v>
      </c>
      <c r="N2199">
        <v>40</v>
      </c>
      <c r="O2199" t="s">
        <v>13311</v>
      </c>
      <c r="P2199" t="s">
        <v>2776</v>
      </c>
      <c r="Q2199" t="s">
        <v>31313</v>
      </c>
      <c r="R2199" t="s">
        <v>81</v>
      </c>
      <c r="S2199" t="s">
        <v>82</v>
      </c>
      <c r="T2199" s="1">
        <v>43657</v>
      </c>
      <c r="U2199" t="s">
        <v>4006</v>
      </c>
      <c r="V2199" t="s">
        <v>468</v>
      </c>
      <c r="W2199" s="2">
        <v>44039</v>
      </c>
      <c r="X2199" t="s">
        <v>31314</v>
      </c>
      <c r="Y2199" t="s">
        <v>227</v>
      </c>
      <c r="Z2199" t="s">
        <v>31315</v>
      </c>
      <c r="AA2199" t="s">
        <v>82</v>
      </c>
      <c r="AB2199" t="s">
        <v>227</v>
      </c>
      <c r="AC2199" t="s">
        <v>227</v>
      </c>
      <c r="AD2199" t="s">
        <v>31316</v>
      </c>
      <c r="AE2199" t="s">
        <v>227</v>
      </c>
      <c r="AF2199" t="s">
        <v>31315</v>
      </c>
      <c r="AG2199" t="s">
        <v>82</v>
      </c>
      <c r="AH2199" t="s">
        <v>227</v>
      </c>
      <c r="AI2199" t="s">
        <v>227</v>
      </c>
      <c r="AJ2199" t="s">
        <v>31316</v>
      </c>
      <c r="AK2199" t="s">
        <v>110</v>
      </c>
      <c r="AL2199" t="s">
        <v>82</v>
      </c>
      <c r="AM2199" t="s">
        <v>88</v>
      </c>
      <c r="AN2199" t="s">
        <v>154</v>
      </c>
      <c r="AO2199" t="s">
        <v>277</v>
      </c>
      <c r="AP2199" t="s">
        <v>91</v>
      </c>
      <c r="AQ2199" t="s">
        <v>31317</v>
      </c>
      <c r="AR2199" t="s">
        <v>82</v>
      </c>
      <c r="AS2199" t="s">
        <v>31318</v>
      </c>
      <c r="AT2199" t="s">
        <v>31319</v>
      </c>
      <c r="AU2199" t="s">
        <v>81</v>
      </c>
      <c r="AV2199" t="s">
        <v>82</v>
      </c>
      <c r="AW2199" t="s">
        <v>82</v>
      </c>
      <c r="AX2199" t="s">
        <v>82</v>
      </c>
      <c r="AY2199" t="s">
        <v>82</v>
      </c>
      <c r="AZ2199" t="s">
        <v>82</v>
      </c>
      <c r="BA2199" t="s">
        <v>82</v>
      </c>
      <c r="BB2199" t="s">
        <v>82</v>
      </c>
      <c r="BC2199" t="s">
        <v>82</v>
      </c>
      <c r="BD2199" t="s">
        <v>82</v>
      </c>
      <c r="BE2199" t="s">
        <v>82</v>
      </c>
      <c r="BF2199" t="s">
        <v>82</v>
      </c>
      <c r="BG2199" t="s">
        <v>82</v>
      </c>
      <c r="BH2199" t="s">
        <v>82</v>
      </c>
      <c r="BI2199" t="s">
        <v>82</v>
      </c>
      <c r="BJ2199" t="s">
        <v>82</v>
      </c>
      <c r="BK2199" t="s">
        <v>82</v>
      </c>
      <c r="BL2199" t="s">
        <v>82</v>
      </c>
      <c r="BM2199" t="s">
        <v>82</v>
      </c>
      <c r="BN2199" t="s">
        <v>82</v>
      </c>
      <c r="BO2199" t="s">
        <v>82</v>
      </c>
      <c r="BP2199" t="s">
        <v>82</v>
      </c>
      <c r="BQ2199" t="s">
        <v>82</v>
      </c>
    </row>
    <row r="2200" spans="1:69" x14ac:dyDescent="0.2">
      <c r="A2200" s="5">
        <v>0</v>
      </c>
      <c r="B2200" t="s">
        <v>31320</v>
      </c>
      <c r="C2200" t="s">
        <v>31321</v>
      </c>
      <c r="D2200" t="s">
        <v>31322</v>
      </c>
      <c r="E2200" t="s">
        <v>31323</v>
      </c>
      <c r="F2200" t="s">
        <v>73</v>
      </c>
      <c r="G2200" t="s">
        <v>31324</v>
      </c>
      <c r="H2200" s="1">
        <v>43536</v>
      </c>
      <c r="I2200" s="1">
        <v>43845</v>
      </c>
      <c r="J2200" t="b">
        <v>0</v>
      </c>
      <c r="K2200" t="s">
        <v>75</v>
      </c>
      <c r="L2200" t="s">
        <v>2003</v>
      </c>
      <c r="M2200" t="s">
        <v>90</v>
      </c>
      <c r="N2200">
        <v>611</v>
      </c>
      <c r="O2200" t="s">
        <v>798</v>
      </c>
      <c r="P2200" t="s">
        <v>409</v>
      </c>
      <c r="Q2200" t="s">
        <v>31325</v>
      </c>
      <c r="R2200" t="s">
        <v>81</v>
      </c>
      <c r="S2200" t="s">
        <v>82</v>
      </c>
      <c r="T2200" s="1">
        <v>43536</v>
      </c>
      <c r="U2200" t="s">
        <v>31326</v>
      </c>
      <c r="V2200" t="s">
        <v>834</v>
      </c>
      <c r="W2200" s="2">
        <v>43878</v>
      </c>
      <c r="X2200" t="s">
        <v>31327</v>
      </c>
      <c r="Y2200" t="s">
        <v>148</v>
      </c>
      <c r="Z2200" t="s">
        <v>31328</v>
      </c>
      <c r="AA2200" t="s">
        <v>82</v>
      </c>
      <c r="AB2200" t="s">
        <v>31329</v>
      </c>
      <c r="AC2200" t="s">
        <v>31330</v>
      </c>
      <c r="AD2200" t="s">
        <v>6119</v>
      </c>
      <c r="AE2200" t="s">
        <v>148</v>
      </c>
      <c r="AF2200" t="s">
        <v>31328</v>
      </c>
      <c r="AG2200" t="s">
        <v>82</v>
      </c>
      <c r="AH2200" t="s">
        <v>31329</v>
      </c>
      <c r="AI2200" t="s">
        <v>31330</v>
      </c>
      <c r="AJ2200" t="s">
        <v>6119</v>
      </c>
      <c r="AK2200" t="s">
        <v>296</v>
      </c>
      <c r="AL2200" t="s">
        <v>82</v>
      </c>
      <c r="AM2200" t="s">
        <v>88</v>
      </c>
      <c r="AN2200" t="s">
        <v>154</v>
      </c>
      <c r="AO2200" t="s">
        <v>90</v>
      </c>
      <c r="AP2200" t="s">
        <v>91</v>
      </c>
      <c r="AQ2200" t="s">
        <v>31331</v>
      </c>
      <c r="AR2200" t="s">
        <v>82</v>
      </c>
      <c r="AS2200" t="s">
        <v>31332</v>
      </c>
      <c r="AT2200" t="s">
        <v>31333</v>
      </c>
      <c r="AU2200" t="s">
        <v>81</v>
      </c>
      <c r="AV2200" t="s">
        <v>82</v>
      </c>
      <c r="AW2200" t="s">
        <v>82</v>
      </c>
      <c r="AX2200" t="s">
        <v>82</v>
      </c>
      <c r="AY2200" t="s">
        <v>82</v>
      </c>
      <c r="AZ2200" t="s">
        <v>82</v>
      </c>
      <c r="BA2200" t="s">
        <v>82</v>
      </c>
      <c r="BB2200" t="s">
        <v>82</v>
      </c>
      <c r="BC2200" t="s">
        <v>82</v>
      </c>
      <c r="BD2200" t="s">
        <v>82</v>
      </c>
      <c r="BE2200" t="s">
        <v>82</v>
      </c>
      <c r="BF2200" t="s">
        <v>82</v>
      </c>
      <c r="BG2200" t="s">
        <v>82</v>
      </c>
      <c r="BH2200" t="s">
        <v>82</v>
      </c>
      <c r="BI2200" t="s">
        <v>82</v>
      </c>
      <c r="BJ2200" t="s">
        <v>82</v>
      </c>
      <c r="BK2200" t="s">
        <v>82</v>
      </c>
      <c r="BL2200" t="s">
        <v>82</v>
      </c>
      <c r="BM2200" t="s">
        <v>82</v>
      </c>
      <c r="BN2200" t="s">
        <v>82</v>
      </c>
      <c r="BO2200" t="s">
        <v>82</v>
      </c>
      <c r="BP2200" t="s">
        <v>82</v>
      </c>
      <c r="BQ2200" t="s">
        <v>82</v>
      </c>
    </row>
    <row r="2201" spans="1:69" x14ac:dyDescent="0.2">
      <c r="A2201" s="5">
        <v>1</v>
      </c>
      <c r="B2201" t="s">
        <v>7477</v>
      </c>
      <c r="C2201" t="s">
        <v>31334</v>
      </c>
      <c r="D2201" t="s">
        <v>176</v>
      </c>
      <c r="E2201" t="s">
        <v>177</v>
      </c>
      <c r="F2201" t="s">
        <v>178</v>
      </c>
      <c r="G2201" t="s">
        <v>31335</v>
      </c>
      <c r="H2201" s="1">
        <v>43445</v>
      </c>
      <c r="I2201" t="s">
        <v>81</v>
      </c>
      <c r="J2201" t="b">
        <v>0</v>
      </c>
      <c r="K2201" t="s">
        <v>180</v>
      </c>
      <c r="L2201" t="s">
        <v>5794</v>
      </c>
      <c r="M2201" t="s">
        <v>346</v>
      </c>
      <c r="N2201">
        <v>366</v>
      </c>
      <c r="O2201" t="s">
        <v>183</v>
      </c>
      <c r="P2201" t="s">
        <v>24265</v>
      </c>
      <c r="Q2201" t="s">
        <v>7481</v>
      </c>
      <c r="R2201" t="s">
        <v>25084</v>
      </c>
      <c r="S2201" t="s">
        <v>82</v>
      </c>
      <c r="T2201" s="1">
        <v>43445</v>
      </c>
      <c r="U2201" t="s">
        <v>81</v>
      </c>
      <c r="V2201" t="s">
        <v>186</v>
      </c>
      <c r="W2201" s="2">
        <v>44102</v>
      </c>
      <c r="X2201" t="s">
        <v>187</v>
      </c>
      <c r="Y2201" t="s">
        <v>188</v>
      </c>
      <c r="Z2201" t="s">
        <v>81</v>
      </c>
      <c r="AA2201" t="s">
        <v>189</v>
      </c>
      <c r="AB2201" t="s">
        <v>190</v>
      </c>
      <c r="AC2201" t="s">
        <v>81</v>
      </c>
      <c r="AD2201" t="s">
        <v>183</v>
      </c>
      <c r="AE2201" t="s">
        <v>188</v>
      </c>
      <c r="AF2201" t="s">
        <v>81</v>
      </c>
      <c r="AG2201" t="s">
        <v>189</v>
      </c>
      <c r="AH2201" t="s">
        <v>190</v>
      </c>
      <c r="AI2201" t="s">
        <v>81</v>
      </c>
      <c r="AJ2201" t="s">
        <v>183</v>
      </c>
      <c r="AK2201" t="s">
        <v>250</v>
      </c>
      <c r="AL2201" t="s">
        <v>82</v>
      </c>
      <c r="AM2201" t="s">
        <v>183</v>
      </c>
      <c r="AN2201" t="s">
        <v>81</v>
      </c>
      <c r="AO2201" t="s">
        <v>81</v>
      </c>
      <c r="AP2201" t="s">
        <v>351</v>
      </c>
      <c r="AQ2201" t="s">
        <v>31336</v>
      </c>
      <c r="AR2201" t="s">
        <v>31337</v>
      </c>
      <c r="AS2201" t="s">
        <v>31338</v>
      </c>
      <c r="AT2201" t="s">
        <v>31339</v>
      </c>
      <c r="AU2201" t="s">
        <v>615</v>
      </c>
      <c r="AV2201" t="s">
        <v>82</v>
      </c>
      <c r="AW2201" t="s">
        <v>81</v>
      </c>
      <c r="AX2201" t="s">
        <v>81</v>
      </c>
      <c r="AY2201" t="s">
        <v>81</v>
      </c>
      <c r="AZ2201" t="s">
        <v>174</v>
      </c>
      <c r="BA2201" t="s">
        <v>82</v>
      </c>
      <c r="BB2201" s="1">
        <v>1</v>
      </c>
      <c r="BC2201" t="s">
        <v>199</v>
      </c>
      <c r="BD2201" t="s">
        <v>199</v>
      </c>
      <c r="BE2201" t="s">
        <v>199</v>
      </c>
      <c r="BF2201" t="s">
        <v>199</v>
      </c>
      <c r="BG2201" t="s">
        <v>81</v>
      </c>
      <c r="BH2201" t="s">
        <v>81</v>
      </c>
      <c r="BI2201" t="s">
        <v>81</v>
      </c>
      <c r="BJ2201" t="s">
        <v>82</v>
      </c>
      <c r="BK2201" t="s">
        <v>82</v>
      </c>
      <c r="BL2201" t="s">
        <v>81</v>
      </c>
      <c r="BM2201" t="s">
        <v>201</v>
      </c>
      <c r="BN2201" t="s">
        <v>81</v>
      </c>
      <c r="BO2201" t="s">
        <v>81</v>
      </c>
      <c r="BP2201" t="s">
        <v>81</v>
      </c>
      <c r="BQ2201" t="s">
        <v>81</v>
      </c>
    </row>
    <row r="2202" spans="1:69" x14ac:dyDescent="0.2">
      <c r="A2202" s="5" t="s">
        <v>81</v>
      </c>
      <c r="B2202" t="s">
        <v>31340</v>
      </c>
      <c r="C2202" t="s">
        <v>31341</v>
      </c>
      <c r="D2202" t="s">
        <v>31342</v>
      </c>
      <c r="E2202" t="s">
        <v>31343</v>
      </c>
      <c r="F2202" t="s">
        <v>1316</v>
      </c>
      <c r="G2202" t="s">
        <v>31344</v>
      </c>
      <c r="H2202" s="1">
        <v>42676</v>
      </c>
      <c r="I2202" s="1">
        <v>41812</v>
      </c>
      <c r="J2202" t="b">
        <v>0</v>
      </c>
      <c r="K2202" t="s">
        <v>622</v>
      </c>
      <c r="L2202" t="s">
        <v>13921</v>
      </c>
      <c r="M2202">
        <v>3</v>
      </c>
      <c r="N2202">
        <v>60</v>
      </c>
      <c r="O2202" t="s">
        <v>13922</v>
      </c>
      <c r="P2202" t="s">
        <v>1356</v>
      </c>
      <c r="Q2202" t="s">
        <v>13923</v>
      </c>
      <c r="R2202" t="s">
        <v>81</v>
      </c>
      <c r="S2202">
        <v>1</v>
      </c>
      <c r="T2202" s="1">
        <v>42676</v>
      </c>
      <c r="U2202" s="1">
        <v>41812</v>
      </c>
      <c r="V2202" t="s">
        <v>1322</v>
      </c>
      <c r="W2202" s="2">
        <v>43153</v>
      </c>
      <c r="X2202" t="s">
        <v>82</v>
      </c>
      <c r="Y2202" t="s">
        <v>13924</v>
      </c>
      <c r="Z2202" t="s">
        <v>81</v>
      </c>
      <c r="AA2202" t="s">
        <v>13925</v>
      </c>
      <c r="AB2202" t="s">
        <v>13926</v>
      </c>
      <c r="AC2202" t="s">
        <v>13927</v>
      </c>
      <c r="AD2202" t="s">
        <v>23044</v>
      </c>
      <c r="AE2202" t="s">
        <v>13929</v>
      </c>
      <c r="AF2202" t="s">
        <v>81</v>
      </c>
      <c r="AG2202" t="s">
        <v>13925</v>
      </c>
      <c r="AH2202" t="s">
        <v>13930</v>
      </c>
      <c r="AI2202" t="s">
        <v>13927</v>
      </c>
      <c r="AJ2202" t="s">
        <v>31345</v>
      </c>
      <c r="AK2202" t="s">
        <v>1328</v>
      </c>
      <c r="AL2202" t="s">
        <v>82</v>
      </c>
      <c r="AM2202" t="s">
        <v>13922</v>
      </c>
      <c r="AN2202" t="s">
        <v>3428</v>
      </c>
      <c r="AO2202" t="s">
        <v>1410</v>
      </c>
      <c r="AP2202" t="s">
        <v>371</v>
      </c>
      <c r="AQ2202" t="s">
        <v>31346</v>
      </c>
      <c r="AR2202" t="s">
        <v>1332</v>
      </c>
      <c r="AS2202" t="s">
        <v>23046</v>
      </c>
      <c r="AT2202" t="s">
        <v>82</v>
      </c>
      <c r="AU2202" t="s">
        <v>81</v>
      </c>
      <c r="AV2202" t="s">
        <v>82</v>
      </c>
      <c r="AW2202" t="s">
        <v>1334</v>
      </c>
      <c r="AX2202" t="s">
        <v>81</v>
      </c>
      <c r="AY2202" t="s">
        <v>81</v>
      </c>
      <c r="AZ2202" t="s">
        <v>81</v>
      </c>
      <c r="BA2202" t="s">
        <v>82</v>
      </c>
      <c r="BB2202" s="1">
        <v>1</v>
      </c>
      <c r="BC2202" t="s">
        <v>81</v>
      </c>
      <c r="BD2202" t="s">
        <v>81</v>
      </c>
      <c r="BE2202" t="s">
        <v>81</v>
      </c>
      <c r="BF2202" t="s">
        <v>81</v>
      </c>
      <c r="BG2202" t="s">
        <v>81</v>
      </c>
      <c r="BH2202" t="s">
        <v>81</v>
      </c>
      <c r="BI2202" t="s">
        <v>81</v>
      </c>
      <c r="BJ2202" t="s">
        <v>82</v>
      </c>
      <c r="BK2202" t="s">
        <v>82</v>
      </c>
      <c r="BL2202" t="s">
        <v>200</v>
      </c>
      <c r="BM2202" t="s">
        <v>201</v>
      </c>
      <c r="BN2202" t="s">
        <v>81</v>
      </c>
      <c r="BO2202" t="s">
        <v>13934</v>
      </c>
      <c r="BP2202" t="s">
        <v>81</v>
      </c>
      <c r="BQ2202" t="s">
        <v>81</v>
      </c>
    </row>
    <row r="2203" spans="1:69" x14ac:dyDescent="0.2">
      <c r="A2203" s="5">
        <v>0</v>
      </c>
      <c r="B2203" t="s">
        <v>31347</v>
      </c>
      <c r="C2203" t="s">
        <v>31348</v>
      </c>
      <c r="D2203" t="s">
        <v>31349</v>
      </c>
      <c r="E2203" t="s">
        <v>31347</v>
      </c>
      <c r="F2203" t="s">
        <v>1316</v>
      </c>
      <c r="G2203" t="s">
        <v>31350</v>
      </c>
      <c r="H2203" s="1">
        <v>43694</v>
      </c>
      <c r="I2203" s="1">
        <v>42603</v>
      </c>
      <c r="J2203" t="b">
        <v>0</v>
      </c>
      <c r="K2203" t="s">
        <v>622</v>
      </c>
      <c r="L2203" t="s">
        <v>31351</v>
      </c>
      <c r="M2203" t="s">
        <v>90</v>
      </c>
      <c r="N2203">
        <v>40</v>
      </c>
      <c r="O2203" t="s">
        <v>31352</v>
      </c>
      <c r="P2203" t="s">
        <v>1356</v>
      </c>
      <c r="Q2203" t="s">
        <v>31353</v>
      </c>
      <c r="R2203" t="s">
        <v>81</v>
      </c>
      <c r="S2203">
        <v>1</v>
      </c>
      <c r="T2203" s="1">
        <v>43694</v>
      </c>
      <c r="U2203" s="1">
        <v>42603</v>
      </c>
      <c r="V2203" t="s">
        <v>1322</v>
      </c>
      <c r="W2203" s="2">
        <v>43745</v>
      </c>
      <c r="X2203" t="s">
        <v>82</v>
      </c>
      <c r="Y2203" t="s">
        <v>31354</v>
      </c>
      <c r="Z2203" t="s">
        <v>81</v>
      </c>
      <c r="AA2203" t="s">
        <v>9388</v>
      </c>
      <c r="AB2203" t="s">
        <v>31355</v>
      </c>
      <c r="AC2203" t="s">
        <v>9390</v>
      </c>
      <c r="AD2203" t="s">
        <v>31352</v>
      </c>
      <c r="AE2203" t="s">
        <v>13644</v>
      </c>
      <c r="AF2203" t="s">
        <v>81</v>
      </c>
      <c r="AG2203" t="s">
        <v>9388</v>
      </c>
      <c r="AH2203" t="s">
        <v>31355</v>
      </c>
      <c r="AI2203" t="s">
        <v>9390</v>
      </c>
      <c r="AJ2203" t="s">
        <v>31352</v>
      </c>
      <c r="AK2203" t="s">
        <v>1328</v>
      </c>
      <c r="AL2203" t="s">
        <v>82</v>
      </c>
      <c r="AM2203" t="s">
        <v>31356</v>
      </c>
      <c r="AN2203" t="s">
        <v>3428</v>
      </c>
      <c r="AO2203" t="s">
        <v>21488</v>
      </c>
      <c r="AP2203" t="s">
        <v>371</v>
      </c>
      <c r="AQ2203" t="s">
        <v>31357</v>
      </c>
      <c r="AR2203" t="s">
        <v>31358</v>
      </c>
      <c r="AS2203" t="s">
        <v>31359</v>
      </c>
      <c r="AT2203" t="s">
        <v>82</v>
      </c>
      <c r="AU2203" t="s">
        <v>81</v>
      </c>
      <c r="AV2203" t="s">
        <v>82</v>
      </c>
      <c r="AW2203" t="s">
        <v>1334</v>
      </c>
      <c r="AX2203" t="s">
        <v>81</v>
      </c>
      <c r="AY2203" t="s">
        <v>81</v>
      </c>
      <c r="AZ2203" t="s">
        <v>81</v>
      </c>
      <c r="BA2203" t="s">
        <v>82</v>
      </c>
      <c r="BB2203" s="1">
        <v>1</v>
      </c>
      <c r="BC2203" t="s">
        <v>81</v>
      </c>
      <c r="BD2203" t="s">
        <v>81</v>
      </c>
      <c r="BE2203" t="s">
        <v>81</v>
      </c>
      <c r="BF2203" t="s">
        <v>81</v>
      </c>
      <c r="BG2203" t="s">
        <v>81</v>
      </c>
      <c r="BH2203" t="s">
        <v>8763</v>
      </c>
      <c r="BI2203" t="s">
        <v>31360</v>
      </c>
      <c r="BJ2203" t="s">
        <v>82</v>
      </c>
      <c r="BK2203" t="s">
        <v>82</v>
      </c>
      <c r="BL2203" t="s">
        <v>200</v>
      </c>
      <c r="BM2203" t="s">
        <v>201</v>
      </c>
      <c r="BN2203" t="s">
        <v>81</v>
      </c>
      <c r="BO2203" t="s">
        <v>31361</v>
      </c>
      <c r="BP2203" t="s">
        <v>81</v>
      </c>
      <c r="BQ2203" t="s">
        <v>81</v>
      </c>
    </row>
    <row r="2204" spans="1:69" x14ac:dyDescent="0.2">
      <c r="A2204" s="5" t="s">
        <v>81</v>
      </c>
      <c r="B2204" t="s">
        <v>4438</v>
      </c>
      <c r="C2204" t="s">
        <v>4439</v>
      </c>
      <c r="D2204" t="s">
        <v>4440</v>
      </c>
      <c r="E2204" t="s">
        <v>4441</v>
      </c>
      <c r="F2204" t="s">
        <v>178</v>
      </c>
      <c r="G2204" t="s">
        <v>31362</v>
      </c>
      <c r="H2204" s="1">
        <v>42453</v>
      </c>
      <c r="I2204" s="1">
        <v>42543</v>
      </c>
      <c r="J2204" t="b">
        <v>0</v>
      </c>
      <c r="K2204" t="s">
        <v>180</v>
      </c>
      <c r="L2204" t="s">
        <v>3304</v>
      </c>
      <c r="M2204" t="s">
        <v>182</v>
      </c>
      <c r="N2204">
        <v>6000</v>
      </c>
      <c r="O2204" t="s">
        <v>4443</v>
      </c>
      <c r="P2204" t="s">
        <v>31363</v>
      </c>
      <c r="Q2204" t="s">
        <v>4445</v>
      </c>
      <c r="R2204" t="s">
        <v>4616</v>
      </c>
      <c r="S2204" t="s">
        <v>82</v>
      </c>
      <c r="T2204" s="1">
        <v>42453</v>
      </c>
      <c r="U2204" s="1">
        <v>42543</v>
      </c>
      <c r="V2204" t="s">
        <v>186</v>
      </c>
      <c r="W2204" s="2">
        <v>43585</v>
      </c>
      <c r="X2204" t="s">
        <v>31364</v>
      </c>
      <c r="Y2204" t="s">
        <v>4447</v>
      </c>
      <c r="Z2204" t="s">
        <v>81</v>
      </c>
      <c r="AA2204" t="s">
        <v>4448</v>
      </c>
      <c r="AB2204" t="s">
        <v>4449</v>
      </c>
      <c r="AC2204" t="s">
        <v>4450</v>
      </c>
      <c r="AD2204" t="s">
        <v>4451</v>
      </c>
      <c r="AE2204" t="s">
        <v>4447</v>
      </c>
      <c r="AF2204" t="s">
        <v>81</v>
      </c>
      <c r="AG2204" t="s">
        <v>4448</v>
      </c>
      <c r="AH2204" t="s">
        <v>4449</v>
      </c>
      <c r="AI2204" t="s">
        <v>4450</v>
      </c>
      <c r="AJ2204" t="s">
        <v>4451</v>
      </c>
      <c r="AK2204" t="s">
        <v>191</v>
      </c>
      <c r="AL2204" t="s">
        <v>82</v>
      </c>
      <c r="AM2204" t="s">
        <v>4452</v>
      </c>
      <c r="AN2204" t="s">
        <v>81</v>
      </c>
      <c r="AO2204" t="s">
        <v>81</v>
      </c>
      <c r="AP2204" t="s">
        <v>192</v>
      </c>
      <c r="AQ2204" t="s">
        <v>4453</v>
      </c>
      <c r="AR2204" t="s">
        <v>31365</v>
      </c>
      <c r="AS2204" t="s">
        <v>31366</v>
      </c>
      <c r="AT2204" t="s">
        <v>16129</v>
      </c>
      <c r="AU2204" t="s">
        <v>197</v>
      </c>
      <c r="AV2204" t="s">
        <v>82</v>
      </c>
      <c r="AW2204" t="s">
        <v>198</v>
      </c>
      <c r="AX2204" t="s">
        <v>81</v>
      </c>
      <c r="AY2204" t="s">
        <v>81</v>
      </c>
      <c r="AZ2204" t="s">
        <v>4457</v>
      </c>
      <c r="BA2204" t="s">
        <v>82</v>
      </c>
      <c r="BB2204" s="1">
        <v>1</v>
      </c>
      <c r="BC2204" t="s">
        <v>199</v>
      </c>
      <c r="BD2204" t="s">
        <v>199</v>
      </c>
      <c r="BE2204" t="s">
        <v>199</v>
      </c>
      <c r="BF2204" t="s">
        <v>199</v>
      </c>
      <c r="BG2204" t="s">
        <v>81</v>
      </c>
      <c r="BH2204" t="s">
        <v>81</v>
      </c>
      <c r="BI2204" t="s">
        <v>81</v>
      </c>
      <c r="BJ2204" t="s">
        <v>82</v>
      </c>
      <c r="BK2204" t="s">
        <v>82</v>
      </c>
      <c r="BL2204" t="s">
        <v>200</v>
      </c>
      <c r="BM2204" t="s">
        <v>201</v>
      </c>
      <c r="BN2204" t="s">
        <v>81</v>
      </c>
      <c r="BO2204" t="s">
        <v>81</v>
      </c>
      <c r="BP2204" t="s">
        <v>81</v>
      </c>
      <c r="BQ2204" t="s">
        <v>81</v>
      </c>
    </row>
    <row r="2205" spans="1:69" x14ac:dyDescent="0.2">
      <c r="A2205" s="5" t="s">
        <v>81</v>
      </c>
      <c r="B2205" t="s">
        <v>31367</v>
      </c>
      <c r="C2205" t="s">
        <v>31368</v>
      </c>
      <c r="D2205" t="s">
        <v>31369</v>
      </c>
      <c r="E2205" t="s">
        <v>31367</v>
      </c>
      <c r="F2205" t="s">
        <v>73</v>
      </c>
      <c r="G2205" t="s">
        <v>31370</v>
      </c>
      <c r="H2205" s="1">
        <v>43410</v>
      </c>
      <c r="I2205" s="1">
        <v>43412</v>
      </c>
      <c r="J2205" t="b">
        <v>0</v>
      </c>
      <c r="K2205" t="s">
        <v>75</v>
      </c>
      <c r="L2205" t="s">
        <v>668</v>
      </c>
      <c r="M2205" t="s">
        <v>90</v>
      </c>
      <c r="N2205">
        <v>50</v>
      </c>
      <c r="O2205" t="s">
        <v>22930</v>
      </c>
      <c r="P2205" t="s">
        <v>8094</v>
      </c>
      <c r="Q2205" t="s">
        <v>31371</v>
      </c>
      <c r="R2205" t="s">
        <v>81</v>
      </c>
      <c r="S2205" t="s">
        <v>82</v>
      </c>
      <c r="T2205" s="1">
        <v>43410</v>
      </c>
      <c r="U2205" t="s">
        <v>12053</v>
      </c>
      <c r="V2205" t="s">
        <v>106</v>
      </c>
      <c r="W2205" s="2">
        <v>43444</v>
      </c>
      <c r="X2205" t="s">
        <v>31372</v>
      </c>
      <c r="Y2205" t="s">
        <v>148</v>
      </c>
      <c r="Z2205" t="s">
        <v>31373</v>
      </c>
      <c r="AA2205" t="s">
        <v>82</v>
      </c>
      <c r="AB2205" t="s">
        <v>31374</v>
      </c>
      <c r="AC2205" t="s">
        <v>31375</v>
      </c>
      <c r="AD2205" t="s">
        <v>31376</v>
      </c>
      <c r="AE2205" t="s">
        <v>148</v>
      </c>
      <c r="AF2205" t="s">
        <v>31373</v>
      </c>
      <c r="AG2205" t="s">
        <v>82</v>
      </c>
      <c r="AH2205" t="s">
        <v>31374</v>
      </c>
      <c r="AI2205" t="s">
        <v>31375</v>
      </c>
      <c r="AJ2205" t="s">
        <v>31376</v>
      </c>
      <c r="AK2205" t="s">
        <v>296</v>
      </c>
      <c r="AL2205" t="s">
        <v>82</v>
      </c>
      <c r="AM2205" t="s">
        <v>88</v>
      </c>
      <c r="AN2205" t="s">
        <v>154</v>
      </c>
      <c r="AO2205" t="s">
        <v>90</v>
      </c>
      <c r="AP2205" t="s">
        <v>91</v>
      </c>
      <c r="AQ2205" t="s">
        <v>31377</v>
      </c>
      <c r="AR2205" t="s">
        <v>82</v>
      </c>
      <c r="AS2205" t="s">
        <v>31378</v>
      </c>
      <c r="AT2205" t="s">
        <v>31379</v>
      </c>
      <c r="AU2205" t="s">
        <v>81</v>
      </c>
      <c r="AV2205" t="s">
        <v>82</v>
      </c>
      <c r="AW2205" t="s">
        <v>82</v>
      </c>
      <c r="AX2205" t="s">
        <v>82</v>
      </c>
      <c r="AY2205" t="s">
        <v>82</v>
      </c>
      <c r="AZ2205" t="s">
        <v>82</v>
      </c>
      <c r="BA2205" t="s">
        <v>82</v>
      </c>
      <c r="BB2205" t="s">
        <v>82</v>
      </c>
      <c r="BC2205" t="s">
        <v>82</v>
      </c>
      <c r="BD2205" t="s">
        <v>82</v>
      </c>
      <c r="BE2205" t="s">
        <v>82</v>
      </c>
      <c r="BF2205" t="s">
        <v>82</v>
      </c>
      <c r="BG2205" t="s">
        <v>82</v>
      </c>
      <c r="BH2205" t="s">
        <v>82</v>
      </c>
      <c r="BI2205" t="s">
        <v>82</v>
      </c>
      <c r="BJ2205" t="s">
        <v>82</v>
      </c>
      <c r="BK2205" t="s">
        <v>82</v>
      </c>
      <c r="BL2205" t="s">
        <v>82</v>
      </c>
      <c r="BM2205" t="s">
        <v>82</v>
      </c>
      <c r="BN2205" t="s">
        <v>82</v>
      </c>
      <c r="BO2205" t="s">
        <v>82</v>
      </c>
      <c r="BP2205" t="s">
        <v>82</v>
      </c>
      <c r="BQ2205" t="s">
        <v>82</v>
      </c>
    </row>
    <row r="2206" spans="1:69" x14ac:dyDescent="0.2">
      <c r="A2206" s="5" t="s">
        <v>81</v>
      </c>
      <c r="B2206" t="s">
        <v>31380</v>
      </c>
      <c r="C2206" t="s">
        <v>31381</v>
      </c>
      <c r="D2206" t="s">
        <v>31382</v>
      </c>
      <c r="E2206" t="s">
        <v>31380</v>
      </c>
      <c r="F2206" t="s">
        <v>700</v>
      </c>
      <c r="G2206" t="s">
        <v>31383</v>
      </c>
      <c r="H2206" s="1">
        <v>43230</v>
      </c>
      <c r="I2206" s="1">
        <v>43234</v>
      </c>
      <c r="J2206" t="b">
        <v>0</v>
      </c>
      <c r="K2206" t="s">
        <v>75</v>
      </c>
      <c r="L2206" t="s">
        <v>31384</v>
      </c>
      <c r="M2206" t="s">
        <v>703</v>
      </c>
      <c r="N2206">
        <v>2500</v>
      </c>
      <c r="O2206" t="s">
        <v>31385</v>
      </c>
      <c r="P2206" t="s">
        <v>705</v>
      </c>
      <c r="Q2206" t="s">
        <v>31386</v>
      </c>
      <c r="R2206" t="s">
        <v>81</v>
      </c>
      <c r="S2206" t="s">
        <v>82</v>
      </c>
      <c r="T2206" s="1">
        <v>43230</v>
      </c>
      <c r="U2206" s="1">
        <v>43234</v>
      </c>
      <c r="V2206" t="s">
        <v>707</v>
      </c>
      <c r="W2206" s="2">
        <v>43836</v>
      </c>
      <c r="X2206" t="s">
        <v>7379</v>
      </c>
      <c r="Y2206" t="s">
        <v>82</v>
      </c>
      <c r="Z2206" t="s">
        <v>82</v>
      </c>
      <c r="AA2206" t="s">
        <v>82</v>
      </c>
      <c r="AB2206" t="s">
        <v>82</v>
      </c>
      <c r="AC2206" t="s">
        <v>82</v>
      </c>
      <c r="AD2206" t="s">
        <v>82</v>
      </c>
      <c r="AE2206" t="s">
        <v>82</v>
      </c>
      <c r="AF2206" t="s">
        <v>82</v>
      </c>
      <c r="AG2206" t="s">
        <v>82</v>
      </c>
      <c r="AH2206" t="s">
        <v>82</v>
      </c>
      <c r="AI2206" t="s">
        <v>82</v>
      </c>
      <c r="AJ2206" t="s">
        <v>82</v>
      </c>
      <c r="AK2206" t="s">
        <v>110</v>
      </c>
      <c r="AL2206" t="s">
        <v>31387</v>
      </c>
      <c r="AM2206" t="s">
        <v>31388</v>
      </c>
      <c r="AN2206" t="s">
        <v>154</v>
      </c>
      <c r="AO2206" t="s">
        <v>709</v>
      </c>
      <c r="AP2206" t="s">
        <v>710</v>
      </c>
      <c r="AQ2206" t="s">
        <v>31389</v>
      </c>
      <c r="AR2206" t="s">
        <v>31390</v>
      </c>
      <c r="AS2206" t="s">
        <v>31391</v>
      </c>
      <c r="AT2206" t="s">
        <v>31392</v>
      </c>
      <c r="AU2206" t="s">
        <v>81</v>
      </c>
      <c r="AV2206" t="s">
        <v>82</v>
      </c>
      <c r="AW2206" t="s">
        <v>217</v>
      </c>
      <c r="AX2206">
        <v>2264</v>
      </c>
      <c r="AY2206" t="s">
        <v>81</v>
      </c>
      <c r="AZ2206" t="s">
        <v>81</v>
      </c>
      <c r="BA2206" s="1">
        <v>43809</v>
      </c>
      <c r="BB2206" s="1">
        <v>1</v>
      </c>
      <c r="BC2206" t="s">
        <v>81</v>
      </c>
      <c r="BD2206" t="s">
        <v>81</v>
      </c>
      <c r="BE2206" t="s">
        <v>81</v>
      </c>
      <c r="BF2206" t="s">
        <v>81</v>
      </c>
      <c r="BG2206" t="s">
        <v>81</v>
      </c>
      <c r="BH2206" t="s">
        <v>715</v>
      </c>
      <c r="BI2206" t="s">
        <v>81</v>
      </c>
      <c r="BJ2206" s="1">
        <v>43805</v>
      </c>
      <c r="BK2206" t="s">
        <v>82</v>
      </c>
      <c r="BL2206" t="s">
        <v>200</v>
      </c>
      <c r="BM2206" t="s">
        <v>201</v>
      </c>
      <c r="BN2206" t="s">
        <v>81</v>
      </c>
      <c r="BO2206" t="s">
        <v>31393</v>
      </c>
      <c r="BP2206" t="s">
        <v>81</v>
      </c>
      <c r="BQ2206" t="s">
        <v>81</v>
      </c>
    </row>
    <row r="2207" spans="1:69" x14ac:dyDescent="0.2">
      <c r="A2207" s="5" t="s">
        <v>81</v>
      </c>
      <c r="B2207" t="s">
        <v>31394</v>
      </c>
      <c r="C2207" t="s">
        <v>31395</v>
      </c>
      <c r="D2207" t="s">
        <v>31396</v>
      </c>
      <c r="E2207" t="s">
        <v>31397</v>
      </c>
      <c r="F2207" t="s">
        <v>73</v>
      </c>
      <c r="G2207" t="s">
        <v>31398</v>
      </c>
      <c r="H2207" s="1">
        <v>42424</v>
      </c>
      <c r="I2207" s="1">
        <v>41518</v>
      </c>
      <c r="J2207" t="b">
        <v>1</v>
      </c>
      <c r="K2207" t="s">
        <v>75</v>
      </c>
      <c r="L2207" t="s">
        <v>2192</v>
      </c>
      <c r="M2207" t="s">
        <v>363</v>
      </c>
      <c r="N2207">
        <v>1992</v>
      </c>
      <c r="O2207" t="s">
        <v>364</v>
      </c>
      <c r="P2207" t="s">
        <v>82</v>
      </c>
      <c r="Q2207" t="s">
        <v>31399</v>
      </c>
      <c r="R2207" t="s">
        <v>81</v>
      </c>
      <c r="S2207">
        <v>1</v>
      </c>
      <c r="T2207" s="1">
        <v>42424</v>
      </c>
      <c r="U2207" s="3">
        <v>41518</v>
      </c>
      <c r="V2207" t="s">
        <v>1552</v>
      </c>
      <c r="W2207" s="2">
        <v>43085</v>
      </c>
      <c r="X2207" t="s">
        <v>31400</v>
      </c>
      <c r="Y2207" t="s">
        <v>82</v>
      </c>
      <c r="Z2207" t="s">
        <v>82</v>
      </c>
      <c r="AA2207" t="s">
        <v>82</v>
      </c>
      <c r="AB2207" t="s">
        <v>82</v>
      </c>
      <c r="AC2207" t="s">
        <v>82</v>
      </c>
      <c r="AD2207" t="s">
        <v>82</v>
      </c>
      <c r="AE2207" t="s">
        <v>82</v>
      </c>
      <c r="AF2207" t="s">
        <v>82</v>
      </c>
      <c r="AG2207" t="s">
        <v>82</v>
      </c>
      <c r="AH2207" t="s">
        <v>82</v>
      </c>
      <c r="AI2207" t="s">
        <v>82</v>
      </c>
      <c r="AJ2207" t="s">
        <v>82</v>
      </c>
      <c r="AK2207" t="s">
        <v>110</v>
      </c>
      <c r="AL2207" t="s">
        <v>31401</v>
      </c>
      <c r="AM2207" t="s">
        <v>88</v>
      </c>
      <c r="AN2207" t="s">
        <v>1098</v>
      </c>
      <c r="AO2207" t="s">
        <v>7433</v>
      </c>
      <c r="AP2207" t="s">
        <v>91</v>
      </c>
      <c r="AQ2207" t="s">
        <v>31402</v>
      </c>
      <c r="AR2207" t="s">
        <v>82</v>
      </c>
      <c r="AS2207" t="s">
        <v>31403</v>
      </c>
      <c r="AT2207" t="s">
        <v>31404</v>
      </c>
      <c r="AU2207" t="s">
        <v>81</v>
      </c>
      <c r="AV2207" t="s">
        <v>82</v>
      </c>
      <c r="AW2207" t="s">
        <v>82</v>
      </c>
      <c r="AX2207" t="s">
        <v>82</v>
      </c>
      <c r="AY2207" t="s">
        <v>31405</v>
      </c>
      <c r="AZ2207" t="s">
        <v>82</v>
      </c>
      <c r="BA2207" s="1">
        <v>42968</v>
      </c>
      <c r="BB2207" t="s">
        <v>82</v>
      </c>
      <c r="BC2207" t="s">
        <v>82</v>
      </c>
      <c r="BD2207" t="s">
        <v>82</v>
      </c>
      <c r="BE2207" t="s">
        <v>82</v>
      </c>
      <c r="BF2207" t="s">
        <v>82</v>
      </c>
      <c r="BG2207" t="s">
        <v>82</v>
      </c>
      <c r="BH2207" t="s">
        <v>82</v>
      </c>
      <c r="BI2207" t="s">
        <v>82</v>
      </c>
      <c r="BJ2207" t="s">
        <v>82</v>
      </c>
      <c r="BK2207" t="s">
        <v>261</v>
      </c>
      <c r="BL2207" t="s">
        <v>82</v>
      </c>
      <c r="BM2207" t="s">
        <v>82</v>
      </c>
      <c r="BN2207" t="s">
        <v>82</v>
      </c>
      <c r="BO2207" t="s">
        <v>82</v>
      </c>
      <c r="BP2207" t="s">
        <v>82</v>
      </c>
      <c r="BQ2207" t="s">
        <v>82</v>
      </c>
    </row>
    <row r="2208" spans="1:69" x14ac:dyDescent="0.2">
      <c r="A2208" s="5" t="s">
        <v>81</v>
      </c>
      <c r="B2208" t="s">
        <v>31406</v>
      </c>
      <c r="C2208" t="s">
        <v>31407</v>
      </c>
      <c r="D2208" t="s">
        <v>31408</v>
      </c>
      <c r="E2208" t="s">
        <v>31409</v>
      </c>
      <c r="F2208" t="s">
        <v>120</v>
      </c>
      <c r="G2208" t="s">
        <v>31410</v>
      </c>
      <c r="H2208" s="1">
        <v>42885</v>
      </c>
      <c r="I2208" s="1">
        <v>42644</v>
      </c>
      <c r="J2208" t="b">
        <v>0</v>
      </c>
      <c r="K2208" t="s">
        <v>75</v>
      </c>
      <c r="L2208" t="s">
        <v>329</v>
      </c>
      <c r="M2208" t="s">
        <v>1830</v>
      </c>
      <c r="N2208">
        <v>60</v>
      </c>
      <c r="O2208" t="s">
        <v>31411</v>
      </c>
      <c r="P2208" t="s">
        <v>125</v>
      </c>
      <c r="Q2208" t="s">
        <v>31412</v>
      </c>
      <c r="R2208" t="s">
        <v>81</v>
      </c>
      <c r="S2208">
        <v>1</v>
      </c>
      <c r="T2208" s="1">
        <v>42885</v>
      </c>
      <c r="U2208" s="1">
        <v>42644</v>
      </c>
      <c r="V2208" t="s">
        <v>127</v>
      </c>
      <c r="W2208" s="2">
        <v>43662</v>
      </c>
      <c r="X2208" t="s">
        <v>82</v>
      </c>
      <c r="Y2208" t="s">
        <v>31413</v>
      </c>
      <c r="Z2208" t="s">
        <v>31414</v>
      </c>
      <c r="AA2208" t="s">
        <v>31415</v>
      </c>
      <c r="AB2208" t="s">
        <v>31416</v>
      </c>
      <c r="AC2208" t="s">
        <v>31417</v>
      </c>
      <c r="AD2208" t="s">
        <v>31418</v>
      </c>
      <c r="AE2208" t="s">
        <v>31419</v>
      </c>
      <c r="AF2208" t="s">
        <v>31420</v>
      </c>
      <c r="AG2208" t="s">
        <v>31415</v>
      </c>
      <c r="AH2208" t="s">
        <v>31421</v>
      </c>
      <c r="AI2208" t="s">
        <v>31417</v>
      </c>
      <c r="AJ2208" t="s">
        <v>31418</v>
      </c>
      <c r="AK2208" t="s">
        <v>296</v>
      </c>
      <c r="AL2208" t="s">
        <v>82</v>
      </c>
      <c r="AM2208" t="s">
        <v>31422</v>
      </c>
      <c r="AN2208" t="s">
        <v>14772</v>
      </c>
      <c r="AO2208" t="s">
        <v>31423</v>
      </c>
      <c r="AP2208" t="s">
        <v>132</v>
      </c>
      <c r="AQ2208" t="s">
        <v>395</v>
      </c>
      <c r="AR2208" t="s">
        <v>31424</v>
      </c>
      <c r="AS2208" t="s">
        <v>31425</v>
      </c>
      <c r="AT2208" t="s">
        <v>82</v>
      </c>
      <c r="AU2208" t="s">
        <v>81</v>
      </c>
      <c r="AV2208" t="s">
        <v>82</v>
      </c>
      <c r="AW2208" t="s">
        <v>81</v>
      </c>
      <c r="AX2208" t="s">
        <v>81</v>
      </c>
      <c r="AY2208" t="s">
        <v>81</v>
      </c>
      <c r="AZ2208" t="s">
        <v>81</v>
      </c>
      <c r="BA2208" t="s">
        <v>82</v>
      </c>
      <c r="BB2208" s="1">
        <v>1</v>
      </c>
      <c r="BC2208" t="s">
        <v>81</v>
      </c>
      <c r="BD2208" t="s">
        <v>81</v>
      </c>
      <c r="BE2208" t="s">
        <v>81</v>
      </c>
      <c r="BF2208" t="s">
        <v>81</v>
      </c>
      <c r="BG2208" t="s">
        <v>81</v>
      </c>
      <c r="BH2208" t="s">
        <v>81</v>
      </c>
      <c r="BI2208" t="s">
        <v>81</v>
      </c>
      <c r="BJ2208" s="1">
        <v>44286</v>
      </c>
      <c r="BK2208" t="s">
        <v>82</v>
      </c>
      <c r="BL2208" t="s">
        <v>399</v>
      </c>
      <c r="BM2208" t="s">
        <v>201</v>
      </c>
      <c r="BN2208" t="s">
        <v>31426</v>
      </c>
      <c r="BO2208" t="s">
        <v>31427</v>
      </c>
      <c r="BP2208" t="s">
        <v>31428</v>
      </c>
      <c r="BQ2208" t="s">
        <v>31426</v>
      </c>
    </row>
    <row r="2209" spans="1:69" x14ac:dyDescent="0.2">
      <c r="A2209" s="5" t="s">
        <v>81</v>
      </c>
      <c r="B2209" t="s">
        <v>13439</v>
      </c>
      <c r="C2209" t="s">
        <v>31429</v>
      </c>
      <c r="D2209" t="s">
        <v>13441</v>
      </c>
      <c r="E2209" t="s">
        <v>13442</v>
      </c>
      <c r="F2209" t="s">
        <v>178</v>
      </c>
      <c r="G2209" t="s">
        <v>31430</v>
      </c>
      <c r="H2209" s="1">
        <v>42907</v>
      </c>
      <c r="I2209" s="1">
        <v>43011</v>
      </c>
      <c r="J2209" t="b">
        <v>0</v>
      </c>
      <c r="K2209" t="s">
        <v>180</v>
      </c>
      <c r="L2209" t="s">
        <v>31431</v>
      </c>
      <c r="M2209" t="s">
        <v>182</v>
      </c>
      <c r="N2209">
        <v>10000</v>
      </c>
      <c r="O2209" t="s">
        <v>13445</v>
      </c>
      <c r="P2209" t="s">
        <v>13446</v>
      </c>
      <c r="Q2209" t="s">
        <v>22546</v>
      </c>
      <c r="R2209" t="s">
        <v>81</v>
      </c>
      <c r="S2209" t="s">
        <v>82</v>
      </c>
      <c r="T2209" s="1">
        <v>42907</v>
      </c>
      <c r="U2209" s="1">
        <v>43011</v>
      </c>
      <c r="V2209" t="s">
        <v>186</v>
      </c>
      <c r="W2209" s="2">
        <v>43524</v>
      </c>
      <c r="X2209" t="s">
        <v>19715</v>
      </c>
      <c r="Y2209" t="s">
        <v>13450</v>
      </c>
      <c r="Z2209" t="s">
        <v>81</v>
      </c>
      <c r="AA2209" t="s">
        <v>13451</v>
      </c>
      <c r="AB2209" t="s">
        <v>13452</v>
      </c>
      <c r="AC2209" t="s">
        <v>13453</v>
      </c>
      <c r="AD2209" t="s">
        <v>13454</v>
      </c>
      <c r="AE2209" t="s">
        <v>13450</v>
      </c>
      <c r="AF2209" t="s">
        <v>81</v>
      </c>
      <c r="AG2209" t="s">
        <v>13451</v>
      </c>
      <c r="AH2209" t="s">
        <v>13452</v>
      </c>
      <c r="AI2209" t="s">
        <v>13453</v>
      </c>
      <c r="AJ2209" t="s">
        <v>13454</v>
      </c>
      <c r="AK2209" t="s">
        <v>250</v>
      </c>
      <c r="AL2209" t="s">
        <v>82</v>
      </c>
      <c r="AM2209" t="s">
        <v>13445</v>
      </c>
      <c r="AN2209" t="s">
        <v>81</v>
      </c>
      <c r="AO2209" t="s">
        <v>81</v>
      </c>
      <c r="AP2209" t="s">
        <v>192</v>
      </c>
      <c r="AQ2209" t="s">
        <v>31432</v>
      </c>
      <c r="AR2209" t="s">
        <v>31433</v>
      </c>
      <c r="AS2209" t="s">
        <v>31434</v>
      </c>
      <c r="AT2209" t="s">
        <v>31435</v>
      </c>
      <c r="AU2209" t="s">
        <v>197</v>
      </c>
      <c r="AV2209" t="s">
        <v>82</v>
      </c>
      <c r="AW2209" t="s">
        <v>198</v>
      </c>
      <c r="AX2209" t="s">
        <v>81</v>
      </c>
      <c r="AY2209" t="s">
        <v>81</v>
      </c>
      <c r="AZ2209" t="s">
        <v>13439</v>
      </c>
      <c r="BA2209" t="s">
        <v>82</v>
      </c>
      <c r="BB2209" s="1">
        <v>1</v>
      </c>
      <c r="BC2209" t="s">
        <v>199</v>
      </c>
      <c r="BD2209" t="s">
        <v>199</v>
      </c>
      <c r="BE2209" t="s">
        <v>199</v>
      </c>
      <c r="BF2209" t="s">
        <v>199</v>
      </c>
      <c r="BG2209" t="s">
        <v>81</v>
      </c>
      <c r="BH2209" t="s">
        <v>81</v>
      </c>
      <c r="BI2209" t="s">
        <v>81</v>
      </c>
      <c r="BJ2209" t="s">
        <v>82</v>
      </c>
      <c r="BK2209" t="s">
        <v>82</v>
      </c>
      <c r="BL2209" t="s">
        <v>200</v>
      </c>
      <c r="BM2209" t="s">
        <v>201</v>
      </c>
      <c r="BN2209" t="s">
        <v>81</v>
      </c>
      <c r="BO2209" t="s">
        <v>81</v>
      </c>
      <c r="BP2209" t="s">
        <v>81</v>
      </c>
      <c r="BQ2209" t="s">
        <v>81</v>
      </c>
    </row>
    <row r="2210" spans="1:69" x14ac:dyDescent="0.2">
      <c r="A2210" s="5" t="s">
        <v>81</v>
      </c>
      <c r="B2210" t="s">
        <v>31436</v>
      </c>
      <c r="C2210" t="s">
        <v>31437</v>
      </c>
      <c r="D2210" t="s">
        <v>31438</v>
      </c>
      <c r="E2210" t="s">
        <v>31439</v>
      </c>
      <c r="F2210" t="s">
        <v>10718</v>
      </c>
      <c r="G2210" t="s">
        <v>31440</v>
      </c>
      <c r="H2210" s="1">
        <v>42932</v>
      </c>
      <c r="I2210" s="1">
        <v>42005</v>
      </c>
      <c r="J2210" t="b">
        <v>0</v>
      </c>
      <c r="K2210" t="s">
        <v>75</v>
      </c>
      <c r="L2210" t="s">
        <v>31441</v>
      </c>
      <c r="M2210" t="s">
        <v>703</v>
      </c>
      <c r="N2210">
        <v>80</v>
      </c>
      <c r="O2210" t="s">
        <v>31442</v>
      </c>
      <c r="P2210" t="s">
        <v>2776</v>
      </c>
      <c r="Q2210" t="s">
        <v>31443</v>
      </c>
      <c r="R2210" t="s">
        <v>81</v>
      </c>
      <c r="S2210">
        <v>1</v>
      </c>
      <c r="T2210" s="1">
        <v>42932</v>
      </c>
      <c r="U2210" s="1">
        <v>42005</v>
      </c>
      <c r="V2210" t="s">
        <v>10723</v>
      </c>
      <c r="W2210" s="2">
        <v>44139</v>
      </c>
      <c r="X2210" t="s">
        <v>82</v>
      </c>
      <c r="Y2210" t="s">
        <v>10724</v>
      </c>
      <c r="Z2210" t="s">
        <v>10725</v>
      </c>
      <c r="AA2210" t="s">
        <v>10726</v>
      </c>
      <c r="AB2210" t="s">
        <v>10727</v>
      </c>
      <c r="AC2210" t="s">
        <v>31444</v>
      </c>
      <c r="AD2210" t="s">
        <v>10728</v>
      </c>
      <c r="AE2210" t="s">
        <v>11216</v>
      </c>
      <c r="AF2210" t="s">
        <v>28488</v>
      </c>
      <c r="AG2210" t="s">
        <v>31445</v>
      </c>
      <c r="AH2210" t="s">
        <v>31446</v>
      </c>
      <c r="AI2210">
        <v>201008948826</v>
      </c>
      <c r="AJ2210" t="s">
        <v>11221</v>
      </c>
      <c r="AK2210" t="s">
        <v>1328</v>
      </c>
      <c r="AL2210" t="s">
        <v>82</v>
      </c>
      <c r="AM2210" t="s">
        <v>31442</v>
      </c>
      <c r="AN2210" t="s">
        <v>11222</v>
      </c>
      <c r="AO2210" t="s">
        <v>21899</v>
      </c>
      <c r="AP2210" t="s">
        <v>371</v>
      </c>
      <c r="AQ2210" t="s">
        <v>31447</v>
      </c>
      <c r="AR2210" t="s">
        <v>31448</v>
      </c>
      <c r="AS2210" t="s">
        <v>31449</v>
      </c>
      <c r="AT2210" t="s">
        <v>31450</v>
      </c>
      <c r="AU2210" t="s">
        <v>81</v>
      </c>
      <c r="AV2210" t="s">
        <v>82</v>
      </c>
      <c r="AW2210" t="s">
        <v>1637</v>
      </c>
      <c r="AX2210" t="s">
        <v>81</v>
      </c>
      <c r="AY2210" t="s">
        <v>81</v>
      </c>
      <c r="AZ2210" t="s">
        <v>81</v>
      </c>
      <c r="BA2210" t="s">
        <v>82</v>
      </c>
      <c r="BB2210" s="1">
        <v>1</v>
      </c>
      <c r="BC2210" t="s">
        <v>81</v>
      </c>
      <c r="BD2210" t="s">
        <v>81</v>
      </c>
      <c r="BE2210" t="s">
        <v>81</v>
      </c>
      <c r="BF2210" t="s">
        <v>81</v>
      </c>
      <c r="BG2210" t="s">
        <v>81</v>
      </c>
      <c r="BH2210" t="s">
        <v>81</v>
      </c>
      <c r="BI2210" t="s">
        <v>81</v>
      </c>
      <c r="BJ2210" t="s">
        <v>82</v>
      </c>
      <c r="BK2210" t="s">
        <v>82</v>
      </c>
      <c r="BL2210" t="s">
        <v>200</v>
      </c>
      <c r="BM2210" t="s">
        <v>31451</v>
      </c>
      <c r="BN2210" t="s">
        <v>81</v>
      </c>
      <c r="BO2210" t="s">
        <v>31452</v>
      </c>
      <c r="BP2210" t="s">
        <v>81</v>
      </c>
      <c r="BQ2210" t="s">
        <v>81</v>
      </c>
    </row>
    <row r="2211" spans="1:69" x14ac:dyDescent="0.2">
      <c r="A2211" s="5" t="s">
        <v>81</v>
      </c>
      <c r="B2211" t="s">
        <v>31453</v>
      </c>
      <c r="C2211" t="s">
        <v>5169</v>
      </c>
      <c r="D2211" t="s">
        <v>31454</v>
      </c>
      <c r="E2211" t="s">
        <v>31455</v>
      </c>
      <c r="F2211" t="s">
        <v>73</v>
      </c>
      <c r="G2211" t="s">
        <v>31456</v>
      </c>
      <c r="H2211" s="1">
        <v>43819</v>
      </c>
      <c r="I2211" s="1">
        <v>44105</v>
      </c>
      <c r="J2211" t="b">
        <v>0</v>
      </c>
      <c r="K2211" t="s">
        <v>75</v>
      </c>
      <c r="L2211" t="s">
        <v>15224</v>
      </c>
      <c r="M2211" t="s">
        <v>90</v>
      </c>
      <c r="N2211">
        <v>100</v>
      </c>
      <c r="O2211" t="s">
        <v>510</v>
      </c>
      <c r="P2211" t="s">
        <v>79</v>
      </c>
      <c r="Q2211" t="s">
        <v>4142</v>
      </c>
      <c r="R2211" t="s">
        <v>81</v>
      </c>
      <c r="S2211" t="s">
        <v>82</v>
      </c>
      <c r="T2211" s="1">
        <v>43819</v>
      </c>
      <c r="U2211" t="s">
        <v>6576</v>
      </c>
      <c r="V2211" t="s">
        <v>1570</v>
      </c>
      <c r="W2211" s="2">
        <v>44067</v>
      </c>
      <c r="X2211" t="s">
        <v>31457</v>
      </c>
      <c r="Y2211" t="s">
        <v>148</v>
      </c>
      <c r="Z2211" t="s">
        <v>31458</v>
      </c>
      <c r="AA2211" t="s">
        <v>82</v>
      </c>
      <c r="AB2211" t="s">
        <v>31459</v>
      </c>
      <c r="AC2211" t="s">
        <v>31460</v>
      </c>
      <c r="AD2211" t="s">
        <v>31461</v>
      </c>
      <c r="AE2211" t="s">
        <v>148</v>
      </c>
      <c r="AF2211" t="s">
        <v>31458</v>
      </c>
      <c r="AG2211" t="s">
        <v>82</v>
      </c>
      <c r="AH2211" t="s">
        <v>31459</v>
      </c>
      <c r="AI2211" t="s">
        <v>31460</v>
      </c>
      <c r="AJ2211" t="s">
        <v>31461</v>
      </c>
      <c r="AK2211" t="s">
        <v>153</v>
      </c>
      <c r="AL2211" t="s">
        <v>82</v>
      </c>
      <c r="AM2211" t="s">
        <v>88</v>
      </c>
      <c r="AN2211" t="s">
        <v>154</v>
      </c>
      <c r="AO2211" t="s">
        <v>90</v>
      </c>
      <c r="AP2211" t="s">
        <v>91</v>
      </c>
      <c r="AQ2211" t="s">
        <v>31462</v>
      </c>
      <c r="AR2211" t="s">
        <v>82</v>
      </c>
      <c r="AS2211" t="s">
        <v>31463</v>
      </c>
      <c r="AT2211" t="s">
        <v>31464</v>
      </c>
      <c r="AU2211" t="s">
        <v>81</v>
      </c>
      <c r="AV2211" t="s">
        <v>82</v>
      </c>
      <c r="AW2211" t="s">
        <v>82</v>
      </c>
      <c r="AX2211" t="s">
        <v>82</v>
      </c>
      <c r="AY2211" t="s">
        <v>82</v>
      </c>
      <c r="AZ2211" t="s">
        <v>82</v>
      </c>
      <c r="BA2211" t="s">
        <v>82</v>
      </c>
      <c r="BB2211" t="s">
        <v>82</v>
      </c>
      <c r="BC2211" t="s">
        <v>82</v>
      </c>
      <c r="BD2211" t="s">
        <v>82</v>
      </c>
      <c r="BE2211" t="s">
        <v>82</v>
      </c>
      <c r="BF2211" t="s">
        <v>82</v>
      </c>
      <c r="BG2211" t="s">
        <v>82</v>
      </c>
      <c r="BH2211" t="s">
        <v>82</v>
      </c>
      <c r="BI2211" t="s">
        <v>82</v>
      </c>
      <c r="BJ2211" t="s">
        <v>82</v>
      </c>
      <c r="BK2211" t="s">
        <v>82</v>
      </c>
      <c r="BL2211" t="s">
        <v>82</v>
      </c>
      <c r="BM2211" t="s">
        <v>82</v>
      </c>
      <c r="BN2211" t="s">
        <v>82</v>
      </c>
      <c r="BO2211" t="s">
        <v>82</v>
      </c>
      <c r="BP2211" t="s">
        <v>82</v>
      </c>
      <c r="BQ2211" t="s">
        <v>82</v>
      </c>
    </row>
    <row r="2212" spans="1:69" x14ac:dyDescent="0.2">
      <c r="A2212" s="5" t="s">
        <v>81</v>
      </c>
      <c r="B2212" t="s">
        <v>31465</v>
      </c>
      <c r="C2212" t="s">
        <v>31466</v>
      </c>
      <c r="D2212" t="s">
        <v>31467</v>
      </c>
      <c r="E2212" t="s">
        <v>31468</v>
      </c>
      <c r="F2212" t="s">
        <v>73</v>
      </c>
      <c r="G2212" t="s">
        <v>31469</v>
      </c>
      <c r="H2212" s="1">
        <v>42843</v>
      </c>
      <c r="I2212" s="1">
        <v>42858</v>
      </c>
      <c r="J2212" t="b">
        <v>0</v>
      </c>
      <c r="K2212" t="s">
        <v>75</v>
      </c>
      <c r="L2212" t="s">
        <v>4291</v>
      </c>
      <c r="M2212" t="s">
        <v>90</v>
      </c>
      <c r="N2212">
        <v>170</v>
      </c>
      <c r="O2212" t="s">
        <v>31470</v>
      </c>
      <c r="P2212" t="s">
        <v>14447</v>
      </c>
      <c r="Q2212" t="s">
        <v>31471</v>
      </c>
      <c r="R2212" t="s">
        <v>81</v>
      </c>
      <c r="S2212" t="s">
        <v>82</v>
      </c>
      <c r="T2212" s="1">
        <v>42843</v>
      </c>
      <c r="U2212" t="s">
        <v>31472</v>
      </c>
      <c r="V2212" t="s">
        <v>585</v>
      </c>
      <c r="W2212" s="2">
        <v>43085</v>
      </c>
      <c r="X2212" t="s">
        <v>31473</v>
      </c>
      <c r="Y2212" t="s">
        <v>587</v>
      </c>
      <c r="Z2212" t="s">
        <v>31474</v>
      </c>
      <c r="AA2212" t="s">
        <v>82</v>
      </c>
      <c r="AB2212" t="s">
        <v>589</v>
      </c>
      <c r="AC2212" t="s">
        <v>589</v>
      </c>
      <c r="AD2212" t="s">
        <v>31475</v>
      </c>
      <c r="AE2212" t="s">
        <v>587</v>
      </c>
      <c r="AF2212" t="s">
        <v>31474</v>
      </c>
      <c r="AG2212" t="s">
        <v>82</v>
      </c>
      <c r="AH2212" t="s">
        <v>589</v>
      </c>
      <c r="AI2212" t="s">
        <v>589</v>
      </c>
      <c r="AJ2212" t="s">
        <v>31475</v>
      </c>
      <c r="AK2212" t="s">
        <v>110</v>
      </c>
      <c r="AL2212" t="s">
        <v>82</v>
      </c>
      <c r="AM2212" t="s">
        <v>88</v>
      </c>
      <c r="AN2212" t="s">
        <v>456</v>
      </c>
      <c r="AO2212" t="s">
        <v>231</v>
      </c>
      <c r="AP2212" t="s">
        <v>91</v>
      </c>
      <c r="AQ2212" t="s">
        <v>31476</v>
      </c>
      <c r="AR2212" t="s">
        <v>82</v>
      </c>
      <c r="AS2212" t="s">
        <v>31477</v>
      </c>
      <c r="AT2212" t="s">
        <v>31478</v>
      </c>
      <c r="AU2212" t="s">
        <v>81</v>
      </c>
      <c r="AV2212" t="s">
        <v>82</v>
      </c>
      <c r="AW2212" t="s">
        <v>82</v>
      </c>
      <c r="AX2212" t="s">
        <v>82</v>
      </c>
      <c r="AY2212" t="s">
        <v>82</v>
      </c>
      <c r="AZ2212" t="s">
        <v>82</v>
      </c>
      <c r="BA2212" t="s">
        <v>82</v>
      </c>
      <c r="BB2212" t="s">
        <v>82</v>
      </c>
      <c r="BC2212" t="s">
        <v>82</v>
      </c>
      <c r="BD2212" t="s">
        <v>82</v>
      </c>
      <c r="BE2212" t="s">
        <v>82</v>
      </c>
      <c r="BF2212" t="s">
        <v>82</v>
      </c>
      <c r="BG2212" t="s">
        <v>82</v>
      </c>
      <c r="BH2212" t="s">
        <v>82</v>
      </c>
      <c r="BI2212" t="s">
        <v>82</v>
      </c>
      <c r="BJ2212" t="s">
        <v>82</v>
      </c>
      <c r="BK2212" t="s">
        <v>82</v>
      </c>
      <c r="BL2212" t="s">
        <v>82</v>
      </c>
      <c r="BM2212" t="s">
        <v>82</v>
      </c>
      <c r="BN2212" t="s">
        <v>82</v>
      </c>
      <c r="BO2212" t="s">
        <v>82</v>
      </c>
      <c r="BP2212" t="s">
        <v>82</v>
      </c>
      <c r="BQ2212" t="s">
        <v>82</v>
      </c>
    </row>
    <row r="2213" spans="1:69" x14ac:dyDescent="0.2">
      <c r="A2213" s="5" t="s">
        <v>81</v>
      </c>
      <c r="B2213" t="s">
        <v>10401</v>
      </c>
      <c r="C2213" t="s">
        <v>26776</v>
      </c>
      <c r="D2213" t="s">
        <v>10403</v>
      </c>
      <c r="E2213" t="s">
        <v>10404</v>
      </c>
      <c r="F2213" t="s">
        <v>178</v>
      </c>
      <c r="G2213" t="s">
        <v>31479</v>
      </c>
      <c r="H2213" s="1">
        <v>42950</v>
      </c>
      <c r="I2213" s="1">
        <v>43017</v>
      </c>
      <c r="J2213" t="b">
        <v>0</v>
      </c>
      <c r="K2213" t="s">
        <v>180</v>
      </c>
      <c r="L2213" t="s">
        <v>26778</v>
      </c>
      <c r="M2213" t="s">
        <v>2335</v>
      </c>
      <c r="N2213">
        <v>390</v>
      </c>
      <c r="O2213" t="s">
        <v>10407</v>
      </c>
      <c r="P2213" t="s">
        <v>31480</v>
      </c>
      <c r="Q2213" t="s">
        <v>31481</v>
      </c>
      <c r="R2213" t="s">
        <v>10410</v>
      </c>
      <c r="S2213" t="s">
        <v>82</v>
      </c>
      <c r="T2213" s="1">
        <v>42950</v>
      </c>
      <c r="U2213" s="1">
        <v>43017</v>
      </c>
      <c r="V2213" t="s">
        <v>186</v>
      </c>
      <c r="W2213" s="2">
        <v>43472</v>
      </c>
      <c r="X2213" t="s">
        <v>10411</v>
      </c>
      <c r="Y2213" t="s">
        <v>26781</v>
      </c>
      <c r="Z2213" t="s">
        <v>81</v>
      </c>
      <c r="AA2213" t="s">
        <v>13469</v>
      </c>
      <c r="AB2213" t="s">
        <v>81</v>
      </c>
      <c r="AC2213" t="s">
        <v>13470</v>
      </c>
      <c r="AD2213" t="s">
        <v>10407</v>
      </c>
      <c r="AE2213" t="s">
        <v>26781</v>
      </c>
      <c r="AF2213" t="s">
        <v>81</v>
      </c>
      <c r="AG2213" t="s">
        <v>13469</v>
      </c>
      <c r="AH2213" t="s">
        <v>81</v>
      </c>
      <c r="AI2213" t="s">
        <v>13470</v>
      </c>
      <c r="AJ2213" t="s">
        <v>10407</v>
      </c>
      <c r="AK2213" t="s">
        <v>250</v>
      </c>
      <c r="AL2213" t="s">
        <v>82</v>
      </c>
      <c r="AM2213" t="s">
        <v>10407</v>
      </c>
      <c r="AN2213" t="s">
        <v>81</v>
      </c>
      <c r="AO2213" t="s">
        <v>81</v>
      </c>
      <c r="AP2213" t="s">
        <v>351</v>
      </c>
      <c r="AQ2213" t="s">
        <v>31482</v>
      </c>
      <c r="AR2213" t="s">
        <v>26784</v>
      </c>
      <c r="AS2213" t="s">
        <v>31483</v>
      </c>
      <c r="AT2213" t="s">
        <v>31484</v>
      </c>
      <c r="AU2213" t="s">
        <v>197</v>
      </c>
      <c r="AV2213" t="s">
        <v>82</v>
      </c>
      <c r="AW2213" t="s">
        <v>198</v>
      </c>
      <c r="AX2213" t="s">
        <v>81</v>
      </c>
      <c r="AY2213" t="s">
        <v>82</v>
      </c>
      <c r="AZ2213" t="s">
        <v>82</v>
      </c>
      <c r="BA2213" t="s">
        <v>82</v>
      </c>
      <c r="BB2213" t="s">
        <v>82</v>
      </c>
      <c r="BC2213" t="s">
        <v>82</v>
      </c>
      <c r="BD2213" t="s">
        <v>82</v>
      </c>
      <c r="BE2213" t="s">
        <v>82</v>
      </c>
      <c r="BF2213" t="s">
        <v>82</v>
      </c>
      <c r="BG2213" t="s">
        <v>82</v>
      </c>
      <c r="BH2213" t="s">
        <v>82</v>
      </c>
      <c r="BI2213" t="s">
        <v>82</v>
      </c>
      <c r="BJ2213" t="s">
        <v>82</v>
      </c>
      <c r="BK2213" t="s">
        <v>82</v>
      </c>
      <c r="BL2213" t="s">
        <v>82</v>
      </c>
      <c r="BM2213" t="s">
        <v>82</v>
      </c>
      <c r="BN2213" t="s">
        <v>82</v>
      </c>
      <c r="BO2213" t="s">
        <v>82</v>
      </c>
      <c r="BP2213" t="s">
        <v>82</v>
      </c>
      <c r="BQ2213" t="s">
        <v>82</v>
      </c>
    </row>
    <row r="2214" spans="1:69" x14ac:dyDescent="0.2">
      <c r="A2214" s="5" t="s">
        <v>81</v>
      </c>
      <c r="B2214" t="s">
        <v>31485</v>
      </c>
      <c r="C2214" t="s">
        <v>31486</v>
      </c>
      <c r="D2214" t="s">
        <v>31487</v>
      </c>
      <c r="E2214" t="s">
        <v>31488</v>
      </c>
      <c r="F2214" t="s">
        <v>73</v>
      </c>
      <c r="G2214" t="s">
        <v>31489</v>
      </c>
      <c r="H2214" s="1">
        <v>43535</v>
      </c>
      <c r="I2214" s="1">
        <v>43686</v>
      </c>
      <c r="J2214" t="b">
        <v>0</v>
      </c>
      <c r="K2214" t="s">
        <v>75</v>
      </c>
      <c r="L2214" t="s">
        <v>979</v>
      </c>
      <c r="M2214" t="s">
        <v>101</v>
      </c>
      <c r="N2214">
        <v>180</v>
      </c>
      <c r="O2214" t="s">
        <v>4652</v>
      </c>
      <c r="P2214" t="s">
        <v>79</v>
      </c>
      <c r="Q2214" t="s">
        <v>31490</v>
      </c>
      <c r="R2214" t="s">
        <v>81</v>
      </c>
      <c r="S2214" t="s">
        <v>82</v>
      </c>
      <c r="T2214" s="1">
        <v>43535</v>
      </c>
      <c r="U2214" t="s">
        <v>31491</v>
      </c>
      <c r="V2214" t="s">
        <v>834</v>
      </c>
      <c r="W2214" s="2">
        <v>44067</v>
      </c>
      <c r="X2214" t="s">
        <v>31492</v>
      </c>
      <c r="Y2214" t="s">
        <v>227</v>
      </c>
      <c r="Z2214" t="s">
        <v>23447</v>
      </c>
      <c r="AA2214" t="s">
        <v>82</v>
      </c>
      <c r="AB2214" t="s">
        <v>227</v>
      </c>
      <c r="AC2214" t="s">
        <v>227</v>
      </c>
      <c r="AD2214" t="s">
        <v>31493</v>
      </c>
      <c r="AE2214" t="s">
        <v>227</v>
      </c>
      <c r="AF2214" t="s">
        <v>23447</v>
      </c>
      <c r="AG2214" t="s">
        <v>82</v>
      </c>
      <c r="AH2214" t="s">
        <v>227</v>
      </c>
      <c r="AI2214" t="s">
        <v>227</v>
      </c>
      <c r="AJ2214" t="s">
        <v>31493</v>
      </c>
      <c r="AK2214" t="s">
        <v>86</v>
      </c>
      <c r="AL2214" t="s">
        <v>82</v>
      </c>
      <c r="AM2214" t="s">
        <v>88</v>
      </c>
      <c r="AN2214" t="s">
        <v>154</v>
      </c>
      <c r="AO2214" t="s">
        <v>1063</v>
      </c>
      <c r="AP2214" t="s">
        <v>91</v>
      </c>
      <c r="AQ2214" t="s">
        <v>31494</v>
      </c>
      <c r="AR2214" t="s">
        <v>82</v>
      </c>
      <c r="AS2214" t="s">
        <v>27094</v>
      </c>
      <c r="AT2214" t="s">
        <v>31495</v>
      </c>
      <c r="AU2214" t="s">
        <v>81</v>
      </c>
      <c r="AV2214" t="s">
        <v>82</v>
      </c>
      <c r="AW2214" t="s">
        <v>82</v>
      </c>
      <c r="AX2214" t="s">
        <v>82</v>
      </c>
      <c r="AY2214" t="s">
        <v>82</v>
      </c>
      <c r="AZ2214" t="s">
        <v>82</v>
      </c>
      <c r="BA2214" t="s">
        <v>82</v>
      </c>
      <c r="BB2214" t="s">
        <v>82</v>
      </c>
      <c r="BC2214" t="s">
        <v>82</v>
      </c>
      <c r="BD2214" t="s">
        <v>82</v>
      </c>
      <c r="BE2214" t="s">
        <v>82</v>
      </c>
      <c r="BF2214" t="s">
        <v>82</v>
      </c>
      <c r="BG2214" t="s">
        <v>82</v>
      </c>
      <c r="BH2214" t="s">
        <v>82</v>
      </c>
      <c r="BI2214" t="s">
        <v>82</v>
      </c>
      <c r="BJ2214" t="s">
        <v>82</v>
      </c>
      <c r="BK2214" t="s">
        <v>82</v>
      </c>
      <c r="BL2214" t="s">
        <v>82</v>
      </c>
      <c r="BM2214" t="s">
        <v>82</v>
      </c>
      <c r="BN2214" t="s">
        <v>82</v>
      </c>
      <c r="BO2214" t="s">
        <v>82</v>
      </c>
      <c r="BP2214" t="s">
        <v>82</v>
      </c>
      <c r="BQ2214" t="s">
        <v>82</v>
      </c>
    </row>
    <row r="2215" spans="1:69" x14ac:dyDescent="0.2">
      <c r="A2215" s="5" t="s">
        <v>81</v>
      </c>
      <c r="B2215" t="s">
        <v>31496</v>
      </c>
      <c r="C2215" t="s">
        <v>19719</v>
      </c>
      <c r="D2215" t="s">
        <v>31497</v>
      </c>
      <c r="E2215" t="s">
        <v>31498</v>
      </c>
      <c r="F2215" t="s">
        <v>2621</v>
      </c>
      <c r="G2215" t="s">
        <v>31499</v>
      </c>
      <c r="H2215" s="1">
        <v>42473</v>
      </c>
      <c r="I2215" s="1">
        <v>41918</v>
      </c>
      <c r="J2215" t="b">
        <v>0</v>
      </c>
      <c r="K2215" t="s">
        <v>75</v>
      </c>
      <c r="L2215" t="s">
        <v>16668</v>
      </c>
      <c r="M2215" t="s">
        <v>90</v>
      </c>
      <c r="N2215">
        <v>15</v>
      </c>
      <c r="O2215" t="s">
        <v>31500</v>
      </c>
      <c r="P2215" t="s">
        <v>1302</v>
      </c>
      <c r="Q2215" t="s">
        <v>31501</v>
      </c>
      <c r="R2215" t="s">
        <v>81</v>
      </c>
      <c r="S2215">
        <v>1</v>
      </c>
      <c r="T2215" s="1">
        <v>42473</v>
      </c>
      <c r="U2215" s="1">
        <v>41918</v>
      </c>
      <c r="V2215" t="s">
        <v>2626</v>
      </c>
      <c r="W2215" s="2">
        <v>44139</v>
      </c>
      <c r="X2215" t="s">
        <v>82</v>
      </c>
      <c r="Y2215" t="s">
        <v>19725</v>
      </c>
      <c r="Z2215" t="s">
        <v>19726</v>
      </c>
      <c r="AA2215" t="s">
        <v>31502</v>
      </c>
      <c r="AB2215" t="s">
        <v>31503</v>
      </c>
      <c r="AC2215">
        <v>6643363263</v>
      </c>
      <c r="AD2215" t="s">
        <v>19796</v>
      </c>
      <c r="AE2215" t="s">
        <v>19725</v>
      </c>
      <c r="AF2215" t="s">
        <v>19726</v>
      </c>
      <c r="AG2215" t="s">
        <v>31502</v>
      </c>
      <c r="AH2215" t="s">
        <v>31503</v>
      </c>
      <c r="AI2215">
        <v>6643363263</v>
      </c>
      <c r="AJ2215" t="s">
        <v>19796</v>
      </c>
      <c r="AK2215" t="s">
        <v>110</v>
      </c>
      <c r="AL2215" t="s">
        <v>82</v>
      </c>
      <c r="AM2215" t="s">
        <v>31500</v>
      </c>
      <c r="AN2215" t="s">
        <v>298</v>
      </c>
      <c r="AO2215" t="s">
        <v>1424</v>
      </c>
      <c r="AP2215" t="s">
        <v>371</v>
      </c>
      <c r="AQ2215" t="s">
        <v>31504</v>
      </c>
      <c r="AR2215" t="s">
        <v>31505</v>
      </c>
      <c r="AS2215" t="s">
        <v>31506</v>
      </c>
      <c r="AT2215" t="s">
        <v>31507</v>
      </c>
      <c r="AU2215" t="s">
        <v>81</v>
      </c>
      <c r="AV2215" t="s">
        <v>82</v>
      </c>
      <c r="AW2215" t="s">
        <v>217</v>
      </c>
      <c r="AX2215" t="s">
        <v>81</v>
      </c>
      <c r="AY2215" t="s">
        <v>81</v>
      </c>
      <c r="AZ2215" t="s">
        <v>81</v>
      </c>
      <c r="BA2215" t="s">
        <v>82</v>
      </c>
      <c r="BB2215" s="1">
        <v>1</v>
      </c>
      <c r="BC2215" t="s">
        <v>81</v>
      </c>
      <c r="BD2215" t="s">
        <v>81</v>
      </c>
      <c r="BE2215" t="s">
        <v>81</v>
      </c>
      <c r="BF2215" t="s">
        <v>81</v>
      </c>
      <c r="BG2215" t="s">
        <v>81</v>
      </c>
      <c r="BH2215" t="s">
        <v>81</v>
      </c>
      <c r="BI2215" t="s">
        <v>81</v>
      </c>
      <c r="BJ2215" s="1">
        <v>42303</v>
      </c>
      <c r="BK2215" t="s">
        <v>82</v>
      </c>
      <c r="BL2215" t="s">
        <v>81</v>
      </c>
      <c r="BM2215" t="s">
        <v>201</v>
      </c>
      <c r="BN2215" t="s">
        <v>81</v>
      </c>
      <c r="BO2215" t="s">
        <v>81</v>
      </c>
      <c r="BP2215" t="s">
        <v>81</v>
      </c>
      <c r="BQ2215" t="s">
        <v>81</v>
      </c>
    </row>
    <row r="2216" spans="1:69" x14ac:dyDescent="0.2">
      <c r="A2216" s="5" t="s">
        <v>81</v>
      </c>
      <c r="B2216" t="s">
        <v>31508</v>
      </c>
      <c r="C2216" t="s">
        <v>31509</v>
      </c>
      <c r="D2216" t="s">
        <v>31510</v>
      </c>
      <c r="E2216" t="s">
        <v>31508</v>
      </c>
      <c r="F2216" t="s">
        <v>73</v>
      </c>
      <c r="G2216" t="s">
        <v>31511</v>
      </c>
      <c r="H2216" s="1">
        <v>42586</v>
      </c>
      <c r="I2216" s="1">
        <v>42491</v>
      </c>
      <c r="J2216" t="b">
        <v>1</v>
      </c>
      <c r="K2216" t="s">
        <v>75</v>
      </c>
      <c r="L2216" t="s">
        <v>599</v>
      </c>
      <c r="M2216" t="s">
        <v>90</v>
      </c>
      <c r="N2216">
        <v>40</v>
      </c>
      <c r="O2216" t="s">
        <v>17997</v>
      </c>
      <c r="P2216" t="s">
        <v>2005</v>
      </c>
      <c r="Q2216" t="s">
        <v>31512</v>
      </c>
      <c r="R2216" t="s">
        <v>81</v>
      </c>
      <c r="S2216" t="s">
        <v>82</v>
      </c>
      <c r="T2216" s="1">
        <v>42586</v>
      </c>
      <c r="U2216" s="3">
        <v>42491</v>
      </c>
      <c r="V2216" t="s">
        <v>411</v>
      </c>
      <c r="W2216" s="2">
        <v>43085</v>
      </c>
      <c r="X2216" t="s">
        <v>31513</v>
      </c>
      <c r="Y2216" t="s">
        <v>2610</v>
      </c>
      <c r="Z2216" t="s">
        <v>31514</v>
      </c>
      <c r="AA2216" t="s">
        <v>82</v>
      </c>
      <c r="AB2216" t="s">
        <v>31515</v>
      </c>
      <c r="AC2216" t="s">
        <v>31516</v>
      </c>
      <c r="AD2216" t="s">
        <v>589</v>
      </c>
      <c r="AE2216" t="s">
        <v>2610</v>
      </c>
      <c r="AF2216" t="s">
        <v>31514</v>
      </c>
      <c r="AG2216" t="s">
        <v>82</v>
      </c>
      <c r="AH2216" t="s">
        <v>31515</v>
      </c>
      <c r="AI2216" t="s">
        <v>31516</v>
      </c>
      <c r="AJ2216" t="s">
        <v>589</v>
      </c>
      <c r="AK2216" t="s">
        <v>296</v>
      </c>
      <c r="AL2216" t="s">
        <v>82</v>
      </c>
      <c r="AM2216" t="s">
        <v>88</v>
      </c>
      <c r="AN2216" t="s">
        <v>298</v>
      </c>
      <c r="AO2216" t="s">
        <v>1063</v>
      </c>
      <c r="AP2216" t="s">
        <v>91</v>
      </c>
      <c r="AQ2216" t="s">
        <v>31517</v>
      </c>
      <c r="AR2216" t="s">
        <v>82</v>
      </c>
      <c r="AS2216" t="s">
        <v>31518</v>
      </c>
      <c r="AT2216" t="s">
        <v>31519</v>
      </c>
      <c r="AU2216" t="s">
        <v>81</v>
      </c>
      <c r="AV2216" t="s">
        <v>82</v>
      </c>
      <c r="AW2216" t="s">
        <v>82</v>
      </c>
      <c r="AX2216" t="s">
        <v>82</v>
      </c>
      <c r="AY2216" t="s">
        <v>82</v>
      </c>
      <c r="AZ2216" t="s">
        <v>82</v>
      </c>
      <c r="BA2216" t="s">
        <v>82</v>
      </c>
      <c r="BB2216" t="s">
        <v>82</v>
      </c>
      <c r="BC2216" t="s">
        <v>82</v>
      </c>
      <c r="BD2216" t="s">
        <v>82</v>
      </c>
      <c r="BE2216" t="s">
        <v>82</v>
      </c>
      <c r="BF2216" t="s">
        <v>82</v>
      </c>
      <c r="BG2216" t="s">
        <v>82</v>
      </c>
      <c r="BH2216" t="s">
        <v>82</v>
      </c>
      <c r="BI2216" t="s">
        <v>82</v>
      </c>
      <c r="BJ2216" t="s">
        <v>82</v>
      </c>
      <c r="BK2216" t="s">
        <v>82</v>
      </c>
      <c r="BL2216" t="s">
        <v>82</v>
      </c>
      <c r="BM2216" t="s">
        <v>82</v>
      </c>
      <c r="BN2216" t="s">
        <v>82</v>
      </c>
      <c r="BO2216" t="s">
        <v>82</v>
      </c>
      <c r="BP2216" t="s">
        <v>82</v>
      </c>
      <c r="BQ2216" t="s">
        <v>82</v>
      </c>
    </row>
    <row r="2217" spans="1:69" x14ac:dyDescent="0.2">
      <c r="A2217" s="5">
        <v>1</v>
      </c>
      <c r="B2217" t="s">
        <v>31520</v>
      </c>
      <c r="C2217" t="s">
        <v>31521</v>
      </c>
      <c r="D2217" t="s">
        <v>31522</v>
      </c>
      <c r="E2217" t="s">
        <v>31523</v>
      </c>
      <c r="F2217" t="s">
        <v>120</v>
      </c>
      <c r="G2217" t="s">
        <v>31524</v>
      </c>
      <c r="H2217" s="1">
        <v>43490</v>
      </c>
      <c r="I2217" s="1">
        <v>43489</v>
      </c>
      <c r="J2217" t="b">
        <v>0</v>
      </c>
      <c r="K2217" t="s">
        <v>75</v>
      </c>
      <c r="L2217" t="s">
        <v>122</v>
      </c>
      <c r="M2217" t="s">
        <v>123</v>
      </c>
      <c r="N2217">
        <v>70</v>
      </c>
      <c r="O2217" t="s">
        <v>13238</v>
      </c>
      <c r="P2217" t="s">
        <v>125</v>
      </c>
      <c r="Q2217" t="s">
        <v>31525</v>
      </c>
      <c r="R2217" t="s">
        <v>81</v>
      </c>
      <c r="S2217">
        <v>1</v>
      </c>
      <c r="T2217" s="1">
        <v>43490</v>
      </c>
      <c r="U2217" s="1">
        <v>43489</v>
      </c>
      <c r="V2217" t="s">
        <v>127</v>
      </c>
      <c r="W2217" s="2">
        <v>43802</v>
      </c>
      <c r="X2217" t="s">
        <v>82</v>
      </c>
      <c r="Y2217" t="s">
        <v>81</v>
      </c>
      <c r="Z2217" t="s">
        <v>31526</v>
      </c>
      <c r="AA2217" t="s">
        <v>31527</v>
      </c>
      <c r="AB2217" t="s">
        <v>31528</v>
      </c>
      <c r="AC2217" t="s">
        <v>31529</v>
      </c>
      <c r="AD2217" t="s">
        <v>31530</v>
      </c>
      <c r="AE2217" t="s">
        <v>81</v>
      </c>
      <c r="AF2217" t="s">
        <v>31531</v>
      </c>
      <c r="AG2217" t="s">
        <v>31532</v>
      </c>
      <c r="AH2217" t="s">
        <v>31533</v>
      </c>
      <c r="AI2217" t="s">
        <v>31534</v>
      </c>
      <c r="AJ2217" t="s">
        <v>31535</v>
      </c>
      <c r="AK2217" t="s">
        <v>128</v>
      </c>
      <c r="AL2217" t="s">
        <v>82</v>
      </c>
      <c r="AM2217" t="s">
        <v>1905</v>
      </c>
      <c r="AN2217" t="s">
        <v>335</v>
      </c>
      <c r="AO2217" t="s">
        <v>123</v>
      </c>
      <c r="AP2217" t="s">
        <v>132</v>
      </c>
      <c r="AQ2217" t="s">
        <v>395</v>
      </c>
      <c r="AR2217" t="s">
        <v>31536</v>
      </c>
      <c r="AS2217" t="s">
        <v>31537</v>
      </c>
      <c r="AT2217" t="s">
        <v>82</v>
      </c>
      <c r="AU2217" t="s">
        <v>81</v>
      </c>
      <c r="AV2217" t="s">
        <v>82</v>
      </c>
      <c r="AW2217" t="s">
        <v>81</v>
      </c>
      <c r="AX2217" t="s">
        <v>81</v>
      </c>
      <c r="AY2217" t="s">
        <v>81</v>
      </c>
      <c r="AZ2217" t="s">
        <v>81</v>
      </c>
      <c r="BA2217" t="s">
        <v>82</v>
      </c>
      <c r="BB2217" s="1">
        <v>1</v>
      </c>
      <c r="BC2217" t="s">
        <v>81</v>
      </c>
      <c r="BD2217" t="s">
        <v>81</v>
      </c>
      <c r="BE2217" t="s">
        <v>81</v>
      </c>
      <c r="BF2217" t="s">
        <v>81</v>
      </c>
      <c r="BG2217" t="s">
        <v>81</v>
      </c>
      <c r="BH2217" t="s">
        <v>81</v>
      </c>
      <c r="BI2217" t="s">
        <v>81</v>
      </c>
      <c r="BJ2217" s="1">
        <v>43794</v>
      </c>
      <c r="BK2217" t="s">
        <v>82</v>
      </c>
      <c r="BL2217" t="s">
        <v>399</v>
      </c>
      <c r="BM2217" t="s">
        <v>201</v>
      </c>
      <c r="BN2217" t="s">
        <v>81</v>
      </c>
      <c r="BO2217" t="s">
        <v>81</v>
      </c>
      <c r="BP2217" t="s">
        <v>81</v>
      </c>
      <c r="BQ2217" t="s">
        <v>81</v>
      </c>
    </row>
    <row r="2218" spans="1:69" x14ac:dyDescent="0.2">
      <c r="A2218" s="5" t="s">
        <v>81</v>
      </c>
      <c r="B2218" t="s">
        <v>31538</v>
      </c>
      <c r="C2218" t="s">
        <v>31539</v>
      </c>
      <c r="D2218" t="s">
        <v>31540</v>
      </c>
      <c r="E2218" t="s">
        <v>31538</v>
      </c>
      <c r="F2218" t="s">
        <v>73</v>
      </c>
      <c r="G2218" t="s">
        <v>31541</v>
      </c>
      <c r="H2218" s="1">
        <v>42776</v>
      </c>
      <c r="I2218" s="1">
        <v>42095</v>
      </c>
      <c r="J2218" t="b">
        <v>1</v>
      </c>
      <c r="K2218" t="s">
        <v>75</v>
      </c>
      <c r="L2218" t="s">
        <v>31542</v>
      </c>
      <c r="M2218" t="s">
        <v>90</v>
      </c>
      <c r="N2218">
        <v>100</v>
      </c>
      <c r="O2218" t="s">
        <v>25207</v>
      </c>
      <c r="P2218" t="s">
        <v>14966</v>
      </c>
      <c r="Q2218" t="s">
        <v>31543</v>
      </c>
      <c r="R2218" t="s">
        <v>81</v>
      </c>
      <c r="S2218">
        <v>1</v>
      </c>
      <c r="T2218" s="1">
        <v>42776</v>
      </c>
      <c r="U2218" s="3">
        <v>42095</v>
      </c>
      <c r="V2218" t="s">
        <v>168</v>
      </c>
      <c r="W2218" s="2">
        <v>43085</v>
      </c>
      <c r="X2218" t="s">
        <v>31544</v>
      </c>
      <c r="Y2218" t="s">
        <v>2610</v>
      </c>
      <c r="Z2218" t="s">
        <v>31545</v>
      </c>
      <c r="AA2218" t="s">
        <v>82</v>
      </c>
      <c r="AB2218" t="s">
        <v>31546</v>
      </c>
      <c r="AC2218" t="s">
        <v>31547</v>
      </c>
      <c r="AD2218" t="s">
        <v>589</v>
      </c>
      <c r="AE2218" t="s">
        <v>2610</v>
      </c>
      <c r="AF2218" t="s">
        <v>31545</v>
      </c>
      <c r="AG2218" t="s">
        <v>82</v>
      </c>
      <c r="AH2218" t="s">
        <v>31546</v>
      </c>
      <c r="AI2218" t="s">
        <v>31547</v>
      </c>
      <c r="AJ2218" t="s">
        <v>589</v>
      </c>
      <c r="AK2218" t="s">
        <v>296</v>
      </c>
      <c r="AL2218" t="s">
        <v>82</v>
      </c>
      <c r="AM2218" t="s">
        <v>88</v>
      </c>
      <c r="AN2218" t="s">
        <v>154</v>
      </c>
      <c r="AO2218" t="s">
        <v>90</v>
      </c>
      <c r="AP2218" t="s">
        <v>91</v>
      </c>
      <c r="AQ2218" t="s">
        <v>31548</v>
      </c>
      <c r="AR2218" t="s">
        <v>82</v>
      </c>
      <c r="AS2218" t="s">
        <v>31549</v>
      </c>
      <c r="AT2218" t="s">
        <v>31550</v>
      </c>
      <c r="AU2218" t="s">
        <v>81</v>
      </c>
      <c r="AV2218" t="s">
        <v>82</v>
      </c>
      <c r="AW2218" t="s">
        <v>82</v>
      </c>
      <c r="AX2218" t="s">
        <v>82</v>
      </c>
      <c r="AY2218" t="s">
        <v>82</v>
      </c>
      <c r="AZ2218" t="s">
        <v>82</v>
      </c>
      <c r="BA2218" t="s">
        <v>82</v>
      </c>
      <c r="BB2218" t="s">
        <v>82</v>
      </c>
      <c r="BC2218" t="s">
        <v>82</v>
      </c>
      <c r="BD2218" t="s">
        <v>82</v>
      </c>
      <c r="BE2218" t="s">
        <v>82</v>
      </c>
      <c r="BF2218" t="s">
        <v>82</v>
      </c>
      <c r="BG2218" t="s">
        <v>82</v>
      </c>
      <c r="BH2218" t="s">
        <v>82</v>
      </c>
      <c r="BI2218" t="s">
        <v>82</v>
      </c>
      <c r="BJ2218" t="s">
        <v>82</v>
      </c>
      <c r="BK2218" t="s">
        <v>82</v>
      </c>
      <c r="BL2218" t="s">
        <v>82</v>
      </c>
      <c r="BM2218" t="s">
        <v>82</v>
      </c>
      <c r="BN2218" t="s">
        <v>82</v>
      </c>
      <c r="BO2218" t="s">
        <v>82</v>
      </c>
      <c r="BP2218" t="s">
        <v>82</v>
      </c>
      <c r="BQ2218" t="s">
        <v>82</v>
      </c>
    </row>
    <row r="2219" spans="1:69" x14ac:dyDescent="0.2">
      <c r="A2219" s="5">
        <v>0</v>
      </c>
      <c r="B2219" t="s">
        <v>31551</v>
      </c>
      <c r="C2219" t="s">
        <v>462</v>
      </c>
      <c r="D2219" t="s">
        <v>31552</v>
      </c>
      <c r="E2219" t="s">
        <v>31551</v>
      </c>
      <c r="F2219" t="s">
        <v>73</v>
      </c>
      <c r="G2219" t="s">
        <v>31553</v>
      </c>
      <c r="H2219" s="1">
        <v>43161</v>
      </c>
      <c r="I2219" s="1">
        <v>43227</v>
      </c>
      <c r="J2219" t="b">
        <v>0</v>
      </c>
      <c r="K2219" t="s">
        <v>75</v>
      </c>
      <c r="L2219" t="s">
        <v>3922</v>
      </c>
      <c r="M2219" t="s">
        <v>90</v>
      </c>
      <c r="N2219">
        <v>20</v>
      </c>
      <c r="O2219" t="s">
        <v>287</v>
      </c>
      <c r="P2219" t="s">
        <v>288</v>
      </c>
      <c r="Q2219" t="s">
        <v>31554</v>
      </c>
      <c r="R2219" t="s">
        <v>81</v>
      </c>
      <c r="S2219" t="s">
        <v>82</v>
      </c>
      <c r="T2219" s="1">
        <v>43161</v>
      </c>
      <c r="U2219" t="s">
        <v>8419</v>
      </c>
      <c r="V2219" t="s">
        <v>452</v>
      </c>
      <c r="W2219" s="2">
        <v>43486</v>
      </c>
      <c r="X2219" t="s">
        <v>31555</v>
      </c>
      <c r="Y2219" t="s">
        <v>227</v>
      </c>
      <c r="Z2219" t="s">
        <v>6862</v>
      </c>
      <c r="AA2219" t="s">
        <v>82</v>
      </c>
      <c r="AB2219" t="s">
        <v>227</v>
      </c>
      <c r="AC2219" t="s">
        <v>227</v>
      </c>
      <c r="AD2219" t="s">
        <v>31556</v>
      </c>
      <c r="AE2219" t="s">
        <v>227</v>
      </c>
      <c r="AF2219" t="s">
        <v>6862</v>
      </c>
      <c r="AG2219" t="s">
        <v>82</v>
      </c>
      <c r="AH2219" t="s">
        <v>227</v>
      </c>
      <c r="AI2219" t="s">
        <v>227</v>
      </c>
      <c r="AJ2219" t="s">
        <v>31556</v>
      </c>
      <c r="AK2219" t="s">
        <v>110</v>
      </c>
      <c r="AL2219" t="s">
        <v>473</v>
      </c>
      <c r="AM2219" t="s">
        <v>88</v>
      </c>
      <c r="AN2219" t="s">
        <v>1062</v>
      </c>
      <c r="AO2219" t="s">
        <v>90</v>
      </c>
      <c r="AP2219" t="s">
        <v>91</v>
      </c>
      <c r="AQ2219" t="s">
        <v>31557</v>
      </c>
      <c r="AR2219" t="s">
        <v>82</v>
      </c>
      <c r="AS2219" t="s">
        <v>31558</v>
      </c>
      <c r="AT2219" t="s">
        <v>31559</v>
      </c>
      <c r="AU2219" t="s">
        <v>81</v>
      </c>
      <c r="AV2219" t="s">
        <v>82</v>
      </c>
      <c r="AW2219" t="s">
        <v>82</v>
      </c>
      <c r="AX2219" t="s">
        <v>82</v>
      </c>
      <c r="AY2219" t="s">
        <v>82</v>
      </c>
      <c r="AZ2219" t="s">
        <v>82</v>
      </c>
      <c r="BA2219" t="s">
        <v>82</v>
      </c>
      <c r="BB2219" t="s">
        <v>82</v>
      </c>
      <c r="BC2219" t="s">
        <v>82</v>
      </c>
      <c r="BD2219" t="s">
        <v>82</v>
      </c>
      <c r="BE2219" t="s">
        <v>82</v>
      </c>
      <c r="BF2219" t="s">
        <v>82</v>
      </c>
      <c r="BG2219" t="s">
        <v>82</v>
      </c>
      <c r="BH2219" t="s">
        <v>82</v>
      </c>
      <c r="BI2219" t="s">
        <v>82</v>
      </c>
      <c r="BJ2219" t="s">
        <v>82</v>
      </c>
      <c r="BK2219" t="s">
        <v>82</v>
      </c>
      <c r="BL2219" t="s">
        <v>82</v>
      </c>
      <c r="BM2219" t="s">
        <v>82</v>
      </c>
      <c r="BN2219" t="s">
        <v>82</v>
      </c>
      <c r="BO2219" t="s">
        <v>82</v>
      </c>
      <c r="BP2219" t="s">
        <v>82</v>
      </c>
      <c r="BQ2219" t="s">
        <v>82</v>
      </c>
    </row>
    <row r="2220" spans="1:69" x14ac:dyDescent="0.2">
      <c r="A2220" s="5" t="s">
        <v>81</v>
      </c>
      <c r="B2220" t="s">
        <v>81</v>
      </c>
      <c r="C2220" t="s">
        <v>31560</v>
      </c>
      <c r="D2220" t="s">
        <v>31561</v>
      </c>
      <c r="E2220" t="s">
        <v>31562</v>
      </c>
      <c r="F2220" t="s">
        <v>120</v>
      </c>
      <c r="G2220" t="s">
        <v>31563</v>
      </c>
      <c r="H2220" s="1">
        <v>43344</v>
      </c>
      <c r="I2220" s="1">
        <v>43344</v>
      </c>
      <c r="J2220" t="b">
        <v>0</v>
      </c>
      <c r="K2220" t="s">
        <v>75</v>
      </c>
      <c r="L2220" t="s">
        <v>329</v>
      </c>
      <c r="M2220" t="s">
        <v>1830</v>
      </c>
      <c r="N2220">
        <v>100</v>
      </c>
      <c r="O2220" t="s">
        <v>10142</v>
      </c>
      <c r="P2220" t="s">
        <v>125</v>
      </c>
      <c r="Q2220" t="s">
        <v>2108</v>
      </c>
      <c r="R2220" t="s">
        <v>81</v>
      </c>
      <c r="S2220" t="s">
        <v>82</v>
      </c>
      <c r="T2220" s="1">
        <v>43344</v>
      </c>
      <c r="U2220" s="1">
        <v>43344</v>
      </c>
      <c r="V2220" t="s">
        <v>127</v>
      </c>
      <c r="W2220" s="2">
        <v>43557</v>
      </c>
      <c r="X2220" t="s">
        <v>82</v>
      </c>
      <c r="Y2220" t="s">
        <v>82</v>
      </c>
      <c r="Z2220" t="s">
        <v>82</v>
      </c>
      <c r="AA2220" t="s">
        <v>82</v>
      </c>
      <c r="AB2220" t="s">
        <v>82</v>
      </c>
      <c r="AC2220" t="s">
        <v>82</v>
      </c>
      <c r="AD2220" t="s">
        <v>82</v>
      </c>
      <c r="AE2220" t="s">
        <v>82</v>
      </c>
      <c r="AF2220" t="s">
        <v>82</v>
      </c>
      <c r="AG2220" t="s">
        <v>82</v>
      </c>
      <c r="AH2220" t="s">
        <v>82</v>
      </c>
      <c r="AI2220" t="s">
        <v>82</v>
      </c>
      <c r="AJ2220" t="s">
        <v>82</v>
      </c>
      <c r="AK2220" t="s">
        <v>212</v>
      </c>
      <c r="AL2220" t="s">
        <v>82</v>
      </c>
      <c r="AM2220" t="s">
        <v>10142</v>
      </c>
      <c r="AN2220" t="s">
        <v>335</v>
      </c>
      <c r="AO2220" t="s">
        <v>123</v>
      </c>
      <c r="AP2220" t="s">
        <v>132</v>
      </c>
      <c r="AQ2220" t="s">
        <v>31564</v>
      </c>
      <c r="AR2220" t="s">
        <v>31565</v>
      </c>
      <c r="AS2220" t="s">
        <v>31566</v>
      </c>
      <c r="AT2220" t="s">
        <v>82</v>
      </c>
      <c r="AU2220" t="s">
        <v>81</v>
      </c>
      <c r="AV2220" t="s">
        <v>82</v>
      </c>
      <c r="AW2220" t="s">
        <v>81</v>
      </c>
      <c r="AX2220" t="s">
        <v>81</v>
      </c>
      <c r="AY2220" t="s">
        <v>81</v>
      </c>
      <c r="AZ2220" t="s">
        <v>81</v>
      </c>
      <c r="BA2220" t="s">
        <v>82</v>
      </c>
      <c r="BB2220" s="1">
        <v>1</v>
      </c>
      <c r="BC2220" t="s">
        <v>81</v>
      </c>
      <c r="BD2220" t="s">
        <v>81</v>
      </c>
      <c r="BE2220" t="s">
        <v>81</v>
      </c>
      <c r="BF2220" t="s">
        <v>81</v>
      </c>
      <c r="BG2220" t="s">
        <v>81</v>
      </c>
      <c r="BH2220" t="s">
        <v>81</v>
      </c>
      <c r="BI2220" t="s">
        <v>81</v>
      </c>
      <c r="BJ2220" t="s">
        <v>82</v>
      </c>
      <c r="BK2220" t="s">
        <v>82</v>
      </c>
      <c r="BL2220" t="s">
        <v>81</v>
      </c>
      <c r="BM2220" t="s">
        <v>137</v>
      </c>
      <c r="BN2220" t="s">
        <v>81</v>
      </c>
      <c r="BO2220" t="s">
        <v>81</v>
      </c>
      <c r="BP2220" t="s">
        <v>81</v>
      </c>
      <c r="BQ2220" t="s">
        <v>81</v>
      </c>
    </row>
    <row r="2221" spans="1:69" x14ac:dyDescent="0.2">
      <c r="A2221" s="5" t="s">
        <v>81</v>
      </c>
      <c r="B2221" t="s">
        <v>31567</v>
      </c>
      <c r="C2221" t="s">
        <v>31568</v>
      </c>
      <c r="D2221" t="s">
        <v>31569</v>
      </c>
      <c r="E2221" t="s">
        <v>31570</v>
      </c>
      <c r="F2221" t="s">
        <v>73</v>
      </c>
      <c r="G2221" t="s">
        <v>31571</v>
      </c>
      <c r="H2221" s="1">
        <v>42678</v>
      </c>
      <c r="I2221" s="1">
        <v>40544</v>
      </c>
      <c r="J2221" t="b">
        <v>1</v>
      </c>
      <c r="K2221" t="s">
        <v>75</v>
      </c>
      <c r="L2221" t="s">
        <v>10317</v>
      </c>
      <c r="M2221" t="s">
        <v>90</v>
      </c>
      <c r="N2221">
        <v>50</v>
      </c>
      <c r="O2221" t="s">
        <v>2277</v>
      </c>
      <c r="P2221" t="s">
        <v>2278</v>
      </c>
      <c r="Q2221" t="s">
        <v>770</v>
      </c>
      <c r="R2221" t="s">
        <v>81</v>
      </c>
      <c r="S2221">
        <v>1</v>
      </c>
      <c r="T2221" s="1">
        <v>42678</v>
      </c>
      <c r="U2221" s="3">
        <v>40544</v>
      </c>
      <c r="V2221" t="s">
        <v>271</v>
      </c>
      <c r="W2221" s="2">
        <v>43150</v>
      </c>
      <c r="X2221" t="s">
        <v>31572</v>
      </c>
      <c r="Y2221" t="s">
        <v>148</v>
      </c>
      <c r="Z2221" t="s">
        <v>31573</v>
      </c>
      <c r="AA2221" t="s">
        <v>82</v>
      </c>
      <c r="AB2221" t="s">
        <v>31574</v>
      </c>
      <c r="AC2221" t="s">
        <v>31575</v>
      </c>
      <c r="AD2221" t="s">
        <v>2283</v>
      </c>
      <c r="AE2221" t="s">
        <v>148</v>
      </c>
      <c r="AF2221" t="s">
        <v>31573</v>
      </c>
      <c r="AG2221" t="s">
        <v>82</v>
      </c>
      <c r="AH2221" t="s">
        <v>31574</v>
      </c>
      <c r="AI2221" t="s">
        <v>31575</v>
      </c>
      <c r="AJ2221" t="s">
        <v>2283</v>
      </c>
      <c r="AK2221" t="s">
        <v>296</v>
      </c>
      <c r="AL2221" t="s">
        <v>82</v>
      </c>
      <c r="AM2221" t="s">
        <v>88</v>
      </c>
      <c r="AN2221" t="s">
        <v>2284</v>
      </c>
      <c r="AO2221" t="s">
        <v>611</v>
      </c>
      <c r="AP2221" t="s">
        <v>91</v>
      </c>
      <c r="AQ2221" t="s">
        <v>31576</v>
      </c>
      <c r="AR2221" t="s">
        <v>82</v>
      </c>
      <c r="AS2221" t="s">
        <v>10324</v>
      </c>
      <c r="AT2221" t="s">
        <v>82</v>
      </c>
      <c r="AU2221" t="s">
        <v>81</v>
      </c>
      <c r="AV2221" t="s">
        <v>82</v>
      </c>
      <c r="AW2221" t="s">
        <v>82</v>
      </c>
      <c r="AX2221" t="s">
        <v>82</v>
      </c>
      <c r="AY2221" t="s">
        <v>82</v>
      </c>
      <c r="AZ2221" t="s">
        <v>82</v>
      </c>
      <c r="BA2221" t="s">
        <v>82</v>
      </c>
      <c r="BB2221" t="s">
        <v>82</v>
      </c>
      <c r="BC2221" t="s">
        <v>82</v>
      </c>
      <c r="BD2221" t="s">
        <v>82</v>
      </c>
      <c r="BE2221" t="s">
        <v>82</v>
      </c>
      <c r="BF2221" t="s">
        <v>82</v>
      </c>
      <c r="BG2221" t="s">
        <v>82</v>
      </c>
      <c r="BH2221" t="s">
        <v>82</v>
      </c>
      <c r="BI2221" t="s">
        <v>82</v>
      </c>
      <c r="BJ2221" t="s">
        <v>82</v>
      </c>
      <c r="BK2221" t="s">
        <v>82</v>
      </c>
      <c r="BL2221" t="s">
        <v>82</v>
      </c>
      <c r="BM2221" t="s">
        <v>82</v>
      </c>
      <c r="BN2221" t="s">
        <v>82</v>
      </c>
      <c r="BO2221" t="s">
        <v>82</v>
      </c>
      <c r="BP2221" t="s">
        <v>82</v>
      </c>
      <c r="BQ2221" t="s">
        <v>82</v>
      </c>
    </row>
    <row r="2222" spans="1:69" x14ac:dyDescent="0.2">
      <c r="A2222" s="5" t="s">
        <v>81</v>
      </c>
      <c r="B2222" t="s">
        <v>31577</v>
      </c>
      <c r="C2222" t="s">
        <v>31578</v>
      </c>
      <c r="D2222" t="s">
        <v>31579</v>
      </c>
      <c r="E2222" t="s">
        <v>31580</v>
      </c>
      <c r="F2222" t="s">
        <v>1316</v>
      </c>
      <c r="G2222" t="s">
        <v>31581</v>
      </c>
      <c r="H2222" s="1">
        <v>43377</v>
      </c>
      <c r="I2222" s="1">
        <v>43080</v>
      </c>
      <c r="J2222" t="b">
        <v>0</v>
      </c>
      <c r="K2222" t="s">
        <v>622</v>
      </c>
      <c r="L2222" t="s">
        <v>31582</v>
      </c>
      <c r="M2222">
        <v>3</v>
      </c>
      <c r="N2222">
        <v>100</v>
      </c>
      <c r="O2222" t="s">
        <v>4564</v>
      </c>
      <c r="P2222" t="s">
        <v>1320</v>
      </c>
      <c r="Q2222" t="s">
        <v>31583</v>
      </c>
      <c r="R2222" t="s">
        <v>81</v>
      </c>
      <c r="S2222">
        <v>1</v>
      </c>
      <c r="T2222" s="1">
        <v>43377</v>
      </c>
      <c r="U2222" s="1">
        <v>43080</v>
      </c>
      <c r="V2222" t="s">
        <v>1322</v>
      </c>
      <c r="W2222" s="2">
        <v>43409</v>
      </c>
      <c r="X2222" t="s">
        <v>82</v>
      </c>
      <c r="Y2222" t="s">
        <v>31584</v>
      </c>
      <c r="Z2222" t="s">
        <v>81</v>
      </c>
      <c r="AA2222" t="s">
        <v>31585</v>
      </c>
      <c r="AB2222" t="s">
        <v>31586</v>
      </c>
      <c r="AC2222" t="s">
        <v>31587</v>
      </c>
      <c r="AD2222" t="s">
        <v>4564</v>
      </c>
      <c r="AE2222" t="s">
        <v>31584</v>
      </c>
      <c r="AF2222" t="s">
        <v>81</v>
      </c>
      <c r="AG2222" t="s">
        <v>31585</v>
      </c>
      <c r="AH2222" t="s">
        <v>31586</v>
      </c>
      <c r="AI2222" t="s">
        <v>31587</v>
      </c>
      <c r="AJ2222" t="s">
        <v>4564</v>
      </c>
      <c r="AK2222" t="s">
        <v>1328</v>
      </c>
      <c r="AL2222" t="s">
        <v>82</v>
      </c>
      <c r="AM2222" t="s">
        <v>4564</v>
      </c>
      <c r="AN2222" t="s">
        <v>1329</v>
      </c>
      <c r="AO2222" t="s">
        <v>1409</v>
      </c>
      <c r="AP2222" t="s">
        <v>371</v>
      </c>
      <c r="AQ2222" t="s">
        <v>31588</v>
      </c>
      <c r="AR2222" t="s">
        <v>31589</v>
      </c>
      <c r="AS2222" t="s">
        <v>31590</v>
      </c>
      <c r="AT2222" t="s">
        <v>82</v>
      </c>
      <c r="AU2222" t="s">
        <v>81</v>
      </c>
      <c r="AV2222" t="s">
        <v>82</v>
      </c>
      <c r="AW2222" t="s">
        <v>1334</v>
      </c>
      <c r="AX2222" t="s">
        <v>81</v>
      </c>
      <c r="AY2222" t="s">
        <v>81</v>
      </c>
      <c r="AZ2222" t="s">
        <v>81</v>
      </c>
      <c r="BA2222" t="s">
        <v>82</v>
      </c>
      <c r="BB2222" s="1">
        <v>1</v>
      </c>
      <c r="BC2222" t="s">
        <v>81</v>
      </c>
      <c r="BD2222" t="s">
        <v>81</v>
      </c>
      <c r="BE2222" t="s">
        <v>81</v>
      </c>
      <c r="BF2222" t="s">
        <v>81</v>
      </c>
      <c r="BG2222" t="s">
        <v>81</v>
      </c>
      <c r="BH2222" t="s">
        <v>1871</v>
      </c>
      <c r="BI2222" t="s">
        <v>31591</v>
      </c>
      <c r="BJ2222" t="s">
        <v>82</v>
      </c>
      <c r="BK2222" t="s">
        <v>82</v>
      </c>
      <c r="BL2222" t="s">
        <v>200</v>
      </c>
      <c r="BM2222" t="s">
        <v>201</v>
      </c>
      <c r="BN2222" t="s">
        <v>81</v>
      </c>
      <c r="BO2222" t="s">
        <v>31592</v>
      </c>
      <c r="BP2222" t="s">
        <v>81</v>
      </c>
      <c r="BQ2222" t="s">
        <v>81</v>
      </c>
    </row>
    <row r="2223" spans="1:69" x14ac:dyDescent="0.2">
      <c r="A2223" s="5" t="s">
        <v>81</v>
      </c>
      <c r="B2223" t="s">
        <v>2063</v>
      </c>
      <c r="C2223" t="s">
        <v>23140</v>
      </c>
      <c r="D2223" t="s">
        <v>2065</v>
      </c>
      <c r="E2223" t="s">
        <v>2066</v>
      </c>
      <c r="F2223" t="s">
        <v>178</v>
      </c>
      <c r="G2223" t="s">
        <v>31593</v>
      </c>
      <c r="H2223" s="1">
        <v>42514</v>
      </c>
      <c r="I2223" s="1">
        <v>42583</v>
      </c>
      <c r="J2223" t="b">
        <v>0</v>
      </c>
      <c r="K2223" t="s">
        <v>180</v>
      </c>
      <c r="L2223" t="s">
        <v>23142</v>
      </c>
      <c r="M2223" t="s">
        <v>346</v>
      </c>
      <c r="N2223">
        <v>10692</v>
      </c>
      <c r="O2223" t="s">
        <v>2069</v>
      </c>
      <c r="P2223" t="s">
        <v>2070</v>
      </c>
      <c r="Q2223" t="s">
        <v>31594</v>
      </c>
      <c r="R2223" t="s">
        <v>23144</v>
      </c>
      <c r="S2223" t="s">
        <v>82</v>
      </c>
      <c r="T2223" s="1">
        <v>42514</v>
      </c>
      <c r="U2223" s="1">
        <v>42583</v>
      </c>
      <c r="V2223" t="s">
        <v>186</v>
      </c>
      <c r="W2223" s="2">
        <v>43388</v>
      </c>
      <c r="X2223" t="s">
        <v>2073</v>
      </c>
      <c r="Y2223" t="s">
        <v>2074</v>
      </c>
      <c r="Z2223" t="s">
        <v>81</v>
      </c>
      <c r="AA2223" t="s">
        <v>2075</v>
      </c>
      <c r="AB2223" t="s">
        <v>2076</v>
      </c>
      <c r="AC2223">
        <v>31205640518</v>
      </c>
      <c r="AD2223" t="s">
        <v>2051</v>
      </c>
      <c r="AE2223" t="s">
        <v>2074</v>
      </c>
      <c r="AF2223" t="s">
        <v>81</v>
      </c>
      <c r="AG2223" t="s">
        <v>2075</v>
      </c>
      <c r="AH2223" t="s">
        <v>2076</v>
      </c>
      <c r="AI2223">
        <v>31205640518</v>
      </c>
      <c r="AJ2223" t="s">
        <v>2051</v>
      </c>
      <c r="AK2223" t="s">
        <v>250</v>
      </c>
      <c r="AL2223" t="s">
        <v>82</v>
      </c>
      <c r="AM2223" t="s">
        <v>2069</v>
      </c>
      <c r="AN2223" t="s">
        <v>81</v>
      </c>
      <c r="AO2223" t="s">
        <v>81</v>
      </c>
      <c r="AP2223" t="s">
        <v>351</v>
      </c>
      <c r="AQ2223" t="s">
        <v>23145</v>
      </c>
      <c r="AR2223" t="s">
        <v>23146</v>
      </c>
      <c r="AS2223" t="s">
        <v>31595</v>
      </c>
      <c r="AT2223" t="s">
        <v>31596</v>
      </c>
      <c r="AU2223" t="s">
        <v>197</v>
      </c>
      <c r="AV2223" t="s">
        <v>82</v>
      </c>
      <c r="AW2223" t="s">
        <v>198</v>
      </c>
      <c r="AX2223" t="s">
        <v>81</v>
      </c>
      <c r="AY2223" t="s">
        <v>82</v>
      </c>
      <c r="AZ2223" t="s">
        <v>82</v>
      </c>
      <c r="BA2223" t="s">
        <v>82</v>
      </c>
      <c r="BB2223" t="s">
        <v>82</v>
      </c>
      <c r="BC2223" t="s">
        <v>82</v>
      </c>
      <c r="BD2223" t="s">
        <v>82</v>
      </c>
      <c r="BE2223" t="s">
        <v>82</v>
      </c>
      <c r="BF2223" t="s">
        <v>82</v>
      </c>
      <c r="BG2223" t="s">
        <v>82</v>
      </c>
      <c r="BH2223" t="s">
        <v>82</v>
      </c>
      <c r="BI2223" t="s">
        <v>82</v>
      </c>
      <c r="BJ2223" t="s">
        <v>82</v>
      </c>
      <c r="BK2223" t="s">
        <v>82</v>
      </c>
      <c r="BL2223" t="s">
        <v>82</v>
      </c>
      <c r="BM2223" t="s">
        <v>82</v>
      </c>
      <c r="BN2223" t="s">
        <v>82</v>
      </c>
      <c r="BO2223" t="s">
        <v>82</v>
      </c>
      <c r="BP2223" t="s">
        <v>82</v>
      </c>
      <c r="BQ2223" t="s">
        <v>82</v>
      </c>
    </row>
    <row r="2224" spans="1:69" x14ac:dyDescent="0.2">
      <c r="A2224" s="5" t="s">
        <v>81</v>
      </c>
      <c r="B2224" t="s">
        <v>31597</v>
      </c>
      <c r="C2224" t="s">
        <v>31598</v>
      </c>
      <c r="D2224" t="s">
        <v>31599</v>
      </c>
      <c r="E2224" t="s">
        <v>31600</v>
      </c>
      <c r="F2224" t="s">
        <v>73</v>
      </c>
      <c r="G2224" t="s">
        <v>31601</v>
      </c>
      <c r="H2224" s="1">
        <v>42768</v>
      </c>
      <c r="I2224" s="1">
        <v>43028</v>
      </c>
      <c r="J2224" t="b">
        <v>0</v>
      </c>
      <c r="K2224" t="s">
        <v>75</v>
      </c>
      <c r="L2224" t="s">
        <v>465</v>
      </c>
      <c r="M2224" t="s">
        <v>90</v>
      </c>
      <c r="N2224">
        <v>646</v>
      </c>
      <c r="O2224" t="s">
        <v>798</v>
      </c>
      <c r="P2224" t="s">
        <v>409</v>
      </c>
      <c r="Q2224" t="s">
        <v>31602</v>
      </c>
      <c r="R2224" t="s">
        <v>81</v>
      </c>
      <c r="S2224" t="s">
        <v>82</v>
      </c>
      <c r="T2224" s="1">
        <v>42768</v>
      </c>
      <c r="U2224" t="s">
        <v>31603</v>
      </c>
      <c r="V2224" t="s">
        <v>585</v>
      </c>
      <c r="W2224" s="2">
        <v>43171</v>
      </c>
      <c r="X2224" t="s">
        <v>31604</v>
      </c>
      <c r="Y2224" t="s">
        <v>148</v>
      </c>
      <c r="Z2224" t="s">
        <v>31605</v>
      </c>
      <c r="AA2224" t="s">
        <v>82</v>
      </c>
      <c r="AB2224" t="s">
        <v>31606</v>
      </c>
      <c r="AC2224" t="s">
        <v>31607</v>
      </c>
      <c r="AD2224" t="s">
        <v>6119</v>
      </c>
      <c r="AE2224" t="s">
        <v>148</v>
      </c>
      <c r="AF2224" t="s">
        <v>31605</v>
      </c>
      <c r="AG2224" t="s">
        <v>82</v>
      </c>
      <c r="AH2224" t="s">
        <v>31606</v>
      </c>
      <c r="AI2224" t="s">
        <v>31607</v>
      </c>
      <c r="AJ2224" t="s">
        <v>6119</v>
      </c>
      <c r="AK2224" t="s">
        <v>296</v>
      </c>
      <c r="AL2224" t="s">
        <v>82</v>
      </c>
      <c r="AM2224" t="s">
        <v>88</v>
      </c>
      <c r="AN2224" t="s">
        <v>154</v>
      </c>
      <c r="AO2224" t="s">
        <v>90</v>
      </c>
      <c r="AP2224" t="s">
        <v>91</v>
      </c>
      <c r="AQ2224" t="s">
        <v>31608</v>
      </c>
      <c r="AR2224" t="s">
        <v>82</v>
      </c>
      <c r="AS2224" t="s">
        <v>31609</v>
      </c>
      <c r="AT2224" t="s">
        <v>31610</v>
      </c>
      <c r="AU2224" t="s">
        <v>81</v>
      </c>
      <c r="AV2224" t="s">
        <v>82</v>
      </c>
      <c r="AW2224" t="s">
        <v>82</v>
      </c>
      <c r="AX2224" t="s">
        <v>82</v>
      </c>
      <c r="AY2224" t="s">
        <v>82</v>
      </c>
      <c r="AZ2224" t="s">
        <v>82</v>
      </c>
      <c r="BA2224" t="s">
        <v>82</v>
      </c>
      <c r="BB2224" t="s">
        <v>82</v>
      </c>
      <c r="BC2224" t="s">
        <v>82</v>
      </c>
      <c r="BD2224" t="s">
        <v>82</v>
      </c>
      <c r="BE2224" t="s">
        <v>82</v>
      </c>
      <c r="BF2224" t="s">
        <v>82</v>
      </c>
      <c r="BG2224" t="s">
        <v>82</v>
      </c>
      <c r="BH2224" t="s">
        <v>82</v>
      </c>
      <c r="BI2224" t="s">
        <v>82</v>
      </c>
      <c r="BJ2224" t="s">
        <v>82</v>
      </c>
      <c r="BK2224" t="s">
        <v>82</v>
      </c>
      <c r="BL2224" t="s">
        <v>82</v>
      </c>
      <c r="BM2224" t="s">
        <v>82</v>
      </c>
      <c r="BN2224" t="s">
        <v>82</v>
      </c>
      <c r="BO2224" t="s">
        <v>82</v>
      </c>
      <c r="BP2224" t="s">
        <v>82</v>
      </c>
      <c r="BQ2224" t="s">
        <v>82</v>
      </c>
    </row>
    <row r="2225" spans="1:69" x14ac:dyDescent="0.2">
      <c r="A2225" s="5" t="s">
        <v>81</v>
      </c>
      <c r="B2225" t="s">
        <v>3746</v>
      </c>
      <c r="C2225" t="s">
        <v>3747</v>
      </c>
      <c r="D2225" t="s">
        <v>3748</v>
      </c>
      <c r="E2225" t="s">
        <v>3749</v>
      </c>
      <c r="F2225" t="s">
        <v>178</v>
      </c>
      <c r="G2225" t="s">
        <v>31611</v>
      </c>
      <c r="H2225" s="1">
        <v>42713</v>
      </c>
      <c r="I2225" s="1">
        <v>42867</v>
      </c>
      <c r="J2225" t="b">
        <v>0</v>
      </c>
      <c r="K2225" t="s">
        <v>180</v>
      </c>
      <c r="L2225" t="s">
        <v>3751</v>
      </c>
      <c r="M2225" t="s">
        <v>2335</v>
      </c>
      <c r="N2225">
        <v>354</v>
      </c>
      <c r="O2225" t="s">
        <v>3752</v>
      </c>
      <c r="P2225" t="s">
        <v>7041</v>
      </c>
      <c r="Q2225" t="s">
        <v>31612</v>
      </c>
      <c r="R2225" t="s">
        <v>3755</v>
      </c>
      <c r="S2225" t="s">
        <v>82</v>
      </c>
      <c r="T2225" s="1">
        <v>42713</v>
      </c>
      <c r="U2225" s="1">
        <v>42867</v>
      </c>
      <c r="V2225" t="s">
        <v>186</v>
      </c>
      <c r="W2225" s="2">
        <v>43332</v>
      </c>
      <c r="X2225" t="s">
        <v>3756</v>
      </c>
      <c r="Y2225" t="s">
        <v>3757</v>
      </c>
      <c r="Z2225" t="s">
        <v>81</v>
      </c>
      <c r="AA2225" t="s">
        <v>3758</v>
      </c>
      <c r="AB2225" t="s">
        <v>2467</v>
      </c>
      <c r="AC2225">
        <v>4202515514664160</v>
      </c>
      <c r="AD2225" t="s">
        <v>3759</v>
      </c>
      <c r="AE2225" t="s">
        <v>3757</v>
      </c>
      <c r="AF2225" t="s">
        <v>81</v>
      </c>
      <c r="AG2225" t="s">
        <v>3758</v>
      </c>
      <c r="AH2225" t="s">
        <v>2467</v>
      </c>
      <c r="AI2225">
        <v>4202515514664160</v>
      </c>
      <c r="AJ2225" t="s">
        <v>3759</v>
      </c>
      <c r="AK2225" t="s">
        <v>250</v>
      </c>
      <c r="AL2225" t="s">
        <v>82</v>
      </c>
      <c r="AM2225" t="s">
        <v>3752</v>
      </c>
      <c r="AN2225" t="s">
        <v>81</v>
      </c>
      <c r="AO2225" t="s">
        <v>81</v>
      </c>
      <c r="AP2225" t="s">
        <v>351</v>
      </c>
      <c r="AQ2225" t="s">
        <v>31613</v>
      </c>
      <c r="AR2225" t="s">
        <v>31614</v>
      </c>
      <c r="AS2225" t="s">
        <v>31615</v>
      </c>
      <c r="AT2225" t="s">
        <v>31616</v>
      </c>
      <c r="AU2225" t="s">
        <v>197</v>
      </c>
      <c r="AV2225" t="s">
        <v>82</v>
      </c>
      <c r="AW2225" t="s">
        <v>198</v>
      </c>
      <c r="AX2225" t="s">
        <v>81</v>
      </c>
      <c r="AY2225" t="s">
        <v>82</v>
      </c>
      <c r="AZ2225" t="s">
        <v>82</v>
      </c>
      <c r="BA2225" t="s">
        <v>82</v>
      </c>
      <c r="BB2225" t="s">
        <v>82</v>
      </c>
      <c r="BC2225" t="s">
        <v>82</v>
      </c>
      <c r="BD2225" t="s">
        <v>82</v>
      </c>
      <c r="BE2225" t="s">
        <v>82</v>
      </c>
      <c r="BF2225" t="s">
        <v>82</v>
      </c>
      <c r="BG2225" t="s">
        <v>82</v>
      </c>
      <c r="BH2225" t="s">
        <v>82</v>
      </c>
      <c r="BI2225" t="s">
        <v>82</v>
      </c>
      <c r="BJ2225" t="s">
        <v>82</v>
      </c>
      <c r="BK2225" t="s">
        <v>82</v>
      </c>
      <c r="BL2225" t="s">
        <v>82</v>
      </c>
      <c r="BM2225" t="s">
        <v>82</v>
      </c>
      <c r="BN2225" t="s">
        <v>82</v>
      </c>
      <c r="BO2225" t="s">
        <v>82</v>
      </c>
      <c r="BP2225" t="s">
        <v>82</v>
      </c>
      <c r="BQ2225" t="s">
        <v>82</v>
      </c>
    </row>
    <row r="2226" spans="1:69" x14ac:dyDescent="0.2">
      <c r="A2226" s="5" t="s">
        <v>81</v>
      </c>
      <c r="B2226" t="s">
        <v>31617</v>
      </c>
      <c r="C2226" t="s">
        <v>31618</v>
      </c>
      <c r="D2226" t="s">
        <v>31619</v>
      </c>
      <c r="E2226" t="s">
        <v>31620</v>
      </c>
      <c r="F2226" t="s">
        <v>1316</v>
      </c>
      <c r="G2226" t="s">
        <v>31621</v>
      </c>
      <c r="H2226" s="1">
        <v>43659</v>
      </c>
      <c r="I2226" s="1">
        <v>43194</v>
      </c>
      <c r="J2226" t="b">
        <v>0</v>
      </c>
      <c r="K2226" t="s">
        <v>622</v>
      </c>
      <c r="L2226" t="s">
        <v>31622</v>
      </c>
      <c r="M2226" s="4">
        <v>44257</v>
      </c>
      <c r="N2226">
        <v>201</v>
      </c>
      <c r="O2226" t="s">
        <v>4580</v>
      </c>
      <c r="P2226" t="s">
        <v>1356</v>
      </c>
      <c r="Q2226" t="s">
        <v>1860</v>
      </c>
      <c r="R2226" t="s">
        <v>81</v>
      </c>
      <c r="S2226">
        <v>1</v>
      </c>
      <c r="T2226" s="1">
        <v>43659</v>
      </c>
      <c r="U2226" s="1">
        <v>43194</v>
      </c>
      <c r="V2226" t="s">
        <v>1322</v>
      </c>
      <c r="W2226" s="2">
        <v>43745</v>
      </c>
      <c r="X2226" t="s">
        <v>82</v>
      </c>
      <c r="Y2226" t="s">
        <v>31623</v>
      </c>
      <c r="Z2226" t="s">
        <v>81</v>
      </c>
      <c r="AA2226" t="s">
        <v>31624</v>
      </c>
      <c r="AB2226" t="s">
        <v>31625</v>
      </c>
      <c r="AC2226" t="s">
        <v>20843</v>
      </c>
      <c r="AD2226" t="s">
        <v>4580</v>
      </c>
      <c r="AE2226" t="s">
        <v>31626</v>
      </c>
      <c r="AF2226" t="s">
        <v>81</v>
      </c>
      <c r="AG2226" t="s">
        <v>31627</v>
      </c>
      <c r="AH2226" t="s">
        <v>31628</v>
      </c>
      <c r="AI2226" t="s">
        <v>20843</v>
      </c>
      <c r="AJ2226" t="s">
        <v>4580</v>
      </c>
      <c r="AK2226" t="s">
        <v>1328</v>
      </c>
      <c r="AL2226" t="s">
        <v>82</v>
      </c>
      <c r="AM2226" t="s">
        <v>4580</v>
      </c>
      <c r="AN2226" t="s">
        <v>1409</v>
      </c>
      <c r="AO2226" t="s">
        <v>1409</v>
      </c>
      <c r="AP2226" t="s">
        <v>371</v>
      </c>
      <c r="AQ2226" t="s">
        <v>31629</v>
      </c>
      <c r="AR2226" t="s">
        <v>31630</v>
      </c>
      <c r="AS2226" t="s">
        <v>31631</v>
      </c>
      <c r="AT2226" t="s">
        <v>82</v>
      </c>
      <c r="AU2226" t="s">
        <v>81</v>
      </c>
      <c r="AV2226" t="s">
        <v>82</v>
      </c>
      <c r="AW2226" t="s">
        <v>1334</v>
      </c>
      <c r="AX2226" t="s">
        <v>81</v>
      </c>
      <c r="AY2226" t="s">
        <v>81</v>
      </c>
      <c r="AZ2226" t="s">
        <v>81</v>
      </c>
      <c r="BA2226" t="s">
        <v>82</v>
      </c>
      <c r="BB2226" s="1">
        <v>1</v>
      </c>
      <c r="BC2226" t="s">
        <v>81</v>
      </c>
      <c r="BD2226" t="s">
        <v>81</v>
      </c>
      <c r="BE2226" t="s">
        <v>81</v>
      </c>
      <c r="BF2226" t="s">
        <v>81</v>
      </c>
      <c r="BG2226" t="s">
        <v>81</v>
      </c>
      <c r="BH2226" t="s">
        <v>1943</v>
      </c>
      <c r="BI2226" t="s">
        <v>31632</v>
      </c>
      <c r="BJ2226" t="s">
        <v>82</v>
      </c>
      <c r="BK2226" t="s">
        <v>82</v>
      </c>
      <c r="BL2226" t="s">
        <v>200</v>
      </c>
      <c r="BM2226" t="s">
        <v>201</v>
      </c>
      <c r="BN2226" t="s">
        <v>81</v>
      </c>
      <c r="BO2226" t="s">
        <v>31633</v>
      </c>
      <c r="BP2226" t="s">
        <v>81</v>
      </c>
      <c r="BQ2226" t="s">
        <v>81</v>
      </c>
    </row>
    <row r="2227" spans="1:69" x14ac:dyDescent="0.2">
      <c r="A2227" s="5" t="s">
        <v>81</v>
      </c>
      <c r="B2227" t="s">
        <v>31634</v>
      </c>
      <c r="C2227" t="s">
        <v>31635</v>
      </c>
      <c r="D2227" t="s">
        <v>31636</v>
      </c>
      <c r="E2227" t="s">
        <v>31637</v>
      </c>
      <c r="F2227" t="s">
        <v>205</v>
      </c>
      <c r="G2227" t="s">
        <v>31638</v>
      </c>
      <c r="H2227" s="1">
        <v>42732</v>
      </c>
      <c r="I2227" s="1">
        <v>42736</v>
      </c>
      <c r="J2227" t="b">
        <v>0</v>
      </c>
      <c r="K2227" t="s">
        <v>75</v>
      </c>
      <c r="L2227" t="s">
        <v>4152</v>
      </c>
      <c r="M2227" t="s">
        <v>81</v>
      </c>
      <c r="N2227">
        <v>180</v>
      </c>
      <c r="O2227" t="s">
        <v>31639</v>
      </c>
      <c r="P2227" t="s">
        <v>209</v>
      </c>
      <c r="Q2227" t="s">
        <v>31640</v>
      </c>
      <c r="R2227" t="s">
        <v>81</v>
      </c>
      <c r="S2227" t="s">
        <v>82</v>
      </c>
      <c r="T2227" s="1">
        <v>42732</v>
      </c>
      <c r="U2227" s="1">
        <v>42736</v>
      </c>
      <c r="V2227" t="s">
        <v>31641</v>
      </c>
      <c r="W2227" s="2">
        <v>44151</v>
      </c>
      <c r="X2227" t="s">
        <v>82</v>
      </c>
      <c r="Y2227" t="s">
        <v>31642</v>
      </c>
      <c r="Z2227" t="s">
        <v>31643</v>
      </c>
      <c r="AA2227" t="s">
        <v>81</v>
      </c>
      <c r="AB2227" t="s">
        <v>31644</v>
      </c>
      <c r="AC2227" t="s">
        <v>31645</v>
      </c>
      <c r="AD2227" t="s">
        <v>81</v>
      </c>
      <c r="AE2227" t="s">
        <v>31642</v>
      </c>
      <c r="AF2227" t="s">
        <v>31643</v>
      </c>
      <c r="AG2227" t="s">
        <v>81</v>
      </c>
      <c r="AH2227" t="s">
        <v>31644</v>
      </c>
      <c r="AI2227" t="s">
        <v>31645</v>
      </c>
      <c r="AJ2227" t="s">
        <v>81</v>
      </c>
      <c r="AK2227" t="s">
        <v>545</v>
      </c>
      <c r="AL2227" t="s">
        <v>82</v>
      </c>
      <c r="AM2227" t="s">
        <v>31646</v>
      </c>
      <c r="AN2227" t="s">
        <v>81</v>
      </c>
      <c r="AO2227" t="s">
        <v>81</v>
      </c>
      <c r="AP2227" t="s">
        <v>81</v>
      </c>
      <c r="AQ2227" t="s">
        <v>31647</v>
      </c>
      <c r="AR2227" t="s">
        <v>31648</v>
      </c>
      <c r="AS2227" t="s">
        <v>31649</v>
      </c>
      <c r="AT2227" t="e">
        <f>- healthcare related costs&lt;br&gt;- quality of life&lt;br&gt;- reason for treatment discontinuation&lt;br&gt;- efficacy&lt;br&gt;- safety and tolerability&lt;br&gt;- drug attitude&lt;br&gt;- subjective well-being&lt;br&gt;- insight</f>
        <v>#NAME?</v>
      </c>
      <c r="AU2227" t="s">
        <v>81</v>
      </c>
      <c r="AV2227" t="s">
        <v>82</v>
      </c>
      <c r="AW2227" t="s">
        <v>217</v>
      </c>
      <c r="AX2227" t="s">
        <v>81</v>
      </c>
      <c r="AY2227" t="s">
        <v>81</v>
      </c>
      <c r="AZ2227" t="s">
        <v>81</v>
      </c>
      <c r="BA2227" t="s">
        <v>82</v>
      </c>
      <c r="BB2227" s="1">
        <v>1</v>
      </c>
      <c r="BC2227" t="s">
        <v>81</v>
      </c>
      <c r="BD2227" t="s">
        <v>81</v>
      </c>
      <c r="BE2227" t="s">
        <v>81</v>
      </c>
      <c r="BF2227" t="s">
        <v>81</v>
      </c>
      <c r="BG2227" t="s">
        <v>81</v>
      </c>
      <c r="BH2227" t="s">
        <v>81</v>
      </c>
      <c r="BI2227" t="s">
        <v>81</v>
      </c>
      <c r="BJ2227" t="s">
        <v>82</v>
      </c>
      <c r="BK2227" t="s">
        <v>82</v>
      </c>
      <c r="BL2227" t="s">
        <v>81</v>
      </c>
      <c r="BM2227" t="s">
        <v>201</v>
      </c>
      <c r="BN2227" t="s">
        <v>81</v>
      </c>
      <c r="BO2227" t="s">
        <v>81</v>
      </c>
      <c r="BP2227" t="s">
        <v>81</v>
      </c>
      <c r="BQ2227" t="s">
        <v>81</v>
      </c>
    </row>
    <row r="2228" spans="1:69" x14ac:dyDescent="0.2">
      <c r="A2228" s="5" t="s">
        <v>81</v>
      </c>
      <c r="B2228" t="s">
        <v>31650</v>
      </c>
      <c r="C2228" t="s">
        <v>31651</v>
      </c>
      <c r="D2228" t="s">
        <v>31652</v>
      </c>
      <c r="E2228" t="s">
        <v>31653</v>
      </c>
      <c r="F2228" t="s">
        <v>73</v>
      </c>
      <c r="G2228" t="s">
        <v>31654</v>
      </c>
      <c r="H2228" s="1">
        <v>42776</v>
      </c>
      <c r="I2228" s="1">
        <v>42614</v>
      </c>
      <c r="J2228" t="b">
        <v>1</v>
      </c>
      <c r="K2228" t="s">
        <v>75</v>
      </c>
      <c r="L2228" t="s">
        <v>2606</v>
      </c>
      <c r="M2228" t="s">
        <v>90</v>
      </c>
      <c r="N2228">
        <v>106</v>
      </c>
      <c r="O2228" t="s">
        <v>5812</v>
      </c>
      <c r="P2228" t="s">
        <v>144</v>
      </c>
      <c r="Q2228" t="s">
        <v>950</v>
      </c>
      <c r="R2228" t="s">
        <v>81</v>
      </c>
      <c r="S2228">
        <v>1</v>
      </c>
      <c r="T2228" s="1">
        <v>42776</v>
      </c>
      <c r="U2228" s="3">
        <v>42614</v>
      </c>
      <c r="V2228" t="s">
        <v>503</v>
      </c>
      <c r="W2228" s="2">
        <v>43570</v>
      </c>
      <c r="X2228" t="s">
        <v>31655</v>
      </c>
      <c r="Y2228" t="s">
        <v>81</v>
      </c>
      <c r="Z2228" t="s">
        <v>31656</v>
      </c>
      <c r="AA2228" t="s">
        <v>82</v>
      </c>
      <c r="AB2228" t="s">
        <v>81</v>
      </c>
      <c r="AC2228" t="s">
        <v>81</v>
      </c>
      <c r="AD2228" t="s">
        <v>14154</v>
      </c>
      <c r="AE2228" t="s">
        <v>81</v>
      </c>
      <c r="AF2228" t="s">
        <v>31656</v>
      </c>
      <c r="AG2228" t="s">
        <v>82</v>
      </c>
      <c r="AH2228" t="s">
        <v>81</v>
      </c>
      <c r="AI2228" t="s">
        <v>81</v>
      </c>
      <c r="AJ2228" t="s">
        <v>14154</v>
      </c>
      <c r="AK2228" t="s">
        <v>110</v>
      </c>
      <c r="AL2228" t="s">
        <v>82</v>
      </c>
      <c r="AM2228" t="s">
        <v>88</v>
      </c>
      <c r="AN2228" t="s">
        <v>154</v>
      </c>
      <c r="AO2228" t="s">
        <v>1063</v>
      </c>
      <c r="AP2228" t="s">
        <v>91</v>
      </c>
      <c r="AQ2228" t="s">
        <v>31657</v>
      </c>
      <c r="AR2228" t="s">
        <v>82</v>
      </c>
      <c r="AS2228" t="s">
        <v>31658</v>
      </c>
      <c r="AT2228" t="s">
        <v>31659</v>
      </c>
      <c r="AU2228" t="s">
        <v>81</v>
      </c>
      <c r="AV2228" t="s">
        <v>82</v>
      </c>
      <c r="AW2228" t="s">
        <v>82</v>
      </c>
      <c r="AX2228" t="s">
        <v>82</v>
      </c>
      <c r="AY2228" t="s">
        <v>82</v>
      </c>
      <c r="AZ2228" t="s">
        <v>82</v>
      </c>
      <c r="BA2228" t="s">
        <v>82</v>
      </c>
      <c r="BB2228" t="s">
        <v>82</v>
      </c>
      <c r="BC2228" t="s">
        <v>82</v>
      </c>
      <c r="BD2228" t="s">
        <v>82</v>
      </c>
      <c r="BE2228" t="s">
        <v>82</v>
      </c>
      <c r="BF2228" t="s">
        <v>82</v>
      </c>
      <c r="BG2228" t="s">
        <v>82</v>
      </c>
      <c r="BH2228" t="s">
        <v>82</v>
      </c>
      <c r="BI2228" t="s">
        <v>82</v>
      </c>
      <c r="BJ2228" t="s">
        <v>82</v>
      </c>
      <c r="BK2228" t="s">
        <v>82</v>
      </c>
      <c r="BL2228" t="s">
        <v>82</v>
      </c>
      <c r="BM2228" t="s">
        <v>82</v>
      </c>
      <c r="BN2228" t="s">
        <v>82</v>
      </c>
      <c r="BO2228" t="s">
        <v>82</v>
      </c>
      <c r="BP2228" t="s">
        <v>82</v>
      </c>
      <c r="BQ2228" t="s">
        <v>82</v>
      </c>
    </row>
    <row r="2229" spans="1:69" x14ac:dyDescent="0.2">
      <c r="A2229" s="5" t="s">
        <v>81</v>
      </c>
      <c r="B2229" t="s">
        <v>31660</v>
      </c>
      <c r="C2229" t="s">
        <v>31661</v>
      </c>
      <c r="D2229" t="s">
        <v>31662</v>
      </c>
      <c r="E2229" t="s">
        <v>31663</v>
      </c>
      <c r="F2229" t="s">
        <v>553</v>
      </c>
      <c r="G2229" t="s">
        <v>31664</v>
      </c>
      <c r="H2229" s="1">
        <v>42384</v>
      </c>
      <c r="I2229" s="1">
        <v>42400</v>
      </c>
      <c r="J2229" t="b">
        <v>0</v>
      </c>
      <c r="K2229" t="s">
        <v>555</v>
      </c>
      <c r="L2229" t="s">
        <v>1531</v>
      </c>
      <c r="M2229" t="s">
        <v>4318</v>
      </c>
      <c r="N2229" t="s">
        <v>31665</v>
      </c>
      <c r="O2229" t="s">
        <v>9365</v>
      </c>
      <c r="P2229" t="s">
        <v>365</v>
      </c>
      <c r="Q2229" t="s">
        <v>31666</v>
      </c>
      <c r="R2229" t="s">
        <v>81</v>
      </c>
      <c r="S2229" t="s">
        <v>82</v>
      </c>
      <c r="T2229" s="1">
        <v>42384</v>
      </c>
      <c r="U2229" s="1">
        <v>42400</v>
      </c>
      <c r="V2229" t="s">
        <v>553</v>
      </c>
      <c r="W2229" s="2">
        <v>42843</v>
      </c>
      <c r="X2229" t="s">
        <v>82</v>
      </c>
      <c r="Y2229" t="s">
        <v>31667</v>
      </c>
      <c r="Z2229" t="s">
        <v>81</v>
      </c>
      <c r="AA2229" t="s">
        <v>31668</v>
      </c>
      <c r="AB2229" t="s">
        <v>9372</v>
      </c>
      <c r="AC2229" t="s">
        <v>31669</v>
      </c>
      <c r="AD2229" t="s">
        <v>81</v>
      </c>
      <c r="AE2229" t="s">
        <v>31670</v>
      </c>
      <c r="AF2229" t="s">
        <v>81</v>
      </c>
      <c r="AG2229" t="s">
        <v>31668</v>
      </c>
      <c r="AH2229" t="s">
        <v>9372</v>
      </c>
      <c r="AI2229" t="s">
        <v>31669</v>
      </c>
      <c r="AJ2229" t="s">
        <v>9370</v>
      </c>
      <c r="AK2229" t="s">
        <v>212</v>
      </c>
      <c r="AL2229" t="s">
        <v>82</v>
      </c>
      <c r="AM2229" t="s">
        <v>31671</v>
      </c>
      <c r="AN2229">
        <v>14</v>
      </c>
      <c r="AO2229">
        <v>75</v>
      </c>
      <c r="AP2229" t="s">
        <v>371</v>
      </c>
      <c r="AQ2229" t="s">
        <v>31672</v>
      </c>
      <c r="AR2229" t="s">
        <v>31673</v>
      </c>
      <c r="AS2229" t="s">
        <v>31674</v>
      </c>
      <c r="AT2229" t="s">
        <v>82</v>
      </c>
      <c r="AU2229" t="s">
        <v>81</v>
      </c>
      <c r="AV2229" t="s">
        <v>82</v>
      </c>
      <c r="AW2229" t="s">
        <v>81</v>
      </c>
      <c r="AX2229" t="s">
        <v>82</v>
      </c>
      <c r="AY2229" t="s">
        <v>82</v>
      </c>
      <c r="AZ2229" t="s">
        <v>82</v>
      </c>
      <c r="BA2229" t="s">
        <v>82</v>
      </c>
      <c r="BB2229" t="s">
        <v>82</v>
      </c>
      <c r="BC2229" t="s">
        <v>82</v>
      </c>
      <c r="BD2229" t="s">
        <v>82</v>
      </c>
      <c r="BE2229" t="s">
        <v>82</v>
      </c>
      <c r="BF2229" t="s">
        <v>82</v>
      </c>
      <c r="BG2229" t="s">
        <v>82</v>
      </c>
      <c r="BH2229" t="s">
        <v>82</v>
      </c>
      <c r="BI2229" t="s">
        <v>82</v>
      </c>
      <c r="BJ2229" t="s">
        <v>82</v>
      </c>
      <c r="BK2229" t="s">
        <v>82</v>
      </c>
      <c r="BL2229" t="s">
        <v>82</v>
      </c>
      <c r="BM2229" t="s">
        <v>82</v>
      </c>
      <c r="BN2229" t="s">
        <v>82</v>
      </c>
      <c r="BO2229" t="s">
        <v>82</v>
      </c>
      <c r="BP2229" t="s">
        <v>82</v>
      </c>
      <c r="BQ2229" t="s">
        <v>82</v>
      </c>
    </row>
    <row r="2230" spans="1:69" x14ac:dyDescent="0.2">
      <c r="A2230" s="5" t="s">
        <v>81</v>
      </c>
      <c r="B2230" t="s">
        <v>31675</v>
      </c>
      <c r="C2230" t="s">
        <v>31676</v>
      </c>
      <c r="D2230" t="s">
        <v>31677</v>
      </c>
      <c r="E2230" t="s">
        <v>31678</v>
      </c>
      <c r="F2230" t="s">
        <v>120</v>
      </c>
      <c r="G2230" t="s">
        <v>31679</v>
      </c>
      <c r="H2230" s="1">
        <v>42998</v>
      </c>
      <c r="I2230" s="1">
        <v>42746</v>
      </c>
      <c r="J2230" t="b">
        <v>0</v>
      </c>
      <c r="K2230" t="s">
        <v>75</v>
      </c>
      <c r="L2230" t="s">
        <v>15280</v>
      </c>
      <c r="M2230" t="s">
        <v>123</v>
      </c>
      <c r="N2230">
        <v>20</v>
      </c>
      <c r="O2230" t="s">
        <v>31680</v>
      </c>
      <c r="P2230" t="s">
        <v>125</v>
      </c>
      <c r="Q2230" t="s">
        <v>31681</v>
      </c>
      <c r="R2230" t="s">
        <v>81</v>
      </c>
      <c r="S2230">
        <v>1</v>
      </c>
      <c r="T2230" s="1">
        <v>42998</v>
      </c>
      <c r="U2230" s="1">
        <v>42746</v>
      </c>
      <c r="V2230" t="s">
        <v>127</v>
      </c>
      <c r="W2230" s="2">
        <v>44110</v>
      </c>
      <c r="X2230" t="s">
        <v>82</v>
      </c>
      <c r="Y2230" t="s">
        <v>31682</v>
      </c>
      <c r="Z2230" t="s">
        <v>31683</v>
      </c>
      <c r="AA2230" t="s">
        <v>31684</v>
      </c>
      <c r="AB2230" t="s">
        <v>31685</v>
      </c>
      <c r="AC2230" t="s">
        <v>31686</v>
      </c>
      <c r="AD2230" t="s">
        <v>31687</v>
      </c>
      <c r="AE2230" t="s">
        <v>31682</v>
      </c>
      <c r="AF2230" t="s">
        <v>31683</v>
      </c>
      <c r="AG2230" t="s">
        <v>31684</v>
      </c>
      <c r="AH2230" t="s">
        <v>31685</v>
      </c>
      <c r="AI2230" t="s">
        <v>31686</v>
      </c>
      <c r="AJ2230" t="s">
        <v>31687</v>
      </c>
      <c r="AK2230" t="s">
        <v>296</v>
      </c>
      <c r="AL2230" t="s">
        <v>82</v>
      </c>
      <c r="AM2230" t="s">
        <v>1905</v>
      </c>
      <c r="AN2230" t="s">
        <v>335</v>
      </c>
      <c r="AO2230" t="s">
        <v>394</v>
      </c>
      <c r="AP2230" t="s">
        <v>132</v>
      </c>
      <c r="AQ2230" t="s">
        <v>395</v>
      </c>
      <c r="AR2230" t="s">
        <v>31688</v>
      </c>
      <c r="AS2230" t="s">
        <v>31689</v>
      </c>
      <c r="AT2230" t="s">
        <v>31690</v>
      </c>
      <c r="AU2230" t="s">
        <v>81</v>
      </c>
      <c r="AV2230" t="s">
        <v>82</v>
      </c>
      <c r="AW2230" t="s">
        <v>81</v>
      </c>
      <c r="AX2230" t="s">
        <v>81</v>
      </c>
      <c r="AY2230" t="s">
        <v>81</v>
      </c>
      <c r="AZ2230" t="s">
        <v>81</v>
      </c>
      <c r="BA2230" t="s">
        <v>82</v>
      </c>
      <c r="BB2230" s="1">
        <v>1</v>
      </c>
      <c r="BC2230" t="s">
        <v>81</v>
      </c>
      <c r="BD2230" t="s">
        <v>81</v>
      </c>
      <c r="BE2230" t="s">
        <v>81</v>
      </c>
      <c r="BF2230" t="s">
        <v>81</v>
      </c>
      <c r="BG2230" t="s">
        <v>81</v>
      </c>
      <c r="BH2230" t="s">
        <v>81</v>
      </c>
      <c r="BI2230" t="s">
        <v>81</v>
      </c>
      <c r="BJ2230" s="1">
        <v>44469</v>
      </c>
      <c r="BK2230" t="s">
        <v>82</v>
      </c>
      <c r="BL2230" t="s">
        <v>399</v>
      </c>
      <c r="BM2230" t="s">
        <v>31691</v>
      </c>
      <c r="BN2230" t="s">
        <v>31685</v>
      </c>
      <c r="BO2230" t="s">
        <v>31680</v>
      </c>
      <c r="BP2230" t="s">
        <v>31686</v>
      </c>
      <c r="BQ2230" t="s">
        <v>31685</v>
      </c>
    </row>
    <row r="2231" spans="1:69" x14ac:dyDescent="0.2">
      <c r="A2231" s="5" t="s">
        <v>81</v>
      </c>
      <c r="B2231" t="s">
        <v>31692</v>
      </c>
      <c r="C2231" t="s">
        <v>31693</v>
      </c>
      <c r="D2231" t="s">
        <v>31694</v>
      </c>
      <c r="E2231" t="s">
        <v>31695</v>
      </c>
      <c r="F2231" t="s">
        <v>73</v>
      </c>
      <c r="G2231" t="s">
        <v>31696</v>
      </c>
      <c r="H2231" s="1">
        <v>42936</v>
      </c>
      <c r="I2231" s="1">
        <v>43018</v>
      </c>
      <c r="J2231" t="b">
        <v>0</v>
      </c>
      <c r="K2231" t="s">
        <v>75</v>
      </c>
      <c r="L2231" t="s">
        <v>482</v>
      </c>
      <c r="M2231" t="s">
        <v>90</v>
      </c>
      <c r="N2231">
        <v>316</v>
      </c>
      <c r="O2231" t="s">
        <v>31697</v>
      </c>
      <c r="P2231" t="s">
        <v>79</v>
      </c>
      <c r="Q2231" t="s">
        <v>31698</v>
      </c>
      <c r="R2231" t="s">
        <v>81</v>
      </c>
      <c r="S2231" t="s">
        <v>82</v>
      </c>
      <c r="T2231" s="1">
        <v>42936</v>
      </c>
      <c r="U2231" t="s">
        <v>9564</v>
      </c>
      <c r="V2231" t="s">
        <v>168</v>
      </c>
      <c r="W2231" s="2">
        <v>43717</v>
      </c>
      <c r="X2231" t="s">
        <v>31699</v>
      </c>
      <c r="Y2231" t="s">
        <v>81</v>
      </c>
      <c r="Z2231" t="s">
        <v>31700</v>
      </c>
      <c r="AA2231" t="s">
        <v>82</v>
      </c>
      <c r="AB2231" t="s">
        <v>81</v>
      </c>
      <c r="AC2231" t="s">
        <v>81</v>
      </c>
      <c r="AD2231" t="s">
        <v>31701</v>
      </c>
      <c r="AE2231" t="s">
        <v>81</v>
      </c>
      <c r="AF2231" t="s">
        <v>31700</v>
      </c>
      <c r="AG2231" t="s">
        <v>82</v>
      </c>
      <c r="AH2231" t="s">
        <v>81</v>
      </c>
      <c r="AI2231" t="s">
        <v>81</v>
      </c>
      <c r="AJ2231" t="s">
        <v>31701</v>
      </c>
      <c r="AK2231" t="s">
        <v>86</v>
      </c>
      <c r="AL2231" t="s">
        <v>31702</v>
      </c>
      <c r="AM2231" t="s">
        <v>88</v>
      </c>
      <c r="AN2231" t="s">
        <v>2437</v>
      </c>
      <c r="AO2231" t="s">
        <v>90</v>
      </c>
      <c r="AP2231" t="s">
        <v>91</v>
      </c>
      <c r="AQ2231" t="s">
        <v>31703</v>
      </c>
      <c r="AR2231" t="s">
        <v>82</v>
      </c>
      <c r="AS2231" t="s">
        <v>31704</v>
      </c>
      <c r="AT2231" t="s">
        <v>31705</v>
      </c>
      <c r="AU2231" t="s">
        <v>81</v>
      </c>
      <c r="AV2231" t="s">
        <v>82</v>
      </c>
      <c r="AW2231" t="s">
        <v>82</v>
      </c>
      <c r="AX2231" t="s">
        <v>82</v>
      </c>
      <c r="AY2231" t="s">
        <v>82</v>
      </c>
      <c r="AZ2231" t="s">
        <v>82</v>
      </c>
      <c r="BA2231" t="s">
        <v>82</v>
      </c>
      <c r="BB2231" t="s">
        <v>82</v>
      </c>
      <c r="BC2231" t="s">
        <v>82</v>
      </c>
      <c r="BD2231" t="s">
        <v>82</v>
      </c>
      <c r="BE2231" t="s">
        <v>82</v>
      </c>
      <c r="BF2231" t="s">
        <v>82</v>
      </c>
      <c r="BG2231" t="s">
        <v>82</v>
      </c>
      <c r="BH2231" t="s">
        <v>82</v>
      </c>
      <c r="BI2231" t="s">
        <v>82</v>
      </c>
      <c r="BJ2231" t="s">
        <v>82</v>
      </c>
      <c r="BK2231" t="s">
        <v>82</v>
      </c>
      <c r="BL2231" t="s">
        <v>82</v>
      </c>
      <c r="BM2231" t="s">
        <v>82</v>
      </c>
      <c r="BN2231" t="s">
        <v>82</v>
      </c>
      <c r="BO2231" t="s">
        <v>82</v>
      </c>
      <c r="BP2231" t="s">
        <v>82</v>
      </c>
      <c r="BQ2231" t="s">
        <v>82</v>
      </c>
    </row>
    <row r="2232" spans="1:69" x14ac:dyDescent="0.2">
      <c r="A2232" s="5" t="s">
        <v>81</v>
      </c>
      <c r="B2232" t="s">
        <v>31706</v>
      </c>
      <c r="C2232" t="s">
        <v>31707</v>
      </c>
      <c r="D2232" t="s">
        <v>31708</v>
      </c>
      <c r="E2232" t="s">
        <v>31709</v>
      </c>
      <c r="F2232" t="s">
        <v>73</v>
      </c>
      <c r="G2232" t="s">
        <v>31710</v>
      </c>
      <c r="H2232" s="1">
        <v>42839</v>
      </c>
      <c r="I2232" s="1">
        <v>42825</v>
      </c>
      <c r="J2232" t="b">
        <v>0</v>
      </c>
      <c r="K2232" t="s">
        <v>75</v>
      </c>
      <c r="L2232" t="s">
        <v>915</v>
      </c>
      <c r="M2232" t="s">
        <v>77</v>
      </c>
      <c r="N2232">
        <v>8</v>
      </c>
      <c r="O2232" t="s">
        <v>7567</v>
      </c>
      <c r="P2232" t="s">
        <v>483</v>
      </c>
      <c r="Q2232" t="s">
        <v>31711</v>
      </c>
      <c r="R2232" t="s">
        <v>81</v>
      </c>
      <c r="S2232" t="s">
        <v>82</v>
      </c>
      <c r="T2232" s="1">
        <v>42839</v>
      </c>
      <c r="U2232" t="s">
        <v>31712</v>
      </c>
      <c r="V2232" t="s">
        <v>585</v>
      </c>
      <c r="W2232" s="2">
        <v>43262</v>
      </c>
      <c r="X2232" t="s">
        <v>31713</v>
      </c>
      <c r="Y2232" t="s">
        <v>273</v>
      </c>
      <c r="Z2232" t="s">
        <v>31714</v>
      </c>
      <c r="AA2232" t="s">
        <v>82</v>
      </c>
      <c r="AB2232" t="s">
        <v>275</v>
      </c>
      <c r="AC2232" t="s">
        <v>275</v>
      </c>
      <c r="AD2232" t="s">
        <v>31715</v>
      </c>
      <c r="AE2232" t="s">
        <v>273</v>
      </c>
      <c r="AF2232" t="s">
        <v>31714</v>
      </c>
      <c r="AG2232" t="s">
        <v>82</v>
      </c>
      <c r="AH2232" t="s">
        <v>275</v>
      </c>
      <c r="AI2232" t="s">
        <v>275</v>
      </c>
      <c r="AJ2232" t="s">
        <v>31715</v>
      </c>
      <c r="AK2232" t="s">
        <v>110</v>
      </c>
      <c r="AL2232" t="s">
        <v>82</v>
      </c>
      <c r="AM2232" t="s">
        <v>88</v>
      </c>
      <c r="AN2232" t="s">
        <v>154</v>
      </c>
      <c r="AO2232" t="s">
        <v>528</v>
      </c>
      <c r="AP2232" t="s">
        <v>1211</v>
      </c>
      <c r="AQ2232" t="s">
        <v>31716</v>
      </c>
      <c r="AR2232" t="s">
        <v>82</v>
      </c>
      <c r="AS2232" t="s">
        <v>31717</v>
      </c>
      <c r="AT2232" t="s">
        <v>82</v>
      </c>
      <c r="AU2232" t="s">
        <v>81</v>
      </c>
      <c r="AV2232" t="s">
        <v>82</v>
      </c>
      <c r="AW2232" t="s">
        <v>82</v>
      </c>
      <c r="AX2232" t="s">
        <v>82</v>
      </c>
      <c r="AY2232" t="s">
        <v>82</v>
      </c>
      <c r="AZ2232" t="s">
        <v>82</v>
      </c>
      <c r="BA2232" t="s">
        <v>82</v>
      </c>
      <c r="BB2232" t="s">
        <v>82</v>
      </c>
      <c r="BC2232" t="s">
        <v>82</v>
      </c>
      <c r="BD2232" t="s">
        <v>82</v>
      </c>
      <c r="BE2232" t="s">
        <v>82</v>
      </c>
      <c r="BF2232" t="s">
        <v>82</v>
      </c>
      <c r="BG2232" t="s">
        <v>82</v>
      </c>
      <c r="BH2232" t="s">
        <v>82</v>
      </c>
      <c r="BI2232" t="s">
        <v>82</v>
      </c>
      <c r="BJ2232" t="s">
        <v>82</v>
      </c>
      <c r="BK2232" t="s">
        <v>82</v>
      </c>
      <c r="BL2232" t="s">
        <v>82</v>
      </c>
      <c r="BM2232" t="s">
        <v>82</v>
      </c>
      <c r="BN2232" t="s">
        <v>82</v>
      </c>
      <c r="BO2232" t="s">
        <v>82</v>
      </c>
      <c r="BP2232" t="s">
        <v>82</v>
      </c>
      <c r="BQ2232" t="s">
        <v>82</v>
      </c>
    </row>
    <row r="2233" spans="1:69" x14ac:dyDescent="0.2">
      <c r="A2233" s="5" t="s">
        <v>81</v>
      </c>
      <c r="B2233" t="s">
        <v>31718</v>
      </c>
      <c r="C2233" t="s">
        <v>31719</v>
      </c>
      <c r="D2233" t="s">
        <v>31720</v>
      </c>
      <c r="E2233" t="s">
        <v>31721</v>
      </c>
      <c r="F2233" t="s">
        <v>1617</v>
      </c>
      <c r="G2233" t="s">
        <v>31722</v>
      </c>
      <c r="H2233" s="1">
        <v>42451</v>
      </c>
      <c r="I2233" s="1">
        <v>40817</v>
      </c>
      <c r="J2233" t="b">
        <v>0</v>
      </c>
      <c r="K2233" t="s">
        <v>75</v>
      </c>
      <c r="L2233" t="s">
        <v>31723</v>
      </c>
      <c r="M2233" t="s">
        <v>81</v>
      </c>
      <c r="N2233">
        <v>1758</v>
      </c>
      <c r="O2233" t="s">
        <v>14072</v>
      </c>
      <c r="P2233" t="s">
        <v>1622</v>
      </c>
      <c r="Q2233" t="s">
        <v>14073</v>
      </c>
      <c r="R2233" t="s">
        <v>81</v>
      </c>
      <c r="S2233">
        <v>1</v>
      </c>
      <c r="T2233" s="1">
        <v>42451</v>
      </c>
      <c r="U2233" s="1">
        <v>40817</v>
      </c>
      <c r="V2233" t="s">
        <v>1617</v>
      </c>
      <c r="W2233" s="2">
        <v>43248</v>
      </c>
      <c r="X2233" t="s">
        <v>90</v>
      </c>
      <c r="Y2233" t="s">
        <v>81</v>
      </c>
      <c r="Z2233" t="s">
        <v>81</v>
      </c>
      <c r="AA2233" t="s">
        <v>81</v>
      </c>
      <c r="AB2233" t="s">
        <v>81</v>
      </c>
      <c r="AC2233" t="s">
        <v>81</v>
      </c>
      <c r="AD2233" t="s">
        <v>81</v>
      </c>
      <c r="AE2233" t="s">
        <v>14074</v>
      </c>
      <c r="AF2233" t="s">
        <v>14075</v>
      </c>
      <c r="AG2233" t="s">
        <v>14076</v>
      </c>
      <c r="AH2233" t="s">
        <v>14077</v>
      </c>
      <c r="AI2233" t="s">
        <v>14078</v>
      </c>
      <c r="AJ2233" t="s">
        <v>81</v>
      </c>
      <c r="AK2233" t="s">
        <v>110</v>
      </c>
      <c r="AL2233" t="s">
        <v>82</v>
      </c>
      <c r="AM2233" t="s">
        <v>14079</v>
      </c>
      <c r="AN2233" t="s">
        <v>81</v>
      </c>
      <c r="AO2233" t="s">
        <v>81</v>
      </c>
      <c r="AP2233" t="s">
        <v>371</v>
      </c>
      <c r="AQ2233" t="s">
        <v>31724</v>
      </c>
      <c r="AR2233" t="s">
        <v>14081</v>
      </c>
      <c r="AS2233" t="s">
        <v>31725</v>
      </c>
      <c r="AT2233" t="s">
        <v>82</v>
      </c>
      <c r="AU2233" t="s">
        <v>81</v>
      </c>
      <c r="AV2233" t="s">
        <v>82</v>
      </c>
      <c r="AW2233" t="s">
        <v>1637</v>
      </c>
      <c r="AX2233">
        <v>1758</v>
      </c>
      <c r="AY2233" t="s">
        <v>81</v>
      </c>
      <c r="AZ2233" t="s">
        <v>81</v>
      </c>
      <c r="BA2233" t="s">
        <v>82</v>
      </c>
      <c r="BB2233" s="1">
        <v>1</v>
      </c>
      <c r="BC2233" t="s">
        <v>81</v>
      </c>
      <c r="BD2233" t="s">
        <v>81</v>
      </c>
      <c r="BE2233" t="s">
        <v>81</v>
      </c>
      <c r="BF2233" t="s">
        <v>81</v>
      </c>
      <c r="BG2233" t="s">
        <v>81</v>
      </c>
      <c r="BH2233" t="s">
        <v>1639</v>
      </c>
      <c r="BI2233" t="s">
        <v>31726</v>
      </c>
      <c r="BJ2233" s="1">
        <v>40969</v>
      </c>
      <c r="BK2233" t="s">
        <v>82</v>
      </c>
      <c r="BL2233" t="s">
        <v>81</v>
      </c>
      <c r="BM2233" t="s">
        <v>137</v>
      </c>
      <c r="BN2233" t="s">
        <v>81</v>
      </c>
      <c r="BO2233" t="s">
        <v>31727</v>
      </c>
      <c r="BP2233" t="s">
        <v>81</v>
      </c>
      <c r="BQ2233" t="s">
        <v>81</v>
      </c>
    </row>
    <row r="2234" spans="1:69" x14ac:dyDescent="0.2">
      <c r="A2234" s="5" t="s">
        <v>81</v>
      </c>
      <c r="B2234" t="s">
        <v>3746</v>
      </c>
      <c r="C2234" t="s">
        <v>3747</v>
      </c>
      <c r="D2234" t="s">
        <v>3748</v>
      </c>
      <c r="E2234" t="s">
        <v>3749</v>
      </c>
      <c r="F2234" t="s">
        <v>178</v>
      </c>
      <c r="G2234" t="s">
        <v>31728</v>
      </c>
      <c r="H2234" s="1">
        <v>42713</v>
      </c>
      <c r="I2234" s="1">
        <v>42746</v>
      </c>
      <c r="J2234" t="b">
        <v>0</v>
      </c>
      <c r="K2234" t="s">
        <v>180</v>
      </c>
      <c r="L2234" t="s">
        <v>3751</v>
      </c>
      <c r="M2234" t="s">
        <v>2335</v>
      </c>
      <c r="N2234">
        <v>354</v>
      </c>
      <c r="O2234" t="s">
        <v>3752</v>
      </c>
      <c r="P2234" t="s">
        <v>31729</v>
      </c>
      <c r="Q2234" t="s">
        <v>3754</v>
      </c>
      <c r="R2234" t="s">
        <v>3755</v>
      </c>
      <c r="S2234" t="s">
        <v>82</v>
      </c>
      <c r="T2234" s="1">
        <v>42713</v>
      </c>
      <c r="U2234" s="1">
        <v>42746</v>
      </c>
      <c r="V2234" t="s">
        <v>186</v>
      </c>
      <c r="W2234" s="2">
        <v>43332</v>
      </c>
      <c r="X2234" t="s">
        <v>3756</v>
      </c>
      <c r="Y2234" t="s">
        <v>3757</v>
      </c>
      <c r="Z2234" t="s">
        <v>81</v>
      </c>
      <c r="AA2234" t="s">
        <v>3758</v>
      </c>
      <c r="AB2234" t="s">
        <v>2467</v>
      </c>
      <c r="AC2234">
        <v>4202515514664160</v>
      </c>
      <c r="AD2234" t="s">
        <v>3759</v>
      </c>
      <c r="AE2234" t="s">
        <v>3757</v>
      </c>
      <c r="AF2234" t="s">
        <v>81</v>
      </c>
      <c r="AG2234" t="s">
        <v>3758</v>
      </c>
      <c r="AH2234" t="s">
        <v>2467</v>
      </c>
      <c r="AI2234">
        <v>4202515514664160</v>
      </c>
      <c r="AJ2234" t="s">
        <v>3759</v>
      </c>
      <c r="AK2234" t="s">
        <v>250</v>
      </c>
      <c r="AL2234" t="s">
        <v>82</v>
      </c>
      <c r="AM2234" t="s">
        <v>3752</v>
      </c>
      <c r="AN2234" t="s">
        <v>81</v>
      </c>
      <c r="AO2234" t="s">
        <v>81</v>
      </c>
      <c r="AP2234" t="s">
        <v>351</v>
      </c>
      <c r="AQ2234" t="s">
        <v>5164</v>
      </c>
      <c r="AR2234" t="s">
        <v>5165</v>
      </c>
      <c r="AS2234" t="s">
        <v>5166</v>
      </c>
      <c r="AT2234" t="s">
        <v>5167</v>
      </c>
      <c r="AU2234" t="s">
        <v>197</v>
      </c>
      <c r="AV2234" t="s">
        <v>82</v>
      </c>
      <c r="AW2234" t="s">
        <v>198</v>
      </c>
      <c r="AX2234" t="s">
        <v>81</v>
      </c>
      <c r="AY2234" t="s">
        <v>82</v>
      </c>
      <c r="AZ2234" t="s">
        <v>82</v>
      </c>
      <c r="BA2234" t="s">
        <v>82</v>
      </c>
      <c r="BB2234" t="s">
        <v>82</v>
      </c>
      <c r="BC2234" t="s">
        <v>82</v>
      </c>
      <c r="BD2234" t="s">
        <v>82</v>
      </c>
      <c r="BE2234" t="s">
        <v>82</v>
      </c>
      <c r="BF2234" t="s">
        <v>82</v>
      </c>
      <c r="BG2234" t="s">
        <v>82</v>
      </c>
      <c r="BH2234" t="s">
        <v>82</v>
      </c>
      <c r="BI2234" t="s">
        <v>82</v>
      </c>
      <c r="BJ2234" t="s">
        <v>82</v>
      </c>
      <c r="BK2234" t="s">
        <v>82</v>
      </c>
      <c r="BL2234" t="s">
        <v>82</v>
      </c>
      <c r="BM2234" t="s">
        <v>82</v>
      </c>
      <c r="BN2234" t="s">
        <v>82</v>
      </c>
      <c r="BO2234" t="s">
        <v>82</v>
      </c>
      <c r="BP2234" t="s">
        <v>82</v>
      </c>
      <c r="BQ2234" t="s">
        <v>82</v>
      </c>
    </row>
    <row r="2235" spans="1:69" x14ac:dyDescent="0.2">
      <c r="A2235" s="5" t="s">
        <v>81</v>
      </c>
      <c r="B2235" t="s">
        <v>31730</v>
      </c>
      <c r="C2235" t="s">
        <v>31731</v>
      </c>
      <c r="D2235" t="s">
        <v>31732</v>
      </c>
      <c r="E2235" t="s">
        <v>31733</v>
      </c>
      <c r="F2235" t="s">
        <v>1432</v>
      </c>
      <c r="G2235" t="s">
        <v>31734</v>
      </c>
      <c r="H2235" s="1">
        <v>43031</v>
      </c>
      <c r="I2235" s="1">
        <v>43040</v>
      </c>
      <c r="J2235" t="b">
        <v>0</v>
      </c>
      <c r="K2235" t="s">
        <v>75</v>
      </c>
      <c r="L2235" t="s">
        <v>31735</v>
      </c>
      <c r="M2235" t="s">
        <v>101</v>
      </c>
      <c r="N2235">
        <v>38</v>
      </c>
      <c r="O2235" t="s">
        <v>31736</v>
      </c>
      <c r="P2235" t="s">
        <v>670</v>
      </c>
      <c r="Q2235" t="s">
        <v>31737</v>
      </c>
      <c r="R2235" t="s">
        <v>81</v>
      </c>
      <c r="S2235" t="s">
        <v>82</v>
      </c>
      <c r="T2235" s="1">
        <v>43031</v>
      </c>
      <c r="U2235" s="1">
        <v>43040</v>
      </c>
      <c r="V2235" t="s">
        <v>1438</v>
      </c>
      <c r="W2235" s="2">
        <v>44139</v>
      </c>
      <c r="X2235" t="s">
        <v>1439</v>
      </c>
      <c r="Y2235" t="s">
        <v>31738</v>
      </c>
      <c r="Z2235" t="s">
        <v>81</v>
      </c>
      <c r="AA2235" t="s">
        <v>31739</v>
      </c>
      <c r="AB2235" t="s">
        <v>31740</v>
      </c>
      <c r="AC2235">
        <v>2224947822</v>
      </c>
      <c r="AD2235" t="s">
        <v>31741</v>
      </c>
      <c r="AE2235" t="s">
        <v>31738</v>
      </c>
      <c r="AF2235" t="s">
        <v>81</v>
      </c>
      <c r="AG2235" t="s">
        <v>31742</v>
      </c>
      <c r="AH2235" t="s">
        <v>31740</v>
      </c>
      <c r="AI2235">
        <v>2224947822</v>
      </c>
      <c r="AJ2235" t="s">
        <v>31741</v>
      </c>
      <c r="AK2235" t="s">
        <v>110</v>
      </c>
      <c r="AL2235" t="s">
        <v>82</v>
      </c>
      <c r="AM2235" t="s">
        <v>31743</v>
      </c>
      <c r="AN2235" t="s">
        <v>81</v>
      </c>
      <c r="AO2235" t="s">
        <v>81</v>
      </c>
      <c r="AP2235" t="s">
        <v>81</v>
      </c>
      <c r="AQ2235" t="s">
        <v>31744</v>
      </c>
      <c r="AR2235" t="s">
        <v>31745</v>
      </c>
      <c r="AS2235" t="s">
        <v>31746</v>
      </c>
      <c r="AT2235" t="s">
        <v>31747</v>
      </c>
      <c r="AU2235" t="s">
        <v>81</v>
      </c>
      <c r="AV2235" t="s">
        <v>82</v>
      </c>
      <c r="AW2235" t="s">
        <v>81</v>
      </c>
      <c r="AX2235">
        <v>0</v>
      </c>
      <c r="AY2235" t="s">
        <v>81</v>
      </c>
      <c r="AZ2235" t="s">
        <v>81</v>
      </c>
      <c r="BA2235" t="s">
        <v>82</v>
      </c>
      <c r="BB2235" s="1">
        <v>1</v>
      </c>
      <c r="BC2235" t="s">
        <v>81</v>
      </c>
      <c r="BD2235" t="s">
        <v>81</v>
      </c>
      <c r="BE2235" t="s">
        <v>81</v>
      </c>
      <c r="BF2235" t="s">
        <v>81</v>
      </c>
      <c r="BG2235" t="s">
        <v>81</v>
      </c>
      <c r="BH2235" t="s">
        <v>81</v>
      </c>
      <c r="BI2235" t="s">
        <v>81</v>
      </c>
      <c r="BJ2235" t="s">
        <v>82</v>
      </c>
      <c r="BK2235" t="s">
        <v>82</v>
      </c>
      <c r="BL2235" t="s">
        <v>200</v>
      </c>
      <c r="BM2235" t="s">
        <v>31748</v>
      </c>
      <c r="BN2235" t="s">
        <v>81</v>
      </c>
      <c r="BO2235" t="s">
        <v>2364</v>
      </c>
      <c r="BP2235" t="s">
        <v>81</v>
      </c>
      <c r="BQ2235" t="s">
        <v>81</v>
      </c>
    </row>
    <row r="2236" spans="1:69" x14ac:dyDescent="0.2">
      <c r="A2236" s="5" t="s">
        <v>81</v>
      </c>
      <c r="B2236" t="s">
        <v>31749</v>
      </c>
      <c r="C2236" t="s">
        <v>31750</v>
      </c>
      <c r="D2236" t="s">
        <v>31751</v>
      </c>
      <c r="E2236" t="s">
        <v>31749</v>
      </c>
      <c r="F2236" t="s">
        <v>553</v>
      </c>
      <c r="G2236" t="s">
        <v>31752</v>
      </c>
      <c r="H2236" s="1">
        <v>43307</v>
      </c>
      <c r="I2236" s="1">
        <v>43313</v>
      </c>
      <c r="J2236" t="b">
        <v>0</v>
      </c>
      <c r="K2236" t="s">
        <v>555</v>
      </c>
      <c r="L2236" t="s">
        <v>1531</v>
      </c>
      <c r="M2236" t="s">
        <v>31753</v>
      </c>
      <c r="N2236" t="s">
        <v>31754</v>
      </c>
      <c r="O2236" t="s">
        <v>31755</v>
      </c>
      <c r="P2236" t="s">
        <v>365</v>
      </c>
      <c r="Q2236" t="s">
        <v>31756</v>
      </c>
      <c r="R2236" t="s">
        <v>81</v>
      </c>
      <c r="S2236" t="s">
        <v>82</v>
      </c>
      <c r="T2236" s="1">
        <v>43307</v>
      </c>
      <c r="U2236" s="1">
        <v>43313</v>
      </c>
      <c r="V2236" t="s">
        <v>553</v>
      </c>
      <c r="W2236" s="2">
        <v>43312</v>
      </c>
      <c r="X2236" t="s">
        <v>82</v>
      </c>
      <c r="Y2236" t="s">
        <v>31757</v>
      </c>
      <c r="Z2236" t="s">
        <v>81</v>
      </c>
      <c r="AA2236" t="s">
        <v>31758</v>
      </c>
      <c r="AB2236" t="s">
        <v>31759</v>
      </c>
      <c r="AC2236" t="s">
        <v>31760</v>
      </c>
      <c r="AD2236" t="s">
        <v>31761</v>
      </c>
      <c r="AE2236" t="s">
        <v>31762</v>
      </c>
      <c r="AF2236" t="s">
        <v>81</v>
      </c>
      <c r="AG2236" t="s">
        <v>31758</v>
      </c>
      <c r="AH2236" t="s">
        <v>31763</v>
      </c>
      <c r="AI2236" t="s">
        <v>31764</v>
      </c>
      <c r="AJ2236" t="s">
        <v>31761</v>
      </c>
      <c r="AK2236" t="s">
        <v>296</v>
      </c>
      <c r="AL2236" t="s">
        <v>82</v>
      </c>
      <c r="AM2236" t="s">
        <v>31765</v>
      </c>
      <c r="AN2236">
        <v>0</v>
      </c>
      <c r="AO2236">
        <v>18</v>
      </c>
      <c r="AP2236" t="s">
        <v>371</v>
      </c>
      <c r="AQ2236" t="s">
        <v>31766</v>
      </c>
      <c r="AR2236" t="s">
        <v>31767</v>
      </c>
      <c r="AS2236" t="s">
        <v>31768</v>
      </c>
      <c r="AT2236" t="s">
        <v>82</v>
      </c>
      <c r="AU2236" t="s">
        <v>81</v>
      </c>
      <c r="AV2236" t="s">
        <v>82</v>
      </c>
      <c r="AW2236" t="s">
        <v>81</v>
      </c>
      <c r="AX2236" t="s">
        <v>81</v>
      </c>
      <c r="AY2236" t="s">
        <v>81</v>
      </c>
      <c r="AZ2236" t="s">
        <v>81</v>
      </c>
      <c r="BA2236" t="s">
        <v>82</v>
      </c>
      <c r="BB2236" s="1">
        <v>1</v>
      </c>
      <c r="BC2236" t="s">
        <v>81</v>
      </c>
      <c r="BD2236" t="s">
        <v>81</v>
      </c>
      <c r="BE2236" t="s">
        <v>81</v>
      </c>
      <c r="BF2236" t="s">
        <v>81</v>
      </c>
      <c r="BG2236" t="s">
        <v>81</v>
      </c>
      <c r="BH2236" t="s">
        <v>81</v>
      </c>
      <c r="BI2236" t="s">
        <v>81</v>
      </c>
      <c r="BJ2236" t="s">
        <v>82</v>
      </c>
      <c r="BK2236" t="s">
        <v>82</v>
      </c>
      <c r="BL2236" t="s">
        <v>200</v>
      </c>
      <c r="BM2236" t="s">
        <v>31769</v>
      </c>
      <c r="BN2236" t="s">
        <v>81</v>
      </c>
      <c r="BO2236" t="s">
        <v>31770</v>
      </c>
      <c r="BP2236" t="s">
        <v>81</v>
      </c>
      <c r="BQ2236" t="s">
        <v>81</v>
      </c>
    </row>
    <row r="2237" spans="1:69" x14ac:dyDescent="0.2">
      <c r="A2237" s="5" t="s">
        <v>81</v>
      </c>
      <c r="B2237" t="s">
        <v>31771</v>
      </c>
      <c r="C2237" t="s">
        <v>31772</v>
      </c>
      <c r="D2237" t="s">
        <v>31773</v>
      </c>
      <c r="E2237" t="s">
        <v>31774</v>
      </c>
      <c r="F2237" t="s">
        <v>700</v>
      </c>
      <c r="G2237" t="s">
        <v>31775</v>
      </c>
      <c r="H2237" s="1">
        <v>42800</v>
      </c>
      <c r="I2237" s="1">
        <v>42464</v>
      </c>
      <c r="J2237" t="b">
        <v>0</v>
      </c>
      <c r="K2237" t="s">
        <v>75</v>
      </c>
      <c r="L2237" t="s">
        <v>82</v>
      </c>
      <c r="M2237" t="s">
        <v>703</v>
      </c>
      <c r="N2237">
        <v>20000</v>
      </c>
      <c r="O2237" t="s">
        <v>9104</v>
      </c>
      <c r="P2237" t="s">
        <v>1880</v>
      </c>
      <c r="Q2237" t="s">
        <v>31776</v>
      </c>
      <c r="R2237" t="s">
        <v>81</v>
      </c>
      <c r="S2237">
        <v>1</v>
      </c>
      <c r="T2237" s="1">
        <v>42800</v>
      </c>
      <c r="U2237" s="1">
        <v>42464</v>
      </c>
      <c r="V2237" t="s">
        <v>707</v>
      </c>
      <c r="W2237" s="2">
        <v>42807</v>
      </c>
      <c r="X2237" t="s">
        <v>1905</v>
      </c>
      <c r="Y2237" t="s">
        <v>82</v>
      </c>
      <c r="Z2237" t="s">
        <v>31777</v>
      </c>
      <c r="AA2237" t="s">
        <v>31778</v>
      </c>
      <c r="AB2237" t="s">
        <v>31779</v>
      </c>
      <c r="AC2237" t="s">
        <v>31780</v>
      </c>
      <c r="AD2237" t="s">
        <v>82</v>
      </c>
      <c r="AE2237" t="s">
        <v>82</v>
      </c>
      <c r="AF2237" t="s">
        <v>31777</v>
      </c>
      <c r="AG2237" t="s">
        <v>31778</v>
      </c>
      <c r="AH2237" t="s">
        <v>31779</v>
      </c>
      <c r="AI2237" t="s">
        <v>31780</v>
      </c>
      <c r="AJ2237" t="s">
        <v>82</v>
      </c>
      <c r="AK2237" t="s">
        <v>296</v>
      </c>
      <c r="AL2237" t="s">
        <v>81</v>
      </c>
      <c r="AM2237" t="s">
        <v>31781</v>
      </c>
      <c r="AN2237" t="s">
        <v>81</v>
      </c>
      <c r="AO2237" t="s">
        <v>679</v>
      </c>
      <c r="AP2237" t="s">
        <v>710</v>
      </c>
      <c r="AQ2237" t="s">
        <v>31782</v>
      </c>
      <c r="AR2237" t="s">
        <v>31783</v>
      </c>
      <c r="AS2237" t="s">
        <v>31784</v>
      </c>
      <c r="AT2237" t="s">
        <v>31785</v>
      </c>
      <c r="AU2237" t="s">
        <v>81</v>
      </c>
      <c r="AV2237" t="s">
        <v>82</v>
      </c>
      <c r="AW2237" t="s">
        <v>82</v>
      </c>
      <c r="AX2237" t="s">
        <v>82</v>
      </c>
      <c r="AY2237" t="s">
        <v>82</v>
      </c>
      <c r="AZ2237" t="s">
        <v>82</v>
      </c>
      <c r="BA2237" t="s">
        <v>82</v>
      </c>
      <c r="BB2237" t="s">
        <v>82</v>
      </c>
      <c r="BC2237" t="s">
        <v>82</v>
      </c>
      <c r="BD2237" t="s">
        <v>82</v>
      </c>
      <c r="BE2237" t="s">
        <v>82</v>
      </c>
      <c r="BF2237" t="s">
        <v>82</v>
      </c>
      <c r="BG2237" t="s">
        <v>82</v>
      </c>
      <c r="BH2237" t="s">
        <v>82</v>
      </c>
      <c r="BI2237" t="s">
        <v>82</v>
      </c>
      <c r="BJ2237" t="s">
        <v>82</v>
      </c>
      <c r="BK2237" t="s">
        <v>82</v>
      </c>
      <c r="BL2237" t="s">
        <v>82</v>
      </c>
      <c r="BM2237" t="s">
        <v>82</v>
      </c>
      <c r="BN2237" t="s">
        <v>82</v>
      </c>
      <c r="BO2237" t="s">
        <v>82</v>
      </c>
      <c r="BP2237" t="s">
        <v>82</v>
      </c>
      <c r="BQ2237" t="s">
        <v>82</v>
      </c>
    </row>
    <row r="2238" spans="1:69" x14ac:dyDescent="0.2">
      <c r="A2238" s="5" t="s">
        <v>81</v>
      </c>
      <c r="B2238" t="s">
        <v>6451</v>
      </c>
      <c r="C2238" t="s">
        <v>6452</v>
      </c>
      <c r="D2238" t="s">
        <v>6453</v>
      </c>
      <c r="E2238" t="s">
        <v>26356</v>
      </c>
      <c r="F2238" t="s">
        <v>178</v>
      </c>
      <c r="G2238" t="s">
        <v>31786</v>
      </c>
      <c r="H2238" s="1">
        <v>43004</v>
      </c>
      <c r="I2238" s="1">
        <v>43010</v>
      </c>
      <c r="J2238" t="b">
        <v>0</v>
      </c>
      <c r="K2238" t="s">
        <v>180</v>
      </c>
      <c r="L2238" t="s">
        <v>6162</v>
      </c>
      <c r="M2238" t="s">
        <v>182</v>
      </c>
      <c r="N2238">
        <v>300</v>
      </c>
      <c r="O2238" t="s">
        <v>241</v>
      </c>
      <c r="P2238" t="s">
        <v>6457</v>
      </c>
      <c r="Q2238" t="s">
        <v>6458</v>
      </c>
      <c r="R2238" t="s">
        <v>6459</v>
      </c>
      <c r="S2238" t="s">
        <v>82</v>
      </c>
      <c r="T2238" s="1">
        <v>43004</v>
      </c>
      <c r="U2238" s="1">
        <v>43010</v>
      </c>
      <c r="V2238" t="s">
        <v>186</v>
      </c>
      <c r="W2238" s="2">
        <v>43646</v>
      </c>
      <c r="X2238" t="s">
        <v>16323</v>
      </c>
      <c r="Y2238" t="s">
        <v>245</v>
      </c>
      <c r="Z2238" t="s">
        <v>81</v>
      </c>
      <c r="AA2238" t="s">
        <v>6461</v>
      </c>
      <c r="AB2238" t="s">
        <v>247</v>
      </c>
      <c r="AC2238" t="s">
        <v>248</v>
      </c>
      <c r="AD2238" t="s">
        <v>6104</v>
      </c>
      <c r="AE2238" t="s">
        <v>245</v>
      </c>
      <c r="AF2238" t="s">
        <v>81</v>
      </c>
      <c r="AG2238" t="s">
        <v>6461</v>
      </c>
      <c r="AH2238" t="s">
        <v>247</v>
      </c>
      <c r="AI2238" t="s">
        <v>248</v>
      </c>
      <c r="AJ2238" t="s">
        <v>6104</v>
      </c>
      <c r="AK2238" t="s">
        <v>250</v>
      </c>
      <c r="AL2238" t="s">
        <v>82</v>
      </c>
      <c r="AM2238" t="s">
        <v>6462</v>
      </c>
      <c r="AN2238" t="s">
        <v>81</v>
      </c>
      <c r="AO2238" t="s">
        <v>81</v>
      </c>
      <c r="AP2238" t="s">
        <v>192</v>
      </c>
      <c r="AQ2238" t="s">
        <v>31787</v>
      </c>
      <c r="AR2238" t="s">
        <v>31788</v>
      </c>
      <c r="AS2238" t="s">
        <v>31789</v>
      </c>
      <c r="AT2238" t="s">
        <v>31790</v>
      </c>
      <c r="AU2238" t="s">
        <v>197</v>
      </c>
      <c r="AV2238" t="s">
        <v>82</v>
      </c>
      <c r="AW2238" t="s">
        <v>198</v>
      </c>
      <c r="AX2238" t="s">
        <v>81</v>
      </c>
      <c r="AY2238" t="s">
        <v>81</v>
      </c>
      <c r="AZ2238" t="s">
        <v>6451</v>
      </c>
      <c r="BA2238" t="s">
        <v>82</v>
      </c>
      <c r="BB2238" s="1">
        <v>1</v>
      </c>
      <c r="BC2238" t="s">
        <v>199</v>
      </c>
      <c r="BD2238" t="s">
        <v>199</v>
      </c>
      <c r="BE2238" t="s">
        <v>199</v>
      </c>
      <c r="BF2238" t="s">
        <v>199</v>
      </c>
      <c r="BG2238" t="s">
        <v>81</v>
      </c>
      <c r="BH2238" t="s">
        <v>81</v>
      </c>
      <c r="BI2238" t="s">
        <v>81</v>
      </c>
      <c r="BJ2238" t="s">
        <v>82</v>
      </c>
      <c r="BK2238" t="s">
        <v>82</v>
      </c>
      <c r="BL2238" t="s">
        <v>200</v>
      </c>
      <c r="BM2238" t="s">
        <v>201</v>
      </c>
      <c r="BN2238" t="s">
        <v>81</v>
      </c>
      <c r="BO2238" t="s">
        <v>81</v>
      </c>
      <c r="BP2238" t="s">
        <v>81</v>
      </c>
      <c r="BQ2238" t="s">
        <v>81</v>
      </c>
    </row>
    <row r="2239" spans="1:69" x14ac:dyDescent="0.2">
      <c r="A2239" s="5">
        <v>1</v>
      </c>
      <c r="B2239" t="s">
        <v>31791</v>
      </c>
      <c r="C2239" t="s">
        <v>31792</v>
      </c>
      <c r="D2239" t="s">
        <v>31793</v>
      </c>
      <c r="E2239" t="s">
        <v>31791</v>
      </c>
      <c r="F2239" t="s">
        <v>553</v>
      </c>
      <c r="G2239" t="s">
        <v>31794</v>
      </c>
      <c r="H2239" s="1">
        <v>43677</v>
      </c>
      <c r="I2239" s="1">
        <v>43709</v>
      </c>
      <c r="J2239" t="b">
        <v>0</v>
      </c>
      <c r="K2239" t="s">
        <v>555</v>
      </c>
      <c r="L2239" t="s">
        <v>556</v>
      </c>
      <c r="M2239">
        <v>0</v>
      </c>
      <c r="N2239" t="s">
        <v>31795</v>
      </c>
      <c r="O2239" t="s">
        <v>31796</v>
      </c>
      <c r="P2239" t="s">
        <v>365</v>
      </c>
      <c r="Q2239" t="s">
        <v>31797</v>
      </c>
      <c r="R2239" t="s">
        <v>81</v>
      </c>
      <c r="S2239" t="s">
        <v>82</v>
      </c>
      <c r="T2239" s="1">
        <v>43677</v>
      </c>
      <c r="U2239" s="1">
        <v>43709</v>
      </c>
      <c r="V2239" t="s">
        <v>553</v>
      </c>
      <c r="W2239" s="2">
        <v>43704</v>
      </c>
      <c r="X2239" t="s">
        <v>82</v>
      </c>
      <c r="Y2239" t="s">
        <v>31798</v>
      </c>
      <c r="Z2239" t="s">
        <v>81</v>
      </c>
      <c r="AA2239" t="s">
        <v>31799</v>
      </c>
      <c r="AB2239" t="s">
        <v>31800</v>
      </c>
      <c r="AC2239" t="s">
        <v>31801</v>
      </c>
      <c r="AD2239" t="s">
        <v>31796</v>
      </c>
      <c r="AE2239" t="s">
        <v>31802</v>
      </c>
      <c r="AF2239" t="s">
        <v>81</v>
      </c>
      <c r="AG2239" t="s">
        <v>31799</v>
      </c>
      <c r="AH2239" t="s">
        <v>31803</v>
      </c>
      <c r="AI2239" t="s">
        <v>31804</v>
      </c>
      <c r="AJ2239" t="s">
        <v>31796</v>
      </c>
      <c r="AK2239" t="s">
        <v>212</v>
      </c>
      <c r="AL2239" t="s">
        <v>82</v>
      </c>
      <c r="AM2239" t="s">
        <v>22067</v>
      </c>
      <c r="AN2239" t="s">
        <v>81</v>
      </c>
      <c r="AO2239" t="s">
        <v>81</v>
      </c>
      <c r="AP2239" t="s">
        <v>371</v>
      </c>
      <c r="AQ2239" t="s">
        <v>31805</v>
      </c>
      <c r="AR2239" t="s">
        <v>31806</v>
      </c>
      <c r="AS2239" t="s">
        <v>4828</v>
      </c>
      <c r="AT2239" t="s">
        <v>31807</v>
      </c>
      <c r="AU2239" t="s">
        <v>81</v>
      </c>
      <c r="AV2239" t="s">
        <v>82</v>
      </c>
      <c r="AW2239" t="s">
        <v>81</v>
      </c>
      <c r="AX2239" t="s">
        <v>81</v>
      </c>
      <c r="AY2239" t="s">
        <v>81</v>
      </c>
      <c r="AZ2239" t="s">
        <v>81</v>
      </c>
      <c r="BA2239" t="s">
        <v>82</v>
      </c>
      <c r="BB2239" s="1">
        <v>1</v>
      </c>
      <c r="BC2239" t="s">
        <v>81</v>
      </c>
      <c r="BD2239" t="s">
        <v>81</v>
      </c>
      <c r="BE2239" t="s">
        <v>81</v>
      </c>
      <c r="BF2239" t="s">
        <v>81</v>
      </c>
      <c r="BG2239" t="s">
        <v>81</v>
      </c>
      <c r="BH2239" t="s">
        <v>81</v>
      </c>
      <c r="BI2239" t="s">
        <v>81</v>
      </c>
      <c r="BJ2239" t="s">
        <v>82</v>
      </c>
      <c r="BK2239" t="s">
        <v>82</v>
      </c>
      <c r="BL2239" t="s">
        <v>200</v>
      </c>
      <c r="BM2239" t="s">
        <v>31808</v>
      </c>
      <c r="BN2239" t="s">
        <v>81</v>
      </c>
      <c r="BO2239" t="s">
        <v>31809</v>
      </c>
      <c r="BP2239" t="s">
        <v>81</v>
      </c>
      <c r="BQ2239" t="s">
        <v>81</v>
      </c>
    </row>
    <row r="2240" spans="1:69" x14ac:dyDescent="0.2">
      <c r="A2240" s="5" t="s">
        <v>81</v>
      </c>
      <c r="B2240" t="s">
        <v>31810</v>
      </c>
      <c r="C2240" t="s">
        <v>31811</v>
      </c>
      <c r="D2240" t="s">
        <v>31812</v>
      </c>
      <c r="E2240" t="s">
        <v>31813</v>
      </c>
      <c r="F2240" t="s">
        <v>73</v>
      </c>
      <c r="G2240" t="s">
        <v>31814</v>
      </c>
      <c r="H2240" s="1">
        <v>43343</v>
      </c>
      <c r="I2240" s="1">
        <v>43459</v>
      </c>
      <c r="J2240" t="b">
        <v>0</v>
      </c>
      <c r="K2240" t="s">
        <v>75</v>
      </c>
      <c r="L2240" t="s">
        <v>31815</v>
      </c>
      <c r="M2240" t="s">
        <v>90</v>
      </c>
      <c r="N2240">
        <v>3860</v>
      </c>
      <c r="O2240" t="s">
        <v>31816</v>
      </c>
      <c r="P2240" t="s">
        <v>365</v>
      </c>
      <c r="Q2240" t="s">
        <v>31817</v>
      </c>
      <c r="R2240" t="s">
        <v>81</v>
      </c>
      <c r="S2240" t="s">
        <v>82</v>
      </c>
      <c r="T2240" s="1">
        <v>43343</v>
      </c>
      <c r="U2240" t="s">
        <v>31818</v>
      </c>
      <c r="V2240" t="s">
        <v>84</v>
      </c>
      <c r="W2240" s="2">
        <v>43972</v>
      </c>
      <c r="X2240" t="s">
        <v>31819</v>
      </c>
      <c r="Y2240" t="s">
        <v>227</v>
      </c>
      <c r="Z2240" t="s">
        <v>31820</v>
      </c>
      <c r="AA2240" t="s">
        <v>82</v>
      </c>
      <c r="AB2240" t="s">
        <v>227</v>
      </c>
      <c r="AC2240" t="s">
        <v>227</v>
      </c>
      <c r="AD2240" t="s">
        <v>31821</v>
      </c>
      <c r="AE2240" t="s">
        <v>227</v>
      </c>
      <c r="AF2240" t="s">
        <v>31820</v>
      </c>
      <c r="AG2240" t="s">
        <v>82</v>
      </c>
      <c r="AH2240" t="s">
        <v>227</v>
      </c>
      <c r="AI2240" t="s">
        <v>227</v>
      </c>
      <c r="AJ2240" t="s">
        <v>31821</v>
      </c>
      <c r="AK2240" t="s">
        <v>86</v>
      </c>
      <c r="AL2240" t="s">
        <v>82</v>
      </c>
      <c r="AM2240" t="s">
        <v>88</v>
      </c>
      <c r="AN2240" t="s">
        <v>154</v>
      </c>
      <c r="AO2240" t="s">
        <v>90</v>
      </c>
      <c r="AP2240" t="s">
        <v>91</v>
      </c>
      <c r="AQ2240" t="s">
        <v>31822</v>
      </c>
      <c r="AR2240" t="s">
        <v>82</v>
      </c>
      <c r="AS2240" t="s">
        <v>31823</v>
      </c>
      <c r="AT2240" t="s">
        <v>31824</v>
      </c>
      <c r="AU2240" t="s">
        <v>81</v>
      </c>
      <c r="AV2240" t="s">
        <v>82</v>
      </c>
      <c r="AW2240" t="s">
        <v>82</v>
      </c>
      <c r="AX2240" t="s">
        <v>82</v>
      </c>
      <c r="AY2240" t="s">
        <v>82</v>
      </c>
      <c r="AZ2240" t="s">
        <v>82</v>
      </c>
      <c r="BA2240" t="s">
        <v>82</v>
      </c>
      <c r="BB2240" t="s">
        <v>82</v>
      </c>
      <c r="BC2240" t="s">
        <v>82</v>
      </c>
      <c r="BD2240" t="s">
        <v>82</v>
      </c>
      <c r="BE2240" t="s">
        <v>82</v>
      </c>
      <c r="BF2240" t="s">
        <v>82</v>
      </c>
      <c r="BG2240" t="s">
        <v>82</v>
      </c>
      <c r="BH2240" t="s">
        <v>82</v>
      </c>
      <c r="BI2240" t="s">
        <v>82</v>
      </c>
      <c r="BJ2240" t="s">
        <v>82</v>
      </c>
      <c r="BK2240" t="s">
        <v>82</v>
      </c>
      <c r="BL2240" t="s">
        <v>82</v>
      </c>
      <c r="BM2240" t="s">
        <v>82</v>
      </c>
      <c r="BN2240" t="s">
        <v>82</v>
      </c>
      <c r="BO2240" t="s">
        <v>82</v>
      </c>
      <c r="BP2240" t="s">
        <v>82</v>
      </c>
      <c r="BQ2240" t="s">
        <v>82</v>
      </c>
    </row>
    <row r="2241" spans="1:69" x14ac:dyDescent="0.2">
      <c r="A2241" s="5" t="s">
        <v>81</v>
      </c>
      <c r="B2241" t="s">
        <v>31825</v>
      </c>
      <c r="C2241" t="s">
        <v>31826</v>
      </c>
      <c r="D2241" t="s">
        <v>31827</v>
      </c>
      <c r="E2241" t="s">
        <v>31828</v>
      </c>
      <c r="F2241" t="s">
        <v>178</v>
      </c>
      <c r="G2241" t="s">
        <v>31829</v>
      </c>
      <c r="H2241" s="1">
        <v>42468</v>
      </c>
      <c r="I2241" s="1">
        <v>42604</v>
      </c>
      <c r="J2241" t="b">
        <v>0</v>
      </c>
      <c r="K2241" t="s">
        <v>180</v>
      </c>
      <c r="L2241" t="s">
        <v>31830</v>
      </c>
      <c r="M2241" t="s">
        <v>346</v>
      </c>
      <c r="N2241">
        <v>276</v>
      </c>
      <c r="O2241" t="s">
        <v>31831</v>
      </c>
      <c r="P2241" t="s">
        <v>626</v>
      </c>
      <c r="Q2241" t="s">
        <v>31832</v>
      </c>
      <c r="R2241" t="s">
        <v>24347</v>
      </c>
      <c r="S2241" t="s">
        <v>82</v>
      </c>
      <c r="T2241" s="1">
        <v>42468</v>
      </c>
      <c r="U2241" s="1">
        <v>42604</v>
      </c>
      <c r="V2241" t="s">
        <v>186</v>
      </c>
      <c r="W2241" s="2">
        <v>43908</v>
      </c>
      <c r="X2241" t="s">
        <v>31833</v>
      </c>
      <c r="Y2241" t="s">
        <v>4601</v>
      </c>
      <c r="Z2241" t="s">
        <v>81</v>
      </c>
      <c r="AA2241" t="s">
        <v>31834</v>
      </c>
      <c r="AB2241" t="s">
        <v>31835</v>
      </c>
      <c r="AC2241">
        <v>4936419396620</v>
      </c>
      <c r="AD2241" t="s">
        <v>31836</v>
      </c>
      <c r="AE2241" t="s">
        <v>4601</v>
      </c>
      <c r="AF2241" t="s">
        <v>81</v>
      </c>
      <c r="AG2241" t="s">
        <v>31834</v>
      </c>
      <c r="AH2241" t="s">
        <v>31835</v>
      </c>
      <c r="AI2241">
        <v>4936419396620</v>
      </c>
      <c r="AJ2241" t="s">
        <v>31836</v>
      </c>
      <c r="AK2241" t="s">
        <v>250</v>
      </c>
      <c r="AL2241" t="s">
        <v>82</v>
      </c>
      <c r="AM2241" t="s">
        <v>31837</v>
      </c>
      <c r="AN2241" t="s">
        <v>81</v>
      </c>
      <c r="AO2241" t="s">
        <v>81</v>
      </c>
      <c r="AP2241" t="s">
        <v>351</v>
      </c>
      <c r="AQ2241" t="s">
        <v>31838</v>
      </c>
      <c r="AR2241" t="s">
        <v>31839</v>
      </c>
      <c r="AS2241" t="s">
        <v>31840</v>
      </c>
      <c r="AT2241" t="s">
        <v>31841</v>
      </c>
      <c r="AU2241" t="s">
        <v>615</v>
      </c>
      <c r="AV2241" t="s">
        <v>82</v>
      </c>
      <c r="AW2241" t="s">
        <v>198</v>
      </c>
      <c r="AX2241" t="s">
        <v>81</v>
      </c>
      <c r="AY2241" t="s">
        <v>81</v>
      </c>
      <c r="AZ2241" t="s">
        <v>31842</v>
      </c>
      <c r="BA2241" t="s">
        <v>82</v>
      </c>
      <c r="BB2241" s="1">
        <v>1</v>
      </c>
      <c r="BC2241" t="s">
        <v>199</v>
      </c>
      <c r="BD2241" t="s">
        <v>199</v>
      </c>
      <c r="BE2241" t="s">
        <v>199</v>
      </c>
      <c r="BF2241" t="s">
        <v>199</v>
      </c>
      <c r="BG2241" t="s">
        <v>81</v>
      </c>
      <c r="BH2241" t="s">
        <v>81</v>
      </c>
      <c r="BI2241" t="s">
        <v>81</v>
      </c>
      <c r="BJ2241" t="s">
        <v>82</v>
      </c>
      <c r="BK2241" t="s">
        <v>82</v>
      </c>
      <c r="BL2241" t="s">
        <v>200</v>
      </c>
      <c r="BM2241" t="s">
        <v>24362</v>
      </c>
      <c r="BN2241" t="s">
        <v>81</v>
      </c>
      <c r="BO2241" t="s">
        <v>81</v>
      </c>
      <c r="BP2241" t="s">
        <v>81</v>
      </c>
      <c r="BQ2241" t="s">
        <v>81</v>
      </c>
    </row>
    <row r="2242" spans="1:69" x14ac:dyDescent="0.2">
      <c r="A2242" s="5" t="s">
        <v>81</v>
      </c>
      <c r="B2242" t="s">
        <v>31843</v>
      </c>
      <c r="C2242" t="s">
        <v>31844</v>
      </c>
      <c r="D2242" t="s">
        <v>31845</v>
      </c>
      <c r="E2242" t="s">
        <v>31846</v>
      </c>
      <c r="F2242" t="s">
        <v>10718</v>
      </c>
      <c r="G2242" t="s">
        <v>31847</v>
      </c>
      <c r="H2242" s="1">
        <v>43100</v>
      </c>
      <c r="I2242" s="1">
        <v>42736</v>
      </c>
      <c r="J2242" t="b">
        <v>0</v>
      </c>
      <c r="K2242" t="s">
        <v>75</v>
      </c>
      <c r="L2242" t="s">
        <v>20781</v>
      </c>
      <c r="M2242" t="s">
        <v>703</v>
      </c>
      <c r="N2242">
        <v>50</v>
      </c>
      <c r="O2242" t="s">
        <v>31848</v>
      </c>
      <c r="P2242" t="s">
        <v>2776</v>
      </c>
      <c r="Q2242" t="s">
        <v>31849</v>
      </c>
      <c r="R2242" t="s">
        <v>81</v>
      </c>
      <c r="S2242">
        <v>1</v>
      </c>
      <c r="T2242" s="1">
        <v>43100</v>
      </c>
      <c r="U2242" s="1">
        <v>42736</v>
      </c>
      <c r="V2242" t="s">
        <v>10723</v>
      </c>
      <c r="W2242" s="2">
        <v>44139</v>
      </c>
      <c r="X2242" t="s">
        <v>82</v>
      </c>
      <c r="Y2242" t="s">
        <v>31850</v>
      </c>
      <c r="Z2242" t="s">
        <v>31851</v>
      </c>
      <c r="AA2242" t="s">
        <v>31852</v>
      </c>
      <c r="AB2242" t="s">
        <v>31853</v>
      </c>
      <c r="AC2242">
        <v>201205551976</v>
      </c>
      <c r="AD2242" t="s">
        <v>31854</v>
      </c>
      <c r="AE2242" t="s">
        <v>31855</v>
      </c>
      <c r="AF2242" t="s">
        <v>31856</v>
      </c>
      <c r="AG2242" t="s">
        <v>31852</v>
      </c>
      <c r="AH2242" t="s">
        <v>31857</v>
      </c>
      <c r="AI2242">
        <v>201227611585</v>
      </c>
      <c r="AJ2242" t="s">
        <v>31858</v>
      </c>
      <c r="AK2242" t="s">
        <v>296</v>
      </c>
      <c r="AL2242" t="s">
        <v>82</v>
      </c>
      <c r="AM2242" t="s">
        <v>31859</v>
      </c>
      <c r="AN2242" t="s">
        <v>11222</v>
      </c>
      <c r="AO2242" t="s">
        <v>21899</v>
      </c>
      <c r="AP2242" t="s">
        <v>371</v>
      </c>
      <c r="AQ2242" t="s">
        <v>31860</v>
      </c>
      <c r="AR2242" t="s">
        <v>31861</v>
      </c>
      <c r="AS2242" t="s">
        <v>31862</v>
      </c>
      <c r="AT2242" t="s">
        <v>31863</v>
      </c>
      <c r="AU2242" t="s">
        <v>81</v>
      </c>
      <c r="AV2242" t="s">
        <v>82</v>
      </c>
      <c r="AW2242" t="s">
        <v>1637</v>
      </c>
      <c r="AX2242" t="s">
        <v>81</v>
      </c>
      <c r="AY2242" t="s">
        <v>81</v>
      </c>
      <c r="AZ2242" t="s">
        <v>81</v>
      </c>
      <c r="BA2242" t="s">
        <v>82</v>
      </c>
      <c r="BB2242" s="1">
        <v>1</v>
      </c>
      <c r="BC2242" t="s">
        <v>81</v>
      </c>
      <c r="BD2242" t="s">
        <v>81</v>
      </c>
      <c r="BE2242" t="s">
        <v>81</v>
      </c>
      <c r="BF2242" t="s">
        <v>81</v>
      </c>
      <c r="BG2242" t="s">
        <v>81</v>
      </c>
      <c r="BH2242" t="s">
        <v>81</v>
      </c>
      <c r="BI2242" t="s">
        <v>81</v>
      </c>
      <c r="BJ2242" t="s">
        <v>82</v>
      </c>
      <c r="BK2242" t="s">
        <v>82</v>
      </c>
      <c r="BL2242" t="s">
        <v>10245</v>
      </c>
      <c r="BM2242" t="s">
        <v>31864</v>
      </c>
      <c r="BN2242" t="s">
        <v>227</v>
      </c>
      <c r="BO2242" t="s">
        <v>31865</v>
      </c>
      <c r="BP2242" t="s">
        <v>227</v>
      </c>
      <c r="BQ2242" t="s">
        <v>227</v>
      </c>
    </row>
    <row r="2243" spans="1:69" x14ac:dyDescent="0.2">
      <c r="A2243" s="5" t="s">
        <v>81</v>
      </c>
      <c r="B2243" t="s">
        <v>31866</v>
      </c>
      <c r="C2243" t="s">
        <v>31867</v>
      </c>
      <c r="D2243" t="s">
        <v>31868</v>
      </c>
      <c r="E2243" t="s">
        <v>31869</v>
      </c>
      <c r="F2243" t="s">
        <v>73</v>
      </c>
      <c r="G2243" t="s">
        <v>31870</v>
      </c>
      <c r="H2243" s="1">
        <v>42565</v>
      </c>
      <c r="I2243" s="1">
        <v>42614</v>
      </c>
      <c r="J2243" t="b">
        <v>0</v>
      </c>
      <c r="K2243" t="s">
        <v>75</v>
      </c>
      <c r="L2243" t="s">
        <v>668</v>
      </c>
      <c r="M2243" t="s">
        <v>538</v>
      </c>
      <c r="N2243">
        <v>46</v>
      </c>
      <c r="O2243" t="s">
        <v>22755</v>
      </c>
      <c r="P2243" t="s">
        <v>2975</v>
      </c>
      <c r="Q2243" t="s">
        <v>2793</v>
      </c>
      <c r="R2243" t="s">
        <v>81</v>
      </c>
      <c r="S2243" t="s">
        <v>82</v>
      </c>
      <c r="T2243" s="1">
        <v>42565</v>
      </c>
      <c r="U2243" t="s">
        <v>5488</v>
      </c>
      <c r="V2243" t="s">
        <v>411</v>
      </c>
      <c r="W2243" s="2">
        <v>43892</v>
      </c>
      <c r="X2243" t="s">
        <v>31871</v>
      </c>
      <c r="Y2243" t="s">
        <v>82</v>
      </c>
      <c r="Z2243" t="s">
        <v>82</v>
      </c>
      <c r="AA2243" t="s">
        <v>82</v>
      </c>
      <c r="AB2243" t="s">
        <v>82</v>
      </c>
      <c r="AC2243" t="s">
        <v>82</v>
      </c>
      <c r="AD2243" t="s">
        <v>82</v>
      </c>
      <c r="AE2243" t="s">
        <v>82</v>
      </c>
      <c r="AF2243" t="s">
        <v>82</v>
      </c>
      <c r="AG2243" t="s">
        <v>82</v>
      </c>
      <c r="AH2243" t="s">
        <v>82</v>
      </c>
      <c r="AI2243" t="s">
        <v>82</v>
      </c>
      <c r="AJ2243" t="s">
        <v>82</v>
      </c>
      <c r="AK2243" t="s">
        <v>110</v>
      </c>
      <c r="AL2243" t="s">
        <v>82</v>
      </c>
      <c r="AM2243" t="s">
        <v>88</v>
      </c>
      <c r="AN2243" t="s">
        <v>154</v>
      </c>
      <c r="AO2243" t="s">
        <v>90</v>
      </c>
      <c r="AP2243" t="s">
        <v>1211</v>
      </c>
      <c r="AQ2243" t="s">
        <v>31872</v>
      </c>
      <c r="AR2243" t="s">
        <v>82</v>
      </c>
      <c r="AS2243" t="s">
        <v>31873</v>
      </c>
      <c r="AT2243" t="s">
        <v>82</v>
      </c>
      <c r="AU2243" t="s">
        <v>81</v>
      </c>
      <c r="AV2243" t="s">
        <v>82</v>
      </c>
      <c r="AW2243" t="s">
        <v>82</v>
      </c>
      <c r="AX2243" t="s">
        <v>82</v>
      </c>
      <c r="AY2243" t="s">
        <v>31874</v>
      </c>
      <c r="AZ2243" t="s">
        <v>82</v>
      </c>
      <c r="BA2243" s="1">
        <v>43880</v>
      </c>
      <c r="BB2243" t="s">
        <v>82</v>
      </c>
      <c r="BC2243" t="s">
        <v>82</v>
      </c>
      <c r="BD2243" t="s">
        <v>82</v>
      </c>
      <c r="BE2243" t="s">
        <v>82</v>
      </c>
      <c r="BF2243" t="s">
        <v>82</v>
      </c>
      <c r="BG2243" t="s">
        <v>82</v>
      </c>
      <c r="BH2243" t="s">
        <v>82</v>
      </c>
      <c r="BI2243" t="s">
        <v>82</v>
      </c>
      <c r="BJ2243" t="s">
        <v>82</v>
      </c>
      <c r="BK2243" t="s">
        <v>261</v>
      </c>
      <c r="BL2243" t="s">
        <v>82</v>
      </c>
      <c r="BM2243" t="s">
        <v>82</v>
      </c>
      <c r="BN2243" t="s">
        <v>82</v>
      </c>
      <c r="BO2243" t="s">
        <v>82</v>
      </c>
      <c r="BP2243" t="s">
        <v>82</v>
      </c>
      <c r="BQ2243" t="s">
        <v>82</v>
      </c>
    </row>
    <row r="2244" spans="1:69" x14ac:dyDescent="0.2">
      <c r="A2244" s="5" t="s">
        <v>81</v>
      </c>
      <c r="B2244" t="s">
        <v>7267</v>
      </c>
      <c r="C2244" t="s">
        <v>7268</v>
      </c>
      <c r="D2244" t="s">
        <v>7269</v>
      </c>
      <c r="E2244" t="s">
        <v>7270</v>
      </c>
      <c r="F2244" t="s">
        <v>178</v>
      </c>
      <c r="G2244" t="s">
        <v>31875</v>
      </c>
      <c r="H2244" s="1">
        <v>42492</v>
      </c>
      <c r="I2244" s="1">
        <v>42507</v>
      </c>
      <c r="J2244" t="b">
        <v>0</v>
      </c>
      <c r="K2244" t="s">
        <v>180</v>
      </c>
      <c r="L2244" t="s">
        <v>7272</v>
      </c>
      <c r="M2244" t="s">
        <v>346</v>
      </c>
      <c r="N2244">
        <v>1200</v>
      </c>
      <c r="O2244" t="s">
        <v>864</v>
      </c>
      <c r="P2244" t="s">
        <v>7273</v>
      </c>
      <c r="Q2244" t="s">
        <v>8696</v>
      </c>
      <c r="R2244" t="s">
        <v>7271</v>
      </c>
      <c r="S2244" t="s">
        <v>82</v>
      </c>
      <c r="T2244" s="1">
        <v>42492</v>
      </c>
      <c r="U2244" s="1">
        <v>42507</v>
      </c>
      <c r="V2244" t="s">
        <v>186</v>
      </c>
      <c r="W2244" s="2">
        <v>42968</v>
      </c>
      <c r="X2244" t="s">
        <v>8697</v>
      </c>
      <c r="Y2244" t="s">
        <v>7276</v>
      </c>
      <c r="Z2244" t="s">
        <v>81</v>
      </c>
      <c r="AA2244" t="s">
        <v>870</v>
      </c>
      <c r="AB2244" t="s">
        <v>871</v>
      </c>
      <c r="AC2244" t="s">
        <v>872</v>
      </c>
      <c r="AD2244" t="s">
        <v>864</v>
      </c>
      <c r="AE2244" t="s">
        <v>7276</v>
      </c>
      <c r="AF2244" t="s">
        <v>81</v>
      </c>
      <c r="AG2244" t="s">
        <v>870</v>
      </c>
      <c r="AH2244" t="s">
        <v>871</v>
      </c>
      <c r="AI2244" t="s">
        <v>872</v>
      </c>
      <c r="AJ2244" t="s">
        <v>864</v>
      </c>
      <c r="AK2244" t="s">
        <v>250</v>
      </c>
      <c r="AL2244" t="s">
        <v>82</v>
      </c>
      <c r="AM2244" t="s">
        <v>864</v>
      </c>
      <c r="AN2244" t="s">
        <v>81</v>
      </c>
      <c r="AO2244" t="s">
        <v>81</v>
      </c>
      <c r="AP2244" t="s">
        <v>351</v>
      </c>
      <c r="AQ2244" t="s">
        <v>8698</v>
      </c>
      <c r="AR2244" t="s">
        <v>7278</v>
      </c>
      <c r="AS2244" t="s">
        <v>8699</v>
      </c>
      <c r="AT2244" t="s">
        <v>7280</v>
      </c>
      <c r="AU2244" t="s">
        <v>197</v>
      </c>
      <c r="AV2244" t="s">
        <v>82</v>
      </c>
      <c r="AW2244" t="s">
        <v>198</v>
      </c>
      <c r="AX2244" t="s">
        <v>82</v>
      </c>
      <c r="AY2244" t="s">
        <v>82</v>
      </c>
      <c r="AZ2244" t="s">
        <v>82</v>
      </c>
      <c r="BA2244" t="s">
        <v>82</v>
      </c>
      <c r="BB2244" t="s">
        <v>82</v>
      </c>
      <c r="BC2244" t="s">
        <v>82</v>
      </c>
      <c r="BD2244" t="s">
        <v>82</v>
      </c>
      <c r="BE2244" t="s">
        <v>82</v>
      </c>
      <c r="BF2244" t="s">
        <v>82</v>
      </c>
      <c r="BG2244" t="s">
        <v>82</v>
      </c>
      <c r="BH2244" t="s">
        <v>82</v>
      </c>
      <c r="BI2244" t="s">
        <v>82</v>
      </c>
      <c r="BJ2244" t="s">
        <v>82</v>
      </c>
      <c r="BK2244" t="s">
        <v>82</v>
      </c>
      <c r="BL2244" t="s">
        <v>82</v>
      </c>
      <c r="BM2244" t="s">
        <v>82</v>
      </c>
      <c r="BN2244" t="s">
        <v>82</v>
      </c>
      <c r="BO2244" t="s">
        <v>82</v>
      </c>
      <c r="BP2244" t="s">
        <v>82</v>
      </c>
      <c r="BQ2244" t="s">
        <v>82</v>
      </c>
    </row>
    <row r="2245" spans="1:69" x14ac:dyDescent="0.2">
      <c r="A2245" s="5" t="s">
        <v>81</v>
      </c>
      <c r="B2245" t="s">
        <v>31876</v>
      </c>
      <c r="C2245" t="s">
        <v>31877</v>
      </c>
      <c r="D2245" t="s">
        <v>31878</v>
      </c>
      <c r="E2245" t="s">
        <v>31879</v>
      </c>
      <c r="F2245" t="s">
        <v>178</v>
      </c>
      <c r="G2245" t="s">
        <v>31880</v>
      </c>
      <c r="H2245" s="1">
        <v>43235</v>
      </c>
      <c r="I2245" s="1">
        <v>43382</v>
      </c>
      <c r="J2245" t="b">
        <v>0</v>
      </c>
      <c r="K2245" t="s">
        <v>180</v>
      </c>
      <c r="L2245" t="s">
        <v>31881</v>
      </c>
      <c r="M2245" t="s">
        <v>2335</v>
      </c>
      <c r="N2245">
        <v>40</v>
      </c>
      <c r="O2245" t="s">
        <v>31882</v>
      </c>
      <c r="P2245" t="s">
        <v>31883</v>
      </c>
      <c r="Q2245" t="s">
        <v>31884</v>
      </c>
      <c r="R2245" t="s">
        <v>11969</v>
      </c>
      <c r="S2245" t="s">
        <v>82</v>
      </c>
      <c r="T2245" s="1">
        <v>43235</v>
      </c>
      <c r="U2245" s="1">
        <v>43382</v>
      </c>
      <c r="V2245" t="s">
        <v>186</v>
      </c>
      <c r="W2245" s="2">
        <v>43388</v>
      </c>
      <c r="X2245" t="s">
        <v>31885</v>
      </c>
      <c r="Y2245" t="s">
        <v>31886</v>
      </c>
      <c r="Z2245" t="s">
        <v>81</v>
      </c>
      <c r="AA2245" t="s">
        <v>31887</v>
      </c>
      <c r="AB2245" t="s">
        <v>31888</v>
      </c>
      <c r="AC2245">
        <v>16504962687</v>
      </c>
      <c r="AD2245" t="s">
        <v>31882</v>
      </c>
      <c r="AE2245" t="s">
        <v>31886</v>
      </c>
      <c r="AF2245" t="s">
        <v>81</v>
      </c>
      <c r="AG2245" t="s">
        <v>31887</v>
      </c>
      <c r="AH2245" t="s">
        <v>31888</v>
      </c>
      <c r="AI2245">
        <v>16504962687</v>
      </c>
      <c r="AJ2245" t="s">
        <v>31882</v>
      </c>
      <c r="AK2245" t="s">
        <v>191</v>
      </c>
      <c r="AL2245" t="s">
        <v>82</v>
      </c>
      <c r="AM2245" t="s">
        <v>31882</v>
      </c>
      <c r="AN2245" t="s">
        <v>81</v>
      </c>
      <c r="AO2245" t="s">
        <v>81</v>
      </c>
      <c r="AP2245" t="s">
        <v>351</v>
      </c>
      <c r="AQ2245" t="s">
        <v>31889</v>
      </c>
      <c r="AR2245" t="s">
        <v>31890</v>
      </c>
      <c r="AS2245" t="s">
        <v>31891</v>
      </c>
      <c r="AT2245" t="s">
        <v>31892</v>
      </c>
      <c r="AU2245" t="s">
        <v>197</v>
      </c>
      <c r="AV2245" t="s">
        <v>82</v>
      </c>
      <c r="AW2245" t="s">
        <v>198</v>
      </c>
      <c r="AX2245" t="s">
        <v>81</v>
      </c>
      <c r="AY2245" t="s">
        <v>82</v>
      </c>
      <c r="AZ2245" t="s">
        <v>82</v>
      </c>
      <c r="BA2245" t="s">
        <v>82</v>
      </c>
      <c r="BB2245" t="s">
        <v>82</v>
      </c>
      <c r="BC2245" t="s">
        <v>82</v>
      </c>
      <c r="BD2245" t="s">
        <v>82</v>
      </c>
      <c r="BE2245" t="s">
        <v>82</v>
      </c>
      <c r="BF2245" t="s">
        <v>82</v>
      </c>
      <c r="BG2245" t="s">
        <v>82</v>
      </c>
      <c r="BH2245" t="s">
        <v>82</v>
      </c>
      <c r="BI2245" t="s">
        <v>82</v>
      </c>
      <c r="BJ2245" t="s">
        <v>82</v>
      </c>
      <c r="BK2245" t="s">
        <v>82</v>
      </c>
      <c r="BL2245" t="s">
        <v>82</v>
      </c>
      <c r="BM2245" t="s">
        <v>82</v>
      </c>
      <c r="BN2245" t="s">
        <v>82</v>
      </c>
      <c r="BO2245" t="s">
        <v>82</v>
      </c>
      <c r="BP2245" t="s">
        <v>82</v>
      </c>
      <c r="BQ2245" t="s">
        <v>82</v>
      </c>
    </row>
    <row r="2246" spans="1:69" x14ac:dyDescent="0.2">
      <c r="A2246" s="5">
        <v>0</v>
      </c>
      <c r="B2246" t="s">
        <v>31893</v>
      </c>
      <c r="C2246" t="s">
        <v>31894</v>
      </c>
      <c r="D2246" t="s">
        <v>31895</v>
      </c>
      <c r="E2246" t="s">
        <v>31896</v>
      </c>
      <c r="F2246" t="s">
        <v>73</v>
      </c>
      <c r="G2246" t="s">
        <v>31897</v>
      </c>
      <c r="H2246" s="1">
        <v>43376</v>
      </c>
      <c r="I2246" s="1">
        <v>43591</v>
      </c>
      <c r="J2246" t="b">
        <v>0</v>
      </c>
      <c r="K2246" t="s">
        <v>75</v>
      </c>
      <c r="L2246" t="s">
        <v>23067</v>
      </c>
      <c r="M2246" t="s">
        <v>90</v>
      </c>
      <c r="N2246">
        <v>1074</v>
      </c>
      <c r="O2246" t="s">
        <v>20738</v>
      </c>
      <c r="P2246" t="s">
        <v>79</v>
      </c>
      <c r="Q2246" t="s">
        <v>31898</v>
      </c>
      <c r="R2246" t="s">
        <v>81</v>
      </c>
      <c r="S2246" t="s">
        <v>82</v>
      </c>
      <c r="T2246" s="1">
        <v>43376</v>
      </c>
      <c r="U2246" t="s">
        <v>25451</v>
      </c>
      <c r="V2246" t="s">
        <v>106</v>
      </c>
      <c r="W2246" s="2">
        <v>44109</v>
      </c>
      <c r="X2246" t="s">
        <v>31899</v>
      </c>
      <c r="Y2246" t="s">
        <v>148</v>
      </c>
      <c r="Z2246" t="s">
        <v>31900</v>
      </c>
      <c r="AA2246" t="s">
        <v>82</v>
      </c>
      <c r="AB2246" t="s">
        <v>31901</v>
      </c>
      <c r="AC2246" t="s">
        <v>31902</v>
      </c>
      <c r="AD2246" t="s">
        <v>20744</v>
      </c>
      <c r="AE2246" t="s">
        <v>148</v>
      </c>
      <c r="AF2246" t="s">
        <v>31900</v>
      </c>
      <c r="AG2246" t="s">
        <v>82</v>
      </c>
      <c r="AH2246" t="s">
        <v>31901</v>
      </c>
      <c r="AI2246" t="s">
        <v>31902</v>
      </c>
      <c r="AJ2246" t="s">
        <v>20744</v>
      </c>
      <c r="AK2246" t="s">
        <v>296</v>
      </c>
      <c r="AL2246" t="s">
        <v>31903</v>
      </c>
      <c r="AM2246" t="s">
        <v>88</v>
      </c>
      <c r="AN2246" t="s">
        <v>154</v>
      </c>
      <c r="AO2246" t="s">
        <v>90</v>
      </c>
      <c r="AP2246" t="s">
        <v>91</v>
      </c>
      <c r="AQ2246" t="s">
        <v>31904</v>
      </c>
      <c r="AR2246" t="s">
        <v>82</v>
      </c>
      <c r="AS2246" t="s">
        <v>31905</v>
      </c>
      <c r="AT2246" t="s">
        <v>31906</v>
      </c>
      <c r="AU2246" t="s">
        <v>81</v>
      </c>
      <c r="AV2246" t="s">
        <v>82</v>
      </c>
      <c r="AW2246" t="s">
        <v>82</v>
      </c>
      <c r="AX2246" t="s">
        <v>82</v>
      </c>
      <c r="AY2246" t="s">
        <v>82</v>
      </c>
      <c r="AZ2246" t="s">
        <v>82</v>
      </c>
      <c r="BA2246" t="s">
        <v>82</v>
      </c>
      <c r="BB2246" t="s">
        <v>82</v>
      </c>
      <c r="BC2246" t="s">
        <v>82</v>
      </c>
      <c r="BD2246" t="s">
        <v>82</v>
      </c>
      <c r="BE2246" t="s">
        <v>82</v>
      </c>
      <c r="BF2246" t="s">
        <v>82</v>
      </c>
      <c r="BG2246" t="s">
        <v>82</v>
      </c>
      <c r="BH2246" t="s">
        <v>82</v>
      </c>
      <c r="BI2246" t="s">
        <v>82</v>
      </c>
      <c r="BJ2246" t="s">
        <v>82</v>
      </c>
      <c r="BK2246" t="s">
        <v>82</v>
      </c>
      <c r="BL2246" t="s">
        <v>82</v>
      </c>
      <c r="BM2246" t="s">
        <v>82</v>
      </c>
      <c r="BN2246" t="s">
        <v>82</v>
      </c>
      <c r="BO2246" t="s">
        <v>82</v>
      </c>
      <c r="BP2246" t="s">
        <v>82</v>
      </c>
      <c r="BQ2246" t="s">
        <v>82</v>
      </c>
    </row>
    <row r="2247" spans="1:69" x14ac:dyDescent="0.2">
      <c r="A2247" s="5" t="s">
        <v>81</v>
      </c>
      <c r="B2247" t="s">
        <v>8470</v>
      </c>
      <c r="C2247" t="s">
        <v>12225</v>
      </c>
      <c r="D2247" t="s">
        <v>8472</v>
      </c>
      <c r="E2247" t="s">
        <v>8473</v>
      </c>
      <c r="F2247" t="s">
        <v>178</v>
      </c>
      <c r="G2247" t="s">
        <v>31907</v>
      </c>
      <c r="H2247" s="1">
        <v>43255</v>
      </c>
      <c r="I2247" s="1">
        <v>43545</v>
      </c>
      <c r="J2247" t="b">
        <v>0</v>
      </c>
      <c r="K2247" t="s">
        <v>180</v>
      </c>
      <c r="L2247" t="s">
        <v>8475</v>
      </c>
      <c r="M2247" t="s">
        <v>2335</v>
      </c>
      <c r="N2247">
        <v>288</v>
      </c>
      <c r="O2247" t="s">
        <v>8029</v>
      </c>
      <c r="P2247" t="s">
        <v>18723</v>
      </c>
      <c r="Q2247" t="s">
        <v>18724</v>
      </c>
      <c r="R2247" t="s">
        <v>8028</v>
      </c>
      <c r="S2247" t="s">
        <v>82</v>
      </c>
      <c r="T2247" s="1">
        <v>43255</v>
      </c>
      <c r="U2247" s="1">
        <v>43545</v>
      </c>
      <c r="V2247" t="s">
        <v>186</v>
      </c>
      <c r="W2247" s="2">
        <v>43990</v>
      </c>
      <c r="X2247" t="s">
        <v>12229</v>
      </c>
      <c r="Y2247" t="s">
        <v>8479</v>
      </c>
      <c r="Z2247" t="s">
        <v>81</v>
      </c>
      <c r="AA2247" t="s">
        <v>8480</v>
      </c>
      <c r="AB2247" t="s">
        <v>8481</v>
      </c>
      <c r="AC2247">
        <v>390521279817</v>
      </c>
      <c r="AD2247" t="s">
        <v>8029</v>
      </c>
      <c r="AE2247" t="s">
        <v>8479</v>
      </c>
      <c r="AF2247" t="s">
        <v>81</v>
      </c>
      <c r="AG2247" t="s">
        <v>8480</v>
      </c>
      <c r="AH2247" t="s">
        <v>8481</v>
      </c>
      <c r="AI2247">
        <v>390521279817</v>
      </c>
      <c r="AJ2247" t="s">
        <v>8029</v>
      </c>
      <c r="AK2247" t="s">
        <v>250</v>
      </c>
      <c r="AL2247" t="s">
        <v>82</v>
      </c>
      <c r="AM2247" t="s">
        <v>8029</v>
      </c>
      <c r="AN2247" t="s">
        <v>81</v>
      </c>
      <c r="AO2247" t="s">
        <v>81</v>
      </c>
      <c r="AP2247" t="s">
        <v>351</v>
      </c>
      <c r="AQ2247" t="s">
        <v>12230</v>
      </c>
      <c r="AR2247" t="s">
        <v>12231</v>
      </c>
      <c r="AS2247" t="s">
        <v>12232</v>
      </c>
      <c r="AT2247" t="s">
        <v>12233</v>
      </c>
      <c r="AU2247" t="s">
        <v>197</v>
      </c>
      <c r="AV2247" t="s">
        <v>82</v>
      </c>
      <c r="AW2247" t="s">
        <v>198</v>
      </c>
      <c r="AX2247" t="s">
        <v>81</v>
      </c>
      <c r="AY2247" t="s">
        <v>81</v>
      </c>
      <c r="AZ2247" t="s">
        <v>8470</v>
      </c>
      <c r="BA2247" t="s">
        <v>82</v>
      </c>
      <c r="BB2247" s="1">
        <v>1</v>
      </c>
      <c r="BC2247" t="s">
        <v>199</v>
      </c>
      <c r="BD2247" t="s">
        <v>199</v>
      </c>
      <c r="BE2247" t="s">
        <v>199</v>
      </c>
      <c r="BF2247" t="s">
        <v>199</v>
      </c>
      <c r="BG2247" t="s">
        <v>81</v>
      </c>
      <c r="BH2247" t="s">
        <v>81</v>
      </c>
      <c r="BI2247" t="s">
        <v>81</v>
      </c>
      <c r="BJ2247" t="s">
        <v>82</v>
      </c>
      <c r="BK2247" t="s">
        <v>82</v>
      </c>
      <c r="BL2247" t="s">
        <v>200</v>
      </c>
      <c r="BM2247" t="s">
        <v>7002</v>
      </c>
      <c r="BN2247" t="s">
        <v>81</v>
      </c>
      <c r="BO2247" t="s">
        <v>81</v>
      </c>
      <c r="BP2247" t="s">
        <v>81</v>
      </c>
      <c r="BQ2247" t="s">
        <v>81</v>
      </c>
    </row>
    <row r="2248" spans="1:69" x14ac:dyDescent="0.2">
      <c r="A2248" s="5">
        <v>0</v>
      </c>
      <c r="B2248" t="s">
        <v>31908</v>
      </c>
      <c r="C2248" t="s">
        <v>31909</v>
      </c>
      <c r="D2248" t="s">
        <v>31910</v>
      </c>
      <c r="E2248" t="s">
        <v>31911</v>
      </c>
      <c r="F2248" t="s">
        <v>1316</v>
      </c>
      <c r="G2248" t="s">
        <v>31912</v>
      </c>
      <c r="H2248" s="1">
        <v>43444</v>
      </c>
      <c r="I2248" s="1">
        <v>43426</v>
      </c>
      <c r="J2248" t="b">
        <v>0</v>
      </c>
      <c r="K2248" t="s">
        <v>622</v>
      </c>
      <c r="L2248" t="s">
        <v>31913</v>
      </c>
      <c r="M2248" t="s">
        <v>90</v>
      </c>
      <c r="N2248">
        <v>80</v>
      </c>
      <c r="O2248" t="s">
        <v>7009</v>
      </c>
      <c r="P2248" t="s">
        <v>1356</v>
      </c>
      <c r="Q2248" t="s">
        <v>31914</v>
      </c>
      <c r="R2248" t="s">
        <v>81</v>
      </c>
      <c r="S2248">
        <v>1</v>
      </c>
      <c r="T2248" s="1">
        <v>43444</v>
      </c>
      <c r="U2248" s="1">
        <v>43426</v>
      </c>
      <c r="V2248" t="s">
        <v>1322</v>
      </c>
      <c r="W2248" s="2">
        <v>43479</v>
      </c>
      <c r="X2248" t="s">
        <v>82</v>
      </c>
      <c r="Y2248" t="s">
        <v>31915</v>
      </c>
      <c r="Z2248" t="s">
        <v>81</v>
      </c>
      <c r="AA2248" t="s">
        <v>31916</v>
      </c>
      <c r="AB2248" t="s">
        <v>31917</v>
      </c>
      <c r="AC2248" t="s">
        <v>31918</v>
      </c>
      <c r="AD2248" t="s">
        <v>7009</v>
      </c>
      <c r="AE2248" t="s">
        <v>31915</v>
      </c>
      <c r="AF2248" t="s">
        <v>81</v>
      </c>
      <c r="AG2248" t="s">
        <v>31916</v>
      </c>
      <c r="AH2248" t="s">
        <v>31917</v>
      </c>
      <c r="AI2248" t="s">
        <v>31918</v>
      </c>
      <c r="AJ2248" t="s">
        <v>7009</v>
      </c>
      <c r="AK2248" t="s">
        <v>296</v>
      </c>
      <c r="AL2248" t="s">
        <v>82</v>
      </c>
      <c r="AM2248" t="s">
        <v>7009</v>
      </c>
      <c r="AN2248" t="s">
        <v>1329</v>
      </c>
      <c r="AO2248" t="s">
        <v>8202</v>
      </c>
      <c r="AP2248" t="s">
        <v>371</v>
      </c>
      <c r="AQ2248" t="s">
        <v>31919</v>
      </c>
      <c r="AR2248" t="s">
        <v>31920</v>
      </c>
      <c r="AS2248" t="s">
        <v>31921</v>
      </c>
      <c r="AT2248" t="s">
        <v>31922</v>
      </c>
      <c r="AU2248" t="s">
        <v>81</v>
      </c>
      <c r="AV2248" t="s">
        <v>82</v>
      </c>
      <c r="AW2248" t="s">
        <v>1334</v>
      </c>
      <c r="AX2248" t="s">
        <v>81</v>
      </c>
      <c r="AY2248" t="s">
        <v>81</v>
      </c>
      <c r="AZ2248" t="s">
        <v>81</v>
      </c>
      <c r="BA2248" t="s">
        <v>82</v>
      </c>
      <c r="BB2248" s="1">
        <v>1</v>
      </c>
      <c r="BC2248" t="s">
        <v>81</v>
      </c>
      <c r="BD2248" t="s">
        <v>81</v>
      </c>
      <c r="BE2248" t="s">
        <v>81</v>
      </c>
      <c r="BF2248" t="s">
        <v>81</v>
      </c>
      <c r="BG2248" t="s">
        <v>81</v>
      </c>
      <c r="BH2248" t="s">
        <v>1871</v>
      </c>
      <c r="BI2248" t="s">
        <v>1872</v>
      </c>
      <c r="BJ2248" t="s">
        <v>82</v>
      </c>
      <c r="BK2248" t="s">
        <v>82</v>
      </c>
      <c r="BL2248" t="s">
        <v>200</v>
      </c>
      <c r="BM2248" t="s">
        <v>201</v>
      </c>
      <c r="BN2248" t="s">
        <v>81</v>
      </c>
      <c r="BO2248" t="s">
        <v>31923</v>
      </c>
      <c r="BP2248" t="s">
        <v>81</v>
      </c>
      <c r="BQ2248" t="s">
        <v>81</v>
      </c>
    </row>
    <row r="2249" spans="1:69" x14ac:dyDescent="0.2">
      <c r="A2249" s="5">
        <v>0</v>
      </c>
      <c r="B2249" t="s">
        <v>31924</v>
      </c>
      <c r="C2249" t="s">
        <v>31925</v>
      </c>
      <c r="D2249" t="s">
        <v>31926</v>
      </c>
      <c r="E2249" t="s">
        <v>31927</v>
      </c>
      <c r="F2249" t="s">
        <v>1432</v>
      </c>
      <c r="G2249" t="s">
        <v>31928</v>
      </c>
      <c r="H2249" s="1">
        <v>43201</v>
      </c>
      <c r="I2249" s="1">
        <v>42887</v>
      </c>
      <c r="J2249" t="b">
        <v>0</v>
      </c>
      <c r="K2249" t="s">
        <v>75</v>
      </c>
      <c r="L2249" t="s">
        <v>31929</v>
      </c>
      <c r="M2249" t="s">
        <v>90</v>
      </c>
      <c r="N2249">
        <v>264</v>
      </c>
      <c r="O2249" t="s">
        <v>31930</v>
      </c>
      <c r="P2249" t="s">
        <v>670</v>
      </c>
      <c r="Q2249" t="s">
        <v>31931</v>
      </c>
      <c r="R2249" t="s">
        <v>81</v>
      </c>
      <c r="S2249">
        <v>1</v>
      </c>
      <c r="T2249" s="1">
        <v>43201</v>
      </c>
      <c r="U2249" s="1">
        <v>42887</v>
      </c>
      <c r="V2249" t="s">
        <v>1438</v>
      </c>
      <c r="W2249" s="2">
        <v>44139</v>
      </c>
      <c r="X2249" t="s">
        <v>1439</v>
      </c>
      <c r="Y2249" t="s">
        <v>31932</v>
      </c>
      <c r="Z2249" t="s">
        <v>81</v>
      </c>
      <c r="AA2249" t="s">
        <v>31933</v>
      </c>
      <c r="AB2249" t="s">
        <v>31934</v>
      </c>
      <c r="AC2249">
        <v>9866007602</v>
      </c>
      <c r="AD2249" t="s">
        <v>31935</v>
      </c>
      <c r="AE2249" t="s">
        <v>31936</v>
      </c>
      <c r="AF2249" t="s">
        <v>81</v>
      </c>
      <c r="AG2249" t="s">
        <v>31937</v>
      </c>
      <c r="AH2249" t="s">
        <v>31934</v>
      </c>
      <c r="AI2249">
        <v>9866007602</v>
      </c>
      <c r="AJ2249" t="s">
        <v>31935</v>
      </c>
      <c r="AK2249" t="s">
        <v>110</v>
      </c>
      <c r="AL2249" t="s">
        <v>82</v>
      </c>
      <c r="AM2249" t="s">
        <v>31938</v>
      </c>
      <c r="AN2249" t="s">
        <v>81</v>
      </c>
      <c r="AO2249" t="s">
        <v>81</v>
      </c>
      <c r="AP2249" t="s">
        <v>81</v>
      </c>
      <c r="AQ2249" t="s">
        <v>31939</v>
      </c>
      <c r="AR2249" t="s">
        <v>31940</v>
      </c>
      <c r="AS2249" t="s">
        <v>31941</v>
      </c>
      <c r="AT2249" t="s">
        <v>31942</v>
      </c>
      <c r="AU2249" t="s">
        <v>81</v>
      </c>
      <c r="AV2249" t="s">
        <v>82</v>
      </c>
      <c r="AW2249" t="s">
        <v>81</v>
      </c>
      <c r="AX2249">
        <v>266</v>
      </c>
      <c r="AY2249" t="s">
        <v>81</v>
      </c>
      <c r="AZ2249" t="s">
        <v>81</v>
      </c>
      <c r="BA2249" t="s">
        <v>82</v>
      </c>
      <c r="BB2249" s="1">
        <v>1</v>
      </c>
      <c r="BC2249" t="s">
        <v>81</v>
      </c>
      <c r="BD2249" t="s">
        <v>81</v>
      </c>
      <c r="BE2249" t="s">
        <v>81</v>
      </c>
      <c r="BF2249" t="s">
        <v>81</v>
      </c>
      <c r="BG2249" t="s">
        <v>81</v>
      </c>
      <c r="BH2249" t="s">
        <v>81</v>
      </c>
      <c r="BI2249" t="s">
        <v>81</v>
      </c>
      <c r="BJ2249" s="1">
        <v>43738</v>
      </c>
      <c r="BK2249" t="s">
        <v>82</v>
      </c>
      <c r="BL2249" t="s">
        <v>200</v>
      </c>
      <c r="BM2249" t="s">
        <v>31943</v>
      </c>
      <c r="BN2249" t="s">
        <v>81</v>
      </c>
      <c r="BO2249" t="s">
        <v>31944</v>
      </c>
      <c r="BP2249" t="s">
        <v>81</v>
      </c>
      <c r="BQ2249" t="s">
        <v>81</v>
      </c>
    </row>
    <row r="2250" spans="1:69" x14ac:dyDescent="0.2">
      <c r="A2250" s="5">
        <v>1</v>
      </c>
      <c r="B2250" t="s">
        <v>31945</v>
      </c>
      <c r="C2250" t="s">
        <v>31946</v>
      </c>
      <c r="D2250" t="s">
        <v>31947</v>
      </c>
      <c r="E2250" t="s">
        <v>9970</v>
      </c>
      <c r="F2250" t="s">
        <v>178</v>
      </c>
      <c r="G2250" t="s">
        <v>9984</v>
      </c>
      <c r="H2250" s="1">
        <v>43570</v>
      </c>
      <c r="I2250" s="1">
        <v>43682</v>
      </c>
      <c r="J2250" t="b">
        <v>0</v>
      </c>
      <c r="K2250" t="s">
        <v>180</v>
      </c>
      <c r="L2250" t="s">
        <v>31948</v>
      </c>
      <c r="M2250" t="s">
        <v>723</v>
      </c>
      <c r="N2250">
        <v>40</v>
      </c>
      <c r="O2250" t="s">
        <v>31949</v>
      </c>
      <c r="P2250" t="s">
        <v>31950</v>
      </c>
      <c r="Q2250" t="s">
        <v>31951</v>
      </c>
      <c r="R2250" t="s">
        <v>9971</v>
      </c>
      <c r="S2250" t="s">
        <v>82</v>
      </c>
      <c r="T2250" s="1">
        <v>43570</v>
      </c>
      <c r="U2250" s="1">
        <v>43682</v>
      </c>
      <c r="V2250" t="s">
        <v>186</v>
      </c>
      <c r="W2250" s="2">
        <v>43969</v>
      </c>
      <c r="X2250" t="s">
        <v>31952</v>
      </c>
      <c r="Y2250" t="s">
        <v>31953</v>
      </c>
      <c r="Z2250" t="s">
        <v>81</v>
      </c>
      <c r="AA2250" t="s">
        <v>31954</v>
      </c>
      <c r="AB2250" t="s">
        <v>31955</v>
      </c>
      <c r="AC2250">
        <v>420267163760</v>
      </c>
      <c r="AD2250" t="s">
        <v>31949</v>
      </c>
      <c r="AE2250" t="s">
        <v>31953</v>
      </c>
      <c r="AF2250" t="s">
        <v>81</v>
      </c>
      <c r="AG2250" t="s">
        <v>31954</v>
      </c>
      <c r="AH2250" t="s">
        <v>31955</v>
      </c>
      <c r="AI2250">
        <v>420267163760</v>
      </c>
      <c r="AJ2250" t="s">
        <v>31949</v>
      </c>
      <c r="AK2250" t="s">
        <v>191</v>
      </c>
      <c r="AL2250" t="s">
        <v>82</v>
      </c>
      <c r="AM2250" t="s">
        <v>31949</v>
      </c>
      <c r="AN2250" t="s">
        <v>81</v>
      </c>
      <c r="AO2250" t="s">
        <v>81</v>
      </c>
      <c r="AP2250" t="s">
        <v>351</v>
      </c>
      <c r="AQ2250" t="s">
        <v>31956</v>
      </c>
      <c r="AR2250" t="s">
        <v>31957</v>
      </c>
      <c r="AS2250" t="s">
        <v>31958</v>
      </c>
      <c r="AT2250" t="s">
        <v>31959</v>
      </c>
      <c r="AU2250" t="s">
        <v>197</v>
      </c>
      <c r="AV2250" t="s">
        <v>82</v>
      </c>
      <c r="AW2250" t="s">
        <v>198</v>
      </c>
      <c r="AX2250" t="s">
        <v>81</v>
      </c>
      <c r="AY2250" t="s">
        <v>81</v>
      </c>
      <c r="AZ2250" t="s">
        <v>9970</v>
      </c>
      <c r="BA2250" t="s">
        <v>82</v>
      </c>
      <c r="BB2250" s="1">
        <v>1</v>
      </c>
      <c r="BC2250" t="s">
        <v>199</v>
      </c>
      <c r="BD2250" t="s">
        <v>199</v>
      </c>
      <c r="BE2250" t="s">
        <v>199</v>
      </c>
      <c r="BF2250" t="s">
        <v>199</v>
      </c>
      <c r="BG2250" t="s">
        <v>81</v>
      </c>
      <c r="BH2250" t="s">
        <v>81</v>
      </c>
      <c r="BI2250" t="s">
        <v>81</v>
      </c>
      <c r="BJ2250" t="s">
        <v>82</v>
      </c>
      <c r="BK2250" t="s">
        <v>82</v>
      </c>
      <c r="BL2250" t="s">
        <v>200</v>
      </c>
      <c r="BM2250" t="s">
        <v>27472</v>
      </c>
      <c r="BN2250" t="s">
        <v>81</v>
      </c>
      <c r="BO2250" t="s">
        <v>81</v>
      </c>
      <c r="BP2250" t="s">
        <v>81</v>
      </c>
      <c r="BQ2250" t="s">
        <v>81</v>
      </c>
    </row>
    <row r="2251" spans="1:69" x14ac:dyDescent="0.2">
      <c r="A2251" s="5" t="s">
        <v>81</v>
      </c>
      <c r="B2251" t="s">
        <v>31960</v>
      </c>
      <c r="C2251" t="s">
        <v>31961</v>
      </c>
      <c r="D2251" t="s">
        <v>31962</v>
      </c>
      <c r="E2251" t="s">
        <v>31963</v>
      </c>
      <c r="F2251" t="s">
        <v>700</v>
      </c>
      <c r="G2251" t="s">
        <v>31964</v>
      </c>
      <c r="H2251" s="1">
        <v>43005</v>
      </c>
      <c r="I2251" s="1">
        <v>43075</v>
      </c>
      <c r="J2251" t="b">
        <v>0</v>
      </c>
      <c r="K2251" t="s">
        <v>75</v>
      </c>
      <c r="L2251" t="s">
        <v>82</v>
      </c>
      <c r="M2251" t="s">
        <v>703</v>
      </c>
      <c r="N2251">
        <v>120</v>
      </c>
      <c r="O2251" t="s">
        <v>22760</v>
      </c>
      <c r="P2251" t="s">
        <v>705</v>
      </c>
      <c r="Q2251" t="s">
        <v>31965</v>
      </c>
      <c r="R2251" t="s">
        <v>81</v>
      </c>
      <c r="S2251" t="s">
        <v>82</v>
      </c>
      <c r="T2251" s="1">
        <v>43005</v>
      </c>
      <c r="U2251" s="1">
        <v>43075</v>
      </c>
      <c r="V2251" t="s">
        <v>707</v>
      </c>
      <c r="W2251" s="2">
        <v>43129</v>
      </c>
      <c r="X2251" t="s">
        <v>4765</v>
      </c>
      <c r="Y2251" t="s">
        <v>82</v>
      </c>
      <c r="Z2251" t="s">
        <v>31966</v>
      </c>
      <c r="AA2251" t="s">
        <v>31967</v>
      </c>
      <c r="AB2251" t="s">
        <v>31968</v>
      </c>
      <c r="AC2251" t="s">
        <v>31969</v>
      </c>
      <c r="AD2251" t="s">
        <v>82</v>
      </c>
      <c r="AE2251" t="s">
        <v>82</v>
      </c>
      <c r="AF2251" t="s">
        <v>31966</v>
      </c>
      <c r="AG2251" t="s">
        <v>31967</v>
      </c>
      <c r="AH2251" t="s">
        <v>31968</v>
      </c>
      <c r="AI2251" t="s">
        <v>31969</v>
      </c>
      <c r="AJ2251" t="s">
        <v>82</v>
      </c>
      <c r="AK2251" t="s">
        <v>296</v>
      </c>
      <c r="AL2251" t="s">
        <v>81</v>
      </c>
      <c r="AM2251" t="s">
        <v>31970</v>
      </c>
      <c r="AN2251" t="s">
        <v>89</v>
      </c>
      <c r="AO2251" t="s">
        <v>81</v>
      </c>
      <c r="AP2251" t="s">
        <v>710</v>
      </c>
      <c r="AQ2251" t="s">
        <v>31971</v>
      </c>
      <c r="AR2251" t="s">
        <v>31972</v>
      </c>
      <c r="AS2251" t="s">
        <v>31973</v>
      </c>
      <c r="AT2251" t="s">
        <v>31974</v>
      </c>
      <c r="AU2251" t="s">
        <v>81</v>
      </c>
      <c r="AV2251" t="s">
        <v>82</v>
      </c>
      <c r="AW2251" t="s">
        <v>82</v>
      </c>
      <c r="AX2251" t="s">
        <v>82</v>
      </c>
      <c r="AY2251" t="s">
        <v>82</v>
      </c>
      <c r="AZ2251" t="s">
        <v>82</v>
      </c>
      <c r="BA2251" t="s">
        <v>82</v>
      </c>
      <c r="BB2251" t="s">
        <v>82</v>
      </c>
      <c r="BC2251" t="s">
        <v>82</v>
      </c>
      <c r="BD2251" t="s">
        <v>82</v>
      </c>
      <c r="BE2251" t="s">
        <v>82</v>
      </c>
      <c r="BF2251" t="s">
        <v>82</v>
      </c>
      <c r="BG2251" t="s">
        <v>82</v>
      </c>
      <c r="BH2251" t="s">
        <v>82</v>
      </c>
      <c r="BI2251" t="s">
        <v>82</v>
      </c>
      <c r="BJ2251" t="s">
        <v>82</v>
      </c>
      <c r="BK2251" t="s">
        <v>82</v>
      </c>
      <c r="BL2251" t="s">
        <v>82</v>
      </c>
      <c r="BM2251" t="s">
        <v>82</v>
      </c>
      <c r="BN2251" t="s">
        <v>82</v>
      </c>
      <c r="BO2251" t="s">
        <v>82</v>
      </c>
      <c r="BP2251" t="s">
        <v>82</v>
      </c>
      <c r="BQ2251" t="s">
        <v>82</v>
      </c>
    </row>
    <row r="2252" spans="1:69" x14ac:dyDescent="0.2">
      <c r="A2252" s="5" t="s">
        <v>81</v>
      </c>
      <c r="B2252" t="s">
        <v>31975</v>
      </c>
      <c r="C2252" t="s">
        <v>31976</v>
      </c>
      <c r="D2252" t="s">
        <v>31977</v>
      </c>
      <c r="E2252" t="s">
        <v>31978</v>
      </c>
      <c r="F2252" t="s">
        <v>1617</v>
      </c>
      <c r="G2252" t="s">
        <v>31979</v>
      </c>
      <c r="H2252" s="1">
        <v>43088</v>
      </c>
      <c r="I2252" s="1">
        <v>42705</v>
      </c>
      <c r="J2252" t="b">
        <v>0</v>
      </c>
      <c r="K2252" t="s">
        <v>75</v>
      </c>
      <c r="L2252" t="s">
        <v>31980</v>
      </c>
      <c r="M2252" t="s">
        <v>703</v>
      </c>
      <c r="N2252">
        <v>6000</v>
      </c>
      <c r="O2252" t="s">
        <v>31981</v>
      </c>
      <c r="P2252" t="s">
        <v>7811</v>
      </c>
      <c r="Q2252" t="s">
        <v>31982</v>
      </c>
      <c r="R2252" t="s">
        <v>81</v>
      </c>
      <c r="S2252">
        <v>1</v>
      </c>
      <c r="T2252" s="1">
        <v>43088</v>
      </c>
      <c r="U2252" s="1">
        <v>42705</v>
      </c>
      <c r="V2252" t="s">
        <v>1617</v>
      </c>
      <c r="W2252" s="2">
        <v>44102</v>
      </c>
      <c r="X2252" t="s">
        <v>31983</v>
      </c>
      <c r="Y2252" t="s">
        <v>81</v>
      </c>
      <c r="Z2252" t="s">
        <v>81</v>
      </c>
      <c r="AA2252" t="s">
        <v>81</v>
      </c>
      <c r="AB2252" t="s">
        <v>81</v>
      </c>
      <c r="AC2252" t="s">
        <v>81</v>
      </c>
      <c r="AD2252" t="s">
        <v>81</v>
      </c>
      <c r="AE2252" t="s">
        <v>31984</v>
      </c>
      <c r="AF2252" t="s">
        <v>31985</v>
      </c>
      <c r="AG2252" t="s">
        <v>31986</v>
      </c>
      <c r="AH2252" t="s">
        <v>31987</v>
      </c>
      <c r="AI2252" t="s">
        <v>31988</v>
      </c>
      <c r="AJ2252" t="s">
        <v>81</v>
      </c>
      <c r="AK2252" t="s">
        <v>1888</v>
      </c>
      <c r="AL2252" t="s">
        <v>82</v>
      </c>
      <c r="AM2252" t="s">
        <v>19376</v>
      </c>
      <c r="AN2252" t="s">
        <v>81</v>
      </c>
      <c r="AO2252" t="s">
        <v>81</v>
      </c>
      <c r="AP2252" t="s">
        <v>371</v>
      </c>
      <c r="AQ2252" t="s">
        <v>31989</v>
      </c>
      <c r="AR2252" t="s">
        <v>31990</v>
      </c>
      <c r="AS2252" t="s">
        <v>31991</v>
      </c>
      <c r="AT2252" t="s">
        <v>31992</v>
      </c>
      <c r="AU2252" t="s">
        <v>81</v>
      </c>
      <c r="AV2252" t="s">
        <v>82</v>
      </c>
      <c r="AW2252" t="s">
        <v>1637</v>
      </c>
      <c r="AX2252" t="s">
        <v>81</v>
      </c>
      <c r="AY2252" t="s">
        <v>81</v>
      </c>
      <c r="AZ2252" t="s">
        <v>31993</v>
      </c>
      <c r="BA2252" t="s">
        <v>82</v>
      </c>
      <c r="BB2252" s="1">
        <v>1</v>
      </c>
      <c r="BC2252" t="s">
        <v>81</v>
      </c>
      <c r="BD2252" t="s">
        <v>81</v>
      </c>
      <c r="BE2252" t="s">
        <v>81</v>
      </c>
      <c r="BF2252" t="s">
        <v>81</v>
      </c>
      <c r="BG2252" t="s">
        <v>81</v>
      </c>
      <c r="BH2252" t="s">
        <v>1639</v>
      </c>
      <c r="BI2252" t="s">
        <v>31994</v>
      </c>
      <c r="BJ2252" s="1">
        <v>44135</v>
      </c>
      <c r="BK2252" t="s">
        <v>82</v>
      </c>
      <c r="BL2252" t="s">
        <v>81</v>
      </c>
      <c r="BM2252" t="s">
        <v>201</v>
      </c>
      <c r="BN2252" t="s">
        <v>81</v>
      </c>
      <c r="BO2252" t="s">
        <v>31995</v>
      </c>
      <c r="BP2252" t="s">
        <v>81</v>
      </c>
      <c r="BQ2252" t="s">
        <v>81</v>
      </c>
    </row>
    <row r="2253" spans="1:69" x14ac:dyDescent="0.2">
      <c r="A2253" s="5" t="s">
        <v>81</v>
      </c>
      <c r="B2253" t="s">
        <v>31996</v>
      </c>
      <c r="C2253" t="s">
        <v>21702</v>
      </c>
      <c r="D2253" t="s">
        <v>31997</v>
      </c>
      <c r="E2253" t="s">
        <v>31998</v>
      </c>
      <c r="F2253" t="s">
        <v>73</v>
      </c>
      <c r="G2253" t="s">
        <v>31999</v>
      </c>
      <c r="H2253" s="1">
        <v>43558</v>
      </c>
      <c r="I2253" s="1">
        <v>43607</v>
      </c>
      <c r="J2253" t="b">
        <v>0</v>
      </c>
      <c r="K2253" t="s">
        <v>75</v>
      </c>
      <c r="L2253" t="s">
        <v>100</v>
      </c>
      <c r="M2253" t="s">
        <v>101</v>
      </c>
      <c r="N2253">
        <v>220</v>
      </c>
      <c r="O2253" t="s">
        <v>7932</v>
      </c>
      <c r="P2253" t="s">
        <v>32000</v>
      </c>
      <c r="Q2253" t="s">
        <v>32001</v>
      </c>
      <c r="R2253" t="s">
        <v>81</v>
      </c>
      <c r="S2253" t="s">
        <v>82</v>
      </c>
      <c r="T2253" s="1">
        <v>43558</v>
      </c>
      <c r="U2253" t="s">
        <v>32002</v>
      </c>
      <c r="V2253" t="s">
        <v>542</v>
      </c>
      <c r="W2253" s="2">
        <v>43913</v>
      </c>
      <c r="X2253" t="s">
        <v>32003</v>
      </c>
      <c r="Y2253" t="s">
        <v>227</v>
      </c>
      <c r="Z2253" t="s">
        <v>32004</v>
      </c>
      <c r="AA2253" t="s">
        <v>82</v>
      </c>
      <c r="AB2253" t="s">
        <v>32005</v>
      </c>
      <c r="AC2253" t="s">
        <v>32006</v>
      </c>
      <c r="AD2253" t="s">
        <v>32007</v>
      </c>
      <c r="AE2253" t="s">
        <v>227</v>
      </c>
      <c r="AF2253" t="s">
        <v>32004</v>
      </c>
      <c r="AG2253" t="s">
        <v>82</v>
      </c>
      <c r="AH2253" t="s">
        <v>32005</v>
      </c>
      <c r="AI2253" t="s">
        <v>32006</v>
      </c>
      <c r="AJ2253" t="s">
        <v>32007</v>
      </c>
      <c r="AK2253" t="s">
        <v>296</v>
      </c>
      <c r="AL2253" t="s">
        <v>32008</v>
      </c>
      <c r="AM2253" t="s">
        <v>88</v>
      </c>
      <c r="AN2253" t="s">
        <v>154</v>
      </c>
      <c r="AO2253" t="s">
        <v>90</v>
      </c>
      <c r="AP2253" t="s">
        <v>91</v>
      </c>
      <c r="AQ2253" t="s">
        <v>32009</v>
      </c>
      <c r="AR2253" t="s">
        <v>82</v>
      </c>
      <c r="AS2253" t="s">
        <v>32010</v>
      </c>
      <c r="AT2253" t="s">
        <v>32011</v>
      </c>
      <c r="AU2253" t="s">
        <v>81</v>
      </c>
      <c r="AV2253" t="s">
        <v>32012</v>
      </c>
      <c r="AW2253" t="s">
        <v>82</v>
      </c>
      <c r="AX2253" t="s">
        <v>82</v>
      </c>
      <c r="AY2253" t="s">
        <v>82</v>
      </c>
      <c r="AZ2253" t="s">
        <v>82</v>
      </c>
      <c r="BA2253" t="s">
        <v>82</v>
      </c>
      <c r="BB2253" t="s">
        <v>82</v>
      </c>
      <c r="BC2253" t="s">
        <v>82</v>
      </c>
      <c r="BD2253" t="s">
        <v>82</v>
      </c>
      <c r="BE2253" t="s">
        <v>82</v>
      </c>
      <c r="BF2253" t="s">
        <v>82</v>
      </c>
      <c r="BG2253" t="s">
        <v>82</v>
      </c>
      <c r="BH2253" t="s">
        <v>82</v>
      </c>
      <c r="BI2253" t="s">
        <v>82</v>
      </c>
      <c r="BJ2253" t="s">
        <v>82</v>
      </c>
      <c r="BK2253" t="s">
        <v>82</v>
      </c>
      <c r="BL2253" t="s">
        <v>82</v>
      </c>
      <c r="BM2253" t="s">
        <v>82</v>
      </c>
      <c r="BN2253" t="s">
        <v>82</v>
      </c>
      <c r="BO2253" t="s">
        <v>82</v>
      </c>
      <c r="BP2253" t="s">
        <v>82</v>
      </c>
      <c r="BQ2253" t="s">
        <v>82</v>
      </c>
    </row>
    <row r="2254" spans="1:69" x14ac:dyDescent="0.2">
      <c r="A2254" s="5" t="s">
        <v>81</v>
      </c>
      <c r="B2254" t="s">
        <v>32013</v>
      </c>
      <c r="C2254" t="s">
        <v>32014</v>
      </c>
      <c r="D2254" t="s">
        <v>32015</v>
      </c>
      <c r="E2254" t="s">
        <v>32016</v>
      </c>
      <c r="F2254" t="s">
        <v>73</v>
      </c>
      <c r="G2254" t="s">
        <v>32017</v>
      </c>
      <c r="H2254" s="1">
        <v>42922</v>
      </c>
      <c r="I2254" s="1">
        <v>43042</v>
      </c>
      <c r="J2254" t="b">
        <v>0</v>
      </c>
      <c r="K2254" t="s">
        <v>75</v>
      </c>
      <c r="L2254" t="s">
        <v>76</v>
      </c>
      <c r="M2254" t="s">
        <v>90</v>
      </c>
      <c r="N2254">
        <v>13</v>
      </c>
      <c r="O2254" t="s">
        <v>14135</v>
      </c>
      <c r="P2254" t="s">
        <v>2975</v>
      </c>
      <c r="Q2254" t="s">
        <v>2233</v>
      </c>
      <c r="R2254" t="s">
        <v>81</v>
      </c>
      <c r="S2254" t="s">
        <v>82</v>
      </c>
      <c r="T2254" s="1">
        <v>42922</v>
      </c>
      <c r="U2254" t="s">
        <v>4278</v>
      </c>
      <c r="V2254" t="s">
        <v>168</v>
      </c>
      <c r="W2254" s="2">
        <v>43542</v>
      </c>
      <c r="X2254" t="s">
        <v>32018</v>
      </c>
      <c r="Y2254" t="s">
        <v>505</v>
      </c>
      <c r="Z2254" t="s">
        <v>32019</v>
      </c>
      <c r="AA2254" t="s">
        <v>82</v>
      </c>
      <c r="AB2254" t="s">
        <v>7782</v>
      </c>
      <c r="AC2254" t="s">
        <v>7782</v>
      </c>
      <c r="AD2254" t="s">
        <v>32020</v>
      </c>
      <c r="AE2254" t="s">
        <v>505</v>
      </c>
      <c r="AF2254" t="s">
        <v>32019</v>
      </c>
      <c r="AG2254" t="s">
        <v>82</v>
      </c>
      <c r="AH2254" t="s">
        <v>7782</v>
      </c>
      <c r="AI2254" t="s">
        <v>7782</v>
      </c>
      <c r="AJ2254" t="s">
        <v>32020</v>
      </c>
      <c r="AK2254" t="s">
        <v>488</v>
      </c>
      <c r="AL2254" t="s">
        <v>28698</v>
      </c>
      <c r="AM2254" t="s">
        <v>88</v>
      </c>
      <c r="AN2254" t="s">
        <v>154</v>
      </c>
      <c r="AO2254" t="s">
        <v>90</v>
      </c>
      <c r="AP2254" t="s">
        <v>91</v>
      </c>
      <c r="AQ2254" t="s">
        <v>32021</v>
      </c>
      <c r="AR2254" t="s">
        <v>82</v>
      </c>
      <c r="AS2254" t="s">
        <v>32022</v>
      </c>
      <c r="AT2254" t="s">
        <v>32023</v>
      </c>
      <c r="AU2254" t="s">
        <v>81</v>
      </c>
      <c r="AV2254" t="s">
        <v>82</v>
      </c>
      <c r="AW2254" t="s">
        <v>82</v>
      </c>
      <c r="AX2254" t="s">
        <v>82</v>
      </c>
      <c r="AY2254" t="s">
        <v>82</v>
      </c>
      <c r="AZ2254" t="s">
        <v>82</v>
      </c>
      <c r="BA2254" t="s">
        <v>82</v>
      </c>
      <c r="BB2254" t="s">
        <v>82</v>
      </c>
      <c r="BC2254" t="s">
        <v>82</v>
      </c>
      <c r="BD2254" t="s">
        <v>82</v>
      </c>
      <c r="BE2254" t="s">
        <v>82</v>
      </c>
      <c r="BF2254" t="s">
        <v>82</v>
      </c>
      <c r="BG2254" t="s">
        <v>82</v>
      </c>
      <c r="BH2254" t="s">
        <v>82</v>
      </c>
      <c r="BI2254" t="s">
        <v>82</v>
      </c>
      <c r="BJ2254" t="s">
        <v>82</v>
      </c>
      <c r="BK2254" t="s">
        <v>82</v>
      </c>
      <c r="BL2254" t="s">
        <v>82</v>
      </c>
      <c r="BM2254" t="s">
        <v>82</v>
      </c>
      <c r="BN2254" t="s">
        <v>82</v>
      </c>
      <c r="BO2254" t="s">
        <v>82</v>
      </c>
      <c r="BP2254" t="s">
        <v>82</v>
      </c>
      <c r="BQ2254" t="s">
        <v>82</v>
      </c>
    </row>
    <row r="2255" spans="1:69" x14ac:dyDescent="0.2">
      <c r="A2255" s="5">
        <v>0</v>
      </c>
      <c r="B2255" t="s">
        <v>32024</v>
      </c>
      <c r="C2255" t="s">
        <v>32025</v>
      </c>
      <c r="D2255" t="s">
        <v>32026</v>
      </c>
      <c r="E2255" t="s">
        <v>32027</v>
      </c>
      <c r="F2255" t="s">
        <v>73</v>
      </c>
      <c r="G2255" t="s">
        <v>32028</v>
      </c>
      <c r="H2255" s="1">
        <v>43488</v>
      </c>
      <c r="I2255" s="1">
        <v>43457</v>
      </c>
      <c r="J2255" t="b">
        <v>0</v>
      </c>
      <c r="K2255" t="s">
        <v>75</v>
      </c>
      <c r="L2255" t="s">
        <v>32029</v>
      </c>
      <c r="M2255" t="s">
        <v>90</v>
      </c>
      <c r="N2255">
        <v>60</v>
      </c>
      <c r="O2255" t="s">
        <v>32030</v>
      </c>
      <c r="P2255" t="s">
        <v>2657</v>
      </c>
      <c r="Q2255" t="s">
        <v>4142</v>
      </c>
      <c r="R2255" t="s">
        <v>81</v>
      </c>
      <c r="S2255">
        <v>1</v>
      </c>
      <c r="T2255" s="1">
        <v>43488</v>
      </c>
      <c r="U2255" t="s">
        <v>32031</v>
      </c>
      <c r="V2255" t="s">
        <v>834</v>
      </c>
      <c r="W2255" s="2">
        <v>43500</v>
      </c>
      <c r="X2255" t="s">
        <v>32032</v>
      </c>
      <c r="Y2255" t="s">
        <v>227</v>
      </c>
      <c r="Z2255" t="s">
        <v>32033</v>
      </c>
      <c r="AA2255" t="s">
        <v>82</v>
      </c>
      <c r="AB2255" t="s">
        <v>32034</v>
      </c>
      <c r="AC2255" t="s">
        <v>32035</v>
      </c>
      <c r="AD2255" t="s">
        <v>32036</v>
      </c>
      <c r="AE2255" t="s">
        <v>227</v>
      </c>
      <c r="AF2255" t="s">
        <v>32033</v>
      </c>
      <c r="AG2255" t="s">
        <v>82</v>
      </c>
      <c r="AH2255" t="s">
        <v>32034</v>
      </c>
      <c r="AI2255" t="s">
        <v>32035</v>
      </c>
      <c r="AJ2255" t="s">
        <v>32036</v>
      </c>
      <c r="AK2255" t="s">
        <v>296</v>
      </c>
      <c r="AL2255" t="s">
        <v>82</v>
      </c>
      <c r="AM2255" t="s">
        <v>88</v>
      </c>
      <c r="AN2255" t="s">
        <v>154</v>
      </c>
      <c r="AO2255" t="s">
        <v>90</v>
      </c>
      <c r="AP2255" t="s">
        <v>91</v>
      </c>
      <c r="AQ2255" t="s">
        <v>32037</v>
      </c>
      <c r="AR2255" t="s">
        <v>82</v>
      </c>
      <c r="AS2255" t="s">
        <v>32038</v>
      </c>
      <c r="AT2255" t="s">
        <v>32039</v>
      </c>
      <c r="AU2255" t="s">
        <v>81</v>
      </c>
      <c r="AV2255" t="s">
        <v>82</v>
      </c>
      <c r="AW2255" t="s">
        <v>82</v>
      </c>
      <c r="AX2255" t="s">
        <v>82</v>
      </c>
      <c r="AY2255" t="s">
        <v>82</v>
      </c>
      <c r="AZ2255" t="s">
        <v>82</v>
      </c>
      <c r="BA2255" t="s">
        <v>82</v>
      </c>
      <c r="BB2255" t="s">
        <v>82</v>
      </c>
      <c r="BC2255" t="s">
        <v>82</v>
      </c>
      <c r="BD2255" t="s">
        <v>82</v>
      </c>
      <c r="BE2255" t="s">
        <v>82</v>
      </c>
      <c r="BF2255" t="s">
        <v>82</v>
      </c>
      <c r="BG2255" t="s">
        <v>82</v>
      </c>
      <c r="BH2255" t="s">
        <v>82</v>
      </c>
      <c r="BI2255" t="s">
        <v>82</v>
      </c>
      <c r="BJ2255" t="s">
        <v>82</v>
      </c>
      <c r="BK2255" t="s">
        <v>82</v>
      </c>
      <c r="BL2255" t="s">
        <v>82</v>
      </c>
      <c r="BM2255" t="s">
        <v>82</v>
      </c>
      <c r="BN2255" t="s">
        <v>82</v>
      </c>
      <c r="BO2255" t="s">
        <v>82</v>
      </c>
      <c r="BP2255" t="s">
        <v>82</v>
      </c>
      <c r="BQ2255" t="s">
        <v>82</v>
      </c>
    </row>
    <row r="2256" spans="1:69" x14ac:dyDescent="0.2">
      <c r="A2256" s="5">
        <v>0</v>
      </c>
      <c r="B2256" t="s">
        <v>32040</v>
      </c>
      <c r="C2256" t="s">
        <v>32041</v>
      </c>
      <c r="D2256" t="s">
        <v>32042</v>
      </c>
      <c r="E2256" t="s">
        <v>32043</v>
      </c>
      <c r="F2256" t="s">
        <v>1617</v>
      </c>
      <c r="G2256" t="s">
        <v>32044</v>
      </c>
      <c r="H2256" s="1">
        <v>43133</v>
      </c>
      <c r="I2256" s="1">
        <v>43136</v>
      </c>
      <c r="J2256" t="b">
        <v>0</v>
      </c>
      <c r="K2256" t="s">
        <v>75</v>
      </c>
      <c r="L2256" t="s">
        <v>32045</v>
      </c>
      <c r="M2256" t="s">
        <v>703</v>
      </c>
      <c r="N2256">
        <v>170</v>
      </c>
      <c r="O2256" t="s">
        <v>19865</v>
      </c>
      <c r="P2256" t="s">
        <v>1622</v>
      </c>
      <c r="Q2256" t="s">
        <v>32046</v>
      </c>
      <c r="R2256" t="s">
        <v>81</v>
      </c>
      <c r="S2256" t="s">
        <v>82</v>
      </c>
      <c r="T2256" s="1">
        <v>43133</v>
      </c>
      <c r="U2256" s="1">
        <v>43136</v>
      </c>
      <c r="V2256" t="s">
        <v>1617</v>
      </c>
      <c r="W2256" s="2">
        <v>43612</v>
      </c>
      <c r="X2256" t="s">
        <v>32047</v>
      </c>
      <c r="Y2256" t="s">
        <v>32048</v>
      </c>
      <c r="Z2256" t="s">
        <v>32049</v>
      </c>
      <c r="AA2256" t="s">
        <v>32050</v>
      </c>
      <c r="AB2256" t="s">
        <v>32051</v>
      </c>
      <c r="AC2256" t="s">
        <v>32052</v>
      </c>
      <c r="AD2256" t="s">
        <v>81</v>
      </c>
      <c r="AE2256" t="s">
        <v>81</v>
      </c>
      <c r="AF2256" t="s">
        <v>81</v>
      </c>
      <c r="AG2256" t="s">
        <v>81</v>
      </c>
      <c r="AH2256" t="s">
        <v>81</v>
      </c>
      <c r="AI2256" t="s">
        <v>81</v>
      </c>
      <c r="AJ2256" t="s">
        <v>81</v>
      </c>
      <c r="AK2256" t="s">
        <v>110</v>
      </c>
      <c r="AL2256" t="s">
        <v>82</v>
      </c>
      <c r="AM2256" t="s">
        <v>32053</v>
      </c>
      <c r="AN2256" t="s">
        <v>81</v>
      </c>
      <c r="AO2256" t="s">
        <v>81</v>
      </c>
      <c r="AP2256" t="s">
        <v>371</v>
      </c>
      <c r="AQ2256" t="s">
        <v>32054</v>
      </c>
      <c r="AR2256" t="s">
        <v>32055</v>
      </c>
      <c r="AS2256" t="s">
        <v>32056</v>
      </c>
      <c r="AT2256" t="s">
        <v>32057</v>
      </c>
      <c r="AU2256" t="s">
        <v>81</v>
      </c>
      <c r="AV2256" t="s">
        <v>82</v>
      </c>
      <c r="AW2256" t="s">
        <v>1637</v>
      </c>
      <c r="AX2256">
        <v>179</v>
      </c>
      <c r="AY2256" t="s">
        <v>81</v>
      </c>
      <c r="AZ2256" t="s">
        <v>81</v>
      </c>
      <c r="BA2256" t="s">
        <v>82</v>
      </c>
      <c r="BB2256" s="1">
        <v>1</v>
      </c>
      <c r="BC2256" t="s">
        <v>81</v>
      </c>
      <c r="BD2256" t="s">
        <v>81</v>
      </c>
      <c r="BE2256" t="s">
        <v>81</v>
      </c>
      <c r="BF2256" t="s">
        <v>81</v>
      </c>
      <c r="BG2256" t="s">
        <v>81</v>
      </c>
      <c r="BH2256" t="s">
        <v>10560</v>
      </c>
      <c r="BI2256" t="s">
        <v>32058</v>
      </c>
      <c r="BJ2256" s="1">
        <v>43258</v>
      </c>
      <c r="BK2256" t="s">
        <v>82</v>
      </c>
      <c r="BL2256" t="s">
        <v>81</v>
      </c>
      <c r="BM2256" t="s">
        <v>137</v>
      </c>
      <c r="BN2256" t="s">
        <v>81</v>
      </c>
      <c r="BO2256" t="s">
        <v>32059</v>
      </c>
      <c r="BP2256" t="s">
        <v>81</v>
      </c>
      <c r="BQ2256" t="s">
        <v>81</v>
      </c>
    </row>
    <row r="2257" spans="1:69" x14ac:dyDescent="0.2">
      <c r="A2257" s="5" t="s">
        <v>81</v>
      </c>
      <c r="B2257" t="s">
        <v>858</v>
      </c>
      <c r="C2257" t="s">
        <v>32060</v>
      </c>
      <c r="D2257" t="s">
        <v>860</v>
      </c>
      <c r="E2257" t="s">
        <v>861</v>
      </c>
      <c r="F2257" t="s">
        <v>178</v>
      </c>
      <c r="G2257" t="s">
        <v>32061</v>
      </c>
      <c r="H2257" s="1">
        <v>42881</v>
      </c>
      <c r="I2257" s="1">
        <v>42948</v>
      </c>
      <c r="J2257" t="b">
        <v>0</v>
      </c>
      <c r="K2257" t="s">
        <v>180</v>
      </c>
      <c r="L2257" t="s">
        <v>13202</v>
      </c>
      <c r="M2257" t="s">
        <v>346</v>
      </c>
      <c r="N2257">
        <v>2000</v>
      </c>
      <c r="O2257" t="s">
        <v>864</v>
      </c>
      <c r="P2257" t="s">
        <v>865</v>
      </c>
      <c r="Q2257" t="s">
        <v>866</v>
      </c>
      <c r="R2257" t="s">
        <v>2574</v>
      </c>
      <c r="S2257" t="s">
        <v>82</v>
      </c>
      <c r="T2257" s="1">
        <v>42881</v>
      </c>
      <c r="U2257" s="1">
        <v>42948</v>
      </c>
      <c r="V2257" t="s">
        <v>186</v>
      </c>
      <c r="W2257" s="2">
        <v>44053</v>
      </c>
      <c r="X2257" t="s">
        <v>868</v>
      </c>
      <c r="Y2257" t="s">
        <v>869</v>
      </c>
      <c r="Z2257" t="s">
        <v>81</v>
      </c>
      <c r="AA2257" t="s">
        <v>870</v>
      </c>
      <c r="AB2257" t="s">
        <v>871</v>
      </c>
      <c r="AC2257" t="s">
        <v>872</v>
      </c>
      <c r="AD2257" t="s">
        <v>873</v>
      </c>
      <c r="AE2257" t="s">
        <v>869</v>
      </c>
      <c r="AF2257" t="s">
        <v>81</v>
      </c>
      <c r="AG2257" t="s">
        <v>870</v>
      </c>
      <c r="AH2257" t="s">
        <v>871</v>
      </c>
      <c r="AI2257" t="s">
        <v>872</v>
      </c>
      <c r="AJ2257" t="s">
        <v>873</v>
      </c>
      <c r="AK2257" t="s">
        <v>250</v>
      </c>
      <c r="AL2257" t="s">
        <v>82</v>
      </c>
      <c r="AM2257" t="s">
        <v>864</v>
      </c>
      <c r="AN2257" t="s">
        <v>81</v>
      </c>
      <c r="AO2257" t="s">
        <v>81</v>
      </c>
      <c r="AP2257" t="s">
        <v>351</v>
      </c>
      <c r="AQ2257" t="s">
        <v>874</v>
      </c>
      <c r="AR2257" t="s">
        <v>875</v>
      </c>
      <c r="AS2257" t="s">
        <v>32062</v>
      </c>
      <c r="AT2257" t="s">
        <v>32063</v>
      </c>
      <c r="AU2257" t="s">
        <v>197</v>
      </c>
      <c r="AV2257" t="s">
        <v>82</v>
      </c>
      <c r="AW2257" t="s">
        <v>198</v>
      </c>
      <c r="AX2257">
        <v>2007</v>
      </c>
      <c r="AY2257" t="s">
        <v>32064</v>
      </c>
      <c r="AZ2257" t="s">
        <v>32065</v>
      </c>
      <c r="BA2257" s="1">
        <v>44021</v>
      </c>
      <c r="BB2257" s="1">
        <v>1</v>
      </c>
      <c r="BC2257" t="s">
        <v>32066</v>
      </c>
      <c r="BD2257" t="s">
        <v>32067</v>
      </c>
      <c r="BE2257" t="s">
        <v>32068</v>
      </c>
      <c r="BF2257" t="s">
        <v>32069</v>
      </c>
      <c r="BG2257" t="s">
        <v>81</v>
      </c>
      <c r="BH2257" t="s">
        <v>81</v>
      </c>
      <c r="BI2257" t="s">
        <v>81</v>
      </c>
      <c r="BJ2257" s="1">
        <v>43861</v>
      </c>
      <c r="BK2257" t="s">
        <v>261</v>
      </c>
      <c r="BL2257" t="s">
        <v>200</v>
      </c>
      <c r="BM2257" t="s">
        <v>32070</v>
      </c>
      <c r="BN2257" t="s">
        <v>81</v>
      </c>
      <c r="BO2257" t="s">
        <v>81</v>
      </c>
      <c r="BP2257" t="s">
        <v>81</v>
      </c>
      <c r="BQ2257" t="s">
        <v>81</v>
      </c>
    </row>
    <row r="2258" spans="1:69" x14ac:dyDescent="0.2">
      <c r="A2258" s="5">
        <v>0</v>
      </c>
      <c r="B2258" t="s">
        <v>32071</v>
      </c>
      <c r="C2258" t="s">
        <v>32072</v>
      </c>
      <c r="D2258" t="s">
        <v>32073</v>
      </c>
      <c r="E2258" t="s">
        <v>32074</v>
      </c>
      <c r="F2258" t="s">
        <v>205</v>
      </c>
      <c r="G2258" t="s">
        <v>32075</v>
      </c>
      <c r="H2258" s="1">
        <v>43686</v>
      </c>
      <c r="I2258" s="1">
        <v>43800</v>
      </c>
      <c r="J2258" t="b">
        <v>0</v>
      </c>
      <c r="K2258" t="s">
        <v>75</v>
      </c>
      <c r="L2258" t="s">
        <v>32076</v>
      </c>
      <c r="M2258" t="s">
        <v>81</v>
      </c>
      <c r="N2258">
        <v>212</v>
      </c>
      <c r="O2258" t="s">
        <v>32077</v>
      </c>
      <c r="P2258" t="s">
        <v>209</v>
      </c>
      <c r="Q2258" t="s">
        <v>32078</v>
      </c>
      <c r="R2258" t="s">
        <v>81</v>
      </c>
      <c r="S2258" t="s">
        <v>82</v>
      </c>
      <c r="T2258" s="1">
        <v>43686</v>
      </c>
      <c r="U2258" s="1">
        <v>43800</v>
      </c>
      <c r="V2258" t="s">
        <v>32075</v>
      </c>
      <c r="W2258" s="2">
        <v>44151</v>
      </c>
      <c r="X2258" t="s">
        <v>82</v>
      </c>
      <c r="Y2258" t="s">
        <v>32079</v>
      </c>
      <c r="Z2258" t="s">
        <v>32080</v>
      </c>
      <c r="AA2258" t="s">
        <v>81</v>
      </c>
      <c r="AB2258" t="s">
        <v>32081</v>
      </c>
      <c r="AC2258">
        <v>582866666</v>
      </c>
      <c r="AD2258" t="s">
        <v>81</v>
      </c>
      <c r="AE2258" t="s">
        <v>32079</v>
      </c>
      <c r="AF2258" t="s">
        <v>32080</v>
      </c>
      <c r="AG2258" t="s">
        <v>81</v>
      </c>
      <c r="AH2258" t="s">
        <v>32081</v>
      </c>
      <c r="AI2258">
        <v>582866666</v>
      </c>
      <c r="AJ2258" t="s">
        <v>81</v>
      </c>
      <c r="AK2258" t="s">
        <v>296</v>
      </c>
      <c r="AL2258" t="s">
        <v>82</v>
      </c>
      <c r="AM2258" t="s">
        <v>32082</v>
      </c>
      <c r="AN2258" t="s">
        <v>81</v>
      </c>
      <c r="AO2258" t="s">
        <v>81</v>
      </c>
      <c r="AP2258" t="s">
        <v>81</v>
      </c>
      <c r="AQ2258" t="s">
        <v>32083</v>
      </c>
      <c r="AR2258" t="s">
        <v>32084</v>
      </c>
      <c r="AS2258" t="s">
        <v>32085</v>
      </c>
      <c r="AT2258" t="s">
        <v>32086</v>
      </c>
      <c r="AU2258" t="s">
        <v>81</v>
      </c>
      <c r="AV2258" t="s">
        <v>82</v>
      </c>
      <c r="AW2258" t="s">
        <v>217</v>
      </c>
      <c r="AX2258" t="s">
        <v>81</v>
      </c>
      <c r="AY2258" t="s">
        <v>81</v>
      </c>
      <c r="AZ2258" t="s">
        <v>81</v>
      </c>
      <c r="BA2258" t="s">
        <v>82</v>
      </c>
      <c r="BB2258" s="1">
        <v>1</v>
      </c>
      <c r="BC2258" t="s">
        <v>81</v>
      </c>
      <c r="BD2258" t="s">
        <v>81</v>
      </c>
      <c r="BE2258" t="s">
        <v>81</v>
      </c>
      <c r="BF2258" t="s">
        <v>81</v>
      </c>
      <c r="BG2258" t="s">
        <v>81</v>
      </c>
      <c r="BH2258" t="s">
        <v>81</v>
      </c>
      <c r="BI2258" t="s">
        <v>81</v>
      </c>
      <c r="BJ2258" t="s">
        <v>82</v>
      </c>
      <c r="BK2258" t="s">
        <v>82</v>
      </c>
      <c r="BL2258" t="s">
        <v>81</v>
      </c>
      <c r="BM2258" t="s">
        <v>201</v>
      </c>
      <c r="BN2258" t="s">
        <v>81</v>
      </c>
      <c r="BO2258" t="s">
        <v>81</v>
      </c>
      <c r="BP2258" t="s">
        <v>81</v>
      </c>
      <c r="BQ2258" t="s">
        <v>81</v>
      </c>
    </row>
    <row r="2259" spans="1:69" x14ac:dyDescent="0.2">
      <c r="A2259" s="5">
        <v>0</v>
      </c>
      <c r="B2259" t="s">
        <v>32087</v>
      </c>
      <c r="C2259" t="s">
        <v>32088</v>
      </c>
      <c r="D2259" t="s">
        <v>32089</v>
      </c>
      <c r="E2259" t="s">
        <v>32090</v>
      </c>
      <c r="F2259" t="s">
        <v>73</v>
      </c>
      <c r="G2259" t="s">
        <v>32091</v>
      </c>
      <c r="H2259" s="1">
        <v>43208</v>
      </c>
      <c r="I2259" s="1">
        <v>42217</v>
      </c>
      <c r="J2259" t="b">
        <v>0</v>
      </c>
      <c r="K2259" t="s">
        <v>75</v>
      </c>
      <c r="L2259" t="s">
        <v>32092</v>
      </c>
      <c r="M2259" t="s">
        <v>90</v>
      </c>
      <c r="N2259">
        <v>220</v>
      </c>
      <c r="O2259" t="s">
        <v>32093</v>
      </c>
      <c r="P2259" t="s">
        <v>82</v>
      </c>
      <c r="Q2259" t="s">
        <v>918</v>
      </c>
      <c r="R2259" t="s">
        <v>81</v>
      </c>
      <c r="S2259">
        <v>1</v>
      </c>
      <c r="T2259" s="1">
        <v>43208</v>
      </c>
      <c r="U2259" t="s">
        <v>32094</v>
      </c>
      <c r="V2259" t="s">
        <v>834</v>
      </c>
      <c r="W2259" s="2">
        <v>43549</v>
      </c>
      <c r="X2259" t="s">
        <v>32095</v>
      </c>
      <c r="Y2259" t="s">
        <v>81</v>
      </c>
      <c r="Z2259" t="s">
        <v>32096</v>
      </c>
      <c r="AA2259" t="s">
        <v>82</v>
      </c>
      <c r="AB2259" t="s">
        <v>81</v>
      </c>
      <c r="AC2259" t="s">
        <v>81</v>
      </c>
      <c r="AD2259" t="s">
        <v>32093</v>
      </c>
      <c r="AE2259" t="s">
        <v>81</v>
      </c>
      <c r="AF2259" t="s">
        <v>32096</v>
      </c>
      <c r="AG2259" t="s">
        <v>82</v>
      </c>
      <c r="AH2259" t="s">
        <v>81</v>
      </c>
      <c r="AI2259" t="s">
        <v>81</v>
      </c>
      <c r="AJ2259" t="s">
        <v>32093</v>
      </c>
      <c r="AK2259" t="s">
        <v>110</v>
      </c>
      <c r="AL2259" t="s">
        <v>82</v>
      </c>
      <c r="AM2259" t="s">
        <v>88</v>
      </c>
      <c r="AN2259" t="s">
        <v>18818</v>
      </c>
      <c r="AO2259" t="s">
        <v>32097</v>
      </c>
      <c r="AP2259" t="s">
        <v>91</v>
      </c>
      <c r="AQ2259" t="s">
        <v>32098</v>
      </c>
      <c r="AR2259" t="s">
        <v>82</v>
      </c>
      <c r="AS2259" t="s">
        <v>32099</v>
      </c>
      <c r="AT2259" t="s">
        <v>32100</v>
      </c>
      <c r="AU2259" t="s">
        <v>81</v>
      </c>
      <c r="AV2259" t="s">
        <v>82</v>
      </c>
      <c r="AW2259" t="s">
        <v>82</v>
      </c>
      <c r="AX2259" t="s">
        <v>82</v>
      </c>
      <c r="AY2259" t="s">
        <v>82</v>
      </c>
      <c r="AZ2259" t="s">
        <v>82</v>
      </c>
      <c r="BA2259" t="s">
        <v>82</v>
      </c>
      <c r="BB2259" t="s">
        <v>82</v>
      </c>
      <c r="BC2259" t="s">
        <v>82</v>
      </c>
      <c r="BD2259" t="s">
        <v>82</v>
      </c>
      <c r="BE2259" t="s">
        <v>82</v>
      </c>
      <c r="BF2259" t="s">
        <v>82</v>
      </c>
      <c r="BG2259" t="s">
        <v>82</v>
      </c>
      <c r="BH2259" t="s">
        <v>82</v>
      </c>
      <c r="BI2259" t="s">
        <v>82</v>
      </c>
      <c r="BJ2259" t="s">
        <v>82</v>
      </c>
      <c r="BK2259" t="s">
        <v>82</v>
      </c>
      <c r="BL2259" t="s">
        <v>82</v>
      </c>
      <c r="BM2259" t="s">
        <v>82</v>
      </c>
      <c r="BN2259" t="s">
        <v>82</v>
      </c>
      <c r="BO2259" t="s">
        <v>82</v>
      </c>
      <c r="BP2259" t="s">
        <v>82</v>
      </c>
      <c r="BQ2259" t="s">
        <v>82</v>
      </c>
    </row>
    <row r="2260" spans="1:69" x14ac:dyDescent="0.2">
      <c r="A2260" s="5" t="s">
        <v>81</v>
      </c>
      <c r="B2260" t="s">
        <v>32101</v>
      </c>
      <c r="C2260" t="s">
        <v>32102</v>
      </c>
      <c r="D2260" t="s">
        <v>32103</v>
      </c>
      <c r="E2260" t="s">
        <v>32104</v>
      </c>
      <c r="F2260" t="s">
        <v>73</v>
      </c>
      <c r="G2260" t="s">
        <v>32105</v>
      </c>
      <c r="H2260" s="1">
        <v>42801</v>
      </c>
      <c r="I2260" s="1">
        <v>42795</v>
      </c>
      <c r="J2260" t="b">
        <v>0</v>
      </c>
      <c r="K2260" t="s">
        <v>75</v>
      </c>
      <c r="L2260" t="s">
        <v>465</v>
      </c>
      <c r="M2260" t="s">
        <v>90</v>
      </c>
      <c r="N2260">
        <v>30</v>
      </c>
      <c r="O2260" t="s">
        <v>32106</v>
      </c>
      <c r="P2260" t="s">
        <v>4021</v>
      </c>
      <c r="Q2260" t="s">
        <v>19652</v>
      </c>
      <c r="R2260" t="s">
        <v>81</v>
      </c>
      <c r="S2260" t="s">
        <v>82</v>
      </c>
      <c r="T2260" s="1">
        <v>42801</v>
      </c>
      <c r="U2260" t="s">
        <v>902</v>
      </c>
      <c r="V2260" t="s">
        <v>503</v>
      </c>
      <c r="W2260" s="2">
        <v>43085</v>
      </c>
      <c r="X2260">
        <v>201640405</v>
      </c>
      <c r="Y2260" t="s">
        <v>505</v>
      </c>
      <c r="Z2260" t="s">
        <v>32107</v>
      </c>
      <c r="AA2260" t="s">
        <v>82</v>
      </c>
      <c r="AB2260" t="s">
        <v>32108</v>
      </c>
      <c r="AC2260" t="s">
        <v>32109</v>
      </c>
      <c r="AD2260" t="s">
        <v>32110</v>
      </c>
      <c r="AE2260" t="s">
        <v>505</v>
      </c>
      <c r="AF2260" t="s">
        <v>32107</v>
      </c>
      <c r="AG2260" t="s">
        <v>82</v>
      </c>
      <c r="AH2260" t="s">
        <v>32108</v>
      </c>
      <c r="AI2260" t="s">
        <v>32109</v>
      </c>
      <c r="AJ2260" t="s">
        <v>32110</v>
      </c>
      <c r="AK2260" t="s">
        <v>296</v>
      </c>
      <c r="AL2260" t="s">
        <v>32111</v>
      </c>
      <c r="AM2260" t="s">
        <v>88</v>
      </c>
      <c r="AN2260" t="s">
        <v>154</v>
      </c>
      <c r="AO2260" t="s">
        <v>1063</v>
      </c>
      <c r="AP2260" t="s">
        <v>91</v>
      </c>
      <c r="AQ2260" t="s">
        <v>32112</v>
      </c>
      <c r="AR2260" t="s">
        <v>82</v>
      </c>
      <c r="AS2260" t="s">
        <v>32113</v>
      </c>
      <c r="AT2260" t="s">
        <v>82</v>
      </c>
      <c r="AU2260" t="s">
        <v>81</v>
      </c>
      <c r="AV2260" t="s">
        <v>82</v>
      </c>
      <c r="AW2260" t="s">
        <v>82</v>
      </c>
      <c r="AX2260" t="s">
        <v>82</v>
      </c>
      <c r="AY2260" t="s">
        <v>82</v>
      </c>
      <c r="AZ2260" t="s">
        <v>82</v>
      </c>
      <c r="BA2260" t="s">
        <v>82</v>
      </c>
      <c r="BB2260" t="s">
        <v>82</v>
      </c>
      <c r="BC2260" t="s">
        <v>82</v>
      </c>
      <c r="BD2260" t="s">
        <v>82</v>
      </c>
      <c r="BE2260" t="s">
        <v>82</v>
      </c>
      <c r="BF2260" t="s">
        <v>82</v>
      </c>
      <c r="BG2260" t="s">
        <v>82</v>
      </c>
      <c r="BH2260" t="s">
        <v>82</v>
      </c>
      <c r="BI2260" t="s">
        <v>82</v>
      </c>
      <c r="BJ2260" t="s">
        <v>82</v>
      </c>
      <c r="BK2260" t="s">
        <v>82</v>
      </c>
      <c r="BL2260" t="s">
        <v>82</v>
      </c>
      <c r="BM2260" t="s">
        <v>82</v>
      </c>
      <c r="BN2260" t="s">
        <v>82</v>
      </c>
      <c r="BO2260" t="s">
        <v>82</v>
      </c>
      <c r="BP2260" t="s">
        <v>82</v>
      </c>
      <c r="BQ2260" t="s">
        <v>82</v>
      </c>
    </row>
    <row r="2261" spans="1:69" x14ac:dyDescent="0.2">
      <c r="A2261" s="5" t="s">
        <v>81</v>
      </c>
      <c r="B2261" t="s">
        <v>32114</v>
      </c>
      <c r="C2261" t="s">
        <v>32115</v>
      </c>
      <c r="D2261" t="s">
        <v>32116</v>
      </c>
      <c r="E2261" t="s">
        <v>32117</v>
      </c>
      <c r="F2261" t="s">
        <v>1316</v>
      </c>
      <c r="G2261" t="s">
        <v>32118</v>
      </c>
      <c r="H2261" s="1">
        <v>42416</v>
      </c>
      <c r="I2261" s="1">
        <v>42463</v>
      </c>
      <c r="J2261" t="b">
        <v>0</v>
      </c>
      <c r="K2261" t="s">
        <v>622</v>
      </c>
      <c r="L2261" t="s">
        <v>17497</v>
      </c>
      <c r="M2261" t="s">
        <v>90</v>
      </c>
      <c r="N2261">
        <v>90</v>
      </c>
      <c r="O2261" t="s">
        <v>32119</v>
      </c>
      <c r="P2261" t="s">
        <v>1356</v>
      </c>
      <c r="Q2261" t="s">
        <v>32120</v>
      </c>
      <c r="R2261" t="s">
        <v>81</v>
      </c>
      <c r="S2261" t="s">
        <v>82</v>
      </c>
      <c r="T2261" s="1">
        <v>42416</v>
      </c>
      <c r="U2261" s="1">
        <v>42463</v>
      </c>
      <c r="V2261" t="s">
        <v>1322</v>
      </c>
      <c r="W2261" s="2">
        <v>43153</v>
      </c>
      <c r="X2261" t="s">
        <v>82</v>
      </c>
      <c r="Y2261" t="s">
        <v>32121</v>
      </c>
      <c r="Z2261" t="s">
        <v>81</v>
      </c>
      <c r="AA2261" t="s">
        <v>24915</v>
      </c>
      <c r="AB2261" t="s">
        <v>32122</v>
      </c>
      <c r="AC2261" t="s">
        <v>32123</v>
      </c>
      <c r="AD2261" t="s">
        <v>23109</v>
      </c>
      <c r="AE2261" t="s">
        <v>32124</v>
      </c>
      <c r="AF2261" t="s">
        <v>81</v>
      </c>
      <c r="AG2261" t="s">
        <v>24915</v>
      </c>
      <c r="AH2261" t="s">
        <v>24919</v>
      </c>
      <c r="AI2261">
        <v>0</v>
      </c>
      <c r="AJ2261" t="s">
        <v>23109</v>
      </c>
      <c r="AK2261" t="s">
        <v>1328</v>
      </c>
      <c r="AL2261" t="s">
        <v>82</v>
      </c>
      <c r="AM2261" t="s">
        <v>32119</v>
      </c>
      <c r="AN2261" t="s">
        <v>1329</v>
      </c>
      <c r="AO2261" t="s">
        <v>1409</v>
      </c>
      <c r="AP2261" t="s">
        <v>371</v>
      </c>
      <c r="AQ2261" t="s">
        <v>32125</v>
      </c>
      <c r="AR2261" t="s">
        <v>1332</v>
      </c>
      <c r="AS2261" t="s">
        <v>32126</v>
      </c>
      <c r="AT2261" t="s">
        <v>32127</v>
      </c>
      <c r="AU2261" t="s">
        <v>81</v>
      </c>
      <c r="AV2261" t="s">
        <v>82</v>
      </c>
      <c r="AW2261" t="s">
        <v>1334</v>
      </c>
      <c r="AX2261" t="s">
        <v>81</v>
      </c>
      <c r="AY2261" t="s">
        <v>81</v>
      </c>
      <c r="AZ2261" t="s">
        <v>81</v>
      </c>
      <c r="BA2261" t="s">
        <v>82</v>
      </c>
      <c r="BB2261" s="1">
        <v>1</v>
      </c>
      <c r="BC2261" t="s">
        <v>81</v>
      </c>
      <c r="BD2261" t="s">
        <v>81</v>
      </c>
      <c r="BE2261" t="s">
        <v>81</v>
      </c>
      <c r="BF2261" t="s">
        <v>81</v>
      </c>
      <c r="BG2261" t="s">
        <v>81</v>
      </c>
      <c r="BH2261" t="s">
        <v>81</v>
      </c>
      <c r="BI2261" t="s">
        <v>81</v>
      </c>
      <c r="BJ2261" t="s">
        <v>82</v>
      </c>
      <c r="BK2261" t="s">
        <v>82</v>
      </c>
      <c r="BL2261" t="s">
        <v>200</v>
      </c>
      <c r="BM2261" t="s">
        <v>201</v>
      </c>
      <c r="BN2261" t="s">
        <v>81</v>
      </c>
      <c r="BO2261" t="s">
        <v>23109</v>
      </c>
      <c r="BP2261" t="s">
        <v>81</v>
      </c>
      <c r="BQ2261" t="s">
        <v>81</v>
      </c>
    </row>
    <row r="2262" spans="1:69" x14ac:dyDescent="0.2">
      <c r="A2262" s="5" t="s">
        <v>81</v>
      </c>
      <c r="B2262" t="s">
        <v>858</v>
      </c>
      <c r="C2262" t="s">
        <v>28241</v>
      </c>
      <c r="D2262" t="s">
        <v>860</v>
      </c>
      <c r="E2262" t="s">
        <v>861</v>
      </c>
      <c r="F2262" t="s">
        <v>178</v>
      </c>
      <c r="G2262" t="s">
        <v>32128</v>
      </c>
      <c r="H2262" s="1">
        <v>43004</v>
      </c>
      <c r="I2262" s="1">
        <v>43006</v>
      </c>
      <c r="J2262" t="b">
        <v>0</v>
      </c>
      <c r="K2262" t="s">
        <v>180</v>
      </c>
      <c r="L2262" t="s">
        <v>28243</v>
      </c>
      <c r="M2262" t="s">
        <v>182</v>
      </c>
      <c r="N2262">
        <v>2000</v>
      </c>
      <c r="O2262" t="s">
        <v>864</v>
      </c>
      <c r="P2262" t="s">
        <v>28244</v>
      </c>
      <c r="Q2262" t="s">
        <v>32129</v>
      </c>
      <c r="R2262" t="s">
        <v>867</v>
      </c>
      <c r="S2262" t="s">
        <v>82</v>
      </c>
      <c r="T2262" s="1">
        <v>43004</v>
      </c>
      <c r="U2262" s="1">
        <v>43006</v>
      </c>
      <c r="V2262" t="s">
        <v>186</v>
      </c>
      <c r="W2262" s="2">
        <v>43809</v>
      </c>
      <c r="X2262" t="s">
        <v>868</v>
      </c>
      <c r="Y2262" t="s">
        <v>869</v>
      </c>
      <c r="Z2262" t="s">
        <v>81</v>
      </c>
      <c r="AA2262" t="s">
        <v>870</v>
      </c>
      <c r="AB2262" t="s">
        <v>871</v>
      </c>
      <c r="AC2262" t="s">
        <v>872</v>
      </c>
      <c r="AD2262" t="s">
        <v>873</v>
      </c>
      <c r="AE2262" t="s">
        <v>869</v>
      </c>
      <c r="AF2262" t="s">
        <v>81</v>
      </c>
      <c r="AG2262" t="s">
        <v>870</v>
      </c>
      <c r="AH2262" t="s">
        <v>871</v>
      </c>
      <c r="AI2262" t="s">
        <v>872</v>
      </c>
      <c r="AJ2262" t="s">
        <v>873</v>
      </c>
      <c r="AK2262" t="s">
        <v>250</v>
      </c>
      <c r="AL2262" t="s">
        <v>82</v>
      </c>
      <c r="AM2262" t="s">
        <v>864</v>
      </c>
      <c r="AN2262" t="s">
        <v>81</v>
      </c>
      <c r="AO2262" t="s">
        <v>81</v>
      </c>
      <c r="AP2262" t="s">
        <v>192</v>
      </c>
      <c r="AQ2262" t="s">
        <v>32130</v>
      </c>
      <c r="AR2262" t="s">
        <v>32131</v>
      </c>
      <c r="AS2262" t="s">
        <v>32132</v>
      </c>
      <c r="AT2262" t="s">
        <v>32133</v>
      </c>
      <c r="AU2262" t="s">
        <v>197</v>
      </c>
      <c r="AV2262" t="s">
        <v>82</v>
      </c>
      <c r="AW2262" t="s">
        <v>198</v>
      </c>
      <c r="AX2262" t="s">
        <v>81</v>
      </c>
      <c r="AY2262" t="s">
        <v>81</v>
      </c>
      <c r="AZ2262" t="s">
        <v>858</v>
      </c>
      <c r="BA2262" t="s">
        <v>82</v>
      </c>
      <c r="BB2262" s="1">
        <v>1</v>
      </c>
      <c r="BC2262" t="s">
        <v>199</v>
      </c>
      <c r="BD2262" t="s">
        <v>199</v>
      </c>
      <c r="BE2262" t="s">
        <v>199</v>
      </c>
      <c r="BF2262" t="s">
        <v>199</v>
      </c>
      <c r="BG2262" t="s">
        <v>81</v>
      </c>
      <c r="BH2262" t="s">
        <v>81</v>
      </c>
      <c r="BI2262" t="s">
        <v>81</v>
      </c>
      <c r="BJ2262" t="s">
        <v>82</v>
      </c>
      <c r="BK2262" t="s">
        <v>82</v>
      </c>
      <c r="BL2262" t="s">
        <v>16977</v>
      </c>
      <c r="BM2262" t="s">
        <v>201</v>
      </c>
      <c r="BN2262" t="s">
        <v>81</v>
      </c>
      <c r="BO2262" t="s">
        <v>81</v>
      </c>
      <c r="BP2262" t="s">
        <v>81</v>
      </c>
      <c r="BQ2262" t="s">
        <v>81</v>
      </c>
    </row>
    <row r="2263" spans="1:69" x14ac:dyDescent="0.2">
      <c r="A2263" s="5" t="s">
        <v>81</v>
      </c>
      <c r="B2263" t="s">
        <v>32134</v>
      </c>
      <c r="C2263" t="s">
        <v>32135</v>
      </c>
      <c r="D2263" t="s">
        <v>32136</v>
      </c>
      <c r="E2263" t="s">
        <v>32137</v>
      </c>
      <c r="F2263" t="s">
        <v>73</v>
      </c>
      <c r="G2263" t="s">
        <v>32138</v>
      </c>
      <c r="H2263" s="1">
        <v>43738</v>
      </c>
      <c r="I2263" s="1">
        <v>43770</v>
      </c>
      <c r="J2263" t="b">
        <v>1</v>
      </c>
      <c r="K2263" t="s">
        <v>75</v>
      </c>
      <c r="L2263" t="s">
        <v>465</v>
      </c>
      <c r="M2263" t="s">
        <v>90</v>
      </c>
      <c r="N2263">
        <v>310</v>
      </c>
      <c r="O2263" t="s">
        <v>798</v>
      </c>
      <c r="P2263" t="s">
        <v>409</v>
      </c>
      <c r="Q2263" t="s">
        <v>32139</v>
      </c>
      <c r="R2263" t="s">
        <v>81</v>
      </c>
      <c r="S2263" t="s">
        <v>82</v>
      </c>
      <c r="T2263" s="1">
        <v>43738</v>
      </c>
      <c r="U2263" s="3">
        <v>43770</v>
      </c>
      <c r="V2263" t="s">
        <v>146</v>
      </c>
      <c r="W2263" s="2">
        <v>43794</v>
      </c>
      <c r="X2263" t="s">
        <v>32140</v>
      </c>
      <c r="Y2263" t="s">
        <v>523</v>
      </c>
      <c r="Z2263" t="s">
        <v>32141</v>
      </c>
      <c r="AA2263" t="s">
        <v>82</v>
      </c>
      <c r="AB2263" t="s">
        <v>32142</v>
      </c>
      <c r="AC2263" t="s">
        <v>32143</v>
      </c>
      <c r="AD2263" t="s">
        <v>32144</v>
      </c>
      <c r="AE2263" t="s">
        <v>523</v>
      </c>
      <c r="AF2263" t="s">
        <v>32141</v>
      </c>
      <c r="AG2263" t="s">
        <v>82</v>
      </c>
      <c r="AH2263" t="s">
        <v>32142</v>
      </c>
      <c r="AI2263" t="s">
        <v>32143</v>
      </c>
      <c r="AJ2263" t="s">
        <v>32144</v>
      </c>
      <c r="AK2263" t="s">
        <v>153</v>
      </c>
      <c r="AL2263" t="s">
        <v>82</v>
      </c>
      <c r="AM2263" t="s">
        <v>88</v>
      </c>
      <c r="AN2263" t="s">
        <v>154</v>
      </c>
      <c r="AO2263" t="s">
        <v>90</v>
      </c>
      <c r="AP2263" t="s">
        <v>91</v>
      </c>
      <c r="AQ2263" t="s">
        <v>32145</v>
      </c>
      <c r="AR2263" t="s">
        <v>82</v>
      </c>
      <c r="AS2263" t="s">
        <v>32146</v>
      </c>
      <c r="AT2263" t="s">
        <v>32147</v>
      </c>
      <c r="AU2263" t="s">
        <v>81</v>
      </c>
      <c r="AV2263" t="s">
        <v>82</v>
      </c>
      <c r="AW2263" t="s">
        <v>82</v>
      </c>
      <c r="AX2263" t="s">
        <v>82</v>
      </c>
      <c r="AY2263" t="s">
        <v>82</v>
      </c>
      <c r="AZ2263" t="s">
        <v>82</v>
      </c>
      <c r="BA2263" t="s">
        <v>82</v>
      </c>
      <c r="BB2263" t="s">
        <v>82</v>
      </c>
      <c r="BC2263" t="s">
        <v>82</v>
      </c>
      <c r="BD2263" t="s">
        <v>82</v>
      </c>
      <c r="BE2263" t="s">
        <v>82</v>
      </c>
      <c r="BF2263" t="s">
        <v>82</v>
      </c>
      <c r="BG2263" t="s">
        <v>82</v>
      </c>
      <c r="BH2263" t="s">
        <v>82</v>
      </c>
      <c r="BI2263" t="s">
        <v>82</v>
      </c>
      <c r="BJ2263" t="s">
        <v>82</v>
      </c>
      <c r="BK2263" t="s">
        <v>82</v>
      </c>
      <c r="BL2263" t="s">
        <v>82</v>
      </c>
      <c r="BM2263" t="s">
        <v>82</v>
      </c>
      <c r="BN2263" t="s">
        <v>82</v>
      </c>
      <c r="BO2263" t="s">
        <v>82</v>
      </c>
      <c r="BP2263" t="s">
        <v>82</v>
      </c>
      <c r="BQ2263" t="s">
        <v>82</v>
      </c>
    </row>
    <row r="2264" spans="1:69" x14ac:dyDescent="0.2">
      <c r="A2264" s="5">
        <v>0</v>
      </c>
      <c r="B2264" t="s">
        <v>32148</v>
      </c>
      <c r="C2264" t="s">
        <v>32149</v>
      </c>
      <c r="D2264" t="s">
        <v>32150</v>
      </c>
      <c r="E2264" t="s">
        <v>32151</v>
      </c>
      <c r="F2264" t="s">
        <v>73</v>
      </c>
      <c r="G2264" t="s">
        <v>32152</v>
      </c>
      <c r="H2264" s="1">
        <v>43552</v>
      </c>
      <c r="I2264" s="1">
        <v>43742</v>
      </c>
      <c r="J2264" t="b">
        <v>0</v>
      </c>
      <c r="K2264" t="s">
        <v>75</v>
      </c>
      <c r="L2264" t="s">
        <v>4291</v>
      </c>
      <c r="M2264" t="s">
        <v>101</v>
      </c>
      <c r="N2264">
        <v>2</v>
      </c>
      <c r="O2264" t="s">
        <v>11035</v>
      </c>
      <c r="P2264" t="s">
        <v>79</v>
      </c>
      <c r="Q2264" t="s">
        <v>32153</v>
      </c>
      <c r="R2264" t="s">
        <v>81</v>
      </c>
      <c r="S2264" t="s">
        <v>82</v>
      </c>
      <c r="T2264" s="1">
        <v>43552</v>
      </c>
      <c r="U2264" t="s">
        <v>24054</v>
      </c>
      <c r="V2264" t="s">
        <v>834</v>
      </c>
      <c r="W2264" s="2">
        <v>44000</v>
      </c>
      <c r="X2264" t="s">
        <v>32154</v>
      </c>
      <c r="Y2264" t="s">
        <v>81</v>
      </c>
      <c r="Z2264" t="s">
        <v>32155</v>
      </c>
      <c r="AA2264" t="s">
        <v>82</v>
      </c>
      <c r="AB2264" t="s">
        <v>81</v>
      </c>
      <c r="AC2264" t="s">
        <v>81</v>
      </c>
      <c r="AD2264" t="s">
        <v>11035</v>
      </c>
      <c r="AE2264" t="s">
        <v>81</v>
      </c>
      <c r="AF2264" t="s">
        <v>32155</v>
      </c>
      <c r="AG2264" t="s">
        <v>82</v>
      </c>
      <c r="AH2264" t="s">
        <v>81</v>
      </c>
      <c r="AI2264" t="s">
        <v>81</v>
      </c>
      <c r="AJ2264" t="s">
        <v>11035</v>
      </c>
      <c r="AK2264" t="s">
        <v>488</v>
      </c>
      <c r="AL2264" t="s">
        <v>18406</v>
      </c>
      <c r="AM2264" t="s">
        <v>88</v>
      </c>
      <c r="AN2264" t="s">
        <v>154</v>
      </c>
      <c r="AO2264" t="s">
        <v>90</v>
      </c>
      <c r="AP2264" t="s">
        <v>91</v>
      </c>
      <c r="AQ2264" t="s">
        <v>32156</v>
      </c>
      <c r="AR2264" t="s">
        <v>82</v>
      </c>
      <c r="AS2264" t="s">
        <v>32157</v>
      </c>
      <c r="AT2264" t="s">
        <v>32158</v>
      </c>
      <c r="AU2264" t="s">
        <v>81</v>
      </c>
      <c r="AV2264" t="s">
        <v>82</v>
      </c>
      <c r="AW2264" t="s">
        <v>82</v>
      </c>
      <c r="AX2264" t="s">
        <v>82</v>
      </c>
      <c r="AY2264" t="s">
        <v>82</v>
      </c>
      <c r="AZ2264" t="s">
        <v>82</v>
      </c>
      <c r="BA2264" t="s">
        <v>82</v>
      </c>
      <c r="BB2264" t="s">
        <v>82</v>
      </c>
      <c r="BC2264" t="s">
        <v>82</v>
      </c>
      <c r="BD2264" t="s">
        <v>82</v>
      </c>
      <c r="BE2264" t="s">
        <v>82</v>
      </c>
      <c r="BF2264" t="s">
        <v>82</v>
      </c>
      <c r="BG2264" t="s">
        <v>82</v>
      </c>
      <c r="BH2264" t="s">
        <v>82</v>
      </c>
      <c r="BI2264" t="s">
        <v>82</v>
      </c>
      <c r="BJ2264" t="s">
        <v>82</v>
      </c>
      <c r="BK2264" t="s">
        <v>82</v>
      </c>
      <c r="BL2264" t="s">
        <v>82</v>
      </c>
      <c r="BM2264" t="s">
        <v>82</v>
      </c>
      <c r="BN2264" t="s">
        <v>82</v>
      </c>
      <c r="BO2264" t="s">
        <v>82</v>
      </c>
      <c r="BP2264" t="s">
        <v>82</v>
      </c>
      <c r="BQ2264" t="s">
        <v>82</v>
      </c>
    </row>
    <row r="2265" spans="1:69" x14ac:dyDescent="0.2">
      <c r="A2265" s="5" t="s">
        <v>81</v>
      </c>
      <c r="B2265" t="s">
        <v>32159</v>
      </c>
      <c r="C2265" t="s">
        <v>32160</v>
      </c>
      <c r="D2265" t="s">
        <v>32161</v>
      </c>
      <c r="E2265" t="s">
        <v>32162</v>
      </c>
      <c r="F2265" t="s">
        <v>73</v>
      </c>
      <c r="G2265" t="s">
        <v>32163</v>
      </c>
      <c r="H2265" s="1">
        <v>43591</v>
      </c>
      <c r="I2265" s="1">
        <v>43831</v>
      </c>
      <c r="J2265" t="b">
        <v>0</v>
      </c>
      <c r="K2265" t="s">
        <v>75</v>
      </c>
      <c r="L2265" t="s">
        <v>465</v>
      </c>
      <c r="M2265" t="s">
        <v>90</v>
      </c>
      <c r="N2265">
        <v>62</v>
      </c>
      <c r="O2265" t="s">
        <v>916</v>
      </c>
      <c r="P2265" t="s">
        <v>917</v>
      </c>
      <c r="Q2265" t="s">
        <v>11649</v>
      </c>
      <c r="R2265" t="s">
        <v>81</v>
      </c>
      <c r="S2265" t="s">
        <v>82</v>
      </c>
      <c r="T2265" s="1">
        <v>43591</v>
      </c>
      <c r="U2265" t="s">
        <v>24248</v>
      </c>
      <c r="V2265" t="s">
        <v>542</v>
      </c>
      <c r="W2265" s="2">
        <v>43892</v>
      </c>
      <c r="X2265" t="s">
        <v>32164</v>
      </c>
      <c r="Y2265" t="s">
        <v>81</v>
      </c>
      <c r="Z2265" t="s">
        <v>32165</v>
      </c>
      <c r="AA2265" t="s">
        <v>82</v>
      </c>
      <c r="AB2265" t="s">
        <v>32166</v>
      </c>
      <c r="AC2265">
        <v>4314040019640</v>
      </c>
      <c r="AD2265" t="s">
        <v>82</v>
      </c>
      <c r="AE2265" t="s">
        <v>81</v>
      </c>
      <c r="AF2265" t="s">
        <v>32165</v>
      </c>
      <c r="AG2265" t="s">
        <v>82</v>
      </c>
      <c r="AH2265" t="s">
        <v>32166</v>
      </c>
      <c r="AI2265">
        <v>4314040019640</v>
      </c>
      <c r="AJ2265" t="s">
        <v>82</v>
      </c>
      <c r="AK2265" t="s">
        <v>296</v>
      </c>
      <c r="AL2265" t="s">
        <v>82</v>
      </c>
      <c r="AM2265" t="s">
        <v>88</v>
      </c>
      <c r="AN2265" t="s">
        <v>154</v>
      </c>
      <c r="AO2265" t="s">
        <v>90</v>
      </c>
      <c r="AP2265" t="s">
        <v>91</v>
      </c>
      <c r="AQ2265" t="s">
        <v>32167</v>
      </c>
      <c r="AR2265" t="s">
        <v>82</v>
      </c>
      <c r="AS2265" t="s">
        <v>32168</v>
      </c>
      <c r="AT2265" t="s">
        <v>32169</v>
      </c>
      <c r="AU2265" t="s">
        <v>81</v>
      </c>
      <c r="AV2265" t="s">
        <v>82</v>
      </c>
      <c r="AW2265" t="s">
        <v>82</v>
      </c>
      <c r="AX2265" t="s">
        <v>82</v>
      </c>
      <c r="AY2265" t="s">
        <v>82</v>
      </c>
      <c r="AZ2265" t="s">
        <v>82</v>
      </c>
      <c r="BA2265" t="s">
        <v>82</v>
      </c>
      <c r="BB2265" t="s">
        <v>82</v>
      </c>
      <c r="BC2265" t="s">
        <v>82</v>
      </c>
      <c r="BD2265" t="s">
        <v>82</v>
      </c>
      <c r="BE2265" t="s">
        <v>82</v>
      </c>
      <c r="BF2265" t="s">
        <v>82</v>
      </c>
      <c r="BG2265" t="s">
        <v>82</v>
      </c>
      <c r="BH2265" t="s">
        <v>82</v>
      </c>
      <c r="BI2265" t="s">
        <v>82</v>
      </c>
      <c r="BJ2265" t="s">
        <v>82</v>
      </c>
      <c r="BK2265" t="s">
        <v>82</v>
      </c>
      <c r="BL2265" t="s">
        <v>82</v>
      </c>
      <c r="BM2265" t="s">
        <v>82</v>
      </c>
      <c r="BN2265" t="s">
        <v>82</v>
      </c>
      <c r="BO2265" t="s">
        <v>82</v>
      </c>
      <c r="BP2265" t="s">
        <v>82</v>
      </c>
      <c r="BQ2265" t="s">
        <v>82</v>
      </c>
    </row>
    <row r="2266" spans="1:69" x14ac:dyDescent="0.2">
      <c r="A2266" s="5" t="s">
        <v>81</v>
      </c>
      <c r="B2266" t="s">
        <v>32170</v>
      </c>
      <c r="C2266" t="s">
        <v>32171</v>
      </c>
      <c r="D2266" t="s">
        <v>32172</v>
      </c>
      <c r="E2266" t="s">
        <v>32170</v>
      </c>
      <c r="F2266" t="s">
        <v>73</v>
      </c>
      <c r="G2266" t="s">
        <v>32173</v>
      </c>
      <c r="H2266" s="1">
        <v>42508</v>
      </c>
      <c r="I2266" s="1">
        <v>42370</v>
      </c>
      <c r="J2266" t="b">
        <v>1</v>
      </c>
      <c r="K2266" t="s">
        <v>75</v>
      </c>
      <c r="L2266" t="s">
        <v>32174</v>
      </c>
      <c r="M2266" t="s">
        <v>90</v>
      </c>
      <c r="N2266">
        <v>45</v>
      </c>
      <c r="O2266" t="s">
        <v>32175</v>
      </c>
      <c r="P2266" t="s">
        <v>144</v>
      </c>
      <c r="Q2266" t="s">
        <v>918</v>
      </c>
      <c r="R2266" t="s">
        <v>81</v>
      </c>
      <c r="S2266" t="s">
        <v>82</v>
      </c>
      <c r="T2266" s="1">
        <v>42508</v>
      </c>
      <c r="U2266" s="3">
        <v>42370</v>
      </c>
      <c r="V2266" t="s">
        <v>367</v>
      </c>
      <c r="W2266" s="2">
        <v>42534</v>
      </c>
      <c r="X2266" t="s">
        <v>32176</v>
      </c>
      <c r="Y2266" t="s">
        <v>81</v>
      </c>
      <c r="Z2266" t="s">
        <v>32177</v>
      </c>
      <c r="AA2266" t="s">
        <v>82</v>
      </c>
      <c r="AB2266" t="s">
        <v>32178</v>
      </c>
      <c r="AC2266">
        <v>660307130</v>
      </c>
      <c r="AD2266" t="s">
        <v>82</v>
      </c>
      <c r="AE2266" t="s">
        <v>81</v>
      </c>
      <c r="AF2266" t="s">
        <v>32177</v>
      </c>
      <c r="AG2266" t="s">
        <v>82</v>
      </c>
      <c r="AH2266" t="s">
        <v>32178</v>
      </c>
      <c r="AI2266">
        <v>660307130</v>
      </c>
      <c r="AJ2266" t="s">
        <v>82</v>
      </c>
      <c r="AK2266" t="s">
        <v>296</v>
      </c>
      <c r="AL2266" t="s">
        <v>82</v>
      </c>
      <c r="AM2266" t="s">
        <v>88</v>
      </c>
      <c r="AN2266" t="s">
        <v>1098</v>
      </c>
      <c r="AO2266" t="s">
        <v>939</v>
      </c>
      <c r="AP2266" t="s">
        <v>371</v>
      </c>
      <c r="AQ2266" t="s">
        <v>32179</v>
      </c>
      <c r="AR2266" t="s">
        <v>82</v>
      </c>
      <c r="AS2266" t="s">
        <v>32180</v>
      </c>
      <c r="AT2266" t="s">
        <v>32181</v>
      </c>
      <c r="AU2266" t="s">
        <v>81</v>
      </c>
      <c r="AV2266" t="s">
        <v>82</v>
      </c>
      <c r="AW2266" t="s">
        <v>82</v>
      </c>
      <c r="AX2266" t="s">
        <v>82</v>
      </c>
      <c r="AY2266" t="s">
        <v>82</v>
      </c>
      <c r="AZ2266" t="s">
        <v>82</v>
      </c>
      <c r="BA2266" t="s">
        <v>82</v>
      </c>
      <c r="BB2266" t="s">
        <v>82</v>
      </c>
      <c r="BC2266" t="s">
        <v>82</v>
      </c>
      <c r="BD2266" t="s">
        <v>82</v>
      </c>
      <c r="BE2266" t="s">
        <v>82</v>
      </c>
      <c r="BF2266" t="s">
        <v>82</v>
      </c>
      <c r="BG2266" t="s">
        <v>82</v>
      </c>
      <c r="BH2266" t="s">
        <v>82</v>
      </c>
      <c r="BI2266" t="s">
        <v>82</v>
      </c>
      <c r="BJ2266" t="s">
        <v>82</v>
      </c>
      <c r="BK2266" t="s">
        <v>82</v>
      </c>
      <c r="BL2266" t="s">
        <v>82</v>
      </c>
      <c r="BM2266" t="s">
        <v>82</v>
      </c>
      <c r="BN2266" t="s">
        <v>82</v>
      </c>
      <c r="BO2266" t="s">
        <v>82</v>
      </c>
      <c r="BP2266" t="s">
        <v>82</v>
      </c>
      <c r="BQ2266" t="s">
        <v>82</v>
      </c>
    </row>
    <row r="2267" spans="1:69" x14ac:dyDescent="0.2">
      <c r="A2267" s="5">
        <v>0</v>
      </c>
      <c r="B2267" t="s">
        <v>32182</v>
      </c>
      <c r="C2267" t="s">
        <v>32183</v>
      </c>
      <c r="D2267" t="s">
        <v>32184</v>
      </c>
      <c r="E2267" t="s">
        <v>32185</v>
      </c>
      <c r="F2267" t="s">
        <v>73</v>
      </c>
      <c r="G2267" t="s">
        <v>32186</v>
      </c>
      <c r="H2267" s="1">
        <v>43279</v>
      </c>
      <c r="I2267" s="1">
        <v>42917</v>
      </c>
      <c r="J2267" t="b">
        <v>0</v>
      </c>
      <c r="K2267" t="s">
        <v>75</v>
      </c>
      <c r="L2267" t="s">
        <v>482</v>
      </c>
      <c r="M2267" t="s">
        <v>90</v>
      </c>
      <c r="N2267">
        <v>48</v>
      </c>
      <c r="O2267" t="s">
        <v>7070</v>
      </c>
      <c r="P2267" t="s">
        <v>18865</v>
      </c>
      <c r="Q2267" t="s">
        <v>32187</v>
      </c>
      <c r="R2267" t="s">
        <v>81</v>
      </c>
      <c r="S2267">
        <v>1</v>
      </c>
      <c r="T2267" s="1">
        <v>43279</v>
      </c>
      <c r="U2267" t="s">
        <v>6063</v>
      </c>
      <c r="V2267" t="s">
        <v>605</v>
      </c>
      <c r="W2267" s="2">
        <v>43906</v>
      </c>
      <c r="X2267" t="s">
        <v>32188</v>
      </c>
      <c r="Y2267" t="s">
        <v>82</v>
      </c>
      <c r="Z2267" t="s">
        <v>82</v>
      </c>
      <c r="AA2267" t="s">
        <v>82</v>
      </c>
      <c r="AB2267" t="s">
        <v>82</v>
      </c>
      <c r="AC2267" t="s">
        <v>82</v>
      </c>
      <c r="AD2267" t="s">
        <v>82</v>
      </c>
      <c r="AE2267" t="s">
        <v>82</v>
      </c>
      <c r="AF2267" t="s">
        <v>82</v>
      </c>
      <c r="AG2267" t="s">
        <v>82</v>
      </c>
      <c r="AH2267" t="s">
        <v>82</v>
      </c>
      <c r="AI2267" t="s">
        <v>82</v>
      </c>
      <c r="AJ2267" t="s">
        <v>82</v>
      </c>
      <c r="AK2267" t="s">
        <v>86</v>
      </c>
      <c r="AL2267" t="s">
        <v>19376</v>
      </c>
      <c r="AM2267" t="s">
        <v>88</v>
      </c>
      <c r="AN2267" t="s">
        <v>90</v>
      </c>
      <c r="AO2267" t="s">
        <v>90</v>
      </c>
      <c r="AP2267" t="s">
        <v>91</v>
      </c>
      <c r="AQ2267" t="s">
        <v>32189</v>
      </c>
      <c r="AR2267" t="s">
        <v>82</v>
      </c>
      <c r="AS2267" t="s">
        <v>32190</v>
      </c>
      <c r="AT2267" t="s">
        <v>32191</v>
      </c>
      <c r="AU2267" t="s">
        <v>81</v>
      </c>
      <c r="AV2267" t="s">
        <v>82</v>
      </c>
      <c r="AW2267" t="s">
        <v>82</v>
      </c>
      <c r="AX2267" t="s">
        <v>82</v>
      </c>
      <c r="AY2267" t="s">
        <v>82</v>
      </c>
      <c r="AZ2267" t="s">
        <v>82</v>
      </c>
      <c r="BA2267" t="s">
        <v>82</v>
      </c>
      <c r="BB2267" t="s">
        <v>82</v>
      </c>
      <c r="BC2267" t="s">
        <v>82</v>
      </c>
      <c r="BD2267" t="s">
        <v>82</v>
      </c>
      <c r="BE2267" t="s">
        <v>82</v>
      </c>
      <c r="BF2267" t="s">
        <v>82</v>
      </c>
      <c r="BG2267" t="s">
        <v>82</v>
      </c>
      <c r="BH2267" t="s">
        <v>82</v>
      </c>
      <c r="BI2267" t="s">
        <v>82</v>
      </c>
      <c r="BJ2267" t="s">
        <v>82</v>
      </c>
      <c r="BK2267" t="s">
        <v>82</v>
      </c>
      <c r="BL2267" t="s">
        <v>82</v>
      </c>
      <c r="BM2267" t="s">
        <v>82</v>
      </c>
      <c r="BN2267" t="s">
        <v>82</v>
      </c>
      <c r="BO2267" t="s">
        <v>82</v>
      </c>
      <c r="BP2267" t="s">
        <v>82</v>
      </c>
      <c r="BQ2267" t="s">
        <v>82</v>
      </c>
    </row>
    <row r="2268" spans="1:69" x14ac:dyDescent="0.2">
      <c r="A2268" s="5" t="s">
        <v>81</v>
      </c>
      <c r="B2268" t="s">
        <v>11296</v>
      </c>
      <c r="C2268" t="s">
        <v>32192</v>
      </c>
      <c r="D2268" t="s">
        <v>11298</v>
      </c>
      <c r="E2268" t="s">
        <v>11299</v>
      </c>
      <c r="F2268" t="s">
        <v>178</v>
      </c>
      <c r="G2268" t="s">
        <v>32193</v>
      </c>
      <c r="H2268" s="1">
        <v>42451</v>
      </c>
      <c r="I2268" s="1">
        <v>42465</v>
      </c>
      <c r="J2268" t="b">
        <v>0</v>
      </c>
      <c r="K2268" t="s">
        <v>180</v>
      </c>
      <c r="L2268" t="s">
        <v>16119</v>
      </c>
      <c r="M2268" t="s">
        <v>308</v>
      </c>
      <c r="N2268">
        <v>286</v>
      </c>
      <c r="O2268" t="s">
        <v>7981</v>
      </c>
      <c r="P2268" t="s">
        <v>32194</v>
      </c>
      <c r="Q2268" t="s">
        <v>32195</v>
      </c>
      <c r="R2268" t="s">
        <v>15953</v>
      </c>
      <c r="S2268" t="s">
        <v>82</v>
      </c>
      <c r="T2268" s="1">
        <v>42451</v>
      </c>
      <c r="U2268" s="1">
        <v>42465</v>
      </c>
      <c r="V2268" t="s">
        <v>186</v>
      </c>
      <c r="W2268" s="2">
        <v>43862</v>
      </c>
      <c r="X2268" t="s">
        <v>11303</v>
      </c>
      <c r="Y2268" t="s">
        <v>7986</v>
      </c>
      <c r="Z2268" t="s">
        <v>81</v>
      </c>
      <c r="AA2268" t="s">
        <v>7987</v>
      </c>
      <c r="AB2268" t="s">
        <v>11304</v>
      </c>
      <c r="AC2268" t="s">
        <v>11305</v>
      </c>
      <c r="AD2268" t="s">
        <v>11306</v>
      </c>
      <c r="AE2268" t="s">
        <v>7986</v>
      </c>
      <c r="AF2268" t="s">
        <v>81</v>
      </c>
      <c r="AG2268" t="s">
        <v>7987</v>
      </c>
      <c r="AH2268" t="s">
        <v>11304</v>
      </c>
      <c r="AI2268" t="s">
        <v>11305</v>
      </c>
      <c r="AJ2268" t="s">
        <v>11306</v>
      </c>
      <c r="AK2268" t="s">
        <v>250</v>
      </c>
      <c r="AL2268" t="s">
        <v>82</v>
      </c>
      <c r="AM2268" t="s">
        <v>7981</v>
      </c>
      <c r="AN2268" t="s">
        <v>81</v>
      </c>
      <c r="AO2268" t="s">
        <v>81</v>
      </c>
      <c r="AP2268" t="s">
        <v>192</v>
      </c>
      <c r="AQ2268" t="s">
        <v>11307</v>
      </c>
      <c r="AR2268" t="s">
        <v>32196</v>
      </c>
      <c r="AS2268" t="s">
        <v>32197</v>
      </c>
      <c r="AT2268" t="s">
        <v>32198</v>
      </c>
      <c r="AU2268" t="s">
        <v>197</v>
      </c>
      <c r="AV2268" t="s">
        <v>82</v>
      </c>
      <c r="AW2268" t="s">
        <v>198</v>
      </c>
      <c r="AX2268" t="s">
        <v>81</v>
      </c>
      <c r="AY2268" t="s">
        <v>81</v>
      </c>
      <c r="AZ2268" t="s">
        <v>11311</v>
      </c>
      <c r="BA2268" t="s">
        <v>82</v>
      </c>
      <c r="BB2268" s="1">
        <v>1</v>
      </c>
      <c r="BC2268" t="s">
        <v>199</v>
      </c>
      <c r="BD2268" t="s">
        <v>199</v>
      </c>
      <c r="BE2268" t="s">
        <v>199</v>
      </c>
      <c r="BF2268" t="s">
        <v>199</v>
      </c>
      <c r="BG2268" t="s">
        <v>81</v>
      </c>
      <c r="BH2268" t="s">
        <v>81</v>
      </c>
      <c r="BI2268" t="s">
        <v>81</v>
      </c>
      <c r="BJ2268" t="s">
        <v>82</v>
      </c>
      <c r="BK2268" t="s">
        <v>82</v>
      </c>
      <c r="BL2268" t="s">
        <v>200</v>
      </c>
      <c r="BM2268" t="s">
        <v>32199</v>
      </c>
      <c r="BN2268" t="s">
        <v>81</v>
      </c>
      <c r="BO2268" t="s">
        <v>81</v>
      </c>
      <c r="BP2268" t="s">
        <v>81</v>
      </c>
      <c r="BQ2268" t="s">
        <v>81</v>
      </c>
    </row>
    <row r="2269" spans="1:69" x14ac:dyDescent="0.2">
      <c r="A2269" s="5" t="s">
        <v>81</v>
      </c>
      <c r="B2269" t="s">
        <v>32200</v>
      </c>
      <c r="C2269" t="s">
        <v>32201</v>
      </c>
      <c r="D2269" t="s">
        <v>32202</v>
      </c>
      <c r="E2269" t="s">
        <v>32200</v>
      </c>
      <c r="F2269" t="s">
        <v>73</v>
      </c>
      <c r="G2269" t="s">
        <v>32203</v>
      </c>
      <c r="H2269" s="1">
        <v>43021</v>
      </c>
      <c r="I2269" s="1">
        <v>43070</v>
      </c>
      <c r="J2269" t="b">
        <v>0</v>
      </c>
      <c r="K2269" t="s">
        <v>75</v>
      </c>
      <c r="L2269" t="s">
        <v>465</v>
      </c>
      <c r="M2269" t="s">
        <v>90</v>
      </c>
      <c r="N2269">
        <v>60</v>
      </c>
      <c r="O2269" t="s">
        <v>9407</v>
      </c>
      <c r="P2269" t="s">
        <v>79</v>
      </c>
      <c r="Q2269" t="s">
        <v>32204</v>
      </c>
      <c r="R2269" t="s">
        <v>81</v>
      </c>
      <c r="S2269" t="s">
        <v>82</v>
      </c>
      <c r="T2269" s="1">
        <v>43021</v>
      </c>
      <c r="U2269" t="s">
        <v>2608</v>
      </c>
      <c r="V2269" t="s">
        <v>1305</v>
      </c>
      <c r="W2269" s="2">
        <v>43808</v>
      </c>
      <c r="X2269" t="s">
        <v>32205</v>
      </c>
      <c r="Y2269" t="s">
        <v>227</v>
      </c>
      <c r="Z2269" t="s">
        <v>32206</v>
      </c>
      <c r="AA2269" t="s">
        <v>82</v>
      </c>
      <c r="AB2269" t="s">
        <v>32207</v>
      </c>
      <c r="AC2269" t="s">
        <v>32208</v>
      </c>
      <c r="AD2269" t="s">
        <v>9582</v>
      </c>
      <c r="AE2269" t="s">
        <v>227</v>
      </c>
      <c r="AF2269" t="s">
        <v>32206</v>
      </c>
      <c r="AG2269" t="s">
        <v>82</v>
      </c>
      <c r="AH2269" t="s">
        <v>32207</v>
      </c>
      <c r="AI2269" t="s">
        <v>32208</v>
      </c>
      <c r="AJ2269" t="s">
        <v>9582</v>
      </c>
      <c r="AK2269" t="s">
        <v>296</v>
      </c>
      <c r="AL2269" t="s">
        <v>32209</v>
      </c>
      <c r="AM2269" t="s">
        <v>88</v>
      </c>
      <c r="AN2269" t="s">
        <v>154</v>
      </c>
      <c r="AO2269" t="s">
        <v>90</v>
      </c>
      <c r="AP2269" t="s">
        <v>2796</v>
      </c>
      <c r="AQ2269" t="s">
        <v>32210</v>
      </c>
      <c r="AR2269" t="s">
        <v>82</v>
      </c>
      <c r="AS2269" t="s">
        <v>32211</v>
      </c>
      <c r="AT2269" t="s">
        <v>32212</v>
      </c>
      <c r="AU2269" t="s">
        <v>81</v>
      </c>
      <c r="AV2269" t="s">
        <v>82</v>
      </c>
      <c r="AW2269" t="s">
        <v>82</v>
      </c>
      <c r="AX2269" t="s">
        <v>82</v>
      </c>
      <c r="AY2269" t="s">
        <v>82</v>
      </c>
      <c r="AZ2269" t="s">
        <v>82</v>
      </c>
      <c r="BA2269" t="s">
        <v>82</v>
      </c>
      <c r="BB2269" t="s">
        <v>82</v>
      </c>
      <c r="BC2269" t="s">
        <v>82</v>
      </c>
      <c r="BD2269" t="s">
        <v>82</v>
      </c>
      <c r="BE2269" t="s">
        <v>82</v>
      </c>
      <c r="BF2269" t="s">
        <v>82</v>
      </c>
      <c r="BG2269" t="s">
        <v>82</v>
      </c>
      <c r="BH2269" t="s">
        <v>82</v>
      </c>
      <c r="BI2269" t="s">
        <v>82</v>
      </c>
      <c r="BJ2269" t="s">
        <v>82</v>
      </c>
      <c r="BK2269" t="s">
        <v>82</v>
      </c>
      <c r="BL2269" t="s">
        <v>82</v>
      </c>
      <c r="BM2269" t="s">
        <v>82</v>
      </c>
      <c r="BN2269" t="s">
        <v>82</v>
      </c>
      <c r="BO2269" t="s">
        <v>82</v>
      </c>
      <c r="BP2269" t="s">
        <v>82</v>
      </c>
      <c r="BQ2269" t="s">
        <v>82</v>
      </c>
    </row>
    <row r="2270" spans="1:69" x14ac:dyDescent="0.2">
      <c r="A2270" s="5" t="s">
        <v>81</v>
      </c>
      <c r="B2270" t="s">
        <v>32213</v>
      </c>
      <c r="C2270" t="s">
        <v>32214</v>
      </c>
      <c r="D2270" t="s">
        <v>32215</v>
      </c>
      <c r="E2270" t="s">
        <v>32213</v>
      </c>
      <c r="F2270" t="s">
        <v>73</v>
      </c>
      <c r="G2270" t="s">
        <v>32216</v>
      </c>
      <c r="H2270" s="1">
        <v>42839</v>
      </c>
      <c r="I2270" s="1">
        <v>42522</v>
      </c>
      <c r="J2270" t="b">
        <v>1</v>
      </c>
      <c r="K2270" t="s">
        <v>75</v>
      </c>
      <c r="L2270" t="s">
        <v>2606</v>
      </c>
      <c r="M2270" t="s">
        <v>90</v>
      </c>
      <c r="N2270">
        <v>78</v>
      </c>
      <c r="O2270" t="s">
        <v>32217</v>
      </c>
      <c r="P2270" t="s">
        <v>79</v>
      </c>
      <c r="Q2270" t="s">
        <v>4142</v>
      </c>
      <c r="R2270" t="s">
        <v>81</v>
      </c>
      <c r="S2270">
        <v>1</v>
      </c>
      <c r="T2270" s="1">
        <v>42839</v>
      </c>
      <c r="U2270" s="3">
        <v>42522</v>
      </c>
      <c r="V2270" t="s">
        <v>585</v>
      </c>
      <c r="W2270" s="2">
        <v>43437</v>
      </c>
      <c r="X2270" t="s">
        <v>32218</v>
      </c>
      <c r="Y2270" t="s">
        <v>82</v>
      </c>
      <c r="Z2270" t="s">
        <v>82</v>
      </c>
      <c r="AA2270" t="s">
        <v>82</v>
      </c>
      <c r="AB2270" t="s">
        <v>82</v>
      </c>
      <c r="AC2270" t="s">
        <v>82</v>
      </c>
      <c r="AD2270" t="s">
        <v>82</v>
      </c>
      <c r="AE2270" t="s">
        <v>82</v>
      </c>
      <c r="AF2270" t="s">
        <v>82</v>
      </c>
      <c r="AG2270" t="s">
        <v>82</v>
      </c>
      <c r="AH2270" t="s">
        <v>82</v>
      </c>
      <c r="AI2270" t="s">
        <v>82</v>
      </c>
      <c r="AJ2270" t="s">
        <v>82</v>
      </c>
      <c r="AK2270" t="s">
        <v>488</v>
      </c>
      <c r="AL2270" t="s">
        <v>82</v>
      </c>
      <c r="AM2270" t="s">
        <v>88</v>
      </c>
      <c r="AN2270" t="s">
        <v>90</v>
      </c>
      <c r="AO2270" t="s">
        <v>1424</v>
      </c>
      <c r="AP2270" t="s">
        <v>91</v>
      </c>
      <c r="AQ2270" t="s">
        <v>32219</v>
      </c>
      <c r="AR2270" t="s">
        <v>82</v>
      </c>
      <c r="AS2270" t="s">
        <v>32220</v>
      </c>
      <c r="AT2270" t="s">
        <v>82</v>
      </c>
      <c r="AU2270" t="s">
        <v>81</v>
      </c>
      <c r="AV2270" t="s">
        <v>82</v>
      </c>
      <c r="AW2270" t="s">
        <v>82</v>
      </c>
      <c r="AX2270" t="s">
        <v>82</v>
      </c>
      <c r="AY2270" t="s">
        <v>82</v>
      </c>
      <c r="AZ2270" t="s">
        <v>82</v>
      </c>
      <c r="BA2270" t="s">
        <v>82</v>
      </c>
      <c r="BB2270" t="s">
        <v>82</v>
      </c>
      <c r="BC2270" t="s">
        <v>82</v>
      </c>
      <c r="BD2270" t="s">
        <v>82</v>
      </c>
      <c r="BE2270" t="s">
        <v>82</v>
      </c>
      <c r="BF2270" t="s">
        <v>82</v>
      </c>
      <c r="BG2270" t="s">
        <v>82</v>
      </c>
      <c r="BH2270" t="s">
        <v>82</v>
      </c>
      <c r="BI2270" t="s">
        <v>82</v>
      </c>
      <c r="BJ2270" t="s">
        <v>82</v>
      </c>
      <c r="BK2270" t="s">
        <v>82</v>
      </c>
      <c r="BL2270" t="s">
        <v>82</v>
      </c>
      <c r="BM2270" t="s">
        <v>82</v>
      </c>
      <c r="BN2270" t="s">
        <v>82</v>
      </c>
      <c r="BO2270" t="s">
        <v>82</v>
      </c>
      <c r="BP2270" t="s">
        <v>82</v>
      </c>
      <c r="BQ2270" t="s">
        <v>82</v>
      </c>
    </row>
    <row r="2271" spans="1:69" x14ac:dyDescent="0.2">
      <c r="A2271" s="5" t="s">
        <v>81</v>
      </c>
      <c r="B2271" t="s">
        <v>32221</v>
      </c>
      <c r="C2271" t="s">
        <v>32222</v>
      </c>
      <c r="D2271" t="s">
        <v>32223</v>
      </c>
      <c r="E2271" t="s">
        <v>32224</v>
      </c>
      <c r="F2271" t="s">
        <v>73</v>
      </c>
      <c r="G2271" t="s">
        <v>32225</v>
      </c>
      <c r="H2271" s="1">
        <v>42972</v>
      </c>
      <c r="I2271" s="1">
        <v>42522</v>
      </c>
      <c r="J2271" t="b">
        <v>0</v>
      </c>
      <c r="K2271" t="s">
        <v>75</v>
      </c>
      <c r="L2271" t="s">
        <v>32226</v>
      </c>
      <c r="M2271" t="s">
        <v>90</v>
      </c>
      <c r="N2271">
        <v>39</v>
      </c>
      <c r="O2271" t="s">
        <v>32227</v>
      </c>
      <c r="P2271" t="s">
        <v>1622</v>
      </c>
      <c r="Q2271" t="s">
        <v>5539</v>
      </c>
      <c r="R2271" t="s">
        <v>81</v>
      </c>
      <c r="S2271">
        <v>1</v>
      </c>
      <c r="T2271" s="1">
        <v>42972</v>
      </c>
      <c r="U2271" t="s">
        <v>20898</v>
      </c>
      <c r="V2271" t="s">
        <v>168</v>
      </c>
      <c r="W2271" s="2">
        <v>43563</v>
      </c>
      <c r="X2271" t="s">
        <v>32228</v>
      </c>
      <c r="Y2271" t="s">
        <v>81</v>
      </c>
      <c r="Z2271" t="s">
        <v>32229</v>
      </c>
      <c r="AA2271" t="s">
        <v>82</v>
      </c>
      <c r="AB2271" t="s">
        <v>81</v>
      </c>
      <c r="AC2271" t="s">
        <v>81</v>
      </c>
      <c r="AD2271" t="s">
        <v>32230</v>
      </c>
      <c r="AE2271" t="s">
        <v>81</v>
      </c>
      <c r="AF2271" t="s">
        <v>32229</v>
      </c>
      <c r="AG2271" t="s">
        <v>82</v>
      </c>
      <c r="AH2271" t="s">
        <v>81</v>
      </c>
      <c r="AI2271" t="s">
        <v>81</v>
      </c>
      <c r="AJ2271" t="s">
        <v>32230</v>
      </c>
      <c r="AK2271" t="s">
        <v>110</v>
      </c>
      <c r="AL2271" t="s">
        <v>32231</v>
      </c>
      <c r="AM2271" t="s">
        <v>88</v>
      </c>
      <c r="AN2271" t="s">
        <v>90</v>
      </c>
      <c r="AO2271" t="s">
        <v>90</v>
      </c>
      <c r="AP2271" t="s">
        <v>91</v>
      </c>
      <c r="AQ2271" t="s">
        <v>32232</v>
      </c>
      <c r="AR2271" t="s">
        <v>82</v>
      </c>
      <c r="AS2271" t="s">
        <v>32233</v>
      </c>
      <c r="AT2271" t="s">
        <v>82</v>
      </c>
      <c r="AU2271" t="s">
        <v>81</v>
      </c>
      <c r="AV2271" t="s">
        <v>82</v>
      </c>
      <c r="AW2271" t="s">
        <v>82</v>
      </c>
      <c r="AX2271" t="s">
        <v>82</v>
      </c>
      <c r="AY2271" t="s">
        <v>82</v>
      </c>
      <c r="AZ2271" t="s">
        <v>82</v>
      </c>
      <c r="BA2271" t="s">
        <v>82</v>
      </c>
      <c r="BB2271" t="s">
        <v>82</v>
      </c>
      <c r="BC2271" t="s">
        <v>82</v>
      </c>
      <c r="BD2271" t="s">
        <v>82</v>
      </c>
      <c r="BE2271" t="s">
        <v>82</v>
      </c>
      <c r="BF2271" t="s">
        <v>82</v>
      </c>
      <c r="BG2271" t="s">
        <v>82</v>
      </c>
      <c r="BH2271" t="s">
        <v>82</v>
      </c>
      <c r="BI2271" t="s">
        <v>82</v>
      </c>
      <c r="BJ2271" t="s">
        <v>82</v>
      </c>
      <c r="BK2271" t="s">
        <v>82</v>
      </c>
      <c r="BL2271" t="s">
        <v>82</v>
      </c>
      <c r="BM2271" t="s">
        <v>82</v>
      </c>
      <c r="BN2271" t="s">
        <v>82</v>
      </c>
      <c r="BO2271" t="s">
        <v>82</v>
      </c>
      <c r="BP2271" t="s">
        <v>82</v>
      </c>
      <c r="BQ2271" t="s">
        <v>82</v>
      </c>
    </row>
    <row r="2272" spans="1:69" x14ac:dyDescent="0.2">
      <c r="A2272" s="5" t="s">
        <v>81</v>
      </c>
      <c r="B2272" t="s">
        <v>32234</v>
      </c>
      <c r="C2272" t="s">
        <v>32235</v>
      </c>
      <c r="D2272" t="s">
        <v>32236</v>
      </c>
      <c r="E2272" t="s">
        <v>32237</v>
      </c>
      <c r="F2272" t="s">
        <v>2621</v>
      </c>
      <c r="G2272" t="s">
        <v>32238</v>
      </c>
      <c r="H2272" s="1">
        <v>42577</v>
      </c>
      <c r="I2272" s="1">
        <v>41268</v>
      </c>
      <c r="J2272" t="b">
        <v>0</v>
      </c>
      <c r="K2272" t="s">
        <v>75</v>
      </c>
      <c r="L2272" t="s">
        <v>16668</v>
      </c>
      <c r="M2272" t="s">
        <v>101</v>
      </c>
      <c r="N2272">
        <v>50</v>
      </c>
      <c r="O2272" t="s">
        <v>1137</v>
      </c>
      <c r="P2272" t="s">
        <v>1302</v>
      </c>
      <c r="Q2272" t="s">
        <v>32239</v>
      </c>
      <c r="R2272" t="s">
        <v>81</v>
      </c>
      <c r="S2272">
        <v>1</v>
      </c>
      <c r="T2272" s="1">
        <v>42577</v>
      </c>
      <c r="U2272" s="1">
        <v>41268</v>
      </c>
      <c r="V2272" t="s">
        <v>2626</v>
      </c>
      <c r="W2272" s="2">
        <v>44139</v>
      </c>
      <c r="X2272" t="s">
        <v>82</v>
      </c>
      <c r="Y2272" t="s">
        <v>32240</v>
      </c>
      <c r="Z2272" t="s">
        <v>32241</v>
      </c>
      <c r="AA2272" t="s">
        <v>32242</v>
      </c>
      <c r="AB2272" t="s">
        <v>32243</v>
      </c>
      <c r="AC2272">
        <v>892106692</v>
      </c>
      <c r="AD2272" t="s">
        <v>32244</v>
      </c>
      <c r="AE2272" t="s">
        <v>32240</v>
      </c>
      <c r="AF2272" t="s">
        <v>32241</v>
      </c>
      <c r="AG2272" t="s">
        <v>32242</v>
      </c>
      <c r="AH2272" t="s">
        <v>32243</v>
      </c>
      <c r="AI2272">
        <v>892106692</v>
      </c>
      <c r="AJ2272" t="s">
        <v>32244</v>
      </c>
      <c r="AK2272" t="s">
        <v>110</v>
      </c>
      <c r="AL2272" t="s">
        <v>82</v>
      </c>
      <c r="AM2272" t="s">
        <v>32245</v>
      </c>
      <c r="AN2272" t="s">
        <v>154</v>
      </c>
      <c r="AO2272" t="s">
        <v>3446</v>
      </c>
      <c r="AP2272" t="s">
        <v>371</v>
      </c>
      <c r="AQ2272" t="s">
        <v>32246</v>
      </c>
      <c r="AR2272" t="s">
        <v>32247</v>
      </c>
      <c r="AS2272" t="s">
        <v>32248</v>
      </c>
      <c r="AT2272" t="s">
        <v>32249</v>
      </c>
      <c r="AU2272" t="s">
        <v>81</v>
      </c>
      <c r="AV2272" t="s">
        <v>82</v>
      </c>
      <c r="AW2272" t="s">
        <v>217</v>
      </c>
      <c r="AX2272" t="s">
        <v>81</v>
      </c>
      <c r="AY2272" t="s">
        <v>81</v>
      </c>
      <c r="AZ2272" t="s">
        <v>81</v>
      </c>
      <c r="BA2272" t="s">
        <v>82</v>
      </c>
      <c r="BB2272" s="1">
        <v>1</v>
      </c>
      <c r="BC2272" t="s">
        <v>81</v>
      </c>
      <c r="BD2272" t="s">
        <v>81</v>
      </c>
      <c r="BE2272" t="s">
        <v>81</v>
      </c>
      <c r="BF2272" t="s">
        <v>81</v>
      </c>
      <c r="BG2272" t="s">
        <v>81</v>
      </c>
      <c r="BH2272" t="s">
        <v>81</v>
      </c>
      <c r="BI2272" t="s">
        <v>81</v>
      </c>
      <c r="BJ2272" s="1">
        <v>41603</v>
      </c>
      <c r="BK2272" t="s">
        <v>82</v>
      </c>
      <c r="BL2272" t="s">
        <v>81</v>
      </c>
      <c r="BM2272" t="s">
        <v>201</v>
      </c>
      <c r="BN2272" t="s">
        <v>81</v>
      </c>
      <c r="BO2272" t="s">
        <v>81</v>
      </c>
      <c r="BP2272" t="s">
        <v>81</v>
      </c>
      <c r="BQ2272" t="s">
        <v>81</v>
      </c>
    </row>
    <row r="2273" spans="1:69" x14ac:dyDescent="0.2">
      <c r="A2273" s="5" t="s">
        <v>81</v>
      </c>
      <c r="B2273" t="s">
        <v>32250</v>
      </c>
      <c r="C2273" t="s">
        <v>32251</v>
      </c>
      <c r="D2273" t="s">
        <v>32252</v>
      </c>
      <c r="E2273" t="s">
        <v>32253</v>
      </c>
      <c r="F2273" t="s">
        <v>73</v>
      </c>
      <c r="G2273" t="s">
        <v>32254</v>
      </c>
      <c r="H2273" s="1">
        <v>43280</v>
      </c>
      <c r="I2273" s="1">
        <v>43308</v>
      </c>
      <c r="J2273" t="b">
        <v>0</v>
      </c>
      <c r="K2273" t="s">
        <v>75</v>
      </c>
      <c r="L2273" t="s">
        <v>3922</v>
      </c>
      <c r="M2273" t="s">
        <v>90</v>
      </c>
      <c r="N2273">
        <v>83</v>
      </c>
      <c r="O2273" t="s">
        <v>20534</v>
      </c>
      <c r="P2273" t="s">
        <v>20535</v>
      </c>
      <c r="Q2273" t="s">
        <v>32255</v>
      </c>
      <c r="R2273" t="s">
        <v>81</v>
      </c>
      <c r="S2273" t="s">
        <v>82</v>
      </c>
      <c r="T2273" s="1">
        <v>43280</v>
      </c>
      <c r="U2273" t="s">
        <v>4060</v>
      </c>
      <c r="V2273" t="s">
        <v>84</v>
      </c>
      <c r="W2273" s="2">
        <v>43703</v>
      </c>
      <c r="X2273" t="s">
        <v>32256</v>
      </c>
      <c r="Y2273" t="s">
        <v>81</v>
      </c>
      <c r="Z2273" t="s">
        <v>32257</v>
      </c>
      <c r="AA2273" t="s">
        <v>82</v>
      </c>
      <c r="AB2273" t="s">
        <v>81</v>
      </c>
      <c r="AC2273" t="s">
        <v>81</v>
      </c>
      <c r="AD2273" t="s">
        <v>20534</v>
      </c>
      <c r="AE2273" t="s">
        <v>81</v>
      </c>
      <c r="AF2273" t="s">
        <v>32257</v>
      </c>
      <c r="AG2273" t="s">
        <v>82</v>
      </c>
      <c r="AH2273" t="s">
        <v>81</v>
      </c>
      <c r="AI2273" t="s">
        <v>81</v>
      </c>
      <c r="AJ2273" t="s">
        <v>20534</v>
      </c>
      <c r="AK2273" t="s">
        <v>110</v>
      </c>
      <c r="AL2273" t="s">
        <v>32258</v>
      </c>
      <c r="AM2273" t="s">
        <v>88</v>
      </c>
      <c r="AN2273" t="s">
        <v>154</v>
      </c>
      <c r="AO2273" t="s">
        <v>90</v>
      </c>
      <c r="AP2273" t="s">
        <v>91</v>
      </c>
      <c r="AQ2273" t="s">
        <v>32259</v>
      </c>
      <c r="AR2273" t="s">
        <v>82</v>
      </c>
      <c r="AS2273" t="s">
        <v>32260</v>
      </c>
      <c r="AT2273" t="s">
        <v>32261</v>
      </c>
      <c r="AU2273" t="s">
        <v>81</v>
      </c>
      <c r="AV2273" t="s">
        <v>82</v>
      </c>
      <c r="AW2273" t="s">
        <v>82</v>
      </c>
      <c r="AX2273" t="s">
        <v>82</v>
      </c>
      <c r="AY2273" t="s">
        <v>82</v>
      </c>
      <c r="AZ2273" t="s">
        <v>82</v>
      </c>
      <c r="BA2273" t="s">
        <v>82</v>
      </c>
      <c r="BB2273" t="s">
        <v>82</v>
      </c>
      <c r="BC2273" t="s">
        <v>82</v>
      </c>
      <c r="BD2273" t="s">
        <v>82</v>
      </c>
      <c r="BE2273" t="s">
        <v>82</v>
      </c>
      <c r="BF2273" t="s">
        <v>82</v>
      </c>
      <c r="BG2273" t="s">
        <v>82</v>
      </c>
      <c r="BH2273" t="s">
        <v>82</v>
      </c>
      <c r="BI2273" t="s">
        <v>82</v>
      </c>
      <c r="BJ2273" t="s">
        <v>82</v>
      </c>
      <c r="BK2273" t="s">
        <v>82</v>
      </c>
      <c r="BL2273" t="s">
        <v>82</v>
      </c>
      <c r="BM2273" t="s">
        <v>82</v>
      </c>
      <c r="BN2273" t="s">
        <v>82</v>
      </c>
      <c r="BO2273" t="s">
        <v>82</v>
      </c>
      <c r="BP2273" t="s">
        <v>82</v>
      </c>
      <c r="BQ2273" t="s">
        <v>82</v>
      </c>
    </row>
    <row r="2274" spans="1:69" x14ac:dyDescent="0.2">
      <c r="A2274" s="5">
        <v>0</v>
      </c>
      <c r="B2274" t="s">
        <v>32262</v>
      </c>
      <c r="C2274" t="s">
        <v>32263</v>
      </c>
      <c r="D2274" t="s">
        <v>32264</v>
      </c>
      <c r="E2274" t="s">
        <v>32262</v>
      </c>
      <c r="F2274" t="s">
        <v>553</v>
      </c>
      <c r="G2274" t="s">
        <v>32265</v>
      </c>
      <c r="H2274" s="1">
        <v>43268</v>
      </c>
      <c r="I2274" s="1">
        <v>43283</v>
      </c>
      <c r="J2274" t="b">
        <v>0</v>
      </c>
      <c r="K2274" t="s">
        <v>555</v>
      </c>
      <c r="L2274" t="s">
        <v>1531</v>
      </c>
      <c r="M2274" t="s">
        <v>1199</v>
      </c>
      <c r="N2274" t="s">
        <v>32266</v>
      </c>
      <c r="O2274" t="s">
        <v>32267</v>
      </c>
      <c r="P2274" t="s">
        <v>365</v>
      </c>
      <c r="Q2274" t="s">
        <v>32268</v>
      </c>
      <c r="R2274" t="s">
        <v>81</v>
      </c>
      <c r="S2274" t="s">
        <v>82</v>
      </c>
      <c r="T2274" s="1">
        <v>43268</v>
      </c>
      <c r="U2274" s="1">
        <v>43283</v>
      </c>
      <c r="V2274" t="s">
        <v>553</v>
      </c>
      <c r="W2274" s="2">
        <v>43276</v>
      </c>
      <c r="X2274" t="s">
        <v>82</v>
      </c>
      <c r="Y2274" t="s">
        <v>32269</v>
      </c>
      <c r="Z2274" t="s">
        <v>81</v>
      </c>
      <c r="AA2274" t="s">
        <v>32270</v>
      </c>
      <c r="AB2274" t="s">
        <v>32271</v>
      </c>
      <c r="AC2274" t="s">
        <v>32272</v>
      </c>
      <c r="AD2274" t="s">
        <v>32267</v>
      </c>
      <c r="AE2274" t="s">
        <v>32273</v>
      </c>
      <c r="AF2274" t="s">
        <v>81</v>
      </c>
      <c r="AG2274" t="s">
        <v>32270</v>
      </c>
      <c r="AH2274" t="s">
        <v>32274</v>
      </c>
      <c r="AI2274" t="s">
        <v>32275</v>
      </c>
      <c r="AJ2274" t="s">
        <v>32267</v>
      </c>
      <c r="AK2274" t="s">
        <v>296</v>
      </c>
      <c r="AL2274" t="s">
        <v>82</v>
      </c>
      <c r="AM2274" t="s">
        <v>2547</v>
      </c>
      <c r="AN2274">
        <v>4</v>
      </c>
      <c r="AO2274">
        <v>8</v>
      </c>
      <c r="AP2274" t="s">
        <v>371</v>
      </c>
      <c r="AQ2274" t="s">
        <v>32276</v>
      </c>
      <c r="AR2274" t="s">
        <v>32277</v>
      </c>
      <c r="AS2274" t="s">
        <v>32278</v>
      </c>
      <c r="AT2274" t="s">
        <v>82</v>
      </c>
      <c r="AU2274" t="s">
        <v>81</v>
      </c>
      <c r="AV2274" t="s">
        <v>82</v>
      </c>
      <c r="AW2274" t="s">
        <v>81</v>
      </c>
      <c r="AX2274" t="s">
        <v>81</v>
      </c>
      <c r="AY2274" t="s">
        <v>81</v>
      </c>
      <c r="AZ2274" t="s">
        <v>81</v>
      </c>
      <c r="BA2274" t="s">
        <v>82</v>
      </c>
      <c r="BB2274" s="1">
        <v>1</v>
      </c>
      <c r="BC2274" t="s">
        <v>81</v>
      </c>
      <c r="BD2274" t="s">
        <v>81</v>
      </c>
      <c r="BE2274" t="s">
        <v>81</v>
      </c>
      <c r="BF2274" t="s">
        <v>81</v>
      </c>
      <c r="BG2274" t="s">
        <v>81</v>
      </c>
      <c r="BH2274" t="s">
        <v>81</v>
      </c>
      <c r="BI2274" t="s">
        <v>81</v>
      </c>
      <c r="BJ2274" t="s">
        <v>82</v>
      </c>
      <c r="BK2274" t="s">
        <v>82</v>
      </c>
      <c r="BL2274" t="s">
        <v>200</v>
      </c>
      <c r="BM2274" t="s">
        <v>826</v>
      </c>
      <c r="BN2274" t="s">
        <v>81</v>
      </c>
      <c r="BO2274" t="s">
        <v>32279</v>
      </c>
      <c r="BP2274" t="s">
        <v>32280</v>
      </c>
      <c r="BQ2274" t="s">
        <v>81</v>
      </c>
    </row>
    <row r="2275" spans="1:69" x14ac:dyDescent="0.2">
      <c r="A2275" s="5">
        <v>0</v>
      </c>
      <c r="B2275" t="s">
        <v>32281</v>
      </c>
      <c r="C2275" t="s">
        <v>32282</v>
      </c>
      <c r="D2275" t="s">
        <v>32283</v>
      </c>
      <c r="E2275" t="s">
        <v>32284</v>
      </c>
      <c r="F2275" t="s">
        <v>73</v>
      </c>
      <c r="G2275" t="s">
        <v>32285</v>
      </c>
      <c r="H2275" s="1">
        <v>43159</v>
      </c>
      <c r="I2275" s="1">
        <v>43205</v>
      </c>
      <c r="J2275" t="b">
        <v>0</v>
      </c>
      <c r="K2275" t="s">
        <v>75</v>
      </c>
      <c r="L2275" t="s">
        <v>465</v>
      </c>
      <c r="M2275" t="s">
        <v>90</v>
      </c>
      <c r="N2275">
        <v>498</v>
      </c>
      <c r="O2275" t="s">
        <v>3736</v>
      </c>
      <c r="P2275" t="s">
        <v>847</v>
      </c>
      <c r="Q2275" t="s">
        <v>32286</v>
      </c>
      <c r="R2275" t="s">
        <v>81</v>
      </c>
      <c r="S2275" t="s">
        <v>82</v>
      </c>
      <c r="T2275" s="1">
        <v>43159</v>
      </c>
      <c r="U2275" t="s">
        <v>32287</v>
      </c>
      <c r="V2275" t="s">
        <v>452</v>
      </c>
      <c r="W2275" s="2">
        <v>43892</v>
      </c>
      <c r="X2275" t="s">
        <v>32288</v>
      </c>
      <c r="Y2275" t="s">
        <v>227</v>
      </c>
      <c r="Z2275" t="s">
        <v>32289</v>
      </c>
      <c r="AA2275" t="s">
        <v>82</v>
      </c>
      <c r="AB2275" t="s">
        <v>32290</v>
      </c>
      <c r="AC2275" t="s">
        <v>32291</v>
      </c>
      <c r="AD2275" t="s">
        <v>32292</v>
      </c>
      <c r="AE2275" t="s">
        <v>227</v>
      </c>
      <c r="AF2275" t="s">
        <v>32289</v>
      </c>
      <c r="AG2275" t="s">
        <v>82</v>
      </c>
      <c r="AH2275" t="s">
        <v>32290</v>
      </c>
      <c r="AI2275" t="s">
        <v>32291</v>
      </c>
      <c r="AJ2275" t="s">
        <v>32292</v>
      </c>
      <c r="AK2275" t="s">
        <v>296</v>
      </c>
      <c r="AL2275" t="s">
        <v>32293</v>
      </c>
      <c r="AM2275" t="s">
        <v>88</v>
      </c>
      <c r="AN2275" t="s">
        <v>2183</v>
      </c>
      <c r="AO2275" t="s">
        <v>277</v>
      </c>
      <c r="AP2275" t="s">
        <v>91</v>
      </c>
      <c r="AQ2275" t="s">
        <v>32294</v>
      </c>
      <c r="AR2275" t="s">
        <v>82</v>
      </c>
      <c r="AS2275" t="s">
        <v>32295</v>
      </c>
      <c r="AT2275" t="s">
        <v>32296</v>
      </c>
      <c r="AU2275" t="s">
        <v>81</v>
      </c>
      <c r="AV2275" t="s">
        <v>82</v>
      </c>
      <c r="AW2275" t="s">
        <v>82</v>
      </c>
      <c r="AX2275" t="s">
        <v>82</v>
      </c>
      <c r="AY2275" t="s">
        <v>82</v>
      </c>
      <c r="AZ2275" t="s">
        <v>82</v>
      </c>
      <c r="BA2275" t="s">
        <v>82</v>
      </c>
      <c r="BB2275" t="s">
        <v>82</v>
      </c>
      <c r="BC2275" t="s">
        <v>82</v>
      </c>
      <c r="BD2275" t="s">
        <v>82</v>
      </c>
      <c r="BE2275" t="s">
        <v>82</v>
      </c>
      <c r="BF2275" t="s">
        <v>82</v>
      </c>
      <c r="BG2275" t="s">
        <v>82</v>
      </c>
      <c r="BH2275" t="s">
        <v>82</v>
      </c>
      <c r="BI2275" t="s">
        <v>82</v>
      </c>
      <c r="BJ2275" t="s">
        <v>82</v>
      </c>
      <c r="BK2275" t="s">
        <v>82</v>
      </c>
      <c r="BL2275" t="s">
        <v>82</v>
      </c>
      <c r="BM2275" t="s">
        <v>82</v>
      </c>
      <c r="BN2275" t="s">
        <v>82</v>
      </c>
      <c r="BO2275" t="s">
        <v>82</v>
      </c>
      <c r="BP2275" t="s">
        <v>82</v>
      </c>
      <c r="BQ2275" t="s">
        <v>82</v>
      </c>
    </row>
    <row r="2276" spans="1:69" x14ac:dyDescent="0.2">
      <c r="A2276" s="5" t="s">
        <v>81</v>
      </c>
      <c r="B2276" t="s">
        <v>32297</v>
      </c>
      <c r="C2276" t="s">
        <v>32298</v>
      </c>
      <c r="D2276" t="s">
        <v>32299</v>
      </c>
      <c r="E2276" t="s">
        <v>32300</v>
      </c>
      <c r="F2276" t="s">
        <v>178</v>
      </c>
      <c r="G2276" t="s">
        <v>32301</v>
      </c>
      <c r="H2276" s="1">
        <v>42632</v>
      </c>
      <c r="I2276" t="s">
        <v>81</v>
      </c>
      <c r="J2276" t="b">
        <v>0</v>
      </c>
      <c r="K2276" t="s">
        <v>180</v>
      </c>
      <c r="L2276" t="s">
        <v>32302</v>
      </c>
      <c r="M2276" t="s">
        <v>723</v>
      </c>
      <c r="N2276" t="s">
        <v>81</v>
      </c>
      <c r="O2276" t="s">
        <v>32303</v>
      </c>
      <c r="P2276" t="s">
        <v>2093</v>
      </c>
      <c r="Q2276" t="s">
        <v>32304</v>
      </c>
      <c r="R2276" t="s">
        <v>81</v>
      </c>
      <c r="S2276" t="s">
        <v>82</v>
      </c>
      <c r="T2276" s="1">
        <v>42632</v>
      </c>
      <c r="U2276" t="s">
        <v>81</v>
      </c>
      <c r="V2276" t="s">
        <v>186</v>
      </c>
      <c r="W2276" s="2">
        <v>43010</v>
      </c>
      <c r="X2276">
        <v>1062016</v>
      </c>
      <c r="Y2276" t="s">
        <v>32305</v>
      </c>
      <c r="Z2276" t="s">
        <v>81</v>
      </c>
      <c r="AA2276" t="s">
        <v>32306</v>
      </c>
      <c r="AB2276" t="s">
        <v>32307</v>
      </c>
      <c r="AC2276" t="s">
        <v>81</v>
      </c>
      <c r="AD2276" t="s">
        <v>32303</v>
      </c>
      <c r="AE2276" t="s">
        <v>32305</v>
      </c>
      <c r="AF2276" t="s">
        <v>81</v>
      </c>
      <c r="AG2276" t="s">
        <v>32306</v>
      </c>
      <c r="AH2276" t="s">
        <v>32307</v>
      </c>
      <c r="AI2276" t="s">
        <v>81</v>
      </c>
      <c r="AJ2276" t="s">
        <v>32303</v>
      </c>
      <c r="AK2276" t="s">
        <v>81</v>
      </c>
      <c r="AL2276" t="s">
        <v>82</v>
      </c>
      <c r="AM2276" t="s">
        <v>32303</v>
      </c>
      <c r="AN2276" t="s">
        <v>81</v>
      </c>
      <c r="AO2276" t="s">
        <v>81</v>
      </c>
      <c r="AP2276" t="s">
        <v>351</v>
      </c>
      <c r="AQ2276" t="s">
        <v>32308</v>
      </c>
      <c r="AR2276" t="s">
        <v>32309</v>
      </c>
      <c r="AS2276" t="s">
        <v>32310</v>
      </c>
      <c r="AT2276" t="s">
        <v>32311</v>
      </c>
      <c r="AU2276" t="s">
        <v>81</v>
      </c>
      <c r="AV2276" t="s">
        <v>82</v>
      </c>
      <c r="AW2276" t="s">
        <v>81</v>
      </c>
      <c r="AX2276" t="s">
        <v>82</v>
      </c>
      <c r="AY2276" t="s">
        <v>82</v>
      </c>
      <c r="AZ2276" t="s">
        <v>82</v>
      </c>
      <c r="BA2276" t="s">
        <v>82</v>
      </c>
      <c r="BB2276" t="s">
        <v>82</v>
      </c>
      <c r="BC2276" t="s">
        <v>82</v>
      </c>
      <c r="BD2276" t="s">
        <v>82</v>
      </c>
      <c r="BE2276" t="s">
        <v>82</v>
      </c>
      <c r="BF2276" t="s">
        <v>82</v>
      </c>
      <c r="BG2276" t="s">
        <v>82</v>
      </c>
      <c r="BH2276" t="s">
        <v>82</v>
      </c>
      <c r="BI2276" t="s">
        <v>82</v>
      </c>
      <c r="BJ2276" t="s">
        <v>82</v>
      </c>
      <c r="BK2276" t="s">
        <v>82</v>
      </c>
      <c r="BL2276" t="s">
        <v>82</v>
      </c>
      <c r="BM2276" t="s">
        <v>82</v>
      </c>
      <c r="BN2276" t="s">
        <v>82</v>
      </c>
      <c r="BO2276" t="s">
        <v>82</v>
      </c>
      <c r="BP2276" t="s">
        <v>82</v>
      </c>
      <c r="BQ2276" t="s">
        <v>82</v>
      </c>
    </row>
    <row r="2277" spans="1:69" x14ac:dyDescent="0.2">
      <c r="A2277" s="5" t="s">
        <v>81</v>
      </c>
      <c r="B2277" t="s">
        <v>32312</v>
      </c>
      <c r="C2277" t="s">
        <v>32313</v>
      </c>
      <c r="D2277" t="s">
        <v>32314</v>
      </c>
      <c r="E2277" t="s">
        <v>32315</v>
      </c>
      <c r="F2277" t="s">
        <v>73</v>
      </c>
      <c r="G2277" t="s">
        <v>32316</v>
      </c>
      <c r="H2277" s="1">
        <v>43179</v>
      </c>
      <c r="I2277" s="1">
        <v>43160</v>
      </c>
      <c r="J2277" t="b">
        <v>0</v>
      </c>
      <c r="K2277" t="s">
        <v>75</v>
      </c>
      <c r="L2277" t="s">
        <v>668</v>
      </c>
      <c r="M2277" t="s">
        <v>90</v>
      </c>
      <c r="N2277">
        <v>100</v>
      </c>
      <c r="O2277" t="s">
        <v>15685</v>
      </c>
      <c r="P2277" t="s">
        <v>670</v>
      </c>
      <c r="Q2277" t="s">
        <v>11518</v>
      </c>
      <c r="R2277" t="s">
        <v>81</v>
      </c>
      <c r="S2277" t="s">
        <v>82</v>
      </c>
      <c r="T2277" s="1">
        <v>43179</v>
      </c>
      <c r="U2277" t="s">
        <v>4640</v>
      </c>
      <c r="V2277" t="s">
        <v>452</v>
      </c>
      <c r="W2277" s="2">
        <v>43584</v>
      </c>
      <c r="X2277" t="s">
        <v>32317</v>
      </c>
      <c r="Y2277" t="s">
        <v>81</v>
      </c>
      <c r="Z2277" t="s">
        <v>15687</v>
      </c>
      <c r="AA2277" t="s">
        <v>82</v>
      </c>
      <c r="AB2277" t="s">
        <v>32318</v>
      </c>
      <c r="AC2277">
        <v>911275</v>
      </c>
      <c r="AD2277" t="s">
        <v>81</v>
      </c>
      <c r="AE2277" t="s">
        <v>81</v>
      </c>
      <c r="AF2277" t="s">
        <v>15687</v>
      </c>
      <c r="AG2277" t="s">
        <v>82</v>
      </c>
      <c r="AH2277" t="s">
        <v>32318</v>
      </c>
      <c r="AI2277">
        <v>911275</v>
      </c>
      <c r="AJ2277" t="s">
        <v>81</v>
      </c>
      <c r="AK2277" t="s">
        <v>296</v>
      </c>
      <c r="AL2277" t="s">
        <v>82</v>
      </c>
      <c r="AM2277" t="s">
        <v>88</v>
      </c>
      <c r="AN2277" t="s">
        <v>154</v>
      </c>
      <c r="AO2277" t="s">
        <v>231</v>
      </c>
      <c r="AP2277" t="s">
        <v>91</v>
      </c>
      <c r="AQ2277" t="s">
        <v>32319</v>
      </c>
      <c r="AR2277" t="s">
        <v>82</v>
      </c>
      <c r="AS2277" t="s">
        <v>32320</v>
      </c>
      <c r="AT2277" t="s">
        <v>32321</v>
      </c>
      <c r="AU2277" t="s">
        <v>81</v>
      </c>
      <c r="AV2277" t="s">
        <v>82</v>
      </c>
      <c r="AW2277" t="s">
        <v>82</v>
      </c>
      <c r="AX2277" t="s">
        <v>82</v>
      </c>
      <c r="AY2277" t="s">
        <v>82</v>
      </c>
      <c r="AZ2277" t="s">
        <v>82</v>
      </c>
      <c r="BA2277" t="s">
        <v>82</v>
      </c>
      <c r="BB2277" t="s">
        <v>82</v>
      </c>
      <c r="BC2277" t="s">
        <v>82</v>
      </c>
      <c r="BD2277" t="s">
        <v>82</v>
      </c>
      <c r="BE2277" t="s">
        <v>82</v>
      </c>
      <c r="BF2277" t="s">
        <v>82</v>
      </c>
      <c r="BG2277" t="s">
        <v>82</v>
      </c>
      <c r="BH2277" t="s">
        <v>82</v>
      </c>
      <c r="BI2277" t="s">
        <v>82</v>
      </c>
      <c r="BJ2277" t="s">
        <v>82</v>
      </c>
      <c r="BK2277" t="s">
        <v>82</v>
      </c>
      <c r="BL2277" t="s">
        <v>82</v>
      </c>
      <c r="BM2277" t="s">
        <v>82</v>
      </c>
      <c r="BN2277" t="s">
        <v>82</v>
      </c>
      <c r="BO2277" t="s">
        <v>82</v>
      </c>
      <c r="BP2277" t="s">
        <v>82</v>
      </c>
      <c r="BQ2277" t="s">
        <v>82</v>
      </c>
    </row>
    <row r="2278" spans="1:69" x14ac:dyDescent="0.2">
      <c r="A2278" s="5" t="s">
        <v>81</v>
      </c>
      <c r="B2278" t="s">
        <v>31876</v>
      </c>
      <c r="C2278" t="s">
        <v>31877</v>
      </c>
      <c r="D2278" t="s">
        <v>31878</v>
      </c>
      <c r="E2278" t="s">
        <v>31879</v>
      </c>
      <c r="F2278" t="s">
        <v>178</v>
      </c>
      <c r="G2278" t="s">
        <v>32322</v>
      </c>
      <c r="H2278" s="1">
        <v>43250</v>
      </c>
      <c r="I2278" s="1">
        <v>43318</v>
      </c>
      <c r="J2278" t="b">
        <v>0</v>
      </c>
      <c r="K2278" t="s">
        <v>180</v>
      </c>
      <c r="L2278" t="s">
        <v>31881</v>
      </c>
      <c r="M2278" t="s">
        <v>2335</v>
      </c>
      <c r="N2278">
        <v>40</v>
      </c>
      <c r="O2278" t="s">
        <v>31882</v>
      </c>
      <c r="P2278" t="s">
        <v>32323</v>
      </c>
      <c r="Q2278" t="s">
        <v>31884</v>
      </c>
      <c r="R2278" t="s">
        <v>11969</v>
      </c>
      <c r="S2278" t="s">
        <v>82</v>
      </c>
      <c r="T2278" s="1">
        <v>43250</v>
      </c>
      <c r="U2278" s="1">
        <v>43318</v>
      </c>
      <c r="V2278" t="s">
        <v>186</v>
      </c>
      <c r="W2278" s="2">
        <v>43472</v>
      </c>
      <c r="X2278" t="s">
        <v>32324</v>
      </c>
      <c r="Y2278" t="s">
        <v>32325</v>
      </c>
      <c r="Z2278" t="s">
        <v>81</v>
      </c>
      <c r="AA2278" t="s">
        <v>31887</v>
      </c>
      <c r="AB2278" t="s">
        <v>32326</v>
      </c>
      <c r="AC2278">
        <v>16504963039</v>
      </c>
      <c r="AD2278" t="s">
        <v>31882</v>
      </c>
      <c r="AE2278" t="s">
        <v>32325</v>
      </c>
      <c r="AF2278" t="s">
        <v>81</v>
      </c>
      <c r="AG2278" t="s">
        <v>31887</v>
      </c>
      <c r="AH2278" t="s">
        <v>32326</v>
      </c>
      <c r="AI2278">
        <v>16504963039</v>
      </c>
      <c r="AJ2278" t="s">
        <v>31882</v>
      </c>
      <c r="AK2278" t="s">
        <v>191</v>
      </c>
      <c r="AL2278" t="s">
        <v>82</v>
      </c>
      <c r="AM2278" t="s">
        <v>31882</v>
      </c>
      <c r="AN2278" t="s">
        <v>81</v>
      </c>
      <c r="AO2278" t="s">
        <v>81</v>
      </c>
      <c r="AP2278" t="s">
        <v>351</v>
      </c>
      <c r="AQ2278" t="s">
        <v>31889</v>
      </c>
      <c r="AR2278" t="s">
        <v>32327</v>
      </c>
      <c r="AS2278" t="s">
        <v>32328</v>
      </c>
      <c r="AT2278" t="s">
        <v>32329</v>
      </c>
      <c r="AU2278" t="s">
        <v>197</v>
      </c>
      <c r="AV2278" t="s">
        <v>82</v>
      </c>
      <c r="AW2278" t="s">
        <v>198</v>
      </c>
      <c r="AX2278" t="s">
        <v>81</v>
      </c>
      <c r="AY2278" t="s">
        <v>82</v>
      </c>
      <c r="AZ2278" t="s">
        <v>82</v>
      </c>
      <c r="BA2278" t="s">
        <v>82</v>
      </c>
      <c r="BB2278" t="s">
        <v>82</v>
      </c>
      <c r="BC2278" t="s">
        <v>82</v>
      </c>
      <c r="BD2278" t="s">
        <v>82</v>
      </c>
      <c r="BE2278" t="s">
        <v>82</v>
      </c>
      <c r="BF2278" t="s">
        <v>82</v>
      </c>
      <c r="BG2278" t="s">
        <v>82</v>
      </c>
      <c r="BH2278" t="s">
        <v>82</v>
      </c>
      <c r="BI2278" t="s">
        <v>82</v>
      </c>
      <c r="BJ2278" t="s">
        <v>82</v>
      </c>
      <c r="BK2278" t="s">
        <v>82</v>
      </c>
      <c r="BL2278" t="s">
        <v>82</v>
      </c>
      <c r="BM2278" t="s">
        <v>82</v>
      </c>
      <c r="BN2278" t="s">
        <v>82</v>
      </c>
      <c r="BO2278" t="s">
        <v>82</v>
      </c>
      <c r="BP2278" t="s">
        <v>82</v>
      </c>
      <c r="BQ2278" t="s">
        <v>82</v>
      </c>
    </row>
    <row r="2279" spans="1:69" x14ac:dyDescent="0.2">
      <c r="A2279" s="5" t="s">
        <v>81</v>
      </c>
      <c r="B2279" t="s">
        <v>32330</v>
      </c>
      <c r="C2279" t="s">
        <v>32331</v>
      </c>
      <c r="D2279" t="s">
        <v>32332</v>
      </c>
      <c r="E2279" t="s">
        <v>32330</v>
      </c>
      <c r="F2279" t="s">
        <v>73</v>
      </c>
      <c r="G2279" t="s">
        <v>32333</v>
      </c>
      <c r="H2279" s="1">
        <v>42472</v>
      </c>
      <c r="I2279" s="1">
        <v>42653</v>
      </c>
      <c r="J2279" t="b">
        <v>0</v>
      </c>
      <c r="K2279" t="s">
        <v>75</v>
      </c>
      <c r="L2279" t="s">
        <v>465</v>
      </c>
      <c r="M2279" t="s">
        <v>90</v>
      </c>
      <c r="N2279">
        <v>334</v>
      </c>
      <c r="O2279" t="s">
        <v>769</v>
      </c>
      <c r="P2279" t="s">
        <v>409</v>
      </c>
      <c r="Q2279" t="s">
        <v>2385</v>
      </c>
      <c r="R2279" t="s">
        <v>81</v>
      </c>
      <c r="S2279" t="s">
        <v>82</v>
      </c>
      <c r="T2279" s="1">
        <v>42472</v>
      </c>
      <c r="U2279" t="s">
        <v>1378</v>
      </c>
      <c r="V2279" t="s">
        <v>367</v>
      </c>
      <c r="W2279" s="2">
        <v>43773</v>
      </c>
      <c r="X2279" t="s">
        <v>32334</v>
      </c>
      <c r="Y2279" t="s">
        <v>587</v>
      </c>
      <c r="Z2279" t="s">
        <v>32335</v>
      </c>
      <c r="AA2279" t="s">
        <v>82</v>
      </c>
      <c r="AB2279" t="s">
        <v>589</v>
      </c>
      <c r="AC2279" t="s">
        <v>589</v>
      </c>
      <c r="AD2279" t="s">
        <v>32336</v>
      </c>
      <c r="AE2279" t="s">
        <v>587</v>
      </c>
      <c r="AF2279" t="s">
        <v>32335</v>
      </c>
      <c r="AG2279" t="s">
        <v>82</v>
      </c>
      <c r="AH2279" t="s">
        <v>589</v>
      </c>
      <c r="AI2279" t="s">
        <v>589</v>
      </c>
      <c r="AJ2279" t="s">
        <v>32336</v>
      </c>
      <c r="AK2279" t="s">
        <v>86</v>
      </c>
      <c r="AL2279" t="s">
        <v>82</v>
      </c>
      <c r="AM2279" t="s">
        <v>88</v>
      </c>
      <c r="AN2279" t="s">
        <v>154</v>
      </c>
      <c r="AO2279" t="s">
        <v>90</v>
      </c>
      <c r="AP2279" t="s">
        <v>91</v>
      </c>
      <c r="AQ2279" t="s">
        <v>32337</v>
      </c>
      <c r="AR2279" t="s">
        <v>82</v>
      </c>
      <c r="AS2279" t="s">
        <v>32338</v>
      </c>
      <c r="AT2279" t="s">
        <v>32339</v>
      </c>
      <c r="AU2279" t="s">
        <v>81</v>
      </c>
      <c r="AV2279" t="s">
        <v>82</v>
      </c>
      <c r="AW2279" t="s">
        <v>82</v>
      </c>
      <c r="AX2279" t="s">
        <v>82</v>
      </c>
      <c r="AY2279" t="s">
        <v>82</v>
      </c>
      <c r="AZ2279" t="s">
        <v>82</v>
      </c>
      <c r="BA2279" t="s">
        <v>82</v>
      </c>
      <c r="BB2279" t="s">
        <v>82</v>
      </c>
      <c r="BC2279" t="s">
        <v>82</v>
      </c>
      <c r="BD2279" t="s">
        <v>82</v>
      </c>
      <c r="BE2279" t="s">
        <v>82</v>
      </c>
      <c r="BF2279" t="s">
        <v>82</v>
      </c>
      <c r="BG2279" t="s">
        <v>82</v>
      </c>
      <c r="BH2279" t="s">
        <v>82</v>
      </c>
      <c r="BI2279" t="s">
        <v>82</v>
      </c>
      <c r="BJ2279" t="s">
        <v>82</v>
      </c>
      <c r="BK2279" t="s">
        <v>82</v>
      </c>
      <c r="BL2279" t="s">
        <v>82</v>
      </c>
      <c r="BM2279" t="s">
        <v>82</v>
      </c>
      <c r="BN2279" t="s">
        <v>82</v>
      </c>
      <c r="BO2279" t="s">
        <v>82</v>
      </c>
      <c r="BP2279" t="s">
        <v>82</v>
      </c>
      <c r="BQ2279" t="s">
        <v>82</v>
      </c>
    </row>
    <row r="2280" spans="1:69" x14ac:dyDescent="0.2">
      <c r="A2280" s="5" t="s">
        <v>81</v>
      </c>
      <c r="B2280" t="s">
        <v>14971</v>
      </c>
      <c r="C2280" t="s">
        <v>16117</v>
      </c>
      <c r="D2280" t="s">
        <v>14973</v>
      </c>
      <c r="E2280" t="s">
        <v>14974</v>
      </c>
      <c r="F2280" t="s">
        <v>178</v>
      </c>
      <c r="G2280" t="s">
        <v>1245</v>
      </c>
      <c r="H2280" s="1">
        <v>42797</v>
      </c>
      <c r="I2280" s="1">
        <v>42927</v>
      </c>
      <c r="J2280" t="b">
        <v>0</v>
      </c>
      <c r="K2280" t="s">
        <v>180</v>
      </c>
      <c r="L2280" t="s">
        <v>16119</v>
      </c>
      <c r="M2280" t="s">
        <v>308</v>
      </c>
      <c r="N2280">
        <v>300</v>
      </c>
      <c r="O2280" t="s">
        <v>1243</v>
      </c>
      <c r="P2280" t="s">
        <v>32340</v>
      </c>
      <c r="Q2280" t="s">
        <v>14978</v>
      </c>
      <c r="R2280" t="s">
        <v>1242</v>
      </c>
      <c r="S2280" t="s">
        <v>82</v>
      </c>
      <c r="T2280" s="1">
        <v>42797</v>
      </c>
      <c r="U2280" s="1">
        <v>42927</v>
      </c>
      <c r="V2280" t="s">
        <v>186</v>
      </c>
      <c r="W2280" s="2">
        <v>43794</v>
      </c>
      <c r="X2280" t="s">
        <v>32341</v>
      </c>
      <c r="Y2280" t="s">
        <v>14980</v>
      </c>
      <c r="Z2280" t="s">
        <v>81</v>
      </c>
      <c r="AA2280" t="s">
        <v>14981</v>
      </c>
      <c r="AB2280" t="s">
        <v>32342</v>
      </c>
      <c r="AC2280">
        <v>4933022056532</v>
      </c>
      <c r="AD2280" t="s">
        <v>1243</v>
      </c>
      <c r="AE2280" t="s">
        <v>14980</v>
      </c>
      <c r="AF2280" t="s">
        <v>81</v>
      </c>
      <c r="AG2280" t="s">
        <v>14981</v>
      </c>
      <c r="AH2280" t="s">
        <v>32342</v>
      </c>
      <c r="AI2280">
        <v>4933022056532</v>
      </c>
      <c r="AJ2280" t="s">
        <v>1243</v>
      </c>
      <c r="AK2280" t="s">
        <v>250</v>
      </c>
      <c r="AL2280" t="s">
        <v>82</v>
      </c>
      <c r="AM2280" t="s">
        <v>1243</v>
      </c>
      <c r="AN2280" t="s">
        <v>81</v>
      </c>
      <c r="AO2280" t="s">
        <v>81</v>
      </c>
      <c r="AP2280" t="s">
        <v>192</v>
      </c>
      <c r="AQ2280" t="s">
        <v>32343</v>
      </c>
      <c r="AR2280" t="s">
        <v>32344</v>
      </c>
      <c r="AS2280" t="s">
        <v>32345</v>
      </c>
      <c r="AT2280" t="s">
        <v>32346</v>
      </c>
      <c r="AU2280" t="s">
        <v>197</v>
      </c>
      <c r="AV2280" t="s">
        <v>82</v>
      </c>
      <c r="AW2280" t="s">
        <v>198</v>
      </c>
      <c r="AX2280" t="s">
        <v>81</v>
      </c>
      <c r="AY2280" t="s">
        <v>81</v>
      </c>
      <c r="AZ2280" t="s">
        <v>14987</v>
      </c>
      <c r="BA2280" t="s">
        <v>82</v>
      </c>
      <c r="BB2280" s="1">
        <v>1</v>
      </c>
      <c r="BC2280" t="s">
        <v>199</v>
      </c>
      <c r="BD2280" t="s">
        <v>199</v>
      </c>
      <c r="BE2280" t="s">
        <v>199</v>
      </c>
      <c r="BF2280" t="s">
        <v>199</v>
      </c>
      <c r="BG2280" t="s">
        <v>81</v>
      </c>
      <c r="BH2280" t="s">
        <v>81</v>
      </c>
      <c r="BI2280" t="s">
        <v>81</v>
      </c>
      <c r="BJ2280" t="s">
        <v>82</v>
      </c>
      <c r="BK2280" t="s">
        <v>82</v>
      </c>
      <c r="BL2280" t="s">
        <v>200</v>
      </c>
      <c r="BM2280" t="s">
        <v>201</v>
      </c>
      <c r="BN2280" t="s">
        <v>81</v>
      </c>
      <c r="BO2280" t="s">
        <v>81</v>
      </c>
      <c r="BP2280" t="s">
        <v>81</v>
      </c>
      <c r="BQ2280" t="s">
        <v>81</v>
      </c>
    </row>
    <row r="2281" spans="1:69" x14ac:dyDescent="0.2">
      <c r="A2281" s="5" t="s">
        <v>81</v>
      </c>
      <c r="B2281" t="s">
        <v>22819</v>
      </c>
      <c r="C2281" t="s">
        <v>32347</v>
      </c>
      <c r="D2281" t="s">
        <v>22821</v>
      </c>
      <c r="E2281" t="s">
        <v>22822</v>
      </c>
      <c r="F2281" t="s">
        <v>178</v>
      </c>
      <c r="G2281" t="s">
        <v>32348</v>
      </c>
      <c r="H2281" s="1">
        <v>42530</v>
      </c>
      <c r="I2281" s="1">
        <v>42591</v>
      </c>
      <c r="J2281" t="b">
        <v>0</v>
      </c>
      <c r="K2281" t="s">
        <v>180</v>
      </c>
      <c r="L2281" t="s">
        <v>32349</v>
      </c>
      <c r="M2281" t="s">
        <v>346</v>
      </c>
      <c r="N2281">
        <v>738</v>
      </c>
      <c r="O2281" t="s">
        <v>22825</v>
      </c>
      <c r="P2281" t="s">
        <v>22826</v>
      </c>
      <c r="Q2281" t="s">
        <v>22827</v>
      </c>
      <c r="R2281" t="s">
        <v>22828</v>
      </c>
      <c r="S2281" t="s">
        <v>82</v>
      </c>
      <c r="T2281" s="1">
        <v>42530</v>
      </c>
      <c r="U2281" s="1">
        <v>42591</v>
      </c>
      <c r="V2281" t="s">
        <v>186</v>
      </c>
      <c r="W2281" s="2">
        <v>43129</v>
      </c>
      <c r="X2281" t="s">
        <v>22829</v>
      </c>
      <c r="Y2281" t="s">
        <v>22830</v>
      </c>
      <c r="Z2281" t="s">
        <v>81</v>
      </c>
      <c r="AA2281" t="s">
        <v>22831</v>
      </c>
      <c r="AB2281" t="s">
        <v>22832</v>
      </c>
      <c r="AC2281" t="s">
        <v>32350</v>
      </c>
      <c r="AD2281" t="s">
        <v>22825</v>
      </c>
      <c r="AE2281" t="s">
        <v>22830</v>
      </c>
      <c r="AF2281" t="s">
        <v>81</v>
      </c>
      <c r="AG2281" t="s">
        <v>22831</v>
      </c>
      <c r="AH2281" t="s">
        <v>22832</v>
      </c>
      <c r="AI2281" t="s">
        <v>32350</v>
      </c>
      <c r="AJ2281" t="s">
        <v>22825</v>
      </c>
      <c r="AK2281" t="s">
        <v>250</v>
      </c>
      <c r="AL2281" t="s">
        <v>82</v>
      </c>
      <c r="AM2281" t="s">
        <v>22825</v>
      </c>
      <c r="AN2281" t="s">
        <v>81</v>
      </c>
      <c r="AO2281" t="s">
        <v>81</v>
      </c>
      <c r="AP2281" t="s">
        <v>351</v>
      </c>
      <c r="AQ2281" t="s">
        <v>32351</v>
      </c>
      <c r="AR2281" t="s">
        <v>32352</v>
      </c>
      <c r="AS2281" t="s">
        <v>32353</v>
      </c>
      <c r="AT2281" t="s">
        <v>32354</v>
      </c>
      <c r="AU2281" t="s">
        <v>197</v>
      </c>
      <c r="AV2281" t="s">
        <v>82</v>
      </c>
      <c r="AW2281" t="s">
        <v>198</v>
      </c>
      <c r="AX2281" t="s">
        <v>82</v>
      </c>
      <c r="AY2281" t="s">
        <v>82</v>
      </c>
      <c r="AZ2281" t="s">
        <v>82</v>
      </c>
      <c r="BA2281" t="s">
        <v>82</v>
      </c>
      <c r="BB2281" t="s">
        <v>82</v>
      </c>
      <c r="BC2281" t="s">
        <v>82</v>
      </c>
      <c r="BD2281" t="s">
        <v>82</v>
      </c>
      <c r="BE2281" t="s">
        <v>82</v>
      </c>
      <c r="BF2281" t="s">
        <v>82</v>
      </c>
      <c r="BG2281" t="s">
        <v>82</v>
      </c>
      <c r="BH2281" t="s">
        <v>82</v>
      </c>
      <c r="BI2281" t="s">
        <v>82</v>
      </c>
      <c r="BJ2281" t="s">
        <v>82</v>
      </c>
      <c r="BK2281" t="s">
        <v>82</v>
      </c>
      <c r="BL2281" t="s">
        <v>82</v>
      </c>
      <c r="BM2281" t="s">
        <v>82</v>
      </c>
      <c r="BN2281" t="s">
        <v>82</v>
      </c>
      <c r="BO2281" t="s">
        <v>82</v>
      </c>
      <c r="BP2281" t="s">
        <v>82</v>
      </c>
      <c r="BQ2281" t="s">
        <v>82</v>
      </c>
    </row>
    <row r="2282" spans="1:69" x14ac:dyDescent="0.2">
      <c r="A2282" s="5">
        <v>0</v>
      </c>
      <c r="B2282" t="s">
        <v>32355</v>
      </c>
      <c r="C2282" t="s">
        <v>32356</v>
      </c>
      <c r="D2282" t="s">
        <v>32357</v>
      </c>
      <c r="E2282" t="s">
        <v>32358</v>
      </c>
      <c r="F2282" t="s">
        <v>73</v>
      </c>
      <c r="G2282" t="s">
        <v>32359</v>
      </c>
      <c r="H2282" s="1">
        <v>43732</v>
      </c>
      <c r="I2282" s="1">
        <v>42186</v>
      </c>
      <c r="J2282" t="b">
        <v>0</v>
      </c>
      <c r="K2282" t="s">
        <v>75</v>
      </c>
      <c r="L2282" t="s">
        <v>76</v>
      </c>
      <c r="M2282" t="s">
        <v>90</v>
      </c>
      <c r="N2282">
        <v>40</v>
      </c>
      <c r="O2282" t="s">
        <v>32360</v>
      </c>
      <c r="P2282" t="s">
        <v>82</v>
      </c>
      <c r="Q2282" t="s">
        <v>32361</v>
      </c>
      <c r="R2282" t="s">
        <v>81</v>
      </c>
      <c r="S2282">
        <v>1</v>
      </c>
      <c r="T2282" s="1">
        <v>43732</v>
      </c>
      <c r="U2282" t="s">
        <v>32362</v>
      </c>
      <c r="V2282" t="s">
        <v>146</v>
      </c>
      <c r="W2282" s="2">
        <v>43752</v>
      </c>
      <c r="X2282" t="s">
        <v>32363</v>
      </c>
      <c r="Y2282" t="s">
        <v>82</v>
      </c>
      <c r="Z2282" t="s">
        <v>82</v>
      </c>
      <c r="AA2282" t="s">
        <v>82</v>
      </c>
      <c r="AB2282" t="s">
        <v>82</v>
      </c>
      <c r="AC2282" t="s">
        <v>82</v>
      </c>
      <c r="AD2282" t="s">
        <v>82</v>
      </c>
      <c r="AE2282" t="s">
        <v>82</v>
      </c>
      <c r="AF2282" t="s">
        <v>82</v>
      </c>
      <c r="AG2282" t="s">
        <v>82</v>
      </c>
      <c r="AH2282" t="s">
        <v>82</v>
      </c>
      <c r="AI2282" t="s">
        <v>82</v>
      </c>
      <c r="AJ2282" t="s">
        <v>82</v>
      </c>
      <c r="AK2282" t="s">
        <v>110</v>
      </c>
      <c r="AL2282" t="s">
        <v>82</v>
      </c>
      <c r="AM2282" t="s">
        <v>88</v>
      </c>
      <c r="AN2282" t="s">
        <v>154</v>
      </c>
      <c r="AO2282" t="s">
        <v>90</v>
      </c>
      <c r="AP2282" t="s">
        <v>91</v>
      </c>
      <c r="AQ2282" t="s">
        <v>32364</v>
      </c>
      <c r="AR2282" t="s">
        <v>82</v>
      </c>
      <c r="AS2282" t="s">
        <v>32365</v>
      </c>
      <c r="AT2282" t="s">
        <v>82</v>
      </c>
      <c r="AU2282" t="s">
        <v>81</v>
      </c>
      <c r="AV2282" t="s">
        <v>82</v>
      </c>
      <c r="AW2282" t="s">
        <v>82</v>
      </c>
      <c r="AX2282" t="s">
        <v>82</v>
      </c>
      <c r="AY2282" t="s">
        <v>82</v>
      </c>
      <c r="AZ2282" t="s">
        <v>82</v>
      </c>
      <c r="BA2282" t="s">
        <v>82</v>
      </c>
      <c r="BB2282" t="s">
        <v>82</v>
      </c>
      <c r="BC2282" t="s">
        <v>82</v>
      </c>
      <c r="BD2282" t="s">
        <v>82</v>
      </c>
      <c r="BE2282" t="s">
        <v>82</v>
      </c>
      <c r="BF2282" t="s">
        <v>82</v>
      </c>
      <c r="BG2282" t="s">
        <v>82</v>
      </c>
      <c r="BH2282" t="s">
        <v>82</v>
      </c>
      <c r="BI2282" t="s">
        <v>82</v>
      </c>
      <c r="BJ2282" t="s">
        <v>82</v>
      </c>
      <c r="BK2282" t="s">
        <v>82</v>
      </c>
      <c r="BL2282" t="s">
        <v>82</v>
      </c>
      <c r="BM2282" t="s">
        <v>82</v>
      </c>
      <c r="BN2282" t="s">
        <v>82</v>
      </c>
      <c r="BO2282" t="s">
        <v>82</v>
      </c>
      <c r="BP2282" t="s">
        <v>82</v>
      </c>
      <c r="BQ2282" t="s">
        <v>82</v>
      </c>
    </row>
    <row r="2283" spans="1:69" x14ac:dyDescent="0.2">
      <c r="A2283" s="5" t="s">
        <v>81</v>
      </c>
      <c r="B2283" t="s">
        <v>32366</v>
      </c>
      <c r="C2283" t="s">
        <v>32367</v>
      </c>
      <c r="D2283" t="s">
        <v>32368</v>
      </c>
      <c r="E2283" t="s">
        <v>32369</v>
      </c>
      <c r="F2283" t="s">
        <v>178</v>
      </c>
      <c r="G2283" t="s">
        <v>32370</v>
      </c>
      <c r="H2283" s="1">
        <v>43305</v>
      </c>
      <c r="I2283" s="1">
        <v>43467</v>
      </c>
      <c r="J2283" t="b">
        <v>0</v>
      </c>
      <c r="K2283" t="s">
        <v>180</v>
      </c>
      <c r="L2283" t="s">
        <v>32371</v>
      </c>
      <c r="M2283" t="s">
        <v>346</v>
      </c>
      <c r="N2283">
        <v>800</v>
      </c>
      <c r="O2283" t="s">
        <v>32372</v>
      </c>
      <c r="P2283" t="s">
        <v>32373</v>
      </c>
      <c r="Q2283" t="s">
        <v>32374</v>
      </c>
      <c r="R2283" t="s">
        <v>32375</v>
      </c>
      <c r="S2283" t="s">
        <v>82</v>
      </c>
      <c r="T2283" s="1">
        <v>43305</v>
      </c>
      <c r="U2283" s="1">
        <v>43467</v>
      </c>
      <c r="V2283" t="s">
        <v>186</v>
      </c>
      <c r="W2283" s="2">
        <v>43794</v>
      </c>
      <c r="X2283" t="s">
        <v>32376</v>
      </c>
      <c r="Y2283" t="s">
        <v>32377</v>
      </c>
      <c r="Z2283" t="s">
        <v>81</v>
      </c>
      <c r="AA2283" t="s">
        <v>32378</v>
      </c>
      <c r="AB2283" t="s">
        <v>32379</v>
      </c>
      <c r="AC2283">
        <v>2076704804</v>
      </c>
      <c r="AD2283" t="s">
        <v>32380</v>
      </c>
      <c r="AE2283" t="s">
        <v>32377</v>
      </c>
      <c r="AF2283" t="s">
        <v>81</v>
      </c>
      <c r="AG2283" t="s">
        <v>32378</v>
      </c>
      <c r="AH2283" t="s">
        <v>32379</v>
      </c>
      <c r="AI2283">
        <v>2076704804</v>
      </c>
      <c r="AJ2283" t="s">
        <v>32380</v>
      </c>
      <c r="AK2283" t="s">
        <v>250</v>
      </c>
      <c r="AL2283" t="s">
        <v>82</v>
      </c>
      <c r="AM2283" t="s">
        <v>32381</v>
      </c>
      <c r="AN2283" t="s">
        <v>81</v>
      </c>
      <c r="AO2283" t="s">
        <v>81</v>
      </c>
      <c r="AP2283" t="s">
        <v>351</v>
      </c>
      <c r="AQ2283" t="s">
        <v>32382</v>
      </c>
      <c r="AR2283" t="s">
        <v>32383</v>
      </c>
      <c r="AS2283" t="s">
        <v>32384</v>
      </c>
      <c r="AT2283" t="s">
        <v>32385</v>
      </c>
      <c r="AU2283" t="s">
        <v>197</v>
      </c>
      <c r="AV2283" t="s">
        <v>82</v>
      </c>
      <c r="AW2283" t="s">
        <v>198</v>
      </c>
      <c r="AX2283" t="s">
        <v>81</v>
      </c>
      <c r="AY2283" t="s">
        <v>81</v>
      </c>
      <c r="AZ2283" t="s">
        <v>32386</v>
      </c>
      <c r="BA2283" t="s">
        <v>82</v>
      </c>
      <c r="BB2283" s="1">
        <v>1</v>
      </c>
      <c r="BC2283" t="s">
        <v>199</v>
      </c>
      <c r="BD2283" t="s">
        <v>199</v>
      </c>
      <c r="BE2283" t="s">
        <v>199</v>
      </c>
      <c r="BF2283" t="s">
        <v>199</v>
      </c>
      <c r="BG2283" t="s">
        <v>81</v>
      </c>
      <c r="BH2283" t="s">
        <v>81</v>
      </c>
      <c r="BI2283" t="s">
        <v>81</v>
      </c>
      <c r="BJ2283" t="s">
        <v>82</v>
      </c>
      <c r="BK2283" t="s">
        <v>82</v>
      </c>
      <c r="BL2283" t="s">
        <v>200</v>
      </c>
      <c r="BM2283" t="s">
        <v>201</v>
      </c>
      <c r="BN2283" t="s">
        <v>81</v>
      </c>
      <c r="BO2283" t="s">
        <v>81</v>
      </c>
      <c r="BP2283" t="s">
        <v>81</v>
      </c>
      <c r="BQ2283" t="s">
        <v>81</v>
      </c>
    </row>
    <row r="2284" spans="1:69" x14ac:dyDescent="0.2">
      <c r="A2284" s="5" t="s">
        <v>81</v>
      </c>
      <c r="B2284" t="s">
        <v>32387</v>
      </c>
      <c r="C2284" t="s">
        <v>32388</v>
      </c>
      <c r="D2284" t="s">
        <v>32389</v>
      </c>
      <c r="E2284" t="s">
        <v>32390</v>
      </c>
      <c r="F2284" t="s">
        <v>73</v>
      </c>
      <c r="G2284" t="s">
        <v>32391</v>
      </c>
      <c r="H2284" s="1">
        <v>42597</v>
      </c>
      <c r="I2284" s="1">
        <v>42675</v>
      </c>
      <c r="J2284" t="b">
        <v>1</v>
      </c>
      <c r="K2284" t="s">
        <v>75</v>
      </c>
      <c r="L2284" t="s">
        <v>32392</v>
      </c>
      <c r="M2284" t="s">
        <v>538</v>
      </c>
      <c r="N2284">
        <v>2500</v>
      </c>
      <c r="O2284" t="s">
        <v>10609</v>
      </c>
      <c r="P2284" t="s">
        <v>11256</v>
      </c>
      <c r="Q2284" t="s">
        <v>4528</v>
      </c>
      <c r="R2284" t="s">
        <v>81</v>
      </c>
      <c r="S2284" t="s">
        <v>82</v>
      </c>
      <c r="T2284" s="1">
        <v>42597</v>
      </c>
      <c r="U2284" s="3">
        <v>42675</v>
      </c>
      <c r="V2284" t="s">
        <v>411</v>
      </c>
      <c r="W2284" s="2">
        <v>43085</v>
      </c>
      <c r="X2284" t="s">
        <v>32393</v>
      </c>
      <c r="Y2284" t="s">
        <v>505</v>
      </c>
      <c r="Z2284" t="s">
        <v>32394</v>
      </c>
      <c r="AA2284" t="s">
        <v>82</v>
      </c>
      <c r="AB2284" t="s">
        <v>32395</v>
      </c>
      <c r="AC2284" t="s">
        <v>32396</v>
      </c>
      <c r="AD2284" t="s">
        <v>32397</v>
      </c>
      <c r="AE2284" t="s">
        <v>505</v>
      </c>
      <c r="AF2284" t="s">
        <v>32394</v>
      </c>
      <c r="AG2284" t="s">
        <v>82</v>
      </c>
      <c r="AH2284" t="s">
        <v>32395</v>
      </c>
      <c r="AI2284" t="s">
        <v>32396</v>
      </c>
      <c r="AJ2284" t="s">
        <v>32397</v>
      </c>
      <c r="AK2284" t="s">
        <v>296</v>
      </c>
      <c r="AL2284" t="s">
        <v>32398</v>
      </c>
      <c r="AM2284" t="s">
        <v>88</v>
      </c>
      <c r="AN2284" t="s">
        <v>439</v>
      </c>
      <c r="AO2284" t="s">
        <v>32399</v>
      </c>
      <c r="AP2284" t="s">
        <v>91</v>
      </c>
      <c r="AQ2284" t="s">
        <v>32400</v>
      </c>
      <c r="AR2284" t="s">
        <v>82</v>
      </c>
      <c r="AS2284" t="s">
        <v>32401</v>
      </c>
      <c r="AT2284" t="s">
        <v>82</v>
      </c>
      <c r="AU2284" t="s">
        <v>81</v>
      </c>
      <c r="AV2284" t="s">
        <v>82</v>
      </c>
      <c r="AW2284" t="s">
        <v>82</v>
      </c>
      <c r="AX2284" t="s">
        <v>82</v>
      </c>
      <c r="AY2284" t="s">
        <v>82</v>
      </c>
      <c r="AZ2284" t="s">
        <v>82</v>
      </c>
      <c r="BA2284" t="s">
        <v>82</v>
      </c>
      <c r="BB2284" t="s">
        <v>82</v>
      </c>
      <c r="BC2284" t="s">
        <v>82</v>
      </c>
      <c r="BD2284" t="s">
        <v>82</v>
      </c>
      <c r="BE2284" t="s">
        <v>82</v>
      </c>
      <c r="BF2284" t="s">
        <v>82</v>
      </c>
      <c r="BG2284" t="s">
        <v>82</v>
      </c>
      <c r="BH2284" t="s">
        <v>82</v>
      </c>
      <c r="BI2284" t="s">
        <v>82</v>
      </c>
      <c r="BJ2284" t="s">
        <v>82</v>
      </c>
      <c r="BK2284" t="s">
        <v>82</v>
      </c>
      <c r="BL2284" t="s">
        <v>82</v>
      </c>
      <c r="BM2284" t="s">
        <v>82</v>
      </c>
      <c r="BN2284" t="s">
        <v>82</v>
      </c>
      <c r="BO2284" t="s">
        <v>82</v>
      </c>
      <c r="BP2284" t="s">
        <v>82</v>
      </c>
      <c r="BQ2284" t="s">
        <v>82</v>
      </c>
    </row>
    <row r="2285" spans="1:69" x14ac:dyDescent="0.2">
      <c r="A2285" s="5" t="s">
        <v>81</v>
      </c>
      <c r="B2285" t="s">
        <v>32402</v>
      </c>
      <c r="C2285" t="s">
        <v>32403</v>
      </c>
      <c r="D2285" t="s">
        <v>32404</v>
      </c>
      <c r="E2285" t="s">
        <v>32405</v>
      </c>
      <c r="F2285" t="s">
        <v>2621</v>
      </c>
      <c r="G2285" t="s">
        <v>32406</v>
      </c>
      <c r="H2285" s="1">
        <v>43542</v>
      </c>
      <c r="I2285" s="1">
        <v>43550</v>
      </c>
      <c r="J2285" t="b">
        <v>0</v>
      </c>
      <c r="K2285" t="s">
        <v>75</v>
      </c>
      <c r="L2285" t="s">
        <v>16668</v>
      </c>
      <c r="M2285" t="s">
        <v>90</v>
      </c>
      <c r="N2285">
        <v>820</v>
      </c>
      <c r="O2285" t="s">
        <v>32407</v>
      </c>
      <c r="P2285" t="s">
        <v>1302</v>
      </c>
      <c r="Q2285" t="s">
        <v>32408</v>
      </c>
      <c r="R2285" t="s">
        <v>81</v>
      </c>
      <c r="S2285" t="s">
        <v>82</v>
      </c>
      <c r="T2285" s="1">
        <v>43542</v>
      </c>
      <c r="U2285" s="1">
        <v>43550</v>
      </c>
      <c r="V2285" t="s">
        <v>2626</v>
      </c>
      <c r="W2285" s="2">
        <v>44139</v>
      </c>
      <c r="X2285" t="s">
        <v>32409</v>
      </c>
      <c r="Y2285" t="s">
        <v>32410</v>
      </c>
      <c r="Z2285" t="s">
        <v>32411</v>
      </c>
      <c r="AA2285" t="s">
        <v>32412</v>
      </c>
      <c r="AB2285" t="s">
        <v>32413</v>
      </c>
      <c r="AC2285" t="s">
        <v>32414</v>
      </c>
      <c r="AD2285" t="s">
        <v>32415</v>
      </c>
      <c r="AE2285" t="s">
        <v>32410</v>
      </c>
      <c r="AF2285" t="s">
        <v>32411</v>
      </c>
      <c r="AG2285" t="s">
        <v>32412</v>
      </c>
      <c r="AH2285" t="s">
        <v>32413</v>
      </c>
      <c r="AI2285" t="s">
        <v>32414</v>
      </c>
      <c r="AJ2285" t="s">
        <v>32415</v>
      </c>
      <c r="AK2285" t="s">
        <v>296</v>
      </c>
      <c r="AL2285" t="s">
        <v>32416</v>
      </c>
      <c r="AM2285" t="s">
        <v>24238</v>
      </c>
      <c r="AN2285" t="s">
        <v>679</v>
      </c>
      <c r="AO2285" t="s">
        <v>7262</v>
      </c>
      <c r="AP2285" t="s">
        <v>371</v>
      </c>
      <c r="AQ2285" t="s">
        <v>32417</v>
      </c>
      <c r="AR2285" t="s">
        <v>32418</v>
      </c>
      <c r="AS2285" t="s">
        <v>32419</v>
      </c>
      <c r="AT2285" t="s">
        <v>32420</v>
      </c>
      <c r="AU2285" t="s">
        <v>81</v>
      </c>
      <c r="AV2285" t="s">
        <v>82</v>
      </c>
      <c r="AW2285" t="s">
        <v>1637</v>
      </c>
      <c r="AX2285" t="s">
        <v>81</v>
      </c>
      <c r="AY2285" t="s">
        <v>81</v>
      </c>
      <c r="AZ2285" t="s">
        <v>81</v>
      </c>
      <c r="BA2285" t="s">
        <v>82</v>
      </c>
      <c r="BB2285" s="1">
        <v>1</v>
      </c>
      <c r="BC2285" t="s">
        <v>81</v>
      </c>
      <c r="BD2285" t="s">
        <v>81</v>
      </c>
      <c r="BE2285" t="s">
        <v>81</v>
      </c>
      <c r="BF2285" t="s">
        <v>81</v>
      </c>
      <c r="BG2285" t="s">
        <v>81</v>
      </c>
      <c r="BH2285" t="s">
        <v>81</v>
      </c>
      <c r="BI2285" t="s">
        <v>81</v>
      </c>
      <c r="BJ2285" s="1">
        <v>44289</v>
      </c>
      <c r="BK2285" t="s">
        <v>82</v>
      </c>
      <c r="BL2285" t="s">
        <v>81</v>
      </c>
      <c r="BM2285" t="s">
        <v>201</v>
      </c>
      <c r="BN2285" t="s">
        <v>81</v>
      </c>
      <c r="BO2285" t="s">
        <v>81</v>
      </c>
      <c r="BP2285" t="s">
        <v>81</v>
      </c>
      <c r="BQ2285" t="s">
        <v>81</v>
      </c>
    </row>
    <row r="2286" spans="1:69" x14ac:dyDescent="0.2">
      <c r="A2286" s="5" t="s">
        <v>81</v>
      </c>
      <c r="B2286" t="s">
        <v>32421</v>
      </c>
      <c r="C2286" t="s">
        <v>32422</v>
      </c>
      <c r="D2286" t="s">
        <v>32423</v>
      </c>
      <c r="E2286" t="s">
        <v>32421</v>
      </c>
      <c r="F2286" t="s">
        <v>553</v>
      </c>
      <c r="G2286" t="s">
        <v>32424</v>
      </c>
      <c r="H2286" s="1">
        <v>43792</v>
      </c>
      <c r="I2286" s="1">
        <v>43800</v>
      </c>
      <c r="J2286" t="b">
        <v>0</v>
      </c>
      <c r="K2286" t="s">
        <v>555</v>
      </c>
      <c r="L2286" t="s">
        <v>556</v>
      </c>
      <c r="M2286">
        <v>4</v>
      </c>
      <c r="N2286" t="s">
        <v>32425</v>
      </c>
      <c r="O2286" t="s">
        <v>12147</v>
      </c>
      <c r="P2286" t="s">
        <v>365</v>
      </c>
      <c r="Q2286" t="s">
        <v>6088</v>
      </c>
      <c r="R2286" t="s">
        <v>81</v>
      </c>
      <c r="S2286" t="s">
        <v>82</v>
      </c>
      <c r="T2286" s="1">
        <v>43792</v>
      </c>
      <c r="U2286" s="1">
        <v>43800</v>
      </c>
      <c r="V2286" t="s">
        <v>553</v>
      </c>
      <c r="W2286" s="2">
        <v>43794</v>
      </c>
      <c r="X2286" t="s">
        <v>82</v>
      </c>
      <c r="Y2286" t="s">
        <v>32426</v>
      </c>
      <c r="Z2286" t="s">
        <v>81</v>
      </c>
      <c r="AA2286" t="s">
        <v>32427</v>
      </c>
      <c r="AB2286" t="s">
        <v>16467</v>
      </c>
      <c r="AC2286" t="s">
        <v>16468</v>
      </c>
      <c r="AD2286" t="s">
        <v>12147</v>
      </c>
      <c r="AE2286" t="s">
        <v>32428</v>
      </c>
      <c r="AF2286" t="s">
        <v>81</v>
      </c>
      <c r="AG2286" t="s">
        <v>32427</v>
      </c>
      <c r="AH2286" t="s">
        <v>32429</v>
      </c>
      <c r="AI2286" t="s">
        <v>32430</v>
      </c>
      <c r="AJ2286" t="s">
        <v>12147</v>
      </c>
      <c r="AK2286" t="s">
        <v>212</v>
      </c>
      <c r="AL2286" t="s">
        <v>82</v>
      </c>
      <c r="AM2286" t="s">
        <v>32431</v>
      </c>
      <c r="AN2286" t="s">
        <v>81</v>
      </c>
      <c r="AO2286" t="s">
        <v>81</v>
      </c>
      <c r="AP2286" t="s">
        <v>371</v>
      </c>
      <c r="AQ2286" t="s">
        <v>32432</v>
      </c>
      <c r="AR2286" t="s">
        <v>32433</v>
      </c>
      <c r="AS2286" t="s">
        <v>32434</v>
      </c>
      <c r="AT2286" t="s">
        <v>82</v>
      </c>
      <c r="AU2286" t="s">
        <v>81</v>
      </c>
      <c r="AV2286" t="s">
        <v>82</v>
      </c>
      <c r="AW2286" t="s">
        <v>81</v>
      </c>
      <c r="AX2286" t="s">
        <v>81</v>
      </c>
      <c r="AY2286" t="s">
        <v>81</v>
      </c>
      <c r="AZ2286" t="s">
        <v>81</v>
      </c>
      <c r="BA2286" t="s">
        <v>82</v>
      </c>
      <c r="BB2286" s="1">
        <v>1</v>
      </c>
      <c r="BC2286" t="s">
        <v>81</v>
      </c>
      <c r="BD2286" t="s">
        <v>81</v>
      </c>
      <c r="BE2286" t="s">
        <v>81</v>
      </c>
      <c r="BF2286" t="s">
        <v>81</v>
      </c>
      <c r="BG2286" t="s">
        <v>81</v>
      </c>
      <c r="BH2286" t="s">
        <v>81</v>
      </c>
      <c r="BI2286" t="s">
        <v>81</v>
      </c>
      <c r="BJ2286" t="s">
        <v>82</v>
      </c>
      <c r="BK2286" t="s">
        <v>82</v>
      </c>
      <c r="BL2286" t="s">
        <v>825</v>
      </c>
      <c r="BM2286" t="s">
        <v>826</v>
      </c>
      <c r="BN2286" t="s">
        <v>81</v>
      </c>
      <c r="BO2286" t="s">
        <v>81</v>
      </c>
      <c r="BP2286" t="s">
        <v>81</v>
      </c>
      <c r="BQ2286" t="s">
        <v>81</v>
      </c>
    </row>
    <row r="2287" spans="1:69" x14ac:dyDescent="0.2">
      <c r="A2287" s="5" t="s">
        <v>81</v>
      </c>
      <c r="B2287" t="s">
        <v>32435</v>
      </c>
      <c r="C2287" t="s">
        <v>32436</v>
      </c>
      <c r="D2287" t="s">
        <v>32437</v>
      </c>
      <c r="E2287" t="s">
        <v>32438</v>
      </c>
      <c r="F2287" t="s">
        <v>73</v>
      </c>
      <c r="G2287" t="s">
        <v>32439</v>
      </c>
      <c r="H2287" s="1">
        <v>42606</v>
      </c>
      <c r="I2287" s="1">
        <v>42309</v>
      </c>
      <c r="J2287" t="b">
        <v>1</v>
      </c>
      <c r="K2287" t="s">
        <v>75</v>
      </c>
      <c r="L2287" t="s">
        <v>2242</v>
      </c>
      <c r="M2287" t="s">
        <v>164</v>
      </c>
      <c r="N2287">
        <v>340</v>
      </c>
      <c r="O2287" t="s">
        <v>1301</v>
      </c>
      <c r="P2287" t="s">
        <v>82</v>
      </c>
      <c r="Q2287" t="s">
        <v>366</v>
      </c>
      <c r="R2287" t="s">
        <v>81</v>
      </c>
      <c r="S2287">
        <v>1</v>
      </c>
      <c r="T2287" s="1">
        <v>42606</v>
      </c>
      <c r="U2287" s="3">
        <v>42309</v>
      </c>
      <c r="V2287" t="s">
        <v>411</v>
      </c>
      <c r="W2287" s="2">
        <v>43913</v>
      </c>
      <c r="X2287" t="s">
        <v>32440</v>
      </c>
      <c r="Y2287" t="s">
        <v>81</v>
      </c>
      <c r="Z2287" t="s">
        <v>25064</v>
      </c>
      <c r="AA2287" t="s">
        <v>82</v>
      </c>
      <c r="AB2287" t="s">
        <v>81</v>
      </c>
      <c r="AC2287" t="s">
        <v>81</v>
      </c>
      <c r="AD2287" t="s">
        <v>1301</v>
      </c>
      <c r="AE2287" t="s">
        <v>81</v>
      </c>
      <c r="AF2287" t="s">
        <v>25064</v>
      </c>
      <c r="AG2287" t="s">
        <v>82</v>
      </c>
      <c r="AH2287" t="s">
        <v>81</v>
      </c>
      <c r="AI2287" t="s">
        <v>81</v>
      </c>
      <c r="AJ2287" t="s">
        <v>1301</v>
      </c>
      <c r="AK2287" t="s">
        <v>110</v>
      </c>
      <c r="AL2287" t="s">
        <v>25065</v>
      </c>
      <c r="AM2287" t="s">
        <v>88</v>
      </c>
      <c r="AN2287" t="s">
        <v>154</v>
      </c>
      <c r="AO2287" t="s">
        <v>528</v>
      </c>
      <c r="AP2287" t="s">
        <v>91</v>
      </c>
      <c r="AQ2287" t="s">
        <v>32441</v>
      </c>
      <c r="AR2287" t="s">
        <v>82</v>
      </c>
      <c r="AS2287" t="s">
        <v>7860</v>
      </c>
      <c r="AT2287" t="s">
        <v>32442</v>
      </c>
      <c r="AU2287" t="s">
        <v>81</v>
      </c>
      <c r="AV2287" t="s">
        <v>82</v>
      </c>
      <c r="AW2287" t="s">
        <v>82</v>
      </c>
      <c r="AX2287" t="s">
        <v>82</v>
      </c>
      <c r="AY2287" t="s">
        <v>32443</v>
      </c>
      <c r="AZ2287" t="s">
        <v>82</v>
      </c>
      <c r="BA2287" s="1">
        <v>43362</v>
      </c>
      <c r="BB2287" t="s">
        <v>82</v>
      </c>
      <c r="BC2287" t="s">
        <v>82</v>
      </c>
      <c r="BD2287" t="s">
        <v>82</v>
      </c>
      <c r="BE2287" t="s">
        <v>82</v>
      </c>
      <c r="BF2287" t="s">
        <v>82</v>
      </c>
      <c r="BG2287" t="s">
        <v>82</v>
      </c>
      <c r="BH2287" t="s">
        <v>82</v>
      </c>
      <c r="BI2287" t="s">
        <v>82</v>
      </c>
      <c r="BJ2287" t="s">
        <v>82</v>
      </c>
      <c r="BK2287" t="s">
        <v>261</v>
      </c>
      <c r="BL2287" t="s">
        <v>82</v>
      </c>
      <c r="BM2287" t="s">
        <v>82</v>
      </c>
      <c r="BN2287" t="s">
        <v>82</v>
      </c>
      <c r="BO2287" t="s">
        <v>82</v>
      </c>
      <c r="BP2287" t="s">
        <v>82</v>
      </c>
      <c r="BQ2287" t="s">
        <v>82</v>
      </c>
    </row>
    <row r="2288" spans="1:69" x14ac:dyDescent="0.2">
      <c r="A2288" s="5" t="s">
        <v>81</v>
      </c>
      <c r="B2288" t="s">
        <v>32444</v>
      </c>
      <c r="C2288" t="s">
        <v>32445</v>
      </c>
      <c r="D2288" t="s">
        <v>32446</v>
      </c>
      <c r="E2288" t="s">
        <v>32447</v>
      </c>
      <c r="F2288" t="s">
        <v>73</v>
      </c>
      <c r="G2288" t="s">
        <v>32448</v>
      </c>
      <c r="H2288" s="1">
        <v>42709</v>
      </c>
      <c r="I2288" s="1">
        <v>42705</v>
      </c>
      <c r="J2288" t="b">
        <v>1</v>
      </c>
      <c r="K2288" t="s">
        <v>75</v>
      </c>
      <c r="L2288" t="s">
        <v>100</v>
      </c>
      <c r="M2288" t="s">
        <v>101</v>
      </c>
      <c r="N2288">
        <v>150</v>
      </c>
      <c r="O2288" t="s">
        <v>10407</v>
      </c>
      <c r="P2288" t="s">
        <v>32449</v>
      </c>
      <c r="Q2288" t="s">
        <v>4528</v>
      </c>
      <c r="R2288" t="s">
        <v>81</v>
      </c>
      <c r="S2288" t="s">
        <v>82</v>
      </c>
      <c r="T2288" s="1">
        <v>42709</v>
      </c>
      <c r="U2288" s="3">
        <v>42705</v>
      </c>
      <c r="V2288" t="s">
        <v>271</v>
      </c>
      <c r="W2288" s="2">
        <v>43108</v>
      </c>
      <c r="X2288" t="s">
        <v>13467</v>
      </c>
      <c r="Y2288" t="s">
        <v>523</v>
      </c>
      <c r="Z2288" t="s">
        <v>32450</v>
      </c>
      <c r="AA2288" t="s">
        <v>82</v>
      </c>
      <c r="AB2288" t="s">
        <v>525</v>
      </c>
      <c r="AC2288" t="s">
        <v>525</v>
      </c>
      <c r="AD2288" t="s">
        <v>32451</v>
      </c>
      <c r="AE2288" t="s">
        <v>523</v>
      </c>
      <c r="AF2288" t="s">
        <v>32450</v>
      </c>
      <c r="AG2288" t="s">
        <v>82</v>
      </c>
      <c r="AH2288" t="s">
        <v>525</v>
      </c>
      <c r="AI2288" t="s">
        <v>525</v>
      </c>
      <c r="AJ2288" t="s">
        <v>32451</v>
      </c>
      <c r="AK2288" t="s">
        <v>110</v>
      </c>
      <c r="AL2288" t="s">
        <v>7572</v>
      </c>
      <c r="AM2288" t="s">
        <v>88</v>
      </c>
      <c r="AN2288" t="s">
        <v>154</v>
      </c>
      <c r="AO2288" t="s">
        <v>89</v>
      </c>
      <c r="AP2288" t="s">
        <v>91</v>
      </c>
      <c r="AQ2288" t="s">
        <v>32452</v>
      </c>
      <c r="AR2288" t="s">
        <v>82</v>
      </c>
      <c r="AS2288" t="s">
        <v>32453</v>
      </c>
      <c r="AT2288" t="s">
        <v>32454</v>
      </c>
      <c r="AU2288" t="s">
        <v>81</v>
      </c>
      <c r="AV2288" t="s">
        <v>82</v>
      </c>
      <c r="AW2288" t="s">
        <v>82</v>
      </c>
      <c r="AX2288" t="s">
        <v>82</v>
      </c>
      <c r="AY2288" t="s">
        <v>82</v>
      </c>
      <c r="AZ2288" t="s">
        <v>82</v>
      </c>
      <c r="BA2288" t="s">
        <v>82</v>
      </c>
      <c r="BB2288" t="s">
        <v>82</v>
      </c>
      <c r="BC2288" t="s">
        <v>82</v>
      </c>
      <c r="BD2288" t="s">
        <v>82</v>
      </c>
      <c r="BE2288" t="s">
        <v>82</v>
      </c>
      <c r="BF2288" t="s">
        <v>82</v>
      </c>
      <c r="BG2288" t="s">
        <v>82</v>
      </c>
      <c r="BH2288" t="s">
        <v>82</v>
      </c>
      <c r="BI2288" t="s">
        <v>82</v>
      </c>
      <c r="BJ2288" t="s">
        <v>82</v>
      </c>
      <c r="BK2288" t="s">
        <v>82</v>
      </c>
      <c r="BL2288" t="s">
        <v>82</v>
      </c>
      <c r="BM2288" t="s">
        <v>82</v>
      </c>
      <c r="BN2288" t="s">
        <v>82</v>
      </c>
      <c r="BO2288" t="s">
        <v>82</v>
      </c>
      <c r="BP2288" t="s">
        <v>82</v>
      </c>
      <c r="BQ2288" t="s">
        <v>82</v>
      </c>
    </row>
    <row r="2289" spans="1:69" x14ac:dyDescent="0.2">
      <c r="A2289" s="5" t="s">
        <v>81</v>
      </c>
      <c r="B2289" t="s">
        <v>32455</v>
      </c>
      <c r="C2289" t="s">
        <v>32456</v>
      </c>
      <c r="D2289" t="s">
        <v>32457</v>
      </c>
      <c r="E2289" t="s">
        <v>32458</v>
      </c>
      <c r="F2289" t="s">
        <v>73</v>
      </c>
      <c r="G2289" t="s">
        <v>32459</v>
      </c>
      <c r="H2289" s="1">
        <v>43556</v>
      </c>
      <c r="I2289" s="1">
        <v>43647</v>
      </c>
      <c r="J2289" t="b">
        <v>0</v>
      </c>
      <c r="K2289" t="s">
        <v>75</v>
      </c>
      <c r="L2289" t="s">
        <v>223</v>
      </c>
      <c r="M2289" t="s">
        <v>538</v>
      </c>
      <c r="N2289">
        <v>30</v>
      </c>
      <c r="O2289" t="s">
        <v>996</v>
      </c>
      <c r="P2289" t="s">
        <v>997</v>
      </c>
      <c r="Q2289" t="s">
        <v>32460</v>
      </c>
      <c r="R2289" t="s">
        <v>81</v>
      </c>
      <c r="S2289" t="s">
        <v>82</v>
      </c>
      <c r="T2289" s="1">
        <v>43556</v>
      </c>
      <c r="U2289" t="s">
        <v>7651</v>
      </c>
      <c r="V2289" t="s">
        <v>468</v>
      </c>
      <c r="W2289" s="2">
        <v>43864</v>
      </c>
      <c r="X2289" t="s">
        <v>32461</v>
      </c>
      <c r="Y2289" t="s">
        <v>148</v>
      </c>
      <c r="Z2289" t="s">
        <v>32462</v>
      </c>
      <c r="AA2289" t="s">
        <v>82</v>
      </c>
      <c r="AB2289" t="s">
        <v>32463</v>
      </c>
      <c r="AC2289" t="s">
        <v>32464</v>
      </c>
      <c r="AD2289" t="s">
        <v>32465</v>
      </c>
      <c r="AE2289" t="s">
        <v>148</v>
      </c>
      <c r="AF2289" t="s">
        <v>32462</v>
      </c>
      <c r="AG2289" t="s">
        <v>82</v>
      </c>
      <c r="AH2289" t="s">
        <v>32463</v>
      </c>
      <c r="AI2289" t="s">
        <v>32464</v>
      </c>
      <c r="AJ2289" t="s">
        <v>32465</v>
      </c>
      <c r="AK2289" t="s">
        <v>296</v>
      </c>
      <c r="AL2289" t="s">
        <v>32466</v>
      </c>
      <c r="AM2289" t="s">
        <v>88</v>
      </c>
      <c r="AN2289" t="s">
        <v>154</v>
      </c>
      <c r="AO2289" t="s">
        <v>1424</v>
      </c>
      <c r="AP2289" t="s">
        <v>91</v>
      </c>
      <c r="AQ2289" t="s">
        <v>32467</v>
      </c>
      <c r="AR2289" t="s">
        <v>82</v>
      </c>
      <c r="AS2289" t="s">
        <v>32468</v>
      </c>
      <c r="AT2289" t="s">
        <v>32469</v>
      </c>
      <c r="AU2289" t="s">
        <v>81</v>
      </c>
      <c r="AV2289" t="s">
        <v>82</v>
      </c>
      <c r="AW2289" t="s">
        <v>82</v>
      </c>
      <c r="AX2289" t="s">
        <v>82</v>
      </c>
      <c r="AY2289" t="s">
        <v>82</v>
      </c>
      <c r="AZ2289" t="s">
        <v>82</v>
      </c>
      <c r="BA2289" t="s">
        <v>82</v>
      </c>
      <c r="BB2289" t="s">
        <v>82</v>
      </c>
      <c r="BC2289" t="s">
        <v>82</v>
      </c>
      <c r="BD2289" t="s">
        <v>82</v>
      </c>
      <c r="BE2289" t="s">
        <v>82</v>
      </c>
      <c r="BF2289" t="s">
        <v>82</v>
      </c>
      <c r="BG2289" t="s">
        <v>82</v>
      </c>
      <c r="BH2289" t="s">
        <v>82</v>
      </c>
      <c r="BI2289" t="s">
        <v>82</v>
      </c>
      <c r="BJ2289" t="s">
        <v>82</v>
      </c>
      <c r="BK2289" t="s">
        <v>82</v>
      </c>
      <c r="BL2289" t="s">
        <v>82</v>
      </c>
      <c r="BM2289" t="s">
        <v>82</v>
      </c>
      <c r="BN2289" t="s">
        <v>82</v>
      </c>
      <c r="BO2289" t="s">
        <v>82</v>
      </c>
      <c r="BP2289" t="s">
        <v>82</v>
      </c>
      <c r="BQ2289" t="s">
        <v>82</v>
      </c>
    </row>
    <row r="2290" spans="1:69" x14ac:dyDescent="0.2">
      <c r="A2290" s="5">
        <v>1</v>
      </c>
      <c r="B2290" t="s">
        <v>32470</v>
      </c>
      <c r="C2290" t="s">
        <v>32471</v>
      </c>
      <c r="D2290" t="s">
        <v>32472</v>
      </c>
      <c r="E2290" t="s">
        <v>32473</v>
      </c>
      <c r="F2290" t="s">
        <v>73</v>
      </c>
      <c r="G2290" t="s">
        <v>32474</v>
      </c>
      <c r="H2290" s="1">
        <v>43456</v>
      </c>
      <c r="I2290" s="1">
        <v>43483</v>
      </c>
      <c r="J2290" t="b">
        <v>0</v>
      </c>
      <c r="K2290" t="s">
        <v>75</v>
      </c>
      <c r="L2290" t="s">
        <v>100</v>
      </c>
      <c r="M2290" t="s">
        <v>363</v>
      </c>
      <c r="N2290">
        <v>200</v>
      </c>
      <c r="O2290" t="s">
        <v>753</v>
      </c>
      <c r="P2290" t="s">
        <v>365</v>
      </c>
      <c r="Q2290" t="s">
        <v>366</v>
      </c>
      <c r="R2290" t="s">
        <v>81</v>
      </c>
      <c r="S2290" t="s">
        <v>82</v>
      </c>
      <c r="T2290" s="1">
        <v>43456</v>
      </c>
      <c r="U2290" t="s">
        <v>32475</v>
      </c>
      <c r="V2290" t="s">
        <v>106</v>
      </c>
      <c r="W2290" s="2">
        <v>43493</v>
      </c>
      <c r="X2290" t="s">
        <v>32476</v>
      </c>
      <c r="Y2290" t="s">
        <v>81</v>
      </c>
      <c r="Z2290" t="s">
        <v>32477</v>
      </c>
      <c r="AA2290" t="s">
        <v>82</v>
      </c>
      <c r="AB2290" t="s">
        <v>32478</v>
      </c>
      <c r="AC2290">
        <v>8684206264</v>
      </c>
      <c r="AD2290" t="s">
        <v>82</v>
      </c>
      <c r="AE2290" t="s">
        <v>81</v>
      </c>
      <c r="AF2290" t="s">
        <v>32477</v>
      </c>
      <c r="AG2290" t="s">
        <v>82</v>
      </c>
      <c r="AH2290" t="s">
        <v>32478</v>
      </c>
      <c r="AI2290">
        <v>8684206264</v>
      </c>
      <c r="AJ2290" t="s">
        <v>82</v>
      </c>
      <c r="AK2290" t="s">
        <v>296</v>
      </c>
      <c r="AL2290" t="s">
        <v>32479</v>
      </c>
      <c r="AM2290" t="s">
        <v>88</v>
      </c>
      <c r="AN2290" t="s">
        <v>2284</v>
      </c>
      <c r="AO2290" t="s">
        <v>90</v>
      </c>
      <c r="AP2290" t="s">
        <v>91</v>
      </c>
      <c r="AQ2290" t="s">
        <v>32480</v>
      </c>
      <c r="AR2290" t="s">
        <v>82</v>
      </c>
      <c r="AS2290" t="s">
        <v>32481</v>
      </c>
      <c r="AT2290" t="s">
        <v>82</v>
      </c>
      <c r="AU2290" t="s">
        <v>81</v>
      </c>
      <c r="AV2290" t="s">
        <v>82</v>
      </c>
      <c r="AW2290" t="s">
        <v>82</v>
      </c>
      <c r="AX2290" t="s">
        <v>82</v>
      </c>
      <c r="AY2290" t="s">
        <v>82</v>
      </c>
      <c r="AZ2290" t="s">
        <v>82</v>
      </c>
      <c r="BA2290" t="s">
        <v>82</v>
      </c>
      <c r="BB2290" t="s">
        <v>82</v>
      </c>
      <c r="BC2290" t="s">
        <v>82</v>
      </c>
      <c r="BD2290" t="s">
        <v>82</v>
      </c>
      <c r="BE2290" t="s">
        <v>82</v>
      </c>
      <c r="BF2290" t="s">
        <v>82</v>
      </c>
      <c r="BG2290" t="s">
        <v>82</v>
      </c>
      <c r="BH2290" t="s">
        <v>82</v>
      </c>
      <c r="BI2290" t="s">
        <v>82</v>
      </c>
      <c r="BJ2290" t="s">
        <v>82</v>
      </c>
      <c r="BK2290" t="s">
        <v>82</v>
      </c>
      <c r="BL2290" t="s">
        <v>82</v>
      </c>
      <c r="BM2290" t="s">
        <v>82</v>
      </c>
      <c r="BN2290" t="s">
        <v>82</v>
      </c>
      <c r="BO2290" t="s">
        <v>82</v>
      </c>
      <c r="BP2290" t="s">
        <v>82</v>
      </c>
      <c r="BQ2290" t="s">
        <v>82</v>
      </c>
    </row>
    <row r="2291" spans="1:69" x14ac:dyDescent="0.2">
      <c r="A2291" s="5" t="s">
        <v>81</v>
      </c>
      <c r="B2291" t="s">
        <v>32482</v>
      </c>
      <c r="C2291" t="s">
        <v>32483</v>
      </c>
      <c r="D2291" t="s">
        <v>32484</v>
      </c>
      <c r="E2291" t="s">
        <v>32485</v>
      </c>
      <c r="F2291" t="s">
        <v>73</v>
      </c>
      <c r="G2291" t="s">
        <v>32486</v>
      </c>
      <c r="H2291" s="1">
        <v>43707</v>
      </c>
      <c r="I2291" s="1">
        <v>43759</v>
      </c>
      <c r="J2291" t="b">
        <v>0</v>
      </c>
      <c r="K2291" t="s">
        <v>75</v>
      </c>
      <c r="L2291" t="s">
        <v>32487</v>
      </c>
      <c r="M2291" t="s">
        <v>538</v>
      </c>
      <c r="N2291">
        <v>10</v>
      </c>
      <c r="O2291" t="s">
        <v>1550</v>
      </c>
      <c r="P2291" t="s">
        <v>79</v>
      </c>
      <c r="Q2291" t="s">
        <v>32488</v>
      </c>
      <c r="R2291" t="s">
        <v>81</v>
      </c>
      <c r="S2291" t="s">
        <v>82</v>
      </c>
      <c r="T2291" s="1">
        <v>43707</v>
      </c>
      <c r="U2291" t="s">
        <v>4654</v>
      </c>
      <c r="V2291" t="s">
        <v>468</v>
      </c>
      <c r="W2291" s="2">
        <v>44088</v>
      </c>
      <c r="X2291" t="s">
        <v>32489</v>
      </c>
      <c r="Y2291" t="s">
        <v>81</v>
      </c>
      <c r="Z2291" t="s">
        <v>32490</v>
      </c>
      <c r="AA2291" t="s">
        <v>82</v>
      </c>
      <c r="AB2291" t="s">
        <v>81</v>
      </c>
      <c r="AC2291" t="s">
        <v>81</v>
      </c>
      <c r="AD2291" t="s">
        <v>1550</v>
      </c>
      <c r="AE2291" t="s">
        <v>81</v>
      </c>
      <c r="AF2291" t="s">
        <v>32490</v>
      </c>
      <c r="AG2291" t="s">
        <v>82</v>
      </c>
      <c r="AH2291" t="s">
        <v>81</v>
      </c>
      <c r="AI2291" t="s">
        <v>81</v>
      </c>
      <c r="AJ2291" t="s">
        <v>1550</v>
      </c>
      <c r="AK2291" t="s">
        <v>110</v>
      </c>
      <c r="AL2291" t="s">
        <v>82</v>
      </c>
      <c r="AM2291" t="s">
        <v>88</v>
      </c>
      <c r="AN2291" t="s">
        <v>89</v>
      </c>
      <c r="AO2291" t="s">
        <v>32491</v>
      </c>
      <c r="AP2291" t="s">
        <v>91</v>
      </c>
      <c r="AQ2291" t="s">
        <v>32492</v>
      </c>
      <c r="AR2291" t="s">
        <v>82</v>
      </c>
      <c r="AS2291" t="s">
        <v>32493</v>
      </c>
      <c r="AT2291" t="s">
        <v>82</v>
      </c>
      <c r="AU2291" t="s">
        <v>81</v>
      </c>
      <c r="AV2291" t="s">
        <v>82</v>
      </c>
      <c r="AW2291" t="s">
        <v>82</v>
      </c>
      <c r="AX2291" t="s">
        <v>82</v>
      </c>
      <c r="AY2291" t="s">
        <v>82</v>
      </c>
      <c r="AZ2291" t="s">
        <v>82</v>
      </c>
      <c r="BA2291" t="s">
        <v>82</v>
      </c>
      <c r="BB2291" t="s">
        <v>82</v>
      </c>
      <c r="BC2291" t="s">
        <v>82</v>
      </c>
      <c r="BD2291" t="s">
        <v>82</v>
      </c>
      <c r="BE2291" t="s">
        <v>82</v>
      </c>
      <c r="BF2291" t="s">
        <v>82</v>
      </c>
      <c r="BG2291" t="s">
        <v>82</v>
      </c>
      <c r="BH2291" t="s">
        <v>82</v>
      </c>
      <c r="BI2291" t="s">
        <v>82</v>
      </c>
      <c r="BJ2291" t="s">
        <v>82</v>
      </c>
      <c r="BK2291" t="s">
        <v>82</v>
      </c>
      <c r="BL2291" t="s">
        <v>82</v>
      </c>
      <c r="BM2291" t="s">
        <v>82</v>
      </c>
      <c r="BN2291" t="s">
        <v>82</v>
      </c>
      <c r="BO2291" t="s">
        <v>82</v>
      </c>
      <c r="BP2291" t="s">
        <v>82</v>
      </c>
      <c r="BQ2291" t="s">
        <v>82</v>
      </c>
    </row>
    <row r="2292" spans="1:69" x14ac:dyDescent="0.2">
      <c r="A2292" s="5" t="s">
        <v>81</v>
      </c>
      <c r="B2292" t="s">
        <v>8425</v>
      </c>
      <c r="C2292" t="s">
        <v>32494</v>
      </c>
      <c r="D2292" t="s">
        <v>8427</v>
      </c>
      <c r="E2292" t="s">
        <v>8428</v>
      </c>
      <c r="F2292" t="s">
        <v>178</v>
      </c>
      <c r="G2292" t="s">
        <v>32495</v>
      </c>
      <c r="H2292" s="1">
        <v>43242</v>
      </c>
      <c r="I2292" s="1">
        <v>43364</v>
      </c>
      <c r="J2292" t="b">
        <v>0</v>
      </c>
      <c r="K2292" t="s">
        <v>180</v>
      </c>
      <c r="L2292" t="s">
        <v>28339</v>
      </c>
      <c r="M2292" t="s">
        <v>2335</v>
      </c>
      <c r="N2292">
        <v>22</v>
      </c>
      <c r="O2292" t="s">
        <v>8431</v>
      </c>
      <c r="P2292" t="s">
        <v>32496</v>
      </c>
      <c r="Q2292" t="s">
        <v>32497</v>
      </c>
      <c r="R2292" t="s">
        <v>8434</v>
      </c>
      <c r="S2292" t="s">
        <v>82</v>
      </c>
      <c r="T2292" s="1">
        <v>43242</v>
      </c>
      <c r="U2292" s="1">
        <v>43364</v>
      </c>
      <c r="V2292" t="s">
        <v>186</v>
      </c>
      <c r="W2292" s="2">
        <v>44032</v>
      </c>
      <c r="X2292" t="s">
        <v>8435</v>
      </c>
      <c r="Y2292" t="s">
        <v>8436</v>
      </c>
      <c r="Z2292" t="s">
        <v>81</v>
      </c>
      <c r="AA2292" t="s">
        <v>8437</v>
      </c>
      <c r="AB2292" t="s">
        <v>8438</v>
      </c>
      <c r="AC2292">
        <v>441223897284</v>
      </c>
      <c r="AD2292" t="s">
        <v>8439</v>
      </c>
      <c r="AE2292" t="s">
        <v>8436</v>
      </c>
      <c r="AF2292" t="s">
        <v>81</v>
      </c>
      <c r="AG2292" t="s">
        <v>8437</v>
      </c>
      <c r="AH2292" t="s">
        <v>8438</v>
      </c>
      <c r="AI2292">
        <v>441223897284</v>
      </c>
      <c r="AJ2292" t="s">
        <v>8439</v>
      </c>
      <c r="AK2292" t="s">
        <v>250</v>
      </c>
      <c r="AL2292" t="s">
        <v>82</v>
      </c>
      <c r="AM2292" t="s">
        <v>8431</v>
      </c>
      <c r="AN2292" t="s">
        <v>81</v>
      </c>
      <c r="AO2292" t="s">
        <v>81</v>
      </c>
      <c r="AP2292" t="s">
        <v>351</v>
      </c>
      <c r="AQ2292" t="s">
        <v>32498</v>
      </c>
      <c r="AR2292" t="s">
        <v>32499</v>
      </c>
      <c r="AS2292" t="s">
        <v>32500</v>
      </c>
      <c r="AT2292" t="s">
        <v>32501</v>
      </c>
      <c r="AU2292" t="s">
        <v>197</v>
      </c>
      <c r="AV2292" t="s">
        <v>82</v>
      </c>
      <c r="AW2292" t="s">
        <v>198</v>
      </c>
      <c r="AX2292" t="s">
        <v>81</v>
      </c>
      <c r="AY2292" t="s">
        <v>81</v>
      </c>
      <c r="AZ2292" t="s">
        <v>8425</v>
      </c>
      <c r="BA2292" t="s">
        <v>82</v>
      </c>
      <c r="BB2292" s="1">
        <v>1</v>
      </c>
      <c r="BC2292" t="s">
        <v>199</v>
      </c>
      <c r="BD2292" t="s">
        <v>199</v>
      </c>
      <c r="BE2292" t="s">
        <v>199</v>
      </c>
      <c r="BF2292" t="s">
        <v>199</v>
      </c>
      <c r="BG2292" t="s">
        <v>81</v>
      </c>
      <c r="BH2292" t="s">
        <v>81</v>
      </c>
      <c r="BI2292" t="s">
        <v>81</v>
      </c>
      <c r="BJ2292" t="s">
        <v>82</v>
      </c>
      <c r="BK2292" t="s">
        <v>82</v>
      </c>
      <c r="BL2292" t="s">
        <v>200</v>
      </c>
      <c r="BM2292" t="s">
        <v>32502</v>
      </c>
      <c r="BN2292" t="s">
        <v>81</v>
      </c>
      <c r="BO2292" t="s">
        <v>81</v>
      </c>
      <c r="BP2292" t="s">
        <v>81</v>
      </c>
      <c r="BQ2292" t="s">
        <v>81</v>
      </c>
    </row>
    <row r="2293" spans="1:69" x14ac:dyDescent="0.2">
      <c r="A2293" s="5">
        <v>1</v>
      </c>
      <c r="B2293" t="s">
        <v>32503</v>
      </c>
      <c r="C2293" t="s">
        <v>32504</v>
      </c>
      <c r="D2293" t="s">
        <v>32505</v>
      </c>
      <c r="E2293" t="s">
        <v>32503</v>
      </c>
      <c r="F2293" t="s">
        <v>1316</v>
      </c>
      <c r="G2293" t="s">
        <v>32506</v>
      </c>
      <c r="H2293" s="1">
        <v>43638</v>
      </c>
      <c r="I2293" s="1">
        <v>43639</v>
      </c>
      <c r="J2293" t="b">
        <v>0</v>
      </c>
      <c r="K2293" t="s">
        <v>622</v>
      </c>
      <c r="L2293" t="s">
        <v>23868</v>
      </c>
      <c r="M2293" s="4">
        <v>44228</v>
      </c>
      <c r="N2293">
        <v>200</v>
      </c>
      <c r="O2293" t="s">
        <v>32507</v>
      </c>
      <c r="P2293" t="s">
        <v>1356</v>
      </c>
      <c r="Q2293" t="s">
        <v>32508</v>
      </c>
      <c r="R2293" t="s">
        <v>81</v>
      </c>
      <c r="S2293" t="s">
        <v>82</v>
      </c>
      <c r="T2293" s="1">
        <v>43638</v>
      </c>
      <c r="U2293" s="1">
        <v>43639</v>
      </c>
      <c r="V2293" t="s">
        <v>1322</v>
      </c>
      <c r="W2293" s="2">
        <v>43703</v>
      </c>
      <c r="X2293" t="s">
        <v>82</v>
      </c>
      <c r="Y2293" t="s">
        <v>32509</v>
      </c>
      <c r="Z2293" t="s">
        <v>81</v>
      </c>
      <c r="AA2293" t="s">
        <v>32510</v>
      </c>
      <c r="AB2293" t="s">
        <v>32511</v>
      </c>
      <c r="AC2293" t="s">
        <v>32512</v>
      </c>
      <c r="AD2293" t="s">
        <v>23109</v>
      </c>
      <c r="AE2293" t="s">
        <v>32509</v>
      </c>
      <c r="AF2293" t="s">
        <v>81</v>
      </c>
      <c r="AG2293" t="s">
        <v>32510</v>
      </c>
      <c r="AH2293" t="s">
        <v>32511</v>
      </c>
      <c r="AI2293" t="s">
        <v>32512</v>
      </c>
      <c r="AJ2293" t="s">
        <v>23109</v>
      </c>
      <c r="AK2293" t="s">
        <v>296</v>
      </c>
      <c r="AL2293" t="s">
        <v>82</v>
      </c>
      <c r="AM2293" t="s">
        <v>32507</v>
      </c>
      <c r="AN2293" t="s">
        <v>1409</v>
      </c>
      <c r="AO2293" t="s">
        <v>1409</v>
      </c>
      <c r="AP2293" t="s">
        <v>2796</v>
      </c>
      <c r="AQ2293" t="s">
        <v>32513</v>
      </c>
      <c r="AR2293" t="s">
        <v>32514</v>
      </c>
      <c r="AS2293" t="s">
        <v>32515</v>
      </c>
      <c r="AT2293" t="s">
        <v>32516</v>
      </c>
      <c r="AU2293" t="s">
        <v>81</v>
      </c>
      <c r="AV2293" t="s">
        <v>82</v>
      </c>
      <c r="AW2293" t="s">
        <v>1334</v>
      </c>
      <c r="AX2293" t="s">
        <v>81</v>
      </c>
      <c r="AY2293" t="s">
        <v>81</v>
      </c>
      <c r="AZ2293" t="s">
        <v>81</v>
      </c>
      <c r="BA2293" t="s">
        <v>82</v>
      </c>
      <c r="BB2293" s="1">
        <v>1</v>
      </c>
      <c r="BC2293" t="s">
        <v>81</v>
      </c>
      <c r="BD2293" t="s">
        <v>81</v>
      </c>
      <c r="BE2293" t="s">
        <v>81</v>
      </c>
      <c r="BF2293" t="s">
        <v>81</v>
      </c>
      <c r="BG2293" t="s">
        <v>81</v>
      </c>
      <c r="BH2293" t="s">
        <v>1871</v>
      </c>
      <c r="BI2293" t="s">
        <v>32517</v>
      </c>
      <c r="BJ2293" t="s">
        <v>82</v>
      </c>
      <c r="BK2293" t="s">
        <v>82</v>
      </c>
      <c r="BL2293" t="s">
        <v>200</v>
      </c>
      <c r="BM2293" t="s">
        <v>201</v>
      </c>
      <c r="BN2293" t="s">
        <v>81</v>
      </c>
      <c r="BO2293" t="s">
        <v>32518</v>
      </c>
      <c r="BP2293" t="s">
        <v>81</v>
      </c>
      <c r="BQ2293" t="s">
        <v>81</v>
      </c>
    </row>
    <row r="2294" spans="1:69" x14ac:dyDescent="0.2">
      <c r="A2294" s="5">
        <v>0</v>
      </c>
      <c r="B2294" t="s">
        <v>32519</v>
      </c>
      <c r="C2294" t="s">
        <v>32520</v>
      </c>
      <c r="D2294" t="s">
        <v>32521</v>
      </c>
      <c r="E2294" t="s">
        <v>32522</v>
      </c>
      <c r="F2294" t="s">
        <v>73</v>
      </c>
      <c r="G2294" t="s">
        <v>32523</v>
      </c>
      <c r="H2294" s="1">
        <v>43173</v>
      </c>
      <c r="I2294" s="1">
        <v>43286</v>
      </c>
      <c r="J2294" t="b">
        <v>0</v>
      </c>
      <c r="K2294" t="s">
        <v>75</v>
      </c>
      <c r="L2294" t="s">
        <v>419</v>
      </c>
      <c r="M2294" t="s">
        <v>90</v>
      </c>
      <c r="N2294">
        <v>29</v>
      </c>
      <c r="O2294" t="s">
        <v>10852</v>
      </c>
      <c r="P2294" t="s">
        <v>409</v>
      </c>
      <c r="Q2294" t="s">
        <v>32524</v>
      </c>
      <c r="R2294" t="s">
        <v>81</v>
      </c>
      <c r="S2294" t="s">
        <v>82</v>
      </c>
      <c r="T2294" s="1">
        <v>43173</v>
      </c>
      <c r="U2294" t="s">
        <v>32525</v>
      </c>
      <c r="V2294" t="s">
        <v>452</v>
      </c>
      <c r="W2294" s="2">
        <v>43661</v>
      </c>
      <c r="X2294" t="s">
        <v>32526</v>
      </c>
      <c r="Y2294" t="s">
        <v>81</v>
      </c>
      <c r="Z2294" t="s">
        <v>32527</v>
      </c>
      <c r="AA2294" t="s">
        <v>82</v>
      </c>
      <c r="AB2294" t="s">
        <v>81</v>
      </c>
      <c r="AC2294" t="s">
        <v>81</v>
      </c>
      <c r="AD2294" t="s">
        <v>32528</v>
      </c>
      <c r="AE2294" t="s">
        <v>81</v>
      </c>
      <c r="AF2294" t="s">
        <v>32527</v>
      </c>
      <c r="AG2294" t="s">
        <v>82</v>
      </c>
      <c r="AH2294" t="s">
        <v>81</v>
      </c>
      <c r="AI2294" t="s">
        <v>81</v>
      </c>
      <c r="AJ2294" t="s">
        <v>32528</v>
      </c>
      <c r="AK2294" t="s">
        <v>488</v>
      </c>
      <c r="AL2294" t="s">
        <v>82</v>
      </c>
      <c r="AM2294" t="s">
        <v>88</v>
      </c>
      <c r="AN2294" t="s">
        <v>154</v>
      </c>
      <c r="AO2294" t="s">
        <v>90</v>
      </c>
      <c r="AP2294" t="s">
        <v>91</v>
      </c>
      <c r="AQ2294" t="s">
        <v>32529</v>
      </c>
      <c r="AR2294" t="s">
        <v>82</v>
      </c>
      <c r="AS2294" t="s">
        <v>32530</v>
      </c>
      <c r="AT2294" t="s">
        <v>32531</v>
      </c>
      <c r="AU2294" t="s">
        <v>81</v>
      </c>
      <c r="AV2294" t="s">
        <v>82</v>
      </c>
      <c r="AW2294" t="s">
        <v>82</v>
      </c>
      <c r="AX2294" t="s">
        <v>82</v>
      </c>
      <c r="AY2294" t="s">
        <v>82</v>
      </c>
      <c r="AZ2294" t="s">
        <v>82</v>
      </c>
      <c r="BA2294" t="s">
        <v>82</v>
      </c>
      <c r="BB2294" t="s">
        <v>82</v>
      </c>
      <c r="BC2294" t="s">
        <v>82</v>
      </c>
      <c r="BD2294" t="s">
        <v>82</v>
      </c>
      <c r="BE2294" t="s">
        <v>82</v>
      </c>
      <c r="BF2294" t="s">
        <v>82</v>
      </c>
      <c r="BG2294" t="s">
        <v>82</v>
      </c>
      <c r="BH2294" t="s">
        <v>82</v>
      </c>
      <c r="BI2294" t="s">
        <v>82</v>
      </c>
      <c r="BJ2294" t="s">
        <v>82</v>
      </c>
      <c r="BK2294" t="s">
        <v>82</v>
      </c>
      <c r="BL2294" t="s">
        <v>82</v>
      </c>
      <c r="BM2294" t="s">
        <v>82</v>
      </c>
      <c r="BN2294" t="s">
        <v>82</v>
      </c>
      <c r="BO2294" t="s">
        <v>82</v>
      </c>
      <c r="BP2294" t="s">
        <v>82</v>
      </c>
      <c r="BQ2294" t="s">
        <v>82</v>
      </c>
    </row>
    <row r="2295" spans="1:69" x14ac:dyDescent="0.2">
      <c r="A2295" s="5" t="s">
        <v>81</v>
      </c>
      <c r="B2295" t="s">
        <v>32532</v>
      </c>
      <c r="C2295" t="s">
        <v>32533</v>
      </c>
      <c r="D2295" t="s">
        <v>32534</v>
      </c>
      <c r="E2295" t="s">
        <v>32532</v>
      </c>
      <c r="F2295" t="s">
        <v>73</v>
      </c>
      <c r="G2295" t="s">
        <v>32535</v>
      </c>
      <c r="H2295" s="1">
        <v>42940</v>
      </c>
      <c r="I2295" s="1">
        <v>42996</v>
      </c>
      <c r="J2295" t="b">
        <v>0</v>
      </c>
      <c r="K2295" t="s">
        <v>75</v>
      </c>
      <c r="L2295" t="s">
        <v>32536</v>
      </c>
      <c r="M2295" t="s">
        <v>101</v>
      </c>
      <c r="N2295">
        <v>60</v>
      </c>
      <c r="O2295" t="s">
        <v>4964</v>
      </c>
      <c r="P2295" t="s">
        <v>79</v>
      </c>
      <c r="Q2295" t="s">
        <v>366</v>
      </c>
      <c r="R2295" t="s">
        <v>81</v>
      </c>
      <c r="S2295" t="s">
        <v>82</v>
      </c>
      <c r="T2295" s="1">
        <v>42940</v>
      </c>
      <c r="U2295" t="s">
        <v>7904</v>
      </c>
      <c r="V2295" t="s">
        <v>168</v>
      </c>
      <c r="W2295" s="2">
        <v>43444</v>
      </c>
      <c r="X2295" t="s">
        <v>32537</v>
      </c>
      <c r="Y2295" t="s">
        <v>81</v>
      </c>
      <c r="Z2295" t="s">
        <v>32538</v>
      </c>
      <c r="AA2295" t="s">
        <v>82</v>
      </c>
      <c r="AB2295" t="s">
        <v>81</v>
      </c>
      <c r="AC2295" t="s">
        <v>81</v>
      </c>
      <c r="AD2295" t="s">
        <v>32539</v>
      </c>
      <c r="AE2295" t="s">
        <v>81</v>
      </c>
      <c r="AF2295" t="s">
        <v>32538</v>
      </c>
      <c r="AG2295" t="s">
        <v>82</v>
      </c>
      <c r="AH2295" t="s">
        <v>81</v>
      </c>
      <c r="AI2295" t="s">
        <v>81</v>
      </c>
      <c r="AJ2295" t="s">
        <v>32539</v>
      </c>
      <c r="AK2295" t="s">
        <v>110</v>
      </c>
      <c r="AL2295" t="s">
        <v>82</v>
      </c>
      <c r="AM2295" t="s">
        <v>88</v>
      </c>
      <c r="AN2295" t="s">
        <v>154</v>
      </c>
      <c r="AO2295" t="s">
        <v>528</v>
      </c>
      <c r="AP2295" t="s">
        <v>91</v>
      </c>
      <c r="AQ2295" t="s">
        <v>32540</v>
      </c>
      <c r="AR2295" t="s">
        <v>82</v>
      </c>
      <c r="AS2295" t="s">
        <v>32541</v>
      </c>
      <c r="AT2295" t="s">
        <v>32542</v>
      </c>
      <c r="AU2295" t="s">
        <v>81</v>
      </c>
      <c r="AV2295" t="s">
        <v>82</v>
      </c>
      <c r="AW2295" t="s">
        <v>82</v>
      </c>
      <c r="AX2295" t="s">
        <v>82</v>
      </c>
      <c r="AY2295" t="s">
        <v>82</v>
      </c>
      <c r="AZ2295" t="s">
        <v>82</v>
      </c>
      <c r="BA2295" t="s">
        <v>82</v>
      </c>
      <c r="BB2295" t="s">
        <v>82</v>
      </c>
      <c r="BC2295" t="s">
        <v>82</v>
      </c>
      <c r="BD2295" t="s">
        <v>82</v>
      </c>
      <c r="BE2295" t="s">
        <v>82</v>
      </c>
      <c r="BF2295" t="s">
        <v>82</v>
      </c>
      <c r="BG2295" t="s">
        <v>82</v>
      </c>
      <c r="BH2295" t="s">
        <v>82</v>
      </c>
      <c r="BI2295" t="s">
        <v>82</v>
      </c>
      <c r="BJ2295" t="s">
        <v>82</v>
      </c>
      <c r="BK2295" t="s">
        <v>82</v>
      </c>
      <c r="BL2295" t="s">
        <v>82</v>
      </c>
      <c r="BM2295" t="s">
        <v>82</v>
      </c>
      <c r="BN2295" t="s">
        <v>82</v>
      </c>
      <c r="BO2295" t="s">
        <v>82</v>
      </c>
      <c r="BP2295" t="s">
        <v>82</v>
      </c>
      <c r="BQ2295" t="s">
        <v>82</v>
      </c>
    </row>
    <row r="2296" spans="1:69" x14ac:dyDescent="0.2">
      <c r="A2296" s="5" t="s">
        <v>81</v>
      </c>
      <c r="B2296" t="s">
        <v>32543</v>
      </c>
      <c r="C2296" t="s">
        <v>32544</v>
      </c>
      <c r="D2296" t="s">
        <v>32545</v>
      </c>
      <c r="E2296" t="s">
        <v>32543</v>
      </c>
      <c r="F2296" t="s">
        <v>2621</v>
      </c>
      <c r="G2296" t="s">
        <v>32546</v>
      </c>
      <c r="H2296" s="1">
        <v>43195</v>
      </c>
      <c r="I2296" s="1">
        <v>42857</v>
      </c>
      <c r="J2296" t="b">
        <v>0</v>
      </c>
      <c r="K2296" t="s">
        <v>75</v>
      </c>
      <c r="L2296" t="s">
        <v>16668</v>
      </c>
      <c r="M2296" t="s">
        <v>90</v>
      </c>
      <c r="N2296">
        <v>6</v>
      </c>
      <c r="O2296" t="s">
        <v>32547</v>
      </c>
      <c r="P2296" t="s">
        <v>1302</v>
      </c>
      <c r="Q2296" t="s">
        <v>32548</v>
      </c>
      <c r="R2296" t="s">
        <v>81</v>
      </c>
      <c r="S2296">
        <v>1</v>
      </c>
      <c r="T2296" s="1">
        <v>43195</v>
      </c>
      <c r="U2296" s="1">
        <v>42857</v>
      </c>
      <c r="V2296" t="s">
        <v>2626</v>
      </c>
      <c r="W2296" s="2">
        <v>44139</v>
      </c>
      <c r="X2296" t="s">
        <v>82</v>
      </c>
      <c r="Y2296" t="s">
        <v>32549</v>
      </c>
      <c r="Z2296" t="s">
        <v>32550</v>
      </c>
      <c r="AA2296" t="s">
        <v>32551</v>
      </c>
      <c r="AB2296" t="s">
        <v>32552</v>
      </c>
      <c r="AC2296">
        <v>835344503</v>
      </c>
      <c r="AD2296" t="s">
        <v>32553</v>
      </c>
      <c r="AE2296" t="s">
        <v>32549</v>
      </c>
      <c r="AF2296" t="s">
        <v>32550</v>
      </c>
      <c r="AG2296" t="s">
        <v>32551</v>
      </c>
      <c r="AH2296" t="s">
        <v>32552</v>
      </c>
      <c r="AI2296">
        <v>835344503</v>
      </c>
      <c r="AJ2296" t="s">
        <v>32553</v>
      </c>
      <c r="AK2296" t="s">
        <v>296</v>
      </c>
      <c r="AL2296" t="s">
        <v>32554</v>
      </c>
      <c r="AM2296" t="s">
        <v>32547</v>
      </c>
      <c r="AN2296" t="s">
        <v>2675</v>
      </c>
      <c r="AO2296" t="s">
        <v>679</v>
      </c>
      <c r="AP2296" t="s">
        <v>371</v>
      </c>
      <c r="AQ2296" t="s">
        <v>32555</v>
      </c>
      <c r="AR2296" t="s">
        <v>32556</v>
      </c>
      <c r="AS2296" t="s">
        <v>32557</v>
      </c>
      <c r="AT2296" t="s">
        <v>32558</v>
      </c>
      <c r="AU2296" t="s">
        <v>81</v>
      </c>
      <c r="AV2296" t="s">
        <v>82</v>
      </c>
      <c r="AW2296" t="s">
        <v>1637</v>
      </c>
      <c r="AX2296" t="s">
        <v>81</v>
      </c>
      <c r="AY2296" t="s">
        <v>81</v>
      </c>
      <c r="AZ2296" t="s">
        <v>81</v>
      </c>
      <c r="BA2296" t="s">
        <v>82</v>
      </c>
      <c r="BB2296" s="1">
        <v>1</v>
      </c>
      <c r="BC2296" t="s">
        <v>81</v>
      </c>
      <c r="BD2296" t="s">
        <v>81</v>
      </c>
      <c r="BE2296" t="s">
        <v>81</v>
      </c>
      <c r="BF2296" t="s">
        <v>81</v>
      </c>
      <c r="BG2296" t="s">
        <v>81</v>
      </c>
      <c r="BH2296" t="s">
        <v>81</v>
      </c>
      <c r="BI2296" t="s">
        <v>81</v>
      </c>
      <c r="BJ2296" s="1">
        <v>43281</v>
      </c>
      <c r="BK2296" t="s">
        <v>82</v>
      </c>
      <c r="BL2296" t="s">
        <v>81</v>
      </c>
      <c r="BM2296" t="s">
        <v>201</v>
      </c>
      <c r="BN2296" t="s">
        <v>81</v>
      </c>
      <c r="BO2296" t="s">
        <v>81</v>
      </c>
      <c r="BP2296" t="s">
        <v>81</v>
      </c>
      <c r="BQ2296" t="s">
        <v>81</v>
      </c>
    </row>
    <row r="2297" spans="1:69" x14ac:dyDescent="0.2">
      <c r="A2297" s="5" t="s">
        <v>81</v>
      </c>
      <c r="B2297" t="s">
        <v>32559</v>
      </c>
      <c r="C2297" t="s">
        <v>32560</v>
      </c>
      <c r="D2297" t="s">
        <v>32561</v>
      </c>
      <c r="E2297" t="s">
        <v>32559</v>
      </c>
      <c r="F2297" t="s">
        <v>553</v>
      </c>
      <c r="G2297" t="s">
        <v>32562</v>
      </c>
      <c r="H2297" s="1">
        <v>43658</v>
      </c>
      <c r="I2297" s="1">
        <v>43658</v>
      </c>
      <c r="J2297" t="b">
        <v>0</v>
      </c>
      <c r="K2297" t="s">
        <v>555</v>
      </c>
      <c r="L2297" t="s">
        <v>556</v>
      </c>
      <c r="M2297" t="s">
        <v>90</v>
      </c>
      <c r="N2297" t="s">
        <v>32563</v>
      </c>
      <c r="O2297" t="s">
        <v>32564</v>
      </c>
      <c r="P2297" t="s">
        <v>365</v>
      </c>
      <c r="Q2297" t="s">
        <v>32565</v>
      </c>
      <c r="R2297" t="s">
        <v>81</v>
      </c>
      <c r="S2297" t="s">
        <v>82</v>
      </c>
      <c r="T2297" s="1">
        <v>43658</v>
      </c>
      <c r="U2297" s="1">
        <v>43658</v>
      </c>
      <c r="V2297" t="s">
        <v>553</v>
      </c>
      <c r="W2297" s="2">
        <v>43661</v>
      </c>
      <c r="X2297" t="s">
        <v>82</v>
      </c>
      <c r="Y2297" t="s">
        <v>32566</v>
      </c>
      <c r="Z2297" t="s">
        <v>81</v>
      </c>
      <c r="AA2297" t="s">
        <v>32567</v>
      </c>
      <c r="AB2297" t="s">
        <v>32568</v>
      </c>
      <c r="AC2297" t="s">
        <v>32569</v>
      </c>
      <c r="AD2297" t="s">
        <v>32570</v>
      </c>
      <c r="AE2297" t="s">
        <v>32571</v>
      </c>
      <c r="AF2297" t="s">
        <v>81</v>
      </c>
      <c r="AG2297" t="s">
        <v>32567</v>
      </c>
      <c r="AH2297" t="s">
        <v>32572</v>
      </c>
      <c r="AI2297" t="s">
        <v>32573</v>
      </c>
      <c r="AJ2297" t="s">
        <v>32570</v>
      </c>
      <c r="AK2297" t="s">
        <v>296</v>
      </c>
      <c r="AL2297" t="s">
        <v>82</v>
      </c>
      <c r="AM2297" t="s">
        <v>715</v>
      </c>
      <c r="AN2297">
        <v>18</v>
      </c>
      <c r="AO2297" t="s">
        <v>81</v>
      </c>
      <c r="AP2297" t="s">
        <v>371</v>
      </c>
      <c r="AQ2297" t="s">
        <v>32574</v>
      </c>
      <c r="AR2297" t="s">
        <v>32575</v>
      </c>
      <c r="AS2297" t="s">
        <v>32576</v>
      </c>
      <c r="AT2297" t="s">
        <v>82</v>
      </c>
      <c r="AU2297" t="s">
        <v>81</v>
      </c>
      <c r="AV2297" t="s">
        <v>82</v>
      </c>
      <c r="AW2297" t="s">
        <v>81</v>
      </c>
      <c r="AX2297" t="s">
        <v>81</v>
      </c>
      <c r="AY2297" t="s">
        <v>81</v>
      </c>
      <c r="AZ2297" t="s">
        <v>81</v>
      </c>
      <c r="BA2297" t="s">
        <v>82</v>
      </c>
      <c r="BB2297" s="1">
        <v>1</v>
      </c>
      <c r="BC2297" t="s">
        <v>81</v>
      </c>
      <c r="BD2297" t="s">
        <v>81</v>
      </c>
      <c r="BE2297" t="s">
        <v>81</v>
      </c>
      <c r="BF2297" t="s">
        <v>81</v>
      </c>
      <c r="BG2297" t="s">
        <v>81</v>
      </c>
      <c r="BH2297" t="s">
        <v>81</v>
      </c>
      <c r="BI2297" t="s">
        <v>81</v>
      </c>
      <c r="BJ2297" t="s">
        <v>82</v>
      </c>
      <c r="BK2297" t="s">
        <v>82</v>
      </c>
      <c r="BL2297" t="s">
        <v>200</v>
      </c>
      <c r="BM2297" t="s">
        <v>32577</v>
      </c>
      <c r="BN2297" t="s">
        <v>81</v>
      </c>
      <c r="BO2297" t="s">
        <v>32578</v>
      </c>
      <c r="BP2297" t="s">
        <v>81</v>
      </c>
      <c r="BQ2297" t="s">
        <v>81</v>
      </c>
    </row>
    <row r="2298" spans="1:69" x14ac:dyDescent="0.2">
      <c r="A2298" s="5" t="s">
        <v>81</v>
      </c>
      <c r="B2298" t="s">
        <v>32579</v>
      </c>
      <c r="C2298" t="s">
        <v>32580</v>
      </c>
      <c r="D2298" t="s">
        <v>32581</v>
      </c>
      <c r="E2298" t="s">
        <v>32582</v>
      </c>
      <c r="F2298" t="s">
        <v>73</v>
      </c>
      <c r="G2298" t="s">
        <v>32583</v>
      </c>
      <c r="H2298" s="1">
        <v>42654</v>
      </c>
      <c r="I2298" s="1">
        <v>42644</v>
      </c>
      <c r="J2298" t="b">
        <v>1</v>
      </c>
      <c r="K2298" t="s">
        <v>75</v>
      </c>
      <c r="L2298" t="s">
        <v>2606</v>
      </c>
      <c r="M2298" t="s">
        <v>90</v>
      </c>
      <c r="N2298">
        <v>20</v>
      </c>
      <c r="O2298" t="s">
        <v>420</v>
      </c>
      <c r="P2298" t="s">
        <v>421</v>
      </c>
      <c r="Q2298" t="s">
        <v>950</v>
      </c>
      <c r="R2298" t="s">
        <v>81</v>
      </c>
      <c r="S2298" t="s">
        <v>82</v>
      </c>
      <c r="T2298" s="1">
        <v>42654</v>
      </c>
      <c r="U2298" s="3">
        <v>42644</v>
      </c>
      <c r="V2298" t="s">
        <v>271</v>
      </c>
      <c r="W2298" s="2">
        <v>43556</v>
      </c>
      <c r="X2298" t="s">
        <v>32584</v>
      </c>
      <c r="Y2298" t="s">
        <v>81</v>
      </c>
      <c r="Z2298" t="s">
        <v>32585</v>
      </c>
      <c r="AA2298" t="s">
        <v>82</v>
      </c>
      <c r="AB2298" t="s">
        <v>81</v>
      </c>
      <c r="AC2298" t="s">
        <v>81</v>
      </c>
      <c r="AD2298" t="s">
        <v>32586</v>
      </c>
      <c r="AE2298" t="s">
        <v>81</v>
      </c>
      <c r="AF2298" t="s">
        <v>32585</v>
      </c>
      <c r="AG2298" t="s">
        <v>82</v>
      </c>
      <c r="AH2298" t="s">
        <v>81</v>
      </c>
      <c r="AI2298" t="s">
        <v>81</v>
      </c>
      <c r="AJ2298" t="s">
        <v>32586</v>
      </c>
      <c r="AK2298" t="s">
        <v>110</v>
      </c>
      <c r="AL2298" t="s">
        <v>82</v>
      </c>
      <c r="AM2298" t="s">
        <v>88</v>
      </c>
      <c r="AN2298" t="s">
        <v>154</v>
      </c>
      <c r="AO2298" t="s">
        <v>90</v>
      </c>
      <c r="AP2298" t="s">
        <v>91</v>
      </c>
      <c r="AQ2298" t="s">
        <v>32587</v>
      </c>
      <c r="AR2298" t="s">
        <v>82</v>
      </c>
      <c r="AS2298" t="s">
        <v>32588</v>
      </c>
      <c r="AT2298" t="s">
        <v>32589</v>
      </c>
      <c r="AU2298" t="s">
        <v>81</v>
      </c>
      <c r="AV2298" t="s">
        <v>82</v>
      </c>
      <c r="AW2298" t="s">
        <v>82</v>
      </c>
      <c r="AX2298" t="s">
        <v>82</v>
      </c>
      <c r="AY2298" t="s">
        <v>82</v>
      </c>
      <c r="AZ2298" t="s">
        <v>82</v>
      </c>
      <c r="BA2298" t="s">
        <v>82</v>
      </c>
      <c r="BB2298" t="s">
        <v>82</v>
      </c>
      <c r="BC2298" t="s">
        <v>82</v>
      </c>
      <c r="BD2298" t="s">
        <v>82</v>
      </c>
      <c r="BE2298" t="s">
        <v>82</v>
      </c>
      <c r="BF2298" t="s">
        <v>82</v>
      </c>
      <c r="BG2298" t="s">
        <v>82</v>
      </c>
      <c r="BH2298" t="s">
        <v>82</v>
      </c>
      <c r="BI2298" t="s">
        <v>82</v>
      </c>
      <c r="BJ2298" t="s">
        <v>82</v>
      </c>
      <c r="BK2298" t="s">
        <v>82</v>
      </c>
      <c r="BL2298" t="s">
        <v>82</v>
      </c>
      <c r="BM2298" t="s">
        <v>82</v>
      </c>
      <c r="BN2298" t="s">
        <v>82</v>
      </c>
      <c r="BO2298" t="s">
        <v>82</v>
      </c>
      <c r="BP2298" t="s">
        <v>82</v>
      </c>
      <c r="BQ2298" t="s">
        <v>82</v>
      </c>
    </row>
    <row r="2299" spans="1:69" x14ac:dyDescent="0.2">
      <c r="A2299" s="5" t="s">
        <v>81</v>
      </c>
      <c r="B2299" t="s">
        <v>32590</v>
      </c>
      <c r="C2299" t="s">
        <v>32591</v>
      </c>
      <c r="D2299" t="s">
        <v>32592</v>
      </c>
      <c r="E2299" t="s">
        <v>32590</v>
      </c>
      <c r="F2299" t="s">
        <v>73</v>
      </c>
      <c r="G2299" t="s">
        <v>32593</v>
      </c>
      <c r="H2299" s="1">
        <v>42442</v>
      </c>
      <c r="I2299" s="1">
        <v>42430</v>
      </c>
      <c r="J2299" t="b">
        <v>1</v>
      </c>
      <c r="K2299" t="s">
        <v>75</v>
      </c>
      <c r="L2299" t="s">
        <v>419</v>
      </c>
      <c r="M2299" t="s">
        <v>90</v>
      </c>
      <c r="N2299">
        <v>12</v>
      </c>
      <c r="O2299" t="s">
        <v>420</v>
      </c>
      <c r="P2299" t="s">
        <v>11199</v>
      </c>
      <c r="Q2299" t="s">
        <v>11200</v>
      </c>
      <c r="R2299" t="s">
        <v>81</v>
      </c>
      <c r="S2299" t="s">
        <v>82</v>
      </c>
      <c r="T2299" s="1">
        <v>42442</v>
      </c>
      <c r="U2299" s="3">
        <v>42430</v>
      </c>
      <c r="V2299" t="s">
        <v>367</v>
      </c>
      <c r="W2299" s="2">
        <v>43085</v>
      </c>
      <c r="X2299" t="s">
        <v>32594</v>
      </c>
      <c r="Y2299" t="s">
        <v>587</v>
      </c>
      <c r="Z2299" t="s">
        <v>11203</v>
      </c>
      <c r="AA2299" t="s">
        <v>82</v>
      </c>
      <c r="AB2299" t="s">
        <v>589</v>
      </c>
      <c r="AC2299" t="s">
        <v>589</v>
      </c>
      <c r="AD2299" t="s">
        <v>11204</v>
      </c>
      <c r="AE2299" t="s">
        <v>587</v>
      </c>
      <c r="AF2299" t="s">
        <v>11203</v>
      </c>
      <c r="AG2299" t="s">
        <v>82</v>
      </c>
      <c r="AH2299" t="s">
        <v>589</v>
      </c>
      <c r="AI2299" t="s">
        <v>589</v>
      </c>
      <c r="AJ2299" t="s">
        <v>11204</v>
      </c>
      <c r="AK2299" t="s">
        <v>110</v>
      </c>
      <c r="AL2299" t="s">
        <v>82</v>
      </c>
      <c r="AM2299" t="s">
        <v>88</v>
      </c>
      <c r="AN2299" t="s">
        <v>154</v>
      </c>
      <c r="AO2299" t="s">
        <v>90</v>
      </c>
      <c r="AP2299" t="s">
        <v>91</v>
      </c>
      <c r="AQ2299" t="s">
        <v>32595</v>
      </c>
      <c r="AR2299" t="s">
        <v>82</v>
      </c>
      <c r="AS2299" t="s">
        <v>32596</v>
      </c>
      <c r="AT2299" t="s">
        <v>32597</v>
      </c>
      <c r="AU2299" t="s">
        <v>81</v>
      </c>
      <c r="AV2299" t="s">
        <v>82</v>
      </c>
      <c r="AW2299" t="s">
        <v>82</v>
      </c>
      <c r="AX2299" t="s">
        <v>82</v>
      </c>
      <c r="AY2299" t="s">
        <v>82</v>
      </c>
      <c r="AZ2299" t="s">
        <v>82</v>
      </c>
      <c r="BA2299" t="s">
        <v>82</v>
      </c>
      <c r="BB2299" t="s">
        <v>82</v>
      </c>
      <c r="BC2299" t="s">
        <v>82</v>
      </c>
      <c r="BD2299" t="s">
        <v>82</v>
      </c>
      <c r="BE2299" t="s">
        <v>82</v>
      </c>
      <c r="BF2299" t="s">
        <v>82</v>
      </c>
      <c r="BG2299" t="s">
        <v>82</v>
      </c>
      <c r="BH2299" t="s">
        <v>82</v>
      </c>
      <c r="BI2299" t="s">
        <v>82</v>
      </c>
      <c r="BJ2299" t="s">
        <v>82</v>
      </c>
      <c r="BK2299" t="s">
        <v>82</v>
      </c>
      <c r="BL2299" t="s">
        <v>82</v>
      </c>
      <c r="BM2299" t="s">
        <v>82</v>
      </c>
      <c r="BN2299" t="s">
        <v>82</v>
      </c>
      <c r="BO2299" t="s">
        <v>82</v>
      </c>
      <c r="BP2299" t="s">
        <v>82</v>
      </c>
      <c r="BQ2299" t="s">
        <v>82</v>
      </c>
    </row>
    <row r="2300" spans="1:69" x14ac:dyDescent="0.2">
      <c r="A2300" s="5">
        <v>0</v>
      </c>
      <c r="B2300" t="s">
        <v>32598</v>
      </c>
      <c r="C2300" t="s">
        <v>32599</v>
      </c>
      <c r="D2300" t="s">
        <v>32600</v>
      </c>
      <c r="E2300" t="s">
        <v>32598</v>
      </c>
      <c r="F2300" t="s">
        <v>700</v>
      </c>
      <c r="G2300" t="s">
        <v>32601</v>
      </c>
      <c r="H2300" s="1">
        <v>43677</v>
      </c>
      <c r="I2300" s="1">
        <v>43655</v>
      </c>
      <c r="J2300" t="b">
        <v>0</v>
      </c>
      <c r="K2300" t="s">
        <v>75</v>
      </c>
      <c r="L2300" t="s">
        <v>32602</v>
      </c>
      <c r="M2300" t="s">
        <v>703</v>
      </c>
      <c r="N2300">
        <v>232</v>
      </c>
      <c r="O2300" t="s">
        <v>32603</v>
      </c>
      <c r="P2300" t="s">
        <v>705</v>
      </c>
      <c r="Q2300" t="s">
        <v>706</v>
      </c>
      <c r="R2300" t="s">
        <v>81</v>
      </c>
      <c r="S2300">
        <v>1</v>
      </c>
      <c r="T2300" s="1">
        <v>43677</v>
      </c>
      <c r="U2300" s="1">
        <v>43655</v>
      </c>
      <c r="V2300" t="s">
        <v>707</v>
      </c>
      <c r="W2300" s="2">
        <v>43703</v>
      </c>
      <c r="X2300" t="s">
        <v>32604</v>
      </c>
      <c r="Y2300" t="s">
        <v>82</v>
      </c>
      <c r="Z2300" t="s">
        <v>82</v>
      </c>
      <c r="AA2300" t="s">
        <v>82</v>
      </c>
      <c r="AB2300" t="s">
        <v>82</v>
      </c>
      <c r="AC2300" t="s">
        <v>82</v>
      </c>
      <c r="AD2300" t="s">
        <v>82</v>
      </c>
      <c r="AE2300" t="s">
        <v>82</v>
      </c>
      <c r="AF2300" t="s">
        <v>82</v>
      </c>
      <c r="AG2300" t="s">
        <v>82</v>
      </c>
      <c r="AH2300" t="s">
        <v>82</v>
      </c>
      <c r="AI2300" t="s">
        <v>82</v>
      </c>
      <c r="AJ2300" t="s">
        <v>82</v>
      </c>
      <c r="AK2300" t="s">
        <v>296</v>
      </c>
      <c r="AL2300" t="s">
        <v>32605</v>
      </c>
      <c r="AM2300" t="s">
        <v>14527</v>
      </c>
      <c r="AN2300" t="s">
        <v>2662</v>
      </c>
      <c r="AO2300" t="s">
        <v>89</v>
      </c>
      <c r="AP2300" t="s">
        <v>710</v>
      </c>
      <c r="AQ2300" t="s">
        <v>32606</v>
      </c>
      <c r="AR2300" t="s">
        <v>32607</v>
      </c>
      <c r="AS2300" t="s">
        <v>32608</v>
      </c>
      <c r="AT2300" t="s">
        <v>32609</v>
      </c>
      <c r="AU2300" t="s">
        <v>81</v>
      </c>
      <c r="AV2300" t="s">
        <v>82</v>
      </c>
      <c r="AW2300" t="s">
        <v>217</v>
      </c>
      <c r="AX2300" t="s">
        <v>81</v>
      </c>
      <c r="AY2300" t="s">
        <v>81</v>
      </c>
      <c r="AZ2300" t="s">
        <v>81</v>
      </c>
      <c r="BA2300" t="s">
        <v>82</v>
      </c>
      <c r="BB2300" s="1">
        <v>1</v>
      </c>
      <c r="BC2300" t="s">
        <v>81</v>
      </c>
      <c r="BD2300" t="s">
        <v>81</v>
      </c>
      <c r="BE2300" t="s">
        <v>81</v>
      </c>
      <c r="BF2300" t="s">
        <v>81</v>
      </c>
      <c r="BG2300" t="s">
        <v>81</v>
      </c>
      <c r="BH2300" t="s">
        <v>715</v>
      </c>
      <c r="BI2300" t="s">
        <v>81</v>
      </c>
      <c r="BJ2300" t="s">
        <v>82</v>
      </c>
      <c r="BK2300" t="s">
        <v>82</v>
      </c>
      <c r="BL2300" t="s">
        <v>200</v>
      </c>
      <c r="BM2300" t="s">
        <v>201</v>
      </c>
      <c r="BN2300" t="s">
        <v>81</v>
      </c>
      <c r="BO2300" t="s">
        <v>25244</v>
      </c>
      <c r="BP2300" t="s">
        <v>81</v>
      </c>
      <c r="BQ2300" t="s">
        <v>81</v>
      </c>
    </row>
    <row r="2301" spans="1:69" x14ac:dyDescent="0.2">
      <c r="A2301" s="5" t="s">
        <v>81</v>
      </c>
      <c r="B2301" t="s">
        <v>32610</v>
      </c>
      <c r="C2301" t="s">
        <v>32611</v>
      </c>
      <c r="D2301" t="s">
        <v>32612</v>
      </c>
      <c r="E2301" t="s">
        <v>32613</v>
      </c>
      <c r="F2301" t="s">
        <v>1316</v>
      </c>
      <c r="G2301" t="s">
        <v>32614</v>
      </c>
      <c r="H2301" s="1">
        <v>42980</v>
      </c>
      <c r="I2301" s="1">
        <v>42552</v>
      </c>
      <c r="J2301" t="b">
        <v>0</v>
      </c>
      <c r="K2301" t="s">
        <v>622</v>
      </c>
      <c r="L2301" t="s">
        <v>13921</v>
      </c>
      <c r="M2301">
        <v>3</v>
      </c>
      <c r="N2301">
        <v>60</v>
      </c>
      <c r="O2301" t="s">
        <v>28949</v>
      </c>
      <c r="P2301" t="s">
        <v>1356</v>
      </c>
      <c r="Q2301" t="s">
        <v>13923</v>
      </c>
      <c r="R2301" t="s">
        <v>81</v>
      </c>
      <c r="S2301">
        <v>1</v>
      </c>
      <c r="T2301" s="1">
        <v>42980</v>
      </c>
      <c r="U2301" s="1">
        <v>42552</v>
      </c>
      <c r="V2301" t="s">
        <v>1322</v>
      </c>
      <c r="W2301" s="2">
        <v>43153</v>
      </c>
      <c r="X2301" t="s">
        <v>82</v>
      </c>
      <c r="Y2301" t="s">
        <v>13924</v>
      </c>
      <c r="Z2301" t="s">
        <v>81</v>
      </c>
      <c r="AA2301" t="s">
        <v>13925</v>
      </c>
      <c r="AB2301" t="s">
        <v>13926</v>
      </c>
      <c r="AC2301" t="s">
        <v>13927</v>
      </c>
      <c r="AD2301" t="s">
        <v>13928</v>
      </c>
      <c r="AE2301" t="s">
        <v>13929</v>
      </c>
      <c r="AF2301" t="s">
        <v>81</v>
      </c>
      <c r="AG2301" t="s">
        <v>13925</v>
      </c>
      <c r="AH2301" t="s">
        <v>28950</v>
      </c>
      <c r="AI2301" t="s">
        <v>13927</v>
      </c>
      <c r="AJ2301" t="s">
        <v>13931</v>
      </c>
      <c r="AK2301" t="s">
        <v>1328</v>
      </c>
      <c r="AL2301" t="s">
        <v>82</v>
      </c>
      <c r="AM2301" t="s">
        <v>28949</v>
      </c>
      <c r="AN2301" t="s">
        <v>3428</v>
      </c>
      <c r="AO2301" t="s">
        <v>21488</v>
      </c>
      <c r="AP2301" t="s">
        <v>371</v>
      </c>
      <c r="AQ2301" t="s">
        <v>32615</v>
      </c>
      <c r="AR2301" t="s">
        <v>1332</v>
      </c>
      <c r="AS2301" t="s">
        <v>32616</v>
      </c>
      <c r="AT2301" t="s">
        <v>28953</v>
      </c>
      <c r="AU2301" t="s">
        <v>81</v>
      </c>
      <c r="AV2301" t="s">
        <v>82</v>
      </c>
      <c r="AW2301" t="s">
        <v>1334</v>
      </c>
      <c r="AX2301" t="s">
        <v>81</v>
      </c>
      <c r="AY2301" t="s">
        <v>81</v>
      </c>
      <c r="AZ2301" t="s">
        <v>81</v>
      </c>
      <c r="BA2301" t="s">
        <v>82</v>
      </c>
      <c r="BB2301" s="1">
        <v>1</v>
      </c>
      <c r="BC2301" t="s">
        <v>81</v>
      </c>
      <c r="BD2301" t="s">
        <v>81</v>
      </c>
      <c r="BE2301" t="s">
        <v>81</v>
      </c>
      <c r="BF2301" t="s">
        <v>81</v>
      </c>
      <c r="BG2301" t="s">
        <v>81</v>
      </c>
      <c r="BH2301" t="s">
        <v>81</v>
      </c>
      <c r="BI2301" t="s">
        <v>81</v>
      </c>
      <c r="BJ2301" t="s">
        <v>82</v>
      </c>
      <c r="BK2301" t="s">
        <v>82</v>
      </c>
      <c r="BL2301" t="s">
        <v>200</v>
      </c>
      <c r="BM2301" t="s">
        <v>201</v>
      </c>
      <c r="BN2301" t="s">
        <v>81</v>
      </c>
      <c r="BO2301" t="s">
        <v>28954</v>
      </c>
      <c r="BP2301" t="s">
        <v>81</v>
      </c>
      <c r="BQ2301" t="s">
        <v>81</v>
      </c>
    </row>
    <row r="2302" spans="1:69" x14ac:dyDescent="0.2">
      <c r="A2302" s="5" t="s">
        <v>81</v>
      </c>
      <c r="B2302" t="s">
        <v>16219</v>
      </c>
      <c r="C2302" t="s">
        <v>16220</v>
      </c>
      <c r="D2302" t="s">
        <v>16221</v>
      </c>
      <c r="E2302" t="s">
        <v>16222</v>
      </c>
      <c r="F2302" t="s">
        <v>178</v>
      </c>
      <c r="G2302" t="s">
        <v>29101</v>
      </c>
      <c r="H2302" s="1">
        <v>43178</v>
      </c>
      <c r="I2302" s="1">
        <v>43285</v>
      </c>
      <c r="J2302" t="b">
        <v>0</v>
      </c>
      <c r="K2302" t="s">
        <v>180</v>
      </c>
      <c r="L2302" t="s">
        <v>3751</v>
      </c>
      <c r="M2302" t="s">
        <v>346</v>
      </c>
      <c r="N2302">
        <v>9630</v>
      </c>
      <c r="O2302" t="s">
        <v>16224</v>
      </c>
      <c r="P2302" t="s">
        <v>32617</v>
      </c>
      <c r="Q2302" t="s">
        <v>16226</v>
      </c>
      <c r="R2302" t="s">
        <v>29099</v>
      </c>
      <c r="S2302" t="s">
        <v>82</v>
      </c>
      <c r="T2302" s="1">
        <v>43178</v>
      </c>
      <c r="U2302" s="1">
        <v>43285</v>
      </c>
      <c r="V2302" t="s">
        <v>186</v>
      </c>
      <c r="W2302" s="2">
        <v>44039</v>
      </c>
      <c r="X2302" t="s">
        <v>32618</v>
      </c>
      <c r="Y2302" t="s">
        <v>21828</v>
      </c>
      <c r="Z2302" t="s">
        <v>81</v>
      </c>
      <c r="AA2302" t="s">
        <v>32619</v>
      </c>
      <c r="AB2302" t="s">
        <v>16231</v>
      </c>
      <c r="AC2302" t="s">
        <v>81</v>
      </c>
      <c r="AD2302" t="s">
        <v>16224</v>
      </c>
      <c r="AE2302" t="s">
        <v>21828</v>
      </c>
      <c r="AF2302" t="s">
        <v>81</v>
      </c>
      <c r="AG2302" t="s">
        <v>32619</v>
      </c>
      <c r="AH2302" t="s">
        <v>16231</v>
      </c>
      <c r="AI2302" t="s">
        <v>81</v>
      </c>
      <c r="AJ2302" t="s">
        <v>16224</v>
      </c>
      <c r="AK2302" t="s">
        <v>250</v>
      </c>
      <c r="AL2302" t="s">
        <v>82</v>
      </c>
      <c r="AM2302" t="s">
        <v>16224</v>
      </c>
      <c r="AN2302" t="s">
        <v>81</v>
      </c>
      <c r="AO2302" t="s">
        <v>81</v>
      </c>
      <c r="AP2302" t="s">
        <v>351</v>
      </c>
      <c r="AQ2302" t="s">
        <v>32620</v>
      </c>
      <c r="AR2302" t="s">
        <v>21831</v>
      </c>
      <c r="AS2302" t="s">
        <v>21832</v>
      </c>
      <c r="AT2302" t="s">
        <v>21833</v>
      </c>
      <c r="AU2302" t="s">
        <v>197</v>
      </c>
      <c r="AV2302" t="s">
        <v>82</v>
      </c>
      <c r="AW2302" t="s">
        <v>198</v>
      </c>
      <c r="AX2302" t="s">
        <v>81</v>
      </c>
      <c r="AY2302" t="s">
        <v>81</v>
      </c>
      <c r="AZ2302" t="s">
        <v>16219</v>
      </c>
      <c r="BA2302" t="s">
        <v>82</v>
      </c>
      <c r="BB2302" s="1">
        <v>1</v>
      </c>
      <c r="BC2302" t="s">
        <v>199</v>
      </c>
      <c r="BD2302" t="s">
        <v>199</v>
      </c>
      <c r="BE2302" t="s">
        <v>199</v>
      </c>
      <c r="BF2302" t="s">
        <v>199</v>
      </c>
      <c r="BG2302" t="s">
        <v>81</v>
      </c>
      <c r="BH2302" t="s">
        <v>81</v>
      </c>
      <c r="BI2302" t="s">
        <v>81</v>
      </c>
      <c r="BJ2302" t="s">
        <v>82</v>
      </c>
      <c r="BK2302" t="s">
        <v>82</v>
      </c>
      <c r="BL2302" t="s">
        <v>200</v>
      </c>
      <c r="BM2302" t="s">
        <v>32621</v>
      </c>
      <c r="BN2302" t="s">
        <v>81</v>
      </c>
      <c r="BO2302" t="s">
        <v>81</v>
      </c>
      <c r="BP2302" t="s">
        <v>81</v>
      </c>
      <c r="BQ2302" t="s">
        <v>81</v>
      </c>
    </row>
    <row r="2303" spans="1:69" x14ac:dyDescent="0.2">
      <c r="A2303" s="5" t="s">
        <v>81</v>
      </c>
      <c r="B2303" t="s">
        <v>32622</v>
      </c>
      <c r="C2303" t="s">
        <v>32623</v>
      </c>
      <c r="D2303" t="s">
        <v>32624</v>
      </c>
      <c r="E2303" t="s">
        <v>32625</v>
      </c>
      <c r="F2303" t="s">
        <v>1316</v>
      </c>
      <c r="G2303" t="s">
        <v>32626</v>
      </c>
      <c r="H2303" s="1">
        <v>43686</v>
      </c>
      <c r="I2303" s="1">
        <v>41843</v>
      </c>
      <c r="J2303" t="b">
        <v>0</v>
      </c>
      <c r="K2303" t="s">
        <v>622</v>
      </c>
      <c r="L2303" t="s">
        <v>32627</v>
      </c>
      <c r="M2303">
        <v>3</v>
      </c>
      <c r="N2303">
        <v>70</v>
      </c>
      <c r="O2303" t="s">
        <v>4580</v>
      </c>
      <c r="P2303" t="s">
        <v>1356</v>
      </c>
      <c r="Q2303" t="s">
        <v>32628</v>
      </c>
      <c r="R2303" t="s">
        <v>81</v>
      </c>
      <c r="S2303">
        <v>1</v>
      </c>
      <c r="T2303" s="1">
        <v>43686</v>
      </c>
      <c r="U2303" s="1">
        <v>41843</v>
      </c>
      <c r="V2303" t="s">
        <v>1322</v>
      </c>
      <c r="W2303" s="2">
        <v>43745</v>
      </c>
      <c r="X2303" t="s">
        <v>82</v>
      </c>
      <c r="Y2303" t="s">
        <v>32629</v>
      </c>
      <c r="Z2303" t="s">
        <v>81</v>
      </c>
      <c r="AA2303" t="s">
        <v>32630</v>
      </c>
      <c r="AB2303" t="s">
        <v>32631</v>
      </c>
      <c r="AC2303" t="s">
        <v>32632</v>
      </c>
      <c r="AD2303" t="s">
        <v>4580</v>
      </c>
      <c r="AE2303" t="s">
        <v>32633</v>
      </c>
      <c r="AF2303" t="s">
        <v>81</v>
      </c>
      <c r="AG2303" t="s">
        <v>32630</v>
      </c>
      <c r="AH2303" t="s">
        <v>32634</v>
      </c>
      <c r="AI2303" t="s">
        <v>32635</v>
      </c>
      <c r="AJ2303" t="s">
        <v>4580</v>
      </c>
      <c r="AK2303" t="s">
        <v>1328</v>
      </c>
      <c r="AL2303" t="s">
        <v>82</v>
      </c>
      <c r="AM2303" t="s">
        <v>4580</v>
      </c>
      <c r="AN2303" t="s">
        <v>1329</v>
      </c>
      <c r="AO2303" t="s">
        <v>1330</v>
      </c>
      <c r="AP2303" t="s">
        <v>371</v>
      </c>
      <c r="AQ2303" t="s">
        <v>32636</v>
      </c>
      <c r="AR2303" t="s">
        <v>32637</v>
      </c>
      <c r="AS2303" t="s">
        <v>32638</v>
      </c>
      <c r="AT2303" t="s">
        <v>82</v>
      </c>
      <c r="AU2303" t="s">
        <v>81</v>
      </c>
      <c r="AV2303" t="s">
        <v>82</v>
      </c>
      <c r="AW2303" t="s">
        <v>1334</v>
      </c>
      <c r="AX2303" t="s">
        <v>81</v>
      </c>
      <c r="AY2303" t="s">
        <v>81</v>
      </c>
      <c r="AZ2303" t="s">
        <v>81</v>
      </c>
      <c r="BA2303" t="s">
        <v>82</v>
      </c>
      <c r="BB2303" s="1">
        <v>1</v>
      </c>
      <c r="BC2303" t="s">
        <v>81</v>
      </c>
      <c r="BD2303" t="s">
        <v>81</v>
      </c>
      <c r="BE2303" t="s">
        <v>81</v>
      </c>
      <c r="BF2303" t="s">
        <v>81</v>
      </c>
      <c r="BG2303" t="s">
        <v>81</v>
      </c>
      <c r="BH2303" t="s">
        <v>1943</v>
      </c>
      <c r="BI2303" t="s">
        <v>32639</v>
      </c>
      <c r="BJ2303" t="s">
        <v>82</v>
      </c>
      <c r="BK2303" t="s">
        <v>82</v>
      </c>
      <c r="BL2303" t="s">
        <v>200</v>
      </c>
      <c r="BM2303" t="s">
        <v>201</v>
      </c>
      <c r="BN2303" t="s">
        <v>81</v>
      </c>
      <c r="BO2303" t="s">
        <v>32640</v>
      </c>
      <c r="BP2303" t="s">
        <v>81</v>
      </c>
      <c r="BQ2303" t="s">
        <v>81</v>
      </c>
    </row>
    <row r="2304" spans="1:69" x14ac:dyDescent="0.2">
      <c r="A2304" s="5">
        <v>0</v>
      </c>
      <c r="B2304" t="s">
        <v>32641</v>
      </c>
      <c r="C2304" t="s">
        <v>32642</v>
      </c>
      <c r="D2304" t="s">
        <v>32643</v>
      </c>
      <c r="E2304" t="s">
        <v>32644</v>
      </c>
      <c r="F2304" t="s">
        <v>10718</v>
      </c>
      <c r="G2304" t="s">
        <v>32645</v>
      </c>
      <c r="H2304" s="1">
        <v>43109</v>
      </c>
      <c r="I2304" s="1">
        <v>43009</v>
      </c>
      <c r="J2304" t="b">
        <v>0</v>
      </c>
      <c r="K2304" t="s">
        <v>75</v>
      </c>
      <c r="L2304" t="s">
        <v>32646</v>
      </c>
      <c r="M2304" t="s">
        <v>703</v>
      </c>
      <c r="N2304">
        <v>50</v>
      </c>
      <c r="O2304" t="s">
        <v>21890</v>
      </c>
      <c r="P2304" t="s">
        <v>2776</v>
      </c>
      <c r="Q2304" t="s">
        <v>21891</v>
      </c>
      <c r="R2304" t="s">
        <v>81</v>
      </c>
      <c r="S2304">
        <v>1</v>
      </c>
      <c r="T2304" s="1">
        <v>43109</v>
      </c>
      <c r="U2304" s="1">
        <v>43009</v>
      </c>
      <c r="V2304" t="s">
        <v>10723</v>
      </c>
      <c r="W2304" s="2">
        <v>44139</v>
      </c>
      <c r="X2304" t="s">
        <v>82</v>
      </c>
      <c r="Y2304" t="s">
        <v>10724</v>
      </c>
      <c r="Z2304" t="s">
        <v>10725</v>
      </c>
      <c r="AA2304" t="s">
        <v>10726</v>
      </c>
      <c r="AB2304" t="s">
        <v>10727</v>
      </c>
      <c r="AC2304">
        <v>201223106023</v>
      </c>
      <c r="AD2304" t="s">
        <v>10728</v>
      </c>
      <c r="AE2304" t="s">
        <v>32647</v>
      </c>
      <c r="AF2304" t="s">
        <v>32648</v>
      </c>
      <c r="AG2304" t="s">
        <v>23724</v>
      </c>
      <c r="AH2304" t="s">
        <v>32649</v>
      </c>
      <c r="AI2304" t="s">
        <v>32650</v>
      </c>
      <c r="AJ2304" t="s">
        <v>32651</v>
      </c>
      <c r="AK2304" t="s">
        <v>1199</v>
      </c>
      <c r="AL2304" t="s">
        <v>82</v>
      </c>
      <c r="AM2304" t="s">
        <v>21890</v>
      </c>
      <c r="AN2304" t="s">
        <v>11222</v>
      </c>
      <c r="AO2304" t="s">
        <v>24278</v>
      </c>
      <c r="AP2304" t="s">
        <v>371</v>
      </c>
      <c r="AQ2304" t="s">
        <v>32652</v>
      </c>
      <c r="AR2304" t="s">
        <v>32653</v>
      </c>
      <c r="AS2304" t="s">
        <v>32654</v>
      </c>
      <c r="AT2304" t="s">
        <v>32655</v>
      </c>
      <c r="AU2304" t="s">
        <v>81</v>
      </c>
      <c r="AV2304" t="s">
        <v>82</v>
      </c>
      <c r="AW2304" t="s">
        <v>1637</v>
      </c>
      <c r="AX2304" t="s">
        <v>81</v>
      </c>
      <c r="AY2304" t="s">
        <v>81</v>
      </c>
      <c r="AZ2304" t="s">
        <v>81</v>
      </c>
      <c r="BA2304" t="s">
        <v>82</v>
      </c>
      <c r="BB2304" s="1">
        <v>1</v>
      </c>
      <c r="BC2304" t="s">
        <v>81</v>
      </c>
      <c r="BD2304" t="s">
        <v>81</v>
      </c>
      <c r="BE2304" t="s">
        <v>81</v>
      </c>
      <c r="BF2304" t="s">
        <v>81</v>
      </c>
      <c r="BG2304" t="s">
        <v>81</v>
      </c>
      <c r="BH2304" t="s">
        <v>81</v>
      </c>
      <c r="BI2304" t="s">
        <v>81</v>
      </c>
      <c r="BJ2304" t="s">
        <v>82</v>
      </c>
      <c r="BK2304" t="s">
        <v>82</v>
      </c>
      <c r="BL2304" t="s">
        <v>200</v>
      </c>
      <c r="BM2304" t="s">
        <v>32656</v>
      </c>
      <c r="BN2304" t="s">
        <v>81</v>
      </c>
      <c r="BO2304" t="s">
        <v>32657</v>
      </c>
      <c r="BP2304" t="s">
        <v>81</v>
      </c>
      <c r="BQ2304" t="s">
        <v>81</v>
      </c>
    </row>
    <row r="2305" spans="1:69" x14ac:dyDescent="0.2">
      <c r="A2305" s="5">
        <v>0</v>
      </c>
      <c r="B2305" t="s">
        <v>32658</v>
      </c>
      <c r="C2305" t="s">
        <v>32659</v>
      </c>
      <c r="D2305" t="s">
        <v>32660</v>
      </c>
      <c r="E2305" t="s">
        <v>32661</v>
      </c>
      <c r="F2305" t="s">
        <v>73</v>
      </c>
      <c r="G2305" t="s">
        <v>32662</v>
      </c>
      <c r="H2305" s="1">
        <v>43580</v>
      </c>
      <c r="I2305" s="1">
        <v>43522</v>
      </c>
      <c r="J2305" t="b">
        <v>0</v>
      </c>
      <c r="K2305" t="s">
        <v>75</v>
      </c>
      <c r="L2305" t="s">
        <v>419</v>
      </c>
      <c r="M2305" t="s">
        <v>90</v>
      </c>
      <c r="N2305">
        <v>2500</v>
      </c>
      <c r="O2305" t="s">
        <v>32663</v>
      </c>
      <c r="P2305" t="s">
        <v>79</v>
      </c>
      <c r="Q2305" t="s">
        <v>3557</v>
      </c>
      <c r="R2305" t="s">
        <v>81</v>
      </c>
      <c r="S2305" t="s">
        <v>82</v>
      </c>
      <c r="T2305" s="1">
        <v>43580</v>
      </c>
      <c r="U2305" t="s">
        <v>3471</v>
      </c>
      <c r="V2305" t="s">
        <v>468</v>
      </c>
      <c r="W2305" s="2">
        <v>43913</v>
      </c>
      <c r="X2305">
        <v>12701</v>
      </c>
      <c r="Y2305" t="s">
        <v>82</v>
      </c>
      <c r="Z2305" t="s">
        <v>82</v>
      </c>
      <c r="AA2305" t="s">
        <v>82</v>
      </c>
      <c r="AB2305" t="s">
        <v>82</v>
      </c>
      <c r="AC2305" t="s">
        <v>82</v>
      </c>
      <c r="AD2305" t="s">
        <v>82</v>
      </c>
      <c r="AE2305" t="s">
        <v>82</v>
      </c>
      <c r="AF2305" t="s">
        <v>82</v>
      </c>
      <c r="AG2305" t="s">
        <v>82</v>
      </c>
      <c r="AH2305" t="s">
        <v>82</v>
      </c>
      <c r="AI2305" t="s">
        <v>82</v>
      </c>
      <c r="AJ2305" t="s">
        <v>82</v>
      </c>
      <c r="AK2305" t="s">
        <v>1169</v>
      </c>
      <c r="AL2305" t="s">
        <v>82</v>
      </c>
      <c r="AM2305" t="s">
        <v>88</v>
      </c>
      <c r="AN2305" t="s">
        <v>3913</v>
      </c>
      <c r="AO2305" t="s">
        <v>90</v>
      </c>
      <c r="AP2305" t="s">
        <v>91</v>
      </c>
      <c r="AQ2305" t="s">
        <v>32664</v>
      </c>
      <c r="AR2305" t="s">
        <v>82</v>
      </c>
      <c r="AS2305" t="s">
        <v>32665</v>
      </c>
      <c r="AT2305" t="s">
        <v>82</v>
      </c>
      <c r="AU2305" t="s">
        <v>81</v>
      </c>
      <c r="AV2305" t="s">
        <v>82</v>
      </c>
      <c r="AW2305" t="s">
        <v>82</v>
      </c>
      <c r="AX2305" t="s">
        <v>82</v>
      </c>
      <c r="AY2305" t="s">
        <v>82</v>
      </c>
      <c r="AZ2305" t="s">
        <v>82</v>
      </c>
      <c r="BA2305" t="s">
        <v>82</v>
      </c>
      <c r="BB2305" t="s">
        <v>82</v>
      </c>
      <c r="BC2305" t="s">
        <v>82</v>
      </c>
      <c r="BD2305" t="s">
        <v>82</v>
      </c>
      <c r="BE2305" t="s">
        <v>82</v>
      </c>
      <c r="BF2305" t="s">
        <v>82</v>
      </c>
      <c r="BG2305" t="s">
        <v>82</v>
      </c>
      <c r="BH2305" t="s">
        <v>82</v>
      </c>
      <c r="BI2305" t="s">
        <v>82</v>
      </c>
      <c r="BJ2305" t="s">
        <v>82</v>
      </c>
      <c r="BK2305" t="s">
        <v>82</v>
      </c>
      <c r="BL2305" t="s">
        <v>82</v>
      </c>
      <c r="BM2305" t="s">
        <v>82</v>
      </c>
      <c r="BN2305" t="s">
        <v>82</v>
      </c>
      <c r="BO2305" t="s">
        <v>82</v>
      </c>
      <c r="BP2305" t="s">
        <v>82</v>
      </c>
      <c r="BQ2305" t="s">
        <v>82</v>
      </c>
    </row>
    <row r="2306" spans="1:69" x14ac:dyDescent="0.2">
      <c r="A2306" s="5" t="s">
        <v>81</v>
      </c>
      <c r="B2306" t="s">
        <v>4333</v>
      </c>
      <c r="C2306" t="s">
        <v>32666</v>
      </c>
      <c r="D2306" t="s">
        <v>4335</v>
      </c>
      <c r="E2306" t="s">
        <v>4336</v>
      </c>
      <c r="F2306" t="s">
        <v>178</v>
      </c>
      <c r="G2306" t="s">
        <v>32667</v>
      </c>
      <c r="H2306" s="1">
        <v>42415</v>
      </c>
      <c r="I2306" s="1">
        <v>42613</v>
      </c>
      <c r="J2306" t="b">
        <v>0</v>
      </c>
      <c r="K2306" t="s">
        <v>180</v>
      </c>
      <c r="L2306" t="s">
        <v>24473</v>
      </c>
      <c r="M2306" t="s">
        <v>182</v>
      </c>
      <c r="N2306">
        <v>860</v>
      </c>
      <c r="O2306" t="s">
        <v>4339</v>
      </c>
      <c r="P2306" t="s">
        <v>4340</v>
      </c>
      <c r="Q2306" t="s">
        <v>24475</v>
      </c>
      <c r="R2306" t="s">
        <v>4342</v>
      </c>
      <c r="S2306" t="s">
        <v>82</v>
      </c>
      <c r="T2306" s="1">
        <v>42415</v>
      </c>
      <c r="U2306" s="1">
        <v>42613</v>
      </c>
      <c r="V2306" t="s">
        <v>186</v>
      </c>
      <c r="W2306" s="2">
        <v>43585</v>
      </c>
      <c r="X2306" t="s">
        <v>4343</v>
      </c>
      <c r="Y2306" t="s">
        <v>4344</v>
      </c>
      <c r="Z2306" t="s">
        <v>81</v>
      </c>
      <c r="AA2306" t="s">
        <v>4345</v>
      </c>
      <c r="AB2306" t="s">
        <v>4346</v>
      </c>
      <c r="AC2306" t="s">
        <v>4347</v>
      </c>
      <c r="AD2306" t="s">
        <v>4339</v>
      </c>
      <c r="AE2306" t="s">
        <v>4344</v>
      </c>
      <c r="AF2306" t="s">
        <v>81</v>
      </c>
      <c r="AG2306" t="s">
        <v>4345</v>
      </c>
      <c r="AH2306" t="s">
        <v>4346</v>
      </c>
      <c r="AI2306" t="s">
        <v>4347</v>
      </c>
      <c r="AJ2306" t="s">
        <v>4339</v>
      </c>
      <c r="AK2306" t="s">
        <v>250</v>
      </c>
      <c r="AL2306" t="s">
        <v>82</v>
      </c>
      <c r="AM2306" t="s">
        <v>4339</v>
      </c>
      <c r="AN2306" t="s">
        <v>81</v>
      </c>
      <c r="AO2306" t="s">
        <v>81</v>
      </c>
      <c r="AP2306" t="s">
        <v>192</v>
      </c>
      <c r="AQ2306" t="s">
        <v>32668</v>
      </c>
      <c r="AR2306" t="s">
        <v>32669</v>
      </c>
      <c r="AS2306" t="s">
        <v>32670</v>
      </c>
      <c r="AT2306" t="s">
        <v>32671</v>
      </c>
      <c r="AU2306" t="s">
        <v>197</v>
      </c>
      <c r="AV2306" t="s">
        <v>82</v>
      </c>
      <c r="AW2306" t="s">
        <v>198</v>
      </c>
      <c r="AX2306" t="s">
        <v>81</v>
      </c>
      <c r="AY2306" t="s">
        <v>81</v>
      </c>
      <c r="AZ2306" t="s">
        <v>4333</v>
      </c>
      <c r="BA2306" t="s">
        <v>82</v>
      </c>
      <c r="BB2306" s="1">
        <v>1</v>
      </c>
      <c r="BC2306" t="s">
        <v>199</v>
      </c>
      <c r="BD2306" t="s">
        <v>199</v>
      </c>
      <c r="BE2306" t="s">
        <v>199</v>
      </c>
      <c r="BF2306" t="s">
        <v>199</v>
      </c>
      <c r="BG2306" t="s">
        <v>81</v>
      </c>
      <c r="BH2306" t="s">
        <v>81</v>
      </c>
      <c r="BI2306" t="s">
        <v>81</v>
      </c>
      <c r="BJ2306" t="s">
        <v>82</v>
      </c>
      <c r="BK2306" t="s">
        <v>82</v>
      </c>
      <c r="BL2306" t="s">
        <v>200</v>
      </c>
      <c r="BM2306" t="s">
        <v>201</v>
      </c>
      <c r="BN2306" t="s">
        <v>81</v>
      </c>
      <c r="BO2306" t="s">
        <v>81</v>
      </c>
      <c r="BP2306" t="s">
        <v>81</v>
      </c>
      <c r="BQ2306" t="s">
        <v>81</v>
      </c>
    </row>
    <row r="2307" spans="1:69" x14ac:dyDescent="0.2">
      <c r="A2307" s="5" t="s">
        <v>81</v>
      </c>
      <c r="B2307" t="s">
        <v>32672</v>
      </c>
      <c r="C2307" t="s">
        <v>32673</v>
      </c>
      <c r="D2307" t="s">
        <v>32674</v>
      </c>
      <c r="E2307" t="s">
        <v>32675</v>
      </c>
      <c r="F2307" t="s">
        <v>73</v>
      </c>
      <c r="G2307" t="s">
        <v>32676</v>
      </c>
      <c r="H2307" s="1">
        <v>43108</v>
      </c>
      <c r="I2307" s="1">
        <v>43182</v>
      </c>
      <c r="J2307" t="b">
        <v>0</v>
      </c>
      <c r="K2307" t="s">
        <v>75</v>
      </c>
      <c r="L2307" t="s">
        <v>465</v>
      </c>
      <c r="M2307" t="s">
        <v>363</v>
      </c>
      <c r="N2307">
        <v>41</v>
      </c>
      <c r="O2307" t="s">
        <v>5431</v>
      </c>
      <c r="P2307" t="s">
        <v>32677</v>
      </c>
      <c r="Q2307" t="s">
        <v>918</v>
      </c>
      <c r="R2307" t="s">
        <v>81</v>
      </c>
      <c r="S2307" t="s">
        <v>82</v>
      </c>
      <c r="T2307" s="1">
        <v>43108</v>
      </c>
      <c r="U2307" t="s">
        <v>32678</v>
      </c>
      <c r="V2307" t="s">
        <v>452</v>
      </c>
      <c r="W2307" s="2">
        <v>43717</v>
      </c>
      <c r="X2307" t="s">
        <v>32679</v>
      </c>
      <c r="Y2307" t="s">
        <v>82</v>
      </c>
      <c r="Z2307" t="s">
        <v>82</v>
      </c>
      <c r="AA2307" t="s">
        <v>82</v>
      </c>
      <c r="AB2307" t="s">
        <v>82</v>
      </c>
      <c r="AC2307" t="s">
        <v>82</v>
      </c>
      <c r="AD2307" t="s">
        <v>82</v>
      </c>
      <c r="AE2307" t="s">
        <v>82</v>
      </c>
      <c r="AF2307" t="s">
        <v>82</v>
      </c>
      <c r="AG2307" t="s">
        <v>82</v>
      </c>
      <c r="AH2307" t="s">
        <v>82</v>
      </c>
      <c r="AI2307" t="s">
        <v>82</v>
      </c>
      <c r="AJ2307" t="s">
        <v>82</v>
      </c>
      <c r="AK2307" t="s">
        <v>488</v>
      </c>
      <c r="AL2307" t="s">
        <v>82</v>
      </c>
      <c r="AM2307" t="s">
        <v>88</v>
      </c>
      <c r="AN2307" t="s">
        <v>154</v>
      </c>
      <c r="AO2307" t="s">
        <v>90</v>
      </c>
      <c r="AP2307" t="s">
        <v>91</v>
      </c>
      <c r="AQ2307" t="s">
        <v>32680</v>
      </c>
      <c r="AR2307" t="s">
        <v>82</v>
      </c>
      <c r="AS2307" t="s">
        <v>32681</v>
      </c>
      <c r="AT2307" t="s">
        <v>82</v>
      </c>
      <c r="AU2307" t="s">
        <v>81</v>
      </c>
      <c r="AV2307" t="s">
        <v>82</v>
      </c>
      <c r="AW2307" t="s">
        <v>82</v>
      </c>
      <c r="AX2307" t="s">
        <v>82</v>
      </c>
      <c r="AY2307" t="s">
        <v>82</v>
      </c>
      <c r="AZ2307" t="s">
        <v>82</v>
      </c>
      <c r="BA2307" t="s">
        <v>82</v>
      </c>
      <c r="BB2307" t="s">
        <v>82</v>
      </c>
      <c r="BC2307" t="s">
        <v>82</v>
      </c>
      <c r="BD2307" t="s">
        <v>82</v>
      </c>
      <c r="BE2307" t="s">
        <v>82</v>
      </c>
      <c r="BF2307" t="s">
        <v>82</v>
      </c>
      <c r="BG2307" t="s">
        <v>82</v>
      </c>
      <c r="BH2307" t="s">
        <v>82</v>
      </c>
      <c r="BI2307" t="s">
        <v>82</v>
      </c>
      <c r="BJ2307" t="s">
        <v>82</v>
      </c>
      <c r="BK2307" t="s">
        <v>82</v>
      </c>
      <c r="BL2307" t="s">
        <v>82</v>
      </c>
      <c r="BM2307" t="s">
        <v>82</v>
      </c>
      <c r="BN2307" t="s">
        <v>82</v>
      </c>
      <c r="BO2307" t="s">
        <v>82</v>
      </c>
      <c r="BP2307" t="s">
        <v>82</v>
      </c>
      <c r="BQ2307" t="s">
        <v>82</v>
      </c>
    </row>
    <row r="2308" spans="1:69" x14ac:dyDescent="0.2">
      <c r="A2308" s="5" t="s">
        <v>81</v>
      </c>
      <c r="B2308" t="s">
        <v>32682</v>
      </c>
      <c r="C2308" t="s">
        <v>32683</v>
      </c>
      <c r="D2308" t="s">
        <v>32684</v>
      </c>
      <c r="E2308" t="s">
        <v>32685</v>
      </c>
      <c r="F2308" t="s">
        <v>73</v>
      </c>
      <c r="G2308" t="s">
        <v>32686</v>
      </c>
      <c r="H2308" s="1">
        <v>42585</v>
      </c>
      <c r="I2308" s="1">
        <v>42614</v>
      </c>
      <c r="J2308" t="b">
        <v>1</v>
      </c>
      <c r="K2308" t="s">
        <v>75</v>
      </c>
      <c r="L2308" t="s">
        <v>465</v>
      </c>
      <c r="M2308" t="s">
        <v>90</v>
      </c>
      <c r="N2308">
        <v>21</v>
      </c>
      <c r="O2308" t="s">
        <v>7207</v>
      </c>
      <c r="P2308" t="s">
        <v>501</v>
      </c>
      <c r="Q2308" t="s">
        <v>32687</v>
      </c>
      <c r="R2308" t="s">
        <v>81</v>
      </c>
      <c r="S2308" t="s">
        <v>82</v>
      </c>
      <c r="T2308" s="1">
        <v>42585</v>
      </c>
      <c r="U2308" s="3">
        <v>42614</v>
      </c>
      <c r="V2308" t="s">
        <v>411</v>
      </c>
      <c r="W2308" s="2">
        <v>43085</v>
      </c>
      <c r="X2308" t="s">
        <v>32688</v>
      </c>
      <c r="Y2308" t="s">
        <v>587</v>
      </c>
      <c r="Z2308" t="s">
        <v>32689</v>
      </c>
      <c r="AA2308" t="s">
        <v>82</v>
      </c>
      <c r="AB2308" t="s">
        <v>589</v>
      </c>
      <c r="AC2308" t="s">
        <v>589</v>
      </c>
      <c r="AD2308" t="s">
        <v>32690</v>
      </c>
      <c r="AE2308" t="s">
        <v>587</v>
      </c>
      <c r="AF2308" t="s">
        <v>32689</v>
      </c>
      <c r="AG2308" t="s">
        <v>82</v>
      </c>
      <c r="AH2308" t="s">
        <v>589</v>
      </c>
      <c r="AI2308" t="s">
        <v>589</v>
      </c>
      <c r="AJ2308" t="s">
        <v>32690</v>
      </c>
      <c r="AK2308" t="s">
        <v>110</v>
      </c>
      <c r="AL2308" t="s">
        <v>32691</v>
      </c>
      <c r="AM2308" t="s">
        <v>88</v>
      </c>
      <c r="AN2308" t="s">
        <v>154</v>
      </c>
      <c r="AO2308" t="s">
        <v>90</v>
      </c>
      <c r="AP2308" t="s">
        <v>91</v>
      </c>
      <c r="AQ2308" t="s">
        <v>32692</v>
      </c>
      <c r="AR2308" t="s">
        <v>82</v>
      </c>
      <c r="AS2308" t="s">
        <v>32693</v>
      </c>
      <c r="AT2308" t="s">
        <v>32694</v>
      </c>
      <c r="AU2308" t="s">
        <v>81</v>
      </c>
      <c r="AV2308" t="s">
        <v>82</v>
      </c>
      <c r="AW2308" t="s">
        <v>82</v>
      </c>
      <c r="AX2308" t="s">
        <v>82</v>
      </c>
      <c r="AY2308" t="s">
        <v>82</v>
      </c>
      <c r="AZ2308" t="s">
        <v>82</v>
      </c>
      <c r="BA2308" t="s">
        <v>82</v>
      </c>
      <c r="BB2308" t="s">
        <v>82</v>
      </c>
      <c r="BC2308" t="s">
        <v>82</v>
      </c>
      <c r="BD2308" t="s">
        <v>82</v>
      </c>
      <c r="BE2308" t="s">
        <v>82</v>
      </c>
      <c r="BF2308" t="s">
        <v>82</v>
      </c>
      <c r="BG2308" t="s">
        <v>82</v>
      </c>
      <c r="BH2308" t="s">
        <v>82</v>
      </c>
      <c r="BI2308" t="s">
        <v>82</v>
      </c>
      <c r="BJ2308" t="s">
        <v>82</v>
      </c>
      <c r="BK2308" t="s">
        <v>82</v>
      </c>
      <c r="BL2308" t="s">
        <v>82</v>
      </c>
      <c r="BM2308" t="s">
        <v>82</v>
      </c>
      <c r="BN2308" t="s">
        <v>82</v>
      </c>
      <c r="BO2308" t="s">
        <v>82</v>
      </c>
      <c r="BP2308" t="s">
        <v>82</v>
      </c>
      <c r="BQ2308" t="s">
        <v>82</v>
      </c>
    </row>
    <row r="2309" spans="1:69" x14ac:dyDescent="0.2">
      <c r="A2309" s="5" t="s">
        <v>81</v>
      </c>
      <c r="B2309" t="s">
        <v>32695</v>
      </c>
      <c r="C2309" t="s">
        <v>32696</v>
      </c>
      <c r="D2309" t="s">
        <v>32697</v>
      </c>
      <c r="E2309" t="s">
        <v>32698</v>
      </c>
      <c r="F2309" t="s">
        <v>620</v>
      </c>
      <c r="G2309" t="s">
        <v>32699</v>
      </c>
      <c r="H2309" s="1">
        <v>42409</v>
      </c>
      <c r="I2309" s="1">
        <v>42370</v>
      </c>
      <c r="J2309" t="b">
        <v>0</v>
      </c>
      <c r="K2309" t="s">
        <v>622</v>
      </c>
      <c r="L2309" t="s">
        <v>32700</v>
      </c>
      <c r="M2309" t="s">
        <v>90</v>
      </c>
      <c r="N2309">
        <v>279</v>
      </c>
      <c r="O2309" t="s">
        <v>32701</v>
      </c>
      <c r="P2309" t="s">
        <v>626</v>
      </c>
      <c r="Q2309" t="s">
        <v>32702</v>
      </c>
      <c r="R2309" t="s">
        <v>81</v>
      </c>
      <c r="S2309">
        <v>1</v>
      </c>
      <c r="T2309" s="1">
        <v>42409</v>
      </c>
      <c r="U2309" s="1">
        <v>42370</v>
      </c>
      <c r="V2309" t="s">
        <v>628</v>
      </c>
      <c r="W2309" s="2">
        <v>44137</v>
      </c>
      <c r="X2309" t="s">
        <v>32703</v>
      </c>
      <c r="Y2309" t="s">
        <v>29941</v>
      </c>
      <c r="Z2309" t="s">
        <v>32704</v>
      </c>
      <c r="AA2309" t="s">
        <v>32705</v>
      </c>
      <c r="AB2309" t="s">
        <v>32706</v>
      </c>
      <c r="AC2309">
        <v>1742543206</v>
      </c>
      <c r="AD2309" t="s">
        <v>32707</v>
      </c>
      <c r="AE2309" t="s">
        <v>29941</v>
      </c>
      <c r="AF2309" t="s">
        <v>32704</v>
      </c>
      <c r="AG2309" t="s">
        <v>32705</v>
      </c>
      <c r="AH2309" t="s">
        <v>32706</v>
      </c>
      <c r="AI2309">
        <v>1742543206</v>
      </c>
      <c r="AJ2309" t="s">
        <v>32707</v>
      </c>
      <c r="AK2309" t="s">
        <v>296</v>
      </c>
      <c r="AL2309" t="s">
        <v>82</v>
      </c>
      <c r="AM2309" t="s">
        <v>32701</v>
      </c>
      <c r="AN2309" t="s">
        <v>154</v>
      </c>
      <c r="AO2309" t="s">
        <v>637</v>
      </c>
      <c r="AP2309" t="s">
        <v>638</v>
      </c>
      <c r="AQ2309" t="s">
        <v>32708</v>
      </c>
      <c r="AR2309" t="s">
        <v>32709</v>
      </c>
      <c r="AS2309" t="s">
        <v>32710</v>
      </c>
      <c r="AT2309" t="s">
        <v>32711</v>
      </c>
      <c r="AU2309" t="s">
        <v>81</v>
      </c>
      <c r="AV2309" t="s">
        <v>82</v>
      </c>
      <c r="AW2309" t="s">
        <v>643</v>
      </c>
      <c r="AX2309" t="s">
        <v>81</v>
      </c>
      <c r="AY2309" t="s">
        <v>81</v>
      </c>
      <c r="AZ2309" t="s">
        <v>81</v>
      </c>
      <c r="BA2309" t="s">
        <v>82</v>
      </c>
      <c r="BB2309" s="1">
        <v>1</v>
      </c>
      <c r="BC2309" t="s">
        <v>81</v>
      </c>
      <c r="BD2309" t="s">
        <v>81</v>
      </c>
      <c r="BE2309" t="s">
        <v>81</v>
      </c>
      <c r="BF2309" t="s">
        <v>81</v>
      </c>
      <c r="BG2309" t="s">
        <v>81</v>
      </c>
      <c r="BH2309" t="s">
        <v>81</v>
      </c>
      <c r="BI2309" t="s">
        <v>81</v>
      </c>
      <c r="BJ2309" t="s">
        <v>82</v>
      </c>
      <c r="BK2309" t="s">
        <v>82</v>
      </c>
      <c r="BL2309" t="s">
        <v>644</v>
      </c>
      <c r="BM2309" t="s">
        <v>32712</v>
      </c>
      <c r="BN2309" t="s">
        <v>81</v>
      </c>
      <c r="BO2309" t="s">
        <v>32713</v>
      </c>
      <c r="BP2309" t="s">
        <v>81</v>
      </c>
      <c r="BQ2309" t="s">
        <v>81</v>
      </c>
    </row>
    <row r="2310" spans="1:69" x14ac:dyDescent="0.2">
      <c r="A2310" s="5" t="s">
        <v>81</v>
      </c>
      <c r="B2310" t="s">
        <v>32714</v>
      </c>
      <c r="C2310" t="s">
        <v>32715</v>
      </c>
      <c r="D2310" t="s">
        <v>32716</v>
      </c>
      <c r="E2310" t="s">
        <v>32717</v>
      </c>
      <c r="F2310" t="s">
        <v>1316</v>
      </c>
      <c r="G2310" t="s">
        <v>32718</v>
      </c>
      <c r="H2310" s="1">
        <v>42915</v>
      </c>
      <c r="I2310" s="1">
        <v>42881</v>
      </c>
      <c r="J2310" t="b">
        <v>0</v>
      </c>
      <c r="K2310" t="s">
        <v>622</v>
      </c>
      <c r="L2310" t="s">
        <v>32719</v>
      </c>
      <c r="M2310" t="s">
        <v>90</v>
      </c>
      <c r="N2310">
        <v>54</v>
      </c>
      <c r="O2310" t="s">
        <v>32720</v>
      </c>
      <c r="P2310" t="s">
        <v>1356</v>
      </c>
      <c r="Q2310" t="s">
        <v>32721</v>
      </c>
      <c r="R2310" t="s">
        <v>81</v>
      </c>
      <c r="S2310" t="s">
        <v>82</v>
      </c>
      <c r="T2310" s="1">
        <v>42915</v>
      </c>
      <c r="U2310" s="1">
        <v>42881</v>
      </c>
      <c r="V2310" t="s">
        <v>1322</v>
      </c>
      <c r="W2310" s="2">
        <v>43153</v>
      </c>
      <c r="X2310" t="s">
        <v>82</v>
      </c>
      <c r="Y2310" t="s">
        <v>32722</v>
      </c>
      <c r="Z2310" t="s">
        <v>81</v>
      </c>
      <c r="AA2310" t="s">
        <v>32723</v>
      </c>
      <c r="AB2310" t="s">
        <v>32724</v>
      </c>
      <c r="AC2310" t="s">
        <v>32725</v>
      </c>
      <c r="AD2310" t="s">
        <v>15772</v>
      </c>
      <c r="AE2310" t="s">
        <v>27833</v>
      </c>
      <c r="AF2310" t="s">
        <v>81</v>
      </c>
      <c r="AG2310" t="s">
        <v>32723</v>
      </c>
      <c r="AH2310" t="s">
        <v>32726</v>
      </c>
      <c r="AI2310" t="s">
        <v>32725</v>
      </c>
      <c r="AJ2310" t="s">
        <v>15772</v>
      </c>
      <c r="AK2310" t="s">
        <v>1328</v>
      </c>
      <c r="AL2310" t="s">
        <v>82</v>
      </c>
      <c r="AM2310" t="s">
        <v>32720</v>
      </c>
      <c r="AN2310" t="s">
        <v>1329</v>
      </c>
      <c r="AO2310" t="s">
        <v>2568</v>
      </c>
      <c r="AP2310" t="s">
        <v>371</v>
      </c>
      <c r="AQ2310" t="s">
        <v>32727</v>
      </c>
      <c r="AR2310" t="s">
        <v>1332</v>
      </c>
      <c r="AS2310" t="s">
        <v>32728</v>
      </c>
      <c r="AT2310" t="s">
        <v>32729</v>
      </c>
      <c r="AU2310" t="s">
        <v>81</v>
      </c>
      <c r="AV2310" t="s">
        <v>82</v>
      </c>
      <c r="AW2310" t="s">
        <v>1334</v>
      </c>
      <c r="AX2310" t="s">
        <v>81</v>
      </c>
      <c r="AY2310" t="s">
        <v>81</v>
      </c>
      <c r="AZ2310" t="s">
        <v>81</v>
      </c>
      <c r="BA2310" t="s">
        <v>82</v>
      </c>
      <c r="BB2310" s="1">
        <v>1</v>
      </c>
      <c r="BC2310" t="s">
        <v>81</v>
      </c>
      <c r="BD2310" t="s">
        <v>81</v>
      </c>
      <c r="BE2310" t="s">
        <v>81</v>
      </c>
      <c r="BF2310" t="s">
        <v>81</v>
      </c>
      <c r="BG2310" t="s">
        <v>81</v>
      </c>
      <c r="BH2310" t="s">
        <v>81</v>
      </c>
      <c r="BI2310" t="s">
        <v>81</v>
      </c>
      <c r="BJ2310" t="s">
        <v>82</v>
      </c>
      <c r="BK2310" t="s">
        <v>82</v>
      </c>
      <c r="BL2310" t="s">
        <v>200</v>
      </c>
      <c r="BM2310" t="s">
        <v>201</v>
      </c>
      <c r="BN2310" t="s">
        <v>81</v>
      </c>
      <c r="BO2310" t="s">
        <v>32730</v>
      </c>
      <c r="BP2310" t="s">
        <v>81</v>
      </c>
      <c r="BQ2310" t="s">
        <v>81</v>
      </c>
    </row>
    <row r="2311" spans="1:69" x14ac:dyDescent="0.2">
      <c r="A2311" s="5" t="s">
        <v>81</v>
      </c>
      <c r="B2311" t="s">
        <v>8470</v>
      </c>
      <c r="C2311" t="s">
        <v>12225</v>
      </c>
      <c r="D2311" t="s">
        <v>8472</v>
      </c>
      <c r="E2311" t="s">
        <v>8473</v>
      </c>
      <c r="F2311" t="s">
        <v>178</v>
      </c>
      <c r="G2311" t="s">
        <v>32731</v>
      </c>
      <c r="H2311" s="1">
        <v>43553</v>
      </c>
      <c r="I2311" s="1">
        <v>43586</v>
      </c>
      <c r="J2311" t="b">
        <v>0</v>
      </c>
      <c r="K2311" t="s">
        <v>180</v>
      </c>
      <c r="L2311" t="s">
        <v>32732</v>
      </c>
      <c r="M2311" t="s">
        <v>2335</v>
      </c>
      <c r="N2311">
        <v>288</v>
      </c>
      <c r="O2311" t="s">
        <v>8029</v>
      </c>
      <c r="P2311" t="s">
        <v>18723</v>
      </c>
      <c r="Q2311" t="s">
        <v>18724</v>
      </c>
      <c r="R2311" t="s">
        <v>8028</v>
      </c>
      <c r="S2311" t="s">
        <v>82</v>
      </c>
      <c r="T2311" s="1">
        <v>43553</v>
      </c>
      <c r="U2311" s="1">
        <v>43586</v>
      </c>
      <c r="V2311" t="s">
        <v>186</v>
      </c>
      <c r="W2311" s="2">
        <v>44110</v>
      </c>
      <c r="X2311" t="s">
        <v>12229</v>
      </c>
      <c r="Y2311" t="s">
        <v>8479</v>
      </c>
      <c r="Z2311" t="s">
        <v>81</v>
      </c>
      <c r="AA2311" t="s">
        <v>32733</v>
      </c>
      <c r="AB2311" t="s">
        <v>8481</v>
      </c>
      <c r="AC2311">
        <v>390521279817</v>
      </c>
      <c r="AD2311" t="s">
        <v>8029</v>
      </c>
      <c r="AE2311" t="s">
        <v>8479</v>
      </c>
      <c r="AF2311" t="s">
        <v>81</v>
      </c>
      <c r="AG2311" t="s">
        <v>32733</v>
      </c>
      <c r="AH2311" t="s">
        <v>8481</v>
      </c>
      <c r="AI2311">
        <v>390521279817</v>
      </c>
      <c r="AJ2311" t="s">
        <v>8029</v>
      </c>
      <c r="AK2311" t="s">
        <v>191</v>
      </c>
      <c r="AL2311" t="s">
        <v>82</v>
      </c>
      <c r="AM2311" t="s">
        <v>8029</v>
      </c>
      <c r="AN2311" t="s">
        <v>81</v>
      </c>
      <c r="AO2311" t="s">
        <v>81</v>
      </c>
      <c r="AP2311" t="s">
        <v>351</v>
      </c>
      <c r="AQ2311" t="s">
        <v>12230</v>
      </c>
      <c r="AR2311" t="s">
        <v>12231</v>
      </c>
      <c r="AS2311" t="s">
        <v>12232</v>
      </c>
      <c r="AT2311" t="s">
        <v>12233</v>
      </c>
      <c r="AU2311" t="s">
        <v>197</v>
      </c>
      <c r="AV2311" t="s">
        <v>82</v>
      </c>
      <c r="AW2311" t="s">
        <v>198</v>
      </c>
      <c r="AX2311" t="s">
        <v>81</v>
      </c>
      <c r="AY2311" t="s">
        <v>81</v>
      </c>
      <c r="AZ2311" t="s">
        <v>8470</v>
      </c>
      <c r="BA2311" t="s">
        <v>82</v>
      </c>
      <c r="BB2311" s="1">
        <v>1</v>
      </c>
      <c r="BC2311" t="s">
        <v>199</v>
      </c>
      <c r="BD2311" t="s">
        <v>199</v>
      </c>
      <c r="BE2311" t="s">
        <v>199</v>
      </c>
      <c r="BF2311" t="s">
        <v>199</v>
      </c>
      <c r="BG2311" t="s">
        <v>81</v>
      </c>
      <c r="BH2311" t="s">
        <v>81</v>
      </c>
      <c r="BI2311" t="s">
        <v>81</v>
      </c>
      <c r="BJ2311" t="s">
        <v>82</v>
      </c>
      <c r="BK2311" t="s">
        <v>82</v>
      </c>
      <c r="BL2311" t="s">
        <v>200</v>
      </c>
      <c r="BM2311" t="s">
        <v>24510</v>
      </c>
      <c r="BN2311" t="s">
        <v>81</v>
      </c>
      <c r="BO2311" t="s">
        <v>81</v>
      </c>
      <c r="BP2311" t="s">
        <v>81</v>
      </c>
      <c r="BQ2311" t="s">
        <v>81</v>
      </c>
    </row>
    <row r="2312" spans="1:69" x14ac:dyDescent="0.2">
      <c r="A2312" s="5">
        <v>1</v>
      </c>
      <c r="B2312" t="s">
        <v>32734</v>
      </c>
      <c r="C2312" t="s">
        <v>32735</v>
      </c>
      <c r="D2312" t="s">
        <v>32736</v>
      </c>
      <c r="E2312" t="s">
        <v>32737</v>
      </c>
      <c r="F2312" t="s">
        <v>178</v>
      </c>
      <c r="G2312" t="s">
        <v>32738</v>
      </c>
      <c r="H2312" s="1">
        <v>43672</v>
      </c>
      <c r="I2312" s="1">
        <v>43809</v>
      </c>
      <c r="J2312" t="b">
        <v>0</v>
      </c>
      <c r="K2312" t="s">
        <v>180</v>
      </c>
      <c r="L2312" t="s">
        <v>3802</v>
      </c>
      <c r="M2312" t="s">
        <v>3210</v>
      </c>
      <c r="N2312">
        <v>26</v>
      </c>
      <c r="O2312" t="s">
        <v>32739</v>
      </c>
      <c r="P2312" t="s">
        <v>144</v>
      </c>
      <c r="Q2312" t="s">
        <v>32740</v>
      </c>
      <c r="R2312" t="s">
        <v>32741</v>
      </c>
      <c r="S2312" t="s">
        <v>82</v>
      </c>
      <c r="T2312" s="1">
        <v>43672</v>
      </c>
      <c r="U2312" s="1">
        <v>43809</v>
      </c>
      <c r="V2312" t="s">
        <v>186</v>
      </c>
      <c r="W2312" s="2">
        <v>43941</v>
      </c>
      <c r="X2312" t="s">
        <v>32742</v>
      </c>
      <c r="Y2312" t="s">
        <v>32743</v>
      </c>
      <c r="Z2312" t="s">
        <v>81</v>
      </c>
      <c r="AA2312" t="s">
        <v>32744</v>
      </c>
      <c r="AB2312" t="s">
        <v>32745</v>
      </c>
      <c r="AC2312">
        <v>34946567900</v>
      </c>
      <c r="AD2312" t="s">
        <v>32739</v>
      </c>
      <c r="AE2312" t="s">
        <v>32743</v>
      </c>
      <c r="AF2312" t="s">
        <v>81</v>
      </c>
      <c r="AG2312" t="s">
        <v>32744</v>
      </c>
      <c r="AH2312" t="s">
        <v>32745</v>
      </c>
      <c r="AI2312">
        <v>34946567900</v>
      </c>
      <c r="AJ2312" t="s">
        <v>32739</v>
      </c>
      <c r="AK2312" t="s">
        <v>191</v>
      </c>
      <c r="AL2312" t="s">
        <v>82</v>
      </c>
      <c r="AM2312" t="s">
        <v>32739</v>
      </c>
      <c r="AN2312" t="s">
        <v>81</v>
      </c>
      <c r="AO2312" t="s">
        <v>81</v>
      </c>
      <c r="AP2312" t="s">
        <v>351</v>
      </c>
      <c r="AQ2312" t="s">
        <v>32746</v>
      </c>
      <c r="AR2312" t="s">
        <v>32747</v>
      </c>
      <c r="AS2312" t="s">
        <v>32748</v>
      </c>
      <c r="AT2312" t="s">
        <v>32749</v>
      </c>
      <c r="AU2312" t="s">
        <v>615</v>
      </c>
      <c r="AV2312" t="s">
        <v>82</v>
      </c>
      <c r="AW2312" t="s">
        <v>198</v>
      </c>
      <c r="AX2312" t="s">
        <v>81</v>
      </c>
      <c r="AY2312" t="s">
        <v>81</v>
      </c>
      <c r="AZ2312" t="s">
        <v>32734</v>
      </c>
      <c r="BA2312" t="s">
        <v>82</v>
      </c>
      <c r="BB2312" s="1">
        <v>1</v>
      </c>
      <c r="BC2312" t="s">
        <v>199</v>
      </c>
      <c r="BD2312" t="s">
        <v>199</v>
      </c>
      <c r="BE2312" t="s">
        <v>199</v>
      </c>
      <c r="BF2312" t="s">
        <v>199</v>
      </c>
      <c r="BG2312" t="s">
        <v>81</v>
      </c>
      <c r="BH2312" t="s">
        <v>81</v>
      </c>
      <c r="BI2312" t="s">
        <v>81</v>
      </c>
      <c r="BJ2312" t="s">
        <v>82</v>
      </c>
      <c r="BK2312" t="s">
        <v>82</v>
      </c>
      <c r="BL2312" t="s">
        <v>200</v>
      </c>
      <c r="BM2312" t="s">
        <v>32750</v>
      </c>
      <c r="BN2312" t="s">
        <v>81</v>
      </c>
      <c r="BO2312" t="s">
        <v>81</v>
      </c>
      <c r="BP2312" t="s">
        <v>81</v>
      </c>
      <c r="BQ2312" t="s">
        <v>81</v>
      </c>
    </row>
    <row r="2313" spans="1:69" x14ac:dyDescent="0.2">
      <c r="A2313" s="5" t="s">
        <v>81</v>
      </c>
      <c r="B2313" t="s">
        <v>81</v>
      </c>
      <c r="C2313" t="s">
        <v>32751</v>
      </c>
      <c r="D2313" t="s">
        <v>32752</v>
      </c>
      <c r="E2313" t="s">
        <v>32753</v>
      </c>
      <c r="F2313" t="s">
        <v>120</v>
      </c>
      <c r="G2313" t="s">
        <v>32754</v>
      </c>
      <c r="H2313" s="1">
        <v>43271</v>
      </c>
      <c r="I2313" s="1">
        <v>41576</v>
      </c>
      <c r="J2313" t="b">
        <v>0</v>
      </c>
      <c r="K2313" t="s">
        <v>75</v>
      </c>
      <c r="L2313" t="s">
        <v>4432</v>
      </c>
      <c r="M2313" t="s">
        <v>1830</v>
      </c>
      <c r="N2313">
        <v>50</v>
      </c>
      <c r="O2313" t="s">
        <v>32755</v>
      </c>
      <c r="P2313" t="s">
        <v>125</v>
      </c>
      <c r="Q2313" t="s">
        <v>26465</v>
      </c>
      <c r="R2313" t="s">
        <v>81</v>
      </c>
      <c r="S2313">
        <v>1</v>
      </c>
      <c r="T2313" s="1">
        <v>43271</v>
      </c>
      <c r="U2313" s="1">
        <v>41576</v>
      </c>
      <c r="V2313" t="s">
        <v>127</v>
      </c>
      <c r="W2313" s="2">
        <v>43557</v>
      </c>
      <c r="X2313" t="s">
        <v>32756</v>
      </c>
      <c r="Y2313" t="s">
        <v>82</v>
      </c>
      <c r="Z2313" t="s">
        <v>82</v>
      </c>
      <c r="AA2313" t="s">
        <v>82</v>
      </c>
      <c r="AB2313" t="s">
        <v>82</v>
      </c>
      <c r="AC2313" t="s">
        <v>82</v>
      </c>
      <c r="AD2313" t="s">
        <v>82</v>
      </c>
      <c r="AE2313" t="s">
        <v>82</v>
      </c>
      <c r="AF2313" t="s">
        <v>82</v>
      </c>
      <c r="AG2313" t="s">
        <v>82</v>
      </c>
      <c r="AH2313" t="s">
        <v>82</v>
      </c>
      <c r="AI2313" t="s">
        <v>82</v>
      </c>
      <c r="AJ2313" t="s">
        <v>82</v>
      </c>
      <c r="AK2313" t="s">
        <v>296</v>
      </c>
      <c r="AL2313" t="s">
        <v>82</v>
      </c>
      <c r="AM2313" t="s">
        <v>32755</v>
      </c>
      <c r="AN2313" t="s">
        <v>335</v>
      </c>
      <c r="AO2313" t="s">
        <v>394</v>
      </c>
      <c r="AP2313" t="s">
        <v>132</v>
      </c>
      <c r="AQ2313" t="s">
        <v>32757</v>
      </c>
      <c r="AR2313" t="s">
        <v>32758</v>
      </c>
      <c r="AS2313" t="s">
        <v>32759</v>
      </c>
      <c r="AT2313" t="s">
        <v>82</v>
      </c>
      <c r="AU2313" t="s">
        <v>81</v>
      </c>
      <c r="AV2313" t="s">
        <v>82</v>
      </c>
      <c r="AW2313" t="s">
        <v>81</v>
      </c>
      <c r="AX2313" t="s">
        <v>81</v>
      </c>
      <c r="AY2313" t="s">
        <v>81</v>
      </c>
      <c r="AZ2313" t="s">
        <v>81</v>
      </c>
      <c r="BA2313" t="s">
        <v>82</v>
      </c>
      <c r="BB2313" s="1">
        <v>1</v>
      </c>
      <c r="BC2313" t="s">
        <v>81</v>
      </c>
      <c r="BD2313" t="s">
        <v>81</v>
      </c>
      <c r="BE2313" t="s">
        <v>81</v>
      </c>
      <c r="BF2313" t="s">
        <v>81</v>
      </c>
      <c r="BG2313" t="s">
        <v>81</v>
      </c>
      <c r="BH2313" t="s">
        <v>81</v>
      </c>
      <c r="BI2313" t="s">
        <v>81</v>
      </c>
      <c r="BJ2313" t="s">
        <v>82</v>
      </c>
      <c r="BK2313" t="s">
        <v>82</v>
      </c>
      <c r="BL2313" t="s">
        <v>81</v>
      </c>
      <c r="BM2313" t="s">
        <v>137</v>
      </c>
      <c r="BN2313" t="s">
        <v>81</v>
      </c>
      <c r="BO2313" t="s">
        <v>81</v>
      </c>
      <c r="BP2313" t="s">
        <v>81</v>
      </c>
      <c r="BQ2313" t="s">
        <v>81</v>
      </c>
    </row>
    <row r="2314" spans="1:69" x14ac:dyDescent="0.2">
      <c r="A2314" s="5" t="s">
        <v>81</v>
      </c>
      <c r="B2314" t="s">
        <v>32760</v>
      </c>
      <c r="C2314" t="s">
        <v>32761</v>
      </c>
      <c r="D2314" t="s">
        <v>32762</v>
      </c>
      <c r="E2314" t="s">
        <v>32763</v>
      </c>
      <c r="F2314" t="s">
        <v>73</v>
      </c>
      <c r="G2314" t="s">
        <v>32764</v>
      </c>
      <c r="H2314" s="1">
        <v>42930</v>
      </c>
      <c r="I2314" s="1">
        <v>40912</v>
      </c>
      <c r="J2314" t="b">
        <v>0</v>
      </c>
      <c r="K2314" t="s">
        <v>75</v>
      </c>
      <c r="L2314" t="s">
        <v>2684</v>
      </c>
      <c r="M2314" t="s">
        <v>90</v>
      </c>
      <c r="N2314">
        <v>86</v>
      </c>
      <c r="O2314" t="s">
        <v>26508</v>
      </c>
      <c r="P2314" t="s">
        <v>82</v>
      </c>
      <c r="Q2314" t="s">
        <v>32765</v>
      </c>
      <c r="R2314" t="s">
        <v>81</v>
      </c>
      <c r="S2314">
        <v>1</v>
      </c>
      <c r="T2314" s="1">
        <v>42930</v>
      </c>
      <c r="U2314" t="s">
        <v>32766</v>
      </c>
      <c r="V2314" t="s">
        <v>168</v>
      </c>
      <c r="W2314" s="2">
        <v>44039</v>
      </c>
      <c r="X2314" t="s">
        <v>32767</v>
      </c>
      <c r="Y2314" t="s">
        <v>81</v>
      </c>
      <c r="Z2314" t="s">
        <v>32768</v>
      </c>
      <c r="AA2314" t="s">
        <v>82</v>
      </c>
      <c r="AB2314" t="s">
        <v>81</v>
      </c>
      <c r="AC2314" t="s">
        <v>81</v>
      </c>
      <c r="AD2314" t="s">
        <v>32769</v>
      </c>
      <c r="AE2314" t="s">
        <v>81</v>
      </c>
      <c r="AF2314" t="s">
        <v>32768</v>
      </c>
      <c r="AG2314" t="s">
        <v>82</v>
      </c>
      <c r="AH2314" t="s">
        <v>81</v>
      </c>
      <c r="AI2314" t="s">
        <v>81</v>
      </c>
      <c r="AJ2314" t="s">
        <v>32769</v>
      </c>
      <c r="AK2314" t="s">
        <v>110</v>
      </c>
      <c r="AL2314" t="s">
        <v>82</v>
      </c>
      <c r="AM2314" t="s">
        <v>88</v>
      </c>
      <c r="AN2314" t="s">
        <v>456</v>
      </c>
      <c r="AO2314" t="s">
        <v>1424</v>
      </c>
      <c r="AP2314" t="s">
        <v>91</v>
      </c>
      <c r="AQ2314" t="s">
        <v>32770</v>
      </c>
      <c r="AR2314" t="s">
        <v>82</v>
      </c>
      <c r="AS2314" t="s">
        <v>32771</v>
      </c>
      <c r="AT2314" t="s">
        <v>82</v>
      </c>
      <c r="AU2314" t="s">
        <v>81</v>
      </c>
      <c r="AV2314" t="s">
        <v>82</v>
      </c>
      <c r="AW2314" t="s">
        <v>82</v>
      </c>
      <c r="AX2314" t="s">
        <v>82</v>
      </c>
      <c r="AY2314" t="s">
        <v>82</v>
      </c>
      <c r="AZ2314" t="s">
        <v>82</v>
      </c>
      <c r="BA2314" t="s">
        <v>82</v>
      </c>
      <c r="BB2314" t="s">
        <v>82</v>
      </c>
      <c r="BC2314" t="s">
        <v>82</v>
      </c>
      <c r="BD2314" t="s">
        <v>82</v>
      </c>
      <c r="BE2314" t="s">
        <v>82</v>
      </c>
      <c r="BF2314" t="s">
        <v>82</v>
      </c>
      <c r="BG2314" t="s">
        <v>82</v>
      </c>
      <c r="BH2314" t="s">
        <v>82</v>
      </c>
      <c r="BI2314" t="s">
        <v>82</v>
      </c>
      <c r="BJ2314" t="s">
        <v>82</v>
      </c>
      <c r="BK2314" t="s">
        <v>82</v>
      </c>
      <c r="BL2314" t="s">
        <v>82</v>
      </c>
      <c r="BM2314" t="s">
        <v>82</v>
      </c>
      <c r="BN2314" t="s">
        <v>82</v>
      </c>
      <c r="BO2314" t="s">
        <v>82</v>
      </c>
      <c r="BP2314" t="s">
        <v>82</v>
      </c>
      <c r="BQ2314" t="s">
        <v>82</v>
      </c>
    </row>
    <row r="2315" spans="1:69" x14ac:dyDescent="0.2">
      <c r="A2315" s="5" t="s">
        <v>81</v>
      </c>
      <c r="B2315" t="s">
        <v>32772</v>
      </c>
      <c r="C2315" t="s">
        <v>32773</v>
      </c>
      <c r="D2315" t="s">
        <v>32774</v>
      </c>
      <c r="E2315" t="s">
        <v>32775</v>
      </c>
      <c r="F2315" t="s">
        <v>73</v>
      </c>
      <c r="G2315" t="s">
        <v>32776</v>
      </c>
      <c r="H2315" s="1">
        <v>42941</v>
      </c>
      <c r="I2315" s="1">
        <v>42949</v>
      </c>
      <c r="J2315" t="b">
        <v>0</v>
      </c>
      <c r="K2315" t="s">
        <v>75</v>
      </c>
      <c r="L2315" t="s">
        <v>465</v>
      </c>
      <c r="M2315" t="s">
        <v>3277</v>
      </c>
      <c r="N2315">
        <v>130</v>
      </c>
      <c r="O2315" t="s">
        <v>6679</v>
      </c>
      <c r="P2315" t="s">
        <v>79</v>
      </c>
      <c r="Q2315" t="s">
        <v>32777</v>
      </c>
      <c r="R2315" t="s">
        <v>81</v>
      </c>
      <c r="S2315" t="s">
        <v>82</v>
      </c>
      <c r="T2315" s="1">
        <v>42941</v>
      </c>
      <c r="U2315" t="s">
        <v>2007</v>
      </c>
      <c r="V2315" t="s">
        <v>168</v>
      </c>
      <c r="W2315" s="2">
        <v>44116</v>
      </c>
      <c r="X2315" t="s">
        <v>32778</v>
      </c>
      <c r="Y2315" t="s">
        <v>227</v>
      </c>
      <c r="Z2315" t="s">
        <v>32779</v>
      </c>
      <c r="AA2315" t="s">
        <v>82</v>
      </c>
      <c r="AB2315" t="s">
        <v>32780</v>
      </c>
      <c r="AC2315" t="s">
        <v>32781</v>
      </c>
      <c r="AD2315" t="s">
        <v>1991</v>
      </c>
      <c r="AE2315" t="s">
        <v>227</v>
      </c>
      <c r="AF2315" t="s">
        <v>32779</v>
      </c>
      <c r="AG2315" t="s">
        <v>82</v>
      </c>
      <c r="AH2315" t="s">
        <v>32780</v>
      </c>
      <c r="AI2315" t="s">
        <v>32781</v>
      </c>
      <c r="AJ2315" t="s">
        <v>1991</v>
      </c>
      <c r="AK2315" t="s">
        <v>296</v>
      </c>
      <c r="AL2315" t="s">
        <v>32782</v>
      </c>
      <c r="AM2315" t="s">
        <v>88</v>
      </c>
      <c r="AN2315" t="s">
        <v>90</v>
      </c>
      <c r="AO2315" t="s">
        <v>27158</v>
      </c>
      <c r="AP2315" t="s">
        <v>91</v>
      </c>
      <c r="AQ2315" t="s">
        <v>32783</v>
      </c>
      <c r="AR2315" t="s">
        <v>82</v>
      </c>
      <c r="AS2315" t="s">
        <v>32784</v>
      </c>
      <c r="AT2315" t="s">
        <v>32785</v>
      </c>
      <c r="AU2315" t="s">
        <v>81</v>
      </c>
      <c r="AV2315" t="s">
        <v>82</v>
      </c>
      <c r="AW2315" t="s">
        <v>82</v>
      </c>
      <c r="AX2315" t="s">
        <v>82</v>
      </c>
      <c r="AY2315" t="s">
        <v>82</v>
      </c>
      <c r="AZ2315" t="s">
        <v>82</v>
      </c>
      <c r="BA2315" t="s">
        <v>82</v>
      </c>
      <c r="BB2315" t="s">
        <v>82</v>
      </c>
      <c r="BC2315" t="s">
        <v>82</v>
      </c>
      <c r="BD2315" t="s">
        <v>82</v>
      </c>
      <c r="BE2315" t="s">
        <v>82</v>
      </c>
      <c r="BF2315" t="s">
        <v>82</v>
      </c>
      <c r="BG2315" t="s">
        <v>82</v>
      </c>
      <c r="BH2315" t="s">
        <v>82</v>
      </c>
      <c r="BI2315" t="s">
        <v>82</v>
      </c>
      <c r="BJ2315" t="s">
        <v>82</v>
      </c>
      <c r="BK2315" t="s">
        <v>82</v>
      </c>
      <c r="BL2315" t="s">
        <v>82</v>
      </c>
      <c r="BM2315" t="s">
        <v>82</v>
      </c>
      <c r="BN2315" t="s">
        <v>82</v>
      </c>
      <c r="BO2315" t="s">
        <v>82</v>
      </c>
      <c r="BP2315" t="s">
        <v>82</v>
      </c>
      <c r="BQ2315" t="s">
        <v>82</v>
      </c>
    </row>
    <row r="2316" spans="1:69" x14ac:dyDescent="0.2">
      <c r="A2316" s="5" t="s">
        <v>81</v>
      </c>
      <c r="B2316" t="s">
        <v>32786</v>
      </c>
      <c r="C2316" t="s">
        <v>32787</v>
      </c>
      <c r="D2316" t="s">
        <v>32788</v>
      </c>
      <c r="E2316" t="s">
        <v>32789</v>
      </c>
      <c r="F2316" t="s">
        <v>73</v>
      </c>
      <c r="G2316" t="s">
        <v>32790</v>
      </c>
      <c r="H2316" s="1">
        <v>43138</v>
      </c>
      <c r="I2316" s="1">
        <v>43161</v>
      </c>
      <c r="J2316" t="b">
        <v>0</v>
      </c>
      <c r="K2316" t="s">
        <v>75</v>
      </c>
      <c r="L2316" t="s">
        <v>465</v>
      </c>
      <c r="M2316" t="s">
        <v>90</v>
      </c>
      <c r="N2316">
        <v>400</v>
      </c>
      <c r="O2316" t="s">
        <v>32791</v>
      </c>
      <c r="P2316" t="s">
        <v>11954</v>
      </c>
      <c r="Q2316" t="s">
        <v>32792</v>
      </c>
      <c r="R2316" t="s">
        <v>81</v>
      </c>
      <c r="S2316" t="s">
        <v>82</v>
      </c>
      <c r="T2316" s="1">
        <v>43138</v>
      </c>
      <c r="U2316" t="s">
        <v>3439</v>
      </c>
      <c r="V2316" t="s">
        <v>452</v>
      </c>
      <c r="W2316" s="2">
        <v>43262</v>
      </c>
      <c r="X2316" t="s">
        <v>32793</v>
      </c>
      <c r="Y2316" t="s">
        <v>3723</v>
      </c>
      <c r="Z2316" t="s">
        <v>32794</v>
      </c>
      <c r="AA2316" t="s">
        <v>82</v>
      </c>
      <c r="AB2316" t="s">
        <v>32795</v>
      </c>
      <c r="AC2316" t="s">
        <v>32796</v>
      </c>
      <c r="AD2316" t="s">
        <v>32797</v>
      </c>
      <c r="AE2316" t="s">
        <v>3723</v>
      </c>
      <c r="AF2316" t="s">
        <v>32794</v>
      </c>
      <c r="AG2316" t="s">
        <v>82</v>
      </c>
      <c r="AH2316" t="s">
        <v>32795</v>
      </c>
      <c r="AI2316" t="s">
        <v>32796</v>
      </c>
      <c r="AJ2316" t="s">
        <v>32797</v>
      </c>
      <c r="AK2316" t="s">
        <v>296</v>
      </c>
      <c r="AL2316" t="s">
        <v>32798</v>
      </c>
      <c r="AM2316" t="s">
        <v>88</v>
      </c>
      <c r="AN2316" t="s">
        <v>2252</v>
      </c>
      <c r="AO2316" t="s">
        <v>2922</v>
      </c>
      <c r="AP2316" t="s">
        <v>91</v>
      </c>
      <c r="AQ2316" t="s">
        <v>32799</v>
      </c>
      <c r="AR2316" t="s">
        <v>82</v>
      </c>
      <c r="AS2316" t="s">
        <v>32800</v>
      </c>
      <c r="AT2316" t="s">
        <v>32801</v>
      </c>
      <c r="AU2316" t="s">
        <v>81</v>
      </c>
      <c r="AV2316" t="s">
        <v>82</v>
      </c>
      <c r="AW2316" t="s">
        <v>82</v>
      </c>
      <c r="AX2316" t="s">
        <v>82</v>
      </c>
      <c r="AY2316" t="s">
        <v>82</v>
      </c>
      <c r="AZ2316" t="s">
        <v>82</v>
      </c>
      <c r="BA2316" t="s">
        <v>82</v>
      </c>
      <c r="BB2316" t="s">
        <v>82</v>
      </c>
      <c r="BC2316" t="s">
        <v>82</v>
      </c>
      <c r="BD2316" t="s">
        <v>82</v>
      </c>
      <c r="BE2316" t="s">
        <v>82</v>
      </c>
      <c r="BF2316" t="s">
        <v>82</v>
      </c>
      <c r="BG2316" t="s">
        <v>82</v>
      </c>
      <c r="BH2316" t="s">
        <v>82</v>
      </c>
      <c r="BI2316" t="s">
        <v>82</v>
      </c>
      <c r="BJ2316" t="s">
        <v>82</v>
      </c>
      <c r="BK2316" t="s">
        <v>82</v>
      </c>
      <c r="BL2316" t="s">
        <v>82</v>
      </c>
      <c r="BM2316" t="s">
        <v>82</v>
      </c>
      <c r="BN2316" t="s">
        <v>82</v>
      </c>
      <c r="BO2316" t="s">
        <v>82</v>
      </c>
      <c r="BP2316" t="s">
        <v>82</v>
      </c>
      <c r="BQ2316" t="s">
        <v>82</v>
      </c>
    </row>
    <row r="2317" spans="1:69" x14ac:dyDescent="0.2">
      <c r="A2317" s="5" t="s">
        <v>81</v>
      </c>
      <c r="B2317" t="s">
        <v>81</v>
      </c>
      <c r="C2317" t="s">
        <v>32802</v>
      </c>
      <c r="D2317" t="s">
        <v>32803</v>
      </c>
      <c r="E2317" t="s">
        <v>32804</v>
      </c>
      <c r="F2317" t="s">
        <v>120</v>
      </c>
      <c r="G2317" t="s">
        <v>32805</v>
      </c>
      <c r="H2317" s="1">
        <v>42767</v>
      </c>
      <c r="I2317" s="1">
        <v>42767</v>
      </c>
      <c r="J2317" t="b">
        <v>0</v>
      </c>
      <c r="K2317" t="s">
        <v>75</v>
      </c>
      <c r="L2317" t="s">
        <v>122</v>
      </c>
      <c r="M2317" t="s">
        <v>1830</v>
      </c>
      <c r="N2317">
        <v>65</v>
      </c>
      <c r="O2317" t="s">
        <v>32806</v>
      </c>
      <c r="P2317" t="s">
        <v>125</v>
      </c>
      <c r="Q2317" t="s">
        <v>21748</v>
      </c>
      <c r="R2317" t="s">
        <v>81</v>
      </c>
      <c r="S2317" t="s">
        <v>82</v>
      </c>
      <c r="T2317" s="1">
        <v>42767</v>
      </c>
      <c r="U2317" s="1">
        <v>42767</v>
      </c>
      <c r="V2317" t="s">
        <v>127</v>
      </c>
      <c r="W2317" s="2">
        <v>43557</v>
      </c>
      <c r="X2317" t="s">
        <v>82</v>
      </c>
      <c r="Y2317" t="s">
        <v>82</v>
      </c>
      <c r="Z2317" t="s">
        <v>82</v>
      </c>
      <c r="AA2317" t="s">
        <v>82</v>
      </c>
      <c r="AB2317" t="s">
        <v>82</v>
      </c>
      <c r="AC2317" t="s">
        <v>82</v>
      </c>
      <c r="AD2317" t="s">
        <v>82</v>
      </c>
      <c r="AE2317" t="s">
        <v>82</v>
      </c>
      <c r="AF2317" t="s">
        <v>82</v>
      </c>
      <c r="AG2317" t="s">
        <v>82</v>
      </c>
      <c r="AH2317" t="s">
        <v>82</v>
      </c>
      <c r="AI2317" t="s">
        <v>82</v>
      </c>
      <c r="AJ2317" t="s">
        <v>82</v>
      </c>
      <c r="AK2317" t="s">
        <v>128</v>
      </c>
      <c r="AL2317" t="s">
        <v>82</v>
      </c>
      <c r="AM2317" t="s">
        <v>32806</v>
      </c>
      <c r="AN2317" t="s">
        <v>8184</v>
      </c>
      <c r="AO2317" t="s">
        <v>11782</v>
      </c>
      <c r="AP2317" t="s">
        <v>132</v>
      </c>
      <c r="AQ2317" t="s">
        <v>32807</v>
      </c>
      <c r="AR2317" t="s">
        <v>32808</v>
      </c>
      <c r="AS2317" t="s">
        <v>32809</v>
      </c>
      <c r="AT2317" t="s">
        <v>32810</v>
      </c>
      <c r="AU2317" t="s">
        <v>81</v>
      </c>
      <c r="AV2317" t="s">
        <v>82</v>
      </c>
      <c r="AW2317" t="s">
        <v>81</v>
      </c>
      <c r="AX2317" t="s">
        <v>81</v>
      </c>
      <c r="AY2317" t="s">
        <v>81</v>
      </c>
      <c r="AZ2317" t="s">
        <v>81</v>
      </c>
      <c r="BA2317" t="s">
        <v>82</v>
      </c>
      <c r="BB2317" s="1">
        <v>1</v>
      </c>
      <c r="BC2317" t="s">
        <v>81</v>
      </c>
      <c r="BD2317" t="s">
        <v>81</v>
      </c>
      <c r="BE2317" t="s">
        <v>81</v>
      </c>
      <c r="BF2317" t="s">
        <v>81</v>
      </c>
      <c r="BG2317" t="s">
        <v>81</v>
      </c>
      <c r="BH2317" t="s">
        <v>81</v>
      </c>
      <c r="BI2317" t="s">
        <v>81</v>
      </c>
      <c r="BJ2317" t="s">
        <v>82</v>
      </c>
      <c r="BK2317" t="s">
        <v>82</v>
      </c>
      <c r="BL2317" t="s">
        <v>81</v>
      </c>
      <c r="BM2317" t="s">
        <v>137</v>
      </c>
      <c r="BN2317" t="s">
        <v>81</v>
      </c>
      <c r="BO2317" t="s">
        <v>81</v>
      </c>
      <c r="BP2317" t="s">
        <v>81</v>
      </c>
      <c r="BQ2317" t="s">
        <v>81</v>
      </c>
    </row>
    <row r="2318" spans="1:69" x14ac:dyDescent="0.2">
      <c r="A2318" s="5" t="s">
        <v>81</v>
      </c>
      <c r="B2318" t="s">
        <v>32811</v>
      </c>
      <c r="C2318" t="s">
        <v>32812</v>
      </c>
      <c r="D2318" t="s">
        <v>32813</v>
      </c>
      <c r="E2318" t="s">
        <v>32814</v>
      </c>
      <c r="F2318" t="s">
        <v>1119</v>
      </c>
      <c r="G2318" t="s">
        <v>32815</v>
      </c>
      <c r="H2318" s="1">
        <v>43510</v>
      </c>
      <c r="I2318" s="1">
        <v>43497</v>
      </c>
      <c r="J2318" t="b">
        <v>0</v>
      </c>
      <c r="K2318" t="s">
        <v>1121</v>
      </c>
      <c r="L2318" t="s">
        <v>32816</v>
      </c>
      <c r="M2318" t="s">
        <v>90</v>
      </c>
      <c r="N2318">
        <v>40</v>
      </c>
      <c r="O2318" t="s">
        <v>32817</v>
      </c>
      <c r="P2318" t="s">
        <v>1124</v>
      </c>
      <c r="Q2318" t="s">
        <v>32818</v>
      </c>
      <c r="R2318" t="s">
        <v>81</v>
      </c>
      <c r="S2318">
        <v>1</v>
      </c>
      <c r="T2318" s="1">
        <v>43510</v>
      </c>
      <c r="U2318" s="1">
        <v>43497</v>
      </c>
      <c r="V2318" t="s">
        <v>32819</v>
      </c>
      <c r="W2318" s="2">
        <v>44139</v>
      </c>
      <c r="X2318" t="s">
        <v>32820</v>
      </c>
      <c r="Y2318" t="s">
        <v>32821</v>
      </c>
      <c r="Z2318" t="s">
        <v>32822</v>
      </c>
      <c r="AA2318" t="s">
        <v>32823</v>
      </c>
      <c r="AB2318" t="s">
        <v>32824</v>
      </c>
      <c r="AC2318">
        <f>55-96-32270017</f>
        <v>-32270058</v>
      </c>
      <c r="AD2318" t="s">
        <v>32825</v>
      </c>
      <c r="AE2318" t="s">
        <v>32821</v>
      </c>
      <c r="AF2318" t="s">
        <v>32822</v>
      </c>
      <c r="AG2318" t="s">
        <v>32823</v>
      </c>
      <c r="AH2318" t="s">
        <v>32824</v>
      </c>
      <c r="AI2318">
        <f>55-96-32270017</f>
        <v>-32270058</v>
      </c>
      <c r="AJ2318" t="s">
        <v>32825</v>
      </c>
      <c r="AK2318" t="s">
        <v>296</v>
      </c>
      <c r="AL2318" t="s">
        <v>32817</v>
      </c>
      <c r="AM2318" t="s">
        <v>32817</v>
      </c>
      <c r="AN2318" t="s">
        <v>1136</v>
      </c>
      <c r="AO2318">
        <v>0</v>
      </c>
      <c r="AP2318" t="s">
        <v>1137</v>
      </c>
      <c r="AQ2318" t="s">
        <v>32826</v>
      </c>
      <c r="AR2318" t="s">
        <v>32827</v>
      </c>
      <c r="AS2318" t="s">
        <v>32828</v>
      </c>
      <c r="AT2318" t="s">
        <v>23956</v>
      </c>
      <c r="AU2318" t="s">
        <v>81</v>
      </c>
      <c r="AV2318" t="s">
        <v>82</v>
      </c>
      <c r="AW2318" t="s">
        <v>643</v>
      </c>
      <c r="AX2318" t="s">
        <v>81</v>
      </c>
      <c r="AY2318" t="s">
        <v>81</v>
      </c>
      <c r="AZ2318" t="s">
        <v>81</v>
      </c>
      <c r="BA2318" t="s">
        <v>82</v>
      </c>
      <c r="BB2318" s="1">
        <v>1</v>
      </c>
      <c r="BC2318" t="s">
        <v>81</v>
      </c>
      <c r="BD2318" t="s">
        <v>81</v>
      </c>
      <c r="BE2318" t="s">
        <v>81</v>
      </c>
      <c r="BF2318" t="s">
        <v>81</v>
      </c>
      <c r="BG2318" t="s">
        <v>81</v>
      </c>
      <c r="BH2318" t="s">
        <v>81</v>
      </c>
      <c r="BI2318" t="s">
        <v>81</v>
      </c>
      <c r="BJ2318" t="s">
        <v>82</v>
      </c>
      <c r="BK2318" t="s">
        <v>82</v>
      </c>
      <c r="BL2318" t="s">
        <v>81</v>
      </c>
      <c r="BM2318" t="s">
        <v>201</v>
      </c>
      <c r="BN2318" t="s">
        <v>81</v>
      </c>
      <c r="BO2318" t="s">
        <v>81</v>
      </c>
      <c r="BP2318" t="s">
        <v>81</v>
      </c>
      <c r="BQ2318" t="s">
        <v>81</v>
      </c>
    </row>
    <row r="2319" spans="1:69" x14ac:dyDescent="0.2">
      <c r="A2319" s="5" t="s">
        <v>81</v>
      </c>
      <c r="B2319" t="s">
        <v>32829</v>
      </c>
      <c r="C2319" t="s">
        <v>32830</v>
      </c>
      <c r="D2319" t="s">
        <v>32831</v>
      </c>
      <c r="E2319" t="s">
        <v>32829</v>
      </c>
      <c r="F2319" t="s">
        <v>73</v>
      </c>
      <c r="G2319" t="s">
        <v>32832</v>
      </c>
      <c r="H2319" s="1">
        <v>42579</v>
      </c>
      <c r="I2319" s="1">
        <v>41365</v>
      </c>
      <c r="J2319" t="b">
        <v>1</v>
      </c>
      <c r="K2319" t="s">
        <v>75</v>
      </c>
      <c r="L2319" t="s">
        <v>28465</v>
      </c>
      <c r="M2319" t="s">
        <v>90</v>
      </c>
      <c r="N2319">
        <v>4320</v>
      </c>
      <c r="O2319" t="s">
        <v>2004</v>
      </c>
      <c r="P2319" t="s">
        <v>409</v>
      </c>
      <c r="Q2319" t="s">
        <v>918</v>
      </c>
      <c r="R2319" t="s">
        <v>81</v>
      </c>
      <c r="S2319">
        <v>1</v>
      </c>
      <c r="T2319" s="1">
        <v>42579</v>
      </c>
      <c r="U2319" s="3">
        <v>41365</v>
      </c>
      <c r="V2319" t="s">
        <v>411</v>
      </c>
      <c r="W2319" s="2">
        <v>42597</v>
      </c>
      <c r="X2319" t="s">
        <v>32833</v>
      </c>
      <c r="Y2319" t="s">
        <v>148</v>
      </c>
      <c r="Z2319" t="s">
        <v>32834</v>
      </c>
      <c r="AA2319" t="s">
        <v>82</v>
      </c>
      <c r="AB2319" t="s">
        <v>32835</v>
      </c>
      <c r="AC2319" t="s">
        <v>32836</v>
      </c>
      <c r="AD2319" t="s">
        <v>4064</v>
      </c>
      <c r="AE2319" t="s">
        <v>148</v>
      </c>
      <c r="AF2319" t="s">
        <v>32834</v>
      </c>
      <c r="AG2319" t="s">
        <v>82</v>
      </c>
      <c r="AH2319" t="s">
        <v>32835</v>
      </c>
      <c r="AI2319" t="s">
        <v>32836</v>
      </c>
      <c r="AJ2319" t="s">
        <v>4064</v>
      </c>
      <c r="AK2319" t="s">
        <v>296</v>
      </c>
      <c r="AL2319" t="s">
        <v>82</v>
      </c>
      <c r="AM2319" t="s">
        <v>88</v>
      </c>
      <c r="AN2319" t="s">
        <v>90</v>
      </c>
      <c r="AO2319" t="s">
        <v>90</v>
      </c>
      <c r="AP2319" t="s">
        <v>371</v>
      </c>
      <c r="AQ2319" t="s">
        <v>32837</v>
      </c>
      <c r="AR2319" t="s">
        <v>82</v>
      </c>
      <c r="AS2319" t="s">
        <v>32838</v>
      </c>
      <c r="AT2319" t="s">
        <v>82</v>
      </c>
      <c r="AU2319" t="s">
        <v>81</v>
      </c>
      <c r="AV2319" t="s">
        <v>82</v>
      </c>
      <c r="AW2319" t="s">
        <v>82</v>
      </c>
      <c r="AX2319" t="s">
        <v>82</v>
      </c>
      <c r="AY2319" t="s">
        <v>82</v>
      </c>
      <c r="AZ2319" t="s">
        <v>82</v>
      </c>
      <c r="BA2319" t="s">
        <v>82</v>
      </c>
      <c r="BB2319" t="s">
        <v>82</v>
      </c>
      <c r="BC2319" t="s">
        <v>82</v>
      </c>
      <c r="BD2319" t="s">
        <v>82</v>
      </c>
      <c r="BE2319" t="s">
        <v>82</v>
      </c>
      <c r="BF2319" t="s">
        <v>82</v>
      </c>
      <c r="BG2319" t="s">
        <v>82</v>
      </c>
      <c r="BH2319" t="s">
        <v>82</v>
      </c>
      <c r="BI2319" t="s">
        <v>82</v>
      </c>
      <c r="BJ2319" t="s">
        <v>82</v>
      </c>
      <c r="BK2319" t="s">
        <v>82</v>
      </c>
      <c r="BL2319" t="s">
        <v>82</v>
      </c>
      <c r="BM2319" t="s">
        <v>82</v>
      </c>
      <c r="BN2319" t="s">
        <v>82</v>
      </c>
      <c r="BO2319" t="s">
        <v>82</v>
      </c>
      <c r="BP2319" t="s">
        <v>82</v>
      </c>
      <c r="BQ2319" t="s">
        <v>82</v>
      </c>
    </row>
    <row r="2320" spans="1:69" x14ac:dyDescent="0.2">
      <c r="A2320" s="5" t="s">
        <v>81</v>
      </c>
      <c r="B2320" t="s">
        <v>32839</v>
      </c>
      <c r="C2320" t="s">
        <v>32840</v>
      </c>
      <c r="D2320" t="s">
        <v>32841</v>
      </c>
      <c r="E2320" t="s">
        <v>32842</v>
      </c>
      <c r="F2320" t="s">
        <v>73</v>
      </c>
      <c r="G2320" t="s">
        <v>32843</v>
      </c>
      <c r="H2320" s="1">
        <v>42629</v>
      </c>
      <c r="I2320" s="1">
        <v>43057</v>
      </c>
      <c r="J2320" t="b">
        <v>0</v>
      </c>
      <c r="K2320" t="s">
        <v>75</v>
      </c>
      <c r="L2320" t="s">
        <v>668</v>
      </c>
      <c r="M2320" t="s">
        <v>90</v>
      </c>
      <c r="N2320">
        <v>1900</v>
      </c>
      <c r="O2320" t="s">
        <v>32844</v>
      </c>
      <c r="P2320" t="s">
        <v>32845</v>
      </c>
      <c r="Q2320" t="s">
        <v>20029</v>
      </c>
      <c r="R2320" t="s">
        <v>81</v>
      </c>
      <c r="S2320" t="s">
        <v>82</v>
      </c>
      <c r="T2320" s="1">
        <v>42629</v>
      </c>
      <c r="U2320" t="s">
        <v>32846</v>
      </c>
      <c r="V2320" t="s">
        <v>271</v>
      </c>
      <c r="W2320" s="2">
        <v>43871</v>
      </c>
      <c r="X2320" t="s">
        <v>32847</v>
      </c>
      <c r="Y2320" t="s">
        <v>32848</v>
      </c>
      <c r="Z2320" t="s">
        <v>32849</v>
      </c>
      <c r="AA2320" t="s">
        <v>82</v>
      </c>
      <c r="AB2320" t="s">
        <v>32850</v>
      </c>
      <c r="AC2320" t="s">
        <v>32850</v>
      </c>
      <c r="AD2320" t="s">
        <v>32851</v>
      </c>
      <c r="AE2320" t="s">
        <v>32848</v>
      </c>
      <c r="AF2320" t="s">
        <v>32849</v>
      </c>
      <c r="AG2320" t="s">
        <v>82</v>
      </c>
      <c r="AH2320" t="s">
        <v>32850</v>
      </c>
      <c r="AI2320" t="s">
        <v>32850</v>
      </c>
      <c r="AJ2320" t="s">
        <v>32851</v>
      </c>
      <c r="AK2320" t="s">
        <v>86</v>
      </c>
      <c r="AL2320" t="s">
        <v>32852</v>
      </c>
      <c r="AM2320" t="s">
        <v>88</v>
      </c>
      <c r="AN2320" t="s">
        <v>154</v>
      </c>
      <c r="AO2320" t="s">
        <v>90</v>
      </c>
      <c r="AP2320" t="s">
        <v>91</v>
      </c>
      <c r="AQ2320" t="s">
        <v>32853</v>
      </c>
      <c r="AR2320" t="s">
        <v>82</v>
      </c>
      <c r="AS2320" t="s">
        <v>7803</v>
      </c>
      <c r="AT2320" t="s">
        <v>32854</v>
      </c>
      <c r="AU2320" t="s">
        <v>81</v>
      </c>
      <c r="AV2320" t="s">
        <v>82</v>
      </c>
      <c r="AW2320" t="s">
        <v>82</v>
      </c>
      <c r="AX2320" t="s">
        <v>82</v>
      </c>
      <c r="AY2320" t="s">
        <v>82</v>
      </c>
      <c r="AZ2320" t="s">
        <v>82</v>
      </c>
      <c r="BA2320" t="s">
        <v>82</v>
      </c>
      <c r="BB2320" t="s">
        <v>82</v>
      </c>
      <c r="BC2320" t="s">
        <v>82</v>
      </c>
      <c r="BD2320" t="s">
        <v>82</v>
      </c>
      <c r="BE2320" t="s">
        <v>82</v>
      </c>
      <c r="BF2320" t="s">
        <v>82</v>
      </c>
      <c r="BG2320" t="s">
        <v>82</v>
      </c>
      <c r="BH2320" t="s">
        <v>82</v>
      </c>
      <c r="BI2320" t="s">
        <v>82</v>
      </c>
      <c r="BJ2320" t="s">
        <v>82</v>
      </c>
      <c r="BK2320" t="s">
        <v>82</v>
      </c>
      <c r="BL2320" t="s">
        <v>82</v>
      </c>
      <c r="BM2320" t="s">
        <v>82</v>
      </c>
      <c r="BN2320" t="s">
        <v>82</v>
      </c>
      <c r="BO2320" t="s">
        <v>82</v>
      </c>
      <c r="BP2320" t="s">
        <v>82</v>
      </c>
      <c r="BQ2320" t="s">
        <v>82</v>
      </c>
    </row>
    <row r="2321" spans="1:69" x14ac:dyDescent="0.2">
      <c r="A2321" s="5" t="s">
        <v>81</v>
      </c>
      <c r="B2321" t="s">
        <v>32855</v>
      </c>
      <c r="C2321" t="s">
        <v>32856</v>
      </c>
      <c r="D2321" t="s">
        <v>32857</v>
      </c>
      <c r="E2321" t="s">
        <v>32858</v>
      </c>
      <c r="F2321" t="s">
        <v>553</v>
      </c>
      <c r="G2321" t="s">
        <v>32859</v>
      </c>
      <c r="H2321" s="1">
        <v>43200</v>
      </c>
      <c r="I2321" s="1">
        <v>42736</v>
      </c>
      <c r="J2321" t="b">
        <v>0</v>
      </c>
      <c r="K2321" t="s">
        <v>555</v>
      </c>
      <c r="L2321" t="s">
        <v>1531</v>
      </c>
      <c r="M2321" t="s">
        <v>1199</v>
      </c>
      <c r="N2321" t="s">
        <v>32860</v>
      </c>
      <c r="O2321" t="s">
        <v>32861</v>
      </c>
      <c r="P2321" t="s">
        <v>365</v>
      </c>
      <c r="Q2321" t="s">
        <v>8944</v>
      </c>
      <c r="R2321" t="s">
        <v>81</v>
      </c>
      <c r="S2321">
        <v>1</v>
      </c>
      <c r="T2321" s="1">
        <v>43200</v>
      </c>
      <c r="U2321" s="1">
        <v>42736</v>
      </c>
      <c r="V2321" t="s">
        <v>553</v>
      </c>
      <c r="W2321" s="2">
        <v>43220</v>
      </c>
      <c r="X2321" t="s">
        <v>82</v>
      </c>
      <c r="Y2321" t="s">
        <v>32862</v>
      </c>
      <c r="Z2321" t="s">
        <v>81</v>
      </c>
      <c r="AA2321" t="s">
        <v>32863</v>
      </c>
      <c r="AB2321" t="s">
        <v>32864</v>
      </c>
      <c r="AC2321" t="s">
        <v>32865</v>
      </c>
      <c r="AD2321" t="s">
        <v>32861</v>
      </c>
      <c r="AE2321" t="s">
        <v>32862</v>
      </c>
      <c r="AF2321" t="s">
        <v>81</v>
      </c>
      <c r="AG2321" t="s">
        <v>32863</v>
      </c>
      <c r="AH2321" t="s">
        <v>32864</v>
      </c>
      <c r="AI2321" t="s">
        <v>32865</v>
      </c>
      <c r="AJ2321" t="s">
        <v>32861</v>
      </c>
      <c r="AK2321" t="s">
        <v>110</v>
      </c>
      <c r="AL2321" t="s">
        <v>82</v>
      </c>
      <c r="AM2321" t="s">
        <v>32866</v>
      </c>
      <c r="AN2321" t="s">
        <v>81</v>
      </c>
      <c r="AO2321" t="s">
        <v>81</v>
      </c>
      <c r="AP2321" t="s">
        <v>1211</v>
      </c>
      <c r="AQ2321" t="s">
        <v>32867</v>
      </c>
      <c r="AR2321" t="s">
        <v>32868</v>
      </c>
      <c r="AS2321" t="s">
        <v>32869</v>
      </c>
      <c r="AT2321" t="s">
        <v>82</v>
      </c>
      <c r="AU2321" t="s">
        <v>81</v>
      </c>
      <c r="AV2321" t="s">
        <v>82</v>
      </c>
      <c r="AW2321" t="s">
        <v>81</v>
      </c>
      <c r="AX2321" t="s">
        <v>81</v>
      </c>
      <c r="AY2321" t="s">
        <v>81</v>
      </c>
      <c r="AZ2321" t="s">
        <v>81</v>
      </c>
      <c r="BA2321" t="s">
        <v>82</v>
      </c>
      <c r="BB2321" s="1">
        <v>1</v>
      </c>
      <c r="BC2321" t="s">
        <v>81</v>
      </c>
      <c r="BD2321" t="s">
        <v>81</v>
      </c>
      <c r="BE2321" t="s">
        <v>81</v>
      </c>
      <c r="BF2321" t="s">
        <v>81</v>
      </c>
      <c r="BG2321" t="s">
        <v>81</v>
      </c>
      <c r="BH2321" t="s">
        <v>81</v>
      </c>
      <c r="BI2321" t="s">
        <v>81</v>
      </c>
      <c r="BJ2321" t="s">
        <v>82</v>
      </c>
      <c r="BK2321" t="s">
        <v>82</v>
      </c>
      <c r="BL2321" t="s">
        <v>200</v>
      </c>
      <c r="BM2321" t="s">
        <v>137</v>
      </c>
      <c r="BN2321" t="s">
        <v>81</v>
      </c>
      <c r="BO2321" t="s">
        <v>32870</v>
      </c>
      <c r="BP2321" t="s">
        <v>81</v>
      </c>
      <c r="BQ2321" t="s">
        <v>81</v>
      </c>
    </row>
    <row r="2322" spans="1:69" x14ac:dyDescent="0.2">
      <c r="A2322" s="5" t="s">
        <v>81</v>
      </c>
      <c r="B2322" t="s">
        <v>81</v>
      </c>
      <c r="C2322" t="s">
        <v>32871</v>
      </c>
      <c r="D2322" t="s">
        <v>32872</v>
      </c>
      <c r="E2322" t="s">
        <v>32873</v>
      </c>
      <c r="F2322" t="s">
        <v>120</v>
      </c>
      <c r="G2322" t="s">
        <v>32874</v>
      </c>
      <c r="H2322" s="1">
        <v>43123</v>
      </c>
      <c r="I2322" s="1">
        <v>43191</v>
      </c>
      <c r="J2322" t="b">
        <v>0</v>
      </c>
      <c r="K2322" t="s">
        <v>75</v>
      </c>
      <c r="L2322" t="s">
        <v>122</v>
      </c>
      <c r="M2322" t="s">
        <v>1830</v>
      </c>
      <c r="N2322">
        <v>140</v>
      </c>
      <c r="O2322" t="s">
        <v>32875</v>
      </c>
      <c r="P2322" t="s">
        <v>125</v>
      </c>
      <c r="Q2322" t="s">
        <v>32876</v>
      </c>
      <c r="R2322" t="s">
        <v>81</v>
      </c>
      <c r="S2322" t="s">
        <v>82</v>
      </c>
      <c r="T2322" s="1">
        <v>43123</v>
      </c>
      <c r="U2322" s="1">
        <v>43191</v>
      </c>
      <c r="V2322" t="s">
        <v>127</v>
      </c>
      <c r="W2322" s="2">
        <v>43557</v>
      </c>
      <c r="X2322" t="s">
        <v>82</v>
      </c>
      <c r="Y2322" t="s">
        <v>82</v>
      </c>
      <c r="Z2322" t="s">
        <v>82</v>
      </c>
      <c r="AA2322" t="s">
        <v>82</v>
      </c>
      <c r="AB2322" t="s">
        <v>82</v>
      </c>
      <c r="AC2322" t="s">
        <v>82</v>
      </c>
      <c r="AD2322" t="s">
        <v>82</v>
      </c>
      <c r="AE2322" t="s">
        <v>82</v>
      </c>
      <c r="AF2322" t="s">
        <v>82</v>
      </c>
      <c r="AG2322" t="s">
        <v>82</v>
      </c>
      <c r="AH2322" t="s">
        <v>82</v>
      </c>
      <c r="AI2322" t="s">
        <v>82</v>
      </c>
      <c r="AJ2322" t="s">
        <v>82</v>
      </c>
      <c r="AK2322" t="s">
        <v>212</v>
      </c>
      <c r="AL2322" t="s">
        <v>82</v>
      </c>
      <c r="AM2322" t="s">
        <v>32875</v>
      </c>
      <c r="AN2322" t="s">
        <v>11782</v>
      </c>
      <c r="AO2322" t="s">
        <v>123</v>
      </c>
      <c r="AP2322" t="s">
        <v>132</v>
      </c>
      <c r="AQ2322" t="s">
        <v>32877</v>
      </c>
      <c r="AR2322" t="s">
        <v>32878</v>
      </c>
      <c r="AS2322" t="s">
        <v>32879</v>
      </c>
      <c r="AT2322" t="s">
        <v>32880</v>
      </c>
      <c r="AU2322" t="s">
        <v>81</v>
      </c>
      <c r="AV2322" t="s">
        <v>82</v>
      </c>
      <c r="AW2322" t="s">
        <v>81</v>
      </c>
      <c r="AX2322" t="s">
        <v>81</v>
      </c>
      <c r="AY2322" t="s">
        <v>81</v>
      </c>
      <c r="AZ2322" t="s">
        <v>81</v>
      </c>
      <c r="BA2322" t="s">
        <v>82</v>
      </c>
      <c r="BB2322" s="1">
        <v>1</v>
      </c>
      <c r="BC2322" t="s">
        <v>81</v>
      </c>
      <c r="BD2322" t="s">
        <v>81</v>
      </c>
      <c r="BE2322" t="s">
        <v>81</v>
      </c>
      <c r="BF2322" t="s">
        <v>81</v>
      </c>
      <c r="BG2322" t="s">
        <v>81</v>
      </c>
      <c r="BH2322" t="s">
        <v>81</v>
      </c>
      <c r="BI2322" t="s">
        <v>81</v>
      </c>
      <c r="BJ2322" t="s">
        <v>82</v>
      </c>
      <c r="BK2322" t="s">
        <v>82</v>
      </c>
      <c r="BL2322" t="s">
        <v>81</v>
      </c>
      <c r="BM2322" t="s">
        <v>137</v>
      </c>
      <c r="BN2322" t="s">
        <v>81</v>
      </c>
      <c r="BO2322" t="s">
        <v>81</v>
      </c>
      <c r="BP2322" t="s">
        <v>81</v>
      </c>
      <c r="BQ2322" t="s">
        <v>81</v>
      </c>
    </row>
    <row r="2323" spans="1:69" x14ac:dyDescent="0.2">
      <c r="A2323" s="5">
        <v>0</v>
      </c>
      <c r="B2323" t="s">
        <v>32881</v>
      </c>
      <c r="C2323" t="s">
        <v>32882</v>
      </c>
      <c r="D2323" t="s">
        <v>32883</v>
      </c>
      <c r="E2323" t="s">
        <v>32884</v>
      </c>
      <c r="F2323" t="s">
        <v>73</v>
      </c>
      <c r="G2323" t="s">
        <v>32885</v>
      </c>
      <c r="H2323" s="1">
        <v>43698</v>
      </c>
      <c r="I2323" s="1">
        <v>41122</v>
      </c>
      <c r="J2323" t="b">
        <v>0</v>
      </c>
      <c r="K2323" t="s">
        <v>75</v>
      </c>
      <c r="L2323" t="s">
        <v>1474</v>
      </c>
      <c r="M2323" t="s">
        <v>90</v>
      </c>
      <c r="N2323">
        <v>13</v>
      </c>
      <c r="O2323" t="s">
        <v>32886</v>
      </c>
      <c r="P2323" t="s">
        <v>2021</v>
      </c>
      <c r="Q2323" t="s">
        <v>2233</v>
      </c>
      <c r="R2323" t="s">
        <v>81</v>
      </c>
      <c r="S2323">
        <v>1</v>
      </c>
      <c r="T2323" s="1">
        <v>43698</v>
      </c>
      <c r="U2323" t="s">
        <v>32887</v>
      </c>
      <c r="V2323" t="s">
        <v>468</v>
      </c>
      <c r="W2323" s="2">
        <v>43710</v>
      </c>
      <c r="X2323">
        <v>2425</v>
      </c>
      <c r="Y2323" t="s">
        <v>82</v>
      </c>
      <c r="Z2323" t="s">
        <v>82</v>
      </c>
      <c r="AA2323" t="s">
        <v>82</v>
      </c>
      <c r="AB2323" t="s">
        <v>82</v>
      </c>
      <c r="AC2323" t="s">
        <v>82</v>
      </c>
      <c r="AD2323" t="s">
        <v>82</v>
      </c>
      <c r="AE2323" t="s">
        <v>82</v>
      </c>
      <c r="AF2323" t="s">
        <v>82</v>
      </c>
      <c r="AG2323" t="s">
        <v>82</v>
      </c>
      <c r="AH2323" t="s">
        <v>82</v>
      </c>
      <c r="AI2323" t="s">
        <v>82</v>
      </c>
      <c r="AJ2323" t="s">
        <v>82</v>
      </c>
      <c r="AK2323" t="s">
        <v>110</v>
      </c>
      <c r="AL2323" t="s">
        <v>82</v>
      </c>
      <c r="AM2323" t="s">
        <v>88</v>
      </c>
      <c r="AN2323" t="s">
        <v>154</v>
      </c>
      <c r="AO2323" t="s">
        <v>90</v>
      </c>
      <c r="AP2323" t="s">
        <v>91</v>
      </c>
      <c r="AQ2323" t="s">
        <v>32888</v>
      </c>
      <c r="AR2323" t="s">
        <v>82</v>
      </c>
      <c r="AS2323" t="s">
        <v>32889</v>
      </c>
      <c r="AT2323" t="s">
        <v>32890</v>
      </c>
      <c r="AU2323" t="s">
        <v>81</v>
      </c>
      <c r="AV2323" t="s">
        <v>82</v>
      </c>
      <c r="AW2323" t="s">
        <v>82</v>
      </c>
      <c r="AX2323" t="s">
        <v>82</v>
      </c>
      <c r="AY2323" t="s">
        <v>82</v>
      </c>
      <c r="AZ2323" t="s">
        <v>82</v>
      </c>
      <c r="BA2323" t="s">
        <v>82</v>
      </c>
      <c r="BB2323" t="s">
        <v>82</v>
      </c>
      <c r="BC2323" t="s">
        <v>82</v>
      </c>
      <c r="BD2323" t="s">
        <v>82</v>
      </c>
      <c r="BE2323" t="s">
        <v>82</v>
      </c>
      <c r="BF2323" t="s">
        <v>82</v>
      </c>
      <c r="BG2323" t="s">
        <v>82</v>
      </c>
      <c r="BH2323" t="s">
        <v>82</v>
      </c>
      <c r="BI2323" t="s">
        <v>82</v>
      </c>
      <c r="BJ2323" t="s">
        <v>82</v>
      </c>
      <c r="BK2323" t="s">
        <v>82</v>
      </c>
      <c r="BL2323" t="s">
        <v>82</v>
      </c>
      <c r="BM2323" t="s">
        <v>82</v>
      </c>
      <c r="BN2323" t="s">
        <v>82</v>
      </c>
      <c r="BO2323" t="s">
        <v>82</v>
      </c>
      <c r="BP2323" t="s">
        <v>82</v>
      </c>
      <c r="BQ2323" t="s">
        <v>82</v>
      </c>
    </row>
    <row r="2324" spans="1:69" x14ac:dyDescent="0.2">
      <c r="A2324" s="5">
        <v>0</v>
      </c>
      <c r="B2324" t="s">
        <v>32891</v>
      </c>
      <c r="C2324" t="s">
        <v>32892</v>
      </c>
      <c r="D2324" t="s">
        <v>32893</v>
      </c>
      <c r="E2324" t="s">
        <v>32894</v>
      </c>
      <c r="F2324" t="s">
        <v>1316</v>
      </c>
      <c r="G2324" t="s">
        <v>32895</v>
      </c>
      <c r="H2324" s="1">
        <v>43288</v>
      </c>
      <c r="I2324" s="1">
        <v>43234</v>
      </c>
      <c r="J2324" t="b">
        <v>0</v>
      </c>
      <c r="K2324" t="s">
        <v>622</v>
      </c>
      <c r="L2324" t="s">
        <v>32896</v>
      </c>
      <c r="M2324" t="s">
        <v>90</v>
      </c>
      <c r="N2324">
        <v>60</v>
      </c>
      <c r="O2324" t="s">
        <v>1933</v>
      </c>
      <c r="P2324" t="s">
        <v>1356</v>
      </c>
      <c r="Q2324" t="s">
        <v>32897</v>
      </c>
      <c r="R2324" t="s">
        <v>81</v>
      </c>
      <c r="S2324" t="s">
        <v>82</v>
      </c>
      <c r="T2324" s="1">
        <v>43288</v>
      </c>
      <c r="U2324" s="1">
        <v>43234</v>
      </c>
      <c r="V2324" t="s">
        <v>1322</v>
      </c>
      <c r="W2324" s="2">
        <v>43354</v>
      </c>
      <c r="X2324" t="s">
        <v>82</v>
      </c>
      <c r="Y2324" t="s">
        <v>32898</v>
      </c>
      <c r="Z2324" t="s">
        <v>81</v>
      </c>
      <c r="AA2324" t="s">
        <v>32899</v>
      </c>
      <c r="AB2324" t="s">
        <v>32900</v>
      </c>
      <c r="AC2324" t="s">
        <v>32901</v>
      </c>
      <c r="AD2324" t="s">
        <v>1933</v>
      </c>
      <c r="AE2324" t="s">
        <v>32898</v>
      </c>
      <c r="AF2324" t="s">
        <v>81</v>
      </c>
      <c r="AG2324" t="s">
        <v>32899</v>
      </c>
      <c r="AH2324" t="s">
        <v>32900</v>
      </c>
      <c r="AI2324" t="s">
        <v>32901</v>
      </c>
      <c r="AJ2324" t="s">
        <v>1933</v>
      </c>
      <c r="AK2324" t="s">
        <v>296</v>
      </c>
      <c r="AL2324" t="s">
        <v>82</v>
      </c>
      <c r="AM2324" t="s">
        <v>1933</v>
      </c>
      <c r="AN2324" t="s">
        <v>1329</v>
      </c>
      <c r="AO2324" t="s">
        <v>2568</v>
      </c>
      <c r="AP2324" t="s">
        <v>371</v>
      </c>
      <c r="AQ2324" t="s">
        <v>32902</v>
      </c>
      <c r="AR2324" t="s">
        <v>32903</v>
      </c>
      <c r="AS2324" t="s">
        <v>32904</v>
      </c>
      <c r="AT2324" t="s">
        <v>82</v>
      </c>
      <c r="AU2324" t="s">
        <v>81</v>
      </c>
      <c r="AV2324" t="s">
        <v>82</v>
      </c>
      <c r="AW2324" t="s">
        <v>1334</v>
      </c>
      <c r="AX2324" t="s">
        <v>81</v>
      </c>
      <c r="AY2324" t="s">
        <v>81</v>
      </c>
      <c r="AZ2324" t="s">
        <v>81</v>
      </c>
      <c r="BA2324" t="s">
        <v>82</v>
      </c>
      <c r="BB2324" s="1">
        <v>1</v>
      </c>
      <c r="BC2324" t="s">
        <v>81</v>
      </c>
      <c r="BD2324" t="s">
        <v>81</v>
      </c>
      <c r="BE2324" t="s">
        <v>81</v>
      </c>
      <c r="BF2324" t="s">
        <v>81</v>
      </c>
      <c r="BG2324" t="s">
        <v>81</v>
      </c>
      <c r="BH2324" t="s">
        <v>8763</v>
      </c>
      <c r="BI2324" t="s">
        <v>32905</v>
      </c>
      <c r="BJ2324" t="s">
        <v>82</v>
      </c>
      <c r="BK2324" t="s">
        <v>82</v>
      </c>
      <c r="BL2324" t="s">
        <v>200</v>
      </c>
      <c r="BM2324" t="s">
        <v>201</v>
      </c>
      <c r="BN2324" t="s">
        <v>81</v>
      </c>
      <c r="BO2324" t="s">
        <v>31285</v>
      </c>
      <c r="BP2324" t="s">
        <v>81</v>
      </c>
      <c r="BQ2324" t="s">
        <v>81</v>
      </c>
    </row>
    <row r="2325" spans="1:69" x14ac:dyDescent="0.2">
      <c r="A2325" s="5" t="s">
        <v>81</v>
      </c>
      <c r="B2325" t="s">
        <v>32906</v>
      </c>
      <c r="C2325" t="s">
        <v>1267</v>
      </c>
      <c r="D2325" t="s">
        <v>32907</v>
      </c>
      <c r="E2325" t="s">
        <v>32908</v>
      </c>
      <c r="F2325" t="s">
        <v>73</v>
      </c>
      <c r="G2325" t="s">
        <v>32909</v>
      </c>
      <c r="H2325" s="1">
        <v>42778</v>
      </c>
      <c r="I2325" s="1">
        <v>42948</v>
      </c>
      <c r="J2325" t="b">
        <v>0</v>
      </c>
      <c r="K2325" t="s">
        <v>75</v>
      </c>
      <c r="L2325" t="s">
        <v>465</v>
      </c>
      <c r="M2325" t="s">
        <v>90</v>
      </c>
      <c r="N2325">
        <v>51</v>
      </c>
      <c r="O2325" t="s">
        <v>32910</v>
      </c>
      <c r="P2325" t="s">
        <v>670</v>
      </c>
      <c r="Q2325" t="s">
        <v>16833</v>
      </c>
      <c r="R2325" t="s">
        <v>81</v>
      </c>
      <c r="S2325" t="s">
        <v>82</v>
      </c>
      <c r="T2325" s="1">
        <v>42778</v>
      </c>
      <c r="U2325" t="s">
        <v>1586</v>
      </c>
      <c r="V2325" t="s">
        <v>585</v>
      </c>
      <c r="W2325" s="2">
        <v>43794</v>
      </c>
      <c r="X2325" t="s">
        <v>32911</v>
      </c>
      <c r="Y2325" t="s">
        <v>81</v>
      </c>
      <c r="Z2325" t="s">
        <v>32912</v>
      </c>
      <c r="AA2325" t="s">
        <v>82</v>
      </c>
      <c r="AB2325" t="s">
        <v>81</v>
      </c>
      <c r="AC2325" t="s">
        <v>81</v>
      </c>
      <c r="AD2325" t="s">
        <v>32913</v>
      </c>
      <c r="AE2325" t="s">
        <v>81</v>
      </c>
      <c r="AF2325" t="s">
        <v>32912</v>
      </c>
      <c r="AG2325" t="s">
        <v>82</v>
      </c>
      <c r="AH2325" t="s">
        <v>81</v>
      </c>
      <c r="AI2325" t="s">
        <v>81</v>
      </c>
      <c r="AJ2325" t="s">
        <v>32913</v>
      </c>
      <c r="AK2325" t="s">
        <v>488</v>
      </c>
      <c r="AL2325" t="s">
        <v>32914</v>
      </c>
      <c r="AM2325" t="s">
        <v>88</v>
      </c>
      <c r="AN2325" t="s">
        <v>90</v>
      </c>
      <c r="AO2325" t="s">
        <v>10978</v>
      </c>
      <c r="AP2325" t="s">
        <v>91</v>
      </c>
      <c r="AQ2325" t="s">
        <v>32915</v>
      </c>
      <c r="AR2325" t="s">
        <v>82</v>
      </c>
      <c r="AS2325" t="s">
        <v>32916</v>
      </c>
      <c r="AT2325" t="s">
        <v>32917</v>
      </c>
      <c r="AU2325" t="s">
        <v>81</v>
      </c>
      <c r="AV2325" t="s">
        <v>82</v>
      </c>
      <c r="AW2325" t="s">
        <v>82</v>
      </c>
      <c r="AX2325" t="s">
        <v>82</v>
      </c>
      <c r="AY2325" t="s">
        <v>32918</v>
      </c>
      <c r="AZ2325" t="s">
        <v>82</v>
      </c>
      <c r="BA2325" s="1">
        <v>43773</v>
      </c>
      <c r="BB2325" t="s">
        <v>82</v>
      </c>
      <c r="BC2325" t="s">
        <v>82</v>
      </c>
      <c r="BD2325" t="s">
        <v>82</v>
      </c>
      <c r="BE2325" t="s">
        <v>82</v>
      </c>
      <c r="BF2325" t="s">
        <v>82</v>
      </c>
      <c r="BG2325" t="s">
        <v>82</v>
      </c>
      <c r="BH2325" t="s">
        <v>82</v>
      </c>
      <c r="BI2325" t="s">
        <v>82</v>
      </c>
      <c r="BJ2325" t="s">
        <v>82</v>
      </c>
      <c r="BK2325" t="s">
        <v>261</v>
      </c>
      <c r="BL2325" t="s">
        <v>82</v>
      </c>
      <c r="BM2325" t="s">
        <v>82</v>
      </c>
      <c r="BN2325" t="s">
        <v>82</v>
      </c>
      <c r="BO2325" t="s">
        <v>82</v>
      </c>
      <c r="BP2325" t="s">
        <v>82</v>
      </c>
      <c r="BQ2325" t="s">
        <v>82</v>
      </c>
    </row>
    <row r="2326" spans="1:69" x14ac:dyDescent="0.2">
      <c r="A2326" s="5" t="s">
        <v>81</v>
      </c>
      <c r="B2326" t="s">
        <v>3531</v>
      </c>
      <c r="C2326" t="s">
        <v>1383</v>
      </c>
      <c r="D2326" t="s">
        <v>3532</v>
      </c>
      <c r="E2326" t="s">
        <v>3533</v>
      </c>
      <c r="F2326" t="s">
        <v>178</v>
      </c>
      <c r="G2326" t="s">
        <v>32919</v>
      </c>
      <c r="H2326" s="1">
        <v>43333</v>
      </c>
      <c r="I2326" t="s">
        <v>81</v>
      </c>
      <c r="J2326" t="b">
        <v>0</v>
      </c>
      <c r="K2326" t="s">
        <v>180</v>
      </c>
      <c r="L2326" t="s">
        <v>1385</v>
      </c>
      <c r="M2326" t="s">
        <v>182</v>
      </c>
      <c r="N2326">
        <v>600</v>
      </c>
      <c r="O2326" t="s">
        <v>1038</v>
      </c>
      <c r="P2326" t="s">
        <v>20398</v>
      </c>
      <c r="Q2326" t="s">
        <v>1387</v>
      </c>
      <c r="R2326" t="s">
        <v>3536</v>
      </c>
      <c r="S2326" t="s">
        <v>82</v>
      </c>
      <c r="T2326" s="1">
        <v>43333</v>
      </c>
      <c r="U2326" t="s">
        <v>81</v>
      </c>
      <c r="V2326" t="s">
        <v>186</v>
      </c>
      <c r="W2326" s="2">
        <v>43646</v>
      </c>
      <c r="X2326" t="s">
        <v>3951</v>
      </c>
      <c r="Y2326" t="s">
        <v>1043</v>
      </c>
      <c r="Z2326" t="s">
        <v>81</v>
      </c>
      <c r="AA2326" t="s">
        <v>1044</v>
      </c>
      <c r="AB2326" t="s">
        <v>1045</v>
      </c>
      <c r="AC2326">
        <v>31715242166</v>
      </c>
      <c r="AD2326" t="s">
        <v>1038</v>
      </c>
      <c r="AE2326" t="s">
        <v>1043</v>
      </c>
      <c r="AF2326" t="s">
        <v>81</v>
      </c>
      <c r="AG2326" t="s">
        <v>1044</v>
      </c>
      <c r="AH2326" t="s">
        <v>1045</v>
      </c>
      <c r="AI2326">
        <v>31715242166</v>
      </c>
      <c r="AJ2326" t="s">
        <v>1038</v>
      </c>
      <c r="AK2326" t="s">
        <v>81</v>
      </c>
      <c r="AL2326" t="s">
        <v>82</v>
      </c>
      <c r="AM2326" t="s">
        <v>1046</v>
      </c>
      <c r="AN2326" t="s">
        <v>81</v>
      </c>
      <c r="AO2326" t="s">
        <v>81</v>
      </c>
      <c r="AP2326" t="s">
        <v>192</v>
      </c>
      <c r="AQ2326" t="s">
        <v>32920</v>
      </c>
      <c r="AR2326" t="s">
        <v>3953</v>
      </c>
      <c r="AS2326" t="s">
        <v>20400</v>
      </c>
      <c r="AT2326" t="s">
        <v>32921</v>
      </c>
      <c r="AU2326" t="s">
        <v>197</v>
      </c>
      <c r="AV2326" t="s">
        <v>82</v>
      </c>
      <c r="AW2326" t="s">
        <v>81</v>
      </c>
      <c r="AX2326" t="s">
        <v>81</v>
      </c>
      <c r="AY2326" t="s">
        <v>81</v>
      </c>
      <c r="AZ2326" t="s">
        <v>3531</v>
      </c>
      <c r="BA2326" t="s">
        <v>82</v>
      </c>
      <c r="BB2326" s="1">
        <v>1</v>
      </c>
      <c r="BC2326" t="s">
        <v>199</v>
      </c>
      <c r="BD2326" t="s">
        <v>199</v>
      </c>
      <c r="BE2326" t="s">
        <v>199</v>
      </c>
      <c r="BF2326" t="s">
        <v>199</v>
      </c>
      <c r="BG2326" t="s">
        <v>81</v>
      </c>
      <c r="BH2326" t="s">
        <v>81</v>
      </c>
      <c r="BI2326" t="s">
        <v>81</v>
      </c>
      <c r="BJ2326" t="s">
        <v>82</v>
      </c>
      <c r="BK2326" t="s">
        <v>82</v>
      </c>
      <c r="BL2326" t="s">
        <v>81</v>
      </c>
      <c r="BM2326" t="s">
        <v>137</v>
      </c>
      <c r="BN2326" t="s">
        <v>81</v>
      </c>
      <c r="BO2326" t="s">
        <v>81</v>
      </c>
      <c r="BP2326" t="s">
        <v>81</v>
      </c>
      <c r="BQ2326" t="s">
        <v>81</v>
      </c>
    </row>
    <row r="2327" spans="1:69" x14ac:dyDescent="0.2">
      <c r="A2327" s="5" t="s">
        <v>81</v>
      </c>
      <c r="B2327" t="s">
        <v>32922</v>
      </c>
      <c r="C2327" t="s">
        <v>32923</v>
      </c>
      <c r="D2327" t="s">
        <v>32924</v>
      </c>
      <c r="E2327" t="s">
        <v>32925</v>
      </c>
      <c r="F2327" t="s">
        <v>700</v>
      </c>
      <c r="G2327" t="s">
        <v>32926</v>
      </c>
      <c r="H2327" s="1">
        <v>43090</v>
      </c>
      <c r="I2327" s="1">
        <v>43132</v>
      </c>
      <c r="J2327" t="b">
        <v>0</v>
      </c>
      <c r="K2327" t="s">
        <v>75</v>
      </c>
      <c r="L2327" t="s">
        <v>82</v>
      </c>
      <c r="M2327" t="s">
        <v>703</v>
      </c>
      <c r="N2327">
        <v>76</v>
      </c>
      <c r="O2327" t="s">
        <v>22760</v>
      </c>
      <c r="P2327" t="s">
        <v>705</v>
      </c>
      <c r="Q2327" t="s">
        <v>32927</v>
      </c>
      <c r="R2327" t="s">
        <v>81</v>
      </c>
      <c r="S2327" t="s">
        <v>82</v>
      </c>
      <c r="T2327" s="1">
        <v>43090</v>
      </c>
      <c r="U2327" s="1">
        <v>43132</v>
      </c>
      <c r="V2327" t="s">
        <v>707</v>
      </c>
      <c r="W2327" s="2">
        <v>43109</v>
      </c>
      <c r="X2327" t="s">
        <v>4765</v>
      </c>
      <c r="Y2327" t="s">
        <v>82</v>
      </c>
      <c r="Z2327" t="s">
        <v>31966</v>
      </c>
      <c r="AA2327" t="s">
        <v>31967</v>
      </c>
      <c r="AB2327" t="s">
        <v>31968</v>
      </c>
      <c r="AC2327" t="s">
        <v>32928</v>
      </c>
      <c r="AD2327" t="s">
        <v>82</v>
      </c>
      <c r="AE2327" t="s">
        <v>82</v>
      </c>
      <c r="AF2327" t="s">
        <v>31966</v>
      </c>
      <c r="AG2327" t="s">
        <v>31967</v>
      </c>
      <c r="AH2327" t="s">
        <v>31968</v>
      </c>
      <c r="AI2327" t="s">
        <v>32928</v>
      </c>
      <c r="AJ2327" t="s">
        <v>82</v>
      </c>
      <c r="AK2327" t="s">
        <v>153</v>
      </c>
      <c r="AL2327" t="s">
        <v>90</v>
      </c>
      <c r="AM2327" t="s">
        <v>32929</v>
      </c>
      <c r="AN2327" t="s">
        <v>89</v>
      </c>
      <c r="AO2327" t="s">
        <v>81</v>
      </c>
      <c r="AP2327" t="s">
        <v>710</v>
      </c>
      <c r="AQ2327" t="s">
        <v>32930</v>
      </c>
      <c r="AR2327" t="s">
        <v>32931</v>
      </c>
      <c r="AS2327" t="s">
        <v>32932</v>
      </c>
      <c r="AT2327" t="s">
        <v>32933</v>
      </c>
      <c r="AU2327" t="s">
        <v>81</v>
      </c>
      <c r="AV2327" t="s">
        <v>82</v>
      </c>
      <c r="AW2327" t="s">
        <v>82</v>
      </c>
      <c r="AX2327" t="s">
        <v>82</v>
      </c>
      <c r="AY2327" t="s">
        <v>82</v>
      </c>
      <c r="AZ2327" t="s">
        <v>82</v>
      </c>
      <c r="BA2327" t="s">
        <v>82</v>
      </c>
      <c r="BB2327" t="s">
        <v>82</v>
      </c>
      <c r="BC2327" t="s">
        <v>82</v>
      </c>
      <c r="BD2327" t="s">
        <v>82</v>
      </c>
      <c r="BE2327" t="s">
        <v>82</v>
      </c>
      <c r="BF2327" t="s">
        <v>82</v>
      </c>
      <c r="BG2327" t="s">
        <v>82</v>
      </c>
      <c r="BH2327" t="s">
        <v>82</v>
      </c>
      <c r="BI2327" t="s">
        <v>82</v>
      </c>
      <c r="BJ2327" t="s">
        <v>82</v>
      </c>
      <c r="BK2327" t="s">
        <v>82</v>
      </c>
      <c r="BL2327" t="s">
        <v>82</v>
      </c>
      <c r="BM2327" t="s">
        <v>82</v>
      </c>
      <c r="BN2327" t="s">
        <v>82</v>
      </c>
      <c r="BO2327" t="s">
        <v>82</v>
      </c>
      <c r="BP2327" t="s">
        <v>82</v>
      </c>
      <c r="BQ2327" t="s">
        <v>82</v>
      </c>
    </row>
    <row r="2328" spans="1:69" x14ac:dyDescent="0.2">
      <c r="A2328" s="5" t="s">
        <v>81</v>
      </c>
      <c r="B2328" t="s">
        <v>32934</v>
      </c>
      <c r="C2328" t="s">
        <v>32935</v>
      </c>
      <c r="D2328" t="s">
        <v>32936</v>
      </c>
      <c r="E2328" t="s">
        <v>32937</v>
      </c>
      <c r="F2328" t="s">
        <v>73</v>
      </c>
      <c r="G2328" t="s">
        <v>32938</v>
      </c>
      <c r="H2328" s="1">
        <v>42999</v>
      </c>
      <c r="I2328" s="1">
        <v>42951</v>
      </c>
      <c r="J2328" t="b">
        <v>0</v>
      </c>
      <c r="K2328" t="s">
        <v>75</v>
      </c>
      <c r="L2328" t="s">
        <v>26324</v>
      </c>
      <c r="M2328" t="s">
        <v>90</v>
      </c>
      <c r="N2328">
        <v>45</v>
      </c>
      <c r="O2328" t="s">
        <v>32939</v>
      </c>
      <c r="P2328" t="s">
        <v>79</v>
      </c>
      <c r="Q2328" t="s">
        <v>32940</v>
      </c>
      <c r="R2328" t="s">
        <v>81</v>
      </c>
      <c r="S2328" t="s">
        <v>82</v>
      </c>
      <c r="T2328" s="1">
        <v>42999</v>
      </c>
      <c r="U2328" t="s">
        <v>32941</v>
      </c>
      <c r="V2328" t="s">
        <v>168</v>
      </c>
      <c r="W2328" s="2">
        <v>43486</v>
      </c>
      <c r="X2328" t="s">
        <v>32942</v>
      </c>
      <c r="Y2328" t="s">
        <v>81</v>
      </c>
      <c r="Z2328" t="s">
        <v>32943</v>
      </c>
      <c r="AA2328" t="s">
        <v>82</v>
      </c>
      <c r="AB2328" t="s">
        <v>32944</v>
      </c>
      <c r="AC2328" t="s">
        <v>32945</v>
      </c>
      <c r="AD2328" t="s">
        <v>82</v>
      </c>
      <c r="AE2328" t="s">
        <v>81</v>
      </c>
      <c r="AF2328" t="s">
        <v>32943</v>
      </c>
      <c r="AG2328" t="s">
        <v>82</v>
      </c>
      <c r="AH2328" t="s">
        <v>32944</v>
      </c>
      <c r="AI2328" t="s">
        <v>32945</v>
      </c>
      <c r="AJ2328" t="s">
        <v>82</v>
      </c>
      <c r="AK2328" t="s">
        <v>296</v>
      </c>
      <c r="AL2328" t="s">
        <v>82</v>
      </c>
      <c r="AM2328" t="s">
        <v>88</v>
      </c>
      <c r="AN2328" t="s">
        <v>154</v>
      </c>
      <c r="AO2328" t="s">
        <v>90</v>
      </c>
      <c r="AP2328" t="s">
        <v>91</v>
      </c>
      <c r="AQ2328" t="s">
        <v>32946</v>
      </c>
      <c r="AR2328" t="s">
        <v>82</v>
      </c>
      <c r="AS2328" t="s">
        <v>32947</v>
      </c>
      <c r="AT2328" t="s">
        <v>82</v>
      </c>
      <c r="AU2328" t="s">
        <v>81</v>
      </c>
      <c r="AV2328" t="s">
        <v>82</v>
      </c>
      <c r="AW2328" t="s">
        <v>82</v>
      </c>
      <c r="AX2328" t="s">
        <v>82</v>
      </c>
      <c r="AY2328" t="s">
        <v>82</v>
      </c>
      <c r="AZ2328" t="s">
        <v>82</v>
      </c>
      <c r="BA2328" t="s">
        <v>82</v>
      </c>
      <c r="BB2328" t="s">
        <v>82</v>
      </c>
      <c r="BC2328" t="s">
        <v>82</v>
      </c>
      <c r="BD2328" t="s">
        <v>82</v>
      </c>
      <c r="BE2328" t="s">
        <v>82</v>
      </c>
      <c r="BF2328" t="s">
        <v>82</v>
      </c>
      <c r="BG2328" t="s">
        <v>82</v>
      </c>
      <c r="BH2328" t="s">
        <v>82</v>
      </c>
      <c r="BI2328" t="s">
        <v>82</v>
      </c>
      <c r="BJ2328" t="s">
        <v>82</v>
      </c>
      <c r="BK2328" t="s">
        <v>82</v>
      </c>
      <c r="BL2328" t="s">
        <v>82</v>
      </c>
      <c r="BM2328" t="s">
        <v>82</v>
      </c>
      <c r="BN2328" t="s">
        <v>82</v>
      </c>
      <c r="BO2328" t="s">
        <v>82</v>
      </c>
      <c r="BP2328" t="s">
        <v>82</v>
      </c>
      <c r="BQ2328" t="s">
        <v>82</v>
      </c>
    </row>
    <row r="2329" spans="1:69" x14ac:dyDescent="0.2">
      <c r="A2329" s="5">
        <v>0</v>
      </c>
      <c r="B2329" t="s">
        <v>32948</v>
      </c>
      <c r="C2329" t="s">
        <v>32949</v>
      </c>
      <c r="D2329" t="s">
        <v>32950</v>
      </c>
      <c r="E2329" t="s">
        <v>32948</v>
      </c>
      <c r="F2329" t="s">
        <v>553</v>
      </c>
      <c r="G2329" t="s">
        <v>32951</v>
      </c>
      <c r="H2329" s="1">
        <v>43451</v>
      </c>
      <c r="I2329" s="1">
        <v>43344</v>
      </c>
      <c r="J2329" t="b">
        <v>0</v>
      </c>
      <c r="K2329" t="s">
        <v>555</v>
      </c>
      <c r="L2329" t="s">
        <v>1531</v>
      </c>
      <c r="M2329" t="s">
        <v>1199</v>
      </c>
      <c r="N2329" t="s">
        <v>32952</v>
      </c>
      <c r="O2329" t="s">
        <v>32953</v>
      </c>
      <c r="P2329" t="s">
        <v>82</v>
      </c>
      <c r="Q2329" t="s">
        <v>7962</v>
      </c>
      <c r="R2329" t="s">
        <v>81</v>
      </c>
      <c r="S2329">
        <v>1</v>
      </c>
      <c r="T2329" s="1">
        <v>43451</v>
      </c>
      <c r="U2329" s="1">
        <v>43344</v>
      </c>
      <c r="V2329" t="s">
        <v>553</v>
      </c>
      <c r="W2329" s="2">
        <v>43479</v>
      </c>
      <c r="X2329" t="s">
        <v>82</v>
      </c>
      <c r="Y2329" t="s">
        <v>32954</v>
      </c>
      <c r="Z2329" t="s">
        <v>81</v>
      </c>
      <c r="AA2329" t="s">
        <v>32955</v>
      </c>
      <c r="AB2329" t="s">
        <v>32956</v>
      </c>
      <c r="AC2329" t="s">
        <v>32957</v>
      </c>
      <c r="AD2329" t="s">
        <v>32953</v>
      </c>
      <c r="AE2329" t="s">
        <v>32954</v>
      </c>
      <c r="AF2329" t="s">
        <v>81</v>
      </c>
      <c r="AG2329" t="s">
        <v>32955</v>
      </c>
      <c r="AH2329" t="s">
        <v>32956</v>
      </c>
      <c r="AI2329" t="s">
        <v>32957</v>
      </c>
      <c r="AJ2329" t="s">
        <v>32953</v>
      </c>
      <c r="AK2329" t="s">
        <v>296</v>
      </c>
      <c r="AL2329" t="s">
        <v>82</v>
      </c>
      <c r="AM2329" t="s">
        <v>32958</v>
      </c>
      <c r="AN2329">
        <v>18</v>
      </c>
      <c r="AO2329">
        <v>80</v>
      </c>
      <c r="AP2329" t="s">
        <v>371</v>
      </c>
      <c r="AQ2329" t="s">
        <v>32959</v>
      </c>
      <c r="AR2329" t="s">
        <v>32960</v>
      </c>
      <c r="AS2329" t="s">
        <v>32961</v>
      </c>
      <c r="AT2329" t="s">
        <v>82</v>
      </c>
      <c r="AU2329" t="s">
        <v>81</v>
      </c>
      <c r="AV2329" t="s">
        <v>82</v>
      </c>
      <c r="AW2329" t="s">
        <v>81</v>
      </c>
      <c r="AX2329" t="s">
        <v>81</v>
      </c>
      <c r="AY2329" t="s">
        <v>81</v>
      </c>
      <c r="AZ2329" t="s">
        <v>81</v>
      </c>
      <c r="BA2329" t="s">
        <v>82</v>
      </c>
      <c r="BB2329" s="1">
        <v>1</v>
      </c>
      <c r="BC2329" t="s">
        <v>81</v>
      </c>
      <c r="BD2329" t="s">
        <v>81</v>
      </c>
      <c r="BE2329" t="s">
        <v>81</v>
      </c>
      <c r="BF2329" t="s">
        <v>81</v>
      </c>
      <c r="BG2329" t="s">
        <v>81</v>
      </c>
      <c r="BH2329" t="s">
        <v>81</v>
      </c>
      <c r="BI2329" t="s">
        <v>81</v>
      </c>
      <c r="BJ2329" t="s">
        <v>82</v>
      </c>
      <c r="BK2329" t="s">
        <v>82</v>
      </c>
      <c r="BL2329" t="s">
        <v>200</v>
      </c>
      <c r="BM2329" t="s">
        <v>32962</v>
      </c>
      <c r="BN2329" t="s">
        <v>81</v>
      </c>
      <c r="BO2329" t="s">
        <v>32963</v>
      </c>
      <c r="BP2329" t="s">
        <v>81</v>
      </c>
      <c r="BQ2329" t="s">
        <v>81</v>
      </c>
    </row>
    <row r="2330" spans="1:69" x14ac:dyDescent="0.2">
      <c r="A2330" s="5" t="s">
        <v>81</v>
      </c>
      <c r="B2330" t="s">
        <v>32964</v>
      </c>
      <c r="C2330" t="s">
        <v>32965</v>
      </c>
      <c r="D2330" t="s">
        <v>32966</v>
      </c>
      <c r="E2330" t="s">
        <v>32967</v>
      </c>
      <c r="F2330" t="s">
        <v>1316</v>
      </c>
      <c r="G2330" t="s">
        <v>32968</v>
      </c>
      <c r="H2330" s="1">
        <v>42862</v>
      </c>
      <c r="I2330" s="1">
        <v>42480</v>
      </c>
      <c r="J2330" t="b">
        <v>0</v>
      </c>
      <c r="K2330" t="s">
        <v>622</v>
      </c>
      <c r="L2330" t="s">
        <v>1397</v>
      </c>
      <c r="M2330" s="4">
        <v>44257</v>
      </c>
      <c r="N2330">
        <v>32</v>
      </c>
      <c r="O2330" t="s">
        <v>32969</v>
      </c>
      <c r="P2330" t="s">
        <v>1356</v>
      </c>
      <c r="Q2330" t="s">
        <v>18370</v>
      </c>
      <c r="R2330" t="s">
        <v>81</v>
      </c>
      <c r="S2330">
        <v>1</v>
      </c>
      <c r="T2330" s="1">
        <v>42862</v>
      </c>
      <c r="U2330" s="1">
        <v>42480</v>
      </c>
      <c r="V2330" t="s">
        <v>1322</v>
      </c>
      <c r="W2330" s="2">
        <v>43153</v>
      </c>
      <c r="X2330" t="s">
        <v>82</v>
      </c>
      <c r="Y2330" t="s">
        <v>32970</v>
      </c>
      <c r="Z2330" t="s">
        <v>81</v>
      </c>
      <c r="AA2330" t="s">
        <v>32971</v>
      </c>
      <c r="AB2330" t="s">
        <v>32972</v>
      </c>
      <c r="AC2330" t="s">
        <v>23114</v>
      </c>
      <c r="AD2330" t="s">
        <v>23109</v>
      </c>
      <c r="AE2330" t="s">
        <v>32973</v>
      </c>
      <c r="AF2330" t="s">
        <v>81</v>
      </c>
      <c r="AG2330" t="s">
        <v>32974</v>
      </c>
      <c r="AH2330" t="s">
        <v>32975</v>
      </c>
      <c r="AI2330" t="s">
        <v>23114</v>
      </c>
      <c r="AJ2330" t="s">
        <v>23109</v>
      </c>
      <c r="AK2330" t="s">
        <v>1328</v>
      </c>
      <c r="AL2330" t="s">
        <v>82</v>
      </c>
      <c r="AM2330" t="s">
        <v>32969</v>
      </c>
      <c r="AN2330" t="s">
        <v>3428</v>
      </c>
      <c r="AO2330" t="s">
        <v>18379</v>
      </c>
      <c r="AP2330" t="s">
        <v>371</v>
      </c>
      <c r="AQ2330" t="s">
        <v>32976</v>
      </c>
      <c r="AR2330" t="s">
        <v>1332</v>
      </c>
      <c r="AS2330" t="s">
        <v>32977</v>
      </c>
      <c r="AT2330" t="s">
        <v>32978</v>
      </c>
      <c r="AU2330" t="s">
        <v>81</v>
      </c>
      <c r="AV2330" t="s">
        <v>82</v>
      </c>
      <c r="AW2330" t="s">
        <v>1334</v>
      </c>
      <c r="AX2330" t="s">
        <v>81</v>
      </c>
      <c r="AY2330" t="s">
        <v>81</v>
      </c>
      <c r="AZ2330" t="s">
        <v>81</v>
      </c>
      <c r="BA2330" t="s">
        <v>82</v>
      </c>
      <c r="BB2330" s="1">
        <v>1</v>
      </c>
      <c r="BC2330" t="s">
        <v>81</v>
      </c>
      <c r="BD2330" t="s">
        <v>81</v>
      </c>
      <c r="BE2330" t="s">
        <v>81</v>
      </c>
      <c r="BF2330" t="s">
        <v>81</v>
      </c>
      <c r="BG2330" t="s">
        <v>81</v>
      </c>
      <c r="BH2330" t="s">
        <v>81</v>
      </c>
      <c r="BI2330" t="s">
        <v>81</v>
      </c>
      <c r="BJ2330" t="s">
        <v>82</v>
      </c>
      <c r="BK2330" t="s">
        <v>82</v>
      </c>
      <c r="BL2330" t="s">
        <v>200</v>
      </c>
      <c r="BM2330" t="s">
        <v>201</v>
      </c>
      <c r="BN2330" t="s">
        <v>81</v>
      </c>
      <c r="BO2330" t="s">
        <v>32979</v>
      </c>
      <c r="BP2330" t="s">
        <v>81</v>
      </c>
      <c r="BQ2330" t="s">
        <v>81</v>
      </c>
    </row>
    <row r="2331" spans="1:69" x14ac:dyDescent="0.2">
      <c r="A2331" s="5">
        <v>0</v>
      </c>
      <c r="B2331" t="s">
        <v>32980</v>
      </c>
      <c r="C2331" t="s">
        <v>32981</v>
      </c>
      <c r="D2331" t="s">
        <v>32982</v>
      </c>
      <c r="E2331" t="s">
        <v>32980</v>
      </c>
      <c r="F2331" t="s">
        <v>553</v>
      </c>
      <c r="G2331" t="s">
        <v>32983</v>
      </c>
      <c r="H2331" s="1">
        <v>43715</v>
      </c>
      <c r="I2331" s="1">
        <v>43733</v>
      </c>
      <c r="J2331" t="b">
        <v>0</v>
      </c>
      <c r="K2331" t="s">
        <v>555</v>
      </c>
      <c r="L2331" t="s">
        <v>556</v>
      </c>
      <c r="M2331" t="s">
        <v>90</v>
      </c>
      <c r="N2331" t="s">
        <v>32984</v>
      </c>
      <c r="O2331" t="s">
        <v>32985</v>
      </c>
      <c r="P2331" t="s">
        <v>365</v>
      </c>
      <c r="Q2331" t="s">
        <v>32986</v>
      </c>
      <c r="R2331" t="s">
        <v>81</v>
      </c>
      <c r="S2331" t="s">
        <v>82</v>
      </c>
      <c r="T2331" s="1">
        <v>43715</v>
      </c>
      <c r="U2331" s="1">
        <v>43733</v>
      </c>
      <c r="V2331" t="s">
        <v>553</v>
      </c>
      <c r="W2331" s="2">
        <v>43948</v>
      </c>
      <c r="X2331" t="s">
        <v>82</v>
      </c>
      <c r="Y2331" t="s">
        <v>32987</v>
      </c>
      <c r="Z2331" t="s">
        <v>81</v>
      </c>
      <c r="AA2331" t="s">
        <v>32988</v>
      </c>
      <c r="AB2331" t="s">
        <v>32989</v>
      </c>
      <c r="AC2331" t="s">
        <v>32990</v>
      </c>
      <c r="AD2331" t="s">
        <v>32985</v>
      </c>
      <c r="AE2331" t="s">
        <v>32991</v>
      </c>
      <c r="AF2331" t="s">
        <v>81</v>
      </c>
      <c r="AG2331" t="s">
        <v>32992</v>
      </c>
      <c r="AH2331" t="s">
        <v>32993</v>
      </c>
      <c r="AI2331" t="s">
        <v>32994</v>
      </c>
      <c r="AJ2331" t="s">
        <v>32985</v>
      </c>
      <c r="AK2331" t="s">
        <v>296</v>
      </c>
      <c r="AL2331" t="s">
        <v>82</v>
      </c>
      <c r="AM2331" t="s">
        <v>32995</v>
      </c>
      <c r="AN2331">
        <v>18</v>
      </c>
      <c r="AO2331" t="s">
        <v>81</v>
      </c>
      <c r="AP2331" t="s">
        <v>371</v>
      </c>
      <c r="AQ2331" t="s">
        <v>32996</v>
      </c>
      <c r="AR2331" t="s">
        <v>32997</v>
      </c>
      <c r="AS2331" t="s">
        <v>32998</v>
      </c>
      <c r="AT2331" t="s">
        <v>32999</v>
      </c>
      <c r="AU2331" t="s">
        <v>81</v>
      </c>
      <c r="AV2331" t="s">
        <v>82</v>
      </c>
      <c r="AW2331" t="s">
        <v>81</v>
      </c>
      <c r="AX2331" t="s">
        <v>81</v>
      </c>
      <c r="AY2331" t="s">
        <v>81</v>
      </c>
      <c r="AZ2331" t="s">
        <v>81</v>
      </c>
      <c r="BA2331" t="s">
        <v>82</v>
      </c>
      <c r="BB2331" s="1">
        <v>1</v>
      </c>
      <c r="BC2331" t="s">
        <v>81</v>
      </c>
      <c r="BD2331" t="s">
        <v>81</v>
      </c>
      <c r="BE2331" t="s">
        <v>81</v>
      </c>
      <c r="BF2331" t="s">
        <v>81</v>
      </c>
      <c r="BG2331" t="s">
        <v>81</v>
      </c>
      <c r="BH2331" t="s">
        <v>81</v>
      </c>
      <c r="BI2331" t="s">
        <v>81</v>
      </c>
      <c r="BJ2331" t="s">
        <v>82</v>
      </c>
      <c r="BK2331" t="s">
        <v>82</v>
      </c>
      <c r="BL2331" t="s">
        <v>200</v>
      </c>
      <c r="BM2331" t="s">
        <v>33000</v>
      </c>
      <c r="BN2331" t="s">
        <v>81</v>
      </c>
      <c r="BO2331" t="s">
        <v>33001</v>
      </c>
      <c r="BP2331" t="s">
        <v>33002</v>
      </c>
      <c r="BQ2331" t="s">
        <v>81</v>
      </c>
    </row>
    <row r="2332" spans="1:69" x14ac:dyDescent="0.2">
      <c r="A2332" s="5" t="s">
        <v>81</v>
      </c>
      <c r="B2332" t="s">
        <v>33003</v>
      </c>
      <c r="C2332" t="s">
        <v>33004</v>
      </c>
      <c r="D2332" t="s">
        <v>33005</v>
      </c>
      <c r="E2332" t="s">
        <v>33006</v>
      </c>
      <c r="F2332" t="s">
        <v>73</v>
      </c>
      <c r="G2332" t="s">
        <v>33007</v>
      </c>
      <c r="H2332" s="1">
        <v>43358</v>
      </c>
      <c r="I2332" s="1">
        <v>43451</v>
      </c>
      <c r="J2332" t="b">
        <v>0</v>
      </c>
      <c r="K2332" t="s">
        <v>75</v>
      </c>
      <c r="L2332" t="s">
        <v>33008</v>
      </c>
      <c r="M2332" t="s">
        <v>90</v>
      </c>
      <c r="N2332">
        <v>2000</v>
      </c>
      <c r="O2332" t="s">
        <v>1550</v>
      </c>
      <c r="P2332" t="s">
        <v>79</v>
      </c>
      <c r="Q2332" t="s">
        <v>15165</v>
      </c>
      <c r="R2332" t="s">
        <v>81</v>
      </c>
      <c r="S2332" t="s">
        <v>82</v>
      </c>
      <c r="T2332" s="1">
        <v>43358</v>
      </c>
      <c r="U2332" t="s">
        <v>6334</v>
      </c>
      <c r="V2332" t="s">
        <v>106</v>
      </c>
      <c r="W2332" s="2">
        <v>43878</v>
      </c>
      <c r="X2332" t="s">
        <v>33009</v>
      </c>
      <c r="Y2332" t="s">
        <v>81</v>
      </c>
      <c r="Z2332" t="s">
        <v>33010</v>
      </c>
      <c r="AA2332" t="s">
        <v>82</v>
      </c>
      <c r="AB2332" t="s">
        <v>81</v>
      </c>
      <c r="AC2332" t="s">
        <v>81</v>
      </c>
      <c r="AD2332" t="s">
        <v>1550</v>
      </c>
      <c r="AE2332" t="s">
        <v>81</v>
      </c>
      <c r="AF2332" t="s">
        <v>33010</v>
      </c>
      <c r="AG2332" t="s">
        <v>82</v>
      </c>
      <c r="AH2332" t="s">
        <v>81</v>
      </c>
      <c r="AI2332" t="s">
        <v>81</v>
      </c>
      <c r="AJ2332" t="s">
        <v>1550</v>
      </c>
      <c r="AK2332" t="s">
        <v>1169</v>
      </c>
      <c r="AL2332" t="s">
        <v>33011</v>
      </c>
      <c r="AM2332" t="s">
        <v>88</v>
      </c>
      <c r="AN2332" t="s">
        <v>439</v>
      </c>
      <c r="AO2332" t="s">
        <v>154</v>
      </c>
      <c r="AP2332" t="s">
        <v>91</v>
      </c>
      <c r="AQ2332" t="s">
        <v>33012</v>
      </c>
      <c r="AR2332" t="s">
        <v>82</v>
      </c>
      <c r="AS2332" t="s">
        <v>33013</v>
      </c>
      <c r="AT2332" t="s">
        <v>33014</v>
      </c>
      <c r="AU2332" t="s">
        <v>81</v>
      </c>
      <c r="AV2332" t="s">
        <v>82</v>
      </c>
      <c r="AW2332" t="s">
        <v>82</v>
      </c>
      <c r="AX2332" t="s">
        <v>82</v>
      </c>
      <c r="AY2332" t="s">
        <v>82</v>
      </c>
      <c r="AZ2332" t="s">
        <v>82</v>
      </c>
      <c r="BA2332" t="s">
        <v>82</v>
      </c>
      <c r="BB2332" t="s">
        <v>82</v>
      </c>
      <c r="BC2332" t="s">
        <v>82</v>
      </c>
      <c r="BD2332" t="s">
        <v>82</v>
      </c>
      <c r="BE2332" t="s">
        <v>82</v>
      </c>
      <c r="BF2332" t="s">
        <v>82</v>
      </c>
      <c r="BG2332" t="s">
        <v>82</v>
      </c>
      <c r="BH2332" t="s">
        <v>82</v>
      </c>
      <c r="BI2332" t="s">
        <v>82</v>
      </c>
      <c r="BJ2332" t="s">
        <v>82</v>
      </c>
      <c r="BK2332" t="s">
        <v>82</v>
      </c>
      <c r="BL2332" t="s">
        <v>82</v>
      </c>
      <c r="BM2332" t="s">
        <v>82</v>
      </c>
      <c r="BN2332" t="s">
        <v>82</v>
      </c>
      <c r="BO2332" t="s">
        <v>82</v>
      </c>
      <c r="BP2332" t="s">
        <v>82</v>
      </c>
      <c r="BQ2332" t="s">
        <v>82</v>
      </c>
    </row>
    <row r="2333" spans="1:69" x14ac:dyDescent="0.2">
      <c r="A2333" s="5" t="s">
        <v>81</v>
      </c>
      <c r="B2333" t="s">
        <v>33015</v>
      </c>
      <c r="C2333" t="s">
        <v>33016</v>
      </c>
      <c r="D2333" t="s">
        <v>33017</v>
      </c>
      <c r="E2333" t="s">
        <v>33015</v>
      </c>
      <c r="F2333" t="s">
        <v>73</v>
      </c>
      <c r="G2333" t="s">
        <v>33018</v>
      </c>
      <c r="H2333" s="1">
        <v>42636</v>
      </c>
      <c r="I2333" s="1">
        <v>43059</v>
      </c>
      <c r="J2333" t="b">
        <v>0</v>
      </c>
      <c r="K2333" t="s">
        <v>75</v>
      </c>
      <c r="L2333" t="s">
        <v>465</v>
      </c>
      <c r="M2333" t="s">
        <v>90</v>
      </c>
      <c r="N2333">
        <v>700</v>
      </c>
      <c r="O2333" t="s">
        <v>5568</v>
      </c>
      <c r="P2333" t="s">
        <v>33019</v>
      </c>
      <c r="Q2333" t="s">
        <v>33020</v>
      </c>
      <c r="R2333" t="s">
        <v>81</v>
      </c>
      <c r="S2333" t="s">
        <v>82</v>
      </c>
      <c r="T2333" s="1">
        <v>42636</v>
      </c>
      <c r="U2333" t="s">
        <v>29184</v>
      </c>
      <c r="V2333" t="s">
        <v>1305</v>
      </c>
      <c r="W2333" s="2">
        <v>43262</v>
      </c>
      <c r="X2333" t="s">
        <v>33021</v>
      </c>
      <c r="Y2333" t="s">
        <v>5982</v>
      </c>
      <c r="Z2333" t="s">
        <v>33022</v>
      </c>
      <c r="AA2333" t="s">
        <v>82</v>
      </c>
      <c r="AB2333" t="s">
        <v>33023</v>
      </c>
      <c r="AC2333" t="s">
        <v>33024</v>
      </c>
      <c r="AD2333" t="s">
        <v>275</v>
      </c>
      <c r="AE2333" t="s">
        <v>5982</v>
      </c>
      <c r="AF2333" t="s">
        <v>33022</v>
      </c>
      <c r="AG2333" t="s">
        <v>82</v>
      </c>
      <c r="AH2333" t="s">
        <v>33023</v>
      </c>
      <c r="AI2333" t="s">
        <v>33024</v>
      </c>
      <c r="AJ2333" t="s">
        <v>275</v>
      </c>
      <c r="AK2333" t="s">
        <v>296</v>
      </c>
      <c r="AL2333" t="s">
        <v>82</v>
      </c>
      <c r="AM2333" t="s">
        <v>88</v>
      </c>
      <c r="AN2333" t="s">
        <v>154</v>
      </c>
      <c r="AO2333" t="s">
        <v>90</v>
      </c>
      <c r="AP2333" t="s">
        <v>91</v>
      </c>
      <c r="AQ2333" t="s">
        <v>33025</v>
      </c>
      <c r="AR2333" t="s">
        <v>82</v>
      </c>
      <c r="AS2333" t="s">
        <v>33026</v>
      </c>
      <c r="AT2333" t="s">
        <v>33027</v>
      </c>
      <c r="AU2333" t="s">
        <v>81</v>
      </c>
      <c r="AV2333" t="s">
        <v>82</v>
      </c>
      <c r="AW2333" t="s">
        <v>82</v>
      </c>
      <c r="AX2333" t="s">
        <v>82</v>
      </c>
      <c r="AY2333" t="s">
        <v>82</v>
      </c>
      <c r="AZ2333" t="s">
        <v>82</v>
      </c>
      <c r="BA2333" t="s">
        <v>82</v>
      </c>
      <c r="BB2333" t="s">
        <v>82</v>
      </c>
      <c r="BC2333" t="s">
        <v>82</v>
      </c>
      <c r="BD2333" t="s">
        <v>82</v>
      </c>
      <c r="BE2333" t="s">
        <v>82</v>
      </c>
      <c r="BF2333" t="s">
        <v>82</v>
      </c>
      <c r="BG2333" t="s">
        <v>82</v>
      </c>
      <c r="BH2333" t="s">
        <v>82</v>
      </c>
      <c r="BI2333" t="s">
        <v>82</v>
      </c>
      <c r="BJ2333" t="s">
        <v>82</v>
      </c>
      <c r="BK2333" t="s">
        <v>82</v>
      </c>
      <c r="BL2333" t="s">
        <v>82</v>
      </c>
      <c r="BM2333" t="s">
        <v>82</v>
      </c>
      <c r="BN2333" t="s">
        <v>82</v>
      </c>
      <c r="BO2333" t="s">
        <v>82</v>
      </c>
      <c r="BP2333" t="s">
        <v>82</v>
      </c>
      <c r="BQ2333" t="s">
        <v>82</v>
      </c>
    </row>
    <row r="2334" spans="1:69" x14ac:dyDescent="0.2">
      <c r="A2334" s="5" t="s">
        <v>81</v>
      </c>
      <c r="B2334" t="s">
        <v>33028</v>
      </c>
      <c r="C2334" t="s">
        <v>33029</v>
      </c>
      <c r="D2334" t="s">
        <v>33030</v>
      </c>
      <c r="E2334" t="s">
        <v>33031</v>
      </c>
      <c r="F2334" t="s">
        <v>73</v>
      </c>
      <c r="G2334" t="s">
        <v>33032</v>
      </c>
      <c r="H2334" s="1">
        <v>42391</v>
      </c>
      <c r="I2334" s="1">
        <v>42530</v>
      </c>
      <c r="J2334" t="b">
        <v>0</v>
      </c>
      <c r="K2334" t="s">
        <v>75</v>
      </c>
      <c r="L2334" t="s">
        <v>13961</v>
      </c>
      <c r="M2334" t="s">
        <v>90</v>
      </c>
      <c r="N2334">
        <v>500</v>
      </c>
      <c r="O2334" t="s">
        <v>18257</v>
      </c>
      <c r="P2334" t="s">
        <v>409</v>
      </c>
      <c r="Q2334" t="s">
        <v>32139</v>
      </c>
      <c r="R2334" t="s">
        <v>81</v>
      </c>
      <c r="S2334" t="s">
        <v>82</v>
      </c>
      <c r="T2334" s="1">
        <v>42391</v>
      </c>
      <c r="U2334" t="s">
        <v>33033</v>
      </c>
      <c r="V2334" t="s">
        <v>1552</v>
      </c>
      <c r="W2334" s="2">
        <v>43878</v>
      </c>
      <c r="X2334" t="s">
        <v>33034</v>
      </c>
      <c r="Y2334" t="s">
        <v>81</v>
      </c>
      <c r="Z2334" t="s">
        <v>33035</v>
      </c>
      <c r="AA2334" t="s">
        <v>82</v>
      </c>
      <c r="AB2334" t="s">
        <v>81</v>
      </c>
      <c r="AC2334" t="s">
        <v>81</v>
      </c>
      <c r="AD2334" t="s">
        <v>33036</v>
      </c>
      <c r="AE2334" t="s">
        <v>81</v>
      </c>
      <c r="AF2334" t="s">
        <v>33035</v>
      </c>
      <c r="AG2334" t="s">
        <v>82</v>
      </c>
      <c r="AH2334" t="s">
        <v>81</v>
      </c>
      <c r="AI2334" t="s">
        <v>81</v>
      </c>
      <c r="AJ2334" t="s">
        <v>33036</v>
      </c>
      <c r="AK2334" t="s">
        <v>110</v>
      </c>
      <c r="AL2334" t="s">
        <v>8709</v>
      </c>
      <c r="AM2334" t="s">
        <v>88</v>
      </c>
      <c r="AN2334" t="s">
        <v>1098</v>
      </c>
      <c r="AO2334" t="s">
        <v>154</v>
      </c>
      <c r="AP2334" t="s">
        <v>91</v>
      </c>
      <c r="AQ2334" t="s">
        <v>33037</v>
      </c>
      <c r="AR2334" t="s">
        <v>82</v>
      </c>
      <c r="AS2334" t="s">
        <v>33038</v>
      </c>
      <c r="AT2334" t="s">
        <v>82</v>
      </c>
      <c r="AU2334" t="s">
        <v>81</v>
      </c>
      <c r="AV2334" t="s">
        <v>82</v>
      </c>
      <c r="AW2334" t="s">
        <v>82</v>
      </c>
      <c r="AX2334" t="s">
        <v>82</v>
      </c>
      <c r="AY2334" t="s">
        <v>82</v>
      </c>
      <c r="AZ2334" t="s">
        <v>82</v>
      </c>
      <c r="BA2334" t="s">
        <v>82</v>
      </c>
      <c r="BB2334" t="s">
        <v>82</v>
      </c>
      <c r="BC2334" t="s">
        <v>82</v>
      </c>
      <c r="BD2334" t="s">
        <v>82</v>
      </c>
      <c r="BE2334" t="s">
        <v>82</v>
      </c>
      <c r="BF2334" t="s">
        <v>82</v>
      </c>
      <c r="BG2334" t="s">
        <v>82</v>
      </c>
      <c r="BH2334" t="s">
        <v>82</v>
      </c>
      <c r="BI2334" t="s">
        <v>82</v>
      </c>
      <c r="BJ2334" t="s">
        <v>82</v>
      </c>
      <c r="BK2334" t="s">
        <v>82</v>
      </c>
      <c r="BL2334" t="s">
        <v>82</v>
      </c>
      <c r="BM2334" t="s">
        <v>82</v>
      </c>
      <c r="BN2334" t="s">
        <v>82</v>
      </c>
      <c r="BO2334" t="s">
        <v>82</v>
      </c>
      <c r="BP2334" t="s">
        <v>82</v>
      </c>
      <c r="BQ2334" t="s">
        <v>82</v>
      </c>
    </row>
    <row r="2335" spans="1:69" x14ac:dyDescent="0.2">
      <c r="A2335" s="5" t="s">
        <v>81</v>
      </c>
      <c r="B2335" t="s">
        <v>33039</v>
      </c>
      <c r="C2335" t="s">
        <v>33040</v>
      </c>
      <c r="D2335" t="s">
        <v>33041</v>
      </c>
      <c r="E2335" t="s">
        <v>33042</v>
      </c>
      <c r="F2335" t="s">
        <v>120</v>
      </c>
      <c r="G2335" t="s">
        <v>33043</v>
      </c>
      <c r="H2335" s="1">
        <v>43497</v>
      </c>
      <c r="I2335" s="1">
        <v>43497</v>
      </c>
      <c r="J2335" t="b">
        <v>0</v>
      </c>
      <c r="K2335" t="s">
        <v>75</v>
      </c>
      <c r="L2335" t="s">
        <v>329</v>
      </c>
      <c r="M2335" t="s">
        <v>1830</v>
      </c>
      <c r="N2335">
        <v>50</v>
      </c>
      <c r="O2335" t="s">
        <v>33044</v>
      </c>
      <c r="P2335" t="s">
        <v>125</v>
      </c>
      <c r="Q2335" t="s">
        <v>2108</v>
      </c>
      <c r="R2335" t="s">
        <v>81</v>
      </c>
      <c r="S2335" t="s">
        <v>82</v>
      </c>
      <c r="T2335" s="1">
        <v>43497</v>
      </c>
      <c r="U2335" s="1">
        <v>43497</v>
      </c>
      <c r="V2335" t="s">
        <v>127</v>
      </c>
      <c r="W2335" s="2">
        <v>44025</v>
      </c>
      <c r="X2335" t="s">
        <v>82</v>
      </c>
      <c r="Y2335" t="s">
        <v>81</v>
      </c>
      <c r="Z2335" t="s">
        <v>33045</v>
      </c>
      <c r="AA2335" t="s">
        <v>17323</v>
      </c>
      <c r="AB2335" t="s">
        <v>17324</v>
      </c>
      <c r="AC2335" t="s">
        <v>8175</v>
      </c>
      <c r="AD2335" t="s">
        <v>33046</v>
      </c>
      <c r="AE2335" t="s">
        <v>81</v>
      </c>
      <c r="AF2335" t="s">
        <v>33045</v>
      </c>
      <c r="AG2335" t="s">
        <v>17323</v>
      </c>
      <c r="AH2335" t="s">
        <v>17324</v>
      </c>
      <c r="AI2335" t="s">
        <v>8175</v>
      </c>
      <c r="AJ2335" t="s">
        <v>33047</v>
      </c>
      <c r="AK2335" t="s">
        <v>545</v>
      </c>
      <c r="AL2335" t="s">
        <v>82</v>
      </c>
      <c r="AM2335" t="s">
        <v>33044</v>
      </c>
      <c r="AN2335" t="s">
        <v>335</v>
      </c>
      <c r="AO2335" t="s">
        <v>2115</v>
      </c>
      <c r="AP2335" t="s">
        <v>132</v>
      </c>
      <c r="AQ2335" t="s">
        <v>395</v>
      </c>
      <c r="AR2335" t="s">
        <v>33048</v>
      </c>
      <c r="AS2335" t="s">
        <v>31232</v>
      </c>
      <c r="AT2335" t="s">
        <v>82</v>
      </c>
      <c r="AU2335" t="s">
        <v>81</v>
      </c>
      <c r="AV2335" t="s">
        <v>82</v>
      </c>
      <c r="AW2335" t="s">
        <v>81</v>
      </c>
      <c r="AX2335" t="s">
        <v>81</v>
      </c>
      <c r="AY2335" t="s">
        <v>81</v>
      </c>
      <c r="AZ2335" t="s">
        <v>81</v>
      </c>
      <c r="BA2335" t="s">
        <v>82</v>
      </c>
      <c r="BB2335" s="1">
        <v>1</v>
      </c>
      <c r="BC2335" t="s">
        <v>81</v>
      </c>
      <c r="BD2335" t="s">
        <v>81</v>
      </c>
      <c r="BE2335" t="s">
        <v>81</v>
      </c>
      <c r="BF2335" t="s">
        <v>81</v>
      </c>
      <c r="BG2335" t="s">
        <v>81</v>
      </c>
      <c r="BH2335" t="s">
        <v>81</v>
      </c>
      <c r="BI2335" t="s">
        <v>81</v>
      </c>
      <c r="BJ2335" s="1">
        <v>43871</v>
      </c>
      <c r="BK2335" t="s">
        <v>82</v>
      </c>
      <c r="BL2335" t="s">
        <v>399</v>
      </c>
      <c r="BM2335" t="s">
        <v>33049</v>
      </c>
      <c r="BN2335" t="s">
        <v>81</v>
      </c>
      <c r="BO2335" t="s">
        <v>81</v>
      </c>
      <c r="BP2335" t="s">
        <v>81</v>
      </c>
      <c r="BQ2335" t="s">
        <v>81</v>
      </c>
    </row>
    <row r="2336" spans="1:69" x14ac:dyDescent="0.2">
      <c r="A2336" s="5" t="s">
        <v>81</v>
      </c>
      <c r="B2336" t="s">
        <v>7975</v>
      </c>
      <c r="C2336" t="s">
        <v>7976</v>
      </c>
      <c r="D2336" t="s">
        <v>7977</v>
      </c>
      <c r="E2336" t="s">
        <v>7978</v>
      </c>
      <c r="F2336" t="s">
        <v>178</v>
      </c>
      <c r="G2336" t="s">
        <v>33050</v>
      </c>
      <c r="H2336" s="1">
        <v>42604</v>
      </c>
      <c r="I2336" s="1">
        <v>42653</v>
      </c>
      <c r="J2336" t="b">
        <v>0</v>
      </c>
      <c r="K2336" t="s">
        <v>180</v>
      </c>
      <c r="L2336" t="s">
        <v>7980</v>
      </c>
      <c r="M2336" t="s">
        <v>2335</v>
      </c>
      <c r="N2336">
        <v>450</v>
      </c>
      <c r="O2336" t="s">
        <v>7981</v>
      </c>
      <c r="P2336" t="s">
        <v>7982</v>
      </c>
      <c r="Q2336" t="s">
        <v>7983</v>
      </c>
      <c r="R2336" t="s">
        <v>7984</v>
      </c>
      <c r="S2336" t="s">
        <v>82</v>
      </c>
      <c r="T2336" s="1">
        <v>42604</v>
      </c>
      <c r="U2336" s="1">
        <v>42653</v>
      </c>
      <c r="V2336" t="s">
        <v>186</v>
      </c>
      <c r="W2336" s="2">
        <v>43052</v>
      </c>
      <c r="X2336" t="s">
        <v>7985</v>
      </c>
      <c r="Y2336" t="s">
        <v>7986</v>
      </c>
      <c r="Z2336" t="s">
        <v>81</v>
      </c>
      <c r="AA2336" t="s">
        <v>7987</v>
      </c>
      <c r="AB2336" t="s">
        <v>7988</v>
      </c>
      <c r="AC2336" t="s">
        <v>81</v>
      </c>
      <c r="AD2336" t="s">
        <v>7981</v>
      </c>
      <c r="AE2336" t="s">
        <v>7986</v>
      </c>
      <c r="AF2336" t="s">
        <v>81</v>
      </c>
      <c r="AG2336" t="s">
        <v>7987</v>
      </c>
      <c r="AH2336" t="s">
        <v>7988</v>
      </c>
      <c r="AI2336" t="s">
        <v>81</v>
      </c>
      <c r="AJ2336" t="s">
        <v>7981</v>
      </c>
      <c r="AK2336" t="s">
        <v>250</v>
      </c>
      <c r="AL2336" t="s">
        <v>82</v>
      </c>
      <c r="AM2336" t="s">
        <v>7981</v>
      </c>
      <c r="AN2336" t="s">
        <v>81</v>
      </c>
      <c r="AO2336" t="s">
        <v>81</v>
      </c>
      <c r="AP2336" t="s">
        <v>351</v>
      </c>
      <c r="AQ2336" t="s">
        <v>7989</v>
      </c>
      <c r="AR2336" t="s">
        <v>7990</v>
      </c>
      <c r="AS2336" t="s">
        <v>7991</v>
      </c>
      <c r="AT2336" t="s">
        <v>7992</v>
      </c>
      <c r="AU2336" t="s">
        <v>197</v>
      </c>
      <c r="AV2336" t="s">
        <v>82</v>
      </c>
      <c r="AW2336" t="s">
        <v>198</v>
      </c>
      <c r="AX2336" t="s">
        <v>82</v>
      </c>
      <c r="AY2336" t="s">
        <v>82</v>
      </c>
      <c r="AZ2336" t="s">
        <v>82</v>
      </c>
      <c r="BA2336" t="s">
        <v>82</v>
      </c>
      <c r="BB2336" t="s">
        <v>82</v>
      </c>
      <c r="BC2336" t="s">
        <v>82</v>
      </c>
      <c r="BD2336" t="s">
        <v>82</v>
      </c>
      <c r="BE2336" t="s">
        <v>82</v>
      </c>
      <c r="BF2336" t="s">
        <v>82</v>
      </c>
      <c r="BG2336" t="s">
        <v>82</v>
      </c>
      <c r="BH2336" t="s">
        <v>82</v>
      </c>
      <c r="BI2336" t="s">
        <v>82</v>
      </c>
      <c r="BJ2336" t="s">
        <v>82</v>
      </c>
      <c r="BK2336" t="s">
        <v>82</v>
      </c>
      <c r="BL2336" t="s">
        <v>82</v>
      </c>
      <c r="BM2336" t="s">
        <v>82</v>
      </c>
      <c r="BN2336" t="s">
        <v>82</v>
      </c>
      <c r="BO2336" t="s">
        <v>82</v>
      </c>
      <c r="BP2336" t="s">
        <v>82</v>
      </c>
      <c r="BQ2336" t="s">
        <v>82</v>
      </c>
    </row>
    <row r="2337" spans="1:69" x14ac:dyDescent="0.2">
      <c r="A2337" s="5">
        <v>0</v>
      </c>
      <c r="B2337" t="s">
        <v>33051</v>
      </c>
      <c r="C2337" t="s">
        <v>33052</v>
      </c>
      <c r="D2337" t="s">
        <v>33053</v>
      </c>
      <c r="E2337" t="s">
        <v>33054</v>
      </c>
      <c r="F2337" t="s">
        <v>73</v>
      </c>
      <c r="G2337" t="s">
        <v>33055</v>
      </c>
      <c r="H2337" s="1">
        <v>43488</v>
      </c>
      <c r="I2337" s="1">
        <v>41275</v>
      </c>
      <c r="J2337" t="b">
        <v>1</v>
      </c>
      <c r="K2337" t="s">
        <v>75</v>
      </c>
      <c r="L2337" t="s">
        <v>482</v>
      </c>
      <c r="M2337" t="s">
        <v>90</v>
      </c>
      <c r="N2337">
        <v>1416</v>
      </c>
      <c r="O2337" t="s">
        <v>26981</v>
      </c>
      <c r="P2337" t="s">
        <v>82</v>
      </c>
      <c r="Q2337" t="s">
        <v>33056</v>
      </c>
      <c r="R2337" t="s">
        <v>81</v>
      </c>
      <c r="S2337">
        <v>1</v>
      </c>
      <c r="T2337" s="1">
        <v>43488</v>
      </c>
      <c r="U2337" s="3">
        <v>41275</v>
      </c>
      <c r="V2337" t="s">
        <v>834</v>
      </c>
      <c r="W2337" s="2">
        <v>43794</v>
      </c>
      <c r="X2337" t="s">
        <v>33057</v>
      </c>
      <c r="Y2337" t="s">
        <v>81</v>
      </c>
      <c r="Z2337" t="s">
        <v>33058</v>
      </c>
      <c r="AA2337" t="s">
        <v>82</v>
      </c>
      <c r="AB2337" t="s">
        <v>81</v>
      </c>
      <c r="AC2337" t="s">
        <v>81</v>
      </c>
      <c r="AD2337" t="s">
        <v>26981</v>
      </c>
      <c r="AE2337" t="s">
        <v>81</v>
      </c>
      <c r="AF2337" t="s">
        <v>33058</v>
      </c>
      <c r="AG2337" t="s">
        <v>82</v>
      </c>
      <c r="AH2337" t="s">
        <v>81</v>
      </c>
      <c r="AI2337" t="s">
        <v>81</v>
      </c>
      <c r="AJ2337" t="s">
        <v>26981</v>
      </c>
      <c r="AK2337" t="s">
        <v>110</v>
      </c>
      <c r="AL2337" t="s">
        <v>82</v>
      </c>
      <c r="AM2337" t="s">
        <v>88</v>
      </c>
      <c r="AN2337" t="s">
        <v>1975</v>
      </c>
      <c r="AO2337" t="s">
        <v>90</v>
      </c>
      <c r="AP2337" t="s">
        <v>91</v>
      </c>
      <c r="AQ2337" t="s">
        <v>33059</v>
      </c>
      <c r="AR2337" t="s">
        <v>82</v>
      </c>
      <c r="AS2337" t="s">
        <v>33060</v>
      </c>
      <c r="AT2337" t="s">
        <v>33061</v>
      </c>
      <c r="AU2337" t="s">
        <v>81</v>
      </c>
      <c r="AV2337" t="s">
        <v>82</v>
      </c>
      <c r="AW2337" t="s">
        <v>82</v>
      </c>
      <c r="AX2337" t="s">
        <v>82</v>
      </c>
      <c r="AY2337" t="s">
        <v>82</v>
      </c>
      <c r="AZ2337" t="s">
        <v>82</v>
      </c>
      <c r="BA2337" t="s">
        <v>82</v>
      </c>
      <c r="BB2337" t="s">
        <v>82</v>
      </c>
      <c r="BC2337" t="s">
        <v>82</v>
      </c>
      <c r="BD2337" t="s">
        <v>82</v>
      </c>
      <c r="BE2337" t="s">
        <v>82</v>
      </c>
      <c r="BF2337" t="s">
        <v>82</v>
      </c>
      <c r="BG2337" t="s">
        <v>82</v>
      </c>
      <c r="BH2337" t="s">
        <v>82</v>
      </c>
      <c r="BI2337" t="s">
        <v>82</v>
      </c>
      <c r="BJ2337" t="s">
        <v>82</v>
      </c>
      <c r="BK2337" t="s">
        <v>82</v>
      </c>
      <c r="BL2337" t="s">
        <v>82</v>
      </c>
      <c r="BM2337" t="s">
        <v>82</v>
      </c>
      <c r="BN2337" t="s">
        <v>82</v>
      </c>
      <c r="BO2337" t="s">
        <v>82</v>
      </c>
      <c r="BP2337" t="s">
        <v>82</v>
      </c>
      <c r="BQ2337" t="s">
        <v>82</v>
      </c>
    </row>
    <row r="2338" spans="1:69" x14ac:dyDescent="0.2">
      <c r="A2338" s="5" t="s">
        <v>81</v>
      </c>
      <c r="B2338" t="s">
        <v>33062</v>
      </c>
      <c r="C2338" t="s">
        <v>33063</v>
      </c>
      <c r="D2338" t="s">
        <v>33064</v>
      </c>
      <c r="E2338" t="s">
        <v>33065</v>
      </c>
      <c r="F2338" t="s">
        <v>1617</v>
      </c>
      <c r="G2338" t="s">
        <v>33066</v>
      </c>
      <c r="H2338" s="1">
        <v>43664</v>
      </c>
      <c r="I2338" s="1">
        <v>43668</v>
      </c>
      <c r="J2338" t="b">
        <v>0</v>
      </c>
      <c r="K2338" t="s">
        <v>75</v>
      </c>
      <c r="L2338" t="s">
        <v>33067</v>
      </c>
      <c r="M2338" t="s">
        <v>703</v>
      </c>
      <c r="N2338">
        <v>600</v>
      </c>
      <c r="O2338" t="s">
        <v>27298</v>
      </c>
      <c r="P2338" t="s">
        <v>1622</v>
      </c>
      <c r="Q2338" t="s">
        <v>33068</v>
      </c>
      <c r="R2338" t="s">
        <v>81</v>
      </c>
      <c r="S2338" t="s">
        <v>82</v>
      </c>
      <c r="T2338" s="1">
        <v>43664</v>
      </c>
      <c r="U2338" s="1">
        <v>43668</v>
      </c>
      <c r="V2338" t="s">
        <v>1617</v>
      </c>
      <c r="W2338" s="2">
        <v>43703</v>
      </c>
      <c r="X2338" t="s">
        <v>33069</v>
      </c>
      <c r="Y2338" t="s">
        <v>15547</v>
      </c>
      <c r="Z2338" t="s">
        <v>33070</v>
      </c>
      <c r="AA2338" t="s">
        <v>33071</v>
      </c>
      <c r="AB2338" t="s">
        <v>33072</v>
      </c>
      <c r="AC2338" t="s">
        <v>33073</v>
      </c>
      <c r="AD2338" t="s">
        <v>81</v>
      </c>
      <c r="AE2338" t="s">
        <v>81</v>
      </c>
      <c r="AF2338" t="s">
        <v>81</v>
      </c>
      <c r="AG2338" t="s">
        <v>81</v>
      </c>
      <c r="AH2338" t="s">
        <v>81</v>
      </c>
      <c r="AI2338" t="s">
        <v>81</v>
      </c>
      <c r="AJ2338" t="s">
        <v>81</v>
      </c>
      <c r="AK2338" t="s">
        <v>1888</v>
      </c>
      <c r="AL2338" t="s">
        <v>82</v>
      </c>
      <c r="AM2338" t="s">
        <v>33074</v>
      </c>
      <c r="AN2338" t="s">
        <v>81</v>
      </c>
      <c r="AO2338" t="s">
        <v>81</v>
      </c>
      <c r="AP2338" t="s">
        <v>1620</v>
      </c>
      <c r="AQ2338" t="s">
        <v>33075</v>
      </c>
      <c r="AR2338" t="s">
        <v>33076</v>
      </c>
      <c r="AS2338" t="s">
        <v>33077</v>
      </c>
      <c r="AT2338" t="s">
        <v>33078</v>
      </c>
      <c r="AU2338" t="s">
        <v>81</v>
      </c>
      <c r="AV2338" t="s">
        <v>82</v>
      </c>
      <c r="AW2338" t="s">
        <v>1637</v>
      </c>
      <c r="AX2338" t="s">
        <v>81</v>
      </c>
      <c r="AY2338" t="s">
        <v>81</v>
      </c>
      <c r="AZ2338" t="s">
        <v>81</v>
      </c>
      <c r="BA2338" t="s">
        <v>82</v>
      </c>
      <c r="BB2338" s="1">
        <v>1</v>
      </c>
      <c r="BC2338" t="s">
        <v>81</v>
      </c>
      <c r="BD2338" t="s">
        <v>81</v>
      </c>
      <c r="BE2338" t="s">
        <v>81</v>
      </c>
      <c r="BF2338" t="s">
        <v>81</v>
      </c>
      <c r="BG2338" t="s">
        <v>81</v>
      </c>
      <c r="BH2338" t="s">
        <v>1894</v>
      </c>
      <c r="BI2338" t="s">
        <v>33079</v>
      </c>
      <c r="BJ2338" s="1">
        <v>44348</v>
      </c>
      <c r="BK2338" t="s">
        <v>82</v>
      </c>
      <c r="BL2338" t="s">
        <v>81</v>
      </c>
      <c r="BM2338" t="s">
        <v>137</v>
      </c>
      <c r="BN2338" t="s">
        <v>81</v>
      </c>
      <c r="BO2338" t="s">
        <v>33080</v>
      </c>
      <c r="BP2338" t="s">
        <v>81</v>
      </c>
      <c r="BQ2338" t="s">
        <v>81</v>
      </c>
    </row>
    <row r="2339" spans="1:69" x14ac:dyDescent="0.2">
      <c r="A2339" s="5">
        <v>0</v>
      </c>
      <c r="B2339" t="s">
        <v>33081</v>
      </c>
      <c r="C2339" t="s">
        <v>33082</v>
      </c>
      <c r="D2339" t="s">
        <v>33083</v>
      </c>
      <c r="E2339" t="s">
        <v>33084</v>
      </c>
      <c r="F2339" t="s">
        <v>73</v>
      </c>
      <c r="G2339" t="s">
        <v>33085</v>
      </c>
      <c r="H2339" s="1">
        <v>43421</v>
      </c>
      <c r="I2339" s="1">
        <v>43423</v>
      </c>
      <c r="J2339" t="b">
        <v>0</v>
      </c>
      <c r="K2339" t="s">
        <v>75</v>
      </c>
      <c r="L2339" t="s">
        <v>12732</v>
      </c>
      <c r="M2339" t="s">
        <v>90</v>
      </c>
      <c r="N2339">
        <v>10</v>
      </c>
      <c r="O2339" t="s">
        <v>4464</v>
      </c>
      <c r="P2339" t="s">
        <v>409</v>
      </c>
      <c r="Q2339" t="s">
        <v>33086</v>
      </c>
      <c r="R2339" t="s">
        <v>81</v>
      </c>
      <c r="S2339" t="s">
        <v>82</v>
      </c>
      <c r="T2339" s="1">
        <v>43421</v>
      </c>
      <c r="U2339" t="s">
        <v>33087</v>
      </c>
      <c r="V2339" t="s">
        <v>106</v>
      </c>
      <c r="W2339" s="2">
        <v>43993</v>
      </c>
      <c r="X2339" t="s">
        <v>33088</v>
      </c>
      <c r="Y2339" t="s">
        <v>82</v>
      </c>
      <c r="Z2339" t="s">
        <v>82</v>
      </c>
      <c r="AA2339" t="s">
        <v>82</v>
      </c>
      <c r="AB2339" t="s">
        <v>82</v>
      </c>
      <c r="AC2339" t="s">
        <v>82</v>
      </c>
      <c r="AD2339" t="s">
        <v>82</v>
      </c>
      <c r="AE2339" t="s">
        <v>82</v>
      </c>
      <c r="AF2339" t="s">
        <v>82</v>
      </c>
      <c r="AG2339" t="s">
        <v>82</v>
      </c>
      <c r="AH2339" t="s">
        <v>82</v>
      </c>
      <c r="AI2339" t="s">
        <v>82</v>
      </c>
      <c r="AJ2339" t="s">
        <v>82</v>
      </c>
      <c r="AK2339" t="s">
        <v>110</v>
      </c>
      <c r="AL2339" t="s">
        <v>5689</v>
      </c>
      <c r="AM2339" t="s">
        <v>88</v>
      </c>
      <c r="AN2339" t="s">
        <v>154</v>
      </c>
      <c r="AO2339" t="s">
        <v>90</v>
      </c>
      <c r="AP2339" t="s">
        <v>91</v>
      </c>
      <c r="AQ2339" t="s">
        <v>33089</v>
      </c>
      <c r="AR2339" t="s">
        <v>82</v>
      </c>
      <c r="AS2339" t="s">
        <v>33090</v>
      </c>
      <c r="AT2339" t="s">
        <v>82</v>
      </c>
      <c r="AU2339" t="s">
        <v>81</v>
      </c>
      <c r="AV2339" t="s">
        <v>82</v>
      </c>
      <c r="AW2339" t="s">
        <v>82</v>
      </c>
      <c r="AX2339" t="s">
        <v>82</v>
      </c>
      <c r="AY2339" t="s">
        <v>82</v>
      </c>
      <c r="AZ2339" t="s">
        <v>82</v>
      </c>
      <c r="BA2339" t="s">
        <v>82</v>
      </c>
      <c r="BB2339" t="s">
        <v>82</v>
      </c>
      <c r="BC2339" t="s">
        <v>82</v>
      </c>
      <c r="BD2339" t="s">
        <v>82</v>
      </c>
      <c r="BE2339" t="s">
        <v>82</v>
      </c>
      <c r="BF2339" t="s">
        <v>82</v>
      </c>
      <c r="BG2339" t="s">
        <v>82</v>
      </c>
      <c r="BH2339" t="s">
        <v>82</v>
      </c>
      <c r="BI2339" t="s">
        <v>82</v>
      </c>
      <c r="BJ2339" t="s">
        <v>82</v>
      </c>
      <c r="BK2339" t="s">
        <v>82</v>
      </c>
      <c r="BL2339" t="s">
        <v>82</v>
      </c>
      <c r="BM2339" t="s">
        <v>82</v>
      </c>
      <c r="BN2339" t="s">
        <v>82</v>
      </c>
      <c r="BO2339" t="s">
        <v>82</v>
      </c>
      <c r="BP2339" t="s">
        <v>82</v>
      </c>
      <c r="BQ2339" t="s">
        <v>82</v>
      </c>
    </row>
    <row r="2340" spans="1:69" x14ac:dyDescent="0.2">
      <c r="A2340" s="5" t="s">
        <v>81</v>
      </c>
      <c r="B2340" t="s">
        <v>33091</v>
      </c>
      <c r="C2340" t="s">
        <v>33092</v>
      </c>
      <c r="D2340" t="s">
        <v>33093</v>
      </c>
      <c r="E2340" t="s">
        <v>33094</v>
      </c>
      <c r="F2340" t="s">
        <v>73</v>
      </c>
      <c r="G2340" t="s">
        <v>33095</v>
      </c>
      <c r="H2340" s="1">
        <v>43705</v>
      </c>
      <c r="I2340" s="1">
        <v>43678</v>
      </c>
      <c r="J2340" t="b">
        <v>0</v>
      </c>
      <c r="K2340" t="s">
        <v>75</v>
      </c>
      <c r="L2340" t="s">
        <v>537</v>
      </c>
      <c r="M2340" t="s">
        <v>90</v>
      </c>
      <c r="N2340">
        <v>20</v>
      </c>
      <c r="O2340" t="s">
        <v>5095</v>
      </c>
      <c r="P2340" t="s">
        <v>3083</v>
      </c>
      <c r="Q2340" t="s">
        <v>950</v>
      </c>
      <c r="R2340" t="s">
        <v>81</v>
      </c>
      <c r="S2340" t="s">
        <v>82</v>
      </c>
      <c r="T2340" s="1">
        <v>43705</v>
      </c>
      <c r="U2340" t="s">
        <v>16935</v>
      </c>
      <c r="V2340" t="s">
        <v>468</v>
      </c>
      <c r="W2340" s="2">
        <v>44109</v>
      </c>
      <c r="X2340" t="s">
        <v>33096</v>
      </c>
      <c r="Y2340" t="s">
        <v>148</v>
      </c>
      <c r="Z2340" t="s">
        <v>33097</v>
      </c>
      <c r="AA2340" t="s">
        <v>82</v>
      </c>
      <c r="AB2340" t="s">
        <v>33098</v>
      </c>
      <c r="AC2340" t="s">
        <v>33099</v>
      </c>
      <c r="AD2340" t="s">
        <v>33100</v>
      </c>
      <c r="AE2340" t="s">
        <v>148</v>
      </c>
      <c r="AF2340" t="s">
        <v>33097</v>
      </c>
      <c r="AG2340" t="s">
        <v>82</v>
      </c>
      <c r="AH2340" t="s">
        <v>33098</v>
      </c>
      <c r="AI2340" t="s">
        <v>33099</v>
      </c>
      <c r="AJ2340" t="s">
        <v>33100</v>
      </c>
      <c r="AK2340" t="s">
        <v>296</v>
      </c>
      <c r="AL2340" t="s">
        <v>82</v>
      </c>
      <c r="AM2340" t="s">
        <v>88</v>
      </c>
      <c r="AN2340" t="s">
        <v>154</v>
      </c>
      <c r="AO2340" t="s">
        <v>90</v>
      </c>
      <c r="AP2340" t="s">
        <v>91</v>
      </c>
      <c r="AQ2340" t="s">
        <v>33101</v>
      </c>
      <c r="AR2340" t="s">
        <v>82</v>
      </c>
      <c r="AS2340" t="s">
        <v>33102</v>
      </c>
      <c r="AT2340" t="s">
        <v>33103</v>
      </c>
      <c r="AU2340" t="s">
        <v>81</v>
      </c>
      <c r="AV2340" t="s">
        <v>82</v>
      </c>
      <c r="AW2340" t="s">
        <v>82</v>
      </c>
      <c r="AX2340" t="s">
        <v>82</v>
      </c>
      <c r="AY2340" t="s">
        <v>82</v>
      </c>
      <c r="AZ2340" t="s">
        <v>82</v>
      </c>
      <c r="BA2340" t="s">
        <v>82</v>
      </c>
      <c r="BB2340" t="s">
        <v>82</v>
      </c>
      <c r="BC2340" t="s">
        <v>82</v>
      </c>
      <c r="BD2340" t="s">
        <v>82</v>
      </c>
      <c r="BE2340" t="s">
        <v>82</v>
      </c>
      <c r="BF2340" t="s">
        <v>82</v>
      </c>
      <c r="BG2340" t="s">
        <v>82</v>
      </c>
      <c r="BH2340" t="s">
        <v>82</v>
      </c>
      <c r="BI2340" t="s">
        <v>82</v>
      </c>
      <c r="BJ2340" t="s">
        <v>82</v>
      </c>
      <c r="BK2340" t="s">
        <v>82</v>
      </c>
      <c r="BL2340" t="s">
        <v>82</v>
      </c>
      <c r="BM2340" t="s">
        <v>82</v>
      </c>
      <c r="BN2340" t="s">
        <v>82</v>
      </c>
      <c r="BO2340" t="s">
        <v>82</v>
      </c>
      <c r="BP2340" t="s">
        <v>82</v>
      </c>
      <c r="BQ2340" t="s">
        <v>82</v>
      </c>
    </row>
    <row r="2341" spans="1:69" x14ac:dyDescent="0.2">
      <c r="A2341" s="5">
        <v>1</v>
      </c>
      <c r="B2341" t="s">
        <v>33104</v>
      </c>
      <c r="C2341" t="s">
        <v>33105</v>
      </c>
      <c r="D2341" t="s">
        <v>33106</v>
      </c>
      <c r="E2341" t="s">
        <v>33107</v>
      </c>
      <c r="F2341" t="s">
        <v>73</v>
      </c>
      <c r="G2341" t="s">
        <v>33108</v>
      </c>
      <c r="H2341" s="1">
        <v>43668</v>
      </c>
      <c r="I2341" s="1">
        <v>43703</v>
      </c>
      <c r="J2341" t="b">
        <v>0</v>
      </c>
      <c r="K2341" t="s">
        <v>75</v>
      </c>
      <c r="L2341" t="s">
        <v>581</v>
      </c>
      <c r="M2341" t="s">
        <v>164</v>
      </c>
      <c r="N2341">
        <v>2860</v>
      </c>
      <c r="O2341" t="s">
        <v>33109</v>
      </c>
      <c r="P2341" t="s">
        <v>705</v>
      </c>
      <c r="Q2341" t="s">
        <v>2949</v>
      </c>
      <c r="R2341" t="s">
        <v>81</v>
      </c>
      <c r="S2341" t="s">
        <v>82</v>
      </c>
      <c r="T2341" s="1">
        <v>43668</v>
      </c>
      <c r="U2341" t="s">
        <v>33110</v>
      </c>
      <c r="V2341" t="s">
        <v>468</v>
      </c>
      <c r="W2341" s="2">
        <v>44144</v>
      </c>
      <c r="X2341" t="s">
        <v>33111</v>
      </c>
      <c r="Y2341" t="s">
        <v>82</v>
      </c>
      <c r="Z2341" t="s">
        <v>82</v>
      </c>
      <c r="AA2341" t="s">
        <v>82</v>
      </c>
      <c r="AB2341" t="s">
        <v>82</v>
      </c>
      <c r="AC2341" t="s">
        <v>82</v>
      </c>
      <c r="AD2341" t="s">
        <v>82</v>
      </c>
      <c r="AE2341" t="s">
        <v>82</v>
      </c>
      <c r="AF2341" t="s">
        <v>82</v>
      </c>
      <c r="AG2341" t="s">
        <v>82</v>
      </c>
      <c r="AH2341" t="s">
        <v>82</v>
      </c>
      <c r="AI2341" t="s">
        <v>82</v>
      </c>
      <c r="AJ2341" t="s">
        <v>82</v>
      </c>
      <c r="AK2341" t="s">
        <v>1169</v>
      </c>
      <c r="AL2341" t="s">
        <v>82</v>
      </c>
      <c r="AM2341" t="s">
        <v>88</v>
      </c>
      <c r="AN2341" t="s">
        <v>154</v>
      </c>
      <c r="AO2341" t="s">
        <v>14929</v>
      </c>
      <c r="AP2341" t="s">
        <v>91</v>
      </c>
      <c r="AQ2341" t="s">
        <v>33112</v>
      </c>
      <c r="AR2341" t="s">
        <v>82</v>
      </c>
      <c r="AS2341" t="s">
        <v>33113</v>
      </c>
      <c r="AT2341" t="s">
        <v>33114</v>
      </c>
      <c r="AU2341" t="s">
        <v>81</v>
      </c>
      <c r="AV2341" t="s">
        <v>82</v>
      </c>
      <c r="AW2341" t="s">
        <v>82</v>
      </c>
      <c r="AX2341" t="s">
        <v>82</v>
      </c>
      <c r="AY2341" t="s">
        <v>82</v>
      </c>
      <c r="AZ2341" t="s">
        <v>82</v>
      </c>
      <c r="BA2341" t="s">
        <v>82</v>
      </c>
      <c r="BB2341" t="s">
        <v>82</v>
      </c>
      <c r="BC2341" t="s">
        <v>82</v>
      </c>
      <c r="BD2341" t="s">
        <v>82</v>
      </c>
      <c r="BE2341" t="s">
        <v>82</v>
      </c>
      <c r="BF2341" t="s">
        <v>82</v>
      </c>
      <c r="BG2341" t="s">
        <v>82</v>
      </c>
      <c r="BH2341" t="s">
        <v>82</v>
      </c>
      <c r="BI2341" t="s">
        <v>82</v>
      </c>
      <c r="BJ2341" t="s">
        <v>82</v>
      </c>
      <c r="BK2341" t="s">
        <v>82</v>
      </c>
      <c r="BL2341" t="s">
        <v>82</v>
      </c>
      <c r="BM2341" t="s">
        <v>82</v>
      </c>
      <c r="BN2341" t="s">
        <v>82</v>
      </c>
      <c r="BO2341" t="s">
        <v>82</v>
      </c>
      <c r="BP2341" t="s">
        <v>82</v>
      </c>
      <c r="BQ2341" t="s">
        <v>82</v>
      </c>
    </row>
    <row r="2342" spans="1:69" x14ac:dyDescent="0.2">
      <c r="A2342" s="5" t="s">
        <v>81</v>
      </c>
      <c r="B2342" t="s">
        <v>33115</v>
      </c>
      <c r="C2342" t="s">
        <v>33116</v>
      </c>
      <c r="D2342" t="s">
        <v>33117</v>
      </c>
      <c r="E2342" t="s">
        <v>33118</v>
      </c>
      <c r="F2342" t="s">
        <v>120</v>
      </c>
      <c r="G2342" t="s">
        <v>33119</v>
      </c>
      <c r="H2342" s="1">
        <v>42891</v>
      </c>
      <c r="I2342" s="1">
        <v>42689</v>
      </c>
      <c r="J2342" t="b">
        <v>0</v>
      </c>
      <c r="K2342" t="s">
        <v>75</v>
      </c>
      <c r="L2342" t="s">
        <v>329</v>
      </c>
      <c r="M2342" t="s">
        <v>1830</v>
      </c>
      <c r="N2342">
        <v>30</v>
      </c>
      <c r="O2342" t="s">
        <v>12066</v>
      </c>
      <c r="P2342" t="s">
        <v>125</v>
      </c>
      <c r="Q2342" t="s">
        <v>8718</v>
      </c>
      <c r="R2342" t="s">
        <v>81</v>
      </c>
      <c r="S2342">
        <v>1</v>
      </c>
      <c r="T2342" s="1">
        <v>42891</v>
      </c>
      <c r="U2342" s="1">
        <v>42689</v>
      </c>
      <c r="V2342" t="s">
        <v>127</v>
      </c>
      <c r="W2342" s="2">
        <v>43662</v>
      </c>
      <c r="X2342" t="s">
        <v>82</v>
      </c>
      <c r="Y2342" t="s">
        <v>33120</v>
      </c>
      <c r="Z2342" t="s">
        <v>29788</v>
      </c>
      <c r="AA2342" t="s">
        <v>33121</v>
      </c>
      <c r="AB2342" t="s">
        <v>29790</v>
      </c>
      <c r="AC2342">
        <f>81-562-93-9241</f>
        <v>-9815</v>
      </c>
      <c r="AD2342" t="s">
        <v>33122</v>
      </c>
      <c r="AE2342" t="s">
        <v>29792</v>
      </c>
      <c r="AF2342" t="s">
        <v>29793</v>
      </c>
      <c r="AG2342" t="s">
        <v>33121</v>
      </c>
      <c r="AH2342" t="s">
        <v>29790</v>
      </c>
      <c r="AI2342">
        <f>81-562-93-9241</f>
        <v>-9815</v>
      </c>
      <c r="AJ2342" t="s">
        <v>33123</v>
      </c>
      <c r="AK2342" t="s">
        <v>296</v>
      </c>
      <c r="AL2342" t="s">
        <v>82</v>
      </c>
      <c r="AM2342" t="s">
        <v>12066</v>
      </c>
      <c r="AN2342" t="s">
        <v>335</v>
      </c>
      <c r="AO2342" t="s">
        <v>123</v>
      </c>
      <c r="AP2342" t="s">
        <v>132</v>
      </c>
      <c r="AQ2342" t="s">
        <v>395</v>
      </c>
      <c r="AR2342" t="s">
        <v>29796</v>
      </c>
      <c r="AS2342" t="s">
        <v>33124</v>
      </c>
      <c r="AT2342" t="s">
        <v>82</v>
      </c>
      <c r="AU2342" t="s">
        <v>81</v>
      </c>
      <c r="AV2342" t="s">
        <v>82</v>
      </c>
      <c r="AW2342" t="s">
        <v>81</v>
      </c>
      <c r="AX2342" t="s">
        <v>81</v>
      </c>
      <c r="AY2342" t="s">
        <v>81</v>
      </c>
      <c r="AZ2342" t="s">
        <v>81</v>
      </c>
      <c r="BA2342" t="s">
        <v>82</v>
      </c>
      <c r="BB2342" s="1">
        <v>1</v>
      </c>
      <c r="BC2342" t="s">
        <v>81</v>
      </c>
      <c r="BD2342" t="s">
        <v>81</v>
      </c>
      <c r="BE2342" t="s">
        <v>81</v>
      </c>
      <c r="BF2342" t="s">
        <v>81</v>
      </c>
      <c r="BG2342" t="s">
        <v>81</v>
      </c>
      <c r="BH2342" t="s">
        <v>81</v>
      </c>
      <c r="BI2342" t="s">
        <v>81</v>
      </c>
      <c r="BJ2342" s="1">
        <v>44408</v>
      </c>
      <c r="BK2342" t="s">
        <v>82</v>
      </c>
      <c r="BL2342" t="s">
        <v>399</v>
      </c>
      <c r="BM2342" t="s">
        <v>201</v>
      </c>
      <c r="BN2342" t="s">
        <v>29800</v>
      </c>
      <c r="BO2342" t="s">
        <v>33125</v>
      </c>
      <c r="BP2342">
        <f>81-562-93-2865</f>
        <v>-3439</v>
      </c>
      <c r="BQ2342" t="s">
        <v>29800</v>
      </c>
    </row>
    <row r="2343" spans="1:69" x14ac:dyDescent="0.2">
      <c r="A2343" s="5" t="s">
        <v>81</v>
      </c>
      <c r="B2343" t="s">
        <v>33126</v>
      </c>
      <c r="C2343" t="s">
        <v>33127</v>
      </c>
      <c r="D2343" t="s">
        <v>33128</v>
      </c>
      <c r="E2343" t="s">
        <v>33129</v>
      </c>
      <c r="F2343" t="s">
        <v>73</v>
      </c>
      <c r="G2343" t="s">
        <v>33130</v>
      </c>
      <c r="H2343" s="1">
        <v>42912</v>
      </c>
      <c r="I2343" s="1">
        <v>43634</v>
      </c>
      <c r="J2343" t="b">
        <v>0</v>
      </c>
      <c r="K2343" t="s">
        <v>75</v>
      </c>
      <c r="L2343" t="s">
        <v>1162</v>
      </c>
      <c r="M2343" t="s">
        <v>90</v>
      </c>
      <c r="N2343">
        <v>50</v>
      </c>
      <c r="O2343" t="s">
        <v>6909</v>
      </c>
      <c r="P2343" t="s">
        <v>79</v>
      </c>
      <c r="Q2343" t="s">
        <v>33131</v>
      </c>
      <c r="R2343" t="s">
        <v>81</v>
      </c>
      <c r="S2343" t="s">
        <v>82</v>
      </c>
      <c r="T2343" s="1">
        <v>42912</v>
      </c>
      <c r="U2343" t="s">
        <v>33132</v>
      </c>
      <c r="V2343" t="s">
        <v>168</v>
      </c>
      <c r="W2343" s="2">
        <v>44151</v>
      </c>
      <c r="X2343" t="s">
        <v>33133</v>
      </c>
      <c r="Y2343" t="s">
        <v>587</v>
      </c>
      <c r="Z2343" t="s">
        <v>33134</v>
      </c>
      <c r="AA2343" t="s">
        <v>82</v>
      </c>
      <c r="AB2343" t="s">
        <v>33135</v>
      </c>
      <c r="AC2343" t="s">
        <v>33136</v>
      </c>
      <c r="AD2343" t="s">
        <v>33137</v>
      </c>
      <c r="AE2343" t="s">
        <v>587</v>
      </c>
      <c r="AF2343" t="s">
        <v>33134</v>
      </c>
      <c r="AG2343" t="s">
        <v>82</v>
      </c>
      <c r="AH2343" t="s">
        <v>33135</v>
      </c>
      <c r="AI2343" t="s">
        <v>33136</v>
      </c>
      <c r="AJ2343" t="s">
        <v>33137</v>
      </c>
      <c r="AK2343" t="s">
        <v>296</v>
      </c>
      <c r="AL2343" t="s">
        <v>82</v>
      </c>
      <c r="AM2343" t="s">
        <v>88</v>
      </c>
      <c r="AN2343" t="s">
        <v>154</v>
      </c>
      <c r="AO2343" t="s">
        <v>277</v>
      </c>
      <c r="AP2343" t="s">
        <v>91</v>
      </c>
      <c r="AQ2343" t="s">
        <v>33138</v>
      </c>
      <c r="AR2343" t="s">
        <v>82</v>
      </c>
      <c r="AS2343" t="s">
        <v>33139</v>
      </c>
      <c r="AT2343" t="s">
        <v>82</v>
      </c>
      <c r="AU2343" t="s">
        <v>81</v>
      </c>
      <c r="AV2343" t="s">
        <v>82</v>
      </c>
      <c r="AW2343" t="s">
        <v>82</v>
      </c>
      <c r="AX2343" t="s">
        <v>82</v>
      </c>
      <c r="AY2343" t="s">
        <v>82</v>
      </c>
      <c r="AZ2343" t="s">
        <v>82</v>
      </c>
      <c r="BA2343" t="s">
        <v>82</v>
      </c>
      <c r="BB2343" t="s">
        <v>82</v>
      </c>
      <c r="BC2343" t="s">
        <v>82</v>
      </c>
      <c r="BD2343" t="s">
        <v>82</v>
      </c>
      <c r="BE2343" t="s">
        <v>82</v>
      </c>
      <c r="BF2343" t="s">
        <v>82</v>
      </c>
      <c r="BG2343" t="s">
        <v>82</v>
      </c>
      <c r="BH2343" t="s">
        <v>82</v>
      </c>
      <c r="BI2343" t="s">
        <v>82</v>
      </c>
      <c r="BJ2343" t="s">
        <v>82</v>
      </c>
      <c r="BK2343" t="s">
        <v>82</v>
      </c>
      <c r="BL2343" t="s">
        <v>82</v>
      </c>
      <c r="BM2343" t="s">
        <v>82</v>
      </c>
      <c r="BN2343" t="s">
        <v>82</v>
      </c>
      <c r="BO2343" t="s">
        <v>82</v>
      </c>
      <c r="BP2343" t="s">
        <v>82</v>
      </c>
      <c r="BQ2343" t="s">
        <v>82</v>
      </c>
    </row>
    <row r="2344" spans="1:69" x14ac:dyDescent="0.2">
      <c r="A2344" s="5" t="s">
        <v>81</v>
      </c>
      <c r="B2344" t="s">
        <v>33140</v>
      </c>
      <c r="C2344" t="s">
        <v>33141</v>
      </c>
      <c r="D2344" t="s">
        <v>33142</v>
      </c>
      <c r="E2344" t="s">
        <v>33143</v>
      </c>
      <c r="F2344" t="s">
        <v>73</v>
      </c>
      <c r="G2344" t="s">
        <v>33144</v>
      </c>
      <c r="H2344" s="1">
        <v>42892</v>
      </c>
      <c r="I2344" s="1">
        <v>42795</v>
      </c>
      <c r="J2344" t="b">
        <v>0</v>
      </c>
      <c r="K2344" t="s">
        <v>75</v>
      </c>
      <c r="L2344" t="s">
        <v>465</v>
      </c>
      <c r="M2344" t="s">
        <v>90</v>
      </c>
      <c r="N2344">
        <v>15</v>
      </c>
      <c r="O2344" t="s">
        <v>33145</v>
      </c>
      <c r="P2344" t="s">
        <v>79</v>
      </c>
      <c r="Q2344" t="s">
        <v>2687</v>
      </c>
      <c r="R2344" t="s">
        <v>81</v>
      </c>
      <c r="S2344" t="s">
        <v>82</v>
      </c>
      <c r="T2344" s="1">
        <v>42892</v>
      </c>
      <c r="U2344" t="s">
        <v>902</v>
      </c>
      <c r="V2344" t="s">
        <v>585</v>
      </c>
      <c r="W2344" s="2">
        <v>43906</v>
      </c>
      <c r="X2344" t="s">
        <v>33146</v>
      </c>
      <c r="Y2344" t="s">
        <v>227</v>
      </c>
      <c r="Z2344" t="s">
        <v>33147</v>
      </c>
      <c r="AA2344" t="s">
        <v>82</v>
      </c>
      <c r="AB2344" t="s">
        <v>227</v>
      </c>
      <c r="AC2344" t="s">
        <v>227</v>
      </c>
      <c r="AD2344" t="s">
        <v>33148</v>
      </c>
      <c r="AE2344" t="s">
        <v>227</v>
      </c>
      <c r="AF2344" t="s">
        <v>33147</v>
      </c>
      <c r="AG2344" t="s">
        <v>82</v>
      </c>
      <c r="AH2344" t="s">
        <v>227</v>
      </c>
      <c r="AI2344" t="s">
        <v>227</v>
      </c>
      <c r="AJ2344" t="s">
        <v>33148</v>
      </c>
      <c r="AK2344" t="s">
        <v>488</v>
      </c>
      <c r="AL2344" t="s">
        <v>82</v>
      </c>
      <c r="AM2344" t="s">
        <v>88</v>
      </c>
      <c r="AN2344" t="s">
        <v>90</v>
      </c>
      <c r="AO2344" t="s">
        <v>3848</v>
      </c>
      <c r="AP2344" t="s">
        <v>91</v>
      </c>
      <c r="AQ2344" t="s">
        <v>33149</v>
      </c>
      <c r="AR2344" t="s">
        <v>82</v>
      </c>
      <c r="AS2344" t="s">
        <v>33150</v>
      </c>
      <c r="AT2344" t="s">
        <v>82</v>
      </c>
      <c r="AU2344" t="s">
        <v>81</v>
      </c>
      <c r="AV2344" t="s">
        <v>82</v>
      </c>
      <c r="AW2344" t="s">
        <v>82</v>
      </c>
      <c r="AX2344" t="s">
        <v>82</v>
      </c>
      <c r="AY2344" t="s">
        <v>33151</v>
      </c>
      <c r="AZ2344" t="s">
        <v>82</v>
      </c>
      <c r="BA2344" s="1">
        <v>43753</v>
      </c>
      <c r="BB2344" t="s">
        <v>82</v>
      </c>
      <c r="BC2344" t="s">
        <v>82</v>
      </c>
      <c r="BD2344" t="s">
        <v>82</v>
      </c>
      <c r="BE2344" t="s">
        <v>82</v>
      </c>
      <c r="BF2344" t="s">
        <v>82</v>
      </c>
      <c r="BG2344" t="s">
        <v>82</v>
      </c>
      <c r="BH2344" t="s">
        <v>82</v>
      </c>
      <c r="BI2344" t="s">
        <v>82</v>
      </c>
      <c r="BJ2344" t="s">
        <v>82</v>
      </c>
      <c r="BK2344" t="s">
        <v>261</v>
      </c>
      <c r="BL2344" t="s">
        <v>82</v>
      </c>
      <c r="BM2344" t="s">
        <v>82</v>
      </c>
      <c r="BN2344" t="s">
        <v>82</v>
      </c>
      <c r="BO2344" t="s">
        <v>82</v>
      </c>
      <c r="BP2344" t="s">
        <v>82</v>
      </c>
      <c r="BQ2344" t="s">
        <v>82</v>
      </c>
    </row>
    <row r="2345" spans="1:69" x14ac:dyDescent="0.2">
      <c r="A2345" s="5" t="s">
        <v>81</v>
      </c>
      <c r="B2345" t="s">
        <v>33152</v>
      </c>
      <c r="C2345" t="s">
        <v>33153</v>
      </c>
      <c r="D2345" t="s">
        <v>33154</v>
      </c>
      <c r="E2345" t="s">
        <v>33155</v>
      </c>
      <c r="F2345" t="s">
        <v>1316</v>
      </c>
      <c r="G2345" t="s">
        <v>33156</v>
      </c>
      <c r="H2345" s="1">
        <v>43029</v>
      </c>
      <c r="I2345" s="1">
        <v>43061</v>
      </c>
      <c r="J2345" t="b">
        <v>0</v>
      </c>
      <c r="K2345" t="s">
        <v>622</v>
      </c>
      <c r="L2345" t="s">
        <v>33157</v>
      </c>
      <c r="M2345" t="s">
        <v>90</v>
      </c>
      <c r="N2345">
        <v>90</v>
      </c>
      <c r="O2345" t="s">
        <v>1933</v>
      </c>
      <c r="P2345" t="s">
        <v>7301</v>
      </c>
      <c r="Q2345" t="s">
        <v>33158</v>
      </c>
      <c r="R2345" t="s">
        <v>81</v>
      </c>
      <c r="S2345" t="s">
        <v>82</v>
      </c>
      <c r="T2345" s="1">
        <v>43029</v>
      </c>
      <c r="U2345" s="1">
        <v>43061</v>
      </c>
      <c r="V2345" t="s">
        <v>1322</v>
      </c>
      <c r="W2345" s="2">
        <v>43153</v>
      </c>
      <c r="X2345" t="s">
        <v>82</v>
      </c>
      <c r="Y2345" t="s">
        <v>13348</v>
      </c>
      <c r="Z2345" t="s">
        <v>81</v>
      </c>
      <c r="AA2345" t="s">
        <v>13349</v>
      </c>
      <c r="AB2345" t="s">
        <v>13350</v>
      </c>
      <c r="AC2345" t="s">
        <v>13351</v>
      </c>
      <c r="AD2345" t="s">
        <v>13352</v>
      </c>
      <c r="AE2345" t="s">
        <v>13353</v>
      </c>
      <c r="AF2345" t="s">
        <v>81</v>
      </c>
      <c r="AG2345" t="s">
        <v>13354</v>
      </c>
      <c r="AH2345" t="s">
        <v>13355</v>
      </c>
      <c r="AI2345" t="s">
        <v>13356</v>
      </c>
      <c r="AJ2345" t="s">
        <v>13357</v>
      </c>
      <c r="AK2345" t="s">
        <v>1328</v>
      </c>
      <c r="AL2345" t="s">
        <v>82</v>
      </c>
      <c r="AM2345" t="s">
        <v>1933</v>
      </c>
      <c r="AN2345" t="s">
        <v>1329</v>
      </c>
      <c r="AO2345" t="s">
        <v>1330</v>
      </c>
      <c r="AP2345" t="s">
        <v>371</v>
      </c>
      <c r="AQ2345" t="s">
        <v>33159</v>
      </c>
      <c r="AR2345" t="s">
        <v>1332</v>
      </c>
      <c r="AS2345" t="s">
        <v>33160</v>
      </c>
      <c r="AT2345" t="s">
        <v>33161</v>
      </c>
      <c r="AU2345" t="s">
        <v>81</v>
      </c>
      <c r="AV2345" t="s">
        <v>82</v>
      </c>
      <c r="AW2345" t="s">
        <v>1334</v>
      </c>
      <c r="AX2345" t="s">
        <v>81</v>
      </c>
      <c r="AY2345" t="s">
        <v>81</v>
      </c>
      <c r="AZ2345" t="s">
        <v>81</v>
      </c>
      <c r="BA2345" t="s">
        <v>82</v>
      </c>
      <c r="BB2345" s="1">
        <v>1</v>
      </c>
      <c r="BC2345" t="s">
        <v>81</v>
      </c>
      <c r="BD2345" t="s">
        <v>81</v>
      </c>
      <c r="BE2345" t="s">
        <v>81</v>
      </c>
      <c r="BF2345" t="s">
        <v>81</v>
      </c>
      <c r="BG2345" t="s">
        <v>81</v>
      </c>
      <c r="BH2345" t="s">
        <v>81</v>
      </c>
      <c r="BI2345" t="s">
        <v>81</v>
      </c>
      <c r="BJ2345" t="s">
        <v>82</v>
      </c>
      <c r="BK2345" t="s">
        <v>82</v>
      </c>
      <c r="BL2345" t="s">
        <v>200</v>
      </c>
      <c r="BM2345" t="s">
        <v>201</v>
      </c>
      <c r="BN2345" t="s">
        <v>81</v>
      </c>
      <c r="BO2345" t="s">
        <v>13361</v>
      </c>
      <c r="BP2345" t="s">
        <v>81</v>
      </c>
      <c r="BQ2345" t="s">
        <v>81</v>
      </c>
    </row>
    <row r="2346" spans="1:69" x14ac:dyDescent="0.2">
      <c r="A2346" s="5" t="s">
        <v>81</v>
      </c>
      <c r="B2346" t="s">
        <v>33162</v>
      </c>
      <c r="C2346" t="s">
        <v>33163</v>
      </c>
      <c r="D2346" t="s">
        <v>33164</v>
      </c>
      <c r="E2346" t="s">
        <v>33162</v>
      </c>
      <c r="F2346" t="s">
        <v>73</v>
      </c>
      <c r="G2346" t="s">
        <v>33165</v>
      </c>
      <c r="H2346" s="1">
        <v>42782</v>
      </c>
      <c r="I2346" s="1">
        <v>42220</v>
      </c>
      <c r="J2346" t="b">
        <v>0</v>
      </c>
      <c r="K2346" t="s">
        <v>75</v>
      </c>
      <c r="L2346" t="s">
        <v>267</v>
      </c>
      <c r="M2346" t="s">
        <v>90</v>
      </c>
      <c r="N2346">
        <v>20</v>
      </c>
      <c r="O2346" t="s">
        <v>33166</v>
      </c>
      <c r="P2346" t="s">
        <v>501</v>
      </c>
      <c r="Q2346" t="s">
        <v>4022</v>
      </c>
      <c r="R2346" t="s">
        <v>81</v>
      </c>
      <c r="S2346">
        <v>1</v>
      </c>
      <c r="T2346" s="1">
        <v>42782</v>
      </c>
      <c r="U2346" t="s">
        <v>33167</v>
      </c>
      <c r="V2346" t="s">
        <v>503</v>
      </c>
      <c r="W2346" s="2">
        <v>43085</v>
      </c>
      <c r="X2346" t="s">
        <v>33168</v>
      </c>
      <c r="Y2346" t="s">
        <v>82</v>
      </c>
      <c r="Z2346" t="s">
        <v>82</v>
      </c>
      <c r="AA2346" t="s">
        <v>82</v>
      </c>
      <c r="AB2346" t="s">
        <v>82</v>
      </c>
      <c r="AC2346" t="s">
        <v>82</v>
      </c>
      <c r="AD2346" t="s">
        <v>82</v>
      </c>
      <c r="AE2346" t="s">
        <v>82</v>
      </c>
      <c r="AF2346" t="s">
        <v>82</v>
      </c>
      <c r="AG2346" t="s">
        <v>82</v>
      </c>
      <c r="AH2346" t="s">
        <v>82</v>
      </c>
      <c r="AI2346" t="s">
        <v>82</v>
      </c>
      <c r="AJ2346" t="s">
        <v>82</v>
      </c>
      <c r="AK2346" t="s">
        <v>110</v>
      </c>
      <c r="AL2346" t="s">
        <v>82</v>
      </c>
      <c r="AM2346" t="s">
        <v>88</v>
      </c>
      <c r="AN2346" t="s">
        <v>370</v>
      </c>
      <c r="AO2346" t="s">
        <v>154</v>
      </c>
      <c r="AP2346" t="s">
        <v>91</v>
      </c>
      <c r="AQ2346" t="s">
        <v>33169</v>
      </c>
      <c r="AR2346" t="s">
        <v>82</v>
      </c>
      <c r="AS2346" t="s">
        <v>33170</v>
      </c>
      <c r="AT2346" t="s">
        <v>82</v>
      </c>
      <c r="AU2346" t="s">
        <v>81</v>
      </c>
      <c r="AV2346" t="s">
        <v>82</v>
      </c>
      <c r="AW2346" t="s">
        <v>82</v>
      </c>
      <c r="AX2346" t="s">
        <v>82</v>
      </c>
      <c r="AY2346" t="s">
        <v>82</v>
      </c>
      <c r="AZ2346" t="s">
        <v>82</v>
      </c>
      <c r="BA2346" t="s">
        <v>82</v>
      </c>
      <c r="BB2346" t="s">
        <v>82</v>
      </c>
      <c r="BC2346" t="s">
        <v>82</v>
      </c>
      <c r="BD2346" t="s">
        <v>82</v>
      </c>
      <c r="BE2346" t="s">
        <v>82</v>
      </c>
      <c r="BF2346" t="s">
        <v>82</v>
      </c>
      <c r="BG2346" t="s">
        <v>82</v>
      </c>
      <c r="BH2346" t="s">
        <v>82</v>
      </c>
      <c r="BI2346" t="s">
        <v>82</v>
      </c>
      <c r="BJ2346" t="s">
        <v>82</v>
      </c>
      <c r="BK2346" t="s">
        <v>82</v>
      </c>
      <c r="BL2346" t="s">
        <v>82</v>
      </c>
      <c r="BM2346" t="s">
        <v>82</v>
      </c>
      <c r="BN2346" t="s">
        <v>82</v>
      </c>
      <c r="BO2346" t="s">
        <v>82</v>
      </c>
      <c r="BP2346" t="s">
        <v>82</v>
      </c>
      <c r="BQ2346" t="s">
        <v>82</v>
      </c>
    </row>
    <row r="2347" spans="1:69" x14ac:dyDescent="0.2">
      <c r="A2347" s="5" t="s">
        <v>81</v>
      </c>
      <c r="B2347" t="s">
        <v>33171</v>
      </c>
      <c r="C2347" t="s">
        <v>33172</v>
      </c>
      <c r="D2347" t="s">
        <v>33173</v>
      </c>
      <c r="E2347" t="s">
        <v>33171</v>
      </c>
      <c r="F2347" t="s">
        <v>9837</v>
      </c>
      <c r="G2347" t="s">
        <v>33174</v>
      </c>
      <c r="H2347" s="1">
        <v>42556</v>
      </c>
      <c r="I2347" s="1">
        <v>42552</v>
      </c>
      <c r="J2347" t="b">
        <v>0</v>
      </c>
      <c r="K2347" t="s">
        <v>75</v>
      </c>
      <c r="L2347" t="s">
        <v>33175</v>
      </c>
      <c r="M2347" t="s">
        <v>22667</v>
      </c>
      <c r="N2347">
        <v>40</v>
      </c>
      <c r="O2347" t="s">
        <v>33176</v>
      </c>
      <c r="P2347" t="s">
        <v>33177</v>
      </c>
      <c r="Q2347" t="s">
        <v>33178</v>
      </c>
      <c r="R2347" t="s">
        <v>81</v>
      </c>
      <c r="S2347">
        <v>1</v>
      </c>
      <c r="T2347" s="1">
        <v>42556</v>
      </c>
      <c r="U2347" s="1">
        <v>42552</v>
      </c>
      <c r="V2347" t="s">
        <v>9843</v>
      </c>
      <c r="W2347" s="2">
        <v>44139</v>
      </c>
      <c r="X2347" t="s">
        <v>82</v>
      </c>
      <c r="Y2347" t="s">
        <v>33179</v>
      </c>
      <c r="Z2347" t="s">
        <v>33180</v>
      </c>
      <c r="AA2347" t="s">
        <v>33181</v>
      </c>
      <c r="AB2347" t="s">
        <v>33182</v>
      </c>
      <c r="AC2347">
        <v>2637130</v>
      </c>
      <c r="AD2347" t="s">
        <v>33183</v>
      </c>
      <c r="AE2347" t="s">
        <v>33179</v>
      </c>
      <c r="AF2347" t="s">
        <v>33180</v>
      </c>
      <c r="AG2347" t="s">
        <v>33181</v>
      </c>
      <c r="AH2347" t="s">
        <v>33182</v>
      </c>
      <c r="AI2347">
        <v>2637130</v>
      </c>
      <c r="AJ2347" t="s">
        <v>33183</v>
      </c>
      <c r="AK2347" t="s">
        <v>212</v>
      </c>
      <c r="AL2347" t="s">
        <v>82</v>
      </c>
      <c r="AM2347" t="s">
        <v>33184</v>
      </c>
      <c r="AN2347">
        <v>50</v>
      </c>
      <c r="AO2347">
        <v>90</v>
      </c>
      <c r="AP2347" t="s">
        <v>371</v>
      </c>
      <c r="AQ2347" t="s">
        <v>33185</v>
      </c>
      <c r="AR2347" t="s">
        <v>33186</v>
      </c>
      <c r="AS2347" t="s">
        <v>82</v>
      </c>
      <c r="AT2347" t="s">
        <v>82</v>
      </c>
      <c r="AU2347" t="s">
        <v>81</v>
      </c>
      <c r="AV2347" t="s">
        <v>82</v>
      </c>
      <c r="AW2347" t="s">
        <v>1334</v>
      </c>
      <c r="AX2347">
        <v>0</v>
      </c>
      <c r="AY2347" t="s">
        <v>81</v>
      </c>
      <c r="AZ2347" t="s">
        <v>81</v>
      </c>
      <c r="BA2347" t="s">
        <v>82</v>
      </c>
      <c r="BB2347" s="1">
        <v>1</v>
      </c>
      <c r="BC2347" t="s">
        <v>81</v>
      </c>
      <c r="BD2347" t="s">
        <v>81</v>
      </c>
      <c r="BE2347" t="s">
        <v>81</v>
      </c>
      <c r="BF2347" t="s">
        <v>81</v>
      </c>
      <c r="BG2347" t="s">
        <v>81</v>
      </c>
      <c r="BH2347" t="s">
        <v>81</v>
      </c>
      <c r="BI2347" t="s">
        <v>81</v>
      </c>
      <c r="BJ2347" t="s">
        <v>82</v>
      </c>
      <c r="BK2347" t="s">
        <v>82</v>
      </c>
      <c r="BL2347" t="s">
        <v>17046</v>
      </c>
      <c r="BM2347" t="s">
        <v>33187</v>
      </c>
      <c r="BN2347" t="s">
        <v>33188</v>
      </c>
      <c r="BO2347" t="s">
        <v>33189</v>
      </c>
      <c r="BP2347" t="s">
        <v>33190</v>
      </c>
      <c r="BQ2347" t="s">
        <v>33188</v>
      </c>
    </row>
    <row r="2348" spans="1:69" x14ac:dyDescent="0.2">
      <c r="A2348" s="5" t="s">
        <v>81</v>
      </c>
      <c r="B2348" t="s">
        <v>33191</v>
      </c>
      <c r="C2348" t="s">
        <v>33192</v>
      </c>
      <c r="D2348" t="s">
        <v>33193</v>
      </c>
      <c r="E2348" t="s">
        <v>33194</v>
      </c>
      <c r="F2348" t="s">
        <v>73</v>
      </c>
      <c r="G2348" t="s">
        <v>33195</v>
      </c>
      <c r="H2348" s="1">
        <v>42621</v>
      </c>
      <c r="I2348" s="1">
        <v>42614</v>
      </c>
      <c r="J2348" t="b">
        <v>1</v>
      </c>
      <c r="K2348" t="s">
        <v>75</v>
      </c>
      <c r="L2348" t="s">
        <v>22150</v>
      </c>
      <c r="M2348" t="s">
        <v>101</v>
      </c>
      <c r="N2348">
        <v>320</v>
      </c>
      <c r="O2348" t="s">
        <v>33196</v>
      </c>
      <c r="P2348" t="s">
        <v>2021</v>
      </c>
      <c r="Q2348" t="s">
        <v>33197</v>
      </c>
      <c r="R2348" t="s">
        <v>81</v>
      </c>
      <c r="S2348" t="s">
        <v>82</v>
      </c>
      <c r="T2348" s="1">
        <v>42621</v>
      </c>
      <c r="U2348" s="3">
        <v>42614</v>
      </c>
      <c r="V2348" t="s">
        <v>411</v>
      </c>
      <c r="W2348" s="2">
        <v>44102</v>
      </c>
      <c r="X2348">
        <v>1599</v>
      </c>
      <c r="Y2348" t="s">
        <v>227</v>
      </c>
      <c r="Z2348" t="s">
        <v>33198</v>
      </c>
      <c r="AA2348" t="s">
        <v>82</v>
      </c>
      <c r="AB2348" t="s">
        <v>33199</v>
      </c>
      <c r="AC2348" t="s">
        <v>227</v>
      </c>
      <c r="AD2348" t="s">
        <v>33200</v>
      </c>
      <c r="AE2348" t="s">
        <v>227</v>
      </c>
      <c r="AF2348" t="s">
        <v>33198</v>
      </c>
      <c r="AG2348" t="s">
        <v>82</v>
      </c>
      <c r="AH2348" t="s">
        <v>33199</v>
      </c>
      <c r="AI2348" t="s">
        <v>227</v>
      </c>
      <c r="AJ2348" t="s">
        <v>33200</v>
      </c>
      <c r="AK2348" t="s">
        <v>296</v>
      </c>
      <c r="AL2348" t="s">
        <v>82</v>
      </c>
      <c r="AM2348" t="s">
        <v>88</v>
      </c>
      <c r="AN2348" t="s">
        <v>90</v>
      </c>
      <c r="AO2348" t="s">
        <v>90</v>
      </c>
      <c r="AP2348" t="s">
        <v>91</v>
      </c>
      <c r="AQ2348" t="s">
        <v>33201</v>
      </c>
      <c r="AR2348" t="s">
        <v>82</v>
      </c>
      <c r="AS2348" t="s">
        <v>33202</v>
      </c>
      <c r="AT2348" t="s">
        <v>33203</v>
      </c>
      <c r="AU2348" t="s">
        <v>81</v>
      </c>
      <c r="AV2348" t="s">
        <v>82</v>
      </c>
      <c r="AW2348" t="s">
        <v>82</v>
      </c>
      <c r="AX2348" t="s">
        <v>82</v>
      </c>
      <c r="AY2348" t="s">
        <v>82</v>
      </c>
      <c r="AZ2348" t="s">
        <v>82</v>
      </c>
      <c r="BA2348" t="s">
        <v>82</v>
      </c>
      <c r="BB2348" t="s">
        <v>82</v>
      </c>
      <c r="BC2348" t="s">
        <v>82</v>
      </c>
      <c r="BD2348" t="s">
        <v>82</v>
      </c>
      <c r="BE2348" t="s">
        <v>82</v>
      </c>
      <c r="BF2348" t="s">
        <v>82</v>
      </c>
      <c r="BG2348" t="s">
        <v>82</v>
      </c>
      <c r="BH2348" t="s">
        <v>82</v>
      </c>
      <c r="BI2348" t="s">
        <v>82</v>
      </c>
      <c r="BJ2348" t="s">
        <v>82</v>
      </c>
      <c r="BK2348" t="s">
        <v>82</v>
      </c>
      <c r="BL2348" t="s">
        <v>82</v>
      </c>
      <c r="BM2348" t="s">
        <v>82</v>
      </c>
      <c r="BN2348" t="s">
        <v>82</v>
      </c>
      <c r="BO2348" t="s">
        <v>82</v>
      </c>
      <c r="BP2348" t="s">
        <v>82</v>
      </c>
      <c r="BQ2348" t="s">
        <v>82</v>
      </c>
    </row>
    <row r="2349" spans="1:69" x14ac:dyDescent="0.2">
      <c r="A2349" s="5">
        <v>0</v>
      </c>
      <c r="B2349" t="s">
        <v>33204</v>
      </c>
      <c r="C2349" t="s">
        <v>33205</v>
      </c>
      <c r="D2349" t="s">
        <v>33206</v>
      </c>
      <c r="E2349" t="s">
        <v>33207</v>
      </c>
      <c r="F2349" t="s">
        <v>120</v>
      </c>
      <c r="G2349" t="s">
        <v>33208</v>
      </c>
      <c r="H2349" s="1">
        <v>43700</v>
      </c>
      <c r="I2349" s="1">
        <v>43742</v>
      </c>
      <c r="J2349" t="b">
        <v>0</v>
      </c>
      <c r="K2349" t="s">
        <v>75</v>
      </c>
      <c r="L2349" t="s">
        <v>27637</v>
      </c>
      <c r="M2349" s="4">
        <v>44228</v>
      </c>
      <c r="N2349">
        <v>26</v>
      </c>
      <c r="O2349" t="s">
        <v>27638</v>
      </c>
      <c r="P2349" t="s">
        <v>125</v>
      </c>
      <c r="Q2349" t="s">
        <v>27639</v>
      </c>
      <c r="R2349" t="s">
        <v>81</v>
      </c>
      <c r="S2349" t="s">
        <v>82</v>
      </c>
      <c r="T2349" s="1">
        <v>43700</v>
      </c>
      <c r="U2349" s="1">
        <v>43742</v>
      </c>
      <c r="V2349" t="s">
        <v>4764</v>
      </c>
      <c r="W2349" s="2">
        <v>44110</v>
      </c>
      <c r="X2349" t="s">
        <v>82</v>
      </c>
      <c r="Y2349" t="s">
        <v>27640</v>
      </c>
      <c r="Z2349" t="s">
        <v>27641</v>
      </c>
      <c r="AA2349" t="s">
        <v>27642</v>
      </c>
      <c r="AB2349" t="s">
        <v>27643</v>
      </c>
      <c r="AC2349">
        <f>81-78-382-5660</f>
        <v>-6039</v>
      </c>
      <c r="AD2349" t="s">
        <v>27644</v>
      </c>
      <c r="AE2349" t="s">
        <v>27645</v>
      </c>
      <c r="AF2349" t="s">
        <v>27646</v>
      </c>
      <c r="AG2349" t="s">
        <v>27642</v>
      </c>
      <c r="AH2349" t="s">
        <v>27647</v>
      </c>
      <c r="AI2349">
        <f>81-78-382-5660</f>
        <v>-6039</v>
      </c>
      <c r="AJ2349" t="s">
        <v>27648</v>
      </c>
      <c r="AK2349" t="s">
        <v>250</v>
      </c>
      <c r="AL2349" t="s">
        <v>82</v>
      </c>
      <c r="AM2349" t="s">
        <v>17327</v>
      </c>
      <c r="AN2349" t="s">
        <v>4894</v>
      </c>
      <c r="AO2349" t="s">
        <v>123</v>
      </c>
      <c r="AP2349" t="s">
        <v>371</v>
      </c>
      <c r="AQ2349" t="s">
        <v>33209</v>
      </c>
      <c r="AR2349" t="s">
        <v>33210</v>
      </c>
      <c r="AS2349" t="s">
        <v>33211</v>
      </c>
      <c r="AT2349" t="s">
        <v>33212</v>
      </c>
      <c r="AU2349" t="s">
        <v>81</v>
      </c>
      <c r="AV2349" t="s">
        <v>82</v>
      </c>
      <c r="AW2349" t="s">
        <v>643</v>
      </c>
      <c r="AX2349" t="s">
        <v>81</v>
      </c>
      <c r="AY2349" t="s">
        <v>81</v>
      </c>
      <c r="AZ2349" t="s">
        <v>81</v>
      </c>
      <c r="BA2349" t="s">
        <v>82</v>
      </c>
      <c r="BB2349" s="1">
        <v>1</v>
      </c>
      <c r="BC2349" t="s">
        <v>81</v>
      </c>
      <c r="BD2349" t="s">
        <v>81</v>
      </c>
      <c r="BE2349" t="s">
        <v>81</v>
      </c>
      <c r="BF2349" t="s">
        <v>81</v>
      </c>
      <c r="BG2349" t="s">
        <v>81</v>
      </c>
      <c r="BH2349" t="s">
        <v>81</v>
      </c>
      <c r="BI2349" t="s">
        <v>81</v>
      </c>
      <c r="BJ2349" t="s">
        <v>82</v>
      </c>
      <c r="BK2349" t="s">
        <v>82</v>
      </c>
      <c r="BL2349" t="s">
        <v>4777</v>
      </c>
      <c r="BM2349" t="s">
        <v>33213</v>
      </c>
      <c r="BN2349" t="s">
        <v>4900</v>
      </c>
      <c r="BO2349" t="s">
        <v>4901</v>
      </c>
      <c r="BP2349">
        <f>81-78-382-6669</f>
        <v>-7048</v>
      </c>
      <c r="BQ2349" t="s">
        <v>4900</v>
      </c>
    </row>
    <row r="2350" spans="1:69" x14ac:dyDescent="0.2">
      <c r="A2350" s="5" t="s">
        <v>81</v>
      </c>
      <c r="B2350" t="s">
        <v>33214</v>
      </c>
      <c r="C2350" t="s">
        <v>33215</v>
      </c>
      <c r="D2350" t="s">
        <v>33216</v>
      </c>
      <c r="E2350" t="s">
        <v>33217</v>
      </c>
      <c r="F2350" t="s">
        <v>73</v>
      </c>
      <c r="G2350" t="s">
        <v>33218</v>
      </c>
      <c r="H2350" s="1">
        <v>43363</v>
      </c>
      <c r="I2350" s="1">
        <v>43406</v>
      </c>
      <c r="J2350" t="b">
        <v>0</v>
      </c>
      <c r="K2350" t="s">
        <v>75</v>
      </c>
      <c r="L2350" t="s">
        <v>2242</v>
      </c>
      <c r="M2350" t="s">
        <v>101</v>
      </c>
      <c r="N2350">
        <v>372</v>
      </c>
      <c r="O2350" t="s">
        <v>438</v>
      </c>
      <c r="P2350" t="s">
        <v>79</v>
      </c>
      <c r="Q2350" t="s">
        <v>4907</v>
      </c>
      <c r="R2350" t="s">
        <v>81</v>
      </c>
      <c r="S2350" t="s">
        <v>82</v>
      </c>
      <c r="T2350" s="1">
        <v>43363</v>
      </c>
      <c r="U2350" t="s">
        <v>33219</v>
      </c>
      <c r="V2350" t="s">
        <v>84</v>
      </c>
      <c r="W2350" s="2">
        <v>44014</v>
      </c>
      <c r="X2350" t="s">
        <v>33220</v>
      </c>
      <c r="Y2350" t="s">
        <v>82</v>
      </c>
      <c r="Z2350" t="s">
        <v>82</v>
      </c>
      <c r="AA2350" t="s">
        <v>82</v>
      </c>
      <c r="AB2350" t="s">
        <v>82</v>
      </c>
      <c r="AC2350" t="s">
        <v>82</v>
      </c>
      <c r="AD2350" t="s">
        <v>82</v>
      </c>
      <c r="AE2350" t="s">
        <v>82</v>
      </c>
      <c r="AF2350" t="s">
        <v>82</v>
      </c>
      <c r="AG2350" t="s">
        <v>82</v>
      </c>
      <c r="AH2350" t="s">
        <v>82</v>
      </c>
      <c r="AI2350" t="s">
        <v>82</v>
      </c>
      <c r="AJ2350" t="s">
        <v>82</v>
      </c>
      <c r="AK2350" t="s">
        <v>110</v>
      </c>
      <c r="AL2350" t="s">
        <v>82</v>
      </c>
      <c r="AM2350" t="s">
        <v>88</v>
      </c>
      <c r="AN2350" t="s">
        <v>154</v>
      </c>
      <c r="AO2350" t="s">
        <v>14929</v>
      </c>
      <c r="AP2350" t="s">
        <v>91</v>
      </c>
      <c r="AQ2350" t="s">
        <v>33221</v>
      </c>
      <c r="AR2350" t="s">
        <v>82</v>
      </c>
      <c r="AS2350" t="s">
        <v>33222</v>
      </c>
      <c r="AT2350" t="s">
        <v>33223</v>
      </c>
      <c r="AU2350" t="s">
        <v>81</v>
      </c>
      <c r="AV2350" t="s">
        <v>82</v>
      </c>
      <c r="AW2350" t="s">
        <v>82</v>
      </c>
      <c r="AX2350" t="s">
        <v>82</v>
      </c>
      <c r="AY2350" t="s">
        <v>82</v>
      </c>
      <c r="AZ2350" t="s">
        <v>82</v>
      </c>
      <c r="BA2350" t="s">
        <v>82</v>
      </c>
      <c r="BB2350" t="s">
        <v>82</v>
      </c>
      <c r="BC2350" t="s">
        <v>82</v>
      </c>
      <c r="BD2350" t="s">
        <v>82</v>
      </c>
      <c r="BE2350" t="s">
        <v>82</v>
      </c>
      <c r="BF2350" t="s">
        <v>82</v>
      </c>
      <c r="BG2350" t="s">
        <v>82</v>
      </c>
      <c r="BH2350" t="s">
        <v>82</v>
      </c>
      <c r="BI2350" t="s">
        <v>82</v>
      </c>
      <c r="BJ2350" t="s">
        <v>82</v>
      </c>
      <c r="BK2350" t="s">
        <v>82</v>
      </c>
      <c r="BL2350" t="s">
        <v>82</v>
      </c>
      <c r="BM2350" t="s">
        <v>82</v>
      </c>
      <c r="BN2350" t="s">
        <v>82</v>
      </c>
      <c r="BO2350" t="s">
        <v>82</v>
      </c>
      <c r="BP2350" t="s">
        <v>82</v>
      </c>
      <c r="BQ2350" t="s">
        <v>82</v>
      </c>
    </row>
    <row r="2351" spans="1:69" x14ac:dyDescent="0.2">
      <c r="A2351" s="5" t="s">
        <v>81</v>
      </c>
      <c r="B2351" t="s">
        <v>33224</v>
      </c>
      <c r="C2351" t="s">
        <v>33225</v>
      </c>
      <c r="D2351" t="s">
        <v>33226</v>
      </c>
      <c r="E2351" t="s">
        <v>33224</v>
      </c>
      <c r="F2351" t="s">
        <v>2621</v>
      </c>
      <c r="G2351" t="s">
        <v>33227</v>
      </c>
      <c r="H2351" s="1">
        <v>42810</v>
      </c>
      <c r="I2351" s="1">
        <v>42736</v>
      </c>
      <c r="J2351" t="b">
        <v>0</v>
      </c>
      <c r="K2351" t="s">
        <v>75</v>
      </c>
      <c r="L2351" t="s">
        <v>2623</v>
      </c>
      <c r="M2351" t="s">
        <v>101</v>
      </c>
      <c r="N2351">
        <v>14</v>
      </c>
      <c r="O2351" t="s">
        <v>90</v>
      </c>
      <c r="P2351" t="s">
        <v>1302</v>
      </c>
      <c r="Q2351" t="s">
        <v>33228</v>
      </c>
      <c r="R2351" t="s">
        <v>81</v>
      </c>
      <c r="S2351">
        <v>1</v>
      </c>
      <c r="T2351" s="1">
        <v>42810</v>
      </c>
      <c r="U2351" s="1">
        <v>42736</v>
      </c>
      <c r="V2351" t="s">
        <v>2626</v>
      </c>
      <c r="W2351" s="2">
        <v>44139</v>
      </c>
      <c r="X2351" t="s">
        <v>82</v>
      </c>
      <c r="Y2351" t="s">
        <v>33229</v>
      </c>
      <c r="Z2351" t="s">
        <v>33230</v>
      </c>
      <c r="AA2351" t="s">
        <v>33231</v>
      </c>
      <c r="AB2351" t="s">
        <v>33232</v>
      </c>
      <c r="AC2351">
        <f>66-897998787</f>
        <v>-897998721</v>
      </c>
      <c r="AD2351" t="s">
        <v>10271</v>
      </c>
      <c r="AE2351" t="s">
        <v>33229</v>
      </c>
      <c r="AF2351" t="s">
        <v>33230</v>
      </c>
      <c r="AG2351" t="s">
        <v>33231</v>
      </c>
      <c r="AH2351" t="s">
        <v>33232</v>
      </c>
      <c r="AI2351">
        <f>66-897998787</f>
        <v>-897998721</v>
      </c>
      <c r="AJ2351" t="s">
        <v>10271</v>
      </c>
      <c r="AK2351" t="s">
        <v>296</v>
      </c>
      <c r="AL2351" t="s">
        <v>82</v>
      </c>
      <c r="AM2351" t="s">
        <v>90</v>
      </c>
      <c r="AN2351" t="s">
        <v>21040</v>
      </c>
      <c r="AO2351" t="s">
        <v>679</v>
      </c>
      <c r="AP2351" t="s">
        <v>371</v>
      </c>
      <c r="AQ2351" t="s">
        <v>33233</v>
      </c>
      <c r="AR2351" t="s">
        <v>33234</v>
      </c>
      <c r="AS2351" t="s">
        <v>33235</v>
      </c>
      <c r="AT2351" t="s">
        <v>33236</v>
      </c>
      <c r="AU2351" t="s">
        <v>81</v>
      </c>
      <c r="AV2351" t="s">
        <v>82</v>
      </c>
      <c r="AW2351" t="s">
        <v>1637</v>
      </c>
      <c r="AX2351" t="s">
        <v>81</v>
      </c>
      <c r="AY2351" t="s">
        <v>81</v>
      </c>
      <c r="AZ2351" t="s">
        <v>81</v>
      </c>
      <c r="BA2351" t="s">
        <v>82</v>
      </c>
      <c r="BB2351" s="1">
        <v>1</v>
      </c>
      <c r="BC2351" t="s">
        <v>81</v>
      </c>
      <c r="BD2351" t="s">
        <v>81</v>
      </c>
      <c r="BE2351" t="s">
        <v>81</v>
      </c>
      <c r="BF2351" t="s">
        <v>81</v>
      </c>
      <c r="BG2351" t="s">
        <v>81</v>
      </c>
      <c r="BH2351" t="s">
        <v>81</v>
      </c>
      <c r="BI2351" t="s">
        <v>81</v>
      </c>
      <c r="BJ2351" s="1">
        <v>43251</v>
      </c>
      <c r="BK2351" t="s">
        <v>82</v>
      </c>
      <c r="BL2351" t="s">
        <v>81</v>
      </c>
      <c r="BM2351" t="s">
        <v>201</v>
      </c>
      <c r="BN2351" t="s">
        <v>81</v>
      </c>
      <c r="BO2351" t="s">
        <v>81</v>
      </c>
      <c r="BP2351" t="s">
        <v>81</v>
      </c>
      <c r="BQ2351" t="s">
        <v>81</v>
      </c>
    </row>
    <row r="2352" spans="1:69" x14ac:dyDescent="0.2">
      <c r="A2352" s="5" t="s">
        <v>81</v>
      </c>
      <c r="B2352" t="s">
        <v>33237</v>
      </c>
      <c r="C2352" t="s">
        <v>33238</v>
      </c>
      <c r="D2352" t="s">
        <v>33239</v>
      </c>
      <c r="E2352" t="s">
        <v>33240</v>
      </c>
      <c r="F2352" t="s">
        <v>73</v>
      </c>
      <c r="G2352" t="s">
        <v>33241</v>
      </c>
      <c r="H2352" s="1">
        <v>43159</v>
      </c>
      <c r="I2352" s="1">
        <v>42713</v>
      </c>
      <c r="J2352" t="b">
        <v>0</v>
      </c>
      <c r="K2352" t="s">
        <v>75</v>
      </c>
      <c r="L2352" t="s">
        <v>100</v>
      </c>
      <c r="M2352" t="s">
        <v>101</v>
      </c>
      <c r="N2352">
        <v>183</v>
      </c>
      <c r="O2352" t="s">
        <v>33242</v>
      </c>
      <c r="P2352" t="s">
        <v>33243</v>
      </c>
      <c r="Q2352" t="s">
        <v>33244</v>
      </c>
      <c r="R2352" t="s">
        <v>81</v>
      </c>
      <c r="S2352">
        <v>1</v>
      </c>
      <c r="T2352" s="1">
        <v>43159</v>
      </c>
      <c r="U2352" t="s">
        <v>33245</v>
      </c>
      <c r="V2352" t="s">
        <v>605</v>
      </c>
      <c r="W2352" s="2">
        <v>43262</v>
      </c>
      <c r="X2352" t="s">
        <v>33246</v>
      </c>
      <c r="Y2352" t="s">
        <v>3723</v>
      </c>
      <c r="Z2352" t="s">
        <v>33247</v>
      </c>
      <c r="AA2352" t="s">
        <v>82</v>
      </c>
      <c r="AB2352" t="s">
        <v>33248</v>
      </c>
      <c r="AC2352" t="s">
        <v>33249</v>
      </c>
      <c r="AD2352" t="s">
        <v>33250</v>
      </c>
      <c r="AE2352" t="s">
        <v>3723</v>
      </c>
      <c r="AF2352" t="s">
        <v>33247</v>
      </c>
      <c r="AG2352" t="s">
        <v>82</v>
      </c>
      <c r="AH2352" t="s">
        <v>33248</v>
      </c>
      <c r="AI2352" t="s">
        <v>33249</v>
      </c>
      <c r="AJ2352" t="s">
        <v>33250</v>
      </c>
      <c r="AK2352" t="s">
        <v>296</v>
      </c>
      <c r="AL2352" t="s">
        <v>82</v>
      </c>
      <c r="AM2352" t="s">
        <v>88</v>
      </c>
      <c r="AN2352" t="s">
        <v>112</v>
      </c>
      <c r="AO2352" t="s">
        <v>89</v>
      </c>
      <c r="AP2352" t="s">
        <v>91</v>
      </c>
      <c r="AQ2352" t="s">
        <v>33251</v>
      </c>
      <c r="AR2352" t="s">
        <v>82</v>
      </c>
      <c r="AS2352" t="s">
        <v>33252</v>
      </c>
      <c r="AT2352" t="s">
        <v>82</v>
      </c>
      <c r="AU2352" t="s">
        <v>81</v>
      </c>
      <c r="AV2352" t="s">
        <v>82</v>
      </c>
      <c r="AW2352" t="s">
        <v>82</v>
      </c>
      <c r="AX2352" t="s">
        <v>82</v>
      </c>
      <c r="AY2352" t="s">
        <v>82</v>
      </c>
      <c r="AZ2352" t="s">
        <v>82</v>
      </c>
      <c r="BA2352" t="s">
        <v>82</v>
      </c>
      <c r="BB2352" t="s">
        <v>82</v>
      </c>
      <c r="BC2352" t="s">
        <v>82</v>
      </c>
      <c r="BD2352" t="s">
        <v>82</v>
      </c>
      <c r="BE2352" t="s">
        <v>82</v>
      </c>
      <c r="BF2352" t="s">
        <v>82</v>
      </c>
      <c r="BG2352" t="s">
        <v>82</v>
      </c>
      <c r="BH2352" t="s">
        <v>82</v>
      </c>
      <c r="BI2352" t="s">
        <v>82</v>
      </c>
      <c r="BJ2352" t="s">
        <v>82</v>
      </c>
      <c r="BK2352" t="s">
        <v>82</v>
      </c>
      <c r="BL2352" t="s">
        <v>82</v>
      </c>
      <c r="BM2352" t="s">
        <v>82</v>
      </c>
      <c r="BN2352" t="s">
        <v>82</v>
      </c>
      <c r="BO2352" t="s">
        <v>82</v>
      </c>
      <c r="BP2352" t="s">
        <v>82</v>
      </c>
      <c r="BQ2352" t="s">
        <v>82</v>
      </c>
    </row>
    <row r="2353" spans="1:69" x14ac:dyDescent="0.2">
      <c r="A2353" s="5" t="s">
        <v>81</v>
      </c>
      <c r="B2353" t="s">
        <v>33253</v>
      </c>
      <c r="C2353" t="s">
        <v>33254</v>
      </c>
      <c r="D2353" t="s">
        <v>33255</v>
      </c>
      <c r="E2353" t="s">
        <v>33253</v>
      </c>
      <c r="F2353" t="s">
        <v>553</v>
      </c>
      <c r="G2353" t="s">
        <v>33256</v>
      </c>
      <c r="H2353" s="1">
        <v>42697</v>
      </c>
      <c r="I2353" s="1">
        <v>42705</v>
      </c>
      <c r="J2353" t="b">
        <v>0</v>
      </c>
      <c r="K2353" t="s">
        <v>555</v>
      </c>
      <c r="L2353" t="s">
        <v>1531</v>
      </c>
      <c r="M2353" t="s">
        <v>19514</v>
      </c>
      <c r="N2353" t="s">
        <v>33257</v>
      </c>
      <c r="O2353" t="s">
        <v>33258</v>
      </c>
      <c r="P2353" t="s">
        <v>365</v>
      </c>
      <c r="Q2353" t="s">
        <v>33259</v>
      </c>
      <c r="R2353" t="s">
        <v>81</v>
      </c>
      <c r="S2353" t="s">
        <v>82</v>
      </c>
      <c r="T2353" s="1">
        <v>42697</v>
      </c>
      <c r="U2353" s="1">
        <v>42705</v>
      </c>
      <c r="V2353" t="s">
        <v>553</v>
      </c>
      <c r="W2353" s="2">
        <v>42843</v>
      </c>
      <c r="X2353" t="s">
        <v>82</v>
      </c>
      <c r="Y2353" t="s">
        <v>33260</v>
      </c>
      <c r="Z2353" t="s">
        <v>81</v>
      </c>
      <c r="AA2353" t="s">
        <v>33261</v>
      </c>
      <c r="AB2353" t="s">
        <v>33262</v>
      </c>
      <c r="AC2353" t="s">
        <v>33263</v>
      </c>
      <c r="AD2353" t="s">
        <v>33258</v>
      </c>
      <c r="AE2353" t="s">
        <v>33260</v>
      </c>
      <c r="AF2353" t="s">
        <v>81</v>
      </c>
      <c r="AG2353" t="s">
        <v>33261</v>
      </c>
      <c r="AH2353" t="s">
        <v>33262</v>
      </c>
      <c r="AI2353" t="s">
        <v>33263</v>
      </c>
      <c r="AJ2353" t="s">
        <v>33258</v>
      </c>
      <c r="AK2353" t="s">
        <v>296</v>
      </c>
      <c r="AL2353" t="s">
        <v>82</v>
      </c>
      <c r="AM2353" t="s">
        <v>33264</v>
      </c>
      <c r="AN2353">
        <v>25</v>
      </c>
      <c r="AO2353">
        <v>85</v>
      </c>
      <c r="AP2353" t="s">
        <v>371</v>
      </c>
      <c r="AQ2353" t="s">
        <v>33265</v>
      </c>
      <c r="AR2353" t="s">
        <v>33266</v>
      </c>
      <c r="AS2353" t="s">
        <v>33267</v>
      </c>
      <c r="AT2353" t="s">
        <v>33268</v>
      </c>
      <c r="AU2353" t="s">
        <v>81</v>
      </c>
      <c r="AV2353" t="s">
        <v>82</v>
      </c>
      <c r="AW2353" t="s">
        <v>81</v>
      </c>
      <c r="AX2353" t="s">
        <v>82</v>
      </c>
      <c r="AY2353" t="s">
        <v>82</v>
      </c>
      <c r="AZ2353" t="s">
        <v>82</v>
      </c>
      <c r="BA2353" t="s">
        <v>82</v>
      </c>
      <c r="BB2353" t="s">
        <v>82</v>
      </c>
      <c r="BC2353" t="s">
        <v>82</v>
      </c>
      <c r="BD2353" t="s">
        <v>82</v>
      </c>
      <c r="BE2353" t="s">
        <v>82</v>
      </c>
      <c r="BF2353" t="s">
        <v>82</v>
      </c>
      <c r="BG2353" t="s">
        <v>82</v>
      </c>
      <c r="BH2353" t="s">
        <v>82</v>
      </c>
      <c r="BI2353" t="s">
        <v>82</v>
      </c>
      <c r="BJ2353" t="s">
        <v>82</v>
      </c>
      <c r="BK2353" t="s">
        <v>82</v>
      </c>
      <c r="BL2353" t="s">
        <v>82</v>
      </c>
      <c r="BM2353" t="s">
        <v>82</v>
      </c>
      <c r="BN2353" t="s">
        <v>82</v>
      </c>
      <c r="BO2353" t="s">
        <v>82</v>
      </c>
      <c r="BP2353" t="s">
        <v>82</v>
      </c>
      <c r="BQ2353" t="s">
        <v>82</v>
      </c>
    </row>
    <row r="2354" spans="1:69" x14ac:dyDescent="0.2">
      <c r="A2354" s="5" t="s">
        <v>81</v>
      </c>
      <c r="B2354" t="s">
        <v>33269</v>
      </c>
      <c r="C2354" t="s">
        <v>26121</v>
      </c>
      <c r="D2354" t="s">
        <v>33270</v>
      </c>
      <c r="E2354" t="s">
        <v>33271</v>
      </c>
      <c r="F2354" t="s">
        <v>120</v>
      </c>
      <c r="G2354" t="s">
        <v>33272</v>
      </c>
      <c r="H2354" s="1">
        <v>43424</v>
      </c>
      <c r="I2354" s="1">
        <v>43432</v>
      </c>
      <c r="J2354" t="b">
        <v>0</v>
      </c>
      <c r="K2354" t="s">
        <v>75</v>
      </c>
      <c r="L2354" t="s">
        <v>26124</v>
      </c>
      <c r="M2354">
        <v>0</v>
      </c>
      <c r="N2354">
        <v>5000</v>
      </c>
      <c r="O2354" t="s">
        <v>26125</v>
      </c>
      <c r="P2354" t="s">
        <v>125</v>
      </c>
      <c r="Q2354" t="s">
        <v>33273</v>
      </c>
      <c r="R2354" t="s">
        <v>81</v>
      </c>
      <c r="S2354" t="s">
        <v>82</v>
      </c>
      <c r="T2354" s="1">
        <v>43424</v>
      </c>
      <c r="U2354" s="1">
        <v>43432</v>
      </c>
      <c r="V2354" t="s">
        <v>4764</v>
      </c>
      <c r="W2354" s="2">
        <v>43886</v>
      </c>
      <c r="X2354" t="s">
        <v>82</v>
      </c>
      <c r="Y2354" t="s">
        <v>26127</v>
      </c>
      <c r="Z2354" t="s">
        <v>26128</v>
      </c>
      <c r="AA2354" t="s">
        <v>33274</v>
      </c>
      <c r="AB2354" t="s">
        <v>26130</v>
      </c>
      <c r="AC2354">
        <f>81-48-431-3737</f>
        <v>-4135</v>
      </c>
      <c r="AD2354" t="s">
        <v>33275</v>
      </c>
      <c r="AE2354" t="s">
        <v>26127</v>
      </c>
      <c r="AF2354" t="s">
        <v>26128</v>
      </c>
      <c r="AG2354" t="s">
        <v>33274</v>
      </c>
      <c r="AH2354" t="s">
        <v>26130</v>
      </c>
      <c r="AI2354">
        <f>81-48-431-3737</f>
        <v>-4135</v>
      </c>
      <c r="AJ2354" t="s">
        <v>33275</v>
      </c>
      <c r="AK2354" t="s">
        <v>1328</v>
      </c>
      <c r="AL2354" t="s">
        <v>82</v>
      </c>
      <c r="AM2354" t="s">
        <v>33276</v>
      </c>
      <c r="AN2354" t="s">
        <v>33277</v>
      </c>
      <c r="AO2354" t="s">
        <v>703</v>
      </c>
      <c r="AP2354" t="s">
        <v>371</v>
      </c>
      <c r="AQ2354" t="s">
        <v>33278</v>
      </c>
      <c r="AR2354" t="s">
        <v>33279</v>
      </c>
      <c r="AS2354" t="s">
        <v>703</v>
      </c>
      <c r="AT2354" t="s">
        <v>703</v>
      </c>
      <c r="AU2354" t="s">
        <v>81</v>
      </c>
      <c r="AV2354" t="s">
        <v>82</v>
      </c>
      <c r="AW2354" t="s">
        <v>643</v>
      </c>
      <c r="AX2354">
        <v>4765</v>
      </c>
      <c r="AY2354" t="s">
        <v>81</v>
      </c>
      <c r="AZ2354" t="s">
        <v>33280</v>
      </c>
      <c r="BA2354" s="1">
        <v>43668</v>
      </c>
      <c r="BB2354" s="1">
        <v>1</v>
      </c>
      <c r="BC2354" t="s">
        <v>33281</v>
      </c>
      <c r="BD2354" t="s">
        <v>33282</v>
      </c>
      <c r="BE2354" t="s">
        <v>33283</v>
      </c>
      <c r="BF2354" t="s">
        <v>123</v>
      </c>
      <c r="BG2354" t="s">
        <v>33270</v>
      </c>
      <c r="BH2354" t="s">
        <v>715</v>
      </c>
      <c r="BI2354" t="s">
        <v>33284</v>
      </c>
      <c r="BJ2354" s="1">
        <v>43500</v>
      </c>
      <c r="BK2354" t="s">
        <v>261</v>
      </c>
      <c r="BL2354" t="s">
        <v>4777</v>
      </c>
      <c r="BM2354" t="s">
        <v>27472</v>
      </c>
      <c r="BN2354" t="s">
        <v>26143</v>
      </c>
      <c r="BO2354" t="s">
        <v>33285</v>
      </c>
      <c r="BP2354">
        <f>81-3-5919-2052</f>
        <v>-7893</v>
      </c>
      <c r="BQ2354" t="s">
        <v>26143</v>
      </c>
    </row>
    <row r="2355" spans="1:69" x14ac:dyDescent="0.2">
      <c r="A2355" s="5" t="s">
        <v>81</v>
      </c>
      <c r="B2355" t="s">
        <v>33286</v>
      </c>
      <c r="C2355" t="s">
        <v>33287</v>
      </c>
      <c r="D2355" t="s">
        <v>33288</v>
      </c>
      <c r="E2355" t="s">
        <v>33289</v>
      </c>
      <c r="F2355" t="s">
        <v>73</v>
      </c>
      <c r="G2355" t="s">
        <v>33290</v>
      </c>
      <c r="H2355" s="1">
        <v>42528</v>
      </c>
      <c r="I2355" s="1">
        <v>42491</v>
      </c>
      <c r="J2355" t="b">
        <v>1</v>
      </c>
      <c r="K2355" t="s">
        <v>75</v>
      </c>
      <c r="L2355" t="s">
        <v>33291</v>
      </c>
      <c r="M2355" t="s">
        <v>538</v>
      </c>
      <c r="N2355">
        <v>48</v>
      </c>
      <c r="O2355" t="s">
        <v>268</v>
      </c>
      <c r="P2355" t="s">
        <v>409</v>
      </c>
      <c r="Q2355" t="s">
        <v>33292</v>
      </c>
      <c r="R2355" t="s">
        <v>81</v>
      </c>
      <c r="S2355" t="s">
        <v>82</v>
      </c>
      <c r="T2355" s="1">
        <v>42528</v>
      </c>
      <c r="U2355" s="3">
        <v>42491</v>
      </c>
      <c r="V2355" t="s">
        <v>411</v>
      </c>
      <c r="W2355" s="2">
        <v>42702</v>
      </c>
      <c r="X2355" t="s">
        <v>17368</v>
      </c>
      <c r="Y2355" t="s">
        <v>148</v>
      </c>
      <c r="Z2355" t="s">
        <v>33293</v>
      </c>
      <c r="AA2355" t="s">
        <v>82</v>
      </c>
      <c r="AB2355" t="s">
        <v>33294</v>
      </c>
      <c r="AC2355" t="s">
        <v>33295</v>
      </c>
      <c r="AD2355" t="s">
        <v>33296</v>
      </c>
      <c r="AE2355" t="s">
        <v>148</v>
      </c>
      <c r="AF2355" t="s">
        <v>33293</v>
      </c>
      <c r="AG2355" t="s">
        <v>82</v>
      </c>
      <c r="AH2355" t="s">
        <v>33294</v>
      </c>
      <c r="AI2355" t="s">
        <v>33295</v>
      </c>
      <c r="AJ2355" t="s">
        <v>33296</v>
      </c>
      <c r="AK2355" t="s">
        <v>296</v>
      </c>
      <c r="AL2355" t="s">
        <v>82</v>
      </c>
      <c r="AM2355" t="s">
        <v>88</v>
      </c>
      <c r="AN2355" t="s">
        <v>154</v>
      </c>
      <c r="AO2355" t="s">
        <v>611</v>
      </c>
      <c r="AP2355" t="s">
        <v>371</v>
      </c>
      <c r="AQ2355" t="s">
        <v>33297</v>
      </c>
      <c r="AR2355" t="s">
        <v>82</v>
      </c>
      <c r="AS2355" t="s">
        <v>33298</v>
      </c>
      <c r="AT2355" t="s">
        <v>33299</v>
      </c>
      <c r="AU2355" t="s">
        <v>81</v>
      </c>
      <c r="AV2355" t="s">
        <v>82</v>
      </c>
      <c r="AW2355" t="s">
        <v>82</v>
      </c>
      <c r="AX2355" t="s">
        <v>82</v>
      </c>
      <c r="AY2355" t="s">
        <v>82</v>
      </c>
      <c r="AZ2355" t="s">
        <v>82</v>
      </c>
      <c r="BA2355" t="s">
        <v>82</v>
      </c>
      <c r="BB2355" t="s">
        <v>82</v>
      </c>
      <c r="BC2355" t="s">
        <v>82</v>
      </c>
      <c r="BD2355" t="s">
        <v>82</v>
      </c>
      <c r="BE2355" t="s">
        <v>82</v>
      </c>
      <c r="BF2355" t="s">
        <v>82</v>
      </c>
      <c r="BG2355" t="s">
        <v>82</v>
      </c>
      <c r="BH2355" t="s">
        <v>82</v>
      </c>
      <c r="BI2355" t="s">
        <v>82</v>
      </c>
      <c r="BJ2355" t="s">
        <v>82</v>
      </c>
      <c r="BK2355" t="s">
        <v>82</v>
      </c>
      <c r="BL2355" t="s">
        <v>82</v>
      </c>
      <c r="BM2355" t="s">
        <v>82</v>
      </c>
      <c r="BN2355" t="s">
        <v>82</v>
      </c>
      <c r="BO2355" t="s">
        <v>82</v>
      </c>
      <c r="BP2355" t="s">
        <v>82</v>
      </c>
      <c r="BQ2355" t="s">
        <v>82</v>
      </c>
    </row>
    <row r="2356" spans="1:69" x14ac:dyDescent="0.2">
      <c r="A2356" s="5" t="s">
        <v>81</v>
      </c>
      <c r="B2356" t="s">
        <v>33300</v>
      </c>
      <c r="C2356" t="s">
        <v>33301</v>
      </c>
      <c r="D2356" t="s">
        <v>4860</v>
      </c>
      <c r="E2356" t="s">
        <v>16479</v>
      </c>
      <c r="F2356" t="s">
        <v>178</v>
      </c>
      <c r="G2356" t="s">
        <v>33302</v>
      </c>
      <c r="H2356" s="1">
        <v>43286</v>
      </c>
      <c r="I2356" s="1">
        <v>43355</v>
      </c>
      <c r="J2356" t="b">
        <v>0</v>
      </c>
      <c r="K2356" t="s">
        <v>180</v>
      </c>
      <c r="L2356" t="s">
        <v>33303</v>
      </c>
      <c r="M2356" t="s">
        <v>346</v>
      </c>
      <c r="N2356">
        <v>1436</v>
      </c>
      <c r="O2356" t="s">
        <v>4864</v>
      </c>
      <c r="P2356" t="s">
        <v>33304</v>
      </c>
      <c r="Q2356" t="s">
        <v>33305</v>
      </c>
      <c r="R2356" t="s">
        <v>4862</v>
      </c>
      <c r="S2356" t="s">
        <v>82</v>
      </c>
      <c r="T2356" s="1">
        <v>43286</v>
      </c>
      <c r="U2356" s="1">
        <v>43355</v>
      </c>
      <c r="V2356" t="s">
        <v>186</v>
      </c>
      <c r="W2356" s="2">
        <v>43941</v>
      </c>
      <c r="X2356" t="s">
        <v>33306</v>
      </c>
      <c r="Y2356" t="s">
        <v>4868</v>
      </c>
      <c r="Z2356" t="s">
        <v>81</v>
      </c>
      <c r="AA2356" t="s">
        <v>4869</v>
      </c>
      <c r="AB2356" t="s">
        <v>4870</v>
      </c>
      <c r="AC2356">
        <v>17163327200</v>
      </c>
      <c r="AD2356" t="s">
        <v>4864</v>
      </c>
      <c r="AE2356" t="s">
        <v>4868</v>
      </c>
      <c r="AF2356" t="s">
        <v>81</v>
      </c>
      <c r="AG2356" t="s">
        <v>4869</v>
      </c>
      <c r="AH2356" t="s">
        <v>4870</v>
      </c>
      <c r="AI2356">
        <v>17163327200</v>
      </c>
      <c r="AJ2356" t="s">
        <v>4864</v>
      </c>
      <c r="AK2356" t="s">
        <v>250</v>
      </c>
      <c r="AL2356" t="s">
        <v>82</v>
      </c>
      <c r="AM2356" t="s">
        <v>4864</v>
      </c>
      <c r="AN2356" t="s">
        <v>81</v>
      </c>
      <c r="AO2356" t="s">
        <v>81</v>
      </c>
      <c r="AP2356" t="s">
        <v>351</v>
      </c>
      <c r="AQ2356" t="s">
        <v>33307</v>
      </c>
      <c r="AR2356" t="s">
        <v>33308</v>
      </c>
      <c r="AS2356" t="s">
        <v>33309</v>
      </c>
      <c r="AT2356" t="s">
        <v>33310</v>
      </c>
      <c r="AU2356" t="s">
        <v>615</v>
      </c>
      <c r="AV2356" t="s">
        <v>82</v>
      </c>
      <c r="AW2356" t="s">
        <v>198</v>
      </c>
      <c r="AX2356" t="s">
        <v>81</v>
      </c>
      <c r="AY2356" t="s">
        <v>81</v>
      </c>
      <c r="AZ2356" t="s">
        <v>33311</v>
      </c>
      <c r="BA2356" t="s">
        <v>82</v>
      </c>
      <c r="BB2356" s="1">
        <v>1</v>
      </c>
      <c r="BC2356" t="s">
        <v>199</v>
      </c>
      <c r="BD2356" t="s">
        <v>199</v>
      </c>
      <c r="BE2356" t="s">
        <v>199</v>
      </c>
      <c r="BF2356" t="s">
        <v>199</v>
      </c>
      <c r="BG2356" t="s">
        <v>81</v>
      </c>
      <c r="BH2356" t="s">
        <v>81</v>
      </c>
      <c r="BI2356" t="s">
        <v>81</v>
      </c>
      <c r="BJ2356" t="s">
        <v>82</v>
      </c>
      <c r="BK2356" t="s">
        <v>82</v>
      </c>
      <c r="BL2356" t="s">
        <v>200</v>
      </c>
      <c r="BM2356" t="s">
        <v>5551</v>
      </c>
      <c r="BN2356" t="s">
        <v>81</v>
      </c>
      <c r="BO2356" t="s">
        <v>81</v>
      </c>
      <c r="BP2356" t="s">
        <v>81</v>
      </c>
      <c r="BQ2356" t="s">
        <v>81</v>
      </c>
    </row>
    <row r="2357" spans="1:69" x14ac:dyDescent="0.2">
      <c r="A2357" s="5">
        <v>1</v>
      </c>
      <c r="B2357" t="s">
        <v>5198</v>
      </c>
      <c r="C2357" t="s">
        <v>23309</v>
      </c>
      <c r="D2357" t="s">
        <v>5200</v>
      </c>
      <c r="E2357" t="s">
        <v>5201</v>
      </c>
      <c r="F2357" t="s">
        <v>178</v>
      </c>
      <c r="G2357" t="s">
        <v>33312</v>
      </c>
      <c r="H2357" s="1">
        <v>43748</v>
      </c>
      <c r="I2357" s="1">
        <v>43886</v>
      </c>
      <c r="J2357" t="b">
        <v>0</v>
      </c>
      <c r="K2357" t="s">
        <v>180</v>
      </c>
      <c r="L2357" t="s">
        <v>28200</v>
      </c>
      <c r="M2357" t="s">
        <v>962</v>
      </c>
      <c r="N2357">
        <v>32</v>
      </c>
      <c r="O2357" t="s">
        <v>5213</v>
      </c>
      <c r="P2357" t="s">
        <v>33313</v>
      </c>
      <c r="Q2357" t="s">
        <v>23312</v>
      </c>
      <c r="R2357" t="s">
        <v>5208</v>
      </c>
      <c r="S2357" t="s">
        <v>82</v>
      </c>
      <c r="T2357" s="1">
        <v>43748</v>
      </c>
      <c r="U2357" s="1">
        <v>43886</v>
      </c>
      <c r="V2357" t="s">
        <v>186</v>
      </c>
      <c r="W2357" s="2">
        <v>43913</v>
      </c>
      <c r="X2357" t="s">
        <v>5209</v>
      </c>
      <c r="Y2357" t="s">
        <v>5210</v>
      </c>
      <c r="Z2357" t="s">
        <v>81</v>
      </c>
      <c r="AA2357" t="s">
        <v>5211</v>
      </c>
      <c r="AB2357" t="s">
        <v>5212</v>
      </c>
      <c r="AC2357">
        <v>18007181021</v>
      </c>
      <c r="AD2357" t="s">
        <v>5213</v>
      </c>
      <c r="AE2357" t="s">
        <v>5210</v>
      </c>
      <c r="AF2357" t="s">
        <v>81</v>
      </c>
      <c r="AG2357" t="s">
        <v>5211</v>
      </c>
      <c r="AH2357" t="s">
        <v>5212</v>
      </c>
      <c r="AI2357">
        <v>18007181021</v>
      </c>
      <c r="AJ2357" t="s">
        <v>5213</v>
      </c>
      <c r="AK2357" t="s">
        <v>191</v>
      </c>
      <c r="AL2357" t="s">
        <v>82</v>
      </c>
      <c r="AM2357" t="s">
        <v>5213</v>
      </c>
      <c r="AN2357" t="s">
        <v>81</v>
      </c>
      <c r="AO2357" t="s">
        <v>81</v>
      </c>
      <c r="AP2357" t="s">
        <v>351</v>
      </c>
      <c r="AQ2357" t="s">
        <v>23314</v>
      </c>
      <c r="AR2357" t="s">
        <v>23315</v>
      </c>
      <c r="AS2357" t="s">
        <v>23316</v>
      </c>
      <c r="AT2357" t="s">
        <v>5217</v>
      </c>
      <c r="AU2357" t="s">
        <v>197</v>
      </c>
      <c r="AV2357" t="s">
        <v>82</v>
      </c>
      <c r="AW2357" t="s">
        <v>198</v>
      </c>
      <c r="AX2357" t="s">
        <v>81</v>
      </c>
      <c r="AY2357" t="s">
        <v>81</v>
      </c>
      <c r="AZ2357" t="s">
        <v>5198</v>
      </c>
      <c r="BA2357" t="s">
        <v>82</v>
      </c>
      <c r="BB2357" s="1">
        <v>1</v>
      </c>
      <c r="BC2357" t="s">
        <v>199</v>
      </c>
      <c r="BD2357" t="s">
        <v>199</v>
      </c>
      <c r="BE2357" t="s">
        <v>199</v>
      </c>
      <c r="BF2357" t="s">
        <v>199</v>
      </c>
      <c r="BG2357" t="s">
        <v>81</v>
      </c>
      <c r="BH2357" t="s">
        <v>81</v>
      </c>
      <c r="BI2357" t="s">
        <v>81</v>
      </c>
      <c r="BJ2357" t="s">
        <v>82</v>
      </c>
      <c r="BK2357" t="s">
        <v>82</v>
      </c>
      <c r="BL2357" t="s">
        <v>200</v>
      </c>
      <c r="BM2357" t="s">
        <v>33314</v>
      </c>
      <c r="BN2357" t="s">
        <v>81</v>
      </c>
      <c r="BO2357" t="s">
        <v>81</v>
      </c>
      <c r="BP2357" t="s">
        <v>81</v>
      </c>
      <c r="BQ2357" t="s">
        <v>81</v>
      </c>
    </row>
    <row r="2358" spans="1:69" x14ac:dyDescent="0.2">
      <c r="A2358" s="5" t="s">
        <v>81</v>
      </c>
      <c r="B2358" t="s">
        <v>33315</v>
      </c>
      <c r="C2358" t="s">
        <v>33316</v>
      </c>
      <c r="D2358" t="s">
        <v>33317</v>
      </c>
      <c r="E2358" t="s">
        <v>33315</v>
      </c>
      <c r="F2358" t="s">
        <v>73</v>
      </c>
      <c r="G2358" t="s">
        <v>33318</v>
      </c>
      <c r="H2358" s="1">
        <v>43446</v>
      </c>
      <c r="I2358" s="1">
        <v>43497</v>
      </c>
      <c r="J2358" t="b">
        <v>0</v>
      </c>
      <c r="K2358" t="s">
        <v>75</v>
      </c>
      <c r="L2358" t="s">
        <v>100</v>
      </c>
      <c r="M2358" t="s">
        <v>101</v>
      </c>
      <c r="N2358">
        <v>180</v>
      </c>
      <c r="O2358" t="s">
        <v>33319</v>
      </c>
      <c r="P2358" t="s">
        <v>82</v>
      </c>
      <c r="Q2358" t="s">
        <v>366</v>
      </c>
      <c r="R2358" t="s">
        <v>81</v>
      </c>
      <c r="S2358" t="s">
        <v>82</v>
      </c>
      <c r="T2358" s="1">
        <v>43446</v>
      </c>
      <c r="U2358" t="s">
        <v>8116</v>
      </c>
      <c r="V2358" t="s">
        <v>834</v>
      </c>
      <c r="W2358" s="2">
        <v>43521</v>
      </c>
      <c r="X2358" t="s">
        <v>33320</v>
      </c>
      <c r="Y2358" t="s">
        <v>227</v>
      </c>
      <c r="Z2358" t="s">
        <v>33321</v>
      </c>
      <c r="AA2358" t="s">
        <v>82</v>
      </c>
      <c r="AB2358" t="s">
        <v>33322</v>
      </c>
      <c r="AC2358" t="s">
        <v>33323</v>
      </c>
      <c r="AD2358" t="s">
        <v>33324</v>
      </c>
      <c r="AE2358" t="s">
        <v>227</v>
      </c>
      <c r="AF2358" t="s">
        <v>33321</v>
      </c>
      <c r="AG2358" t="s">
        <v>82</v>
      </c>
      <c r="AH2358" t="s">
        <v>33322</v>
      </c>
      <c r="AI2358" t="s">
        <v>33323</v>
      </c>
      <c r="AJ2358" t="s">
        <v>33324</v>
      </c>
      <c r="AK2358" t="s">
        <v>153</v>
      </c>
      <c r="AL2358" t="s">
        <v>82</v>
      </c>
      <c r="AM2358" t="s">
        <v>88</v>
      </c>
      <c r="AN2358" t="s">
        <v>154</v>
      </c>
      <c r="AO2358" t="s">
        <v>89</v>
      </c>
      <c r="AP2358" t="s">
        <v>91</v>
      </c>
      <c r="AQ2358" t="s">
        <v>33325</v>
      </c>
      <c r="AR2358" t="s">
        <v>82</v>
      </c>
      <c r="AS2358" t="s">
        <v>33326</v>
      </c>
      <c r="AT2358" t="s">
        <v>33327</v>
      </c>
      <c r="AU2358" t="s">
        <v>81</v>
      </c>
      <c r="AV2358" t="s">
        <v>82</v>
      </c>
      <c r="AW2358" t="s">
        <v>82</v>
      </c>
      <c r="AX2358" t="s">
        <v>82</v>
      </c>
      <c r="AY2358" t="s">
        <v>82</v>
      </c>
      <c r="AZ2358" t="s">
        <v>82</v>
      </c>
      <c r="BA2358" t="s">
        <v>82</v>
      </c>
      <c r="BB2358" t="s">
        <v>82</v>
      </c>
      <c r="BC2358" t="s">
        <v>82</v>
      </c>
      <c r="BD2358" t="s">
        <v>82</v>
      </c>
      <c r="BE2358" t="s">
        <v>82</v>
      </c>
      <c r="BF2358" t="s">
        <v>82</v>
      </c>
      <c r="BG2358" t="s">
        <v>82</v>
      </c>
      <c r="BH2358" t="s">
        <v>82</v>
      </c>
      <c r="BI2358" t="s">
        <v>82</v>
      </c>
      <c r="BJ2358" t="s">
        <v>82</v>
      </c>
      <c r="BK2358" t="s">
        <v>82</v>
      </c>
      <c r="BL2358" t="s">
        <v>82</v>
      </c>
      <c r="BM2358" t="s">
        <v>82</v>
      </c>
      <c r="BN2358" t="s">
        <v>82</v>
      </c>
      <c r="BO2358" t="s">
        <v>82</v>
      </c>
      <c r="BP2358" t="s">
        <v>82</v>
      </c>
      <c r="BQ2358" t="s">
        <v>82</v>
      </c>
    </row>
    <row r="2359" spans="1:69" x14ac:dyDescent="0.2">
      <c r="A2359" s="5">
        <v>1</v>
      </c>
      <c r="B2359" t="s">
        <v>33328</v>
      </c>
      <c r="C2359" t="s">
        <v>33329</v>
      </c>
      <c r="D2359" t="s">
        <v>33330</v>
      </c>
      <c r="E2359" t="s">
        <v>33331</v>
      </c>
      <c r="F2359" t="s">
        <v>553</v>
      </c>
      <c r="G2359" t="s">
        <v>33332</v>
      </c>
      <c r="H2359" s="1">
        <v>43166</v>
      </c>
      <c r="I2359" s="1">
        <v>43187</v>
      </c>
      <c r="J2359" t="b">
        <v>0</v>
      </c>
      <c r="K2359" t="s">
        <v>555</v>
      </c>
      <c r="L2359" t="s">
        <v>1531</v>
      </c>
      <c r="M2359" t="s">
        <v>1199</v>
      </c>
      <c r="N2359" t="s">
        <v>33333</v>
      </c>
      <c r="O2359" t="s">
        <v>33334</v>
      </c>
      <c r="P2359" t="s">
        <v>365</v>
      </c>
      <c r="Q2359" t="s">
        <v>33335</v>
      </c>
      <c r="R2359" t="s">
        <v>81</v>
      </c>
      <c r="S2359" t="s">
        <v>82</v>
      </c>
      <c r="T2359" s="1">
        <v>43166</v>
      </c>
      <c r="U2359" s="1">
        <v>43187</v>
      </c>
      <c r="V2359" t="s">
        <v>553</v>
      </c>
      <c r="W2359" s="2">
        <v>43171</v>
      </c>
      <c r="X2359" t="s">
        <v>82</v>
      </c>
      <c r="Y2359" t="s">
        <v>33336</v>
      </c>
      <c r="Z2359" t="s">
        <v>81</v>
      </c>
      <c r="AA2359" t="s">
        <v>5633</v>
      </c>
      <c r="AB2359" t="s">
        <v>33337</v>
      </c>
      <c r="AC2359" t="s">
        <v>33338</v>
      </c>
      <c r="AD2359" t="s">
        <v>33334</v>
      </c>
      <c r="AE2359" t="s">
        <v>33336</v>
      </c>
      <c r="AF2359" t="s">
        <v>81</v>
      </c>
      <c r="AG2359" t="s">
        <v>5633</v>
      </c>
      <c r="AH2359" t="s">
        <v>33337</v>
      </c>
      <c r="AI2359" t="s">
        <v>33338</v>
      </c>
      <c r="AJ2359" t="s">
        <v>33334</v>
      </c>
      <c r="AK2359" t="s">
        <v>212</v>
      </c>
      <c r="AL2359" t="s">
        <v>82</v>
      </c>
      <c r="AM2359" t="s">
        <v>33339</v>
      </c>
      <c r="AN2359">
        <v>1</v>
      </c>
      <c r="AO2359">
        <v>5</v>
      </c>
      <c r="AP2359" t="s">
        <v>371</v>
      </c>
      <c r="AQ2359" t="s">
        <v>33340</v>
      </c>
      <c r="AR2359" t="s">
        <v>33341</v>
      </c>
      <c r="AS2359" t="s">
        <v>33342</v>
      </c>
      <c r="AT2359" t="s">
        <v>82</v>
      </c>
      <c r="AU2359" t="s">
        <v>81</v>
      </c>
      <c r="AV2359" t="s">
        <v>82</v>
      </c>
      <c r="AW2359" t="s">
        <v>81</v>
      </c>
      <c r="AX2359" t="s">
        <v>81</v>
      </c>
      <c r="AY2359" t="s">
        <v>81</v>
      </c>
      <c r="AZ2359" t="s">
        <v>81</v>
      </c>
      <c r="BA2359" t="s">
        <v>82</v>
      </c>
      <c r="BB2359" s="1">
        <v>1</v>
      </c>
      <c r="BC2359" t="s">
        <v>81</v>
      </c>
      <c r="BD2359" t="s">
        <v>81</v>
      </c>
      <c r="BE2359" t="s">
        <v>81</v>
      </c>
      <c r="BF2359" t="s">
        <v>81</v>
      </c>
      <c r="BG2359" t="s">
        <v>81</v>
      </c>
      <c r="BH2359" t="s">
        <v>81</v>
      </c>
      <c r="BI2359" t="s">
        <v>81</v>
      </c>
      <c r="BJ2359" t="s">
        <v>82</v>
      </c>
      <c r="BK2359" t="s">
        <v>82</v>
      </c>
      <c r="BL2359" t="s">
        <v>200</v>
      </c>
      <c r="BM2359" t="s">
        <v>33343</v>
      </c>
      <c r="BN2359" t="s">
        <v>81</v>
      </c>
      <c r="BO2359" t="s">
        <v>33344</v>
      </c>
      <c r="BP2359" t="s">
        <v>33345</v>
      </c>
      <c r="BQ2359" t="s">
        <v>81</v>
      </c>
    </row>
    <row r="2360" spans="1:69" x14ac:dyDescent="0.2">
      <c r="A2360" s="5" t="s">
        <v>81</v>
      </c>
      <c r="B2360" t="s">
        <v>33346</v>
      </c>
      <c r="C2360" t="s">
        <v>33347</v>
      </c>
      <c r="D2360" t="s">
        <v>33348</v>
      </c>
      <c r="E2360" t="s">
        <v>33349</v>
      </c>
      <c r="F2360" t="s">
        <v>73</v>
      </c>
      <c r="G2360" t="s">
        <v>33350</v>
      </c>
      <c r="H2360" s="1">
        <v>43048</v>
      </c>
      <c r="I2360" s="1">
        <v>43171</v>
      </c>
      <c r="J2360" t="b">
        <v>0</v>
      </c>
      <c r="K2360" t="s">
        <v>75</v>
      </c>
      <c r="L2360" t="s">
        <v>979</v>
      </c>
      <c r="M2360" t="s">
        <v>101</v>
      </c>
      <c r="N2360">
        <v>500</v>
      </c>
      <c r="O2360" t="s">
        <v>3636</v>
      </c>
      <c r="P2360" t="s">
        <v>33351</v>
      </c>
      <c r="Q2360" t="s">
        <v>33352</v>
      </c>
      <c r="R2360" t="s">
        <v>81</v>
      </c>
      <c r="S2360" t="s">
        <v>82</v>
      </c>
      <c r="T2360" s="1">
        <v>43048</v>
      </c>
      <c r="U2360" t="s">
        <v>33353</v>
      </c>
      <c r="V2360" t="s">
        <v>1305</v>
      </c>
      <c r="W2360" s="2">
        <v>43885</v>
      </c>
      <c r="X2360" t="s">
        <v>33354</v>
      </c>
      <c r="Y2360" t="s">
        <v>523</v>
      </c>
      <c r="Z2360" t="s">
        <v>33355</v>
      </c>
      <c r="AA2360" t="s">
        <v>82</v>
      </c>
      <c r="AB2360" t="s">
        <v>33356</v>
      </c>
      <c r="AC2360" t="s">
        <v>33357</v>
      </c>
      <c r="AD2360" t="s">
        <v>33358</v>
      </c>
      <c r="AE2360" t="s">
        <v>523</v>
      </c>
      <c r="AF2360" t="s">
        <v>33355</v>
      </c>
      <c r="AG2360" t="s">
        <v>82</v>
      </c>
      <c r="AH2360" t="s">
        <v>33356</v>
      </c>
      <c r="AI2360" t="s">
        <v>33357</v>
      </c>
      <c r="AJ2360" t="s">
        <v>33358</v>
      </c>
      <c r="AK2360" t="s">
        <v>296</v>
      </c>
      <c r="AL2360" t="s">
        <v>33359</v>
      </c>
      <c r="AM2360" t="s">
        <v>88</v>
      </c>
      <c r="AN2360" t="s">
        <v>154</v>
      </c>
      <c r="AO2360" t="s">
        <v>90</v>
      </c>
      <c r="AP2360" t="s">
        <v>91</v>
      </c>
      <c r="AQ2360" t="s">
        <v>33360</v>
      </c>
      <c r="AR2360" t="s">
        <v>82</v>
      </c>
      <c r="AS2360" t="s">
        <v>33361</v>
      </c>
      <c r="AT2360" t="s">
        <v>33362</v>
      </c>
      <c r="AU2360" t="s">
        <v>81</v>
      </c>
      <c r="AV2360" t="s">
        <v>82</v>
      </c>
      <c r="AW2360" t="s">
        <v>82</v>
      </c>
      <c r="AX2360" t="s">
        <v>82</v>
      </c>
      <c r="AY2360" t="s">
        <v>82</v>
      </c>
      <c r="AZ2360" t="s">
        <v>82</v>
      </c>
      <c r="BA2360" t="s">
        <v>82</v>
      </c>
      <c r="BB2360" t="s">
        <v>82</v>
      </c>
      <c r="BC2360" t="s">
        <v>82</v>
      </c>
      <c r="BD2360" t="s">
        <v>82</v>
      </c>
      <c r="BE2360" t="s">
        <v>82</v>
      </c>
      <c r="BF2360" t="s">
        <v>82</v>
      </c>
      <c r="BG2360" t="s">
        <v>82</v>
      </c>
      <c r="BH2360" t="s">
        <v>82</v>
      </c>
      <c r="BI2360" t="s">
        <v>82</v>
      </c>
      <c r="BJ2360" t="s">
        <v>82</v>
      </c>
      <c r="BK2360" t="s">
        <v>82</v>
      </c>
      <c r="BL2360" t="s">
        <v>82</v>
      </c>
      <c r="BM2360" t="s">
        <v>82</v>
      </c>
      <c r="BN2360" t="s">
        <v>82</v>
      </c>
      <c r="BO2360" t="s">
        <v>82</v>
      </c>
      <c r="BP2360" t="s">
        <v>82</v>
      </c>
      <c r="BQ2360" t="s">
        <v>82</v>
      </c>
    </row>
    <row r="2361" spans="1:69" x14ac:dyDescent="0.2">
      <c r="A2361" s="5">
        <v>0</v>
      </c>
      <c r="B2361" t="s">
        <v>33363</v>
      </c>
      <c r="C2361" t="s">
        <v>33364</v>
      </c>
      <c r="D2361" t="s">
        <v>33365</v>
      </c>
      <c r="E2361" t="s">
        <v>33363</v>
      </c>
      <c r="F2361" t="s">
        <v>73</v>
      </c>
      <c r="G2361" t="s">
        <v>33366</v>
      </c>
      <c r="H2361" s="1">
        <v>43515</v>
      </c>
      <c r="I2361" s="1">
        <v>43535</v>
      </c>
      <c r="J2361" t="b">
        <v>0</v>
      </c>
      <c r="K2361" t="s">
        <v>75</v>
      </c>
      <c r="L2361" t="s">
        <v>465</v>
      </c>
      <c r="M2361" t="s">
        <v>90</v>
      </c>
      <c r="N2361">
        <v>166</v>
      </c>
      <c r="O2361" t="s">
        <v>5689</v>
      </c>
      <c r="P2361" t="s">
        <v>79</v>
      </c>
      <c r="Q2361" t="s">
        <v>950</v>
      </c>
      <c r="R2361" t="s">
        <v>81</v>
      </c>
      <c r="S2361" t="s">
        <v>82</v>
      </c>
      <c r="T2361" s="1">
        <v>43515</v>
      </c>
      <c r="U2361" t="s">
        <v>13029</v>
      </c>
      <c r="V2361" t="s">
        <v>834</v>
      </c>
      <c r="W2361" s="2">
        <v>43920</v>
      </c>
      <c r="X2361" t="s">
        <v>33367</v>
      </c>
      <c r="Y2361" t="s">
        <v>81</v>
      </c>
      <c r="Z2361" t="s">
        <v>33368</v>
      </c>
      <c r="AA2361" t="s">
        <v>82</v>
      </c>
      <c r="AB2361" t="s">
        <v>81</v>
      </c>
      <c r="AC2361" t="s">
        <v>81</v>
      </c>
      <c r="AD2361" t="s">
        <v>5689</v>
      </c>
      <c r="AE2361" t="s">
        <v>81</v>
      </c>
      <c r="AF2361" t="s">
        <v>33368</v>
      </c>
      <c r="AG2361" t="s">
        <v>82</v>
      </c>
      <c r="AH2361" t="s">
        <v>81</v>
      </c>
      <c r="AI2361" t="s">
        <v>81</v>
      </c>
      <c r="AJ2361" t="s">
        <v>5689</v>
      </c>
      <c r="AK2361" t="s">
        <v>86</v>
      </c>
      <c r="AL2361" t="s">
        <v>33369</v>
      </c>
      <c r="AM2361" t="s">
        <v>88</v>
      </c>
      <c r="AN2361" t="s">
        <v>154</v>
      </c>
      <c r="AO2361" t="s">
        <v>90</v>
      </c>
      <c r="AP2361" t="s">
        <v>91</v>
      </c>
      <c r="AQ2361" t="s">
        <v>33370</v>
      </c>
      <c r="AR2361" t="s">
        <v>82</v>
      </c>
      <c r="AS2361" t="s">
        <v>33371</v>
      </c>
      <c r="AT2361" t="s">
        <v>33372</v>
      </c>
      <c r="AU2361" t="s">
        <v>81</v>
      </c>
      <c r="AV2361" t="s">
        <v>82</v>
      </c>
      <c r="AW2361" t="s">
        <v>82</v>
      </c>
      <c r="AX2361" t="s">
        <v>82</v>
      </c>
      <c r="AY2361" t="s">
        <v>82</v>
      </c>
      <c r="AZ2361" t="s">
        <v>82</v>
      </c>
      <c r="BA2361" t="s">
        <v>82</v>
      </c>
      <c r="BB2361" t="s">
        <v>82</v>
      </c>
      <c r="BC2361" t="s">
        <v>82</v>
      </c>
      <c r="BD2361" t="s">
        <v>82</v>
      </c>
      <c r="BE2361" t="s">
        <v>82</v>
      </c>
      <c r="BF2361" t="s">
        <v>82</v>
      </c>
      <c r="BG2361" t="s">
        <v>82</v>
      </c>
      <c r="BH2361" t="s">
        <v>82</v>
      </c>
      <c r="BI2361" t="s">
        <v>82</v>
      </c>
      <c r="BJ2361" t="s">
        <v>82</v>
      </c>
      <c r="BK2361" t="s">
        <v>82</v>
      </c>
      <c r="BL2361" t="s">
        <v>82</v>
      </c>
      <c r="BM2361" t="s">
        <v>82</v>
      </c>
      <c r="BN2361" t="s">
        <v>82</v>
      </c>
      <c r="BO2361" t="s">
        <v>82</v>
      </c>
      <c r="BP2361" t="s">
        <v>82</v>
      </c>
      <c r="BQ2361" t="s">
        <v>82</v>
      </c>
    </row>
    <row r="2362" spans="1:69" x14ac:dyDescent="0.2">
      <c r="A2362" s="5" t="s">
        <v>81</v>
      </c>
      <c r="B2362" t="s">
        <v>33373</v>
      </c>
      <c r="C2362" t="s">
        <v>33374</v>
      </c>
      <c r="D2362" t="s">
        <v>33375</v>
      </c>
      <c r="E2362" t="s">
        <v>33376</v>
      </c>
      <c r="F2362" t="s">
        <v>620</v>
      </c>
      <c r="G2362" t="s">
        <v>33377</v>
      </c>
      <c r="H2362" s="1">
        <v>42433</v>
      </c>
      <c r="I2362" s="1">
        <v>41697</v>
      </c>
      <c r="J2362" t="b">
        <v>0</v>
      </c>
      <c r="K2362" t="s">
        <v>622</v>
      </c>
      <c r="L2362" t="s">
        <v>33378</v>
      </c>
      <c r="M2362" t="s">
        <v>90</v>
      </c>
      <c r="N2362">
        <v>90</v>
      </c>
      <c r="O2362" t="s">
        <v>33379</v>
      </c>
      <c r="P2362" t="s">
        <v>626</v>
      </c>
      <c r="Q2362" t="s">
        <v>33380</v>
      </c>
      <c r="R2362" t="s">
        <v>81</v>
      </c>
      <c r="S2362">
        <v>1</v>
      </c>
      <c r="T2362" s="1">
        <v>42433</v>
      </c>
      <c r="U2362" s="1">
        <v>41697</v>
      </c>
      <c r="V2362" t="s">
        <v>628</v>
      </c>
      <c r="W2362" s="2">
        <v>44137</v>
      </c>
      <c r="X2362" t="s">
        <v>33381</v>
      </c>
      <c r="Y2362" t="s">
        <v>81</v>
      </c>
      <c r="Z2362" t="s">
        <v>33382</v>
      </c>
      <c r="AA2362" t="s">
        <v>81</v>
      </c>
      <c r="AB2362" t="s">
        <v>33383</v>
      </c>
      <c r="AC2362" t="s">
        <v>33384</v>
      </c>
      <c r="AD2362" t="s">
        <v>81</v>
      </c>
      <c r="AE2362" t="s">
        <v>81</v>
      </c>
      <c r="AF2362" t="s">
        <v>33382</v>
      </c>
      <c r="AG2362" t="s">
        <v>81</v>
      </c>
      <c r="AH2362" t="s">
        <v>81</v>
      </c>
      <c r="AI2362" t="s">
        <v>81</v>
      </c>
      <c r="AJ2362" t="s">
        <v>33379</v>
      </c>
      <c r="AK2362" t="s">
        <v>296</v>
      </c>
      <c r="AL2362" t="s">
        <v>82</v>
      </c>
      <c r="AM2362" t="s">
        <v>5156</v>
      </c>
      <c r="AN2362" t="s">
        <v>154</v>
      </c>
      <c r="AO2362" t="s">
        <v>231</v>
      </c>
      <c r="AP2362" t="s">
        <v>638</v>
      </c>
      <c r="AQ2362" t="s">
        <v>33385</v>
      </c>
      <c r="AR2362" t="s">
        <v>33386</v>
      </c>
      <c r="AS2362" t="s">
        <v>33387</v>
      </c>
      <c r="AT2362" t="s">
        <v>33388</v>
      </c>
      <c r="AU2362" t="s">
        <v>81</v>
      </c>
      <c r="AV2362" t="s">
        <v>82</v>
      </c>
      <c r="AW2362" t="s">
        <v>81</v>
      </c>
      <c r="AX2362" t="s">
        <v>81</v>
      </c>
      <c r="AY2362" t="s">
        <v>81</v>
      </c>
      <c r="AZ2362" t="s">
        <v>81</v>
      </c>
      <c r="BA2362" t="s">
        <v>82</v>
      </c>
      <c r="BB2362" s="1">
        <v>1</v>
      </c>
      <c r="BC2362" t="s">
        <v>81</v>
      </c>
      <c r="BD2362" t="s">
        <v>81</v>
      </c>
      <c r="BE2362" t="s">
        <v>81</v>
      </c>
      <c r="BF2362" t="s">
        <v>81</v>
      </c>
      <c r="BG2362" t="s">
        <v>81</v>
      </c>
      <c r="BH2362" t="s">
        <v>81</v>
      </c>
      <c r="BI2362" t="s">
        <v>81</v>
      </c>
      <c r="BJ2362" t="s">
        <v>82</v>
      </c>
      <c r="BK2362" t="s">
        <v>82</v>
      </c>
      <c r="BL2362" t="s">
        <v>81</v>
      </c>
      <c r="BM2362" t="s">
        <v>201</v>
      </c>
      <c r="BN2362" t="s">
        <v>81</v>
      </c>
      <c r="BO2362" t="s">
        <v>81</v>
      </c>
      <c r="BP2362" t="s">
        <v>81</v>
      </c>
      <c r="BQ2362" t="s">
        <v>81</v>
      </c>
    </row>
    <row r="2363" spans="1:69" x14ac:dyDescent="0.2">
      <c r="A2363" s="5">
        <v>1</v>
      </c>
      <c r="B2363" t="s">
        <v>33389</v>
      </c>
      <c r="C2363" t="s">
        <v>33390</v>
      </c>
      <c r="D2363" t="s">
        <v>33391</v>
      </c>
      <c r="E2363" t="s">
        <v>33392</v>
      </c>
      <c r="F2363" t="s">
        <v>73</v>
      </c>
      <c r="G2363" t="s">
        <v>33393</v>
      </c>
      <c r="H2363" s="1">
        <v>43271</v>
      </c>
      <c r="I2363" s="1">
        <v>43263</v>
      </c>
      <c r="J2363" t="b">
        <v>0</v>
      </c>
      <c r="K2363" t="s">
        <v>75</v>
      </c>
      <c r="L2363" t="s">
        <v>14781</v>
      </c>
      <c r="M2363" t="s">
        <v>77</v>
      </c>
      <c r="N2363">
        <v>72</v>
      </c>
      <c r="O2363" t="s">
        <v>33394</v>
      </c>
      <c r="P2363" t="s">
        <v>2093</v>
      </c>
      <c r="Q2363" t="s">
        <v>366</v>
      </c>
      <c r="R2363" t="s">
        <v>81</v>
      </c>
      <c r="S2363" t="s">
        <v>82</v>
      </c>
      <c r="T2363" s="1">
        <v>43271</v>
      </c>
      <c r="U2363" t="s">
        <v>33395</v>
      </c>
      <c r="V2363" t="s">
        <v>605</v>
      </c>
      <c r="W2363" s="2">
        <v>43738</v>
      </c>
      <c r="X2363" t="s">
        <v>33396</v>
      </c>
      <c r="Y2363" t="s">
        <v>81</v>
      </c>
      <c r="Z2363" t="s">
        <v>33397</v>
      </c>
      <c r="AA2363" t="s">
        <v>82</v>
      </c>
      <c r="AB2363" t="s">
        <v>81</v>
      </c>
      <c r="AC2363" t="s">
        <v>81</v>
      </c>
      <c r="AD2363" t="s">
        <v>33398</v>
      </c>
      <c r="AE2363" t="s">
        <v>81</v>
      </c>
      <c r="AF2363" t="s">
        <v>33397</v>
      </c>
      <c r="AG2363" t="s">
        <v>82</v>
      </c>
      <c r="AH2363" t="s">
        <v>81</v>
      </c>
      <c r="AI2363" t="s">
        <v>81</v>
      </c>
      <c r="AJ2363" t="s">
        <v>33398</v>
      </c>
      <c r="AK2363" t="s">
        <v>110</v>
      </c>
      <c r="AL2363" t="s">
        <v>33399</v>
      </c>
      <c r="AM2363" t="s">
        <v>88</v>
      </c>
      <c r="AN2363" t="s">
        <v>154</v>
      </c>
      <c r="AO2363" t="s">
        <v>528</v>
      </c>
      <c r="AP2363" t="s">
        <v>91</v>
      </c>
      <c r="AQ2363" t="s">
        <v>33400</v>
      </c>
      <c r="AR2363" t="s">
        <v>82</v>
      </c>
      <c r="AS2363" t="s">
        <v>33401</v>
      </c>
      <c r="AT2363" t="s">
        <v>33402</v>
      </c>
      <c r="AU2363" t="s">
        <v>81</v>
      </c>
      <c r="AV2363" t="s">
        <v>82</v>
      </c>
      <c r="AW2363" t="s">
        <v>82</v>
      </c>
      <c r="AX2363" t="s">
        <v>82</v>
      </c>
      <c r="AY2363" t="s">
        <v>82</v>
      </c>
      <c r="AZ2363" t="s">
        <v>82</v>
      </c>
      <c r="BA2363" t="s">
        <v>82</v>
      </c>
      <c r="BB2363" t="s">
        <v>82</v>
      </c>
      <c r="BC2363" t="s">
        <v>82</v>
      </c>
      <c r="BD2363" t="s">
        <v>82</v>
      </c>
      <c r="BE2363" t="s">
        <v>82</v>
      </c>
      <c r="BF2363" t="s">
        <v>82</v>
      </c>
      <c r="BG2363" t="s">
        <v>82</v>
      </c>
      <c r="BH2363" t="s">
        <v>82</v>
      </c>
      <c r="BI2363" t="s">
        <v>82</v>
      </c>
      <c r="BJ2363" t="s">
        <v>82</v>
      </c>
      <c r="BK2363" t="s">
        <v>82</v>
      </c>
      <c r="BL2363" t="s">
        <v>82</v>
      </c>
      <c r="BM2363" t="s">
        <v>82</v>
      </c>
      <c r="BN2363" t="s">
        <v>82</v>
      </c>
      <c r="BO2363" t="s">
        <v>82</v>
      </c>
      <c r="BP2363" t="s">
        <v>82</v>
      </c>
      <c r="BQ2363" t="s">
        <v>82</v>
      </c>
    </row>
    <row r="2364" spans="1:69" x14ac:dyDescent="0.2">
      <c r="A2364" s="5" t="s">
        <v>81</v>
      </c>
      <c r="B2364" t="s">
        <v>3180</v>
      </c>
      <c r="C2364" t="s">
        <v>3181</v>
      </c>
      <c r="D2364" t="s">
        <v>3182</v>
      </c>
      <c r="E2364" t="s">
        <v>3183</v>
      </c>
      <c r="F2364" t="s">
        <v>178</v>
      </c>
      <c r="G2364" t="s">
        <v>33403</v>
      </c>
      <c r="H2364" s="1">
        <v>42605</v>
      </c>
      <c r="I2364" s="1">
        <v>42626</v>
      </c>
      <c r="J2364" t="b">
        <v>0</v>
      </c>
      <c r="K2364" t="s">
        <v>180</v>
      </c>
      <c r="L2364" t="s">
        <v>10828</v>
      </c>
      <c r="M2364" t="s">
        <v>182</v>
      </c>
      <c r="N2364">
        <v>5000</v>
      </c>
      <c r="O2364" t="s">
        <v>1038</v>
      </c>
      <c r="P2364" t="s">
        <v>33404</v>
      </c>
      <c r="Q2364" t="s">
        <v>33405</v>
      </c>
      <c r="R2364" t="s">
        <v>33406</v>
      </c>
      <c r="S2364" t="s">
        <v>82</v>
      </c>
      <c r="T2364" s="1">
        <v>42605</v>
      </c>
      <c r="U2364" s="1">
        <v>42626</v>
      </c>
      <c r="V2364" t="s">
        <v>186</v>
      </c>
      <c r="W2364" s="2">
        <v>43646</v>
      </c>
      <c r="X2364" t="s">
        <v>33407</v>
      </c>
      <c r="Y2364" t="s">
        <v>3188</v>
      </c>
      <c r="Z2364" t="s">
        <v>81</v>
      </c>
      <c r="AA2364" t="s">
        <v>3189</v>
      </c>
      <c r="AB2364" t="s">
        <v>3190</v>
      </c>
      <c r="AC2364" t="s">
        <v>3191</v>
      </c>
      <c r="AD2364" t="s">
        <v>3192</v>
      </c>
      <c r="AE2364" t="s">
        <v>3188</v>
      </c>
      <c r="AF2364" t="s">
        <v>81</v>
      </c>
      <c r="AG2364" t="s">
        <v>3189</v>
      </c>
      <c r="AH2364" t="s">
        <v>3190</v>
      </c>
      <c r="AI2364" t="s">
        <v>3191</v>
      </c>
      <c r="AJ2364" t="s">
        <v>3192</v>
      </c>
      <c r="AK2364" t="s">
        <v>250</v>
      </c>
      <c r="AL2364" t="s">
        <v>82</v>
      </c>
      <c r="AM2364" t="s">
        <v>3193</v>
      </c>
      <c r="AN2364" t="s">
        <v>81</v>
      </c>
      <c r="AO2364" t="s">
        <v>81</v>
      </c>
      <c r="AP2364" t="s">
        <v>192</v>
      </c>
      <c r="AQ2364" t="s">
        <v>3194</v>
      </c>
      <c r="AR2364" t="s">
        <v>3195</v>
      </c>
      <c r="AS2364" t="s">
        <v>33408</v>
      </c>
      <c r="AT2364" t="s">
        <v>3197</v>
      </c>
      <c r="AU2364" t="s">
        <v>197</v>
      </c>
      <c r="AV2364" t="s">
        <v>82</v>
      </c>
      <c r="AW2364" t="s">
        <v>198</v>
      </c>
      <c r="AX2364">
        <v>5022</v>
      </c>
      <c r="AY2364" t="s">
        <v>3198</v>
      </c>
      <c r="AZ2364" t="s">
        <v>3199</v>
      </c>
      <c r="BA2364" s="1">
        <v>43589</v>
      </c>
      <c r="BB2364" s="1">
        <v>1</v>
      </c>
      <c r="BC2364" t="s">
        <v>3200</v>
      </c>
      <c r="BD2364" t="s">
        <v>3201</v>
      </c>
      <c r="BE2364" t="s">
        <v>3202</v>
      </c>
      <c r="BF2364" t="s">
        <v>3203</v>
      </c>
      <c r="BG2364" t="s">
        <v>81</v>
      </c>
      <c r="BH2364" t="s">
        <v>81</v>
      </c>
      <c r="BI2364" t="s">
        <v>81</v>
      </c>
      <c r="BJ2364" s="1">
        <v>43222</v>
      </c>
      <c r="BK2364" t="s">
        <v>261</v>
      </c>
      <c r="BL2364" t="s">
        <v>200</v>
      </c>
      <c r="BM2364" t="s">
        <v>201</v>
      </c>
      <c r="BN2364" t="s">
        <v>81</v>
      </c>
      <c r="BO2364" t="s">
        <v>81</v>
      </c>
      <c r="BP2364" t="s">
        <v>81</v>
      </c>
      <c r="BQ2364" t="s">
        <v>81</v>
      </c>
    </row>
    <row r="2365" spans="1:69" x14ac:dyDescent="0.2">
      <c r="A2365" s="5" t="s">
        <v>81</v>
      </c>
      <c r="B2365" t="s">
        <v>33409</v>
      </c>
      <c r="C2365" t="s">
        <v>33410</v>
      </c>
      <c r="D2365" t="s">
        <v>33411</v>
      </c>
      <c r="E2365" t="s">
        <v>33412</v>
      </c>
      <c r="F2365" t="s">
        <v>73</v>
      </c>
      <c r="G2365" t="s">
        <v>33413</v>
      </c>
      <c r="H2365" s="1">
        <v>43713</v>
      </c>
      <c r="I2365" s="1">
        <v>43556</v>
      </c>
      <c r="J2365" t="b">
        <v>0</v>
      </c>
      <c r="K2365" t="s">
        <v>75</v>
      </c>
      <c r="L2365" t="s">
        <v>465</v>
      </c>
      <c r="M2365" t="s">
        <v>90</v>
      </c>
      <c r="N2365">
        <v>204</v>
      </c>
      <c r="O2365" t="s">
        <v>24719</v>
      </c>
      <c r="P2365" t="s">
        <v>288</v>
      </c>
      <c r="Q2365" t="s">
        <v>3840</v>
      </c>
      <c r="R2365" t="s">
        <v>81</v>
      </c>
      <c r="S2365" t="s">
        <v>82</v>
      </c>
      <c r="T2365" s="1">
        <v>43713</v>
      </c>
      <c r="U2365" t="s">
        <v>3072</v>
      </c>
      <c r="V2365" t="s">
        <v>468</v>
      </c>
      <c r="W2365" s="2">
        <v>43738</v>
      </c>
      <c r="X2365" t="s">
        <v>33414</v>
      </c>
      <c r="Y2365" t="s">
        <v>148</v>
      </c>
      <c r="Z2365" t="s">
        <v>33415</v>
      </c>
      <c r="AA2365" t="s">
        <v>82</v>
      </c>
      <c r="AB2365" t="s">
        <v>33416</v>
      </c>
      <c r="AC2365" t="s">
        <v>33417</v>
      </c>
      <c r="AD2365" t="s">
        <v>33418</v>
      </c>
      <c r="AE2365" t="s">
        <v>148</v>
      </c>
      <c r="AF2365" t="s">
        <v>33415</v>
      </c>
      <c r="AG2365" t="s">
        <v>82</v>
      </c>
      <c r="AH2365" t="s">
        <v>33416</v>
      </c>
      <c r="AI2365" t="s">
        <v>33417</v>
      </c>
      <c r="AJ2365" t="s">
        <v>33418</v>
      </c>
      <c r="AK2365" t="s">
        <v>296</v>
      </c>
      <c r="AL2365" t="s">
        <v>82</v>
      </c>
      <c r="AM2365" t="s">
        <v>88</v>
      </c>
      <c r="AN2365" t="s">
        <v>154</v>
      </c>
      <c r="AO2365" t="s">
        <v>90</v>
      </c>
      <c r="AP2365" t="s">
        <v>91</v>
      </c>
      <c r="AQ2365" t="s">
        <v>33419</v>
      </c>
      <c r="AR2365" t="s">
        <v>82</v>
      </c>
      <c r="AS2365" t="s">
        <v>33420</v>
      </c>
      <c r="AT2365" t="s">
        <v>33421</v>
      </c>
      <c r="AU2365" t="s">
        <v>81</v>
      </c>
      <c r="AV2365" t="s">
        <v>82</v>
      </c>
      <c r="AW2365" t="s">
        <v>82</v>
      </c>
      <c r="AX2365" t="s">
        <v>82</v>
      </c>
      <c r="AY2365" t="s">
        <v>82</v>
      </c>
      <c r="AZ2365" t="s">
        <v>82</v>
      </c>
      <c r="BA2365" t="s">
        <v>82</v>
      </c>
      <c r="BB2365" t="s">
        <v>82</v>
      </c>
      <c r="BC2365" t="s">
        <v>82</v>
      </c>
      <c r="BD2365" t="s">
        <v>82</v>
      </c>
      <c r="BE2365" t="s">
        <v>82</v>
      </c>
      <c r="BF2365" t="s">
        <v>82</v>
      </c>
      <c r="BG2365" t="s">
        <v>82</v>
      </c>
      <c r="BH2365" t="s">
        <v>82</v>
      </c>
      <c r="BI2365" t="s">
        <v>82</v>
      </c>
      <c r="BJ2365" t="s">
        <v>82</v>
      </c>
      <c r="BK2365" t="s">
        <v>82</v>
      </c>
      <c r="BL2365" t="s">
        <v>82</v>
      </c>
      <c r="BM2365" t="s">
        <v>82</v>
      </c>
      <c r="BN2365" t="s">
        <v>82</v>
      </c>
      <c r="BO2365" t="s">
        <v>82</v>
      </c>
      <c r="BP2365" t="s">
        <v>82</v>
      </c>
      <c r="BQ2365" t="s">
        <v>82</v>
      </c>
    </row>
    <row r="2366" spans="1:69" x14ac:dyDescent="0.2">
      <c r="A2366" s="5">
        <v>1</v>
      </c>
      <c r="B2366" t="s">
        <v>33422</v>
      </c>
      <c r="C2366" t="s">
        <v>33423</v>
      </c>
      <c r="D2366" t="s">
        <v>33424</v>
      </c>
      <c r="E2366" t="s">
        <v>33425</v>
      </c>
      <c r="F2366" t="s">
        <v>73</v>
      </c>
      <c r="G2366" t="s">
        <v>33426</v>
      </c>
      <c r="H2366" s="1">
        <v>43717</v>
      </c>
      <c r="I2366" s="1">
        <v>43265</v>
      </c>
      <c r="J2366" t="b">
        <v>0</v>
      </c>
      <c r="K2366" t="s">
        <v>75</v>
      </c>
      <c r="L2366" t="s">
        <v>1583</v>
      </c>
      <c r="M2366" t="s">
        <v>90</v>
      </c>
      <c r="N2366">
        <v>40</v>
      </c>
      <c r="O2366" t="s">
        <v>29258</v>
      </c>
      <c r="P2366" t="s">
        <v>1622</v>
      </c>
      <c r="Q2366" t="s">
        <v>33427</v>
      </c>
      <c r="R2366" t="s">
        <v>81</v>
      </c>
      <c r="S2366">
        <v>1</v>
      </c>
      <c r="T2366" s="1">
        <v>43717</v>
      </c>
      <c r="U2366" t="s">
        <v>33428</v>
      </c>
      <c r="V2366" t="s">
        <v>146</v>
      </c>
      <c r="W2366" s="2">
        <v>43752</v>
      </c>
      <c r="X2366" t="s">
        <v>33429</v>
      </c>
      <c r="Y2366" t="s">
        <v>227</v>
      </c>
      <c r="Z2366" t="s">
        <v>33430</v>
      </c>
      <c r="AA2366" t="s">
        <v>82</v>
      </c>
      <c r="AB2366" t="s">
        <v>227</v>
      </c>
      <c r="AC2366" t="s">
        <v>227</v>
      </c>
      <c r="AD2366" t="s">
        <v>33431</v>
      </c>
      <c r="AE2366" t="s">
        <v>227</v>
      </c>
      <c r="AF2366" t="s">
        <v>33430</v>
      </c>
      <c r="AG2366" t="s">
        <v>82</v>
      </c>
      <c r="AH2366" t="s">
        <v>227</v>
      </c>
      <c r="AI2366" t="s">
        <v>227</v>
      </c>
      <c r="AJ2366" t="s">
        <v>33431</v>
      </c>
      <c r="AK2366" t="s">
        <v>86</v>
      </c>
      <c r="AL2366" t="s">
        <v>82</v>
      </c>
      <c r="AM2366" t="s">
        <v>88</v>
      </c>
      <c r="AN2366" t="s">
        <v>154</v>
      </c>
      <c r="AO2366" t="s">
        <v>298</v>
      </c>
      <c r="AP2366" t="s">
        <v>91</v>
      </c>
      <c r="AQ2366" t="s">
        <v>33432</v>
      </c>
      <c r="AR2366" t="s">
        <v>82</v>
      </c>
      <c r="AS2366" t="s">
        <v>33433</v>
      </c>
      <c r="AT2366" t="s">
        <v>33434</v>
      </c>
      <c r="AU2366" t="s">
        <v>81</v>
      </c>
      <c r="AV2366" t="s">
        <v>82</v>
      </c>
      <c r="AW2366" t="s">
        <v>82</v>
      </c>
      <c r="AX2366" t="s">
        <v>82</v>
      </c>
      <c r="AY2366" t="s">
        <v>82</v>
      </c>
      <c r="AZ2366" t="s">
        <v>82</v>
      </c>
      <c r="BA2366" t="s">
        <v>82</v>
      </c>
      <c r="BB2366" t="s">
        <v>82</v>
      </c>
      <c r="BC2366" t="s">
        <v>82</v>
      </c>
      <c r="BD2366" t="s">
        <v>82</v>
      </c>
      <c r="BE2366" t="s">
        <v>82</v>
      </c>
      <c r="BF2366" t="s">
        <v>82</v>
      </c>
      <c r="BG2366" t="s">
        <v>82</v>
      </c>
      <c r="BH2366" t="s">
        <v>82</v>
      </c>
      <c r="BI2366" t="s">
        <v>82</v>
      </c>
      <c r="BJ2366" t="s">
        <v>82</v>
      </c>
      <c r="BK2366" t="s">
        <v>82</v>
      </c>
      <c r="BL2366" t="s">
        <v>82</v>
      </c>
      <c r="BM2366" t="s">
        <v>82</v>
      </c>
      <c r="BN2366" t="s">
        <v>82</v>
      </c>
      <c r="BO2366" t="s">
        <v>82</v>
      </c>
      <c r="BP2366" t="s">
        <v>82</v>
      </c>
      <c r="BQ2366" t="s">
        <v>82</v>
      </c>
    </row>
    <row r="2367" spans="1:69" x14ac:dyDescent="0.2">
      <c r="A2367" s="5" t="s">
        <v>81</v>
      </c>
      <c r="B2367" t="s">
        <v>33435</v>
      </c>
      <c r="C2367" t="s">
        <v>33436</v>
      </c>
      <c r="D2367" t="s">
        <v>33437</v>
      </c>
      <c r="E2367" t="s">
        <v>33438</v>
      </c>
      <c r="F2367" t="s">
        <v>73</v>
      </c>
      <c r="G2367" t="s">
        <v>33439</v>
      </c>
      <c r="H2367" s="1">
        <v>42388</v>
      </c>
      <c r="I2367" s="1">
        <v>42461</v>
      </c>
      <c r="J2367" t="b">
        <v>1</v>
      </c>
      <c r="K2367" t="s">
        <v>75</v>
      </c>
      <c r="L2367" t="s">
        <v>465</v>
      </c>
      <c r="M2367" t="s">
        <v>90</v>
      </c>
      <c r="N2367">
        <v>320</v>
      </c>
      <c r="O2367" t="s">
        <v>4464</v>
      </c>
      <c r="P2367" t="s">
        <v>2005</v>
      </c>
      <c r="Q2367" t="s">
        <v>33440</v>
      </c>
      <c r="R2367" t="s">
        <v>81</v>
      </c>
      <c r="S2367" t="s">
        <v>82</v>
      </c>
      <c r="T2367" s="1">
        <v>42388</v>
      </c>
      <c r="U2367" s="3">
        <v>42461</v>
      </c>
      <c r="V2367" t="s">
        <v>1552</v>
      </c>
      <c r="W2367" s="2">
        <v>43085</v>
      </c>
      <c r="X2367" t="s">
        <v>33441</v>
      </c>
      <c r="Y2367" t="s">
        <v>82</v>
      </c>
      <c r="Z2367" t="s">
        <v>82</v>
      </c>
      <c r="AA2367" t="s">
        <v>82</v>
      </c>
      <c r="AB2367" t="s">
        <v>82</v>
      </c>
      <c r="AC2367" t="s">
        <v>82</v>
      </c>
      <c r="AD2367" t="s">
        <v>82</v>
      </c>
      <c r="AE2367" t="s">
        <v>82</v>
      </c>
      <c r="AF2367" t="s">
        <v>82</v>
      </c>
      <c r="AG2367" t="s">
        <v>82</v>
      </c>
      <c r="AH2367" t="s">
        <v>82</v>
      </c>
      <c r="AI2367" t="s">
        <v>82</v>
      </c>
      <c r="AJ2367" t="s">
        <v>82</v>
      </c>
      <c r="AK2367" t="s">
        <v>110</v>
      </c>
      <c r="AL2367" t="s">
        <v>82</v>
      </c>
      <c r="AM2367" t="s">
        <v>88</v>
      </c>
      <c r="AN2367" t="s">
        <v>154</v>
      </c>
      <c r="AO2367" t="s">
        <v>90</v>
      </c>
      <c r="AP2367" t="s">
        <v>91</v>
      </c>
      <c r="AQ2367" t="s">
        <v>33442</v>
      </c>
      <c r="AR2367" t="s">
        <v>82</v>
      </c>
      <c r="AS2367" t="s">
        <v>33443</v>
      </c>
      <c r="AT2367" t="s">
        <v>82</v>
      </c>
      <c r="AU2367" t="s">
        <v>81</v>
      </c>
      <c r="AV2367" t="s">
        <v>82</v>
      </c>
      <c r="AW2367" t="s">
        <v>82</v>
      </c>
      <c r="AX2367" t="s">
        <v>82</v>
      </c>
      <c r="AY2367" t="s">
        <v>82</v>
      </c>
      <c r="AZ2367" t="s">
        <v>82</v>
      </c>
      <c r="BA2367" t="s">
        <v>82</v>
      </c>
      <c r="BB2367" t="s">
        <v>82</v>
      </c>
      <c r="BC2367" t="s">
        <v>82</v>
      </c>
      <c r="BD2367" t="s">
        <v>82</v>
      </c>
      <c r="BE2367" t="s">
        <v>82</v>
      </c>
      <c r="BF2367" t="s">
        <v>82</v>
      </c>
      <c r="BG2367" t="s">
        <v>82</v>
      </c>
      <c r="BH2367" t="s">
        <v>82</v>
      </c>
      <c r="BI2367" t="s">
        <v>82</v>
      </c>
      <c r="BJ2367" t="s">
        <v>82</v>
      </c>
      <c r="BK2367" t="s">
        <v>82</v>
      </c>
      <c r="BL2367" t="s">
        <v>82</v>
      </c>
      <c r="BM2367" t="s">
        <v>82</v>
      </c>
      <c r="BN2367" t="s">
        <v>82</v>
      </c>
      <c r="BO2367" t="s">
        <v>82</v>
      </c>
      <c r="BP2367" t="s">
        <v>82</v>
      </c>
      <c r="BQ2367" t="s">
        <v>82</v>
      </c>
    </row>
    <row r="2368" spans="1:69" x14ac:dyDescent="0.2">
      <c r="A2368" s="5" t="s">
        <v>81</v>
      </c>
      <c r="B2368" t="s">
        <v>33444</v>
      </c>
      <c r="C2368" t="s">
        <v>33445</v>
      </c>
      <c r="D2368" t="s">
        <v>33446</v>
      </c>
      <c r="E2368" t="s">
        <v>33444</v>
      </c>
      <c r="F2368" t="s">
        <v>553</v>
      </c>
      <c r="G2368" t="s">
        <v>33447</v>
      </c>
      <c r="H2368" s="1">
        <v>43742</v>
      </c>
      <c r="I2368" s="1">
        <v>43830</v>
      </c>
      <c r="J2368" t="b">
        <v>0</v>
      </c>
      <c r="K2368" t="s">
        <v>555</v>
      </c>
      <c r="L2368" t="s">
        <v>556</v>
      </c>
      <c r="M2368">
        <v>0</v>
      </c>
      <c r="N2368" t="s">
        <v>33448</v>
      </c>
      <c r="O2368" t="s">
        <v>33449</v>
      </c>
      <c r="P2368" t="s">
        <v>365</v>
      </c>
      <c r="Q2368" t="s">
        <v>12292</v>
      </c>
      <c r="R2368" t="s">
        <v>81</v>
      </c>
      <c r="S2368" t="s">
        <v>82</v>
      </c>
      <c r="T2368" s="1">
        <v>43742</v>
      </c>
      <c r="U2368" s="1">
        <v>43830</v>
      </c>
      <c r="V2368" t="s">
        <v>553</v>
      </c>
      <c r="W2368" s="2">
        <v>43745</v>
      </c>
      <c r="X2368" t="s">
        <v>82</v>
      </c>
      <c r="Y2368" t="s">
        <v>33450</v>
      </c>
      <c r="Z2368" t="s">
        <v>81</v>
      </c>
      <c r="AA2368" t="s">
        <v>33451</v>
      </c>
      <c r="AB2368" t="s">
        <v>33452</v>
      </c>
      <c r="AC2368" t="s">
        <v>33453</v>
      </c>
      <c r="AD2368" t="s">
        <v>33449</v>
      </c>
      <c r="AE2368" t="s">
        <v>33450</v>
      </c>
      <c r="AF2368" t="s">
        <v>81</v>
      </c>
      <c r="AG2368" t="s">
        <v>33451</v>
      </c>
      <c r="AH2368" t="s">
        <v>33452</v>
      </c>
      <c r="AI2368" t="s">
        <v>33453</v>
      </c>
      <c r="AJ2368" t="s">
        <v>33449</v>
      </c>
      <c r="AK2368" t="s">
        <v>212</v>
      </c>
      <c r="AL2368" t="s">
        <v>82</v>
      </c>
      <c r="AM2368" t="s">
        <v>33454</v>
      </c>
      <c r="AN2368" t="s">
        <v>81</v>
      </c>
      <c r="AO2368" t="s">
        <v>81</v>
      </c>
      <c r="AP2368" t="s">
        <v>371</v>
      </c>
      <c r="AQ2368" t="s">
        <v>33455</v>
      </c>
      <c r="AR2368" t="s">
        <v>33456</v>
      </c>
      <c r="AS2368" t="s">
        <v>33457</v>
      </c>
      <c r="AT2368" t="s">
        <v>33458</v>
      </c>
      <c r="AU2368" t="s">
        <v>81</v>
      </c>
      <c r="AV2368" t="s">
        <v>82</v>
      </c>
      <c r="AW2368" t="s">
        <v>81</v>
      </c>
      <c r="AX2368" t="s">
        <v>81</v>
      </c>
      <c r="AY2368" t="s">
        <v>81</v>
      </c>
      <c r="AZ2368" t="s">
        <v>81</v>
      </c>
      <c r="BA2368" t="s">
        <v>82</v>
      </c>
      <c r="BB2368" s="1">
        <v>1</v>
      </c>
      <c r="BC2368" t="s">
        <v>81</v>
      </c>
      <c r="BD2368" t="s">
        <v>81</v>
      </c>
      <c r="BE2368" t="s">
        <v>81</v>
      </c>
      <c r="BF2368" t="s">
        <v>81</v>
      </c>
      <c r="BG2368" t="s">
        <v>81</v>
      </c>
      <c r="BH2368" t="s">
        <v>81</v>
      </c>
      <c r="BI2368" t="s">
        <v>81</v>
      </c>
      <c r="BJ2368" t="s">
        <v>82</v>
      </c>
      <c r="BK2368" t="s">
        <v>82</v>
      </c>
      <c r="BL2368" t="s">
        <v>825</v>
      </c>
      <c r="BM2368" t="s">
        <v>826</v>
      </c>
      <c r="BN2368" t="s">
        <v>81</v>
      </c>
      <c r="BO2368" t="s">
        <v>81</v>
      </c>
      <c r="BP2368" t="s">
        <v>81</v>
      </c>
      <c r="BQ2368" t="s">
        <v>81</v>
      </c>
    </row>
    <row r="2369" spans="1:69" x14ac:dyDescent="0.2">
      <c r="A2369" s="5">
        <v>1</v>
      </c>
      <c r="B2369" t="s">
        <v>10823</v>
      </c>
      <c r="C2369" t="s">
        <v>33459</v>
      </c>
      <c r="D2369" t="s">
        <v>10825</v>
      </c>
      <c r="E2369" t="s">
        <v>10826</v>
      </c>
      <c r="F2369" t="s">
        <v>178</v>
      </c>
      <c r="G2369" t="s">
        <v>33460</v>
      </c>
      <c r="H2369" s="1">
        <v>43462</v>
      </c>
      <c r="I2369" s="1">
        <v>43481</v>
      </c>
      <c r="J2369" t="b">
        <v>0</v>
      </c>
      <c r="K2369" t="s">
        <v>180</v>
      </c>
      <c r="L2369" t="s">
        <v>5794</v>
      </c>
      <c r="M2369" t="s">
        <v>346</v>
      </c>
      <c r="N2369">
        <v>240</v>
      </c>
      <c r="O2369" t="s">
        <v>2034</v>
      </c>
      <c r="P2369" t="s">
        <v>33461</v>
      </c>
      <c r="Q2369" t="s">
        <v>33462</v>
      </c>
      <c r="R2369" t="s">
        <v>10827</v>
      </c>
      <c r="S2369" t="s">
        <v>82</v>
      </c>
      <c r="T2369" s="1">
        <v>43462</v>
      </c>
      <c r="U2369" s="1">
        <v>43481</v>
      </c>
      <c r="V2369" t="s">
        <v>186</v>
      </c>
      <c r="W2369" s="2">
        <v>43901</v>
      </c>
      <c r="X2369" t="s">
        <v>33463</v>
      </c>
      <c r="Y2369" t="s">
        <v>33464</v>
      </c>
      <c r="Z2369" t="s">
        <v>81</v>
      </c>
      <c r="AA2369" t="s">
        <v>3310</v>
      </c>
      <c r="AB2369" t="s">
        <v>33465</v>
      </c>
      <c r="AC2369" t="s">
        <v>3312</v>
      </c>
      <c r="AD2369" t="s">
        <v>2034</v>
      </c>
      <c r="AE2369" t="s">
        <v>33464</v>
      </c>
      <c r="AF2369" t="s">
        <v>81</v>
      </c>
      <c r="AG2369" t="s">
        <v>3310</v>
      </c>
      <c r="AH2369" t="s">
        <v>33465</v>
      </c>
      <c r="AI2369" t="s">
        <v>3312</v>
      </c>
      <c r="AJ2369" t="s">
        <v>2034</v>
      </c>
      <c r="AK2369" t="s">
        <v>191</v>
      </c>
      <c r="AL2369" t="s">
        <v>82</v>
      </c>
      <c r="AM2369" t="s">
        <v>2034</v>
      </c>
      <c r="AN2369" t="s">
        <v>81</v>
      </c>
      <c r="AO2369" t="s">
        <v>81</v>
      </c>
      <c r="AP2369" t="s">
        <v>351</v>
      </c>
      <c r="AQ2369" t="s">
        <v>33466</v>
      </c>
      <c r="AR2369" t="s">
        <v>33467</v>
      </c>
      <c r="AS2369" t="s">
        <v>33468</v>
      </c>
      <c r="AT2369" t="s">
        <v>33469</v>
      </c>
      <c r="AU2369" t="s">
        <v>615</v>
      </c>
      <c r="AV2369" t="s">
        <v>82</v>
      </c>
      <c r="AW2369" t="s">
        <v>198</v>
      </c>
      <c r="AX2369" t="s">
        <v>81</v>
      </c>
      <c r="AY2369" t="s">
        <v>81</v>
      </c>
      <c r="AZ2369" t="s">
        <v>10823</v>
      </c>
      <c r="BA2369" t="s">
        <v>82</v>
      </c>
      <c r="BB2369" s="1">
        <v>1</v>
      </c>
      <c r="BC2369" t="s">
        <v>199</v>
      </c>
      <c r="BD2369" t="s">
        <v>199</v>
      </c>
      <c r="BE2369" t="s">
        <v>199</v>
      </c>
      <c r="BF2369" t="s">
        <v>199</v>
      </c>
      <c r="BG2369" t="s">
        <v>81</v>
      </c>
      <c r="BH2369" t="s">
        <v>81</v>
      </c>
      <c r="BI2369" t="s">
        <v>81</v>
      </c>
      <c r="BJ2369" t="s">
        <v>82</v>
      </c>
      <c r="BK2369" t="s">
        <v>82</v>
      </c>
      <c r="BL2369" t="s">
        <v>200</v>
      </c>
      <c r="BM2369" t="s">
        <v>33470</v>
      </c>
      <c r="BN2369" t="s">
        <v>81</v>
      </c>
      <c r="BO2369" t="s">
        <v>81</v>
      </c>
      <c r="BP2369" t="s">
        <v>81</v>
      </c>
      <c r="BQ2369" t="s">
        <v>81</v>
      </c>
    </row>
    <row r="2370" spans="1:69" x14ac:dyDescent="0.2">
      <c r="A2370" s="5" t="s">
        <v>81</v>
      </c>
      <c r="B2370" t="s">
        <v>33471</v>
      </c>
      <c r="C2370" t="s">
        <v>33472</v>
      </c>
      <c r="D2370" t="s">
        <v>33473</v>
      </c>
      <c r="E2370" t="s">
        <v>33474</v>
      </c>
      <c r="F2370" t="s">
        <v>73</v>
      </c>
      <c r="G2370" t="s">
        <v>33475</v>
      </c>
      <c r="H2370" s="1">
        <v>43315</v>
      </c>
      <c r="I2370" s="1">
        <v>43592</v>
      </c>
      <c r="J2370" t="b">
        <v>0</v>
      </c>
      <c r="K2370" t="s">
        <v>75</v>
      </c>
      <c r="L2370" t="s">
        <v>9071</v>
      </c>
      <c r="M2370" t="s">
        <v>363</v>
      </c>
      <c r="N2370">
        <v>1252</v>
      </c>
      <c r="O2370" t="s">
        <v>8459</v>
      </c>
      <c r="P2370" t="s">
        <v>2021</v>
      </c>
      <c r="Q2370" t="s">
        <v>770</v>
      </c>
      <c r="R2370" t="s">
        <v>81</v>
      </c>
      <c r="S2370" t="s">
        <v>82</v>
      </c>
      <c r="T2370" s="1">
        <v>43315</v>
      </c>
      <c r="U2370" t="s">
        <v>19825</v>
      </c>
      <c r="V2370" t="s">
        <v>84</v>
      </c>
      <c r="W2370" s="2">
        <v>44144</v>
      </c>
      <c r="X2370" t="s">
        <v>33476</v>
      </c>
      <c r="Y2370" t="s">
        <v>227</v>
      </c>
      <c r="Z2370" t="s">
        <v>33477</v>
      </c>
      <c r="AA2370" t="s">
        <v>82</v>
      </c>
      <c r="AB2370" t="s">
        <v>33478</v>
      </c>
      <c r="AC2370" t="s">
        <v>33479</v>
      </c>
      <c r="AD2370" t="s">
        <v>33480</v>
      </c>
      <c r="AE2370" t="s">
        <v>227</v>
      </c>
      <c r="AF2370" t="s">
        <v>33477</v>
      </c>
      <c r="AG2370" t="s">
        <v>82</v>
      </c>
      <c r="AH2370" t="s">
        <v>33478</v>
      </c>
      <c r="AI2370" t="s">
        <v>33479</v>
      </c>
      <c r="AJ2370" t="s">
        <v>33480</v>
      </c>
      <c r="AK2370" t="s">
        <v>296</v>
      </c>
      <c r="AL2370" t="s">
        <v>33481</v>
      </c>
      <c r="AM2370" t="s">
        <v>88</v>
      </c>
      <c r="AN2370" t="s">
        <v>154</v>
      </c>
      <c r="AO2370" t="s">
        <v>3446</v>
      </c>
      <c r="AP2370" t="s">
        <v>91</v>
      </c>
      <c r="AQ2370" t="s">
        <v>33482</v>
      </c>
      <c r="AR2370" t="s">
        <v>82</v>
      </c>
      <c r="AS2370" t="s">
        <v>33483</v>
      </c>
      <c r="AT2370" t="s">
        <v>33484</v>
      </c>
      <c r="AU2370" t="s">
        <v>81</v>
      </c>
      <c r="AV2370" t="s">
        <v>82</v>
      </c>
      <c r="AW2370" t="s">
        <v>82</v>
      </c>
      <c r="AX2370" t="s">
        <v>82</v>
      </c>
      <c r="AY2370" t="s">
        <v>82</v>
      </c>
      <c r="AZ2370" t="s">
        <v>82</v>
      </c>
      <c r="BA2370" t="s">
        <v>82</v>
      </c>
      <c r="BB2370" t="s">
        <v>82</v>
      </c>
      <c r="BC2370" t="s">
        <v>82</v>
      </c>
      <c r="BD2370" t="s">
        <v>82</v>
      </c>
      <c r="BE2370" t="s">
        <v>82</v>
      </c>
      <c r="BF2370" t="s">
        <v>82</v>
      </c>
      <c r="BG2370" t="s">
        <v>82</v>
      </c>
      <c r="BH2370" t="s">
        <v>82</v>
      </c>
      <c r="BI2370" t="s">
        <v>82</v>
      </c>
      <c r="BJ2370" t="s">
        <v>82</v>
      </c>
      <c r="BK2370" t="s">
        <v>82</v>
      </c>
      <c r="BL2370" t="s">
        <v>82</v>
      </c>
      <c r="BM2370" t="s">
        <v>82</v>
      </c>
      <c r="BN2370" t="s">
        <v>82</v>
      </c>
      <c r="BO2370" t="s">
        <v>82</v>
      </c>
      <c r="BP2370" t="s">
        <v>82</v>
      </c>
      <c r="BQ2370" t="s">
        <v>82</v>
      </c>
    </row>
    <row r="2371" spans="1:69" x14ac:dyDescent="0.2">
      <c r="A2371" s="5" t="s">
        <v>81</v>
      </c>
      <c r="B2371" t="s">
        <v>81</v>
      </c>
      <c r="C2371" t="s">
        <v>33485</v>
      </c>
      <c r="D2371" t="s">
        <v>33486</v>
      </c>
      <c r="E2371" t="s">
        <v>33487</v>
      </c>
      <c r="F2371" t="s">
        <v>120</v>
      </c>
      <c r="G2371" t="s">
        <v>33488</v>
      </c>
      <c r="H2371" s="1">
        <v>43065</v>
      </c>
      <c r="I2371" s="1">
        <v>43065</v>
      </c>
      <c r="J2371" t="b">
        <v>0</v>
      </c>
      <c r="K2371" t="s">
        <v>75</v>
      </c>
      <c r="L2371" t="s">
        <v>122</v>
      </c>
      <c r="M2371" t="s">
        <v>123</v>
      </c>
      <c r="N2371">
        <v>210</v>
      </c>
      <c r="O2371" t="s">
        <v>33489</v>
      </c>
      <c r="P2371" t="s">
        <v>125</v>
      </c>
      <c r="Q2371" t="s">
        <v>33490</v>
      </c>
      <c r="R2371" t="s">
        <v>26367</v>
      </c>
      <c r="S2371" t="s">
        <v>82</v>
      </c>
      <c r="T2371" s="1">
        <v>43065</v>
      </c>
      <c r="U2371" s="1">
        <v>43065</v>
      </c>
      <c r="V2371" t="s">
        <v>127</v>
      </c>
      <c r="W2371" s="2">
        <v>43557</v>
      </c>
      <c r="X2371" t="s">
        <v>82</v>
      </c>
      <c r="Y2371" t="s">
        <v>82</v>
      </c>
      <c r="Z2371" t="s">
        <v>82</v>
      </c>
      <c r="AA2371" t="s">
        <v>82</v>
      </c>
      <c r="AB2371" t="s">
        <v>82</v>
      </c>
      <c r="AC2371" t="s">
        <v>82</v>
      </c>
      <c r="AD2371" t="s">
        <v>82</v>
      </c>
      <c r="AE2371" t="s">
        <v>82</v>
      </c>
      <c r="AF2371" t="s">
        <v>82</v>
      </c>
      <c r="AG2371" t="s">
        <v>82</v>
      </c>
      <c r="AH2371" t="s">
        <v>82</v>
      </c>
      <c r="AI2371" t="s">
        <v>82</v>
      </c>
      <c r="AJ2371" t="s">
        <v>82</v>
      </c>
      <c r="AK2371" t="s">
        <v>128</v>
      </c>
      <c r="AL2371" t="s">
        <v>82</v>
      </c>
      <c r="AM2371" t="s">
        <v>33489</v>
      </c>
      <c r="AN2371" t="s">
        <v>12361</v>
      </c>
      <c r="AO2371" t="s">
        <v>2115</v>
      </c>
      <c r="AP2371" t="s">
        <v>132</v>
      </c>
      <c r="AQ2371" t="s">
        <v>33491</v>
      </c>
      <c r="AR2371" t="s">
        <v>33492</v>
      </c>
      <c r="AS2371" t="s">
        <v>26381</v>
      </c>
      <c r="AT2371" t="s">
        <v>33493</v>
      </c>
      <c r="AU2371" t="s">
        <v>615</v>
      </c>
      <c r="AV2371" t="s">
        <v>82</v>
      </c>
      <c r="AW2371" t="s">
        <v>81</v>
      </c>
      <c r="AX2371" t="s">
        <v>81</v>
      </c>
      <c r="AY2371" t="s">
        <v>81</v>
      </c>
      <c r="AZ2371" t="s">
        <v>81</v>
      </c>
      <c r="BA2371" t="s">
        <v>82</v>
      </c>
      <c r="BB2371" s="1">
        <v>1</v>
      </c>
      <c r="BC2371" t="s">
        <v>81</v>
      </c>
      <c r="BD2371" t="s">
        <v>81</v>
      </c>
      <c r="BE2371" t="s">
        <v>81</v>
      </c>
      <c r="BF2371" t="s">
        <v>81</v>
      </c>
      <c r="BG2371" t="s">
        <v>81</v>
      </c>
      <c r="BH2371" t="s">
        <v>81</v>
      </c>
      <c r="BI2371" t="s">
        <v>81</v>
      </c>
      <c r="BJ2371" t="s">
        <v>82</v>
      </c>
      <c r="BK2371" t="s">
        <v>82</v>
      </c>
      <c r="BL2371" t="s">
        <v>81</v>
      </c>
      <c r="BM2371" t="s">
        <v>137</v>
      </c>
      <c r="BN2371" t="s">
        <v>81</v>
      </c>
      <c r="BO2371" t="s">
        <v>81</v>
      </c>
      <c r="BP2371" t="s">
        <v>81</v>
      </c>
      <c r="BQ2371" t="s">
        <v>81</v>
      </c>
    </row>
    <row r="2372" spans="1:69" x14ac:dyDescent="0.2">
      <c r="A2372" s="5" t="s">
        <v>81</v>
      </c>
      <c r="B2372" t="s">
        <v>33494</v>
      </c>
      <c r="C2372" t="s">
        <v>33495</v>
      </c>
      <c r="D2372" t="s">
        <v>33496</v>
      </c>
      <c r="E2372" t="s">
        <v>33494</v>
      </c>
      <c r="F2372" t="s">
        <v>73</v>
      </c>
      <c r="G2372" t="s">
        <v>33497</v>
      </c>
      <c r="H2372" s="1">
        <v>42799</v>
      </c>
      <c r="I2372" s="1">
        <v>42803</v>
      </c>
      <c r="J2372" t="b">
        <v>0</v>
      </c>
      <c r="K2372" t="s">
        <v>75</v>
      </c>
      <c r="L2372" t="s">
        <v>419</v>
      </c>
      <c r="M2372" t="s">
        <v>90</v>
      </c>
      <c r="N2372">
        <v>14</v>
      </c>
      <c r="O2372" t="s">
        <v>420</v>
      </c>
      <c r="P2372" t="s">
        <v>11199</v>
      </c>
      <c r="Q2372" t="s">
        <v>11200</v>
      </c>
      <c r="R2372" t="s">
        <v>81</v>
      </c>
      <c r="S2372" t="s">
        <v>82</v>
      </c>
      <c r="T2372" s="1">
        <v>42799</v>
      </c>
      <c r="U2372" t="s">
        <v>33498</v>
      </c>
      <c r="V2372" t="s">
        <v>503</v>
      </c>
      <c r="W2372" s="2">
        <v>43085</v>
      </c>
      <c r="X2372" t="s">
        <v>33499</v>
      </c>
      <c r="Y2372" t="s">
        <v>82</v>
      </c>
      <c r="Z2372" t="s">
        <v>82</v>
      </c>
      <c r="AA2372" t="s">
        <v>82</v>
      </c>
      <c r="AB2372" t="s">
        <v>82</v>
      </c>
      <c r="AC2372" t="s">
        <v>82</v>
      </c>
      <c r="AD2372" t="s">
        <v>82</v>
      </c>
      <c r="AE2372" t="s">
        <v>82</v>
      </c>
      <c r="AF2372" t="s">
        <v>82</v>
      </c>
      <c r="AG2372" t="s">
        <v>82</v>
      </c>
      <c r="AH2372" t="s">
        <v>82</v>
      </c>
      <c r="AI2372" t="s">
        <v>82</v>
      </c>
      <c r="AJ2372" t="s">
        <v>82</v>
      </c>
      <c r="AK2372" t="s">
        <v>110</v>
      </c>
      <c r="AL2372" t="s">
        <v>82</v>
      </c>
      <c r="AM2372" t="s">
        <v>88</v>
      </c>
      <c r="AN2372" t="s">
        <v>154</v>
      </c>
      <c r="AO2372" t="s">
        <v>90</v>
      </c>
      <c r="AP2372" t="s">
        <v>91</v>
      </c>
      <c r="AQ2372" t="s">
        <v>33500</v>
      </c>
      <c r="AR2372" t="s">
        <v>82</v>
      </c>
      <c r="AS2372" t="s">
        <v>33501</v>
      </c>
      <c r="AT2372" t="s">
        <v>33502</v>
      </c>
      <c r="AU2372" t="s">
        <v>81</v>
      </c>
      <c r="AV2372" t="s">
        <v>82</v>
      </c>
      <c r="AW2372" t="s">
        <v>82</v>
      </c>
      <c r="AX2372" t="s">
        <v>82</v>
      </c>
      <c r="AY2372" t="s">
        <v>82</v>
      </c>
      <c r="AZ2372" t="s">
        <v>82</v>
      </c>
      <c r="BA2372" t="s">
        <v>82</v>
      </c>
      <c r="BB2372" t="s">
        <v>82</v>
      </c>
      <c r="BC2372" t="s">
        <v>82</v>
      </c>
      <c r="BD2372" t="s">
        <v>82</v>
      </c>
      <c r="BE2372" t="s">
        <v>82</v>
      </c>
      <c r="BF2372" t="s">
        <v>82</v>
      </c>
      <c r="BG2372" t="s">
        <v>82</v>
      </c>
      <c r="BH2372" t="s">
        <v>82</v>
      </c>
      <c r="BI2372" t="s">
        <v>82</v>
      </c>
      <c r="BJ2372" t="s">
        <v>82</v>
      </c>
      <c r="BK2372" t="s">
        <v>82</v>
      </c>
      <c r="BL2372" t="s">
        <v>82</v>
      </c>
      <c r="BM2372" t="s">
        <v>82</v>
      </c>
      <c r="BN2372" t="s">
        <v>82</v>
      </c>
      <c r="BO2372" t="s">
        <v>82</v>
      </c>
      <c r="BP2372" t="s">
        <v>82</v>
      </c>
      <c r="BQ2372" t="s">
        <v>82</v>
      </c>
    </row>
    <row r="2373" spans="1:69" x14ac:dyDescent="0.2">
      <c r="A2373" s="5" t="s">
        <v>81</v>
      </c>
      <c r="B2373" t="s">
        <v>33503</v>
      </c>
      <c r="C2373" t="s">
        <v>33504</v>
      </c>
      <c r="D2373" t="s">
        <v>33505</v>
      </c>
      <c r="E2373" t="s">
        <v>33503</v>
      </c>
      <c r="F2373" t="s">
        <v>73</v>
      </c>
      <c r="G2373" t="s">
        <v>33506</v>
      </c>
      <c r="H2373" s="1">
        <v>43776</v>
      </c>
      <c r="I2373" s="1">
        <v>42795</v>
      </c>
      <c r="J2373" t="b">
        <v>0</v>
      </c>
      <c r="K2373" t="s">
        <v>75</v>
      </c>
      <c r="L2373" t="s">
        <v>1008</v>
      </c>
      <c r="M2373" t="s">
        <v>90</v>
      </c>
      <c r="N2373">
        <v>82</v>
      </c>
      <c r="O2373" t="s">
        <v>33507</v>
      </c>
      <c r="P2373" t="s">
        <v>449</v>
      </c>
      <c r="Q2373" t="s">
        <v>918</v>
      </c>
      <c r="R2373" t="s">
        <v>81</v>
      </c>
      <c r="S2373">
        <v>1</v>
      </c>
      <c r="T2373" s="1">
        <v>43776</v>
      </c>
      <c r="U2373" t="s">
        <v>902</v>
      </c>
      <c r="V2373" t="s">
        <v>146</v>
      </c>
      <c r="W2373" s="2">
        <v>43794</v>
      </c>
      <c r="X2373" t="s">
        <v>33508</v>
      </c>
      <c r="Y2373" t="s">
        <v>82</v>
      </c>
      <c r="Z2373" t="s">
        <v>82</v>
      </c>
      <c r="AA2373" t="s">
        <v>82</v>
      </c>
      <c r="AB2373" t="s">
        <v>82</v>
      </c>
      <c r="AC2373" t="s">
        <v>82</v>
      </c>
      <c r="AD2373" t="s">
        <v>82</v>
      </c>
      <c r="AE2373" t="s">
        <v>82</v>
      </c>
      <c r="AF2373" t="s">
        <v>82</v>
      </c>
      <c r="AG2373" t="s">
        <v>82</v>
      </c>
      <c r="AH2373" t="s">
        <v>82</v>
      </c>
      <c r="AI2373" t="s">
        <v>82</v>
      </c>
      <c r="AJ2373" t="s">
        <v>82</v>
      </c>
      <c r="AK2373" t="s">
        <v>110</v>
      </c>
      <c r="AL2373" t="s">
        <v>82</v>
      </c>
      <c r="AM2373" t="s">
        <v>88</v>
      </c>
      <c r="AN2373" t="s">
        <v>33509</v>
      </c>
      <c r="AO2373" t="s">
        <v>457</v>
      </c>
      <c r="AP2373" t="s">
        <v>91</v>
      </c>
      <c r="AQ2373" t="s">
        <v>33510</v>
      </c>
      <c r="AR2373" t="s">
        <v>82</v>
      </c>
      <c r="AS2373" t="s">
        <v>33511</v>
      </c>
      <c r="AT2373" t="s">
        <v>82</v>
      </c>
      <c r="AU2373" t="s">
        <v>81</v>
      </c>
      <c r="AV2373" t="s">
        <v>82</v>
      </c>
      <c r="AW2373" t="s">
        <v>82</v>
      </c>
      <c r="AX2373" t="s">
        <v>82</v>
      </c>
      <c r="AY2373" t="s">
        <v>82</v>
      </c>
      <c r="AZ2373" t="s">
        <v>82</v>
      </c>
      <c r="BA2373" t="s">
        <v>82</v>
      </c>
      <c r="BB2373" t="s">
        <v>82</v>
      </c>
      <c r="BC2373" t="s">
        <v>82</v>
      </c>
      <c r="BD2373" t="s">
        <v>82</v>
      </c>
      <c r="BE2373" t="s">
        <v>82</v>
      </c>
      <c r="BF2373" t="s">
        <v>82</v>
      </c>
      <c r="BG2373" t="s">
        <v>82</v>
      </c>
      <c r="BH2373" t="s">
        <v>82</v>
      </c>
      <c r="BI2373" t="s">
        <v>82</v>
      </c>
      <c r="BJ2373" t="s">
        <v>82</v>
      </c>
      <c r="BK2373" t="s">
        <v>82</v>
      </c>
      <c r="BL2373" t="s">
        <v>82</v>
      </c>
      <c r="BM2373" t="s">
        <v>82</v>
      </c>
      <c r="BN2373" t="s">
        <v>82</v>
      </c>
      <c r="BO2373" t="s">
        <v>82</v>
      </c>
      <c r="BP2373" t="s">
        <v>82</v>
      </c>
      <c r="BQ2373" t="s">
        <v>82</v>
      </c>
    </row>
    <row r="2374" spans="1:69" x14ac:dyDescent="0.2">
      <c r="A2374" s="5" t="s">
        <v>81</v>
      </c>
      <c r="B2374" t="s">
        <v>33512</v>
      </c>
      <c r="C2374" t="s">
        <v>33513</v>
      </c>
      <c r="D2374" t="s">
        <v>33514</v>
      </c>
      <c r="E2374" t="s">
        <v>33515</v>
      </c>
      <c r="F2374" t="s">
        <v>700</v>
      </c>
      <c r="G2374" t="s">
        <v>33516</v>
      </c>
      <c r="H2374" s="1">
        <v>42381</v>
      </c>
      <c r="I2374" s="1">
        <v>42646</v>
      </c>
      <c r="J2374" t="b">
        <v>0</v>
      </c>
      <c r="K2374" t="s">
        <v>75</v>
      </c>
      <c r="L2374" t="s">
        <v>7376</v>
      </c>
      <c r="M2374" t="s">
        <v>703</v>
      </c>
      <c r="N2374">
        <v>104</v>
      </c>
      <c r="O2374" t="s">
        <v>33517</v>
      </c>
      <c r="P2374" t="s">
        <v>705</v>
      </c>
      <c r="Q2374" t="s">
        <v>33518</v>
      </c>
      <c r="R2374" t="s">
        <v>81</v>
      </c>
      <c r="S2374" t="s">
        <v>82</v>
      </c>
      <c r="T2374" s="1">
        <v>42381</v>
      </c>
      <c r="U2374" s="1">
        <v>42646</v>
      </c>
      <c r="V2374" t="s">
        <v>707</v>
      </c>
      <c r="W2374" s="2">
        <v>43843</v>
      </c>
      <c r="X2374" t="s">
        <v>1905</v>
      </c>
      <c r="Y2374" t="s">
        <v>82</v>
      </c>
      <c r="Z2374" t="s">
        <v>82</v>
      </c>
      <c r="AA2374" t="s">
        <v>82</v>
      </c>
      <c r="AB2374" t="s">
        <v>82</v>
      </c>
      <c r="AC2374" t="s">
        <v>82</v>
      </c>
      <c r="AD2374" t="s">
        <v>82</v>
      </c>
      <c r="AE2374" t="s">
        <v>82</v>
      </c>
      <c r="AF2374" t="s">
        <v>82</v>
      </c>
      <c r="AG2374" t="s">
        <v>82</v>
      </c>
      <c r="AH2374" t="s">
        <v>82</v>
      </c>
      <c r="AI2374" t="s">
        <v>82</v>
      </c>
      <c r="AJ2374" t="s">
        <v>82</v>
      </c>
      <c r="AK2374" t="s">
        <v>86</v>
      </c>
      <c r="AL2374" t="s">
        <v>33519</v>
      </c>
      <c r="AM2374" t="s">
        <v>33520</v>
      </c>
      <c r="AN2374" t="s">
        <v>154</v>
      </c>
      <c r="AO2374" t="s">
        <v>709</v>
      </c>
      <c r="AP2374" t="s">
        <v>710</v>
      </c>
      <c r="AQ2374" t="s">
        <v>33521</v>
      </c>
      <c r="AR2374" t="s">
        <v>33522</v>
      </c>
      <c r="AS2374" t="s">
        <v>33523</v>
      </c>
      <c r="AT2374" t="s">
        <v>33524</v>
      </c>
      <c r="AU2374" t="s">
        <v>81</v>
      </c>
      <c r="AV2374" t="s">
        <v>82</v>
      </c>
      <c r="AW2374" t="s">
        <v>217</v>
      </c>
      <c r="AX2374" t="s">
        <v>81</v>
      </c>
      <c r="AY2374" t="s">
        <v>81</v>
      </c>
      <c r="AZ2374" t="s">
        <v>81</v>
      </c>
      <c r="BA2374" t="s">
        <v>82</v>
      </c>
      <c r="BB2374" s="1">
        <v>1</v>
      </c>
      <c r="BC2374" t="s">
        <v>81</v>
      </c>
      <c r="BD2374" t="s">
        <v>81</v>
      </c>
      <c r="BE2374" t="s">
        <v>81</v>
      </c>
      <c r="BF2374" t="s">
        <v>81</v>
      </c>
      <c r="BG2374" t="s">
        <v>81</v>
      </c>
      <c r="BH2374" t="s">
        <v>81</v>
      </c>
      <c r="BI2374" t="s">
        <v>81</v>
      </c>
      <c r="BJ2374" t="s">
        <v>82</v>
      </c>
      <c r="BK2374" t="s">
        <v>82</v>
      </c>
      <c r="BL2374" t="s">
        <v>200</v>
      </c>
      <c r="BM2374" t="s">
        <v>201</v>
      </c>
      <c r="BN2374" t="s">
        <v>81</v>
      </c>
      <c r="BO2374" t="s">
        <v>33525</v>
      </c>
      <c r="BP2374" t="s">
        <v>81</v>
      </c>
      <c r="BQ2374" t="s">
        <v>81</v>
      </c>
    </row>
    <row r="2375" spans="1:69" x14ac:dyDescent="0.2">
      <c r="A2375" s="5" t="s">
        <v>81</v>
      </c>
      <c r="B2375" t="s">
        <v>33526</v>
      </c>
      <c r="C2375" t="s">
        <v>33527</v>
      </c>
      <c r="D2375" t="s">
        <v>33528</v>
      </c>
      <c r="E2375" t="s">
        <v>33529</v>
      </c>
      <c r="F2375" t="s">
        <v>73</v>
      </c>
      <c r="G2375" t="s">
        <v>33530</v>
      </c>
      <c r="H2375" s="1">
        <v>43146</v>
      </c>
      <c r="I2375" s="1">
        <v>43497</v>
      </c>
      <c r="J2375" t="b">
        <v>0</v>
      </c>
      <c r="K2375" t="s">
        <v>75</v>
      </c>
      <c r="L2375" t="s">
        <v>1794</v>
      </c>
      <c r="M2375" t="s">
        <v>363</v>
      </c>
      <c r="N2375">
        <v>74</v>
      </c>
      <c r="O2375" t="s">
        <v>33531</v>
      </c>
      <c r="P2375" t="s">
        <v>2244</v>
      </c>
      <c r="Q2375" t="s">
        <v>33532</v>
      </c>
      <c r="R2375" t="s">
        <v>81</v>
      </c>
      <c r="S2375" t="s">
        <v>82</v>
      </c>
      <c r="T2375" s="1">
        <v>43146</v>
      </c>
      <c r="U2375" t="s">
        <v>8116</v>
      </c>
      <c r="V2375" t="s">
        <v>452</v>
      </c>
      <c r="W2375" s="2">
        <v>43549</v>
      </c>
      <c r="X2375" t="s">
        <v>33533</v>
      </c>
      <c r="Y2375" t="s">
        <v>148</v>
      </c>
      <c r="Z2375" t="s">
        <v>33534</v>
      </c>
      <c r="AA2375" t="s">
        <v>82</v>
      </c>
      <c r="AB2375" t="s">
        <v>33535</v>
      </c>
      <c r="AC2375" t="s">
        <v>33536</v>
      </c>
      <c r="AD2375" t="s">
        <v>33537</v>
      </c>
      <c r="AE2375" t="s">
        <v>148</v>
      </c>
      <c r="AF2375" t="s">
        <v>33534</v>
      </c>
      <c r="AG2375" t="s">
        <v>82</v>
      </c>
      <c r="AH2375" t="s">
        <v>33535</v>
      </c>
      <c r="AI2375" t="s">
        <v>33536</v>
      </c>
      <c r="AJ2375" t="s">
        <v>33537</v>
      </c>
      <c r="AK2375" t="s">
        <v>296</v>
      </c>
      <c r="AL2375" t="s">
        <v>82</v>
      </c>
      <c r="AM2375" t="s">
        <v>88</v>
      </c>
      <c r="AN2375" t="s">
        <v>154</v>
      </c>
      <c r="AO2375" t="s">
        <v>90</v>
      </c>
      <c r="AP2375" t="s">
        <v>91</v>
      </c>
      <c r="AQ2375" t="s">
        <v>33538</v>
      </c>
      <c r="AR2375" t="s">
        <v>82</v>
      </c>
      <c r="AS2375" t="s">
        <v>33539</v>
      </c>
      <c r="AT2375" t="s">
        <v>82</v>
      </c>
      <c r="AU2375" t="s">
        <v>81</v>
      </c>
      <c r="AV2375" t="s">
        <v>82</v>
      </c>
      <c r="AW2375" t="s">
        <v>82</v>
      </c>
      <c r="AX2375" t="s">
        <v>82</v>
      </c>
      <c r="AY2375" t="s">
        <v>82</v>
      </c>
      <c r="AZ2375" t="s">
        <v>82</v>
      </c>
      <c r="BA2375" t="s">
        <v>82</v>
      </c>
      <c r="BB2375" t="s">
        <v>82</v>
      </c>
      <c r="BC2375" t="s">
        <v>82</v>
      </c>
      <c r="BD2375" t="s">
        <v>82</v>
      </c>
      <c r="BE2375" t="s">
        <v>82</v>
      </c>
      <c r="BF2375" t="s">
        <v>82</v>
      </c>
      <c r="BG2375" t="s">
        <v>82</v>
      </c>
      <c r="BH2375" t="s">
        <v>82</v>
      </c>
      <c r="BI2375" t="s">
        <v>82</v>
      </c>
      <c r="BJ2375" t="s">
        <v>82</v>
      </c>
      <c r="BK2375" t="s">
        <v>82</v>
      </c>
      <c r="BL2375" t="s">
        <v>82</v>
      </c>
      <c r="BM2375" t="s">
        <v>82</v>
      </c>
      <c r="BN2375" t="s">
        <v>82</v>
      </c>
      <c r="BO2375" t="s">
        <v>82</v>
      </c>
      <c r="BP2375" t="s">
        <v>82</v>
      </c>
      <c r="BQ2375" t="s">
        <v>82</v>
      </c>
    </row>
    <row r="2376" spans="1:69" x14ac:dyDescent="0.2">
      <c r="A2376" s="5">
        <v>1</v>
      </c>
      <c r="B2376" t="s">
        <v>33540</v>
      </c>
      <c r="C2376" t="s">
        <v>33541</v>
      </c>
      <c r="D2376" t="s">
        <v>33542</v>
      </c>
      <c r="E2376" t="s">
        <v>33540</v>
      </c>
      <c r="F2376" t="s">
        <v>553</v>
      </c>
      <c r="G2376" t="s">
        <v>33543</v>
      </c>
      <c r="H2376" s="1">
        <v>43348</v>
      </c>
      <c r="I2376" s="1">
        <v>43347</v>
      </c>
      <c r="J2376" t="b">
        <v>0</v>
      </c>
      <c r="K2376" t="s">
        <v>555</v>
      </c>
      <c r="L2376" t="s">
        <v>1531</v>
      </c>
      <c r="M2376" t="s">
        <v>1199</v>
      </c>
      <c r="N2376" t="s">
        <v>33544</v>
      </c>
      <c r="O2376" t="s">
        <v>33545</v>
      </c>
      <c r="P2376" t="s">
        <v>365</v>
      </c>
      <c r="Q2376" t="s">
        <v>33546</v>
      </c>
      <c r="R2376" t="s">
        <v>81</v>
      </c>
      <c r="S2376" t="s">
        <v>82</v>
      </c>
      <c r="T2376" s="1">
        <v>43348</v>
      </c>
      <c r="U2376" s="1">
        <v>43347</v>
      </c>
      <c r="V2376" t="s">
        <v>553</v>
      </c>
      <c r="W2376" s="2">
        <v>43353</v>
      </c>
      <c r="X2376" t="s">
        <v>82</v>
      </c>
      <c r="Y2376" t="s">
        <v>33547</v>
      </c>
      <c r="Z2376" t="s">
        <v>81</v>
      </c>
      <c r="AA2376" t="s">
        <v>33548</v>
      </c>
      <c r="AB2376" t="s">
        <v>33549</v>
      </c>
      <c r="AC2376" t="s">
        <v>33550</v>
      </c>
      <c r="AD2376" t="s">
        <v>33545</v>
      </c>
      <c r="AE2376" t="s">
        <v>33551</v>
      </c>
      <c r="AF2376" t="s">
        <v>81</v>
      </c>
      <c r="AG2376" t="s">
        <v>33548</v>
      </c>
      <c r="AH2376" t="s">
        <v>33552</v>
      </c>
      <c r="AI2376" t="s">
        <v>33553</v>
      </c>
      <c r="AJ2376" t="s">
        <v>33545</v>
      </c>
      <c r="AK2376" t="s">
        <v>212</v>
      </c>
      <c r="AL2376" t="s">
        <v>82</v>
      </c>
      <c r="AM2376" t="s">
        <v>33554</v>
      </c>
      <c r="AN2376">
        <v>18</v>
      </c>
      <c r="AO2376" t="s">
        <v>81</v>
      </c>
      <c r="AP2376" t="s">
        <v>371</v>
      </c>
      <c r="AQ2376" t="s">
        <v>33555</v>
      </c>
      <c r="AR2376" t="s">
        <v>33556</v>
      </c>
      <c r="AS2376" t="s">
        <v>33557</v>
      </c>
      <c r="AT2376" t="s">
        <v>33558</v>
      </c>
      <c r="AU2376" t="s">
        <v>81</v>
      </c>
      <c r="AV2376" t="s">
        <v>82</v>
      </c>
      <c r="AW2376" t="s">
        <v>81</v>
      </c>
      <c r="AX2376" t="s">
        <v>81</v>
      </c>
      <c r="AY2376" t="s">
        <v>81</v>
      </c>
      <c r="AZ2376" t="s">
        <v>81</v>
      </c>
      <c r="BA2376" t="s">
        <v>82</v>
      </c>
      <c r="BB2376" s="1">
        <v>1</v>
      </c>
      <c r="BC2376" t="s">
        <v>81</v>
      </c>
      <c r="BD2376" t="s">
        <v>81</v>
      </c>
      <c r="BE2376" t="s">
        <v>81</v>
      </c>
      <c r="BF2376" t="s">
        <v>81</v>
      </c>
      <c r="BG2376" t="s">
        <v>81</v>
      </c>
      <c r="BH2376" t="s">
        <v>81</v>
      </c>
      <c r="BI2376" t="s">
        <v>81</v>
      </c>
      <c r="BJ2376" t="s">
        <v>82</v>
      </c>
      <c r="BK2376" t="s">
        <v>82</v>
      </c>
      <c r="BL2376" t="s">
        <v>200</v>
      </c>
      <c r="BM2376" t="s">
        <v>33559</v>
      </c>
      <c r="BN2376" t="s">
        <v>81</v>
      </c>
      <c r="BO2376" t="s">
        <v>33560</v>
      </c>
      <c r="BP2376" t="s">
        <v>81</v>
      </c>
      <c r="BQ2376" t="s">
        <v>81</v>
      </c>
    </row>
    <row r="2377" spans="1:69" x14ac:dyDescent="0.2">
      <c r="A2377" s="5">
        <v>0</v>
      </c>
      <c r="B2377" t="s">
        <v>33561</v>
      </c>
      <c r="C2377" t="s">
        <v>33562</v>
      </c>
      <c r="D2377" t="s">
        <v>33563</v>
      </c>
      <c r="E2377" t="s">
        <v>33561</v>
      </c>
      <c r="F2377" t="s">
        <v>73</v>
      </c>
      <c r="G2377" t="s">
        <v>33564</v>
      </c>
      <c r="H2377" s="1">
        <v>43454</v>
      </c>
      <c r="I2377" s="1">
        <v>43586</v>
      </c>
      <c r="J2377" t="b">
        <v>0</v>
      </c>
      <c r="K2377" t="s">
        <v>75</v>
      </c>
      <c r="L2377" t="s">
        <v>100</v>
      </c>
      <c r="M2377" t="s">
        <v>90</v>
      </c>
      <c r="N2377">
        <v>100</v>
      </c>
      <c r="O2377" t="s">
        <v>3243</v>
      </c>
      <c r="P2377" t="s">
        <v>2776</v>
      </c>
      <c r="Q2377" t="s">
        <v>2687</v>
      </c>
      <c r="R2377" t="s">
        <v>81</v>
      </c>
      <c r="S2377" t="s">
        <v>82</v>
      </c>
      <c r="T2377" s="1">
        <v>43454</v>
      </c>
      <c r="U2377" t="s">
        <v>9423</v>
      </c>
      <c r="V2377" t="s">
        <v>106</v>
      </c>
      <c r="W2377" s="2">
        <v>43766</v>
      </c>
      <c r="X2377" t="s">
        <v>33565</v>
      </c>
      <c r="Y2377" t="s">
        <v>523</v>
      </c>
      <c r="Z2377" t="s">
        <v>33566</v>
      </c>
      <c r="AA2377" t="s">
        <v>82</v>
      </c>
      <c r="AB2377" t="s">
        <v>33567</v>
      </c>
      <c r="AC2377" t="s">
        <v>33568</v>
      </c>
      <c r="AD2377" t="s">
        <v>33569</v>
      </c>
      <c r="AE2377" t="s">
        <v>523</v>
      </c>
      <c r="AF2377" t="s">
        <v>33566</v>
      </c>
      <c r="AG2377" t="s">
        <v>82</v>
      </c>
      <c r="AH2377" t="s">
        <v>33567</v>
      </c>
      <c r="AI2377" t="s">
        <v>33568</v>
      </c>
      <c r="AJ2377" t="s">
        <v>33569</v>
      </c>
      <c r="AK2377" t="s">
        <v>296</v>
      </c>
      <c r="AL2377" t="s">
        <v>82</v>
      </c>
      <c r="AM2377" t="s">
        <v>88</v>
      </c>
      <c r="AN2377" t="s">
        <v>154</v>
      </c>
      <c r="AO2377" t="s">
        <v>90</v>
      </c>
      <c r="AP2377" t="s">
        <v>91</v>
      </c>
      <c r="AQ2377" t="s">
        <v>33570</v>
      </c>
      <c r="AR2377" t="s">
        <v>82</v>
      </c>
      <c r="AS2377" t="s">
        <v>33571</v>
      </c>
      <c r="AT2377" t="s">
        <v>33572</v>
      </c>
      <c r="AU2377" t="s">
        <v>81</v>
      </c>
      <c r="AV2377" t="s">
        <v>82</v>
      </c>
      <c r="AW2377" t="s">
        <v>82</v>
      </c>
      <c r="AX2377" t="s">
        <v>82</v>
      </c>
      <c r="AY2377" t="s">
        <v>82</v>
      </c>
      <c r="AZ2377" t="s">
        <v>82</v>
      </c>
      <c r="BA2377" t="s">
        <v>82</v>
      </c>
      <c r="BB2377" t="s">
        <v>82</v>
      </c>
      <c r="BC2377" t="s">
        <v>82</v>
      </c>
      <c r="BD2377" t="s">
        <v>82</v>
      </c>
      <c r="BE2377" t="s">
        <v>82</v>
      </c>
      <c r="BF2377" t="s">
        <v>82</v>
      </c>
      <c r="BG2377" t="s">
        <v>82</v>
      </c>
      <c r="BH2377" t="s">
        <v>82</v>
      </c>
      <c r="BI2377" t="s">
        <v>82</v>
      </c>
      <c r="BJ2377" t="s">
        <v>82</v>
      </c>
      <c r="BK2377" t="s">
        <v>82</v>
      </c>
      <c r="BL2377" t="s">
        <v>82</v>
      </c>
      <c r="BM2377" t="s">
        <v>82</v>
      </c>
      <c r="BN2377" t="s">
        <v>82</v>
      </c>
      <c r="BO2377" t="s">
        <v>82</v>
      </c>
      <c r="BP2377" t="s">
        <v>82</v>
      </c>
      <c r="BQ2377" t="s">
        <v>82</v>
      </c>
    </row>
    <row r="2378" spans="1:69" x14ac:dyDescent="0.2">
      <c r="A2378" s="5" t="s">
        <v>81</v>
      </c>
      <c r="B2378" t="s">
        <v>33573</v>
      </c>
      <c r="C2378" t="s">
        <v>33574</v>
      </c>
      <c r="D2378" t="s">
        <v>33575</v>
      </c>
      <c r="E2378" t="s">
        <v>33576</v>
      </c>
      <c r="F2378" t="s">
        <v>73</v>
      </c>
      <c r="G2378" t="s">
        <v>33577</v>
      </c>
      <c r="H2378" s="1">
        <v>42460</v>
      </c>
      <c r="I2378" s="1">
        <v>42468</v>
      </c>
      <c r="J2378" t="b">
        <v>0</v>
      </c>
      <c r="K2378" t="s">
        <v>75</v>
      </c>
      <c r="L2378" t="s">
        <v>1916</v>
      </c>
      <c r="M2378" t="s">
        <v>363</v>
      </c>
      <c r="N2378">
        <v>2760</v>
      </c>
      <c r="O2378" t="s">
        <v>33578</v>
      </c>
      <c r="P2378" t="s">
        <v>82</v>
      </c>
      <c r="Q2378" t="s">
        <v>33579</v>
      </c>
      <c r="R2378" t="s">
        <v>81</v>
      </c>
      <c r="S2378" t="s">
        <v>82</v>
      </c>
      <c r="T2378" s="1">
        <v>42460</v>
      </c>
      <c r="U2378" t="s">
        <v>19639</v>
      </c>
      <c r="V2378" t="s">
        <v>367</v>
      </c>
      <c r="W2378" s="2">
        <v>44123</v>
      </c>
      <c r="X2378">
        <v>22152015003</v>
      </c>
      <c r="Y2378" t="s">
        <v>81</v>
      </c>
      <c r="Z2378" t="s">
        <v>33580</v>
      </c>
      <c r="AA2378" t="s">
        <v>82</v>
      </c>
      <c r="AB2378" t="s">
        <v>81</v>
      </c>
      <c r="AC2378" t="s">
        <v>81</v>
      </c>
      <c r="AD2378" t="s">
        <v>33581</v>
      </c>
      <c r="AE2378" t="s">
        <v>81</v>
      </c>
      <c r="AF2378" t="s">
        <v>33580</v>
      </c>
      <c r="AG2378" t="s">
        <v>82</v>
      </c>
      <c r="AH2378" t="s">
        <v>81</v>
      </c>
      <c r="AI2378" t="s">
        <v>81</v>
      </c>
      <c r="AJ2378" t="s">
        <v>33581</v>
      </c>
      <c r="AK2378" t="s">
        <v>110</v>
      </c>
      <c r="AL2378" t="s">
        <v>82</v>
      </c>
      <c r="AM2378" t="s">
        <v>88</v>
      </c>
      <c r="AN2378" t="s">
        <v>678</v>
      </c>
      <c r="AO2378" t="s">
        <v>33582</v>
      </c>
      <c r="AP2378" t="s">
        <v>91</v>
      </c>
      <c r="AQ2378" t="s">
        <v>33583</v>
      </c>
      <c r="AR2378" t="s">
        <v>82</v>
      </c>
      <c r="AS2378" t="s">
        <v>33584</v>
      </c>
      <c r="AT2378" t="s">
        <v>82</v>
      </c>
      <c r="AU2378" t="s">
        <v>81</v>
      </c>
      <c r="AV2378" t="s">
        <v>82</v>
      </c>
      <c r="AW2378" t="s">
        <v>82</v>
      </c>
      <c r="AX2378" t="s">
        <v>82</v>
      </c>
      <c r="AY2378" t="s">
        <v>82</v>
      </c>
      <c r="AZ2378" t="s">
        <v>82</v>
      </c>
      <c r="BA2378" t="s">
        <v>82</v>
      </c>
      <c r="BB2378" t="s">
        <v>82</v>
      </c>
      <c r="BC2378" t="s">
        <v>82</v>
      </c>
      <c r="BD2378" t="s">
        <v>82</v>
      </c>
      <c r="BE2378" t="s">
        <v>82</v>
      </c>
      <c r="BF2378" t="s">
        <v>82</v>
      </c>
      <c r="BG2378" t="s">
        <v>82</v>
      </c>
      <c r="BH2378" t="s">
        <v>82</v>
      </c>
      <c r="BI2378" t="s">
        <v>82</v>
      </c>
      <c r="BJ2378" t="s">
        <v>82</v>
      </c>
      <c r="BK2378" t="s">
        <v>82</v>
      </c>
      <c r="BL2378" t="s">
        <v>82</v>
      </c>
      <c r="BM2378" t="s">
        <v>82</v>
      </c>
      <c r="BN2378" t="s">
        <v>82</v>
      </c>
      <c r="BO2378" t="s">
        <v>82</v>
      </c>
      <c r="BP2378" t="s">
        <v>82</v>
      </c>
      <c r="BQ2378" t="s">
        <v>82</v>
      </c>
    </row>
    <row r="2379" spans="1:69" x14ac:dyDescent="0.2">
      <c r="A2379" s="5" t="s">
        <v>81</v>
      </c>
      <c r="B2379" t="s">
        <v>33585</v>
      </c>
      <c r="C2379" t="s">
        <v>33586</v>
      </c>
      <c r="D2379" t="s">
        <v>33587</v>
      </c>
      <c r="E2379" t="s">
        <v>33588</v>
      </c>
      <c r="F2379" t="s">
        <v>73</v>
      </c>
      <c r="G2379" t="s">
        <v>33589</v>
      </c>
      <c r="H2379" s="1">
        <v>43648</v>
      </c>
      <c r="I2379" s="1">
        <v>43473</v>
      </c>
      <c r="J2379" t="b">
        <v>0</v>
      </c>
      <c r="K2379" t="s">
        <v>75</v>
      </c>
      <c r="L2379" t="s">
        <v>2791</v>
      </c>
      <c r="M2379" t="s">
        <v>538</v>
      </c>
      <c r="N2379">
        <v>80</v>
      </c>
      <c r="O2379" t="s">
        <v>33590</v>
      </c>
      <c r="P2379" t="s">
        <v>7854</v>
      </c>
      <c r="Q2379" t="s">
        <v>2233</v>
      </c>
      <c r="R2379" t="s">
        <v>81</v>
      </c>
      <c r="S2379" t="s">
        <v>82</v>
      </c>
      <c r="T2379" s="1">
        <v>43648</v>
      </c>
      <c r="U2379" t="s">
        <v>11044</v>
      </c>
      <c r="V2379" t="s">
        <v>468</v>
      </c>
      <c r="W2379" s="2">
        <v>43668</v>
      </c>
      <c r="X2379" t="s">
        <v>33591</v>
      </c>
      <c r="Y2379" t="s">
        <v>148</v>
      </c>
      <c r="Z2379" t="s">
        <v>33592</v>
      </c>
      <c r="AA2379" t="s">
        <v>82</v>
      </c>
      <c r="AB2379" t="s">
        <v>33593</v>
      </c>
      <c r="AC2379" t="s">
        <v>33594</v>
      </c>
      <c r="AD2379" t="s">
        <v>33595</v>
      </c>
      <c r="AE2379" t="s">
        <v>148</v>
      </c>
      <c r="AF2379" t="s">
        <v>33592</v>
      </c>
      <c r="AG2379" t="s">
        <v>82</v>
      </c>
      <c r="AH2379" t="s">
        <v>33593</v>
      </c>
      <c r="AI2379" t="s">
        <v>33594</v>
      </c>
      <c r="AJ2379" t="s">
        <v>33595</v>
      </c>
      <c r="AK2379" t="s">
        <v>296</v>
      </c>
      <c r="AL2379" t="s">
        <v>33596</v>
      </c>
      <c r="AM2379" t="s">
        <v>88</v>
      </c>
      <c r="AN2379" t="s">
        <v>154</v>
      </c>
      <c r="AO2379" t="s">
        <v>89</v>
      </c>
      <c r="AP2379" t="s">
        <v>91</v>
      </c>
      <c r="AQ2379" t="s">
        <v>33597</v>
      </c>
      <c r="AR2379" t="s">
        <v>82</v>
      </c>
      <c r="AS2379" t="s">
        <v>33598</v>
      </c>
      <c r="AT2379" t="s">
        <v>33599</v>
      </c>
      <c r="AU2379" t="s">
        <v>81</v>
      </c>
      <c r="AV2379" t="s">
        <v>82</v>
      </c>
      <c r="AW2379" t="s">
        <v>82</v>
      </c>
      <c r="AX2379" t="s">
        <v>82</v>
      </c>
      <c r="AY2379" t="s">
        <v>82</v>
      </c>
      <c r="AZ2379" t="s">
        <v>82</v>
      </c>
      <c r="BA2379" t="s">
        <v>82</v>
      </c>
      <c r="BB2379" t="s">
        <v>82</v>
      </c>
      <c r="BC2379" t="s">
        <v>82</v>
      </c>
      <c r="BD2379" t="s">
        <v>82</v>
      </c>
      <c r="BE2379" t="s">
        <v>82</v>
      </c>
      <c r="BF2379" t="s">
        <v>82</v>
      </c>
      <c r="BG2379" t="s">
        <v>82</v>
      </c>
      <c r="BH2379" t="s">
        <v>82</v>
      </c>
      <c r="BI2379" t="s">
        <v>82</v>
      </c>
      <c r="BJ2379" t="s">
        <v>82</v>
      </c>
      <c r="BK2379" t="s">
        <v>82</v>
      </c>
      <c r="BL2379" t="s">
        <v>82</v>
      </c>
      <c r="BM2379" t="s">
        <v>82</v>
      </c>
      <c r="BN2379" t="s">
        <v>82</v>
      </c>
      <c r="BO2379" t="s">
        <v>82</v>
      </c>
      <c r="BP2379" t="s">
        <v>82</v>
      </c>
      <c r="BQ2379" t="s">
        <v>82</v>
      </c>
    </row>
    <row r="2380" spans="1:69" x14ac:dyDescent="0.2">
      <c r="A2380" s="5" t="s">
        <v>81</v>
      </c>
      <c r="B2380" t="s">
        <v>33600</v>
      </c>
      <c r="C2380" t="s">
        <v>33601</v>
      </c>
      <c r="D2380" t="s">
        <v>33602</v>
      </c>
      <c r="E2380" t="s">
        <v>33603</v>
      </c>
      <c r="F2380" t="s">
        <v>73</v>
      </c>
      <c r="G2380" t="s">
        <v>33604</v>
      </c>
      <c r="H2380" s="1">
        <v>43012</v>
      </c>
      <c r="I2380" s="1">
        <v>43013</v>
      </c>
      <c r="J2380" t="b">
        <v>0</v>
      </c>
      <c r="K2380" t="s">
        <v>75</v>
      </c>
      <c r="L2380" t="s">
        <v>465</v>
      </c>
      <c r="M2380" t="s">
        <v>538</v>
      </c>
      <c r="N2380">
        <v>34</v>
      </c>
      <c r="O2380" t="s">
        <v>33605</v>
      </c>
      <c r="P2380" t="s">
        <v>79</v>
      </c>
      <c r="Q2380" t="s">
        <v>33606</v>
      </c>
      <c r="R2380" t="s">
        <v>81</v>
      </c>
      <c r="S2380" t="s">
        <v>82</v>
      </c>
      <c r="T2380" s="1">
        <v>43012</v>
      </c>
      <c r="U2380" t="s">
        <v>33607</v>
      </c>
      <c r="V2380" t="s">
        <v>1305</v>
      </c>
      <c r="W2380" s="2">
        <v>44053</v>
      </c>
      <c r="X2380" t="s">
        <v>33608</v>
      </c>
      <c r="Y2380" t="s">
        <v>81</v>
      </c>
      <c r="Z2380" t="s">
        <v>33609</v>
      </c>
      <c r="AA2380" t="s">
        <v>82</v>
      </c>
      <c r="AB2380" t="s">
        <v>81</v>
      </c>
      <c r="AC2380" t="s">
        <v>81</v>
      </c>
      <c r="AD2380" t="s">
        <v>33610</v>
      </c>
      <c r="AE2380" t="s">
        <v>81</v>
      </c>
      <c r="AF2380" t="s">
        <v>33609</v>
      </c>
      <c r="AG2380" t="s">
        <v>82</v>
      </c>
      <c r="AH2380" t="s">
        <v>81</v>
      </c>
      <c r="AI2380" t="s">
        <v>81</v>
      </c>
      <c r="AJ2380" t="s">
        <v>33610</v>
      </c>
      <c r="AK2380" t="s">
        <v>86</v>
      </c>
      <c r="AL2380" t="s">
        <v>82</v>
      </c>
      <c r="AM2380" t="s">
        <v>88</v>
      </c>
      <c r="AN2380" t="s">
        <v>154</v>
      </c>
      <c r="AO2380" t="s">
        <v>90</v>
      </c>
      <c r="AP2380" t="s">
        <v>91</v>
      </c>
      <c r="AQ2380" t="s">
        <v>33611</v>
      </c>
      <c r="AR2380" t="s">
        <v>82</v>
      </c>
      <c r="AS2380" t="s">
        <v>33612</v>
      </c>
      <c r="AT2380" t="s">
        <v>33613</v>
      </c>
      <c r="AU2380" t="s">
        <v>81</v>
      </c>
      <c r="AV2380" t="s">
        <v>82</v>
      </c>
      <c r="AW2380" t="s">
        <v>82</v>
      </c>
      <c r="AX2380" t="s">
        <v>82</v>
      </c>
      <c r="AY2380" t="s">
        <v>82</v>
      </c>
      <c r="AZ2380" t="s">
        <v>82</v>
      </c>
      <c r="BA2380" t="s">
        <v>82</v>
      </c>
      <c r="BB2380" t="s">
        <v>82</v>
      </c>
      <c r="BC2380" t="s">
        <v>82</v>
      </c>
      <c r="BD2380" t="s">
        <v>82</v>
      </c>
      <c r="BE2380" t="s">
        <v>82</v>
      </c>
      <c r="BF2380" t="s">
        <v>82</v>
      </c>
      <c r="BG2380" t="s">
        <v>82</v>
      </c>
      <c r="BH2380" t="s">
        <v>82</v>
      </c>
      <c r="BI2380" t="s">
        <v>82</v>
      </c>
      <c r="BJ2380" t="s">
        <v>82</v>
      </c>
      <c r="BK2380" t="s">
        <v>82</v>
      </c>
      <c r="BL2380" t="s">
        <v>82</v>
      </c>
      <c r="BM2380" t="s">
        <v>82</v>
      </c>
      <c r="BN2380" t="s">
        <v>82</v>
      </c>
      <c r="BO2380" t="s">
        <v>82</v>
      </c>
      <c r="BP2380" t="s">
        <v>82</v>
      </c>
      <c r="BQ2380" t="s">
        <v>82</v>
      </c>
    </row>
    <row r="2381" spans="1:69" x14ac:dyDescent="0.2">
      <c r="A2381" s="5">
        <v>0</v>
      </c>
      <c r="B2381" t="s">
        <v>33614</v>
      </c>
      <c r="C2381" t="s">
        <v>33615</v>
      </c>
      <c r="D2381" t="s">
        <v>33616</v>
      </c>
      <c r="E2381" t="s">
        <v>33617</v>
      </c>
      <c r="F2381" t="s">
        <v>73</v>
      </c>
      <c r="G2381" t="s">
        <v>33618</v>
      </c>
      <c r="H2381" s="1">
        <v>43574</v>
      </c>
      <c r="I2381" s="1">
        <v>43628</v>
      </c>
      <c r="J2381" t="b">
        <v>0</v>
      </c>
      <c r="K2381" t="s">
        <v>75</v>
      </c>
      <c r="L2381" t="s">
        <v>163</v>
      </c>
      <c r="M2381" t="s">
        <v>90</v>
      </c>
      <c r="N2381">
        <v>40</v>
      </c>
      <c r="O2381" t="s">
        <v>33619</v>
      </c>
      <c r="P2381" t="s">
        <v>79</v>
      </c>
      <c r="Q2381" t="s">
        <v>950</v>
      </c>
      <c r="R2381" t="s">
        <v>81</v>
      </c>
      <c r="S2381" t="s">
        <v>82</v>
      </c>
      <c r="T2381" s="1">
        <v>43574</v>
      </c>
      <c r="U2381" t="s">
        <v>33620</v>
      </c>
      <c r="V2381" t="s">
        <v>542</v>
      </c>
      <c r="W2381" s="2">
        <v>44060</v>
      </c>
      <c r="X2381">
        <v>201812786</v>
      </c>
      <c r="Y2381" t="s">
        <v>148</v>
      </c>
      <c r="Z2381" t="s">
        <v>33621</v>
      </c>
      <c r="AA2381" t="s">
        <v>82</v>
      </c>
      <c r="AB2381" t="s">
        <v>33622</v>
      </c>
      <c r="AC2381" t="s">
        <v>33623</v>
      </c>
      <c r="AD2381" t="s">
        <v>9427</v>
      </c>
      <c r="AE2381" t="s">
        <v>148</v>
      </c>
      <c r="AF2381" t="s">
        <v>33621</v>
      </c>
      <c r="AG2381" t="s">
        <v>82</v>
      </c>
      <c r="AH2381" t="s">
        <v>33622</v>
      </c>
      <c r="AI2381" t="s">
        <v>33623</v>
      </c>
      <c r="AJ2381" t="s">
        <v>9427</v>
      </c>
      <c r="AK2381" t="s">
        <v>296</v>
      </c>
      <c r="AL2381" t="s">
        <v>82</v>
      </c>
      <c r="AM2381" t="s">
        <v>88</v>
      </c>
      <c r="AN2381" t="s">
        <v>298</v>
      </c>
      <c r="AO2381" t="s">
        <v>1424</v>
      </c>
      <c r="AP2381" t="s">
        <v>91</v>
      </c>
      <c r="AQ2381" t="s">
        <v>33624</v>
      </c>
      <c r="AR2381" t="s">
        <v>82</v>
      </c>
      <c r="AS2381" t="s">
        <v>33625</v>
      </c>
      <c r="AT2381" t="s">
        <v>33626</v>
      </c>
      <c r="AU2381" t="s">
        <v>81</v>
      </c>
      <c r="AV2381" t="s">
        <v>82</v>
      </c>
      <c r="AW2381" t="s">
        <v>82</v>
      </c>
      <c r="AX2381" t="s">
        <v>82</v>
      </c>
      <c r="AY2381" t="s">
        <v>82</v>
      </c>
      <c r="AZ2381" t="s">
        <v>82</v>
      </c>
      <c r="BA2381" t="s">
        <v>82</v>
      </c>
      <c r="BB2381" t="s">
        <v>82</v>
      </c>
      <c r="BC2381" t="s">
        <v>82</v>
      </c>
      <c r="BD2381" t="s">
        <v>82</v>
      </c>
      <c r="BE2381" t="s">
        <v>82</v>
      </c>
      <c r="BF2381" t="s">
        <v>82</v>
      </c>
      <c r="BG2381" t="s">
        <v>82</v>
      </c>
      <c r="BH2381" t="s">
        <v>82</v>
      </c>
      <c r="BI2381" t="s">
        <v>82</v>
      </c>
      <c r="BJ2381" t="s">
        <v>82</v>
      </c>
      <c r="BK2381" t="s">
        <v>82</v>
      </c>
      <c r="BL2381" t="s">
        <v>82</v>
      </c>
      <c r="BM2381" t="s">
        <v>82</v>
      </c>
      <c r="BN2381" t="s">
        <v>82</v>
      </c>
      <c r="BO2381" t="s">
        <v>82</v>
      </c>
      <c r="BP2381" t="s">
        <v>82</v>
      </c>
      <c r="BQ2381" t="s">
        <v>82</v>
      </c>
    </row>
    <row r="2382" spans="1:69" x14ac:dyDescent="0.2">
      <c r="A2382" s="5" t="s">
        <v>81</v>
      </c>
      <c r="B2382" t="s">
        <v>33627</v>
      </c>
      <c r="C2382" t="s">
        <v>18166</v>
      </c>
      <c r="D2382" t="s">
        <v>11161</v>
      </c>
      <c r="E2382" t="s">
        <v>11162</v>
      </c>
      <c r="F2382" t="s">
        <v>178</v>
      </c>
      <c r="G2382" t="s">
        <v>33628</v>
      </c>
      <c r="H2382" s="1">
        <v>42885</v>
      </c>
      <c r="I2382" s="1">
        <v>42947</v>
      </c>
      <c r="J2382" t="b">
        <v>0</v>
      </c>
      <c r="K2382" t="s">
        <v>180</v>
      </c>
      <c r="L2382" t="s">
        <v>18168</v>
      </c>
      <c r="M2382" t="s">
        <v>18169</v>
      </c>
      <c r="N2382">
        <v>6368</v>
      </c>
      <c r="O2382" t="s">
        <v>2069</v>
      </c>
      <c r="P2382" t="s">
        <v>33629</v>
      </c>
      <c r="Q2382" t="s">
        <v>2071</v>
      </c>
      <c r="R2382" t="s">
        <v>2050</v>
      </c>
      <c r="S2382" t="s">
        <v>82</v>
      </c>
      <c r="T2382" s="1">
        <v>42885</v>
      </c>
      <c r="U2382" s="1">
        <v>42947</v>
      </c>
      <c r="V2382" t="s">
        <v>186</v>
      </c>
      <c r="W2382" s="2">
        <v>43809</v>
      </c>
      <c r="X2382" t="s">
        <v>11167</v>
      </c>
      <c r="Y2382" t="s">
        <v>11168</v>
      </c>
      <c r="Z2382" t="s">
        <v>81</v>
      </c>
      <c r="AA2382" t="s">
        <v>2075</v>
      </c>
      <c r="AB2382" t="s">
        <v>11170</v>
      </c>
      <c r="AC2382" t="s">
        <v>81</v>
      </c>
      <c r="AD2382" t="s">
        <v>2069</v>
      </c>
      <c r="AE2382" t="s">
        <v>11168</v>
      </c>
      <c r="AF2382" t="s">
        <v>81</v>
      </c>
      <c r="AG2382" t="s">
        <v>2075</v>
      </c>
      <c r="AH2382" t="s">
        <v>11170</v>
      </c>
      <c r="AI2382" t="s">
        <v>81</v>
      </c>
      <c r="AJ2382" t="s">
        <v>2069</v>
      </c>
      <c r="AK2382" t="s">
        <v>250</v>
      </c>
      <c r="AL2382" t="s">
        <v>82</v>
      </c>
      <c r="AM2382" t="s">
        <v>2069</v>
      </c>
      <c r="AN2382" t="s">
        <v>81</v>
      </c>
      <c r="AO2382" t="s">
        <v>81</v>
      </c>
      <c r="AP2382" t="s">
        <v>192</v>
      </c>
      <c r="AQ2382" t="s">
        <v>33630</v>
      </c>
      <c r="AR2382" t="s">
        <v>33631</v>
      </c>
      <c r="AS2382" t="s">
        <v>33632</v>
      </c>
      <c r="AT2382" t="s">
        <v>33633</v>
      </c>
      <c r="AU2382" t="s">
        <v>197</v>
      </c>
      <c r="AV2382" t="s">
        <v>82</v>
      </c>
      <c r="AW2382" t="s">
        <v>198</v>
      </c>
      <c r="AX2382" t="s">
        <v>81</v>
      </c>
      <c r="AY2382" t="s">
        <v>81</v>
      </c>
      <c r="AZ2382" t="s">
        <v>33634</v>
      </c>
      <c r="BA2382" t="s">
        <v>82</v>
      </c>
      <c r="BB2382" s="1">
        <v>1</v>
      </c>
      <c r="BC2382" t="s">
        <v>199</v>
      </c>
      <c r="BD2382" t="s">
        <v>199</v>
      </c>
      <c r="BE2382" t="s">
        <v>199</v>
      </c>
      <c r="BF2382" t="s">
        <v>199</v>
      </c>
      <c r="BG2382" t="s">
        <v>81</v>
      </c>
      <c r="BH2382" t="s">
        <v>81</v>
      </c>
      <c r="BI2382" t="s">
        <v>81</v>
      </c>
      <c r="BJ2382" t="s">
        <v>82</v>
      </c>
      <c r="BK2382" t="s">
        <v>82</v>
      </c>
      <c r="BL2382" t="s">
        <v>200</v>
      </c>
      <c r="BM2382" t="s">
        <v>201</v>
      </c>
      <c r="BN2382" t="s">
        <v>81</v>
      </c>
      <c r="BO2382" t="s">
        <v>81</v>
      </c>
      <c r="BP2382" t="s">
        <v>81</v>
      </c>
      <c r="BQ2382" t="s">
        <v>81</v>
      </c>
    </row>
    <row r="2383" spans="1:69" x14ac:dyDescent="0.2">
      <c r="A2383" s="5">
        <v>0</v>
      </c>
      <c r="B2383" t="s">
        <v>33635</v>
      </c>
      <c r="C2383" t="s">
        <v>33636</v>
      </c>
      <c r="D2383" t="s">
        <v>33637</v>
      </c>
      <c r="E2383" t="s">
        <v>33635</v>
      </c>
      <c r="F2383" t="s">
        <v>73</v>
      </c>
      <c r="G2383" t="s">
        <v>33638</v>
      </c>
      <c r="H2383" s="1">
        <v>43747</v>
      </c>
      <c r="I2383" s="1">
        <v>43160</v>
      </c>
      <c r="J2383" t="b">
        <v>0</v>
      </c>
      <c r="K2383" t="s">
        <v>75</v>
      </c>
      <c r="L2383" t="s">
        <v>11882</v>
      </c>
      <c r="M2383" t="s">
        <v>90</v>
      </c>
      <c r="N2383">
        <v>50</v>
      </c>
      <c r="O2383" t="s">
        <v>25457</v>
      </c>
      <c r="P2383" t="s">
        <v>79</v>
      </c>
      <c r="Q2383" t="s">
        <v>1420</v>
      </c>
      <c r="R2383" t="s">
        <v>81</v>
      </c>
      <c r="S2383">
        <v>1</v>
      </c>
      <c r="T2383" s="1">
        <v>43747</v>
      </c>
      <c r="U2383" t="s">
        <v>4640</v>
      </c>
      <c r="V2383" t="s">
        <v>146</v>
      </c>
      <c r="W2383" s="2">
        <v>43760</v>
      </c>
      <c r="X2383" t="s">
        <v>33639</v>
      </c>
      <c r="Y2383" t="s">
        <v>82</v>
      </c>
      <c r="Z2383" t="s">
        <v>82</v>
      </c>
      <c r="AA2383" t="s">
        <v>82</v>
      </c>
      <c r="AB2383" t="s">
        <v>82</v>
      </c>
      <c r="AC2383" t="s">
        <v>82</v>
      </c>
      <c r="AD2383" t="s">
        <v>82</v>
      </c>
      <c r="AE2383" t="s">
        <v>82</v>
      </c>
      <c r="AF2383" t="s">
        <v>82</v>
      </c>
      <c r="AG2383" t="s">
        <v>82</v>
      </c>
      <c r="AH2383" t="s">
        <v>82</v>
      </c>
      <c r="AI2383" t="s">
        <v>82</v>
      </c>
      <c r="AJ2383" t="s">
        <v>82</v>
      </c>
      <c r="AK2383" t="s">
        <v>110</v>
      </c>
      <c r="AL2383" t="s">
        <v>33640</v>
      </c>
      <c r="AM2383" t="s">
        <v>88</v>
      </c>
      <c r="AN2383" t="s">
        <v>154</v>
      </c>
      <c r="AO2383" t="s">
        <v>611</v>
      </c>
      <c r="AP2383" t="s">
        <v>91</v>
      </c>
      <c r="AQ2383" t="s">
        <v>33641</v>
      </c>
      <c r="AR2383" t="s">
        <v>82</v>
      </c>
      <c r="AS2383" t="s">
        <v>11687</v>
      </c>
      <c r="AT2383" t="s">
        <v>82</v>
      </c>
      <c r="AU2383" t="s">
        <v>81</v>
      </c>
      <c r="AV2383" t="s">
        <v>82</v>
      </c>
      <c r="AW2383" t="s">
        <v>82</v>
      </c>
      <c r="AX2383" t="s">
        <v>82</v>
      </c>
      <c r="AY2383" t="s">
        <v>82</v>
      </c>
      <c r="AZ2383" t="s">
        <v>82</v>
      </c>
      <c r="BA2383" t="s">
        <v>82</v>
      </c>
      <c r="BB2383" t="s">
        <v>82</v>
      </c>
      <c r="BC2383" t="s">
        <v>82</v>
      </c>
      <c r="BD2383" t="s">
        <v>82</v>
      </c>
      <c r="BE2383" t="s">
        <v>82</v>
      </c>
      <c r="BF2383" t="s">
        <v>82</v>
      </c>
      <c r="BG2383" t="s">
        <v>82</v>
      </c>
      <c r="BH2383" t="s">
        <v>82</v>
      </c>
      <c r="BI2383" t="s">
        <v>82</v>
      </c>
      <c r="BJ2383" t="s">
        <v>82</v>
      </c>
      <c r="BK2383" t="s">
        <v>82</v>
      </c>
      <c r="BL2383" t="s">
        <v>82</v>
      </c>
      <c r="BM2383" t="s">
        <v>82</v>
      </c>
      <c r="BN2383" t="s">
        <v>82</v>
      </c>
      <c r="BO2383" t="s">
        <v>82</v>
      </c>
      <c r="BP2383" t="s">
        <v>82</v>
      </c>
      <c r="BQ2383" t="s">
        <v>82</v>
      </c>
    </row>
    <row r="2384" spans="1:69" x14ac:dyDescent="0.2">
      <c r="A2384" s="5" t="s">
        <v>81</v>
      </c>
      <c r="B2384" t="s">
        <v>33642</v>
      </c>
      <c r="C2384" t="s">
        <v>33643</v>
      </c>
      <c r="D2384" t="s">
        <v>33644</v>
      </c>
      <c r="E2384" t="s">
        <v>33642</v>
      </c>
      <c r="F2384" t="s">
        <v>73</v>
      </c>
      <c r="G2384" t="s">
        <v>33645</v>
      </c>
      <c r="H2384" s="1">
        <v>42699</v>
      </c>
      <c r="I2384" s="1">
        <v>42705</v>
      </c>
      <c r="J2384" t="b">
        <v>1</v>
      </c>
      <c r="K2384" t="s">
        <v>75</v>
      </c>
      <c r="L2384" t="s">
        <v>19834</v>
      </c>
      <c r="M2384" t="s">
        <v>90</v>
      </c>
      <c r="N2384">
        <v>238</v>
      </c>
      <c r="O2384" t="s">
        <v>3484</v>
      </c>
      <c r="P2384" t="s">
        <v>82</v>
      </c>
      <c r="Q2384" t="s">
        <v>33646</v>
      </c>
      <c r="R2384" t="s">
        <v>81</v>
      </c>
      <c r="S2384" t="s">
        <v>82</v>
      </c>
      <c r="T2384" s="1">
        <v>42699</v>
      </c>
      <c r="U2384" s="3">
        <v>42705</v>
      </c>
      <c r="V2384" t="s">
        <v>271</v>
      </c>
      <c r="W2384" s="2">
        <v>42716</v>
      </c>
      <c r="X2384" t="s">
        <v>33647</v>
      </c>
      <c r="Y2384" t="s">
        <v>227</v>
      </c>
      <c r="Z2384" t="s">
        <v>33648</v>
      </c>
      <c r="AA2384" t="s">
        <v>82</v>
      </c>
      <c r="AB2384" t="s">
        <v>33649</v>
      </c>
      <c r="AC2384" t="s">
        <v>33650</v>
      </c>
      <c r="AD2384" t="s">
        <v>33651</v>
      </c>
      <c r="AE2384" t="s">
        <v>227</v>
      </c>
      <c r="AF2384" t="s">
        <v>33648</v>
      </c>
      <c r="AG2384" t="s">
        <v>82</v>
      </c>
      <c r="AH2384" t="s">
        <v>33649</v>
      </c>
      <c r="AI2384" t="s">
        <v>33650</v>
      </c>
      <c r="AJ2384" t="s">
        <v>33651</v>
      </c>
      <c r="AK2384" t="s">
        <v>153</v>
      </c>
      <c r="AL2384" t="s">
        <v>33652</v>
      </c>
      <c r="AM2384" t="s">
        <v>88</v>
      </c>
      <c r="AN2384" t="s">
        <v>154</v>
      </c>
      <c r="AO2384" t="s">
        <v>231</v>
      </c>
      <c r="AP2384" t="s">
        <v>371</v>
      </c>
      <c r="AQ2384" t="s">
        <v>33653</v>
      </c>
      <c r="AR2384" t="s">
        <v>82</v>
      </c>
      <c r="AS2384" t="s">
        <v>33654</v>
      </c>
      <c r="AT2384" t="s">
        <v>33655</v>
      </c>
      <c r="AU2384" t="s">
        <v>81</v>
      </c>
      <c r="AV2384" t="s">
        <v>82</v>
      </c>
      <c r="AW2384" t="s">
        <v>82</v>
      </c>
      <c r="AX2384" t="s">
        <v>82</v>
      </c>
      <c r="AY2384" t="s">
        <v>82</v>
      </c>
      <c r="AZ2384" t="s">
        <v>82</v>
      </c>
      <c r="BA2384" t="s">
        <v>82</v>
      </c>
      <c r="BB2384" t="s">
        <v>82</v>
      </c>
      <c r="BC2384" t="s">
        <v>82</v>
      </c>
      <c r="BD2384" t="s">
        <v>82</v>
      </c>
      <c r="BE2384" t="s">
        <v>82</v>
      </c>
      <c r="BF2384" t="s">
        <v>82</v>
      </c>
      <c r="BG2384" t="s">
        <v>82</v>
      </c>
      <c r="BH2384" t="s">
        <v>82</v>
      </c>
      <c r="BI2384" t="s">
        <v>82</v>
      </c>
      <c r="BJ2384" t="s">
        <v>82</v>
      </c>
      <c r="BK2384" t="s">
        <v>82</v>
      </c>
      <c r="BL2384" t="s">
        <v>82</v>
      </c>
      <c r="BM2384" t="s">
        <v>82</v>
      </c>
      <c r="BN2384" t="s">
        <v>82</v>
      </c>
      <c r="BO2384" t="s">
        <v>82</v>
      </c>
      <c r="BP2384" t="s">
        <v>82</v>
      </c>
      <c r="BQ2384" t="s">
        <v>82</v>
      </c>
    </row>
    <row r="2385" spans="1:69" x14ac:dyDescent="0.2">
      <c r="A2385" s="5">
        <v>1</v>
      </c>
      <c r="B2385" t="s">
        <v>3204</v>
      </c>
      <c r="C2385" t="s">
        <v>33656</v>
      </c>
      <c r="D2385" t="s">
        <v>3206</v>
      </c>
      <c r="E2385" t="s">
        <v>3207</v>
      </c>
      <c r="F2385" t="s">
        <v>178</v>
      </c>
      <c r="G2385" t="s">
        <v>33657</v>
      </c>
      <c r="H2385" s="1">
        <v>43441</v>
      </c>
      <c r="I2385" s="1">
        <v>43602</v>
      </c>
      <c r="J2385" t="b">
        <v>0</v>
      </c>
      <c r="K2385" t="s">
        <v>180</v>
      </c>
      <c r="L2385" t="s">
        <v>23698</v>
      </c>
      <c r="M2385" t="s">
        <v>4737</v>
      </c>
      <c r="N2385">
        <v>176</v>
      </c>
      <c r="O2385" t="s">
        <v>724</v>
      </c>
      <c r="P2385" t="s">
        <v>3211</v>
      </c>
      <c r="Q2385" t="s">
        <v>3212</v>
      </c>
      <c r="R2385" t="s">
        <v>3213</v>
      </c>
      <c r="S2385" t="s">
        <v>82</v>
      </c>
      <c r="T2385" s="1">
        <v>43441</v>
      </c>
      <c r="U2385" s="1">
        <v>43602</v>
      </c>
      <c r="V2385" t="s">
        <v>186</v>
      </c>
      <c r="W2385" s="2">
        <v>43809</v>
      </c>
      <c r="X2385" t="s">
        <v>4738</v>
      </c>
      <c r="Y2385" t="s">
        <v>729</v>
      </c>
      <c r="Z2385" t="s">
        <v>81</v>
      </c>
      <c r="AA2385" t="s">
        <v>2339</v>
      </c>
      <c r="AB2385" t="s">
        <v>731</v>
      </c>
      <c r="AC2385">
        <v>442089904466</v>
      </c>
      <c r="AD2385" t="s">
        <v>724</v>
      </c>
      <c r="AE2385" t="s">
        <v>729</v>
      </c>
      <c r="AF2385" t="s">
        <v>81</v>
      </c>
      <c r="AG2385" t="s">
        <v>2339</v>
      </c>
      <c r="AH2385" t="s">
        <v>731</v>
      </c>
      <c r="AI2385">
        <v>442089904466</v>
      </c>
      <c r="AJ2385" t="s">
        <v>724</v>
      </c>
      <c r="AK2385" t="s">
        <v>191</v>
      </c>
      <c r="AL2385" t="s">
        <v>82</v>
      </c>
      <c r="AM2385" t="s">
        <v>724</v>
      </c>
      <c r="AN2385" t="s">
        <v>81</v>
      </c>
      <c r="AO2385" t="s">
        <v>81</v>
      </c>
      <c r="AP2385" t="s">
        <v>192</v>
      </c>
      <c r="AQ2385" t="s">
        <v>4739</v>
      </c>
      <c r="AR2385" t="s">
        <v>33658</v>
      </c>
      <c r="AS2385" t="s">
        <v>4741</v>
      </c>
      <c r="AT2385" t="s">
        <v>4742</v>
      </c>
      <c r="AU2385" t="s">
        <v>197</v>
      </c>
      <c r="AV2385" t="s">
        <v>82</v>
      </c>
      <c r="AW2385" t="s">
        <v>198</v>
      </c>
      <c r="AX2385" t="s">
        <v>81</v>
      </c>
      <c r="AY2385" t="s">
        <v>81</v>
      </c>
      <c r="AZ2385" t="s">
        <v>3204</v>
      </c>
      <c r="BA2385" t="s">
        <v>82</v>
      </c>
      <c r="BB2385" s="1">
        <v>1</v>
      </c>
      <c r="BC2385" t="s">
        <v>199</v>
      </c>
      <c r="BD2385" t="s">
        <v>199</v>
      </c>
      <c r="BE2385" t="s">
        <v>199</v>
      </c>
      <c r="BF2385" t="s">
        <v>199</v>
      </c>
      <c r="BG2385" t="s">
        <v>81</v>
      </c>
      <c r="BH2385" t="s">
        <v>81</v>
      </c>
      <c r="BI2385" t="s">
        <v>81</v>
      </c>
      <c r="BJ2385" t="s">
        <v>82</v>
      </c>
      <c r="BK2385" t="s">
        <v>82</v>
      </c>
      <c r="BL2385" t="s">
        <v>200</v>
      </c>
      <c r="BM2385" t="s">
        <v>201</v>
      </c>
      <c r="BN2385" t="s">
        <v>81</v>
      </c>
      <c r="BO2385" t="s">
        <v>81</v>
      </c>
      <c r="BP2385" t="s">
        <v>81</v>
      </c>
      <c r="BQ2385" t="s">
        <v>81</v>
      </c>
    </row>
    <row r="2386" spans="1:69" x14ac:dyDescent="0.2">
      <c r="A2386" s="5">
        <v>1</v>
      </c>
      <c r="B2386" t="s">
        <v>33659</v>
      </c>
      <c r="C2386" t="s">
        <v>33660</v>
      </c>
      <c r="D2386" t="s">
        <v>33661</v>
      </c>
      <c r="E2386" t="s">
        <v>33659</v>
      </c>
      <c r="F2386" t="s">
        <v>73</v>
      </c>
      <c r="G2386" t="s">
        <v>33662</v>
      </c>
      <c r="H2386" s="1">
        <v>43484</v>
      </c>
      <c r="I2386" s="1">
        <v>43516</v>
      </c>
      <c r="J2386" t="b">
        <v>0</v>
      </c>
      <c r="K2386" t="s">
        <v>75</v>
      </c>
      <c r="L2386" t="s">
        <v>668</v>
      </c>
      <c r="M2386" t="s">
        <v>538</v>
      </c>
      <c r="N2386">
        <v>40</v>
      </c>
      <c r="O2386" t="s">
        <v>16438</v>
      </c>
      <c r="P2386" t="s">
        <v>82</v>
      </c>
      <c r="Q2386" t="s">
        <v>770</v>
      </c>
      <c r="R2386" t="s">
        <v>81</v>
      </c>
      <c r="S2386" t="s">
        <v>82</v>
      </c>
      <c r="T2386" s="1">
        <v>43484</v>
      </c>
      <c r="U2386" t="s">
        <v>19013</v>
      </c>
      <c r="V2386" t="s">
        <v>834</v>
      </c>
      <c r="W2386" s="2">
        <v>43528</v>
      </c>
      <c r="X2386" t="s">
        <v>33663</v>
      </c>
      <c r="Y2386" t="s">
        <v>227</v>
      </c>
      <c r="Z2386" t="s">
        <v>33664</v>
      </c>
      <c r="AA2386" t="s">
        <v>82</v>
      </c>
      <c r="AB2386" t="s">
        <v>33665</v>
      </c>
      <c r="AC2386" t="s">
        <v>33666</v>
      </c>
      <c r="AD2386" t="s">
        <v>33667</v>
      </c>
      <c r="AE2386" t="s">
        <v>227</v>
      </c>
      <c r="AF2386" t="s">
        <v>33664</v>
      </c>
      <c r="AG2386" t="s">
        <v>82</v>
      </c>
      <c r="AH2386" t="s">
        <v>33665</v>
      </c>
      <c r="AI2386" t="s">
        <v>33666</v>
      </c>
      <c r="AJ2386" t="s">
        <v>33667</v>
      </c>
      <c r="AK2386" t="s">
        <v>153</v>
      </c>
      <c r="AL2386" t="s">
        <v>82</v>
      </c>
      <c r="AM2386" t="s">
        <v>88</v>
      </c>
      <c r="AN2386" t="s">
        <v>154</v>
      </c>
      <c r="AO2386" t="s">
        <v>231</v>
      </c>
      <c r="AP2386" t="s">
        <v>91</v>
      </c>
      <c r="AQ2386" t="s">
        <v>33668</v>
      </c>
      <c r="AR2386" t="s">
        <v>82</v>
      </c>
      <c r="AS2386" t="s">
        <v>33669</v>
      </c>
      <c r="AT2386" t="s">
        <v>82</v>
      </c>
      <c r="AU2386" t="s">
        <v>81</v>
      </c>
      <c r="AV2386" t="s">
        <v>82</v>
      </c>
      <c r="AW2386" t="s">
        <v>82</v>
      </c>
      <c r="AX2386" t="s">
        <v>82</v>
      </c>
      <c r="AY2386" t="s">
        <v>82</v>
      </c>
      <c r="AZ2386" t="s">
        <v>82</v>
      </c>
      <c r="BA2386" t="s">
        <v>82</v>
      </c>
      <c r="BB2386" t="s">
        <v>82</v>
      </c>
      <c r="BC2386" t="s">
        <v>82</v>
      </c>
      <c r="BD2386" t="s">
        <v>82</v>
      </c>
      <c r="BE2386" t="s">
        <v>82</v>
      </c>
      <c r="BF2386" t="s">
        <v>82</v>
      </c>
      <c r="BG2386" t="s">
        <v>82</v>
      </c>
      <c r="BH2386" t="s">
        <v>82</v>
      </c>
      <c r="BI2386" t="s">
        <v>82</v>
      </c>
      <c r="BJ2386" t="s">
        <v>82</v>
      </c>
      <c r="BK2386" t="s">
        <v>82</v>
      </c>
      <c r="BL2386" t="s">
        <v>82</v>
      </c>
      <c r="BM2386" t="s">
        <v>82</v>
      </c>
      <c r="BN2386" t="s">
        <v>82</v>
      </c>
      <c r="BO2386" t="s">
        <v>82</v>
      </c>
      <c r="BP2386" t="s">
        <v>82</v>
      </c>
      <c r="BQ2386" t="s">
        <v>82</v>
      </c>
    </row>
    <row r="2387" spans="1:69" x14ac:dyDescent="0.2">
      <c r="A2387" s="5" t="s">
        <v>81</v>
      </c>
      <c r="B2387" t="s">
        <v>33670</v>
      </c>
      <c r="C2387" t="s">
        <v>33671</v>
      </c>
      <c r="D2387" t="s">
        <v>33672</v>
      </c>
      <c r="E2387" t="s">
        <v>33673</v>
      </c>
      <c r="F2387" t="s">
        <v>178</v>
      </c>
      <c r="G2387" t="s">
        <v>33674</v>
      </c>
      <c r="H2387" s="1">
        <v>43423</v>
      </c>
      <c r="I2387" s="1">
        <v>43521</v>
      </c>
      <c r="J2387" t="b">
        <v>0</v>
      </c>
      <c r="K2387" t="s">
        <v>180</v>
      </c>
      <c r="L2387" t="s">
        <v>33675</v>
      </c>
      <c r="M2387" t="s">
        <v>346</v>
      </c>
      <c r="N2387">
        <v>1662</v>
      </c>
      <c r="O2387" t="s">
        <v>625</v>
      </c>
      <c r="P2387" t="s">
        <v>626</v>
      </c>
      <c r="Q2387" t="s">
        <v>33676</v>
      </c>
      <c r="R2387" t="s">
        <v>621</v>
      </c>
      <c r="S2387" t="s">
        <v>82</v>
      </c>
      <c r="T2387" s="1">
        <v>43423</v>
      </c>
      <c r="U2387" s="1">
        <v>43521</v>
      </c>
      <c r="V2387" t="s">
        <v>186</v>
      </c>
      <c r="W2387" s="2">
        <v>44095</v>
      </c>
      <c r="X2387" t="s">
        <v>33677</v>
      </c>
      <c r="Y2387" t="s">
        <v>33678</v>
      </c>
      <c r="Z2387" t="s">
        <v>81</v>
      </c>
      <c r="AA2387" t="s">
        <v>33679</v>
      </c>
      <c r="AB2387" t="s">
        <v>31835</v>
      </c>
      <c r="AC2387">
        <v>49036419396652</v>
      </c>
      <c r="AD2387" t="s">
        <v>33680</v>
      </c>
      <c r="AE2387" t="s">
        <v>33678</v>
      </c>
      <c r="AF2387" t="s">
        <v>81</v>
      </c>
      <c r="AG2387" t="s">
        <v>33679</v>
      </c>
      <c r="AH2387" t="s">
        <v>31835</v>
      </c>
      <c r="AI2387">
        <v>49036419396652</v>
      </c>
      <c r="AJ2387" t="s">
        <v>33680</v>
      </c>
      <c r="AK2387" t="s">
        <v>191</v>
      </c>
      <c r="AL2387" t="s">
        <v>82</v>
      </c>
      <c r="AM2387" t="s">
        <v>33681</v>
      </c>
      <c r="AN2387" t="s">
        <v>81</v>
      </c>
      <c r="AO2387" t="s">
        <v>81</v>
      </c>
      <c r="AP2387" t="s">
        <v>351</v>
      </c>
      <c r="AQ2387" t="s">
        <v>33682</v>
      </c>
      <c r="AR2387" t="s">
        <v>33683</v>
      </c>
      <c r="AS2387" t="s">
        <v>33684</v>
      </c>
      <c r="AT2387" t="s">
        <v>33685</v>
      </c>
      <c r="AU2387" t="s">
        <v>615</v>
      </c>
      <c r="AV2387" t="s">
        <v>82</v>
      </c>
      <c r="AW2387" t="s">
        <v>198</v>
      </c>
      <c r="AX2387" t="s">
        <v>81</v>
      </c>
      <c r="AY2387" t="s">
        <v>81</v>
      </c>
      <c r="AZ2387" t="s">
        <v>33686</v>
      </c>
      <c r="BA2387" t="s">
        <v>82</v>
      </c>
      <c r="BB2387" s="1">
        <v>1</v>
      </c>
      <c r="BC2387" t="s">
        <v>199</v>
      </c>
      <c r="BD2387" t="s">
        <v>199</v>
      </c>
      <c r="BE2387" t="s">
        <v>199</v>
      </c>
      <c r="BF2387" t="s">
        <v>199</v>
      </c>
      <c r="BG2387" t="s">
        <v>81</v>
      </c>
      <c r="BH2387" t="s">
        <v>81</v>
      </c>
      <c r="BI2387" t="s">
        <v>81</v>
      </c>
      <c r="BJ2387" t="s">
        <v>82</v>
      </c>
      <c r="BK2387" t="s">
        <v>82</v>
      </c>
      <c r="BL2387" t="s">
        <v>200</v>
      </c>
      <c r="BM2387" t="s">
        <v>645</v>
      </c>
      <c r="BN2387" t="s">
        <v>81</v>
      </c>
      <c r="BO2387" t="s">
        <v>81</v>
      </c>
      <c r="BP2387" t="s">
        <v>81</v>
      </c>
      <c r="BQ2387" t="s">
        <v>81</v>
      </c>
    </row>
    <row r="2388" spans="1:69" x14ac:dyDescent="0.2">
      <c r="A2388" s="5" t="s">
        <v>81</v>
      </c>
      <c r="B2388" t="s">
        <v>33687</v>
      </c>
      <c r="C2388" t="s">
        <v>5809</v>
      </c>
      <c r="D2388" t="s">
        <v>33688</v>
      </c>
      <c r="E2388" t="s">
        <v>33687</v>
      </c>
      <c r="F2388" t="s">
        <v>73</v>
      </c>
      <c r="G2388" t="s">
        <v>33689</v>
      </c>
      <c r="H2388" s="1">
        <v>42695</v>
      </c>
      <c r="I2388" s="1">
        <v>42705</v>
      </c>
      <c r="J2388" t="b">
        <v>1</v>
      </c>
      <c r="K2388" t="s">
        <v>75</v>
      </c>
      <c r="L2388" t="s">
        <v>33690</v>
      </c>
      <c r="M2388" t="s">
        <v>90</v>
      </c>
      <c r="N2388">
        <v>300</v>
      </c>
      <c r="O2388" t="s">
        <v>33691</v>
      </c>
      <c r="P2388" t="s">
        <v>365</v>
      </c>
      <c r="Q2388" t="s">
        <v>33692</v>
      </c>
      <c r="R2388" t="s">
        <v>81</v>
      </c>
      <c r="S2388" t="s">
        <v>82</v>
      </c>
      <c r="T2388" s="1">
        <v>42695</v>
      </c>
      <c r="U2388" s="3">
        <v>42705</v>
      </c>
      <c r="V2388" t="s">
        <v>271</v>
      </c>
      <c r="W2388" s="2">
        <v>42709</v>
      </c>
      <c r="X2388" t="s">
        <v>33693</v>
      </c>
      <c r="Y2388" t="s">
        <v>227</v>
      </c>
      <c r="Z2388" t="s">
        <v>33694</v>
      </c>
      <c r="AA2388" t="s">
        <v>82</v>
      </c>
      <c r="AB2388" t="s">
        <v>33695</v>
      </c>
      <c r="AC2388" t="s">
        <v>33696</v>
      </c>
      <c r="AD2388" t="s">
        <v>81</v>
      </c>
      <c r="AE2388" t="s">
        <v>227</v>
      </c>
      <c r="AF2388" t="s">
        <v>33694</v>
      </c>
      <c r="AG2388" t="s">
        <v>82</v>
      </c>
      <c r="AH2388" t="s">
        <v>33695</v>
      </c>
      <c r="AI2388" t="s">
        <v>33696</v>
      </c>
      <c r="AJ2388" t="s">
        <v>81</v>
      </c>
      <c r="AK2388" t="s">
        <v>153</v>
      </c>
      <c r="AL2388" t="s">
        <v>82</v>
      </c>
      <c r="AM2388" t="s">
        <v>88</v>
      </c>
      <c r="AN2388" t="s">
        <v>154</v>
      </c>
      <c r="AO2388" t="s">
        <v>277</v>
      </c>
      <c r="AP2388" t="s">
        <v>371</v>
      </c>
      <c r="AQ2388" t="s">
        <v>33697</v>
      </c>
      <c r="AR2388" t="s">
        <v>82</v>
      </c>
      <c r="AS2388" t="s">
        <v>33698</v>
      </c>
      <c r="AT2388" t="s">
        <v>82</v>
      </c>
      <c r="AU2388" t="s">
        <v>81</v>
      </c>
      <c r="AV2388" t="s">
        <v>82</v>
      </c>
      <c r="AW2388" t="s">
        <v>82</v>
      </c>
      <c r="AX2388" t="s">
        <v>82</v>
      </c>
      <c r="AY2388" t="s">
        <v>82</v>
      </c>
      <c r="AZ2388" t="s">
        <v>82</v>
      </c>
      <c r="BA2388" t="s">
        <v>82</v>
      </c>
      <c r="BB2388" t="s">
        <v>82</v>
      </c>
      <c r="BC2388" t="s">
        <v>82</v>
      </c>
      <c r="BD2388" t="s">
        <v>82</v>
      </c>
      <c r="BE2388" t="s">
        <v>82</v>
      </c>
      <c r="BF2388" t="s">
        <v>82</v>
      </c>
      <c r="BG2388" t="s">
        <v>82</v>
      </c>
      <c r="BH2388" t="s">
        <v>82</v>
      </c>
      <c r="BI2388" t="s">
        <v>82</v>
      </c>
      <c r="BJ2388" t="s">
        <v>82</v>
      </c>
      <c r="BK2388" t="s">
        <v>82</v>
      </c>
      <c r="BL2388" t="s">
        <v>82</v>
      </c>
      <c r="BM2388" t="s">
        <v>82</v>
      </c>
      <c r="BN2388" t="s">
        <v>82</v>
      </c>
      <c r="BO2388" t="s">
        <v>82</v>
      </c>
      <c r="BP2388" t="s">
        <v>82</v>
      </c>
      <c r="BQ2388" t="s">
        <v>82</v>
      </c>
    </row>
    <row r="2389" spans="1:69" x14ac:dyDescent="0.2">
      <c r="A2389" s="5" t="s">
        <v>81</v>
      </c>
      <c r="B2389" t="s">
        <v>33699</v>
      </c>
      <c r="C2389" t="s">
        <v>33700</v>
      </c>
      <c r="D2389" t="s">
        <v>33701</v>
      </c>
      <c r="E2389" t="s">
        <v>33699</v>
      </c>
      <c r="F2389" t="s">
        <v>73</v>
      </c>
      <c r="G2389" t="s">
        <v>33702</v>
      </c>
      <c r="H2389" s="1">
        <v>42775</v>
      </c>
      <c r="I2389" s="1">
        <v>42695</v>
      </c>
      <c r="J2389" t="b">
        <v>0</v>
      </c>
      <c r="K2389" t="s">
        <v>75</v>
      </c>
      <c r="L2389" t="s">
        <v>419</v>
      </c>
      <c r="M2389" t="s">
        <v>90</v>
      </c>
      <c r="N2389">
        <v>40</v>
      </c>
      <c r="O2389" t="s">
        <v>1705</v>
      </c>
      <c r="P2389" t="s">
        <v>501</v>
      </c>
      <c r="Q2389" t="s">
        <v>4022</v>
      </c>
      <c r="R2389" t="s">
        <v>81</v>
      </c>
      <c r="S2389">
        <v>1</v>
      </c>
      <c r="T2389" s="1">
        <v>42775</v>
      </c>
      <c r="U2389" t="s">
        <v>33703</v>
      </c>
      <c r="V2389" t="s">
        <v>503</v>
      </c>
      <c r="W2389" s="2">
        <v>43085</v>
      </c>
      <c r="X2389" t="s">
        <v>33704</v>
      </c>
      <c r="Y2389" t="s">
        <v>587</v>
      </c>
      <c r="Z2389" t="s">
        <v>33705</v>
      </c>
      <c r="AA2389" t="s">
        <v>82</v>
      </c>
      <c r="AB2389" t="s">
        <v>589</v>
      </c>
      <c r="AC2389" t="s">
        <v>589</v>
      </c>
      <c r="AD2389" t="s">
        <v>33706</v>
      </c>
      <c r="AE2389" t="s">
        <v>587</v>
      </c>
      <c r="AF2389" t="s">
        <v>33705</v>
      </c>
      <c r="AG2389" t="s">
        <v>82</v>
      </c>
      <c r="AH2389" t="s">
        <v>589</v>
      </c>
      <c r="AI2389" t="s">
        <v>589</v>
      </c>
      <c r="AJ2389" t="s">
        <v>33706</v>
      </c>
      <c r="AK2389" t="s">
        <v>86</v>
      </c>
      <c r="AL2389" t="s">
        <v>82</v>
      </c>
      <c r="AM2389" t="s">
        <v>88</v>
      </c>
      <c r="AN2389" t="s">
        <v>154</v>
      </c>
      <c r="AO2389" t="s">
        <v>90</v>
      </c>
      <c r="AP2389" t="s">
        <v>91</v>
      </c>
      <c r="AQ2389" t="s">
        <v>33707</v>
      </c>
      <c r="AR2389" t="s">
        <v>82</v>
      </c>
      <c r="AS2389" t="s">
        <v>33708</v>
      </c>
      <c r="AT2389" t="s">
        <v>33709</v>
      </c>
      <c r="AU2389" t="s">
        <v>81</v>
      </c>
      <c r="AV2389" t="s">
        <v>82</v>
      </c>
      <c r="AW2389" t="s">
        <v>82</v>
      </c>
      <c r="AX2389" t="s">
        <v>82</v>
      </c>
      <c r="AY2389" t="s">
        <v>82</v>
      </c>
      <c r="AZ2389" t="s">
        <v>82</v>
      </c>
      <c r="BA2389" t="s">
        <v>82</v>
      </c>
      <c r="BB2389" t="s">
        <v>82</v>
      </c>
      <c r="BC2389" t="s">
        <v>82</v>
      </c>
      <c r="BD2389" t="s">
        <v>82</v>
      </c>
      <c r="BE2389" t="s">
        <v>82</v>
      </c>
      <c r="BF2389" t="s">
        <v>82</v>
      </c>
      <c r="BG2389" t="s">
        <v>82</v>
      </c>
      <c r="BH2389" t="s">
        <v>82</v>
      </c>
      <c r="BI2389" t="s">
        <v>82</v>
      </c>
      <c r="BJ2389" t="s">
        <v>82</v>
      </c>
      <c r="BK2389" t="s">
        <v>82</v>
      </c>
      <c r="BL2389" t="s">
        <v>82</v>
      </c>
      <c r="BM2389" t="s">
        <v>82</v>
      </c>
      <c r="BN2389" t="s">
        <v>82</v>
      </c>
      <c r="BO2389" t="s">
        <v>82</v>
      </c>
      <c r="BP2389" t="s">
        <v>82</v>
      </c>
      <c r="BQ2389" t="s">
        <v>82</v>
      </c>
    </row>
    <row r="2390" spans="1:69" x14ac:dyDescent="0.2">
      <c r="A2390" s="5" t="s">
        <v>81</v>
      </c>
      <c r="B2390" t="s">
        <v>33710</v>
      </c>
      <c r="C2390" t="s">
        <v>33711</v>
      </c>
      <c r="D2390" t="s">
        <v>33712</v>
      </c>
      <c r="E2390" t="s">
        <v>33713</v>
      </c>
      <c r="F2390" t="s">
        <v>553</v>
      </c>
      <c r="G2390" t="s">
        <v>33714</v>
      </c>
      <c r="H2390" s="1">
        <v>43827</v>
      </c>
      <c r="I2390" s="1">
        <v>43831</v>
      </c>
      <c r="J2390" t="b">
        <v>0</v>
      </c>
      <c r="K2390" t="s">
        <v>555</v>
      </c>
      <c r="L2390" t="s">
        <v>556</v>
      </c>
      <c r="M2390">
        <v>4</v>
      </c>
      <c r="N2390" t="s">
        <v>33715</v>
      </c>
      <c r="O2390" t="s">
        <v>33716</v>
      </c>
      <c r="P2390" t="s">
        <v>365</v>
      </c>
      <c r="Q2390" t="s">
        <v>25615</v>
      </c>
      <c r="R2390" t="s">
        <v>81</v>
      </c>
      <c r="S2390" t="s">
        <v>82</v>
      </c>
      <c r="T2390" s="1">
        <v>43827</v>
      </c>
      <c r="U2390" s="1">
        <v>43831</v>
      </c>
      <c r="V2390" t="s">
        <v>553</v>
      </c>
      <c r="W2390" s="2">
        <v>43836</v>
      </c>
      <c r="X2390" t="s">
        <v>82</v>
      </c>
      <c r="Y2390" t="s">
        <v>33717</v>
      </c>
      <c r="Z2390" t="s">
        <v>81</v>
      </c>
      <c r="AA2390" t="s">
        <v>33718</v>
      </c>
      <c r="AB2390" t="s">
        <v>33719</v>
      </c>
      <c r="AC2390" t="s">
        <v>33720</v>
      </c>
      <c r="AD2390" t="s">
        <v>33716</v>
      </c>
      <c r="AE2390" t="s">
        <v>33721</v>
      </c>
      <c r="AF2390" t="s">
        <v>81</v>
      </c>
      <c r="AG2390" t="s">
        <v>33718</v>
      </c>
      <c r="AH2390" t="s">
        <v>33722</v>
      </c>
      <c r="AI2390" t="s">
        <v>33723</v>
      </c>
      <c r="AJ2390" t="s">
        <v>33716</v>
      </c>
      <c r="AK2390" t="s">
        <v>296</v>
      </c>
      <c r="AL2390" t="s">
        <v>82</v>
      </c>
      <c r="AM2390" t="s">
        <v>33724</v>
      </c>
      <c r="AN2390">
        <v>18</v>
      </c>
      <c r="AO2390" t="s">
        <v>81</v>
      </c>
      <c r="AP2390" t="s">
        <v>371</v>
      </c>
      <c r="AQ2390" t="s">
        <v>33725</v>
      </c>
      <c r="AR2390" t="s">
        <v>33726</v>
      </c>
      <c r="AS2390" t="s">
        <v>33727</v>
      </c>
      <c r="AT2390" t="s">
        <v>82</v>
      </c>
      <c r="AU2390" t="s">
        <v>81</v>
      </c>
      <c r="AV2390" t="s">
        <v>82</v>
      </c>
      <c r="AW2390" t="s">
        <v>81</v>
      </c>
      <c r="AX2390" t="s">
        <v>81</v>
      </c>
      <c r="AY2390" t="s">
        <v>81</v>
      </c>
      <c r="AZ2390" t="s">
        <v>81</v>
      </c>
      <c r="BA2390" t="s">
        <v>82</v>
      </c>
      <c r="BB2390" s="1">
        <v>1</v>
      </c>
      <c r="BC2390" t="s">
        <v>81</v>
      </c>
      <c r="BD2390" t="s">
        <v>81</v>
      </c>
      <c r="BE2390" t="s">
        <v>81</v>
      </c>
      <c r="BF2390" t="s">
        <v>81</v>
      </c>
      <c r="BG2390" t="s">
        <v>81</v>
      </c>
      <c r="BH2390" t="s">
        <v>81</v>
      </c>
      <c r="BI2390" t="s">
        <v>81</v>
      </c>
      <c r="BJ2390" t="s">
        <v>82</v>
      </c>
      <c r="BK2390" t="s">
        <v>82</v>
      </c>
      <c r="BL2390" t="s">
        <v>200</v>
      </c>
      <c r="BM2390" t="s">
        <v>33728</v>
      </c>
      <c r="BN2390" t="s">
        <v>81</v>
      </c>
      <c r="BO2390" t="s">
        <v>33729</v>
      </c>
      <c r="BP2390" t="s">
        <v>81</v>
      </c>
      <c r="BQ2390" t="s">
        <v>81</v>
      </c>
    </row>
    <row r="2391" spans="1:69" x14ac:dyDescent="0.2">
      <c r="A2391" s="5" t="s">
        <v>81</v>
      </c>
      <c r="B2391" t="s">
        <v>81</v>
      </c>
      <c r="C2391" t="s">
        <v>33730</v>
      </c>
      <c r="D2391" t="s">
        <v>33731</v>
      </c>
      <c r="E2391" t="s">
        <v>33732</v>
      </c>
      <c r="F2391" t="s">
        <v>73</v>
      </c>
      <c r="G2391" t="s">
        <v>33733</v>
      </c>
      <c r="H2391" s="1">
        <v>42580</v>
      </c>
      <c r="I2391" s="1">
        <v>42059</v>
      </c>
      <c r="J2391" t="b">
        <v>0</v>
      </c>
      <c r="K2391" t="s">
        <v>75</v>
      </c>
      <c r="L2391" t="s">
        <v>13961</v>
      </c>
      <c r="M2391" t="s">
        <v>538</v>
      </c>
      <c r="N2391">
        <v>167</v>
      </c>
      <c r="O2391" t="s">
        <v>5487</v>
      </c>
      <c r="P2391" t="s">
        <v>409</v>
      </c>
      <c r="Q2391" t="s">
        <v>33734</v>
      </c>
      <c r="R2391" t="s">
        <v>81</v>
      </c>
      <c r="S2391">
        <v>1</v>
      </c>
      <c r="T2391" s="1">
        <v>42580</v>
      </c>
      <c r="U2391" t="s">
        <v>33735</v>
      </c>
      <c r="V2391" t="s">
        <v>411</v>
      </c>
      <c r="W2391" s="2">
        <v>43993</v>
      </c>
      <c r="X2391" t="s">
        <v>33736</v>
      </c>
      <c r="Y2391" t="s">
        <v>81</v>
      </c>
      <c r="Z2391" t="s">
        <v>33737</v>
      </c>
      <c r="AA2391" t="s">
        <v>82</v>
      </c>
      <c r="AB2391" t="s">
        <v>81</v>
      </c>
      <c r="AC2391" t="s">
        <v>81</v>
      </c>
      <c r="AD2391" t="s">
        <v>33738</v>
      </c>
      <c r="AE2391" t="s">
        <v>81</v>
      </c>
      <c r="AF2391" t="s">
        <v>33737</v>
      </c>
      <c r="AG2391" t="s">
        <v>82</v>
      </c>
      <c r="AH2391" t="s">
        <v>81</v>
      </c>
      <c r="AI2391" t="s">
        <v>81</v>
      </c>
      <c r="AJ2391" t="s">
        <v>33738</v>
      </c>
      <c r="AK2391" t="s">
        <v>110</v>
      </c>
      <c r="AL2391" t="s">
        <v>82</v>
      </c>
      <c r="AM2391" t="s">
        <v>88</v>
      </c>
      <c r="AN2391" t="s">
        <v>154</v>
      </c>
      <c r="AO2391" t="s">
        <v>90</v>
      </c>
      <c r="AP2391" t="s">
        <v>91</v>
      </c>
      <c r="AQ2391" t="s">
        <v>33739</v>
      </c>
      <c r="AR2391" t="s">
        <v>82</v>
      </c>
      <c r="AS2391" t="s">
        <v>33740</v>
      </c>
      <c r="AT2391" t="s">
        <v>82</v>
      </c>
      <c r="AU2391" t="s">
        <v>81</v>
      </c>
      <c r="AV2391" t="s">
        <v>82</v>
      </c>
      <c r="AW2391" t="s">
        <v>82</v>
      </c>
      <c r="AX2391" t="s">
        <v>82</v>
      </c>
      <c r="AY2391" t="s">
        <v>82</v>
      </c>
      <c r="AZ2391" t="s">
        <v>82</v>
      </c>
      <c r="BA2391" t="s">
        <v>82</v>
      </c>
      <c r="BB2391" t="s">
        <v>82</v>
      </c>
      <c r="BC2391" t="s">
        <v>82</v>
      </c>
      <c r="BD2391" t="s">
        <v>82</v>
      </c>
      <c r="BE2391" t="s">
        <v>82</v>
      </c>
      <c r="BF2391" t="s">
        <v>82</v>
      </c>
      <c r="BG2391" t="s">
        <v>82</v>
      </c>
      <c r="BH2391" t="s">
        <v>82</v>
      </c>
      <c r="BI2391" t="s">
        <v>82</v>
      </c>
      <c r="BJ2391" t="s">
        <v>82</v>
      </c>
      <c r="BK2391" t="s">
        <v>82</v>
      </c>
      <c r="BL2391" t="s">
        <v>82</v>
      </c>
      <c r="BM2391" t="s">
        <v>82</v>
      </c>
      <c r="BN2391" t="s">
        <v>82</v>
      </c>
      <c r="BO2391" t="s">
        <v>82</v>
      </c>
      <c r="BP2391" t="s">
        <v>82</v>
      </c>
      <c r="BQ2391" t="s">
        <v>82</v>
      </c>
    </row>
    <row r="2392" spans="1:69" x14ac:dyDescent="0.2">
      <c r="A2392" s="5" t="s">
        <v>81</v>
      </c>
      <c r="B2392" t="s">
        <v>33741</v>
      </c>
      <c r="C2392" t="s">
        <v>33742</v>
      </c>
      <c r="D2392" t="s">
        <v>33743</v>
      </c>
      <c r="E2392" t="s">
        <v>33744</v>
      </c>
      <c r="F2392" t="s">
        <v>73</v>
      </c>
      <c r="G2392" t="s">
        <v>33745</v>
      </c>
      <c r="H2392" s="1">
        <v>43714</v>
      </c>
      <c r="I2392" s="1">
        <v>43724</v>
      </c>
      <c r="J2392" t="b">
        <v>0</v>
      </c>
      <c r="K2392" t="s">
        <v>75</v>
      </c>
      <c r="L2392" t="s">
        <v>5400</v>
      </c>
      <c r="M2392" t="s">
        <v>90</v>
      </c>
      <c r="N2392">
        <v>16</v>
      </c>
      <c r="O2392" t="s">
        <v>33746</v>
      </c>
      <c r="P2392" t="s">
        <v>144</v>
      </c>
      <c r="Q2392" t="s">
        <v>33747</v>
      </c>
      <c r="R2392" t="s">
        <v>81</v>
      </c>
      <c r="S2392" t="s">
        <v>82</v>
      </c>
      <c r="T2392" s="1">
        <v>43714</v>
      </c>
      <c r="U2392" t="s">
        <v>13482</v>
      </c>
      <c r="V2392" t="s">
        <v>468</v>
      </c>
      <c r="W2392" s="2">
        <v>43836</v>
      </c>
      <c r="X2392" t="s">
        <v>33748</v>
      </c>
      <c r="Y2392" t="s">
        <v>82</v>
      </c>
      <c r="Z2392" t="s">
        <v>82</v>
      </c>
      <c r="AA2392" t="s">
        <v>82</v>
      </c>
      <c r="AB2392" t="s">
        <v>82</v>
      </c>
      <c r="AC2392" t="s">
        <v>82</v>
      </c>
      <c r="AD2392" t="s">
        <v>82</v>
      </c>
      <c r="AE2392" t="s">
        <v>82</v>
      </c>
      <c r="AF2392" t="s">
        <v>82</v>
      </c>
      <c r="AG2392" t="s">
        <v>82</v>
      </c>
      <c r="AH2392" t="s">
        <v>82</v>
      </c>
      <c r="AI2392" t="s">
        <v>82</v>
      </c>
      <c r="AJ2392" t="s">
        <v>82</v>
      </c>
      <c r="AK2392" t="s">
        <v>110</v>
      </c>
      <c r="AL2392" t="s">
        <v>82</v>
      </c>
      <c r="AM2392" t="s">
        <v>88</v>
      </c>
      <c r="AN2392" t="s">
        <v>154</v>
      </c>
      <c r="AO2392" t="s">
        <v>2325</v>
      </c>
      <c r="AP2392" t="s">
        <v>91</v>
      </c>
      <c r="AQ2392" t="s">
        <v>33749</v>
      </c>
      <c r="AR2392" t="s">
        <v>82</v>
      </c>
      <c r="AS2392" t="s">
        <v>33750</v>
      </c>
      <c r="AT2392" t="s">
        <v>33751</v>
      </c>
      <c r="AU2392" t="s">
        <v>81</v>
      </c>
      <c r="AV2392" t="s">
        <v>82</v>
      </c>
      <c r="AW2392" t="s">
        <v>82</v>
      </c>
      <c r="AX2392" t="s">
        <v>82</v>
      </c>
      <c r="AY2392" t="s">
        <v>82</v>
      </c>
      <c r="AZ2392" t="s">
        <v>82</v>
      </c>
      <c r="BA2392" t="s">
        <v>82</v>
      </c>
      <c r="BB2392" t="s">
        <v>82</v>
      </c>
      <c r="BC2392" t="s">
        <v>82</v>
      </c>
      <c r="BD2392" t="s">
        <v>82</v>
      </c>
      <c r="BE2392" t="s">
        <v>82</v>
      </c>
      <c r="BF2392" t="s">
        <v>82</v>
      </c>
      <c r="BG2392" t="s">
        <v>82</v>
      </c>
      <c r="BH2392" t="s">
        <v>82</v>
      </c>
      <c r="BI2392" t="s">
        <v>82</v>
      </c>
      <c r="BJ2392" t="s">
        <v>82</v>
      </c>
      <c r="BK2392" t="s">
        <v>82</v>
      </c>
      <c r="BL2392" t="s">
        <v>82</v>
      </c>
      <c r="BM2392" t="s">
        <v>82</v>
      </c>
      <c r="BN2392" t="s">
        <v>82</v>
      </c>
      <c r="BO2392" t="s">
        <v>82</v>
      </c>
      <c r="BP2392" t="s">
        <v>82</v>
      </c>
      <c r="BQ2392" t="s">
        <v>82</v>
      </c>
    </row>
    <row r="2393" spans="1:69" x14ac:dyDescent="0.2">
      <c r="A2393" s="5" t="s">
        <v>81</v>
      </c>
      <c r="B2393" t="s">
        <v>33752</v>
      </c>
      <c r="C2393" t="s">
        <v>33753</v>
      </c>
      <c r="D2393" t="s">
        <v>33754</v>
      </c>
      <c r="E2393" t="s">
        <v>33752</v>
      </c>
      <c r="F2393" t="s">
        <v>2621</v>
      </c>
      <c r="G2393" t="s">
        <v>33755</v>
      </c>
      <c r="H2393" s="1">
        <v>42802</v>
      </c>
      <c r="I2393" s="1">
        <v>43009</v>
      </c>
      <c r="J2393" t="b">
        <v>0</v>
      </c>
      <c r="K2393" t="s">
        <v>75</v>
      </c>
      <c r="L2393" t="s">
        <v>2623</v>
      </c>
      <c r="M2393" t="s">
        <v>538</v>
      </c>
      <c r="N2393">
        <v>110</v>
      </c>
      <c r="O2393" t="s">
        <v>33756</v>
      </c>
      <c r="P2393" t="s">
        <v>1302</v>
      </c>
      <c r="Q2393" t="s">
        <v>33757</v>
      </c>
      <c r="R2393" t="s">
        <v>81</v>
      </c>
      <c r="S2393" t="s">
        <v>82</v>
      </c>
      <c r="T2393" s="1">
        <v>42802</v>
      </c>
      <c r="U2393" s="1">
        <v>43009</v>
      </c>
      <c r="V2393" t="s">
        <v>2626</v>
      </c>
      <c r="W2393" s="2">
        <v>44139</v>
      </c>
      <c r="X2393" t="s">
        <v>82</v>
      </c>
      <c r="Y2393" t="s">
        <v>33758</v>
      </c>
      <c r="Z2393" t="s">
        <v>33759</v>
      </c>
      <c r="AA2393" t="s">
        <v>33760</v>
      </c>
      <c r="AB2393" t="s">
        <v>33761</v>
      </c>
      <c r="AC2393">
        <v>66814514774</v>
      </c>
      <c r="AD2393" t="s">
        <v>33762</v>
      </c>
      <c r="AE2393" t="s">
        <v>33763</v>
      </c>
      <c r="AF2393" t="s">
        <v>33764</v>
      </c>
      <c r="AG2393" t="s">
        <v>33760</v>
      </c>
      <c r="AH2393" t="s">
        <v>33765</v>
      </c>
      <c r="AI2393">
        <v>66866053518</v>
      </c>
      <c r="AJ2393" t="s">
        <v>33762</v>
      </c>
      <c r="AK2393" t="s">
        <v>110</v>
      </c>
      <c r="AL2393" t="s">
        <v>82</v>
      </c>
      <c r="AM2393" t="s">
        <v>33756</v>
      </c>
      <c r="AN2393" t="s">
        <v>154</v>
      </c>
      <c r="AO2393" t="s">
        <v>89</v>
      </c>
      <c r="AP2393" t="s">
        <v>371</v>
      </c>
      <c r="AQ2393" t="s">
        <v>33766</v>
      </c>
      <c r="AR2393" t="s">
        <v>33767</v>
      </c>
      <c r="AS2393" t="s">
        <v>33768</v>
      </c>
      <c r="AT2393" t="s">
        <v>33769</v>
      </c>
      <c r="AU2393" t="s">
        <v>81</v>
      </c>
      <c r="AV2393" t="s">
        <v>82</v>
      </c>
      <c r="AW2393" t="s">
        <v>217</v>
      </c>
      <c r="AX2393" t="s">
        <v>81</v>
      </c>
      <c r="AY2393" t="s">
        <v>81</v>
      </c>
      <c r="AZ2393" t="s">
        <v>81</v>
      </c>
      <c r="BA2393" t="s">
        <v>82</v>
      </c>
      <c r="BB2393" s="1">
        <v>1</v>
      </c>
      <c r="BC2393" t="s">
        <v>81</v>
      </c>
      <c r="BD2393" t="s">
        <v>81</v>
      </c>
      <c r="BE2393" t="s">
        <v>81</v>
      </c>
      <c r="BF2393" t="s">
        <v>81</v>
      </c>
      <c r="BG2393" t="s">
        <v>81</v>
      </c>
      <c r="BH2393" t="s">
        <v>81</v>
      </c>
      <c r="BI2393" t="s">
        <v>81</v>
      </c>
      <c r="BJ2393" s="1">
        <v>43971</v>
      </c>
      <c r="BK2393" t="s">
        <v>82</v>
      </c>
      <c r="BL2393" t="s">
        <v>81</v>
      </c>
      <c r="BM2393" t="s">
        <v>201</v>
      </c>
      <c r="BN2393" t="s">
        <v>81</v>
      </c>
      <c r="BO2393" t="s">
        <v>81</v>
      </c>
      <c r="BP2393" t="s">
        <v>81</v>
      </c>
      <c r="BQ2393" t="s">
        <v>81</v>
      </c>
    </row>
    <row r="2394" spans="1:69" x14ac:dyDescent="0.2">
      <c r="A2394" s="5" t="s">
        <v>81</v>
      </c>
      <c r="B2394" t="s">
        <v>33770</v>
      </c>
      <c r="C2394" t="s">
        <v>33771</v>
      </c>
      <c r="D2394" t="s">
        <v>33772</v>
      </c>
      <c r="E2394" t="s">
        <v>33773</v>
      </c>
      <c r="F2394" t="s">
        <v>73</v>
      </c>
      <c r="G2394" t="s">
        <v>33774</v>
      </c>
      <c r="H2394" s="1">
        <v>43602</v>
      </c>
      <c r="I2394" s="1">
        <v>43425</v>
      </c>
      <c r="J2394" t="b">
        <v>0</v>
      </c>
      <c r="K2394" t="s">
        <v>75</v>
      </c>
      <c r="L2394" t="s">
        <v>915</v>
      </c>
      <c r="M2394" t="s">
        <v>90</v>
      </c>
      <c r="N2394">
        <v>108</v>
      </c>
      <c r="O2394" t="s">
        <v>33775</v>
      </c>
      <c r="P2394" t="s">
        <v>409</v>
      </c>
      <c r="Q2394" t="s">
        <v>25208</v>
      </c>
      <c r="R2394" t="s">
        <v>81</v>
      </c>
      <c r="S2394">
        <v>1</v>
      </c>
      <c r="T2394" s="1">
        <v>43602</v>
      </c>
      <c r="U2394" t="s">
        <v>17398</v>
      </c>
      <c r="V2394" t="s">
        <v>146</v>
      </c>
      <c r="W2394" s="2">
        <v>44116</v>
      </c>
      <c r="X2394" t="s">
        <v>33776</v>
      </c>
      <c r="Y2394" t="s">
        <v>227</v>
      </c>
      <c r="Z2394" t="s">
        <v>33777</v>
      </c>
      <c r="AA2394" t="s">
        <v>82</v>
      </c>
      <c r="AB2394" t="s">
        <v>33778</v>
      </c>
      <c r="AC2394" t="s">
        <v>33779</v>
      </c>
      <c r="AD2394" t="s">
        <v>33780</v>
      </c>
      <c r="AE2394" t="s">
        <v>227</v>
      </c>
      <c r="AF2394" t="s">
        <v>33777</v>
      </c>
      <c r="AG2394" t="s">
        <v>82</v>
      </c>
      <c r="AH2394" t="s">
        <v>33778</v>
      </c>
      <c r="AI2394" t="s">
        <v>33779</v>
      </c>
      <c r="AJ2394" t="s">
        <v>33780</v>
      </c>
      <c r="AK2394" t="s">
        <v>296</v>
      </c>
      <c r="AL2394" t="s">
        <v>82</v>
      </c>
      <c r="AM2394" t="s">
        <v>88</v>
      </c>
      <c r="AN2394" t="s">
        <v>154</v>
      </c>
      <c r="AO2394" t="s">
        <v>90</v>
      </c>
      <c r="AP2394" t="s">
        <v>91</v>
      </c>
      <c r="AQ2394" t="s">
        <v>33781</v>
      </c>
      <c r="AR2394" t="s">
        <v>82</v>
      </c>
      <c r="AS2394" t="s">
        <v>33782</v>
      </c>
      <c r="AT2394" t="s">
        <v>33783</v>
      </c>
      <c r="AU2394" t="s">
        <v>81</v>
      </c>
      <c r="AV2394" t="s">
        <v>82</v>
      </c>
      <c r="AW2394" t="s">
        <v>82</v>
      </c>
      <c r="AX2394" t="s">
        <v>82</v>
      </c>
      <c r="AY2394" t="s">
        <v>82</v>
      </c>
      <c r="AZ2394" t="s">
        <v>82</v>
      </c>
      <c r="BA2394" t="s">
        <v>82</v>
      </c>
      <c r="BB2394" t="s">
        <v>82</v>
      </c>
      <c r="BC2394" t="s">
        <v>82</v>
      </c>
      <c r="BD2394" t="s">
        <v>82</v>
      </c>
      <c r="BE2394" t="s">
        <v>82</v>
      </c>
      <c r="BF2394" t="s">
        <v>82</v>
      </c>
      <c r="BG2394" t="s">
        <v>82</v>
      </c>
      <c r="BH2394" t="s">
        <v>82</v>
      </c>
      <c r="BI2394" t="s">
        <v>82</v>
      </c>
      <c r="BJ2394" t="s">
        <v>82</v>
      </c>
      <c r="BK2394" t="s">
        <v>82</v>
      </c>
      <c r="BL2394" t="s">
        <v>82</v>
      </c>
      <c r="BM2394" t="s">
        <v>82</v>
      </c>
      <c r="BN2394" t="s">
        <v>82</v>
      </c>
      <c r="BO2394" t="s">
        <v>82</v>
      </c>
      <c r="BP2394" t="s">
        <v>82</v>
      </c>
      <c r="BQ2394" t="s">
        <v>82</v>
      </c>
    </row>
    <row r="2395" spans="1:69" x14ac:dyDescent="0.2">
      <c r="A2395" s="5">
        <v>0</v>
      </c>
      <c r="B2395" t="s">
        <v>1173</v>
      </c>
      <c r="C2395" t="s">
        <v>14481</v>
      </c>
      <c r="D2395" t="s">
        <v>1175</v>
      </c>
      <c r="E2395" t="s">
        <v>1176</v>
      </c>
      <c r="F2395" t="s">
        <v>178</v>
      </c>
      <c r="G2395" t="s">
        <v>33784</v>
      </c>
      <c r="H2395" s="1">
        <v>43139</v>
      </c>
      <c r="I2395" s="1">
        <v>43179</v>
      </c>
      <c r="J2395" t="b">
        <v>0</v>
      </c>
      <c r="K2395" t="s">
        <v>180</v>
      </c>
      <c r="L2395" t="s">
        <v>14483</v>
      </c>
      <c r="M2395" t="s">
        <v>1490</v>
      </c>
      <c r="N2395">
        <v>1554</v>
      </c>
      <c r="O2395" t="s">
        <v>1179</v>
      </c>
      <c r="P2395" t="s">
        <v>14484</v>
      </c>
      <c r="Q2395" t="s">
        <v>14485</v>
      </c>
      <c r="R2395" t="s">
        <v>81</v>
      </c>
      <c r="S2395" t="s">
        <v>82</v>
      </c>
      <c r="T2395" s="1">
        <v>43139</v>
      </c>
      <c r="U2395" s="1">
        <v>43179</v>
      </c>
      <c r="V2395" t="s">
        <v>186</v>
      </c>
      <c r="W2395" s="2">
        <v>43646</v>
      </c>
      <c r="X2395" t="s">
        <v>7946</v>
      </c>
      <c r="Y2395" t="s">
        <v>14486</v>
      </c>
      <c r="Z2395" t="s">
        <v>81</v>
      </c>
      <c r="AA2395" t="s">
        <v>6362</v>
      </c>
      <c r="AB2395" t="s">
        <v>14487</v>
      </c>
      <c r="AC2395" t="s">
        <v>81</v>
      </c>
      <c r="AD2395" t="s">
        <v>14488</v>
      </c>
      <c r="AE2395" t="s">
        <v>14486</v>
      </c>
      <c r="AF2395" t="s">
        <v>81</v>
      </c>
      <c r="AG2395" t="s">
        <v>6362</v>
      </c>
      <c r="AH2395" t="s">
        <v>14487</v>
      </c>
      <c r="AI2395" t="s">
        <v>81</v>
      </c>
      <c r="AJ2395" t="s">
        <v>14488</v>
      </c>
      <c r="AK2395" t="s">
        <v>191</v>
      </c>
      <c r="AL2395" t="s">
        <v>82</v>
      </c>
      <c r="AM2395" t="s">
        <v>1188</v>
      </c>
      <c r="AN2395" t="s">
        <v>81</v>
      </c>
      <c r="AO2395" t="s">
        <v>81</v>
      </c>
      <c r="AP2395" t="s">
        <v>192</v>
      </c>
      <c r="AQ2395" t="s">
        <v>14490</v>
      </c>
      <c r="AR2395" t="s">
        <v>26456</v>
      </c>
      <c r="AS2395" t="s">
        <v>1191</v>
      </c>
      <c r="AT2395" t="s">
        <v>19569</v>
      </c>
      <c r="AU2395" t="s">
        <v>81</v>
      </c>
      <c r="AV2395" t="s">
        <v>82</v>
      </c>
      <c r="AW2395" t="s">
        <v>198</v>
      </c>
      <c r="AX2395" t="s">
        <v>81</v>
      </c>
      <c r="AY2395" t="s">
        <v>81</v>
      </c>
      <c r="AZ2395" t="s">
        <v>1176</v>
      </c>
      <c r="BA2395" t="s">
        <v>82</v>
      </c>
      <c r="BB2395" s="1">
        <v>1</v>
      </c>
      <c r="BC2395" t="s">
        <v>199</v>
      </c>
      <c r="BD2395" t="s">
        <v>199</v>
      </c>
      <c r="BE2395" t="s">
        <v>199</v>
      </c>
      <c r="BF2395" t="s">
        <v>199</v>
      </c>
      <c r="BG2395" t="s">
        <v>81</v>
      </c>
      <c r="BH2395" t="s">
        <v>81</v>
      </c>
      <c r="BI2395" t="s">
        <v>81</v>
      </c>
      <c r="BJ2395" t="s">
        <v>82</v>
      </c>
      <c r="BK2395" t="s">
        <v>82</v>
      </c>
      <c r="BL2395" t="s">
        <v>200</v>
      </c>
      <c r="BM2395" t="s">
        <v>201</v>
      </c>
      <c r="BN2395" t="s">
        <v>81</v>
      </c>
      <c r="BO2395" t="s">
        <v>81</v>
      </c>
      <c r="BP2395" t="s">
        <v>81</v>
      </c>
      <c r="BQ2395" t="s">
        <v>81</v>
      </c>
    </row>
    <row r="2396" spans="1:69" x14ac:dyDescent="0.2">
      <c r="A2396" s="5" t="s">
        <v>81</v>
      </c>
      <c r="B2396" t="s">
        <v>33785</v>
      </c>
      <c r="C2396" t="s">
        <v>33786</v>
      </c>
      <c r="D2396" t="s">
        <v>33787</v>
      </c>
      <c r="E2396" t="s">
        <v>33788</v>
      </c>
      <c r="F2396" t="s">
        <v>73</v>
      </c>
      <c r="G2396" t="s">
        <v>33789</v>
      </c>
      <c r="H2396" s="1">
        <v>42517</v>
      </c>
      <c r="I2396" s="1">
        <v>40664</v>
      </c>
      <c r="J2396" t="b">
        <v>1</v>
      </c>
      <c r="K2396" t="s">
        <v>75</v>
      </c>
      <c r="L2396" t="s">
        <v>1092</v>
      </c>
      <c r="M2396" t="s">
        <v>90</v>
      </c>
      <c r="N2396">
        <v>234</v>
      </c>
      <c r="O2396" t="s">
        <v>6789</v>
      </c>
      <c r="P2396" t="s">
        <v>409</v>
      </c>
      <c r="Q2396" t="s">
        <v>33790</v>
      </c>
      <c r="R2396" t="s">
        <v>81</v>
      </c>
      <c r="S2396">
        <v>1</v>
      </c>
      <c r="T2396" s="1">
        <v>42517</v>
      </c>
      <c r="U2396" s="3">
        <v>40664</v>
      </c>
      <c r="V2396" t="s">
        <v>367</v>
      </c>
      <c r="W2396" s="2">
        <v>43549</v>
      </c>
      <c r="X2396">
        <v>2010.625</v>
      </c>
      <c r="Y2396" t="s">
        <v>82</v>
      </c>
      <c r="Z2396" t="s">
        <v>82</v>
      </c>
      <c r="AA2396" t="s">
        <v>82</v>
      </c>
      <c r="AB2396" t="s">
        <v>82</v>
      </c>
      <c r="AC2396" t="s">
        <v>82</v>
      </c>
      <c r="AD2396" t="s">
        <v>82</v>
      </c>
      <c r="AE2396" t="s">
        <v>82</v>
      </c>
      <c r="AF2396" t="s">
        <v>82</v>
      </c>
      <c r="AG2396" t="s">
        <v>82</v>
      </c>
      <c r="AH2396" t="s">
        <v>82</v>
      </c>
      <c r="AI2396" t="s">
        <v>82</v>
      </c>
      <c r="AJ2396" t="s">
        <v>82</v>
      </c>
      <c r="AK2396" t="s">
        <v>110</v>
      </c>
      <c r="AL2396" t="s">
        <v>82</v>
      </c>
      <c r="AM2396" t="s">
        <v>88</v>
      </c>
      <c r="AN2396" t="s">
        <v>678</v>
      </c>
      <c r="AO2396" t="s">
        <v>3446</v>
      </c>
      <c r="AP2396" t="s">
        <v>91</v>
      </c>
      <c r="AQ2396" t="s">
        <v>33791</v>
      </c>
      <c r="AR2396" t="s">
        <v>82</v>
      </c>
      <c r="AS2396" t="s">
        <v>33792</v>
      </c>
      <c r="AT2396" t="s">
        <v>33793</v>
      </c>
      <c r="AU2396" t="s">
        <v>81</v>
      </c>
      <c r="AV2396" t="s">
        <v>82</v>
      </c>
      <c r="AW2396" t="s">
        <v>82</v>
      </c>
      <c r="AX2396" t="s">
        <v>82</v>
      </c>
      <c r="AY2396" t="s">
        <v>82</v>
      </c>
      <c r="AZ2396" t="s">
        <v>82</v>
      </c>
      <c r="BA2396" t="s">
        <v>82</v>
      </c>
      <c r="BB2396" t="s">
        <v>82</v>
      </c>
      <c r="BC2396" t="s">
        <v>82</v>
      </c>
      <c r="BD2396" t="s">
        <v>82</v>
      </c>
      <c r="BE2396" t="s">
        <v>82</v>
      </c>
      <c r="BF2396" t="s">
        <v>82</v>
      </c>
      <c r="BG2396" t="s">
        <v>82</v>
      </c>
      <c r="BH2396" t="s">
        <v>82</v>
      </c>
      <c r="BI2396" t="s">
        <v>82</v>
      </c>
      <c r="BJ2396" t="s">
        <v>82</v>
      </c>
      <c r="BK2396" t="s">
        <v>82</v>
      </c>
      <c r="BL2396" t="s">
        <v>82</v>
      </c>
      <c r="BM2396" t="s">
        <v>82</v>
      </c>
      <c r="BN2396" t="s">
        <v>82</v>
      </c>
      <c r="BO2396" t="s">
        <v>82</v>
      </c>
      <c r="BP2396" t="s">
        <v>82</v>
      </c>
      <c r="BQ2396" t="s">
        <v>82</v>
      </c>
    </row>
    <row r="2397" spans="1:69" x14ac:dyDescent="0.2">
      <c r="A2397" s="5" t="s">
        <v>81</v>
      </c>
      <c r="B2397" t="s">
        <v>7267</v>
      </c>
      <c r="C2397" t="s">
        <v>7268</v>
      </c>
      <c r="D2397" t="s">
        <v>7269</v>
      </c>
      <c r="E2397" t="s">
        <v>7270</v>
      </c>
      <c r="F2397" t="s">
        <v>178</v>
      </c>
      <c r="G2397" t="s">
        <v>7274</v>
      </c>
      <c r="H2397" s="1">
        <v>42494</v>
      </c>
      <c r="I2397" s="1">
        <v>42545</v>
      </c>
      <c r="J2397" t="b">
        <v>0</v>
      </c>
      <c r="K2397" t="s">
        <v>180</v>
      </c>
      <c r="L2397" t="s">
        <v>7272</v>
      </c>
      <c r="M2397" t="s">
        <v>346</v>
      </c>
      <c r="N2397">
        <v>1200</v>
      </c>
      <c r="O2397" t="s">
        <v>864</v>
      </c>
      <c r="P2397" t="s">
        <v>33794</v>
      </c>
      <c r="Q2397" t="s">
        <v>8696</v>
      </c>
      <c r="R2397" t="s">
        <v>7271</v>
      </c>
      <c r="S2397" t="s">
        <v>82</v>
      </c>
      <c r="T2397" s="1">
        <v>42494</v>
      </c>
      <c r="U2397" s="1">
        <v>42545</v>
      </c>
      <c r="V2397" t="s">
        <v>186</v>
      </c>
      <c r="W2397" s="2">
        <v>42919</v>
      </c>
      <c r="X2397" t="s">
        <v>8697</v>
      </c>
      <c r="Y2397" t="s">
        <v>7276</v>
      </c>
      <c r="Z2397" t="s">
        <v>81</v>
      </c>
      <c r="AA2397" t="s">
        <v>870</v>
      </c>
      <c r="AB2397" t="s">
        <v>871</v>
      </c>
      <c r="AC2397" t="s">
        <v>872</v>
      </c>
      <c r="AD2397" t="s">
        <v>864</v>
      </c>
      <c r="AE2397" t="s">
        <v>7276</v>
      </c>
      <c r="AF2397" t="s">
        <v>81</v>
      </c>
      <c r="AG2397" t="s">
        <v>870</v>
      </c>
      <c r="AH2397" t="s">
        <v>871</v>
      </c>
      <c r="AI2397" t="s">
        <v>872</v>
      </c>
      <c r="AJ2397" t="s">
        <v>864</v>
      </c>
      <c r="AK2397" t="s">
        <v>250</v>
      </c>
      <c r="AL2397" t="s">
        <v>82</v>
      </c>
      <c r="AM2397" t="s">
        <v>864</v>
      </c>
      <c r="AN2397" t="s">
        <v>81</v>
      </c>
      <c r="AO2397" t="s">
        <v>81</v>
      </c>
      <c r="AP2397" t="s">
        <v>351</v>
      </c>
      <c r="AQ2397" t="s">
        <v>8698</v>
      </c>
      <c r="AR2397" t="s">
        <v>7278</v>
      </c>
      <c r="AS2397" t="s">
        <v>8699</v>
      </c>
      <c r="AT2397" t="s">
        <v>7280</v>
      </c>
      <c r="AU2397" t="s">
        <v>197</v>
      </c>
      <c r="AV2397" t="s">
        <v>82</v>
      </c>
      <c r="AW2397" t="s">
        <v>198</v>
      </c>
      <c r="AX2397" t="s">
        <v>82</v>
      </c>
      <c r="AY2397" t="s">
        <v>82</v>
      </c>
      <c r="AZ2397" t="s">
        <v>82</v>
      </c>
      <c r="BA2397" t="s">
        <v>82</v>
      </c>
      <c r="BB2397" t="s">
        <v>82</v>
      </c>
      <c r="BC2397" t="s">
        <v>82</v>
      </c>
      <c r="BD2397" t="s">
        <v>82</v>
      </c>
      <c r="BE2397" t="s">
        <v>82</v>
      </c>
      <c r="BF2397" t="s">
        <v>82</v>
      </c>
      <c r="BG2397" t="s">
        <v>82</v>
      </c>
      <c r="BH2397" t="s">
        <v>82</v>
      </c>
      <c r="BI2397" t="s">
        <v>82</v>
      </c>
      <c r="BJ2397" t="s">
        <v>82</v>
      </c>
      <c r="BK2397" t="s">
        <v>82</v>
      </c>
      <c r="BL2397" t="s">
        <v>82</v>
      </c>
      <c r="BM2397" t="s">
        <v>82</v>
      </c>
      <c r="BN2397" t="s">
        <v>82</v>
      </c>
      <c r="BO2397" t="s">
        <v>82</v>
      </c>
      <c r="BP2397" t="s">
        <v>82</v>
      </c>
      <c r="BQ2397" t="s">
        <v>82</v>
      </c>
    </row>
    <row r="2398" spans="1:69" x14ac:dyDescent="0.2">
      <c r="A2398" s="5" t="s">
        <v>81</v>
      </c>
      <c r="B2398" t="s">
        <v>33795</v>
      </c>
      <c r="C2398" t="s">
        <v>33796</v>
      </c>
      <c r="D2398" t="s">
        <v>33797</v>
      </c>
      <c r="E2398" t="s">
        <v>33798</v>
      </c>
      <c r="F2398" t="s">
        <v>73</v>
      </c>
      <c r="G2398" t="s">
        <v>33799</v>
      </c>
      <c r="H2398" s="1">
        <v>42802</v>
      </c>
      <c r="I2398" s="1">
        <v>42901</v>
      </c>
      <c r="J2398" t="b">
        <v>0</v>
      </c>
      <c r="K2398" t="s">
        <v>75</v>
      </c>
      <c r="L2398" t="s">
        <v>419</v>
      </c>
      <c r="M2398" t="s">
        <v>90</v>
      </c>
      <c r="N2398">
        <v>6</v>
      </c>
      <c r="O2398" t="s">
        <v>10765</v>
      </c>
      <c r="P2398" t="s">
        <v>2975</v>
      </c>
      <c r="Q2398" t="s">
        <v>33800</v>
      </c>
      <c r="R2398" t="s">
        <v>81</v>
      </c>
      <c r="S2398" t="s">
        <v>82</v>
      </c>
      <c r="T2398" s="1">
        <v>42802</v>
      </c>
      <c r="U2398" t="s">
        <v>13773</v>
      </c>
      <c r="V2398" t="s">
        <v>503</v>
      </c>
      <c r="W2398" s="2">
        <v>43452</v>
      </c>
      <c r="X2398" t="s">
        <v>82</v>
      </c>
      <c r="Y2398" t="s">
        <v>81</v>
      </c>
      <c r="Z2398" t="s">
        <v>33801</v>
      </c>
      <c r="AA2398" t="s">
        <v>82</v>
      </c>
      <c r="AB2398" t="s">
        <v>81</v>
      </c>
      <c r="AC2398" t="s">
        <v>81</v>
      </c>
      <c r="AD2398" t="s">
        <v>10765</v>
      </c>
      <c r="AE2398" t="s">
        <v>81</v>
      </c>
      <c r="AF2398" t="s">
        <v>33801</v>
      </c>
      <c r="AG2398" t="s">
        <v>82</v>
      </c>
      <c r="AH2398" t="s">
        <v>81</v>
      </c>
      <c r="AI2398" t="s">
        <v>81</v>
      </c>
      <c r="AJ2398" t="s">
        <v>10765</v>
      </c>
      <c r="AK2398" t="s">
        <v>488</v>
      </c>
      <c r="AL2398" t="s">
        <v>82</v>
      </c>
      <c r="AM2398" t="s">
        <v>88</v>
      </c>
      <c r="AN2398" t="s">
        <v>154</v>
      </c>
      <c r="AO2398" t="s">
        <v>90</v>
      </c>
      <c r="AP2398" t="s">
        <v>91</v>
      </c>
      <c r="AQ2398" t="s">
        <v>33802</v>
      </c>
      <c r="AR2398" t="s">
        <v>82</v>
      </c>
      <c r="AS2398" t="s">
        <v>33803</v>
      </c>
      <c r="AT2398" t="s">
        <v>33804</v>
      </c>
      <c r="AU2398" t="s">
        <v>81</v>
      </c>
      <c r="AV2398" t="s">
        <v>82</v>
      </c>
      <c r="AW2398" t="s">
        <v>82</v>
      </c>
      <c r="AX2398" t="s">
        <v>82</v>
      </c>
      <c r="AY2398" t="s">
        <v>82</v>
      </c>
      <c r="AZ2398" t="s">
        <v>82</v>
      </c>
      <c r="BA2398" t="s">
        <v>82</v>
      </c>
      <c r="BB2398" t="s">
        <v>82</v>
      </c>
      <c r="BC2398" t="s">
        <v>82</v>
      </c>
      <c r="BD2398" t="s">
        <v>82</v>
      </c>
      <c r="BE2398" t="s">
        <v>82</v>
      </c>
      <c r="BF2398" t="s">
        <v>82</v>
      </c>
      <c r="BG2398" t="s">
        <v>82</v>
      </c>
      <c r="BH2398" t="s">
        <v>82</v>
      </c>
      <c r="BI2398" t="s">
        <v>82</v>
      </c>
      <c r="BJ2398" t="s">
        <v>82</v>
      </c>
      <c r="BK2398" t="s">
        <v>82</v>
      </c>
      <c r="BL2398" t="s">
        <v>82</v>
      </c>
      <c r="BM2398" t="s">
        <v>82</v>
      </c>
      <c r="BN2398" t="s">
        <v>82</v>
      </c>
      <c r="BO2398" t="s">
        <v>82</v>
      </c>
      <c r="BP2398" t="s">
        <v>82</v>
      </c>
      <c r="BQ2398" t="s">
        <v>82</v>
      </c>
    </row>
    <row r="2399" spans="1:69" x14ac:dyDescent="0.2">
      <c r="A2399" s="5">
        <v>1</v>
      </c>
      <c r="B2399" t="s">
        <v>33805</v>
      </c>
      <c r="C2399" t="s">
        <v>33806</v>
      </c>
      <c r="D2399" t="s">
        <v>33807</v>
      </c>
      <c r="E2399" t="s">
        <v>33805</v>
      </c>
      <c r="F2399" t="s">
        <v>1316</v>
      </c>
      <c r="G2399" t="s">
        <v>33808</v>
      </c>
      <c r="H2399" s="1">
        <v>43816</v>
      </c>
      <c r="I2399" s="1">
        <v>43273</v>
      </c>
      <c r="J2399" t="b">
        <v>0</v>
      </c>
      <c r="K2399" t="s">
        <v>622</v>
      </c>
      <c r="L2399" t="s">
        <v>33809</v>
      </c>
      <c r="M2399">
        <v>3</v>
      </c>
      <c r="N2399">
        <v>66</v>
      </c>
      <c r="O2399" t="s">
        <v>4580</v>
      </c>
      <c r="P2399" t="s">
        <v>1356</v>
      </c>
      <c r="Q2399" t="s">
        <v>33810</v>
      </c>
      <c r="R2399" t="s">
        <v>81</v>
      </c>
      <c r="S2399">
        <v>1</v>
      </c>
      <c r="T2399" s="1">
        <v>43816</v>
      </c>
      <c r="U2399" s="1">
        <v>43273</v>
      </c>
      <c r="V2399" t="s">
        <v>1322</v>
      </c>
      <c r="W2399" s="2">
        <v>43843</v>
      </c>
      <c r="X2399" t="s">
        <v>82</v>
      </c>
      <c r="Y2399" t="s">
        <v>33811</v>
      </c>
      <c r="Z2399" t="s">
        <v>81</v>
      </c>
      <c r="AA2399" t="s">
        <v>31627</v>
      </c>
      <c r="AB2399" t="s">
        <v>33812</v>
      </c>
      <c r="AC2399" t="s">
        <v>20843</v>
      </c>
      <c r="AD2399" t="s">
        <v>4580</v>
      </c>
      <c r="AE2399" t="s">
        <v>33811</v>
      </c>
      <c r="AF2399" t="s">
        <v>81</v>
      </c>
      <c r="AG2399" t="s">
        <v>31627</v>
      </c>
      <c r="AH2399" t="s">
        <v>33812</v>
      </c>
      <c r="AI2399" t="s">
        <v>20843</v>
      </c>
      <c r="AJ2399" t="s">
        <v>4580</v>
      </c>
      <c r="AK2399" t="s">
        <v>1328</v>
      </c>
      <c r="AL2399" t="s">
        <v>82</v>
      </c>
      <c r="AM2399" t="s">
        <v>4580</v>
      </c>
      <c r="AN2399" t="s">
        <v>17308</v>
      </c>
      <c r="AO2399" t="s">
        <v>1409</v>
      </c>
      <c r="AP2399" t="s">
        <v>371</v>
      </c>
      <c r="AQ2399" t="s">
        <v>33813</v>
      </c>
      <c r="AR2399" t="s">
        <v>33814</v>
      </c>
      <c r="AS2399" t="s">
        <v>33815</v>
      </c>
      <c r="AT2399" t="s">
        <v>82</v>
      </c>
      <c r="AU2399" t="s">
        <v>81</v>
      </c>
      <c r="AV2399" t="s">
        <v>82</v>
      </c>
      <c r="AW2399" t="s">
        <v>1334</v>
      </c>
      <c r="AX2399" t="s">
        <v>81</v>
      </c>
      <c r="AY2399" t="s">
        <v>81</v>
      </c>
      <c r="AZ2399" t="s">
        <v>81</v>
      </c>
      <c r="BA2399" t="s">
        <v>82</v>
      </c>
      <c r="BB2399" s="1">
        <v>1</v>
      </c>
      <c r="BC2399" t="s">
        <v>81</v>
      </c>
      <c r="BD2399" t="s">
        <v>81</v>
      </c>
      <c r="BE2399" t="s">
        <v>81</v>
      </c>
      <c r="BF2399" t="s">
        <v>81</v>
      </c>
      <c r="BG2399" t="s">
        <v>81</v>
      </c>
      <c r="BH2399" t="s">
        <v>1943</v>
      </c>
      <c r="BI2399" t="s">
        <v>33816</v>
      </c>
      <c r="BJ2399" t="s">
        <v>82</v>
      </c>
      <c r="BK2399" t="s">
        <v>82</v>
      </c>
      <c r="BL2399" t="s">
        <v>200</v>
      </c>
      <c r="BM2399" t="s">
        <v>201</v>
      </c>
      <c r="BN2399" t="s">
        <v>81</v>
      </c>
      <c r="BO2399" t="s">
        <v>4590</v>
      </c>
      <c r="BP2399" t="s">
        <v>81</v>
      </c>
      <c r="BQ2399" t="s">
        <v>81</v>
      </c>
    </row>
    <row r="2400" spans="1:69" x14ac:dyDescent="0.2">
      <c r="A2400" s="5" t="s">
        <v>81</v>
      </c>
      <c r="B2400" t="s">
        <v>81</v>
      </c>
      <c r="C2400" t="s">
        <v>33817</v>
      </c>
      <c r="D2400" t="s">
        <v>33818</v>
      </c>
      <c r="E2400" t="s">
        <v>33819</v>
      </c>
      <c r="F2400" t="s">
        <v>73</v>
      </c>
      <c r="G2400" t="s">
        <v>33820</v>
      </c>
      <c r="H2400" s="1">
        <v>42704</v>
      </c>
      <c r="I2400" s="1">
        <v>42614</v>
      </c>
      <c r="J2400" t="b">
        <v>1</v>
      </c>
      <c r="K2400" t="s">
        <v>75</v>
      </c>
      <c r="L2400" t="s">
        <v>33821</v>
      </c>
      <c r="M2400" t="s">
        <v>101</v>
      </c>
      <c r="N2400">
        <v>96</v>
      </c>
      <c r="O2400" t="s">
        <v>33822</v>
      </c>
      <c r="P2400" t="s">
        <v>365</v>
      </c>
      <c r="Q2400" t="s">
        <v>33823</v>
      </c>
      <c r="R2400" t="s">
        <v>81</v>
      </c>
      <c r="S2400" t="s">
        <v>82</v>
      </c>
      <c r="T2400" s="1">
        <v>42704</v>
      </c>
      <c r="U2400" s="3">
        <v>42614</v>
      </c>
      <c r="V2400" t="s">
        <v>271</v>
      </c>
      <c r="W2400" s="2">
        <v>42744</v>
      </c>
      <c r="X2400" t="s">
        <v>33824</v>
      </c>
      <c r="Y2400" t="s">
        <v>81</v>
      </c>
      <c r="Z2400" t="s">
        <v>33825</v>
      </c>
      <c r="AA2400" t="s">
        <v>82</v>
      </c>
      <c r="AB2400" t="s">
        <v>4242</v>
      </c>
      <c r="AC2400" t="s">
        <v>33826</v>
      </c>
      <c r="AD2400" t="s">
        <v>82</v>
      </c>
      <c r="AE2400" t="s">
        <v>81</v>
      </c>
      <c r="AF2400" t="s">
        <v>33825</v>
      </c>
      <c r="AG2400" t="s">
        <v>82</v>
      </c>
      <c r="AH2400" t="s">
        <v>4242</v>
      </c>
      <c r="AI2400" t="s">
        <v>33826</v>
      </c>
      <c r="AJ2400" t="s">
        <v>82</v>
      </c>
      <c r="AK2400" t="s">
        <v>153</v>
      </c>
      <c r="AL2400" t="s">
        <v>82</v>
      </c>
      <c r="AM2400" t="s">
        <v>88</v>
      </c>
      <c r="AN2400" t="s">
        <v>154</v>
      </c>
      <c r="AO2400" t="s">
        <v>89</v>
      </c>
      <c r="AP2400" t="s">
        <v>371</v>
      </c>
      <c r="AQ2400" t="s">
        <v>33827</v>
      </c>
      <c r="AR2400" t="s">
        <v>82</v>
      </c>
      <c r="AS2400" t="s">
        <v>33828</v>
      </c>
      <c r="AT2400" t="s">
        <v>33829</v>
      </c>
      <c r="AU2400" t="s">
        <v>81</v>
      </c>
      <c r="AV2400" t="s">
        <v>82</v>
      </c>
      <c r="AW2400" t="s">
        <v>82</v>
      </c>
      <c r="AX2400" t="s">
        <v>82</v>
      </c>
      <c r="AY2400" t="s">
        <v>82</v>
      </c>
      <c r="AZ2400" t="s">
        <v>82</v>
      </c>
      <c r="BA2400" t="s">
        <v>82</v>
      </c>
      <c r="BB2400" t="s">
        <v>82</v>
      </c>
      <c r="BC2400" t="s">
        <v>82</v>
      </c>
      <c r="BD2400" t="s">
        <v>82</v>
      </c>
      <c r="BE2400" t="s">
        <v>82</v>
      </c>
      <c r="BF2400" t="s">
        <v>82</v>
      </c>
      <c r="BG2400" t="s">
        <v>82</v>
      </c>
      <c r="BH2400" t="s">
        <v>82</v>
      </c>
      <c r="BI2400" t="s">
        <v>82</v>
      </c>
      <c r="BJ2400" t="s">
        <v>82</v>
      </c>
      <c r="BK2400" t="s">
        <v>82</v>
      </c>
      <c r="BL2400" t="s">
        <v>82</v>
      </c>
      <c r="BM2400" t="s">
        <v>82</v>
      </c>
      <c r="BN2400" t="s">
        <v>82</v>
      </c>
      <c r="BO2400" t="s">
        <v>82</v>
      </c>
      <c r="BP2400" t="s">
        <v>82</v>
      </c>
      <c r="BQ2400" t="s">
        <v>82</v>
      </c>
    </row>
    <row r="2401" spans="1:69" x14ac:dyDescent="0.2">
      <c r="A2401" s="5">
        <v>1</v>
      </c>
      <c r="B2401" t="s">
        <v>33830</v>
      </c>
      <c r="C2401" t="s">
        <v>33831</v>
      </c>
      <c r="D2401" t="s">
        <v>33832</v>
      </c>
      <c r="E2401" t="s">
        <v>33833</v>
      </c>
      <c r="F2401" t="s">
        <v>73</v>
      </c>
      <c r="G2401" t="s">
        <v>33834</v>
      </c>
      <c r="H2401" s="1">
        <v>43317</v>
      </c>
      <c r="I2401" s="1">
        <v>43365</v>
      </c>
      <c r="J2401" t="b">
        <v>0</v>
      </c>
      <c r="K2401" t="s">
        <v>75</v>
      </c>
      <c r="L2401" t="s">
        <v>599</v>
      </c>
      <c r="M2401" t="s">
        <v>538</v>
      </c>
      <c r="N2401">
        <v>216</v>
      </c>
      <c r="O2401" t="s">
        <v>4977</v>
      </c>
      <c r="P2401" t="s">
        <v>82</v>
      </c>
      <c r="Q2401" t="s">
        <v>3840</v>
      </c>
      <c r="R2401" t="s">
        <v>81</v>
      </c>
      <c r="S2401" t="s">
        <v>82</v>
      </c>
      <c r="T2401" s="1">
        <v>43317</v>
      </c>
      <c r="U2401" t="s">
        <v>33835</v>
      </c>
      <c r="V2401" t="s">
        <v>84</v>
      </c>
      <c r="W2401" s="2">
        <v>43374</v>
      </c>
      <c r="X2401" t="s">
        <v>33836</v>
      </c>
      <c r="Y2401" t="s">
        <v>227</v>
      </c>
      <c r="Z2401" t="s">
        <v>33837</v>
      </c>
      <c r="AA2401" t="s">
        <v>82</v>
      </c>
      <c r="AB2401" t="s">
        <v>4981</v>
      </c>
      <c r="AC2401" t="s">
        <v>4982</v>
      </c>
      <c r="AD2401" t="s">
        <v>4983</v>
      </c>
      <c r="AE2401" t="s">
        <v>227</v>
      </c>
      <c r="AF2401" t="s">
        <v>33837</v>
      </c>
      <c r="AG2401" t="s">
        <v>82</v>
      </c>
      <c r="AH2401" t="s">
        <v>4981</v>
      </c>
      <c r="AI2401" t="s">
        <v>4982</v>
      </c>
      <c r="AJ2401" t="s">
        <v>4983</v>
      </c>
      <c r="AK2401" t="s">
        <v>153</v>
      </c>
      <c r="AL2401" t="s">
        <v>33838</v>
      </c>
      <c r="AM2401" t="s">
        <v>88</v>
      </c>
      <c r="AN2401" t="s">
        <v>6490</v>
      </c>
      <c r="AO2401" t="s">
        <v>7433</v>
      </c>
      <c r="AP2401" t="s">
        <v>91</v>
      </c>
      <c r="AQ2401" t="s">
        <v>33839</v>
      </c>
      <c r="AR2401" t="s">
        <v>82</v>
      </c>
      <c r="AS2401" t="s">
        <v>33840</v>
      </c>
      <c r="AT2401" t="s">
        <v>33841</v>
      </c>
      <c r="AU2401" t="s">
        <v>81</v>
      </c>
      <c r="AV2401" t="s">
        <v>82</v>
      </c>
      <c r="AW2401" t="s">
        <v>82</v>
      </c>
      <c r="AX2401" t="s">
        <v>82</v>
      </c>
      <c r="AY2401" t="s">
        <v>82</v>
      </c>
      <c r="AZ2401" t="s">
        <v>82</v>
      </c>
      <c r="BA2401" t="s">
        <v>82</v>
      </c>
      <c r="BB2401" t="s">
        <v>82</v>
      </c>
      <c r="BC2401" t="s">
        <v>82</v>
      </c>
      <c r="BD2401" t="s">
        <v>82</v>
      </c>
      <c r="BE2401" t="s">
        <v>82</v>
      </c>
      <c r="BF2401" t="s">
        <v>82</v>
      </c>
      <c r="BG2401" t="s">
        <v>82</v>
      </c>
      <c r="BH2401" t="s">
        <v>82</v>
      </c>
      <c r="BI2401" t="s">
        <v>82</v>
      </c>
      <c r="BJ2401" t="s">
        <v>82</v>
      </c>
      <c r="BK2401" t="s">
        <v>82</v>
      </c>
      <c r="BL2401" t="s">
        <v>82</v>
      </c>
      <c r="BM2401" t="s">
        <v>82</v>
      </c>
      <c r="BN2401" t="s">
        <v>82</v>
      </c>
      <c r="BO2401" t="s">
        <v>82</v>
      </c>
      <c r="BP2401" t="s">
        <v>82</v>
      </c>
      <c r="BQ2401" t="s">
        <v>82</v>
      </c>
    </row>
    <row r="2402" spans="1:69" x14ac:dyDescent="0.2">
      <c r="A2402" s="5">
        <v>0</v>
      </c>
      <c r="B2402" t="s">
        <v>33842</v>
      </c>
      <c r="C2402" t="s">
        <v>33843</v>
      </c>
      <c r="D2402" t="s">
        <v>33844</v>
      </c>
      <c r="E2402" t="s">
        <v>33845</v>
      </c>
      <c r="F2402" t="s">
        <v>1316</v>
      </c>
      <c r="G2402" t="s">
        <v>33846</v>
      </c>
      <c r="H2402" s="1">
        <v>43393</v>
      </c>
      <c r="I2402" s="1">
        <v>43061</v>
      </c>
      <c r="J2402" t="b">
        <v>0</v>
      </c>
      <c r="K2402" t="s">
        <v>622</v>
      </c>
      <c r="L2402" t="s">
        <v>33847</v>
      </c>
      <c r="M2402" t="s">
        <v>90</v>
      </c>
      <c r="N2402">
        <v>60</v>
      </c>
      <c r="O2402" t="s">
        <v>4176</v>
      </c>
      <c r="P2402" t="s">
        <v>1356</v>
      </c>
      <c r="Q2402" t="s">
        <v>33848</v>
      </c>
      <c r="R2402" t="s">
        <v>81</v>
      </c>
      <c r="S2402">
        <v>1</v>
      </c>
      <c r="T2402" s="1">
        <v>43393</v>
      </c>
      <c r="U2402" s="1">
        <v>43061</v>
      </c>
      <c r="V2402" t="s">
        <v>1322</v>
      </c>
      <c r="W2402" s="2">
        <v>43479</v>
      </c>
      <c r="X2402" t="s">
        <v>82</v>
      </c>
      <c r="Y2402" t="s">
        <v>33849</v>
      </c>
      <c r="Z2402" t="s">
        <v>81</v>
      </c>
      <c r="AA2402" t="s">
        <v>33850</v>
      </c>
      <c r="AB2402" t="s">
        <v>33851</v>
      </c>
      <c r="AC2402" t="s">
        <v>33852</v>
      </c>
      <c r="AD2402" t="s">
        <v>4176</v>
      </c>
      <c r="AE2402" t="s">
        <v>33849</v>
      </c>
      <c r="AF2402" t="s">
        <v>81</v>
      </c>
      <c r="AG2402" t="s">
        <v>33850</v>
      </c>
      <c r="AH2402" t="s">
        <v>33851</v>
      </c>
      <c r="AI2402" t="s">
        <v>33852</v>
      </c>
      <c r="AJ2402" t="s">
        <v>4176</v>
      </c>
      <c r="AK2402" t="s">
        <v>1328</v>
      </c>
      <c r="AL2402" t="s">
        <v>82</v>
      </c>
      <c r="AM2402" t="s">
        <v>4176</v>
      </c>
      <c r="AN2402" t="s">
        <v>1409</v>
      </c>
      <c r="AO2402" t="s">
        <v>1409</v>
      </c>
      <c r="AP2402" t="s">
        <v>371</v>
      </c>
      <c r="AQ2402" t="s">
        <v>33853</v>
      </c>
      <c r="AR2402" t="s">
        <v>33854</v>
      </c>
      <c r="AS2402" t="s">
        <v>33855</v>
      </c>
      <c r="AT2402" t="s">
        <v>33856</v>
      </c>
      <c r="AU2402" t="s">
        <v>81</v>
      </c>
      <c r="AV2402" t="s">
        <v>82</v>
      </c>
      <c r="AW2402" t="s">
        <v>1334</v>
      </c>
      <c r="AX2402" t="s">
        <v>81</v>
      </c>
      <c r="AY2402" t="s">
        <v>81</v>
      </c>
      <c r="AZ2402" t="s">
        <v>81</v>
      </c>
      <c r="BA2402" t="s">
        <v>82</v>
      </c>
      <c r="BB2402" s="1">
        <v>1</v>
      </c>
      <c r="BC2402" t="s">
        <v>81</v>
      </c>
      <c r="BD2402" t="s">
        <v>81</v>
      </c>
      <c r="BE2402" t="s">
        <v>81</v>
      </c>
      <c r="BF2402" t="s">
        <v>81</v>
      </c>
      <c r="BG2402" t="s">
        <v>81</v>
      </c>
      <c r="BH2402" t="s">
        <v>1943</v>
      </c>
      <c r="BI2402" t="s">
        <v>33857</v>
      </c>
      <c r="BJ2402" t="s">
        <v>82</v>
      </c>
      <c r="BK2402" t="s">
        <v>82</v>
      </c>
      <c r="BL2402" t="s">
        <v>200</v>
      </c>
      <c r="BM2402" t="s">
        <v>201</v>
      </c>
      <c r="BN2402" t="s">
        <v>81</v>
      </c>
      <c r="BO2402" t="s">
        <v>4184</v>
      </c>
      <c r="BP2402" t="s">
        <v>81</v>
      </c>
      <c r="BQ2402" t="s">
        <v>81</v>
      </c>
    </row>
    <row r="2403" spans="1:69" x14ac:dyDescent="0.2">
      <c r="A2403" s="5" t="s">
        <v>81</v>
      </c>
      <c r="B2403" t="s">
        <v>33858</v>
      </c>
      <c r="C2403" t="s">
        <v>33859</v>
      </c>
      <c r="D2403" t="s">
        <v>33860</v>
      </c>
      <c r="E2403" t="s">
        <v>33861</v>
      </c>
      <c r="F2403" t="s">
        <v>10718</v>
      </c>
      <c r="G2403" t="s">
        <v>33862</v>
      </c>
      <c r="H2403" s="1">
        <v>42831</v>
      </c>
      <c r="I2403" s="1">
        <v>42736</v>
      </c>
      <c r="J2403" t="b">
        <v>0</v>
      </c>
      <c r="K2403" t="s">
        <v>75</v>
      </c>
      <c r="L2403" t="s">
        <v>20781</v>
      </c>
      <c r="M2403" t="s">
        <v>703</v>
      </c>
      <c r="N2403">
        <v>40</v>
      </c>
      <c r="O2403" t="s">
        <v>33863</v>
      </c>
      <c r="P2403" t="s">
        <v>2776</v>
      </c>
      <c r="Q2403" t="s">
        <v>33864</v>
      </c>
      <c r="R2403" t="s">
        <v>81</v>
      </c>
      <c r="S2403">
        <v>1</v>
      </c>
      <c r="T2403" s="1">
        <v>42831</v>
      </c>
      <c r="U2403" s="1">
        <v>42736</v>
      </c>
      <c r="V2403" t="s">
        <v>10723</v>
      </c>
      <c r="W2403" s="2">
        <v>44139</v>
      </c>
      <c r="X2403" t="s">
        <v>82</v>
      </c>
      <c r="Y2403" t="s">
        <v>33865</v>
      </c>
      <c r="Z2403" t="s">
        <v>33866</v>
      </c>
      <c r="AA2403" t="s">
        <v>33867</v>
      </c>
      <c r="AB2403" t="s">
        <v>33868</v>
      </c>
      <c r="AC2403">
        <v>1220032700</v>
      </c>
      <c r="AD2403" t="s">
        <v>33869</v>
      </c>
      <c r="AE2403" t="s">
        <v>33865</v>
      </c>
      <c r="AF2403" t="s">
        <v>33866</v>
      </c>
      <c r="AG2403" t="s">
        <v>33870</v>
      </c>
      <c r="AH2403" t="s">
        <v>33868</v>
      </c>
      <c r="AI2403">
        <v>1220032700</v>
      </c>
      <c r="AJ2403" t="s">
        <v>33869</v>
      </c>
      <c r="AK2403" t="s">
        <v>296</v>
      </c>
      <c r="AL2403" t="s">
        <v>82</v>
      </c>
      <c r="AM2403" t="s">
        <v>33871</v>
      </c>
      <c r="AN2403" t="s">
        <v>33872</v>
      </c>
      <c r="AO2403" t="s">
        <v>16657</v>
      </c>
      <c r="AP2403" t="s">
        <v>371</v>
      </c>
      <c r="AQ2403" t="s">
        <v>33873</v>
      </c>
      <c r="AR2403" t="s">
        <v>33874</v>
      </c>
      <c r="AS2403" t="s">
        <v>33875</v>
      </c>
      <c r="AT2403" t="s">
        <v>33876</v>
      </c>
      <c r="AU2403" t="s">
        <v>81</v>
      </c>
      <c r="AV2403" t="s">
        <v>82</v>
      </c>
      <c r="AW2403" t="s">
        <v>1637</v>
      </c>
      <c r="AX2403" t="s">
        <v>81</v>
      </c>
      <c r="AY2403" t="s">
        <v>81</v>
      </c>
      <c r="AZ2403" t="s">
        <v>81</v>
      </c>
      <c r="BA2403" t="s">
        <v>82</v>
      </c>
      <c r="BB2403" s="1">
        <v>1</v>
      </c>
      <c r="BC2403" t="s">
        <v>81</v>
      </c>
      <c r="BD2403" t="s">
        <v>81</v>
      </c>
      <c r="BE2403" t="s">
        <v>81</v>
      </c>
      <c r="BF2403" t="s">
        <v>81</v>
      </c>
      <c r="BG2403" t="s">
        <v>81</v>
      </c>
      <c r="BH2403" t="s">
        <v>81</v>
      </c>
      <c r="BI2403" t="s">
        <v>81</v>
      </c>
      <c r="BJ2403" t="s">
        <v>82</v>
      </c>
      <c r="BK2403" t="s">
        <v>82</v>
      </c>
      <c r="BL2403" t="s">
        <v>200</v>
      </c>
      <c r="BM2403" t="s">
        <v>33877</v>
      </c>
      <c r="BN2403" t="s">
        <v>81</v>
      </c>
      <c r="BO2403" t="s">
        <v>33878</v>
      </c>
      <c r="BP2403" t="s">
        <v>81</v>
      </c>
      <c r="BQ2403" t="s">
        <v>81</v>
      </c>
    </row>
    <row r="2404" spans="1:69" x14ac:dyDescent="0.2">
      <c r="A2404" s="5" t="s">
        <v>81</v>
      </c>
      <c r="B2404" t="s">
        <v>33879</v>
      </c>
      <c r="C2404" t="s">
        <v>33880</v>
      </c>
      <c r="D2404" t="s">
        <v>33881</v>
      </c>
      <c r="E2404" t="s">
        <v>33882</v>
      </c>
      <c r="F2404" t="s">
        <v>1432</v>
      </c>
      <c r="G2404" t="s">
        <v>33883</v>
      </c>
      <c r="H2404" s="1">
        <v>43258</v>
      </c>
      <c r="I2404" s="1">
        <v>42975</v>
      </c>
      <c r="J2404" t="b">
        <v>0</v>
      </c>
      <c r="K2404" t="s">
        <v>75</v>
      </c>
      <c r="L2404" t="s">
        <v>33884</v>
      </c>
      <c r="M2404" t="s">
        <v>2212</v>
      </c>
      <c r="N2404">
        <v>110</v>
      </c>
      <c r="O2404" t="s">
        <v>33885</v>
      </c>
      <c r="P2404" t="s">
        <v>670</v>
      </c>
      <c r="Q2404" t="s">
        <v>33886</v>
      </c>
      <c r="R2404" t="s">
        <v>81</v>
      </c>
      <c r="S2404">
        <v>1</v>
      </c>
      <c r="T2404" s="1">
        <v>43258</v>
      </c>
      <c r="U2404" s="1">
        <v>42975</v>
      </c>
      <c r="V2404" t="s">
        <v>1438</v>
      </c>
      <c r="W2404" s="2">
        <v>44139</v>
      </c>
      <c r="X2404" t="s">
        <v>1439</v>
      </c>
      <c r="Y2404" t="s">
        <v>33885</v>
      </c>
      <c r="Z2404" t="s">
        <v>81</v>
      </c>
      <c r="AA2404" t="s">
        <v>33887</v>
      </c>
      <c r="AB2404" t="s">
        <v>24806</v>
      </c>
      <c r="AC2404">
        <v>9815594343</v>
      </c>
      <c r="AD2404" t="s">
        <v>24807</v>
      </c>
      <c r="AE2404" t="s">
        <v>33888</v>
      </c>
      <c r="AF2404" t="s">
        <v>81</v>
      </c>
      <c r="AG2404" t="s">
        <v>33887</v>
      </c>
      <c r="AH2404" t="s">
        <v>24806</v>
      </c>
      <c r="AI2404">
        <v>9815594343</v>
      </c>
      <c r="AJ2404" t="s">
        <v>24807</v>
      </c>
      <c r="AK2404" t="s">
        <v>1444</v>
      </c>
      <c r="AL2404" t="s">
        <v>33889</v>
      </c>
      <c r="AM2404" t="s">
        <v>24807</v>
      </c>
      <c r="AN2404" t="s">
        <v>81</v>
      </c>
      <c r="AO2404" t="s">
        <v>81</v>
      </c>
      <c r="AP2404" t="s">
        <v>81</v>
      </c>
      <c r="AQ2404" t="s">
        <v>33890</v>
      </c>
      <c r="AR2404" t="s">
        <v>33891</v>
      </c>
      <c r="AS2404" t="s">
        <v>33892</v>
      </c>
      <c r="AT2404" t="s">
        <v>33893</v>
      </c>
      <c r="AU2404" t="s">
        <v>81</v>
      </c>
      <c r="AV2404" t="s">
        <v>82</v>
      </c>
      <c r="AW2404" t="s">
        <v>81</v>
      </c>
      <c r="AX2404">
        <v>0</v>
      </c>
      <c r="AY2404" t="s">
        <v>81</v>
      </c>
      <c r="AZ2404" t="s">
        <v>81</v>
      </c>
      <c r="BA2404" t="s">
        <v>82</v>
      </c>
      <c r="BB2404" s="1">
        <v>1</v>
      </c>
      <c r="BC2404" t="s">
        <v>81</v>
      </c>
      <c r="BD2404" t="s">
        <v>81</v>
      </c>
      <c r="BE2404" t="s">
        <v>81</v>
      </c>
      <c r="BF2404" t="s">
        <v>81</v>
      </c>
      <c r="BG2404" t="s">
        <v>81</v>
      </c>
      <c r="BH2404" t="s">
        <v>81</v>
      </c>
      <c r="BI2404" t="s">
        <v>81</v>
      </c>
      <c r="BJ2404" t="s">
        <v>82</v>
      </c>
      <c r="BK2404" t="s">
        <v>82</v>
      </c>
      <c r="BL2404" t="s">
        <v>200</v>
      </c>
      <c r="BM2404" t="s">
        <v>33894</v>
      </c>
      <c r="BN2404" t="s">
        <v>81</v>
      </c>
      <c r="BO2404" t="s">
        <v>2364</v>
      </c>
      <c r="BP2404" t="s">
        <v>81</v>
      </c>
      <c r="BQ2404" t="s">
        <v>81</v>
      </c>
    </row>
    <row r="2405" spans="1:69" x14ac:dyDescent="0.2">
      <c r="A2405" s="5">
        <v>0</v>
      </c>
      <c r="B2405" t="s">
        <v>33895</v>
      </c>
      <c r="C2405" t="s">
        <v>33896</v>
      </c>
      <c r="D2405" t="s">
        <v>33897</v>
      </c>
      <c r="E2405" t="s">
        <v>33898</v>
      </c>
      <c r="F2405" t="s">
        <v>73</v>
      </c>
      <c r="G2405" t="s">
        <v>33899</v>
      </c>
      <c r="H2405" s="1">
        <v>43624</v>
      </c>
      <c r="I2405" s="1">
        <v>43631</v>
      </c>
      <c r="J2405" t="b">
        <v>0</v>
      </c>
      <c r="K2405" t="s">
        <v>75</v>
      </c>
      <c r="L2405" t="s">
        <v>33900</v>
      </c>
      <c r="M2405" t="s">
        <v>90</v>
      </c>
      <c r="N2405">
        <v>100</v>
      </c>
      <c r="O2405" t="s">
        <v>33901</v>
      </c>
      <c r="P2405" t="s">
        <v>3083</v>
      </c>
      <c r="Q2405" t="s">
        <v>11518</v>
      </c>
      <c r="R2405" t="s">
        <v>81</v>
      </c>
      <c r="S2405" t="s">
        <v>82</v>
      </c>
      <c r="T2405" s="1">
        <v>43624</v>
      </c>
      <c r="U2405" t="s">
        <v>33902</v>
      </c>
      <c r="V2405" t="s">
        <v>542</v>
      </c>
      <c r="W2405" s="2">
        <v>44039</v>
      </c>
      <c r="X2405" t="s">
        <v>33903</v>
      </c>
      <c r="Y2405" t="s">
        <v>82</v>
      </c>
      <c r="Z2405" t="s">
        <v>82</v>
      </c>
      <c r="AA2405" t="s">
        <v>82</v>
      </c>
      <c r="AB2405" t="s">
        <v>82</v>
      </c>
      <c r="AC2405" t="s">
        <v>82</v>
      </c>
      <c r="AD2405" t="s">
        <v>82</v>
      </c>
      <c r="AE2405" t="s">
        <v>82</v>
      </c>
      <c r="AF2405" t="s">
        <v>82</v>
      </c>
      <c r="AG2405" t="s">
        <v>82</v>
      </c>
      <c r="AH2405" t="s">
        <v>82</v>
      </c>
      <c r="AI2405" t="s">
        <v>82</v>
      </c>
      <c r="AJ2405" t="s">
        <v>82</v>
      </c>
      <c r="AK2405" t="s">
        <v>110</v>
      </c>
      <c r="AL2405" t="s">
        <v>82</v>
      </c>
      <c r="AM2405" t="s">
        <v>88</v>
      </c>
      <c r="AN2405" t="s">
        <v>154</v>
      </c>
      <c r="AO2405" t="s">
        <v>90</v>
      </c>
      <c r="AP2405" t="s">
        <v>91</v>
      </c>
      <c r="AQ2405" t="s">
        <v>33904</v>
      </c>
      <c r="AR2405" t="s">
        <v>82</v>
      </c>
      <c r="AS2405" t="s">
        <v>33905</v>
      </c>
      <c r="AT2405" t="s">
        <v>33906</v>
      </c>
      <c r="AU2405" t="s">
        <v>81</v>
      </c>
      <c r="AV2405" t="s">
        <v>82</v>
      </c>
      <c r="AW2405" t="s">
        <v>82</v>
      </c>
      <c r="AX2405" t="s">
        <v>82</v>
      </c>
      <c r="AY2405" t="s">
        <v>82</v>
      </c>
      <c r="AZ2405" t="s">
        <v>82</v>
      </c>
      <c r="BA2405" t="s">
        <v>82</v>
      </c>
      <c r="BB2405" t="s">
        <v>82</v>
      </c>
      <c r="BC2405" t="s">
        <v>82</v>
      </c>
      <c r="BD2405" t="s">
        <v>82</v>
      </c>
      <c r="BE2405" t="s">
        <v>82</v>
      </c>
      <c r="BF2405" t="s">
        <v>82</v>
      </c>
      <c r="BG2405" t="s">
        <v>82</v>
      </c>
      <c r="BH2405" t="s">
        <v>82</v>
      </c>
      <c r="BI2405" t="s">
        <v>82</v>
      </c>
      <c r="BJ2405" t="s">
        <v>82</v>
      </c>
      <c r="BK2405" t="s">
        <v>82</v>
      </c>
      <c r="BL2405" t="s">
        <v>82</v>
      </c>
      <c r="BM2405" t="s">
        <v>82</v>
      </c>
      <c r="BN2405" t="s">
        <v>82</v>
      </c>
      <c r="BO2405" t="s">
        <v>82</v>
      </c>
      <c r="BP2405" t="s">
        <v>82</v>
      </c>
      <c r="BQ2405" t="s">
        <v>82</v>
      </c>
    </row>
    <row r="2406" spans="1:69" x14ac:dyDescent="0.2">
      <c r="A2406" s="5">
        <v>0</v>
      </c>
      <c r="B2406" t="s">
        <v>33907</v>
      </c>
      <c r="C2406" t="s">
        <v>33908</v>
      </c>
      <c r="D2406" t="s">
        <v>33909</v>
      </c>
      <c r="E2406" t="s">
        <v>33907</v>
      </c>
      <c r="F2406" t="s">
        <v>73</v>
      </c>
      <c r="G2406" t="s">
        <v>33910</v>
      </c>
      <c r="H2406" s="1">
        <v>43511</v>
      </c>
      <c r="I2406" s="1">
        <v>43542</v>
      </c>
      <c r="J2406" t="b">
        <v>0</v>
      </c>
      <c r="K2406" t="s">
        <v>75</v>
      </c>
      <c r="L2406" t="s">
        <v>979</v>
      </c>
      <c r="M2406" t="s">
        <v>90</v>
      </c>
      <c r="N2406">
        <v>40</v>
      </c>
      <c r="O2406" t="s">
        <v>10990</v>
      </c>
      <c r="P2406" t="s">
        <v>103</v>
      </c>
      <c r="Q2406" t="s">
        <v>690</v>
      </c>
      <c r="R2406" t="s">
        <v>81</v>
      </c>
      <c r="S2406" t="s">
        <v>82</v>
      </c>
      <c r="T2406" s="1">
        <v>43511</v>
      </c>
      <c r="U2406" t="s">
        <v>8831</v>
      </c>
      <c r="V2406" t="s">
        <v>834</v>
      </c>
      <c r="W2406" s="2">
        <v>44137</v>
      </c>
      <c r="X2406" t="s">
        <v>33911</v>
      </c>
      <c r="Y2406" t="s">
        <v>148</v>
      </c>
      <c r="Z2406" t="s">
        <v>10994</v>
      </c>
      <c r="AA2406" t="s">
        <v>82</v>
      </c>
      <c r="AB2406" t="s">
        <v>10995</v>
      </c>
      <c r="AC2406" t="s">
        <v>10996</v>
      </c>
      <c r="AD2406" t="s">
        <v>10997</v>
      </c>
      <c r="AE2406" t="s">
        <v>148</v>
      </c>
      <c r="AF2406" t="s">
        <v>10994</v>
      </c>
      <c r="AG2406" t="s">
        <v>82</v>
      </c>
      <c r="AH2406" t="s">
        <v>10995</v>
      </c>
      <c r="AI2406" t="s">
        <v>10996</v>
      </c>
      <c r="AJ2406" t="s">
        <v>10997</v>
      </c>
      <c r="AK2406" t="s">
        <v>296</v>
      </c>
      <c r="AL2406" t="s">
        <v>33912</v>
      </c>
      <c r="AM2406" t="s">
        <v>88</v>
      </c>
      <c r="AN2406" t="s">
        <v>89</v>
      </c>
      <c r="AO2406" t="s">
        <v>90</v>
      </c>
      <c r="AP2406" t="s">
        <v>91</v>
      </c>
      <c r="AQ2406" t="s">
        <v>33913</v>
      </c>
      <c r="AR2406" t="s">
        <v>82</v>
      </c>
      <c r="AS2406" t="s">
        <v>33914</v>
      </c>
      <c r="AT2406" t="s">
        <v>33915</v>
      </c>
      <c r="AU2406" t="s">
        <v>81</v>
      </c>
      <c r="AV2406" t="s">
        <v>82</v>
      </c>
      <c r="AW2406" t="s">
        <v>82</v>
      </c>
      <c r="AX2406" t="s">
        <v>82</v>
      </c>
      <c r="AY2406" t="s">
        <v>82</v>
      </c>
      <c r="AZ2406" t="s">
        <v>82</v>
      </c>
      <c r="BA2406" t="s">
        <v>82</v>
      </c>
      <c r="BB2406" t="s">
        <v>82</v>
      </c>
      <c r="BC2406" t="s">
        <v>82</v>
      </c>
      <c r="BD2406" t="s">
        <v>82</v>
      </c>
      <c r="BE2406" t="s">
        <v>82</v>
      </c>
      <c r="BF2406" t="s">
        <v>82</v>
      </c>
      <c r="BG2406" t="s">
        <v>82</v>
      </c>
      <c r="BH2406" t="s">
        <v>82</v>
      </c>
      <c r="BI2406" t="s">
        <v>82</v>
      </c>
      <c r="BJ2406" t="s">
        <v>82</v>
      </c>
      <c r="BK2406" t="s">
        <v>82</v>
      </c>
      <c r="BL2406" t="s">
        <v>82</v>
      </c>
      <c r="BM2406" t="s">
        <v>82</v>
      </c>
      <c r="BN2406" t="s">
        <v>82</v>
      </c>
      <c r="BO2406" t="s">
        <v>82</v>
      </c>
      <c r="BP2406" t="s">
        <v>82</v>
      </c>
      <c r="BQ2406" t="s">
        <v>82</v>
      </c>
    </row>
    <row r="2407" spans="1:69" x14ac:dyDescent="0.2">
      <c r="A2407" s="5">
        <v>1</v>
      </c>
      <c r="B2407" t="s">
        <v>33916</v>
      </c>
      <c r="C2407" t="s">
        <v>33917</v>
      </c>
      <c r="D2407" t="s">
        <v>33918</v>
      </c>
      <c r="E2407" t="s">
        <v>33919</v>
      </c>
      <c r="F2407" t="s">
        <v>73</v>
      </c>
      <c r="G2407" t="s">
        <v>33920</v>
      </c>
      <c r="H2407" s="1">
        <v>43704</v>
      </c>
      <c r="I2407" s="1">
        <v>43770</v>
      </c>
      <c r="J2407" t="b">
        <v>1</v>
      </c>
      <c r="K2407" t="s">
        <v>75</v>
      </c>
      <c r="L2407" t="s">
        <v>482</v>
      </c>
      <c r="M2407" t="s">
        <v>101</v>
      </c>
      <c r="N2407">
        <v>336</v>
      </c>
      <c r="O2407" t="s">
        <v>27979</v>
      </c>
      <c r="P2407" t="s">
        <v>82</v>
      </c>
      <c r="Q2407" t="s">
        <v>33921</v>
      </c>
      <c r="R2407" t="s">
        <v>81</v>
      </c>
      <c r="S2407" t="s">
        <v>82</v>
      </c>
      <c r="T2407" s="1">
        <v>43704</v>
      </c>
      <c r="U2407" s="3">
        <v>43770</v>
      </c>
      <c r="V2407" t="s">
        <v>468</v>
      </c>
      <c r="W2407" s="2">
        <v>43724</v>
      </c>
      <c r="X2407" t="s">
        <v>33922</v>
      </c>
      <c r="Y2407" t="s">
        <v>81</v>
      </c>
      <c r="Z2407" t="s">
        <v>33923</v>
      </c>
      <c r="AA2407" t="s">
        <v>82</v>
      </c>
      <c r="AB2407" t="s">
        <v>33924</v>
      </c>
      <c r="AC2407">
        <f>82-2-6987-4158</f>
        <v>-11065</v>
      </c>
      <c r="AD2407" t="s">
        <v>81</v>
      </c>
      <c r="AE2407" t="s">
        <v>81</v>
      </c>
      <c r="AF2407" t="s">
        <v>33923</v>
      </c>
      <c r="AG2407" t="s">
        <v>82</v>
      </c>
      <c r="AH2407" t="s">
        <v>33924</v>
      </c>
      <c r="AI2407">
        <f>82-2-6987-4158</f>
        <v>-11065</v>
      </c>
      <c r="AJ2407" t="s">
        <v>81</v>
      </c>
      <c r="AK2407" t="s">
        <v>153</v>
      </c>
      <c r="AL2407" t="s">
        <v>82</v>
      </c>
      <c r="AM2407" t="s">
        <v>88</v>
      </c>
      <c r="AN2407" t="s">
        <v>3863</v>
      </c>
      <c r="AO2407" t="s">
        <v>3864</v>
      </c>
      <c r="AP2407" t="s">
        <v>91</v>
      </c>
      <c r="AQ2407" t="s">
        <v>33925</v>
      </c>
      <c r="AR2407" t="s">
        <v>82</v>
      </c>
      <c r="AS2407" t="s">
        <v>33926</v>
      </c>
      <c r="AT2407" t="s">
        <v>33927</v>
      </c>
      <c r="AU2407" t="s">
        <v>81</v>
      </c>
      <c r="AV2407" t="s">
        <v>82</v>
      </c>
      <c r="AW2407" t="s">
        <v>82</v>
      </c>
      <c r="AX2407" t="s">
        <v>82</v>
      </c>
      <c r="AY2407" t="s">
        <v>82</v>
      </c>
      <c r="AZ2407" t="s">
        <v>82</v>
      </c>
      <c r="BA2407" t="s">
        <v>82</v>
      </c>
      <c r="BB2407" t="s">
        <v>82</v>
      </c>
      <c r="BC2407" t="s">
        <v>82</v>
      </c>
      <c r="BD2407" t="s">
        <v>82</v>
      </c>
      <c r="BE2407" t="s">
        <v>82</v>
      </c>
      <c r="BF2407" t="s">
        <v>82</v>
      </c>
      <c r="BG2407" t="s">
        <v>82</v>
      </c>
      <c r="BH2407" t="s">
        <v>82</v>
      </c>
      <c r="BI2407" t="s">
        <v>82</v>
      </c>
      <c r="BJ2407" t="s">
        <v>82</v>
      </c>
      <c r="BK2407" t="s">
        <v>82</v>
      </c>
      <c r="BL2407" t="s">
        <v>82</v>
      </c>
      <c r="BM2407" t="s">
        <v>82</v>
      </c>
      <c r="BN2407" t="s">
        <v>82</v>
      </c>
      <c r="BO2407" t="s">
        <v>82</v>
      </c>
      <c r="BP2407" t="s">
        <v>82</v>
      </c>
      <c r="BQ2407" t="s">
        <v>82</v>
      </c>
    </row>
    <row r="2408" spans="1:69" x14ac:dyDescent="0.2">
      <c r="A2408" s="5" t="s">
        <v>81</v>
      </c>
      <c r="B2408" t="s">
        <v>33928</v>
      </c>
      <c r="C2408" t="s">
        <v>33929</v>
      </c>
      <c r="D2408" t="s">
        <v>33930</v>
      </c>
      <c r="E2408" t="s">
        <v>33931</v>
      </c>
      <c r="F2408" t="s">
        <v>1432</v>
      </c>
      <c r="G2408" t="s">
        <v>33932</v>
      </c>
      <c r="H2408" s="1">
        <v>42844</v>
      </c>
      <c r="I2408" s="1">
        <v>42846</v>
      </c>
      <c r="J2408" t="b">
        <v>0</v>
      </c>
      <c r="K2408" t="s">
        <v>75</v>
      </c>
      <c r="L2408" t="s">
        <v>33933</v>
      </c>
      <c r="M2408" t="s">
        <v>90</v>
      </c>
      <c r="N2408">
        <v>192</v>
      </c>
      <c r="O2408" t="s">
        <v>33934</v>
      </c>
      <c r="P2408" t="s">
        <v>670</v>
      </c>
      <c r="Q2408" t="s">
        <v>1437</v>
      </c>
      <c r="R2408" t="s">
        <v>81</v>
      </c>
      <c r="S2408" t="s">
        <v>82</v>
      </c>
      <c r="T2408" s="1">
        <v>42844</v>
      </c>
      <c r="U2408" s="1">
        <v>42846</v>
      </c>
      <c r="V2408" t="s">
        <v>1438</v>
      </c>
      <c r="W2408" s="2">
        <v>44139</v>
      </c>
      <c r="X2408" t="s">
        <v>1439</v>
      </c>
      <c r="Y2408" t="s">
        <v>33935</v>
      </c>
      <c r="Z2408" t="s">
        <v>81</v>
      </c>
      <c r="AA2408" t="s">
        <v>33936</v>
      </c>
      <c r="AB2408" t="s">
        <v>33937</v>
      </c>
      <c r="AC2408" t="s">
        <v>81</v>
      </c>
      <c r="AD2408" t="s">
        <v>33938</v>
      </c>
      <c r="AE2408" t="s">
        <v>33935</v>
      </c>
      <c r="AF2408" t="s">
        <v>81</v>
      </c>
      <c r="AG2408" t="s">
        <v>33936</v>
      </c>
      <c r="AH2408" t="s">
        <v>33937</v>
      </c>
      <c r="AI2408" t="s">
        <v>81</v>
      </c>
      <c r="AJ2408" t="s">
        <v>33938</v>
      </c>
      <c r="AK2408" t="s">
        <v>2219</v>
      </c>
      <c r="AL2408" t="s">
        <v>82</v>
      </c>
      <c r="AM2408" t="s">
        <v>1439</v>
      </c>
      <c r="AN2408" t="s">
        <v>81</v>
      </c>
      <c r="AO2408" t="s">
        <v>81</v>
      </c>
      <c r="AP2408" t="s">
        <v>81</v>
      </c>
      <c r="AQ2408" t="s">
        <v>33939</v>
      </c>
      <c r="AR2408" t="s">
        <v>33940</v>
      </c>
      <c r="AS2408" t="s">
        <v>33941</v>
      </c>
      <c r="AT2408" t="s">
        <v>33942</v>
      </c>
      <c r="AU2408" t="s">
        <v>81</v>
      </c>
      <c r="AV2408" t="s">
        <v>82</v>
      </c>
      <c r="AW2408" t="s">
        <v>81</v>
      </c>
      <c r="AX2408" t="s">
        <v>81</v>
      </c>
      <c r="AY2408" t="s">
        <v>81</v>
      </c>
      <c r="AZ2408" t="s">
        <v>81</v>
      </c>
      <c r="BA2408" t="s">
        <v>82</v>
      </c>
      <c r="BB2408" s="1">
        <v>1</v>
      </c>
      <c r="BC2408" t="s">
        <v>81</v>
      </c>
      <c r="BD2408" t="s">
        <v>81</v>
      </c>
      <c r="BE2408" t="s">
        <v>81</v>
      </c>
      <c r="BF2408" t="s">
        <v>81</v>
      </c>
      <c r="BG2408" t="s">
        <v>81</v>
      </c>
      <c r="BH2408" t="s">
        <v>81</v>
      </c>
      <c r="BI2408" t="s">
        <v>81</v>
      </c>
      <c r="BJ2408" t="s">
        <v>82</v>
      </c>
      <c r="BK2408" t="s">
        <v>82</v>
      </c>
      <c r="BL2408" t="s">
        <v>200</v>
      </c>
      <c r="BM2408" t="s">
        <v>33943</v>
      </c>
      <c r="BN2408" t="s">
        <v>81</v>
      </c>
      <c r="BO2408" t="s">
        <v>13916</v>
      </c>
      <c r="BP2408" t="s">
        <v>81</v>
      </c>
      <c r="BQ2408" t="s">
        <v>81</v>
      </c>
    </row>
    <row r="2409" spans="1:69" x14ac:dyDescent="0.2">
      <c r="A2409" s="5" t="s">
        <v>81</v>
      </c>
      <c r="B2409" t="s">
        <v>33944</v>
      </c>
      <c r="C2409" t="s">
        <v>33945</v>
      </c>
      <c r="D2409" t="s">
        <v>33946</v>
      </c>
      <c r="E2409" t="s">
        <v>33947</v>
      </c>
      <c r="F2409" t="s">
        <v>73</v>
      </c>
      <c r="G2409" t="s">
        <v>33948</v>
      </c>
      <c r="H2409" s="1">
        <v>43683</v>
      </c>
      <c r="I2409" s="1">
        <v>43862</v>
      </c>
      <c r="J2409" t="b">
        <v>0</v>
      </c>
      <c r="K2409" t="s">
        <v>75</v>
      </c>
      <c r="L2409" t="s">
        <v>15224</v>
      </c>
      <c r="M2409" t="s">
        <v>90</v>
      </c>
      <c r="N2409">
        <v>410</v>
      </c>
      <c r="O2409" t="s">
        <v>798</v>
      </c>
      <c r="P2409" t="s">
        <v>409</v>
      </c>
      <c r="Q2409" t="s">
        <v>2793</v>
      </c>
      <c r="R2409" t="s">
        <v>81</v>
      </c>
      <c r="S2409" t="s">
        <v>82</v>
      </c>
      <c r="T2409" s="1">
        <v>43683</v>
      </c>
      <c r="U2409" t="s">
        <v>33949</v>
      </c>
      <c r="V2409" t="s">
        <v>468</v>
      </c>
      <c r="W2409" s="2">
        <v>44074</v>
      </c>
      <c r="X2409" t="s">
        <v>33950</v>
      </c>
      <c r="Y2409" t="s">
        <v>227</v>
      </c>
      <c r="Z2409" t="s">
        <v>33951</v>
      </c>
      <c r="AA2409" t="s">
        <v>82</v>
      </c>
      <c r="AB2409" t="s">
        <v>33952</v>
      </c>
      <c r="AC2409" t="s">
        <v>33953</v>
      </c>
      <c r="AD2409" t="s">
        <v>81</v>
      </c>
      <c r="AE2409" t="s">
        <v>227</v>
      </c>
      <c r="AF2409" t="s">
        <v>33951</v>
      </c>
      <c r="AG2409" t="s">
        <v>82</v>
      </c>
      <c r="AH2409" t="s">
        <v>33952</v>
      </c>
      <c r="AI2409" t="s">
        <v>33953</v>
      </c>
      <c r="AJ2409" t="s">
        <v>81</v>
      </c>
      <c r="AK2409" t="s">
        <v>296</v>
      </c>
      <c r="AL2409" t="s">
        <v>82</v>
      </c>
      <c r="AM2409" t="s">
        <v>88</v>
      </c>
      <c r="AN2409" t="s">
        <v>154</v>
      </c>
      <c r="AO2409" t="s">
        <v>90</v>
      </c>
      <c r="AP2409" t="s">
        <v>91</v>
      </c>
      <c r="AQ2409" t="s">
        <v>33954</v>
      </c>
      <c r="AR2409" t="s">
        <v>82</v>
      </c>
      <c r="AS2409" t="s">
        <v>33955</v>
      </c>
      <c r="AT2409" t="s">
        <v>33956</v>
      </c>
      <c r="AU2409" t="s">
        <v>81</v>
      </c>
      <c r="AV2409" t="s">
        <v>82</v>
      </c>
      <c r="AW2409" t="s">
        <v>82</v>
      </c>
      <c r="AX2409" t="s">
        <v>82</v>
      </c>
      <c r="AY2409" t="s">
        <v>82</v>
      </c>
      <c r="AZ2409" t="s">
        <v>82</v>
      </c>
      <c r="BA2409" t="s">
        <v>82</v>
      </c>
      <c r="BB2409" t="s">
        <v>82</v>
      </c>
      <c r="BC2409" t="s">
        <v>82</v>
      </c>
      <c r="BD2409" t="s">
        <v>82</v>
      </c>
      <c r="BE2409" t="s">
        <v>82</v>
      </c>
      <c r="BF2409" t="s">
        <v>82</v>
      </c>
      <c r="BG2409" t="s">
        <v>82</v>
      </c>
      <c r="BH2409" t="s">
        <v>82</v>
      </c>
      <c r="BI2409" t="s">
        <v>82</v>
      </c>
      <c r="BJ2409" t="s">
        <v>82</v>
      </c>
      <c r="BK2409" t="s">
        <v>82</v>
      </c>
      <c r="BL2409" t="s">
        <v>82</v>
      </c>
      <c r="BM2409" t="s">
        <v>82</v>
      </c>
      <c r="BN2409" t="s">
        <v>82</v>
      </c>
      <c r="BO2409" t="s">
        <v>82</v>
      </c>
      <c r="BP2409" t="s">
        <v>82</v>
      </c>
      <c r="BQ2409" t="s">
        <v>82</v>
      </c>
    </row>
    <row r="2410" spans="1:69" x14ac:dyDescent="0.2">
      <c r="A2410" s="5">
        <v>1</v>
      </c>
      <c r="B2410" t="s">
        <v>33957</v>
      </c>
      <c r="C2410" t="s">
        <v>33958</v>
      </c>
      <c r="D2410" t="s">
        <v>33959</v>
      </c>
      <c r="E2410" t="s">
        <v>33957</v>
      </c>
      <c r="F2410" t="s">
        <v>553</v>
      </c>
      <c r="G2410" t="s">
        <v>33960</v>
      </c>
      <c r="H2410" s="1">
        <v>43776</v>
      </c>
      <c r="I2410" s="1">
        <v>43784</v>
      </c>
      <c r="J2410" t="b">
        <v>0</v>
      </c>
      <c r="K2410" t="s">
        <v>555</v>
      </c>
      <c r="L2410" t="s">
        <v>556</v>
      </c>
      <c r="M2410">
        <v>4</v>
      </c>
      <c r="N2410" t="s">
        <v>33961</v>
      </c>
      <c r="O2410" t="s">
        <v>33962</v>
      </c>
      <c r="P2410" t="s">
        <v>365</v>
      </c>
      <c r="Q2410" t="s">
        <v>366</v>
      </c>
      <c r="R2410" t="s">
        <v>81</v>
      </c>
      <c r="S2410" t="s">
        <v>82</v>
      </c>
      <c r="T2410" s="1">
        <v>43776</v>
      </c>
      <c r="U2410" s="1">
        <v>43784</v>
      </c>
      <c r="V2410" t="s">
        <v>553</v>
      </c>
      <c r="W2410" s="2">
        <v>43815</v>
      </c>
      <c r="X2410" t="s">
        <v>33963</v>
      </c>
      <c r="Y2410" t="s">
        <v>33964</v>
      </c>
      <c r="Z2410" t="s">
        <v>81</v>
      </c>
      <c r="AA2410" t="s">
        <v>33965</v>
      </c>
      <c r="AB2410" t="s">
        <v>33966</v>
      </c>
      <c r="AC2410" t="s">
        <v>33967</v>
      </c>
      <c r="AD2410" t="s">
        <v>33962</v>
      </c>
      <c r="AE2410" t="s">
        <v>33968</v>
      </c>
      <c r="AF2410" t="s">
        <v>81</v>
      </c>
      <c r="AG2410" t="s">
        <v>33969</v>
      </c>
      <c r="AH2410" t="s">
        <v>33970</v>
      </c>
      <c r="AI2410" t="s">
        <v>33971</v>
      </c>
      <c r="AJ2410" t="s">
        <v>33972</v>
      </c>
      <c r="AK2410" t="s">
        <v>212</v>
      </c>
      <c r="AL2410" t="s">
        <v>82</v>
      </c>
      <c r="AM2410" t="s">
        <v>33972</v>
      </c>
      <c r="AN2410">
        <v>18</v>
      </c>
      <c r="AO2410">
        <v>75</v>
      </c>
      <c r="AP2410" t="s">
        <v>371</v>
      </c>
      <c r="AQ2410" t="s">
        <v>33973</v>
      </c>
      <c r="AR2410" t="s">
        <v>33974</v>
      </c>
      <c r="AS2410" t="s">
        <v>33975</v>
      </c>
      <c r="AT2410" t="s">
        <v>33976</v>
      </c>
      <c r="AU2410" t="s">
        <v>81</v>
      </c>
      <c r="AV2410" t="s">
        <v>82</v>
      </c>
      <c r="AW2410" t="s">
        <v>81</v>
      </c>
      <c r="AX2410" t="s">
        <v>81</v>
      </c>
      <c r="AY2410" t="s">
        <v>81</v>
      </c>
      <c r="AZ2410" t="s">
        <v>81</v>
      </c>
      <c r="BA2410" t="s">
        <v>82</v>
      </c>
      <c r="BB2410" s="1">
        <v>1</v>
      </c>
      <c r="BC2410" t="s">
        <v>81</v>
      </c>
      <c r="BD2410" t="s">
        <v>81</v>
      </c>
      <c r="BE2410" t="s">
        <v>81</v>
      </c>
      <c r="BF2410" t="s">
        <v>81</v>
      </c>
      <c r="BG2410" t="s">
        <v>81</v>
      </c>
      <c r="BH2410" t="s">
        <v>81</v>
      </c>
      <c r="BI2410" t="s">
        <v>81</v>
      </c>
      <c r="BJ2410" t="s">
        <v>82</v>
      </c>
      <c r="BK2410" t="s">
        <v>82</v>
      </c>
      <c r="BL2410" t="s">
        <v>200</v>
      </c>
      <c r="BM2410" t="s">
        <v>201</v>
      </c>
      <c r="BN2410" t="s">
        <v>81</v>
      </c>
      <c r="BO2410" t="s">
        <v>33977</v>
      </c>
      <c r="BP2410" t="s">
        <v>81</v>
      </c>
      <c r="BQ2410" t="s">
        <v>81</v>
      </c>
    </row>
    <row r="2411" spans="1:69" x14ac:dyDescent="0.2">
      <c r="A2411" s="5">
        <v>0</v>
      </c>
      <c r="B2411" t="s">
        <v>33978</v>
      </c>
      <c r="C2411" t="s">
        <v>33979</v>
      </c>
      <c r="D2411" t="s">
        <v>33980</v>
      </c>
      <c r="E2411" t="s">
        <v>33981</v>
      </c>
      <c r="F2411" t="s">
        <v>73</v>
      </c>
      <c r="G2411" t="s">
        <v>33982</v>
      </c>
      <c r="H2411" s="1">
        <v>43531</v>
      </c>
      <c r="I2411" s="1">
        <v>43266</v>
      </c>
      <c r="J2411" t="b">
        <v>0</v>
      </c>
      <c r="K2411" t="s">
        <v>75</v>
      </c>
      <c r="L2411" t="s">
        <v>3922</v>
      </c>
      <c r="M2411" t="s">
        <v>90</v>
      </c>
      <c r="N2411">
        <v>26</v>
      </c>
      <c r="O2411" t="s">
        <v>5812</v>
      </c>
      <c r="P2411" t="s">
        <v>144</v>
      </c>
      <c r="Q2411" t="s">
        <v>33983</v>
      </c>
      <c r="R2411" t="s">
        <v>81</v>
      </c>
      <c r="S2411">
        <v>1</v>
      </c>
      <c r="T2411" s="1">
        <v>43531</v>
      </c>
      <c r="U2411" t="s">
        <v>33984</v>
      </c>
      <c r="V2411" t="s">
        <v>834</v>
      </c>
      <c r="W2411" s="2">
        <v>43556</v>
      </c>
      <c r="X2411" t="s">
        <v>33985</v>
      </c>
      <c r="Y2411" t="s">
        <v>148</v>
      </c>
      <c r="Z2411" t="s">
        <v>33986</v>
      </c>
      <c r="AA2411" t="s">
        <v>82</v>
      </c>
      <c r="AB2411" t="s">
        <v>33987</v>
      </c>
      <c r="AC2411" t="s">
        <v>33988</v>
      </c>
      <c r="AD2411" t="s">
        <v>33989</v>
      </c>
      <c r="AE2411" t="s">
        <v>148</v>
      </c>
      <c r="AF2411" t="s">
        <v>33986</v>
      </c>
      <c r="AG2411" t="s">
        <v>82</v>
      </c>
      <c r="AH2411" t="s">
        <v>33987</v>
      </c>
      <c r="AI2411" t="s">
        <v>33988</v>
      </c>
      <c r="AJ2411" t="s">
        <v>33989</v>
      </c>
      <c r="AK2411" t="s">
        <v>296</v>
      </c>
      <c r="AL2411" t="s">
        <v>82</v>
      </c>
      <c r="AM2411" t="s">
        <v>88</v>
      </c>
      <c r="AN2411" t="s">
        <v>154</v>
      </c>
      <c r="AO2411" t="s">
        <v>90</v>
      </c>
      <c r="AP2411" t="s">
        <v>91</v>
      </c>
      <c r="AQ2411" t="s">
        <v>33990</v>
      </c>
      <c r="AR2411" t="s">
        <v>82</v>
      </c>
      <c r="AS2411" t="s">
        <v>33991</v>
      </c>
      <c r="AT2411" t="s">
        <v>33992</v>
      </c>
      <c r="AU2411" t="s">
        <v>81</v>
      </c>
      <c r="AV2411" t="s">
        <v>82</v>
      </c>
      <c r="AW2411" t="s">
        <v>82</v>
      </c>
      <c r="AX2411" t="s">
        <v>82</v>
      </c>
      <c r="AY2411" t="s">
        <v>82</v>
      </c>
      <c r="AZ2411" t="s">
        <v>82</v>
      </c>
      <c r="BA2411" t="s">
        <v>82</v>
      </c>
      <c r="BB2411" t="s">
        <v>82</v>
      </c>
      <c r="BC2411" t="s">
        <v>82</v>
      </c>
      <c r="BD2411" t="s">
        <v>82</v>
      </c>
      <c r="BE2411" t="s">
        <v>82</v>
      </c>
      <c r="BF2411" t="s">
        <v>82</v>
      </c>
      <c r="BG2411" t="s">
        <v>82</v>
      </c>
      <c r="BH2411" t="s">
        <v>82</v>
      </c>
      <c r="BI2411" t="s">
        <v>82</v>
      </c>
      <c r="BJ2411" t="s">
        <v>82</v>
      </c>
      <c r="BK2411" t="s">
        <v>82</v>
      </c>
      <c r="BL2411" t="s">
        <v>82</v>
      </c>
      <c r="BM2411" t="s">
        <v>82</v>
      </c>
      <c r="BN2411" t="s">
        <v>82</v>
      </c>
      <c r="BO2411" t="s">
        <v>82</v>
      </c>
      <c r="BP2411" t="s">
        <v>82</v>
      </c>
      <c r="BQ2411" t="s">
        <v>82</v>
      </c>
    </row>
    <row r="2412" spans="1:69" x14ac:dyDescent="0.2">
      <c r="A2412" s="5" t="s">
        <v>81</v>
      </c>
      <c r="B2412" t="s">
        <v>33993</v>
      </c>
      <c r="C2412" t="s">
        <v>33994</v>
      </c>
      <c r="D2412" t="s">
        <v>33995</v>
      </c>
      <c r="E2412" t="s">
        <v>33993</v>
      </c>
      <c r="F2412" t="s">
        <v>73</v>
      </c>
      <c r="G2412" t="s">
        <v>33996</v>
      </c>
      <c r="H2412" s="1">
        <v>42594</v>
      </c>
      <c r="I2412" s="1">
        <v>41122</v>
      </c>
      <c r="J2412" t="b">
        <v>1</v>
      </c>
      <c r="K2412" t="s">
        <v>75</v>
      </c>
      <c r="L2412" t="s">
        <v>28465</v>
      </c>
      <c r="M2412" t="s">
        <v>90</v>
      </c>
      <c r="N2412">
        <v>102</v>
      </c>
      <c r="O2412" t="s">
        <v>5487</v>
      </c>
      <c r="P2412" t="s">
        <v>409</v>
      </c>
      <c r="Q2412" t="s">
        <v>3557</v>
      </c>
      <c r="R2412" t="s">
        <v>81</v>
      </c>
      <c r="S2412">
        <v>1</v>
      </c>
      <c r="T2412" s="1">
        <v>42594</v>
      </c>
      <c r="U2412" s="3">
        <v>41122</v>
      </c>
      <c r="V2412" t="s">
        <v>411</v>
      </c>
      <c r="W2412" s="2">
        <v>42604</v>
      </c>
      <c r="X2412" t="s">
        <v>33997</v>
      </c>
      <c r="Y2412" t="s">
        <v>81</v>
      </c>
      <c r="Z2412" t="s">
        <v>33998</v>
      </c>
      <c r="AA2412" t="s">
        <v>82</v>
      </c>
      <c r="AB2412" t="s">
        <v>81</v>
      </c>
      <c r="AC2412" t="s">
        <v>81</v>
      </c>
      <c r="AD2412" t="s">
        <v>33999</v>
      </c>
      <c r="AE2412" t="s">
        <v>81</v>
      </c>
      <c r="AF2412" t="s">
        <v>33998</v>
      </c>
      <c r="AG2412" t="s">
        <v>82</v>
      </c>
      <c r="AH2412" t="s">
        <v>81</v>
      </c>
      <c r="AI2412" t="s">
        <v>81</v>
      </c>
      <c r="AJ2412" t="s">
        <v>33999</v>
      </c>
      <c r="AK2412" t="s">
        <v>86</v>
      </c>
      <c r="AL2412" t="s">
        <v>82</v>
      </c>
      <c r="AM2412" t="s">
        <v>88</v>
      </c>
      <c r="AN2412" t="s">
        <v>154</v>
      </c>
      <c r="AO2412" t="s">
        <v>90</v>
      </c>
      <c r="AP2412" t="s">
        <v>371</v>
      </c>
      <c r="AQ2412" t="s">
        <v>34000</v>
      </c>
      <c r="AR2412" t="s">
        <v>82</v>
      </c>
      <c r="AS2412" t="s">
        <v>34001</v>
      </c>
      <c r="AT2412" t="s">
        <v>82</v>
      </c>
      <c r="AU2412" t="s">
        <v>81</v>
      </c>
      <c r="AV2412" t="s">
        <v>82</v>
      </c>
      <c r="AW2412" t="s">
        <v>82</v>
      </c>
      <c r="AX2412" t="s">
        <v>82</v>
      </c>
      <c r="AY2412" t="s">
        <v>82</v>
      </c>
      <c r="AZ2412" t="s">
        <v>82</v>
      </c>
      <c r="BA2412" t="s">
        <v>82</v>
      </c>
      <c r="BB2412" t="s">
        <v>82</v>
      </c>
      <c r="BC2412" t="s">
        <v>82</v>
      </c>
      <c r="BD2412" t="s">
        <v>82</v>
      </c>
      <c r="BE2412" t="s">
        <v>82</v>
      </c>
      <c r="BF2412" t="s">
        <v>82</v>
      </c>
      <c r="BG2412" t="s">
        <v>82</v>
      </c>
      <c r="BH2412" t="s">
        <v>82</v>
      </c>
      <c r="BI2412" t="s">
        <v>82</v>
      </c>
      <c r="BJ2412" t="s">
        <v>82</v>
      </c>
      <c r="BK2412" t="s">
        <v>82</v>
      </c>
      <c r="BL2412" t="s">
        <v>82</v>
      </c>
      <c r="BM2412" t="s">
        <v>82</v>
      </c>
      <c r="BN2412" t="s">
        <v>82</v>
      </c>
      <c r="BO2412" t="s">
        <v>82</v>
      </c>
      <c r="BP2412" t="s">
        <v>82</v>
      </c>
      <c r="BQ2412" t="s">
        <v>82</v>
      </c>
    </row>
    <row r="2413" spans="1:69" x14ac:dyDescent="0.2">
      <c r="A2413" s="5" t="s">
        <v>81</v>
      </c>
      <c r="B2413" t="s">
        <v>81</v>
      </c>
      <c r="C2413" t="s">
        <v>34002</v>
      </c>
      <c r="D2413" t="s">
        <v>34003</v>
      </c>
      <c r="E2413" t="s">
        <v>34004</v>
      </c>
      <c r="F2413" t="s">
        <v>73</v>
      </c>
      <c r="G2413" t="s">
        <v>34005</v>
      </c>
      <c r="H2413" s="1">
        <v>42569</v>
      </c>
      <c r="I2413" s="1">
        <v>42552</v>
      </c>
      <c r="J2413" t="b">
        <v>1</v>
      </c>
      <c r="K2413" t="s">
        <v>75</v>
      </c>
      <c r="L2413" t="s">
        <v>3922</v>
      </c>
      <c r="M2413" t="s">
        <v>90</v>
      </c>
      <c r="N2413">
        <v>27</v>
      </c>
      <c r="O2413" t="s">
        <v>9601</v>
      </c>
      <c r="P2413" t="s">
        <v>79</v>
      </c>
      <c r="Q2413" t="s">
        <v>80</v>
      </c>
      <c r="R2413" t="s">
        <v>81</v>
      </c>
      <c r="S2413" t="s">
        <v>82</v>
      </c>
      <c r="T2413" s="1">
        <v>42569</v>
      </c>
      <c r="U2413" s="3">
        <v>42552</v>
      </c>
      <c r="V2413" t="s">
        <v>411</v>
      </c>
      <c r="W2413" s="2">
        <v>43136</v>
      </c>
      <c r="X2413" t="s">
        <v>34006</v>
      </c>
      <c r="Y2413" t="s">
        <v>82</v>
      </c>
      <c r="Z2413" t="s">
        <v>82</v>
      </c>
      <c r="AA2413" t="s">
        <v>82</v>
      </c>
      <c r="AB2413" t="s">
        <v>82</v>
      </c>
      <c r="AC2413" t="s">
        <v>82</v>
      </c>
      <c r="AD2413" t="s">
        <v>82</v>
      </c>
      <c r="AE2413" t="s">
        <v>82</v>
      </c>
      <c r="AF2413" t="s">
        <v>82</v>
      </c>
      <c r="AG2413" t="s">
        <v>82</v>
      </c>
      <c r="AH2413" t="s">
        <v>82</v>
      </c>
      <c r="AI2413" t="s">
        <v>82</v>
      </c>
      <c r="AJ2413" t="s">
        <v>82</v>
      </c>
      <c r="AK2413" t="s">
        <v>110</v>
      </c>
      <c r="AL2413" t="s">
        <v>82</v>
      </c>
      <c r="AM2413" t="s">
        <v>88</v>
      </c>
      <c r="AN2413" t="s">
        <v>154</v>
      </c>
      <c r="AO2413" t="s">
        <v>90</v>
      </c>
      <c r="AP2413" t="s">
        <v>91</v>
      </c>
      <c r="AQ2413" t="s">
        <v>17232</v>
      </c>
      <c r="AR2413" t="s">
        <v>82</v>
      </c>
      <c r="AS2413" t="s">
        <v>17233</v>
      </c>
      <c r="AT2413" t="s">
        <v>82</v>
      </c>
      <c r="AU2413" t="s">
        <v>81</v>
      </c>
      <c r="AV2413" t="s">
        <v>82</v>
      </c>
      <c r="AW2413" t="s">
        <v>82</v>
      </c>
      <c r="AX2413" t="s">
        <v>82</v>
      </c>
      <c r="AY2413" t="s">
        <v>82</v>
      </c>
      <c r="AZ2413" t="s">
        <v>82</v>
      </c>
      <c r="BA2413" t="s">
        <v>82</v>
      </c>
      <c r="BB2413" t="s">
        <v>82</v>
      </c>
      <c r="BC2413" t="s">
        <v>82</v>
      </c>
      <c r="BD2413" t="s">
        <v>82</v>
      </c>
      <c r="BE2413" t="s">
        <v>82</v>
      </c>
      <c r="BF2413" t="s">
        <v>82</v>
      </c>
      <c r="BG2413" t="s">
        <v>82</v>
      </c>
      <c r="BH2413" t="s">
        <v>82</v>
      </c>
      <c r="BI2413" t="s">
        <v>82</v>
      </c>
      <c r="BJ2413" t="s">
        <v>82</v>
      </c>
      <c r="BK2413" t="s">
        <v>82</v>
      </c>
      <c r="BL2413" t="s">
        <v>82</v>
      </c>
      <c r="BM2413" t="s">
        <v>82</v>
      </c>
      <c r="BN2413" t="s">
        <v>82</v>
      </c>
      <c r="BO2413" t="s">
        <v>82</v>
      </c>
      <c r="BP2413" t="s">
        <v>82</v>
      </c>
      <c r="BQ2413" t="s">
        <v>82</v>
      </c>
    </row>
    <row r="2414" spans="1:69" x14ac:dyDescent="0.2">
      <c r="A2414" s="5" t="s">
        <v>81</v>
      </c>
      <c r="B2414" t="s">
        <v>34007</v>
      </c>
      <c r="C2414" t="s">
        <v>30479</v>
      </c>
      <c r="D2414" t="s">
        <v>34008</v>
      </c>
      <c r="E2414" t="s">
        <v>34007</v>
      </c>
      <c r="F2414" t="s">
        <v>73</v>
      </c>
      <c r="G2414" t="s">
        <v>34009</v>
      </c>
      <c r="H2414" s="1">
        <v>43053</v>
      </c>
      <c r="I2414" s="1">
        <v>43028</v>
      </c>
      <c r="J2414" t="b">
        <v>0</v>
      </c>
      <c r="K2414" t="s">
        <v>75</v>
      </c>
      <c r="L2414" t="s">
        <v>7736</v>
      </c>
      <c r="M2414" t="s">
        <v>538</v>
      </c>
      <c r="N2414">
        <v>75</v>
      </c>
      <c r="O2414" t="s">
        <v>2384</v>
      </c>
      <c r="P2414" t="s">
        <v>79</v>
      </c>
      <c r="Q2414" t="s">
        <v>29067</v>
      </c>
      <c r="R2414" t="s">
        <v>81</v>
      </c>
      <c r="S2414" t="s">
        <v>82</v>
      </c>
      <c r="T2414" s="1">
        <v>43053</v>
      </c>
      <c r="U2414" t="s">
        <v>31603</v>
      </c>
      <c r="V2414" t="s">
        <v>1305</v>
      </c>
      <c r="W2414" s="2">
        <v>44067</v>
      </c>
      <c r="X2414">
        <v>820590</v>
      </c>
      <c r="Y2414" t="s">
        <v>82</v>
      </c>
      <c r="Z2414" t="s">
        <v>82</v>
      </c>
      <c r="AA2414" t="s">
        <v>82</v>
      </c>
      <c r="AB2414" t="s">
        <v>82</v>
      </c>
      <c r="AC2414" t="s">
        <v>82</v>
      </c>
      <c r="AD2414" t="s">
        <v>82</v>
      </c>
      <c r="AE2414" t="s">
        <v>82</v>
      </c>
      <c r="AF2414" t="s">
        <v>82</v>
      </c>
      <c r="AG2414" t="s">
        <v>82</v>
      </c>
      <c r="AH2414" t="s">
        <v>82</v>
      </c>
      <c r="AI2414" t="s">
        <v>82</v>
      </c>
      <c r="AJ2414" t="s">
        <v>82</v>
      </c>
      <c r="AK2414" t="s">
        <v>1169</v>
      </c>
      <c r="AL2414" t="s">
        <v>82</v>
      </c>
      <c r="AM2414" t="s">
        <v>88</v>
      </c>
      <c r="AN2414" t="s">
        <v>154</v>
      </c>
      <c r="AO2414" t="s">
        <v>90</v>
      </c>
      <c r="AP2414" t="s">
        <v>91</v>
      </c>
      <c r="AQ2414" t="s">
        <v>34010</v>
      </c>
      <c r="AR2414" t="s">
        <v>82</v>
      </c>
      <c r="AS2414" t="s">
        <v>34011</v>
      </c>
      <c r="AT2414" t="s">
        <v>82</v>
      </c>
      <c r="AU2414" t="s">
        <v>81</v>
      </c>
      <c r="AV2414" t="s">
        <v>82</v>
      </c>
      <c r="AW2414" t="s">
        <v>82</v>
      </c>
      <c r="AX2414" t="s">
        <v>82</v>
      </c>
      <c r="AY2414" t="s">
        <v>82</v>
      </c>
      <c r="AZ2414" t="s">
        <v>82</v>
      </c>
      <c r="BA2414" t="s">
        <v>82</v>
      </c>
      <c r="BB2414" t="s">
        <v>82</v>
      </c>
      <c r="BC2414" t="s">
        <v>82</v>
      </c>
      <c r="BD2414" t="s">
        <v>82</v>
      </c>
      <c r="BE2414" t="s">
        <v>82</v>
      </c>
      <c r="BF2414" t="s">
        <v>82</v>
      </c>
      <c r="BG2414" t="s">
        <v>82</v>
      </c>
      <c r="BH2414" t="s">
        <v>82</v>
      </c>
      <c r="BI2414" t="s">
        <v>82</v>
      </c>
      <c r="BJ2414" t="s">
        <v>82</v>
      </c>
      <c r="BK2414" t="s">
        <v>82</v>
      </c>
      <c r="BL2414" t="s">
        <v>82</v>
      </c>
      <c r="BM2414" t="s">
        <v>82</v>
      </c>
      <c r="BN2414" t="s">
        <v>82</v>
      </c>
      <c r="BO2414" t="s">
        <v>82</v>
      </c>
      <c r="BP2414" t="s">
        <v>82</v>
      </c>
      <c r="BQ2414" t="s">
        <v>82</v>
      </c>
    </row>
    <row r="2415" spans="1:69" x14ac:dyDescent="0.2">
      <c r="A2415" s="5" t="s">
        <v>81</v>
      </c>
      <c r="B2415" t="s">
        <v>34012</v>
      </c>
      <c r="C2415" t="s">
        <v>34013</v>
      </c>
      <c r="D2415" t="s">
        <v>34014</v>
      </c>
      <c r="E2415" t="s">
        <v>34015</v>
      </c>
      <c r="F2415" t="s">
        <v>73</v>
      </c>
      <c r="G2415" t="s">
        <v>34016</v>
      </c>
      <c r="H2415" s="1">
        <v>42487</v>
      </c>
      <c r="I2415" s="1">
        <v>42614</v>
      </c>
      <c r="J2415" t="b">
        <v>0</v>
      </c>
      <c r="K2415" t="s">
        <v>75</v>
      </c>
      <c r="L2415" t="s">
        <v>431</v>
      </c>
      <c r="M2415" t="s">
        <v>90</v>
      </c>
      <c r="N2415">
        <v>56549</v>
      </c>
      <c r="O2415" t="s">
        <v>437</v>
      </c>
      <c r="P2415" t="s">
        <v>82</v>
      </c>
      <c r="Q2415" t="s">
        <v>24793</v>
      </c>
      <c r="R2415" t="s">
        <v>81</v>
      </c>
      <c r="S2415" t="s">
        <v>82</v>
      </c>
      <c r="T2415" s="1">
        <v>42487</v>
      </c>
      <c r="U2415" t="s">
        <v>5488</v>
      </c>
      <c r="V2415" t="s">
        <v>367</v>
      </c>
      <c r="W2415" s="2">
        <v>43661</v>
      </c>
      <c r="X2415" t="s">
        <v>34017</v>
      </c>
      <c r="Y2415" t="s">
        <v>81</v>
      </c>
      <c r="Z2415" t="s">
        <v>436</v>
      </c>
      <c r="AA2415" t="s">
        <v>82</v>
      </c>
      <c r="AB2415" t="s">
        <v>81</v>
      </c>
      <c r="AC2415" t="s">
        <v>81</v>
      </c>
      <c r="AD2415" t="s">
        <v>437</v>
      </c>
      <c r="AE2415" t="s">
        <v>81</v>
      </c>
      <c r="AF2415" t="s">
        <v>436</v>
      </c>
      <c r="AG2415" t="s">
        <v>82</v>
      </c>
      <c r="AH2415" t="s">
        <v>81</v>
      </c>
      <c r="AI2415" t="s">
        <v>81</v>
      </c>
      <c r="AJ2415" t="s">
        <v>437</v>
      </c>
      <c r="AK2415" t="s">
        <v>110</v>
      </c>
      <c r="AL2415" t="s">
        <v>438</v>
      </c>
      <c r="AM2415" t="s">
        <v>88</v>
      </c>
      <c r="AN2415" t="s">
        <v>439</v>
      </c>
      <c r="AO2415" t="s">
        <v>154</v>
      </c>
      <c r="AP2415" t="s">
        <v>91</v>
      </c>
      <c r="AQ2415" t="s">
        <v>34018</v>
      </c>
      <c r="AR2415" t="s">
        <v>82</v>
      </c>
      <c r="AS2415" t="s">
        <v>34019</v>
      </c>
      <c r="AT2415" t="s">
        <v>34020</v>
      </c>
      <c r="AU2415" t="s">
        <v>81</v>
      </c>
      <c r="AV2415" t="s">
        <v>82</v>
      </c>
      <c r="AW2415" t="s">
        <v>82</v>
      </c>
      <c r="AX2415" t="s">
        <v>82</v>
      </c>
      <c r="AY2415" t="s">
        <v>82</v>
      </c>
      <c r="AZ2415" t="s">
        <v>82</v>
      </c>
      <c r="BA2415" t="s">
        <v>82</v>
      </c>
      <c r="BB2415" t="s">
        <v>82</v>
      </c>
      <c r="BC2415" t="s">
        <v>82</v>
      </c>
      <c r="BD2415" t="s">
        <v>82</v>
      </c>
      <c r="BE2415" t="s">
        <v>82</v>
      </c>
      <c r="BF2415" t="s">
        <v>82</v>
      </c>
      <c r="BG2415" t="s">
        <v>82</v>
      </c>
      <c r="BH2415" t="s">
        <v>82</v>
      </c>
      <c r="BI2415" t="s">
        <v>82</v>
      </c>
      <c r="BJ2415" t="s">
        <v>82</v>
      </c>
      <c r="BK2415" t="s">
        <v>82</v>
      </c>
      <c r="BL2415" t="s">
        <v>82</v>
      </c>
      <c r="BM2415" t="s">
        <v>82</v>
      </c>
      <c r="BN2415" t="s">
        <v>82</v>
      </c>
      <c r="BO2415" t="s">
        <v>82</v>
      </c>
      <c r="BP2415" t="s">
        <v>82</v>
      </c>
      <c r="BQ2415" t="s">
        <v>82</v>
      </c>
    </row>
    <row r="2416" spans="1:69" x14ac:dyDescent="0.2">
      <c r="A2416" s="5" t="s">
        <v>81</v>
      </c>
      <c r="B2416" t="s">
        <v>34021</v>
      </c>
      <c r="C2416" t="s">
        <v>34022</v>
      </c>
      <c r="D2416" t="s">
        <v>34023</v>
      </c>
      <c r="E2416" t="s">
        <v>34024</v>
      </c>
      <c r="F2416" t="s">
        <v>73</v>
      </c>
      <c r="G2416" t="s">
        <v>34025</v>
      </c>
      <c r="H2416" s="1">
        <v>43061</v>
      </c>
      <c r="I2416" s="1">
        <v>42767</v>
      </c>
      <c r="J2416" t="b">
        <v>0</v>
      </c>
      <c r="K2416" t="s">
        <v>75</v>
      </c>
      <c r="L2416" t="s">
        <v>1008</v>
      </c>
      <c r="M2416" t="s">
        <v>90</v>
      </c>
      <c r="N2416">
        <v>140</v>
      </c>
      <c r="O2416" t="s">
        <v>1009</v>
      </c>
      <c r="P2416" t="s">
        <v>1010</v>
      </c>
      <c r="Q2416" t="s">
        <v>1011</v>
      </c>
      <c r="R2416" t="s">
        <v>81</v>
      </c>
      <c r="S2416" t="s">
        <v>82</v>
      </c>
      <c r="T2416" s="1">
        <v>43061</v>
      </c>
      <c r="U2416" t="s">
        <v>2195</v>
      </c>
      <c r="V2416" t="s">
        <v>1305</v>
      </c>
      <c r="W2416" s="2">
        <v>43584</v>
      </c>
      <c r="X2416" t="s">
        <v>34026</v>
      </c>
      <c r="Y2416" t="s">
        <v>82</v>
      </c>
      <c r="Z2416" t="s">
        <v>82</v>
      </c>
      <c r="AA2416" t="s">
        <v>82</v>
      </c>
      <c r="AB2416" t="s">
        <v>82</v>
      </c>
      <c r="AC2416" t="s">
        <v>82</v>
      </c>
      <c r="AD2416" t="s">
        <v>82</v>
      </c>
      <c r="AE2416" t="s">
        <v>82</v>
      </c>
      <c r="AF2416" t="s">
        <v>82</v>
      </c>
      <c r="AG2416" t="s">
        <v>82</v>
      </c>
      <c r="AH2416" t="s">
        <v>82</v>
      </c>
      <c r="AI2416" t="s">
        <v>82</v>
      </c>
      <c r="AJ2416" t="s">
        <v>82</v>
      </c>
      <c r="AK2416" t="s">
        <v>110</v>
      </c>
      <c r="AL2416" t="s">
        <v>82</v>
      </c>
      <c r="AM2416" t="s">
        <v>88</v>
      </c>
      <c r="AN2416" t="s">
        <v>154</v>
      </c>
      <c r="AO2416" t="s">
        <v>90</v>
      </c>
      <c r="AP2416" t="s">
        <v>91</v>
      </c>
      <c r="AQ2416" t="s">
        <v>34027</v>
      </c>
      <c r="AR2416" t="s">
        <v>82</v>
      </c>
      <c r="AS2416" t="s">
        <v>34028</v>
      </c>
      <c r="AT2416" t="s">
        <v>34029</v>
      </c>
      <c r="AU2416" t="s">
        <v>81</v>
      </c>
      <c r="AV2416" t="s">
        <v>82</v>
      </c>
      <c r="AW2416" t="s">
        <v>82</v>
      </c>
      <c r="AX2416" t="s">
        <v>82</v>
      </c>
      <c r="AY2416" t="s">
        <v>82</v>
      </c>
      <c r="AZ2416" t="s">
        <v>82</v>
      </c>
      <c r="BA2416" t="s">
        <v>82</v>
      </c>
      <c r="BB2416" t="s">
        <v>82</v>
      </c>
      <c r="BC2416" t="s">
        <v>82</v>
      </c>
      <c r="BD2416" t="s">
        <v>82</v>
      </c>
      <c r="BE2416" t="s">
        <v>82</v>
      </c>
      <c r="BF2416" t="s">
        <v>82</v>
      </c>
      <c r="BG2416" t="s">
        <v>82</v>
      </c>
      <c r="BH2416" t="s">
        <v>82</v>
      </c>
      <c r="BI2416" t="s">
        <v>82</v>
      </c>
      <c r="BJ2416" t="s">
        <v>82</v>
      </c>
      <c r="BK2416" t="s">
        <v>82</v>
      </c>
      <c r="BL2416" t="s">
        <v>82</v>
      </c>
      <c r="BM2416" t="s">
        <v>82</v>
      </c>
      <c r="BN2416" t="s">
        <v>82</v>
      </c>
      <c r="BO2416" t="s">
        <v>82</v>
      </c>
      <c r="BP2416" t="s">
        <v>82</v>
      </c>
      <c r="BQ2416" t="s">
        <v>82</v>
      </c>
    </row>
    <row r="2417" spans="1:69" x14ac:dyDescent="0.2">
      <c r="A2417" s="5">
        <v>1</v>
      </c>
      <c r="B2417" t="s">
        <v>1032</v>
      </c>
      <c r="C2417" t="s">
        <v>1033</v>
      </c>
      <c r="D2417" t="s">
        <v>1034</v>
      </c>
      <c r="E2417" t="s">
        <v>1035</v>
      </c>
      <c r="F2417" t="s">
        <v>178</v>
      </c>
      <c r="G2417" t="s">
        <v>16319</v>
      </c>
      <c r="H2417" s="1">
        <v>43192</v>
      </c>
      <c r="I2417" s="1">
        <v>43280</v>
      </c>
      <c r="J2417" t="b">
        <v>0</v>
      </c>
      <c r="K2417" t="s">
        <v>180</v>
      </c>
      <c r="L2417" t="s">
        <v>1037</v>
      </c>
      <c r="M2417" t="s">
        <v>346</v>
      </c>
      <c r="N2417">
        <v>720</v>
      </c>
      <c r="O2417" t="s">
        <v>1038</v>
      </c>
      <c r="P2417" t="s">
        <v>34030</v>
      </c>
      <c r="Q2417" t="s">
        <v>1040</v>
      </c>
      <c r="R2417" t="s">
        <v>1041</v>
      </c>
      <c r="S2417" t="s">
        <v>82</v>
      </c>
      <c r="T2417" s="1">
        <v>43192</v>
      </c>
      <c r="U2417" s="1">
        <v>43280</v>
      </c>
      <c r="V2417" t="s">
        <v>186</v>
      </c>
      <c r="W2417" s="2">
        <v>43304</v>
      </c>
      <c r="X2417" t="s">
        <v>10223</v>
      </c>
      <c r="Y2417" t="s">
        <v>1043</v>
      </c>
      <c r="Z2417" t="s">
        <v>81</v>
      </c>
      <c r="AA2417" t="s">
        <v>1044</v>
      </c>
      <c r="AB2417" t="s">
        <v>1045</v>
      </c>
      <c r="AC2417">
        <v>31715242166</v>
      </c>
      <c r="AD2417" t="s">
        <v>1038</v>
      </c>
      <c r="AE2417" t="s">
        <v>1043</v>
      </c>
      <c r="AF2417" t="s">
        <v>81</v>
      </c>
      <c r="AG2417" t="s">
        <v>1044</v>
      </c>
      <c r="AH2417" t="s">
        <v>1045</v>
      </c>
      <c r="AI2417">
        <v>31715242166</v>
      </c>
      <c r="AJ2417" t="s">
        <v>1038</v>
      </c>
      <c r="AK2417" t="s">
        <v>191</v>
      </c>
      <c r="AL2417" t="s">
        <v>82</v>
      </c>
      <c r="AM2417" t="s">
        <v>1046</v>
      </c>
      <c r="AN2417" t="s">
        <v>81</v>
      </c>
      <c r="AO2417" t="s">
        <v>81</v>
      </c>
      <c r="AP2417" t="s">
        <v>351</v>
      </c>
      <c r="AQ2417" t="s">
        <v>22343</v>
      </c>
      <c r="AR2417" t="s">
        <v>34031</v>
      </c>
      <c r="AS2417" t="s">
        <v>24469</v>
      </c>
      <c r="AT2417" t="s">
        <v>22345</v>
      </c>
      <c r="AU2417" t="s">
        <v>197</v>
      </c>
      <c r="AV2417" t="s">
        <v>82</v>
      </c>
      <c r="AW2417" t="s">
        <v>198</v>
      </c>
      <c r="AX2417" t="s">
        <v>81</v>
      </c>
      <c r="AY2417" t="s">
        <v>82</v>
      </c>
      <c r="AZ2417" t="s">
        <v>82</v>
      </c>
      <c r="BA2417" t="s">
        <v>82</v>
      </c>
      <c r="BB2417" t="s">
        <v>82</v>
      </c>
      <c r="BC2417" t="s">
        <v>82</v>
      </c>
      <c r="BD2417" t="s">
        <v>82</v>
      </c>
      <c r="BE2417" t="s">
        <v>82</v>
      </c>
      <c r="BF2417" t="s">
        <v>82</v>
      </c>
      <c r="BG2417" t="s">
        <v>82</v>
      </c>
      <c r="BH2417" t="s">
        <v>82</v>
      </c>
      <c r="BI2417" t="s">
        <v>82</v>
      </c>
      <c r="BJ2417" t="s">
        <v>82</v>
      </c>
      <c r="BK2417" t="s">
        <v>82</v>
      </c>
      <c r="BL2417" t="s">
        <v>82</v>
      </c>
      <c r="BM2417" t="s">
        <v>82</v>
      </c>
      <c r="BN2417" t="s">
        <v>82</v>
      </c>
      <c r="BO2417" t="s">
        <v>82</v>
      </c>
      <c r="BP2417" t="s">
        <v>82</v>
      </c>
      <c r="BQ2417" t="s">
        <v>82</v>
      </c>
    </row>
    <row r="2418" spans="1:69" x14ac:dyDescent="0.2">
      <c r="A2418" s="5">
        <v>1</v>
      </c>
      <c r="B2418" t="s">
        <v>34032</v>
      </c>
      <c r="C2418" t="s">
        <v>34033</v>
      </c>
      <c r="D2418" t="s">
        <v>34034</v>
      </c>
      <c r="E2418" t="s">
        <v>34035</v>
      </c>
      <c r="F2418" t="s">
        <v>120</v>
      </c>
      <c r="G2418" t="s">
        <v>34036</v>
      </c>
      <c r="H2418" s="1">
        <v>43754</v>
      </c>
      <c r="I2418" s="1">
        <v>43763</v>
      </c>
      <c r="J2418" t="b">
        <v>0</v>
      </c>
      <c r="K2418" t="s">
        <v>1456</v>
      </c>
      <c r="L2418" t="s">
        <v>34037</v>
      </c>
      <c r="M2418">
        <v>3</v>
      </c>
      <c r="N2418">
        <v>506</v>
      </c>
      <c r="O2418" t="s">
        <v>34038</v>
      </c>
      <c r="P2418" t="s">
        <v>125</v>
      </c>
      <c r="Q2418" t="s">
        <v>7183</v>
      </c>
      <c r="R2418" t="s">
        <v>81</v>
      </c>
      <c r="S2418" t="s">
        <v>82</v>
      </c>
      <c r="T2418" s="1">
        <v>43754</v>
      </c>
      <c r="U2418" s="1">
        <v>43763</v>
      </c>
      <c r="V2418" t="s">
        <v>1460</v>
      </c>
      <c r="W2418" s="2">
        <v>43774</v>
      </c>
      <c r="X2418" t="s">
        <v>82</v>
      </c>
      <c r="Y2418" t="s">
        <v>34039</v>
      </c>
      <c r="Z2418" t="s">
        <v>81</v>
      </c>
      <c r="AA2418" t="s">
        <v>81</v>
      </c>
      <c r="AB2418" t="s">
        <v>34040</v>
      </c>
      <c r="AC2418" t="s">
        <v>81</v>
      </c>
      <c r="AD2418" t="s">
        <v>81</v>
      </c>
      <c r="AE2418" t="s">
        <v>34041</v>
      </c>
      <c r="AF2418" t="s">
        <v>81</v>
      </c>
      <c r="AG2418" t="s">
        <v>81</v>
      </c>
      <c r="AH2418" t="s">
        <v>34040</v>
      </c>
      <c r="AI2418" t="s">
        <v>81</v>
      </c>
      <c r="AJ2418" t="s">
        <v>81</v>
      </c>
      <c r="AK2418" t="s">
        <v>4808</v>
      </c>
      <c r="AL2418" t="s">
        <v>82</v>
      </c>
      <c r="AM2418" t="s">
        <v>1137</v>
      </c>
      <c r="AN2418">
        <v>20</v>
      </c>
      <c r="AO2418" t="s">
        <v>81</v>
      </c>
      <c r="AP2418" t="s">
        <v>1464</v>
      </c>
      <c r="AQ2418" t="s">
        <v>34042</v>
      </c>
      <c r="AR2418" t="s">
        <v>34043</v>
      </c>
      <c r="AS2418" t="s">
        <v>34044</v>
      </c>
      <c r="AT2418" t="s">
        <v>34045</v>
      </c>
      <c r="AU2418" t="s">
        <v>81</v>
      </c>
      <c r="AV2418" t="s">
        <v>82</v>
      </c>
      <c r="AW2418" t="s">
        <v>643</v>
      </c>
      <c r="AX2418" t="s">
        <v>81</v>
      </c>
      <c r="AY2418" t="s">
        <v>81</v>
      </c>
      <c r="AZ2418" t="s">
        <v>81</v>
      </c>
      <c r="BA2418" t="s">
        <v>82</v>
      </c>
      <c r="BB2418" s="1">
        <v>1</v>
      </c>
      <c r="BC2418" t="s">
        <v>81</v>
      </c>
      <c r="BD2418" t="s">
        <v>81</v>
      </c>
      <c r="BE2418" t="s">
        <v>81</v>
      </c>
      <c r="BF2418" t="s">
        <v>81</v>
      </c>
      <c r="BG2418" t="s">
        <v>81</v>
      </c>
      <c r="BH2418" t="s">
        <v>715</v>
      </c>
      <c r="BI2418" t="s">
        <v>1137</v>
      </c>
      <c r="BJ2418" t="s">
        <v>82</v>
      </c>
      <c r="BK2418" t="s">
        <v>82</v>
      </c>
      <c r="BL2418" t="s">
        <v>200</v>
      </c>
      <c r="BM2418" t="s">
        <v>201</v>
      </c>
      <c r="BN2418" t="s">
        <v>81</v>
      </c>
      <c r="BO2418" t="s">
        <v>34046</v>
      </c>
      <c r="BP2418" t="s">
        <v>34047</v>
      </c>
      <c r="BQ2418" t="s">
        <v>81</v>
      </c>
    </row>
    <row r="2419" spans="1:69" x14ac:dyDescent="0.2">
      <c r="A2419" s="5">
        <v>0</v>
      </c>
      <c r="B2419" t="s">
        <v>34048</v>
      </c>
      <c r="C2419" t="s">
        <v>34049</v>
      </c>
      <c r="D2419" t="s">
        <v>34050</v>
      </c>
      <c r="E2419" t="s">
        <v>34051</v>
      </c>
      <c r="F2419" t="s">
        <v>73</v>
      </c>
      <c r="G2419" t="s">
        <v>34052</v>
      </c>
      <c r="H2419" s="1">
        <v>43233</v>
      </c>
      <c r="I2419" s="1">
        <v>43044</v>
      </c>
      <c r="J2419" t="b">
        <v>0</v>
      </c>
      <c r="K2419" t="s">
        <v>75</v>
      </c>
      <c r="L2419" t="s">
        <v>34053</v>
      </c>
      <c r="M2419" t="s">
        <v>90</v>
      </c>
      <c r="N2419">
        <v>17</v>
      </c>
      <c r="O2419" t="s">
        <v>26876</v>
      </c>
      <c r="P2419" t="s">
        <v>1124</v>
      </c>
      <c r="Q2419" t="s">
        <v>34054</v>
      </c>
      <c r="R2419" t="s">
        <v>81</v>
      </c>
      <c r="S2419">
        <v>1</v>
      </c>
      <c r="T2419" s="1">
        <v>43233</v>
      </c>
      <c r="U2419" t="s">
        <v>27142</v>
      </c>
      <c r="V2419" t="s">
        <v>605</v>
      </c>
      <c r="W2419" s="2">
        <v>44067</v>
      </c>
      <c r="X2419" t="s">
        <v>34055</v>
      </c>
      <c r="Y2419" t="s">
        <v>81</v>
      </c>
      <c r="Z2419" t="s">
        <v>34056</v>
      </c>
      <c r="AA2419" t="s">
        <v>82</v>
      </c>
      <c r="AB2419" t="s">
        <v>81</v>
      </c>
      <c r="AC2419" t="s">
        <v>81</v>
      </c>
      <c r="AD2419" t="s">
        <v>26876</v>
      </c>
      <c r="AE2419" t="s">
        <v>81</v>
      </c>
      <c r="AF2419" t="s">
        <v>34056</v>
      </c>
      <c r="AG2419" t="s">
        <v>82</v>
      </c>
      <c r="AH2419" t="s">
        <v>81</v>
      </c>
      <c r="AI2419" t="s">
        <v>81</v>
      </c>
      <c r="AJ2419" t="s">
        <v>26876</v>
      </c>
      <c r="AK2419" t="s">
        <v>110</v>
      </c>
      <c r="AL2419" t="s">
        <v>1133</v>
      </c>
      <c r="AM2419" t="s">
        <v>88</v>
      </c>
      <c r="AN2419" t="s">
        <v>154</v>
      </c>
      <c r="AO2419" t="s">
        <v>611</v>
      </c>
      <c r="AP2419" t="s">
        <v>91</v>
      </c>
      <c r="AQ2419" t="s">
        <v>34057</v>
      </c>
      <c r="AR2419" t="s">
        <v>82</v>
      </c>
      <c r="AS2419" t="s">
        <v>34058</v>
      </c>
      <c r="AT2419" t="s">
        <v>34059</v>
      </c>
      <c r="AU2419" t="s">
        <v>81</v>
      </c>
      <c r="AV2419" t="s">
        <v>82</v>
      </c>
      <c r="AW2419" t="s">
        <v>82</v>
      </c>
      <c r="AX2419" t="s">
        <v>82</v>
      </c>
      <c r="AY2419" t="s">
        <v>82</v>
      </c>
      <c r="AZ2419" t="s">
        <v>82</v>
      </c>
      <c r="BA2419" t="s">
        <v>82</v>
      </c>
      <c r="BB2419" t="s">
        <v>82</v>
      </c>
      <c r="BC2419" t="s">
        <v>82</v>
      </c>
      <c r="BD2419" t="s">
        <v>82</v>
      </c>
      <c r="BE2419" t="s">
        <v>82</v>
      </c>
      <c r="BF2419" t="s">
        <v>82</v>
      </c>
      <c r="BG2419" t="s">
        <v>82</v>
      </c>
      <c r="BH2419" t="s">
        <v>82</v>
      </c>
      <c r="BI2419" t="s">
        <v>82</v>
      </c>
      <c r="BJ2419" t="s">
        <v>82</v>
      </c>
      <c r="BK2419" t="s">
        <v>82</v>
      </c>
      <c r="BL2419" t="s">
        <v>82</v>
      </c>
      <c r="BM2419" t="s">
        <v>82</v>
      </c>
      <c r="BN2419" t="s">
        <v>82</v>
      </c>
      <c r="BO2419" t="s">
        <v>82</v>
      </c>
      <c r="BP2419" t="s">
        <v>82</v>
      </c>
      <c r="BQ2419" t="s">
        <v>82</v>
      </c>
    </row>
    <row r="2420" spans="1:69" x14ac:dyDescent="0.2">
      <c r="A2420" s="5" t="s">
        <v>81</v>
      </c>
      <c r="B2420" t="s">
        <v>34060</v>
      </c>
      <c r="C2420" t="s">
        <v>34061</v>
      </c>
      <c r="D2420" t="s">
        <v>34062</v>
      </c>
      <c r="E2420" t="s">
        <v>34063</v>
      </c>
      <c r="F2420" t="s">
        <v>73</v>
      </c>
      <c r="G2420" t="s">
        <v>34064</v>
      </c>
      <c r="H2420" s="1">
        <v>42454</v>
      </c>
      <c r="I2420" s="1">
        <v>41852</v>
      </c>
      <c r="J2420" t="b">
        <v>1</v>
      </c>
      <c r="K2420" t="s">
        <v>75</v>
      </c>
      <c r="L2420" t="s">
        <v>33690</v>
      </c>
      <c r="M2420" t="s">
        <v>90</v>
      </c>
      <c r="N2420">
        <v>133</v>
      </c>
      <c r="O2420" t="s">
        <v>34065</v>
      </c>
      <c r="P2420" t="s">
        <v>82</v>
      </c>
      <c r="Q2420" t="s">
        <v>918</v>
      </c>
      <c r="R2420" t="s">
        <v>81</v>
      </c>
      <c r="S2420">
        <v>1</v>
      </c>
      <c r="T2420" s="1">
        <v>42454</v>
      </c>
      <c r="U2420" s="3">
        <v>41852</v>
      </c>
      <c r="V2420" t="s">
        <v>367</v>
      </c>
      <c r="W2420" s="2">
        <v>42618</v>
      </c>
      <c r="X2420" t="s">
        <v>34066</v>
      </c>
      <c r="Y2420" t="s">
        <v>148</v>
      </c>
      <c r="Z2420" t="s">
        <v>34067</v>
      </c>
      <c r="AA2420" t="s">
        <v>82</v>
      </c>
      <c r="AB2420" t="s">
        <v>675</v>
      </c>
      <c r="AC2420" t="s">
        <v>675</v>
      </c>
      <c r="AD2420" t="s">
        <v>34068</v>
      </c>
      <c r="AE2420" t="s">
        <v>148</v>
      </c>
      <c r="AF2420" t="s">
        <v>34067</v>
      </c>
      <c r="AG2420" t="s">
        <v>82</v>
      </c>
      <c r="AH2420" t="s">
        <v>675</v>
      </c>
      <c r="AI2420" t="s">
        <v>675</v>
      </c>
      <c r="AJ2420" t="s">
        <v>34068</v>
      </c>
      <c r="AK2420" t="s">
        <v>110</v>
      </c>
      <c r="AL2420" t="s">
        <v>82</v>
      </c>
      <c r="AM2420" t="s">
        <v>88</v>
      </c>
      <c r="AN2420" t="s">
        <v>1975</v>
      </c>
      <c r="AO2420" t="s">
        <v>89</v>
      </c>
      <c r="AP2420" t="s">
        <v>371</v>
      </c>
      <c r="AQ2420" t="s">
        <v>34069</v>
      </c>
      <c r="AR2420" t="s">
        <v>82</v>
      </c>
      <c r="AS2420" t="s">
        <v>34070</v>
      </c>
      <c r="AT2420" t="s">
        <v>82</v>
      </c>
      <c r="AU2420" t="s">
        <v>81</v>
      </c>
      <c r="AV2420" t="s">
        <v>82</v>
      </c>
      <c r="AW2420" t="s">
        <v>82</v>
      </c>
      <c r="AX2420" t="s">
        <v>82</v>
      </c>
      <c r="AY2420" t="s">
        <v>82</v>
      </c>
      <c r="AZ2420" t="s">
        <v>82</v>
      </c>
      <c r="BA2420" t="s">
        <v>82</v>
      </c>
      <c r="BB2420" t="s">
        <v>82</v>
      </c>
      <c r="BC2420" t="s">
        <v>82</v>
      </c>
      <c r="BD2420" t="s">
        <v>82</v>
      </c>
      <c r="BE2420" t="s">
        <v>82</v>
      </c>
      <c r="BF2420" t="s">
        <v>82</v>
      </c>
      <c r="BG2420" t="s">
        <v>82</v>
      </c>
      <c r="BH2420" t="s">
        <v>82</v>
      </c>
      <c r="BI2420" t="s">
        <v>82</v>
      </c>
      <c r="BJ2420" t="s">
        <v>82</v>
      </c>
      <c r="BK2420" t="s">
        <v>82</v>
      </c>
      <c r="BL2420" t="s">
        <v>82</v>
      </c>
      <c r="BM2420" t="s">
        <v>82</v>
      </c>
      <c r="BN2420" t="s">
        <v>82</v>
      </c>
      <c r="BO2420" t="s">
        <v>82</v>
      </c>
      <c r="BP2420" t="s">
        <v>82</v>
      </c>
      <c r="BQ2420" t="s">
        <v>82</v>
      </c>
    </row>
    <row r="2421" spans="1:69" x14ac:dyDescent="0.2">
      <c r="A2421" s="5" t="s">
        <v>81</v>
      </c>
      <c r="B2421" t="s">
        <v>34071</v>
      </c>
      <c r="C2421" t="s">
        <v>34072</v>
      </c>
      <c r="D2421" t="s">
        <v>34073</v>
      </c>
      <c r="E2421" t="s">
        <v>34074</v>
      </c>
      <c r="F2421" t="s">
        <v>73</v>
      </c>
      <c r="G2421" t="s">
        <v>34075</v>
      </c>
      <c r="H2421" s="1">
        <v>43453</v>
      </c>
      <c r="I2421" s="1">
        <v>43682</v>
      </c>
      <c r="J2421" t="b">
        <v>0</v>
      </c>
      <c r="K2421" t="s">
        <v>75</v>
      </c>
      <c r="L2421" t="s">
        <v>979</v>
      </c>
      <c r="M2421" t="s">
        <v>101</v>
      </c>
      <c r="N2421">
        <v>30</v>
      </c>
      <c r="O2421" t="s">
        <v>34076</v>
      </c>
      <c r="P2421" t="s">
        <v>79</v>
      </c>
      <c r="Q2421" t="s">
        <v>770</v>
      </c>
      <c r="R2421" t="s">
        <v>81</v>
      </c>
      <c r="S2421" t="s">
        <v>82</v>
      </c>
      <c r="T2421" s="1">
        <v>43453</v>
      </c>
      <c r="U2421" t="s">
        <v>16199</v>
      </c>
      <c r="V2421" t="s">
        <v>106</v>
      </c>
      <c r="W2421" s="2">
        <v>43717</v>
      </c>
      <c r="X2421">
        <v>32950</v>
      </c>
      <c r="Y2421" t="s">
        <v>148</v>
      </c>
      <c r="Z2421" t="s">
        <v>34077</v>
      </c>
      <c r="AA2421" t="s">
        <v>82</v>
      </c>
      <c r="AB2421" t="s">
        <v>34078</v>
      </c>
      <c r="AC2421" t="s">
        <v>34079</v>
      </c>
      <c r="AD2421" t="s">
        <v>34080</v>
      </c>
      <c r="AE2421" t="s">
        <v>148</v>
      </c>
      <c r="AF2421" t="s">
        <v>34077</v>
      </c>
      <c r="AG2421" t="s">
        <v>82</v>
      </c>
      <c r="AH2421" t="s">
        <v>34078</v>
      </c>
      <c r="AI2421" t="s">
        <v>34079</v>
      </c>
      <c r="AJ2421" t="s">
        <v>34080</v>
      </c>
      <c r="AK2421" t="s">
        <v>296</v>
      </c>
      <c r="AL2421" t="s">
        <v>82</v>
      </c>
      <c r="AM2421" t="s">
        <v>88</v>
      </c>
      <c r="AN2421" t="s">
        <v>154</v>
      </c>
      <c r="AO2421" t="s">
        <v>90</v>
      </c>
      <c r="AP2421" t="s">
        <v>91</v>
      </c>
      <c r="AQ2421" t="s">
        <v>34081</v>
      </c>
      <c r="AR2421" t="s">
        <v>82</v>
      </c>
      <c r="AS2421" t="s">
        <v>34082</v>
      </c>
      <c r="AT2421" t="s">
        <v>34083</v>
      </c>
      <c r="AU2421" t="s">
        <v>81</v>
      </c>
      <c r="AV2421" t="s">
        <v>82</v>
      </c>
      <c r="AW2421" t="s">
        <v>82</v>
      </c>
      <c r="AX2421" t="s">
        <v>82</v>
      </c>
      <c r="AY2421" t="s">
        <v>82</v>
      </c>
      <c r="AZ2421" t="s">
        <v>82</v>
      </c>
      <c r="BA2421" t="s">
        <v>82</v>
      </c>
      <c r="BB2421" t="s">
        <v>82</v>
      </c>
      <c r="BC2421" t="s">
        <v>82</v>
      </c>
      <c r="BD2421" t="s">
        <v>82</v>
      </c>
      <c r="BE2421" t="s">
        <v>82</v>
      </c>
      <c r="BF2421" t="s">
        <v>82</v>
      </c>
      <c r="BG2421" t="s">
        <v>82</v>
      </c>
      <c r="BH2421" t="s">
        <v>82</v>
      </c>
      <c r="BI2421" t="s">
        <v>82</v>
      </c>
      <c r="BJ2421" t="s">
        <v>82</v>
      </c>
      <c r="BK2421" t="s">
        <v>82</v>
      </c>
      <c r="BL2421" t="s">
        <v>82</v>
      </c>
      <c r="BM2421" t="s">
        <v>82</v>
      </c>
      <c r="BN2421" t="s">
        <v>82</v>
      </c>
      <c r="BO2421" t="s">
        <v>82</v>
      </c>
      <c r="BP2421" t="s">
        <v>82</v>
      </c>
      <c r="BQ2421" t="s">
        <v>82</v>
      </c>
    </row>
    <row r="2422" spans="1:69" x14ac:dyDescent="0.2">
      <c r="A2422" s="5">
        <v>0</v>
      </c>
      <c r="B2422" t="s">
        <v>34084</v>
      </c>
      <c r="C2422" t="s">
        <v>34085</v>
      </c>
      <c r="D2422" t="s">
        <v>34086</v>
      </c>
      <c r="E2422" t="s">
        <v>34087</v>
      </c>
      <c r="F2422" t="s">
        <v>1432</v>
      </c>
      <c r="G2422" t="s">
        <v>34088</v>
      </c>
      <c r="H2422" s="1">
        <v>43550</v>
      </c>
      <c r="I2422" s="1">
        <v>43551</v>
      </c>
      <c r="J2422" t="b">
        <v>0</v>
      </c>
      <c r="K2422" t="s">
        <v>75</v>
      </c>
      <c r="L2422" t="s">
        <v>8269</v>
      </c>
      <c r="M2422" t="s">
        <v>90</v>
      </c>
      <c r="N2422">
        <v>136</v>
      </c>
      <c r="O2422" t="s">
        <v>34089</v>
      </c>
      <c r="P2422" t="s">
        <v>670</v>
      </c>
      <c r="Q2422" t="s">
        <v>34090</v>
      </c>
      <c r="R2422" t="s">
        <v>81</v>
      </c>
      <c r="S2422" t="s">
        <v>82</v>
      </c>
      <c r="T2422" s="1">
        <v>43550</v>
      </c>
      <c r="U2422" s="1">
        <v>43551</v>
      </c>
      <c r="V2422" t="s">
        <v>1438</v>
      </c>
      <c r="W2422" s="2">
        <v>44139</v>
      </c>
      <c r="X2422" t="s">
        <v>1439</v>
      </c>
      <c r="Y2422" t="s">
        <v>34089</v>
      </c>
      <c r="Z2422" t="s">
        <v>81</v>
      </c>
      <c r="AA2422" t="s">
        <v>34091</v>
      </c>
      <c r="AB2422" t="s">
        <v>34092</v>
      </c>
      <c r="AC2422">
        <v>9884569011</v>
      </c>
      <c r="AD2422" t="s">
        <v>34093</v>
      </c>
      <c r="AE2422" t="s">
        <v>34094</v>
      </c>
      <c r="AF2422" t="s">
        <v>81</v>
      </c>
      <c r="AG2422" t="s">
        <v>34091</v>
      </c>
      <c r="AH2422" t="s">
        <v>34092</v>
      </c>
      <c r="AI2422">
        <v>9884569011</v>
      </c>
      <c r="AJ2422" t="s">
        <v>34093</v>
      </c>
      <c r="AK2422" t="s">
        <v>2219</v>
      </c>
      <c r="AL2422" t="s">
        <v>82</v>
      </c>
      <c r="AM2422" t="s">
        <v>7379</v>
      </c>
      <c r="AN2422" t="s">
        <v>81</v>
      </c>
      <c r="AO2422" t="s">
        <v>81</v>
      </c>
      <c r="AP2422" t="s">
        <v>81</v>
      </c>
      <c r="AQ2422" t="s">
        <v>34095</v>
      </c>
      <c r="AR2422" t="s">
        <v>34096</v>
      </c>
      <c r="AS2422" t="s">
        <v>34097</v>
      </c>
      <c r="AT2422" t="s">
        <v>34098</v>
      </c>
      <c r="AU2422" t="s">
        <v>81</v>
      </c>
      <c r="AV2422" t="s">
        <v>82</v>
      </c>
      <c r="AW2422" t="s">
        <v>81</v>
      </c>
      <c r="AX2422">
        <v>0</v>
      </c>
      <c r="AY2422" t="s">
        <v>81</v>
      </c>
      <c r="AZ2422" t="s">
        <v>81</v>
      </c>
      <c r="BA2422" t="s">
        <v>82</v>
      </c>
      <c r="BB2422" s="1">
        <v>1</v>
      </c>
      <c r="BC2422" t="s">
        <v>81</v>
      </c>
      <c r="BD2422" t="s">
        <v>81</v>
      </c>
      <c r="BE2422" t="s">
        <v>81</v>
      </c>
      <c r="BF2422" t="s">
        <v>81</v>
      </c>
      <c r="BG2422" t="s">
        <v>81</v>
      </c>
      <c r="BH2422" t="s">
        <v>81</v>
      </c>
      <c r="BI2422" t="s">
        <v>81</v>
      </c>
      <c r="BJ2422" t="s">
        <v>82</v>
      </c>
      <c r="BK2422" t="s">
        <v>82</v>
      </c>
      <c r="BL2422" t="s">
        <v>200</v>
      </c>
      <c r="BM2422" t="s">
        <v>34099</v>
      </c>
      <c r="BN2422" t="s">
        <v>81</v>
      </c>
      <c r="BO2422" t="s">
        <v>34100</v>
      </c>
      <c r="BP2422" t="s">
        <v>81</v>
      </c>
      <c r="BQ2422" t="s">
        <v>81</v>
      </c>
    </row>
    <row r="2423" spans="1:69" x14ac:dyDescent="0.2">
      <c r="A2423" s="5" t="s">
        <v>81</v>
      </c>
      <c r="B2423" t="s">
        <v>34101</v>
      </c>
      <c r="C2423" t="s">
        <v>34102</v>
      </c>
      <c r="D2423" t="s">
        <v>34103</v>
      </c>
      <c r="E2423" t="s">
        <v>34101</v>
      </c>
      <c r="F2423" t="s">
        <v>620</v>
      </c>
      <c r="G2423" t="s">
        <v>34104</v>
      </c>
      <c r="H2423" s="1">
        <v>42633</v>
      </c>
      <c r="I2423" s="1">
        <v>42643</v>
      </c>
      <c r="J2423" t="b">
        <v>0</v>
      </c>
      <c r="K2423" t="s">
        <v>622</v>
      </c>
      <c r="L2423" t="s">
        <v>34105</v>
      </c>
      <c r="M2423" t="s">
        <v>9870</v>
      </c>
      <c r="N2423">
        <v>56</v>
      </c>
      <c r="O2423" t="s">
        <v>34106</v>
      </c>
      <c r="P2423" t="s">
        <v>626</v>
      </c>
      <c r="Q2423" t="s">
        <v>34107</v>
      </c>
      <c r="R2423" t="s">
        <v>81</v>
      </c>
      <c r="S2423" t="s">
        <v>82</v>
      </c>
      <c r="T2423" s="1">
        <v>42633</v>
      </c>
      <c r="U2423" s="1">
        <v>42643</v>
      </c>
      <c r="V2423" t="s">
        <v>628</v>
      </c>
      <c r="W2423" s="2">
        <v>44137</v>
      </c>
      <c r="X2423" t="s">
        <v>34108</v>
      </c>
      <c r="Y2423" t="s">
        <v>34109</v>
      </c>
      <c r="Z2423" t="s">
        <v>34110</v>
      </c>
      <c r="AA2423" t="s">
        <v>15342</v>
      </c>
      <c r="AB2423" t="s">
        <v>34111</v>
      </c>
      <c r="AC2423" t="s">
        <v>34112</v>
      </c>
      <c r="AD2423" t="s">
        <v>34106</v>
      </c>
      <c r="AE2423" t="s">
        <v>34113</v>
      </c>
      <c r="AF2423" t="s">
        <v>34114</v>
      </c>
      <c r="AG2423" t="s">
        <v>15342</v>
      </c>
      <c r="AH2423" t="s">
        <v>34115</v>
      </c>
      <c r="AI2423" t="s">
        <v>34116</v>
      </c>
      <c r="AJ2423" t="s">
        <v>34106</v>
      </c>
      <c r="AK2423" t="s">
        <v>128</v>
      </c>
      <c r="AL2423" t="s">
        <v>82</v>
      </c>
      <c r="AM2423" t="s">
        <v>34106</v>
      </c>
      <c r="AN2423" t="s">
        <v>154</v>
      </c>
      <c r="AO2423" t="s">
        <v>457</v>
      </c>
      <c r="AP2423" t="s">
        <v>638</v>
      </c>
      <c r="AQ2423" t="s">
        <v>34117</v>
      </c>
      <c r="AR2423" t="s">
        <v>34118</v>
      </c>
      <c r="AS2423" t="s">
        <v>34119</v>
      </c>
      <c r="AT2423" t="s">
        <v>34120</v>
      </c>
      <c r="AU2423" t="s">
        <v>81</v>
      </c>
      <c r="AV2423" t="s">
        <v>82</v>
      </c>
      <c r="AW2423" t="s">
        <v>643</v>
      </c>
      <c r="AX2423" t="s">
        <v>81</v>
      </c>
      <c r="AY2423" t="s">
        <v>81</v>
      </c>
      <c r="AZ2423" t="s">
        <v>81</v>
      </c>
      <c r="BA2423" t="s">
        <v>82</v>
      </c>
      <c r="BB2423" s="1">
        <v>1</v>
      </c>
      <c r="BC2423" t="s">
        <v>81</v>
      </c>
      <c r="BD2423" t="s">
        <v>81</v>
      </c>
      <c r="BE2423" t="s">
        <v>81</v>
      </c>
      <c r="BF2423" t="s">
        <v>81</v>
      </c>
      <c r="BG2423" t="s">
        <v>81</v>
      </c>
      <c r="BH2423" t="s">
        <v>81</v>
      </c>
      <c r="BI2423" t="s">
        <v>81</v>
      </c>
      <c r="BJ2423" s="1">
        <v>43055</v>
      </c>
      <c r="BK2423" t="s">
        <v>82</v>
      </c>
      <c r="BL2423" t="s">
        <v>644</v>
      </c>
      <c r="BM2423" t="s">
        <v>34121</v>
      </c>
      <c r="BN2423" t="s">
        <v>81</v>
      </c>
      <c r="BO2423" t="s">
        <v>2728</v>
      </c>
      <c r="BP2423" t="s">
        <v>81</v>
      </c>
      <c r="BQ2423" t="s">
        <v>81</v>
      </c>
    </row>
    <row r="2424" spans="1:69" x14ac:dyDescent="0.2">
      <c r="A2424" s="5" t="s">
        <v>81</v>
      </c>
      <c r="B2424" t="s">
        <v>34122</v>
      </c>
      <c r="C2424" t="s">
        <v>34123</v>
      </c>
      <c r="D2424" t="s">
        <v>34124</v>
      </c>
      <c r="E2424" t="s">
        <v>34122</v>
      </c>
      <c r="F2424" t="s">
        <v>73</v>
      </c>
      <c r="G2424" t="s">
        <v>34125</v>
      </c>
      <c r="H2424" s="1">
        <v>43151</v>
      </c>
      <c r="I2424" s="1">
        <v>38295</v>
      </c>
      <c r="J2424" t="b">
        <v>0</v>
      </c>
      <c r="K2424" t="s">
        <v>75</v>
      </c>
      <c r="L2424" t="s">
        <v>1583</v>
      </c>
      <c r="M2424" t="s">
        <v>77</v>
      </c>
      <c r="N2424">
        <v>100</v>
      </c>
      <c r="O2424" t="s">
        <v>29559</v>
      </c>
      <c r="P2424" t="s">
        <v>34126</v>
      </c>
      <c r="Q2424" t="s">
        <v>34127</v>
      </c>
      <c r="R2424" t="s">
        <v>81</v>
      </c>
      <c r="S2424">
        <v>1</v>
      </c>
      <c r="T2424" s="1">
        <v>43151</v>
      </c>
      <c r="U2424" t="s">
        <v>34128</v>
      </c>
      <c r="V2424" t="s">
        <v>452</v>
      </c>
      <c r="W2424" s="2">
        <v>43262</v>
      </c>
      <c r="X2424" t="s">
        <v>34129</v>
      </c>
      <c r="Y2424" t="s">
        <v>273</v>
      </c>
      <c r="Z2424" t="s">
        <v>34130</v>
      </c>
      <c r="AA2424" t="s">
        <v>82</v>
      </c>
      <c r="AB2424" t="s">
        <v>275</v>
      </c>
      <c r="AC2424" t="s">
        <v>275</v>
      </c>
      <c r="AD2424" t="s">
        <v>34131</v>
      </c>
      <c r="AE2424" t="s">
        <v>273</v>
      </c>
      <c r="AF2424" t="s">
        <v>34130</v>
      </c>
      <c r="AG2424" t="s">
        <v>82</v>
      </c>
      <c r="AH2424" t="s">
        <v>275</v>
      </c>
      <c r="AI2424" t="s">
        <v>275</v>
      </c>
      <c r="AJ2424" t="s">
        <v>34131</v>
      </c>
      <c r="AK2424" t="s">
        <v>110</v>
      </c>
      <c r="AL2424" t="s">
        <v>82</v>
      </c>
      <c r="AM2424" t="s">
        <v>88</v>
      </c>
      <c r="AN2424" t="s">
        <v>3093</v>
      </c>
      <c r="AO2424" t="s">
        <v>10149</v>
      </c>
      <c r="AP2424" t="s">
        <v>91</v>
      </c>
      <c r="AQ2424" t="s">
        <v>34132</v>
      </c>
      <c r="AR2424" t="s">
        <v>82</v>
      </c>
      <c r="AS2424" t="s">
        <v>34133</v>
      </c>
      <c r="AT2424" t="s">
        <v>82</v>
      </c>
      <c r="AU2424" t="s">
        <v>81</v>
      </c>
      <c r="AV2424" t="s">
        <v>82</v>
      </c>
      <c r="AW2424" t="s">
        <v>82</v>
      </c>
      <c r="AX2424" t="s">
        <v>82</v>
      </c>
      <c r="AY2424" t="s">
        <v>82</v>
      </c>
      <c r="AZ2424" t="s">
        <v>82</v>
      </c>
      <c r="BA2424" t="s">
        <v>82</v>
      </c>
      <c r="BB2424" t="s">
        <v>82</v>
      </c>
      <c r="BC2424" t="s">
        <v>82</v>
      </c>
      <c r="BD2424" t="s">
        <v>82</v>
      </c>
      <c r="BE2424" t="s">
        <v>82</v>
      </c>
      <c r="BF2424" t="s">
        <v>82</v>
      </c>
      <c r="BG2424" t="s">
        <v>82</v>
      </c>
      <c r="BH2424" t="s">
        <v>82</v>
      </c>
      <c r="BI2424" t="s">
        <v>82</v>
      </c>
      <c r="BJ2424" t="s">
        <v>82</v>
      </c>
      <c r="BK2424" t="s">
        <v>82</v>
      </c>
      <c r="BL2424" t="s">
        <v>82</v>
      </c>
      <c r="BM2424" t="s">
        <v>82</v>
      </c>
      <c r="BN2424" t="s">
        <v>82</v>
      </c>
      <c r="BO2424" t="s">
        <v>82</v>
      </c>
      <c r="BP2424" t="s">
        <v>82</v>
      </c>
      <c r="BQ2424" t="s">
        <v>82</v>
      </c>
    </row>
    <row r="2425" spans="1:69" x14ac:dyDescent="0.2">
      <c r="A2425" s="5">
        <v>0</v>
      </c>
      <c r="B2425" t="s">
        <v>34134</v>
      </c>
      <c r="C2425" t="s">
        <v>34135</v>
      </c>
      <c r="D2425" t="s">
        <v>34136</v>
      </c>
      <c r="E2425" t="s">
        <v>34134</v>
      </c>
      <c r="F2425" t="s">
        <v>73</v>
      </c>
      <c r="G2425" t="s">
        <v>34137</v>
      </c>
      <c r="H2425" s="1">
        <v>43202</v>
      </c>
      <c r="I2425" s="1">
        <v>42990</v>
      </c>
      <c r="J2425" t="b">
        <v>0</v>
      </c>
      <c r="K2425" t="s">
        <v>75</v>
      </c>
      <c r="L2425" t="s">
        <v>163</v>
      </c>
      <c r="M2425" t="s">
        <v>90</v>
      </c>
      <c r="N2425">
        <v>30</v>
      </c>
      <c r="O2425" t="s">
        <v>20647</v>
      </c>
      <c r="P2425" t="s">
        <v>11954</v>
      </c>
      <c r="Q2425" t="s">
        <v>1477</v>
      </c>
      <c r="R2425" t="s">
        <v>81</v>
      </c>
      <c r="S2425">
        <v>1</v>
      </c>
      <c r="T2425" s="1">
        <v>43202</v>
      </c>
      <c r="U2425" t="s">
        <v>34138</v>
      </c>
      <c r="V2425" t="s">
        <v>605</v>
      </c>
      <c r="W2425" s="2">
        <v>43262</v>
      </c>
      <c r="X2425" t="s">
        <v>34139</v>
      </c>
      <c r="Y2425" t="s">
        <v>3723</v>
      </c>
      <c r="Z2425" t="s">
        <v>34140</v>
      </c>
      <c r="AA2425" t="s">
        <v>82</v>
      </c>
      <c r="AB2425" t="s">
        <v>34141</v>
      </c>
      <c r="AC2425" t="s">
        <v>34142</v>
      </c>
      <c r="AD2425" t="s">
        <v>34143</v>
      </c>
      <c r="AE2425" t="s">
        <v>3723</v>
      </c>
      <c r="AF2425" t="s">
        <v>34140</v>
      </c>
      <c r="AG2425" t="s">
        <v>82</v>
      </c>
      <c r="AH2425" t="s">
        <v>34141</v>
      </c>
      <c r="AI2425" t="s">
        <v>34142</v>
      </c>
      <c r="AJ2425" t="s">
        <v>34143</v>
      </c>
      <c r="AK2425" t="s">
        <v>296</v>
      </c>
      <c r="AL2425" t="s">
        <v>82</v>
      </c>
      <c r="AM2425" t="s">
        <v>88</v>
      </c>
      <c r="AN2425" t="s">
        <v>154</v>
      </c>
      <c r="AO2425" t="s">
        <v>2325</v>
      </c>
      <c r="AP2425" t="s">
        <v>91</v>
      </c>
      <c r="AQ2425" t="s">
        <v>34144</v>
      </c>
      <c r="AR2425" t="s">
        <v>82</v>
      </c>
      <c r="AS2425" t="s">
        <v>34145</v>
      </c>
      <c r="AT2425" t="s">
        <v>82</v>
      </c>
      <c r="AU2425" t="s">
        <v>81</v>
      </c>
      <c r="AV2425" t="s">
        <v>82</v>
      </c>
      <c r="AW2425" t="s">
        <v>82</v>
      </c>
      <c r="AX2425" t="s">
        <v>82</v>
      </c>
      <c r="AY2425" t="s">
        <v>82</v>
      </c>
      <c r="AZ2425" t="s">
        <v>82</v>
      </c>
      <c r="BA2425" t="s">
        <v>82</v>
      </c>
      <c r="BB2425" t="s">
        <v>82</v>
      </c>
      <c r="BC2425" t="s">
        <v>82</v>
      </c>
      <c r="BD2425" t="s">
        <v>82</v>
      </c>
      <c r="BE2425" t="s">
        <v>82</v>
      </c>
      <c r="BF2425" t="s">
        <v>82</v>
      </c>
      <c r="BG2425" t="s">
        <v>82</v>
      </c>
      <c r="BH2425" t="s">
        <v>82</v>
      </c>
      <c r="BI2425" t="s">
        <v>82</v>
      </c>
      <c r="BJ2425" t="s">
        <v>82</v>
      </c>
      <c r="BK2425" t="s">
        <v>82</v>
      </c>
      <c r="BL2425" t="s">
        <v>82</v>
      </c>
      <c r="BM2425" t="s">
        <v>82</v>
      </c>
      <c r="BN2425" t="s">
        <v>82</v>
      </c>
      <c r="BO2425" t="s">
        <v>82</v>
      </c>
      <c r="BP2425" t="s">
        <v>82</v>
      </c>
      <c r="BQ2425" t="s">
        <v>82</v>
      </c>
    </row>
    <row r="2426" spans="1:69" x14ac:dyDescent="0.2">
      <c r="A2426" s="5" t="s">
        <v>81</v>
      </c>
      <c r="B2426" t="s">
        <v>81</v>
      </c>
      <c r="C2426" t="s">
        <v>34146</v>
      </c>
      <c r="D2426" t="s">
        <v>34147</v>
      </c>
      <c r="E2426" t="s">
        <v>34148</v>
      </c>
      <c r="F2426" t="s">
        <v>120</v>
      </c>
      <c r="G2426" t="s">
        <v>34149</v>
      </c>
      <c r="H2426" s="1">
        <v>42795</v>
      </c>
      <c r="I2426" s="1">
        <v>42826</v>
      </c>
      <c r="J2426" t="b">
        <v>0</v>
      </c>
      <c r="K2426" t="s">
        <v>75</v>
      </c>
      <c r="L2426" t="s">
        <v>4432</v>
      </c>
      <c r="M2426" t="s">
        <v>1830</v>
      </c>
      <c r="N2426">
        <v>10</v>
      </c>
      <c r="O2426" t="s">
        <v>4770</v>
      </c>
      <c r="P2426" t="s">
        <v>125</v>
      </c>
      <c r="Q2426" t="s">
        <v>19227</v>
      </c>
      <c r="R2426" t="s">
        <v>81</v>
      </c>
      <c r="S2426" t="s">
        <v>82</v>
      </c>
      <c r="T2426" s="1">
        <v>42795</v>
      </c>
      <c r="U2426" s="1">
        <v>42826</v>
      </c>
      <c r="V2426" t="s">
        <v>127</v>
      </c>
      <c r="W2426" s="2">
        <v>43557</v>
      </c>
      <c r="X2426" t="s">
        <v>82</v>
      </c>
      <c r="Y2426" t="s">
        <v>82</v>
      </c>
      <c r="Z2426" t="s">
        <v>82</v>
      </c>
      <c r="AA2426" t="s">
        <v>82</v>
      </c>
      <c r="AB2426" t="s">
        <v>82</v>
      </c>
      <c r="AC2426" t="s">
        <v>82</v>
      </c>
      <c r="AD2426" t="s">
        <v>82</v>
      </c>
      <c r="AE2426" t="s">
        <v>82</v>
      </c>
      <c r="AF2426" t="s">
        <v>82</v>
      </c>
      <c r="AG2426" t="s">
        <v>82</v>
      </c>
      <c r="AH2426" t="s">
        <v>82</v>
      </c>
      <c r="AI2426" t="s">
        <v>82</v>
      </c>
      <c r="AJ2426" t="s">
        <v>82</v>
      </c>
      <c r="AK2426" t="s">
        <v>128</v>
      </c>
      <c r="AL2426" t="s">
        <v>82</v>
      </c>
      <c r="AM2426" t="s">
        <v>1905</v>
      </c>
      <c r="AN2426" t="s">
        <v>123</v>
      </c>
      <c r="AO2426" t="s">
        <v>123</v>
      </c>
      <c r="AP2426" t="s">
        <v>132</v>
      </c>
      <c r="AQ2426" t="s">
        <v>34150</v>
      </c>
      <c r="AR2426" t="s">
        <v>34151</v>
      </c>
      <c r="AS2426" t="s">
        <v>34152</v>
      </c>
      <c r="AT2426" t="s">
        <v>34153</v>
      </c>
      <c r="AU2426" t="s">
        <v>81</v>
      </c>
      <c r="AV2426" t="s">
        <v>82</v>
      </c>
      <c r="AW2426" t="s">
        <v>81</v>
      </c>
      <c r="AX2426" t="s">
        <v>81</v>
      </c>
      <c r="AY2426" t="s">
        <v>81</v>
      </c>
      <c r="AZ2426" t="s">
        <v>81</v>
      </c>
      <c r="BA2426" t="s">
        <v>82</v>
      </c>
      <c r="BB2426" s="1">
        <v>1</v>
      </c>
      <c r="BC2426" t="s">
        <v>81</v>
      </c>
      <c r="BD2426" t="s">
        <v>81</v>
      </c>
      <c r="BE2426" t="s">
        <v>81</v>
      </c>
      <c r="BF2426" t="s">
        <v>81</v>
      </c>
      <c r="BG2426" t="s">
        <v>81</v>
      </c>
      <c r="BH2426" t="s">
        <v>81</v>
      </c>
      <c r="BI2426" t="s">
        <v>81</v>
      </c>
      <c r="BJ2426" t="s">
        <v>82</v>
      </c>
      <c r="BK2426" t="s">
        <v>82</v>
      </c>
      <c r="BL2426" t="s">
        <v>81</v>
      </c>
      <c r="BM2426" t="s">
        <v>137</v>
      </c>
      <c r="BN2426" t="s">
        <v>81</v>
      </c>
      <c r="BO2426" t="s">
        <v>81</v>
      </c>
      <c r="BP2426" t="s">
        <v>81</v>
      </c>
      <c r="BQ2426" t="s">
        <v>81</v>
      </c>
    </row>
    <row r="2427" spans="1:69" x14ac:dyDescent="0.2">
      <c r="A2427" s="5">
        <v>0</v>
      </c>
      <c r="B2427" t="s">
        <v>34154</v>
      </c>
      <c r="C2427" t="s">
        <v>8307</v>
      </c>
      <c r="D2427" t="s">
        <v>34155</v>
      </c>
      <c r="E2427" t="s">
        <v>34156</v>
      </c>
      <c r="F2427" t="s">
        <v>73</v>
      </c>
      <c r="G2427" t="s">
        <v>34157</v>
      </c>
      <c r="H2427" s="1">
        <v>43348</v>
      </c>
      <c r="I2427" s="1">
        <v>43537</v>
      </c>
      <c r="J2427" t="b">
        <v>0</v>
      </c>
      <c r="K2427" t="s">
        <v>75</v>
      </c>
      <c r="L2427" t="s">
        <v>419</v>
      </c>
      <c r="M2427" t="s">
        <v>90</v>
      </c>
      <c r="N2427">
        <v>9</v>
      </c>
      <c r="O2427" t="s">
        <v>5686</v>
      </c>
      <c r="P2427" t="s">
        <v>79</v>
      </c>
      <c r="Q2427" t="s">
        <v>34158</v>
      </c>
      <c r="R2427" t="s">
        <v>81</v>
      </c>
      <c r="S2427" t="s">
        <v>82</v>
      </c>
      <c r="T2427" s="1">
        <v>43348</v>
      </c>
      <c r="U2427" t="s">
        <v>34159</v>
      </c>
      <c r="V2427" t="s">
        <v>84</v>
      </c>
      <c r="W2427" s="2">
        <v>43675</v>
      </c>
      <c r="X2427" t="s">
        <v>34160</v>
      </c>
      <c r="Y2427" t="s">
        <v>81</v>
      </c>
      <c r="Z2427" t="s">
        <v>34161</v>
      </c>
      <c r="AA2427" t="s">
        <v>82</v>
      </c>
      <c r="AB2427" t="s">
        <v>81</v>
      </c>
      <c r="AC2427" t="s">
        <v>81</v>
      </c>
      <c r="AD2427" t="s">
        <v>5686</v>
      </c>
      <c r="AE2427" t="s">
        <v>81</v>
      </c>
      <c r="AF2427" t="s">
        <v>34161</v>
      </c>
      <c r="AG2427" t="s">
        <v>82</v>
      </c>
      <c r="AH2427" t="s">
        <v>81</v>
      </c>
      <c r="AI2427" t="s">
        <v>81</v>
      </c>
      <c r="AJ2427" t="s">
        <v>5686</v>
      </c>
      <c r="AK2427" t="s">
        <v>110</v>
      </c>
      <c r="AL2427" t="s">
        <v>34162</v>
      </c>
      <c r="AM2427" t="s">
        <v>88</v>
      </c>
      <c r="AN2427" t="s">
        <v>154</v>
      </c>
      <c r="AO2427" t="s">
        <v>1063</v>
      </c>
      <c r="AP2427" t="s">
        <v>91</v>
      </c>
      <c r="AQ2427" t="s">
        <v>34163</v>
      </c>
      <c r="AR2427" t="s">
        <v>82</v>
      </c>
      <c r="AS2427" t="s">
        <v>34164</v>
      </c>
      <c r="AT2427" t="s">
        <v>34165</v>
      </c>
      <c r="AU2427" t="s">
        <v>81</v>
      </c>
      <c r="AV2427" t="s">
        <v>82</v>
      </c>
      <c r="AW2427" t="s">
        <v>82</v>
      </c>
      <c r="AX2427" t="s">
        <v>82</v>
      </c>
      <c r="AY2427" t="s">
        <v>82</v>
      </c>
      <c r="AZ2427" t="s">
        <v>82</v>
      </c>
      <c r="BA2427" t="s">
        <v>82</v>
      </c>
      <c r="BB2427" t="s">
        <v>82</v>
      </c>
      <c r="BC2427" t="s">
        <v>82</v>
      </c>
      <c r="BD2427" t="s">
        <v>82</v>
      </c>
      <c r="BE2427" t="s">
        <v>82</v>
      </c>
      <c r="BF2427" t="s">
        <v>82</v>
      </c>
      <c r="BG2427" t="s">
        <v>82</v>
      </c>
      <c r="BH2427" t="s">
        <v>82</v>
      </c>
      <c r="BI2427" t="s">
        <v>82</v>
      </c>
      <c r="BJ2427" t="s">
        <v>82</v>
      </c>
      <c r="BK2427" t="s">
        <v>82</v>
      </c>
      <c r="BL2427" t="s">
        <v>82</v>
      </c>
      <c r="BM2427" t="s">
        <v>82</v>
      </c>
      <c r="BN2427" t="s">
        <v>82</v>
      </c>
      <c r="BO2427" t="s">
        <v>82</v>
      </c>
      <c r="BP2427" t="s">
        <v>82</v>
      </c>
      <c r="BQ2427" t="s">
        <v>82</v>
      </c>
    </row>
    <row r="2428" spans="1:69" x14ac:dyDescent="0.2">
      <c r="A2428" s="5">
        <v>1</v>
      </c>
      <c r="B2428" t="s">
        <v>34166</v>
      </c>
      <c r="C2428" t="s">
        <v>34167</v>
      </c>
      <c r="D2428" t="s">
        <v>34168</v>
      </c>
      <c r="E2428" t="s">
        <v>34169</v>
      </c>
      <c r="F2428" t="s">
        <v>1316</v>
      </c>
      <c r="G2428" t="s">
        <v>34170</v>
      </c>
      <c r="H2428" s="1">
        <v>43703</v>
      </c>
      <c r="I2428" s="1">
        <v>43600</v>
      </c>
      <c r="J2428" t="b">
        <v>0</v>
      </c>
      <c r="K2428" t="s">
        <v>622</v>
      </c>
      <c r="L2428" t="s">
        <v>34171</v>
      </c>
      <c r="M2428">
        <v>3</v>
      </c>
      <c r="N2428">
        <v>80</v>
      </c>
      <c r="O2428" t="s">
        <v>23109</v>
      </c>
      <c r="P2428" t="s">
        <v>1356</v>
      </c>
      <c r="Q2428" t="s">
        <v>34172</v>
      </c>
      <c r="R2428" t="s">
        <v>81</v>
      </c>
      <c r="S2428">
        <v>1</v>
      </c>
      <c r="T2428" s="1">
        <v>43703</v>
      </c>
      <c r="U2428" s="1">
        <v>43600</v>
      </c>
      <c r="V2428" t="s">
        <v>1322</v>
      </c>
      <c r="W2428" s="2">
        <v>43745</v>
      </c>
      <c r="X2428" t="s">
        <v>82</v>
      </c>
      <c r="Y2428" t="s">
        <v>34173</v>
      </c>
      <c r="Z2428" t="s">
        <v>81</v>
      </c>
      <c r="AA2428" t="s">
        <v>34174</v>
      </c>
      <c r="AB2428" t="s">
        <v>34175</v>
      </c>
      <c r="AC2428" t="s">
        <v>34176</v>
      </c>
      <c r="AD2428" t="s">
        <v>23109</v>
      </c>
      <c r="AE2428" t="s">
        <v>34173</v>
      </c>
      <c r="AF2428" t="s">
        <v>81</v>
      </c>
      <c r="AG2428" t="s">
        <v>34174</v>
      </c>
      <c r="AH2428" t="s">
        <v>34175</v>
      </c>
      <c r="AI2428" t="s">
        <v>34176</v>
      </c>
      <c r="AJ2428" t="s">
        <v>23109</v>
      </c>
      <c r="AK2428" t="s">
        <v>1328</v>
      </c>
      <c r="AL2428" t="s">
        <v>82</v>
      </c>
      <c r="AM2428" t="s">
        <v>23109</v>
      </c>
      <c r="AN2428" t="s">
        <v>1329</v>
      </c>
      <c r="AO2428" t="s">
        <v>34177</v>
      </c>
      <c r="AP2428" t="s">
        <v>371</v>
      </c>
      <c r="AQ2428" t="s">
        <v>34178</v>
      </c>
      <c r="AR2428" t="s">
        <v>34179</v>
      </c>
      <c r="AS2428" t="s">
        <v>34180</v>
      </c>
      <c r="AT2428" t="s">
        <v>82</v>
      </c>
      <c r="AU2428" t="s">
        <v>81</v>
      </c>
      <c r="AV2428" t="s">
        <v>82</v>
      </c>
      <c r="AW2428" t="s">
        <v>1334</v>
      </c>
      <c r="AX2428" t="s">
        <v>81</v>
      </c>
      <c r="AY2428" t="s">
        <v>81</v>
      </c>
      <c r="AZ2428" t="s">
        <v>81</v>
      </c>
      <c r="BA2428" t="s">
        <v>82</v>
      </c>
      <c r="BB2428" s="1">
        <v>1</v>
      </c>
      <c r="BC2428" t="s">
        <v>81</v>
      </c>
      <c r="BD2428" t="s">
        <v>81</v>
      </c>
      <c r="BE2428" t="s">
        <v>81</v>
      </c>
      <c r="BF2428" t="s">
        <v>81</v>
      </c>
      <c r="BG2428" t="s">
        <v>81</v>
      </c>
      <c r="BH2428" t="s">
        <v>1871</v>
      </c>
      <c r="BI2428" t="s">
        <v>22409</v>
      </c>
      <c r="BJ2428" t="s">
        <v>82</v>
      </c>
      <c r="BK2428" t="s">
        <v>82</v>
      </c>
      <c r="BL2428" t="s">
        <v>200</v>
      </c>
      <c r="BM2428" t="s">
        <v>201</v>
      </c>
      <c r="BN2428" t="s">
        <v>81</v>
      </c>
      <c r="BO2428" t="s">
        <v>23120</v>
      </c>
      <c r="BP2428" t="s">
        <v>81</v>
      </c>
      <c r="BQ2428" t="s">
        <v>81</v>
      </c>
    </row>
    <row r="2429" spans="1:69" x14ac:dyDescent="0.2">
      <c r="A2429" s="5" t="s">
        <v>81</v>
      </c>
      <c r="B2429" t="s">
        <v>34181</v>
      </c>
      <c r="C2429" t="s">
        <v>34182</v>
      </c>
      <c r="D2429" t="s">
        <v>34183</v>
      </c>
      <c r="E2429" t="s">
        <v>34184</v>
      </c>
      <c r="F2429" t="s">
        <v>178</v>
      </c>
      <c r="G2429" t="s">
        <v>10766</v>
      </c>
      <c r="H2429" s="1">
        <v>43075</v>
      </c>
      <c r="I2429" s="1">
        <v>43195</v>
      </c>
      <c r="J2429" t="b">
        <v>0</v>
      </c>
      <c r="K2429" t="s">
        <v>180</v>
      </c>
      <c r="L2429" t="s">
        <v>3304</v>
      </c>
      <c r="M2429" t="s">
        <v>1490</v>
      </c>
      <c r="N2429">
        <v>178</v>
      </c>
      <c r="O2429" t="s">
        <v>34185</v>
      </c>
      <c r="P2429" t="s">
        <v>2975</v>
      </c>
      <c r="Q2429" t="s">
        <v>34186</v>
      </c>
      <c r="R2429" t="s">
        <v>81</v>
      </c>
      <c r="S2429" t="s">
        <v>82</v>
      </c>
      <c r="T2429" s="1">
        <v>43075</v>
      </c>
      <c r="U2429" s="1">
        <v>43195</v>
      </c>
      <c r="V2429" t="s">
        <v>186</v>
      </c>
      <c r="W2429" s="2">
        <v>43585</v>
      </c>
      <c r="X2429" t="s">
        <v>34187</v>
      </c>
      <c r="Y2429" t="s">
        <v>34188</v>
      </c>
      <c r="Z2429" t="s">
        <v>81</v>
      </c>
      <c r="AA2429" t="s">
        <v>34189</v>
      </c>
      <c r="AB2429" t="s">
        <v>34190</v>
      </c>
      <c r="AC2429" t="s">
        <v>34191</v>
      </c>
      <c r="AD2429" t="s">
        <v>34192</v>
      </c>
      <c r="AE2429" t="s">
        <v>34188</v>
      </c>
      <c r="AF2429" t="s">
        <v>81</v>
      </c>
      <c r="AG2429" t="s">
        <v>34189</v>
      </c>
      <c r="AH2429" t="s">
        <v>34190</v>
      </c>
      <c r="AI2429" t="s">
        <v>34191</v>
      </c>
      <c r="AJ2429" t="s">
        <v>34192</v>
      </c>
      <c r="AK2429" t="s">
        <v>191</v>
      </c>
      <c r="AL2429" t="s">
        <v>82</v>
      </c>
      <c r="AM2429" t="s">
        <v>34193</v>
      </c>
      <c r="AN2429" t="s">
        <v>81</v>
      </c>
      <c r="AO2429" t="s">
        <v>81</v>
      </c>
      <c r="AP2429" t="s">
        <v>192</v>
      </c>
      <c r="AQ2429" t="s">
        <v>34194</v>
      </c>
      <c r="AR2429" t="s">
        <v>34195</v>
      </c>
      <c r="AS2429" t="s">
        <v>34196</v>
      </c>
      <c r="AT2429" t="s">
        <v>34197</v>
      </c>
      <c r="AU2429" t="s">
        <v>81</v>
      </c>
      <c r="AV2429" t="s">
        <v>82</v>
      </c>
      <c r="AW2429" t="s">
        <v>198</v>
      </c>
      <c r="AX2429" t="s">
        <v>81</v>
      </c>
      <c r="AY2429" t="s">
        <v>81</v>
      </c>
      <c r="AZ2429" t="s">
        <v>34198</v>
      </c>
      <c r="BA2429" t="s">
        <v>82</v>
      </c>
      <c r="BB2429" s="1">
        <v>1</v>
      </c>
      <c r="BC2429" t="s">
        <v>199</v>
      </c>
      <c r="BD2429" t="s">
        <v>199</v>
      </c>
      <c r="BE2429" t="s">
        <v>199</v>
      </c>
      <c r="BF2429" t="s">
        <v>199</v>
      </c>
      <c r="BG2429" t="s">
        <v>81</v>
      </c>
      <c r="BH2429" t="s">
        <v>81</v>
      </c>
      <c r="BI2429" t="s">
        <v>81</v>
      </c>
      <c r="BJ2429" t="s">
        <v>82</v>
      </c>
      <c r="BK2429" t="s">
        <v>82</v>
      </c>
      <c r="BL2429" t="s">
        <v>200</v>
      </c>
      <c r="BM2429" t="s">
        <v>201</v>
      </c>
      <c r="BN2429" t="s">
        <v>81</v>
      </c>
      <c r="BO2429" t="s">
        <v>81</v>
      </c>
      <c r="BP2429" t="s">
        <v>81</v>
      </c>
      <c r="BQ2429" t="s">
        <v>81</v>
      </c>
    </row>
    <row r="2430" spans="1:69" x14ac:dyDescent="0.2">
      <c r="A2430" s="5" t="s">
        <v>81</v>
      </c>
      <c r="B2430" t="s">
        <v>34199</v>
      </c>
      <c r="C2430" t="s">
        <v>34200</v>
      </c>
      <c r="D2430" t="s">
        <v>34201</v>
      </c>
      <c r="E2430" t="s">
        <v>34199</v>
      </c>
      <c r="F2430" t="s">
        <v>73</v>
      </c>
      <c r="G2430" t="s">
        <v>34202</v>
      </c>
      <c r="H2430" s="1">
        <v>43776</v>
      </c>
      <c r="I2430" s="1">
        <v>44075</v>
      </c>
      <c r="J2430" t="b">
        <v>1</v>
      </c>
      <c r="K2430" t="s">
        <v>75</v>
      </c>
      <c r="L2430" t="s">
        <v>419</v>
      </c>
      <c r="M2430" t="s">
        <v>538</v>
      </c>
      <c r="N2430">
        <v>20</v>
      </c>
      <c r="O2430" t="s">
        <v>6679</v>
      </c>
      <c r="P2430" t="s">
        <v>82</v>
      </c>
      <c r="Q2430" t="s">
        <v>366</v>
      </c>
      <c r="R2430" t="s">
        <v>81</v>
      </c>
      <c r="S2430" t="s">
        <v>82</v>
      </c>
      <c r="T2430" s="1">
        <v>43776</v>
      </c>
      <c r="U2430" s="3">
        <v>44075</v>
      </c>
      <c r="V2430" t="s">
        <v>146</v>
      </c>
      <c r="W2430" s="2">
        <v>43892</v>
      </c>
      <c r="X2430" t="s">
        <v>34203</v>
      </c>
      <c r="Y2430" t="s">
        <v>81</v>
      </c>
      <c r="Z2430" t="s">
        <v>34204</v>
      </c>
      <c r="AA2430" t="s">
        <v>82</v>
      </c>
      <c r="AB2430" t="s">
        <v>34205</v>
      </c>
      <c r="AC2430" t="s">
        <v>34206</v>
      </c>
      <c r="AD2430" t="s">
        <v>81</v>
      </c>
      <c r="AE2430" t="s">
        <v>81</v>
      </c>
      <c r="AF2430" t="s">
        <v>34204</v>
      </c>
      <c r="AG2430" t="s">
        <v>82</v>
      </c>
      <c r="AH2430" t="s">
        <v>34205</v>
      </c>
      <c r="AI2430" t="s">
        <v>34206</v>
      </c>
      <c r="AJ2430" t="s">
        <v>81</v>
      </c>
      <c r="AK2430" t="s">
        <v>153</v>
      </c>
      <c r="AL2430" t="s">
        <v>82</v>
      </c>
      <c r="AM2430" t="s">
        <v>88</v>
      </c>
      <c r="AN2430" t="s">
        <v>154</v>
      </c>
      <c r="AO2430" t="s">
        <v>528</v>
      </c>
      <c r="AP2430" t="s">
        <v>91</v>
      </c>
      <c r="AQ2430" t="s">
        <v>34207</v>
      </c>
      <c r="AR2430" t="s">
        <v>82</v>
      </c>
      <c r="AS2430" t="s">
        <v>34208</v>
      </c>
      <c r="AT2430" t="s">
        <v>82</v>
      </c>
      <c r="AU2430" t="s">
        <v>81</v>
      </c>
      <c r="AV2430" t="s">
        <v>82</v>
      </c>
      <c r="AW2430" t="s">
        <v>82</v>
      </c>
      <c r="AX2430" t="s">
        <v>82</v>
      </c>
      <c r="AY2430" t="s">
        <v>82</v>
      </c>
      <c r="AZ2430" t="s">
        <v>82</v>
      </c>
      <c r="BA2430" t="s">
        <v>82</v>
      </c>
      <c r="BB2430" t="s">
        <v>82</v>
      </c>
      <c r="BC2430" t="s">
        <v>82</v>
      </c>
      <c r="BD2430" t="s">
        <v>82</v>
      </c>
      <c r="BE2430" t="s">
        <v>82</v>
      </c>
      <c r="BF2430" t="s">
        <v>82</v>
      </c>
      <c r="BG2430" t="s">
        <v>82</v>
      </c>
      <c r="BH2430" t="s">
        <v>82</v>
      </c>
      <c r="BI2430" t="s">
        <v>82</v>
      </c>
      <c r="BJ2430" t="s">
        <v>82</v>
      </c>
      <c r="BK2430" t="s">
        <v>82</v>
      </c>
      <c r="BL2430" t="s">
        <v>82</v>
      </c>
      <c r="BM2430" t="s">
        <v>82</v>
      </c>
      <c r="BN2430" t="s">
        <v>82</v>
      </c>
      <c r="BO2430" t="s">
        <v>82</v>
      </c>
      <c r="BP2430" t="s">
        <v>82</v>
      </c>
      <c r="BQ2430" t="s">
        <v>82</v>
      </c>
    </row>
    <row r="2431" spans="1:69" x14ac:dyDescent="0.2">
      <c r="A2431" s="5" t="s">
        <v>81</v>
      </c>
      <c r="B2431" t="s">
        <v>34209</v>
      </c>
      <c r="C2431" t="s">
        <v>34210</v>
      </c>
      <c r="D2431" t="s">
        <v>34211</v>
      </c>
      <c r="E2431" t="s">
        <v>34212</v>
      </c>
      <c r="F2431" t="s">
        <v>620</v>
      </c>
      <c r="G2431" t="s">
        <v>34213</v>
      </c>
      <c r="H2431" s="1">
        <v>43822</v>
      </c>
      <c r="I2431" s="1">
        <v>43816</v>
      </c>
      <c r="J2431" t="b">
        <v>0</v>
      </c>
      <c r="K2431" t="s">
        <v>622</v>
      </c>
      <c r="L2431" t="s">
        <v>34214</v>
      </c>
      <c r="M2431" t="s">
        <v>90</v>
      </c>
      <c r="N2431">
        <v>3000</v>
      </c>
      <c r="O2431" t="s">
        <v>34215</v>
      </c>
      <c r="P2431" t="s">
        <v>626</v>
      </c>
      <c r="Q2431" t="s">
        <v>34216</v>
      </c>
      <c r="R2431" t="s">
        <v>81</v>
      </c>
      <c r="S2431">
        <v>1</v>
      </c>
      <c r="T2431" s="1">
        <v>43822</v>
      </c>
      <c r="U2431" s="1">
        <v>43816</v>
      </c>
      <c r="V2431" t="s">
        <v>628</v>
      </c>
      <c r="W2431" s="2">
        <v>44137</v>
      </c>
      <c r="X2431" t="s">
        <v>34217</v>
      </c>
      <c r="Y2431" t="s">
        <v>34218</v>
      </c>
      <c r="Z2431" t="s">
        <v>34219</v>
      </c>
      <c r="AA2431" t="s">
        <v>7359</v>
      </c>
      <c r="AB2431" t="s">
        <v>34220</v>
      </c>
      <c r="AC2431">
        <v>4930450553203</v>
      </c>
      <c r="AD2431" t="s">
        <v>34221</v>
      </c>
      <c r="AE2431" t="s">
        <v>34218</v>
      </c>
      <c r="AF2431" t="s">
        <v>34219</v>
      </c>
      <c r="AG2431" t="s">
        <v>7359</v>
      </c>
      <c r="AH2431" t="s">
        <v>34220</v>
      </c>
      <c r="AI2431">
        <v>4930450553203</v>
      </c>
      <c r="AJ2431" t="s">
        <v>34221</v>
      </c>
      <c r="AK2431" t="s">
        <v>296</v>
      </c>
      <c r="AL2431" t="s">
        <v>82</v>
      </c>
      <c r="AM2431" t="s">
        <v>34222</v>
      </c>
      <c r="AN2431" t="s">
        <v>154</v>
      </c>
      <c r="AO2431" t="s">
        <v>637</v>
      </c>
      <c r="AP2431" t="s">
        <v>638</v>
      </c>
      <c r="AQ2431" t="s">
        <v>34223</v>
      </c>
      <c r="AR2431" t="s">
        <v>34224</v>
      </c>
      <c r="AS2431" t="s">
        <v>34225</v>
      </c>
      <c r="AT2431" t="s">
        <v>34226</v>
      </c>
      <c r="AU2431" t="s">
        <v>81</v>
      </c>
      <c r="AV2431" t="s">
        <v>82</v>
      </c>
      <c r="AW2431" t="s">
        <v>643</v>
      </c>
      <c r="AX2431" t="s">
        <v>81</v>
      </c>
      <c r="AY2431" t="s">
        <v>81</v>
      </c>
      <c r="AZ2431" t="s">
        <v>81</v>
      </c>
      <c r="BA2431" t="s">
        <v>82</v>
      </c>
      <c r="BB2431" s="1">
        <v>1</v>
      </c>
      <c r="BC2431" t="s">
        <v>81</v>
      </c>
      <c r="BD2431" t="s">
        <v>81</v>
      </c>
      <c r="BE2431" t="s">
        <v>81</v>
      </c>
      <c r="BF2431" t="s">
        <v>81</v>
      </c>
      <c r="BG2431" t="s">
        <v>81</v>
      </c>
      <c r="BH2431" t="s">
        <v>715</v>
      </c>
      <c r="BI2431" t="s">
        <v>34227</v>
      </c>
      <c r="BJ2431" t="s">
        <v>82</v>
      </c>
      <c r="BK2431" t="s">
        <v>82</v>
      </c>
      <c r="BL2431" t="s">
        <v>644</v>
      </c>
      <c r="BM2431" t="s">
        <v>34228</v>
      </c>
      <c r="BN2431" t="s">
        <v>81</v>
      </c>
      <c r="BO2431" t="s">
        <v>7370</v>
      </c>
      <c r="BP2431" t="s">
        <v>81</v>
      </c>
      <c r="BQ2431" t="s">
        <v>81</v>
      </c>
    </row>
    <row r="2432" spans="1:69" x14ac:dyDescent="0.2">
      <c r="A2432" s="5">
        <v>0</v>
      </c>
      <c r="B2432" t="s">
        <v>34229</v>
      </c>
      <c r="C2432" t="s">
        <v>34230</v>
      </c>
      <c r="D2432" t="s">
        <v>34231</v>
      </c>
      <c r="E2432" t="s">
        <v>34232</v>
      </c>
      <c r="F2432" t="s">
        <v>73</v>
      </c>
      <c r="G2432" t="s">
        <v>34233</v>
      </c>
      <c r="H2432" s="1">
        <v>43579</v>
      </c>
      <c r="I2432" s="1">
        <v>43657</v>
      </c>
      <c r="J2432" t="b">
        <v>0</v>
      </c>
      <c r="K2432" t="s">
        <v>75</v>
      </c>
      <c r="L2432" t="s">
        <v>537</v>
      </c>
      <c r="M2432" t="s">
        <v>90</v>
      </c>
      <c r="N2432">
        <v>40</v>
      </c>
      <c r="O2432" t="s">
        <v>34234</v>
      </c>
      <c r="P2432" t="s">
        <v>79</v>
      </c>
      <c r="Q2432" t="s">
        <v>34235</v>
      </c>
      <c r="R2432" t="s">
        <v>81</v>
      </c>
      <c r="S2432" t="s">
        <v>82</v>
      </c>
      <c r="T2432" s="1">
        <v>43579</v>
      </c>
      <c r="U2432" t="s">
        <v>34236</v>
      </c>
      <c r="V2432" t="s">
        <v>542</v>
      </c>
      <c r="W2432" s="2">
        <v>43675</v>
      </c>
      <c r="X2432" t="s">
        <v>34237</v>
      </c>
      <c r="Y2432" t="s">
        <v>148</v>
      </c>
      <c r="Z2432" t="s">
        <v>34238</v>
      </c>
      <c r="AA2432" t="s">
        <v>82</v>
      </c>
      <c r="AB2432" t="s">
        <v>34239</v>
      </c>
      <c r="AC2432" t="s">
        <v>34240</v>
      </c>
      <c r="AD2432" t="s">
        <v>34241</v>
      </c>
      <c r="AE2432" t="s">
        <v>148</v>
      </c>
      <c r="AF2432" t="s">
        <v>34238</v>
      </c>
      <c r="AG2432" t="s">
        <v>82</v>
      </c>
      <c r="AH2432" t="s">
        <v>34239</v>
      </c>
      <c r="AI2432" t="s">
        <v>34240</v>
      </c>
      <c r="AJ2432" t="s">
        <v>34241</v>
      </c>
      <c r="AK2432" t="s">
        <v>296</v>
      </c>
      <c r="AL2432" t="s">
        <v>82</v>
      </c>
      <c r="AM2432" t="s">
        <v>88</v>
      </c>
      <c r="AN2432" t="s">
        <v>90</v>
      </c>
      <c r="AO2432" t="s">
        <v>34242</v>
      </c>
      <c r="AP2432" t="s">
        <v>91</v>
      </c>
      <c r="AQ2432" t="s">
        <v>34243</v>
      </c>
      <c r="AR2432" t="s">
        <v>82</v>
      </c>
      <c r="AS2432" t="s">
        <v>34244</v>
      </c>
      <c r="AT2432" t="s">
        <v>82</v>
      </c>
      <c r="AU2432" t="s">
        <v>81</v>
      </c>
      <c r="AV2432" t="s">
        <v>82</v>
      </c>
      <c r="AW2432" t="s">
        <v>82</v>
      </c>
      <c r="AX2432" t="s">
        <v>82</v>
      </c>
      <c r="AY2432" t="s">
        <v>82</v>
      </c>
      <c r="AZ2432" t="s">
        <v>82</v>
      </c>
      <c r="BA2432" t="s">
        <v>82</v>
      </c>
      <c r="BB2432" t="s">
        <v>82</v>
      </c>
      <c r="BC2432" t="s">
        <v>82</v>
      </c>
      <c r="BD2432" t="s">
        <v>82</v>
      </c>
      <c r="BE2432" t="s">
        <v>82</v>
      </c>
      <c r="BF2432" t="s">
        <v>82</v>
      </c>
      <c r="BG2432" t="s">
        <v>82</v>
      </c>
      <c r="BH2432" t="s">
        <v>82</v>
      </c>
      <c r="BI2432" t="s">
        <v>82</v>
      </c>
      <c r="BJ2432" t="s">
        <v>82</v>
      </c>
      <c r="BK2432" t="s">
        <v>82</v>
      </c>
      <c r="BL2432" t="s">
        <v>82</v>
      </c>
      <c r="BM2432" t="s">
        <v>82</v>
      </c>
      <c r="BN2432" t="s">
        <v>82</v>
      </c>
      <c r="BO2432" t="s">
        <v>82</v>
      </c>
      <c r="BP2432" t="s">
        <v>82</v>
      </c>
      <c r="BQ2432" t="s">
        <v>82</v>
      </c>
    </row>
    <row r="2433" spans="1:69" x14ac:dyDescent="0.2">
      <c r="A2433" s="5" t="s">
        <v>81</v>
      </c>
      <c r="B2433" t="s">
        <v>34245</v>
      </c>
      <c r="C2433" t="s">
        <v>34246</v>
      </c>
      <c r="D2433" t="s">
        <v>34247</v>
      </c>
      <c r="E2433" t="s">
        <v>34248</v>
      </c>
      <c r="F2433" t="s">
        <v>73</v>
      </c>
      <c r="G2433" t="s">
        <v>34249</v>
      </c>
      <c r="H2433" s="1">
        <v>42572</v>
      </c>
      <c r="I2433" s="1">
        <v>41640</v>
      </c>
      <c r="J2433" t="b">
        <v>1</v>
      </c>
      <c r="K2433" t="s">
        <v>75</v>
      </c>
      <c r="L2433" t="s">
        <v>34250</v>
      </c>
      <c r="M2433" t="s">
        <v>90</v>
      </c>
      <c r="N2433">
        <v>82</v>
      </c>
      <c r="O2433" t="s">
        <v>268</v>
      </c>
      <c r="P2433" t="s">
        <v>409</v>
      </c>
      <c r="Q2433" t="s">
        <v>20897</v>
      </c>
      <c r="R2433" t="s">
        <v>81</v>
      </c>
      <c r="S2433">
        <v>1</v>
      </c>
      <c r="T2433" s="1">
        <v>42572</v>
      </c>
      <c r="U2433" s="3">
        <v>41640</v>
      </c>
      <c r="V2433" t="s">
        <v>411</v>
      </c>
      <c r="W2433" s="2">
        <v>42590</v>
      </c>
      <c r="X2433" t="s">
        <v>34251</v>
      </c>
      <c r="Y2433" t="s">
        <v>81</v>
      </c>
      <c r="Z2433" t="s">
        <v>34252</v>
      </c>
      <c r="AA2433" t="s">
        <v>82</v>
      </c>
      <c r="AB2433" t="s">
        <v>81</v>
      </c>
      <c r="AC2433" t="s">
        <v>81</v>
      </c>
      <c r="AD2433" t="s">
        <v>34253</v>
      </c>
      <c r="AE2433" t="s">
        <v>81</v>
      </c>
      <c r="AF2433" t="s">
        <v>34252</v>
      </c>
      <c r="AG2433" t="s">
        <v>82</v>
      </c>
      <c r="AH2433" t="s">
        <v>81</v>
      </c>
      <c r="AI2433" t="s">
        <v>81</v>
      </c>
      <c r="AJ2433" t="s">
        <v>34253</v>
      </c>
      <c r="AK2433" t="s">
        <v>110</v>
      </c>
      <c r="AL2433" t="s">
        <v>82</v>
      </c>
      <c r="AM2433" t="s">
        <v>88</v>
      </c>
      <c r="AN2433" t="s">
        <v>154</v>
      </c>
      <c r="AO2433" t="s">
        <v>90</v>
      </c>
      <c r="AP2433" t="s">
        <v>371</v>
      </c>
      <c r="AQ2433" t="s">
        <v>34254</v>
      </c>
      <c r="AR2433" t="s">
        <v>82</v>
      </c>
      <c r="AS2433" t="s">
        <v>34255</v>
      </c>
      <c r="AT2433" t="s">
        <v>82</v>
      </c>
      <c r="AU2433" t="s">
        <v>81</v>
      </c>
      <c r="AV2433" t="s">
        <v>82</v>
      </c>
      <c r="AW2433" t="s">
        <v>82</v>
      </c>
      <c r="AX2433" t="s">
        <v>82</v>
      </c>
      <c r="AY2433" t="s">
        <v>82</v>
      </c>
      <c r="AZ2433" t="s">
        <v>82</v>
      </c>
      <c r="BA2433" t="s">
        <v>82</v>
      </c>
      <c r="BB2433" t="s">
        <v>82</v>
      </c>
      <c r="BC2433" t="s">
        <v>82</v>
      </c>
      <c r="BD2433" t="s">
        <v>82</v>
      </c>
      <c r="BE2433" t="s">
        <v>82</v>
      </c>
      <c r="BF2433" t="s">
        <v>82</v>
      </c>
      <c r="BG2433" t="s">
        <v>82</v>
      </c>
      <c r="BH2433" t="s">
        <v>82</v>
      </c>
      <c r="BI2433" t="s">
        <v>82</v>
      </c>
      <c r="BJ2433" t="s">
        <v>82</v>
      </c>
      <c r="BK2433" t="s">
        <v>82</v>
      </c>
      <c r="BL2433" t="s">
        <v>82</v>
      </c>
      <c r="BM2433" t="s">
        <v>82</v>
      </c>
      <c r="BN2433" t="s">
        <v>82</v>
      </c>
      <c r="BO2433" t="s">
        <v>82</v>
      </c>
      <c r="BP2433" t="s">
        <v>82</v>
      </c>
      <c r="BQ2433" t="s">
        <v>82</v>
      </c>
    </row>
    <row r="2434" spans="1:69" x14ac:dyDescent="0.2">
      <c r="A2434" s="5">
        <v>1</v>
      </c>
      <c r="B2434" t="s">
        <v>34256</v>
      </c>
      <c r="C2434" t="s">
        <v>34257</v>
      </c>
      <c r="D2434" t="s">
        <v>34258</v>
      </c>
      <c r="E2434" t="s">
        <v>34256</v>
      </c>
      <c r="F2434" t="s">
        <v>553</v>
      </c>
      <c r="G2434" t="s">
        <v>34259</v>
      </c>
      <c r="H2434" s="1">
        <v>43697</v>
      </c>
      <c r="I2434" s="1">
        <v>43738</v>
      </c>
      <c r="J2434" t="b">
        <v>0</v>
      </c>
      <c r="K2434" t="s">
        <v>555</v>
      </c>
      <c r="L2434" t="s">
        <v>556</v>
      </c>
      <c r="M2434">
        <v>0</v>
      </c>
      <c r="N2434" t="s">
        <v>34260</v>
      </c>
      <c r="O2434" t="s">
        <v>19272</v>
      </c>
      <c r="P2434" t="s">
        <v>365</v>
      </c>
      <c r="Q2434" t="s">
        <v>34261</v>
      </c>
      <c r="R2434" t="s">
        <v>81</v>
      </c>
      <c r="S2434" t="s">
        <v>82</v>
      </c>
      <c r="T2434" s="1">
        <v>43697</v>
      </c>
      <c r="U2434" s="1">
        <v>43738</v>
      </c>
      <c r="V2434" t="s">
        <v>553</v>
      </c>
      <c r="W2434" s="2">
        <v>43864</v>
      </c>
      <c r="X2434" t="s">
        <v>82</v>
      </c>
      <c r="Y2434" t="s">
        <v>34262</v>
      </c>
      <c r="Z2434" t="s">
        <v>81</v>
      </c>
      <c r="AA2434" t="s">
        <v>19275</v>
      </c>
      <c r="AB2434" t="s">
        <v>34263</v>
      </c>
      <c r="AC2434" t="s">
        <v>34264</v>
      </c>
      <c r="AD2434" t="s">
        <v>19272</v>
      </c>
      <c r="AE2434" t="s">
        <v>34265</v>
      </c>
      <c r="AF2434" t="s">
        <v>81</v>
      </c>
      <c r="AG2434" t="s">
        <v>19275</v>
      </c>
      <c r="AH2434" t="s">
        <v>34266</v>
      </c>
      <c r="AI2434" t="s">
        <v>34267</v>
      </c>
      <c r="AJ2434" t="s">
        <v>19272</v>
      </c>
      <c r="AK2434" t="s">
        <v>212</v>
      </c>
      <c r="AL2434" t="s">
        <v>82</v>
      </c>
      <c r="AM2434" t="s">
        <v>1729</v>
      </c>
      <c r="AN2434">
        <v>1</v>
      </c>
      <c r="AO2434">
        <v>10</v>
      </c>
      <c r="AP2434" t="s">
        <v>371</v>
      </c>
      <c r="AQ2434" t="s">
        <v>34268</v>
      </c>
      <c r="AR2434" t="s">
        <v>34269</v>
      </c>
      <c r="AS2434" t="s">
        <v>34270</v>
      </c>
      <c r="AT2434" t="s">
        <v>82</v>
      </c>
      <c r="AU2434" t="s">
        <v>81</v>
      </c>
      <c r="AV2434" t="s">
        <v>82</v>
      </c>
      <c r="AW2434" t="s">
        <v>81</v>
      </c>
      <c r="AX2434" t="s">
        <v>81</v>
      </c>
      <c r="AY2434" t="s">
        <v>81</v>
      </c>
      <c r="AZ2434" t="s">
        <v>81</v>
      </c>
      <c r="BA2434" t="s">
        <v>82</v>
      </c>
      <c r="BB2434" s="1">
        <v>1</v>
      </c>
      <c r="BC2434" t="s">
        <v>81</v>
      </c>
      <c r="BD2434" t="s">
        <v>81</v>
      </c>
      <c r="BE2434" t="s">
        <v>81</v>
      </c>
      <c r="BF2434" t="s">
        <v>81</v>
      </c>
      <c r="BG2434" t="s">
        <v>81</v>
      </c>
      <c r="BH2434" t="s">
        <v>81</v>
      </c>
      <c r="BI2434" t="s">
        <v>81</v>
      </c>
      <c r="BJ2434" t="s">
        <v>82</v>
      </c>
      <c r="BK2434" t="s">
        <v>82</v>
      </c>
      <c r="BL2434" t="s">
        <v>200</v>
      </c>
      <c r="BM2434" t="s">
        <v>34271</v>
      </c>
      <c r="BN2434" t="s">
        <v>81</v>
      </c>
      <c r="BO2434" t="s">
        <v>34272</v>
      </c>
      <c r="BP2434" t="s">
        <v>81</v>
      </c>
      <c r="BQ2434" t="s">
        <v>81</v>
      </c>
    </row>
    <row r="2435" spans="1:69" x14ac:dyDescent="0.2">
      <c r="A2435" s="5" t="s">
        <v>81</v>
      </c>
      <c r="B2435" t="s">
        <v>34273</v>
      </c>
      <c r="C2435" t="s">
        <v>15324</v>
      </c>
      <c r="D2435" t="s">
        <v>34274</v>
      </c>
      <c r="E2435" t="s">
        <v>34275</v>
      </c>
      <c r="F2435" t="s">
        <v>73</v>
      </c>
      <c r="G2435" t="s">
        <v>34276</v>
      </c>
      <c r="H2435" s="1">
        <v>43087</v>
      </c>
      <c r="I2435" s="1">
        <v>43121</v>
      </c>
      <c r="J2435" t="b">
        <v>0</v>
      </c>
      <c r="K2435" t="s">
        <v>75</v>
      </c>
      <c r="L2435" t="s">
        <v>599</v>
      </c>
      <c r="M2435" t="s">
        <v>363</v>
      </c>
      <c r="N2435">
        <v>553</v>
      </c>
      <c r="O2435" t="s">
        <v>1046</v>
      </c>
      <c r="P2435" t="s">
        <v>34277</v>
      </c>
      <c r="Q2435" t="s">
        <v>2949</v>
      </c>
      <c r="R2435" t="s">
        <v>1041</v>
      </c>
      <c r="S2435" t="s">
        <v>82</v>
      </c>
      <c r="T2435" s="1">
        <v>43087</v>
      </c>
      <c r="U2435" t="s">
        <v>34278</v>
      </c>
      <c r="V2435" t="s">
        <v>1305</v>
      </c>
      <c r="W2435" s="2">
        <v>44151</v>
      </c>
      <c r="X2435" t="s">
        <v>34279</v>
      </c>
      <c r="Y2435" t="s">
        <v>81</v>
      </c>
      <c r="Z2435" t="s">
        <v>1423</v>
      </c>
      <c r="AA2435" t="s">
        <v>82</v>
      </c>
      <c r="AB2435" t="s">
        <v>81</v>
      </c>
      <c r="AC2435" t="s">
        <v>81</v>
      </c>
      <c r="AD2435" t="s">
        <v>1046</v>
      </c>
      <c r="AE2435" t="s">
        <v>81</v>
      </c>
      <c r="AF2435" t="s">
        <v>1423</v>
      </c>
      <c r="AG2435" t="s">
        <v>82</v>
      </c>
      <c r="AH2435" t="s">
        <v>81</v>
      </c>
      <c r="AI2435" t="s">
        <v>81</v>
      </c>
      <c r="AJ2435" t="s">
        <v>1046</v>
      </c>
      <c r="AK2435" t="s">
        <v>488</v>
      </c>
      <c r="AL2435" t="s">
        <v>82</v>
      </c>
      <c r="AM2435" t="s">
        <v>88</v>
      </c>
      <c r="AN2435" t="s">
        <v>3967</v>
      </c>
      <c r="AO2435" t="s">
        <v>277</v>
      </c>
      <c r="AP2435" t="s">
        <v>91</v>
      </c>
      <c r="AQ2435" t="s">
        <v>34280</v>
      </c>
      <c r="AR2435" t="s">
        <v>82</v>
      </c>
      <c r="AS2435" t="s">
        <v>34281</v>
      </c>
      <c r="AT2435" t="s">
        <v>34282</v>
      </c>
      <c r="AU2435" t="s">
        <v>197</v>
      </c>
      <c r="AV2435" t="s">
        <v>82</v>
      </c>
      <c r="AW2435" t="s">
        <v>82</v>
      </c>
      <c r="AX2435" t="s">
        <v>82</v>
      </c>
      <c r="AY2435" t="s">
        <v>82</v>
      </c>
      <c r="AZ2435" t="s">
        <v>82</v>
      </c>
      <c r="BA2435" t="s">
        <v>82</v>
      </c>
      <c r="BB2435" t="s">
        <v>82</v>
      </c>
      <c r="BC2435" t="s">
        <v>82</v>
      </c>
      <c r="BD2435" t="s">
        <v>82</v>
      </c>
      <c r="BE2435" t="s">
        <v>82</v>
      </c>
      <c r="BF2435" t="s">
        <v>82</v>
      </c>
      <c r="BG2435" t="s">
        <v>82</v>
      </c>
      <c r="BH2435" t="s">
        <v>82</v>
      </c>
      <c r="BI2435" t="s">
        <v>82</v>
      </c>
      <c r="BJ2435" t="s">
        <v>82</v>
      </c>
      <c r="BK2435" t="s">
        <v>82</v>
      </c>
      <c r="BL2435" t="s">
        <v>82</v>
      </c>
      <c r="BM2435" t="s">
        <v>82</v>
      </c>
      <c r="BN2435" t="s">
        <v>82</v>
      </c>
      <c r="BO2435" t="s">
        <v>82</v>
      </c>
      <c r="BP2435" t="s">
        <v>82</v>
      </c>
      <c r="BQ2435" t="s">
        <v>82</v>
      </c>
    </row>
    <row r="2436" spans="1:69" x14ac:dyDescent="0.2">
      <c r="A2436" s="5" t="s">
        <v>81</v>
      </c>
      <c r="B2436" t="s">
        <v>34283</v>
      </c>
      <c r="C2436" t="s">
        <v>34284</v>
      </c>
      <c r="D2436" t="s">
        <v>34285</v>
      </c>
      <c r="E2436" t="s">
        <v>34283</v>
      </c>
      <c r="F2436" t="s">
        <v>73</v>
      </c>
      <c r="G2436" t="s">
        <v>34286</v>
      </c>
      <c r="H2436" s="1">
        <v>43020</v>
      </c>
      <c r="I2436" s="1">
        <v>42997</v>
      </c>
      <c r="J2436" t="b">
        <v>0</v>
      </c>
      <c r="K2436" t="s">
        <v>75</v>
      </c>
      <c r="L2436" t="s">
        <v>518</v>
      </c>
      <c r="M2436" t="s">
        <v>538</v>
      </c>
      <c r="N2436">
        <v>54</v>
      </c>
      <c r="O2436" t="s">
        <v>519</v>
      </c>
      <c r="P2436" t="s">
        <v>79</v>
      </c>
      <c r="Q2436" t="s">
        <v>34287</v>
      </c>
      <c r="R2436" t="s">
        <v>81</v>
      </c>
      <c r="S2436" t="s">
        <v>82</v>
      </c>
      <c r="T2436" s="1">
        <v>43020</v>
      </c>
      <c r="U2436" t="s">
        <v>10909</v>
      </c>
      <c r="V2436" t="s">
        <v>1305</v>
      </c>
      <c r="W2436" s="2">
        <v>43570</v>
      </c>
      <c r="X2436" t="s">
        <v>34288</v>
      </c>
      <c r="Y2436" t="s">
        <v>227</v>
      </c>
      <c r="Z2436" t="s">
        <v>34289</v>
      </c>
      <c r="AA2436" t="s">
        <v>82</v>
      </c>
      <c r="AB2436" t="s">
        <v>227</v>
      </c>
      <c r="AC2436" t="s">
        <v>227</v>
      </c>
      <c r="AD2436" t="s">
        <v>34290</v>
      </c>
      <c r="AE2436" t="s">
        <v>227</v>
      </c>
      <c r="AF2436" t="s">
        <v>34289</v>
      </c>
      <c r="AG2436" t="s">
        <v>82</v>
      </c>
      <c r="AH2436" t="s">
        <v>227</v>
      </c>
      <c r="AI2436" t="s">
        <v>227</v>
      </c>
      <c r="AJ2436" t="s">
        <v>34290</v>
      </c>
      <c r="AK2436" t="s">
        <v>86</v>
      </c>
      <c r="AL2436" t="s">
        <v>438</v>
      </c>
      <c r="AM2436" t="s">
        <v>88</v>
      </c>
      <c r="AN2436" t="s">
        <v>154</v>
      </c>
      <c r="AO2436" t="s">
        <v>90</v>
      </c>
      <c r="AP2436" t="s">
        <v>91</v>
      </c>
      <c r="AQ2436" t="s">
        <v>34291</v>
      </c>
      <c r="AR2436" t="s">
        <v>82</v>
      </c>
      <c r="AS2436" t="s">
        <v>34292</v>
      </c>
      <c r="AT2436" t="s">
        <v>34293</v>
      </c>
      <c r="AU2436" t="s">
        <v>81</v>
      </c>
      <c r="AV2436" t="s">
        <v>82</v>
      </c>
      <c r="AW2436" t="s">
        <v>82</v>
      </c>
      <c r="AX2436" t="s">
        <v>82</v>
      </c>
      <c r="AY2436" t="s">
        <v>82</v>
      </c>
      <c r="AZ2436" t="s">
        <v>82</v>
      </c>
      <c r="BA2436" t="s">
        <v>82</v>
      </c>
      <c r="BB2436" t="s">
        <v>82</v>
      </c>
      <c r="BC2436" t="s">
        <v>82</v>
      </c>
      <c r="BD2436" t="s">
        <v>82</v>
      </c>
      <c r="BE2436" t="s">
        <v>82</v>
      </c>
      <c r="BF2436" t="s">
        <v>82</v>
      </c>
      <c r="BG2436" t="s">
        <v>82</v>
      </c>
      <c r="BH2436" t="s">
        <v>82</v>
      </c>
      <c r="BI2436" t="s">
        <v>82</v>
      </c>
      <c r="BJ2436" t="s">
        <v>82</v>
      </c>
      <c r="BK2436" t="s">
        <v>82</v>
      </c>
      <c r="BL2436" t="s">
        <v>82</v>
      </c>
      <c r="BM2436" t="s">
        <v>82</v>
      </c>
      <c r="BN2436" t="s">
        <v>82</v>
      </c>
      <c r="BO2436" t="s">
        <v>82</v>
      </c>
      <c r="BP2436" t="s">
        <v>82</v>
      </c>
      <c r="BQ2436" t="s">
        <v>82</v>
      </c>
    </row>
    <row r="2437" spans="1:69" x14ac:dyDescent="0.2">
      <c r="A2437" s="5">
        <v>0</v>
      </c>
      <c r="B2437" t="s">
        <v>34294</v>
      </c>
      <c r="C2437" t="s">
        <v>34295</v>
      </c>
      <c r="D2437" t="s">
        <v>34296</v>
      </c>
      <c r="E2437" t="s">
        <v>34297</v>
      </c>
      <c r="F2437" t="s">
        <v>73</v>
      </c>
      <c r="G2437" t="s">
        <v>34298</v>
      </c>
      <c r="H2437" s="1">
        <v>43221</v>
      </c>
      <c r="I2437" s="1">
        <v>43213</v>
      </c>
      <c r="J2437" t="b">
        <v>0</v>
      </c>
      <c r="K2437" t="s">
        <v>75</v>
      </c>
      <c r="L2437" t="s">
        <v>1162</v>
      </c>
      <c r="M2437" t="s">
        <v>90</v>
      </c>
      <c r="N2437">
        <v>6</v>
      </c>
      <c r="O2437" t="s">
        <v>8349</v>
      </c>
      <c r="P2437" t="s">
        <v>79</v>
      </c>
      <c r="Q2437" t="s">
        <v>34299</v>
      </c>
      <c r="R2437" t="s">
        <v>81</v>
      </c>
      <c r="S2437" t="s">
        <v>82</v>
      </c>
      <c r="T2437" s="1">
        <v>43221</v>
      </c>
      <c r="U2437" t="s">
        <v>34300</v>
      </c>
      <c r="V2437" t="s">
        <v>605</v>
      </c>
      <c r="W2437" s="2">
        <v>44081</v>
      </c>
      <c r="X2437">
        <v>161873</v>
      </c>
      <c r="Y2437" t="s">
        <v>81</v>
      </c>
      <c r="Z2437" t="s">
        <v>34301</v>
      </c>
      <c r="AA2437" t="s">
        <v>82</v>
      </c>
      <c r="AB2437" t="s">
        <v>81</v>
      </c>
      <c r="AC2437" t="s">
        <v>81</v>
      </c>
      <c r="AD2437" t="s">
        <v>8353</v>
      </c>
      <c r="AE2437" t="s">
        <v>81</v>
      </c>
      <c r="AF2437" t="s">
        <v>34301</v>
      </c>
      <c r="AG2437" t="s">
        <v>82</v>
      </c>
      <c r="AH2437" t="s">
        <v>81</v>
      </c>
      <c r="AI2437" t="s">
        <v>81</v>
      </c>
      <c r="AJ2437" t="s">
        <v>8353</v>
      </c>
      <c r="AK2437" t="s">
        <v>488</v>
      </c>
      <c r="AL2437" t="s">
        <v>82</v>
      </c>
      <c r="AM2437" t="s">
        <v>88</v>
      </c>
      <c r="AN2437" t="s">
        <v>170</v>
      </c>
      <c r="AO2437" t="s">
        <v>1063</v>
      </c>
      <c r="AP2437" t="s">
        <v>91</v>
      </c>
      <c r="AQ2437" t="s">
        <v>34302</v>
      </c>
      <c r="AR2437" t="s">
        <v>82</v>
      </c>
      <c r="AS2437" t="s">
        <v>34303</v>
      </c>
      <c r="AT2437" t="s">
        <v>34304</v>
      </c>
      <c r="AU2437" t="s">
        <v>81</v>
      </c>
      <c r="AV2437" t="s">
        <v>82</v>
      </c>
      <c r="AW2437" t="s">
        <v>82</v>
      </c>
      <c r="AX2437" t="s">
        <v>82</v>
      </c>
      <c r="AY2437" t="s">
        <v>82</v>
      </c>
      <c r="AZ2437" t="s">
        <v>82</v>
      </c>
      <c r="BA2437" t="s">
        <v>82</v>
      </c>
      <c r="BB2437" t="s">
        <v>82</v>
      </c>
      <c r="BC2437" t="s">
        <v>82</v>
      </c>
      <c r="BD2437" t="s">
        <v>82</v>
      </c>
      <c r="BE2437" t="s">
        <v>82</v>
      </c>
      <c r="BF2437" t="s">
        <v>82</v>
      </c>
      <c r="BG2437" t="s">
        <v>82</v>
      </c>
      <c r="BH2437" t="s">
        <v>82</v>
      </c>
      <c r="BI2437" t="s">
        <v>82</v>
      </c>
      <c r="BJ2437" t="s">
        <v>82</v>
      </c>
      <c r="BK2437" t="s">
        <v>82</v>
      </c>
      <c r="BL2437" t="s">
        <v>82</v>
      </c>
      <c r="BM2437" t="s">
        <v>82</v>
      </c>
      <c r="BN2437" t="s">
        <v>82</v>
      </c>
      <c r="BO2437" t="s">
        <v>82</v>
      </c>
      <c r="BP2437" t="s">
        <v>82</v>
      </c>
      <c r="BQ2437" t="s">
        <v>82</v>
      </c>
    </row>
    <row r="2438" spans="1:69" x14ac:dyDescent="0.2">
      <c r="A2438" s="5" t="s">
        <v>81</v>
      </c>
      <c r="B2438" t="s">
        <v>34305</v>
      </c>
      <c r="C2438" t="s">
        <v>34306</v>
      </c>
      <c r="D2438" t="s">
        <v>34307</v>
      </c>
      <c r="E2438" t="s">
        <v>34308</v>
      </c>
      <c r="F2438" t="s">
        <v>73</v>
      </c>
      <c r="G2438" t="s">
        <v>34309</v>
      </c>
      <c r="H2438" s="1">
        <v>42402</v>
      </c>
      <c r="I2438" s="1">
        <v>42491</v>
      </c>
      <c r="J2438" t="b">
        <v>1</v>
      </c>
      <c r="K2438" t="s">
        <v>75</v>
      </c>
      <c r="L2438" t="s">
        <v>419</v>
      </c>
      <c r="M2438" t="s">
        <v>90</v>
      </c>
      <c r="N2438">
        <v>71</v>
      </c>
      <c r="O2438" t="s">
        <v>28666</v>
      </c>
      <c r="P2438" t="s">
        <v>1476</v>
      </c>
      <c r="Q2438" t="s">
        <v>34310</v>
      </c>
      <c r="R2438" t="s">
        <v>81</v>
      </c>
      <c r="S2438" t="s">
        <v>82</v>
      </c>
      <c r="T2438" s="1">
        <v>42402</v>
      </c>
      <c r="U2438" s="3">
        <v>42491</v>
      </c>
      <c r="V2438" t="s">
        <v>1552</v>
      </c>
      <c r="W2438" s="2">
        <v>43262</v>
      </c>
      <c r="X2438" t="s">
        <v>34311</v>
      </c>
      <c r="Y2438" t="s">
        <v>273</v>
      </c>
      <c r="Z2438" t="s">
        <v>34312</v>
      </c>
      <c r="AA2438" t="s">
        <v>82</v>
      </c>
      <c r="AB2438" t="s">
        <v>275</v>
      </c>
      <c r="AC2438" t="s">
        <v>275</v>
      </c>
      <c r="AD2438" t="s">
        <v>34313</v>
      </c>
      <c r="AE2438" t="s">
        <v>273</v>
      </c>
      <c r="AF2438" t="s">
        <v>34312</v>
      </c>
      <c r="AG2438" t="s">
        <v>82</v>
      </c>
      <c r="AH2438" t="s">
        <v>275</v>
      </c>
      <c r="AI2438" t="s">
        <v>275</v>
      </c>
      <c r="AJ2438" t="s">
        <v>34313</v>
      </c>
      <c r="AK2438" t="s">
        <v>110</v>
      </c>
      <c r="AL2438" t="s">
        <v>82</v>
      </c>
      <c r="AM2438" t="s">
        <v>88</v>
      </c>
      <c r="AN2438" t="s">
        <v>154</v>
      </c>
      <c r="AO2438" t="s">
        <v>90</v>
      </c>
      <c r="AP2438" t="s">
        <v>91</v>
      </c>
      <c r="AQ2438" t="s">
        <v>34314</v>
      </c>
      <c r="AR2438" t="s">
        <v>82</v>
      </c>
      <c r="AS2438" t="s">
        <v>34315</v>
      </c>
      <c r="AT2438" t="s">
        <v>34316</v>
      </c>
      <c r="AU2438" t="s">
        <v>81</v>
      </c>
      <c r="AV2438" t="s">
        <v>82</v>
      </c>
      <c r="AW2438" t="s">
        <v>82</v>
      </c>
      <c r="AX2438" t="s">
        <v>82</v>
      </c>
      <c r="AY2438" t="s">
        <v>82</v>
      </c>
      <c r="AZ2438" t="s">
        <v>82</v>
      </c>
      <c r="BA2438" t="s">
        <v>82</v>
      </c>
      <c r="BB2438" t="s">
        <v>82</v>
      </c>
      <c r="BC2438" t="s">
        <v>82</v>
      </c>
      <c r="BD2438" t="s">
        <v>82</v>
      </c>
      <c r="BE2438" t="s">
        <v>82</v>
      </c>
      <c r="BF2438" t="s">
        <v>82</v>
      </c>
      <c r="BG2438" t="s">
        <v>82</v>
      </c>
      <c r="BH2438" t="s">
        <v>82</v>
      </c>
      <c r="BI2438" t="s">
        <v>82</v>
      </c>
      <c r="BJ2438" t="s">
        <v>82</v>
      </c>
      <c r="BK2438" t="s">
        <v>82</v>
      </c>
      <c r="BL2438" t="s">
        <v>82</v>
      </c>
      <c r="BM2438" t="s">
        <v>82</v>
      </c>
      <c r="BN2438" t="s">
        <v>82</v>
      </c>
      <c r="BO2438" t="s">
        <v>82</v>
      </c>
      <c r="BP2438" t="s">
        <v>82</v>
      </c>
      <c r="BQ2438" t="s">
        <v>82</v>
      </c>
    </row>
    <row r="2439" spans="1:69" x14ac:dyDescent="0.2">
      <c r="A2439" s="5" t="s">
        <v>81</v>
      </c>
      <c r="B2439" t="s">
        <v>4438</v>
      </c>
      <c r="C2439" t="s">
        <v>4611</v>
      </c>
      <c r="D2439" t="s">
        <v>4440</v>
      </c>
      <c r="E2439" t="s">
        <v>4441</v>
      </c>
      <c r="F2439" t="s">
        <v>178</v>
      </c>
      <c r="G2439" t="s">
        <v>34317</v>
      </c>
      <c r="H2439" s="1">
        <v>42464</v>
      </c>
      <c r="I2439" s="1">
        <v>42580</v>
      </c>
      <c r="J2439" t="b">
        <v>0</v>
      </c>
      <c r="K2439" t="s">
        <v>180</v>
      </c>
      <c r="L2439" t="s">
        <v>3751</v>
      </c>
      <c r="M2439" t="s">
        <v>346</v>
      </c>
      <c r="N2439">
        <v>6000</v>
      </c>
      <c r="O2439" t="s">
        <v>4443</v>
      </c>
      <c r="P2439" t="s">
        <v>10754</v>
      </c>
      <c r="Q2439" t="s">
        <v>4615</v>
      </c>
      <c r="R2439" t="s">
        <v>4616</v>
      </c>
      <c r="S2439" t="s">
        <v>82</v>
      </c>
      <c r="T2439" s="1">
        <v>42464</v>
      </c>
      <c r="U2439" s="1">
        <v>42580</v>
      </c>
      <c r="V2439" t="s">
        <v>186</v>
      </c>
      <c r="W2439" s="2">
        <v>44130</v>
      </c>
      <c r="X2439" t="s">
        <v>4446</v>
      </c>
      <c r="Y2439" t="s">
        <v>4447</v>
      </c>
      <c r="Z2439" t="s">
        <v>81</v>
      </c>
      <c r="AA2439" t="s">
        <v>4448</v>
      </c>
      <c r="AB2439" t="s">
        <v>4449</v>
      </c>
      <c r="AC2439">
        <v>16096831606</v>
      </c>
      <c r="AD2439" t="s">
        <v>4451</v>
      </c>
      <c r="AE2439" t="s">
        <v>4447</v>
      </c>
      <c r="AF2439" t="s">
        <v>81</v>
      </c>
      <c r="AG2439" t="s">
        <v>4448</v>
      </c>
      <c r="AH2439" t="s">
        <v>4449</v>
      </c>
      <c r="AI2439">
        <v>16096831606</v>
      </c>
      <c r="AJ2439" t="s">
        <v>4451</v>
      </c>
      <c r="AK2439" t="s">
        <v>191</v>
      </c>
      <c r="AL2439" t="s">
        <v>82</v>
      </c>
      <c r="AM2439" t="s">
        <v>4452</v>
      </c>
      <c r="AN2439" t="s">
        <v>81</v>
      </c>
      <c r="AO2439" t="s">
        <v>81</v>
      </c>
      <c r="AP2439" t="s">
        <v>351</v>
      </c>
      <c r="AQ2439" t="s">
        <v>18731</v>
      </c>
      <c r="AR2439" t="s">
        <v>34318</v>
      </c>
      <c r="AS2439" t="s">
        <v>34319</v>
      </c>
      <c r="AT2439" t="s">
        <v>15884</v>
      </c>
      <c r="AU2439" t="s">
        <v>197</v>
      </c>
      <c r="AV2439" t="s">
        <v>82</v>
      </c>
      <c r="AW2439" t="s">
        <v>198</v>
      </c>
      <c r="AX2439" t="s">
        <v>81</v>
      </c>
      <c r="AY2439" t="s">
        <v>81</v>
      </c>
      <c r="AZ2439" t="s">
        <v>4457</v>
      </c>
      <c r="BA2439" t="s">
        <v>82</v>
      </c>
      <c r="BB2439" s="1">
        <v>1</v>
      </c>
      <c r="BC2439" t="s">
        <v>199</v>
      </c>
      <c r="BD2439" t="s">
        <v>199</v>
      </c>
      <c r="BE2439" t="s">
        <v>199</v>
      </c>
      <c r="BF2439" t="s">
        <v>199</v>
      </c>
      <c r="BG2439" t="s">
        <v>81</v>
      </c>
      <c r="BH2439" t="s">
        <v>81</v>
      </c>
      <c r="BI2439" t="s">
        <v>81</v>
      </c>
      <c r="BJ2439" t="s">
        <v>82</v>
      </c>
      <c r="BK2439" t="s">
        <v>82</v>
      </c>
      <c r="BL2439" t="s">
        <v>200</v>
      </c>
      <c r="BM2439" t="s">
        <v>34320</v>
      </c>
      <c r="BN2439" t="s">
        <v>81</v>
      </c>
      <c r="BO2439" t="s">
        <v>81</v>
      </c>
      <c r="BP2439" t="s">
        <v>81</v>
      </c>
      <c r="BQ2439" t="s">
        <v>81</v>
      </c>
    </row>
    <row r="2440" spans="1:69" x14ac:dyDescent="0.2">
      <c r="A2440" s="5" t="s">
        <v>81</v>
      </c>
      <c r="B2440" t="s">
        <v>81</v>
      </c>
      <c r="C2440" t="s">
        <v>34321</v>
      </c>
      <c r="D2440" t="s">
        <v>34322</v>
      </c>
      <c r="E2440" t="s">
        <v>34323</v>
      </c>
      <c r="F2440" t="s">
        <v>120</v>
      </c>
      <c r="G2440" t="s">
        <v>34324</v>
      </c>
      <c r="H2440" s="1">
        <v>43101</v>
      </c>
      <c r="I2440" s="1">
        <v>43101</v>
      </c>
      <c r="J2440" t="b">
        <v>0</v>
      </c>
      <c r="K2440" t="s">
        <v>75</v>
      </c>
      <c r="L2440" t="s">
        <v>122</v>
      </c>
      <c r="M2440" t="s">
        <v>1830</v>
      </c>
      <c r="N2440">
        <v>20</v>
      </c>
      <c r="O2440" t="s">
        <v>34325</v>
      </c>
      <c r="P2440" t="s">
        <v>125</v>
      </c>
      <c r="Q2440" t="s">
        <v>34326</v>
      </c>
      <c r="R2440" t="s">
        <v>81</v>
      </c>
      <c r="S2440" t="s">
        <v>82</v>
      </c>
      <c r="T2440" s="1">
        <v>43101</v>
      </c>
      <c r="U2440" s="1">
        <v>43101</v>
      </c>
      <c r="V2440" t="s">
        <v>127</v>
      </c>
      <c r="W2440" s="2">
        <v>43557</v>
      </c>
      <c r="X2440" t="s">
        <v>82</v>
      </c>
      <c r="Y2440" t="s">
        <v>82</v>
      </c>
      <c r="Z2440" t="s">
        <v>82</v>
      </c>
      <c r="AA2440" t="s">
        <v>82</v>
      </c>
      <c r="AB2440" t="s">
        <v>82</v>
      </c>
      <c r="AC2440" t="s">
        <v>82</v>
      </c>
      <c r="AD2440" t="s">
        <v>82</v>
      </c>
      <c r="AE2440" t="s">
        <v>82</v>
      </c>
      <c r="AF2440" t="s">
        <v>82</v>
      </c>
      <c r="AG2440" t="s">
        <v>82</v>
      </c>
      <c r="AH2440" t="s">
        <v>82</v>
      </c>
      <c r="AI2440" t="s">
        <v>82</v>
      </c>
      <c r="AJ2440" t="s">
        <v>82</v>
      </c>
      <c r="AK2440" t="s">
        <v>212</v>
      </c>
      <c r="AL2440" t="s">
        <v>82</v>
      </c>
      <c r="AM2440" t="s">
        <v>34325</v>
      </c>
      <c r="AN2440" t="s">
        <v>335</v>
      </c>
      <c r="AO2440" t="s">
        <v>2115</v>
      </c>
      <c r="AP2440" t="s">
        <v>132</v>
      </c>
      <c r="AQ2440" t="s">
        <v>34327</v>
      </c>
      <c r="AR2440" t="s">
        <v>34328</v>
      </c>
      <c r="AS2440" t="s">
        <v>34329</v>
      </c>
      <c r="AT2440" t="s">
        <v>34330</v>
      </c>
      <c r="AU2440" t="s">
        <v>81</v>
      </c>
      <c r="AV2440" t="s">
        <v>82</v>
      </c>
      <c r="AW2440" t="s">
        <v>81</v>
      </c>
      <c r="AX2440" t="s">
        <v>81</v>
      </c>
      <c r="AY2440" t="s">
        <v>81</v>
      </c>
      <c r="AZ2440" t="s">
        <v>81</v>
      </c>
      <c r="BA2440" t="s">
        <v>82</v>
      </c>
      <c r="BB2440" s="1">
        <v>1</v>
      </c>
      <c r="BC2440" t="s">
        <v>81</v>
      </c>
      <c r="BD2440" t="s">
        <v>81</v>
      </c>
      <c r="BE2440" t="s">
        <v>81</v>
      </c>
      <c r="BF2440" t="s">
        <v>81</v>
      </c>
      <c r="BG2440" t="s">
        <v>81</v>
      </c>
      <c r="BH2440" t="s">
        <v>81</v>
      </c>
      <c r="BI2440" t="s">
        <v>81</v>
      </c>
      <c r="BJ2440" t="s">
        <v>82</v>
      </c>
      <c r="BK2440" t="s">
        <v>82</v>
      </c>
      <c r="BL2440" t="s">
        <v>81</v>
      </c>
      <c r="BM2440" t="s">
        <v>137</v>
      </c>
      <c r="BN2440" t="s">
        <v>81</v>
      </c>
      <c r="BO2440" t="s">
        <v>81</v>
      </c>
      <c r="BP2440" t="s">
        <v>81</v>
      </c>
      <c r="BQ2440" t="s">
        <v>81</v>
      </c>
    </row>
    <row r="2441" spans="1:69" x14ac:dyDescent="0.2">
      <c r="A2441" s="5">
        <v>0</v>
      </c>
      <c r="B2441" t="s">
        <v>34331</v>
      </c>
      <c r="C2441" t="s">
        <v>34332</v>
      </c>
      <c r="D2441" t="s">
        <v>34333</v>
      </c>
      <c r="E2441" t="s">
        <v>34334</v>
      </c>
      <c r="F2441" t="s">
        <v>73</v>
      </c>
      <c r="G2441" t="s">
        <v>34335</v>
      </c>
      <c r="H2441" s="1">
        <v>43440</v>
      </c>
      <c r="I2441" s="1">
        <v>43647</v>
      </c>
      <c r="J2441" t="b">
        <v>0</v>
      </c>
      <c r="K2441" t="s">
        <v>75</v>
      </c>
      <c r="L2441" t="s">
        <v>8818</v>
      </c>
      <c r="M2441" t="s">
        <v>101</v>
      </c>
      <c r="N2441">
        <v>100</v>
      </c>
      <c r="O2441" t="s">
        <v>7207</v>
      </c>
      <c r="P2441" t="s">
        <v>79</v>
      </c>
      <c r="Q2441" t="s">
        <v>1754</v>
      </c>
      <c r="R2441" t="s">
        <v>81</v>
      </c>
      <c r="S2441" t="s">
        <v>82</v>
      </c>
      <c r="T2441" s="1">
        <v>43440</v>
      </c>
      <c r="U2441" t="s">
        <v>7651</v>
      </c>
      <c r="V2441" t="s">
        <v>106</v>
      </c>
      <c r="W2441" s="2">
        <v>44151</v>
      </c>
      <c r="X2441" t="s">
        <v>34336</v>
      </c>
      <c r="Y2441" t="s">
        <v>227</v>
      </c>
      <c r="Z2441" t="s">
        <v>34337</v>
      </c>
      <c r="AA2441" t="s">
        <v>82</v>
      </c>
      <c r="AB2441" t="s">
        <v>34338</v>
      </c>
      <c r="AC2441" t="s">
        <v>34339</v>
      </c>
      <c r="AD2441" t="s">
        <v>21547</v>
      </c>
      <c r="AE2441" t="s">
        <v>227</v>
      </c>
      <c r="AF2441" t="s">
        <v>34337</v>
      </c>
      <c r="AG2441" t="s">
        <v>82</v>
      </c>
      <c r="AH2441" t="s">
        <v>34338</v>
      </c>
      <c r="AI2441" t="s">
        <v>34339</v>
      </c>
      <c r="AJ2441" t="s">
        <v>21547</v>
      </c>
      <c r="AK2441" t="s">
        <v>296</v>
      </c>
      <c r="AL2441" t="s">
        <v>34340</v>
      </c>
      <c r="AM2441" t="s">
        <v>88</v>
      </c>
      <c r="AN2441" t="s">
        <v>154</v>
      </c>
      <c r="AO2441" t="s">
        <v>90</v>
      </c>
      <c r="AP2441" t="s">
        <v>91</v>
      </c>
      <c r="AQ2441" t="s">
        <v>34341</v>
      </c>
      <c r="AR2441" t="s">
        <v>82</v>
      </c>
      <c r="AS2441" t="s">
        <v>34342</v>
      </c>
      <c r="AT2441" t="s">
        <v>34343</v>
      </c>
      <c r="AU2441" t="s">
        <v>81</v>
      </c>
      <c r="AV2441" t="s">
        <v>82</v>
      </c>
      <c r="AW2441" t="s">
        <v>82</v>
      </c>
      <c r="AX2441" t="s">
        <v>82</v>
      </c>
      <c r="AY2441" t="s">
        <v>82</v>
      </c>
      <c r="AZ2441" t="s">
        <v>82</v>
      </c>
      <c r="BA2441" t="s">
        <v>82</v>
      </c>
      <c r="BB2441" t="s">
        <v>82</v>
      </c>
      <c r="BC2441" t="s">
        <v>82</v>
      </c>
      <c r="BD2441" t="s">
        <v>82</v>
      </c>
      <c r="BE2441" t="s">
        <v>82</v>
      </c>
      <c r="BF2441" t="s">
        <v>82</v>
      </c>
      <c r="BG2441" t="s">
        <v>82</v>
      </c>
      <c r="BH2441" t="s">
        <v>82</v>
      </c>
      <c r="BI2441" t="s">
        <v>82</v>
      </c>
      <c r="BJ2441" t="s">
        <v>82</v>
      </c>
      <c r="BK2441" t="s">
        <v>82</v>
      </c>
      <c r="BL2441" t="s">
        <v>82</v>
      </c>
      <c r="BM2441" t="s">
        <v>82</v>
      </c>
      <c r="BN2441" t="s">
        <v>82</v>
      </c>
      <c r="BO2441" t="s">
        <v>82</v>
      </c>
      <c r="BP2441" t="s">
        <v>82</v>
      </c>
      <c r="BQ2441" t="s">
        <v>82</v>
      </c>
    </row>
    <row r="2442" spans="1:69" x14ac:dyDescent="0.2">
      <c r="A2442" s="5">
        <v>0</v>
      </c>
      <c r="B2442" t="s">
        <v>34344</v>
      </c>
      <c r="C2442" t="s">
        <v>34345</v>
      </c>
      <c r="D2442" t="s">
        <v>34346</v>
      </c>
      <c r="E2442" t="s">
        <v>34347</v>
      </c>
      <c r="F2442" t="s">
        <v>73</v>
      </c>
      <c r="G2442" t="s">
        <v>34348</v>
      </c>
      <c r="H2442" s="1">
        <v>43290</v>
      </c>
      <c r="I2442" s="1">
        <v>43344</v>
      </c>
      <c r="J2442" t="b">
        <v>0</v>
      </c>
      <c r="K2442" t="s">
        <v>75</v>
      </c>
      <c r="L2442" t="s">
        <v>2606</v>
      </c>
      <c r="M2442" t="s">
        <v>90</v>
      </c>
      <c r="N2442">
        <v>90</v>
      </c>
      <c r="O2442" t="s">
        <v>17997</v>
      </c>
      <c r="P2442" t="s">
        <v>82</v>
      </c>
      <c r="Q2442" t="s">
        <v>34349</v>
      </c>
      <c r="R2442" t="s">
        <v>81</v>
      </c>
      <c r="S2442" t="s">
        <v>82</v>
      </c>
      <c r="T2442" s="1">
        <v>43290</v>
      </c>
      <c r="U2442" t="s">
        <v>14200</v>
      </c>
      <c r="V2442" t="s">
        <v>84</v>
      </c>
      <c r="W2442" s="2">
        <v>43332</v>
      </c>
      <c r="X2442" t="s">
        <v>34350</v>
      </c>
      <c r="Y2442" t="s">
        <v>227</v>
      </c>
      <c r="Z2442" t="s">
        <v>34351</v>
      </c>
      <c r="AA2442" t="s">
        <v>82</v>
      </c>
      <c r="AB2442" t="s">
        <v>34352</v>
      </c>
      <c r="AC2442" t="s">
        <v>34353</v>
      </c>
      <c r="AD2442" t="s">
        <v>18004</v>
      </c>
      <c r="AE2442" t="s">
        <v>227</v>
      </c>
      <c r="AF2442" t="s">
        <v>34351</v>
      </c>
      <c r="AG2442" t="s">
        <v>82</v>
      </c>
      <c r="AH2442" t="s">
        <v>34352</v>
      </c>
      <c r="AI2442" t="s">
        <v>34353</v>
      </c>
      <c r="AJ2442" t="s">
        <v>18004</v>
      </c>
      <c r="AK2442" t="s">
        <v>153</v>
      </c>
      <c r="AL2442" t="s">
        <v>82</v>
      </c>
      <c r="AM2442" t="s">
        <v>88</v>
      </c>
      <c r="AN2442" t="s">
        <v>154</v>
      </c>
      <c r="AO2442" t="s">
        <v>2325</v>
      </c>
      <c r="AP2442" t="s">
        <v>91</v>
      </c>
      <c r="AQ2442" t="s">
        <v>34354</v>
      </c>
      <c r="AR2442" t="s">
        <v>82</v>
      </c>
      <c r="AS2442" t="s">
        <v>34355</v>
      </c>
      <c r="AT2442" t="s">
        <v>34356</v>
      </c>
      <c r="AU2442" t="s">
        <v>81</v>
      </c>
      <c r="AV2442" t="s">
        <v>82</v>
      </c>
      <c r="AW2442" t="s">
        <v>82</v>
      </c>
      <c r="AX2442" t="s">
        <v>82</v>
      </c>
      <c r="AY2442" t="s">
        <v>82</v>
      </c>
      <c r="AZ2442" t="s">
        <v>82</v>
      </c>
      <c r="BA2442" t="s">
        <v>82</v>
      </c>
      <c r="BB2442" t="s">
        <v>82</v>
      </c>
      <c r="BC2442" t="s">
        <v>82</v>
      </c>
      <c r="BD2442" t="s">
        <v>82</v>
      </c>
      <c r="BE2442" t="s">
        <v>82</v>
      </c>
      <c r="BF2442" t="s">
        <v>82</v>
      </c>
      <c r="BG2442" t="s">
        <v>82</v>
      </c>
      <c r="BH2442" t="s">
        <v>82</v>
      </c>
      <c r="BI2442" t="s">
        <v>82</v>
      </c>
      <c r="BJ2442" t="s">
        <v>82</v>
      </c>
      <c r="BK2442" t="s">
        <v>82</v>
      </c>
      <c r="BL2442" t="s">
        <v>82</v>
      </c>
      <c r="BM2442" t="s">
        <v>82</v>
      </c>
      <c r="BN2442" t="s">
        <v>82</v>
      </c>
      <c r="BO2442" t="s">
        <v>82</v>
      </c>
      <c r="BP2442" t="s">
        <v>82</v>
      </c>
      <c r="BQ2442" t="s">
        <v>82</v>
      </c>
    </row>
    <row r="2443" spans="1:69" x14ac:dyDescent="0.2">
      <c r="A2443" s="5" t="s">
        <v>81</v>
      </c>
      <c r="B2443" t="s">
        <v>6451</v>
      </c>
      <c r="C2443" t="s">
        <v>6452</v>
      </c>
      <c r="D2443" t="s">
        <v>6453</v>
      </c>
      <c r="E2443" t="s">
        <v>6454</v>
      </c>
      <c r="F2443" t="s">
        <v>178</v>
      </c>
      <c r="G2443" t="s">
        <v>34357</v>
      </c>
      <c r="H2443" s="1">
        <v>42982</v>
      </c>
      <c r="I2443" s="1">
        <v>43006</v>
      </c>
      <c r="J2443" t="b">
        <v>0</v>
      </c>
      <c r="K2443" t="s">
        <v>180</v>
      </c>
      <c r="L2443" t="s">
        <v>6162</v>
      </c>
      <c r="M2443" t="s">
        <v>182</v>
      </c>
      <c r="N2443">
        <v>300</v>
      </c>
      <c r="O2443" t="s">
        <v>34358</v>
      </c>
      <c r="P2443" t="s">
        <v>34359</v>
      </c>
      <c r="Q2443" t="s">
        <v>6458</v>
      </c>
      <c r="R2443" t="s">
        <v>6459</v>
      </c>
      <c r="S2443" t="s">
        <v>82</v>
      </c>
      <c r="T2443" s="1">
        <v>42982</v>
      </c>
      <c r="U2443" s="1">
        <v>43006</v>
      </c>
      <c r="V2443" t="s">
        <v>186</v>
      </c>
      <c r="W2443" s="2">
        <v>43794</v>
      </c>
      <c r="X2443" t="s">
        <v>16323</v>
      </c>
      <c r="Y2443" t="s">
        <v>245</v>
      </c>
      <c r="Z2443" t="s">
        <v>81</v>
      </c>
      <c r="AA2443" t="s">
        <v>6461</v>
      </c>
      <c r="AB2443" t="s">
        <v>247</v>
      </c>
      <c r="AC2443" t="s">
        <v>248</v>
      </c>
      <c r="AD2443" t="s">
        <v>6104</v>
      </c>
      <c r="AE2443" t="s">
        <v>245</v>
      </c>
      <c r="AF2443" t="s">
        <v>81</v>
      </c>
      <c r="AG2443" t="s">
        <v>6461</v>
      </c>
      <c r="AH2443" t="s">
        <v>247</v>
      </c>
      <c r="AI2443" t="s">
        <v>248</v>
      </c>
      <c r="AJ2443" t="s">
        <v>6104</v>
      </c>
      <c r="AK2443" t="s">
        <v>250</v>
      </c>
      <c r="AL2443" t="s">
        <v>82</v>
      </c>
      <c r="AM2443" t="s">
        <v>6462</v>
      </c>
      <c r="AN2443" t="s">
        <v>81</v>
      </c>
      <c r="AO2443" t="s">
        <v>81</v>
      </c>
      <c r="AP2443" t="s">
        <v>192</v>
      </c>
      <c r="AQ2443" t="s">
        <v>34360</v>
      </c>
      <c r="AR2443" t="s">
        <v>34361</v>
      </c>
      <c r="AS2443" t="s">
        <v>34362</v>
      </c>
      <c r="AT2443" t="s">
        <v>34363</v>
      </c>
      <c r="AU2443" t="s">
        <v>197</v>
      </c>
      <c r="AV2443" t="s">
        <v>82</v>
      </c>
      <c r="AW2443" t="s">
        <v>198</v>
      </c>
      <c r="AX2443" t="s">
        <v>81</v>
      </c>
      <c r="AY2443" t="s">
        <v>81</v>
      </c>
      <c r="AZ2443" t="s">
        <v>6451</v>
      </c>
      <c r="BA2443" t="s">
        <v>82</v>
      </c>
      <c r="BB2443" s="1">
        <v>1</v>
      </c>
      <c r="BC2443" t="s">
        <v>199</v>
      </c>
      <c r="BD2443" t="s">
        <v>199</v>
      </c>
      <c r="BE2443" t="s">
        <v>199</v>
      </c>
      <c r="BF2443" t="s">
        <v>199</v>
      </c>
      <c r="BG2443" t="s">
        <v>81</v>
      </c>
      <c r="BH2443" t="s">
        <v>81</v>
      </c>
      <c r="BI2443" t="s">
        <v>81</v>
      </c>
      <c r="BJ2443" t="s">
        <v>82</v>
      </c>
      <c r="BK2443" t="s">
        <v>82</v>
      </c>
      <c r="BL2443" t="s">
        <v>200</v>
      </c>
      <c r="BM2443" t="s">
        <v>201</v>
      </c>
      <c r="BN2443" t="s">
        <v>81</v>
      </c>
      <c r="BO2443" t="s">
        <v>81</v>
      </c>
      <c r="BP2443" t="s">
        <v>81</v>
      </c>
      <c r="BQ2443" t="s">
        <v>81</v>
      </c>
    </row>
    <row r="2444" spans="1:69" x14ac:dyDescent="0.2">
      <c r="A2444" s="5" t="s">
        <v>81</v>
      </c>
      <c r="B2444" t="s">
        <v>34364</v>
      </c>
      <c r="C2444" t="s">
        <v>34365</v>
      </c>
      <c r="D2444" t="s">
        <v>34366</v>
      </c>
      <c r="E2444" t="s">
        <v>34367</v>
      </c>
      <c r="F2444" t="s">
        <v>73</v>
      </c>
      <c r="G2444" t="s">
        <v>34368</v>
      </c>
      <c r="H2444" s="1">
        <v>42959</v>
      </c>
      <c r="I2444" s="1">
        <v>43125</v>
      </c>
      <c r="J2444" t="b">
        <v>0</v>
      </c>
      <c r="K2444" t="s">
        <v>75</v>
      </c>
      <c r="L2444" t="s">
        <v>100</v>
      </c>
      <c r="M2444" t="s">
        <v>538</v>
      </c>
      <c r="N2444">
        <v>42</v>
      </c>
      <c r="O2444" t="s">
        <v>11792</v>
      </c>
      <c r="P2444" t="s">
        <v>2776</v>
      </c>
      <c r="Q2444" t="s">
        <v>770</v>
      </c>
      <c r="R2444" t="s">
        <v>81</v>
      </c>
      <c r="S2444" t="s">
        <v>82</v>
      </c>
      <c r="T2444" s="1">
        <v>42959</v>
      </c>
      <c r="U2444" t="s">
        <v>26607</v>
      </c>
      <c r="V2444" t="s">
        <v>168</v>
      </c>
      <c r="W2444" s="2">
        <v>43878</v>
      </c>
      <c r="X2444" t="s">
        <v>34369</v>
      </c>
      <c r="Y2444" t="s">
        <v>81</v>
      </c>
      <c r="Z2444" t="s">
        <v>34370</v>
      </c>
      <c r="AA2444" t="s">
        <v>82</v>
      </c>
      <c r="AB2444" t="s">
        <v>81</v>
      </c>
      <c r="AC2444" t="s">
        <v>81</v>
      </c>
      <c r="AD2444" t="s">
        <v>14177</v>
      </c>
      <c r="AE2444" t="s">
        <v>81</v>
      </c>
      <c r="AF2444" t="s">
        <v>34370</v>
      </c>
      <c r="AG2444" t="s">
        <v>82</v>
      </c>
      <c r="AH2444" t="s">
        <v>81</v>
      </c>
      <c r="AI2444" t="s">
        <v>81</v>
      </c>
      <c r="AJ2444" t="s">
        <v>14177</v>
      </c>
      <c r="AK2444" t="s">
        <v>110</v>
      </c>
      <c r="AL2444" t="s">
        <v>82</v>
      </c>
      <c r="AM2444" t="s">
        <v>88</v>
      </c>
      <c r="AN2444" t="s">
        <v>154</v>
      </c>
      <c r="AO2444" t="s">
        <v>89</v>
      </c>
      <c r="AP2444" t="s">
        <v>91</v>
      </c>
      <c r="AQ2444" t="s">
        <v>34371</v>
      </c>
      <c r="AR2444" t="s">
        <v>82</v>
      </c>
      <c r="AS2444" t="s">
        <v>11801</v>
      </c>
      <c r="AT2444" t="s">
        <v>34372</v>
      </c>
      <c r="AU2444" t="s">
        <v>81</v>
      </c>
      <c r="AV2444" t="s">
        <v>82</v>
      </c>
      <c r="AW2444" t="s">
        <v>82</v>
      </c>
      <c r="AX2444" t="s">
        <v>82</v>
      </c>
      <c r="AY2444" t="s">
        <v>82</v>
      </c>
      <c r="AZ2444" t="s">
        <v>82</v>
      </c>
      <c r="BA2444" t="s">
        <v>82</v>
      </c>
      <c r="BB2444" t="s">
        <v>82</v>
      </c>
      <c r="BC2444" t="s">
        <v>82</v>
      </c>
      <c r="BD2444" t="s">
        <v>82</v>
      </c>
      <c r="BE2444" t="s">
        <v>82</v>
      </c>
      <c r="BF2444" t="s">
        <v>82</v>
      </c>
      <c r="BG2444" t="s">
        <v>82</v>
      </c>
      <c r="BH2444" t="s">
        <v>82</v>
      </c>
      <c r="BI2444" t="s">
        <v>82</v>
      </c>
      <c r="BJ2444" t="s">
        <v>82</v>
      </c>
      <c r="BK2444" t="s">
        <v>82</v>
      </c>
      <c r="BL2444" t="s">
        <v>82</v>
      </c>
      <c r="BM2444" t="s">
        <v>82</v>
      </c>
      <c r="BN2444" t="s">
        <v>82</v>
      </c>
      <c r="BO2444" t="s">
        <v>82</v>
      </c>
      <c r="BP2444" t="s">
        <v>82</v>
      </c>
      <c r="BQ2444" t="s">
        <v>82</v>
      </c>
    </row>
    <row r="2445" spans="1:69" x14ac:dyDescent="0.2">
      <c r="A2445" s="5">
        <v>0</v>
      </c>
      <c r="B2445" t="s">
        <v>34373</v>
      </c>
      <c r="C2445" t="s">
        <v>34374</v>
      </c>
      <c r="D2445" t="s">
        <v>34375</v>
      </c>
      <c r="E2445" t="s">
        <v>34376</v>
      </c>
      <c r="F2445" t="s">
        <v>73</v>
      </c>
      <c r="G2445" t="s">
        <v>34377</v>
      </c>
      <c r="H2445" s="1">
        <v>43433</v>
      </c>
      <c r="I2445" s="1">
        <v>41913</v>
      </c>
      <c r="J2445" t="b">
        <v>0</v>
      </c>
      <c r="K2445" t="s">
        <v>75</v>
      </c>
      <c r="L2445" t="s">
        <v>8818</v>
      </c>
      <c r="M2445" t="s">
        <v>90</v>
      </c>
      <c r="N2445">
        <v>80</v>
      </c>
      <c r="O2445" t="s">
        <v>21721</v>
      </c>
      <c r="P2445" t="s">
        <v>82</v>
      </c>
      <c r="Q2445" t="s">
        <v>34378</v>
      </c>
      <c r="R2445" t="s">
        <v>81</v>
      </c>
      <c r="S2445">
        <v>1</v>
      </c>
      <c r="T2445" s="1">
        <v>43433</v>
      </c>
      <c r="U2445" t="s">
        <v>34379</v>
      </c>
      <c r="V2445" t="s">
        <v>106</v>
      </c>
      <c r="W2445" s="2">
        <v>43738</v>
      </c>
      <c r="X2445" t="s">
        <v>34380</v>
      </c>
      <c r="Y2445" t="s">
        <v>82</v>
      </c>
      <c r="Z2445" t="s">
        <v>82</v>
      </c>
      <c r="AA2445" t="s">
        <v>82</v>
      </c>
      <c r="AB2445" t="s">
        <v>82</v>
      </c>
      <c r="AC2445" t="s">
        <v>82</v>
      </c>
      <c r="AD2445" t="s">
        <v>82</v>
      </c>
      <c r="AE2445" t="s">
        <v>82</v>
      </c>
      <c r="AF2445" t="s">
        <v>82</v>
      </c>
      <c r="AG2445" t="s">
        <v>82</v>
      </c>
      <c r="AH2445" t="s">
        <v>82</v>
      </c>
      <c r="AI2445" t="s">
        <v>82</v>
      </c>
      <c r="AJ2445" t="s">
        <v>82</v>
      </c>
      <c r="AK2445" t="s">
        <v>110</v>
      </c>
      <c r="AL2445" t="s">
        <v>82</v>
      </c>
      <c r="AM2445" t="s">
        <v>88</v>
      </c>
      <c r="AN2445" t="s">
        <v>6490</v>
      </c>
      <c r="AO2445" t="s">
        <v>679</v>
      </c>
      <c r="AP2445" t="s">
        <v>91</v>
      </c>
      <c r="AQ2445" t="s">
        <v>34381</v>
      </c>
      <c r="AR2445" t="s">
        <v>82</v>
      </c>
      <c r="AS2445" t="s">
        <v>34382</v>
      </c>
      <c r="AT2445" t="s">
        <v>34383</v>
      </c>
      <c r="AU2445" t="s">
        <v>81</v>
      </c>
      <c r="AV2445" t="s">
        <v>82</v>
      </c>
      <c r="AW2445" t="s">
        <v>82</v>
      </c>
      <c r="AX2445" t="s">
        <v>82</v>
      </c>
      <c r="AY2445" t="s">
        <v>82</v>
      </c>
      <c r="AZ2445" t="s">
        <v>82</v>
      </c>
      <c r="BA2445" t="s">
        <v>82</v>
      </c>
      <c r="BB2445" t="s">
        <v>82</v>
      </c>
      <c r="BC2445" t="s">
        <v>82</v>
      </c>
      <c r="BD2445" t="s">
        <v>82</v>
      </c>
      <c r="BE2445" t="s">
        <v>82</v>
      </c>
      <c r="BF2445" t="s">
        <v>82</v>
      </c>
      <c r="BG2445" t="s">
        <v>82</v>
      </c>
      <c r="BH2445" t="s">
        <v>82</v>
      </c>
      <c r="BI2445" t="s">
        <v>82</v>
      </c>
      <c r="BJ2445" t="s">
        <v>82</v>
      </c>
      <c r="BK2445" t="s">
        <v>82</v>
      </c>
      <c r="BL2445" t="s">
        <v>82</v>
      </c>
      <c r="BM2445" t="s">
        <v>82</v>
      </c>
      <c r="BN2445" t="s">
        <v>82</v>
      </c>
      <c r="BO2445" t="s">
        <v>82</v>
      </c>
      <c r="BP2445" t="s">
        <v>82</v>
      </c>
      <c r="BQ2445" t="s">
        <v>82</v>
      </c>
    </row>
    <row r="2446" spans="1:69" x14ac:dyDescent="0.2">
      <c r="A2446" s="5" t="s">
        <v>81</v>
      </c>
      <c r="B2446" t="s">
        <v>34384</v>
      </c>
      <c r="C2446" t="s">
        <v>34385</v>
      </c>
      <c r="D2446" t="s">
        <v>34386</v>
      </c>
      <c r="E2446" t="s">
        <v>34387</v>
      </c>
      <c r="F2446" t="s">
        <v>178</v>
      </c>
      <c r="G2446" t="s">
        <v>34388</v>
      </c>
      <c r="H2446" s="1">
        <v>43125</v>
      </c>
      <c r="I2446" s="1">
        <v>43158</v>
      </c>
      <c r="J2446" t="b">
        <v>0</v>
      </c>
      <c r="K2446" t="s">
        <v>180</v>
      </c>
      <c r="L2446" t="s">
        <v>345</v>
      </c>
      <c r="M2446" t="s">
        <v>2335</v>
      </c>
      <c r="N2446">
        <v>492</v>
      </c>
      <c r="O2446" t="s">
        <v>34389</v>
      </c>
      <c r="P2446" t="s">
        <v>288</v>
      </c>
      <c r="Q2446" t="s">
        <v>34390</v>
      </c>
      <c r="R2446" t="s">
        <v>34391</v>
      </c>
      <c r="S2446" t="s">
        <v>82</v>
      </c>
      <c r="T2446" s="1">
        <v>43125</v>
      </c>
      <c r="U2446" s="1">
        <v>43158</v>
      </c>
      <c r="V2446" t="s">
        <v>186</v>
      </c>
      <c r="W2446" s="2">
        <v>44151</v>
      </c>
      <c r="X2446" t="s">
        <v>34392</v>
      </c>
      <c r="Y2446" t="s">
        <v>34393</v>
      </c>
      <c r="Z2446" t="s">
        <v>81</v>
      </c>
      <c r="AA2446" t="s">
        <v>34394</v>
      </c>
      <c r="AB2446" t="s">
        <v>25584</v>
      </c>
      <c r="AC2446">
        <v>4551781511</v>
      </c>
      <c r="AD2446" t="s">
        <v>34389</v>
      </c>
      <c r="AE2446" t="s">
        <v>34393</v>
      </c>
      <c r="AF2446" t="s">
        <v>81</v>
      </c>
      <c r="AG2446" t="s">
        <v>34394</v>
      </c>
      <c r="AH2446" t="s">
        <v>25584</v>
      </c>
      <c r="AI2446">
        <v>4551781511</v>
      </c>
      <c r="AJ2446" t="s">
        <v>34389</v>
      </c>
      <c r="AK2446" t="s">
        <v>191</v>
      </c>
      <c r="AL2446" t="s">
        <v>82</v>
      </c>
      <c r="AM2446" t="s">
        <v>34395</v>
      </c>
      <c r="AN2446" t="s">
        <v>81</v>
      </c>
      <c r="AO2446" t="s">
        <v>81</v>
      </c>
      <c r="AP2446" t="s">
        <v>351</v>
      </c>
      <c r="AQ2446" t="s">
        <v>34396</v>
      </c>
      <c r="AR2446" t="s">
        <v>34397</v>
      </c>
      <c r="AS2446" t="s">
        <v>34398</v>
      </c>
      <c r="AT2446" t="s">
        <v>34399</v>
      </c>
      <c r="AU2446" t="s">
        <v>615</v>
      </c>
      <c r="AV2446" t="s">
        <v>34391</v>
      </c>
      <c r="AW2446" t="s">
        <v>198</v>
      </c>
      <c r="AX2446" t="s">
        <v>81</v>
      </c>
      <c r="AY2446" t="s">
        <v>81</v>
      </c>
      <c r="AZ2446" t="s">
        <v>34400</v>
      </c>
      <c r="BA2446" t="s">
        <v>82</v>
      </c>
      <c r="BB2446" s="1">
        <v>1</v>
      </c>
      <c r="BC2446" t="s">
        <v>199</v>
      </c>
      <c r="BD2446" t="s">
        <v>199</v>
      </c>
      <c r="BE2446" t="s">
        <v>199</v>
      </c>
      <c r="BF2446" t="s">
        <v>199</v>
      </c>
      <c r="BG2446" t="s">
        <v>81</v>
      </c>
      <c r="BH2446" t="s">
        <v>81</v>
      </c>
      <c r="BI2446" t="s">
        <v>81</v>
      </c>
      <c r="BJ2446" t="s">
        <v>82</v>
      </c>
      <c r="BK2446" t="s">
        <v>82</v>
      </c>
      <c r="BL2446" t="s">
        <v>200</v>
      </c>
      <c r="BM2446" t="s">
        <v>34401</v>
      </c>
      <c r="BN2446" t="s">
        <v>81</v>
      </c>
      <c r="BO2446" t="s">
        <v>81</v>
      </c>
      <c r="BP2446" t="s">
        <v>81</v>
      </c>
      <c r="BQ2446" t="s">
        <v>81</v>
      </c>
    </row>
    <row r="2447" spans="1:69" x14ac:dyDescent="0.2">
      <c r="A2447" s="5" t="s">
        <v>81</v>
      </c>
      <c r="B2447" t="s">
        <v>34402</v>
      </c>
      <c r="C2447" t="s">
        <v>34403</v>
      </c>
      <c r="D2447" t="s">
        <v>34404</v>
      </c>
      <c r="E2447" t="s">
        <v>34402</v>
      </c>
      <c r="F2447" t="s">
        <v>73</v>
      </c>
      <c r="G2447" t="s">
        <v>34405</v>
      </c>
      <c r="H2447" s="1">
        <v>42599</v>
      </c>
      <c r="I2447" s="1">
        <v>42481</v>
      </c>
      <c r="J2447" t="b">
        <v>0</v>
      </c>
      <c r="K2447" t="s">
        <v>75</v>
      </c>
      <c r="L2447" t="s">
        <v>19985</v>
      </c>
      <c r="M2447" t="s">
        <v>90</v>
      </c>
      <c r="N2447">
        <v>38</v>
      </c>
      <c r="O2447" t="s">
        <v>10990</v>
      </c>
      <c r="P2447" t="s">
        <v>1377</v>
      </c>
      <c r="Q2447" t="s">
        <v>4022</v>
      </c>
      <c r="R2447" t="s">
        <v>81</v>
      </c>
      <c r="S2447" t="s">
        <v>82</v>
      </c>
      <c r="T2447" s="1">
        <v>42599</v>
      </c>
      <c r="U2447" t="s">
        <v>34406</v>
      </c>
      <c r="V2447" t="s">
        <v>411</v>
      </c>
      <c r="W2447" s="2">
        <v>43085</v>
      </c>
      <c r="X2447" t="s">
        <v>34407</v>
      </c>
      <c r="Y2447" t="s">
        <v>587</v>
      </c>
      <c r="Z2447" t="s">
        <v>34408</v>
      </c>
      <c r="AA2447" t="s">
        <v>82</v>
      </c>
      <c r="AB2447" t="s">
        <v>589</v>
      </c>
      <c r="AC2447" t="s">
        <v>589</v>
      </c>
      <c r="AD2447" t="s">
        <v>34409</v>
      </c>
      <c r="AE2447" t="s">
        <v>587</v>
      </c>
      <c r="AF2447" t="s">
        <v>34408</v>
      </c>
      <c r="AG2447" t="s">
        <v>82</v>
      </c>
      <c r="AH2447" t="s">
        <v>589</v>
      </c>
      <c r="AI2447" t="s">
        <v>589</v>
      </c>
      <c r="AJ2447" t="s">
        <v>34409</v>
      </c>
      <c r="AK2447" t="s">
        <v>488</v>
      </c>
      <c r="AL2447" t="s">
        <v>82</v>
      </c>
      <c r="AM2447" t="s">
        <v>88</v>
      </c>
      <c r="AN2447" t="s">
        <v>112</v>
      </c>
      <c r="AO2447" t="s">
        <v>90</v>
      </c>
      <c r="AP2447" t="s">
        <v>91</v>
      </c>
      <c r="AQ2447" t="s">
        <v>34410</v>
      </c>
      <c r="AR2447" t="s">
        <v>82</v>
      </c>
      <c r="AS2447" t="s">
        <v>34411</v>
      </c>
      <c r="AT2447" t="s">
        <v>34412</v>
      </c>
      <c r="AU2447" t="s">
        <v>81</v>
      </c>
      <c r="AV2447" t="s">
        <v>82</v>
      </c>
      <c r="AW2447" t="s">
        <v>82</v>
      </c>
      <c r="AX2447" t="s">
        <v>82</v>
      </c>
      <c r="AY2447" t="s">
        <v>82</v>
      </c>
      <c r="AZ2447" t="s">
        <v>82</v>
      </c>
      <c r="BA2447" t="s">
        <v>82</v>
      </c>
      <c r="BB2447" t="s">
        <v>82</v>
      </c>
      <c r="BC2447" t="s">
        <v>82</v>
      </c>
      <c r="BD2447" t="s">
        <v>82</v>
      </c>
      <c r="BE2447" t="s">
        <v>82</v>
      </c>
      <c r="BF2447" t="s">
        <v>82</v>
      </c>
      <c r="BG2447" t="s">
        <v>82</v>
      </c>
      <c r="BH2447" t="s">
        <v>82</v>
      </c>
      <c r="BI2447" t="s">
        <v>82</v>
      </c>
      <c r="BJ2447" t="s">
        <v>82</v>
      </c>
      <c r="BK2447" t="s">
        <v>82</v>
      </c>
      <c r="BL2447" t="s">
        <v>82</v>
      </c>
      <c r="BM2447" t="s">
        <v>82</v>
      </c>
      <c r="BN2447" t="s">
        <v>82</v>
      </c>
      <c r="BO2447" t="s">
        <v>82</v>
      </c>
      <c r="BP2447" t="s">
        <v>82</v>
      </c>
      <c r="BQ2447" t="s">
        <v>82</v>
      </c>
    </row>
    <row r="2448" spans="1:69" x14ac:dyDescent="0.2">
      <c r="A2448" s="5" t="s">
        <v>81</v>
      </c>
      <c r="B2448" t="s">
        <v>34413</v>
      </c>
      <c r="C2448" t="s">
        <v>34414</v>
      </c>
      <c r="D2448" t="s">
        <v>34415</v>
      </c>
      <c r="E2448" t="s">
        <v>34416</v>
      </c>
      <c r="F2448" t="s">
        <v>73</v>
      </c>
      <c r="G2448" t="s">
        <v>34417</v>
      </c>
      <c r="H2448" s="1">
        <v>43455</v>
      </c>
      <c r="I2448" s="1">
        <v>43588</v>
      </c>
      <c r="J2448" t="b">
        <v>0</v>
      </c>
      <c r="K2448" t="s">
        <v>75</v>
      </c>
      <c r="L2448" t="s">
        <v>1794</v>
      </c>
      <c r="M2448" t="s">
        <v>363</v>
      </c>
      <c r="N2448">
        <v>240</v>
      </c>
      <c r="O2448" t="s">
        <v>2034</v>
      </c>
      <c r="P2448" t="s">
        <v>34418</v>
      </c>
      <c r="Q2448" t="s">
        <v>34419</v>
      </c>
      <c r="R2448" t="s">
        <v>81</v>
      </c>
      <c r="S2448" t="s">
        <v>82</v>
      </c>
      <c r="T2448" s="1">
        <v>43455</v>
      </c>
      <c r="U2448" t="s">
        <v>34420</v>
      </c>
      <c r="V2448" t="s">
        <v>834</v>
      </c>
      <c r="W2448" s="2">
        <v>43850</v>
      </c>
      <c r="X2448" t="s">
        <v>33463</v>
      </c>
      <c r="Y2448" t="s">
        <v>227</v>
      </c>
      <c r="Z2448" t="s">
        <v>34421</v>
      </c>
      <c r="AA2448" t="s">
        <v>82</v>
      </c>
      <c r="AB2448" t="s">
        <v>34422</v>
      </c>
      <c r="AC2448" t="s">
        <v>34423</v>
      </c>
      <c r="AD2448" t="s">
        <v>34424</v>
      </c>
      <c r="AE2448" t="s">
        <v>227</v>
      </c>
      <c r="AF2448" t="s">
        <v>34421</v>
      </c>
      <c r="AG2448" t="s">
        <v>82</v>
      </c>
      <c r="AH2448" t="s">
        <v>34422</v>
      </c>
      <c r="AI2448" t="s">
        <v>34423</v>
      </c>
      <c r="AJ2448" t="s">
        <v>34424</v>
      </c>
      <c r="AK2448" t="s">
        <v>296</v>
      </c>
      <c r="AL2448" t="s">
        <v>82</v>
      </c>
      <c r="AM2448" t="s">
        <v>88</v>
      </c>
      <c r="AN2448" t="s">
        <v>154</v>
      </c>
      <c r="AO2448" t="s">
        <v>90</v>
      </c>
      <c r="AP2448" t="s">
        <v>91</v>
      </c>
      <c r="AQ2448" t="s">
        <v>34425</v>
      </c>
      <c r="AR2448" t="s">
        <v>82</v>
      </c>
      <c r="AS2448" t="s">
        <v>34426</v>
      </c>
      <c r="AT2448" t="s">
        <v>34427</v>
      </c>
      <c r="AU2448" t="s">
        <v>81</v>
      </c>
      <c r="AV2448" t="s">
        <v>82</v>
      </c>
      <c r="AW2448" t="s">
        <v>82</v>
      </c>
      <c r="AX2448" t="s">
        <v>82</v>
      </c>
      <c r="AY2448" t="s">
        <v>82</v>
      </c>
      <c r="AZ2448" t="s">
        <v>82</v>
      </c>
      <c r="BA2448" t="s">
        <v>82</v>
      </c>
      <c r="BB2448" t="s">
        <v>82</v>
      </c>
      <c r="BC2448" t="s">
        <v>82</v>
      </c>
      <c r="BD2448" t="s">
        <v>82</v>
      </c>
      <c r="BE2448" t="s">
        <v>82</v>
      </c>
      <c r="BF2448" t="s">
        <v>82</v>
      </c>
      <c r="BG2448" t="s">
        <v>82</v>
      </c>
      <c r="BH2448" t="s">
        <v>82</v>
      </c>
      <c r="BI2448" t="s">
        <v>82</v>
      </c>
      <c r="BJ2448" t="s">
        <v>82</v>
      </c>
      <c r="BK2448" t="s">
        <v>82</v>
      </c>
      <c r="BL2448" t="s">
        <v>82</v>
      </c>
      <c r="BM2448" t="s">
        <v>82</v>
      </c>
      <c r="BN2448" t="s">
        <v>82</v>
      </c>
      <c r="BO2448" t="s">
        <v>82</v>
      </c>
      <c r="BP2448" t="s">
        <v>82</v>
      </c>
      <c r="BQ2448" t="s">
        <v>82</v>
      </c>
    </row>
    <row r="2449" spans="1:69" x14ac:dyDescent="0.2">
      <c r="A2449" s="5" t="s">
        <v>81</v>
      </c>
      <c r="B2449" t="s">
        <v>34428</v>
      </c>
      <c r="C2449" t="s">
        <v>34429</v>
      </c>
      <c r="D2449" t="s">
        <v>34430</v>
      </c>
      <c r="E2449" t="s">
        <v>34431</v>
      </c>
      <c r="F2449" t="s">
        <v>73</v>
      </c>
      <c r="G2449" t="s">
        <v>34432</v>
      </c>
      <c r="H2449" s="1">
        <v>43437</v>
      </c>
      <c r="I2449" s="1">
        <v>43110</v>
      </c>
      <c r="J2449" t="b">
        <v>0</v>
      </c>
      <c r="K2449" t="s">
        <v>75</v>
      </c>
      <c r="L2449" t="s">
        <v>8770</v>
      </c>
      <c r="M2449" t="s">
        <v>90</v>
      </c>
      <c r="N2449">
        <v>20</v>
      </c>
      <c r="O2449" t="s">
        <v>5047</v>
      </c>
      <c r="P2449" t="s">
        <v>1124</v>
      </c>
      <c r="Q2449" t="s">
        <v>5539</v>
      </c>
      <c r="R2449" t="s">
        <v>81</v>
      </c>
      <c r="S2449" t="s">
        <v>82</v>
      </c>
      <c r="T2449" s="1">
        <v>43437</v>
      </c>
      <c r="U2449" t="s">
        <v>14880</v>
      </c>
      <c r="V2449" t="s">
        <v>106</v>
      </c>
      <c r="W2449" s="2">
        <v>44067</v>
      </c>
      <c r="X2449" t="s">
        <v>34433</v>
      </c>
      <c r="Y2449" t="s">
        <v>81</v>
      </c>
      <c r="Z2449" t="s">
        <v>34434</v>
      </c>
      <c r="AA2449" t="s">
        <v>82</v>
      </c>
      <c r="AB2449" t="s">
        <v>81</v>
      </c>
      <c r="AC2449" t="s">
        <v>81</v>
      </c>
      <c r="AD2449" t="s">
        <v>5050</v>
      </c>
      <c r="AE2449" t="s">
        <v>81</v>
      </c>
      <c r="AF2449" t="s">
        <v>34434</v>
      </c>
      <c r="AG2449" t="s">
        <v>82</v>
      </c>
      <c r="AH2449" t="s">
        <v>81</v>
      </c>
      <c r="AI2449" t="s">
        <v>81</v>
      </c>
      <c r="AJ2449" t="s">
        <v>5050</v>
      </c>
      <c r="AK2449" t="s">
        <v>110</v>
      </c>
      <c r="AL2449" t="s">
        <v>5050</v>
      </c>
      <c r="AM2449" t="s">
        <v>88</v>
      </c>
      <c r="AN2449" t="s">
        <v>27144</v>
      </c>
      <c r="AO2449" t="s">
        <v>527</v>
      </c>
      <c r="AP2449" t="s">
        <v>91</v>
      </c>
      <c r="AQ2449" t="s">
        <v>34435</v>
      </c>
      <c r="AR2449" t="s">
        <v>82</v>
      </c>
      <c r="AS2449" t="s">
        <v>34436</v>
      </c>
      <c r="AT2449" t="s">
        <v>82</v>
      </c>
      <c r="AU2449" t="s">
        <v>81</v>
      </c>
      <c r="AV2449" t="s">
        <v>82</v>
      </c>
      <c r="AW2449" t="s">
        <v>82</v>
      </c>
      <c r="AX2449" t="s">
        <v>82</v>
      </c>
      <c r="AY2449" t="s">
        <v>82</v>
      </c>
      <c r="AZ2449" t="s">
        <v>82</v>
      </c>
      <c r="BA2449" t="s">
        <v>82</v>
      </c>
      <c r="BB2449" t="s">
        <v>82</v>
      </c>
      <c r="BC2449" t="s">
        <v>82</v>
      </c>
      <c r="BD2449" t="s">
        <v>82</v>
      </c>
      <c r="BE2449" t="s">
        <v>82</v>
      </c>
      <c r="BF2449" t="s">
        <v>82</v>
      </c>
      <c r="BG2449" t="s">
        <v>82</v>
      </c>
      <c r="BH2449" t="s">
        <v>82</v>
      </c>
      <c r="BI2449" t="s">
        <v>82</v>
      </c>
      <c r="BJ2449" t="s">
        <v>82</v>
      </c>
      <c r="BK2449" t="s">
        <v>82</v>
      </c>
      <c r="BL2449" t="s">
        <v>82</v>
      </c>
      <c r="BM2449" t="s">
        <v>82</v>
      </c>
      <c r="BN2449" t="s">
        <v>82</v>
      </c>
      <c r="BO2449" t="s">
        <v>82</v>
      </c>
      <c r="BP2449" t="s">
        <v>82</v>
      </c>
      <c r="BQ2449" t="s">
        <v>82</v>
      </c>
    </row>
    <row r="2450" spans="1:69" x14ac:dyDescent="0.2">
      <c r="A2450" s="5" t="s">
        <v>81</v>
      </c>
      <c r="B2450" t="s">
        <v>34437</v>
      </c>
      <c r="C2450" t="s">
        <v>34438</v>
      </c>
      <c r="D2450" t="s">
        <v>34439</v>
      </c>
      <c r="E2450" t="s">
        <v>34437</v>
      </c>
      <c r="F2450" t="s">
        <v>73</v>
      </c>
      <c r="G2450" t="s">
        <v>34440</v>
      </c>
      <c r="H2450" s="1">
        <v>42458</v>
      </c>
      <c r="I2450" s="1">
        <v>42491</v>
      </c>
      <c r="J2450" t="b">
        <v>1</v>
      </c>
      <c r="K2450" t="s">
        <v>75</v>
      </c>
      <c r="L2450" t="s">
        <v>465</v>
      </c>
      <c r="M2450" t="s">
        <v>90</v>
      </c>
      <c r="N2450">
        <v>776</v>
      </c>
      <c r="O2450" t="s">
        <v>798</v>
      </c>
      <c r="P2450" t="s">
        <v>409</v>
      </c>
      <c r="Q2450" t="s">
        <v>80</v>
      </c>
      <c r="R2450" t="s">
        <v>81</v>
      </c>
      <c r="S2450" t="s">
        <v>82</v>
      </c>
      <c r="T2450" s="1">
        <v>42458</v>
      </c>
      <c r="U2450" s="3">
        <v>42491</v>
      </c>
      <c r="V2450" t="s">
        <v>367</v>
      </c>
      <c r="W2450" s="2">
        <v>43332</v>
      </c>
      <c r="X2450" t="s">
        <v>34441</v>
      </c>
      <c r="Y2450" t="s">
        <v>81</v>
      </c>
      <c r="Z2450" t="s">
        <v>34442</v>
      </c>
      <c r="AA2450" t="s">
        <v>82</v>
      </c>
      <c r="AB2450" t="s">
        <v>81</v>
      </c>
      <c r="AC2450" t="s">
        <v>81</v>
      </c>
      <c r="AD2450" t="s">
        <v>34443</v>
      </c>
      <c r="AE2450" t="s">
        <v>81</v>
      </c>
      <c r="AF2450" t="s">
        <v>34442</v>
      </c>
      <c r="AG2450" t="s">
        <v>82</v>
      </c>
      <c r="AH2450" t="s">
        <v>81</v>
      </c>
      <c r="AI2450" t="s">
        <v>81</v>
      </c>
      <c r="AJ2450" t="s">
        <v>34443</v>
      </c>
      <c r="AK2450" t="s">
        <v>110</v>
      </c>
      <c r="AL2450" t="s">
        <v>82</v>
      </c>
      <c r="AM2450" t="s">
        <v>88</v>
      </c>
      <c r="AN2450" t="s">
        <v>154</v>
      </c>
      <c r="AO2450" t="s">
        <v>90</v>
      </c>
      <c r="AP2450" t="s">
        <v>91</v>
      </c>
      <c r="AQ2450" t="s">
        <v>34444</v>
      </c>
      <c r="AR2450" t="s">
        <v>82</v>
      </c>
      <c r="AS2450" t="s">
        <v>34445</v>
      </c>
      <c r="AT2450" t="s">
        <v>34446</v>
      </c>
      <c r="AU2450" t="s">
        <v>81</v>
      </c>
      <c r="AV2450" t="s">
        <v>82</v>
      </c>
      <c r="AW2450" t="s">
        <v>82</v>
      </c>
      <c r="AX2450" t="s">
        <v>82</v>
      </c>
      <c r="AY2450" t="s">
        <v>82</v>
      </c>
      <c r="AZ2450" t="s">
        <v>82</v>
      </c>
      <c r="BA2450" t="s">
        <v>82</v>
      </c>
      <c r="BB2450" t="s">
        <v>82</v>
      </c>
      <c r="BC2450" t="s">
        <v>82</v>
      </c>
      <c r="BD2450" t="s">
        <v>82</v>
      </c>
      <c r="BE2450" t="s">
        <v>82</v>
      </c>
      <c r="BF2450" t="s">
        <v>82</v>
      </c>
      <c r="BG2450" t="s">
        <v>82</v>
      </c>
      <c r="BH2450" t="s">
        <v>82</v>
      </c>
      <c r="BI2450" t="s">
        <v>82</v>
      </c>
      <c r="BJ2450" t="s">
        <v>82</v>
      </c>
      <c r="BK2450" t="s">
        <v>82</v>
      </c>
      <c r="BL2450" t="s">
        <v>82</v>
      </c>
      <c r="BM2450" t="s">
        <v>82</v>
      </c>
      <c r="BN2450" t="s">
        <v>82</v>
      </c>
      <c r="BO2450" t="s">
        <v>82</v>
      </c>
      <c r="BP2450" t="s">
        <v>82</v>
      </c>
      <c r="BQ2450" t="s">
        <v>82</v>
      </c>
    </row>
    <row r="2451" spans="1:69" x14ac:dyDescent="0.2">
      <c r="A2451" s="5" t="s">
        <v>81</v>
      </c>
      <c r="B2451" t="s">
        <v>34447</v>
      </c>
      <c r="C2451" t="s">
        <v>34448</v>
      </c>
      <c r="D2451" t="s">
        <v>34449</v>
      </c>
      <c r="E2451" t="s">
        <v>34450</v>
      </c>
      <c r="F2451" t="s">
        <v>73</v>
      </c>
      <c r="G2451" t="s">
        <v>34451</v>
      </c>
      <c r="H2451" s="1">
        <v>42676</v>
      </c>
      <c r="I2451" s="1">
        <v>42644</v>
      </c>
      <c r="J2451" t="b">
        <v>1</v>
      </c>
      <c r="K2451" t="s">
        <v>75</v>
      </c>
      <c r="L2451" t="s">
        <v>581</v>
      </c>
      <c r="M2451" t="s">
        <v>77</v>
      </c>
      <c r="N2451">
        <v>90</v>
      </c>
      <c r="O2451" t="s">
        <v>34452</v>
      </c>
      <c r="P2451" t="s">
        <v>34453</v>
      </c>
      <c r="Q2451" t="s">
        <v>4528</v>
      </c>
      <c r="R2451" t="s">
        <v>81</v>
      </c>
      <c r="S2451" t="s">
        <v>82</v>
      </c>
      <c r="T2451" s="1">
        <v>42676</v>
      </c>
      <c r="U2451" s="3">
        <v>42644</v>
      </c>
      <c r="V2451" t="s">
        <v>271</v>
      </c>
      <c r="W2451" s="2">
        <v>43085</v>
      </c>
      <c r="X2451" t="s">
        <v>34454</v>
      </c>
      <c r="Y2451" t="s">
        <v>587</v>
      </c>
      <c r="Z2451" t="s">
        <v>34455</v>
      </c>
      <c r="AA2451" t="s">
        <v>82</v>
      </c>
      <c r="AB2451" t="s">
        <v>589</v>
      </c>
      <c r="AC2451" t="s">
        <v>589</v>
      </c>
      <c r="AD2451" t="s">
        <v>34456</v>
      </c>
      <c r="AE2451" t="s">
        <v>587</v>
      </c>
      <c r="AF2451" t="s">
        <v>34455</v>
      </c>
      <c r="AG2451" t="s">
        <v>82</v>
      </c>
      <c r="AH2451" t="s">
        <v>589</v>
      </c>
      <c r="AI2451" t="s">
        <v>589</v>
      </c>
      <c r="AJ2451" t="s">
        <v>34456</v>
      </c>
      <c r="AK2451" t="s">
        <v>110</v>
      </c>
      <c r="AL2451" t="s">
        <v>82</v>
      </c>
      <c r="AM2451" t="s">
        <v>88</v>
      </c>
      <c r="AN2451" t="s">
        <v>456</v>
      </c>
      <c r="AO2451" t="s">
        <v>528</v>
      </c>
      <c r="AP2451" t="s">
        <v>1211</v>
      </c>
      <c r="AQ2451" t="s">
        <v>34457</v>
      </c>
      <c r="AR2451" t="s">
        <v>82</v>
      </c>
      <c r="AS2451" t="s">
        <v>34458</v>
      </c>
      <c r="AT2451" t="s">
        <v>34459</v>
      </c>
      <c r="AU2451" t="s">
        <v>81</v>
      </c>
      <c r="AV2451" t="s">
        <v>82</v>
      </c>
      <c r="AW2451" t="s">
        <v>82</v>
      </c>
      <c r="AX2451" t="s">
        <v>82</v>
      </c>
      <c r="AY2451" t="s">
        <v>82</v>
      </c>
      <c r="AZ2451" t="s">
        <v>82</v>
      </c>
      <c r="BA2451" t="s">
        <v>82</v>
      </c>
      <c r="BB2451" t="s">
        <v>82</v>
      </c>
      <c r="BC2451" t="s">
        <v>82</v>
      </c>
      <c r="BD2451" t="s">
        <v>82</v>
      </c>
      <c r="BE2451" t="s">
        <v>82</v>
      </c>
      <c r="BF2451" t="s">
        <v>82</v>
      </c>
      <c r="BG2451" t="s">
        <v>82</v>
      </c>
      <c r="BH2451" t="s">
        <v>82</v>
      </c>
      <c r="BI2451" t="s">
        <v>82</v>
      </c>
      <c r="BJ2451" t="s">
        <v>82</v>
      </c>
      <c r="BK2451" t="s">
        <v>82</v>
      </c>
      <c r="BL2451" t="s">
        <v>82</v>
      </c>
      <c r="BM2451" t="s">
        <v>82</v>
      </c>
      <c r="BN2451" t="s">
        <v>82</v>
      </c>
      <c r="BO2451" t="s">
        <v>82</v>
      </c>
      <c r="BP2451" t="s">
        <v>82</v>
      </c>
      <c r="BQ2451" t="s">
        <v>82</v>
      </c>
    </row>
    <row r="2452" spans="1:69" x14ac:dyDescent="0.2">
      <c r="A2452" s="5">
        <v>1</v>
      </c>
      <c r="B2452" t="s">
        <v>34460</v>
      </c>
      <c r="C2452" t="s">
        <v>34461</v>
      </c>
      <c r="D2452" t="s">
        <v>34462</v>
      </c>
      <c r="E2452" t="s">
        <v>34463</v>
      </c>
      <c r="F2452" t="s">
        <v>73</v>
      </c>
      <c r="G2452" t="s">
        <v>34464</v>
      </c>
      <c r="H2452" s="1">
        <v>43802</v>
      </c>
      <c r="I2452" s="1">
        <v>43810</v>
      </c>
      <c r="J2452" t="b">
        <v>0</v>
      </c>
      <c r="K2452" t="s">
        <v>75</v>
      </c>
      <c r="L2452" t="s">
        <v>2242</v>
      </c>
      <c r="M2452" t="s">
        <v>101</v>
      </c>
      <c r="N2452">
        <v>300</v>
      </c>
      <c r="O2452" t="s">
        <v>33394</v>
      </c>
      <c r="P2452" t="s">
        <v>2093</v>
      </c>
      <c r="Q2452" t="s">
        <v>366</v>
      </c>
      <c r="R2452" t="s">
        <v>81</v>
      </c>
      <c r="S2452" t="s">
        <v>82</v>
      </c>
      <c r="T2452" s="1">
        <v>43802</v>
      </c>
      <c r="U2452" t="s">
        <v>34465</v>
      </c>
      <c r="V2452" t="s">
        <v>146</v>
      </c>
      <c r="W2452" s="2">
        <v>44144</v>
      </c>
      <c r="X2452" t="s">
        <v>34466</v>
      </c>
      <c r="Y2452" t="s">
        <v>81</v>
      </c>
      <c r="Z2452" t="s">
        <v>34467</v>
      </c>
      <c r="AA2452" t="s">
        <v>82</v>
      </c>
      <c r="AB2452" t="s">
        <v>81</v>
      </c>
      <c r="AC2452" t="s">
        <v>81</v>
      </c>
      <c r="AD2452" t="s">
        <v>34468</v>
      </c>
      <c r="AE2452" t="s">
        <v>81</v>
      </c>
      <c r="AF2452" t="s">
        <v>34467</v>
      </c>
      <c r="AG2452" t="s">
        <v>82</v>
      </c>
      <c r="AH2452" t="s">
        <v>81</v>
      </c>
      <c r="AI2452" t="s">
        <v>81</v>
      </c>
      <c r="AJ2452" t="s">
        <v>34468</v>
      </c>
      <c r="AK2452" t="s">
        <v>110</v>
      </c>
      <c r="AL2452" t="s">
        <v>34469</v>
      </c>
      <c r="AM2452" t="s">
        <v>88</v>
      </c>
      <c r="AN2452" t="s">
        <v>154</v>
      </c>
      <c r="AO2452" t="s">
        <v>89</v>
      </c>
      <c r="AP2452" t="s">
        <v>91</v>
      </c>
      <c r="AQ2452" t="s">
        <v>34470</v>
      </c>
      <c r="AR2452" t="s">
        <v>82</v>
      </c>
      <c r="AS2452" t="s">
        <v>34471</v>
      </c>
      <c r="AT2452" t="s">
        <v>34472</v>
      </c>
      <c r="AU2452" t="s">
        <v>81</v>
      </c>
      <c r="AV2452" t="s">
        <v>82</v>
      </c>
      <c r="AW2452" t="s">
        <v>82</v>
      </c>
      <c r="AX2452" t="s">
        <v>82</v>
      </c>
      <c r="AY2452" t="s">
        <v>82</v>
      </c>
      <c r="AZ2452" t="s">
        <v>82</v>
      </c>
      <c r="BA2452" t="s">
        <v>82</v>
      </c>
      <c r="BB2452" t="s">
        <v>82</v>
      </c>
      <c r="BC2452" t="s">
        <v>82</v>
      </c>
      <c r="BD2452" t="s">
        <v>82</v>
      </c>
      <c r="BE2452" t="s">
        <v>82</v>
      </c>
      <c r="BF2452" t="s">
        <v>82</v>
      </c>
      <c r="BG2452" t="s">
        <v>82</v>
      </c>
      <c r="BH2452" t="s">
        <v>82</v>
      </c>
      <c r="BI2452" t="s">
        <v>82</v>
      </c>
      <c r="BJ2452" t="s">
        <v>82</v>
      </c>
      <c r="BK2452" t="s">
        <v>82</v>
      </c>
      <c r="BL2452" t="s">
        <v>82</v>
      </c>
      <c r="BM2452" t="s">
        <v>82</v>
      </c>
      <c r="BN2452" t="s">
        <v>82</v>
      </c>
      <c r="BO2452" t="s">
        <v>82</v>
      </c>
      <c r="BP2452" t="s">
        <v>82</v>
      </c>
      <c r="BQ2452" t="s">
        <v>82</v>
      </c>
    </row>
    <row r="2453" spans="1:69" x14ac:dyDescent="0.2">
      <c r="A2453" s="5">
        <v>0</v>
      </c>
      <c r="B2453" t="s">
        <v>34473</v>
      </c>
      <c r="C2453" t="s">
        <v>34474</v>
      </c>
      <c r="D2453" t="s">
        <v>34475</v>
      </c>
      <c r="E2453" t="s">
        <v>34473</v>
      </c>
      <c r="F2453" t="s">
        <v>73</v>
      </c>
      <c r="G2453" t="s">
        <v>34476</v>
      </c>
      <c r="H2453" s="1">
        <v>43658</v>
      </c>
      <c r="I2453" s="1">
        <v>43647</v>
      </c>
      <c r="J2453" t="b">
        <v>0</v>
      </c>
      <c r="K2453" t="s">
        <v>75</v>
      </c>
      <c r="L2453" t="s">
        <v>1565</v>
      </c>
      <c r="M2453" t="s">
        <v>90</v>
      </c>
      <c r="N2453">
        <v>1978</v>
      </c>
      <c r="O2453" t="s">
        <v>34477</v>
      </c>
      <c r="P2453" t="s">
        <v>2093</v>
      </c>
      <c r="Q2453" t="s">
        <v>34478</v>
      </c>
      <c r="R2453" t="s">
        <v>81</v>
      </c>
      <c r="S2453" t="s">
        <v>82</v>
      </c>
      <c r="T2453" s="1">
        <v>43658</v>
      </c>
      <c r="U2453" t="s">
        <v>7651</v>
      </c>
      <c r="V2453" t="s">
        <v>146</v>
      </c>
      <c r="W2453" s="2">
        <v>44130</v>
      </c>
      <c r="X2453" t="s">
        <v>34479</v>
      </c>
      <c r="Y2453" t="s">
        <v>81</v>
      </c>
      <c r="Z2453" t="s">
        <v>34480</v>
      </c>
      <c r="AA2453" t="s">
        <v>82</v>
      </c>
      <c r="AB2453" t="s">
        <v>81</v>
      </c>
      <c r="AC2453" t="s">
        <v>81</v>
      </c>
      <c r="AD2453" t="s">
        <v>34477</v>
      </c>
      <c r="AE2453" t="s">
        <v>81</v>
      </c>
      <c r="AF2453" t="s">
        <v>34480</v>
      </c>
      <c r="AG2453" t="s">
        <v>82</v>
      </c>
      <c r="AH2453" t="s">
        <v>81</v>
      </c>
      <c r="AI2453" t="s">
        <v>81</v>
      </c>
      <c r="AJ2453" t="s">
        <v>34477</v>
      </c>
      <c r="AK2453" t="s">
        <v>110</v>
      </c>
      <c r="AL2453" t="s">
        <v>34481</v>
      </c>
      <c r="AM2453" t="s">
        <v>88</v>
      </c>
      <c r="AN2453" t="s">
        <v>154</v>
      </c>
      <c r="AO2453" t="s">
        <v>90</v>
      </c>
      <c r="AP2453" t="s">
        <v>91</v>
      </c>
      <c r="AQ2453" t="s">
        <v>34482</v>
      </c>
      <c r="AR2453" t="s">
        <v>82</v>
      </c>
      <c r="AS2453" t="s">
        <v>34483</v>
      </c>
      <c r="AT2453" t="s">
        <v>34484</v>
      </c>
      <c r="AU2453" t="s">
        <v>81</v>
      </c>
      <c r="AV2453" t="s">
        <v>82</v>
      </c>
      <c r="AW2453" t="s">
        <v>82</v>
      </c>
      <c r="AX2453" t="s">
        <v>82</v>
      </c>
      <c r="AY2453" t="s">
        <v>82</v>
      </c>
      <c r="AZ2453" t="s">
        <v>82</v>
      </c>
      <c r="BA2453" t="s">
        <v>82</v>
      </c>
      <c r="BB2453" t="s">
        <v>82</v>
      </c>
      <c r="BC2453" t="s">
        <v>82</v>
      </c>
      <c r="BD2453" t="s">
        <v>82</v>
      </c>
      <c r="BE2453" t="s">
        <v>82</v>
      </c>
      <c r="BF2453" t="s">
        <v>82</v>
      </c>
      <c r="BG2453" t="s">
        <v>82</v>
      </c>
      <c r="BH2453" t="s">
        <v>82</v>
      </c>
      <c r="BI2453" t="s">
        <v>82</v>
      </c>
      <c r="BJ2453" t="s">
        <v>82</v>
      </c>
      <c r="BK2453" t="s">
        <v>82</v>
      </c>
      <c r="BL2453" t="s">
        <v>82</v>
      </c>
      <c r="BM2453" t="s">
        <v>82</v>
      </c>
      <c r="BN2453" t="s">
        <v>82</v>
      </c>
      <c r="BO2453" t="s">
        <v>82</v>
      </c>
      <c r="BP2453" t="s">
        <v>82</v>
      </c>
      <c r="BQ2453" t="s">
        <v>82</v>
      </c>
    </row>
    <row r="2454" spans="1:69" x14ac:dyDescent="0.2">
      <c r="A2454" s="5" t="s">
        <v>81</v>
      </c>
      <c r="B2454" t="s">
        <v>34485</v>
      </c>
      <c r="C2454" t="s">
        <v>34486</v>
      </c>
      <c r="D2454" t="s">
        <v>34487</v>
      </c>
      <c r="E2454" t="s">
        <v>34488</v>
      </c>
      <c r="F2454" t="s">
        <v>73</v>
      </c>
      <c r="G2454" t="s">
        <v>34489</v>
      </c>
      <c r="H2454" s="1">
        <v>42957</v>
      </c>
      <c r="I2454" s="1">
        <v>42943</v>
      </c>
      <c r="J2454" t="b">
        <v>0</v>
      </c>
      <c r="K2454" t="s">
        <v>75</v>
      </c>
      <c r="L2454" t="s">
        <v>267</v>
      </c>
      <c r="M2454" t="s">
        <v>90</v>
      </c>
      <c r="N2454">
        <v>381</v>
      </c>
      <c r="O2454" t="s">
        <v>22873</v>
      </c>
      <c r="P2454" t="s">
        <v>705</v>
      </c>
      <c r="Q2454" t="s">
        <v>366</v>
      </c>
      <c r="R2454" t="s">
        <v>81</v>
      </c>
      <c r="S2454" t="s">
        <v>82</v>
      </c>
      <c r="T2454" s="1">
        <v>42957</v>
      </c>
      <c r="U2454" t="s">
        <v>34490</v>
      </c>
      <c r="V2454" t="s">
        <v>168</v>
      </c>
      <c r="W2454" s="2">
        <v>43143</v>
      </c>
      <c r="X2454" t="s">
        <v>34491</v>
      </c>
      <c r="Y2454" t="s">
        <v>82</v>
      </c>
      <c r="Z2454" t="s">
        <v>82</v>
      </c>
      <c r="AA2454" t="s">
        <v>82</v>
      </c>
      <c r="AB2454" t="s">
        <v>82</v>
      </c>
      <c r="AC2454" t="s">
        <v>82</v>
      </c>
      <c r="AD2454" t="s">
        <v>82</v>
      </c>
      <c r="AE2454" t="s">
        <v>82</v>
      </c>
      <c r="AF2454" t="s">
        <v>82</v>
      </c>
      <c r="AG2454" t="s">
        <v>82</v>
      </c>
      <c r="AH2454" t="s">
        <v>82</v>
      </c>
      <c r="AI2454" t="s">
        <v>82</v>
      </c>
      <c r="AJ2454" t="s">
        <v>82</v>
      </c>
      <c r="AK2454" t="s">
        <v>110</v>
      </c>
      <c r="AL2454" t="s">
        <v>82</v>
      </c>
      <c r="AM2454" t="s">
        <v>88</v>
      </c>
      <c r="AN2454" t="s">
        <v>6490</v>
      </c>
      <c r="AO2454" t="s">
        <v>90</v>
      </c>
      <c r="AP2454" t="s">
        <v>91</v>
      </c>
      <c r="AQ2454" t="s">
        <v>34492</v>
      </c>
      <c r="AR2454" t="s">
        <v>82</v>
      </c>
      <c r="AS2454" t="s">
        <v>34493</v>
      </c>
      <c r="AT2454" t="s">
        <v>34494</v>
      </c>
      <c r="AU2454" t="s">
        <v>81</v>
      </c>
      <c r="AV2454" t="s">
        <v>82</v>
      </c>
      <c r="AW2454" t="s">
        <v>82</v>
      </c>
      <c r="AX2454" t="s">
        <v>82</v>
      </c>
      <c r="AY2454" t="s">
        <v>82</v>
      </c>
      <c r="AZ2454" t="s">
        <v>82</v>
      </c>
      <c r="BA2454" t="s">
        <v>82</v>
      </c>
      <c r="BB2454" t="s">
        <v>82</v>
      </c>
      <c r="BC2454" t="s">
        <v>82</v>
      </c>
      <c r="BD2454" t="s">
        <v>82</v>
      </c>
      <c r="BE2454" t="s">
        <v>82</v>
      </c>
      <c r="BF2454" t="s">
        <v>82</v>
      </c>
      <c r="BG2454" t="s">
        <v>82</v>
      </c>
      <c r="BH2454" t="s">
        <v>82</v>
      </c>
      <c r="BI2454" t="s">
        <v>82</v>
      </c>
      <c r="BJ2454" t="s">
        <v>82</v>
      </c>
      <c r="BK2454" t="s">
        <v>82</v>
      </c>
      <c r="BL2454" t="s">
        <v>82</v>
      </c>
      <c r="BM2454" t="s">
        <v>82</v>
      </c>
      <c r="BN2454" t="s">
        <v>82</v>
      </c>
      <c r="BO2454" t="s">
        <v>82</v>
      </c>
      <c r="BP2454" t="s">
        <v>82</v>
      </c>
      <c r="BQ2454" t="s">
        <v>82</v>
      </c>
    </row>
    <row r="2455" spans="1:69" x14ac:dyDescent="0.2">
      <c r="A2455" s="5" t="s">
        <v>81</v>
      </c>
      <c r="B2455" t="s">
        <v>34495</v>
      </c>
      <c r="C2455" t="s">
        <v>34496</v>
      </c>
      <c r="D2455" t="s">
        <v>34497</v>
      </c>
      <c r="E2455" t="s">
        <v>34495</v>
      </c>
      <c r="F2455" t="s">
        <v>700</v>
      </c>
      <c r="G2455" t="s">
        <v>34498</v>
      </c>
      <c r="H2455" s="1">
        <v>43805</v>
      </c>
      <c r="I2455" s="1">
        <v>43862</v>
      </c>
      <c r="J2455" t="b">
        <v>0</v>
      </c>
      <c r="K2455" t="s">
        <v>75</v>
      </c>
      <c r="L2455" t="s">
        <v>34499</v>
      </c>
      <c r="M2455" t="s">
        <v>538</v>
      </c>
      <c r="N2455">
        <v>200</v>
      </c>
      <c r="O2455" t="s">
        <v>34500</v>
      </c>
      <c r="P2455" t="s">
        <v>705</v>
      </c>
      <c r="Q2455" t="s">
        <v>34501</v>
      </c>
      <c r="R2455" t="s">
        <v>81</v>
      </c>
      <c r="S2455" t="s">
        <v>82</v>
      </c>
      <c r="T2455" s="1">
        <v>43805</v>
      </c>
      <c r="U2455" s="1">
        <v>43862</v>
      </c>
      <c r="V2455" t="s">
        <v>707</v>
      </c>
      <c r="W2455" s="2">
        <v>43836</v>
      </c>
      <c r="X2455" t="s">
        <v>4765</v>
      </c>
      <c r="Y2455" t="s">
        <v>82</v>
      </c>
      <c r="Z2455" t="s">
        <v>82</v>
      </c>
      <c r="AA2455" t="s">
        <v>82</v>
      </c>
      <c r="AB2455" t="s">
        <v>82</v>
      </c>
      <c r="AC2455" t="s">
        <v>82</v>
      </c>
      <c r="AD2455" t="s">
        <v>82</v>
      </c>
      <c r="AE2455" t="s">
        <v>82</v>
      </c>
      <c r="AF2455" t="s">
        <v>82</v>
      </c>
      <c r="AG2455" t="s">
        <v>82</v>
      </c>
      <c r="AH2455" t="s">
        <v>82</v>
      </c>
      <c r="AI2455" t="s">
        <v>82</v>
      </c>
      <c r="AJ2455" t="s">
        <v>82</v>
      </c>
      <c r="AK2455" t="s">
        <v>153</v>
      </c>
      <c r="AL2455" t="s">
        <v>34502</v>
      </c>
      <c r="AM2455" t="s">
        <v>34500</v>
      </c>
      <c r="AN2455" t="s">
        <v>154</v>
      </c>
      <c r="AO2455" t="s">
        <v>89</v>
      </c>
      <c r="AP2455" t="s">
        <v>710</v>
      </c>
      <c r="AQ2455" t="s">
        <v>34503</v>
      </c>
      <c r="AR2455" t="s">
        <v>34504</v>
      </c>
      <c r="AS2455" t="s">
        <v>34505</v>
      </c>
      <c r="AT2455" t="s">
        <v>34506</v>
      </c>
      <c r="AU2455" t="s">
        <v>81</v>
      </c>
      <c r="AV2455" t="s">
        <v>82</v>
      </c>
      <c r="AW2455" t="s">
        <v>1637</v>
      </c>
      <c r="AX2455" t="s">
        <v>81</v>
      </c>
      <c r="AY2455" t="s">
        <v>81</v>
      </c>
      <c r="AZ2455" t="s">
        <v>81</v>
      </c>
      <c r="BA2455" t="s">
        <v>82</v>
      </c>
      <c r="BB2455" s="1">
        <v>1</v>
      </c>
      <c r="BC2455" t="s">
        <v>81</v>
      </c>
      <c r="BD2455" t="s">
        <v>81</v>
      </c>
      <c r="BE2455" t="s">
        <v>81</v>
      </c>
      <c r="BF2455" t="s">
        <v>81</v>
      </c>
      <c r="BG2455" t="s">
        <v>81</v>
      </c>
      <c r="BH2455" t="s">
        <v>715</v>
      </c>
      <c r="BI2455" t="s">
        <v>81</v>
      </c>
      <c r="BJ2455" t="s">
        <v>82</v>
      </c>
      <c r="BK2455" t="s">
        <v>82</v>
      </c>
      <c r="BL2455" t="s">
        <v>200</v>
      </c>
      <c r="BM2455" t="s">
        <v>201</v>
      </c>
      <c r="BN2455" t="s">
        <v>81</v>
      </c>
      <c r="BO2455" t="s">
        <v>16040</v>
      </c>
      <c r="BP2455" t="s">
        <v>81</v>
      </c>
      <c r="BQ2455" t="s">
        <v>81</v>
      </c>
    </row>
    <row r="2456" spans="1:69" x14ac:dyDescent="0.2">
      <c r="A2456" s="5" t="s">
        <v>81</v>
      </c>
      <c r="B2456" t="s">
        <v>34507</v>
      </c>
      <c r="C2456" t="s">
        <v>34508</v>
      </c>
      <c r="D2456" t="s">
        <v>34509</v>
      </c>
      <c r="E2456" t="s">
        <v>34510</v>
      </c>
      <c r="F2456" t="s">
        <v>73</v>
      </c>
      <c r="G2456" t="s">
        <v>34511</v>
      </c>
      <c r="H2456" s="1">
        <v>42746</v>
      </c>
      <c r="I2456" s="1">
        <v>39753</v>
      </c>
      <c r="J2456" t="b">
        <v>1</v>
      </c>
      <c r="K2456" t="s">
        <v>75</v>
      </c>
      <c r="L2456" t="s">
        <v>1583</v>
      </c>
      <c r="M2456" t="s">
        <v>538</v>
      </c>
      <c r="N2456">
        <v>6</v>
      </c>
      <c r="O2456" t="s">
        <v>519</v>
      </c>
      <c r="P2456" t="s">
        <v>82</v>
      </c>
      <c r="Q2456" t="s">
        <v>4528</v>
      </c>
      <c r="R2456" t="s">
        <v>81</v>
      </c>
      <c r="S2456">
        <v>1</v>
      </c>
      <c r="T2456" s="1">
        <v>42746</v>
      </c>
      <c r="U2456" s="3">
        <v>39753</v>
      </c>
      <c r="V2456" t="s">
        <v>503</v>
      </c>
      <c r="W2456" s="2">
        <v>43085</v>
      </c>
      <c r="X2456" t="s">
        <v>34512</v>
      </c>
      <c r="Y2456" t="s">
        <v>505</v>
      </c>
      <c r="Z2456" t="s">
        <v>34513</v>
      </c>
      <c r="AA2456" t="s">
        <v>82</v>
      </c>
      <c r="AB2456" t="s">
        <v>7782</v>
      </c>
      <c r="AC2456" t="s">
        <v>7782</v>
      </c>
      <c r="AD2456" t="s">
        <v>7783</v>
      </c>
      <c r="AE2456" t="s">
        <v>505</v>
      </c>
      <c r="AF2456" t="s">
        <v>34513</v>
      </c>
      <c r="AG2456" t="s">
        <v>82</v>
      </c>
      <c r="AH2456" t="s">
        <v>7782</v>
      </c>
      <c r="AI2456" t="s">
        <v>7782</v>
      </c>
      <c r="AJ2456" t="s">
        <v>7783</v>
      </c>
      <c r="AK2456" t="s">
        <v>488</v>
      </c>
      <c r="AL2456" t="s">
        <v>438</v>
      </c>
      <c r="AM2456" t="s">
        <v>88</v>
      </c>
      <c r="AN2456" t="s">
        <v>3093</v>
      </c>
      <c r="AO2456" t="s">
        <v>5261</v>
      </c>
      <c r="AP2456" t="s">
        <v>91</v>
      </c>
      <c r="AQ2456" t="s">
        <v>34514</v>
      </c>
      <c r="AR2456" t="s">
        <v>82</v>
      </c>
      <c r="AS2456" t="s">
        <v>6492</v>
      </c>
      <c r="AT2456" t="s">
        <v>6493</v>
      </c>
      <c r="AU2456" t="s">
        <v>81</v>
      </c>
      <c r="AV2456" t="s">
        <v>82</v>
      </c>
      <c r="AW2456" t="s">
        <v>82</v>
      </c>
      <c r="AX2456" t="s">
        <v>82</v>
      </c>
      <c r="AY2456" t="s">
        <v>34515</v>
      </c>
      <c r="AZ2456" t="s">
        <v>82</v>
      </c>
      <c r="BA2456" s="1">
        <v>42797</v>
      </c>
      <c r="BB2456" t="s">
        <v>82</v>
      </c>
      <c r="BC2456" t="s">
        <v>82</v>
      </c>
      <c r="BD2456" t="s">
        <v>82</v>
      </c>
      <c r="BE2456" t="s">
        <v>82</v>
      </c>
      <c r="BF2456" t="s">
        <v>82</v>
      </c>
      <c r="BG2456" t="s">
        <v>82</v>
      </c>
      <c r="BH2456" t="s">
        <v>82</v>
      </c>
      <c r="BI2456" t="s">
        <v>82</v>
      </c>
      <c r="BJ2456" t="s">
        <v>82</v>
      </c>
      <c r="BK2456" t="s">
        <v>261</v>
      </c>
      <c r="BL2456" t="s">
        <v>82</v>
      </c>
      <c r="BM2456" t="s">
        <v>82</v>
      </c>
      <c r="BN2456" t="s">
        <v>82</v>
      </c>
      <c r="BO2456" t="s">
        <v>82</v>
      </c>
      <c r="BP2456" t="s">
        <v>82</v>
      </c>
      <c r="BQ2456" t="s">
        <v>82</v>
      </c>
    </row>
    <row r="2457" spans="1:69" x14ac:dyDescent="0.2">
      <c r="A2457" s="5">
        <v>1</v>
      </c>
      <c r="B2457" t="s">
        <v>5425</v>
      </c>
      <c r="C2457" t="s">
        <v>5426</v>
      </c>
      <c r="D2457" t="s">
        <v>5427</v>
      </c>
      <c r="E2457" t="s">
        <v>5428</v>
      </c>
      <c r="F2457" t="s">
        <v>178</v>
      </c>
      <c r="G2457" t="s">
        <v>34516</v>
      </c>
      <c r="H2457" s="1">
        <v>43441</v>
      </c>
      <c r="I2457" s="1">
        <v>43301</v>
      </c>
      <c r="J2457" t="b">
        <v>0</v>
      </c>
      <c r="K2457" t="s">
        <v>180</v>
      </c>
      <c r="L2457" t="s">
        <v>5430</v>
      </c>
      <c r="M2457" t="s">
        <v>182</v>
      </c>
      <c r="N2457">
        <v>150</v>
      </c>
      <c r="O2457" t="s">
        <v>5431</v>
      </c>
      <c r="P2457" t="s">
        <v>20852</v>
      </c>
      <c r="Q2457" t="s">
        <v>27665</v>
      </c>
      <c r="R2457" t="s">
        <v>5434</v>
      </c>
      <c r="S2457">
        <v>1</v>
      </c>
      <c r="T2457" s="1">
        <v>43441</v>
      </c>
      <c r="U2457" s="1">
        <v>43301</v>
      </c>
      <c r="V2457" t="s">
        <v>186</v>
      </c>
      <c r="W2457" s="2">
        <v>43646</v>
      </c>
      <c r="X2457" t="s">
        <v>5435</v>
      </c>
      <c r="Y2457" t="s">
        <v>5436</v>
      </c>
      <c r="Z2457" t="s">
        <v>81</v>
      </c>
      <c r="AA2457" t="s">
        <v>5437</v>
      </c>
      <c r="AB2457" t="s">
        <v>5438</v>
      </c>
      <c r="AC2457">
        <v>41615671600</v>
      </c>
      <c r="AD2457" t="s">
        <v>5431</v>
      </c>
      <c r="AE2457" t="s">
        <v>5436</v>
      </c>
      <c r="AF2457" t="s">
        <v>81</v>
      </c>
      <c r="AG2457" t="s">
        <v>5437</v>
      </c>
      <c r="AH2457" t="s">
        <v>5438</v>
      </c>
      <c r="AI2457">
        <v>41615671600</v>
      </c>
      <c r="AJ2457" t="s">
        <v>5431</v>
      </c>
      <c r="AK2457" t="s">
        <v>191</v>
      </c>
      <c r="AL2457" t="s">
        <v>82</v>
      </c>
      <c r="AM2457" t="s">
        <v>5431</v>
      </c>
      <c r="AN2457" t="s">
        <v>81</v>
      </c>
      <c r="AO2457" t="s">
        <v>81</v>
      </c>
      <c r="AP2457" t="s">
        <v>192</v>
      </c>
      <c r="AQ2457" t="s">
        <v>34517</v>
      </c>
      <c r="AR2457" t="s">
        <v>34518</v>
      </c>
      <c r="AS2457" t="s">
        <v>5441</v>
      </c>
      <c r="AT2457" t="s">
        <v>27666</v>
      </c>
      <c r="AU2457" t="s">
        <v>197</v>
      </c>
      <c r="AV2457" t="s">
        <v>82</v>
      </c>
      <c r="AW2457" t="s">
        <v>198</v>
      </c>
      <c r="AX2457" t="s">
        <v>81</v>
      </c>
      <c r="AY2457" t="s">
        <v>81</v>
      </c>
      <c r="AZ2457" t="s">
        <v>5425</v>
      </c>
      <c r="BA2457" t="s">
        <v>82</v>
      </c>
      <c r="BB2457" s="1">
        <v>1</v>
      </c>
      <c r="BC2457" t="s">
        <v>199</v>
      </c>
      <c r="BD2457" t="s">
        <v>199</v>
      </c>
      <c r="BE2457" t="s">
        <v>199</v>
      </c>
      <c r="BF2457" t="s">
        <v>199</v>
      </c>
      <c r="BG2457" t="s">
        <v>81</v>
      </c>
      <c r="BH2457" t="s">
        <v>81</v>
      </c>
      <c r="BI2457" t="s">
        <v>81</v>
      </c>
      <c r="BJ2457" t="s">
        <v>82</v>
      </c>
      <c r="BK2457" t="s">
        <v>82</v>
      </c>
      <c r="BL2457" t="s">
        <v>200</v>
      </c>
      <c r="BM2457" t="s">
        <v>201</v>
      </c>
      <c r="BN2457" t="s">
        <v>81</v>
      </c>
      <c r="BO2457" t="s">
        <v>81</v>
      </c>
      <c r="BP2457" t="s">
        <v>81</v>
      </c>
      <c r="BQ2457" t="s">
        <v>81</v>
      </c>
    </row>
    <row r="2458" spans="1:69" x14ac:dyDescent="0.2">
      <c r="A2458" s="5">
        <v>1</v>
      </c>
      <c r="B2458" t="s">
        <v>34519</v>
      </c>
      <c r="C2458" t="s">
        <v>34520</v>
      </c>
      <c r="D2458" t="s">
        <v>34521</v>
      </c>
      <c r="E2458" t="s">
        <v>34522</v>
      </c>
      <c r="F2458" t="s">
        <v>73</v>
      </c>
      <c r="G2458" t="s">
        <v>34523</v>
      </c>
      <c r="H2458" s="1">
        <v>43723</v>
      </c>
      <c r="I2458" s="1">
        <v>43724</v>
      </c>
      <c r="J2458" t="b">
        <v>0</v>
      </c>
      <c r="K2458" t="s">
        <v>75</v>
      </c>
      <c r="L2458" t="s">
        <v>1022</v>
      </c>
      <c r="M2458" t="s">
        <v>538</v>
      </c>
      <c r="N2458">
        <v>1134</v>
      </c>
      <c r="O2458" t="s">
        <v>13487</v>
      </c>
      <c r="P2458" t="s">
        <v>365</v>
      </c>
      <c r="Q2458" t="s">
        <v>34524</v>
      </c>
      <c r="R2458" t="s">
        <v>81</v>
      </c>
      <c r="S2458" t="s">
        <v>82</v>
      </c>
      <c r="T2458" s="1">
        <v>43723</v>
      </c>
      <c r="U2458" t="s">
        <v>13482</v>
      </c>
      <c r="V2458" t="s">
        <v>468</v>
      </c>
      <c r="W2458" s="2">
        <v>44095</v>
      </c>
      <c r="X2458" t="s">
        <v>34525</v>
      </c>
      <c r="Y2458" t="s">
        <v>81</v>
      </c>
      <c r="Z2458" t="s">
        <v>34526</v>
      </c>
      <c r="AA2458" t="s">
        <v>82</v>
      </c>
      <c r="AB2458" t="s">
        <v>81</v>
      </c>
      <c r="AC2458" t="s">
        <v>81</v>
      </c>
      <c r="AD2458" t="s">
        <v>13480</v>
      </c>
      <c r="AE2458" t="s">
        <v>81</v>
      </c>
      <c r="AF2458" t="s">
        <v>34526</v>
      </c>
      <c r="AG2458" t="s">
        <v>82</v>
      </c>
      <c r="AH2458" t="s">
        <v>81</v>
      </c>
      <c r="AI2458" t="s">
        <v>81</v>
      </c>
      <c r="AJ2458" t="s">
        <v>13480</v>
      </c>
      <c r="AK2458" t="s">
        <v>86</v>
      </c>
      <c r="AL2458" t="s">
        <v>34527</v>
      </c>
      <c r="AM2458" t="s">
        <v>88</v>
      </c>
      <c r="AN2458" t="s">
        <v>439</v>
      </c>
      <c r="AO2458" t="s">
        <v>13488</v>
      </c>
      <c r="AP2458" t="s">
        <v>91</v>
      </c>
      <c r="AQ2458" t="s">
        <v>34528</v>
      </c>
      <c r="AR2458" t="s">
        <v>82</v>
      </c>
      <c r="AS2458" t="s">
        <v>34529</v>
      </c>
      <c r="AT2458" t="s">
        <v>34530</v>
      </c>
      <c r="AU2458" t="s">
        <v>81</v>
      </c>
      <c r="AV2458" t="s">
        <v>82</v>
      </c>
      <c r="AW2458" t="s">
        <v>82</v>
      </c>
      <c r="AX2458" t="s">
        <v>82</v>
      </c>
      <c r="AY2458" t="s">
        <v>82</v>
      </c>
      <c r="AZ2458" t="s">
        <v>82</v>
      </c>
      <c r="BA2458" t="s">
        <v>82</v>
      </c>
      <c r="BB2458" t="s">
        <v>82</v>
      </c>
      <c r="BC2458" t="s">
        <v>82</v>
      </c>
      <c r="BD2458" t="s">
        <v>82</v>
      </c>
      <c r="BE2458" t="s">
        <v>82</v>
      </c>
      <c r="BF2458" t="s">
        <v>82</v>
      </c>
      <c r="BG2458" t="s">
        <v>82</v>
      </c>
      <c r="BH2458" t="s">
        <v>82</v>
      </c>
      <c r="BI2458" t="s">
        <v>82</v>
      </c>
      <c r="BJ2458" t="s">
        <v>82</v>
      </c>
      <c r="BK2458" t="s">
        <v>82</v>
      </c>
      <c r="BL2458" t="s">
        <v>82</v>
      </c>
      <c r="BM2458" t="s">
        <v>82</v>
      </c>
      <c r="BN2458" t="s">
        <v>82</v>
      </c>
      <c r="BO2458" t="s">
        <v>82</v>
      </c>
      <c r="BP2458" t="s">
        <v>82</v>
      </c>
      <c r="BQ2458" t="s">
        <v>82</v>
      </c>
    </row>
    <row r="2459" spans="1:69" x14ac:dyDescent="0.2">
      <c r="A2459" s="5" t="s">
        <v>81</v>
      </c>
      <c r="B2459" t="s">
        <v>34531</v>
      </c>
      <c r="C2459" t="s">
        <v>34532</v>
      </c>
      <c r="D2459" t="s">
        <v>34533</v>
      </c>
      <c r="E2459" t="s">
        <v>34534</v>
      </c>
      <c r="F2459" t="s">
        <v>73</v>
      </c>
      <c r="G2459" t="s">
        <v>34535</v>
      </c>
      <c r="H2459" s="1">
        <v>42521</v>
      </c>
      <c r="I2459" s="1">
        <v>42522</v>
      </c>
      <c r="J2459" t="b">
        <v>1</v>
      </c>
      <c r="K2459" t="s">
        <v>75</v>
      </c>
      <c r="L2459" t="s">
        <v>465</v>
      </c>
      <c r="M2459" t="s">
        <v>538</v>
      </c>
      <c r="N2459">
        <v>180</v>
      </c>
      <c r="O2459" t="s">
        <v>1057</v>
      </c>
      <c r="P2459" t="s">
        <v>144</v>
      </c>
      <c r="Q2459" t="s">
        <v>34536</v>
      </c>
      <c r="R2459" t="s">
        <v>81</v>
      </c>
      <c r="S2459" t="s">
        <v>82</v>
      </c>
      <c r="T2459" s="1">
        <v>42521</v>
      </c>
      <c r="U2459" s="3">
        <v>42522</v>
      </c>
      <c r="V2459" t="s">
        <v>411</v>
      </c>
      <c r="W2459" s="2">
        <v>43598</v>
      </c>
      <c r="X2459" t="s">
        <v>34537</v>
      </c>
      <c r="Y2459" t="s">
        <v>81</v>
      </c>
      <c r="Z2459" t="s">
        <v>1060</v>
      </c>
      <c r="AA2459" t="s">
        <v>82</v>
      </c>
      <c r="AB2459" t="s">
        <v>81</v>
      </c>
      <c r="AC2459" t="s">
        <v>81</v>
      </c>
      <c r="AD2459" t="s">
        <v>1061</v>
      </c>
      <c r="AE2459" t="s">
        <v>81</v>
      </c>
      <c r="AF2459" t="s">
        <v>1060</v>
      </c>
      <c r="AG2459" t="s">
        <v>82</v>
      </c>
      <c r="AH2459" t="s">
        <v>81</v>
      </c>
      <c r="AI2459" t="s">
        <v>81</v>
      </c>
      <c r="AJ2459" t="s">
        <v>1061</v>
      </c>
      <c r="AK2459" t="s">
        <v>86</v>
      </c>
      <c r="AL2459" t="s">
        <v>82</v>
      </c>
      <c r="AM2459" t="s">
        <v>88</v>
      </c>
      <c r="AN2459" t="s">
        <v>154</v>
      </c>
      <c r="AO2459" t="s">
        <v>231</v>
      </c>
      <c r="AP2459" t="s">
        <v>91</v>
      </c>
      <c r="AQ2459" t="s">
        <v>34538</v>
      </c>
      <c r="AR2459" t="s">
        <v>82</v>
      </c>
      <c r="AS2459" t="s">
        <v>34539</v>
      </c>
      <c r="AT2459" t="s">
        <v>34540</v>
      </c>
      <c r="AU2459" t="s">
        <v>81</v>
      </c>
      <c r="AV2459" t="s">
        <v>82</v>
      </c>
      <c r="AW2459" t="s">
        <v>82</v>
      </c>
      <c r="AX2459" t="s">
        <v>82</v>
      </c>
      <c r="AY2459" t="s">
        <v>82</v>
      </c>
      <c r="AZ2459" t="s">
        <v>82</v>
      </c>
      <c r="BA2459" t="s">
        <v>82</v>
      </c>
      <c r="BB2459" t="s">
        <v>82</v>
      </c>
      <c r="BC2459" t="s">
        <v>82</v>
      </c>
      <c r="BD2459" t="s">
        <v>82</v>
      </c>
      <c r="BE2459" t="s">
        <v>82</v>
      </c>
      <c r="BF2459" t="s">
        <v>82</v>
      </c>
      <c r="BG2459" t="s">
        <v>82</v>
      </c>
      <c r="BH2459" t="s">
        <v>82</v>
      </c>
      <c r="BI2459" t="s">
        <v>82</v>
      </c>
      <c r="BJ2459" t="s">
        <v>82</v>
      </c>
      <c r="BK2459" t="s">
        <v>82</v>
      </c>
      <c r="BL2459" t="s">
        <v>82</v>
      </c>
      <c r="BM2459" t="s">
        <v>82</v>
      </c>
      <c r="BN2459" t="s">
        <v>82</v>
      </c>
      <c r="BO2459" t="s">
        <v>82</v>
      </c>
      <c r="BP2459" t="s">
        <v>82</v>
      </c>
      <c r="BQ2459" t="s">
        <v>82</v>
      </c>
    </row>
    <row r="2460" spans="1:69" x14ac:dyDescent="0.2">
      <c r="A2460" s="5" t="s">
        <v>81</v>
      </c>
      <c r="B2460" t="s">
        <v>34541</v>
      </c>
      <c r="C2460" t="s">
        <v>34542</v>
      </c>
      <c r="D2460" t="s">
        <v>34543</v>
      </c>
      <c r="E2460" t="s">
        <v>34544</v>
      </c>
      <c r="F2460" t="s">
        <v>1617</v>
      </c>
      <c r="G2460" t="s">
        <v>34545</v>
      </c>
      <c r="H2460" s="1">
        <v>42991</v>
      </c>
      <c r="I2460" s="1">
        <v>42979</v>
      </c>
      <c r="J2460" t="b">
        <v>0</v>
      </c>
      <c r="K2460" t="s">
        <v>75</v>
      </c>
      <c r="L2460" t="s">
        <v>34546</v>
      </c>
      <c r="M2460" t="s">
        <v>703</v>
      </c>
      <c r="N2460">
        <v>30000</v>
      </c>
      <c r="O2460" t="s">
        <v>34547</v>
      </c>
      <c r="P2460" t="s">
        <v>626</v>
      </c>
      <c r="Q2460" t="s">
        <v>34548</v>
      </c>
      <c r="R2460" t="s">
        <v>81</v>
      </c>
      <c r="S2460">
        <v>1</v>
      </c>
      <c r="T2460" s="1">
        <v>42991</v>
      </c>
      <c r="U2460" s="1">
        <v>42979</v>
      </c>
      <c r="V2460" t="s">
        <v>1617</v>
      </c>
      <c r="W2460" s="2">
        <v>43927</v>
      </c>
      <c r="X2460" t="s">
        <v>34549</v>
      </c>
      <c r="Y2460" t="s">
        <v>81</v>
      </c>
      <c r="Z2460" t="s">
        <v>81</v>
      </c>
      <c r="AA2460" t="s">
        <v>81</v>
      </c>
      <c r="AB2460" t="s">
        <v>81</v>
      </c>
      <c r="AC2460" t="s">
        <v>81</v>
      </c>
      <c r="AD2460" t="s">
        <v>81</v>
      </c>
      <c r="AE2460" t="s">
        <v>34550</v>
      </c>
      <c r="AF2460" t="s">
        <v>34551</v>
      </c>
      <c r="AG2460" t="s">
        <v>34552</v>
      </c>
      <c r="AH2460" t="s">
        <v>81</v>
      </c>
      <c r="AI2460" t="s">
        <v>81</v>
      </c>
      <c r="AJ2460" t="s">
        <v>81</v>
      </c>
      <c r="AK2460" t="s">
        <v>110</v>
      </c>
      <c r="AL2460" t="s">
        <v>82</v>
      </c>
      <c r="AM2460" t="s">
        <v>34547</v>
      </c>
      <c r="AN2460" t="s">
        <v>81</v>
      </c>
      <c r="AO2460" t="s">
        <v>81</v>
      </c>
      <c r="AP2460" t="s">
        <v>371</v>
      </c>
      <c r="AQ2460" t="s">
        <v>34553</v>
      </c>
      <c r="AR2460" t="s">
        <v>34554</v>
      </c>
      <c r="AS2460" t="s">
        <v>34555</v>
      </c>
      <c r="AT2460" t="s">
        <v>34556</v>
      </c>
      <c r="AU2460" t="s">
        <v>81</v>
      </c>
      <c r="AV2460" t="s">
        <v>82</v>
      </c>
      <c r="AW2460" t="s">
        <v>1637</v>
      </c>
      <c r="AX2460" t="s">
        <v>81</v>
      </c>
      <c r="AY2460" t="s">
        <v>81</v>
      </c>
      <c r="AZ2460" t="s">
        <v>34557</v>
      </c>
      <c r="BA2460" t="s">
        <v>82</v>
      </c>
      <c r="BB2460" s="1">
        <v>1</v>
      </c>
      <c r="BC2460" t="s">
        <v>81</v>
      </c>
      <c r="BD2460" t="s">
        <v>81</v>
      </c>
      <c r="BE2460" t="s">
        <v>81</v>
      </c>
      <c r="BF2460" t="s">
        <v>81</v>
      </c>
      <c r="BG2460" t="s">
        <v>81</v>
      </c>
      <c r="BH2460" t="s">
        <v>5609</v>
      </c>
      <c r="BI2460" t="s">
        <v>34558</v>
      </c>
      <c r="BJ2460" s="1">
        <v>43800</v>
      </c>
      <c r="BK2460" t="s">
        <v>82</v>
      </c>
      <c r="BL2460" t="s">
        <v>81</v>
      </c>
      <c r="BM2460" t="s">
        <v>201</v>
      </c>
      <c r="BN2460" t="s">
        <v>81</v>
      </c>
      <c r="BO2460" t="s">
        <v>34559</v>
      </c>
      <c r="BP2460" t="s">
        <v>81</v>
      </c>
      <c r="BQ2460" t="s">
        <v>81</v>
      </c>
    </row>
    <row r="2461" spans="1:69" x14ac:dyDescent="0.2">
      <c r="A2461" s="5" t="s">
        <v>81</v>
      </c>
      <c r="B2461" t="s">
        <v>34560</v>
      </c>
      <c r="C2461" t="s">
        <v>34561</v>
      </c>
      <c r="D2461" t="s">
        <v>34562</v>
      </c>
      <c r="E2461" t="s">
        <v>34563</v>
      </c>
      <c r="F2461" t="s">
        <v>73</v>
      </c>
      <c r="G2461" t="s">
        <v>34564</v>
      </c>
      <c r="H2461" s="1">
        <v>42997</v>
      </c>
      <c r="I2461" s="1">
        <v>41241</v>
      </c>
      <c r="J2461" t="b">
        <v>0</v>
      </c>
      <c r="K2461" t="s">
        <v>75</v>
      </c>
      <c r="L2461" t="s">
        <v>581</v>
      </c>
      <c r="M2461" t="s">
        <v>77</v>
      </c>
      <c r="N2461">
        <v>36</v>
      </c>
      <c r="O2461" t="s">
        <v>34565</v>
      </c>
      <c r="P2461" t="s">
        <v>449</v>
      </c>
      <c r="Q2461" t="s">
        <v>34566</v>
      </c>
      <c r="R2461" t="s">
        <v>81</v>
      </c>
      <c r="S2461">
        <v>1</v>
      </c>
      <c r="T2461" s="1">
        <v>42997</v>
      </c>
      <c r="U2461" t="s">
        <v>34567</v>
      </c>
      <c r="V2461" t="s">
        <v>168</v>
      </c>
      <c r="W2461" s="2">
        <v>43850</v>
      </c>
      <c r="X2461" t="s">
        <v>34568</v>
      </c>
      <c r="Y2461" t="s">
        <v>81</v>
      </c>
      <c r="Z2461" t="s">
        <v>34569</v>
      </c>
      <c r="AA2461" t="s">
        <v>82</v>
      </c>
      <c r="AB2461" t="s">
        <v>81</v>
      </c>
      <c r="AC2461" t="s">
        <v>81</v>
      </c>
      <c r="AD2461" t="s">
        <v>2436</v>
      </c>
      <c r="AE2461" t="s">
        <v>81</v>
      </c>
      <c r="AF2461" t="s">
        <v>34569</v>
      </c>
      <c r="AG2461" t="s">
        <v>82</v>
      </c>
      <c r="AH2461" t="s">
        <v>81</v>
      </c>
      <c r="AI2461" t="s">
        <v>81</v>
      </c>
      <c r="AJ2461" t="s">
        <v>2436</v>
      </c>
      <c r="AK2461" t="s">
        <v>110</v>
      </c>
      <c r="AL2461" t="s">
        <v>2436</v>
      </c>
      <c r="AM2461" t="s">
        <v>88</v>
      </c>
      <c r="AN2461" t="s">
        <v>456</v>
      </c>
      <c r="AO2461" t="s">
        <v>2183</v>
      </c>
      <c r="AP2461" t="s">
        <v>91</v>
      </c>
      <c r="AQ2461" t="s">
        <v>34570</v>
      </c>
      <c r="AR2461" t="s">
        <v>82</v>
      </c>
      <c r="AS2461" t="s">
        <v>34571</v>
      </c>
      <c r="AT2461" t="s">
        <v>34572</v>
      </c>
      <c r="AU2461" t="s">
        <v>81</v>
      </c>
      <c r="AV2461" t="s">
        <v>82</v>
      </c>
      <c r="AW2461" t="s">
        <v>82</v>
      </c>
      <c r="AX2461" t="s">
        <v>82</v>
      </c>
      <c r="AY2461" t="s">
        <v>82</v>
      </c>
      <c r="AZ2461" t="s">
        <v>82</v>
      </c>
      <c r="BA2461" t="s">
        <v>82</v>
      </c>
      <c r="BB2461" t="s">
        <v>82</v>
      </c>
      <c r="BC2461" t="s">
        <v>82</v>
      </c>
      <c r="BD2461" t="s">
        <v>82</v>
      </c>
      <c r="BE2461" t="s">
        <v>82</v>
      </c>
      <c r="BF2461" t="s">
        <v>82</v>
      </c>
      <c r="BG2461" t="s">
        <v>82</v>
      </c>
      <c r="BH2461" t="s">
        <v>82</v>
      </c>
      <c r="BI2461" t="s">
        <v>82</v>
      </c>
      <c r="BJ2461" t="s">
        <v>82</v>
      </c>
      <c r="BK2461" t="s">
        <v>82</v>
      </c>
      <c r="BL2461" t="s">
        <v>82</v>
      </c>
      <c r="BM2461" t="s">
        <v>82</v>
      </c>
      <c r="BN2461" t="s">
        <v>82</v>
      </c>
      <c r="BO2461" t="s">
        <v>82</v>
      </c>
      <c r="BP2461" t="s">
        <v>82</v>
      </c>
      <c r="BQ2461" t="s">
        <v>82</v>
      </c>
    </row>
    <row r="2462" spans="1:69" x14ac:dyDescent="0.2">
      <c r="A2462" s="5">
        <v>1</v>
      </c>
      <c r="B2462" t="s">
        <v>34573</v>
      </c>
      <c r="C2462" t="s">
        <v>2441</v>
      </c>
      <c r="D2462" t="s">
        <v>34574</v>
      </c>
      <c r="E2462" t="s">
        <v>34575</v>
      </c>
      <c r="F2462" t="s">
        <v>73</v>
      </c>
      <c r="G2462" t="s">
        <v>34576</v>
      </c>
      <c r="H2462" s="1">
        <v>43219</v>
      </c>
      <c r="I2462" s="1">
        <v>43414</v>
      </c>
      <c r="J2462" t="b">
        <v>0</v>
      </c>
      <c r="K2462" t="s">
        <v>75</v>
      </c>
      <c r="L2462" t="s">
        <v>465</v>
      </c>
      <c r="M2462" t="s">
        <v>90</v>
      </c>
      <c r="N2462">
        <v>100</v>
      </c>
      <c r="O2462" t="s">
        <v>2436</v>
      </c>
      <c r="P2462" t="s">
        <v>449</v>
      </c>
      <c r="Q2462" t="s">
        <v>34577</v>
      </c>
      <c r="R2462" t="s">
        <v>81</v>
      </c>
      <c r="S2462" t="s">
        <v>82</v>
      </c>
      <c r="T2462" s="1">
        <v>43219</v>
      </c>
      <c r="U2462" t="s">
        <v>2446</v>
      </c>
      <c r="V2462" t="s">
        <v>605</v>
      </c>
      <c r="W2462" s="2">
        <v>44014</v>
      </c>
      <c r="X2462" t="s">
        <v>34578</v>
      </c>
      <c r="Y2462" t="s">
        <v>227</v>
      </c>
      <c r="Z2462" t="s">
        <v>34579</v>
      </c>
      <c r="AA2462" t="s">
        <v>82</v>
      </c>
      <c r="AB2462" t="s">
        <v>34580</v>
      </c>
      <c r="AC2462" t="s">
        <v>34581</v>
      </c>
      <c r="AD2462" t="s">
        <v>81</v>
      </c>
      <c r="AE2462" t="s">
        <v>227</v>
      </c>
      <c r="AF2462" t="s">
        <v>34579</v>
      </c>
      <c r="AG2462" t="s">
        <v>82</v>
      </c>
      <c r="AH2462" t="s">
        <v>34580</v>
      </c>
      <c r="AI2462" t="s">
        <v>34581</v>
      </c>
      <c r="AJ2462" t="s">
        <v>81</v>
      </c>
      <c r="AK2462" t="s">
        <v>296</v>
      </c>
      <c r="AL2462" t="s">
        <v>82</v>
      </c>
      <c r="AM2462" t="s">
        <v>88</v>
      </c>
      <c r="AN2462" t="s">
        <v>6490</v>
      </c>
      <c r="AO2462" t="s">
        <v>154</v>
      </c>
      <c r="AP2462" t="s">
        <v>91</v>
      </c>
      <c r="AQ2462" t="s">
        <v>34582</v>
      </c>
      <c r="AR2462" t="s">
        <v>82</v>
      </c>
      <c r="AS2462" t="s">
        <v>2452</v>
      </c>
      <c r="AT2462" t="s">
        <v>2453</v>
      </c>
      <c r="AU2462" t="s">
        <v>81</v>
      </c>
      <c r="AV2462" t="s">
        <v>82</v>
      </c>
      <c r="AW2462" t="s">
        <v>82</v>
      </c>
      <c r="AX2462" t="s">
        <v>82</v>
      </c>
      <c r="AY2462" t="s">
        <v>82</v>
      </c>
      <c r="AZ2462" t="s">
        <v>82</v>
      </c>
      <c r="BA2462" t="s">
        <v>82</v>
      </c>
      <c r="BB2462" t="s">
        <v>82</v>
      </c>
      <c r="BC2462" t="s">
        <v>82</v>
      </c>
      <c r="BD2462" t="s">
        <v>82</v>
      </c>
      <c r="BE2462" t="s">
        <v>82</v>
      </c>
      <c r="BF2462" t="s">
        <v>82</v>
      </c>
      <c r="BG2462" t="s">
        <v>82</v>
      </c>
      <c r="BH2462" t="s">
        <v>82</v>
      </c>
      <c r="BI2462" t="s">
        <v>82</v>
      </c>
      <c r="BJ2462" t="s">
        <v>82</v>
      </c>
      <c r="BK2462" t="s">
        <v>82</v>
      </c>
      <c r="BL2462" t="s">
        <v>82</v>
      </c>
      <c r="BM2462" t="s">
        <v>82</v>
      </c>
      <c r="BN2462" t="s">
        <v>82</v>
      </c>
      <c r="BO2462" t="s">
        <v>82</v>
      </c>
      <c r="BP2462" t="s">
        <v>82</v>
      </c>
      <c r="BQ2462" t="s">
        <v>82</v>
      </c>
    </row>
    <row r="2463" spans="1:69" x14ac:dyDescent="0.2">
      <c r="A2463" s="5">
        <v>1</v>
      </c>
      <c r="B2463" t="s">
        <v>34583</v>
      </c>
      <c r="C2463" t="s">
        <v>34584</v>
      </c>
      <c r="D2463" t="s">
        <v>34585</v>
      </c>
      <c r="E2463" t="s">
        <v>34586</v>
      </c>
      <c r="F2463" t="s">
        <v>1316</v>
      </c>
      <c r="G2463" t="s">
        <v>34587</v>
      </c>
      <c r="H2463" s="1">
        <v>43481</v>
      </c>
      <c r="I2463" s="1">
        <v>43165</v>
      </c>
      <c r="J2463" t="b">
        <v>0</v>
      </c>
      <c r="K2463" t="s">
        <v>622</v>
      </c>
      <c r="L2463" t="s">
        <v>34588</v>
      </c>
      <c r="M2463" t="s">
        <v>34589</v>
      </c>
      <c r="N2463">
        <v>80</v>
      </c>
      <c r="O2463" t="s">
        <v>30825</v>
      </c>
      <c r="P2463" t="s">
        <v>1356</v>
      </c>
      <c r="Q2463" t="s">
        <v>34590</v>
      </c>
      <c r="R2463" t="s">
        <v>81</v>
      </c>
      <c r="S2463">
        <v>1</v>
      </c>
      <c r="T2463" s="1">
        <v>43481</v>
      </c>
      <c r="U2463" s="1">
        <v>43165</v>
      </c>
      <c r="V2463" t="s">
        <v>1322</v>
      </c>
      <c r="W2463" s="2">
        <v>43494</v>
      </c>
      <c r="X2463" t="s">
        <v>82</v>
      </c>
      <c r="Y2463" t="s">
        <v>34591</v>
      </c>
      <c r="Z2463" t="s">
        <v>81</v>
      </c>
      <c r="AA2463" t="s">
        <v>34592</v>
      </c>
      <c r="AB2463" t="s">
        <v>34593</v>
      </c>
      <c r="AC2463" t="s">
        <v>34594</v>
      </c>
      <c r="AD2463" t="s">
        <v>30825</v>
      </c>
      <c r="AE2463" t="s">
        <v>34595</v>
      </c>
      <c r="AF2463" t="s">
        <v>81</v>
      </c>
      <c r="AG2463" t="s">
        <v>34592</v>
      </c>
      <c r="AH2463" t="s">
        <v>34593</v>
      </c>
      <c r="AI2463" t="s">
        <v>34594</v>
      </c>
      <c r="AJ2463" t="s">
        <v>30825</v>
      </c>
      <c r="AK2463" t="s">
        <v>1328</v>
      </c>
      <c r="AL2463" t="s">
        <v>82</v>
      </c>
      <c r="AM2463" t="s">
        <v>30825</v>
      </c>
      <c r="AN2463" t="s">
        <v>3428</v>
      </c>
      <c r="AO2463" t="s">
        <v>14957</v>
      </c>
      <c r="AP2463" t="s">
        <v>371</v>
      </c>
      <c r="AQ2463" t="s">
        <v>34596</v>
      </c>
      <c r="AR2463" t="s">
        <v>34597</v>
      </c>
      <c r="AS2463" t="s">
        <v>34598</v>
      </c>
      <c r="AT2463" t="s">
        <v>34599</v>
      </c>
      <c r="AU2463" t="s">
        <v>81</v>
      </c>
      <c r="AV2463" t="s">
        <v>82</v>
      </c>
      <c r="AW2463" t="s">
        <v>1334</v>
      </c>
      <c r="AX2463" t="s">
        <v>81</v>
      </c>
      <c r="AY2463" t="s">
        <v>81</v>
      </c>
      <c r="AZ2463" t="s">
        <v>81</v>
      </c>
      <c r="BA2463" t="s">
        <v>82</v>
      </c>
      <c r="BB2463" s="1">
        <v>1</v>
      </c>
      <c r="BC2463" t="s">
        <v>81</v>
      </c>
      <c r="BD2463" t="s">
        <v>81</v>
      </c>
      <c r="BE2463" t="s">
        <v>81</v>
      </c>
      <c r="BF2463" t="s">
        <v>81</v>
      </c>
      <c r="BG2463" t="s">
        <v>81</v>
      </c>
      <c r="BH2463" t="s">
        <v>8763</v>
      </c>
      <c r="BI2463" t="s">
        <v>34600</v>
      </c>
      <c r="BJ2463" t="s">
        <v>82</v>
      </c>
      <c r="BK2463" t="s">
        <v>82</v>
      </c>
      <c r="BL2463" t="s">
        <v>200</v>
      </c>
      <c r="BM2463" t="s">
        <v>201</v>
      </c>
      <c r="BN2463" t="s">
        <v>81</v>
      </c>
      <c r="BO2463" t="s">
        <v>34601</v>
      </c>
      <c r="BP2463" t="s">
        <v>81</v>
      </c>
      <c r="BQ2463" t="s">
        <v>81</v>
      </c>
    </row>
    <row r="2464" spans="1:69" x14ac:dyDescent="0.2">
      <c r="A2464" s="5" t="s">
        <v>81</v>
      </c>
      <c r="B2464" t="s">
        <v>32366</v>
      </c>
      <c r="C2464" t="s">
        <v>32367</v>
      </c>
      <c r="D2464" t="s">
        <v>32368</v>
      </c>
      <c r="E2464" t="s">
        <v>32366</v>
      </c>
      <c r="F2464" t="s">
        <v>178</v>
      </c>
      <c r="G2464" t="s">
        <v>34602</v>
      </c>
      <c r="H2464" s="1">
        <v>42619</v>
      </c>
      <c r="I2464" s="1">
        <v>42643</v>
      </c>
      <c r="J2464" t="b">
        <v>0</v>
      </c>
      <c r="K2464" t="s">
        <v>180</v>
      </c>
      <c r="L2464" t="s">
        <v>32371</v>
      </c>
      <c r="M2464" t="s">
        <v>346</v>
      </c>
      <c r="N2464">
        <v>2400</v>
      </c>
      <c r="O2464" t="s">
        <v>32380</v>
      </c>
      <c r="P2464" t="s">
        <v>32373</v>
      </c>
      <c r="Q2464" t="s">
        <v>32374</v>
      </c>
      <c r="R2464" t="s">
        <v>32375</v>
      </c>
      <c r="S2464" t="s">
        <v>82</v>
      </c>
      <c r="T2464" s="1">
        <v>42619</v>
      </c>
      <c r="U2464" s="1">
        <v>42643</v>
      </c>
      <c r="V2464" t="s">
        <v>186</v>
      </c>
      <c r="W2464" s="2">
        <v>43976</v>
      </c>
      <c r="X2464" t="s">
        <v>34603</v>
      </c>
      <c r="Y2464" t="s">
        <v>32377</v>
      </c>
      <c r="Z2464" t="s">
        <v>81</v>
      </c>
      <c r="AA2464" t="s">
        <v>34604</v>
      </c>
      <c r="AB2464" t="s">
        <v>32379</v>
      </c>
      <c r="AC2464">
        <v>2076704763</v>
      </c>
      <c r="AD2464" t="s">
        <v>32380</v>
      </c>
      <c r="AE2464" t="s">
        <v>32377</v>
      </c>
      <c r="AF2464" t="s">
        <v>81</v>
      </c>
      <c r="AG2464" t="s">
        <v>34604</v>
      </c>
      <c r="AH2464" t="s">
        <v>32379</v>
      </c>
      <c r="AI2464">
        <v>2076704763</v>
      </c>
      <c r="AJ2464" t="s">
        <v>32380</v>
      </c>
      <c r="AK2464" t="s">
        <v>250</v>
      </c>
      <c r="AL2464" t="s">
        <v>82</v>
      </c>
      <c r="AM2464" t="s">
        <v>82</v>
      </c>
      <c r="AN2464" t="s">
        <v>81</v>
      </c>
      <c r="AO2464" t="s">
        <v>81</v>
      </c>
      <c r="AP2464" t="s">
        <v>351</v>
      </c>
      <c r="AQ2464" t="s">
        <v>34605</v>
      </c>
      <c r="AR2464" t="s">
        <v>34606</v>
      </c>
      <c r="AS2464" t="s">
        <v>34607</v>
      </c>
      <c r="AT2464" t="s">
        <v>82</v>
      </c>
      <c r="AU2464" t="s">
        <v>197</v>
      </c>
      <c r="AV2464" t="s">
        <v>82</v>
      </c>
      <c r="AW2464" t="s">
        <v>198</v>
      </c>
      <c r="AX2464">
        <v>824</v>
      </c>
      <c r="AY2464" t="s">
        <v>34608</v>
      </c>
      <c r="AZ2464" t="s">
        <v>32386</v>
      </c>
      <c r="BA2464" s="1">
        <v>43952</v>
      </c>
      <c r="BB2464" s="1">
        <v>1</v>
      </c>
      <c r="BC2464" t="s">
        <v>34609</v>
      </c>
      <c r="BD2464" t="s">
        <v>34610</v>
      </c>
      <c r="BE2464" t="s">
        <v>34611</v>
      </c>
      <c r="BF2464" t="s">
        <v>34612</v>
      </c>
      <c r="BG2464" t="s">
        <v>81</v>
      </c>
      <c r="BH2464" t="s">
        <v>81</v>
      </c>
      <c r="BI2464" t="s">
        <v>81</v>
      </c>
      <c r="BJ2464" s="1">
        <v>43606</v>
      </c>
      <c r="BK2464" t="s">
        <v>261</v>
      </c>
      <c r="BL2464" t="s">
        <v>200</v>
      </c>
      <c r="BM2464" t="s">
        <v>34613</v>
      </c>
      <c r="BN2464" t="s">
        <v>81</v>
      </c>
      <c r="BO2464" t="s">
        <v>81</v>
      </c>
      <c r="BP2464" t="s">
        <v>81</v>
      </c>
      <c r="BQ2464" t="s">
        <v>81</v>
      </c>
    </row>
    <row r="2465" spans="1:69" x14ac:dyDescent="0.2">
      <c r="A2465" s="5" t="s">
        <v>81</v>
      </c>
      <c r="B2465" t="s">
        <v>34614</v>
      </c>
      <c r="C2465" t="s">
        <v>34615</v>
      </c>
      <c r="D2465" t="s">
        <v>34616</v>
      </c>
      <c r="E2465" t="s">
        <v>34617</v>
      </c>
      <c r="F2465" t="s">
        <v>73</v>
      </c>
      <c r="G2465" t="s">
        <v>34618</v>
      </c>
      <c r="H2465" s="1">
        <v>43656</v>
      </c>
      <c r="I2465" s="1">
        <v>44075</v>
      </c>
      <c r="J2465" t="b">
        <v>1</v>
      </c>
      <c r="K2465" t="s">
        <v>75</v>
      </c>
      <c r="L2465" t="s">
        <v>223</v>
      </c>
      <c r="M2465" t="s">
        <v>2495</v>
      </c>
      <c r="N2465">
        <v>106</v>
      </c>
      <c r="O2465" t="s">
        <v>1475</v>
      </c>
      <c r="P2465" t="s">
        <v>82</v>
      </c>
      <c r="Q2465" t="s">
        <v>950</v>
      </c>
      <c r="R2465" t="s">
        <v>81</v>
      </c>
      <c r="S2465" t="s">
        <v>82</v>
      </c>
      <c r="T2465" s="1">
        <v>43656</v>
      </c>
      <c r="U2465" s="3">
        <v>44075</v>
      </c>
      <c r="V2465" t="s">
        <v>468</v>
      </c>
      <c r="W2465" s="2">
        <v>43935</v>
      </c>
      <c r="X2465" t="s">
        <v>34619</v>
      </c>
      <c r="Y2465" t="s">
        <v>81</v>
      </c>
      <c r="Z2465" t="s">
        <v>34620</v>
      </c>
      <c r="AA2465" t="s">
        <v>82</v>
      </c>
      <c r="AB2465" t="s">
        <v>34621</v>
      </c>
      <c r="AC2465" t="s">
        <v>34622</v>
      </c>
      <c r="AD2465" t="s">
        <v>81</v>
      </c>
      <c r="AE2465" t="s">
        <v>81</v>
      </c>
      <c r="AF2465" t="s">
        <v>34620</v>
      </c>
      <c r="AG2465" t="s">
        <v>82</v>
      </c>
      <c r="AH2465" t="s">
        <v>34621</v>
      </c>
      <c r="AI2465" t="s">
        <v>34622</v>
      </c>
      <c r="AJ2465" t="s">
        <v>81</v>
      </c>
      <c r="AK2465" t="s">
        <v>153</v>
      </c>
      <c r="AL2465" t="s">
        <v>34623</v>
      </c>
      <c r="AM2465" t="s">
        <v>88</v>
      </c>
      <c r="AN2465" t="s">
        <v>154</v>
      </c>
      <c r="AO2465" t="s">
        <v>89</v>
      </c>
      <c r="AP2465" t="s">
        <v>91</v>
      </c>
      <c r="AQ2465" t="s">
        <v>34624</v>
      </c>
      <c r="AR2465" t="s">
        <v>82</v>
      </c>
      <c r="AS2465" t="s">
        <v>34625</v>
      </c>
      <c r="AT2465" t="s">
        <v>82</v>
      </c>
      <c r="AU2465" t="s">
        <v>81</v>
      </c>
      <c r="AV2465" t="s">
        <v>82</v>
      </c>
      <c r="AW2465" t="s">
        <v>82</v>
      </c>
      <c r="AX2465" t="s">
        <v>82</v>
      </c>
      <c r="AY2465" t="s">
        <v>82</v>
      </c>
      <c r="AZ2465" t="s">
        <v>82</v>
      </c>
      <c r="BA2465" t="s">
        <v>82</v>
      </c>
      <c r="BB2465" t="s">
        <v>82</v>
      </c>
      <c r="BC2465" t="s">
        <v>82</v>
      </c>
      <c r="BD2465" t="s">
        <v>82</v>
      </c>
      <c r="BE2465" t="s">
        <v>82</v>
      </c>
      <c r="BF2465" t="s">
        <v>82</v>
      </c>
      <c r="BG2465" t="s">
        <v>82</v>
      </c>
      <c r="BH2465" t="s">
        <v>82</v>
      </c>
      <c r="BI2465" t="s">
        <v>82</v>
      </c>
      <c r="BJ2465" t="s">
        <v>82</v>
      </c>
      <c r="BK2465" t="s">
        <v>82</v>
      </c>
      <c r="BL2465" t="s">
        <v>82</v>
      </c>
      <c r="BM2465" t="s">
        <v>82</v>
      </c>
      <c r="BN2465" t="s">
        <v>82</v>
      </c>
      <c r="BO2465" t="s">
        <v>82</v>
      </c>
      <c r="BP2465" t="s">
        <v>82</v>
      </c>
      <c r="BQ2465" t="s">
        <v>82</v>
      </c>
    </row>
    <row r="2466" spans="1:69" x14ac:dyDescent="0.2">
      <c r="A2466" s="5" t="s">
        <v>81</v>
      </c>
      <c r="B2466" t="s">
        <v>34626</v>
      </c>
      <c r="C2466" t="s">
        <v>34627</v>
      </c>
      <c r="D2466" t="s">
        <v>34628</v>
      </c>
      <c r="E2466" t="s">
        <v>34629</v>
      </c>
      <c r="F2466" t="s">
        <v>700</v>
      </c>
      <c r="G2466" t="s">
        <v>34630</v>
      </c>
      <c r="H2466" s="1">
        <v>42786</v>
      </c>
      <c r="I2466" s="1">
        <v>42800</v>
      </c>
      <c r="J2466" t="b">
        <v>0</v>
      </c>
      <c r="K2466" t="s">
        <v>75</v>
      </c>
      <c r="L2466" t="s">
        <v>82</v>
      </c>
      <c r="M2466" t="s">
        <v>77</v>
      </c>
      <c r="N2466">
        <v>75</v>
      </c>
      <c r="O2466" t="s">
        <v>23895</v>
      </c>
      <c r="P2466" t="s">
        <v>705</v>
      </c>
      <c r="Q2466" t="s">
        <v>4787</v>
      </c>
      <c r="R2466" t="s">
        <v>81</v>
      </c>
      <c r="S2466" t="s">
        <v>82</v>
      </c>
      <c r="T2466" s="1">
        <v>42786</v>
      </c>
      <c r="U2466" s="1">
        <v>42800</v>
      </c>
      <c r="V2466" t="s">
        <v>707</v>
      </c>
      <c r="W2466" s="2">
        <v>43262</v>
      </c>
      <c r="X2466" t="s">
        <v>4765</v>
      </c>
      <c r="Y2466" t="s">
        <v>82</v>
      </c>
      <c r="Z2466" t="s">
        <v>34631</v>
      </c>
      <c r="AA2466" t="s">
        <v>34632</v>
      </c>
      <c r="AB2466" t="s">
        <v>34633</v>
      </c>
      <c r="AC2466" t="s">
        <v>34634</v>
      </c>
      <c r="AD2466" t="s">
        <v>82</v>
      </c>
      <c r="AE2466" t="s">
        <v>82</v>
      </c>
      <c r="AF2466" t="s">
        <v>34631</v>
      </c>
      <c r="AG2466" t="s">
        <v>34632</v>
      </c>
      <c r="AH2466" t="s">
        <v>34633</v>
      </c>
      <c r="AI2466" t="s">
        <v>34634</v>
      </c>
      <c r="AJ2466" t="s">
        <v>82</v>
      </c>
      <c r="AK2466" t="s">
        <v>110</v>
      </c>
      <c r="AL2466" t="s">
        <v>15502</v>
      </c>
      <c r="AM2466" t="s">
        <v>34635</v>
      </c>
      <c r="AN2466" t="s">
        <v>154</v>
      </c>
      <c r="AO2466" t="s">
        <v>170</v>
      </c>
      <c r="AP2466" t="s">
        <v>710</v>
      </c>
      <c r="AQ2466" t="s">
        <v>34636</v>
      </c>
      <c r="AR2466" t="s">
        <v>34637</v>
      </c>
      <c r="AS2466" t="s">
        <v>34638</v>
      </c>
      <c r="AT2466" t="s">
        <v>34639</v>
      </c>
      <c r="AU2466" t="s">
        <v>81</v>
      </c>
      <c r="AV2466" t="s">
        <v>82</v>
      </c>
      <c r="AW2466" t="s">
        <v>82</v>
      </c>
      <c r="AX2466" t="s">
        <v>82</v>
      </c>
      <c r="AY2466" t="s">
        <v>82</v>
      </c>
      <c r="AZ2466" t="s">
        <v>82</v>
      </c>
      <c r="BA2466" t="s">
        <v>82</v>
      </c>
      <c r="BB2466" t="s">
        <v>82</v>
      </c>
      <c r="BC2466" t="s">
        <v>82</v>
      </c>
      <c r="BD2466" t="s">
        <v>82</v>
      </c>
      <c r="BE2466" t="s">
        <v>82</v>
      </c>
      <c r="BF2466" t="s">
        <v>82</v>
      </c>
      <c r="BG2466" t="s">
        <v>82</v>
      </c>
      <c r="BH2466" t="s">
        <v>82</v>
      </c>
      <c r="BI2466" t="s">
        <v>82</v>
      </c>
      <c r="BJ2466" t="s">
        <v>82</v>
      </c>
      <c r="BK2466" t="s">
        <v>82</v>
      </c>
      <c r="BL2466" t="s">
        <v>82</v>
      </c>
      <c r="BM2466" t="s">
        <v>82</v>
      </c>
      <c r="BN2466" t="s">
        <v>82</v>
      </c>
      <c r="BO2466" t="s">
        <v>82</v>
      </c>
      <c r="BP2466" t="s">
        <v>82</v>
      </c>
      <c r="BQ2466" t="s">
        <v>82</v>
      </c>
    </row>
    <row r="2467" spans="1:69" x14ac:dyDescent="0.2">
      <c r="A2467" s="5" t="s">
        <v>81</v>
      </c>
      <c r="B2467" t="s">
        <v>15692</v>
      </c>
      <c r="C2467" t="s">
        <v>34640</v>
      </c>
      <c r="D2467" t="s">
        <v>15694</v>
      </c>
      <c r="E2467" t="s">
        <v>29725</v>
      </c>
      <c r="F2467" t="s">
        <v>178</v>
      </c>
      <c r="G2467" t="s">
        <v>16985</v>
      </c>
      <c r="H2467" s="1">
        <v>42677</v>
      </c>
      <c r="I2467" t="s">
        <v>81</v>
      </c>
      <c r="J2467" t="b">
        <v>0</v>
      </c>
      <c r="K2467" t="s">
        <v>180</v>
      </c>
      <c r="L2467" t="s">
        <v>34641</v>
      </c>
      <c r="M2467" t="s">
        <v>723</v>
      </c>
      <c r="N2467">
        <v>680</v>
      </c>
      <c r="O2467" t="s">
        <v>724</v>
      </c>
      <c r="P2467" t="s">
        <v>34642</v>
      </c>
      <c r="Q2467" t="s">
        <v>15700</v>
      </c>
      <c r="R2467" t="s">
        <v>15701</v>
      </c>
      <c r="S2467" t="s">
        <v>82</v>
      </c>
      <c r="T2467" s="1">
        <v>42677</v>
      </c>
      <c r="U2467" t="s">
        <v>81</v>
      </c>
      <c r="V2467" t="s">
        <v>186</v>
      </c>
      <c r="W2467" s="2">
        <v>42681</v>
      </c>
      <c r="X2467" t="s">
        <v>15702</v>
      </c>
      <c r="Y2467" t="s">
        <v>729</v>
      </c>
      <c r="Z2467" t="s">
        <v>81</v>
      </c>
      <c r="AA2467" t="s">
        <v>2339</v>
      </c>
      <c r="AB2467" t="s">
        <v>731</v>
      </c>
      <c r="AC2467">
        <v>442089904466</v>
      </c>
      <c r="AD2467" t="s">
        <v>724</v>
      </c>
      <c r="AE2467" t="s">
        <v>729</v>
      </c>
      <c r="AF2467" t="s">
        <v>81</v>
      </c>
      <c r="AG2467" t="s">
        <v>2339</v>
      </c>
      <c r="AH2467" t="s">
        <v>731</v>
      </c>
      <c r="AI2467">
        <v>442089904466</v>
      </c>
      <c r="AJ2467" t="s">
        <v>724</v>
      </c>
      <c r="AK2467" t="s">
        <v>81</v>
      </c>
      <c r="AL2467" t="s">
        <v>82</v>
      </c>
      <c r="AM2467" t="s">
        <v>724</v>
      </c>
      <c r="AN2467" t="s">
        <v>81</v>
      </c>
      <c r="AO2467" t="s">
        <v>81</v>
      </c>
      <c r="AP2467" t="s">
        <v>351</v>
      </c>
      <c r="AQ2467" t="s">
        <v>34643</v>
      </c>
      <c r="AR2467" t="s">
        <v>34644</v>
      </c>
      <c r="AS2467" t="s">
        <v>34645</v>
      </c>
      <c r="AT2467" t="s">
        <v>16989</v>
      </c>
      <c r="AU2467" t="s">
        <v>197</v>
      </c>
      <c r="AV2467" t="s">
        <v>82</v>
      </c>
      <c r="AW2467" t="s">
        <v>81</v>
      </c>
      <c r="AX2467" t="s">
        <v>82</v>
      </c>
      <c r="AY2467" t="s">
        <v>82</v>
      </c>
      <c r="AZ2467" t="s">
        <v>82</v>
      </c>
      <c r="BA2467" t="s">
        <v>82</v>
      </c>
      <c r="BB2467" t="s">
        <v>82</v>
      </c>
      <c r="BC2467" t="s">
        <v>82</v>
      </c>
      <c r="BD2467" t="s">
        <v>82</v>
      </c>
      <c r="BE2467" t="s">
        <v>82</v>
      </c>
      <c r="BF2467" t="s">
        <v>82</v>
      </c>
      <c r="BG2467" t="s">
        <v>82</v>
      </c>
      <c r="BH2467" t="s">
        <v>82</v>
      </c>
      <c r="BI2467" t="s">
        <v>82</v>
      </c>
      <c r="BJ2467" t="s">
        <v>82</v>
      </c>
      <c r="BK2467" t="s">
        <v>82</v>
      </c>
      <c r="BL2467" t="s">
        <v>82</v>
      </c>
      <c r="BM2467" t="s">
        <v>82</v>
      </c>
      <c r="BN2467" t="s">
        <v>82</v>
      </c>
      <c r="BO2467" t="s">
        <v>82</v>
      </c>
      <c r="BP2467" t="s">
        <v>82</v>
      </c>
      <c r="BQ2467" t="s">
        <v>82</v>
      </c>
    </row>
    <row r="2468" spans="1:69" x14ac:dyDescent="0.2">
      <c r="A2468" s="5">
        <v>0</v>
      </c>
      <c r="B2468" t="s">
        <v>34646</v>
      </c>
      <c r="C2468" t="s">
        <v>34647</v>
      </c>
      <c r="D2468" t="s">
        <v>34648</v>
      </c>
      <c r="E2468" t="s">
        <v>34646</v>
      </c>
      <c r="F2468" t="s">
        <v>73</v>
      </c>
      <c r="G2468" t="s">
        <v>34649</v>
      </c>
      <c r="H2468" s="1">
        <v>43111</v>
      </c>
      <c r="I2468" s="1">
        <v>43235</v>
      </c>
      <c r="J2468" t="b">
        <v>0</v>
      </c>
      <c r="K2468" t="s">
        <v>75</v>
      </c>
      <c r="L2468" t="s">
        <v>20896</v>
      </c>
      <c r="M2468" t="s">
        <v>90</v>
      </c>
      <c r="N2468">
        <v>14</v>
      </c>
      <c r="O2468" t="s">
        <v>21511</v>
      </c>
      <c r="P2468" t="s">
        <v>8363</v>
      </c>
      <c r="Q2468" t="s">
        <v>34650</v>
      </c>
      <c r="R2468" t="s">
        <v>81</v>
      </c>
      <c r="S2468" t="s">
        <v>82</v>
      </c>
      <c r="T2468" s="1">
        <v>43111</v>
      </c>
      <c r="U2468" t="s">
        <v>21181</v>
      </c>
      <c r="V2468" t="s">
        <v>452</v>
      </c>
      <c r="W2468" s="2">
        <v>43703</v>
      </c>
      <c r="X2468" t="s">
        <v>34651</v>
      </c>
      <c r="Y2468" t="s">
        <v>81</v>
      </c>
      <c r="Z2468" t="s">
        <v>34652</v>
      </c>
      <c r="AA2468" t="s">
        <v>82</v>
      </c>
      <c r="AB2468" t="s">
        <v>81</v>
      </c>
      <c r="AC2468" t="s">
        <v>81</v>
      </c>
      <c r="AD2468" t="s">
        <v>21511</v>
      </c>
      <c r="AE2468" t="s">
        <v>81</v>
      </c>
      <c r="AF2468" t="s">
        <v>34652</v>
      </c>
      <c r="AG2468" t="s">
        <v>82</v>
      </c>
      <c r="AH2468" t="s">
        <v>81</v>
      </c>
      <c r="AI2468" t="s">
        <v>81</v>
      </c>
      <c r="AJ2468" t="s">
        <v>21511</v>
      </c>
      <c r="AK2468" t="s">
        <v>110</v>
      </c>
      <c r="AL2468" t="s">
        <v>82</v>
      </c>
      <c r="AM2468" t="s">
        <v>88</v>
      </c>
      <c r="AN2468" t="s">
        <v>1975</v>
      </c>
      <c r="AO2468" t="s">
        <v>90</v>
      </c>
      <c r="AP2468" t="s">
        <v>91</v>
      </c>
      <c r="AQ2468" t="s">
        <v>34653</v>
      </c>
      <c r="AR2468" t="s">
        <v>82</v>
      </c>
      <c r="AS2468" t="s">
        <v>34654</v>
      </c>
      <c r="AT2468" t="s">
        <v>34655</v>
      </c>
      <c r="AU2468" t="s">
        <v>81</v>
      </c>
      <c r="AV2468" t="s">
        <v>82</v>
      </c>
      <c r="AW2468" t="s">
        <v>82</v>
      </c>
      <c r="AX2468" t="s">
        <v>82</v>
      </c>
      <c r="AY2468" t="s">
        <v>82</v>
      </c>
      <c r="AZ2468" t="s">
        <v>82</v>
      </c>
      <c r="BA2468" t="s">
        <v>82</v>
      </c>
      <c r="BB2468" t="s">
        <v>82</v>
      </c>
      <c r="BC2468" t="s">
        <v>82</v>
      </c>
      <c r="BD2468" t="s">
        <v>82</v>
      </c>
      <c r="BE2468" t="s">
        <v>82</v>
      </c>
      <c r="BF2468" t="s">
        <v>82</v>
      </c>
      <c r="BG2468" t="s">
        <v>82</v>
      </c>
      <c r="BH2468" t="s">
        <v>82</v>
      </c>
      <c r="BI2468" t="s">
        <v>82</v>
      </c>
      <c r="BJ2468" t="s">
        <v>82</v>
      </c>
      <c r="BK2468" t="s">
        <v>82</v>
      </c>
      <c r="BL2468" t="s">
        <v>82</v>
      </c>
      <c r="BM2468" t="s">
        <v>82</v>
      </c>
      <c r="BN2468" t="s">
        <v>82</v>
      </c>
      <c r="BO2468" t="s">
        <v>82</v>
      </c>
      <c r="BP2468" t="s">
        <v>82</v>
      </c>
      <c r="BQ2468" t="s">
        <v>82</v>
      </c>
    </row>
    <row r="2469" spans="1:69" x14ac:dyDescent="0.2">
      <c r="A2469" s="5" t="s">
        <v>81</v>
      </c>
      <c r="B2469" t="s">
        <v>34656</v>
      </c>
      <c r="C2469" t="s">
        <v>34657</v>
      </c>
      <c r="D2469" t="s">
        <v>34658</v>
      </c>
      <c r="E2469" t="s">
        <v>34659</v>
      </c>
      <c r="F2469" t="s">
        <v>1432</v>
      </c>
      <c r="G2469" t="s">
        <v>34660</v>
      </c>
      <c r="H2469" s="1">
        <v>43361</v>
      </c>
      <c r="I2469" s="1">
        <v>43368</v>
      </c>
      <c r="J2469" t="b">
        <v>0</v>
      </c>
      <c r="K2469" t="s">
        <v>75</v>
      </c>
      <c r="L2469" t="s">
        <v>31929</v>
      </c>
      <c r="M2469" t="s">
        <v>90</v>
      </c>
      <c r="N2469">
        <v>60</v>
      </c>
      <c r="O2469" t="s">
        <v>34661</v>
      </c>
      <c r="P2469" t="s">
        <v>670</v>
      </c>
      <c r="Q2469" t="s">
        <v>34662</v>
      </c>
      <c r="R2469" t="s">
        <v>81</v>
      </c>
      <c r="S2469" t="s">
        <v>82</v>
      </c>
      <c r="T2469" s="1">
        <v>43361</v>
      </c>
      <c r="U2469" s="1">
        <v>43368</v>
      </c>
      <c r="V2469" t="s">
        <v>1438</v>
      </c>
      <c r="W2469" s="2">
        <v>44139</v>
      </c>
      <c r="X2469" t="s">
        <v>1439</v>
      </c>
      <c r="Y2469" t="s">
        <v>34663</v>
      </c>
      <c r="Z2469" t="s">
        <v>81</v>
      </c>
      <c r="AA2469" t="s">
        <v>34664</v>
      </c>
      <c r="AB2469" t="s">
        <v>34665</v>
      </c>
      <c r="AC2469">
        <v>9535974751</v>
      </c>
      <c r="AD2469" t="s">
        <v>34666</v>
      </c>
      <c r="AE2469" t="s">
        <v>34663</v>
      </c>
      <c r="AF2469" t="s">
        <v>81</v>
      </c>
      <c r="AG2469" t="s">
        <v>34664</v>
      </c>
      <c r="AH2469" t="s">
        <v>34665</v>
      </c>
      <c r="AI2469">
        <v>9535974751</v>
      </c>
      <c r="AJ2469" t="s">
        <v>34666</v>
      </c>
      <c r="AK2469" t="s">
        <v>2219</v>
      </c>
      <c r="AL2469" t="s">
        <v>82</v>
      </c>
      <c r="AM2469" t="s">
        <v>34667</v>
      </c>
      <c r="AN2469" t="s">
        <v>81</v>
      </c>
      <c r="AO2469" t="s">
        <v>81</v>
      </c>
      <c r="AP2469" t="s">
        <v>81</v>
      </c>
      <c r="AQ2469" t="s">
        <v>34668</v>
      </c>
      <c r="AR2469" t="s">
        <v>34669</v>
      </c>
      <c r="AS2469" t="s">
        <v>34670</v>
      </c>
      <c r="AT2469" t="s">
        <v>34671</v>
      </c>
      <c r="AU2469" t="s">
        <v>81</v>
      </c>
      <c r="AV2469" t="s">
        <v>82</v>
      </c>
      <c r="AW2469" t="s">
        <v>81</v>
      </c>
      <c r="AX2469">
        <v>0</v>
      </c>
      <c r="AY2469" t="s">
        <v>81</v>
      </c>
      <c r="AZ2469" t="s">
        <v>81</v>
      </c>
      <c r="BA2469" t="s">
        <v>82</v>
      </c>
      <c r="BB2469" s="1">
        <v>1</v>
      </c>
      <c r="BC2469" t="s">
        <v>81</v>
      </c>
      <c r="BD2469" t="s">
        <v>81</v>
      </c>
      <c r="BE2469" t="s">
        <v>81</v>
      </c>
      <c r="BF2469" t="s">
        <v>81</v>
      </c>
      <c r="BG2469" t="s">
        <v>81</v>
      </c>
      <c r="BH2469" t="s">
        <v>81</v>
      </c>
      <c r="BI2469" t="s">
        <v>81</v>
      </c>
      <c r="BJ2469" t="s">
        <v>82</v>
      </c>
      <c r="BK2469" t="s">
        <v>82</v>
      </c>
      <c r="BL2469" t="s">
        <v>200</v>
      </c>
      <c r="BM2469" t="s">
        <v>34672</v>
      </c>
      <c r="BN2469" t="s">
        <v>81</v>
      </c>
      <c r="BO2469" t="s">
        <v>34673</v>
      </c>
      <c r="BP2469" t="s">
        <v>81</v>
      </c>
      <c r="BQ2469" t="s">
        <v>81</v>
      </c>
    </row>
    <row r="2470" spans="1:69" x14ac:dyDescent="0.2">
      <c r="A2470" s="5" t="s">
        <v>81</v>
      </c>
      <c r="B2470" t="s">
        <v>7975</v>
      </c>
      <c r="C2470" t="s">
        <v>7976</v>
      </c>
      <c r="D2470" t="s">
        <v>7977</v>
      </c>
      <c r="E2470" t="s">
        <v>7978</v>
      </c>
      <c r="F2470" t="s">
        <v>178</v>
      </c>
      <c r="G2470" t="s">
        <v>34674</v>
      </c>
      <c r="H2470" s="1">
        <v>42605</v>
      </c>
      <c r="I2470" s="1">
        <v>42653</v>
      </c>
      <c r="J2470" t="b">
        <v>0</v>
      </c>
      <c r="K2470" t="s">
        <v>180</v>
      </c>
      <c r="L2470" t="s">
        <v>7980</v>
      </c>
      <c r="M2470" t="s">
        <v>2335</v>
      </c>
      <c r="N2470">
        <v>450</v>
      </c>
      <c r="O2470" t="s">
        <v>7981</v>
      </c>
      <c r="P2470" t="s">
        <v>7982</v>
      </c>
      <c r="Q2470" t="s">
        <v>7983</v>
      </c>
      <c r="R2470" t="s">
        <v>7984</v>
      </c>
      <c r="S2470" t="s">
        <v>82</v>
      </c>
      <c r="T2470" s="1">
        <v>42605</v>
      </c>
      <c r="U2470" s="1">
        <v>42653</v>
      </c>
      <c r="V2470" t="s">
        <v>186</v>
      </c>
      <c r="W2470" s="2">
        <v>42828</v>
      </c>
      <c r="X2470" t="s">
        <v>7985</v>
      </c>
      <c r="Y2470" t="s">
        <v>7986</v>
      </c>
      <c r="Z2470" t="s">
        <v>81</v>
      </c>
      <c r="AA2470" t="s">
        <v>7987</v>
      </c>
      <c r="AB2470" t="s">
        <v>7988</v>
      </c>
      <c r="AC2470" t="s">
        <v>81</v>
      </c>
      <c r="AD2470" t="s">
        <v>7981</v>
      </c>
      <c r="AE2470" t="s">
        <v>7986</v>
      </c>
      <c r="AF2470" t="s">
        <v>81</v>
      </c>
      <c r="AG2470" t="s">
        <v>7987</v>
      </c>
      <c r="AH2470" t="s">
        <v>7988</v>
      </c>
      <c r="AI2470" t="s">
        <v>81</v>
      </c>
      <c r="AJ2470" t="s">
        <v>7981</v>
      </c>
      <c r="AK2470" t="s">
        <v>250</v>
      </c>
      <c r="AL2470" t="s">
        <v>82</v>
      </c>
      <c r="AM2470" t="s">
        <v>7981</v>
      </c>
      <c r="AN2470" t="s">
        <v>81</v>
      </c>
      <c r="AO2470" t="s">
        <v>81</v>
      </c>
      <c r="AP2470" t="s">
        <v>351</v>
      </c>
      <c r="AQ2470" t="s">
        <v>7989</v>
      </c>
      <c r="AR2470" t="s">
        <v>7990</v>
      </c>
      <c r="AS2470" t="s">
        <v>34675</v>
      </c>
      <c r="AT2470" t="s">
        <v>20184</v>
      </c>
      <c r="AU2470" t="s">
        <v>197</v>
      </c>
      <c r="AV2470" t="s">
        <v>82</v>
      </c>
      <c r="AW2470" t="s">
        <v>198</v>
      </c>
      <c r="AX2470" t="s">
        <v>82</v>
      </c>
      <c r="AY2470" t="s">
        <v>82</v>
      </c>
      <c r="AZ2470" t="s">
        <v>82</v>
      </c>
      <c r="BA2470" t="s">
        <v>82</v>
      </c>
      <c r="BB2470" t="s">
        <v>82</v>
      </c>
      <c r="BC2470" t="s">
        <v>82</v>
      </c>
      <c r="BD2470" t="s">
        <v>82</v>
      </c>
      <c r="BE2470" t="s">
        <v>82</v>
      </c>
      <c r="BF2470" t="s">
        <v>82</v>
      </c>
      <c r="BG2470" t="s">
        <v>82</v>
      </c>
      <c r="BH2470" t="s">
        <v>82</v>
      </c>
      <c r="BI2470" t="s">
        <v>82</v>
      </c>
      <c r="BJ2470" t="s">
        <v>82</v>
      </c>
      <c r="BK2470" t="s">
        <v>82</v>
      </c>
      <c r="BL2470" t="s">
        <v>82</v>
      </c>
      <c r="BM2470" t="s">
        <v>82</v>
      </c>
      <c r="BN2470" t="s">
        <v>82</v>
      </c>
      <c r="BO2470" t="s">
        <v>82</v>
      </c>
      <c r="BP2470" t="s">
        <v>82</v>
      </c>
      <c r="BQ2470" t="s">
        <v>82</v>
      </c>
    </row>
    <row r="2471" spans="1:69" x14ac:dyDescent="0.2">
      <c r="A2471" s="5" t="s">
        <v>81</v>
      </c>
      <c r="B2471" t="s">
        <v>34676</v>
      </c>
      <c r="C2471" t="s">
        <v>34677</v>
      </c>
      <c r="D2471" t="s">
        <v>34678</v>
      </c>
      <c r="E2471" t="s">
        <v>34676</v>
      </c>
      <c r="F2471" t="s">
        <v>73</v>
      </c>
      <c r="G2471" t="s">
        <v>34679</v>
      </c>
      <c r="H2471" s="1">
        <v>43298</v>
      </c>
      <c r="I2471" s="1">
        <v>43282</v>
      </c>
      <c r="J2471" t="b">
        <v>0</v>
      </c>
      <c r="K2471" t="s">
        <v>75</v>
      </c>
      <c r="L2471" t="s">
        <v>8681</v>
      </c>
      <c r="M2471" t="s">
        <v>538</v>
      </c>
      <c r="N2471">
        <v>40</v>
      </c>
      <c r="O2471" t="s">
        <v>34680</v>
      </c>
      <c r="P2471" t="s">
        <v>34681</v>
      </c>
      <c r="Q2471" t="s">
        <v>34682</v>
      </c>
      <c r="R2471" t="s">
        <v>81</v>
      </c>
      <c r="S2471" t="s">
        <v>82</v>
      </c>
      <c r="T2471" s="1">
        <v>43298</v>
      </c>
      <c r="U2471" t="s">
        <v>11650</v>
      </c>
      <c r="V2471" t="s">
        <v>84</v>
      </c>
      <c r="W2471" s="2">
        <v>44088</v>
      </c>
      <c r="X2471" t="s">
        <v>34683</v>
      </c>
      <c r="Y2471" t="s">
        <v>81</v>
      </c>
      <c r="Z2471" t="s">
        <v>34684</v>
      </c>
      <c r="AA2471" t="s">
        <v>82</v>
      </c>
      <c r="AB2471" t="s">
        <v>81</v>
      </c>
      <c r="AC2471" t="s">
        <v>81</v>
      </c>
      <c r="AD2471" t="s">
        <v>34685</v>
      </c>
      <c r="AE2471" t="s">
        <v>81</v>
      </c>
      <c r="AF2471" t="s">
        <v>34684</v>
      </c>
      <c r="AG2471" t="s">
        <v>82</v>
      </c>
      <c r="AH2471" t="s">
        <v>81</v>
      </c>
      <c r="AI2471" t="s">
        <v>81</v>
      </c>
      <c r="AJ2471" t="s">
        <v>34685</v>
      </c>
      <c r="AK2471" t="s">
        <v>1169</v>
      </c>
      <c r="AL2471" t="s">
        <v>34686</v>
      </c>
      <c r="AM2471" t="s">
        <v>88</v>
      </c>
      <c r="AN2471" t="s">
        <v>154</v>
      </c>
      <c r="AO2471" t="s">
        <v>89</v>
      </c>
      <c r="AP2471" t="s">
        <v>91</v>
      </c>
      <c r="AQ2471" t="s">
        <v>34687</v>
      </c>
      <c r="AR2471" t="s">
        <v>82</v>
      </c>
      <c r="AS2471" t="s">
        <v>34688</v>
      </c>
      <c r="AT2471" t="s">
        <v>34689</v>
      </c>
      <c r="AU2471" t="s">
        <v>81</v>
      </c>
      <c r="AV2471" t="s">
        <v>82</v>
      </c>
      <c r="AW2471" t="s">
        <v>82</v>
      </c>
      <c r="AX2471" t="s">
        <v>82</v>
      </c>
      <c r="AY2471" t="s">
        <v>82</v>
      </c>
      <c r="AZ2471" t="s">
        <v>82</v>
      </c>
      <c r="BA2471" t="s">
        <v>82</v>
      </c>
      <c r="BB2471" t="s">
        <v>82</v>
      </c>
      <c r="BC2471" t="s">
        <v>82</v>
      </c>
      <c r="BD2471" t="s">
        <v>82</v>
      </c>
      <c r="BE2471" t="s">
        <v>82</v>
      </c>
      <c r="BF2471" t="s">
        <v>82</v>
      </c>
      <c r="BG2471" t="s">
        <v>82</v>
      </c>
      <c r="BH2471" t="s">
        <v>82</v>
      </c>
      <c r="BI2471" t="s">
        <v>82</v>
      </c>
      <c r="BJ2471" t="s">
        <v>82</v>
      </c>
      <c r="BK2471" t="s">
        <v>82</v>
      </c>
      <c r="BL2471" t="s">
        <v>82</v>
      </c>
      <c r="BM2471" t="s">
        <v>82</v>
      </c>
      <c r="BN2471" t="s">
        <v>82</v>
      </c>
      <c r="BO2471" t="s">
        <v>82</v>
      </c>
      <c r="BP2471" t="s">
        <v>82</v>
      </c>
      <c r="BQ2471" t="s">
        <v>82</v>
      </c>
    </row>
    <row r="2472" spans="1:69" x14ac:dyDescent="0.2">
      <c r="A2472" s="5" t="s">
        <v>81</v>
      </c>
      <c r="B2472" t="s">
        <v>34690</v>
      </c>
      <c r="C2472" t="s">
        <v>34691</v>
      </c>
      <c r="D2472" t="s">
        <v>34692</v>
      </c>
      <c r="E2472" t="s">
        <v>34693</v>
      </c>
      <c r="F2472" t="s">
        <v>73</v>
      </c>
      <c r="G2472" t="s">
        <v>34694</v>
      </c>
      <c r="H2472" s="1">
        <v>42484</v>
      </c>
      <c r="I2472" s="1">
        <v>41671</v>
      </c>
      <c r="J2472" t="b">
        <v>1</v>
      </c>
      <c r="K2472" t="s">
        <v>75</v>
      </c>
      <c r="L2472" t="s">
        <v>34695</v>
      </c>
      <c r="M2472" t="s">
        <v>90</v>
      </c>
      <c r="N2472">
        <v>73</v>
      </c>
      <c r="O2472" t="s">
        <v>34696</v>
      </c>
      <c r="P2472" t="s">
        <v>82</v>
      </c>
      <c r="Q2472" t="s">
        <v>34697</v>
      </c>
      <c r="R2472" t="s">
        <v>81</v>
      </c>
      <c r="S2472">
        <v>1</v>
      </c>
      <c r="T2472" s="1">
        <v>42484</v>
      </c>
      <c r="U2472" s="3">
        <v>41671</v>
      </c>
      <c r="V2472" t="s">
        <v>367</v>
      </c>
      <c r="W2472" s="2">
        <v>42499</v>
      </c>
      <c r="X2472" t="s">
        <v>34698</v>
      </c>
      <c r="Y2472" t="s">
        <v>81</v>
      </c>
      <c r="Z2472" t="s">
        <v>34699</v>
      </c>
      <c r="AA2472" t="s">
        <v>82</v>
      </c>
      <c r="AB2472" t="s">
        <v>81</v>
      </c>
      <c r="AC2472" t="s">
        <v>81</v>
      </c>
      <c r="AD2472" t="s">
        <v>34696</v>
      </c>
      <c r="AE2472" t="s">
        <v>81</v>
      </c>
      <c r="AF2472" t="s">
        <v>34699</v>
      </c>
      <c r="AG2472" t="s">
        <v>82</v>
      </c>
      <c r="AH2472" t="s">
        <v>81</v>
      </c>
      <c r="AI2472" t="s">
        <v>81</v>
      </c>
      <c r="AJ2472" t="s">
        <v>34696</v>
      </c>
      <c r="AK2472" t="s">
        <v>110</v>
      </c>
      <c r="AL2472" t="s">
        <v>82</v>
      </c>
      <c r="AM2472" t="s">
        <v>88</v>
      </c>
      <c r="AN2472" t="s">
        <v>456</v>
      </c>
      <c r="AO2472" t="s">
        <v>277</v>
      </c>
      <c r="AP2472" t="s">
        <v>371</v>
      </c>
      <c r="AQ2472" t="s">
        <v>34700</v>
      </c>
      <c r="AR2472" t="s">
        <v>82</v>
      </c>
      <c r="AS2472" t="s">
        <v>34701</v>
      </c>
      <c r="AT2472" t="s">
        <v>34702</v>
      </c>
      <c r="AU2472" t="s">
        <v>81</v>
      </c>
      <c r="AV2472" t="s">
        <v>82</v>
      </c>
      <c r="AW2472" t="s">
        <v>82</v>
      </c>
      <c r="AX2472" t="s">
        <v>82</v>
      </c>
      <c r="AY2472" t="s">
        <v>82</v>
      </c>
      <c r="AZ2472" t="s">
        <v>82</v>
      </c>
      <c r="BA2472" t="s">
        <v>82</v>
      </c>
      <c r="BB2472" t="s">
        <v>82</v>
      </c>
      <c r="BC2472" t="s">
        <v>82</v>
      </c>
      <c r="BD2472" t="s">
        <v>82</v>
      </c>
      <c r="BE2472" t="s">
        <v>82</v>
      </c>
      <c r="BF2472" t="s">
        <v>82</v>
      </c>
      <c r="BG2472" t="s">
        <v>82</v>
      </c>
      <c r="BH2472" t="s">
        <v>82</v>
      </c>
      <c r="BI2472" t="s">
        <v>82</v>
      </c>
      <c r="BJ2472" t="s">
        <v>82</v>
      </c>
      <c r="BK2472" t="s">
        <v>82</v>
      </c>
      <c r="BL2472" t="s">
        <v>82</v>
      </c>
      <c r="BM2472" t="s">
        <v>82</v>
      </c>
      <c r="BN2472" t="s">
        <v>82</v>
      </c>
      <c r="BO2472" t="s">
        <v>82</v>
      </c>
      <c r="BP2472" t="s">
        <v>82</v>
      </c>
      <c r="BQ2472" t="s">
        <v>82</v>
      </c>
    </row>
    <row r="2473" spans="1:69" x14ac:dyDescent="0.2">
      <c r="A2473" s="5" t="s">
        <v>81</v>
      </c>
      <c r="B2473" t="s">
        <v>7975</v>
      </c>
      <c r="C2473" t="s">
        <v>34703</v>
      </c>
      <c r="D2473" t="s">
        <v>7977</v>
      </c>
      <c r="E2473" t="s">
        <v>7978</v>
      </c>
      <c r="F2473" t="s">
        <v>178</v>
      </c>
      <c r="G2473" t="s">
        <v>34704</v>
      </c>
      <c r="H2473" s="1">
        <v>42608</v>
      </c>
      <c r="I2473" s="1">
        <v>42657</v>
      </c>
      <c r="J2473" t="b">
        <v>0</v>
      </c>
      <c r="K2473" t="s">
        <v>180</v>
      </c>
      <c r="L2473" t="s">
        <v>7980</v>
      </c>
      <c r="M2473" t="s">
        <v>2335</v>
      </c>
      <c r="N2473">
        <v>450</v>
      </c>
      <c r="O2473" t="s">
        <v>7981</v>
      </c>
      <c r="P2473" t="s">
        <v>34705</v>
      </c>
      <c r="Q2473" t="s">
        <v>7983</v>
      </c>
      <c r="R2473" t="s">
        <v>7984</v>
      </c>
      <c r="S2473" t="s">
        <v>82</v>
      </c>
      <c r="T2473" s="1">
        <v>42608</v>
      </c>
      <c r="U2473" s="1">
        <v>42657</v>
      </c>
      <c r="V2473" t="s">
        <v>186</v>
      </c>
      <c r="W2473" s="2">
        <v>42835</v>
      </c>
      <c r="X2473" t="s">
        <v>7985</v>
      </c>
      <c r="Y2473" t="s">
        <v>7986</v>
      </c>
      <c r="Z2473" t="s">
        <v>81</v>
      </c>
      <c r="AA2473" t="s">
        <v>7987</v>
      </c>
      <c r="AB2473" t="s">
        <v>7988</v>
      </c>
      <c r="AC2473" t="s">
        <v>81</v>
      </c>
      <c r="AD2473" t="s">
        <v>7981</v>
      </c>
      <c r="AE2473" t="s">
        <v>7986</v>
      </c>
      <c r="AF2473" t="s">
        <v>81</v>
      </c>
      <c r="AG2473" t="s">
        <v>7987</v>
      </c>
      <c r="AH2473" t="s">
        <v>7988</v>
      </c>
      <c r="AI2473" t="s">
        <v>81</v>
      </c>
      <c r="AJ2473" t="s">
        <v>7981</v>
      </c>
      <c r="AK2473" t="s">
        <v>250</v>
      </c>
      <c r="AL2473" t="s">
        <v>82</v>
      </c>
      <c r="AM2473" t="s">
        <v>7981</v>
      </c>
      <c r="AN2473" t="s">
        <v>81</v>
      </c>
      <c r="AO2473" t="s">
        <v>81</v>
      </c>
      <c r="AP2473" t="s">
        <v>351</v>
      </c>
      <c r="AQ2473" t="s">
        <v>7989</v>
      </c>
      <c r="AR2473" t="s">
        <v>7990</v>
      </c>
      <c r="AS2473" t="s">
        <v>34706</v>
      </c>
      <c r="AT2473" t="s">
        <v>20184</v>
      </c>
      <c r="AU2473" t="s">
        <v>197</v>
      </c>
      <c r="AV2473" t="s">
        <v>82</v>
      </c>
      <c r="AW2473" t="s">
        <v>198</v>
      </c>
      <c r="AX2473" t="s">
        <v>82</v>
      </c>
      <c r="AY2473" t="s">
        <v>82</v>
      </c>
      <c r="AZ2473" t="s">
        <v>82</v>
      </c>
      <c r="BA2473" t="s">
        <v>82</v>
      </c>
      <c r="BB2473" t="s">
        <v>82</v>
      </c>
      <c r="BC2473" t="s">
        <v>82</v>
      </c>
      <c r="BD2473" t="s">
        <v>82</v>
      </c>
      <c r="BE2473" t="s">
        <v>82</v>
      </c>
      <c r="BF2473" t="s">
        <v>82</v>
      </c>
      <c r="BG2473" t="s">
        <v>82</v>
      </c>
      <c r="BH2473" t="s">
        <v>82</v>
      </c>
      <c r="BI2473" t="s">
        <v>82</v>
      </c>
      <c r="BJ2473" t="s">
        <v>82</v>
      </c>
      <c r="BK2473" t="s">
        <v>82</v>
      </c>
      <c r="BL2473" t="s">
        <v>82</v>
      </c>
      <c r="BM2473" t="s">
        <v>82</v>
      </c>
      <c r="BN2473" t="s">
        <v>82</v>
      </c>
      <c r="BO2473" t="s">
        <v>82</v>
      </c>
      <c r="BP2473" t="s">
        <v>82</v>
      </c>
      <c r="BQ2473" t="s">
        <v>82</v>
      </c>
    </row>
    <row r="2474" spans="1:69" x14ac:dyDescent="0.2">
      <c r="A2474" s="5" t="s">
        <v>81</v>
      </c>
      <c r="B2474" t="s">
        <v>34707</v>
      </c>
      <c r="C2474" t="s">
        <v>34708</v>
      </c>
      <c r="D2474" t="s">
        <v>34709</v>
      </c>
      <c r="E2474" t="s">
        <v>34710</v>
      </c>
      <c r="F2474" t="s">
        <v>2621</v>
      </c>
      <c r="G2474" t="s">
        <v>34711</v>
      </c>
      <c r="H2474" s="1">
        <v>43640</v>
      </c>
      <c r="I2474" s="1">
        <v>43617</v>
      </c>
      <c r="J2474" t="b">
        <v>0</v>
      </c>
      <c r="K2474" t="s">
        <v>75</v>
      </c>
      <c r="L2474" t="s">
        <v>2623</v>
      </c>
      <c r="M2474" t="s">
        <v>363</v>
      </c>
      <c r="N2474">
        <v>4284</v>
      </c>
      <c r="O2474" t="s">
        <v>34712</v>
      </c>
      <c r="P2474" t="s">
        <v>34713</v>
      </c>
      <c r="Q2474" t="s">
        <v>34714</v>
      </c>
      <c r="R2474" t="s">
        <v>81</v>
      </c>
      <c r="S2474">
        <v>1</v>
      </c>
      <c r="T2474" s="1">
        <v>43640</v>
      </c>
      <c r="U2474" s="1">
        <v>43617</v>
      </c>
      <c r="V2474" t="s">
        <v>2626</v>
      </c>
      <c r="W2474" s="2">
        <v>44139</v>
      </c>
      <c r="X2474" s="3">
        <v>241913</v>
      </c>
      <c r="Y2474" t="s">
        <v>34715</v>
      </c>
      <c r="Z2474" t="s">
        <v>34716</v>
      </c>
      <c r="AA2474" t="s">
        <v>34717</v>
      </c>
      <c r="AB2474" t="s">
        <v>34718</v>
      </c>
      <c r="AC2474">
        <v>819755460</v>
      </c>
      <c r="AD2474" t="s">
        <v>34719</v>
      </c>
      <c r="AE2474" t="s">
        <v>34715</v>
      </c>
      <c r="AF2474" t="s">
        <v>34716</v>
      </c>
      <c r="AG2474" t="s">
        <v>34717</v>
      </c>
      <c r="AH2474" t="s">
        <v>34718</v>
      </c>
      <c r="AI2474">
        <v>819755460</v>
      </c>
      <c r="AJ2474" t="s">
        <v>34719</v>
      </c>
      <c r="AK2474" t="s">
        <v>296</v>
      </c>
      <c r="AL2474" t="s">
        <v>82</v>
      </c>
      <c r="AM2474" t="s">
        <v>34712</v>
      </c>
      <c r="AN2474" t="s">
        <v>154</v>
      </c>
      <c r="AO2474" t="s">
        <v>14929</v>
      </c>
      <c r="AP2474" t="s">
        <v>371</v>
      </c>
      <c r="AQ2474" t="s">
        <v>34720</v>
      </c>
      <c r="AR2474" t="s">
        <v>34721</v>
      </c>
      <c r="AS2474" t="s">
        <v>34722</v>
      </c>
      <c r="AT2474" t="s">
        <v>34723</v>
      </c>
      <c r="AU2474" t="s">
        <v>81</v>
      </c>
      <c r="AV2474" t="s">
        <v>82</v>
      </c>
      <c r="AW2474" t="s">
        <v>1637</v>
      </c>
      <c r="AX2474" t="s">
        <v>81</v>
      </c>
      <c r="AY2474" t="s">
        <v>81</v>
      </c>
      <c r="AZ2474" t="s">
        <v>81</v>
      </c>
      <c r="BA2474" t="s">
        <v>82</v>
      </c>
      <c r="BB2474" s="1">
        <v>1</v>
      </c>
      <c r="BC2474" t="s">
        <v>81</v>
      </c>
      <c r="BD2474" t="s">
        <v>81</v>
      </c>
      <c r="BE2474" t="s">
        <v>81</v>
      </c>
      <c r="BF2474" t="s">
        <v>81</v>
      </c>
      <c r="BG2474" t="s">
        <v>81</v>
      </c>
      <c r="BH2474" t="s">
        <v>81</v>
      </c>
      <c r="BI2474" t="s">
        <v>81</v>
      </c>
      <c r="BJ2474" s="1">
        <v>44196</v>
      </c>
      <c r="BK2474" t="s">
        <v>82</v>
      </c>
      <c r="BL2474" t="s">
        <v>81</v>
      </c>
      <c r="BM2474" t="s">
        <v>201</v>
      </c>
      <c r="BN2474" t="s">
        <v>81</v>
      </c>
      <c r="BO2474" t="s">
        <v>81</v>
      </c>
      <c r="BP2474" t="s">
        <v>81</v>
      </c>
      <c r="BQ2474" t="s">
        <v>81</v>
      </c>
    </row>
    <row r="2475" spans="1:69" x14ac:dyDescent="0.2">
      <c r="A2475" s="5" t="s">
        <v>81</v>
      </c>
      <c r="B2475" t="s">
        <v>34724</v>
      </c>
      <c r="C2475" t="s">
        <v>34725</v>
      </c>
      <c r="D2475" t="s">
        <v>34726</v>
      </c>
      <c r="E2475" t="s">
        <v>34727</v>
      </c>
      <c r="F2475" t="s">
        <v>73</v>
      </c>
      <c r="G2475" t="s">
        <v>34728</v>
      </c>
      <c r="H2475" s="1">
        <v>43551</v>
      </c>
      <c r="I2475" s="1">
        <v>43558</v>
      </c>
      <c r="J2475" t="b">
        <v>0</v>
      </c>
      <c r="K2475" t="s">
        <v>75</v>
      </c>
      <c r="L2475" t="s">
        <v>465</v>
      </c>
      <c r="M2475" t="s">
        <v>363</v>
      </c>
      <c r="N2475">
        <v>300</v>
      </c>
      <c r="O2475" t="s">
        <v>2460</v>
      </c>
      <c r="P2475" t="s">
        <v>34729</v>
      </c>
      <c r="Q2475" t="s">
        <v>34730</v>
      </c>
      <c r="R2475" t="s">
        <v>9838</v>
      </c>
      <c r="S2475" t="s">
        <v>82</v>
      </c>
      <c r="T2475" s="1">
        <v>43551</v>
      </c>
      <c r="U2475" t="s">
        <v>34731</v>
      </c>
      <c r="V2475" t="s">
        <v>834</v>
      </c>
      <c r="W2475" s="2">
        <v>43864</v>
      </c>
      <c r="X2475" t="s">
        <v>18652</v>
      </c>
      <c r="Y2475" t="s">
        <v>81</v>
      </c>
      <c r="Z2475" t="s">
        <v>3808</v>
      </c>
      <c r="AA2475" t="s">
        <v>82</v>
      </c>
      <c r="AB2475" t="s">
        <v>34732</v>
      </c>
      <c r="AC2475" t="s">
        <v>34733</v>
      </c>
      <c r="AD2475" t="s">
        <v>81</v>
      </c>
      <c r="AE2475" t="s">
        <v>81</v>
      </c>
      <c r="AF2475" t="s">
        <v>3808</v>
      </c>
      <c r="AG2475" t="s">
        <v>82</v>
      </c>
      <c r="AH2475" t="s">
        <v>34732</v>
      </c>
      <c r="AI2475" t="s">
        <v>34733</v>
      </c>
      <c r="AJ2475" t="s">
        <v>81</v>
      </c>
      <c r="AK2475" t="s">
        <v>296</v>
      </c>
      <c r="AL2475" t="s">
        <v>82</v>
      </c>
      <c r="AM2475" t="s">
        <v>88</v>
      </c>
      <c r="AN2475" t="s">
        <v>154</v>
      </c>
      <c r="AO2475" t="s">
        <v>90</v>
      </c>
      <c r="AP2475" t="s">
        <v>91</v>
      </c>
      <c r="AQ2475" t="s">
        <v>34734</v>
      </c>
      <c r="AR2475" t="s">
        <v>82</v>
      </c>
      <c r="AS2475" t="s">
        <v>34735</v>
      </c>
      <c r="AT2475" t="s">
        <v>82</v>
      </c>
      <c r="AU2475" t="s">
        <v>615</v>
      </c>
      <c r="AV2475" t="s">
        <v>82</v>
      </c>
      <c r="AW2475" t="s">
        <v>82</v>
      </c>
      <c r="AX2475" t="s">
        <v>82</v>
      </c>
      <c r="AY2475" t="s">
        <v>82</v>
      </c>
      <c r="AZ2475" t="s">
        <v>82</v>
      </c>
      <c r="BA2475" t="s">
        <v>82</v>
      </c>
      <c r="BB2475" t="s">
        <v>82</v>
      </c>
      <c r="BC2475" t="s">
        <v>82</v>
      </c>
      <c r="BD2475" t="s">
        <v>82</v>
      </c>
      <c r="BE2475" t="s">
        <v>82</v>
      </c>
      <c r="BF2475" t="s">
        <v>82</v>
      </c>
      <c r="BG2475" t="s">
        <v>82</v>
      </c>
      <c r="BH2475" t="s">
        <v>82</v>
      </c>
      <c r="BI2475" t="s">
        <v>82</v>
      </c>
      <c r="BJ2475" t="s">
        <v>82</v>
      </c>
      <c r="BK2475" t="s">
        <v>82</v>
      </c>
      <c r="BL2475" t="s">
        <v>82</v>
      </c>
      <c r="BM2475" t="s">
        <v>82</v>
      </c>
      <c r="BN2475" t="s">
        <v>82</v>
      </c>
      <c r="BO2475" t="s">
        <v>82</v>
      </c>
      <c r="BP2475" t="s">
        <v>82</v>
      </c>
      <c r="BQ2475" t="s">
        <v>82</v>
      </c>
    </row>
    <row r="2476" spans="1:69" x14ac:dyDescent="0.2">
      <c r="A2476" s="5" t="s">
        <v>81</v>
      </c>
      <c r="B2476" t="s">
        <v>34736</v>
      </c>
      <c r="C2476" t="s">
        <v>34737</v>
      </c>
      <c r="D2476" t="s">
        <v>34738</v>
      </c>
      <c r="E2476" t="s">
        <v>34739</v>
      </c>
      <c r="F2476" t="s">
        <v>120</v>
      </c>
      <c r="G2476" t="s">
        <v>34740</v>
      </c>
      <c r="H2476" s="1">
        <v>43714</v>
      </c>
      <c r="I2476" s="1">
        <v>43740</v>
      </c>
      <c r="J2476" t="b">
        <v>0</v>
      </c>
      <c r="K2476" t="s">
        <v>75</v>
      </c>
      <c r="L2476" t="s">
        <v>27637</v>
      </c>
      <c r="M2476">
        <v>2</v>
      </c>
      <c r="N2476">
        <v>42</v>
      </c>
      <c r="O2476" t="s">
        <v>34741</v>
      </c>
      <c r="P2476" t="s">
        <v>125</v>
      </c>
      <c r="Q2476" t="s">
        <v>34742</v>
      </c>
      <c r="R2476" t="s">
        <v>81</v>
      </c>
      <c r="S2476" t="s">
        <v>82</v>
      </c>
      <c r="T2476" s="1">
        <v>43714</v>
      </c>
      <c r="U2476" s="1">
        <v>43740</v>
      </c>
      <c r="V2476" t="s">
        <v>4764</v>
      </c>
      <c r="W2476" s="2">
        <v>43969</v>
      </c>
      <c r="X2476" t="s">
        <v>82</v>
      </c>
      <c r="Y2476" t="s">
        <v>34743</v>
      </c>
      <c r="Z2476" t="s">
        <v>34744</v>
      </c>
      <c r="AA2476" t="s">
        <v>34745</v>
      </c>
      <c r="AB2476" t="s">
        <v>34746</v>
      </c>
      <c r="AC2476">
        <f>81-95-819-7698</f>
        <v>-8531</v>
      </c>
      <c r="AD2476" t="s">
        <v>34747</v>
      </c>
      <c r="AE2476" t="s">
        <v>34743</v>
      </c>
      <c r="AF2476" t="s">
        <v>34744</v>
      </c>
      <c r="AG2476" t="s">
        <v>34745</v>
      </c>
      <c r="AH2476" t="s">
        <v>34746</v>
      </c>
      <c r="AI2476">
        <f>81-95-819-7698</f>
        <v>-8531</v>
      </c>
      <c r="AJ2476" t="s">
        <v>34747</v>
      </c>
      <c r="AK2476" t="s">
        <v>296</v>
      </c>
      <c r="AL2476" t="s">
        <v>82</v>
      </c>
      <c r="AM2476" t="s">
        <v>82</v>
      </c>
      <c r="AN2476" t="s">
        <v>4894</v>
      </c>
      <c r="AO2476" t="s">
        <v>34748</v>
      </c>
      <c r="AP2476" t="s">
        <v>371</v>
      </c>
      <c r="AQ2476" t="s">
        <v>34749</v>
      </c>
      <c r="AR2476" t="s">
        <v>34750</v>
      </c>
      <c r="AS2476" t="s">
        <v>34751</v>
      </c>
      <c r="AT2476" t="s">
        <v>34752</v>
      </c>
      <c r="AU2476" t="s">
        <v>81</v>
      </c>
      <c r="AV2476" t="s">
        <v>82</v>
      </c>
      <c r="AW2476" t="s">
        <v>643</v>
      </c>
      <c r="AX2476" t="s">
        <v>81</v>
      </c>
      <c r="AY2476" t="s">
        <v>81</v>
      </c>
      <c r="AZ2476" t="s">
        <v>81</v>
      </c>
      <c r="BA2476" t="s">
        <v>82</v>
      </c>
      <c r="BB2476" s="1">
        <v>1</v>
      </c>
      <c r="BC2476" t="s">
        <v>81</v>
      </c>
      <c r="BD2476" t="s">
        <v>81</v>
      </c>
      <c r="BE2476" t="s">
        <v>81</v>
      </c>
      <c r="BF2476" t="s">
        <v>81</v>
      </c>
      <c r="BG2476" t="s">
        <v>81</v>
      </c>
      <c r="BH2476" t="s">
        <v>81</v>
      </c>
      <c r="BI2476" t="s">
        <v>81</v>
      </c>
      <c r="BJ2476" t="s">
        <v>82</v>
      </c>
      <c r="BK2476" t="s">
        <v>82</v>
      </c>
      <c r="BL2476" t="s">
        <v>4777</v>
      </c>
      <c r="BM2476" t="s">
        <v>34753</v>
      </c>
      <c r="BN2476" t="s">
        <v>34754</v>
      </c>
      <c r="BO2476" t="s">
        <v>34755</v>
      </c>
      <c r="BP2476">
        <f>81-95-819-7905</f>
        <v>-8738</v>
      </c>
      <c r="BQ2476" t="s">
        <v>34754</v>
      </c>
    </row>
    <row r="2477" spans="1:69" x14ac:dyDescent="0.2">
      <c r="A2477" s="5" t="s">
        <v>81</v>
      </c>
      <c r="B2477" t="s">
        <v>34756</v>
      </c>
      <c r="C2477" t="s">
        <v>34757</v>
      </c>
      <c r="D2477" t="s">
        <v>34758</v>
      </c>
      <c r="E2477" t="s">
        <v>34756</v>
      </c>
      <c r="F2477" t="s">
        <v>73</v>
      </c>
      <c r="G2477" t="s">
        <v>34759</v>
      </c>
      <c r="H2477" s="1">
        <v>42485</v>
      </c>
      <c r="I2477" s="1">
        <v>41791</v>
      </c>
      <c r="J2477" t="b">
        <v>1</v>
      </c>
      <c r="K2477" t="s">
        <v>75</v>
      </c>
      <c r="L2477" t="s">
        <v>13086</v>
      </c>
      <c r="M2477" t="s">
        <v>90</v>
      </c>
      <c r="N2477">
        <v>115</v>
      </c>
      <c r="O2477" t="s">
        <v>34760</v>
      </c>
      <c r="P2477" t="s">
        <v>82</v>
      </c>
      <c r="Q2477" t="s">
        <v>950</v>
      </c>
      <c r="R2477" t="s">
        <v>81</v>
      </c>
      <c r="S2477">
        <v>1</v>
      </c>
      <c r="T2477" s="1">
        <v>42485</v>
      </c>
      <c r="U2477" s="3">
        <v>41791</v>
      </c>
      <c r="V2477" t="s">
        <v>367</v>
      </c>
      <c r="W2477" s="2">
        <v>42499</v>
      </c>
      <c r="X2477" t="s">
        <v>34761</v>
      </c>
      <c r="Y2477" t="s">
        <v>81</v>
      </c>
      <c r="Z2477" t="s">
        <v>34762</v>
      </c>
      <c r="AA2477" t="s">
        <v>82</v>
      </c>
      <c r="AB2477" t="s">
        <v>81</v>
      </c>
      <c r="AC2477" t="s">
        <v>81</v>
      </c>
      <c r="AD2477" t="s">
        <v>34763</v>
      </c>
      <c r="AE2477" t="s">
        <v>81</v>
      </c>
      <c r="AF2477" t="s">
        <v>34762</v>
      </c>
      <c r="AG2477" t="s">
        <v>82</v>
      </c>
      <c r="AH2477" t="s">
        <v>81</v>
      </c>
      <c r="AI2477" t="s">
        <v>81</v>
      </c>
      <c r="AJ2477" t="s">
        <v>34763</v>
      </c>
      <c r="AK2477" t="s">
        <v>110</v>
      </c>
      <c r="AL2477" t="s">
        <v>82</v>
      </c>
      <c r="AM2477" t="s">
        <v>88</v>
      </c>
      <c r="AN2477" t="s">
        <v>154</v>
      </c>
      <c r="AO2477" t="s">
        <v>90</v>
      </c>
      <c r="AP2477" t="s">
        <v>371</v>
      </c>
      <c r="AQ2477" t="s">
        <v>34764</v>
      </c>
      <c r="AR2477" t="s">
        <v>82</v>
      </c>
      <c r="AS2477" t="s">
        <v>34765</v>
      </c>
      <c r="AT2477" t="s">
        <v>82</v>
      </c>
      <c r="AU2477" t="s">
        <v>81</v>
      </c>
      <c r="AV2477" t="s">
        <v>82</v>
      </c>
      <c r="AW2477" t="s">
        <v>82</v>
      </c>
      <c r="AX2477" t="s">
        <v>82</v>
      </c>
      <c r="AY2477" t="s">
        <v>82</v>
      </c>
      <c r="AZ2477" t="s">
        <v>82</v>
      </c>
      <c r="BA2477" t="s">
        <v>82</v>
      </c>
      <c r="BB2477" t="s">
        <v>82</v>
      </c>
      <c r="BC2477" t="s">
        <v>82</v>
      </c>
      <c r="BD2477" t="s">
        <v>82</v>
      </c>
      <c r="BE2477" t="s">
        <v>82</v>
      </c>
      <c r="BF2477" t="s">
        <v>82</v>
      </c>
      <c r="BG2477" t="s">
        <v>82</v>
      </c>
      <c r="BH2477" t="s">
        <v>82</v>
      </c>
      <c r="BI2477" t="s">
        <v>82</v>
      </c>
      <c r="BJ2477" t="s">
        <v>82</v>
      </c>
      <c r="BK2477" t="s">
        <v>82</v>
      </c>
      <c r="BL2477" t="s">
        <v>82</v>
      </c>
      <c r="BM2477" t="s">
        <v>82</v>
      </c>
      <c r="BN2477" t="s">
        <v>82</v>
      </c>
      <c r="BO2477" t="s">
        <v>82</v>
      </c>
      <c r="BP2477" t="s">
        <v>82</v>
      </c>
      <c r="BQ2477" t="s">
        <v>82</v>
      </c>
    </row>
    <row r="2478" spans="1:69" x14ac:dyDescent="0.2">
      <c r="A2478" s="5" t="s">
        <v>81</v>
      </c>
      <c r="B2478" t="s">
        <v>235</v>
      </c>
      <c r="C2478" t="s">
        <v>6664</v>
      </c>
      <c r="D2478" t="s">
        <v>237</v>
      </c>
      <c r="E2478" t="s">
        <v>238</v>
      </c>
      <c r="F2478" t="s">
        <v>178</v>
      </c>
      <c r="G2478" t="s">
        <v>34766</v>
      </c>
      <c r="H2478" s="1">
        <v>42985</v>
      </c>
      <c r="I2478" s="1">
        <v>42986</v>
      </c>
      <c r="J2478" t="b">
        <v>0</v>
      </c>
      <c r="K2478" t="s">
        <v>180</v>
      </c>
      <c r="L2478" t="s">
        <v>19854</v>
      </c>
      <c r="M2478" t="s">
        <v>346</v>
      </c>
      <c r="N2478">
        <v>2157</v>
      </c>
      <c r="O2478" t="s">
        <v>241</v>
      </c>
      <c r="P2478" t="s">
        <v>34767</v>
      </c>
      <c r="Q2478" t="s">
        <v>34768</v>
      </c>
      <c r="R2478" t="s">
        <v>6669</v>
      </c>
      <c r="S2478" t="s">
        <v>82</v>
      </c>
      <c r="T2478" s="1">
        <v>42985</v>
      </c>
      <c r="U2478" s="1">
        <v>42986</v>
      </c>
      <c r="V2478" t="s">
        <v>186</v>
      </c>
      <c r="W2478" s="2">
        <v>43332</v>
      </c>
      <c r="X2478" t="s">
        <v>244</v>
      </c>
      <c r="Y2478" t="s">
        <v>245</v>
      </c>
      <c r="Z2478" t="s">
        <v>81</v>
      </c>
      <c r="AA2478" t="s">
        <v>246</v>
      </c>
      <c r="AB2478" t="s">
        <v>247</v>
      </c>
      <c r="AC2478" t="s">
        <v>248</v>
      </c>
      <c r="AD2478" t="s">
        <v>249</v>
      </c>
      <c r="AE2478" t="s">
        <v>245</v>
      </c>
      <c r="AF2478" t="s">
        <v>81</v>
      </c>
      <c r="AG2478" t="s">
        <v>246</v>
      </c>
      <c r="AH2478" t="s">
        <v>247</v>
      </c>
      <c r="AI2478" t="s">
        <v>248</v>
      </c>
      <c r="AJ2478" t="s">
        <v>249</v>
      </c>
      <c r="AK2478" t="s">
        <v>250</v>
      </c>
      <c r="AL2478" t="s">
        <v>82</v>
      </c>
      <c r="AM2478" t="s">
        <v>241</v>
      </c>
      <c r="AN2478" t="s">
        <v>81</v>
      </c>
      <c r="AO2478" t="s">
        <v>81</v>
      </c>
      <c r="AP2478" t="s">
        <v>351</v>
      </c>
      <c r="AQ2478" t="s">
        <v>6670</v>
      </c>
      <c r="AR2478" t="s">
        <v>6671</v>
      </c>
      <c r="AS2478" t="s">
        <v>19857</v>
      </c>
      <c r="AT2478" t="s">
        <v>6673</v>
      </c>
      <c r="AU2478" t="s">
        <v>197</v>
      </c>
      <c r="AV2478" t="s">
        <v>82</v>
      </c>
      <c r="AW2478" t="s">
        <v>198</v>
      </c>
      <c r="AX2478" t="s">
        <v>81</v>
      </c>
      <c r="AY2478" t="s">
        <v>82</v>
      </c>
      <c r="AZ2478" t="s">
        <v>82</v>
      </c>
      <c r="BA2478" t="s">
        <v>82</v>
      </c>
      <c r="BB2478" t="s">
        <v>82</v>
      </c>
      <c r="BC2478" t="s">
        <v>82</v>
      </c>
      <c r="BD2478" t="s">
        <v>82</v>
      </c>
      <c r="BE2478" t="s">
        <v>82</v>
      </c>
      <c r="BF2478" t="s">
        <v>82</v>
      </c>
      <c r="BG2478" t="s">
        <v>82</v>
      </c>
      <c r="BH2478" t="s">
        <v>82</v>
      </c>
      <c r="BI2478" t="s">
        <v>82</v>
      </c>
      <c r="BJ2478" t="s">
        <v>82</v>
      </c>
      <c r="BK2478" t="s">
        <v>82</v>
      </c>
      <c r="BL2478" t="s">
        <v>82</v>
      </c>
      <c r="BM2478" t="s">
        <v>82</v>
      </c>
      <c r="BN2478" t="s">
        <v>82</v>
      </c>
      <c r="BO2478" t="s">
        <v>82</v>
      </c>
      <c r="BP2478" t="s">
        <v>82</v>
      </c>
      <c r="BQ2478" t="s">
        <v>82</v>
      </c>
    </row>
    <row r="2479" spans="1:69" x14ac:dyDescent="0.2">
      <c r="A2479" s="5" t="s">
        <v>81</v>
      </c>
      <c r="B2479" t="s">
        <v>34769</v>
      </c>
      <c r="C2479" t="s">
        <v>34770</v>
      </c>
      <c r="D2479" t="s">
        <v>34771</v>
      </c>
      <c r="E2479" t="s">
        <v>34769</v>
      </c>
      <c r="F2479" t="s">
        <v>553</v>
      </c>
      <c r="G2479" t="s">
        <v>34772</v>
      </c>
      <c r="H2479" s="1">
        <v>43465</v>
      </c>
      <c r="I2479" s="1">
        <v>43497</v>
      </c>
      <c r="J2479" t="b">
        <v>0</v>
      </c>
      <c r="K2479" t="s">
        <v>555</v>
      </c>
      <c r="L2479" t="s">
        <v>1531</v>
      </c>
      <c r="M2479" t="s">
        <v>1595</v>
      </c>
      <c r="N2479" t="s">
        <v>34773</v>
      </c>
      <c r="O2479" t="s">
        <v>34774</v>
      </c>
      <c r="P2479" t="s">
        <v>365</v>
      </c>
      <c r="Q2479" t="s">
        <v>4707</v>
      </c>
      <c r="R2479" t="s">
        <v>81</v>
      </c>
      <c r="S2479" t="s">
        <v>82</v>
      </c>
      <c r="T2479" s="1">
        <v>43465</v>
      </c>
      <c r="U2479" s="1">
        <v>43497</v>
      </c>
      <c r="V2479" t="s">
        <v>553</v>
      </c>
      <c r="W2479" s="2">
        <v>43479</v>
      </c>
      <c r="X2479" t="s">
        <v>82</v>
      </c>
      <c r="Y2479" t="s">
        <v>34775</v>
      </c>
      <c r="Z2479" t="s">
        <v>81</v>
      </c>
      <c r="AA2479" t="s">
        <v>34776</v>
      </c>
      <c r="AB2479" t="s">
        <v>34777</v>
      </c>
      <c r="AC2479" t="s">
        <v>34778</v>
      </c>
      <c r="AD2479" t="s">
        <v>34774</v>
      </c>
      <c r="AE2479" t="s">
        <v>34779</v>
      </c>
      <c r="AF2479" t="s">
        <v>81</v>
      </c>
      <c r="AG2479" t="s">
        <v>34776</v>
      </c>
      <c r="AH2479" t="s">
        <v>34780</v>
      </c>
      <c r="AI2479" t="s">
        <v>34781</v>
      </c>
      <c r="AJ2479" t="s">
        <v>34774</v>
      </c>
      <c r="AK2479" t="s">
        <v>212</v>
      </c>
      <c r="AL2479" t="s">
        <v>82</v>
      </c>
      <c r="AM2479" t="s">
        <v>34782</v>
      </c>
      <c r="AN2479">
        <v>18</v>
      </c>
      <c r="AO2479" t="s">
        <v>81</v>
      </c>
      <c r="AP2479" t="s">
        <v>371</v>
      </c>
      <c r="AQ2479" t="s">
        <v>34783</v>
      </c>
      <c r="AR2479" t="s">
        <v>34784</v>
      </c>
      <c r="AS2479" t="s">
        <v>34785</v>
      </c>
      <c r="AT2479" t="s">
        <v>82</v>
      </c>
      <c r="AU2479" t="s">
        <v>81</v>
      </c>
      <c r="AV2479" t="s">
        <v>82</v>
      </c>
      <c r="AW2479" t="s">
        <v>81</v>
      </c>
      <c r="AX2479" t="s">
        <v>81</v>
      </c>
      <c r="AY2479" t="s">
        <v>81</v>
      </c>
      <c r="AZ2479" t="s">
        <v>81</v>
      </c>
      <c r="BA2479" t="s">
        <v>82</v>
      </c>
      <c r="BB2479" s="1">
        <v>1</v>
      </c>
      <c r="BC2479" t="s">
        <v>81</v>
      </c>
      <c r="BD2479" t="s">
        <v>81</v>
      </c>
      <c r="BE2479" t="s">
        <v>81</v>
      </c>
      <c r="BF2479" t="s">
        <v>81</v>
      </c>
      <c r="BG2479" t="s">
        <v>81</v>
      </c>
      <c r="BH2479" t="s">
        <v>81</v>
      </c>
      <c r="BI2479" t="s">
        <v>81</v>
      </c>
      <c r="BJ2479" t="s">
        <v>82</v>
      </c>
      <c r="BK2479" t="s">
        <v>82</v>
      </c>
      <c r="BL2479" t="s">
        <v>825</v>
      </c>
      <c r="BM2479" t="s">
        <v>826</v>
      </c>
      <c r="BN2479" t="s">
        <v>81</v>
      </c>
      <c r="BO2479" t="s">
        <v>81</v>
      </c>
      <c r="BP2479" t="s">
        <v>81</v>
      </c>
      <c r="BQ2479" t="s">
        <v>81</v>
      </c>
    </row>
    <row r="2480" spans="1:69" x14ac:dyDescent="0.2">
      <c r="A2480" s="5" t="s">
        <v>81</v>
      </c>
      <c r="B2480" t="s">
        <v>34786</v>
      </c>
      <c r="C2480" t="s">
        <v>34787</v>
      </c>
      <c r="D2480" t="s">
        <v>34788</v>
      </c>
      <c r="E2480" t="s">
        <v>34786</v>
      </c>
      <c r="F2480" t="s">
        <v>178</v>
      </c>
      <c r="G2480" t="s">
        <v>34789</v>
      </c>
      <c r="H2480" s="1">
        <v>42403</v>
      </c>
      <c r="I2480" s="1">
        <v>42564</v>
      </c>
      <c r="J2480" t="b">
        <v>0</v>
      </c>
      <c r="K2480" t="s">
        <v>180</v>
      </c>
      <c r="L2480" t="s">
        <v>34790</v>
      </c>
      <c r="M2480" t="s">
        <v>346</v>
      </c>
      <c r="N2480">
        <v>96</v>
      </c>
      <c r="O2480" t="s">
        <v>34791</v>
      </c>
      <c r="P2480" t="s">
        <v>144</v>
      </c>
      <c r="Q2480" t="s">
        <v>34792</v>
      </c>
      <c r="R2480" t="s">
        <v>81</v>
      </c>
      <c r="S2480" t="s">
        <v>82</v>
      </c>
      <c r="T2480" s="1">
        <v>42403</v>
      </c>
      <c r="U2480" s="1">
        <v>42564</v>
      </c>
      <c r="V2480" t="s">
        <v>186</v>
      </c>
      <c r="W2480" s="2">
        <v>42590</v>
      </c>
      <c r="X2480" t="s">
        <v>34793</v>
      </c>
      <c r="Y2480" t="s">
        <v>34794</v>
      </c>
      <c r="Z2480" t="s">
        <v>81</v>
      </c>
      <c r="AA2480" t="s">
        <v>34795</v>
      </c>
      <c r="AB2480" t="s">
        <v>34796</v>
      </c>
      <c r="AC2480">
        <v>34636262669</v>
      </c>
      <c r="AD2480" t="s">
        <v>34797</v>
      </c>
      <c r="AE2480" t="s">
        <v>34794</v>
      </c>
      <c r="AF2480" t="s">
        <v>81</v>
      </c>
      <c r="AG2480" t="s">
        <v>34795</v>
      </c>
      <c r="AH2480" t="s">
        <v>34796</v>
      </c>
      <c r="AI2480">
        <v>34636262669</v>
      </c>
      <c r="AJ2480" t="s">
        <v>34797</v>
      </c>
      <c r="AK2480" t="s">
        <v>191</v>
      </c>
      <c r="AL2480" t="s">
        <v>34798</v>
      </c>
      <c r="AM2480" t="s">
        <v>34799</v>
      </c>
      <c r="AN2480" t="s">
        <v>81</v>
      </c>
      <c r="AO2480" t="s">
        <v>81</v>
      </c>
      <c r="AP2480" t="s">
        <v>351</v>
      </c>
      <c r="AQ2480" t="s">
        <v>34800</v>
      </c>
      <c r="AR2480" t="s">
        <v>34801</v>
      </c>
      <c r="AS2480" t="s">
        <v>34802</v>
      </c>
      <c r="AT2480" t="s">
        <v>34803</v>
      </c>
      <c r="AU2480" t="s">
        <v>81</v>
      </c>
      <c r="AV2480" t="s">
        <v>82</v>
      </c>
      <c r="AW2480" t="s">
        <v>198</v>
      </c>
      <c r="AX2480" t="s">
        <v>82</v>
      </c>
      <c r="AY2480" t="s">
        <v>82</v>
      </c>
      <c r="AZ2480" t="s">
        <v>82</v>
      </c>
      <c r="BA2480" t="s">
        <v>82</v>
      </c>
      <c r="BB2480" t="s">
        <v>82</v>
      </c>
      <c r="BC2480" t="s">
        <v>82</v>
      </c>
      <c r="BD2480" t="s">
        <v>82</v>
      </c>
      <c r="BE2480" t="s">
        <v>82</v>
      </c>
      <c r="BF2480" t="s">
        <v>82</v>
      </c>
      <c r="BG2480" t="s">
        <v>82</v>
      </c>
      <c r="BH2480" t="s">
        <v>82</v>
      </c>
      <c r="BI2480" t="s">
        <v>82</v>
      </c>
      <c r="BJ2480" t="s">
        <v>82</v>
      </c>
      <c r="BK2480" t="s">
        <v>82</v>
      </c>
      <c r="BL2480" t="s">
        <v>82</v>
      </c>
      <c r="BM2480" t="s">
        <v>82</v>
      </c>
      <c r="BN2480" t="s">
        <v>82</v>
      </c>
      <c r="BO2480" t="s">
        <v>82</v>
      </c>
      <c r="BP2480" t="s">
        <v>82</v>
      </c>
      <c r="BQ2480" t="s">
        <v>82</v>
      </c>
    </row>
    <row r="2481" spans="1:69" x14ac:dyDescent="0.2">
      <c r="A2481" s="5" t="s">
        <v>81</v>
      </c>
      <c r="B2481" t="s">
        <v>34804</v>
      </c>
      <c r="C2481" t="s">
        <v>34805</v>
      </c>
      <c r="D2481" t="s">
        <v>34806</v>
      </c>
      <c r="E2481" t="s">
        <v>34807</v>
      </c>
      <c r="F2481" t="s">
        <v>73</v>
      </c>
      <c r="G2481" t="s">
        <v>34808</v>
      </c>
      <c r="H2481" s="1">
        <v>42474</v>
      </c>
      <c r="I2481" s="1">
        <v>42461</v>
      </c>
      <c r="J2481" t="b">
        <v>1</v>
      </c>
      <c r="K2481" t="s">
        <v>75</v>
      </c>
      <c r="L2481" t="s">
        <v>2791</v>
      </c>
      <c r="M2481" t="s">
        <v>90</v>
      </c>
      <c r="N2481">
        <v>34</v>
      </c>
      <c r="O2481" t="s">
        <v>34809</v>
      </c>
      <c r="P2481" t="s">
        <v>34810</v>
      </c>
      <c r="Q2481" t="s">
        <v>34811</v>
      </c>
      <c r="R2481" t="s">
        <v>81</v>
      </c>
      <c r="S2481" t="s">
        <v>82</v>
      </c>
      <c r="T2481" s="1">
        <v>42474</v>
      </c>
      <c r="U2481" s="3">
        <v>42461</v>
      </c>
      <c r="V2481" t="s">
        <v>367</v>
      </c>
      <c r="W2481" s="2">
        <v>43353</v>
      </c>
      <c r="X2481" t="s">
        <v>34812</v>
      </c>
      <c r="Y2481" t="s">
        <v>227</v>
      </c>
      <c r="Z2481" t="s">
        <v>34813</v>
      </c>
      <c r="AA2481" t="s">
        <v>82</v>
      </c>
      <c r="AB2481" t="s">
        <v>227</v>
      </c>
      <c r="AC2481" t="s">
        <v>227</v>
      </c>
      <c r="AD2481" t="s">
        <v>34814</v>
      </c>
      <c r="AE2481" t="s">
        <v>227</v>
      </c>
      <c r="AF2481" t="s">
        <v>34813</v>
      </c>
      <c r="AG2481" t="s">
        <v>82</v>
      </c>
      <c r="AH2481" t="s">
        <v>227</v>
      </c>
      <c r="AI2481" t="s">
        <v>227</v>
      </c>
      <c r="AJ2481" t="s">
        <v>34814</v>
      </c>
      <c r="AK2481" t="s">
        <v>110</v>
      </c>
      <c r="AL2481" t="s">
        <v>82</v>
      </c>
      <c r="AM2481" t="s">
        <v>88</v>
      </c>
      <c r="AN2481" t="s">
        <v>154</v>
      </c>
      <c r="AO2481" t="s">
        <v>1424</v>
      </c>
      <c r="AP2481" t="s">
        <v>91</v>
      </c>
      <c r="AQ2481" t="s">
        <v>34815</v>
      </c>
      <c r="AR2481" t="s">
        <v>82</v>
      </c>
      <c r="AS2481" t="s">
        <v>34816</v>
      </c>
      <c r="AT2481" t="s">
        <v>34817</v>
      </c>
      <c r="AU2481" t="s">
        <v>81</v>
      </c>
      <c r="AV2481" t="s">
        <v>82</v>
      </c>
      <c r="AW2481" t="s">
        <v>82</v>
      </c>
      <c r="AX2481" t="s">
        <v>82</v>
      </c>
      <c r="AY2481" t="s">
        <v>82</v>
      </c>
      <c r="AZ2481" t="s">
        <v>82</v>
      </c>
      <c r="BA2481" t="s">
        <v>82</v>
      </c>
      <c r="BB2481" t="s">
        <v>82</v>
      </c>
      <c r="BC2481" t="s">
        <v>82</v>
      </c>
      <c r="BD2481" t="s">
        <v>82</v>
      </c>
      <c r="BE2481" t="s">
        <v>82</v>
      </c>
      <c r="BF2481" t="s">
        <v>82</v>
      </c>
      <c r="BG2481" t="s">
        <v>82</v>
      </c>
      <c r="BH2481" t="s">
        <v>82</v>
      </c>
      <c r="BI2481" t="s">
        <v>82</v>
      </c>
      <c r="BJ2481" t="s">
        <v>82</v>
      </c>
      <c r="BK2481" t="s">
        <v>82</v>
      </c>
      <c r="BL2481" t="s">
        <v>82</v>
      </c>
      <c r="BM2481" t="s">
        <v>82</v>
      </c>
      <c r="BN2481" t="s">
        <v>82</v>
      </c>
      <c r="BO2481" t="s">
        <v>82</v>
      </c>
      <c r="BP2481" t="s">
        <v>82</v>
      </c>
      <c r="BQ2481" t="s">
        <v>82</v>
      </c>
    </row>
    <row r="2482" spans="1:69" x14ac:dyDescent="0.2">
      <c r="A2482" s="5" t="s">
        <v>81</v>
      </c>
      <c r="B2482" t="s">
        <v>34818</v>
      </c>
      <c r="C2482" t="s">
        <v>34819</v>
      </c>
      <c r="D2482" t="s">
        <v>34820</v>
      </c>
      <c r="E2482" t="s">
        <v>34821</v>
      </c>
      <c r="F2482" t="s">
        <v>1119</v>
      </c>
      <c r="G2482" t="s">
        <v>34822</v>
      </c>
      <c r="H2482" s="1">
        <v>42963</v>
      </c>
      <c r="I2482" s="1">
        <v>42401</v>
      </c>
      <c r="J2482" t="b">
        <v>0</v>
      </c>
      <c r="K2482" t="s">
        <v>1121</v>
      </c>
      <c r="L2482" t="s">
        <v>34823</v>
      </c>
      <c r="M2482" t="s">
        <v>90</v>
      </c>
      <c r="N2482">
        <v>20</v>
      </c>
      <c r="O2482" t="s">
        <v>6770</v>
      </c>
      <c r="P2482" t="s">
        <v>1124</v>
      </c>
      <c r="Q2482" t="s">
        <v>34824</v>
      </c>
      <c r="R2482" t="s">
        <v>81</v>
      </c>
      <c r="S2482">
        <v>1</v>
      </c>
      <c r="T2482" s="1">
        <v>42963</v>
      </c>
      <c r="U2482" s="1">
        <v>42401</v>
      </c>
      <c r="V2482" t="s">
        <v>34825</v>
      </c>
      <c r="W2482" s="2">
        <v>44139</v>
      </c>
      <c r="X2482" t="s">
        <v>34826</v>
      </c>
      <c r="Y2482" t="s">
        <v>6774</v>
      </c>
      <c r="Z2482" t="s">
        <v>6775</v>
      </c>
      <c r="AA2482" t="s">
        <v>6776</v>
      </c>
      <c r="AB2482" t="s">
        <v>6777</v>
      </c>
      <c r="AC2482" t="s">
        <v>6778</v>
      </c>
      <c r="AD2482" t="s">
        <v>6779</v>
      </c>
      <c r="AE2482" t="s">
        <v>6774</v>
      </c>
      <c r="AF2482" t="s">
        <v>6775</v>
      </c>
      <c r="AG2482" t="s">
        <v>6776</v>
      </c>
      <c r="AH2482" t="s">
        <v>6777</v>
      </c>
      <c r="AI2482" t="s">
        <v>6778</v>
      </c>
      <c r="AJ2482" t="s">
        <v>6779</v>
      </c>
      <c r="AK2482" t="s">
        <v>1134</v>
      </c>
      <c r="AL2482" t="s">
        <v>6770</v>
      </c>
      <c r="AM2482" t="s">
        <v>6770</v>
      </c>
      <c r="AN2482" t="s">
        <v>1136</v>
      </c>
      <c r="AO2482">
        <v>0</v>
      </c>
      <c r="AP2482" t="s">
        <v>1137</v>
      </c>
      <c r="AQ2482" t="s">
        <v>6781</v>
      </c>
      <c r="AR2482" t="s">
        <v>34827</v>
      </c>
      <c r="AS2482" t="s">
        <v>34828</v>
      </c>
      <c r="AT2482" t="s">
        <v>34829</v>
      </c>
      <c r="AU2482" t="s">
        <v>81</v>
      </c>
      <c r="AV2482" t="s">
        <v>82</v>
      </c>
      <c r="AW2482" t="s">
        <v>643</v>
      </c>
      <c r="AX2482" t="s">
        <v>81</v>
      </c>
      <c r="AY2482" t="s">
        <v>81</v>
      </c>
      <c r="AZ2482" t="s">
        <v>81</v>
      </c>
      <c r="BA2482" t="s">
        <v>82</v>
      </c>
      <c r="BB2482" s="1">
        <v>1</v>
      </c>
      <c r="BC2482" t="s">
        <v>81</v>
      </c>
      <c r="BD2482" t="s">
        <v>81</v>
      </c>
      <c r="BE2482" t="s">
        <v>81</v>
      </c>
      <c r="BF2482" t="s">
        <v>81</v>
      </c>
      <c r="BG2482" t="s">
        <v>81</v>
      </c>
      <c r="BH2482" t="s">
        <v>81</v>
      </c>
      <c r="BI2482" t="s">
        <v>81</v>
      </c>
      <c r="BJ2482" t="s">
        <v>82</v>
      </c>
      <c r="BK2482" t="s">
        <v>82</v>
      </c>
      <c r="BL2482" t="s">
        <v>81</v>
      </c>
      <c r="BM2482" t="s">
        <v>201</v>
      </c>
      <c r="BN2482" t="s">
        <v>81</v>
      </c>
      <c r="BO2482" t="s">
        <v>81</v>
      </c>
      <c r="BP2482" t="s">
        <v>81</v>
      </c>
      <c r="BQ2482" t="s">
        <v>81</v>
      </c>
    </row>
    <row r="2483" spans="1:69" x14ac:dyDescent="0.2">
      <c r="A2483" s="5" t="s">
        <v>81</v>
      </c>
      <c r="B2483" t="s">
        <v>81</v>
      </c>
      <c r="C2483" t="s">
        <v>34830</v>
      </c>
      <c r="D2483" t="s">
        <v>34831</v>
      </c>
      <c r="E2483" t="s">
        <v>34832</v>
      </c>
      <c r="F2483" t="s">
        <v>120</v>
      </c>
      <c r="G2483" t="s">
        <v>34833</v>
      </c>
      <c r="H2483" s="1">
        <v>42979</v>
      </c>
      <c r="I2483" s="1">
        <v>43009</v>
      </c>
      <c r="J2483" t="b">
        <v>0</v>
      </c>
      <c r="K2483" t="s">
        <v>75</v>
      </c>
      <c r="L2483" t="s">
        <v>122</v>
      </c>
      <c r="M2483" t="s">
        <v>18114</v>
      </c>
      <c r="N2483">
        <v>36</v>
      </c>
      <c r="O2483" t="s">
        <v>34834</v>
      </c>
      <c r="P2483" t="s">
        <v>125</v>
      </c>
      <c r="Q2483" t="s">
        <v>34835</v>
      </c>
      <c r="R2483" t="s">
        <v>81</v>
      </c>
      <c r="S2483" t="s">
        <v>82</v>
      </c>
      <c r="T2483" s="1">
        <v>42979</v>
      </c>
      <c r="U2483" s="1">
        <v>43009</v>
      </c>
      <c r="V2483" t="s">
        <v>127</v>
      </c>
      <c r="W2483" s="2">
        <v>43557</v>
      </c>
      <c r="X2483" t="s">
        <v>82</v>
      </c>
      <c r="Y2483" t="s">
        <v>82</v>
      </c>
      <c r="Z2483" t="s">
        <v>82</v>
      </c>
      <c r="AA2483" t="s">
        <v>82</v>
      </c>
      <c r="AB2483" t="s">
        <v>82</v>
      </c>
      <c r="AC2483" t="s">
        <v>82</v>
      </c>
      <c r="AD2483" t="s">
        <v>82</v>
      </c>
      <c r="AE2483" t="s">
        <v>82</v>
      </c>
      <c r="AF2483" t="s">
        <v>82</v>
      </c>
      <c r="AG2483" t="s">
        <v>82</v>
      </c>
      <c r="AH2483" t="s">
        <v>82</v>
      </c>
      <c r="AI2483" t="s">
        <v>82</v>
      </c>
      <c r="AJ2483" t="s">
        <v>82</v>
      </c>
      <c r="AK2483" t="s">
        <v>128</v>
      </c>
      <c r="AL2483" t="s">
        <v>82</v>
      </c>
      <c r="AM2483" t="s">
        <v>34836</v>
      </c>
      <c r="AN2483" t="s">
        <v>335</v>
      </c>
      <c r="AO2483" t="s">
        <v>34837</v>
      </c>
      <c r="AP2483" t="s">
        <v>132</v>
      </c>
      <c r="AQ2483" t="s">
        <v>34838</v>
      </c>
      <c r="AR2483" t="s">
        <v>34839</v>
      </c>
      <c r="AS2483" t="s">
        <v>34840</v>
      </c>
      <c r="AT2483" t="s">
        <v>82</v>
      </c>
      <c r="AU2483" t="s">
        <v>81</v>
      </c>
      <c r="AV2483" t="s">
        <v>82</v>
      </c>
      <c r="AW2483" t="s">
        <v>81</v>
      </c>
      <c r="AX2483" t="s">
        <v>81</v>
      </c>
      <c r="AY2483" t="s">
        <v>81</v>
      </c>
      <c r="AZ2483" t="s">
        <v>81</v>
      </c>
      <c r="BA2483" t="s">
        <v>82</v>
      </c>
      <c r="BB2483" s="1">
        <v>1</v>
      </c>
      <c r="BC2483" t="s">
        <v>81</v>
      </c>
      <c r="BD2483" t="s">
        <v>81</v>
      </c>
      <c r="BE2483" t="s">
        <v>81</v>
      </c>
      <c r="BF2483" t="s">
        <v>81</v>
      </c>
      <c r="BG2483" t="s">
        <v>81</v>
      </c>
      <c r="BH2483" t="s">
        <v>81</v>
      </c>
      <c r="BI2483" t="s">
        <v>81</v>
      </c>
      <c r="BJ2483" t="s">
        <v>82</v>
      </c>
      <c r="BK2483" t="s">
        <v>82</v>
      </c>
      <c r="BL2483" t="s">
        <v>81</v>
      </c>
      <c r="BM2483" t="s">
        <v>137</v>
      </c>
      <c r="BN2483" t="s">
        <v>81</v>
      </c>
      <c r="BO2483" t="s">
        <v>81</v>
      </c>
      <c r="BP2483" t="s">
        <v>81</v>
      </c>
      <c r="BQ2483" t="s">
        <v>81</v>
      </c>
    </row>
    <row r="2484" spans="1:69" x14ac:dyDescent="0.2">
      <c r="A2484" s="5" t="s">
        <v>81</v>
      </c>
      <c r="B2484" t="s">
        <v>34841</v>
      </c>
      <c r="C2484" t="s">
        <v>34842</v>
      </c>
      <c r="D2484" t="s">
        <v>34843</v>
      </c>
      <c r="E2484" t="s">
        <v>34841</v>
      </c>
      <c r="F2484" t="s">
        <v>2621</v>
      </c>
      <c r="G2484" t="s">
        <v>34844</v>
      </c>
      <c r="H2484" s="1">
        <v>42578</v>
      </c>
      <c r="I2484" s="1">
        <v>41821</v>
      </c>
      <c r="J2484" t="b">
        <v>0</v>
      </c>
      <c r="K2484" t="s">
        <v>75</v>
      </c>
      <c r="L2484" t="s">
        <v>16668</v>
      </c>
      <c r="M2484" t="s">
        <v>90</v>
      </c>
      <c r="N2484">
        <v>29</v>
      </c>
      <c r="O2484" t="s">
        <v>11637</v>
      </c>
      <c r="P2484" t="s">
        <v>1302</v>
      </c>
      <c r="Q2484" t="s">
        <v>34845</v>
      </c>
      <c r="R2484" t="s">
        <v>81</v>
      </c>
      <c r="S2484">
        <v>1</v>
      </c>
      <c r="T2484" s="1">
        <v>42578</v>
      </c>
      <c r="U2484" s="1">
        <v>41821</v>
      </c>
      <c r="V2484" t="s">
        <v>2626</v>
      </c>
      <c r="W2484" s="2">
        <v>44139</v>
      </c>
      <c r="X2484" t="s">
        <v>82</v>
      </c>
      <c r="Y2484" t="s">
        <v>34846</v>
      </c>
      <c r="Z2484" t="s">
        <v>34847</v>
      </c>
      <c r="AA2484" t="s">
        <v>34848</v>
      </c>
      <c r="AB2484" t="s">
        <v>34849</v>
      </c>
      <c r="AC2484" t="s">
        <v>34850</v>
      </c>
      <c r="AD2484" t="s">
        <v>34851</v>
      </c>
      <c r="AE2484" t="s">
        <v>34846</v>
      </c>
      <c r="AF2484" t="s">
        <v>34847</v>
      </c>
      <c r="AG2484" t="s">
        <v>34848</v>
      </c>
      <c r="AH2484" t="s">
        <v>34849</v>
      </c>
      <c r="AI2484" t="s">
        <v>34850</v>
      </c>
      <c r="AJ2484" t="s">
        <v>34851</v>
      </c>
      <c r="AK2484" t="s">
        <v>110</v>
      </c>
      <c r="AL2484" t="s">
        <v>34852</v>
      </c>
      <c r="AM2484" t="s">
        <v>11637</v>
      </c>
      <c r="AN2484" t="s">
        <v>154</v>
      </c>
      <c r="AO2484" t="s">
        <v>7262</v>
      </c>
      <c r="AP2484" t="s">
        <v>371</v>
      </c>
      <c r="AQ2484" t="s">
        <v>34853</v>
      </c>
      <c r="AR2484" t="s">
        <v>34854</v>
      </c>
      <c r="AS2484" t="s">
        <v>34855</v>
      </c>
      <c r="AT2484" t="s">
        <v>34856</v>
      </c>
      <c r="AU2484" t="s">
        <v>81</v>
      </c>
      <c r="AV2484" t="s">
        <v>82</v>
      </c>
      <c r="AW2484" t="s">
        <v>217</v>
      </c>
      <c r="AX2484" t="s">
        <v>81</v>
      </c>
      <c r="AY2484" t="s">
        <v>81</v>
      </c>
      <c r="AZ2484" t="s">
        <v>81</v>
      </c>
      <c r="BA2484" t="s">
        <v>82</v>
      </c>
      <c r="BB2484" s="1">
        <v>1</v>
      </c>
      <c r="BC2484" t="s">
        <v>81</v>
      </c>
      <c r="BD2484" t="s">
        <v>81</v>
      </c>
      <c r="BE2484" t="s">
        <v>81</v>
      </c>
      <c r="BF2484" t="s">
        <v>81</v>
      </c>
      <c r="BG2484" t="s">
        <v>81</v>
      </c>
      <c r="BH2484" t="s">
        <v>81</v>
      </c>
      <c r="BI2484" t="s">
        <v>81</v>
      </c>
      <c r="BJ2484" s="1">
        <v>42551</v>
      </c>
      <c r="BK2484" t="s">
        <v>82</v>
      </c>
      <c r="BL2484" t="s">
        <v>81</v>
      </c>
      <c r="BM2484" t="s">
        <v>201</v>
      </c>
      <c r="BN2484" t="s">
        <v>81</v>
      </c>
      <c r="BO2484" t="s">
        <v>81</v>
      </c>
      <c r="BP2484" t="s">
        <v>81</v>
      </c>
      <c r="BQ2484" t="s">
        <v>81</v>
      </c>
    </row>
    <row r="2485" spans="1:69" x14ac:dyDescent="0.2">
      <c r="A2485" s="5" t="s">
        <v>81</v>
      </c>
      <c r="B2485" t="s">
        <v>34857</v>
      </c>
      <c r="C2485" t="s">
        <v>25847</v>
      </c>
      <c r="D2485" t="s">
        <v>34858</v>
      </c>
      <c r="E2485" t="s">
        <v>34859</v>
      </c>
      <c r="F2485" t="s">
        <v>73</v>
      </c>
      <c r="G2485" t="s">
        <v>34860</v>
      </c>
      <c r="H2485" s="1">
        <v>42863</v>
      </c>
      <c r="I2485" s="1">
        <v>42739</v>
      </c>
      <c r="J2485" t="b">
        <v>0</v>
      </c>
      <c r="K2485" t="s">
        <v>75</v>
      </c>
      <c r="L2485" t="s">
        <v>34861</v>
      </c>
      <c r="M2485" t="s">
        <v>363</v>
      </c>
      <c r="N2485">
        <v>40</v>
      </c>
      <c r="O2485" t="s">
        <v>11792</v>
      </c>
      <c r="P2485" t="s">
        <v>2776</v>
      </c>
      <c r="Q2485" t="s">
        <v>770</v>
      </c>
      <c r="R2485" t="s">
        <v>81</v>
      </c>
      <c r="S2485" t="s">
        <v>82</v>
      </c>
      <c r="T2485" s="1">
        <v>42863</v>
      </c>
      <c r="U2485" t="s">
        <v>34862</v>
      </c>
      <c r="V2485" t="s">
        <v>585</v>
      </c>
      <c r="W2485" s="2">
        <v>43136</v>
      </c>
      <c r="X2485" t="s">
        <v>34863</v>
      </c>
      <c r="Y2485" t="s">
        <v>227</v>
      </c>
      <c r="Z2485" t="s">
        <v>34864</v>
      </c>
      <c r="AA2485" t="s">
        <v>82</v>
      </c>
      <c r="AB2485" t="s">
        <v>34865</v>
      </c>
      <c r="AC2485" t="s">
        <v>34866</v>
      </c>
      <c r="AD2485" t="s">
        <v>81</v>
      </c>
      <c r="AE2485" t="s">
        <v>227</v>
      </c>
      <c r="AF2485" t="s">
        <v>34864</v>
      </c>
      <c r="AG2485" t="s">
        <v>82</v>
      </c>
      <c r="AH2485" t="s">
        <v>34865</v>
      </c>
      <c r="AI2485" t="s">
        <v>34866</v>
      </c>
      <c r="AJ2485" t="s">
        <v>81</v>
      </c>
      <c r="AK2485" t="s">
        <v>296</v>
      </c>
      <c r="AL2485" t="s">
        <v>82</v>
      </c>
      <c r="AM2485" t="s">
        <v>88</v>
      </c>
      <c r="AN2485" t="s">
        <v>154</v>
      </c>
      <c r="AO2485" t="s">
        <v>90</v>
      </c>
      <c r="AP2485" t="s">
        <v>91</v>
      </c>
      <c r="AQ2485" t="s">
        <v>34867</v>
      </c>
      <c r="AR2485" t="s">
        <v>82</v>
      </c>
      <c r="AS2485" t="s">
        <v>34868</v>
      </c>
      <c r="AT2485" t="s">
        <v>34869</v>
      </c>
      <c r="AU2485" t="s">
        <v>81</v>
      </c>
      <c r="AV2485" t="s">
        <v>82</v>
      </c>
      <c r="AW2485" t="s">
        <v>82</v>
      </c>
      <c r="AX2485" t="s">
        <v>82</v>
      </c>
      <c r="AY2485" t="s">
        <v>82</v>
      </c>
      <c r="AZ2485" t="s">
        <v>82</v>
      </c>
      <c r="BA2485" t="s">
        <v>82</v>
      </c>
      <c r="BB2485" t="s">
        <v>82</v>
      </c>
      <c r="BC2485" t="s">
        <v>82</v>
      </c>
      <c r="BD2485" t="s">
        <v>82</v>
      </c>
      <c r="BE2485" t="s">
        <v>82</v>
      </c>
      <c r="BF2485" t="s">
        <v>82</v>
      </c>
      <c r="BG2485" t="s">
        <v>82</v>
      </c>
      <c r="BH2485" t="s">
        <v>82</v>
      </c>
      <c r="BI2485" t="s">
        <v>82</v>
      </c>
      <c r="BJ2485" t="s">
        <v>82</v>
      </c>
      <c r="BK2485" t="s">
        <v>82</v>
      </c>
      <c r="BL2485" t="s">
        <v>82</v>
      </c>
      <c r="BM2485" t="s">
        <v>82</v>
      </c>
      <c r="BN2485" t="s">
        <v>82</v>
      </c>
      <c r="BO2485" t="s">
        <v>82</v>
      </c>
      <c r="BP2485" t="s">
        <v>82</v>
      </c>
      <c r="BQ2485" t="s">
        <v>82</v>
      </c>
    </row>
    <row r="2486" spans="1:69" x14ac:dyDescent="0.2">
      <c r="A2486" s="5" t="s">
        <v>81</v>
      </c>
      <c r="B2486" t="s">
        <v>34870</v>
      </c>
      <c r="C2486" t="s">
        <v>34871</v>
      </c>
      <c r="D2486" t="s">
        <v>34872</v>
      </c>
      <c r="E2486" t="s">
        <v>34873</v>
      </c>
      <c r="F2486" t="s">
        <v>1316</v>
      </c>
      <c r="G2486" t="s">
        <v>34874</v>
      </c>
      <c r="H2486" s="1">
        <v>43723</v>
      </c>
      <c r="I2486" s="1">
        <v>43731</v>
      </c>
      <c r="J2486" t="b">
        <v>0</v>
      </c>
      <c r="K2486" t="s">
        <v>622</v>
      </c>
      <c r="L2486" t="s">
        <v>34875</v>
      </c>
      <c r="M2486">
        <v>2</v>
      </c>
      <c r="N2486">
        <v>40</v>
      </c>
      <c r="O2486" t="s">
        <v>3020</v>
      </c>
      <c r="P2486" t="s">
        <v>1356</v>
      </c>
      <c r="Q2486" t="s">
        <v>6440</v>
      </c>
      <c r="R2486" t="s">
        <v>81</v>
      </c>
      <c r="S2486" t="s">
        <v>82</v>
      </c>
      <c r="T2486" s="1">
        <v>43723</v>
      </c>
      <c r="U2486" s="1">
        <v>43731</v>
      </c>
      <c r="V2486" t="s">
        <v>1322</v>
      </c>
      <c r="W2486" s="2">
        <v>43745</v>
      </c>
      <c r="X2486" t="s">
        <v>82</v>
      </c>
      <c r="Y2486" t="s">
        <v>34876</v>
      </c>
      <c r="Z2486" t="s">
        <v>81</v>
      </c>
      <c r="AA2486" t="s">
        <v>34877</v>
      </c>
      <c r="AB2486" t="s">
        <v>34878</v>
      </c>
      <c r="AC2486" t="s">
        <v>34879</v>
      </c>
      <c r="AD2486" t="s">
        <v>3020</v>
      </c>
      <c r="AE2486" t="s">
        <v>34880</v>
      </c>
      <c r="AF2486" t="s">
        <v>81</v>
      </c>
      <c r="AG2486" t="s">
        <v>34881</v>
      </c>
      <c r="AH2486" t="s">
        <v>34882</v>
      </c>
      <c r="AI2486" t="s">
        <v>34883</v>
      </c>
      <c r="AJ2486" t="s">
        <v>3020</v>
      </c>
      <c r="AK2486" t="s">
        <v>296</v>
      </c>
      <c r="AL2486" t="s">
        <v>82</v>
      </c>
      <c r="AM2486" t="s">
        <v>3020</v>
      </c>
      <c r="AN2486" t="s">
        <v>1329</v>
      </c>
      <c r="AO2486" t="s">
        <v>1330</v>
      </c>
      <c r="AP2486" t="s">
        <v>371</v>
      </c>
      <c r="AQ2486" t="s">
        <v>34884</v>
      </c>
      <c r="AR2486" t="s">
        <v>34885</v>
      </c>
      <c r="AS2486" t="s">
        <v>34886</v>
      </c>
      <c r="AT2486" t="s">
        <v>82</v>
      </c>
      <c r="AU2486" t="s">
        <v>81</v>
      </c>
      <c r="AV2486" t="s">
        <v>82</v>
      </c>
      <c r="AW2486" t="s">
        <v>1334</v>
      </c>
      <c r="AX2486" t="s">
        <v>81</v>
      </c>
      <c r="AY2486" t="s">
        <v>81</v>
      </c>
      <c r="AZ2486" t="s">
        <v>81</v>
      </c>
      <c r="BA2486" t="s">
        <v>82</v>
      </c>
      <c r="BB2486" s="1">
        <v>1</v>
      </c>
      <c r="BC2486" t="s">
        <v>81</v>
      </c>
      <c r="BD2486" t="s">
        <v>81</v>
      </c>
      <c r="BE2486" t="s">
        <v>81</v>
      </c>
      <c r="BF2486" t="s">
        <v>81</v>
      </c>
      <c r="BG2486" t="s">
        <v>81</v>
      </c>
      <c r="BH2486" t="s">
        <v>1871</v>
      </c>
      <c r="BI2486" t="s">
        <v>3032</v>
      </c>
      <c r="BJ2486" t="s">
        <v>82</v>
      </c>
      <c r="BK2486" t="s">
        <v>82</v>
      </c>
      <c r="BL2486" t="s">
        <v>200</v>
      </c>
      <c r="BM2486" t="s">
        <v>201</v>
      </c>
      <c r="BN2486" t="s">
        <v>81</v>
      </c>
      <c r="BO2486" t="s">
        <v>3033</v>
      </c>
      <c r="BP2486" t="s">
        <v>81</v>
      </c>
      <c r="BQ2486" t="s">
        <v>81</v>
      </c>
    </row>
    <row r="2487" spans="1:69" x14ac:dyDescent="0.2">
      <c r="A2487" s="5">
        <v>0</v>
      </c>
      <c r="B2487" t="s">
        <v>34887</v>
      </c>
      <c r="C2487" t="s">
        <v>34888</v>
      </c>
      <c r="D2487" t="s">
        <v>34889</v>
      </c>
      <c r="E2487" t="s">
        <v>34890</v>
      </c>
      <c r="F2487" t="s">
        <v>73</v>
      </c>
      <c r="G2487" t="s">
        <v>34891</v>
      </c>
      <c r="H2487" s="1">
        <v>43427</v>
      </c>
      <c r="I2487" s="1">
        <v>43466</v>
      </c>
      <c r="J2487" t="b">
        <v>0</v>
      </c>
      <c r="K2487" t="s">
        <v>75</v>
      </c>
      <c r="L2487" t="s">
        <v>16698</v>
      </c>
      <c r="M2487" t="s">
        <v>90</v>
      </c>
      <c r="N2487">
        <v>20</v>
      </c>
      <c r="O2487" t="s">
        <v>25207</v>
      </c>
      <c r="P2487" t="s">
        <v>82</v>
      </c>
      <c r="Q2487" t="s">
        <v>80</v>
      </c>
      <c r="R2487" t="s">
        <v>81</v>
      </c>
      <c r="S2487" t="s">
        <v>82</v>
      </c>
      <c r="T2487" s="1">
        <v>43427</v>
      </c>
      <c r="U2487" t="s">
        <v>8820</v>
      </c>
      <c r="V2487" t="s">
        <v>106</v>
      </c>
      <c r="W2487" s="2">
        <v>43444</v>
      </c>
      <c r="X2487" t="s">
        <v>34892</v>
      </c>
      <c r="Y2487" t="s">
        <v>82</v>
      </c>
      <c r="Z2487" t="s">
        <v>82</v>
      </c>
      <c r="AA2487" t="s">
        <v>82</v>
      </c>
      <c r="AB2487" t="s">
        <v>82</v>
      </c>
      <c r="AC2487" t="s">
        <v>82</v>
      </c>
      <c r="AD2487" t="s">
        <v>82</v>
      </c>
      <c r="AE2487" t="s">
        <v>82</v>
      </c>
      <c r="AF2487" t="s">
        <v>82</v>
      </c>
      <c r="AG2487" t="s">
        <v>82</v>
      </c>
      <c r="AH2487" t="s">
        <v>82</v>
      </c>
      <c r="AI2487" t="s">
        <v>82</v>
      </c>
      <c r="AJ2487" t="s">
        <v>82</v>
      </c>
      <c r="AK2487" t="s">
        <v>153</v>
      </c>
      <c r="AL2487" t="s">
        <v>34893</v>
      </c>
      <c r="AM2487" t="s">
        <v>88</v>
      </c>
      <c r="AN2487" t="s">
        <v>154</v>
      </c>
      <c r="AO2487" t="s">
        <v>277</v>
      </c>
      <c r="AP2487" t="s">
        <v>91</v>
      </c>
      <c r="AQ2487" t="s">
        <v>34894</v>
      </c>
      <c r="AR2487" t="s">
        <v>82</v>
      </c>
      <c r="AS2487" t="s">
        <v>34895</v>
      </c>
      <c r="AT2487" t="s">
        <v>34896</v>
      </c>
      <c r="AU2487" t="s">
        <v>81</v>
      </c>
      <c r="AV2487" t="s">
        <v>82</v>
      </c>
      <c r="AW2487" t="s">
        <v>82</v>
      </c>
      <c r="AX2487" t="s">
        <v>82</v>
      </c>
      <c r="AY2487" t="s">
        <v>82</v>
      </c>
      <c r="AZ2487" t="s">
        <v>82</v>
      </c>
      <c r="BA2487" t="s">
        <v>82</v>
      </c>
      <c r="BB2487" t="s">
        <v>82</v>
      </c>
      <c r="BC2487" t="s">
        <v>82</v>
      </c>
      <c r="BD2487" t="s">
        <v>82</v>
      </c>
      <c r="BE2487" t="s">
        <v>82</v>
      </c>
      <c r="BF2487" t="s">
        <v>82</v>
      </c>
      <c r="BG2487" t="s">
        <v>82</v>
      </c>
      <c r="BH2487" t="s">
        <v>82</v>
      </c>
      <c r="BI2487" t="s">
        <v>82</v>
      </c>
      <c r="BJ2487" t="s">
        <v>82</v>
      </c>
      <c r="BK2487" t="s">
        <v>82</v>
      </c>
      <c r="BL2487" t="s">
        <v>82</v>
      </c>
      <c r="BM2487" t="s">
        <v>82</v>
      </c>
      <c r="BN2487" t="s">
        <v>82</v>
      </c>
      <c r="BO2487" t="s">
        <v>82</v>
      </c>
      <c r="BP2487" t="s">
        <v>82</v>
      </c>
      <c r="BQ2487" t="s">
        <v>82</v>
      </c>
    </row>
    <row r="2488" spans="1:69" x14ac:dyDescent="0.2">
      <c r="A2488" s="5">
        <v>0</v>
      </c>
      <c r="B2488" t="s">
        <v>34897</v>
      </c>
      <c r="C2488" t="s">
        <v>34898</v>
      </c>
      <c r="D2488" t="s">
        <v>34899</v>
      </c>
      <c r="E2488" t="s">
        <v>34900</v>
      </c>
      <c r="F2488" t="s">
        <v>73</v>
      </c>
      <c r="G2488" t="s">
        <v>34901</v>
      </c>
      <c r="H2488" s="1">
        <v>43619</v>
      </c>
      <c r="I2488" s="1">
        <v>43289</v>
      </c>
      <c r="J2488" t="b">
        <v>0</v>
      </c>
      <c r="K2488" t="s">
        <v>75</v>
      </c>
      <c r="L2488" t="s">
        <v>17443</v>
      </c>
      <c r="M2488" t="s">
        <v>90</v>
      </c>
      <c r="N2488">
        <v>350</v>
      </c>
      <c r="O2488" t="s">
        <v>34902</v>
      </c>
      <c r="P2488" t="s">
        <v>79</v>
      </c>
      <c r="Q2488" t="s">
        <v>1754</v>
      </c>
      <c r="R2488" t="s">
        <v>81</v>
      </c>
      <c r="S2488">
        <v>1</v>
      </c>
      <c r="T2488" s="1">
        <v>43619</v>
      </c>
      <c r="U2488" t="s">
        <v>34903</v>
      </c>
      <c r="V2488" t="s">
        <v>542</v>
      </c>
      <c r="W2488" s="2">
        <v>43640</v>
      </c>
      <c r="X2488">
        <v>1050867</v>
      </c>
      <c r="Y2488" t="s">
        <v>227</v>
      </c>
      <c r="Z2488" t="s">
        <v>34904</v>
      </c>
      <c r="AA2488" t="s">
        <v>82</v>
      </c>
      <c r="AB2488" t="s">
        <v>34905</v>
      </c>
      <c r="AC2488" t="s">
        <v>34906</v>
      </c>
      <c r="AD2488" t="s">
        <v>81</v>
      </c>
      <c r="AE2488" t="s">
        <v>227</v>
      </c>
      <c r="AF2488" t="s">
        <v>34904</v>
      </c>
      <c r="AG2488" t="s">
        <v>82</v>
      </c>
      <c r="AH2488" t="s">
        <v>34905</v>
      </c>
      <c r="AI2488" t="s">
        <v>34906</v>
      </c>
      <c r="AJ2488" t="s">
        <v>81</v>
      </c>
      <c r="AK2488" t="s">
        <v>296</v>
      </c>
      <c r="AL2488" t="s">
        <v>34907</v>
      </c>
      <c r="AM2488" t="s">
        <v>88</v>
      </c>
      <c r="AN2488" t="s">
        <v>154</v>
      </c>
      <c r="AO2488" t="s">
        <v>90</v>
      </c>
      <c r="AP2488" t="s">
        <v>91</v>
      </c>
      <c r="AQ2488" t="s">
        <v>34908</v>
      </c>
      <c r="AR2488" t="s">
        <v>82</v>
      </c>
      <c r="AS2488" t="s">
        <v>34909</v>
      </c>
      <c r="AT2488" t="s">
        <v>34910</v>
      </c>
      <c r="AU2488" t="s">
        <v>81</v>
      </c>
      <c r="AV2488" t="s">
        <v>82</v>
      </c>
      <c r="AW2488" t="s">
        <v>82</v>
      </c>
      <c r="AX2488" t="s">
        <v>82</v>
      </c>
      <c r="AY2488" t="s">
        <v>82</v>
      </c>
      <c r="AZ2488" t="s">
        <v>82</v>
      </c>
      <c r="BA2488" t="s">
        <v>82</v>
      </c>
      <c r="BB2488" t="s">
        <v>82</v>
      </c>
      <c r="BC2488" t="s">
        <v>82</v>
      </c>
      <c r="BD2488" t="s">
        <v>82</v>
      </c>
      <c r="BE2488" t="s">
        <v>82</v>
      </c>
      <c r="BF2488" t="s">
        <v>82</v>
      </c>
      <c r="BG2488" t="s">
        <v>82</v>
      </c>
      <c r="BH2488" t="s">
        <v>82</v>
      </c>
      <c r="BI2488" t="s">
        <v>82</v>
      </c>
      <c r="BJ2488" t="s">
        <v>82</v>
      </c>
      <c r="BK2488" t="s">
        <v>82</v>
      </c>
      <c r="BL2488" t="s">
        <v>82</v>
      </c>
      <c r="BM2488" t="s">
        <v>82</v>
      </c>
      <c r="BN2488" t="s">
        <v>82</v>
      </c>
      <c r="BO2488" t="s">
        <v>82</v>
      </c>
      <c r="BP2488" t="s">
        <v>82</v>
      </c>
      <c r="BQ2488" t="s">
        <v>82</v>
      </c>
    </row>
    <row r="2489" spans="1:69" x14ac:dyDescent="0.2">
      <c r="A2489" s="5" t="s">
        <v>81</v>
      </c>
      <c r="B2489" t="s">
        <v>34911</v>
      </c>
      <c r="C2489" t="s">
        <v>34912</v>
      </c>
      <c r="D2489" t="s">
        <v>34913</v>
      </c>
      <c r="E2489" t="s">
        <v>34911</v>
      </c>
      <c r="F2489" t="s">
        <v>73</v>
      </c>
      <c r="G2489" t="s">
        <v>34914</v>
      </c>
      <c r="H2489" s="1">
        <v>42982</v>
      </c>
      <c r="I2489" s="1">
        <v>43014</v>
      </c>
      <c r="J2489" t="b">
        <v>0</v>
      </c>
      <c r="K2489" t="s">
        <v>75</v>
      </c>
      <c r="L2489" t="s">
        <v>1022</v>
      </c>
      <c r="M2489" t="s">
        <v>90</v>
      </c>
      <c r="N2489">
        <v>2140</v>
      </c>
      <c r="O2489" t="s">
        <v>7468</v>
      </c>
      <c r="P2489" t="s">
        <v>79</v>
      </c>
      <c r="Q2489" t="s">
        <v>34915</v>
      </c>
      <c r="R2489" t="s">
        <v>81</v>
      </c>
      <c r="S2489" t="s">
        <v>82</v>
      </c>
      <c r="T2489" s="1">
        <v>42982</v>
      </c>
      <c r="U2489" t="s">
        <v>34916</v>
      </c>
      <c r="V2489" t="s">
        <v>168</v>
      </c>
      <c r="W2489" s="2">
        <v>44053</v>
      </c>
      <c r="X2489" t="s">
        <v>34917</v>
      </c>
      <c r="Y2489" t="s">
        <v>148</v>
      </c>
      <c r="Z2489" t="s">
        <v>34918</v>
      </c>
      <c r="AA2489" t="s">
        <v>82</v>
      </c>
      <c r="AB2489" t="s">
        <v>34919</v>
      </c>
      <c r="AC2489" t="s">
        <v>34920</v>
      </c>
      <c r="AD2489" t="s">
        <v>14404</v>
      </c>
      <c r="AE2489" t="s">
        <v>148</v>
      </c>
      <c r="AF2489" t="s">
        <v>34918</v>
      </c>
      <c r="AG2489" t="s">
        <v>82</v>
      </c>
      <c r="AH2489" t="s">
        <v>34919</v>
      </c>
      <c r="AI2489" t="s">
        <v>34920</v>
      </c>
      <c r="AJ2489" t="s">
        <v>14404</v>
      </c>
      <c r="AK2489" t="s">
        <v>296</v>
      </c>
      <c r="AL2489" t="s">
        <v>438</v>
      </c>
      <c r="AM2489" t="s">
        <v>88</v>
      </c>
      <c r="AN2489" t="s">
        <v>90</v>
      </c>
      <c r="AO2489" t="s">
        <v>90</v>
      </c>
      <c r="AP2489" t="s">
        <v>91</v>
      </c>
      <c r="AQ2489" t="s">
        <v>34921</v>
      </c>
      <c r="AR2489" t="s">
        <v>82</v>
      </c>
      <c r="AS2489" t="s">
        <v>34922</v>
      </c>
      <c r="AT2489" t="s">
        <v>34923</v>
      </c>
      <c r="AU2489" t="s">
        <v>81</v>
      </c>
      <c r="AV2489" t="s">
        <v>82</v>
      </c>
      <c r="AW2489" t="s">
        <v>82</v>
      </c>
      <c r="AX2489" t="s">
        <v>82</v>
      </c>
      <c r="AY2489" t="s">
        <v>82</v>
      </c>
      <c r="AZ2489" t="s">
        <v>82</v>
      </c>
      <c r="BA2489" t="s">
        <v>82</v>
      </c>
      <c r="BB2489" t="s">
        <v>82</v>
      </c>
      <c r="BC2489" t="s">
        <v>82</v>
      </c>
      <c r="BD2489" t="s">
        <v>82</v>
      </c>
      <c r="BE2489" t="s">
        <v>82</v>
      </c>
      <c r="BF2489" t="s">
        <v>82</v>
      </c>
      <c r="BG2489" t="s">
        <v>82</v>
      </c>
      <c r="BH2489" t="s">
        <v>82</v>
      </c>
      <c r="BI2489" t="s">
        <v>82</v>
      </c>
      <c r="BJ2489" t="s">
        <v>82</v>
      </c>
      <c r="BK2489" t="s">
        <v>82</v>
      </c>
      <c r="BL2489" t="s">
        <v>82</v>
      </c>
      <c r="BM2489" t="s">
        <v>82</v>
      </c>
      <c r="BN2489" t="s">
        <v>82</v>
      </c>
      <c r="BO2489" t="s">
        <v>82</v>
      </c>
      <c r="BP2489" t="s">
        <v>82</v>
      </c>
      <c r="BQ2489" t="s">
        <v>82</v>
      </c>
    </row>
    <row r="2490" spans="1:69" x14ac:dyDescent="0.2">
      <c r="A2490" s="5" t="s">
        <v>81</v>
      </c>
      <c r="B2490" t="s">
        <v>8425</v>
      </c>
      <c r="C2490" t="s">
        <v>8426</v>
      </c>
      <c r="D2490" t="s">
        <v>8427</v>
      </c>
      <c r="E2490" t="s">
        <v>8428</v>
      </c>
      <c r="F2490" t="s">
        <v>178</v>
      </c>
      <c r="G2490" t="s">
        <v>13132</v>
      </c>
      <c r="H2490" s="1">
        <v>43236</v>
      </c>
      <c r="I2490" s="1">
        <v>43271</v>
      </c>
      <c r="J2490" t="b">
        <v>0</v>
      </c>
      <c r="K2490" t="s">
        <v>180</v>
      </c>
      <c r="L2490" t="s">
        <v>8430</v>
      </c>
      <c r="M2490" t="s">
        <v>308</v>
      </c>
      <c r="N2490">
        <v>22</v>
      </c>
      <c r="O2490" t="s">
        <v>8431</v>
      </c>
      <c r="P2490" t="s">
        <v>13131</v>
      </c>
      <c r="Q2490" t="s">
        <v>8433</v>
      </c>
      <c r="R2490" t="s">
        <v>8434</v>
      </c>
      <c r="S2490" t="s">
        <v>82</v>
      </c>
      <c r="T2490" s="1">
        <v>43236</v>
      </c>
      <c r="U2490" s="1">
        <v>43271</v>
      </c>
      <c r="V2490" t="s">
        <v>186</v>
      </c>
      <c r="W2490" s="2">
        <v>43815</v>
      </c>
      <c r="X2490" t="s">
        <v>8435</v>
      </c>
      <c r="Y2490" t="s">
        <v>8436</v>
      </c>
      <c r="Z2490" t="s">
        <v>81</v>
      </c>
      <c r="AA2490" t="s">
        <v>8437</v>
      </c>
      <c r="AB2490" t="s">
        <v>8438</v>
      </c>
      <c r="AC2490">
        <v>441223897284</v>
      </c>
      <c r="AD2490" t="s">
        <v>8439</v>
      </c>
      <c r="AE2490" t="s">
        <v>8436</v>
      </c>
      <c r="AF2490" t="s">
        <v>81</v>
      </c>
      <c r="AG2490" t="s">
        <v>8437</v>
      </c>
      <c r="AH2490" t="s">
        <v>8438</v>
      </c>
      <c r="AI2490">
        <v>441223897284</v>
      </c>
      <c r="AJ2490" t="s">
        <v>8439</v>
      </c>
      <c r="AK2490" t="s">
        <v>250</v>
      </c>
      <c r="AL2490" t="s">
        <v>82</v>
      </c>
      <c r="AM2490" t="s">
        <v>8431</v>
      </c>
      <c r="AN2490" t="s">
        <v>81</v>
      </c>
      <c r="AO2490" t="s">
        <v>81</v>
      </c>
      <c r="AP2490" t="s">
        <v>192</v>
      </c>
      <c r="AQ2490" t="s">
        <v>8440</v>
      </c>
      <c r="AR2490" t="s">
        <v>28799</v>
      </c>
      <c r="AS2490" t="s">
        <v>13133</v>
      </c>
      <c r="AT2490" t="s">
        <v>34924</v>
      </c>
      <c r="AU2490" t="s">
        <v>197</v>
      </c>
      <c r="AV2490" t="s">
        <v>34925</v>
      </c>
      <c r="AW2490" t="s">
        <v>198</v>
      </c>
      <c r="AX2490" t="s">
        <v>81</v>
      </c>
      <c r="AY2490" t="s">
        <v>81</v>
      </c>
      <c r="AZ2490" t="s">
        <v>8425</v>
      </c>
      <c r="BA2490" t="s">
        <v>82</v>
      </c>
      <c r="BB2490" s="1">
        <v>1</v>
      </c>
      <c r="BC2490" t="s">
        <v>199</v>
      </c>
      <c r="BD2490" t="s">
        <v>199</v>
      </c>
      <c r="BE2490" t="s">
        <v>199</v>
      </c>
      <c r="BF2490" t="s">
        <v>199</v>
      </c>
      <c r="BG2490" t="s">
        <v>81</v>
      </c>
      <c r="BH2490" t="s">
        <v>81</v>
      </c>
      <c r="BI2490" t="s">
        <v>81</v>
      </c>
      <c r="BJ2490" t="s">
        <v>82</v>
      </c>
      <c r="BK2490" t="s">
        <v>82</v>
      </c>
      <c r="BL2490" t="s">
        <v>200</v>
      </c>
      <c r="BM2490" t="s">
        <v>201</v>
      </c>
      <c r="BN2490" t="s">
        <v>81</v>
      </c>
      <c r="BO2490" t="s">
        <v>81</v>
      </c>
      <c r="BP2490" t="s">
        <v>81</v>
      </c>
      <c r="BQ2490" t="s">
        <v>81</v>
      </c>
    </row>
    <row r="2491" spans="1:69" x14ac:dyDescent="0.2">
      <c r="A2491" s="5" t="s">
        <v>81</v>
      </c>
      <c r="B2491" t="s">
        <v>34926</v>
      </c>
      <c r="C2491" t="s">
        <v>34927</v>
      </c>
      <c r="D2491" t="s">
        <v>34928</v>
      </c>
      <c r="E2491" t="s">
        <v>34929</v>
      </c>
      <c r="F2491" t="s">
        <v>73</v>
      </c>
      <c r="G2491" t="s">
        <v>34930</v>
      </c>
      <c r="H2491" s="1">
        <v>42579</v>
      </c>
      <c r="I2491" s="1">
        <v>42989</v>
      </c>
      <c r="J2491" t="b">
        <v>0</v>
      </c>
      <c r="K2491" t="s">
        <v>75</v>
      </c>
      <c r="L2491" t="s">
        <v>3922</v>
      </c>
      <c r="M2491" t="s">
        <v>90</v>
      </c>
      <c r="N2491">
        <v>20</v>
      </c>
      <c r="O2491" t="s">
        <v>420</v>
      </c>
      <c r="P2491" t="s">
        <v>4992</v>
      </c>
      <c r="Q2491" t="s">
        <v>34931</v>
      </c>
      <c r="R2491" t="s">
        <v>81</v>
      </c>
      <c r="S2491" t="s">
        <v>82</v>
      </c>
      <c r="T2491" s="1">
        <v>42579</v>
      </c>
      <c r="U2491" t="s">
        <v>3569</v>
      </c>
      <c r="V2491" t="s">
        <v>411</v>
      </c>
      <c r="W2491" s="2">
        <v>43262</v>
      </c>
      <c r="X2491" t="s">
        <v>34932</v>
      </c>
      <c r="Y2491" t="s">
        <v>273</v>
      </c>
      <c r="Z2491" t="s">
        <v>34933</v>
      </c>
      <c r="AA2491" t="s">
        <v>82</v>
      </c>
      <c r="AB2491" t="s">
        <v>275</v>
      </c>
      <c r="AC2491" t="s">
        <v>275</v>
      </c>
      <c r="AD2491" t="s">
        <v>4996</v>
      </c>
      <c r="AE2491" t="s">
        <v>273</v>
      </c>
      <c r="AF2491" t="s">
        <v>34933</v>
      </c>
      <c r="AG2491" t="s">
        <v>82</v>
      </c>
      <c r="AH2491" t="s">
        <v>275</v>
      </c>
      <c r="AI2491" t="s">
        <v>275</v>
      </c>
      <c r="AJ2491" t="s">
        <v>4996</v>
      </c>
      <c r="AK2491" t="s">
        <v>110</v>
      </c>
      <c r="AL2491" t="s">
        <v>82</v>
      </c>
      <c r="AM2491" t="s">
        <v>88</v>
      </c>
      <c r="AN2491" t="s">
        <v>154</v>
      </c>
      <c r="AO2491" t="s">
        <v>90</v>
      </c>
      <c r="AP2491" t="s">
        <v>91</v>
      </c>
      <c r="AQ2491" t="s">
        <v>34934</v>
      </c>
      <c r="AR2491" t="s">
        <v>82</v>
      </c>
      <c r="AS2491" t="s">
        <v>34935</v>
      </c>
      <c r="AT2491" t="s">
        <v>34936</v>
      </c>
      <c r="AU2491" t="s">
        <v>81</v>
      </c>
      <c r="AV2491" t="s">
        <v>82</v>
      </c>
      <c r="AW2491" t="s">
        <v>82</v>
      </c>
      <c r="AX2491" t="s">
        <v>82</v>
      </c>
      <c r="AY2491" t="s">
        <v>82</v>
      </c>
      <c r="AZ2491" t="s">
        <v>82</v>
      </c>
      <c r="BA2491" t="s">
        <v>82</v>
      </c>
      <c r="BB2491" t="s">
        <v>82</v>
      </c>
      <c r="BC2491" t="s">
        <v>82</v>
      </c>
      <c r="BD2491" t="s">
        <v>82</v>
      </c>
      <c r="BE2491" t="s">
        <v>82</v>
      </c>
      <c r="BF2491" t="s">
        <v>82</v>
      </c>
      <c r="BG2491" t="s">
        <v>82</v>
      </c>
      <c r="BH2491" t="s">
        <v>82</v>
      </c>
      <c r="BI2491" t="s">
        <v>82</v>
      </c>
      <c r="BJ2491" t="s">
        <v>82</v>
      </c>
      <c r="BK2491" t="s">
        <v>82</v>
      </c>
      <c r="BL2491" t="s">
        <v>82</v>
      </c>
      <c r="BM2491" t="s">
        <v>82</v>
      </c>
      <c r="BN2491" t="s">
        <v>82</v>
      </c>
      <c r="BO2491" t="s">
        <v>82</v>
      </c>
      <c r="BP2491" t="s">
        <v>82</v>
      </c>
      <c r="BQ2491" t="s">
        <v>82</v>
      </c>
    </row>
    <row r="2492" spans="1:69" x14ac:dyDescent="0.2">
      <c r="A2492" s="5" t="s">
        <v>81</v>
      </c>
      <c r="B2492" t="s">
        <v>34937</v>
      </c>
      <c r="C2492" t="s">
        <v>34938</v>
      </c>
      <c r="D2492" t="s">
        <v>34939</v>
      </c>
      <c r="E2492" t="s">
        <v>34940</v>
      </c>
      <c r="F2492" t="s">
        <v>73</v>
      </c>
      <c r="G2492" t="s">
        <v>34941</v>
      </c>
      <c r="H2492" s="1">
        <v>43164</v>
      </c>
      <c r="I2492" s="1">
        <v>43315</v>
      </c>
      <c r="J2492" t="b">
        <v>0</v>
      </c>
      <c r="K2492" t="s">
        <v>75</v>
      </c>
      <c r="L2492" t="s">
        <v>1162</v>
      </c>
      <c r="M2492" t="s">
        <v>101</v>
      </c>
      <c r="N2492">
        <v>21</v>
      </c>
      <c r="O2492" t="s">
        <v>10568</v>
      </c>
      <c r="P2492" t="s">
        <v>79</v>
      </c>
      <c r="Q2492" t="s">
        <v>34942</v>
      </c>
      <c r="R2492" t="s">
        <v>81</v>
      </c>
      <c r="S2492" t="s">
        <v>82</v>
      </c>
      <c r="T2492" s="1">
        <v>43164</v>
      </c>
      <c r="U2492" t="s">
        <v>6716</v>
      </c>
      <c r="V2492" t="s">
        <v>605</v>
      </c>
      <c r="W2492" s="2">
        <v>44046</v>
      </c>
      <c r="X2492" t="s">
        <v>34943</v>
      </c>
      <c r="Y2492" t="s">
        <v>148</v>
      </c>
      <c r="Z2492" t="s">
        <v>34944</v>
      </c>
      <c r="AA2492" t="s">
        <v>82</v>
      </c>
      <c r="AB2492" t="s">
        <v>34945</v>
      </c>
      <c r="AC2492" t="s">
        <v>34946</v>
      </c>
      <c r="AD2492" t="s">
        <v>10573</v>
      </c>
      <c r="AE2492" t="s">
        <v>148</v>
      </c>
      <c r="AF2492" t="s">
        <v>34944</v>
      </c>
      <c r="AG2492" t="s">
        <v>82</v>
      </c>
      <c r="AH2492" t="s">
        <v>34945</v>
      </c>
      <c r="AI2492" t="s">
        <v>34946</v>
      </c>
      <c r="AJ2492" t="s">
        <v>10573</v>
      </c>
      <c r="AK2492" t="s">
        <v>296</v>
      </c>
      <c r="AL2492" t="s">
        <v>82</v>
      </c>
      <c r="AM2492" t="s">
        <v>88</v>
      </c>
      <c r="AN2492" t="s">
        <v>90</v>
      </c>
      <c r="AO2492" t="s">
        <v>90</v>
      </c>
      <c r="AP2492" t="s">
        <v>91</v>
      </c>
      <c r="AQ2492" t="s">
        <v>34947</v>
      </c>
      <c r="AR2492" t="s">
        <v>82</v>
      </c>
      <c r="AS2492" t="s">
        <v>27094</v>
      </c>
      <c r="AT2492" t="s">
        <v>34948</v>
      </c>
      <c r="AU2492" t="s">
        <v>81</v>
      </c>
      <c r="AV2492" t="s">
        <v>82</v>
      </c>
      <c r="AW2492" t="s">
        <v>82</v>
      </c>
      <c r="AX2492" t="s">
        <v>82</v>
      </c>
      <c r="AY2492" t="s">
        <v>82</v>
      </c>
      <c r="AZ2492" t="s">
        <v>82</v>
      </c>
      <c r="BA2492" t="s">
        <v>82</v>
      </c>
      <c r="BB2492" t="s">
        <v>82</v>
      </c>
      <c r="BC2492" t="s">
        <v>82</v>
      </c>
      <c r="BD2492" t="s">
        <v>82</v>
      </c>
      <c r="BE2492" t="s">
        <v>82</v>
      </c>
      <c r="BF2492" t="s">
        <v>82</v>
      </c>
      <c r="BG2492" t="s">
        <v>82</v>
      </c>
      <c r="BH2492" t="s">
        <v>82</v>
      </c>
      <c r="BI2492" t="s">
        <v>82</v>
      </c>
      <c r="BJ2492" t="s">
        <v>82</v>
      </c>
      <c r="BK2492" t="s">
        <v>82</v>
      </c>
      <c r="BL2492" t="s">
        <v>82</v>
      </c>
      <c r="BM2492" t="s">
        <v>82</v>
      </c>
      <c r="BN2492" t="s">
        <v>82</v>
      </c>
      <c r="BO2492" t="s">
        <v>82</v>
      </c>
      <c r="BP2492" t="s">
        <v>82</v>
      </c>
      <c r="BQ2492" t="s">
        <v>82</v>
      </c>
    </row>
    <row r="2493" spans="1:69" x14ac:dyDescent="0.2">
      <c r="A2493" s="5" t="s">
        <v>81</v>
      </c>
      <c r="B2493" t="s">
        <v>34949</v>
      </c>
      <c r="C2493" t="s">
        <v>34950</v>
      </c>
      <c r="D2493" t="s">
        <v>34951</v>
      </c>
      <c r="E2493" t="s">
        <v>34952</v>
      </c>
      <c r="F2493" t="s">
        <v>73</v>
      </c>
      <c r="G2493" t="s">
        <v>34953</v>
      </c>
      <c r="H2493" s="1">
        <v>42592</v>
      </c>
      <c r="I2493" s="1">
        <v>42583</v>
      </c>
      <c r="J2493" t="b">
        <v>1</v>
      </c>
      <c r="K2493" t="s">
        <v>75</v>
      </c>
      <c r="L2493" t="s">
        <v>267</v>
      </c>
      <c r="M2493" t="s">
        <v>90</v>
      </c>
      <c r="N2493">
        <v>4</v>
      </c>
      <c r="O2493" t="s">
        <v>10595</v>
      </c>
      <c r="P2493" t="s">
        <v>79</v>
      </c>
      <c r="Q2493" t="s">
        <v>1754</v>
      </c>
      <c r="R2493" t="s">
        <v>81</v>
      </c>
      <c r="S2493" t="s">
        <v>82</v>
      </c>
      <c r="T2493" s="1">
        <v>42592</v>
      </c>
      <c r="U2493" s="3">
        <v>42583</v>
      </c>
      <c r="V2493" t="s">
        <v>411</v>
      </c>
      <c r="W2493" s="2">
        <v>43269</v>
      </c>
      <c r="X2493">
        <v>160770</v>
      </c>
      <c r="Y2493" t="s">
        <v>82</v>
      </c>
      <c r="Z2493" t="s">
        <v>82</v>
      </c>
      <c r="AA2493" t="s">
        <v>82</v>
      </c>
      <c r="AB2493" t="s">
        <v>82</v>
      </c>
      <c r="AC2493" t="s">
        <v>82</v>
      </c>
      <c r="AD2493" t="s">
        <v>82</v>
      </c>
      <c r="AE2493" t="s">
        <v>82</v>
      </c>
      <c r="AF2493" t="s">
        <v>82</v>
      </c>
      <c r="AG2493" t="s">
        <v>82</v>
      </c>
      <c r="AH2493" t="s">
        <v>82</v>
      </c>
      <c r="AI2493" t="s">
        <v>82</v>
      </c>
      <c r="AJ2493" t="s">
        <v>82</v>
      </c>
      <c r="AK2493" t="s">
        <v>488</v>
      </c>
      <c r="AL2493" t="s">
        <v>82</v>
      </c>
      <c r="AM2493" t="s">
        <v>88</v>
      </c>
      <c r="AN2493" t="s">
        <v>154</v>
      </c>
      <c r="AO2493" t="s">
        <v>90</v>
      </c>
      <c r="AP2493" t="s">
        <v>91</v>
      </c>
      <c r="AQ2493" t="s">
        <v>34954</v>
      </c>
      <c r="AR2493" t="s">
        <v>82</v>
      </c>
      <c r="AS2493" t="s">
        <v>34955</v>
      </c>
      <c r="AT2493" t="s">
        <v>34956</v>
      </c>
      <c r="AU2493" t="s">
        <v>81</v>
      </c>
      <c r="AV2493" t="s">
        <v>82</v>
      </c>
      <c r="AW2493" t="s">
        <v>82</v>
      </c>
      <c r="AX2493" t="s">
        <v>82</v>
      </c>
      <c r="AY2493" t="s">
        <v>82</v>
      </c>
      <c r="AZ2493" t="s">
        <v>82</v>
      </c>
      <c r="BA2493" t="s">
        <v>82</v>
      </c>
      <c r="BB2493" t="s">
        <v>82</v>
      </c>
      <c r="BC2493" t="s">
        <v>82</v>
      </c>
      <c r="BD2493" t="s">
        <v>82</v>
      </c>
      <c r="BE2493" t="s">
        <v>82</v>
      </c>
      <c r="BF2493" t="s">
        <v>82</v>
      </c>
      <c r="BG2493" t="s">
        <v>82</v>
      </c>
      <c r="BH2493" t="s">
        <v>82</v>
      </c>
      <c r="BI2493" t="s">
        <v>82</v>
      </c>
      <c r="BJ2493" t="s">
        <v>82</v>
      </c>
      <c r="BK2493" t="s">
        <v>82</v>
      </c>
      <c r="BL2493" t="s">
        <v>82</v>
      </c>
      <c r="BM2493" t="s">
        <v>82</v>
      </c>
      <c r="BN2493" t="s">
        <v>82</v>
      </c>
      <c r="BO2493" t="s">
        <v>82</v>
      </c>
      <c r="BP2493" t="s">
        <v>82</v>
      </c>
      <c r="BQ2493" t="s">
        <v>82</v>
      </c>
    </row>
    <row r="2494" spans="1:69" x14ac:dyDescent="0.2">
      <c r="A2494" s="5" t="s">
        <v>81</v>
      </c>
      <c r="B2494" t="s">
        <v>34957</v>
      </c>
      <c r="C2494" t="s">
        <v>34958</v>
      </c>
      <c r="D2494" t="s">
        <v>34959</v>
      </c>
      <c r="E2494" t="s">
        <v>34960</v>
      </c>
      <c r="F2494" t="s">
        <v>120</v>
      </c>
      <c r="G2494" t="s">
        <v>34961</v>
      </c>
      <c r="H2494" s="1">
        <v>43445</v>
      </c>
      <c r="I2494" s="1">
        <v>43452</v>
      </c>
      <c r="J2494" t="b">
        <v>0</v>
      </c>
      <c r="K2494" t="s">
        <v>75</v>
      </c>
      <c r="L2494" t="s">
        <v>329</v>
      </c>
      <c r="M2494" t="s">
        <v>1830</v>
      </c>
      <c r="N2494">
        <v>10</v>
      </c>
      <c r="O2494" t="s">
        <v>34962</v>
      </c>
      <c r="P2494" t="s">
        <v>125</v>
      </c>
      <c r="Q2494" t="s">
        <v>34963</v>
      </c>
      <c r="R2494" t="s">
        <v>81</v>
      </c>
      <c r="S2494" t="s">
        <v>82</v>
      </c>
      <c r="T2494" s="1">
        <v>43445</v>
      </c>
      <c r="U2494" s="1">
        <v>43452</v>
      </c>
      <c r="V2494" t="s">
        <v>127</v>
      </c>
      <c r="W2494" s="2">
        <v>43839</v>
      </c>
      <c r="X2494" t="s">
        <v>82</v>
      </c>
      <c r="Y2494" t="s">
        <v>34964</v>
      </c>
      <c r="Z2494" t="s">
        <v>34965</v>
      </c>
      <c r="AA2494" t="s">
        <v>34966</v>
      </c>
      <c r="AB2494" t="s">
        <v>34967</v>
      </c>
      <c r="AC2494" t="s">
        <v>34968</v>
      </c>
      <c r="AD2494" t="s">
        <v>34969</v>
      </c>
      <c r="AE2494" t="s">
        <v>34970</v>
      </c>
      <c r="AF2494" t="s">
        <v>34971</v>
      </c>
      <c r="AG2494" t="s">
        <v>34972</v>
      </c>
      <c r="AH2494" t="s">
        <v>34973</v>
      </c>
      <c r="AI2494" t="s">
        <v>34968</v>
      </c>
      <c r="AJ2494" t="s">
        <v>34974</v>
      </c>
      <c r="AK2494" t="s">
        <v>212</v>
      </c>
      <c r="AL2494" t="s">
        <v>82</v>
      </c>
      <c r="AM2494" t="s">
        <v>15282</v>
      </c>
      <c r="AN2494" t="s">
        <v>335</v>
      </c>
      <c r="AO2494" t="s">
        <v>123</v>
      </c>
      <c r="AP2494" t="s">
        <v>132</v>
      </c>
      <c r="AQ2494" t="s">
        <v>395</v>
      </c>
      <c r="AR2494" t="s">
        <v>34975</v>
      </c>
      <c r="AS2494" t="s">
        <v>34976</v>
      </c>
      <c r="AT2494" t="s">
        <v>82</v>
      </c>
      <c r="AU2494" t="s">
        <v>81</v>
      </c>
      <c r="AV2494" t="s">
        <v>82</v>
      </c>
      <c r="AW2494" t="s">
        <v>81</v>
      </c>
      <c r="AX2494" t="s">
        <v>81</v>
      </c>
      <c r="AY2494" t="s">
        <v>81</v>
      </c>
      <c r="AZ2494" t="s">
        <v>81</v>
      </c>
      <c r="BA2494" t="s">
        <v>82</v>
      </c>
      <c r="BB2494" s="1">
        <v>1</v>
      </c>
      <c r="BC2494" t="s">
        <v>81</v>
      </c>
      <c r="BD2494" t="s">
        <v>81</v>
      </c>
      <c r="BE2494" t="s">
        <v>81</v>
      </c>
      <c r="BF2494" t="s">
        <v>81</v>
      </c>
      <c r="BG2494" t="s">
        <v>81</v>
      </c>
      <c r="BH2494" t="s">
        <v>81</v>
      </c>
      <c r="BI2494" t="s">
        <v>81</v>
      </c>
      <c r="BJ2494" s="1">
        <v>43555</v>
      </c>
      <c r="BK2494" t="s">
        <v>82</v>
      </c>
      <c r="BL2494" t="s">
        <v>399</v>
      </c>
      <c r="BM2494" t="s">
        <v>137</v>
      </c>
      <c r="BN2494" t="s">
        <v>34977</v>
      </c>
      <c r="BO2494" t="s">
        <v>34978</v>
      </c>
      <c r="BP2494" t="s">
        <v>34979</v>
      </c>
      <c r="BQ2494" t="s">
        <v>34977</v>
      </c>
    </row>
    <row r="2495" spans="1:69" x14ac:dyDescent="0.2">
      <c r="A2495" s="5" t="s">
        <v>81</v>
      </c>
      <c r="B2495" t="s">
        <v>34980</v>
      </c>
      <c r="C2495" t="s">
        <v>34981</v>
      </c>
      <c r="D2495" t="s">
        <v>34982</v>
      </c>
      <c r="E2495" t="s">
        <v>34983</v>
      </c>
      <c r="F2495" t="s">
        <v>73</v>
      </c>
      <c r="G2495" t="s">
        <v>34984</v>
      </c>
      <c r="H2495" s="1">
        <v>42670</v>
      </c>
      <c r="I2495" s="1">
        <v>42644</v>
      </c>
      <c r="J2495" t="b">
        <v>1</v>
      </c>
      <c r="K2495" t="s">
        <v>75</v>
      </c>
      <c r="L2495" t="s">
        <v>465</v>
      </c>
      <c r="M2495" t="s">
        <v>538</v>
      </c>
      <c r="N2495">
        <v>120</v>
      </c>
      <c r="O2495" t="s">
        <v>22918</v>
      </c>
      <c r="P2495" t="s">
        <v>144</v>
      </c>
      <c r="Q2495" t="s">
        <v>80</v>
      </c>
      <c r="R2495" t="s">
        <v>81</v>
      </c>
      <c r="S2495" t="s">
        <v>82</v>
      </c>
      <c r="T2495" s="1">
        <v>42670</v>
      </c>
      <c r="U2495" s="3">
        <v>42644</v>
      </c>
      <c r="V2495" t="s">
        <v>271</v>
      </c>
      <c r="W2495" s="2">
        <v>43941</v>
      </c>
      <c r="X2495" t="s">
        <v>34985</v>
      </c>
      <c r="Y2495" t="s">
        <v>148</v>
      </c>
      <c r="Z2495" t="s">
        <v>34986</v>
      </c>
      <c r="AA2495" t="s">
        <v>82</v>
      </c>
      <c r="AB2495" t="s">
        <v>34987</v>
      </c>
      <c r="AC2495" t="s">
        <v>34988</v>
      </c>
      <c r="AD2495" t="s">
        <v>34989</v>
      </c>
      <c r="AE2495" t="s">
        <v>148</v>
      </c>
      <c r="AF2495" t="s">
        <v>34986</v>
      </c>
      <c r="AG2495" t="s">
        <v>82</v>
      </c>
      <c r="AH2495" t="s">
        <v>34987</v>
      </c>
      <c r="AI2495" t="s">
        <v>34988</v>
      </c>
      <c r="AJ2495" t="s">
        <v>34989</v>
      </c>
      <c r="AK2495" t="s">
        <v>296</v>
      </c>
      <c r="AL2495" t="s">
        <v>82</v>
      </c>
      <c r="AM2495" t="s">
        <v>88</v>
      </c>
      <c r="AN2495" t="s">
        <v>154</v>
      </c>
      <c r="AO2495" t="s">
        <v>90</v>
      </c>
      <c r="AP2495" t="s">
        <v>2796</v>
      </c>
      <c r="AQ2495" t="s">
        <v>34990</v>
      </c>
      <c r="AR2495" t="s">
        <v>82</v>
      </c>
      <c r="AS2495" t="s">
        <v>34991</v>
      </c>
      <c r="AT2495" t="s">
        <v>34992</v>
      </c>
      <c r="AU2495" t="s">
        <v>81</v>
      </c>
      <c r="AV2495" t="s">
        <v>82</v>
      </c>
      <c r="AW2495" t="s">
        <v>82</v>
      </c>
      <c r="AX2495" t="s">
        <v>82</v>
      </c>
      <c r="AY2495" t="s">
        <v>82</v>
      </c>
      <c r="AZ2495" t="s">
        <v>82</v>
      </c>
      <c r="BA2495" t="s">
        <v>82</v>
      </c>
      <c r="BB2495" t="s">
        <v>82</v>
      </c>
      <c r="BC2495" t="s">
        <v>82</v>
      </c>
      <c r="BD2495" t="s">
        <v>82</v>
      </c>
      <c r="BE2495" t="s">
        <v>82</v>
      </c>
      <c r="BF2495" t="s">
        <v>82</v>
      </c>
      <c r="BG2495" t="s">
        <v>82</v>
      </c>
      <c r="BH2495" t="s">
        <v>82</v>
      </c>
      <c r="BI2495" t="s">
        <v>82</v>
      </c>
      <c r="BJ2495" t="s">
        <v>82</v>
      </c>
      <c r="BK2495" t="s">
        <v>82</v>
      </c>
      <c r="BL2495" t="s">
        <v>82</v>
      </c>
      <c r="BM2495" t="s">
        <v>82</v>
      </c>
      <c r="BN2495" t="s">
        <v>82</v>
      </c>
      <c r="BO2495" t="s">
        <v>82</v>
      </c>
      <c r="BP2495" t="s">
        <v>82</v>
      </c>
      <c r="BQ2495" t="s">
        <v>82</v>
      </c>
    </row>
    <row r="2496" spans="1:69" x14ac:dyDescent="0.2">
      <c r="A2496" s="5" t="s">
        <v>81</v>
      </c>
      <c r="B2496" t="s">
        <v>34993</v>
      </c>
      <c r="C2496" t="s">
        <v>34994</v>
      </c>
      <c r="D2496" t="s">
        <v>34995</v>
      </c>
      <c r="E2496" t="s">
        <v>34996</v>
      </c>
      <c r="F2496" t="s">
        <v>73</v>
      </c>
      <c r="G2496" t="s">
        <v>34997</v>
      </c>
      <c r="H2496" s="1">
        <v>43044</v>
      </c>
      <c r="I2496" s="1">
        <v>43026</v>
      </c>
      <c r="J2496" t="b">
        <v>0</v>
      </c>
      <c r="K2496" t="s">
        <v>75</v>
      </c>
      <c r="L2496" t="s">
        <v>7467</v>
      </c>
      <c r="M2496" t="s">
        <v>90</v>
      </c>
      <c r="N2496">
        <v>4</v>
      </c>
      <c r="O2496" t="s">
        <v>10015</v>
      </c>
      <c r="P2496" t="s">
        <v>79</v>
      </c>
      <c r="Q2496" t="s">
        <v>34998</v>
      </c>
      <c r="R2496" t="s">
        <v>81</v>
      </c>
      <c r="S2496" t="s">
        <v>82</v>
      </c>
      <c r="T2496" s="1">
        <v>43044</v>
      </c>
      <c r="U2496" t="s">
        <v>29300</v>
      </c>
      <c r="V2496" t="s">
        <v>1305</v>
      </c>
      <c r="W2496" s="2">
        <v>43409</v>
      </c>
      <c r="X2496" t="s">
        <v>34999</v>
      </c>
      <c r="Y2496" t="s">
        <v>81</v>
      </c>
      <c r="Z2496" t="s">
        <v>35000</v>
      </c>
      <c r="AA2496" t="s">
        <v>82</v>
      </c>
      <c r="AB2496" t="s">
        <v>81</v>
      </c>
      <c r="AC2496" t="s">
        <v>81</v>
      </c>
      <c r="AD2496" t="s">
        <v>35001</v>
      </c>
      <c r="AE2496" t="s">
        <v>81</v>
      </c>
      <c r="AF2496" t="s">
        <v>35000</v>
      </c>
      <c r="AG2496" t="s">
        <v>82</v>
      </c>
      <c r="AH2496" t="s">
        <v>81</v>
      </c>
      <c r="AI2496" t="s">
        <v>81</v>
      </c>
      <c r="AJ2496" t="s">
        <v>35001</v>
      </c>
      <c r="AK2496" t="s">
        <v>488</v>
      </c>
      <c r="AL2496" t="s">
        <v>82</v>
      </c>
      <c r="AM2496" t="s">
        <v>88</v>
      </c>
      <c r="AN2496" t="s">
        <v>154</v>
      </c>
      <c r="AO2496" t="s">
        <v>90</v>
      </c>
      <c r="AP2496" t="s">
        <v>91</v>
      </c>
      <c r="AQ2496" t="s">
        <v>35002</v>
      </c>
      <c r="AR2496" t="s">
        <v>82</v>
      </c>
      <c r="AS2496" t="s">
        <v>35003</v>
      </c>
      <c r="AT2496" t="s">
        <v>35004</v>
      </c>
      <c r="AU2496" t="s">
        <v>81</v>
      </c>
      <c r="AV2496" t="s">
        <v>82</v>
      </c>
      <c r="AW2496" t="s">
        <v>82</v>
      </c>
      <c r="AX2496" t="s">
        <v>82</v>
      </c>
      <c r="AY2496" t="s">
        <v>82</v>
      </c>
      <c r="AZ2496" t="s">
        <v>82</v>
      </c>
      <c r="BA2496" t="s">
        <v>82</v>
      </c>
      <c r="BB2496" t="s">
        <v>82</v>
      </c>
      <c r="BC2496" t="s">
        <v>82</v>
      </c>
      <c r="BD2496" t="s">
        <v>82</v>
      </c>
      <c r="BE2496" t="s">
        <v>82</v>
      </c>
      <c r="BF2496" t="s">
        <v>82</v>
      </c>
      <c r="BG2496" t="s">
        <v>82</v>
      </c>
      <c r="BH2496" t="s">
        <v>82</v>
      </c>
      <c r="BI2496" t="s">
        <v>82</v>
      </c>
      <c r="BJ2496" t="s">
        <v>82</v>
      </c>
      <c r="BK2496" t="s">
        <v>82</v>
      </c>
      <c r="BL2496" t="s">
        <v>82</v>
      </c>
      <c r="BM2496" t="s">
        <v>82</v>
      </c>
      <c r="BN2496" t="s">
        <v>82</v>
      </c>
      <c r="BO2496" t="s">
        <v>82</v>
      </c>
      <c r="BP2496" t="s">
        <v>82</v>
      </c>
      <c r="BQ2496" t="s">
        <v>82</v>
      </c>
    </row>
    <row r="2497" spans="1:69" x14ac:dyDescent="0.2">
      <c r="A2497" s="5" t="s">
        <v>81</v>
      </c>
      <c r="B2497" t="s">
        <v>35005</v>
      </c>
      <c r="C2497" t="s">
        <v>35006</v>
      </c>
      <c r="D2497" t="s">
        <v>35007</v>
      </c>
      <c r="E2497" t="s">
        <v>35005</v>
      </c>
      <c r="F2497" t="s">
        <v>73</v>
      </c>
      <c r="G2497" t="s">
        <v>35008</v>
      </c>
      <c r="H2497" s="1">
        <v>43754</v>
      </c>
      <c r="I2497" s="1">
        <v>43719</v>
      </c>
      <c r="J2497" t="b">
        <v>0</v>
      </c>
      <c r="K2497" t="s">
        <v>75</v>
      </c>
      <c r="L2497" t="s">
        <v>26025</v>
      </c>
      <c r="M2497" t="s">
        <v>90</v>
      </c>
      <c r="N2497">
        <v>534</v>
      </c>
      <c r="O2497" t="s">
        <v>35009</v>
      </c>
      <c r="P2497" t="s">
        <v>79</v>
      </c>
      <c r="Q2497" t="s">
        <v>35010</v>
      </c>
      <c r="R2497" t="s">
        <v>81</v>
      </c>
      <c r="S2497" t="s">
        <v>82</v>
      </c>
      <c r="T2497" s="1">
        <v>43754</v>
      </c>
      <c r="U2497" t="s">
        <v>35011</v>
      </c>
      <c r="V2497" t="s">
        <v>146</v>
      </c>
      <c r="W2497" s="2">
        <v>43773</v>
      </c>
      <c r="X2497" t="s">
        <v>35012</v>
      </c>
      <c r="Y2497" t="s">
        <v>81</v>
      </c>
      <c r="Z2497" t="s">
        <v>35013</v>
      </c>
      <c r="AA2497" t="s">
        <v>82</v>
      </c>
      <c r="AB2497" t="s">
        <v>81</v>
      </c>
      <c r="AC2497" t="s">
        <v>81</v>
      </c>
      <c r="AD2497" t="s">
        <v>35009</v>
      </c>
      <c r="AE2497" t="s">
        <v>81</v>
      </c>
      <c r="AF2497" t="s">
        <v>35013</v>
      </c>
      <c r="AG2497" t="s">
        <v>82</v>
      </c>
      <c r="AH2497" t="s">
        <v>81</v>
      </c>
      <c r="AI2497" t="s">
        <v>81</v>
      </c>
      <c r="AJ2497" t="s">
        <v>35009</v>
      </c>
      <c r="AK2497" t="s">
        <v>1169</v>
      </c>
      <c r="AL2497" t="s">
        <v>82</v>
      </c>
      <c r="AM2497" t="s">
        <v>88</v>
      </c>
      <c r="AN2497" t="s">
        <v>154</v>
      </c>
      <c r="AO2497" t="s">
        <v>3446</v>
      </c>
      <c r="AP2497" t="s">
        <v>91</v>
      </c>
      <c r="AQ2497" t="s">
        <v>35014</v>
      </c>
      <c r="AR2497" t="s">
        <v>82</v>
      </c>
      <c r="AS2497" t="s">
        <v>35015</v>
      </c>
      <c r="AT2497" t="s">
        <v>82</v>
      </c>
      <c r="AU2497" t="s">
        <v>81</v>
      </c>
      <c r="AV2497" t="s">
        <v>82</v>
      </c>
      <c r="AW2497" t="s">
        <v>82</v>
      </c>
      <c r="AX2497" t="s">
        <v>82</v>
      </c>
      <c r="AY2497" t="s">
        <v>82</v>
      </c>
      <c r="AZ2497" t="s">
        <v>82</v>
      </c>
      <c r="BA2497" t="s">
        <v>82</v>
      </c>
      <c r="BB2497" t="s">
        <v>82</v>
      </c>
      <c r="BC2497" t="s">
        <v>82</v>
      </c>
      <c r="BD2497" t="s">
        <v>82</v>
      </c>
      <c r="BE2497" t="s">
        <v>82</v>
      </c>
      <c r="BF2497" t="s">
        <v>82</v>
      </c>
      <c r="BG2497" t="s">
        <v>82</v>
      </c>
      <c r="BH2497" t="s">
        <v>82</v>
      </c>
      <c r="BI2497" t="s">
        <v>82</v>
      </c>
      <c r="BJ2497" t="s">
        <v>82</v>
      </c>
      <c r="BK2497" t="s">
        <v>82</v>
      </c>
      <c r="BL2497" t="s">
        <v>82</v>
      </c>
      <c r="BM2497" t="s">
        <v>82</v>
      </c>
      <c r="BN2497" t="s">
        <v>82</v>
      </c>
      <c r="BO2497" t="s">
        <v>82</v>
      </c>
      <c r="BP2497" t="s">
        <v>82</v>
      </c>
      <c r="BQ2497" t="s">
        <v>82</v>
      </c>
    </row>
    <row r="2498" spans="1:69" x14ac:dyDescent="0.2">
      <c r="A2498" s="5" t="s">
        <v>81</v>
      </c>
      <c r="B2498" t="s">
        <v>35016</v>
      </c>
      <c r="C2498" t="s">
        <v>35017</v>
      </c>
      <c r="D2498" t="s">
        <v>35018</v>
      </c>
      <c r="E2498" t="s">
        <v>35019</v>
      </c>
      <c r="F2498" t="s">
        <v>73</v>
      </c>
      <c r="G2498" t="s">
        <v>35020</v>
      </c>
      <c r="H2498" s="1">
        <v>42808</v>
      </c>
      <c r="I2498" s="1">
        <v>43374</v>
      </c>
      <c r="J2498" t="b">
        <v>0</v>
      </c>
      <c r="K2498" t="s">
        <v>75</v>
      </c>
      <c r="L2498" t="s">
        <v>419</v>
      </c>
      <c r="M2498" t="s">
        <v>90</v>
      </c>
      <c r="N2498">
        <v>15</v>
      </c>
      <c r="O2498" t="s">
        <v>26508</v>
      </c>
      <c r="P2498" t="s">
        <v>2021</v>
      </c>
      <c r="Q2498" t="s">
        <v>145</v>
      </c>
      <c r="R2498" t="s">
        <v>81</v>
      </c>
      <c r="S2498" t="s">
        <v>82</v>
      </c>
      <c r="T2498" s="1">
        <v>42808</v>
      </c>
      <c r="U2498" t="s">
        <v>83</v>
      </c>
      <c r="V2498" t="s">
        <v>503</v>
      </c>
      <c r="W2498" s="2">
        <v>43871</v>
      </c>
      <c r="X2498" t="s">
        <v>35021</v>
      </c>
      <c r="Y2498" t="s">
        <v>148</v>
      </c>
      <c r="Z2498" t="s">
        <v>35022</v>
      </c>
      <c r="AA2498" t="s">
        <v>82</v>
      </c>
      <c r="AB2498" t="s">
        <v>35023</v>
      </c>
      <c r="AC2498" t="s">
        <v>35024</v>
      </c>
      <c r="AD2498" t="s">
        <v>26512</v>
      </c>
      <c r="AE2498" t="s">
        <v>148</v>
      </c>
      <c r="AF2498" t="s">
        <v>35022</v>
      </c>
      <c r="AG2498" t="s">
        <v>82</v>
      </c>
      <c r="AH2498" t="s">
        <v>35023</v>
      </c>
      <c r="AI2498" t="s">
        <v>35024</v>
      </c>
      <c r="AJ2498" t="s">
        <v>26512</v>
      </c>
      <c r="AK2498" t="s">
        <v>296</v>
      </c>
      <c r="AL2498" t="s">
        <v>82</v>
      </c>
      <c r="AM2498" t="s">
        <v>88</v>
      </c>
      <c r="AN2498" t="s">
        <v>154</v>
      </c>
      <c r="AO2498" t="s">
        <v>90</v>
      </c>
      <c r="AP2498" t="s">
        <v>91</v>
      </c>
      <c r="AQ2498" t="s">
        <v>35025</v>
      </c>
      <c r="AR2498" t="s">
        <v>82</v>
      </c>
      <c r="AS2498" t="s">
        <v>35026</v>
      </c>
      <c r="AT2498" t="s">
        <v>35027</v>
      </c>
      <c r="AU2498" t="s">
        <v>81</v>
      </c>
      <c r="AV2498" t="s">
        <v>82</v>
      </c>
      <c r="AW2498" t="s">
        <v>82</v>
      </c>
      <c r="AX2498" t="s">
        <v>82</v>
      </c>
      <c r="AY2498" t="s">
        <v>82</v>
      </c>
      <c r="AZ2498" t="s">
        <v>82</v>
      </c>
      <c r="BA2498" t="s">
        <v>82</v>
      </c>
      <c r="BB2498" t="s">
        <v>82</v>
      </c>
      <c r="BC2498" t="s">
        <v>82</v>
      </c>
      <c r="BD2498" t="s">
        <v>82</v>
      </c>
      <c r="BE2498" t="s">
        <v>82</v>
      </c>
      <c r="BF2498" t="s">
        <v>82</v>
      </c>
      <c r="BG2498" t="s">
        <v>82</v>
      </c>
      <c r="BH2498" t="s">
        <v>82</v>
      </c>
      <c r="BI2498" t="s">
        <v>82</v>
      </c>
      <c r="BJ2498" t="s">
        <v>82</v>
      </c>
      <c r="BK2498" t="s">
        <v>82</v>
      </c>
      <c r="BL2498" t="s">
        <v>82</v>
      </c>
      <c r="BM2498" t="s">
        <v>82</v>
      </c>
      <c r="BN2498" t="s">
        <v>82</v>
      </c>
      <c r="BO2498" t="s">
        <v>82</v>
      </c>
      <c r="BP2498" t="s">
        <v>82</v>
      </c>
      <c r="BQ2498" t="s">
        <v>82</v>
      </c>
    </row>
    <row r="2499" spans="1:69" x14ac:dyDescent="0.2">
      <c r="A2499" s="5" t="s">
        <v>81</v>
      </c>
      <c r="B2499" t="s">
        <v>35028</v>
      </c>
      <c r="C2499" t="s">
        <v>35029</v>
      </c>
      <c r="D2499" t="s">
        <v>35030</v>
      </c>
      <c r="E2499" t="s">
        <v>35031</v>
      </c>
      <c r="F2499" t="s">
        <v>73</v>
      </c>
      <c r="G2499" t="s">
        <v>16404</v>
      </c>
      <c r="H2499" s="1">
        <v>43014</v>
      </c>
      <c r="I2499" s="1">
        <v>43195</v>
      </c>
      <c r="J2499" t="b">
        <v>0</v>
      </c>
      <c r="K2499" t="s">
        <v>75</v>
      </c>
      <c r="L2499" t="s">
        <v>979</v>
      </c>
      <c r="M2499" t="s">
        <v>363</v>
      </c>
      <c r="N2499">
        <v>375</v>
      </c>
      <c r="O2499" t="s">
        <v>14221</v>
      </c>
      <c r="P2499" t="s">
        <v>35032</v>
      </c>
      <c r="Q2499" t="s">
        <v>35033</v>
      </c>
      <c r="R2499" t="s">
        <v>35034</v>
      </c>
      <c r="S2499" t="s">
        <v>82</v>
      </c>
      <c r="T2499" s="1">
        <v>43014</v>
      </c>
      <c r="U2499" t="s">
        <v>35035</v>
      </c>
      <c r="V2499" t="s">
        <v>1305</v>
      </c>
      <c r="W2499" s="2">
        <v>44144</v>
      </c>
      <c r="X2499" t="s">
        <v>35036</v>
      </c>
      <c r="Y2499" t="s">
        <v>227</v>
      </c>
      <c r="Z2499" t="s">
        <v>14225</v>
      </c>
      <c r="AA2499" t="s">
        <v>82</v>
      </c>
      <c r="AB2499" t="s">
        <v>14226</v>
      </c>
      <c r="AC2499" t="s">
        <v>14227</v>
      </c>
      <c r="AD2499" t="s">
        <v>14228</v>
      </c>
      <c r="AE2499" t="s">
        <v>227</v>
      </c>
      <c r="AF2499" t="s">
        <v>14225</v>
      </c>
      <c r="AG2499" t="s">
        <v>82</v>
      </c>
      <c r="AH2499" t="s">
        <v>14226</v>
      </c>
      <c r="AI2499" t="s">
        <v>14227</v>
      </c>
      <c r="AJ2499" t="s">
        <v>14228</v>
      </c>
      <c r="AK2499" t="s">
        <v>296</v>
      </c>
      <c r="AL2499" t="s">
        <v>35037</v>
      </c>
      <c r="AM2499" t="s">
        <v>88</v>
      </c>
      <c r="AN2499" t="s">
        <v>154</v>
      </c>
      <c r="AO2499" t="s">
        <v>90</v>
      </c>
      <c r="AP2499" t="s">
        <v>91</v>
      </c>
      <c r="AQ2499" t="s">
        <v>35038</v>
      </c>
      <c r="AR2499" t="s">
        <v>82</v>
      </c>
      <c r="AS2499" t="s">
        <v>35039</v>
      </c>
      <c r="AT2499" t="s">
        <v>35040</v>
      </c>
      <c r="AU2499" t="s">
        <v>615</v>
      </c>
      <c r="AV2499" t="s">
        <v>35041</v>
      </c>
      <c r="AW2499" t="s">
        <v>82</v>
      </c>
      <c r="AX2499" t="s">
        <v>82</v>
      </c>
      <c r="AY2499" t="s">
        <v>82</v>
      </c>
      <c r="AZ2499" t="s">
        <v>82</v>
      </c>
      <c r="BA2499" t="s">
        <v>82</v>
      </c>
      <c r="BB2499" t="s">
        <v>82</v>
      </c>
      <c r="BC2499" t="s">
        <v>82</v>
      </c>
      <c r="BD2499" t="s">
        <v>82</v>
      </c>
      <c r="BE2499" t="s">
        <v>82</v>
      </c>
      <c r="BF2499" t="s">
        <v>82</v>
      </c>
      <c r="BG2499" t="s">
        <v>82</v>
      </c>
      <c r="BH2499" t="s">
        <v>82</v>
      </c>
      <c r="BI2499" t="s">
        <v>82</v>
      </c>
      <c r="BJ2499" t="s">
        <v>82</v>
      </c>
      <c r="BK2499" t="s">
        <v>82</v>
      </c>
      <c r="BL2499" t="s">
        <v>82</v>
      </c>
      <c r="BM2499" t="s">
        <v>82</v>
      </c>
      <c r="BN2499" t="s">
        <v>82</v>
      </c>
      <c r="BO2499" t="s">
        <v>82</v>
      </c>
      <c r="BP2499" t="s">
        <v>82</v>
      </c>
      <c r="BQ2499" t="s">
        <v>82</v>
      </c>
    </row>
    <row r="2500" spans="1:69" x14ac:dyDescent="0.2">
      <c r="A2500" s="5" t="s">
        <v>81</v>
      </c>
      <c r="B2500" t="s">
        <v>35042</v>
      </c>
      <c r="C2500" t="s">
        <v>35043</v>
      </c>
      <c r="D2500" t="s">
        <v>35044</v>
      </c>
      <c r="E2500" t="s">
        <v>35045</v>
      </c>
      <c r="F2500" t="s">
        <v>1432</v>
      </c>
      <c r="G2500" t="s">
        <v>35046</v>
      </c>
      <c r="H2500" s="1">
        <v>42767</v>
      </c>
      <c r="I2500" s="1">
        <v>42767</v>
      </c>
      <c r="J2500" t="b">
        <v>0</v>
      </c>
      <c r="K2500" t="s">
        <v>75</v>
      </c>
      <c r="L2500" t="s">
        <v>17762</v>
      </c>
      <c r="M2500" t="s">
        <v>90</v>
      </c>
      <c r="N2500">
        <v>2330</v>
      </c>
      <c r="O2500" t="s">
        <v>35047</v>
      </c>
      <c r="P2500" t="s">
        <v>670</v>
      </c>
      <c r="Q2500" t="s">
        <v>35048</v>
      </c>
      <c r="R2500" t="s">
        <v>81</v>
      </c>
      <c r="S2500" t="s">
        <v>82</v>
      </c>
      <c r="T2500" s="1">
        <v>42767</v>
      </c>
      <c r="U2500" s="1">
        <v>42767</v>
      </c>
      <c r="V2500" t="s">
        <v>1438</v>
      </c>
      <c r="W2500" s="2">
        <v>44139</v>
      </c>
      <c r="X2500" t="s">
        <v>1439</v>
      </c>
      <c r="Y2500" t="s">
        <v>35049</v>
      </c>
      <c r="Z2500" t="s">
        <v>81</v>
      </c>
      <c r="AA2500" t="s">
        <v>35050</v>
      </c>
      <c r="AB2500" t="s">
        <v>35051</v>
      </c>
      <c r="AC2500" t="s">
        <v>35052</v>
      </c>
      <c r="AD2500" t="s">
        <v>35053</v>
      </c>
      <c r="AE2500" t="s">
        <v>35049</v>
      </c>
      <c r="AF2500" t="s">
        <v>81</v>
      </c>
      <c r="AG2500" t="s">
        <v>35050</v>
      </c>
      <c r="AH2500" t="s">
        <v>35051</v>
      </c>
      <c r="AI2500" t="s">
        <v>35052</v>
      </c>
      <c r="AJ2500" t="s">
        <v>35053</v>
      </c>
      <c r="AK2500" t="s">
        <v>110</v>
      </c>
      <c r="AL2500" t="s">
        <v>82</v>
      </c>
      <c r="AM2500" t="s">
        <v>35054</v>
      </c>
      <c r="AN2500" t="s">
        <v>81</v>
      </c>
      <c r="AO2500" t="s">
        <v>81</v>
      </c>
      <c r="AP2500" t="s">
        <v>81</v>
      </c>
      <c r="AQ2500" t="s">
        <v>35055</v>
      </c>
      <c r="AR2500" t="s">
        <v>35056</v>
      </c>
      <c r="AS2500" t="s">
        <v>35057</v>
      </c>
      <c r="AT2500" t="s">
        <v>35058</v>
      </c>
      <c r="AU2500" t="s">
        <v>81</v>
      </c>
      <c r="AV2500" t="s">
        <v>82</v>
      </c>
      <c r="AW2500" t="s">
        <v>81</v>
      </c>
      <c r="AX2500">
        <v>2330</v>
      </c>
      <c r="AY2500" t="s">
        <v>81</v>
      </c>
      <c r="AZ2500" t="s">
        <v>81</v>
      </c>
      <c r="BA2500" t="s">
        <v>82</v>
      </c>
      <c r="BB2500" s="1">
        <v>1</v>
      </c>
      <c r="BC2500" t="s">
        <v>81</v>
      </c>
      <c r="BD2500" t="s">
        <v>81</v>
      </c>
      <c r="BE2500" t="s">
        <v>81</v>
      </c>
      <c r="BF2500" t="s">
        <v>81</v>
      </c>
      <c r="BG2500" t="s">
        <v>81</v>
      </c>
      <c r="BH2500" t="s">
        <v>81</v>
      </c>
      <c r="BI2500" t="s">
        <v>81</v>
      </c>
      <c r="BJ2500" s="1">
        <v>43524</v>
      </c>
      <c r="BK2500" t="s">
        <v>82</v>
      </c>
      <c r="BL2500" t="s">
        <v>200</v>
      </c>
      <c r="BM2500" t="s">
        <v>35059</v>
      </c>
      <c r="BN2500" t="s">
        <v>81</v>
      </c>
      <c r="BO2500" t="s">
        <v>35053</v>
      </c>
      <c r="BP2500" t="s">
        <v>81</v>
      </c>
      <c r="BQ2500" t="s">
        <v>81</v>
      </c>
    </row>
    <row r="2501" spans="1:69" x14ac:dyDescent="0.2">
      <c r="A2501" s="5" t="s">
        <v>81</v>
      </c>
      <c r="B2501" t="s">
        <v>35060</v>
      </c>
      <c r="C2501" t="s">
        <v>35061</v>
      </c>
      <c r="D2501" t="s">
        <v>35062</v>
      </c>
      <c r="E2501" t="s">
        <v>35063</v>
      </c>
      <c r="F2501" t="s">
        <v>73</v>
      </c>
      <c r="G2501" t="s">
        <v>35064</v>
      </c>
      <c r="H2501" s="1">
        <v>42417</v>
      </c>
      <c r="I2501" s="1">
        <v>42401</v>
      </c>
      <c r="J2501" t="b">
        <v>1</v>
      </c>
      <c r="K2501" t="s">
        <v>75</v>
      </c>
      <c r="L2501" t="s">
        <v>1549</v>
      </c>
      <c r="M2501" t="s">
        <v>90</v>
      </c>
      <c r="N2501">
        <v>282</v>
      </c>
      <c r="O2501" t="s">
        <v>35065</v>
      </c>
      <c r="P2501" t="s">
        <v>20586</v>
      </c>
      <c r="Q2501" t="s">
        <v>35066</v>
      </c>
      <c r="R2501" t="s">
        <v>81</v>
      </c>
      <c r="S2501" t="s">
        <v>82</v>
      </c>
      <c r="T2501" s="1">
        <v>42417</v>
      </c>
      <c r="U2501" s="3">
        <v>42401</v>
      </c>
      <c r="V2501" t="s">
        <v>1552</v>
      </c>
      <c r="W2501" s="2">
        <v>43085</v>
      </c>
      <c r="X2501" t="s">
        <v>35067</v>
      </c>
      <c r="Y2501" t="s">
        <v>82</v>
      </c>
      <c r="Z2501" t="s">
        <v>82</v>
      </c>
      <c r="AA2501" t="s">
        <v>82</v>
      </c>
      <c r="AB2501" t="s">
        <v>82</v>
      </c>
      <c r="AC2501" t="s">
        <v>82</v>
      </c>
      <c r="AD2501" t="s">
        <v>82</v>
      </c>
      <c r="AE2501" t="s">
        <v>82</v>
      </c>
      <c r="AF2501" t="s">
        <v>82</v>
      </c>
      <c r="AG2501" t="s">
        <v>82</v>
      </c>
      <c r="AH2501" t="s">
        <v>82</v>
      </c>
      <c r="AI2501" t="s">
        <v>82</v>
      </c>
      <c r="AJ2501" t="s">
        <v>82</v>
      </c>
      <c r="AK2501" t="s">
        <v>110</v>
      </c>
      <c r="AL2501" t="s">
        <v>82</v>
      </c>
      <c r="AM2501" t="s">
        <v>88</v>
      </c>
      <c r="AN2501" t="s">
        <v>3574</v>
      </c>
      <c r="AO2501" t="s">
        <v>1063</v>
      </c>
      <c r="AP2501" t="s">
        <v>91</v>
      </c>
      <c r="AQ2501" t="s">
        <v>35068</v>
      </c>
      <c r="AR2501" t="s">
        <v>82</v>
      </c>
      <c r="AS2501" t="s">
        <v>35069</v>
      </c>
      <c r="AT2501" t="s">
        <v>82</v>
      </c>
      <c r="AU2501" t="s">
        <v>81</v>
      </c>
      <c r="AV2501" t="s">
        <v>82</v>
      </c>
      <c r="AW2501" t="s">
        <v>82</v>
      </c>
      <c r="AX2501" t="s">
        <v>82</v>
      </c>
      <c r="AY2501" t="s">
        <v>82</v>
      </c>
      <c r="AZ2501" t="s">
        <v>82</v>
      </c>
      <c r="BA2501" t="s">
        <v>82</v>
      </c>
      <c r="BB2501" t="s">
        <v>82</v>
      </c>
      <c r="BC2501" t="s">
        <v>82</v>
      </c>
      <c r="BD2501" t="s">
        <v>82</v>
      </c>
      <c r="BE2501" t="s">
        <v>82</v>
      </c>
      <c r="BF2501" t="s">
        <v>82</v>
      </c>
      <c r="BG2501" t="s">
        <v>82</v>
      </c>
      <c r="BH2501" t="s">
        <v>82</v>
      </c>
      <c r="BI2501" t="s">
        <v>82</v>
      </c>
      <c r="BJ2501" t="s">
        <v>82</v>
      </c>
      <c r="BK2501" t="s">
        <v>82</v>
      </c>
      <c r="BL2501" t="s">
        <v>82</v>
      </c>
      <c r="BM2501" t="s">
        <v>82</v>
      </c>
      <c r="BN2501" t="s">
        <v>82</v>
      </c>
      <c r="BO2501" t="s">
        <v>82</v>
      </c>
      <c r="BP2501" t="s">
        <v>82</v>
      </c>
      <c r="BQ2501" t="s">
        <v>82</v>
      </c>
    </row>
    <row r="2502" spans="1:69" x14ac:dyDescent="0.2">
      <c r="A2502" s="5">
        <v>1</v>
      </c>
      <c r="B2502" t="s">
        <v>28914</v>
      </c>
      <c r="C2502" t="s">
        <v>28915</v>
      </c>
      <c r="D2502" t="s">
        <v>28916</v>
      </c>
      <c r="E2502" t="s">
        <v>28917</v>
      </c>
      <c r="F2502" t="s">
        <v>178</v>
      </c>
      <c r="G2502" t="s">
        <v>35070</v>
      </c>
      <c r="H2502" s="1">
        <v>43650</v>
      </c>
      <c r="I2502" s="1">
        <v>43710</v>
      </c>
      <c r="J2502" t="b">
        <v>0</v>
      </c>
      <c r="K2502" t="s">
        <v>180</v>
      </c>
      <c r="L2502" t="s">
        <v>5203</v>
      </c>
      <c r="M2502" t="s">
        <v>182</v>
      </c>
      <c r="N2502">
        <v>30</v>
      </c>
      <c r="O2502" t="s">
        <v>35071</v>
      </c>
      <c r="P2502" t="s">
        <v>35072</v>
      </c>
      <c r="Q2502" t="s">
        <v>20252</v>
      </c>
      <c r="R2502" t="s">
        <v>20233</v>
      </c>
      <c r="S2502" t="s">
        <v>82</v>
      </c>
      <c r="T2502" s="1">
        <v>43650</v>
      </c>
      <c r="U2502" s="1">
        <v>43710</v>
      </c>
      <c r="V2502" t="s">
        <v>186</v>
      </c>
      <c r="W2502" s="2">
        <v>43809</v>
      </c>
      <c r="X2502" t="s">
        <v>30835</v>
      </c>
      <c r="Y2502" t="s">
        <v>188</v>
      </c>
      <c r="Z2502" t="s">
        <v>81</v>
      </c>
      <c r="AA2502" t="s">
        <v>189</v>
      </c>
      <c r="AB2502" t="s">
        <v>20255</v>
      </c>
      <c r="AC2502">
        <v>34913257300</v>
      </c>
      <c r="AD2502" t="s">
        <v>183</v>
      </c>
      <c r="AE2502" t="s">
        <v>188</v>
      </c>
      <c r="AF2502" t="s">
        <v>81</v>
      </c>
      <c r="AG2502" t="s">
        <v>189</v>
      </c>
      <c r="AH2502" t="s">
        <v>20255</v>
      </c>
      <c r="AI2502">
        <v>34913257300</v>
      </c>
      <c r="AJ2502" t="s">
        <v>183</v>
      </c>
      <c r="AK2502" t="s">
        <v>191</v>
      </c>
      <c r="AL2502" t="s">
        <v>82</v>
      </c>
      <c r="AM2502" t="s">
        <v>183</v>
      </c>
      <c r="AN2502" t="s">
        <v>81</v>
      </c>
      <c r="AO2502" t="s">
        <v>81</v>
      </c>
      <c r="AP2502" t="s">
        <v>192</v>
      </c>
      <c r="AQ2502" t="s">
        <v>35073</v>
      </c>
      <c r="AR2502" t="s">
        <v>35074</v>
      </c>
      <c r="AS2502" t="s">
        <v>35075</v>
      </c>
      <c r="AT2502" t="s">
        <v>28925</v>
      </c>
      <c r="AU2502" t="s">
        <v>197</v>
      </c>
      <c r="AV2502" t="s">
        <v>82</v>
      </c>
      <c r="AW2502" t="s">
        <v>198</v>
      </c>
      <c r="AX2502" t="s">
        <v>81</v>
      </c>
      <c r="AY2502" t="s">
        <v>81</v>
      </c>
      <c r="AZ2502" t="s">
        <v>28926</v>
      </c>
      <c r="BA2502" t="s">
        <v>82</v>
      </c>
      <c r="BB2502" s="1">
        <v>1</v>
      </c>
      <c r="BC2502" t="s">
        <v>199</v>
      </c>
      <c r="BD2502" t="s">
        <v>199</v>
      </c>
      <c r="BE2502" t="s">
        <v>199</v>
      </c>
      <c r="BF2502" t="s">
        <v>199</v>
      </c>
      <c r="BG2502" t="s">
        <v>81</v>
      </c>
      <c r="BH2502" t="s">
        <v>81</v>
      </c>
      <c r="BI2502" t="s">
        <v>81</v>
      </c>
      <c r="BJ2502" t="s">
        <v>82</v>
      </c>
      <c r="BK2502" t="s">
        <v>82</v>
      </c>
      <c r="BL2502" t="s">
        <v>200</v>
      </c>
      <c r="BM2502" t="s">
        <v>201</v>
      </c>
      <c r="BN2502" t="s">
        <v>81</v>
      </c>
      <c r="BO2502" t="s">
        <v>81</v>
      </c>
      <c r="BP2502" t="s">
        <v>81</v>
      </c>
      <c r="BQ2502" t="s">
        <v>81</v>
      </c>
    </row>
    <row r="2503" spans="1:69" x14ac:dyDescent="0.2">
      <c r="A2503" s="5">
        <v>1</v>
      </c>
      <c r="B2503" t="s">
        <v>35076</v>
      </c>
      <c r="C2503" t="s">
        <v>35077</v>
      </c>
      <c r="D2503" t="s">
        <v>35078</v>
      </c>
      <c r="E2503" t="s">
        <v>35079</v>
      </c>
      <c r="F2503" t="s">
        <v>73</v>
      </c>
      <c r="G2503" t="s">
        <v>35080</v>
      </c>
      <c r="H2503" s="1">
        <v>43112</v>
      </c>
      <c r="I2503" s="1">
        <v>43329</v>
      </c>
      <c r="J2503" t="b">
        <v>0</v>
      </c>
      <c r="K2503" t="s">
        <v>75</v>
      </c>
      <c r="L2503" t="s">
        <v>979</v>
      </c>
      <c r="M2503" t="s">
        <v>164</v>
      </c>
      <c r="N2503">
        <v>84</v>
      </c>
      <c r="O2503" t="s">
        <v>25257</v>
      </c>
      <c r="P2503" t="s">
        <v>79</v>
      </c>
      <c r="Q2503" t="s">
        <v>1796</v>
      </c>
      <c r="R2503" t="s">
        <v>81</v>
      </c>
      <c r="S2503" t="s">
        <v>82</v>
      </c>
      <c r="T2503" s="1">
        <v>43112</v>
      </c>
      <c r="U2503" t="s">
        <v>35081</v>
      </c>
      <c r="V2503" t="s">
        <v>452</v>
      </c>
      <c r="W2503" s="2">
        <v>44088</v>
      </c>
      <c r="X2503" t="s">
        <v>35082</v>
      </c>
      <c r="Y2503" t="s">
        <v>227</v>
      </c>
      <c r="Z2503" t="s">
        <v>35083</v>
      </c>
      <c r="AA2503" t="s">
        <v>82</v>
      </c>
      <c r="AB2503" t="s">
        <v>35084</v>
      </c>
      <c r="AC2503" t="s">
        <v>35085</v>
      </c>
      <c r="AD2503" t="s">
        <v>35086</v>
      </c>
      <c r="AE2503" t="s">
        <v>227</v>
      </c>
      <c r="AF2503" t="s">
        <v>35083</v>
      </c>
      <c r="AG2503" t="s">
        <v>82</v>
      </c>
      <c r="AH2503" t="s">
        <v>35084</v>
      </c>
      <c r="AI2503" t="s">
        <v>35085</v>
      </c>
      <c r="AJ2503" t="s">
        <v>35086</v>
      </c>
      <c r="AK2503" t="s">
        <v>296</v>
      </c>
      <c r="AL2503" t="s">
        <v>35087</v>
      </c>
      <c r="AM2503" t="s">
        <v>88</v>
      </c>
      <c r="AN2503" t="s">
        <v>154</v>
      </c>
      <c r="AO2503" t="s">
        <v>90</v>
      </c>
      <c r="AP2503" t="s">
        <v>91</v>
      </c>
      <c r="AQ2503" t="s">
        <v>35088</v>
      </c>
      <c r="AR2503" t="s">
        <v>82</v>
      </c>
      <c r="AS2503" t="s">
        <v>35089</v>
      </c>
      <c r="AT2503" t="s">
        <v>35090</v>
      </c>
      <c r="AU2503" t="s">
        <v>81</v>
      </c>
      <c r="AV2503" t="s">
        <v>82</v>
      </c>
      <c r="AW2503" t="s">
        <v>82</v>
      </c>
      <c r="AX2503" t="s">
        <v>82</v>
      </c>
      <c r="AY2503" t="s">
        <v>82</v>
      </c>
      <c r="AZ2503" t="s">
        <v>82</v>
      </c>
      <c r="BA2503" t="s">
        <v>82</v>
      </c>
      <c r="BB2503" t="s">
        <v>82</v>
      </c>
      <c r="BC2503" t="s">
        <v>82</v>
      </c>
      <c r="BD2503" t="s">
        <v>82</v>
      </c>
      <c r="BE2503" t="s">
        <v>82</v>
      </c>
      <c r="BF2503" t="s">
        <v>82</v>
      </c>
      <c r="BG2503" t="s">
        <v>82</v>
      </c>
      <c r="BH2503" t="s">
        <v>82</v>
      </c>
      <c r="BI2503" t="s">
        <v>82</v>
      </c>
      <c r="BJ2503" t="s">
        <v>82</v>
      </c>
      <c r="BK2503" t="s">
        <v>82</v>
      </c>
      <c r="BL2503" t="s">
        <v>82</v>
      </c>
      <c r="BM2503" t="s">
        <v>82</v>
      </c>
      <c r="BN2503" t="s">
        <v>82</v>
      </c>
      <c r="BO2503" t="s">
        <v>82</v>
      </c>
      <c r="BP2503" t="s">
        <v>82</v>
      </c>
      <c r="BQ2503" t="s">
        <v>82</v>
      </c>
    </row>
    <row r="2504" spans="1:69" x14ac:dyDescent="0.2">
      <c r="A2504" s="5">
        <v>0</v>
      </c>
      <c r="B2504" t="s">
        <v>35091</v>
      </c>
      <c r="C2504" t="s">
        <v>35092</v>
      </c>
      <c r="D2504" t="s">
        <v>35093</v>
      </c>
      <c r="E2504" t="s">
        <v>35094</v>
      </c>
      <c r="F2504" t="s">
        <v>73</v>
      </c>
      <c r="G2504" t="s">
        <v>35095</v>
      </c>
      <c r="H2504" s="1">
        <v>43804</v>
      </c>
      <c r="I2504" s="1">
        <v>44105</v>
      </c>
      <c r="J2504" t="b">
        <v>0</v>
      </c>
      <c r="K2504" t="s">
        <v>75</v>
      </c>
      <c r="L2504" t="s">
        <v>2791</v>
      </c>
      <c r="M2504" t="s">
        <v>90</v>
      </c>
      <c r="N2504">
        <v>200</v>
      </c>
      <c r="O2504" t="s">
        <v>6128</v>
      </c>
      <c r="P2504" t="s">
        <v>82</v>
      </c>
      <c r="Q2504" t="s">
        <v>1754</v>
      </c>
      <c r="R2504" t="s">
        <v>81</v>
      </c>
      <c r="S2504" t="s">
        <v>82</v>
      </c>
      <c r="T2504" s="1">
        <v>43804</v>
      </c>
      <c r="U2504" t="s">
        <v>6576</v>
      </c>
      <c r="V2504" t="s">
        <v>1570</v>
      </c>
      <c r="W2504" s="2">
        <v>43941</v>
      </c>
      <c r="X2504" t="s">
        <v>35096</v>
      </c>
      <c r="Y2504" t="s">
        <v>82</v>
      </c>
      <c r="Z2504" t="s">
        <v>82</v>
      </c>
      <c r="AA2504" t="s">
        <v>82</v>
      </c>
      <c r="AB2504" t="s">
        <v>82</v>
      </c>
      <c r="AC2504" t="s">
        <v>82</v>
      </c>
      <c r="AD2504" t="s">
        <v>82</v>
      </c>
      <c r="AE2504" t="s">
        <v>82</v>
      </c>
      <c r="AF2504" t="s">
        <v>82</v>
      </c>
      <c r="AG2504" t="s">
        <v>82</v>
      </c>
      <c r="AH2504" t="s">
        <v>82</v>
      </c>
      <c r="AI2504" t="s">
        <v>82</v>
      </c>
      <c r="AJ2504" t="s">
        <v>82</v>
      </c>
      <c r="AK2504" t="s">
        <v>153</v>
      </c>
      <c r="AL2504" t="s">
        <v>82</v>
      </c>
      <c r="AM2504" t="s">
        <v>88</v>
      </c>
      <c r="AN2504" t="s">
        <v>154</v>
      </c>
      <c r="AO2504" t="s">
        <v>90</v>
      </c>
      <c r="AP2504" t="s">
        <v>91</v>
      </c>
      <c r="AQ2504" t="s">
        <v>35097</v>
      </c>
      <c r="AR2504" t="s">
        <v>82</v>
      </c>
      <c r="AS2504" t="s">
        <v>35098</v>
      </c>
      <c r="AT2504" t="s">
        <v>35099</v>
      </c>
      <c r="AU2504" t="s">
        <v>81</v>
      </c>
      <c r="AV2504" t="s">
        <v>82</v>
      </c>
      <c r="AW2504" t="s">
        <v>82</v>
      </c>
      <c r="AX2504" t="s">
        <v>82</v>
      </c>
      <c r="AY2504" t="s">
        <v>82</v>
      </c>
      <c r="AZ2504" t="s">
        <v>82</v>
      </c>
      <c r="BA2504" t="s">
        <v>82</v>
      </c>
      <c r="BB2504" t="s">
        <v>82</v>
      </c>
      <c r="BC2504" t="s">
        <v>82</v>
      </c>
      <c r="BD2504" t="s">
        <v>82</v>
      </c>
      <c r="BE2504" t="s">
        <v>82</v>
      </c>
      <c r="BF2504" t="s">
        <v>82</v>
      </c>
      <c r="BG2504" t="s">
        <v>82</v>
      </c>
      <c r="BH2504" t="s">
        <v>82</v>
      </c>
      <c r="BI2504" t="s">
        <v>82</v>
      </c>
      <c r="BJ2504" t="s">
        <v>82</v>
      </c>
      <c r="BK2504" t="s">
        <v>82</v>
      </c>
      <c r="BL2504" t="s">
        <v>82</v>
      </c>
      <c r="BM2504" t="s">
        <v>82</v>
      </c>
      <c r="BN2504" t="s">
        <v>82</v>
      </c>
      <c r="BO2504" t="s">
        <v>82</v>
      </c>
      <c r="BP2504" t="s">
        <v>82</v>
      </c>
      <c r="BQ2504" t="s">
        <v>82</v>
      </c>
    </row>
    <row r="2505" spans="1:69" x14ac:dyDescent="0.2">
      <c r="A2505" s="5" t="s">
        <v>81</v>
      </c>
      <c r="B2505" t="s">
        <v>35100</v>
      </c>
      <c r="C2505" t="s">
        <v>35101</v>
      </c>
      <c r="D2505" t="s">
        <v>35102</v>
      </c>
      <c r="E2505" t="s">
        <v>35103</v>
      </c>
      <c r="F2505" t="s">
        <v>73</v>
      </c>
      <c r="G2505" t="s">
        <v>35104</v>
      </c>
      <c r="H2505" s="1">
        <v>43818</v>
      </c>
      <c r="I2505" s="1">
        <v>44166</v>
      </c>
      <c r="J2505" t="b">
        <v>1</v>
      </c>
      <c r="K2505" t="s">
        <v>75</v>
      </c>
      <c r="L2505" t="s">
        <v>142</v>
      </c>
      <c r="M2505" t="s">
        <v>90</v>
      </c>
      <c r="N2505">
        <v>840</v>
      </c>
      <c r="O2505" t="s">
        <v>35105</v>
      </c>
      <c r="P2505" t="s">
        <v>82</v>
      </c>
      <c r="Q2505" t="s">
        <v>5021</v>
      </c>
      <c r="R2505" t="s">
        <v>81</v>
      </c>
      <c r="S2505" t="s">
        <v>82</v>
      </c>
      <c r="T2505" s="1">
        <v>43818</v>
      </c>
      <c r="U2505" s="3">
        <v>44166</v>
      </c>
      <c r="V2505" t="s">
        <v>1570</v>
      </c>
      <c r="W2505" s="2">
        <v>44151</v>
      </c>
      <c r="X2505" t="s">
        <v>35106</v>
      </c>
      <c r="Y2505" t="s">
        <v>227</v>
      </c>
      <c r="Z2505" t="s">
        <v>35107</v>
      </c>
      <c r="AA2505" t="s">
        <v>82</v>
      </c>
      <c r="AB2505" t="s">
        <v>35108</v>
      </c>
      <c r="AC2505" t="s">
        <v>35109</v>
      </c>
      <c r="AD2505" t="s">
        <v>35110</v>
      </c>
      <c r="AE2505" t="s">
        <v>227</v>
      </c>
      <c r="AF2505" t="s">
        <v>35107</v>
      </c>
      <c r="AG2505" t="s">
        <v>82</v>
      </c>
      <c r="AH2505" t="s">
        <v>35108</v>
      </c>
      <c r="AI2505" t="s">
        <v>35109</v>
      </c>
      <c r="AJ2505" t="s">
        <v>35110</v>
      </c>
      <c r="AK2505" t="s">
        <v>153</v>
      </c>
      <c r="AL2505" t="s">
        <v>35111</v>
      </c>
      <c r="AM2505" t="s">
        <v>88</v>
      </c>
      <c r="AN2505" t="s">
        <v>154</v>
      </c>
      <c r="AO2505" t="s">
        <v>90</v>
      </c>
      <c r="AP2505" t="s">
        <v>91</v>
      </c>
      <c r="AQ2505" t="s">
        <v>35112</v>
      </c>
      <c r="AR2505" t="s">
        <v>82</v>
      </c>
      <c r="AS2505" t="s">
        <v>35113</v>
      </c>
      <c r="AT2505" t="s">
        <v>35114</v>
      </c>
      <c r="AU2505" t="s">
        <v>81</v>
      </c>
      <c r="AV2505" t="s">
        <v>82</v>
      </c>
      <c r="AW2505" t="s">
        <v>82</v>
      </c>
      <c r="AX2505" t="s">
        <v>82</v>
      </c>
      <c r="AY2505" t="s">
        <v>82</v>
      </c>
      <c r="AZ2505" t="s">
        <v>82</v>
      </c>
      <c r="BA2505" t="s">
        <v>82</v>
      </c>
      <c r="BB2505" t="s">
        <v>82</v>
      </c>
      <c r="BC2505" t="s">
        <v>82</v>
      </c>
      <c r="BD2505" t="s">
        <v>82</v>
      </c>
      <c r="BE2505" t="s">
        <v>82</v>
      </c>
      <c r="BF2505" t="s">
        <v>82</v>
      </c>
      <c r="BG2505" t="s">
        <v>82</v>
      </c>
      <c r="BH2505" t="s">
        <v>82</v>
      </c>
      <c r="BI2505" t="s">
        <v>82</v>
      </c>
      <c r="BJ2505" t="s">
        <v>82</v>
      </c>
      <c r="BK2505" t="s">
        <v>82</v>
      </c>
      <c r="BL2505" t="s">
        <v>82</v>
      </c>
      <c r="BM2505" t="s">
        <v>82</v>
      </c>
      <c r="BN2505" t="s">
        <v>82</v>
      </c>
      <c r="BO2505" t="s">
        <v>82</v>
      </c>
      <c r="BP2505" t="s">
        <v>82</v>
      </c>
      <c r="BQ2505" t="s">
        <v>82</v>
      </c>
    </row>
    <row r="2506" spans="1:69" x14ac:dyDescent="0.2">
      <c r="A2506" s="5" t="s">
        <v>81</v>
      </c>
      <c r="B2506" t="s">
        <v>35115</v>
      </c>
      <c r="C2506" t="s">
        <v>23249</v>
      </c>
      <c r="D2506" t="s">
        <v>35116</v>
      </c>
      <c r="E2506" t="s">
        <v>35115</v>
      </c>
      <c r="F2506" t="s">
        <v>73</v>
      </c>
      <c r="G2506" t="s">
        <v>35117</v>
      </c>
      <c r="H2506" s="1">
        <v>43089</v>
      </c>
      <c r="I2506" s="1">
        <v>42915</v>
      </c>
      <c r="J2506" t="b">
        <v>0</v>
      </c>
      <c r="K2506" t="s">
        <v>75</v>
      </c>
      <c r="L2506" t="s">
        <v>267</v>
      </c>
      <c r="M2506" t="s">
        <v>90</v>
      </c>
      <c r="N2506">
        <v>450</v>
      </c>
      <c r="O2506" t="s">
        <v>4141</v>
      </c>
      <c r="P2506" t="s">
        <v>2093</v>
      </c>
      <c r="Q2506" t="s">
        <v>4142</v>
      </c>
      <c r="R2506" t="s">
        <v>81</v>
      </c>
      <c r="S2506" t="s">
        <v>82</v>
      </c>
      <c r="T2506" s="1">
        <v>43089</v>
      </c>
      <c r="U2506" t="s">
        <v>35118</v>
      </c>
      <c r="V2506" t="s">
        <v>1305</v>
      </c>
      <c r="W2506" s="2">
        <v>43556</v>
      </c>
      <c r="X2506" t="s">
        <v>35119</v>
      </c>
      <c r="Y2506" t="s">
        <v>148</v>
      </c>
      <c r="Z2506" t="s">
        <v>35120</v>
      </c>
      <c r="AA2506" t="s">
        <v>82</v>
      </c>
      <c r="AB2506" t="s">
        <v>35121</v>
      </c>
      <c r="AC2506" t="s">
        <v>35122</v>
      </c>
      <c r="AD2506" t="s">
        <v>23257</v>
      </c>
      <c r="AE2506" t="s">
        <v>148</v>
      </c>
      <c r="AF2506" t="s">
        <v>35120</v>
      </c>
      <c r="AG2506" t="s">
        <v>82</v>
      </c>
      <c r="AH2506" t="s">
        <v>35121</v>
      </c>
      <c r="AI2506" t="s">
        <v>35122</v>
      </c>
      <c r="AJ2506" t="s">
        <v>23257</v>
      </c>
      <c r="AK2506" t="s">
        <v>296</v>
      </c>
      <c r="AL2506" t="s">
        <v>23258</v>
      </c>
      <c r="AM2506" t="s">
        <v>88</v>
      </c>
      <c r="AN2506" t="s">
        <v>154</v>
      </c>
      <c r="AO2506" t="s">
        <v>90</v>
      </c>
      <c r="AP2506" t="s">
        <v>91</v>
      </c>
      <c r="AQ2506" t="s">
        <v>35123</v>
      </c>
      <c r="AR2506" t="s">
        <v>82</v>
      </c>
      <c r="AS2506" t="s">
        <v>11687</v>
      </c>
      <c r="AT2506" t="s">
        <v>23260</v>
      </c>
      <c r="AU2506" t="s">
        <v>81</v>
      </c>
      <c r="AV2506" t="s">
        <v>82</v>
      </c>
      <c r="AW2506" t="s">
        <v>82</v>
      </c>
      <c r="AX2506" t="s">
        <v>82</v>
      </c>
      <c r="AY2506" t="s">
        <v>82</v>
      </c>
      <c r="AZ2506" t="s">
        <v>82</v>
      </c>
      <c r="BA2506" t="s">
        <v>82</v>
      </c>
      <c r="BB2506" t="s">
        <v>82</v>
      </c>
      <c r="BC2506" t="s">
        <v>82</v>
      </c>
      <c r="BD2506" t="s">
        <v>82</v>
      </c>
      <c r="BE2506" t="s">
        <v>82</v>
      </c>
      <c r="BF2506" t="s">
        <v>82</v>
      </c>
      <c r="BG2506" t="s">
        <v>82</v>
      </c>
      <c r="BH2506" t="s">
        <v>82</v>
      </c>
      <c r="BI2506" t="s">
        <v>82</v>
      </c>
      <c r="BJ2506" t="s">
        <v>82</v>
      </c>
      <c r="BK2506" t="s">
        <v>82</v>
      </c>
      <c r="BL2506" t="s">
        <v>82</v>
      </c>
      <c r="BM2506" t="s">
        <v>82</v>
      </c>
      <c r="BN2506" t="s">
        <v>82</v>
      </c>
      <c r="BO2506" t="s">
        <v>82</v>
      </c>
      <c r="BP2506" t="s">
        <v>82</v>
      </c>
      <c r="BQ2506" t="s">
        <v>82</v>
      </c>
    </row>
    <row r="2507" spans="1:69" x14ac:dyDescent="0.2">
      <c r="A2507" s="5" t="s">
        <v>81</v>
      </c>
      <c r="B2507" t="s">
        <v>35124</v>
      </c>
      <c r="C2507" t="s">
        <v>35125</v>
      </c>
      <c r="D2507" t="s">
        <v>35126</v>
      </c>
      <c r="E2507" t="s">
        <v>35127</v>
      </c>
      <c r="F2507" t="s">
        <v>1316</v>
      </c>
      <c r="G2507" t="s">
        <v>35128</v>
      </c>
      <c r="H2507" s="1">
        <v>43506</v>
      </c>
      <c r="I2507" s="1">
        <v>43313</v>
      </c>
      <c r="J2507" t="b">
        <v>0</v>
      </c>
      <c r="K2507" t="s">
        <v>622</v>
      </c>
      <c r="L2507" t="s">
        <v>9297</v>
      </c>
      <c r="M2507" t="s">
        <v>90</v>
      </c>
      <c r="N2507">
        <v>150</v>
      </c>
      <c r="O2507" t="s">
        <v>3323</v>
      </c>
      <c r="P2507" t="s">
        <v>1356</v>
      </c>
      <c r="Q2507" t="s">
        <v>35129</v>
      </c>
      <c r="R2507" t="s">
        <v>81</v>
      </c>
      <c r="S2507">
        <v>1</v>
      </c>
      <c r="T2507" s="1">
        <v>43506</v>
      </c>
      <c r="U2507" s="1">
        <v>43313</v>
      </c>
      <c r="V2507" t="s">
        <v>1322</v>
      </c>
      <c r="W2507" s="2">
        <v>43521</v>
      </c>
      <c r="X2507" t="s">
        <v>82</v>
      </c>
      <c r="Y2507" t="s">
        <v>35130</v>
      </c>
      <c r="Z2507" t="s">
        <v>81</v>
      </c>
      <c r="AA2507" t="s">
        <v>35131</v>
      </c>
      <c r="AB2507" t="s">
        <v>20499</v>
      </c>
      <c r="AC2507" t="s">
        <v>20503</v>
      </c>
      <c r="AD2507" t="s">
        <v>35132</v>
      </c>
      <c r="AE2507" t="s">
        <v>35130</v>
      </c>
      <c r="AF2507" t="s">
        <v>81</v>
      </c>
      <c r="AG2507" t="s">
        <v>35131</v>
      </c>
      <c r="AH2507" t="s">
        <v>20499</v>
      </c>
      <c r="AI2507" t="s">
        <v>20503</v>
      </c>
      <c r="AJ2507" t="s">
        <v>35133</v>
      </c>
      <c r="AK2507" t="s">
        <v>1328</v>
      </c>
      <c r="AL2507" t="s">
        <v>82</v>
      </c>
      <c r="AM2507" t="s">
        <v>3323</v>
      </c>
      <c r="AN2507" t="s">
        <v>1329</v>
      </c>
      <c r="AO2507" t="s">
        <v>1409</v>
      </c>
      <c r="AP2507" t="s">
        <v>371</v>
      </c>
      <c r="AQ2507" t="s">
        <v>35134</v>
      </c>
      <c r="AR2507" t="s">
        <v>35135</v>
      </c>
      <c r="AS2507" t="s">
        <v>35136</v>
      </c>
      <c r="AT2507" t="s">
        <v>35137</v>
      </c>
      <c r="AU2507" t="s">
        <v>81</v>
      </c>
      <c r="AV2507" t="s">
        <v>82</v>
      </c>
      <c r="AW2507" t="s">
        <v>1334</v>
      </c>
      <c r="AX2507" t="s">
        <v>81</v>
      </c>
      <c r="AY2507" t="s">
        <v>81</v>
      </c>
      <c r="AZ2507" t="s">
        <v>81</v>
      </c>
      <c r="BA2507" t="s">
        <v>82</v>
      </c>
      <c r="BB2507" s="1">
        <v>1</v>
      </c>
      <c r="BC2507" t="s">
        <v>81</v>
      </c>
      <c r="BD2507" t="s">
        <v>81</v>
      </c>
      <c r="BE2507" t="s">
        <v>81</v>
      </c>
      <c r="BF2507" t="s">
        <v>81</v>
      </c>
      <c r="BG2507" t="s">
        <v>81</v>
      </c>
      <c r="BH2507" t="s">
        <v>1871</v>
      </c>
      <c r="BI2507" t="s">
        <v>1872</v>
      </c>
      <c r="BJ2507" t="s">
        <v>82</v>
      </c>
      <c r="BK2507" t="s">
        <v>82</v>
      </c>
      <c r="BL2507" t="s">
        <v>200</v>
      </c>
      <c r="BM2507" t="s">
        <v>201</v>
      </c>
      <c r="BN2507" t="s">
        <v>81</v>
      </c>
      <c r="BO2507" t="s">
        <v>35138</v>
      </c>
      <c r="BP2507" t="s">
        <v>81</v>
      </c>
      <c r="BQ2507" t="s">
        <v>81</v>
      </c>
    </row>
    <row r="2508" spans="1:69" x14ac:dyDescent="0.2">
      <c r="A2508" s="5" t="s">
        <v>81</v>
      </c>
      <c r="B2508" t="s">
        <v>81</v>
      </c>
      <c r="C2508" t="s">
        <v>35139</v>
      </c>
      <c r="D2508" t="s">
        <v>35140</v>
      </c>
      <c r="E2508" t="s">
        <v>35141</v>
      </c>
      <c r="F2508" t="s">
        <v>73</v>
      </c>
      <c r="G2508" t="s">
        <v>35142</v>
      </c>
      <c r="H2508" s="1">
        <v>42418</v>
      </c>
      <c r="I2508" s="1">
        <v>42522</v>
      </c>
      <c r="J2508" t="b">
        <v>0</v>
      </c>
      <c r="K2508" t="s">
        <v>75</v>
      </c>
      <c r="L2508" t="s">
        <v>3824</v>
      </c>
      <c r="M2508" t="s">
        <v>90</v>
      </c>
      <c r="N2508">
        <v>42</v>
      </c>
      <c r="O2508" t="s">
        <v>35143</v>
      </c>
      <c r="P2508" t="s">
        <v>2005</v>
      </c>
      <c r="Q2508" t="s">
        <v>11069</v>
      </c>
      <c r="R2508" t="s">
        <v>81</v>
      </c>
      <c r="S2508" t="s">
        <v>82</v>
      </c>
      <c r="T2508" s="1">
        <v>42418</v>
      </c>
      <c r="U2508" t="s">
        <v>20898</v>
      </c>
      <c r="V2508" t="s">
        <v>367</v>
      </c>
      <c r="W2508" s="2">
        <v>43085</v>
      </c>
      <c r="X2508" t="s">
        <v>35144</v>
      </c>
      <c r="Y2508" t="s">
        <v>82</v>
      </c>
      <c r="Z2508" t="s">
        <v>82</v>
      </c>
      <c r="AA2508" t="s">
        <v>82</v>
      </c>
      <c r="AB2508" t="s">
        <v>82</v>
      </c>
      <c r="AC2508" t="s">
        <v>82</v>
      </c>
      <c r="AD2508" t="s">
        <v>82</v>
      </c>
      <c r="AE2508" t="s">
        <v>82</v>
      </c>
      <c r="AF2508" t="s">
        <v>82</v>
      </c>
      <c r="AG2508" t="s">
        <v>82</v>
      </c>
      <c r="AH2508" t="s">
        <v>82</v>
      </c>
      <c r="AI2508" t="s">
        <v>82</v>
      </c>
      <c r="AJ2508" t="s">
        <v>82</v>
      </c>
      <c r="AK2508" t="s">
        <v>110</v>
      </c>
      <c r="AL2508" t="s">
        <v>21083</v>
      </c>
      <c r="AM2508" t="s">
        <v>88</v>
      </c>
      <c r="AN2508" t="s">
        <v>154</v>
      </c>
      <c r="AO2508" t="s">
        <v>90</v>
      </c>
      <c r="AP2508" t="s">
        <v>91</v>
      </c>
      <c r="AQ2508" t="s">
        <v>35145</v>
      </c>
      <c r="AR2508" t="s">
        <v>82</v>
      </c>
      <c r="AS2508" t="s">
        <v>35146</v>
      </c>
      <c r="AT2508" t="s">
        <v>35147</v>
      </c>
      <c r="AU2508" t="s">
        <v>81</v>
      </c>
      <c r="AV2508" t="s">
        <v>82</v>
      </c>
      <c r="AW2508" t="s">
        <v>82</v>
      </c>
      <c r="AX2508" t="s">
        <v>82</v>
      </c>
      <c r="AY2508" t="s">
        <v>82</v>
      </c>
      <c r="AZ2508" t="s">
        <v>82</v>
      </c>
      <c r="BA2508" t="s">
        <v>82</v>
      </c>
      <c r="BB2508" t="s">
        <v>82</v>
      </c>
      <c r="BC2508" t="s">
        <v>82</v>
      </c>
      <c r="BD2508" t="s">
        <v>82</v>
      </c>
      <c r="BE2508" t="s">
        <v>82</v>
      </c>
      <c r="BF2508" t="s">
        <v>82</v>
      </c>
      <c r="BG2508" t="s">
        <v>82</v>
      </c>
      <c r="BH2508" t="s">
        <v>82</v>
      </c>
      <c r="BI2508" t="s">
        <v>82</v>
      </c>
      <c r="BJ2508" t="s">
        <v>82</v>
      </c>
      <c r="BK2508" t="s">
        <v>82</v>
      </c>
      <c r="BL2508" t="s">
        <v>82</v>
      </c>
      <c r="BM2508" t="s">
        <v>82</v>
      </c>
      <c r="BN2508" t="s">
        <v>82</v>
      </c>
      <c r="BO2508" t="s">
        <v>82</v>
      </c>
      <c r="BP2508" t="s">
        <v>82</v>
      </c>
      <c r="BQ2508" t="s">
        <v>82</v>
      </c>
    </row>
    <row r="2509" spans="1:69" x14ac:dyDescent="0.2">
      <c r="A2509" s="5" t="s">
        <v>81</v>
      </c>
      <c r="B2509" t="s">
        <v>3218</v>
      </c>
      <c r="C2509" t="s">
        <v>3219</v>
      </c>
      <c r="D2509" t="s">
        <v>3220</v>
      </c>
      <c r="E2509" t="s">
        <v>3221</v>
      </c>
      <c r="F2509" t="s">
        <v>178</v>
      </c>
      <c r="G2509" t="s">
        <v>3226</v>
      </c>
      <c r="H2509" s="1">
        <v>43635</v>
      </c>
      <c r="I2509" s="1">
        <v>43734</v>
      </c>
      <c r="J2509" t="b">
        <v>0</v>
      </c>
      <c r="K2509" t="s">
        <v>180</v>
      </c>
      <c r="L2509" t="s">
        <v>3223</v>
      </c>
      <c r="M2509" t="s">
        <v>346</v>
      </c>
      <c r="N2509">
        <v>1540</v>
      </c>
      <c r="O2509" t="s">
        <v>1667</v>
      </c>
      <c r="P2509" t="s">
        <v>3224</v>
      </c>
      <c r="Q2509" t="s">
        <v>3225</v>
      </c>
      <c r="R2509" t="s">
        <v>3222</v>
      </c>
      <c r="S2509" t="s">
        <v>82</v>
      </c>
      <c r="T2509" s="1">
        <v>43635</v>
      </c>
      <c r="U2509" s="1">
        <v>43734</v>
      </c>
      <c r="V2509" t="s">
        <v>186</v>
      </c>
      <c r="W2509" s="2">
        <v>44053</v>
      </c>
      <c r="X2509" t="s">
        <v>5677</v>
      </c>
      <c r="Y2509" t="s">
        <v>3228</v>
      </c>
      <c r="Z2509" t="s">
        <v>81</v>
      </c>
      <c r="AA2509" t="s">
        <v>3229</v>
      </c>
      <c r="AB2509" t="s">
        <v>3230</v>
      </c>
      <c r="AC2509" t="s">
        <v>3231</v>
      </c>
      <c r="AD2509" t="s">
        <v>1667</v>
      </c>
      <c r="AE2509" t="s">
        <v>3228</v>
      </c>
      <c r="AF2509" t="s">
        <v>81</v>
      </c>
      <c r="AG2509" t="s">
        <v>3229</v>
      </c>
      <c r="AH2509" t="s">
        <v>3230</v>
      </c>
      <c r="AI2509" t="s">
        <v>3231</v>
      </c>
      <c r="AJ2509" t="s">
        <v>1667</v>
      </c>
      <c r="AK2509" t="s">
        <v>250</v>
      </c>
      <c r="AL2509" t="s">
        <v>82</v>
      </c>
      <c r="AM2509" t="s">
        <v>1667</v>
      </c>
      <c r="AN2509" t="s">
        <v>81</v>
      </c>
      <c r="AO2509" t="s">
        <v>81</v>
      </c>
      <c r="AP2509" t="s">
        <v>351</v>
      </c>
      <c r="AQ2509" t="s">
        <v>3232</v>
      </c>
      <c r="AR2509" t="s">
        <v>3233</v>
      </c>
      <c r="AS2509" t="s">
        <v>35148</v>
      </c>
      <c r="AT2509" t="s">
        <v>3235</v>
      </c>
      <c r="AU2509" t="s">
        <v>197</v>
      </c>
      <c r="AV2509" t="s">
        <v>35149</v>
      </c>
      <c r="AW2509" t="s">
        <v>198</v>
      </c>
      <c r="AX2509" t="s">
        <v>81</v>
      </c>
      <c r="AY2509" t="s">
        <v>81</v>
      </c>
      <c r="AZ2509" t="s">
        <v>3218</v>
      </c>
      <c r="BA2509" t="s">
        <v>82</v>
      </c>
      <c r="BB2509" s="1">
        <v>1</v>
      </c>
      <c r="BC2509" t="s">
        <v>199</v>
      </c>
      <c r="BD2509" t="s">
        <v>199</v>
      </c>
      <c r="BE2509" t="s">
        <v>199</v>
      </c>
      <c r="BF2509" t="s">
        <v>199</v>
      </c>
      <c r="BG2509" t="s">
        <v>81</v>
      </c>
      <c r="BH2509" t="s">
        <v>81</v>
      </c>
      <c r="BI2509" t="s">
        <v>81</v>
      </c>
      <c r="BJ2509" t="s">
        <v>82</v>
      </c>
      <c r="BK2509" t="s">
        <v>82</v>
      </c>
      <c r="BL2509" t="s">
        <v>200</v>
      </c>
      <c r="BM2509" t="s">
        <v>35150</v>
      </c>
      <c r="BN2509" t="s">
        <v>81</v>
      </c>
      <c r="BO2509" t="s">
        <v>81</v>
      </c>
      <c r="BP2509" t="s">
        <v>81</v>
      </c>
      <c r="BQ2509" t="s">
        <v>81</v>
      </c>
    </row>
    <row r="2510" spans="1:69" x14ac:dyDescent="0.2">
      <c r="A2510" s="5" t="s">
        <v>81</v>
      </c>
      <c r="B2510" t="s">
        <v>35151</v>
      </c>
      <c r="C2510" t="s">
        <v>35152</v>
      </c>
      <c r="D2510" t="s">
        <v>35153</v>
      </c>
      <c r="E2510" t="s">
        <v>35154</v>
      </c>
      <c r="F2510" t="s">
        <v>73</v>
      </c>
      <c r="G2510" t="s">
        <v>35155</v>
      </c>
      <c r="H2510" s="1">
        <v>42898</v>
      </c>
      <c r="I2510" s="1">
        <v>42541</v>
      </c>
      <c r="J2510" t="b">
        <v>0</v>
      </c>
      <c r="K2510" t="s">
        <v>75</v>
      </c>
      <c r="L2510" t="s">
        <v>4291</v>
      </c>
      <c r="M2510" t="s">
        <v>90</v>
      </c>
      <c r="N2510">
        <v>59</v>
      </c>
      <c r="O2510" t="s">
        <v>10990</v>
      </c>
      <c r="P2510" t="s">
        <v>82</v>
      </c>
      <c r="Q2510" t="s">
        <v>35156</v>
      </c>
      <c r="R2510" t="s">
        <v>81</v>
      </c>
      <c r="S2510">
        <v>1</v>
      </c>
      <c r="T2510" s="1">
        <v>42898</v>
      </c>
      <c r="U2510" t="s">
        <v>35157</v>
      </c>
      <c r="V2510" t="s">
        <v>585</v>
      </c>
      <c r="W2510" s="2">
        <v>43085</v>
      </c>
      <c r="X2510" t="s">
        <v>35158</v>
      </c>
      <c r="Y2510" t="s">
        <v>587</v>
      </c>
      <c r="Z2510" t="s">
        <v>35159</v>
      </c>
      <c r="AA2510" t="s">
        <v>82</v>
      </c>
      <c r="AB2510" t="s">
        <v>589</v>
      </c>
      <c r="AC2510" t="s">
        <v>589</v>
      </c>
      <c r="AD2510" t="s">
        <v>35160</v>
      </c>
      <c r="AE2510" t="s">
        <v>587</v>
      </c>
      <c r="AF2510" t="s">
        <v>35159</v>
      </c>
      <c r="AG2510" t="s">
        <v>82</v>
      </c>
      <c r="AH2510" t="s">
        <v>589</v>
      </c>
      <c r="AI2510" t="s">
        <v>589</v>
      </c>
      <c r="AJ2510" t="s">
        <v>35160</v>
      </c>
      <c r="AK2510" t="s">
        <v>110</v>
      </c>
      <c r="AL2510" t="s">
        <v>82</v>
      </c>
      <c r="AM2510" t="s">
        <v>88</v>
      </c>
      <c r="AN2510" t="s">
        <v>456</v>
      </c>
      <c r="AO2510" t="s">
        <v>90</v>
      </c>
      <c r="AP2510" t="s">
        <v>91</v>
      </c>
      <c r="AQ2510" t="s">
        <v>35161</v>
      </c>
      <c r="AR2510" t="s">
        <v>82</v>
      </c>
      <c r="AS2510" t="s">
        <v>35162</v>
      </c>
      <c r="AT2510" t="s">
        <v>35163</v>
      </c>
      <c r="AU2510" t="s">
        <v>81</v>
      </c>
      <c r="AV2510" t="s">
        <v>82</v>
      </c>
      <c r="AW2510" t="s">
        <v>82</v>
      </c>
      <c r="AX2510" t="s">
        <v>82</v>
      </c>
      <c r="AY2510" t="s">
        <v>82</v>
      </c>
      <c r="AZ2510" t="s">
        <v>82</v>
      </c>
      <c r="BA2510" t="s">
        <v>82</v>
      </c>
      <c r="BB2510" t="s">
        <v>82</v>
      </c>
      <c r="BC2510" t="s">
        <v>82</v>
      </c>
      <c r="BD2510" t="s">
        <v>82</v>
      </c>
      <c r="BE2510" t="s">
        <v>82</v>
      </c>
      <c r="BF2510" t="s">
        <v>82</v>
      </c>
      <c r="BG2510" t="s">
        <v>82</v>
      </c>
      <c r="BH2510" t="s">
        <v>82</v>
      </c>
      <c r="BI2510" t="s">
        <v>82</v>
      </c>
      <c r="BJ2510" t="s">
        <v>82</v>
      </c>
      <c r="BK2510" t="s">
        <v>82</v>
      </c>
      <c r="BL2510" t="s">
        <v>82</v>
      </c>
      <c r="BM2510" t="s">
        <v>82</v>
      </c>
      <c r="BN2510" t="s">
        <v>82</v>
      </c>
      <c r="BO2510" t="s">
        <v>82</v>
      </c>
      <c r="BP2510" t="s">
        <v>82</v>
      </c>
      <c r="BQ2510" t="s">
        <v>82</v>
      </c>
    </row>
    <row r="2511" spans="1:69" x14ac:dyDescent="0.2">
      <c r="A2511" s="5" t="s">
        <v>81</v>
      </c>
      <c r="B2511" t="s">
        <v>35164</v>
      </c>
      <c r="C2511" t="s">
        <v>35165</v>
      </c>
      <c r="D2511" t="s">
        <v>35166</v>
      </c>
      <c r="E2511" t="s">
        <v>35167</v>
      </c>
      <c r="F2511" t="s">
        <v>120</v>
      </c>
      <c r="G2511" t="s">
        <v>35168</v>
      </c>
      <c r="H2511" s="1">
        <v>43249</v>
      </c>
      <c r="I2511" s="1">
        <v>43249</v>
      </c>
      <c r="J2511" t="b">
        <v>0</v>
      </c>
      <c r="K2511" t="s">
        <v>1456</v>
      </c>
      <c r="L2511" t="s">
        <v>23269</v>
      </c>
      <c r="M2511">
        <v>2</v>
      </c>
      <c r="N2511">
        <v>100</v>
      </c>
      <c r="O2511" t="s">
        <v>6991</v>
      </c>
      <c r="P2511" t="s">
        <v>125</v>
      </c>
      <c r="Q2511" t="s">
        <v>35169</v>
      </c>
      <c r="R2511" t="s">
        <v>81</v>
      </c>
      <c r="S2511" t="s">
        <v>82</v>
      </c>
      <c r="T2511" s="1">
        <v>43249</v>
      </c>
      <c r="U2511" s="1">
        <v>43249</v>
      </c>
      <c r="V2511" t="s">
        <v>1460</v>
      </c>
      <c r="W2511" s="2">
        <v>43969</v>
      </c>
      <c r="X2511" t="s">
        <v>82</v>
      </c>
      <c r="Y2511" t="s">
        <v>6993</v>
      </c>
      <c r="Z2511" t="s">
        <v>81</v>
      </c>
      <c r="AA2511" t="s">
        <v>6994</v>
      </c>
      <c r="AB2511" t="s">
        <v>6995</v>
      </c>
      <c r="AC2511">
        <f>81-968-37-4075</f>
        <v>-4999</v>
      </c>
      <c r="AD2511" t="s">
        <v>81</v>
      </c>
      <c r="AE2511" t="s">
        <v>35170</v>
      </c>
      <c r="AF2511" t="s">
        <v>81</v>
      </c>
      <c r="AG2511" t="s">
        <v>6994</v>
      </c>
      <c r="AH2511" t="s">
        <v>6995</v>
      </c>
      <c r="AI2511">
        <f>81-968-37-4075</f>
        <v>-4999</v>
      </c>
      <c r="AJ2511" t="s">
        <v>81</v>
      </c>
      <c r="AK2511" t="s">
        <v>6996</v>
      </c>
      <c r="AL2511" t="s">
        <v>82</v>
      </c>
      <c r="AM2511" t="s">
        <v>1137</v>
      </c>
      <c r="AN2511">
        <v>0</v>
      </c>
      <c r="AO2511">
        <v>4</v>
      </c>
      <c r="AP2511" t="s">
        <v>1464</v>
      </c>
      <c r="AQ2511" t="s">
        <v>23273</v>
      </c>
      <c r="AR2511" t="s">
        <v>35171</v>
      </c>
      <c r="AS2511" t="s">
        <v>35172</v>
      </c>
      <c r="AT2511" t="s">
        <v>35173</v>
      </c>
      <c r="AU2511" t="s">
        <v>81</v>
      </c>
      <c r="AV2511" t="s">
        <v>82</v>
      </c>
      <c r="AW2511" t="s">
        <v>643</v>
      </c>
      <c r="AX2511" t="s">
        <v>81</v>
      </c>
      <c r="AY2511" t="s">
        <v>81</v>
      </c>
      <c r="AZ2511" t="s">
        <v>81</v>
      </c>
      <c r="BA2511" t="s">
        <v>82</v>
      </c>
      <c r="BB2511" s="1">
        <v>1</v>
      </c>
      <c r="BC2511" t="s">
        <v>81</v>
      </c>
      <c r="BD2511" t="s">
        <v>81</v>
      </c>
      <c r="BE2511" t="s">
        <v>81</v>
      </c>
      <c r="BF2511" t="s">
        <v>81</v>
      </c>
      <c r="BG2511" t="s">
        <v>81</v>
      </c>
      <c r="BH2511" t="s">
        <v>715</v>
      </c>
      <c r="BI2511" t="s">
        <v>81</v>
      </c>
      <c r="BJ2511" s="1">
        <v>43798</v>
      </c>
      <c r="BK2511" t="s">
        <v>82</v>
      </c>
      <c r="BL2511" t="s">
        <v>200</v>
      </c>
      <c r="BM2511" t="s">
        <v>35174</v>
      </c>
      <c r="BN2511" t="s">
        <v>81</v>
      </c>
      <c r="BO2511" t="s">
        <v>35175</v>
      </c>
      <c r="BP2511" t="s">
        <v>81</v>
      </c>
      <c r="BQ2511" t="s">
        <v>81</v>
      </c>
    </row>
    <row r="2512" spans="1:69" x14ac:dyDescent="0.2">
      <c r="A2512" s="5">
        <v>0</v>
      </c>
      <c r="B2512" t="s">
        <v>35176</v>
      </c>
      <c r="C2512" t="s">
        <v>35177</v>
      </c>
      <c r="D2512" t="s">
        <v>35178</v>
      </c>
      <c r="E2512" t="s">
        <v>35176</v>
      </c>
      <c r="F2512" t="s">
        <v>73</v>
      </c>
      <c r="G2512" t="s">
        <v>35179</v>
      </c>
      <c r="H2512" s="1">
        <v>43557</v>
      </c>
      <c r="I2512" s="1">
        <v>44136</v>
      </c>
      <c r="J2512" t="b">
        <v>1</v>
      </c>
      <c r="K2512" t="s">
        <v>75</v>
      </c>
      <c r="L2512" t="s">
        <v>16549</v>
      </c>
      <c r="M2512" t="s">
        <v>90</v>
      </c>
      <c r="N2512">
        <v>165</v>
      </c>
      <c r="O2512" t="s">
        <v>7468</v>
      </c>
      <c r="P2512" t="s">
        <v>79</v>
      </c>
      <c r="Q2512" t="s">
        <v>35180</v>
      </c>
      <c r="R2512" t="s">
        <v>81</v>
      </c>
      <c r="S2512" t="s">
        <v>82</v>
      </c>
      <c r="T2512" s="1">
        <v>43557</v>
      </c>
      <c r="U2512" s="3">
        <v>44136</v>
      </c>
      <c r="V2512" t="s">
        <v>542</v>
      </c>
      <c r="W2512" s="2">
        <v>43990</v>
      </c>
      <c r="X2512" t="s">
        <v>35181</v>
      </c>
      <c r="Y2512" t="s">
        <v>523</v>
      </c>
      <c r="Z2512" t="s">
        <v>35182</v>
      </c>
      <c r="AA2512" t="s">
        <v>82</v>
      </c>
      <c r="AB2512" t="s">
        <v>35183</v>
      </c>
      <c r="AC2512" t="s">
        <v>35184</v>
      </c>
      <c r="AD2512" t="s">
        <v>35185</v>
      </c>
      <c r="AE2512" t="s">
        <v>523</v>
      </c>
      <c r="AF2512" t="s">
        <v>35182</v>
      </c>
      <c r="AG2512" t="s">
        <v>82</v>
      </c>
      <c r="AH2512" t="s">
        <v>35183</v>
      </c>
      <c r="AI2512" t="s">
        <v>35184</v>
      </c>
      <c r="AJ2512" t="s">
        <v>35185</v>
      </c>
      <c r="AK2512" t="s">
        <v>153</v>
      </c>
      <c r="AL2512" t="s">
        <v>3445</v>
      </c>
      <c r="AM2512" t="s">
        <v>88</v>
      </c>
      <c r="AN2512" t="s">
        <v>2437</v>
      </c>
      <c r="AO2512" t="s">
        <v>90</v>
      </c>
      <c r="AP2512" t="s">
        <v>91</v>
      </c>
      <c r="AQ2512" t="s">
        <v>35186</v>
      </c>
      <c r="AR2512" t="s">
        <v>82</v>
      </c>
      <c r="AS2512" t="s">
        <v>35187</v>
      </c>
      <c r="AT2512" t="s">
        <v>35188</v>
      </c>
      <c r="AU2512" t="s">
        <v>81</v>
      </c>
      <c r="AV2512" t="s">
        <v>82</v>
      </c>
      <c r="AW2512" t="s">
        <v>82</v>
      </c>
      <c r="AX2512" t="s">
        <v>82</v>
      </c>
      <c r="AY2512" t="s">
        <v>82</v>
      </c>
      <c r="AZ2512" t="s">
        <v>82</v>
      </c>
      <c r="BA2512" t="s">
        <v>82</v>
      </c>
      <c r="BB2512" t="s">
        <v>82</v>
      </c>
      <c r="BC2512" t="s">
        <v>82</v>
      </c>
      <c r="BD2512" t="s">
        <v>82</v>
      </c>
      <c r="BE2512" t="s">
        <v>82</v>
      </c>
      <c r="BF2512" t="s">
        <v>82</v>
      </c>
      <c r="BG2512" t="s">
        <v>82</v>
      </c>
      <c r="BH2512" t="s">
        <v>82</v>
      </c>
      <c r="BI2512" t="s">
        <v>82</v>
      </c>
      <c r="BJ2512" t="s">
        <v>82</v>
      </c>
      <c r="BK2512" t="s">
        <v>82</v>
      </c>
      <c r="BL2512" t="s">
        <v>82</v>
      </c>
      <c r="BM2512" t="s">
        <v>82</v>
      </c>
      <c r="BN2512" t="s">
        <v>82</v>
      </c>
      <c r="BO2512" t="s">
        <v>82</v>
      </c>
      <c r="BP2512" t="s">
        <v>82</v>
      </c>
      <c r="BQ2512" t="s">
        <v>82</v>
      </c>
    </row>
    <row r="2513" spans="1:69" x14ac:dyDescent="0.2">
      <c r="A2513" s="5" t="s">
        <v>81</v>
      </c>
      <c r="B2513" t="s">
        <v>81</v>
      </c>
      <c r="C2513" t="s">
        <v>35189</v>
      </c>
      <c r="D2513" t="s">
        <v>35190</v>
      </c>
      <c r="E2513" t="s">
        <v>35191</v>
      </c>
      <c r="F2513" t="s">
        <v>73</v>
      </c>
      <c r="G2513" t="s">
        <v>35192</v>
      </c>
      <c r="H2513" s="1">
        <v>42590</v>
      </c>
      <c r="I2513" s="1">
        <v>42583</v>
      </c>
      <c r="J2513" t="b">
        <v>1</v>
      </c>
      <c r="K2513" t="s">
        <v>75</v>
      </c>
      <c r="L2513" t="s">
        <v>465</v>
      </c>
      <c r="M2513" t="s">
        <v>90</v>
      </c>
      <c r="N2513">
        <v>262</v>
      </c>
      <c r="O2513" t="s">
        <v>3039</v>
      </c>
      <c r="P2513" t="s">
        <v>365</v>
      </c>
      <c r="Q2513" t="s">
        <v>2385</v>
      </c>
      <c r="R2513" t="s">
        <v>81</v>
      </c>
      <c r="S2513" t="s">
        <v>82</v>
      </c>
      <c r="T2513" s="1">
        <v>42590</v>
      </c>
      <c r="U2513" s="3">
        <v>42583</v>
      </c>
      <c r="V2513" t="s">
        <v>411</v>
      </c>
      <c r="W2513" s="2">
        <v>43500</v>
      </c>
      <c r="X2513" t="s">
        <v>35193</v>
      </c>
      <c r="Y2513" t="s">
        <v>227</v>
      </c>
      <c r="Z2513" t="s">
        <v>20913</v>
      </c>
      <c r="AA2513" t="s">
        <v>82</v>
      </c>
      <c r="AB2513" t="s">
        <v>20914</v>
      </c>
      <c r="AC2513" t="s">
        <v>20915</v>
      </c>
      <c r="AD2513" t="s">
        <v>81</v>
      </c>
      <c r="AE2513" t="s">
        <v>227</v>
      </c>
      <c r="AF2513" t="s">
        <v>20913</v>
      </c>
      <c r="AG2513" t="s">
        <v>82</v>
      </c>
      <c r="AH2513" t="s">
        <v>20914</v>
      </c>
      <c r="AI2513" t="s">
        <v>20915</v>
      </c>
      <c r="AJ2513" t="s">
        <v>81</v>
      </c>
      <c r="AK2513" t="s">
        <v>296</v>
      </c>
      <c r="AL2513" t="s">
        <v>82</v>
      </c>
      <c r="AM2513" t="s">
        <v>88</v>
      </c>
      <c r="AN2513" t="s">
        <v>154</v>
      </c>
      <c r="AO2513" t="s">
        <v>1424</v>
      </c>
      <c r="AP2513" t="s">
        <v>91</v>
      </c>
      <c r="AQ2513" t="s">
        <v>35194</v>
      </c>
      <c r="AR2513" t="s">
        <v>82</v>
      </c>
      <c r="AS2513" t="s">
        <v>613</v>
      </c>
      <c r="AT2513" t="s">
        <v>35195</v>
      </c>
      <c r="AU2513" t="s">
        <v>81</v>
      </c>
      <c r="AV2513" t="s">
        <v>82</v>
      </c>
      <c r="AW2513" t="s">
        <v>82</v>
      </c>
      <c r="AX2513" t="s">
        <v>82</v>
      </c>
      <c r="AY2513" t="s">
        <v>82</v>
      </c>
      <c r="AZ2513" t="s">
        <v>82</v>
      </c>
      <c r="BA2513" t="s">
        <v>82</v>
      </c>
      <c r="BB2513" t="s">
        <v>82</v>
      </c>
      <c r="BC2513" t="s">
        <v>82</v>
      </c>
      <c r="BD2513" t="s">
        <v>82</v>
      </c>
      <c r="BE2513" t="s">
        <v>82</v>
      </c>
      <c r="BF2513" t="s">
        <v>82</v>
      </c>
      <c r="BG2513" t="s">
        <v>82</v>
      </c>
      <c r="BH2513" t="s">
        <v>82</v>
      </c>
      <c r="BI2513" t="s">
        <v>82</v>
      </c>
      <c r="BJ2513" t="s">
        <v>82</v>
      </c>
      <c r="BK2513" t="s">
        <v>82</v>
      </c>
      <c r="BL2513" t="s">
        <v>82</v>
      </c>
      <c r="BM2513" t="s">
        <v>82</v>
      </c>
      <c r="BN2513" t="s">
        <v>82</v>
      </c>
      <c r="BO2513" t="s">
        <v>82</v>
      </c>
      <c r="BP2513" t="s">
        <v>82</v>
      </c>
      <c r="BQ2513" t="s">
        <v>82</v>
      </c>
    </row>
    <row r="2514" spans="1:69" x14ac:dyDescent="0.2">
      <c r="A2514" s="5" t="s">
        <v>81</v>
      </c>
      <c r="B2514" t="s">
        <v>35196</v>
      </c>
      <c r="C2514" t="s">
        <v>35197</v>
      </c>
      <c r="D2514" t="s">
        <v>35198</v>
      </c>
      <c r="E2514" t="s">
        <v>35199</v>
      </c>
      <c r="F2514" t="s">
        <v>73</v>
      </c>
      <c r="G2514" t="s">
        <v>35200</v>
      </c>
      <c r="H2514" s="1">
        <v>43014</v>
      </c>
      <c r="I2514" s="1">
        <v>43238</v>
      </c>
      <c r="J2514" t="b">
        <v>0</v>
      </c>
      <c r="K2514" t="s">
        <v>75</v>
      </c>
      <c r="L2514" t="s">
        <v>14446</v>
      </c>
      <c r="M2514" t="s">
        <v>90</v>
      </c>
      <c r="N2514">
        <v>6500</v>
      </c>
      <c r="O2514" t="s">
        <v>35201</v>
      </c>
      <c r="P2514" t="s">
        <v>288</v>
      </c>
      <c r="Q2514" t="s">
        <v>35202</v>
      </c>
      <c r="R2514" t="s">
        <v>81</v>
      </c>
      <c r="S2514" t="s">
        <v>82</v>
      </c>
      <c r="T2514" s="1">
        <v>43014</v>
      </c>
      <c r="U2514" t="s">
        <v>20560</v>
      </c>
      <c r="V2514" t="s">
        <v>1305</v>
      </c>
      <c r="W2514" s="2">
        <v>44060</v>
      </c>
      <c r="X2514" t="s">
        <v>35203</v>
      </c>
      <c r="Y2514" t="s">
        <v>82</v>
      </c>
      <c r="Z2514" t="s">
        <v>82</v>
      </c>
      <c r="AA2514" t="s">
        <v>82</v>
      </c>
      <c r="AB2514" t="s">
        <v>82</v>
      </c>
      <c r="AC2514" t="s">
        <v>82</v>
      </c>
      <c r="AD2514" t="s">
        <v>82</v>
      </c>
      <c r="AE2514" t="s">
        <v>82</v>
      </c>
      <c r="AF2514" t="s">
        <v>82</v>
      </c>
      <c r="AG2514" t="s">
        <v>82</v>
      </c>
      <c r="AH2514" t="s">
        <v>82</v>
      </c>
      <c r="AI2514" t="s">
        <v>82</v>
      </c>
      <c r="AJ2514" t="s">
        <v>82</v>
      </c>
      <c r="AK2514" t="s">
        <v>86</v>
      </c>
      <c r="AL2514" t="s">
        <v>35204</v>
      </c>
      <c r="AM2514" t="s">
        <v>88</v>
      </c>
      <c r="AN2514" t="s">
        <v>154</v>
      </c>
      <c r="AO2514" t="s">
        <v>90</v>
      </c>
      <c r="AP2514" t="s">
        <v>91</v>
      </c>
      <c r="AQ2514" t="s">
        <v>35205</v>
      </c>
      <c r="AR2514" t="s">
        <v>82</v>
      </c>
      <c r="AS2514" t="s">
        <v>35206</v>
      </c>
      <c r="AT2514" t="s">
        <v>35207</v>
      </c>
      <c r="AU2514" t="s">
        <v>81</v>
      </c>
      <c r="AV2514" t="s">
        <v>82</v>
      </c>
      <c r="AW2514" t="s">
        <v>82</v>
      </c>
      <c r="AX2514" t="s">
        <v>82</v>
      </c>
      <c r="AY2514" t="s">
        <v>82</v>
      </c>
      <c r="AZ2514" t="s">
        <v>82</v>
      </c>
      <c r="BA2514" t="s">
        <v>82</v>
      </c>
      <c r="BB2514" t="s">
        <v>82</v>
      </c>
      <c r="BC2514" t="s">
        <v>82</v>
      </c>
      <c r="BD2514" t="s">
        <v>82</v>
      </c>
      <c r="BE2514" t="s">
        <v>82</v>
      </c>
      <c r="BF2514" t="s">
        <v>82</v>
      </c>
      <c r="BG2514" t="s">
        <v>82</v>
      </c>
      <c r="BH2514" t="s">
        <v>82</v>
      </c>
      <c r="BI2514" t="s">
        <v>82</v>
      </c>
      <c r="BJ2514" t="s">
        <v>82</v>
      </c>
      <c r="BK2514" t="s">
        <v>82</v>
      </c>
      <c r="BL2514" t="s">
        <v>82</v>
      </c>
      <c r="BM2514" t="s">
        <v>82</v>
      </c>
      <c r="BN2514" t="s">
        <v>82</v>
      </c>
      <c r="BO2514" t="s">
        <v>82</v>
      </c>
      <c r="BP2514" t="s">
        <v>82</v>
      </c>
      <c r="BQ2514" t="s">
        <v>82</v>
      </c>
    </row>
    <row r="2515" spans="1:69" x14ac:dyDescent="0.2">
      <c r="A2515" s="5" t="s">
        <v>81</v>
      </c>
      <c r="B2515" t="s">
        <v>35208</v>
      </c>
      <c r="C2515" t="s">
        <v>35209</v>
      </c>
      <c r="D2515" t="s">
        <v>35210</v>
      </c>
      <c r="E2515" t="s">
        <v>35208</v>
      </c>
      <c r="F2515" t="s">
        <v>73</v>
      </c>
      <c r="G2515" t="s">
        <v>35211</v>
      </c>
      <c r="H2515" s="1">
        <v>42627</v>
      </c>
      <c r="I2515" s="1">
        <v>42705</v>
      </c>
      <c r="J2515" t="b">
        <v>1</v>
      </c>
      <c r="K2515" t="s">
        <v>75</v>
      </c>
      <c r="L2515" t="s">
        <v>15224</v>
      </c>
      <c r="M2515" t="s">
        <v>90</v>
      </c>
      <c r="N2515">
        <v>576</v>
      </c>
      <c r="O2515" t="s">
        <v>34902</v>
      </c>
      <c r="P2515" t="s">
        <v>79</v>
      </c>
      <c r="Q2515" t="s">
        <v>3557</v>
      </c>
      <c r="R2515" t="s">
        <v>81</v>
      </c>
      <c r="S2515" t="s">
        <v>82</v>
      </c>
      <c r="T2515" s="1">
        <v>42627</v>
      </c>
      <c r="U2515" s="3">
        <v>42705</v>
      </c>
      <c r="V2515" t="s">
        <v>503</v>
      </c>
      <c r="W2515" s="2">
        <v>43507</v>
      </c>
      <c r="X2515" t="s">
        <v>35212</v>
      </c>
      <c r="Y2515" t="s">
        <v>81</v>
      </c>
      <c r="Z2515" t="s">
        <v>35213</v>
      </c>
      <c r="AA2515" t="s">
        <v>82</v>
      </c>
      <c r="AB2515" t="s">
        <v>81</v>
      </c>
      <c r="AC2515" t="s">
        <v>81</v>
      </c>
      <c r="AD2515" t="s">
        <v>34902</v>
      </c>
      <c r="AE2515" t="s">
        <v>81</v>
      </c>
      <c r="AF2515" t="s">
        <v>35213</v>
      </c>
      <c r="AG2515" t="s">
        <v>82</v>
      </c>
      <c r="AH2515" t="s">
        <v>81</v>
      </c>
      <c r="AI2515" t="s">
        <v>81</v>
      </c>
      <c r="AJ2515" t="s">
        <v>34902</v>
      </c>
      <c r="AK2515" t="s">
        <v>110</v>
      </c>
      <c r="AL2515" t="s">
        <v>82</v>
      </c>
      <c r="AM2515" t="s">
        <v>88</v>
      </c>
      <c r="AN2515" t="s">
        <v>154</v>
      </c>
      <c r="AO2515" t="s">
        <v>90</v>
      </c>
      <c r="AP2515" t="s">
        <v>91</v>
      </c>
      <c r="AQ2515" t="s">
        <v>35214</v>
      </c>
      <c r="AR2515" t="s">
        <v>82</v>
      </c>
      <c r="AS2515" t="s">
        <v>35215</v>
      </c>
      <c r="AT2515" t="s">
        <v>35216</v>
      </c>
      <c r="AU2515" t="s">
        <v>81</v>
      </c>
      <c r="AV2515" t="s">
        <v>82</v>
      </c>
      <c r="AW2515" t="s">
        <v>82</v>
      </c>
      <c r="AX2515" t="s">
        <v>82</v>
      </c>
      <c r="AY2515" t="s">
        <v>82</v>
      </c>
      <c r="AZ2515" t="s">
        <v>82</v>
      </c>
      <c r="BA2515" t="s">
        <v>82</v>
      </c>
      <c r="BB2515" t="s">
        <v>82</v>
      </c>
      <c r="BC2515" t="s">
        <v>82</v>
      </c>
      <c r="BD2515" t="s">
        <v>82</v>
      </c>
      <c r="BE2515" t="s">
        <v>82</v>
      </c>
      <c r="BF2515" t="s">
        <v>82</v>
      </c>
      <c r="BG2515" t="s">
        <v>82</v>
      </c>
      <c r="BH2515" t="s">
        <v>82</v>
      </c>
      <c r="BI2515" t="s">
        <v>82</v>
      </c>
      <c r="BJ2515" t="s">
        <v>82</v>
      </c>
      <c r="BK2515" t="s">
        <v>82</v>
      </c>
      <c r="BL2515" t="s">
        <v>82</v>
      </c>
      <c r="BM2515" t="s">
        <v>82</v>
      </c>
      <c r="BN2515" t="s">
        <v>82</v>
      </c>
      <c r="BO2515" t="s">
        <v>82</v>
      </c>
      <c r="BP2515" t="s">
        <v>82</v>
      </c>
      <c r="BQ2515" t="s">
        <v>82</v>
      </c>
    </row>
    <row r="2516" spans="1:69" x14ac:dyDescent="0.2">
      <c r="A2516" s="5">
        <v>0</v>
      </c>
      <c r="B2516" t="s">
        <v>35217</v>
      </c>
      <c r="C2516" t="s">
        <v>35218</v>
      </c>
      <c r="D2516" t="s">
        <v>35219</v>
      </c>
      <c r="E2516" t="s">
        <v>35220</v>
      </c>
      <c r="F2516" t="s">
        <v>73</v>
      </c>
      <c r="G2516" t="s">
        <v>35221</v>
      </c>
      <c r="H2516" s="1">
        <v>43391</v>
      </c>
      <c r="I2516" s="1">
        <v>43482</v>
      </c>
      <c r="J2516" t="b">
        <v>0</v>
      </c>
      <c r="K2516" t="s">
        <v>75</v>
      </c>
      <c r="L2516" t="s">
        <v>18906</v>
      </c>
      <c r="M2516" t="s">
        <v>90</v>
      </c>
      <c r="N2516">
        <v>30</v>
      </c>
      <c r="O2516" t="s">
        <v>9057</v>
      </c>
      <c r="P2516" t="s">
        <v>409</v>
      </c>
      <c r="Q2516" t="s">
        <v>35222</v>
      </c>
      <c r="R2516" t="s">
        <v>81</v>
      </c>
      <c r="S2516" t="s">
        <v>82</v>
      </c>
      <c r="T2516" s="1">
        <v>43391</v>
      </c>
      <c r="U2516" t="s">
        <v>35223</v>
      </c>
      <c r="V2516" t="s">
        <v>106</v>
      </c>
      <c r="W2516" s="2">
        <v>44081</v>
      </c>
      <c r="X2516" t="s">
        <v>35224</v>
      </c>
      <c r="Y2516" t="s">
        <v>227</v>
      </c>
      <c r="Z2516" t="s">
        <v>35225</v>
      </c>
      <c r="AA2516" t="s">
        <v>82</v>
      </c>
      <c r="AB2516" t="s">
        <v>35226</v>
      </c>
      <c r="AC2516" t="s">
        <v>35227</v>
      </c>
      <c r="AD2516" t="s">
        <v>9062</v>
      </c>
      <c r="AE2516" t="s">
        <v>227</v>
      </c>
      <c r="AF2516" t="s">
        <v>35225</v>
      </c>
      <c r="AG2516" t="s">
        <v>82</v>
      </c>
      <c r="AH2516" t="s">
        <v>35226</v>
      </c>
      <c r="AI2516" t="s">
        <v>35227</v>
      </c>
      <c r="AJ2516" t="s">
        <v>9062</v>
      </c>
      <c r="AK2516" t="s">
        <v>296</v>
      </c>
      <c r="AL2516" t="s">
        <v>82</v>
      </c>
      <c r="AM2516" t="s">
        <v>88</v>
      </c>
      <c r="AN2516" t="s">
        <v>154</v>
      </c>
      <c r="AO2516" t="s">
        <v>90</v>
      </c>
      <c r="AP2516" t="s">
        <v>91</v>
      </c>
      <c r="AQ2516" t="s">
        <v>35228</v>
      </c>
      <c r="AR2516" t="s">
        <v>82</v>
      </c>
      <c r="AS2516" t="s">
        <v>35229</v>
      </c>
      <c r="AT2516" t="s">
        <v>35230</v>
      </c>
      <c r="AU2516" t="s">
        <v>81</v>
      </c>
      <c r="AV2516" t="s">
        <v>82</v>
      </c>
      <c r="AW2516" t="s">
        <v>82</v>
      </c>
      <c r="AX2516" t="s">
        <v>82</v>
      </c>
      <c r="AY2516" t="s">
        <v>82</v>
      </c>
      <c r="AZ2516" t="s">
        <v>82</v>
      </c>
      <c r="BA2516" t="s">
        <v>82</v>
      </c>
      <c r="BB2516" t="s">
        <v>82</v>
      </c>
      <c r="BC2516" t="s">
        <v>82</v>
      </c>
      <c r="BD2516" t="s">
        <v>82</v>
      </c>
      <c r="BE2516" t="s">
        <v>82</v>
      </c>
      <c r="BF2516" t="s">
        <v>82</v>
      </c>
      <c r="BG2516" t="s">
        <v>82</v>
      </c>
      <c r="BH2516" t="s">
        <v>82</v>
      </c>
      <c r="BI2516" t="s">
        <v>82</v>
      </c>
      <c r="BJ2516" t="s">
        <v>82</v>
      </c>
      <c r="BK2516" t="s">
        <v>82</v>
      </c>
      <c r="BL2516" t="s">
        <v>82</v>
      </c>
      <c r="BM2516" t="s">
        <v>82</v>
      </c>
      <c r="BN2516" t="s">
        <v>82</v>
      </c>
      <c r="BO2516" t="s">
        <v>82</v>
      </c>
      <c r="BP2516" t="s">
        <v>82</v>
      </c>
      <c r="BQ2516" t="s">
        <v>82</v>
      </c>
    </row>
    <row r="2517" spans="1:69" x14ac:dyDescent="0.2">
      <c r="A2517" s="5" t="s">
        <v>81</v>
      </c>
      <c r="B2517" t="s">
        <v>35231</v>
      </c>
      <c r="C2517" t="s">
        <v>35232</v>
      </c>
      <c r="D2517" t="s">
        <v>35233</v>
      </c>
      <c r="E2517" t="s">
        <v>35231</v>
      </c>
      <c r="F2517" t="s">
        <v>73</v>
      </c>
      <c r="G2517" t="s">
        <v>35234</v>
      </c>
      <c r="H2517" s="1">
        <v>42409</v>
      </c>
      <c r="I2517" s="1">
        <v>42401</v>
      </c>
      <c r="J2517" t="b">
        <v>1</v>
      </c>
      <c r="K2517" t="s">
        <v>75</v>
      </c>
      <c r="L2517" t="s">
        <v>2606</v>
      </c>
      <c r="M2517" t="s">
        <v>90</v>
      </c>
      <c r="N2517">
        <v>4</v>
      </c>
      <c r="O2517" t="s">
        <v>539</v>
      </c>
      <c r="P2517" t="s">
        <v>79</v>
      </c>
      <c r="Q2517" t="s">
        <v>35235</v>
      </c>
      <c r="R2517" t="s">
        <v>81</v>
      </c>
      <c r="S2517" t="s">
        <v>82</v>
      </c>
      <c r="T2517" s="1">
        <v>42409</v>
      </c>
      <c r="U2517" s="3">
        <v>42401</v>
      </c>
      <c r="V2517" t="s">
        <v>1552</v>
      </c>
      <c r="W2517" s="2">
        <v>43528</v>
      </c>
      <c r="X2517" t="s">
        <v>35236</v>
      </c>
      <c r="Y2517" t="s">
        <v>81</v>
      </c>
      <c r="Z2517" t="s">
        <v>35237</v>
      </c>
      <c r="AA2517" t="s">
        <v>82</v>
      </c>
      <c r="AB2517" t="s">
        <v>81</v>
      </c>
      <c r="AC2517" t="s">
        <v>81</v>
      </c>
      <c r="AD2517" t="s">
        <v>22257</v>
      </c>
      <c r="AE2517" t="s">
        <v>81</v>
      </c>
      <c r="AF2517" t="s">
        <v>35237</v>
      </c>
      <c r="AG2517" t="s">
        <v>82</v>
      </c>
      <c r="AH2517" t="s">
        <v>81</v>
      </c>
      <c r="AI2517" t="s">
        <v>81</v>
      </c>
      <c r="AJ2517" t="s">
        <v>22257</v>
      </c>
      <c r="AK2517" t="s">
        <v>488</v>
      </c>
      <c r="AL2517" t="s">
        <v>82</v>
      </c>
      <c r="AM2517" t="s">
        <v>88</v>
      </c>
      <c r="AN2517" t="s">
        <v>154</v>
      </c>
      <c r="AO2517" t="s">
        <v>90</v>
      </c>
      <c r="AP2517" t="s">
        <v>91</v>
      </c>
      <c r="AQ2517" t="s">
        <v>35238</v>
      </c>
      <c r="AR2517" t="s">
        <v>82</v>
      </c>
      <c r="AS2517" t="s">
        <v>35239</v>
      </c>
      <c r="AT2517" t="s">
        <v>35240</v>
      </c>
      <c r="AU2517" t="s">
        <v>81</v>
      </c>
      <c r="AV2517" t="s">
        <v>82</v>
      </c>
      <c r="AW2517" t="s">
        <v>82</v>
      </c>
      <c r="AX2517" t="s">
        <v>82</v>
      </c>
      <c r="AY2517" t="s">
        <v>82</v>
      </c>
      <c r="AZ2517" t="s">
        <v>82</v>
      </c>
      <c r="BA2517" t="s">
        <v>82</v>
      </c>
      <c r="BB2517" t="s">
        <v>82</v>
      </c>
      <c r="BC2517" t="s">
        <v>82</v>
      </c>
      <c r="BD2517" t="s">
        <v>82</v>
      </c>
      <c r="BE2517" t="s">
        <v>82</v>
      </c>
      <c r="BF2517" t="s">
        <v>82</v>
      </c>
      <c r="BG2517" t="s">
        <v>82</v>
      </c>
      <c r="BH2517" t="s">
        <v>82</v>
      </c>
      <c r="BI2517" t="s">
        <v>82</v>
      </c>
      <c r="BJ2517" t="s">
        <v>82</v>
      </c>
      <c r="BK2517" t="s">
        <v>82</v>
      </c>
      <c r="BL2517" t="s">
        <v>82</v>
      </c>
      <c r="BM2517" t="s">
        <v>82</v>
      </c>
      <c r="BN2517" t="s">
        <v>82</v>
      </c>
      <c r="BO2517" t="s">
        <v>82</v>
      </c>
      <c r="BP2517" t="s">
        <v>82</v>
      </c>
      <c r="BQ2517" t="s">
        <v>82</v>
      </c>
    </row>
    <row r="2518" spans="1:69" x14ac:dyDescent="0.2">
      <c r="A2518" s="5" t="s">
        <v>81</v>
      </c>
      <c r="B2518" t="s">
        <v>35241</v>
      </c>
      <c r="C2518" t="s">
        <v>35242</v>
      </c>
      <c r="D2518" t="s">
        <v>35243</v>
      </c>
      <c r="E2518" t="s">
        <v>35244</v>
      </c>
      <c r="F2518" t="s">
        <v>73</v>
      </c>
      <c r="G2518" t="s">
        <v>35245</v>
      </c>
      <c r="H2518" s="1">
        <v>42614</v>
      </c>
      <c r="I2518" s="1">
        <v>42647</v>
      </c>
      <c r="J2518" t="b">
        <v>0</v>
      </c>
      <c r="K2518" t="s">
        <v>75</v>
      </c>
      <c r="L2518" t="s">
        <v>1794</v>
      </c>
      <c r="M2518" t="s">
        <v>538</v>
      </c>
      <c r="N2518">
        <v>385</v>
      </c>
      <c r="O2518" t="s">
        <v>438</v>
      </c>
      <c r="P2518" t="s">
        <v>79</v>
      </c>
      <c r="Q2518" t="s">
        <v>918</v>
      </c>
      <c r="R2518" t="s">
        <v>81</v>
      </c>
      <c r="S2518" t="s">
        <v>82</v>
      </c>
      <c r="T2518" s="1">
        <v>42614</v>
      </c>
      <c r="U2518" t="s">
        <v>35246</v>
      </c>
      <c r="V2518" t="s">
        <v>411</v>
      </c>
      <c r="W2518" s="2">
        <v>44123</v>
      </c>
      <c r="X2518" t="s">
        <v>35247</v>
      </c>
      <c r="Y2518" t="s">
        <v>82</v>
      </c>
      <c r="Z2518" t="s">
        <v>82</v>
      </c>
      <c r="AA2518" t="s">
        <v>82</v>
      </c>
      <c r="AB2518" t="s">
        <v>82</v>
      </c>
      <c r="AC2518" t="s">
        <v>82</v>
      </c>
      <c r="AD2518" t="s">
        <v>82</v>
      </c>
      <c r="AE2518" t="s">
        <v>82</v>
      </c>
      <c r="AF2518" t="s">
        <v>82</v>
      </c>
      <c r="AG2518" t="s">
        <v>82</v>
      </c>
      <c r="AH2518" t="s">
        <v>82</v>
      </c>
      <c r="AI2518" t="s">
        <v>82</v>
      </c>
      <c r="AJ2518" t="s">
        <v>82</v>
      </c>
      <c r="AK2518" t="s">
        <v>110</v>
      </c>
      <c r="AL2518" t="s">
        <v>82</v>
      </c>
      <c r="AM2518" t="s">
        <v>88</v>
      </c>
      <c r="AN2518" t="s">
        <v>439</v>
      </c>
      <c r="AO2518" t="s">
        <v>33582</v>
      </c>
      <c r="AP2518" t="s">
        <v>91</v>
      </c>
      <c r="AQ2518" t="s">
        <v>35248</v>
      </c>
      <c r="AR2518" t="s">
        <v>82</v>
      </c>
      <c r="AS2518" t="s">
        <v>35249</v>
      </c>
      <c r="AT2518" t="s">
        <v>35250</v>
      </c>
      <c r="AU2518" t="s">
        <v>81</v>
      </c>
      <c r="AV2518" t="s">
        <v>82</v>
      </c>
      <c r="AW2518" t="s">
        <v>82</v>
      </c>
      <c r="AX2518" t="s">
        <v>82</v>
      </c>
      <c r="AY2518" t="s">
        <v>82</v>
      </c>
      <c r="AZ2518" t="s">
        <v>82</v>
      </c>
      <c r="BA2518" t="s">
        <v>82</v>
      </c>
      <c r="BB2518" t="s">
        <v>82</v>
      </c>
      <c r="BC2518" t="s">
        <v>82</v>
      </c>
      <c r="BD2518" t="s">
        <v>82</v>
      </c>
      <c r="BE2518" t="s">
        <v>82</v>
      </c>
      <c r="BF2518" t="s">
        <v>82</v>
      </c>
      <c r="BG2518" t="s">
        <v>82</v>
      </c>
      <c r="BH2518" t="s">
        <v>82</v>
      </c>
      <c r="BI2518" t="s">
        <v>82</v>
      </c>
      <c r="BJ2518" t="s">
        <v>82</v>
      </c>
      <c r="BK2518" t="s">
        <v>82</v>
      </c>
      <c r="BL2518" t="s">
        <v>82</v>
      </c>
      <c r="BM2518" t="s">
        <v>82</v>
      </c>
      <c r="BN2518" t="s">
        <v>82</v>
      </c>
      <c r="BO2518" t="s">
        <v>82</v>
      </c>
      <c r="BP2518" t="s">
        <v>82</v>
      </c>
      <c r="BQ2518" t="s">
        <v>82</v>
      </c>
    </row>
    <row r="2519" spans="1:69" x14ac:dyDescent="0.2">
      <c r="A2519" s="5" t="s">
        <v>81</v>
      </c>
      <c r="B2519" t="s">
        <v>27796</v>
      </c>
      <c r="C2519" t="s">
        <v>35251</v>
      </c>
      <c r="D2519" t="s">
        <v>23079</v>
      </c>
      <c r="E2519" t="s">
        <v>27798</v>
      </c>
      <c r="F2519" t="s">
        <v>178</v>
      </c>
      <c r="G2519" t="s">
        <v>35252</v>
      </c>
      <c r="H2519" s="1">
        <v>42579</v>
      </c>
      <c r="I2519" s="1">
        <v>42633</v>
      </c>
      <c r="J2519" t="b">
        <v>0</v>
      </c>
      <c r="K2519" t="s">
        <v>180</v>
      </c>
      <c r="L2519" t="s">
        <v>35253</v>
      </c>
      <c r="M2519" t="s">
        <v>346</v>
      </c>
      <c r="N2519">
        <v>98</v>
      </c>
      <c r="O2519" t="s">
        <v>7876</v>
      </c>
      <c r="P2519" t="s">
        <v>35254</v>
      </c>
      <c r="Q2519" t="s">
        <v>35255</v>
      </c>
      <c r="R2519" t="s">
        <v>23086</v>
      </c>
      <c r="S2519" t="s">
        <v>82</v>
      </c>
      <c r="T2519" s="1">
        <v>42579</v>
      </c>
      <c r="U2519" s="1">
        <v>42633</v>
      </c>
      <c r="V2519" t="s">
        <v>186</v>
      </c>
      <c r="W2519" s="2">
        <v>43031</v>
      </c>
      <c r="X2519" t="s">
        <v>23087</v>
      </c>
      <c r="Y2519" t="s">
        <v>19740</v>
      </c>
      <c r="Z2519" t="s">
        <v>81</v>
      </c>
      <c r="AA2519" t="s">
        <v>28779</v>
      </c>
      <c r="AB2519" t="s">
        <v>35256</v>
      </c>
      <c r="AC2519" t="s">
        <v>35257</v>
      </c>
      <c r="AD2519" t="s">
        <v>35258</v>
      </c>
      <c r="AE2519" t="s">
        <v>19740</v>
      </c>
      <c r="AF2519" t="s">
        <v>81</v>
      </c>
      <c r="AG2519" t="s">
        <v>28779</v>
      </c>
      <c r="AH2519" t="s">
        <v>35256</v>
      </c>
      <c r="AI2519" t="s">
        <v>35257</v>
      </c>
      <c r="AJ2519" t="s">
        <v>35258</v>
      </c>
      <c r="AK2519" t="s">
        <v>250</v>
      </c>
      <c r="AL2519" t="s">
        <v>82</v>
      </c>
      <c r="AM2519" t="s">
        <v>35258</v>
      </c>
      <c r="AN2519" t="s">
        <v>81</v>
      </c>
      <c r="AO2519" t="s">
        <v>81</v>
      </c>
      <c r="AP2519" t="s">
        <v>351</v>
      </c>
      <c r="AQ2519" t="s">
        <v>27804</v>
      </c>
      <c r="AR2519" t="s">
        <v>27805</v>
      </c>
      <c r="AS2519" t="s">
        <v>35259</v>
      </c>
      <c r="AT2519" t="s">
        <v>35260</v>
      </c>
      <c r="AU2519" t="s">
        <v>197</v>
      </c>
      <c r="AV2519" t="s">
        <v>82</v>
      </c>
      <c r="AW2519" t="s">
        <v>198</v>
      </c>
      <c r="AX2519" t="s">
        <v>82</v>
      </c>
      <c r="AY2519" t="s">
        <v>82</v>
      </c>
      <c r="AZ2519" t="s">
        <v>82</v>
      </c>
      <c r="BA2519" t="s">
        <v>82</v>
      </c>
      <c r="BB2519" t="s">
        <v>82</v>
      </c>
      <c r="BC2519" t="s">
        <v>82</v>
      </c>
      <c r="BD2519" t="s">
        <v>82</v>
      </c>
      <c r="BE2519" t="s">
        <v>82</v>
      </c>
      <c r="BF2519" t="s">
        <v>82</v>
      </c>
      <c r="BG2519" t="s">
        <v>82</v>
      </c>
      <c r="BH2519" t="s">
        <v>82</v>
      </c>
      <c r="BI2519" t="s">
        <v>82</v>
      </c>
      <c r="BJ2519" t="s">
        <v>82</v>
      </c>
      <c r="BK2519" t="s">
        <v>82</v>
      </c>
      <c r="BL2519" t="s">
        <v>82</v>
      </c>
      <c r="BM2519" t="s">
        <v>82</v>
      </c>
      <c r="BN2519" t="s">
        <v>82</v>
      </c>
      <c r="BO2519" t="s">
        <v>82</v>
      </c>
      <c r="BP2519" t="s">
        <v>82</v>
      </c>
      <c r="BQ2519" t="s">
        <v>82</v>
      </c>
    </row>
    <row r="2520" spans="1:69" x14ac:dyDescent="0.2">
      <c r="A2520" s="5">
        <v>0</v>
      </c>
      <c r="B2520" t="s">
        <v>35261</v>
      </c>
      <c r="C2520" t="s">
        <v>35262</v>
      </c>
      <c r="D2520" t="s">
        <v>35263</v>
      </c>
      <c r="E2520" t="s">
        <v>35264</v>
      </c>
      <c r="F2520" t="s">
        <v>73</v>
      </c>
      <c r="G2520" t="s">
        <v>35265</v>
      </c>
      <c r="H2520" s="1">
        <v>43655</v>
      </c>
      <c r="I2520" s="1">
        <v>44197</v>
      </c>
      <c r="J2520" t="b">
        <v>0</v>
      </c>
      <c r="K2520" t="s">
        <v>75</v>
      </c>
      <c r="L2520" t="s">
        <v>2684</v>
      </c>
      <c r="M2520" t="s">
        <v>90</v>
      </c>
      <c r="N2520">
        <v>30</v>
      </c>
      <c r="O2520" t="s">
        <v>10690</v>
      </c>
      <c r="P2520" t="s">
        <v>79</v>
      </c>
      <c r="Q2520" t="s">
        <v>35266</v>
      </c>
      <c r="R2520" t="s">
        <v>81</v>
      </c>
      <c r="S2520" t="s">
        <v>82</v>
      </c>
      <c r="T2520" s="1">
        <v>43655</v>
      </c>
      <c r="U2520" t="s">
        <v>35267</v>
      </c>
      <c r="V2520" t="s">
        <v>468</v>
      </c>
      <c r="W2520" s="2">
        <v>44123</v>
      </c>
      <c r="X2520">
        <v>20190415</v>
      </c>
      <c r="Y2520" t="s">
        <v>148</v>
      </c>
      <c r="Z2520" t="s">
        <v>35268</v>
      </c>
      <c r="AA2520" t="s">
        <v>82</v>
      </c>
      <c r="AB2520" t="s">
        <v>35269</v>
      </c>
      <c r="AC2520" t="s">
        <v>35270</v>
      </c>
      <c r="AD2520" t="s">
        <v>35271</v>
      </c>
      <c r="AE2520" t="s">
        <v>148</v>
      </c>
      <c r="AF2520" t="s">
        <v>35268</v>
      </c>
      <c r="AG2520" t="s">
        <v>82</v>
      </c>
      <c r="AH2520" t="s">
        <v>35269</v>
      </c>
      <c r="AI2520" t="s">
        <v>35270</v>
      </c>
      <c r="AJ2520" t="s">
        <v>35271</v>
      </c>
      <c r="AK2520" t="s">
        <v>153</v>
      </c>
      <c r="AL2520" t="s">
        <v>9165</v>
      </c>
      <c r="AM2520" t="s">
        <v>88</v>
      </c>
      <c r="AN2520" t="s">
        <v>154</v>
      </c>
      <c r="AO2520" t="s">
        <v>90</v>
      </c>
      <c r="AP2520" t="s">
        <v>91</v>
      </c>
      <c r="AQ2520" t="s">
        <v>35272</v>
      </c>
      <c r="AR2520" t="s">
        <v>82</v>
      </c>
      <c r="AS2520" t="s">
        <v>35273</v>
      </c>
      <c r="AT2520" t="s">
        <v>35274</v>
      </c>
      <c r="AU2520" t="s">
        <v>81</v>
      </c>
      <c r="AV2520" t="s">
        <v>82</v>
      </c>
      <c r="AW2520" t="s">
        <v>82</v>
      </c>
      <c r="AX2520" t="s">
        <v>82</v>
      </c>
      <c r="AY2520" t="s">
        <v>82</v>
      </c>
      <c r="AZ2520" t="s">
        <v>82</v>
      </c>
      <c r="BA2520" t="s">
        <v>82</v>
      </c>
      <c r="BB2520" t="s">
        <v>82</v>
      </c>
      <c r="BC2520" t="s">
        <v>82</v>
      </c>
      <c r="BD2520" t="s">
        <v>82</v>
      </c>
      <c r="BE2520" t="s">
        <v>82</v>
      </c>
      <c r="BF2520" t="s">
        <v>82</v>
      </c>
      <c r="BG2520" t="s">
        <v>82</v>
      </c>
      <c r="BH2520" t="s">
        <v>82</v>
      </c>
      <c r="BI2520" t="s">
        <v>82</v>
      </c>
      <c r="BJ2520" t="s">
        <v>82</v>
      </c>
      <c r="BK2520" t="s">
        <v>82</v>
      </c>
      <c r="BL2520" t="s">
        <v>82</v>
      </c>
      <c r="BM2520" t="s">
        <v>82</v>
      </c>
      <c r="BN2520" t="s">
        <v>82</v>
      </c>
      <c r="BO2520" t="s">
        <v>82</v>
      </c>
      <c r="BP2520" t="s">
        <v>82</v>
      </c>
      <c r="BQ2520" t="s">
        <v>82</v>
      </c>
    </row>
    <row r="2521" spans="1:69" x14ac:dyDescent="0.2">
      <c r="A2521" s="5" t="s">
        <v>81</v>
      </c>
      <c r="B2521" t="s">
        <v>35275</v>
      </c>
      <c r="C2521" t="s">
        <v>35276</v>
      </c>
      <c r="D2521" t="s">
        <v>35277</v>
      </c>
      <c r="E2521" t="s">
        <v>35278</v>
      </c>
      <c r="F2521" t="s">
        <v>73</v>
      </c>
      <c r="G2521" t="s">
        <v>35279</v>
      </c>
      <c r="H2521" s="1">
        <v>42659</v>
      </c>
      <c r="I2521" s="1">
        <v>42705</v>
      </c>
      <c r="J2521" t="b">
        <v>1</v>
      </c>
      <c r="K2521" t="s">
        <v>75</v>
      </c>
      <c r="L2521" t="s">
        <v>7555</v>
      </c>
      <c r="M2521" t="s">
        <v>90</v>
      </c>
      <c r="N2521">
        <v>180</v>
      </c>
      <c r="O2521" t="s">
        <v>35280</v>
      </c>
      <c r="P2521" t="s">
        <v>1622</v>
      </c>
      <c r="Q2521" t="s">
        <v>35281</v>
      </c>
      <c r="R2521" t="s">
        <v>81</v>
      </c>
      <c r="S2521" t="s">
        <v>82</v>
      </c>
      <c r="T2521" s="1">
        <v>42659</v>
      </c>
      <c r="U2521" s="3">
        <v>42705</v>
      </c>
      <c r="V2521" t="s">
        <v>271</v>
      </c>
      <c r="W2521" s="2">
        <v>42674</v>
      </c>
      <c r="X2521" t="s">
        <v>35282</v>
      </c>
      <c r="Y2521" t="s">
        <v>148</v>
      </c>
      <c r="Z2521" t="s">
        <v>35283</v>
      </c>
      <c r="AA2521" t="s">
        <v>82</v>
      </c>
      <c r="AB2521" t="s">
        <v>35284</v>
      </c>
      <c r="AC2521" t="s">
        <v>35285</v>
      </c>
      <c r="AD2521" t="s">
        <v>35286</v>
      </c>
      <c r="AE2521" t="s">
        <v>148</v>
      </c>
      <c r="AF2521" t="s">
        <v>35283</v>
      </c>
      <c r="AG2521" t="s">
        <v>82</v>
      </c>
      <c r="AH2521" t="s">
        <v>35284</v>
      </c>
      <c r="AI2521" t="s">
        <v>35285</v>
      </c>
      <c r="AJ2521" t="s">
        <v>35286</v>
      </c>
      <c r="AK2521" t="s">
        <v>153</v>
      </c>
      <c r="AL2521" t="s">
        <v>35287</v>
      </c>
      <c r="AM2521" t="s">
        <v>88</v>
      </c>
      <c r="AN2521" t="s">
        <v>90</v>
      </c>
      <c r="AO2521" t="s">
        <v>90</v>
      </c>
      <c r="AP2521" t="s">
        <v>371</v>
      </c>
      <c r="AQ2521" t="s">
        <v>35288</v>
      </c>
      <c r="AR2521" t="s">
        <v>82</v>
      </c>
      <c r="AS2521" t="s">
        <v>35289</v>
      </c>
      <c r="AT2521" t="s">
        <v>82</v>
      </c>
      <c r="AU2521" t="s">
        <v>81</v>
      </c>
      <c r="AV2521" t="s">
        <v>82</v>
      </c>
      <c r="AW2521" t="s">
        <v>82</v>
      </c>
      <c r="AX2521" t="s">
        <v>82</v>
      </c>
      <c r="AY2521" t="s">
        <v>82</v>
      </c>
      <c r="AZ2521" t="s">
        <v>82</v>
      </c>
      <c r="BA2521" t="s">
        <v>82</v>
      </c>
      <c r="BB2521" t="s">
        <v>82</v>
      </c>
      <c r="BC2521" t="s">
        <v>82</v>
      </c>
      <c r="BD2521" t="s">
        <v>82</v>
      </c>
      <c r="BE2521" t="s">
        <v>82</v>
      </c>
      <c r="BF2521" t="s">
        <v>82</v>
      </c>
      <c r="BG2521" t="s">
        <v>82</v>
      </c>
      <c r="BH2521" t="s">
        <v>82</v>
      </c>
      <c r="BI2521" t="s">
        <v>82</v>
      </c>
      <c r="BJ2521" t="s">
        <v>82</v>
      </c>
      <c r="BK2521" t="s">
        <v>82</v>
      </c>
      <c r="BL2521" t="s">
        <v>82</v>
      </c>
      <c r="BM2521" t="s">
        <v>82</v>
      </c>
      <c r="BN2521" t="s">
        <v>82</v>
      </c>
      <c r="BO2521" t="s">
        <v>82</v>
      </c>
      <c r="BP2521" t="s">
        <v>82</v>
      </c>
      <c r="BQ2521" t="s">
        <v>82</v>
      </c>
    </row>
    <row r="2522" spans="1:69" x14ac:dyDescent="0.2">
      <c r="A2522" s="5" t="s">
        <v>81</v>
      </c>
      <c r="B2522" t="s">
        <v>35290</v>
      </c>
      <c r="C2522" t="s">
        <v>35291</v>
      </c>
      <c r="D2522" t="s">
        <v>35292</v>
      </c>
      <c r="E2522" t="s">
        <v>35293</v>
      </c>
      <c r="F2522" t="s">
        <v>620</v>
      </c>
      <c r="G2522" t="s">
        <v>35294</v>
      </c>
      <c r="H2522" s="1">
        <v>42971</v>
      </c>
      <c r="I2522" s="1">
        <v>42979</v>
      </c>
      <c r="J2522" t="b">
        <v>0</v>
      </c>
      <c r="K2522" t="s">
        <v>622</v>
      </c>
      <c r="L2522" t="s">
        <v>12481</v>
      </c>
      <c r="M2522" t="s">
        <v>90</v>
      </c>
      <c r="N2522">
        <v>30</v>
      </c>
      <c r="O2522" t="s">
        <v>35295</v>
      </c>
      <c r="P2522" t="s">
        <v>626</v>
      </c>
      <c r="Q2522" t="s">
        <v>35296</v>
      </c>
      <c r="R2522" t="s">
        <v>81</v>
      </c>
      <c r="S2522" t="s">
        <v>82</v>
      </c>
      <c r="T2522" s="1">
        <v>42971</v>
      </c>
      <c r="U2522" s="1">
        <v>42979</v>
      </c>
      <c r="V2522" t="s">
        <v>628</v>
      </c>
      <c r="W2522" s="2">
        <v>44137</v>
      </c>
      <c r="X2522" t="s">
        <v>35297</v>
      </c>
      <c r="Y2522" t="s">
        <v>35298</v>
      </c>
      <c r="Z2522" t="s">
        <v>2996</v>
      </c>
      <c r="AA2522" t="s">
        <v>35299</v>
      </c>
      <c r="AB2522" t="s">
        <v>35300</v>
      </c>
      <c r="AC2522">
        <v>3419717700</v>
      </c>
      <c r="AD2522" t="s">
        <v>35295</v>
      </c>
      <c r="AE2522" t="s">
        <v>35298</v>
      </c>
      <c r="AF2522" t="s">
        <v>2996</v>
      </c>
      <c r="AG2522" t="s">
        <v>35299</v>
      </c>
      <c r="AH2522" t="s">
        <v>35300</v>
      </c>
      <c r="AI2522">
        <v>3419717700</v>
      </c>
      <c r="AJ2522" t="s">
        <v>35295</v>
      </c>
      <c r="AK2522" t="s">
        <v>212</v>
      </c>
      <c r="AL2522" t="s">
        <v>82</v>
      </c>
      <c r="AM2522" t="s">
        <v>35295</v>
      </c>
      <c r="AN2522" t="s">
        <v>154</v>
      </c>
      <c r="AO2522" t="s">
        <v>637</v>
      </c>
      <c r="AP2522" t="s">
        <v>638</v>
      </c>
      <c r="AQ2522" t="s">
        <v>35301</v>
      </c>
      <c r="AR2522" t="s">
        <v>35302</v>
      </c>
      <c r="AS2522" t="s">
        <v>35303</v>
      </c>
      <c r="AT2522" t="s">
        <v>35304</v>
      </c>
      <c r="AU2522" t="s">
        <v>81</v>
      </c>
      <c r="AV2522" t="s">
        <v>82</v>
      </c>
      <c r="AW2522" t="s">
        <v>81</v>
      </c>
      <c r="AX2522" t="s">
        <v>81</v>
      </c>
      <c r="AY2522" t="s">
        <v>81</v>
      </c>
      <c r="AZ2522" t="s">
        <v>81</v>
      </c>
      <c r="BA2522" t="s">
        <v>82</v>
      </c>
      <c r="BB2522" s="1">
        <v>1</v>
      </c>
      <c r="BC2522" t="s">
        <v>81</v>
      </c>
      <c r="BD2522" t="s">
        <v>81</v>
      </c>
      <c r="BE2522" t="s">
        <v>81</v>
      </c>
      <c r="BF2522" t="s">
        <v>81</v>
      </c>
      <c r="BG2522" t="s">
        <v>81</v>
      </c>
      <c r="BH2522" t="s">
        <v>81</v>
      </c>
      <c r="BI2522" t="s">
        <v>81</v>
      </c>
      <c r="BJ2522" t="s">
        <v>82</v>
      </c>
      <c r="BK2522" t="s">
        <v>82</v>
      </c>
      <c r="BL2522" t="s">
        <v>644</v>
      </c>
      <c r="BM2522" t="s">
        <v>35305</v>
      </c>
      <c r="BN2522" t="s">
        <v>81</v>
      </c>
      <c r="BO2522" t="s">
        <v>35306</v>
      </c>
      <c r="BP2522" t="s">
        <v>81</v>
      </c>
      <c r="BQ2522" t="s">
        <v>81</v>
      </c>
    </row>
    <row r="2523" spans="1:69" x14ac:dyDescent="0.2">
      <c r="A2523" s="5">
        <v>0</v>
      </c>
      <c r="B2523" t="s">
        <v>35307</v>
      </c>
      <c r="C2523" t="s">
        <v>35308</v>
      </c>
      <c r="D2523" t="s">
        <v>35309</v>
      </c>
      <c r="E2523" t="s">
        <v>35310</v>
      </c>
      <c r="F2523" t="s">
        <v>1617</v>
      </c>
      <c r="G2523" t="s">
        <v>35311</v>
      </c>
      <c r="H2523" s="1">
        <v>43682</v>
      </c>
      <c r="I2523" s="1">
        <v>43647</v>
      </c>
      <c r="J2523" t="b">
        <v>0</v>
      </c>
      <c r="K2523" t="s">
        <v>75</v>
      </c>
      <c r="L2523" t="s">
        <v>35312</v>
      </c>
      <c r="M2523" t="s">
        <v>703</v>
      </c>
      <c r="N2523">
        <v>466</v>
      </c>
      <c r="O2523" t="s">
        <v>32372</v>
      </c>
      <c r="P2523" t="s">
        <v>1622</v>
      </c>
      <c r="Q2523" t="s">
        <v>32046</v>
      </c>
      <c r="R2523" t="s">
        <v>81</v>
      </c>
      <c r="S2523">
        <v>1</v>
      </c>
      <c r="T2523" s="1">
        <v>43682</v>
      </c>
      <c r="U2523" s="1">
        <v>43647</v>
      </c>
      <c r="V2523" t="s">
        <v>1617</v>
      </c>
      <c r="W2523" s="2">
        <v>44004</v>
      </c>
      <c r="X2523" t="s">
        <v>35313</v>
      </c>
      <c r="Y2523" t="s">
        <v>81</v>
      </c>
      <c r="Z2523" t="s">
        <v>81</v>
      </c>
      <c r="AA2523" t="s">
        <v>81</v>
      </c>
      <c r="AB2523" t="s">
        <v>81</v>
      </c>
      <c r="AC2523" t="s">
        <v>81</v>
      </c>
      <c r="AD2523" t="s">
        <v>81</v>
      </c>
      <c r="AE2523" t="s">
        <v>35314</v>
      </c>
      <c r="AF2523" t="s">
        <v>35315</v>
      </c>
      <c r="AG2523" t="s">
        <v>35316</v>
      </c>
      <c r="AH2523" t="s">
        <v>35317</v>
      </c>
      <c r="AI2523">
        <v>442076792000</v>
      </c>
      <c r="AJ2523" t="s">
        <v>81</v>
      </c>
      <c r="AK2523" t="s">
        <v>1888</v>
      </c>
      <c r="AL2523" t="s">
        <v>82</v>
      </c>
      <c r="AM2523" t="s">
        <v>35318</v>
      </c>
      <c r="AN2523" t="s">
        <v>81</v>
      </c>
      <c r="AO2523" t="s">
        <v>81</v>
      </c>
      <c r="AP2523" t="s">
        <v>371</v>
      </c>
      <c r="AQ2523" t="s">
        <v>35319</v>
      </c>
      <c r="AR2523" t="s">
        <v>35320</v>
      </c>
      <c r="AS2523" t="s">
        <v>35321</v>
      </c>
      <c r="AT2523" t="s">
        <v>35322</v>
      </c>
      <c r="AU2523" t="s">
        <v>81</v>
      </c>
      <c r="AV2523" t="s">
        <v>82</v>
      </c>
      <c r="AW2523" t="s">
        <v>1637</v>
      </c>
      <c r="AX2523" t="s">
        <v>81</v>
      </c>
      <c r="AY2523" t="s">
        <v>81</v>
      </c>
      <c r="AZ2523" t="s">
        <v>81</v>
      </c>
      <c r="BA2523" t="s">
        <v>82</v>
      </c>
      <c r="BB2523" s="1">
        <v>1</v>
      </c>
      <c r="BC2523" t="s">
        <v>81</v>
      </c>
      <c r="BD2523" t="s">
        <v>81</v>
      </c>
      <c r="BE2523" t="s">
        <v>81</v>
      </c>
      <c r="BF2523" t="s">
        <v>81</v>
      </c>
      <c r="BG2523" t="s">
        <v>81</v>
      </c>
      <c r="BH2523" t="s">
        <v>5609</v>
      </c>
      <c r="BI2523" t="s">
        <v>35323</v>
      </c>
      <c r="BJ2523" s="1">
        <v>44377</v>
      </c>
      <c r="BK2523" t="s">
        <v>82</v>
      </c>
      <c r="BL2523" t="s">
        <v>81</v>
      </c>
      <c r="BM2523" t="s">
        <v>201</v>
      </c>
      <c r="BN2523" t="s">
        <v>81</v>
      </c>
      <c r="BO2523" t="s">
        <v>35324</v>
      </c>
      <c r="BP2523" t="s">
        <v>81</v>
      </c>
      <c r="BQ2523" t="s">
        <v>81</v>
      </c>
    </row>
    <row r="2524" spans="1:69" x14ac:dyDescent="0.2">
      <c r="A2524" s="5">
        <v>1</v>
      </c>
      <c r="B2524" t="s">
        <v>35325</v>
      </c>
      <c r="C2524" t="s">
        <v>358</v>
      </c>
      <c r="D2524" t="s">
        <v>35326</v>
      </c>
      <c r="E2524" t="s">
        <v>35327</v>
      </c>
      <c r="F2524" t="s">
        <v>73</v>
      </c>
      <c r="G2524" t="s">
        <v>35328</v>
      </c>
      <c r="H2524" s="1">
        <v>43418</v>
      </c>
      <c r="I2524" s="1">
        <v>43405</v>
      </c>
      <c r="J2524" t="b">
        <v>1</v>
      </c>
      <c r="K2524" t="s">
        <v>75</v>
      </c>
      <c r="L2524" t="s">
        <v>581</v>
      </c>
      <c r="M2524" t="s">
        <v>363</v>
      </c>
      <c r="N2524">
        <v>2688</v>
      </c>
      <c r="O2524" t="s">
        <v>29807</v>
      </c>
      <c r="P2524" t="s">
        <v>365</v>
      </c>
      <c r="Q2524" t="s">
        <v>366</v>
      </c>
      <c r="R2524" t="s">
        <v>81</v>
      </c>
      <c r="S2524" t="s">
        <v>82</v>
      </c>
      <c r="T2524" s="1">
        <v>43418</v>
      </c>
      <c r="U2524" s="3">
        <v>43405</v>
      </c>
      <c r="V2524" t="s">
        <v>106</v>
      </c>
      <c r="W2524" s="2">
        <v>43437</v>
      </c>
      <c r="X2524" t="s">
        <v>35329</v>
      </c>
      <c r="Y2524" t="s">
        <v>227</v>
      </c>
      <c r="Z2524" t="s">
        <v>35330</v>
      </c>
      <c r="AA2524" t="s">
        <v>82</v>
      </c>
      <c r="AB2524" t="s">
        <v>35331</v>
      </c>
      <c r="AC2524" t="s">
        <v>35332</v>
      </c>
      <c r="AD2524" t="s">
        <v>35333</v>
      </c>
      <c r="AE2524" t="s">
        <v>227</v>
      </c>
      <c r="AF2524" t="s">
        <v>35330</v>
      </c>
      <c r="AG2524" t="s">
        <v>82</v>
      </c>
      <c r="AH2524" t="s">
        <v>35331</v>
      </c>
      <c r="AI2524" t="s">
        <v>35332</v>
      </c>
      <c r="AJ2524" t="s">
        <v>35333</v>
      </c>
      <c r="AK2524" t="s">
        <v>153</v>
      </c>
      <c r="AL2524" t="s">
        <v>82</v>
      </c>
      <c r="AM2524" t="s">
        <v>88</v>
      </c>
      <c r="AN2524" t="s">
        <v>370</v>
      </c>
      <c r="AO2524" t="s">
        <v>90</v>
      </c>
      <c r="AP2524" t="s">
        <v>91</v>
      </c>
      <c r="AQ2524" t="s">
        <v>35334</v>
      </c>
      <c r="AR2524" t="s">
        <v>82</v>
      </c>
      <c r="AS2524" t="s">
        <v>35335</v>
      </c>
      <c r="AT2524" t="s">
        <v>35336</v>
      </c>
      <c r="AU2524" t="s">
        <v>81</v>
      </c>
      <c r="AV2524" t="s">
        <v>82</v>
      </c>
      <c r="AW2524" t="s">
        <v>82</v>
      </c>
      <c r="AX2524" t="s">
        <v>82</v>
      </c>
      <c r="AY2524" t="s">
        <v>82</v>
      </c>
      <c r="AZ2524" t="s">
        <v>82</v>
      </c>
      <c r="BA2524" t="s">
        <v>82</v>
      </c>
      <c r="BB2524" t="s">
        <v>82</v>
      </c>
      <c r="BC2524" t="s">
        <v>82</v>
      </c>
      <c r="BD2524" t="s">
        <v>82</v>
      </c>
      <c r="BE2524" t="s">
        <v>82</v>
      </c>
      <c r="BF2524" t="s">
        <v>82</v>
      </c>
      <c r="BG2524" t="s">
        <v>82</v>
      </c>
      <c r="BH2524" t="s">
        <v>82</v>
      </c>
      <c r="BI2524" t="s">
        <v>82</v>
      </c>
      <c r="BJ2524" t="s">
        <v>82</v>
      </c>
      <c r="BK2524" t="s">
        <v>82</v>
      </c>
      <c r="BL2524" t="s">
        <v>82</v>
      </c>
      <c r="BM2524" t="s">
        <v>82</v>
      </c>
      <c r="BN2524" t="s">
        <v>82</v>
      </c>
      <c r="BO2524" t="s">
        <v>82</v>
      </c>
      <c r="BP2524" t="s">
        <v>82</v>
      </c>
      <c r="BQ2524" t="s">
        <v>82</v>
      </c>
    </row>
    <row r="2525" spans="1:69" x14ac:dyDescent="0.2">
      <c r="A2525" s="5">
        <v>1</v>
      </c>
      <c r="B2525" t="s">
        <v>35337</v>
      </c>
      <c r="C2525" t="s">
        <v>35338</v>
      </c>
      <c r="D2525" t="s">
        <v>35339</v>
      </c>
      <c r="E2525" t="s">
        <v>35340</v>
      </c>
      <c r="F2525" t="s">
        <v>178</v>
      </c>
      <c r="G2525" t="s">
        <v>35341</v>
      </c>
      <c r="H2525" s="1">
        <v>43557</v>
      </c>
      <c r="I2525" s="1">
        <v>41877</v>
      </c>
      <c r="J2525" t="b">
        <v>0</v>
      </c>
      <c r="K2525" t="s">
        <v>180</v>
      </c>
      <c r="L2525" t="s">
        <v>13130</v>
      </c>
      <c r="M2525" t="s">
        <v>308</v>
      </c>
      <c r="N2525">
        <v>30</v>
      </c>
      <c r="O2525" t="s">
        <v>35342</v>
      </c>
      <c r="P2525" t="s">
        <v>1622</v>
      </c>
      <c r="Q2525" t="s">
        <v>35343</v>
      </c>
      <c r="R2525" t="s">
        <v>81</v>
      </c>
      <c r="S2525">
        <v>1</v>
      </c>
      <c r="T2525" s="1">
        <v>43557</v>
      </c>
      <c r="U2525" s="1">
        <v>41877</v>
      </c>
      <c r="V2525" t="s">
        <v>186</v>
      </c>
      <c r="W2525" s="2">
        <v>43646</v>
      </c>
      <c r="X2525" t="s">
        <v>35344</v>
      </c>
      <c r="Y2525" t="s">
        <v>35345</v>
      </c>
      <c r="Z2525" t="s">
        <v>81</v>
      </c>
      <c r="AA2525" t="s">
        <v>35346</v>
      </c>
      <c r="AB2525" t="s">
        <v>35347</v>
      </c>
      <c r="AC2525" t="s">
        <v>81</v>
      </c>
      <c r="AD2525" t="s">
        <v>35342</v>
      </c>
      <c r="AE2525" t="s">
        <v>35345</v>
      </c>
      <c r="AF2525" t="s">
        <v>81</v>
      </c>
      <c r="AG2525" t="s">
        <v>35346</v>
      </c>
      <c r="AH2525" t="s">
        <v>35347</v>
      </c>
      <c r="AI2525" t="s">
        <v>81</v>
      </c>
      <c r="AJ2525" t="s">
        <v>35342</v>
      </c>
      <c r="AK2525" t="s">
        <v>250</v>
      </c>
      <c r="AL2525" t="s">
        <v>82</v>
      </c>
      <c r="AM2525" t="s">
        <v>1621</v>
      </c>
      <c r="AN2525" t="s">
        <v>81</v>
      </c>
      <c r="AO2525" t="s">
        <v>81</v>
      </c>
      <c r="AP2525" t="s">
        <v>192</v>
      </c>
      <c r="AQ2525" t="s">
        <v>35348</v>
      </c>
      <c r="AR2525" t="s">
        <v>35349</v>
      </c>
      <c r="AS2525" t="s">
        <v>35350</v>
      </c>
      <c r="AT2525" t="s">
        <v>35351</v>
      </c>
      <c r="AU2525" t="s">
        <v>81</v>
      </c>
      <c r="AV2525" t="s">
        <v>82</v>
      </c>
      <c r="AW2525" t="s">
        <v>198</v>
      </c>
      <c r="AX2525" t="s">
        <v>81</v>
      </c>
      <c r="AY2525" t="s">
        <v>81</v>
      </c>
      <c r="AZ2525" t="s">
        <v>35352</v>
      </c>
      <c r="BA2525" t="s">
        <v>82</v>
      </c>
      <c r="BB2525" s="1">
        <v>1</v>
      </c>
      <c r="BC2525" t="s">
        <v>199</v>
      </c>
      <c r="BD2525" t="s">
        <v>199</v>
      </c>
      <c r="BE2525" t="s">
        <v>199</v>
      </c>
      <c r="BF2525" t="s">
        <v>199</v>
      </c>
      <c r="BG2525" t="s">
        <v>81</v>
      </c>
      <c r="BH2525" t="s">
        <v>81</v>
      </c>
      <c r="BI2525" t="s">
        <v>81</v>
      </c>
      <c r="BJ2525" t="s">
        <v>82</v>
      </c>
      <c r="BK2525" t="s">
        <v>82</v>
      </c>
      <c r="BL2525" t="s">
        <v>200</v>
      </c>
      <c r="BM2525" t="s">
        <v>201</v>
      </c>
      <c r="BN2525" t="s">
        <v>81</v>
      </c>
      <c r="BO2525" t="s">
        <v>81</v>
      </c>
      <c r="BP2525" t="s">
        <v>81</v>
      </c>
      <c r="BQ2525" t="s">
        <v>81</v>
      </c>
    </row>
    <row r="2526" spans="1:69" x14ac:dyDescent="0.2">
      <c r="A2526" s="5" t="s">
        <v>81</v>
      </c>
      <c r="B2526" t="s">
        <v>35353</v>
      </c>
      <c r="C2526" t="s">
        <v>35354</v>
      </c>
      <c r="D2526" t="s">
        <v>35355</v>
      </c>
      <c r="E2526" t="s">
        <v>35353</v>
      </c>
      <c r="F2526" t="s">
        <v>73</v>
      </c>
      <c r="G2526" t="s">
        <v>35356</v>
      </c>
      <c r="H2526" s="1">
        <v>42379</v>
      </c>
      <c r="I2526" s="1">
        <v>42502</v>
      </c>
      <c r="J2526" t="b">
        <v>0</v>
      </c>
      <c r="K2526" t="s">
        <v>75</v>
      </c>
      <c r="L2526" t="s">
        <v>465</v>
      </c>
      <c r="M2526" t="s">
        <v>363</v>
      </c>
      <c r="N2526">
        <v>1120</v>
      </c>
      <c r="O2526" t="s">
        <v>11694</v>
      </c>
      <c r="P2526" t="s">
        <v>1622</v>
      </c>
      <c r="Q2526" t="s">
        <v>35357</v>
      </c>
      <c r="R2526" t="s">
        <v>10098</v>
      </c>
      <c r="S2526" t="s">
        <v>82</v>
      </c>
      <c r="T2526" s="1">
        <v>42379</v>
      </c>
      <c r="U2526" t="s">
        <v>13011</v>
      </c>
      <c r="V2526" t="s">
        <v>1552</v>
      </c>
      <c r="W2526" s="2">
        <v>43993</v>
      </c>
      <c r="X2526" t="s">
        <v>35358</v>
      </c>
      <c r="Y2526" t="s">
        <v>82</v>
      </c>
      <c r="Z2526" t="s">
        <v>82</v>
      </c>
      <c r="AA2526" t="s">
        <v>82</v>
      </c>
      <c r="AB2526" t="s">
        <v>82</v>
      </c>
      <c r="AC2526" t="s">
        <v>82</v>
      </c>
      <c r="AD2526" t="s">
        <v>82</v>
      </c>
      <c r="AE2526" t="s">
        <v>82</v>
      </c>
      <c r="AF2526" t="s">
        <v>82</v>
      </c>
      <c r="AG2526" t="s">
        <v>82</v>
      </c>
      <c r="AH2526" t="s">
        <v>82</v>
      </c>
      <c r="AI2526" t="s">
        <v>82</v>
      </c>
      <c r="AJ2526" t="s">
        <v>82</v>
      </c>
      <c r="AK2526" t="s">
        <v>86</v>
      </c>
      <c r="AL2526" t="s">
        <v>35359</v>
      </c>
      <c r="AM2526" t="s">
        <v>88</v>
      </c>
      <c r="AN2526" t="s">
        <v>2284</v>
      </c>
      <c r="AO2526" t="s">
        <v>90</v>
      </c>
      <c r="AP2526" t="s">
        <v>91</v>
      </c>
      <c r="AQ2526" t="s">
        <v>35360</v>
      </c>
      <c r="AR2526" t="s">
        <v>82</v>
      </c>
      <c r="AS2526" t="s">
        <v>5495</v>
      </c>
      <c r="AT2526" t="s">
        <v>35361</v>
      </c>
      <c r="AU2526" t="s">
        <v>615</v>
      </c>
      <c r="AV2526" t="s">
        <v>82</v>
      </c>
      <c r="AW2526" t="s">
        <v>82</v>
      </c>
      <c r="AX2526" t="s">
        <v>82</v>
      </c>
      <c r="AY2526" t="s">
        <v>82</v>
      </c>
      <c r="AZ2526" t="s">
        <v>82</v>
      </c>
      <c r="BA2526" t="s">
        <v>82</v>
      </c>
      <c r="BB2526" t="s">
        <v>82</v>
      </c>
      <c r="BC2526" t="s">
        <v>82</v>
      </c>
      <c r="BD2526" t="s">
        <v>82</v>
      </c>
      <c r="BE2526" t="s">
        <v>82</v>
      </c>
      <c r="BF2526" t="s">
        <v>82</v>
      </c>
      <c r="BG2526" t="s">
        <v>82</v>
      </c>
      <c r="BH2526" t="s">
        <v>82</v>
      </c>
      <c r="BI2526" t="s">
        <v>82</v>
      </c>
      <c r="BJ2526" t="s">
        <v>82</v>
      </c>
      <c r="BK2526" t="s">
        <v>82</v>
      </c>
      <c r="BL2526" t="s">
        <v>82</v>
      </c>
      <c r="BM2526" t="s">
        <v>82</v>
      </c>
      <c r="BN2526" t="s">
        <v>82</v>
      </c>
      <c r="BO2526" t="s">
        <v>82</v>
      </c>
      <c r="BP2526" t="s">
        <v>82</v>
      </c>
      <c r="BQ2526" t="s">
        <v>82</v>
      </c>
    </row>
    <row r="2527" spans="1:69" x14ac:dyDescent="0.2">
      <c r="A2527" s="5" t="s">
        <v>81</v>
      </c>
      <c r="B2527" t="s">
        <v>35362</v>
      </c>
      <c r="C2527" t="s">
        <v>35363</v>
      </c>
      <c r="D2527" t="s">
        <v>35364</v>
      </c>
      <c r="E2527" t="s">
        <v>35365</v>
      </c>
      <c r="F2527" t="s">
        <v>73</v>
      </c>
      <c r="G2527" t="s">
        <v>35366</v>
      </c>
      <c r="H2527" s="1">
        <v>42879</v>
      </c>
      <c r="I2527" s="1">
        <v>42754</v>
      </c>
      <c r="J2527" t="b">
        <v>0</v>
      </c>
      <c r="K2527" t="s">
        <v>75</v>
      </c>
      <c r="L2527" t="s">
        <v>1022</v>
      </c>
      <c r="M2527" t="s">
        <v>90</v>
      </c>
      <c r="N2527">
        <v>765</v>
      </c>
      <c r="O2527" t="s">
        <v>35367</v>
      </c>
      <c r="P2527" t="s">
        <v>35368</v>
      </c>
      <c r="Q2527" t="s">
        <v>35369</v>
      </c>
      <c r="R2527" t="s">
        <v>81</v>
      </c>
      <c r="S2527" t="s">
        <v>82</v>
      </c>
      <c r="T2527" s="1">
        <v>42879</v>
      </c>
      <c r="U2527" t="s">
        <v>35370</v>
      </c>
      <c r="V2527" t="s">
        <v>585</v>
      </c>
      <c r="W2527" s="2">
        <v>43570</v>
      </c>
      <c r="X2527" t="s">
        <v>35371</v>
      </c>
      <c r="Y2527" t="s">
        <v>82</v>
      </c>
      <c r="Z2527" t="s">
        <v>82</v>
      </c>
      <c r="AA2527" t="s">
        <v>82</v>
      </c>
      <c r="AB2527" t="s">
        <v>82</v>
      </c>
      <c r="AC2527" t="s">
        <v>82</v>
      </c>
      <c r="AD2527" t="s">
        <v>82</v>
      </c>
      <c r="AE2527" t="s">
        <v>82</v>
      </c>
      <c r="AF2527" t="s">
        <v>82</v>
      </c>
      <c r="AG2527" t="s">
        <v>82</v>
      </c>
      <c r="AH2527" t="s">
        <v>82</v>
      </c>
      <c r="AI2527" t="s">
        <v>82</v>
      </c>
      <c r="AJ2527" t="s">
        <v>82</v>
      </c>
      <c r="AK2527" t="s">
        <v>110</v>
      </c>
      <c r="AL2527" t="s">
        <v>35372</v>
      </c>
      <c r="AM2527" t="s">
        <v>88</v>
      </c>
      <c r="AN2527" t="s">
        <v>154</v>
      </c>
      <c r="AO2527" t="s">
        <v>528</v>
      </c>
      <c r="AP2527" t="s">
        <v>2796</v>
      </c>
      <c r="AQ2527" t="s">
        <v>35373</v>
      </c>
      <c r="AR2527" t="s">
        <v>82</v>
      </c>
      <c r="AS2527" t="s">
        <v>35374</v>
      </c>
      <c r="AT2527" t="s">
        <v>35375</v>
      </c>
      <c r="AU2527" t="s">
        <v>81</v>
      </c>
      <c r="AV2527" t="s">
        <v>82</v>
      </c>
      <c r="AW2527" t="s">
        <v>82</v>
      </c>
      <c r="AX2527" t="s">
        <v>82</v>
      </c>
      <c r="AY2527" t="s">
        <v>82</v>
      </c>
      <c r="AZ2527" t="s">
        <v>82</v>
      </c>
      <c r="BA2527" t="s">
        <v>82</v>
      </c>
      <c r="BB2527" t="s">
        <v>82</v>
      </c>
      <c r="BC2527" t="s">
        <v>82</v>
      </c>
      <c r="BD2527" t="s">
        <v>82</v>
      </c>
      <c r="BE2527" t="s">
        <v>82</v>
      </c>
      <c r="BF2527" t="s">
        <v>82</v>
      </c>
      <c r="BG2527" t="s">
        <v>82</v>
      </c>
      <c r="BH2527" t="s">
        <v>82</v>
      </c>
      <c r="BI2527" t="s">
        <v>82</v>
      </c>
      <c r="BJ2527" t="s">
        <v>82</v>
      </c>
      <c r="BK2527" t="s">
        <v>82</v>
      </c>
      <c r="BL2527" t="s">
        <v>82</v>
      </c>
      <c r="BM2527" t="s">
        <v>82</v>
      </c>
      <c r="BN2527" t="s">
        <v>82</v>
      </c>
      <c r="BO2527" t="s">
        <v>82</v>
      </c>
      <c r="BP2527" t="s">
        <v>82</v>
      </c>
      <c r="BQ2527" t="s">
        <v>82</v>
      </c>
    </row>
    <row r="2528" spans="1:69" x14ac:dyDescent="0.2">
      <c r="A2528" s="5" t="s">
        <v>81</v>
      </c>
      <c r="B2528" t="s">
        <v>7975</v>
      </c>
      <c r="C2528" t="s">
        <v>7976</v>
      </c>
      <c r="D2528" t="s">
        <v>7977</v>
      </c>
      <c r="E2528" t="s">
        <v>7978</v>
      </c>
      <c r="F2528" t="s">
        <v>178</v>
      </c>
      <c r="G2528" t="s">
        <v>35376</v>
      </c>
      <c r="H2528" s="1">
        <v>42622</v>
      </c>
      <c r="I2528" s="1">
        <v>42768</v>
      </c>
      <c r="J2528" t="b">
        <v>0</v>
      </c>
      <c r="K2528" t="s">
        <v>180</v>
      </c>
      <c r="L2528" t="s">
        <v>7980</v>
      </c>
      <c r="M2528" t="s">
        <v>2335</v>
      </c>
      <c r="N2528">
        <v>450</v>
      </c>
      <c r="O2528" t="s">
        <v>7981</v>
      </c>
      <c r="P2528" t="s">
        <v>7982</v>
      </c>
      <c r="Q2528" t="s">
        <v>7983</v>
      </c>
      <c r="R2528" t="s">
        <v>7984</v>
      </c>
      <c r="S2528" t="s">
        <v>82</v>
      </c>
      <c r="T2528" s="1">
        <v>42622</v>
      </c>
      <c r="U2528" s="1">
        <v>42768</v>
      </c>
      <c r="V2528" t="s">
        <v>186</v>
      </c>
      <c r="W2528" s="2">
        <v>43052</v>
      </c>
      <c r="X2528" t="s">
        <v>7985</v>
      </c>
      <c r="Y2528" t="s">
        <v>7986</v>
      </c>
      <c r="Z2528" t="s">
        <v>81</v>
      </c>
      <c r="AA2528" t="s">
        <v>7987</v>
      </c>
      <c r="AB2528" t="s">
        <v>7988</v>
      </c>
      <c r="AC2528" t="s">
        <v>81</v>
      </c>
      <c r="AD2528" t="s">
        <v>7981</v>
      </c>
      <c r="AE2528" t="s">
        <v>7986</v>
      </c>
      <c r="AF2528" t="s">
        <v>81</v>
      </c>
      <c r="AG2528" t="s">
        <v>7987</v>
      </c>
      <c r="AH2528" t="s">
        <v>7988</v>
      </c>
      <c r="AI2528" t="s">
        <v>81</v>
      </c>
      <c r="AJ2528" t="s">
        <v>7981</v>
      </c>
      <c r="AK2528" t="s">
        <v>250</v>
      </c>
      <c r="AL2528" t="s">
        <v>82</v>
      </c>
      <c r="AM2528" t="s">
        <v>7981</v>
      </c>
      <c r="AN2528" t="s">
        <v>81</v>
      </c>
      <c r="AO2528" t="s">
        <v>81</v>
      </c>
      <c r="AP2528" t="s">
        <v>351</v>
      </c>
      <c r="AQ2528" t="s">
        <v>7989</v>
      </c>
      <c r="AR2528" t="s">
        <v>7990</v>
      </c>
      <c r="AS2528" t="s">
        <v>7991</v>
      </c>
      <c r="AT2528" t="s">
        <v>7992</v>
      </c>
      <c r="AU2528" t="s">
        <v>197</v>
      </c>
      <c r="AV2528" t="s">
        <v>82</v>
      </c>
      <c r="AW2528" t="s">
        <v>198</v>
      </c>
      <c r="AX2528" t="s">
        <v>82</v>
      </c>
      <c r="AY2528" t="s">
        <v>82</v>
      </c>
      <c r="AZ2528" t="s">
        <v>82</v>
      </c>
      <c r="BA2528" t="s">
        <v>82</v>
      </c>
      <c r="BB2528" t="s">
        <v>82</v>
      </c>
      <c r="BC2528" t="s">
        <v>82</v>
      </c>
      <c r="BD2528" t="s">
        <v>82</v>
      </c>
      <c r="BE2528" t="s">
        <v>82</v>
      </c>
      <c r="BF2528" t="s">
        <v>82</v>
      </c>
      <c r="BG2528" t="s">
        <v>82</v>
      </c>
      <c r="BH2528" t="s">
        <v>82</v>
      </c>
      <c r="BI2528" t="s">
        <v>82</v>
      </c>
      <c r="BJ2528" t="s">
        <v>82</v>
      </c>
      <c r="BK2528" t="s">
        <v>82</v>
      </c>
      <c r="BL2528" t="s">
        <v>82</v>
      </c>
      <c r="BM2528" t="s">
        <v>82</v>
      </c>
      <c r="BN2528" t="s">
        <v>82</v>
      </c>
      <c r="BO2528" t="s">
        <v>82</v>
      </c>
      <c r="BP2528" t="s">
        <v>82</v>
      </c>
      <c r="BQ2528" t="s">
        <v>82</v>
      </c>
    </row>
    <row r="2529" spans="1:69" x14ac:dyDescent="0.2">
      <c r="A2529" s="5" t="s">
        <v>81</v>
      </c>
      <c r="B2529" t="s">
        <v>35377</v>
      </c>
      <c r="C2529" t="s">
        <v>35378</v>
      </c>
      <c r="D2529" t="s">
        <v>35379</v>
      </c>
      <c r="E2529" t="s">
        <v>35380</v>
      </c>
      <c r="F2529" t="s">
        <v>73</v>
      </c>
      <c r="G2529" t="s">
        <v>35381</v>
      </c>
      <c r="H2529" s="1">
        <v>43157</v>
      </c>
      <c r="I2529" s="1">
        <v>43157</v>
      </c>
      <c r="J2529" t="b">
        <v>0</v>
      </c>
      <c r="K2529" t="s">
        <v>75</v>
      </c>
      <c r="L2529" t="s">
        <v>35382</v>
      </c>
      <c r="M2529" t="s">
        <v>90</v>
      </c>
      <c r="N2529">
        <v>60</v>
      </c>
      <c r="O2529" t="s">
        <v>35383</v>
      </c>
      <c r="P2529" t="s">
        <v>483</v>
      </c>
      <c r="Q2529" t="s">
        <v>12646</v>
      </c>
      <c r="R2529" t="s">
        <v>81</v>
      </c>
      <c r="S2529" t="s">
        <v>82</v>
      </c>
      <c r="T2529" s="1">
        <v>43157</v>
      </c>
      <c r="U2529" t="s">
        <v>14749</v>
      </c>
      <c r="V2529" t="s">
        <v>605</v>
      </c>
      <c r="W2529" s="2">
        <v>43262</v>
      </c>
      <c r="X2529" t="s">
        <v>35384</v>
      </c>
      <c r="Y2529" t="s">
        <v>273</v>
      </c>
      <c r="Z2529" t="s">
        <v>35385</v>
      </c>
      <c r="AA2529" t="s">
        <v>82</v>
      </c>
      <c r="AB2529" t="s">
        <v>35386</v>
      </c>
      <c r="AC2529" t="s">
        <v>35387</v>
      </c>
      <c r="AD2529" t="s">
        <v>82</v>
      </c>
      <c r="AE2529" t="s">
        <v>273</v>
      </c>
      <c r="AF2529" t="s">
        <v>35385</v>
      </c>
      <c r="AG2529" t="s">
        <v>82</v>
      </c>
      <c r="AH2529" t="s">
        <v>35386</v>
      </c>
      <c r="AI2529" t="s">
        <v>35387</v>
      </c>
      <c r="AJ2529" t="s">
        <v>82</v>
      </c>
      <c r="AK2529" t="s">
        <v>296</v>
      </c>
      <c r="AL2529" t="s">
        <v>82</v>
      </c>
      <c r="AM2529" t="s">
        <v>88</v>
      </c>
      <c r="AN2529" t="s">
        <v>154</v>
      </c>
      <c r="AO2529" t="s">
        <v>611</v>
      </c>
      <c r="AP2529" t="s">
        <v>91</v>
      </c>
      <c r="AQ2529" t="s">
        <v>35388</v>
      </c>
      <c r="AR2529" t="s">
        <v>82</v>
      </c>
      <c r="AS2529" t="s">
        <v>35389</v>
      </c>
      <c r="AT2529" t="s">
        <v>35390</v>
      </c>
      <c r="AU2529" t="s">
        <v>81</v>
      </c>
      <c r="AV2529" t="s">
        <v>82</v>
      </c>
      <c r="AW2529" t="s">
        <v>82</v>
      </c>
      <c r="AX2529" t="s">
        <v>82</v>
      </c>
      <c r="AY2529" t="s">
        <v>82</v>
      </c>
      <c r="AZ2529" t="s">
        <v>82</v>
      </c>
      <c r="BA2529" t="s">
        <v>82</v>
      </c>
      <c r="BB2529" t="s">
        <v>82</v>
      </c>
      <c r="BC2529" t="s">
        <v>82</v>
      </c>
      <c r="BD2529" t="s">
        <v>82</v>
      </c>
      <c r="BE2529" t="s">
        <v>82</v>
      </c>
      <c r="BF2529" t="s">
        <v>82</v>
      </c>
      <c r="BG2529" t="s">
        <v>82</v>
      </c>
      <c r="BH2529" t="s">
        <v>82</v>
      </c>
      <c r="BI2529" t="s">
        <v>82</v>
      </c>
      <c r="BJ2529" t="s">
        <v>82</v>
      </c>
      <c r="BK2529" t="s">
        <v>82</v>
      </c>
      <c r="BL2529" t="s">
        <v>82</v>
      </c>
      <c r="BM2529" t="s">
        <v>82</v>
      </c>
      <c r="BN2529" t="s">
        <v>82</v>
      </c>
      <c r="BO2529" t="s">
        <v>82</v>
      </c>
      <c r="BP2529" t="s">
        <v>82</v>
      </c>
      <c r="BQ2529" t="s">
        <v>82</v>
      </c>
    </row>
    <row r="2530" spans="1:69" x14ac:dyDescent="0.2">
      <c r="A2530" s="5" t="s">
        <v>81</v>
      </c>
      <c r="B2530" t="s">
        <v>35391</v>
      </c>
      <c r="C2530" t="s">
        <v>35392</v>
      </c>
      <c r="D2530" t="s">
        <v>35393</v>
      </c>
      <c r="E2530" t="s">
        <v>35394</v>
      </c>
      <c r="F2530" t="s">
        <v>73</v>
      </c>
      <c r="G2530" t="s">
        <v>35395</v>
      </c>
      <c r="H2530" s="1">
        <v>42471</v>
      </c>
      <c r="I2530" s="1">
        <v>42543</v>
      </c>
      <c r="J2530" t="b">
        <v>0</v>
      </c>
      <c r="K2530" t="s">
        <v>75</v>
      </c>
      <c r="L2530" t="s">
        <v>267</v>
      </c>
      <c r="M2530" t="s">
        <v>90</v>
      </c>
      <c r="N2530">
        <v>66</v>
      </c>
      <c r="O2530" t="s">
        <v>15485</v>
      </c>
      <c r="P2530" t="s">
        <v>409</v>
      </c>
      <c r="Q2530" t="s">
        <v>35396</v>
      </c>
      <c r="R2530" t="s">
        <v>81</v>
      </c>
      <c r="S2530" t="s">
        <v>82</v>
      </c>
      <c r="T2530" s="1">
        <v>42471</v>
      </c>
      <c r="U2530" t="s">
        <v>35397</v>
      </c>
      <c r="V2530" t="s">
        <v>367</v>
      </c>
      <c r="W2530" s="2">
        <v>43703</v>
      </c>
      <c r="X2530" t="s">
        <v>35398</v>
      </c>
      <c r="Y2530" t="s">
        <v>81</v>
      </c>
      <c r="Z2530" t="s">
        <v>35399</v>
      </c>
      <c r="AA2530" t="s">
        <v>82</v>
      </c>
      <c r="AB2530" t="s">
        <v>81</v>
      </c>
      <c r="AC2530" t="s">
        <v>81</v>
      </c>
      <c r="AD2530" t="s">
        <v>15485</v>
      </c>
      <c r="AE2530" t="s">
        <v>81</v>
      </c>
      <c r="AF2530" t="s">
        <v>35399</v>
      </c>
      <c r="AG2530" t="s">
        <v>82</v>
      </c>
      <c r="AH2530" t="s">
        <v>81</v>
      </c>
      <c r="AI2530" t="s">
        <v>81</v>
      </c>
      <c r="AJ2530" t="s">
        <v>15485</v>
      </c>
      <c r="AK2530" t="s">
        <v>110</v>
      </c>
      <c r="AL2530" t="s">
        <v>35143</v>
      </c>
      <c r="AM2530" t="s">
        <v>88</v>
      </c>
      <c r="AN2530" t="s">
        <v>154</v>
      </c>
      <c r="AO2530" t="s">
        <v>90</v>
      </c>
      <c r="AP2530" t="s">
        <v>91</v>
      </c>
      <c r="AQ2530" t="s">
        <v>35400</v>
      </c>
      <c r="AR2530" t="s">
        <v>82</v>
      </c>
      <c r="AS2530" t="s">
        <v>35401</v>
      </c>
      <c r="AT2530" t="s">
        <v>35402</v>
      </c>
      <c r="AU2530" t="s">
        <v>81</v>
      </c>
      <c r="AV2530" t="s">
        <v>82</v>
      </c>
      <c r="AW2530" t="s">
        <v>82</v>
      </c>
      <c r="AX2530" t="s">
        <v>82</v>
      </c>
      <c r="AY2530" t="s">
        <v>82</v>
      </c>
      <c r="AZ2530" t="s">
        <v>82</v>
      </c>
      <c r="BA2530" t="s">
        <v>82</v>
      </c>
      <c r="BB2530" t="s">
        <v>82</v>
      </c>
      <c r="BC2530" t="s">
        <v>82</v>
      </c>
      <c r="BD2530" t="s">
        <v>82</v>
      </c>
      <c r="BE2530" t="s">
        <v>82</v>
      </c>
      <c r="BF2530" t="s">
        <v>82</v>
      </c>
      <c r="BG2530" t="s">
        <v>82</v>
      </c>
      <c r="BH2530" t="s">
        <v>82</v>
      </c>
      <c r="BI2530" t="s">
        <v>82</v>
      </c>
      <c r="BJ2530" t="s">
        <v>82</v>
      </c>
      <c r="BK2530" t="s">
        <v>82</v>
      </c>
      <c r="BL2530" t="s">
        <v>82</v>
      </c>
      <c r="BM2530" t="s">
        <v>82</v>
      </c>
      <c r="BN2530" t="s">
        <v>82</v>
      </c>
      <c r="BO2530" t="s">
        <v>82</v>
      </c>
      <c r="BP2530" t="s">
        <v>82</v>
      </c>
      <c r="BQ2530" t="s">
        <v>82</v>
      </c>
    </row>
    <row r="2531" spans="1:69" x14ac:dyDescent="0.2">
      <c r="A2531" s="5" t="s">
        <v>81</v>
      </c>
      <c r="B2531" t="s">
        <v>35403</v>
      </c>
      <c r="C2531" t="s">
        <v>35404</v>
      </c>
      <c r="D2531" t="s">
        <v>35405</v>
      </c>
      <c r="E2531" t="s">
        <v>35406</v>
      </c>
      <c r="F2531" t="s">
        <v>73</v>
      </c>
      <c r="G2531" t="s">
        <v>35407</v>
      </c>
      <c r="H2531" s="1">
        <v>43208</v>
      </c>
      <c r="I2531" s="1">
        <v>43220</v>
      </c>
      <c r="J2531" t="b">
        <v>0</v>
      </c>
      <c r="K2531" t="s">
        <v>75</v>
      </c>
      <c r="L2531" t="s">
        <v>1583</v>
      </c>
      <c r="M2531" t="s">
        <v>77</v>
      </c>
      <c r="N2531">
        <v>30</v>
      </c>
      <c r="O2531" t="s">
        <v>4339</v>
      </c>
      <c r="P2531" t="s">
        <v>79</v>
      </c>
      <c r="Q2531" t="s">
        <v>918</v>
      </c>
      <c r="R2531" t="s">
        <v>81</v>
      </c>
      <c r="S2531" t="s">
        <v>82</v>
      </c>
      <c r="T2531" s="1">
        <v>43208</v>
      </c>
      <c r="U2531" t="s">
        <v>26028</v>
      </c>
      <c r="V2531" t="s">
        <v>605</v>
      </c>
      <c r="W2531" s="2">
        <v>43339</v>
      </c>
      <c r="X2531" t="s">
        <v>35408</v>
      </c>
      <c r="Y2531" t="s">
        <v>81</v>
      </c>
      <c r="Z2531" t="s">
        <v>35409</v>
      </c>
      <c r="AA2531" t="s">
        <v>82</v>
      </c>
      <c r="AB2531" t="s">
        <v>81</v>
      </c>
      <c r="AC2531" t="s">
        <v>81</v>
      </c>
      <c r="AD2531" t="s">
        <v>35410</v>
      </c>
      <c r="AE2531" t="s">
        <v>81</v>
      </c>
      <c r="AF2531" t="s">
        <v>35409</v>
      </c>
      <c r="AG2531" t="s">
        <v>82</v>
      </c>
      <c r="AH2531" t="s">
        <v>81</v>
      </c>
      <c r="AI2531" t="s">
        <v>81</v>
      </c>
      <c r="AJ2531" t="s">
        <v>35410</v>
      </c>
      <c r="AK2531" t="s">
        <v>110</v>
      </c>
      <c r="AL2531" t="s">
        <v>82</v>
      </c>
      <c r="AM2531" t="s">
        <v>88</v>
      </c>
      <c r="AN2531" t="s">
        <v>154</v>
      </c>
      <c r="AO2531" t="s">
        <v>3574</v>
      </c>
      <c r="AP2531" t="s">
        <v>91</v>
      </c>
      <c r="AQ2531" t="s">
        <v>35411</v>
      </c>
      <c r="AR2531" t="s">
        <v>82</v>
      </c>
      <c r="AS2531" t="s">
        <v>35412</v>
      </c>
      <c r="AT2531" t="s">
        <v>82</v>
      </c>
      <c r="AU2531" t="s">
        <v>81</v>
      </c>
      <c r="AV2531" t="s">
        <v>82</v>
      </c>
      <c r="AW2531" t="s">
        <v>82</v>
      </c>
      <c r="AX2531" t="s">
        <v>82</v>
      </c>
      <c r="AY2531" t="s">
        <v>82</v>
      </c>
      <c r="AZ2531" t="s">
        <v>82</v>
      </c>
      <c r="BA2531" t="s">
        <v>82</v>
      </c>
      <c r="BB2531" t="s">
        <v>82</v>
      </c>
      <c r="BC2531" t="s">
        <v>82</v>
      </c>
      <c r="BD2531" t="s">
        <v>82</v>
      </c>
      <c r="BE2531" t="s">
        <v>82</v>
      </c>
      <c r="BF2531" t="s">
        <v>82</v>
      </c>
      <c r="BG2531" t="s">
        <v>82</v>
      </c>
      <c r="BH2531" t="s">
        <v>82</v>
      </c>
      <c r="BI2531" t="s">
        <v>82</v>
      </c>
      <c r="BJ2531" t="s">
        <v>82</v>
      </c>
      <c r="BK2531" t="s">
        <v>82</v>
      </c>
      <c r="BL2531" t="s">
        <v>82</v>
      </c>
      <c r="BM2531" t="s">
        <v>82</v>
      </c>
      <c r="BN2531" t="s">
        <v>82</v>
      </c>
      <c r="BO2531" t="s">
        <v>82</v>
      </c>
      <c r="BP2531" t="s">
        <v>82</v>
      </c>
      <c r="BQ2531" t="s">
        <v>82</v>
      </c>
    </row>
    <row r="2532" spans="1:69" x14ac:dyDescent="0.2">
      <c r="A2532" s="5" t="s">
        <v>81</v>
      </c>
      <c r="B2532" t="s">
        <v>35413</v>
      </c>
      <c r="C2532" t="s">
        <v>35414</v>
      </c>
      <c r="D2532" t="s">
        <v>35415</v>
      </c>
      <c r="E2532" t="s">
        <v>35413</v>
      </c>
      <c r="F2532" t="s">
        <v>73</v>
      </c>
      <c r="G2532" t="s">
        <v>35416</v>
      </c>
      <c r="H2532" s="1">
        <v>42506</v>
      </c>
      <c r="I2532" s="1">
        <v>42736</v>
      </c>
      <c r="J2532" t="b">
        <v>1</v>
      </c>
      <c r="K2532" t="s">
        <v>75</v>
      </c>
      <c r="L2532" t="s">
        <v>35417</v>
      </c>
      <c r="M2532" t="s">
        <v>90</v>
      </c>
      <c r="N2532">
        <v>1500</v>
      </c>
      <c r="O2532" t="s">
        <v>3284</v>
      </c>
      <c r="P2532" t="s">
        <v>79</v>
      </c>
      <c r="Q2532" t="s">
        <v>950</v>
      </c>
      <c r="R2532" t="s">
        <v>81</v>
      </c>
      <c r="S2532" t="s">
        <v>82</v>
      </c>
      <c r="T2532" s="1">
        <v>42506</v>
      </c>
      <c r="U2532" s="3">
        <v>42736</v>
      </c>
      <c r="V2532" t="s">
        <v>367</v>
      </c>
      <c r="W2532" s="2">
        <v>43584</v>
      </c>
      <c r="X2532" t="s">
        <v>35418</v>
      </c>
      <c r="Y2532" t="s">
        <v>81</v>
      </c>
      <c r="Z2532" t="s">
        <v>35419</v>
      </c>
      <c r="AA2532" t="s">
        <v>82</v>
      </c>
      <c r="AB2532" t="s">
        <v>81</v>
      </c>
      <c r="AC2532" t="s">
        <v>81</v>
      </c>
      <c r="AD2532" t="s">
        <v>35420</v>
      </c>
      <c r="AE2532" t="s">
        <v>81</v>
      </c>
      <c r="AF2532" t="s">
        <v>35419</v>
      </c>
      <c r="AG2532" t="s">
        <v>82</v>
      </c>
      <c r="AH2532" t="s">
        <v>81</v>
      </c>
      <c r="AI2532" t="s">
        <v>81</v>
      </c>
      <c r="AJ2532" t="s">
        <v>35420</v>
      </c>
      <c r="AK2532" t="s">
        <v>110</v>
      </c>
      <c r="AL2532" t="s">
        <v>35421</v>
      </c>
      <c r="AM2532" t="s">
        <v>88</v>
      </c>
      <c r="AN2532" t="s">
        <v>6490</v>
      </c>
      <c r="AO2532" t="s">
        <v>15145</v>
      </c>
      <c r="AP2532" t="s">
        <v>91</v>
      </c>
      <c r="AQ2532" t="s">
        <v>35422</v>
      </c>
      <c r="AR2532" t="s">
        <v>82</v>
      </c>
      <c r="AS2532" t="s">
        <v>35423</v>
      </c>
      <c r="AT2532" t="s">
        <v>35424</v>
      </c>
      <c r="AU2532" t="s">
        <v>81</v>
      </c>
      <c r="AV2532" t="s">
        <v>82</v>
      </c>
      <c r="AW2532" t="s">
        <v>82</v>
      </c>
      <c r="AX2532" t="s">
        <v>82</v>
      </c>
      <c r="AY2532" t="s">
        <v>82</v>
      </c>
      <c r="AZ2532" t="s">
        <v>82</v>
      </c>
      <c r="BA2532" t="s">
        <v>82</v>
      </c>
      <c r="BB2532" t="s">
        <v>82</v>
      </c>
      <c r="BC2532" t="s">
        <v>82</v>
      </c>
      <c r="BD2532" t="s">
        <v>82</v>
      </c>
      <c r="BE2532" t="s">
        <v>82</v>
      </c>
      <c r="BF2532" t="s">
        <v>82</v>
      </c>
      <c r="BG2532" t="s">
        <v>82</v>
      </c>
      <c r="BH2532" t="s">
        <v>82</v>
      </c>
      <c r="BI2532" t="s">
        <v>82</v>
      </c>
      <c r="BJ2532" t="s">
        <v>82</v>
      </c>
      <c r="BK2532" t="s">
        <v>82</v>
      </c>
      <c r="BL2532" t="s">
        <v>82</v>
      </c>
      <c r="BM2532" t="s">
        <v>82</v>
      </c>
      <c r="BN2532" t="s">
        <v>82</v>
      </c>
      <c r="BO2532" t="s">
        <v>82</v>
      </c>
      <c r="BP2532" t="s">
        <v>82</v>
      </c>
      <c r="BQ2532" t="s">
        <v>82</v>
      </c>
    </row>
    <row r="2533" spans="1:69" x14ac:dyDescent="0.2">
      <c r="A2533" s="5" t="s">
        <v>81</v>
      </c>
      <c r="B2533" t="s">
        <v>35425</v>
      </c>
      <c r="C2533" t="s">
        <v>35426</v>
      </c>
      <c r="D2533" t="s">
        <v>35427</v>
      </c>
      <c r="E2533" t="s">
        <v>35428</v>
      </c>
      <c r="F2533" t="s">
        <v>73</v>
      </c>
      <c r="G2533" t="s">
        <v>35429</v>
      </c>
      <c r="H2533" s="1">
        <v>43376</v>
      </c>
      <c r="I2533" s="1">
        <v>43374</v>
      </c>
      <c r="J2533" t="b">
        <v>0</v>
      </c>
      <c r="K2533" t="s">
        <v>75</v>
      </c>
      <c r="L2533" t="s">
        <v>915</v>
      </c>
      <c r="M2533" t="s">
        <v>90</v>
      </c>
      <c r="N2533">
        <v>59</v>
      </c>
      <c r="O2533" t="s">
        <v>35430</v>
      </c>
      <c r="P2533" t="s">
        <v>79</v>
      </c>
      <c r="Q2533" t="s">
        <v>918</v>
      </c>
      <c r="R2533" t="s">
        <v>81</v>
      </c>
      <c r="S2533" t="s">
        <v>82</v>
      </c>
      <c r="T2533" s="1">
        <v>43376</v>
      </c>
      <c r="U2533" t="s">
        <v>83</v>
      </c>
      <c r="V2533" t="s">
        <v>84</v>
      </c>
      <c r="W2533" s="2">
        <v>44000</v>
      </c>
      <c r="X2533" t="s">
        <v>35431</v>
      </c>
      <c r="Y2533" t="s">
        <v>523</v>
      </c>
      <c r="Z2533" t="s">
        <v>35432</v>
      </c>
      <c r="AA2533" t="s">
        <v>82</v>
      </c>
      <c r="AB2533" t="s">
        <v>35433</v>
      </c>
      <c r="AC2533" t="s">
        <v>35434</v>
      </c>
      <c r="AD2533" t="s">
        <v>35435</v>
      </c>
      <c r="AE2533" t="s">
        <v>523</v>
      </c>
      <c r="AF2533" t="s">
        <v>35432</v>
      </c>
      <c r="AG2533" t="s">
        <v>82</v>
      </c>
      <c r="AH2533" t="s">
        <v>35433</v>
      </c>
      <c r="AI2533" t="s">
        <v>35434</v>
      </c>
      <c r="AJ2533" t="s">
        <v>35435</v>
      </c>
      <c r="AK2533" t="s">
        <v>296</v>
      </c>
      <c r="AL2533" t="s">
        <v>35436</v>
      </c>
      <c r="AM2533" t="s">
        <v>88</v>
      </c>
      <c r="AN2533" t="s">
        <v>154</v>
      </c>
      <c r="AO2533" t="s">
        <v>90</v>
      </c>
      <c r="AP2533" t="s">
        <v>91</v>
      </c>
      <c r="AQ2533" t="s">
        <v>35437</v>
      </c>
      <c r="AR2533" t="s">
        <v>82</v>
      </c>
      <c r="AS2533" t="s">
        <v>35438</v>
      </c>
      <c r="AT2533" t="s">
        <v>35439</v>
      </c>
      <c r="AU2533" t="s">
        <v>81</v>
      </c>
      <c r="AV2533" t="s">
        <v>82</v>
      </c>
      <c r="AW2533" t="s">
        <v>82</v>
      </c>
      <c r="AX2533" t="s">
        <v>82</v>
      </c>
      <c r="AY2533" t="s">
        <v>82</v>
      </c>
      <c r="AZ2533" t="s">
        <v>82</v>
      </c>
      <c r="BA2533" t="s">
        <v>82</v>
      </c>
      <c r="BB2533" t="s">
        <v>82</v>
      </c>
      <c r="BC2533" t="s">
        <v>82</v>
      </c>
      <c r="BD2533" t="s">
        <v>82</v>
      </c>
      <c r="BE2533" t="s">
        <v>82</v>
      </c>
      <c r="BF2533" t="s">
        <v>82</v>
      </c>
      <c r="BG2533" t="s">
        <v>82</v>
      </c>
      <c r="BH2533" t="s">
        <v>82</v>
      </c>
      <c r="BI2533" t="s">
        <v>82</v>
      </c>
      <c r="BJ2533" t="s">
        <v>82</v>
      </c>
      <c r="BK2533" t="s">
        <v>82</v>
      </c>
      <c r="BL2533" t="s">
        <v>82</v>
      </c>
      <c r="BM2533" t="s">
        <v>82</v>
      </c>
      <c r="BN2533" t="s">
        <v>82</v>
      </c>
      <c r="BO2533" t="s">
        <v>82</v>
      </c>
      <c r="BP2533" t="s">
        <v>82</v>
      </c>
      <c r="BQ2533" t="s">
        <v>82</v>
      </c>
    </row>
    <row r="2534" spans="1:69" x14ac:dyDescent="0.2">
      <c r="A2534" s="5" t="s">
        <v>81</v>
      </c>
      <c r="B2534" t="s">
        <v>35440</v>
      </c>
      <c r="C2534" t="s">
        <v>35441</v>
      </c>
      <c r="D2534" t="s">
        <v>35442</v>
      </c>
      <c r="E2534" t="s">
        <v>35443</v>
      </c>
      <c r="F2534" t="s">
        <v>73</v>
      </c>
      <c r="G2534" t="s">
        <v>35444</v>
      </c>
      <c r="H2534" s="1">
        <v>42458</v>
      </c>
      <c r="I2534" s="1">
        <v>42390</v>
      </c>
      <c r="J2534" t="b">
        <v>0</v>
      </c>
      <c r="K2534" t="s">
        <v>75</v>
      </c>
      <c r="L2534" t="s">
        <v>465</v>
      </c>
      <c r="M2534" t="s">
        <v>90</v>
      </c>
      <c r="N2534">
        <v>130</v>
      </c>
      <c r="O2534" t="s">
        <v>22930</v>
      </c>
      <c r="P2534" t="s">
        <v>8094</v>
      </c>
      <c r="Q2534" t="s">
        <v>35445</v>
      </c>
      <c r="R2534" t="s">
        <v>81</v>
      </c>
      <c r="S2534" t="s">
        <v>82</v>
      </c>
      <c r="T2534" s="1">
        <v>42458</v>
      </c>
      <c r="U2534" t="s">
        <v>35446</v>
      </c>
      <c r="V2534" t="s">
        <v>367</v>
      </c>
      <c r="W2534" s="2">
        <v>43836</v>
      </c>
      <c r="X2534" t="s">
        <v>35447</v>
      </c>
      <c r="Y2534" t="s">
        <v>81</v>
      </c>
      <c r="Z2534" t="s">
        <v>35448</v>
      </c>
      <c r="AA2534" t="s">
        <v>82</v>
      </c>
      <c r="AB2534" t="s">
        <v>81</v>
      </c>
      <c r="AC2534" t="s">
        <v>81</v>
      </c>
      <c r="AD2534" t="s">
        <v>22930</v>
      </c>
      <c r="AE2534" t="s">
        <v>81</v>
      </c>
      <c r="AF2534" t="s">
        <v>35448</v>
      </c>
      <c r="AG2534" t="s">
        <v>82</v>
      </c>
      <c r="AH2534" t="s">
        <v>81</v>
      </c>
      <c r="AI2534" t="s">
        <v>81</v>
      </c>
      <c r="AJ2534" t="s">
        <v>22930</v>
      </c>
      <c r="AK2534" t="s">
        <v>86</v>
      </c>
      <c r="AL2534" t="s">
        <v>35449</v>
      </c>
      <c r="AM2534" t="s">
        <v>88</v>
      </c>
      <c r="AN2534" t="s">
        <v>154</v>
      </c>
      <c r="AO2534" t="s">
        <v>1063</v>
      </c>
      <c r="AP2534" t="s">
        <v>91</v>
      </c>
      <c r="AQ2534" t="s">
        <v>35450</v>
      </c>
      <c r="AR2534" t="s">
        <v>82</v>
      </c>
      <c r="AS2534" t="s">
        <v>35451</v>
      </c>
      <c r="AT2534" t="s">
        <v>35452</v>
      </c>
      <c r="AU2534" t="s">
        <v>81</v>
      </c>
      <c r="AV2534" t="s">
        <v>82</v>
      </c>
      <c r="AW2534" t="s">
        <v>82</v>
      </c>
      <c r="AX2534" t="s">
        <v>82</v>
      </c>
      <c r="AY2534" t="s">
        <v>82</v>
      </c>
      <c r="AZ2534" t="s">
        <v>82</v>
      </c>
      <c r="BA2534" t="s">
        <v>82</v>
      </c>
      <c r="BB2534" t="s">
        <v>82</v>
      </c>
      <c r="BC2534" t="s">
        <v>82</v>
      </c>
      <c r="BD2534" t="s">
        <v>82</v>
      </c>
      <c r="BE2534" t="s">
        <v>82</v>
      </c>
      <c r="BF2534" t="s">
        <v>82</v>
      </c>
      <c r="BG2534" t="s">
        <v>82</v>
      </c>
      <c r="BH2534" t="s">
        <v>82</v>
      </c>
      <c r="BI2534" t="s">
        <v>82</v>
      </c>
      <c r="BJ2534" t="s">
        <v>82</v>
      </c>
      <c r="BK2534" t="s">
        <v>82</v>
      </c>
      <c r="BL2534" t="s">
        <v>82</v>
      </c>
      <c r="BM2534" t="s">
        <v>82</v>
      </c>
      <c r="BN2534" t="s">
        <v>82</v>
      </c>
      <c r="BO2534" t="s">
        <v>82</v>
      </c>
      <c r="BP2534" t="s">
        <v>82</v>
      </c>
      <c r="BQ2534" t="s">
        <v>82</v>
      </c>
    </row>
    <row r="2535" spans="1:69" x14ac:dyDescent="0.2">
      <c r="A2535" s="5" t="s">
        <v>81</v>
      </c>
      <c r="B2535" t="s">
        <v>5425</v>
      </c>
      <c r="C2535" t="s">
        <v>5426</v>
      </c>
      <c r="D2535" t="s">
        <v>5427</v>
      </c>
      <c r="E2535" t="s">
        <v>5428</v>
      </c>
      <c r="F2535" t="s">
        <v>178</v>
      </c>
      <c r="G2535" t="s">
        <v>5434</v>
      </c>
      <c r="H2535" s="1">
        <v>43076</v>
      </c>
      <c r="I2535" s="1">
        <v>43129</v>
      </c>
      <c r="J2535" t="b">
        <v>0</v>
      </c>
      <c r="K2535" t="s">
        <v>180</v>
      </c>
      <c r="L2535" t="s">
        <v>5430</v>
      </c>
      <c r="M2535" t="s">
        <v>182</v>
      </c>
      <c r="N2535">
        <v>150</v>
      </c>
      <c r="O2535" t="s">
        <v>5431</v>
      </c>
      <c r="P2535" t="s">
        <v>35453</v>
      </c>
      <c r="Q2535" t="s">
        <v>27665</v>
      </c>
      <c r="R2535" t="s">
        <v>6184</v>
      </c>
      <c r="S2535" t="s">
        <v>82</v>
      </c>
      <c r="T2535" s="1">
        <v>43076</v>
      </c>
      <c r="U2535" s="1">
        <v>43129</v>
      </c>
      <c r="V2535" t="s">
        <v>186</v>
      </c>
      <c r="W2535" s="2">
        <v>43794</v>
      </c>
      <c r="X2535" t="s">
        <v>35454</v>
      </c>
      <c r="Y2535" t="s">
        <v>5436</v>
      </c>
      <c r="Z2535" t="s">
        <v>81</v>
      </c>
      <c r="AA2535" t="s">
        <v>5437</v>
      </c>
      <c r="AB2535" t="s">
        <v>5438</v>
      </c>
      <c r="AC2535">
        <v>41615671600</v>
      </c>
      <c r="AD2535" t="s">
        <v>5431</v>
      </c>
      <c r="AE2535" t="s">
        <v>5436</v>
      </c>
      <c r="AF2535" t="s">
        <v>81</v>
      </c>
      <c r="AG2535" t="s">
        <v>5437</v>
      </c>
      <c r="AH2535" t="s">
        <v>5438</v>
      </c>
      <c r="AI2535">
        <v>41615671600</v>
      </c>
      <c r="AJ2535" t="s">
        <v>5431</v>
      </c>
      <c r="AK2535" t="s">
        <v>250</v>
      </c>
      <c r="AL2535" t="s">
        <v>82</v>
      </c>
      <c r="AM2535" t="s">
        <v>5431</v>
      </c>
      <c r="AN2535" t="s">
        <v>81</v>
      </c>
      <c r="AO2535" t="s">
        <v>81</v>
      </c>
      <c r="AP2535" t="s">
        <v>192</v>
      </c>
      <c r="AQ2535" t="s">
        <v>5439</v>
      </c>
      <c r="AR2535" t="s">
        <v>5440</v>
      </c>
      <c r="AS2535" t="s">
        <v>5441</v>
      </c>
      <c r="AT2535" t="s">
        <v>5442</v>
      </c>
      <c r="AU2535" t="s">
        <v>615</v>
      </c>
      <c r="AV2535" t="s">
        <v>35455</v>
      </c>
      <c r="AW2535" t="s">
        <v>198</v>
      </c>
      <c r="AX2535" t="s">
        <v>81</v>
      </c>
      <c r="AY2535" t="s">
        <v>81</v>
      </c>
      <c r="AZ2535" t="s">
        <v>5425</v>
      </c>
      <c r="BA2535" t="s">
        <v>82</v>
      </c>
      <c r="BB2535" s="1">
        <v>1</v>
      </c>
      <c r="BC2535" t="s">
        <v>199</v>
      </c>
      <c r="BD2535" t="s">
        <v>199</v>
      </c>
      <c r="BE2535" t="s">
        <v>199</v>
      </c>
      <c r="BF2535" t="s">
        <v>199</v>
      </c>
      <c r="BG2535" t="s">
        <v>81</v>
      </c>
      <c r="BH2535" t="s">
        <v>81</v>
      </c>
      <c r="BI2535" t="s">
        <v>81</v>
      </c>
      <c r="BJ2535" t="s">
        <v>82</v>
      </c>
      <c r="BK2535" t="s">
        <v>82</v>
      </c>
      <c r="BL2535" t="s">
        <v>200</v>
      </c>
      <c r="BM2535" t="s">
        <v>201</v>
      </c>
      <c r="BN2535" t="s">
        <v>81</v>
      </c>
      <c r="BO2535" t="s">
        <v>81</v>
      </c>
      <c r="BP2535" t="s">
        <v>81</v>
      </c>
      <c r="BQ2535" t="s">
        <v>81</v>
      </c>
    </row>
    <row r="2536" spans="1:69" x14ac:dyDescent="0.2">
      <c r="A2536" s="5" t="s">
        <v>81</v>
      </c>
      <c r="B2536" t="s">
        <v>35456</v>
      </c>
      <c r="C2536" t="s">
        <v>35457</v>
      </c>
      <c r="D2536" t="s">
        <v>35458</v>
      </c>
      <c r="E2536" t="s">
        <v>35456</v>
      </c>
      <c r="F2536" t="s">
        <v>73</v>
      </c>
      <c r="G2536" t="s">
        <v>35459</v>
      </c>
      <c r="H2536" s="1">
        <v>43129</v>
      </c>
      <c r="I2536" s="1">
        <v>43160</v>
      </c>
      <c r="J2536" t="b">
        <v>1</v>
      </c>
      <c r="K2536" t="s">
        <v>75</v>
      </c>
      <c r="L2536" t="s">
        <v>1474</v>
      </c>
      <c r="M2536" t="s">
        <v>101</v>
      </c>
      <c r="N2536">
        <v>40</v>
      </c>
      <c r="O2536" t="s">
        <v>24444</v>
      </c>
      <c r="P2536" t="s">
        <v>82</v>
      </c>
      <c r="Q2536" t="s">
        <v>1754</v>
      </c>
      <c r="R2536" t="s">
        <v>81</v>
      </c>
      <c r="S2536" t="s">
        <v>82</v>
      </c>
      <c r="T2536" s="1">
        <v>43129</v>
      </c>
      <c r="U2536" s="3">
        <v>43160</v>
      </c>
      <c r="V2536" t="s">
        <v>452</v>
      </c>
      <c r="W2536" s="2">
        <v>43150</v>
      </c>
      <c r="X2536" t="s">
        <v>35460</v>
      </c>
      <c r="Y2536" t="s">
        <v>82</v>
      </c>
      <c r="Z2536" t="s">
        <v>82</v>
      </c>
      <c r="AA2536" t="s">
        <v>82</v>
      </c>
      <c r="AB2536" t="s">
        <v>82</v>
      </c>
      <c r="AC2536" t="s">
        <v>82</v>
      </c>
      <c r="AD2536" t="s">
        <v>82</v>
      </c>
      <c r="AE2536" t="s">
        <v>82</v>
      </c>
      <c r="AF2536" t="s">
        <v>82</v>
      </c>
      <c r="AG2536" t="s">
        <v>82</v>
      </c>
      <c r="AH2536" t="s">
        <v>82</v>
      </c>
      <c r="AI2536" t="s">
        <v>82</v>
      </c>
      <c r="AJ2536" t="s">
        <v>82</v>
      </c>
      <c r="AK2536" t="s">
        <v>153</v>
      </c>
      <c r="AL2536" t="s">
        <v>4263</v>
      </c>
      <c r="AM2536" t="s">
        <v>88</v>
      </c>
      <c r="AN2536" t="s">
        <v>154</v>
      </c>
      <c r="AO2536" t="s">
        <v>231</v>
      </c>
      <c r="AP2536" t="s">
        <v>91</v>
      </c>
      <c r="AQ2536" t="s">
        <v>35461</v>
      </c>
      <c r="AR2536" t="s">
        <v>82</v>
      </c>
      <c r="AS2536" t="s">
        <v>35462</v>
      </c>
      <c r="AT2536" t="s">
        <v>35463</v>
      </c>
      <c r="AU2536" t="s">
        <v>81</v>
      </c>
      <c r="AV2536" t="s">
        <v>82</v>
      </c>
      <c r="AW2536" t="s">
        <v>82</v>
      </c>
      <c r="AX2536" t="s">
        <v>82</v>
      </c>
      <c r="AY2536" t="s">
        <v>82</v>
      </c>
      <c r="AZ2536" t="s">
        <v>82</v>
      </c>
      <c r="BA2536" t="s">
        <v>82</v>
      </c>
      <c r="BB2536" t="s">
        <v>82</v>
      </c>
      <c r="BC2536" t="s">
        <v>82</v>
      </c>
      <c r="BD2536" t="s">
        <v>82</v>
      </c>
      <c r="BE2536" t="s">
        <v>82</v>
      </c>
      <c r="BF2536" t="s">
        <v>82</v>
      </c>
      <c r="BG2536" t="s">
        <v>82</v>
      </c>
      <c r="BH2536" t="s">
        <v>82</v>
      </c>
      <c r="BI2536" t="s">
        <v>82</v>
      </c>
      <c r="BJ2536" t="s">
        <v>82</v>
      </c>
      <c r="BK2536" t="s">
        <v>82</v>
      </c>
      <c r="BL2536" t="s">
        <v>82</v>
      </c>
      <c r="BM2536" t="s">
        <v>82</v>
      </c>
      <c r="BN2536" t="s">
        <v>82</v>
      </c>
      <c r="BO2536" t="s">
        <v>82</v>
      </c>
      <c r="BP2536" t="s">
        <v>82</v>
      </c>
      <c r="BQ2536" t="s">
        <v>82</v>
      </c>
    </row>
    <row r="2537" spans="1:69" x14ac:dyDescent="0.2">
      <c r="A2537" s="5" t="s">
        <v>81</v>
      </c>
      <c r="B2537" t="s">
        <v>35464</v>
      </c>
      <c r="C2537" t="s">
        <v>35465</v>
      </c>
      <c r="D2537" t="s">
        <v>35466</v>
      </c>
      <c r="E2537" t="s">
        <v>35467</v>
      </c>
      <c r="F2537" t="s">
        <v>73</v>
      </c>
      <c r="G2537" t="s">
        <v>35468</v>
      </c>
      <c r="H2537" s="1">
        <v>43406</v>
      </c>
      <c r="I2537" s="1">
        <v>43419</v>
      </c>
      <c r="J2537" t="b">
        <v>0</v>
      </c>
      <c r="K2537" t="s">
        <v>75</v>
      </c>
      <c r="L2537" t="s">
        <v>537</v>
      </c>
      <c r="M2537" t="s">
        <v>90</v>
      </c>
      <c r="N2537">
        <v>40</v>
      </c>
      <c r="O2537" t="s">
        <v>35469</v>
      </c>
      <c r="P2537" t="s">
        <v>79</v>
      </c>
      <c r="Q2537" t="s">
        <v>35470</v>
      </c>
      <c r="R2537" t="s">
        <v>81</v>
      </c>
      <c r="S2537" t="s">
        <v>82</v>
      </c>
      <c r="T2537" s="1">
        <v>43406</v>
      </c>
      <c r="U2537" t="s">
        <v>9922</v>
      </c>
      <c r="V2537" t="s">
        <v>106</v>
      </c>
      <c r="W2537" s="2">
        <v>44144</v>
      </c>
      <c r="X2537" t="s">
        <v>35471</v>
      </c>
      <c r="Y2537" t="s">
        <v>227</v>
      </c>
      <c r="Z2537" t="s">
        <v>35472</v>
      </c>
      <c r="AA2537" t="s">
        <v>82</v>
      </c>
      <c r="AB2537" t="s">
        <v>35473</v>
      </c>
      <c r="AC2537" t="s">
        <v>35474</v>
      </c>
      <c r="AD2537" t="s">
        <v>35475</v>
      </c>
      <c r="AE2537" t="s">
        <v>227</v>
      </c>
      <c r="AF2537" t="s">
        <v>35472</v>
      </c>
      <c r="AG2537" t="s">
        <v>82</v>
      </c>
      <c r="AH2537" t="s">
        <v>35473</v>
      </c>
      <c r="AI2537" t="s">
        <v>35474</v>
      </c>
      <c r="AJ2537" t="s">
        <v>35475</v>
      </c>
      <c r="AK2537" t="s">
        <v>296</v>
      </c>
      <c r="AL2537" t="s">
        <v>3445</v>
      </c>
      <c r="AM2537" t="s">
        <v>88</v>
      </c>
      <c r="AN2537" t="s">
        <v>154</v>
      </c>
      <c r="AO2537" t="s">
        <v>2325</v>
      </c>
      <c r="AP2537" t="s">
        <v>91</v>
      </c>
      <c r="AQ2537" t="s">
        <v>35476</v>
      </c>
      <c r="AR2537" t="s">
        <v>82</v>
      </c>
      <c r="AS2537" t="s">
        <v>35477</v>
      </c>
      <c r="AT2537" t="s">
        <v>35478</v>
      </c>
      <c r="AU2537" t="s">
        <v>81</v>
      </c>
      <c r="AV2537" t="s">
        <v>82</v>
      </c>
      <c r="AW2537" t="s">
        <v>82</v>
      </c>
      <c r="AX2537" t="s">
        <v>82</v>
      </c>
      <c r="AY2537" t="s">
        <v>82</v>
      </c>
      <c r="AZ2537" t="s">
        <v>82</v>
      </c>
      <c r="BA2537" t="s">
        <v>82</v>
      </c>
      <c r="BB2537" t="s">
        <v>82</v>
      </c>
      <c r="BC2537" t="s">
        <v>82</v>
      </c>
      <c r="BD2537" t="s">
        <v>82</v>
      </c>
      <c r="BE2537" t="s">
        <v>82</v>
      </c>
      <c r="BF2537" t="s">
        <v>82</v>
      </c>
      <c r="BG2537" t="s">
        <v>82</v>
      </c>
      <c r="BH2537" t="s">
        <v>82</v>
      </c>
      <c r="BI2537" t="s">
        <v>82</v>
      </c>
      <c r="BJ2537" t="s">
        <v>82</v>
      </c>
      <c r="BK2537" t="s">
        <v>82</v>
      </c>
      <c r="BL2537" t="s">
        <v>82</v>
      </c>
      <c r="BM2537" t="s">
        <v>82</v>
      </c>
      <c r="BN2537" t="s">
        <v>82</v>
      </c>
      <c r="BO2537" t="s">
        <v>82</v>
      </c>
      <c r="BP2537" t="s">
        <v>82</v>
      </c>
      <c r="BQ2537" t="s">
        <v>82</v>
      </c>
    </row>
    <row r="2538" spans="1:69" x14ac:dyDescent="0.2">
      <c r="A2538" s="5" t="s">
        <v>81</v>
      </c>
      <c r="B2538" t="s">
        <v>35479</v>
      </c>
      <c r="C2538" t="s">
        <v>35480</v>
      </c>
      <c r="D2538" t="s">
        <v>35481</v>
      </c>
      <c r="E2538" t="s">
        <v>35482</v>
      </c>
      <c r="F2538" t="s">
        <v>73</v>
      </c>
      <c r="G2538" t="s">
        <v>35483</v>
      </c>
      <c r="H2538" s="1">
        <v>43634</v>
      </c>
      <c r="I2538" s="1">
        <v>43787</v>
      </c>
      <c r="J2538" t="b">
        <v>0</v>
      </c>
      <c r="K2538" t="s">
        <v>75</v>
      </c>
      <c r="L2538" t="s">
        <v>465</v>
      </c>
      <c r="M2538" t="s">
        <v>90</v>
      </c>
      <c r="N2538">
        <v>105</v>
      </c>
      <c r="O2538" t="s">
        <v>268</v>
      </c>
      <c r="P2538" t="s">
        <v>409</v>
      </c>
      <c r="Q2538" t="s">
        <v>35484</v>
      </c>
      <c r="R2538" t="s">
        <v>81</v>
      </c>
      <c r="S2538" t="s">
        <v>82</v>
      </c>
      <c r="T2538" s="1">
        <v>43634</v>
      </c>
      <c r="U2538" t="s">
        <v>5006</v>
      </c>
      <c r="V2538" t="s">
        <v>468</v>
      </c>
      <c r="W2538" s="2">
        <v>43927</v>
      </c>
      <c r="X2538" t="s">
        <v>35485</v>
      </c>
      <c r="Y2538" t="s">
        <v>227</v>
      </c>
      <c r="Z2538" t="s">
        <v>35486</v>
      </c>
      <c r="AA2538" t="s">
        <v>82</v>
      </c>
      <c r="AB2538" t="s">
        <v>35487</v>
      </c>
      <c r="AC2538" t="s">
        <v>35488</v>
      </c>
      <c r="AD2538" t="s">
        <v>14190</v>
      </c>
      <c r="AE2538" t="s">
        <v>227</v>
      </c>
      <c r="AF2538" t="s">
        <v>35486</v>
      </c>
      <c r="AG2538" t="s">
        <v>82</v>
      </c>
      <c r="AH2538" t="s">
        <v>35487</v>
      </c>
      <c r="AI2538" t="s">
        <v>35488</v>
      </c>
      <c r="AJ2538" t="s">
        <v>14190</v>
      </c>
      <c r="AK2538" t="s">
        <v>296</v>
      </c>
      <c r="AL2538" t="s">
        <v>35489</v>
      </c>
      <c r="AM2538" t="s">
        <v>88</v>
      </c>
      <c r="AN2538" t="s">
        <v>298</v>
      </c>
      <c r="AO2538" t="s">
        <v>1063</v>
      </c>
      <c r="AP2538" t="s">
        <v>91</v>
      </c>
      <c r="AQ2538" t="s">
        <v>35490</v>
      </c>
      <c r="AR2538" t="s">
        <v>82</v>
      </c>
      <c r="AS2538" t="s">
        <v>35491</v>
      </c>
      <c r="AT2538" t="s">
        <v>35492</v>
      </c>
      <c r="AU2538" t="s">
        <v>81</v>
      </c>
      <c r="AV2538" t="s">
        <v>82</v>
      </c>
      <c r="AW2538" t="s">
        <v>82</v>
      </c>
      <c r="AX2538" t="s">
        <v>82</v>
      </c>
      <c r="AY2538" t="s">
        <v>82</v>
      </c>
      <c r="AZ2538" t="s">
        <v>82</v>
      </c>
      <c r="BA2538" t="s">
        <v>82</v>
      </c>
      <c r="BB2538" t="s">
        <v>82</v>
      </c>
      <c r="BC2538" t="s">
        <v>82</v>
      </c>
      <c r="BD2538" t="s">
        <v>82</v>
      </c>
      <c r="BE2538" t="s">
        <v>82</v>
      </c>
      <c r="BF2538" t="s">
        <v>82</v>
      </c>
      <c r="BG2538" t="s">
        <v>82</v>
      </c>
      <c r="BH2538" t="s">
        <v>82</v>
      </c>
      <c r="BI2538" t="s">
        <v>82</v>
      </c>
      <c r="BJ2538" t="s">
        <v>82</v>
      </c>
      <c r="BK2538" t="s">
        <v>82</v>
      </c>
      <c r="BL2538" t="s">
        <v>82</v>
      </c>
      <c r="BM2538" t="s">
        <v>82</v>
      </c>
      <c r="BN2538" t="s">
        <v>82</v>
      </c>
      <c r="BO2538" t="s">
        <v>82</v>
      </c>
      <c r="BP2538" t="s">
        <v>82</v>
      </c>
      <c r="BQ2538" t="s">
        <v>82</v>
      </c>
    </row>
    <row r="2539" spans="1:69" x14ac:dyDescent="0.2">
      <c r="A2539" s="5">
        <v>0</v>
      </c>
      <c r="B2539" t="s">
        <v>35493</v>
      </c>
      <c r="C2539" t="s">
        <v>35494</v>
      </c>
      <c r="D2539" t="s">
        <v>35495</v>
      </c>
      <c r="E2539" t="s">
        <v>35496</v>
      </c>
      <c r="F2539" t="s">
        <v>73</v>
      </c>
      <c r="G2539" t="s">
        <v>35497</v>
      </c>
      <c r="H2539" s="1">
        <v>43810</v>
      </c>
      <c r="I2539" s="1">
        <v>43876</v>
      </c>
      <c r="J2539" t="b">
        <v>0</v>
      </c>
      <c r="K2539" t="s">
        <v>75</v>
      </c>
      <c r="L2539" t="s">
        <v>13961</v>
      </c>
      <c r="M2539" t="s">
        <v>90</v>
      </c>
      <c r="N2539">
        <v>234</v>
      </c>
      <c r="O2539" t="s">
        <v>15976</v>
      </c>
      <c r="P2539" t="s">
        <v>82</v>
      </c>
      <c r="Q2539" t="s">
        <v>3840</v>
      </c>
      <c r="R2539" t="s">
        <v>81</v>
      </c>
      <c r="S2539" t="s">
        <v>82</v>
      </c>
      <c r="T2539" s="1">
        <v>43810</v>
      </c>
      <c r="U2539" t="s">
        <v>35498</v>
      </c>
      <c r="V2539" t="s">
        <v>1570</v>
      </c>
      <c r="W2539" s="2">
        <v>43885</v>
      </c>
      <c r="X2539" t="s">
        <v>35499</v>
      </c>
      <c r="Y2539" t="s">
        <v>227</v>
      </c>
      <c r="Z2539" t="s">
        <v>35500</v>
      </c>
      <c r="AA2539" t="s">
        <v>82</v>
      </c>
      <c r="AB2539" t="s">
        <v>35501</v>
      </c>
      <c r="AC2539" t="s">
        <v>35502</v>
      </c>
      <c r="AD2539" t="s">
        <v>35503</v>
      </c>
      <c r="AE2539" t="s">
        <v>227</v>
      </c>
      <c r="AF2539" t="s">
        <v>35500</v>
      </c>
      <c r="AG2539" t="s">
        <v>82</v>
      </c>
      <c r="AH2539" t="s">
        <v>35501</v>
      </c>
      <c r="AI2539" t="s">
        <v>35502</v>
      </c>
      <c r="AJ2539" t="s">
        <v>35503</v>
      </c>
      <c r="AK2539" t="s">
        <v>153</v>
      </c>
      <c r="AL2539" t="s">
        <v>35504</v>
      </c>
      <c r="AM2539" t="s">
        <v>88</v>
      </c>
      <c r="AN2539" t="s">
        <v>154</v>
      </c>
      <c r="AO2539" t="s">
        <v>90</v>
      </c>
      <c r="AP2539" t="s">
        <v>91</v>
      </c>
      <c r="AQ2539" t="s">
        <v>35505</v>
      </c>
      <c r="AR2539" t="s">
        <v>82</v>
      </c>
      <c r="AS2539" t="s">
        <v>35506</v>
      </c>
      <c r="AT2539" t="s">
        <v>35507</v>
      </c>
      <c r="AU2539" t="s">
        <v>81</v>
      </c>
      <c r="AV2539" t="s">
        <v>82</v>
      </c>
      <c r="AW2539" t="s">
        <v>82</v>
      </c>
      <c r="AX2539" t="s">
        <v>82</v>
      </c>
      <c r="AY2539" t="s">
        <v>82</v>
      </c>
      <c r="AZ2539" t="s">
        <v>82</v>
      </c>
      <c r="BA2539" t="s">
        <v>82</v>
      </c>
      <c r="BB2539" t="s">
        <v>82</v>
      </c>
      <c r="BC2539" t="s">
        <v>82</v>
      </c>
      <c r="BD2539" t="s">
        <v>82</v>
      </c>
      <c r="BE2539" t="s">
        <v>82</v>
      </c>
      <c r="BF2539" t="s">
        <v>82</v>
      </c>
      <c r="BG2539" t="s">
        <v>82</v>
      </c>
      <c r="BH2539" t="s">
        <v>82</v>
      </c>
      <c r="BI2539" t="s">
        <v>82</v>
      </c>
      <c r="BJ2539" t="s">
        <v>82</v>
      </c>
      <c r="BK2539" t="s">
        <v>82</v>
      </c>
      <c r="BL2539" t="s">
        <v>82</v>
      </c>
      <c r="BM2539" t="s">
        <v>82</v>
      </c>
      <c r="BN2539" t="s">
        <v>82</v>
      </c>
      <c r="BO2539" t="s">
        <v>82</v>
      </c>
      <c r="BP2539" t="s">
        <v>82</v>
      </c>
      <c r="BQ2539" t="s">
        <v>82</v>
      </c>
    </row>
    <row r="2540" spans="1:69" x14ac:dyDescent="0.2">
      <c r="A2540" s="5" t="s">
        <v>81</v>
      </c>
      <c r="B2540" t="s">
        <v>35508</v>
      </c>
      <c r="C2540" t="s">
        <v>35509</v>
      </c>
      <c r="D2540" t="s">
        <v>35510</v>
      </c>
      <c r="E2540" t="s">
        <v>35511</v>
      </c>
      <c r="F2540" t="s">
        <v>73</v>
      </c>
      <c r="G2540" t="s">
        <v>35512</v>
      </c>
      <c r="H2540" s="1">
        <v>42527</v>
      </c>
      <c r="I2540" s="1">
        <v>42278</v>
      </c>
      <c r="J2540" t="b">
        <v>1</v>
      </c>
      <c r="K2540" t="s">
        <v>75</v>
      </c>
      <c r="L2540" t="s">
        <v>465</v>
      </c>
      <c r="M2540" t="s">
        <v>90</v>
      </c>
      <c r="N2540">
        <v>22</v>
      </c>
      <c r="O2540" t="s">
        <v>35513</v>
      </c>
      <c r="P2540" t="s">
        <v>79</v>
      </c>
      <c r="Q2540" t="s">
        <v>35514</v>
      </c>
      <c r="R2540" t="s">
        <v>81</v>
      </c>
      <c r="S2540">
        <v>1</v>
      </c>
      <c r="T2540" s="1">
        <v>42527</v>
      </c>
      <c r="U2540" s="3">
        <v>42278</v>
      </c>
      <c r="V2540" t="s">
        <v>367</v>
      </c>
      <c r="W2540" s="2">
        <v>43871</v>
      </c>
      <c r="X2540" t="s">
        <v>35515</v>
      </c>
      <c r="Y2540" t="s">
        <v>81</v>
      </c>
      <c r="Z2540" t="s">
        <v>35516</v>
      </c>
      <c r="AA2540" t="s">
        <v>82</v>
      </c>
      <c r="AB2540" t="s">
        <v>81</v>
      </c>
      <c r="AC2540" t="s">
        <v>81</v>
      </c>
      <c r="AD2540" t="s">
        <v>35517</v>
      </c>
      <c r="AE2540" t="s">
        <v>81</v>
      </c>
      <c r="AF2540" t="s">
        <v>35516</v>
      </c>
      <c r="AG2540" t="s">
        <v>82</v>
      </c>
      <c r="AH2540" t="s">
        <v>81</v>
      </c>
      <c r="AI2540" t="s">
        <v>81</v>
      </c>
      <c r="AJ2540" t="s">
        <v>35517</v>
      </c>
      <c r="AK2540" t="s">
        <v>86</v>
      </c>
      <c r="AL2540" t="s">
        <v>32209</v>
      </c>
      <c r="AM2540" t="s">
        <v>88</v>
      </c>
      <c r="AN2540" t="s">
        <v>154</v>
      </c>
      <c r="AO2540" t="s">
        <v>90</v>
      </c>
      <c r="AP2540" t="s">
        <v>91</v>
      </c>
      <c r="AQ2540" t="s">
        <v>35518</v>
      </c>
      <c r="AR2540" t="s">
        <v>82</v>
      </c>
      <c r="AS2540" t="s">
        <v>35519</v>
      </c>
      <c r="AT2540" t="s">
        <v>35520</v>
      </c>
      <c r="AU2540" t="s">
        <v>81</v>
      </c>
      <c r="AV2540" t="s">
        <v>82</v>
      </c>
      <c r="AW2540" t="s">
        <v>82</v>
      </c>
      <c r="AX2540" t="s">
        <v>82</v>
      </c>
      <c r="AY2540" t="s">
        <v>82</v>
      </c>
      <c r="AZ2540" t="s">
        <v>82</v>
      </c>
      <c r="BA2540" t="s">
        <v>82</v>
      </c>
      <c r="BB2540" t="s">
        <v>82</v>
      </c>
      <c r="BC2540" t="s">
        <v>82</v>
      </c>
      <c r="BD2540" t="s">
        <v>82</v>
      </c>
      <c r="BE2540" t="s">
        <v>82</v>
      </c>
      <c r="BF2540" t="s">
        <v>82</v>
      </c>
      <c r="BG2540" t="s">
        <v>82</v>
      </c>
      <c r="BH2540" t="s">
        <v>82</v>
      </c>
      <c r="BI2540" t="s">
        <v>82</v>
      </c>
      <c r="BJ2540" t="s">
        <v>82</v>
      </c>
      <c r="BK2540" t="s">
        <v>82</v>
      </c>
      <c r="BL2540" t="s">
        <v>82</v>
      </c>
      <c r="BM2540" t="s">
        <v>82</v>
      </c>
      <c r="BN2540" t="s">
        <v>82</v>
      </c>
      <c r="BO2540" t="s">
        <v>82</v>
      </c>
      <c r="BP2540" t="s">
        <v>82</v>
      </c>
      <c r="BQ2540" t="s">
        <v>82</v>
      </c>
    </row>
    <row r="2541" spans="1:69" x14ac:dyDescent="0.2">
      <c r="A2541" s="5">
        <v>0</v>
      </c>
      <c r="B2541" t="s">
        <v>35521</v>
      </c>
      <c r="C2541" t="s">
        <v>35522</v>
      </c>
      <c r="D2541" t="s">
        <v>35523</v>
      </c>
      <c r="E2541" t="s">
        <v>35524</v>
      </c>
      <c r="F2541" t="s">
        <v>120</v>
      </c>
      <c r="G2541" t="s">
        <v>35525</v>
      </c>
      <c r="H2541" s="1">
        <v>43703</v>
      </c>
      <c r="I2541" s="1">
        <v>43598</v>
      </c>
      <c r="J2541" t="b">
        <v>0</v>
      </c>
      <c r="K2541" t="s">
        <v>75</v>
      </c>
      <c r="L2541" t="s">
        <v>329</v>
      </c>
      <c r="M2541" t="s">
        <v>1830</v>
      </c>
      <c r="N2541">
        <v>1000</v>
      </c>
      <c r="O2541" t="s">
        <v>35526</v>
      </c>
      <c r="P2541" t="s">
        <v>125</v>
      </c>
      <c r="Q2541" t="s">
        <v>35527</v>
      </c>
      <c r="R2541" t="s">
        <v>81</v>
      </c>
      <c r="S2541">
        <v>1</v>
      </c>
      <c r="T2541" s="1">
        <v>43703</v>
      </c>
      <c r="U2541" s="1">
        <v>43598</v>
      </c>
      <c r="V2541" t="s">
        <v>127</v>
      </c>
      <c r="W2541" s="2">
        <v>43913</v>
      </c>
      <c r="X2541" t="s">
        <v>82</v>
      </c>
      <c r="Y2541" t="s">
        <v>35528</v>
      </c>
      <c r="Z2541" t="s">
        <v>35529</v>
      </c>
      <c r="AA2541" t="s">
        <v>35530</v>
      </c>
      <c r="AB2541" t="s">
        <v>35531</v>
      </c>
      <c r="AC2541" t="s">
        <v>35532</v>
      </c>
      <c r="AD2541" t="s">
        <v>35533</v>
      </c>
      <c r="AE2541" t="s">
        <v>35528</v>
      </c>
      <c r="AF2541" t="s">
        <v>35529</v>
      </c>
      <c r="AG2541" t="s">
        <v>35530</v>
      </c>
      <c r="AH2541" t="s">
        <v>35531</v>
      </c>
      <c r="AI2541" t="s">
        <v>35532</v>
      </c>
      <c r="AJ2541" t="s">
        <v>35533</v>
      </c>
      <c r="AK2541" t="s">
        <v>128</v>
      </c>
      <c r="AL2541" t="s">
        <v>35534</v>
      </c>
      <c r="AM2541" t="s">
        <v>35526</v>
      </c>
      <c r="AN2541" t="s">
        <v>123</v>
      </c>
      <c r="AO2541" t="s">
        <v>123</v>
      </c>
      <c r="AP2541" t="s">
        <v>132</v>
      </c>
      <c r="AQ2541" t="s">
        <v>395</v>
      </c>
      <c r="AR2541" t="s">
        <v>35535</v>
      </c>
      <c r="AS2541" t="s">
        <v>35536</v>
      </c>
      <c r="AT2541" t="s">
        <v>82</v>
      </c>
      <c r="AU2541" t="s">
        <v>81</v>
      </c>
      <c r="AV2541" t="s">
        <v>82</v>
      </c>
      <c r="AW2541" t="s">
        <v>81</v>
      </c>
      <c r="AX2541" t="s">
        <v>81</v>
      </c>
      <c r="AY2541" t="s">
        <v>81</v>
      </c>
      <c r="AZ2541" t="s">
        <v>81</v>
      </c>
      <c r="BA2541" t="s">
        <v>82</v>
      </c>
      <c r="BB2541" s="1">
        <v>1</v>
      </c>
      <c r="BC2541" t="s">
        <v>81</v>
      </c>
      <c r="BD2541" t="s">
        <v>81</v>
      </c>
      <c r="BE2541" t="s">
        <v>81</v>
      </c>
      <c r="BF2541" t="s">
        <v>81</v>
      </c>
      <c r="BG2541" t="s">
        <v>81</v>
      </c>
      <c r="BH2541" t="s">
        <v>81</v>
      </c>
      <c r="BI2541" t="s">
        <v>81</v>
      </c>
      <c r="BJ2541" s="1">
        <v>43921</v>
      </c>
      <c r="BK2541" t="s">
        <v>82</v>
      </c>
      <c r="BL2541" t="s">
        <v>399</v>
      </c>
      <c r="BM2541" t="s">
        <v>35537</v>
      </c>
      <c r="BN2541" t="s">
        <v>35538</v>
      </c>
      <c r="BO2541" t="s">
        <v>35526</v>
      </c>
      <c r="BP2541" t="s">
        <v>35532</v>
      </c>
      <c r="BQ2541" t="s">
        <v>35538</v>
      </c>
    </row>
    <row r="2542" spans="1:69" x14ac:dyDescent="0.2">
      <c r="A2542" s="5" t="s">
        <v>81</v>
      </c>
      <c r="B2542" t="s">
        <v>4438</v>
      </c>
      <c r="C2542" t="s">
        <v>4439</v>
      </c>
      <c r="D2542" t="s">
        <v>4440</v>
      </c>
      <c r="E2542" t="s">
        <v>4441</v>
      </c>
      <c r="F2542" t="s">
        <v>178</v>
      </c>
      <c r="G2542" t="s">
        <v>35539</v>
      </c>
      <c r="H2542" s="1">
        <v>42611</v>
      </c>
      <c r="I2542" s="1">
        <v>42690</v>
      </c>
      <c r="J2542" t="b">
        <v>0</v>
      </c>
      <c r="K2542" t="s">
        <v>180</v>
      </c>
      <c r="L2542" t="s">
        <v>3304</v>
      </c>
      <c r="M2542" t="s">
        <v>182</v>
      </c>
      <c r="N2542">
        <v>6000</v>
      </c>
      <c r="O2542" t="s">
        <v>4443</v>
      </c>
      <c r="P2542" t="s">
        <v>31363</v>
      </c>
      <c r="Q2542" t="s">
        <v>4445</v>
      </c>
      <c r="R2542" t="s">
        <v>4616</v>
      </c>
      <c r="S2542" t="s">
        <v>82</v>
      </c>
      <c r="T2542" s="1">
        <v>42611</v>
      </c>
      <c r="U2542" s="1">
        <v>42690</v>
      </c>
      <c r="V2542" t="s">
        <v>186</v>
      </c>
      <c r="W2542" s="2">
        <v>43809</v>
      </c>
      <c r="X2542" t="s">
        <v>4446</v>
      </c>
      <c r="Y2542" t="s">
        <v>4447</v>
      </c>
      <c r="Z2542" t="s">
        <v>81</v>
      </c>
      <c r="AA2542" t="s">
        <v>4448</v>
      </c>
      <c r="AB2542" t="s">
        <v>4449</v>
      </c>
      <c r="AC2542">
        <v>16096831606</v>
      </c>
      <c r="AD2542" t="s">
        <v>4451</v>
      </c>
      <c r="AE2542" t="s">
        <v>4447</v>
      </c>
      <c r="AF2542" t="s">
        <v>81</v>
      </c>
      <c r="AG2542" t="s">
        <v>4448</v>
      </c>
      <c r="AH2542" t="s">
        <v>4449</v>
      </c>
      <c r="AI2542">
        <v>16096831606</v>
      </c>
      <c r="AJ2542" t="s">
        <v>4451</v>
      </c>
      <c r="AK2542" t="s">
        <v>191</v>
      </c>
      <c r="AL2542" t="s">
        <v>82</v>
      </c>
      <c r="AM2542" t="s">
        <v>4452</v>
      </c>
      <c r="AN2542" t="s">
        <v>81</v>
      </c>
      <c r="AO2542" t="s">
        <v>81</v>
      </c>
      <c r="AP2542" t="s">
        <v>192</v>
      </c>
      <c r="AQ2542" t="s">
        <v>4453</v>
      </c>
      <c r="AR2542" t="s">
        <v>6586</v>
      </c>
      <c r="AS2542" t="s">
        <v>35540</v>
      </c>
      <c r="AT2542" t="s">
        <v>4456</v>
      </c>
      <c r="AU2542" t="s">
        <v>197</v>
      </c>
      <c r="AV2542" t="s">
        <v>82</v>
      </c>
      <c r="AW2542" t="s">
        <v>198</v>
      </c>
      <c r="AX2542" t="s">
        <v>81</v>
      </c>
      <c r="AY2542" t="s">
        <v>81</v>
      </c>
      <c r="AZ2542" t="s">
        <v>4457</v>
      </c>
      <c r="BA2542" t="s">
        <v>82</v>
      </c>
      <c r="BB2542" s="1">
        <v>1</v>
      </c>
      <c r="BC2542" t="s">
        <v>199</v>
      </c>
      <c r="BD2542" t="s">
        <v>199</v>
      </c>
      <c r="BE2542" t="s">
        <v>199</v>
      </c>
      <c r="BF2542" t="s">
        <v>199</v>
      </c>
      <c r="BG2542" t="s">
        <v>81</v>
      </c>
      <c r="BH2542" t="s">
        <v>81</v>
      </c>
      <c r="BI2542" t="s">
        <v>81</v>
      </c>
      <c r="BJ2542" t="s">
        <v>82</v>
      </c>
      <c r="BK2542" t="s">
        <v>82</v>
      </c>
      <c r="BL2542" t="s">
        <v>200</v>
      </c>
      <c r="BM2542" t="s">
        <v>201</v>
      </c>
      <c r="BN2542" t="s">
        <v>81</v>
      </c>
      <c r="BO2542" t="s">
        <v>81</v>
      </c>
      <c r="BP2542" t="s">
        <v>81</v>
      </c>
      <c r="BQ2542" t="s">
        <v>81</v>
      </c>
    </row>
    <row r="2543" spans="1:69" x14ac:dyDescent="0.2">
      <c r="A2543" s="5" t="s">
        <v>81</v>
      </c>
      <c r="B2543" t="s">
        <v>81</v>
      </c>
      <c r="C2543" t="s">
        <v>35541</v>
      </c>
      <c r="D2543" t="s">
        <v>35542</v>
      </c>
      <c r="E2543" t="s">
        <v>35543</v>
      </c>
      <c r="F2543" t="s">
        <v>73</v>
      </c>
      <c r="G2543" t="s">
        <v>35544</v>
      </c>
      <c r="H2543" s="1">
        <v>42536</v>
      </c>
      <c r="I2543" s="1">
        <v>42491</v>
      </c>
      <c r="J2543" t="b">
        <v>1</v>
      </c>
      <c r="K2543" t="s">
        <v>75</v>
      </c>
      <c r="L2543" t="s">
        <v>35545</v>
      </c>
      <c r="M2543" t="s">
        <v>363</v>
      </c>
      <c r="N2543">
        <v>2400</v>
      </c>
      <c r="O2543" t="s">
        <v>16902</v>
      </c>
      <c r="P2543" t="s">
        <v>82</v>
      </c>
      <c r="Q2543" t="s">
        <v>16903</v>
      </c>
      <c r="R2543" t="s">
        <v>81</v>
      </c>
      <c r="S2543" t="s">
        <v>82</v>
      </c>
      <c r="T2543" s="1">
        <v>42536</v>
      </c>
      <c r="U2543" s="3">
        <v>42491</v>
      </c>
      <c r="V2543" t="s">
        <v>411</v>
      </c>
      <c r="W2543" s="2">
        <v>42548</v>
      </c>
      <c r="X2543" t="s">
        <v>35546</v>
      </c>
      <c r="Y2543" t="s">
        <v>82</v>
      </c>
      <c r="Z2543" t="s">
        <v>82</v>
      </c>
      <c r="AA2543" t="s">
        <v>82</v>
      </c>
      <c r="AB2543" t="s">
        <v>82</v>
      </c>
      <c r="AC2543" t="s">
        <v>82</v>
      </c>
      <c r="AD2543" t="s">
        <v>82</v>
      </c>
      <c r="AE2543" t="s">
        <v>82</v>
      </c>
      <c r="AF2543" t="s">
        <v>82</v>
      </c>
      <c r="AG2543" t="s">
        <v>82</v>
      </c>
      <c r="AH2543" t="s">
        <v>82</v>
      </c>
      <c r="AI2543" t="s">
        <v>82</v>
      </c>
      <c r="AJ2543" t="s">
        <v>82</v>
      </c>
      <c r="AK2543" t="s">
        <v>1169</v>
      </c>
      <c r="AL2543" t="s">
        <v>82</v>
      </c>
      <c r="AM2543" t="s">
        <v>88</v>
      </c>
      <c r="AN2543" t="s">
        <v>370</v>
      </c>
      <c r="AO2543" t="s">
        <v>2325</v>
      </c>
      <c r="AP2543" t="s">
        <v>371</v>
      </c>
      <c r="AQ2543" t="s">
        <v>35547</v>
      </c>
      <c r="AR2543" t="s">
        <v>82</v>
      </c>
      <c r="AS2543" t="s">
        <v>35548</v>
      </c>
      <c r="AT2543" t="s">
        <v>82</v>
      </c>
      <c r="AU2543" t="s">
        <v>81</v>
      </c>
      <c r="AV2543" t="s">
        <v>82</v>
      </c>
      <c r="AW2543" t="s">
        <v>82</v>
      </c>
      <c r="AX2543" t="s">
        <v>82</v>
      </c>
      <c r="AY2543" t="s">
        <v>82</v>
      </c>
      <c r="AZ2543" t="s">
        <v>82</v>
      </c>
      <c r="BA2543" t="s">
        <v>82</v>
      </c>
      <c r="BB2543" t="s">
        <v>82</v>
      </c>
      <c r="BC2543" t="s">
        <v>82</v>
      </c>
      <c r="BD2543" t="s">
        <v>82</v>
      </c>
      <c r="BE2543" t="s">
        <v>82</v>
      </c>
      <c r="BF2543" t="s">
        <v>82</v>
      </c>
      <c r="BG2543" t="s">
        <v>82</v>
      </c>
      <c r="BH2543" t="s">
        <v>82</v>
      </c>
      <c r="BI2543" t="s">
        <v>82</v>
      </c>
      <c r="BJ2543" t="s">
        <v>82</v>
      </c>
      <c r="BK2543" t="s">
        <v>82</v>
      </c>
      <c r="BL2543" t="s">
        <v>82</v>
      </c>
      <c r="BM2543" t="s">
        <v>82</v>
      </c>
      <c r="BN2543" t="s">
        <v>82</v>
      </c>
      <c r="BO2543" t="s">
        <v>82</v>
      </c>
      <c r="BP2543" t="s">
        <v>82</v>
      </c>
      <c r="BQ2543" t="s">
        <v>82</v>
      </c>
    </row>
    <row r="2544" spans="1:69" x14ac:dyDescent="0.2">
      <c r="A2544" s="5">
        <v>1</v>
      </c>
      <c r="B2544" t="s">
        <v>35549</v>
      </c>
      <c r="C2544" t="s">
        <v>35550</v>
      </c>
      <c r="D2544" t="s">
        <v>35551</v>
      </c>
      <c r="E2544" t="s">
        <v>35552</v>
      </c>
      <c r="F2544" t="s">
        <v>700</v>
      </c>
      <c r="G2544" t="s">
        <v>35553</v>
      </c>
      <c r="H2544" s="1">
        <v>43203</v>
      </c>
      <c r="I2544" s="1">
        <v>43031</v>
      </c>
      <c r="J2544" t="b">
        <v>0</v>
      </c>
      <c r="K2544" t="s">
        <v>75</v>
      </c>
      <c r="L2544" t="s">
        <v>82</v>
      </c>
      <c r="M2544" t="s">
        <v>77</v>
      </c>
      <c r="N2544">
        <v>50</v>
      </c>
      <c r="O2544" t="s">
        <v>23895</v>
      </c>
      <c r="P2544" t="s">
        <v>705</v>
      </c>
      <c r="Q2544" t="s">
        <v>366</v>
      </c>
      <c r="R2544" t="s">
        <v>81</v>
      </c>
      <c r="S2544">
        <v>1</v>
      </c>
      <c r="T2544" s="1">
        <v>43203</v>
      </c>
      <c r="U2544" s="1">
        <v>43031</v>
      </c>
      <c r="V2544" t="s">
        <v>707</v>
      </c>
      <c r="W2544" s="2">
        <v>43332</v>
      </c>
      <c r="X2544" t="s">
        <v>4765</v>
      </c>
      <c r="Y2544" t="s">
        <v>82</v>
      </c>
      <c r="Z2544" t="s">
        <v>34631</v>
      </c>
      <c r="AA2544" t="s">
        <v>35554</v>
      </c>
      <c r="AB2544" t="s">
        <v>34633</v>
      </c>
      <c r="AC2544" t="s">
        <v>34634</v>
      </c>
      <c r="AD2544" t="s">
        <v>82</v>
      </c>
      <c r="AE2544" t="s">
        <v>82</v>
      </c>
      <c r="AF2544" t="s">
        <v>34631</v>
      </c>
      <c r="AG2544" t="s">
        <v>35554</v>
      </c>
      <c r="AH2544" t="s">
        <v>34633</v>
      </c>
      <c r="AI2544" t="s">
        <v>34634</v>
      </c>
      <c r="AJ2544" t="s">
        <v>82</v>
      </c>
      <c r="AK2544" t="s">
        <v>110</v>
      </c>
      <c r="AL2544" t="s">
        <v>15502</v>
      </c>
      <c r="AM2544" t="s">
        <v>34635</v>
      </c>
      <c r="AN2544" t="s">
        <v>154</v>
      </c>
      <c r="AO2544" t="s">
        <v>170</v>
      </c>
      <c r="AP2544" t="s">
        <v>710</v>
      </c>
      <c r="AQ2544" t="s">
        <v>34636</v>
      </c>
      <c r="AR2544" t="s">
        <v>35555</v>
      </c>
      <c r="AS2544" t="s">
        <v>35556</v>
      </c>
      <c r="AT2544" t="s">
        <v>35557</v>
      </c>
      <c r="AU2544" t="s">
        <v>81</v>
      </c>
      <c r="AV2544" t="s">
        <v>82</v>
      </c>
      <c r="AW2544" t="s">
        <v>82</v>
      </c>
      <c r="AX2544" t="s">
        <v>82</v>
      </c>
      <c r="AY2544" t="s">
        <v>82</v>
      </c>
      <c r="AZ2544" t="s">
        <v>82</v>
      </c>
      <c r="BA2544" t="s">
        <v>82</v>
      </c>
      <c r="BB2544" t="s">
        <v>82</v>
      </c>
      <c r="BC2544" t="s">
        <v>82</v>
      </c>
      <c r="BD2544" t="s">
        <v>82</v>
      </c>
      <c r="BE2544" t="s">
        <v>82</v>
      </c>
      <c r="BF2544" t="s">
        <v>82</v>
      </c>
      <c r="BG2544" t="s">
        <v>82</v>
      </c>
      <c r="BH2544" t="s">
        <v>82</v>
      </c>
      <c r="BI2544" t="s">
        <v>82</v>
      </c>
      <c r="BJ2544" t="s">
        <v>82</v>
      </c>
      <c r="BK2544" t="s">
        <v>82</v>
      </c>
      <c r="BL2544" t="s">
        <v>82</v>
      </c>
      <c r="BM2544" t="s">
        <v>82</v>
      </c>
      <c r="BN2544" t="s">
        <v>82</v>
      </c>
      <c r="BO2544" t="s">
        <v>82</v>
      </c>
      <c r="BP2544" t="s">
        <v>82</v>
      </c>
      <c r="BQ2544" t="s">
        <v>82</v>
      </c>
    </row>
    <row r="2545" spans="1:69" x14ac:dyDescent="0.2">
      <c r="A2545" s="5" t="s">
        <v>81</v>
      </c>
      <c r="B2545" t="s">
        <v>81</v>
      </c>
      <c r="C2545" t="s">
        <v>35558</v>
      </c>
      <c r="D2545" t="s">
        <v>35559</v>
      </c>
      <c r="E2545" t="s">
        <v>35560</v>
      </c>
      <c r="F2545" t="s">
        <v>120</v>
      </c>
      <c r="G2545" t="s">
        <v>35561</v>
      </c>
      <c r="H2545" s="1">
        <v>42887</v>
      </c>
      <c r="I2545" s="1">
        <v>42887</v>
      </c>
      <c r="J2545" t="b">
        <v>0</v>
      </c>
      <c r="K2545" t="s">
        <v>75</v>
      </c>
      <c r="L2545" t="s">
        <v>329</v>
      </c>
      <c r="M2545" t="s">
        <v>1830</v>
      </c>
      <c r="N2545">
        <v>10</v>
      </c>
      <c r="O2545" t="s">
        <v>3399</v>
      </c>
      <c r="P2545" t="s">
        <v>125</v>
      </c>
      <c r="Q2545" t="s">
        <v>35562</v>
      </c>
      <c r="R2545" t="s">
        <v>81</v>
      </c>
      <c r="S2545" t="s">
        <v>82</v>
      </c>
      <c r="T2545" s="1">
        <v>42887</v>
      </c>
      <c r="U2545" s="1">
        <v>42887</v>
      </c>
      <c r="V2545" t="s">
        <v>127</v>
      </c>
      <c r="W2545" s="2">
        <v>43557</v>
      </c>
      <c r="X2545" t="s">
        <v>82</v>
      </c>
      <c r="Y2545" t="s">
        <v>82</v>
      </c>
      <c r="Z2545" t="s">
        <v>82</v>
      </c>
      <c r="AA2545" t="s">
        <v>82</v>
      </c>
      <c r="AB2545" t="s">
        <v>82</v>
      </c>
      <c r="AC2545" t="s">
        <v>82</v>
      </c>
      <c r="AD2545" t="s">
        <v>82</v>
      </c>
      <c r="AE2545" t="s">
        <v>82</v>
      </c>
      <c r="AF2545" t="s">
        <v>82</v>
      </c>
      <c r="AG2545" t="s">
        <v>82</v>
      </c>
      <c r="AH2545" t="s">
        <v>82</v>
      </c>
      <c r="AI2545" t="s">
        <v>82</v>
      </c>
      <c r="AJ2545" t="s">
        <v>82</v>
      </c>
      <c r="AK2545" t="s">
        <v>212</v>
      </c>
      <c r="AL2545" t="s">
        <v>82</v>
      </c>
      <c r="AM2545" t="s">
        <v>3399</v>
      </c>
      <c r="AN2545" t="s">
        <v>335</v>
      </c>
      <c r="AO2545" t="s">
        <v>123</v>
      </c>
      <c r="AP2545" t="s">
        <v>132</v>
      </c>
      <c r="AQ2545" t="s">
        <v>35563</v>
      </c>
      <c r="AR2545" t="s">
        <v>35564</v>
      </c>
      <c r="AS2545" t="s">
        <v>35565</v>
      </c>
      <c r="AT2545" t="s">
        <v>82</v>
      </c>
      <c r="AU2545" t="s">
        <v>81</v>
      </c>
      <c r="AV2545" t="s">
        <v>82</v>
      </c>
      <c r="AW2545" t="s">
        <v>81</v>
      </c>
      <c r="AX2545" t="s">
        <v>81</v>
      </c>
      <c r="AY2545" t="s">
        <v>81</v>
      </c>
      <c r="AZ2545" t="s">
        <v>81</v>
      </c>
      <c r="BA2545" t="s">
        <v>82</v>
      </c>
      <c r="BB2545" s="1">
        <v>1</v>
      </c>
      <c r="BC2545" t="s">
        <v>81</v>
      </c>
      <c r="BD2545" t="s">
        <v>81</v>
      </c>
      <c r="BE2545" t="s">
        <v>81</v>
      </c>
      <c r="BF2545" t="s">
        <v>81</v>
      </c>
      <c r="BG2545" t="s">
        <v>81</v>
      </c>
      <c r="BH2545" t="s">
        <v>81</v>
      </c>
      <c r="BI2545" t="s">
        <v>81</v>
      </c>
      <c r="BJ2545" t="s">
        <v>82</v>
      </c>
      <c r="BK2545" t="s">
        <v>82</v>
      </c>
      <c r="BL2545" t="s">
        <v>81</v>
      </c>
      <c r="BM2545" t="s">
        <v>137</v>
      </c>
      <c r="BN2545" t="s">
        <v>81</v>
      </c>
      <c r="BO2545" t="s">
        <v>81</v>
      </c>
      <c r="BP2545" t="s">
        <v>81</v>
      </c>
      <c r="BQ2545" t="s">
        <v>81</v>
      </c>
    </row>
    <row r="2546" spans="1:69" x14ac:dyDescent="0.2">
      <c r="A2546" s="5" t="s">
        <v>81</v>
      </c>
      <c r="B2546" t="s">
        <v>35566</v>
      </c>
      <c r="C2546" t="s">
        <v>35567</v>
      </c>
      <c r="D2546" t="s">
        <v>35568</v>
      </c>
      <c r="E2546" t="s">
        <v>35569</v>
      </c>
      <c r="F2546" t="s">
        <v>73</v>
      </c>
      <c r="G2546" t="s">
        <v>35570</v>
      </c>
      <c r="H2546" s="1">
        <v>42834</v>
      </c>
      <c r="I2546" s="1">
        <v>42793</v>
      </c>
      <c r="J2546" t="b">
        <v>0</v>
      </c>
      <c r="K2546" t="s">
        <v>75</v>
      </c>
      <c r="L2546" t="s">
        <v>5400</v>
      </c>
      <c r="M2546" t="s">
        <v>90</v>
      </c>
      <c r="N2546">
        <v>41</v>
      </c>
      <c r="O2546" t="s">
        <v>35571</v>
      </c>
      <c r="P2546" t="s">
        <v>8363</v>
      </c>
      <c r="Q2546" t="s">
        <v>5907</v>
      </c>
      <c r="R2546" t="s">
        <v>81</v>
      </c>
      <c r="S2546" t="s">
        <v>82</v>
      </c>
      <c r="T2546" s="1">
        <v>42834</v>
      </c>
      <c r="U2546" t="s">
        <v>35572</v>
      </c>
      <c r="V2546" t="s">
        <v>585</v>
      </c>
      <c r="W2546" s="2">
        <v>43605</v>
      </c>
      <c r="X2546" t="s">
        <v>35573</v>
      </c>
      <c r="Y2546" t="s">
        <v>81</v>
      </c>
      <c r="Z2546" t="s">
        <v>35574</v>
      </c>
      <c r="AA2546" t="s">
        <v>82</v>
      </c>
      <c r="AB2546" t="s">
        <v>81</v>
      </c>
      <c r="AC2546" t="s">
        <v>81</v>
      </c>
      <c r="AD2546" t="s">
        <v>35571</v>
      </c>
      <c r="AE2546" t="s">
        <v>81</v>
      </c>
      <c r="AF2546" t="s">
        <v>35574</v>
      </c>
      <c r="AG2546" t="s">
        <v>82</v>
      </c>
      <c r="AH2546" t="s">
        <v>81</v>
      </c>
      <c r="AI2546" t="s">
        <v>81</v>
      </c>
      <c r="AJ2546" t="s">
        <v>35571</v>
      </c>
      <c r="AK2546" t="s">
        <v>110</v>
      </c>
      <c r="AL2546" t="s">
        <v>82</v>
      </c>
      <c r="AM2546" t="s">
        <v>88</v>
      </c>
      <c r="AN2546" t="s">
        <v>1975</v>
      </c>
      <c r="AO2546" t="s">
        <v>231</v>
      </c>
      <c r="AP2546" t="s">
        <v>91</v>
      </c>
      <c r="AQ2546" t="s">
        <v>35575</v>
      </c>
      <c r="AR2546" t="s">
        <v>82</v>
      </c>
      <c r="AS2546" t="s">
        <v>35576</v>
      </c>
      <c r="AT2546" t="s">
        <v>35577</v>
      </c>
      <c r="AU2546" t="s">
        <v>81</v>
      </c>
      <c r="AV2546" t="s">
        <v>82</v>
      </c>
      <c r="AW2546" t="s">
        <v>82</v>
      </c>
      <c r="AX2546" t="s">
        <v>82</v>
      </c>
      <c r="AY2546" t="s">
        <v>82</v>
      </c>
      <c r="AZ2546" t="s">
        <v>82</v>
      </c>
      <c r="BA2546" t="s">
        <v>82</v>
      </c>
      <c r="BB2546" t="s">
        <v>82</v>
      </c>
      <c r="BC2546" t="s">
        <v>82</v>
      </c>
      <c r="BD2546" t="s">
        <v>82</v>
      </c>
      <c r="BE2546" t="s">
        <v>82</v>
      </c>
      <c r="BF2546" t="s">
        <v>82</v>
      </c>
      <c r="BG2546" t="s">
        <v>82</v>
      </c>
      <c r="BH2546" t="s">
        <v>82</v>
      </c>
      <c r="BI2546" t="s">
        <v>82</v>
      </c>
      <c r="BJ2546" t="s">
        <v>82</v>
      </c>
      <c r="BK2546" t="s">
        <v>82</v>
      </c>
      <c r="BL2546" t="s">
        <v>82</v>
      </c>
      <c r="BM2546" t="s">
        <v>82</v>
      </c>
      <c r="BN2546" t="s">
        <v>82</v>
      </c>
      <c r="BO2546" t="s">
        <v>82</v>
      </c>
      <c r="BP2546" t="s">
        <v>82</v>
      </c>
      <c r="BQ2546" t="s">
        <v>82</v>
      </c>
    </row>
    <row r="2547" spans="1:69" x14ac:dyDescent="0.2">
      <c r="A2547" s="5" t="s">
        <v>81</v>
      </c>
      <c r="B2547" t="s">
        <v>35578</v>
      </c>
      <c r="C2547" t="s">
        <v>35579</v>
      </c>
      <c r="D2547" t="s">
        <v>35580</v>
      </c>
      <c r="E2547" t="s">
        <v>35578</v>
      </c>
      <c r="F2547" t="s">
        <v>73</v>
      </c>
      <c r="G2547" t="s">
        <v>35581</v>
      </c>
      <c r="H2547" s="1">
        <v>42824</v>
      </c>
      <c r="I2547" s="1">
        <v>42578</v>
      </c>
      <c r="J2547" t="b">
        <v>0</v>
      </c>
      <c r="K2547" t="s">
        <v>75</v>
      </c>
      <c r="L2547" t="s">
        <v>35582</v>
      </c>
      <c r="M2547" t="s">
        <v>101</v>
      </c>
      <c r="N2547">
        <v>40</v>
      </c>
      <c r="O2547" t="s">
        <v>26332</v>
      </c>
      <c r="P2547" t="s">
        <v>79</v>
      </c>
      <c r="Q2547" t="s">
        <v>1420</v>
      </c>
      <c r="R2547" t="s">
        <v>81</v>
      </c>
      <c r="S2547">
        <v>1</v>
      </c>
      <c r="T2547" s="1">
        <v>42824</v>
      </c>
      <c r="U2547" t="s">
        <v>35583</v>
      </c>
      <c r="V2547" t="s">
        <v>585</v>
      </c>
      <c r="W2547" s="2">
        <v>43612</v>
      </c>
      <c r="X2547" t="s">
        <v>35584</v>
      </c>
      <c r="Y2547" t="s">
        <v>227</v>
      </c>
      <c r="Z2547" t="s">
        <v>35585</v>
      </c>
      <c r="AA2547" t="s">
        <v>82</v>
      </c>
      <c r="AB2547" t="s">
        <v>227</v>
      </c>
      <c r="AC2547" t="s">
        <v>227</v>
      </c>
      <c r="AD2547" t="s">
        <v>35586</v>
      </c>
      <c r="AE2547" t="s">
        <v>227</v>
      </c>
      <c r="AF2547" t="s">
        <v>35585</v>
      </c>
      <c r="AG2547" t="s">
        <v>82</v>
      </c>
      <c r="AH2547" t="s">
        <v>227</v>
      </c>
      <c r="AI2547" t="s">
        <v>227</v>
      </c>
      <c r="AJ2547" t="s">
        <v>35586</v>
      </c>
      <c r="AK2547" t="s">
        <v>86</v>
      </c>
      <c r="AL2547" t="s">
        <v>82</v>
      </c>
      <c r="AM2547" t="s">
        <v>88</v>
      </c>
      <c r="AN2547" t="s">
        <v>154</v>
      </c>
      <c r="AO2547" t="s">
        <v>90</v>
      </c>
      <c r="AP2547" t="s">
        <v>91</v>
      </c>
      <c r="AQ2547" t="s">
        <v>35587</v>
      </c>
      <c r="AR2547" t="s">
        <v>82</v>
      </c>
      <c r="AS2547" t="s">
        <v>35588</v>
      </c>
      <c r="AT2547" t="s">
        <v>35589</v>
      </c>
      <c r="AU2547" t="s">
        <v>81</v>
      </c>
      <c r="AV2547" t="s">
        <v>82</v>
      </c>
      <c r="AW2547" t="s">
        <v>82</v>
      </c>
      <c r="AX2547" t="s">
        <v>82</v>
      </c>
      <c r="AY2547" t="s">
        <v>82</v>
      </c>
      <c r="AZ2547" t="s">
        <v>82</v>
      </c>
      <c r="BA2547" t="s">
        <v>82</v>
      </c>
      <c r="BB2547" t="s">
        <v>82</v>
      </c>
      <c r="BC2547" t="s">
        <v>82</v>
      </c>
      <c r="BD2547" t="s">
        <v>82</v>
      </c>
      <c r="BE2547" t="s">
        <v>82</v>
      </c>
      <c r="BF2547" t="s">
        <v>82</v>
      </c>
      <c r="BG2547" t="s">
        <v>82</v>
      </c>
      <c r="BH2547" t="s">
        <v>82</v>
      </c>
      <c r="BI2547" t="s">
        <v>82</v>
      </c>
      <c r="BJ2547" t="s">
        <v>82</v>
      </c>
      <c r="BK2547" t="s">
        <v>82</v>
      </c>
      <c r="BL2547" t="s">
        <v>82</v>
      </c>
      <c r="BM2547" t="s">
        <v>82</v>
      </c>
      <c r="BN2547" t="s">
        <v>82</v>
      </c>
      <c r="BO2547" t="s">
        <v>82</v>
      </c>
      <c r="BP2547" t="s">
        <v>82</v>
      </c>
      <c r="BQ2547" t="s">
        <v>82</v>
      </c>
    </row>
    <row r="2548" spans="1:69" x14ac:dyDescent="0.2">
      <c r="A2548" s="5">
        <v>1</v>
      </c>
      <c r="B2548" t="s">
        <v>16397</v>
      </c>
      <c r="C2548" t="s">
        <v>35590</v>
      </c>
      <c r="D2548" t="s">
        <v>16399</v>
      </c>
      <c r="E2548" t="s">
        <v>16400</v>
      </c>
      <c r="F2548" t="s">
        <v>178</v>
      </c>
      <c r="G2548" t="s">
        <v>35591</v>
      </c>
      <c r="H2548" s="1">
        <v>43601</v>
      </c>
      <c r="I2548" s="1">
        <v>43313</v>
      </c>
      <c r="J2548" t="b">
        <v>0</v>
      </c>
      <c r="K2548" t="s">
        <v>180</v>
      </c>
      <c r="L2548" t="s">
        <v>5430</v>
      </c>
      <c r="M2548" t="s">
        <v>182</v>
      </c>
      <c r="N2548">
        <v>547</v>
      </c>
      <c r="O2548" t="s">
        <v>5213</v>
      </c>
      <c r="P2548" t="s">
        <v>35592</v>
      </c>
      <c r="Q2548" t="s">
        <v>16403</v>
      </c>
      <c r="R2548" t="s">
        <v>16404</v>
      </c>
      <c r="S2548">
        <v>1</v>
      </c>
      <c r="T2548" s="1">
        <v>43601</v>
      </c>
      <c r="U2548" s="1">
        <v>43313</v>
      </c>
      <c r="V2548" t="s">
        <v>186</v>
      </c>
      <c r="W2548" s="2">
        <v>43646</v>
      </c>
      <c r="X2548" t="s">
        <v>16405</v>
      </c>
      <c r="Y2548" t="s">
        <v>16406</v>
      </c>
      <c r="Z2548" t="s">
        <v>81</v>
      </c>
      <c r="AA2548" t="s">
        <v>5211</v>
      </c>
      <c r="AB2548" t="s">
        <v>19713</v>
      </c>
      <c r="AC2548">
        <v>18007181021</v>
      </c>
      <c r="AD2548" t="s">
        <v>5213</v>
      </c>
      <c r="AE2548" t="s">
        <v>16406</v>
      </c>
      <c r="AF2548" t="s">
        <v>81</v>
      </c>
      <c r="AG2548" t="s">
        <v>5211</v>
      </c>
      <c r="AH2548" t="s">
        <v>19713</v>
      </c>
      <c r="AI2548">
        <v>18007181021</v>
      </c>
      <c r="AJ2548" t="s">
        <v>5213</v>
      </c>
      <c r="AK2548" t="s">
        <v>191</v>
      </c>
      <c r="AL2548" t="s">
        <v>82</v>
      </c>
      <c r="AM2548" t="s">
        <v>5213</v>
      </c>
      <c r="AN2548" t="s">
        <v>81</v>
      </c>
      <c r="AO2548" t="s">
        <v>81</v>
      </c>
      <c r="AP2548" t="s">
        <v>192</v>
      </c>
      <c r="AQ2548" t="s">
        <v>35593</v>
      </c>
      <c r="AR2548" t="s">
        <v>35594</v>
      </c>
      <c r="AS2548" t="s">
        <v>35595</v>
      </c>
      <c r="AT2548" t="s">
        <v>35596</v>
      </c>
      <c r="AU2548" t="s">
        <v>197</v>
      </c>
      <c r="AV2548" t="s">
        <v>82</v>
      </c>
      <c r="AW2548" t="s">
        <v>198</v>
      </c>
      <c r="AX2548" t="s">
        <v>81</v>
      </c>
      <c r="AY2548" t="s">
        <v>81</v>
      </c>
      <c r="AZ2548" t="s">
        <v>16397</v>
      </c>
      <c r="BA2548" t="s">
        <v>82</v>
      </c>
      <c r="BB2548" s="1">
        <v>1</v>
      </c>
      <c r="BC2548" t="s">
        <v>199</v>
      </c>
      <c r="BD2548" t="s">
        <v>199</v>
      </c>
      <c r="BE2548" t="s">
        <v>199</v>
      </c>
      <c r="BF2548" t="s">
        <v>199</v>
      </c>
      <c r="BG2548" t="s">
        <v>81</v>
      </c>
      <c r="BH2548" t="s">
        <v>81</v>
      </c>
      <c r="BI2548" t="s">
        <v>81</v>
      </c>
      <c r="BJ2548" t="s">
        <v>82</v>
      </c>
      <c r="BK2548" t="s">
        <v>82</v>
      </c>
      <c r="BL2548" t="s">
        <v>200</v>
      </c>
      <c r="BM2548" t="s">
        <v>201</v>
      </c>
      <c r="BN2548" t="s">
        <v>81</v>
      </c>
      <c r="BO2548" t="s">
        <v>81</v>
      </c>
      <c r="BP2548" t="s">
        <v>81</v>
      </c>
      <c r="BQ2548" t="s">
        <v>81</v>
      </c>
    </row>
    <row r="2549" spans="1:69" x14ac:dyDescent="0.2">
      <c r="A2549" s="5" t="s">
        <v>81</v>
      </c>
      <c r="B2549" t="s">
        <v>35597</v>
      </c>
      <c r="C2549" t="s">
        <v>35598</v>
      </c>
      <c r="D2549" t="s">
        <v>35599</v>
      </c>
      <c r="E2549" t="s">
        <v>35597</v>
      </c>
      <c r="F2549" t="s">
        <v>73</v>
      </c>
      <c r="G2549" t="s">
        <v>35600</v>
      </c>
      <c r="H2549" s="1">
        <v>42738</v>
      </c>
      <c r="I2549" s="1">
        <v>42753</v>
      </c>
      <c r="J2549" t="b">
        <v>0</v>
      </c>
      <c r="K2549" t="s">
        <v>75</v>
      </c>
      <c r="L2549" t="s">
        <v>465</v>
      </c>
      <c r="M2549" t="s">
        <v>90</v>
      </c>
      <c r="N2549">
        <v>254</v>
      </c>
      <c r="O2549" t="s">
        <v>20546</v>
      </c>
      <c r="P2549" t="s">
        <v>7529</v>
      </c>
      <c r="Q2549" t="s">
        <v>2006</v>
      </c>
      <c r="R2549" t="s">
        <v>81</v>
      </c>
      <c r="S2549" t="s">
        <v>82</v>
      </c>
      <c r="T2549" s="1">
        <v>42738</v>
      </c>
      <c r="U2549" t="s">
        <v>35601</v>
      </c>
      <c r="V2549" t="s">
        <v>503</v>
      </c>
      <c r="W2549" s="2">
        <v>43085</v>
      </c>
      <c r="X2549" t="s">
        <v>35602</v>
      </c>
      <c r="Y2549" t="s">
        <v>505</v>
      </c>
      <c r="Z2549" t="s">
        <v>35603</v>
      </c>
      <c r="AA2549" t="s">
        <v>82</v>
      </c>
      <c r="AB2549" t="s">
        <v>35604</v>
      </c>
      <c r="AC2549" t="s">
        <v>35605</v>
      </c>
      <c r="AD2549" t="s">
        <v>35606</v>
      </c>
      <c r="AE2549" t="s">
        <v>505</v>
      </c>
      <c r="AF2549" t="s">
        <v>35603</v>
      </c>
      <c r="AG2549" t="s">
        <v>82</v>
      </c>
      <c r="AH2549" t="s">
        <v>35604</v>
      </c>
      <c r="AI2549" t="s">
        <v>35605</v>
      </c>
      <c r="AJ2549" t="s">
        <v>35606</v>
      </c>
      <c r="AK2549" t="s">
        <v>296</v>
      </c>
      <c r="AL2549" t="s">
        <v>82</v>
      </c>
      <c r="AM2549" t="s">
        <v>88</v>
      </c>
      <c r="AN2549" t="s">
        <v>154</v>
      </c>
      <c r="AO2549" t="s">
        <v>90</v>
      </c>
      <c r="AP2549" t="s">
        <v>91</v>
      </c>
      <c r="AQ2549" t="s">
        <v>35607</v>
      </c>
      <c r="AR2549" t="s">
        <v>82</v>
      </c>
      <c r="AS2549" t="s">
        <v>35608</v>
      </c>
      <c r="AT2549" t="s">
        <v>35609</v>
      </c>
      <c r="AU2549" t="s">
        <v>81</v>
      </c>
      <c r="AV2549" t="s">
        <v>82</v>
      </c>
      <c r="AW2549" t="s">
        <v>82</v>
      </c>
      <c r="AX2549" t="s">
        <v>82</v>
      </c>
      <c r="AY2549" t="s">
        <v>82</v>
      </c>
      <c r="AZ2549" t="s">
        <v>82</v>
      </c>
      <c r="BA2549" t="s">
        <v>82</v>
      </c>
      <c r="BB2549" t="s">
        <v>82</v>
      </c>
      <c r="BC2549" t="s">
        <v>82</v>
      </c>
      <c r="BD2549" t="s">
        <v>82</v>
      </c>
      <c r="BE2549" t="s">
        <v>82</v>
      </c>
      <c r="BF2549" t="s">
        <v>82</v>
      </c>
      <c r="BG2549" t="s">
        <v>82</v>
      </c>
      <c r="BH2549" t="s">
        <v>82</v>
      </c>
      <c r="BI2549" t="s">
        <v>82</v>
      </c>
      <c r="BJ2549" t="s">
        <v>82</v>
      </c>
      <c r="BK2549" t="s">
        <v>82</v>
      </c>
      <c r="BL2549" t="s">
        <v>82</v>
      </c>
      <c r="BM2549" t="s">
        <v>82</v>
      </c>
      <c r="BN2549" t="s">
        <v>82</v>
      </c>
      <c r="BO2549" t="s">
        <v>82</v>
      </c>
      <c r="BP2549" t="s">
        <v>82</v>
      </c>
      <c r="BQ2549" t="s">
        <v>82</v>
      </c>
    </row>
    <row r="2550" spans="1:69" x14ac:dyDescent="0.2">
      <c r="A2550" s="5" t="s">
        <v>81</v>
      </c>
      <c r="B2550" t="s">
        <v>35610</v>
      </c>
      <c r="C2550" t="s">
        <v>35611</v>
      </c>
      <c r="D2550" t="s">
        <v>35612</v>
      </c>
      <c r="E2550" t="s">
        <v>35613</v>
      </c>
      <c r="F2550" t="s">
        <v>205</v>
      </c>
      <c r="G2550" t="s">
        <v>35614</v>
      </c>
      <c r="H2550" s="1">
        <v>42667</v>
      </c>
      <c r="I2550" s="1">
        <v>42736</v>
      </c>
      <c r="J2550" t="b">
        <v>0</v>
      </c>
      <c r="K2550" t="s">
        <v>75</v>
      </c>
      <c r="L2550" t="s">
        <v>4152</v>
      </c>
      <c r="M2550" t="s">
        <v>81</v>
      </c>
      <c r="N2550">
        <v>30</v>
      </c>
      <c r="O2550" t="s">
        <v>35615</v>
      </c>
      <c r="P2550" t="s">
        <v>209</v>
      </c>
      <c r="Q2550" t="s">
        <v>35616</v>
      </c>
      <c r="R2550" t="s">
        <v>81</v>
      </c>
      <c r="S2550" t="s">
        <v>82</v>
      </c>
      <c r="T2550" s="1">
        <v>42667</v>
      </c>
      <c r="U2550" s="1">
        <v>42736</v>
      </c>
      <c r="V2550" t="s">
        <v>35617</v>
      </c>
      <c r="W2550" s="2">
        <v>44151</v>
      </c>
      <c r="X2550" t="s">
        <v>82</v>
      </c>
      <c r="Y2550" t="s">
        <v>35618</v>
      </c>
      <c r="Z2550" t="s">
        <v>35619</v>
      </c>
      <c r="AA2550" t="s">
        <v>81</v>
      </c>
      <c r="AB2550" t="s">
        <v>35620</v>
      </c>
      <c r="AC2550" t="s">
        <v>81</v>
      </c>
      <c r="AD2550" t="s">
        <v>81</v>
      </c>
      <c r="AE2550" t="s">
        <v>35618</v>
      </c>
      <c r="AF2550" t="s">
        <v>35619</v>
      </c>
      <c r="AG2550" t="s">
        <v>81</v>
      </c>
      <c r="AH2550" t="s">
        <v>35620</v>
      </c>
      <c r="AI2550" t="s">
        <v>81</v>
      </c>
      <c r="AJ2550" t="s">
        <v>81</v>
      </c>
      <c r="AK2550" t="s">
        <v>212</v>
      </c>
      <c r="AL2550" t="s">
        <v>82</v>
      </c>
      <c r="AM2550" t="s">
        <v>35615</v>
      </c>
      <c r="AN2550" t="s">
        <v>81</v>
      </c>
      <c r="AO2550" t="s">
        <v>81</v>
      </c>
      <c r="AP2550" t="s">
        <v>81</v>
      </c>
      <c r="AQ2550" t="s">
        <v>35621</v>
      </c>
      <c r="AR2550" t="s">
        <v>35622</v>
      </c>
      <c r="AS2550" t="s">
        <v>35623</v>
      </c>
      <c r="AT2550" t="s">
        <v>35624</v>
      </c>
      <c r="AU2550" t="s">
        <v>81</v>
      </c>
      <c r="AV2550" t="s">
        <v>82</v>
      </c>
      <c r="AW2550" t="s">
        <v>217</v>
      </c>
      <c r="AX2550" t="s">
        <v>81</v>
      </c>
      <c r="AY2550" t="s">
        <v>81</v>
      </c>
      <c r="AZ2550" t="s">
        <v>81</v>
      </c>
      <c r="BA2550" t="s">
        <v>82</v>
      </c>
      <c r="BB2550" s="1">
        <v>1</v>
      </c>
      <c r="BC2550" t="s">
        <v>81</v>
      </c>
      <c r="BD2550" t="s">
        <v>81</v>
      </c>
      <c r="BE2550" t="s">
        <v>81</v>
      </c>
      <c r="BF2550" t="s">
        <v>81</v>
      </c>
      <c r="BG2550" t="s">
        <v>81</v>
      </c>
      <c r="BH2550" t="s">
        <v>81</v>
      </c>
      <c r="BI2550" t="s">
        <v>81</v>
      </c>
      <c r="BJ2550" t="s">
        <v>82</v>
      </c>
      <c r="BK2550" t="s">
        <v>82</v>
      </c>
      <c r="BL2550" t="s">
        <v>81</v>
      </c>
      <c r="BM2550" t="s">
        <v>201</v>
      </c>
      <c r="BN2550" t="s">
        <v>81</v>
      </c>
      <c r="BO2550" t="s">
        <v>81</v>
      </c>
      <c r="BP2550" t="s">
        <v>81</v>
      </c>
      <c r="BQ2550" t="s">
        <v>81</v>
      </c>
    </row>
    <row r="2551" spans="1:69" x14ac:dyDescent="0.2">
      <c r="A2551" s="5" t="s">
        <v>81</v>
      </c>
      <c r="B2551" t="s">
        <v>35625</v>
      </c>
      <c r="C2551" t="s">
        <v>35626</v>
      </c>
      <c r="D2551" t="s">
        <v>35627</v>
      </c>
      <c r="E2551" t="s">
        <v>35625</v>
      </c>
      <c r="F2551" t="s">
        <v>553</v>
      </c>
      <c r="G2551" t="s">
        <v>35628</v>
      </c>
      <c r="H2551" s="1">
        <v>42558</v>
      </c>
      <c r="I2551" s="1">
        <v>42581</v>
      </c>
      <c r="J2551" t="b">
        <v>0</v>
      </c>
      <c r="K2551" t="s">
        <v>555</v>
      </c>
      <c r="L2551" t="s">
        <v>1531</v>
      </c>
      <c r="M2551" t="s">
        <v>1199</v>
      </c>
      <c r="N2551" t="s">
        <v>35629</v>
      </c>
      <c r="O2551" t="s">
        <v>27061</v>
      </c>
      <c r="P2551" t="s">
        <v>365</v>
      </c>
      <c r="Q2551" t="s">
        <v>1598</v>
      </c>
      <c r="R2551" t="s">
        <v>81</v>
      </c>
      <c r="S2551" t="s">
        <v>82</v>
      </c>
      <c r="T2551" s="1">
        <v>42558</v>
      </c>
      <c r="U2551" s="1">
        <v>42581</v>
      </c>
      <c r="V2551" t="s">
        <v>553</v>
      </c>
      <c r="W2551" s="2">
        <v>42843</v>
      </c>
      <c r="X2551" t="s">
        <v>82</v>
      </c>
      <c r="Y2551" t="s">
        <v>35630</v>
      </c>
      <c r="Z2551" t="s">
        <v>81</v>
      </c>
      <c r="AA2551" t="s">
        <v>35631</v>
      </c>
      <c r="AB2551" t="s">
        <v>27065</v>
      </c>
      <c r="AC2551" t="s">
        <v>35632</v>
      </c>
      <c r="AD2551" t="s">
        <v>27061</v>
      </c>
      <c r="AE2551" t="s">
        <v>35630</v>
      </c>
      <c r="AF2551" t="s">
        <v>81</v>
      </c>
      <c r="AG2551" t="s">
        <v>35631</v>
      </c>
      <c r="AH2551" t="s">
        <v>27065</v>
      </c>
      <c r="AI2551" t="s">
        <v>35632</v>
      </c>
      <c r="AJ2551" t="s">
        <v>27061</v>
      </c>
      <c r="AK2551" t="s">
        <v>296</v>
      </c>
      <c r="AL2551" t="s">
        <v>82</v>
      </c>
      <c r="AM2551" t="s">
        <v>35633</v>
      </c>
      <c r="AN2551">
        <v>6</v>
      </c>
      <c r="AO2551">
        <v>12</v>
      </c>
      <c r="AP2551" t="s">
        <v>371</v>
      </c>
      <c r="AQ2551" t="s">
        <v>35634</v>
      </c>
      <c r="AR2551" t="s">
        <v>35635</v>
      </c>
      <c r="AS2551" t="s">
        <v>35636</v>
      </c>
      <c r="AT2551" t="s">
        <v>35637</v>
      </c>
      <c r="AU2551" t="s">
        <v>81</v>
      </c>
      <c r="AV2551" t="s">
        <v>82</v>
      </c>
      <c r="AW2551" t="s">
        <v>81</v>
      </c>
      <c r="AX2551" t="s">
        <v>82</v>
      </c>
      <c r="AY2551" t="s">
        <v>82</v>
      </c>
      <c r="AZ2551" t="s">
        <v>82</v>
      </c>
      <c r="BA2551" t="s">
        <v>82</v>
      </c>
      <c r="BB2551" t="s">
        <v>82</v>
      </c>
      <c r="BC2551" t="s">
        <v>82</v>
      </c>
      <c r="BD2551" t="s">
        <v>82</v>
      </c>
      <c r="BE2551" t="s">
        <v>82</v>
      </c>
      <c r="BF2551" t="s">
        <v>82</v>
      </c>
      <c r="BG2551" t="s">
        <v>82</v>
      </c>
      <c r="BH2551" t="s">
        <v>82</v>
      </c>
      <c r="BI2551" t="s">
        <v>82</v>
      </c>
      <c r="BJ2551" t="s">
        <v>82</v>
      </c>
      <c r="BK2551" t="s">
        <v>82</v>
      </c>
      <c r="BL2551" t="s">
        <v>82</v>
      </c>
      <c r="BM2551" t="s">
        <v>82</v>
      </c>
      <c r="BN2551" t="s">
        <v>82</v>
      </c>
      <c r="BO2551" t="s">
        <v>82</v>
      </c>
      <c r="BP2551" t="s">
        <v>82</v>
      </c>
      <c r="BQ2551" t="s">
        <v>82</v>
      </c>
    </row>
    <row r="2552" spans="1:69" x14ac:dyDescent="0.2">
      <c r="A2552" s="5">
        <v>1</v>
      </c>
      <c r="B2552" t="s">
        <v>35638</v>
      </c>
      <c r="C2552" t="s">
        <v>35639</v>
      </c>
      <c r="D2552" t="s">
        <v>35640</v>
      </c>
      <c r="E2552" t="s">
        <v>35641</v>
      </c>
      <c r="F2552" t="s">
        <v>73</v>
      </c>
      <c r="G2552" t="s">
        <v>35642</v>
      </c>
      <c r="H2552" s="1">
        <v>43333</v>
      </c>
      <c r="I2552" s="1">
        <v>43405</v>
      </c>
      <c r="J2552" t="b">
        <v>0</v>
      </c>
      <c r="K2552" t="s">
        <v>75</v>
      </c>
      <c r="L2552" t="s">
        <v>668</v>
      </c>
      <c r="M2552" t="s">
        <v>363</v>
      </c>
      <c r="N2552">
        <v>81</v>
      </c>
      <c r="O2552" t="s">
        <v>14126</v>
      </c>
      <c r="P2552" t="s">
        <v>79</v>
      </c>
      <c r="Q2552" t="s">
        <v>35643</v>
      </c>
      <c r="R2552" t="s">
        <v>81</v>
      </c>
      <c r="S2552" t="s">
        <v>82</v>
      </c>
      <c r="T2552" s="1">
        <v>43333</v>
      </c>
      <c r="U2552" t="s">
        <v>10692</v>
      </c>
      <c r="V2552" t="s">
        <v>84</v>
      </c>
      <c r="W2552" s="2">
        <v>44067</v>
      </c>
      <c r="X2552" t="s">
        <v>35644</v>
      </c>
      <c r="Y2552" t="s">
        <v>227</v>
      </c>
      <c r="Z2552" t="s">
        <v>35645</v>
      </c>
      <c r="AA2552" t="s">
        <v>82</v>
      </c>
      <c r="AB2552" t="s">
        <v>35646</v>
      </c>
      <c r="AC2552" t="s">
        <v>35647</v>
      </c>
      <c r="AD2552" t="s">
        <v>35648</v>
      </c>
      <c r="AE2552" t="s">
        <v>227</v>
      </c>
      <c r="AF2552" t="s">
        <v>35645</v>
      </c>
      <c r="AG2552" t="s">
        <v>82</v>
      </c>
      <c r="AH2552" t="s">
        <v>35646</v>
      </c>
      <c r="AI2552" t="s">
        <v>35647</v>
      </c>
      <c r="AJ2552" t="s">
        <v>35648</v>
      </c>
      <c r="AK2552" t="s">
        <v>296</v>
      </c>
      <c r="AL2552" t="s">
        <v>35649</v>
      </c>
      <c r="AM2552" t="s">
        <v>88</v>
      </c>
      <c r="AN2552" t="s">
        <v>154</v>
      </c>
      <c r="AO2552" t="s">
        <v>35650</v>
      </c>
      <c r="AP2552" t="s">
        <v>91</v>
      </c>
      <c r="AQ2552" t="s">
        <v>35651</v>
      </c>
      <c r="AR2552" t="s">
        <v>82</v>
      </c>
      <c r="AS2552" t="s">
        <v>35652</v>
      </c>
      <c r="AT2552" t="s">
        <v>35653</v>
      </c>
      <c r="AU2552" t="s">
        <v>81</v>
      </c>
      <c r="AV2552" t="s">
        <v>82</v>
      </c>
      <c r="AW2552" t="s">
        <v>82</v>
      </c>
      <c r="AX2552" t="s">
        <v>82</v>
      </c>
      <c r="AY2552" t="s">
        <v>82</v>
      </c>
      <c r="AZ2552" t="s">
        <v>82</v>
      </c>
      <c r="BA2552" t="s">
        <v>82</v>
      </c>
      <c r="BB2552" t="s">
        <v>82</v>
      </c>
      <c r="BC2552" t="s">
        <v>82</v>
      </c>
      <c r="BD2552" t="s">
        <v>82</v>
      </c>
      <c r="BE2552" t="s">
        <v>82</v>
      </c>
      <c r="BF2552" t="s">
        <v>82</v>
      </c>
      <c r="BG2552" t="s">
        <v>82</v>
      </c>
      <c r="BH2552" t="s">
        <v>82</v>
      </c>
      <c r="BI2552" t="s">
        <v>82</v>
      </c>
      <c r="BJ2552" t="s">
        <v>82</v>
      </c>
      <c r="BK2552" t="s">
        <v>82</v>
      </c>
      <c r="BL2552" t="s">
        <v>82</v>
      </c>
      <c r="BM2552" t="s">
        <v>82</v>
      </c>
      <c r="BN2552" t="s">
        <v>82</v>
      </c>
      <c r="BO2552" t="s">
        <v>82</v>
      </c>
      <c r="BP2552" t="s">
        <v>82</v>
      </c>
      <c r="BQ2552" t="s">
        <v>82</v>
      </c>
    </row>
    <row r="2553" spans="1:69" x14ac:dyDescent="0.2">
      <c r="A2553" s="5" t="s">
        <v>81</v>
      </c>
      <c r="B2553" t="s">
        <v>35654</v>
      </c>
      <c r="C2553" t="s">
        <v>35655</v>
      </c>
      <c r="D2553" t="s">
        <v>35656</v>
      </c>
      <c r="E2553" t="s">
        <v>35657</v>
      </c>
      <c r="F2553" t="s">
        <v>1432</v>
      </c>
      <c r="G2553" t="s">
        <v>35658</v>
      </c>
      <c r="H2553" s="1">
        <v>42690</v>
      </c>
      <c r="I2553" s="1">
        <v>42353</v>
      </c>
      <c r="J2553" t="b">
        <v>0</v>
      </c>
      <c r="K2553" t="s">
        <v>75</v>
      </c>
      <c r="L2553" t="s">
        <v>2350</v>
      </c>
      <c r="M2553" t="s">
        <v>90</v>
      </c>
      <c r="N2553">
        <v>60</v>
      </c>
      <c r="O2553" t="s">
        <v>35659</v>
      </c>
      <c r="P2553" t="s">
        <v>670</v>
      </c>
      <c r="Q2553" t="s">
        <v>16254</v>
      </c>
      <c r="R2553" t="s">
        <v>81</v>
      </c>
      <c r="S2553">
        <v>1</v>
      </c>
      <c r="T2553" s="1">
        <v>42690</v>
      </c>
      <c r="U2553" s="1">
        <v>42353</v>
      </c>
      <c r="V2553" t="s">
        <v>1438</v>
      </c>
      <c r="W2553" s="2">
        <v>44139</v>
      </c>
      <c r="X2553" t="s">
        <v>1439</v>
      </c>
      <c r="Y2553" t="s">
        <v>35660</v>
      </c>
      <c r="Z2553" t="s">
        <v>81</v>
      </c>
      <c r="AA2553" t="s">
        <v>35661</v>
      </c>
      <c r="AB2553" t="s">
        <v>24806</v>
      </c>
      <c r="AC2553">
        <v>9815594343</v>
      </c>
      <c r="AD2553" t="s">
        <v>35659</v>
      </c>
      <c r="AE2553" t="s">
        <v>35660</v>
      </c>
      <c r="AF2553" t="s">
        <v>81</v>
      </c>
      <c r="AG2553" t="s">
        <v>35661</v>
      </c>
      <c r="AH2553" t="s">
        <v>24806</v>
      </c>
      <c r="AI2553">
        <v>9815594343</v>
      </c>
      <c r="AJ2553" t="s">
        <v>35659</v>
      </c>
      <c r="AK2553" t="s">
        <v>1444</v>
      </c>
      <c r="AL2553" t="s">
        <v>82</v>
      </c>
      <c r="AM2553" t="s">
        <v>35662</v>
      </c>
      <c r="AN2553" t="s">
        <v>81</v>
      </c>
      <c r="AO2553" t="s">
        <v>81</v>
      </c>
      <c r="AP2553" t="s">
        <v>81</v>
      </c>
      <c r="AQ2553" t="s">
        <v>35663</v>
      </c>
      <c r="AR2553" t="s">
        <v>35664</v>
      </c>
      <c r="AS2553" t="s">
        <v>35665</v>
      </c>
      <c r="AT2553" t="s">
        <v>35666</v>
      </c>
      <c r="AU2553" t="s">
        <v>81</v>
      </c>
      <c r="AV2553" t="s">
        <v>82</v>
      </c>
      <c r="AW2553" t="s">
        <v>81</v>
      </c>
      <c r="AX2553" t="s">
        <v>81</v>
      </c>
      <c r="AY2553" t="s">
        <v>81</v>
      </c>
      <c r="AZ2553" t="s">
        <v>81</v>
      </c>
      <c r="BA2553" t="s">
        <v>82</v>
      </c>
      <c r="BB2553" s="1">
        <v>1</v>
      </c>
      <c r="BC2553" t="s">
        <v>81</v>
      </c>
      <c r="BD2553" t="s">
        <v>81</v>
      </c>
      <c r="BE2553" t="s">
        <v>81</v>
      </c>
      <c r="BF2553" t="s">
        <v>81</v>
      </c>
      <c r="BG2553" t="s">
        <v>81</v>
      </c>
      <c r="BH2553" t="s">
        <v>81</v>
      </c>
      <c r="BI2553" t="s">
        <v>81</v>
      </c>
      <c r="BJ2553" t="s">
        <v>82</v>
      </c>
      <c r="BK2553" t="s">
        <v>82</v>
      </c>
      <c r="BL2553" t="s">
        <v>200</v>
      </c>
      <c r="BM2553" t="s">
        <v>24812</v>
      </c>
      <c r="BN2553" t="s">
        <v>81</v>
      </c>
      <c r="BO2553" t="s">
        <v>2364</v>
      </c>
      <c r="BP2553" t="s">
        <v>81</v>
      </c>
      <c r="BQ2553" t="s">
        <v>81</v>
      </c>
    </row>
    <row r="2554" spans="1:69" x14ac:dyDescent="0.2">
      <c r="A2554" s="5" t="s">
        <v>81</v>
      </c>
      <c r="B2554" t="s">
        <v>35667</v>
      </c>
      <c r="C2554" t="s">
        <v>35668</v>
      </c>
      <c r="D2554" t="s">
        <v>35669</v>
      </c>
      <c r="E2554" t="s">
        <v>35670</v>
      </c>
      <c r="F2554" t="s">
        <v>73</v>
      </c>
      <c r="G2554" t="s">
        <v>35671</v>
      </c>
      <c r="H2554" s="1">
        <v>43429</v>
      </c>
      <c r="I2554" s="1">
        <v>43506</v>
      </c>
      <c r="J2554" t="b">
        <v>0</v>
      </c>
      <c r="K2554" t="s">
        <v>75</v>
      </c>
      <c r="L2554" t="s">
        <v>465</v>
      </c>
      <c r="M2554" t="s">
        <v>538</v>
      </c>
      <c r="N2554">
        <v>436</v>
      </c>
      <c r="O2554" t="s">
        <v>21721</v>
      </c>
      <c r="P2554" t="s">
        <v>82</v>
      </c>
      <c r="Q2554" t="s">
        <v>366</v>
      </c>
      <c r="R2554" t="s">
        <v>81</v>
      </c>
      <c r="S2554" t="s">
        <v>82</v>
      </c>
      <c r="T2554" s="1">
        <v>43429</v>
      </c>
      <c r="U2554" t="s">
        <v>19948</v>
      </c>
      <c r="V2554" t="s">
        <v>106</v>
      </c>
      <c r="W2554" s="2">
        <v>43507</v>
      </c>
      <c r="X2554" t="s">
        <v>35672</v>
      </c>
      <c r="Y2554" t="s">
        <v>82</v>
      </c>
      <c r="Z2554" t="s">
        <v>82</v>
      </c>
      <c r="AA2554" t="s">
        <v>82</v>
      </c>
      <c r="AB2554" t="s">
        <v>82</v>
      </c>
      <c r="AC2554" t="s">
        <v>82</v>
      </c>
      <c r="AD2554" t="s">
        <v>82</v>
      </c>
      <c r="AE2554" t="s">
        <v>82</v>
      </c>
      <c r="AF2554" t="s">
        <v>82</v>
      </c>
      <c r="AG2554" t="s">
        <v>82</v>
      </c>
      <c r="AH2554" t="s">
        <v>82</v>
      </c>
      <c r="AI2554" t="s">
        <v>82</v>
      </c>
      <c r="AJ2554" t="s">
        <v>82</v>
      </c>
      <c r="AK2554" t="s">
        <v>153</v>
      </c>
      <c r="AL2554" t="s">
        <v>82</v>
      </c>
      <c r="AM2554" t="s">
        <v>88</v>
      </c>
      <c r="AN2554" t="s">
        <v>154</v>
      </c>
      <c r="AO2554" t="s">
        <v>90</v>
      </c>
      <c r="AP2554" t="s">
        <v>91</v>
      </c>
      <c r="AQ2554" t="s">
        <v>35673</v>
      </c>
      <c r="AR2554" t="s">
        <v>82</v>
      </c>
      <c r="AS2554" t="s">
        <v>35674</v>
      </c>
      <c r="AT2554" t="s">
        <v>35675</v>
      </c>
      <c r="AU2554" t="s">
        <v>81</v>
      </c>
      <c r="AV2554" t="s">
        <v>82</v>
      </c>
      <c r="AW2554" t="s">
        <v>82</v>
      </c>
      <c r="AX2554" t="s">
        <v>82</v>
      </c>
      <c r="AY2554" t="s">
        <v>82</v>
      </c>
      <c r="AZ2554" t="s">
        <v>82</v>
      </c>
      <c r="BA2554" t="s">
        <v>82</v>
      </c>
      <c r="BB2554" t="s">
        <v>82</v>
      </c>
      <c r="BC2554" t="s">
        <v>82</v>
      </c>
      <c r="BD2554" t="s">
        <v>82</v>
      </c>
      <c r="BE2554" t="s">
        <v>82</v>
      </c>
      <c r="BF2554" t="s">
        <v>82</v>
      </c>
      <c r="BG2554" t="s">
        <v>82</v>
      </c>
      <c r="BH2554" t="s">
        <v>82</v>
      </c>
      <c r="BI2554" t="s">
        <v>82</v>
      </c>
      <c r="BJ2554" t="s">
        <v>82</v>
      </c>
      <c r="BK2554" t="s">
        <v>82</v>
      </c>
      <c r="BL2554" t="s">
        <v>82</v>
      </c>
      <c r="BM2554" t="s">
        <v>82</v>
      </c>
      <c r="BN2554" t="s">
        <v>82</v>
      </c>
      <c r="BO2554" t="s">
        <v>82</v>
      </c>
      <c r="BP2554" t="s">
        <v>82</v>
      </c>
      <c r="BQ2554" t="s">
        <v>82</v>
      </c>
    </row>
    <row r="2555" spans="1:69" x14ac:dyDescent="0.2">
      <c r="A2555" s="5" t="s">
        <v>81</v>
      </c>
      <c r="B2555" t="s">
        <v>35676</v>
      </c>
      <c r="C2555" t="s">
        <v>35677</v>
      </c>
      <c r="D2555" t="s">
        <v>35678</v>
      </c>
      <c r="E2555" t="s">
        <v>35679</v>
      </c>
      <c r="F2555" t="s">
        <v>178</v>
      </c>
      <c r="G2555" t="s">
        <v>35680</v>
      </c>
      <c r="H2555" s="1">
        <v>43573</v>
      </c>
      <c r="I2555" s="1">
        <v>43677</v>
      </c>
      <c r="J2555" t="b">
        <v>0</v>
      </c>
      <c r="K2555" t="s">
        <v>180</v>
      </c>
      <c r="L2555" t="s">
        <v>35681</v>
      </c>
      <c r="M2555" t="s">
        <v>2335</v>
      </c>
      <c r="N2555">
        <v>500</v>
      </c>
      <c r="O2555" t="s">
        <v>35682</v>
      </c>
      <c r="P2555" t="s">
        <v>35683</v>
      </c>
      <c r="Q2555" t="s">
        <v>35684</v>
      </c>
      <c r="R2555" t="s">
        <v>81</v>
      </c>
      <c r="S2555" t="s">
        <v>82</v>
      </c>
      <c r="T2555" s="1">
        <v>43573</v>
      </c>
      <c r="U2555" s="1">
        <v>43677</v>
      </c>
      <c r="V2555" t="s">
        <v>186</v>
      </c>
      <c r="W2555" s="2">
        <v>43809</v>
      </c>
      <c r="X2555" t="s">
        <v>35685</v>
      </c>
      <c r="Y2555" t="s">
        <v>35686</v>
      </c>
      <c r="Z2555" t="s">
        <v>81</v>
      </c>
      <c r="AA2555" t="s">
        <v>35687</v>
      </c>
      <c r="AB2555" t="s">
        <v>35688</v>
      </c>
      <c r="AC2555">
        <v>302107480662</v>
      </c>
      <c r="AD2555" t="s">
        <v>35682</v>
      </c>
      <c r="AE2555" t="s">
        <v>35686</v>
      </c>
      <c r="AF2555" t="s">
        <v>81</v>
      </c>
      <c r="AG2555" t="s">
        <v>35687</v>
      </c>
      <c r="AH2555" t="s">
        <v>35688</v>
      </c>
      <c r="AI2555">
        <v>302107480662</v>
      </c>
      <c r="AJ2555" t="s">
        <v>35682</v>
      </c>
      <c r="AK2555" t="s">
        <v>191</v>
      </c>
      <c r="AL2555" t="s">
        <v>82</v>
      </c>
      <c r="AM2555" t="s">
        <v>35682</v>
      </c>
      <c r="AN2555" t="s">
        <v>81</v>
      </c>
      <c r="AO2555" t="s">
        <v>81</v>
      </c>
      <c r="AP2555" t="s">
        <v>351</v>
      </c>
      <c r="AQ2555" t="s">
        <v>35689</v>
      </c>
      <c r="AR2555" t="s">
        <v>35690</v>
      </c>
      <c r="AS2555" t="s">
        <v>35691</v>
      </c>
      <c r="AT2555" t="s">
        <v>35692</v>
      </c>
      <c r="AU2555" t="s">
        <v>81</v>
      </c>
      <c r="AV2555" t="s">
        <v>82</v>
      </c>
      <c r="AW2555" t="s">
        <v>198</v>
      </c>
      <c r="AX2555" t="s">
        <v>81</v>
      </c>
      <c r="AY2555" t="s">
        <v>81</v>
      </c>
      <c r="AZ2555" t="s">
        <v>35693</v>
      </c>
      <c r="BA2555" t="s">
        <v>82</v>
      </c>
      <c r="BB2555" s="1">
        <v>1</v>
      </c>
      <c r="BC2555" t="s">
        <v>199</v>
      </c>
      <c r="BD2555" t="s">
        <v>199</v>
      </c>
      <c r="BE2555" t="s">
        <v>199</v>
      </c>
      <c r="BF2555" t="s">
        <v>199</v>
      </c>
      <c r="BG2555" t="s">
        <v>81</v>
      </c>
      <c r="BH2555" t="s">
        <v>81</v>
      </c>
      <c r="BI2555" t="s">
        <v>81</v>
      </c>
      <c r="BJ2555" t="s">
        <v>82</v>
      </c>
      <c r="BK2555" t="s">
        <v>82</v>
      </c>
      <c r="BL2555" t="s">
        <v>200</v>
      </c>
      <c r="BM2555" t="s">
        <v>201</v>
      </c>
      <c r="BN2555" t="s">
        <v>81</v>
      </c>
      <c r="BO2555" t="s">
        <v>81</v>
      </c>
      <c r="BP2555" t="s">
        <v>81</v>
      </c>
      <c r="BQ2555" t="s">
        <v>81</v>
      </c>
    </row>
    <row r="2556" spans="1:69" x14ac:dyDescent="0.2">
      <c r="A2556" s="5" t="s">
        <v>81</v>
      </c>
      <c r="B2556" t="s">
        <v>35694</v>
      </c>
      <c r="C2556" t="s">
        <v>20230</v>
      </c>
      <c r="D2556" t="s">
        <v>35695</v>
      </c>
      <c r="E2556" t="s">
        <v>35696</v>
      </c>
      <c r="F2556" t="s">
        <v>73</v>
      </c>
      <c r="G2556" t="s">
        <v>35697</v>
      </c>
      <c r="H2556" s="1">
        <v>43761</v>
      </c>
      <c r="I2556" s="1">
        <v>43770</v>
      </c>
      <c r="J2556" t="b">
        <v>0</v>
      </c>
      <c r="K2556" t="s">
        <v>75</v>
      </c>
      <c r="L2556" t="s">
        <v>1162</v>
      </c>
      <c r="M2556" t="s">
        <v>538</v>
      </c>
      <c r="N2556">
        <v>720</v>
      </c>
      <c r="O2556" t="s">
        <v>1952</v>
      </c>
      <c r="P2556" t="s">
        <v>79</v>
      </c>
      <c r="Q2556" t="s">
        <v>8069</v>
      </c>
      <c r="R2556" t="s">
        <v>81</v>
      </c>
      <c r="S2556" t="s">
        <v>82</v>
      </c>
      <c r="T2556" s="1">
        <v>43761</v>
      </c>
      <c r="U2556" t="s">
        <v>3244</v>
      </c>
      <c r="V2556" t="s">
        <v>146</v>
      </c>
      <c r="W2556" s="2">
        <v>44095</v>
      </c>
      <c r="X2556" t="s">
        <v>35698</v>
      </c>
      <c r="Y2556" t="s">
        <v>81</v>
      </c>
      <c r="Z2556" t="s">
        <v>8072</v>
      </c>
      <c r="AA2556" t="s">
        <v>82</v>
      </c>
      <c r="AB2556" t="s">
        <v>81</v>
      </c>
      <c r="AC2556" t="s">
        <v>81</v>
      </c>
      <c r="AD2556" t="s">
        <v>1952</v>
      </c>
      <c r="AE2556" t="s">
        <v>81</v>
      </c>
      <c r="AF2556" t="s">
        <v>8072</v>
      </c>
      <c r="AG2556" t="s">
        <v>82</v>
      </c>
      <c r="AH2556" t="s">
        <v>81</v>
      </c>
      <c r="AI2556" t="s">
        <v>81</v>
      </c>
      <c r="AJ2556" t="s">
        <v>1952</v>
      </c>
      <c r="AK2556" t="s">
        <v>110</v>
      </c>
      <c r="AL2556" t="s">
        <v>8073</v>
      </c>
      <c r="AM2556" t="s">
        <v>88</v>
      </c>
      <c r="AN2556" t="s">
        <v>1098</v>
      </c>
      <c r="AO2556" t="s">
        <v>90</v>
      </c>
      <c r="AP2556" t="s">
        <v>91</v>
      </c>
      <c r="AQ2556" t="s">
        <v>35699</v>
      </c>
      <c r="AR2556" t="s">
        <v>82</v>
      </c>
      <c r="AS2556" t="s">
        <v>35700</v>
      </c>
      <c r="AT2556" t="s">
        <v>35701</v>
      </c>
      <c r="AU2556" t="s">
        <v>81</v>
      </c>
      <c r="AV2556" t="s">
        <v>82</v>
      </c>
      <c r="AW2556" t="s">
        <v>82</v>
      </c>
      <c r="AX2556" t="s">
        <v>82</v>
      </c>
      <c r="AY2556" t="s">
        <v>82</v>
      </c>
      <c r="AZ2556" t="s">
        <v>82</v>
      </c>
      <c r="BA2556" t="s">
        <v>82</v>
      </c>
      <c r="BB2556" t="s">
        <v>82</v>
      </c>
      <c r="BC2556" t="s">
        <v>82</v>
      </c>
      <c r="BD2556" t="s">
        <v>82</v>
      </c>
      <c r="BE2556" t="s">
        <v>82</v>
      </c>
      <c r="BF2556" t="s">
        <v>82</v>
      </c>
      <c r="BG2556" t="s">
        <v>82</v>
      </c>
      <c r="BH2556" t="s">
        <v>82</v>
      </c>
      <c r="BI2556" t="s">
        <v>82</v>
      </c>
      <c r="BJ2556" t="s">
        <v>82</v>
      </c>
      <c r="BK2556" t="s">
        <v>82</v>
      </c>
      <c r="BL2556" t="s">
        <v>82</v>
      </c>
      <c r="BM2556" t="s">
        <v>82</v>
      </c>
      <c r="BN2556" t="s">
        <v>82</v>
      </c>
      <c r="BO2556" t="s">
        <v>82</v>
      </c>
      <c r="BP2556" t="s">
        <v>82</v>
      </c>
      <c r="BQ2556" t="s">
        <v>82</v>
      </c>
    </row>
    <row r="2557" spans="1:69" x14ac:dyDescent="0.2">
      <c r="A2557" s="5" t="s">
        <v>81</v>
      </c>
      <c r="B2557" t="s">
        <v>35702</v>
      </c>
      <c r="C2557" t="s">
        <v>35703</v>
      </c>
      <c r="D2557" t="s">
        <v>35704</v>
      </c>
      <c r="E2557" t="s">
        <v>35705</v>
      </c>
      <c r="F2557" t="s">
        <v>73</v>
      </c>
      <c r="G2557" t="s">
        <v>35706</v>
      </c>
      <c r="H2557" s="1">
        <v>43410</v>
      </c>
      <c r="I2557" s="1">
        <v>43191</v>
      </c>
      <c r="J2557" t="b">
        <v>0</v>
      </c>
      <c r="K2557" t="s">
        <v>75</v>
      </c>
      <c r="L2557" t="s">
        <v>3824</v>
      </c>
      <c r="M2557" t="s">
        <v>90</v>
      </c>
      <c r="N2557">
        <v>50</v>
      </c>
      <c r="O2557" t="s">
        <v>22918</v>
      </c>
      <c r="P2557" t="s">
        <v>144</v>
      </c>
      <c r="Q2557" t="s">
        <v>35707</v>
      </c>
      <c r="R2557" t="s">
        <v>81</v>
      </c>
      <c r="S2557" t="s">
        <v>82</v>
      </c>
      <c r="T2557" s="1">
        <v>43410</v>
      </c>
      <c r="U2557" t="s">
        <v>18980</v>
      </c>
      <c r="V2557" t="s">
        <v>106</v>
      </c>
      <c r="W2557" s="2">
        <v>43486</v>
      </c>
      <c r="X2557" t="s">
        <v>35708</v>
      </c>
      <c r="Y2557" t="s">
        <v>81</v>
      </c>
      <c r="Z2557" t="s">
        <v>35709</v>
      </c>
      <c r="AA2557" t="s">
        <v>82</v>
      </c>
      <c r="AB2557" t="s">
        <v>81</v>
      </c>
      <c r="AC2557" t="s">
        <v>81</v>
      </c>
      <c r="AD2557" t="s">
        <v>22918</v>
      </c>
      <c r="AE2557" t="s">
        <v>81</v>
      </c>
      <c r="AF2557" t="s">
        <v>35709</v>
      </c>
      <c r="AG2557" t="s">
        <v>82</v>
      </c>
      <c r="AH2557" t="s">
        <v>81</v>
      </c>
      <c r="AI2557" t="s">
        <v>81</v>
      </c>
      <c r="AJ2557" t="s">
        <v>22918</v>
      </c>
      <c r="AK2557" t="s">
        <v>110</v>
      </c>
      <c r="AL2557" t="s">
        <v>82</v>
      </c>
      <c r="AM2557" t="s">
        <v>88</v>
      </c>
      <c r="AN2557" t="s">
        <v>154</v>
      </c>
      <c r="AO2557" t="s">
        <v>231</v>
      </c>
      <c r="AP2557" t="s">
        <v>91</v>
      </c>
      <c r="AQ2557" t="s">
        <v>35710</v>
      </c>
      <c r="AR2557" t="s">
        <v>82</v>
      </c>
      <c r="AS2557" t="s">
        <v>35711</v>
      </c>
      <c r="AT2557" t="s">
        <v>35712</v>
      </c>
      <c r="AU2557" t="s">
        <v>81</v>
      </c>
      <c r="AV2557" t="s">
        <v>82</v>
      </c>
      <c r="AW2557" t="s">
        <v>82</v>
      </c>
      <c r="AX2557" t="s">
        <v>82</v>
      </c>
      <c r="AY2557" t="s">
        <v>82</v>
      </c>
      <c r="AZ2557" t="s">
        <v>82</v>
      </c>
      <c r="BA2557" t="s">
        <v>82</v>
      </c>
      <c r="BB2557" t="s">
        <v>82</v>
      </c>
      <c r="BC2557" t="s">
        <v>82</v>
      </c>
      <c r="BD2557" t="s">
        <v>82</v>
      </c>
      <c r="BE2557" t="s">
        <v>82</v>
      </c>
      <c r="BF2557" t="s">
        <v>82</v>
      </c>
      <c r="BG2557" t="s">
        <v>82</v>
      </c>
      <c r="BH2557" t="s">
        <v>82</v>
      </c>
      <c r="BI2557" t="s">
        <v>82</v>
      </c>
      <c r="BJ2557" t="s">
        <v>82</v>
      </c>
      <c r="BK2557" t="s">
        <v>82</v>
      </c>
      <c r="BL2557" t="s">
        <v>82</v>
      </c>
      <c r="BM2557" t="s">
        <v>82</v>
      </c>
      <c r="BN2557" t="s">
        <v>82</v>
      </c>
      <c r="BO2557" t="s">
        <v>82</v>
      </c>
      <c r="BP2557" t="s">
        <v>82</v>
      </c>
      <c r="BQ2557" t="s">
        <v>82</v>
      </c>
    </row>
    <row r="2558" spans="1:69" x14ac:dyDescent="0.2">
      <c r="A2558" s="5" t="s">
        <v>81</v>
      </c>
      <c r="B2558" t="s">
        <v>35713</v>
      </c>
      <c r="C2558" t="s">
        <v>35714</v>
      </c>
      <c r="D2558" t="s">
        <v>35715</v>
      </c>
      <c r="E2558" t="s">
        <v>35716</v>
      </c>
      <c r="F2558" t="s">
        <v>73</v>
      </c>
      <c r="G2558" t="s">
        <v>35717</v>
      </c>
      <c r="H2558" s="1">
        <v>43631</v>
      </c>
      <c r="I2558" s="1">
        <v>43831</v>
      </c>
      <c r="J2558" t="b">
        <v>0</v>
      </c>
      <c r="K2558" t="s">
        <v>75</v>
      </c>
      <c r="L2558" t="s">
        <v>465</v>
      </c>
      <c r="M2558" t="s">
        <v>90</v>
      </c>
      <c r="N2558">
        <v>32</v>
      </c>
      <c r="O2558" t="s">
        <v>17116</v>
      </c>
      <c r="P2558" t="s">
        <v>626</v>
      </c>
      <c r="Q2558" t="s">
        <v>770</v>
      </c>
      <c r="R2558" t="s">
        <v>35718</v>
      </c>
      <c r="S2558" t="s">
        <v>82</v>
      </c>
      <c r="T2558" s="1">
        <v>43631</v>
      </c>
      <c r="U2558" t="s">
        <v>24248</v>
      </c>
      <c r="V2558" t="s">
        <v>468</v>
      </c>
      <c r="W2558" s="2">
        <v>43892</v>
      </c>
      <c r="X2558" t="s">
        <v>35719</v>
      </c>
      <c r="Y2558" t="s">
        <v>148</v>
      </c>
      <c r="Z2558" t="s">
        <v>35720</v>
      </c>
      <c r="AA2558" t="s">
        <v>82</v>
      </c>
      <c r="AB2558" t="s">
        <v>35721</v>
      </c>
      <c r="AC2558" t="s">
        <v>35722</v>
      </c>
      <c r="AD2558" t="s">
        <v>35723</v>
      </c>
      <c r="AE2558" t="s">
        <v>148</v>
      </c>
      <c r="AF2558" t="s">
        <v>35720</v>
      </c>
      <c r="AG2558" t="s">
        <v>82</v>
      </c>
      <c r="AH2558" t="s">
        <v>35721</v>
      </c>
      <c r="AI2558" t="s">
        <v>35722</v>
      </c>
      <c r="AJ2558" t="s">
        <v>35723</v>
      </c>
      <c r="AK2558" t="s">
        <v>296</v>
      </c>
      <c r="AL2558" t="s">
        <v>35724</v>
      </c>
      <c r="AM2558" t="s">
        <v>88</v>
      </c>
      <c r="AN2558" t="s">
        <v>154</v>
      </c>
      <c r="AO2558" t="s">
        <v>231</v>
      </c>
      <c r="AP2558" t="s">
        <v>91</v>
      </c>
      <c r="AQ2558" t="s">
        <v>35725</v>
      </c>
      <c r="AR2558" t="s">
        <v>82</v>
      </c>
      <c r="AS2558" t="s">
        <v>35726</v>
      </c>
      <c r="AT2558" t="s">
        <v>35727</v>
      </c>
      <c r="AU2558" t="s">
        <v>615</v>
      </c>
      <c r="AV2558" t="s">
        <v>35718</v>
      </c>
      <c r="AW2558" t="s">
        <v>82</v>
      </c>
      <c r="AX2558" t="s">
        <v>82</v>
      </c>
      <c r="AY2558" t="s">
        <v>82</v>
      </c>
      <c r="AZ2558" t="s">
        <v>82</v>
      </c>
      <c r="BA2558" t="s">
        <v>82</v>
      </c>
      <c r="BB2558" t="s">
        <v>82</v>
      </c>
      <c r="BC2558" t="s">
        <v>82</v>
      </c>
      <c r="BD2558" t="s">
        <v>82</v>
      </c>
      <c r="BE2558" t="s">
        <v>82</v>
      </c>
      <c r="BF2558" t="s">
        <v>82</v>
      </c>
      <c r="BG2558" t="s">
        <v>82</v>
      </c>
      <c r="BH2558" t="s">
        <v>82</v>
      </c>
      <c r="BI2558" t="s">
        <v>82</v>
      </c>
      <c r="BJ2558" t="s">
        <v>82</v>
      </c>
      <c r="BK2558" t="s">
        <v>82</v>
      </c>
      <c r="BL2558" t="s">
        <v>82</v>
      </c>
      <c r="BM2558" t="s">
        <v>82</v>
      </c>
      <c r="BN2558" t="s">
        <v>82</v>
      </c>
      <c r="BO2558" t="s">
        <v>82</v>
      </c>
      <c r="BP2558" t="s">
        <v>82</v>
      </c>
      <c r="BQ2558" t="s">
        <v>82</v>
      </c>
    </row>
    <row r="2559" spans="1:69" x14ac:dyDescent="0.2">
      <c r="A2559" s="5" t="s">
        <v>81</v>
      </c>
      <c r="B2559" t="s">
        <v>35728</v>
      </c>
      <c r="C2559" t="s">
        <v>35729</v>
      </c>
      <c r="D2559" t="s">
        <v>35730</v>
      </c>
      <c r="E2559" t="s">
        <v>35731</v>
      </c>
      <c r="F2559" t="s">
        <v>1432</v>
      </c>
      <c r="G2559" t="s">
        <v>35732</v>
      </c>
      <c r="H2559" s="1">
        <v>43291</v>
      </c>
      <c r="I2559" s="1">
        <v>43313</v>
      </c>
      <c r="J2559" t="b">
        <v>0</v>
      </c>
      <c r="K2559" t="s">
        <v>75</v>
      </c>
      <c r="L2559" t="s">
        <v>35733</v>
      </c>
      <c r="M2559" t="s">
        <v>35734</v>
      </c>
      <c r="N2559">
        <v>84</v>
      </c>
      <c r="O2559" t="s">
        <v>35735</v>
      </c>
      <c r="P2559" t="s">
        <v>670</v>
      </c>
      <c r="Q2559" t="s">
        <v>35736</v>
      </c>
      <c r="R2559" t="s">
        <v>81</v>
      </c>
      <c r="S2559" t="s">
        <v>82</v>
      </c>
      <c r="T2559" s="1">
        <v>43291</v>
      </c>
      <c r="U2559" s="1">
        <v>43313</v>
      </c>
      <c r="V2559" t="s">
        <v>1438</v>
      </c>
      <c r="W2559" s="2">
        <v>44139</v>
      </c>
      <c r="X2559" t="s">
        <v>1439</v>
      </c>
      <c r="Y2559" t="s">
        <v>35737</v>
      </c>
      <c r="Z2559" t="s">
        <v>81</v>
      </c>
      <c r="AA2559" t="s">
        <v>35738</v>
      </c>
      <c r="AB2559" t="s">
        <v>35739</v>
      </c>
      <c r="AC2559">
        <v>4842851838</v>
      </c>
      <c r="AD2559" t="s">
        <v>35740</v>
      </c>
      <c r="AE2559" t="s">
        <v>35737</v>
      </c>
      <c r="AF2559" t="s">
        <v>81</v>
      </c>
      <c r="AG2559" t="s">
        <v>35741</v>
      </c>
      <c r="AH2559" t="s">
        <v>35739</v>
      </c>
      <c r="AI2559">
        <v>4842851838</v>
      </c>
      <c r="AJ2559" t="s">
        <v>35740</v>
      </c>
      <c r="AK2559" t="s">
        <v>110</v>
      </c>
      <c r="AL2559" t="s">
        <v>82</v>
      </c>
      <c r="AM2559" t="s">
        <v>35742</v>
      </c>
      <c r="AN2559" t="s">
        <v>81</v>
      </c>
      <c r="AO2559" t="s">
        <v>81</v>
      </c>
      <c r="AP2559" t="s">
        <v>81</v>
      </c>
      <c r="AQ2559" t="s">
        <v>35743</v>
      </c>
      <c r="AR2559" t="s">
        <v>35744</v>
      </c>
      <c r="AS2559" t="s">
        <v>35745</v>
      </c>
      <c r="AT2559" t="s">
        <v>35746</v>
      </c>
      <c r="AU2559" t="s">
        <v>81</v>
      </c>
      <c r="AV2559" t="s">
        <v>82</v>
      </c>
      <c r="AW2559" t="s">
        <v>81</v>
      </c>
      <c r="AX2559">
        <v>0</v>
      </c>
      <c r="AY2559" t="s">
        <v>81</v>
      </c>
      <c r="AZ2559" t="s">
        <v>81</v>
      </c>
      <c r="BA2559" t="s">
        <v>82</v>
      </c>
      <c r="BB2559" s="1">
        <v>1</v>
      </c>
      <c r="BC2559" t="s">
        <v>81</v>
      </c>
      <c r="BD2559" t="s">
        <v>81</v>
      </c>
      <c r="BE2559" t="s">
        <v>81</v>
      </c>
      <c r="BF2559" t="s">
        <v>81</v>
      </c>
      <c r="BG2559" t="s">
        <v>81</v>
      </c>
      <c r="BH2559" t="s">
        <v>81</v>
      </c>
      <c r="BI2559" t="s">
        <v>81</v>
      </c>
      <c r="BJ2559" t="s">
        <v>82</v>
      </c>
      <c r="BK2559" t="s">
        <v>82</v>
      </c>
      <c r="BL2559" t="s">
        <v>200</v>
      </c>
      <c r="BM2559" t="s">
        <v>35747</v>
      </c>
      <c r="BN2559" t="s">
        <v>81</v>
      </c>
      <c r="BO2559" t="s">
        <v>35748</v>
      </c>
      <c r="BP2559" t="s">
        <v>81</v>
      </c>
      <c r="BQ2559" t="s">
        <v>81</v>
      </c>
    </row>
    <row r="2560" spans="1:69" x14ac:dyDescent="0.2">
      <c r="A2560" s="5">
        <v>1</v>
      </c>
      <c r="B2560" t="s">
        <v>35749</v>
      </c>
      <c r="C2560" t="s">
        <v>35750</v>
      </c>
      <c r="D2560" t="s">
        <v>35751</v>
      </c>
      <c r="E2560" t="s">
        <v>35752</v>
      </c>
      <c r="F2560" t="s">
        <v>73</v>
      </c>
      <c r="G2560" t="s">
        <v>35753</v>
      </c>
      <c r="H2560" s="1">
        <v>43173</v>
      </c>
      <c r="I2560" s="1">
        <v>43152</v>
      </c>
      <c r="J2560" t="b">
        <v>0</v>
      </c>
      <c r="K2560" t="s">
        <v>75</v>
      </c>
      <c r="L2560" t="s">
        <v>35754</v>
      </c>
      <c r="M2560" t="s">
        <v>77</v>
      </c>
      <c r="N2560">
        <v>146</v>
      </c>
      <c r="O2560" t="s">
        <v>35755</v>
      </c>
      <c r="P2560" t="s">
        <v>79</v>
      </c>
      <c r="Q2560" t="s">
        <v>35756</v>
      </c>
      <c r="R2560" t="s">
        <v>81</v>
      </c>
      <c r="S2560" t="s">
        <v>82</v>
      </c>
      <c r="T2560" s="1">
        <v>43173</v>
      </c>
      <c r="U2560" t="s">
        <v>35757</v>
      </c>
      <c r="V2560" t="s">
        <v>452</v>
      </c>
      <c r="W2560" s="2">
        <v>43850</v>
      </c>
      <c r="X2560" t="s">
        <v>35758</v>
      </c>
      <c r="Y2560" t="s">
        <v>82</v>
      </c>
      <c r="Z2560" t="s">
        <v>82</v>
      </c>
      <c r="AA2560" t="s">
        <v>82</v>
      </c>
      <c r="AB2560" t="s">
        <v>82</v>
      </c>
      <c r="AC2560" t="s">
        <v>82</v>
      </c>
      <c r="AD2560" t="s">
        <v>82</v>
      </c>
      <c r="AE2560" t="s">
        <v>82</v>
      </c>
      <c r="AF2560" t="s">
        <v>82</v>
      </c>
      <c r="AG2560" t="s">
        <v>82</v>
      </c>
      <c r="AH2560" t="s">
        <v>82</v>
      </c>
      <c r="AI2560" t="s">
        <v>82</v>
      </c>
      <c r="AJ2560" t="s">
        <v>82</v>
      </c>
      <c r="AK2560" t="s">
        <v>110</v>
      </c>
      <c r="AL2560" t="s">
        <v>35759</v>
      </c>
      <c r="AM2560" t="s">
        <v>88</v>
      </c>
      <c r="AN2560" t="s">
        <v>154</v>
      </c>
      <c r="AO2560" t="s">
        <v>611</v>
      </c>
      <c r="AP2560" t="s">
        <v>91</v>
      </c>
      <c r="AQ2560" t="s">
        <v>35760</v>
      </c>
      <c r="AR2560" t="s">
        <v>82</v>
      </c>
      <c r="AS2560" t="s">
        <v>35761</v>
      </c>
      <c r="AT2560" t="s">
        <v>35762</v>
      </c>
      <c r="AU2560" t="s">
        <v>81</v>
      </c>
      <c r="AV2560" t="s">
        <v>82</v>
      </c>
      <c r="AW2560" t="s">
        <v>82</v>
      </c>
      <c r="AX2560" t="s">
        <v>82</v>
      </c>
      <c r="AY2560" t="s">
        <v>35763</v>
      </c>
      <c r="AZ2560" t="s">
        <v>82</v>
      </c>
      <c r="BA2560" s="1">
        <v>43846</v>
      </c>
      <c r="BB2560" t="s">
        <v>82</v>
      </c>
      <c r="BC2560" t="s">
        <v>82</v>
      </c>
      <c r="BD2560" t="s">
        <v>82</v>
      </c>
      <c r="BE2560" t="s">
        <v>82</v>
      </c>
      <c r="BF2560" t="s">
        <v>82</v>
      </c>
      <c r="BG2560" t="s">
        <v>82</v>
      </c>
      <c r="BH2560" t="s">
        <v>82</v>
      </c>
      <c r="BI2560" t="s">
        <v>82</v>
      </c>
      <c r="BJ2560" t="s">
        <v>82</v>
      </c>
      <c r="BK2560" t="s">
        <v>261</v>
      </c>
      <c r="BL2560" t="s">
        <v>82</v>
      </c>
      <c r="BM2560" t="s">
        <v>82</v>
      </c>
      <c r="BN2560" t="s">
        <v>82</v>
      </c>
      <c r="BO2560" t="s">
        <v>82</v>
      </c>
      <c r="BP2560" t="s">
        <v>82</v>
      </c>
      <c r="BQ2560" t="s">
        <v>82</v>
      </c>
    </row>
    <row r="2561" spans="1:69" x14ac:dyDescent="0.2">
      <c r="A2561" s="5" t="s">
        <v>81</v>
      </c>
      <c r="B2561" t="s">
        <v>35764</v>
      </c>
      <c r="C2561" t="s">
        <v>35765</v>
      </c>
      <c r="D2561" t="s">
        <v>35766</v>
      </c>
      <c r="E2561" t="s">
        <v>35767</v>
      </c>
      <c r="F2561" t="s">
        <v>1432</v>
      </c>
      <c r="G2561" t="s">
        <v>35768</v>
      </c>
      <c r="H2561" s="1">
        <v>43048</v>
      </c>
      <c r="I2561" s="1">
        <v>42437</v>
      </c>
      <c r="J2561" t="b">
        <v>0</v>
      </c>
      <c r="K2561" t="s">
        <v>75</v>
      </c>
      <c r="L2561" t="s">
        <v>35769</v>
      </c>
      <c r="M2561" t="s">
        <v>90</v>
      </c>
      <c r="N2561">
        <v>130</v>
      </c>
      <c r="O2561" t="s">
        <v>1439</v>
      </c>
      <c r="P2561" t="s">
        <v>670</v>
      </c>
      <c r="Q2561" t="s">
        <v>35770</v>
      </c>
      <c r="R2561" t="s">
        <v>81</v>
      </c>
      <c r="S2561">
        <v>1</v>
      </c>
      <c r="T2561" s="1">
        <v>43048</v>
      </c>
      <c r="U2561" s="1">
        <v>42437</v>
      </c>
      <c r="V2561" t="s">
        <v>1438</v>
      </c>
      <c r="W2561" s="2">
        <v>44139</v>
      </c>
      <c r="X2561" t="s">
        <v>1439</v>
      </c>
      <c r="Y2561" t="s">
        <v>35771</v>
      </c>
      <c r="Z2561" t="s">
        <v>81</v>
      </c>
      <c r="AA2561" t="s">
        <v>35772</v>
      </c>
      <c r="AB2561" t="s">
        <v>35773</v>
      </c>
      <c r="AC2561">
        <v>9108598185</v>
      </c>
      <c r="AD2561" t="s">
        <v>35774</v>
      </c>
      <c r="AE2561" t="s">
        <v>35775</v>
      </c>
      <c r="AF2561" t="s">
        <v>81</v>
      </c>
      <c r="AG2561" t="s">
        <v>35776</v>
      </c>
      <c r="AH2561" t="s">
        <v>35773</v>
      </c>
      <c r="AI2561">
        <v>9108598185</v>
      </c>
      <c r="AJ2561" t="s">
        <v>35774</v>
      </c>
      <c r="AK2561" t="s">
        <v>110</v>
      </c>
      <c r="AL2561" t="s">
        <v>82</v>
      </c>
      <c r="AM2561" t="s">
        <v>35777</v>
      </c>
      <c r="AN2561" t="s">
        <v>81</v>
      </c>
      <c r="AO2561" t="s">
        <v>81</v>
      </c>
      <c r="AP2561" t="s">
        <v>81</v>
      </c>
      <c r="AQ2561" t="s">
        <v>35778</v>
      </c>
      <c r="AR2561" t="s">
        <v>35779</v>
      </c>
      <c r="AS2561" t="s">
        <v>35780</v>
      </c>
      <c r="AT2561" t="s">
        <v>35781</v>
      </c>
      <c r="AU2561" t="s">
        <v>81</v>
      </c>
      <c r="AV2561" t="s">
        <v>82</v>
      </c>
      <c r="AW2561" t="s">
        <v>81</v>
      </c>
      <c r="AX2561">
        <v>81</v>
      </c>
      <c r="AY2561" t="s">
        <v>81</v>
      </c>
      <c r="AZ2561" t="s">
        <v>81</v>
      </c>
      <c r="BA2561" t="s">
        <v>82</v>
      </c>
      <c r="BB2561" s="1">
        <v>1</v>
      </c>
      <c r="BC2561" t="s">
        <v>81</v>
      </c>
      <c r="BD2561" t="s">
        <v>81</v>
      </c>
      <c r="BE2561" t="s">
        <v>81</v>
      </c>
      <c r="BF2561" t="s">
        <v>81</v>
      </c>
      <c r="BG2561" t="s">
        <v>81</v>
      </c>
      <c r="BH2561" t="s">
        <v>81</v>
      </c>
      <c r="BI2561" t="s">
        <v>81</v>
      </c>
      <c r="BJ2561" s="1">
        <v>42896</v>
      </c>
      <c r="BK2561" t="s">
        <v>82</v>
      </c>
      <c r="BL2561" t="s">
        <v>200</v>
      </c>
      <c r="BM2561" t="s">
        <v>35782</v>
      </c>
      <c r="BN2561" t="s">
        <v>81</v>
      </c>
      <c r="BO2561" t="s">
        <v>35783</v>
      </c>
      <c r="BP2561" t="s">
        <v>81</v>
      </c>
      <c r="BQ2561" t="s">
        <v>81</v>
      </c>
    </row>
    <row r="2562" spans="1:69" x14ac:dyDescent="0.2">
      <c r="A2562" s="5" t="s">
        <v>81</v>
      </c>
      <c r="B2562" t="s">
        <v>35784</v>
      </c>
      <c r="C2562" t="s">
        <v>35785</v>
      </c>
      <c r="D2562" t="s">
        <v>304</v>
      </c>
      <c r="E2562" t="s">
        <v>305</v>
      </c>
      <c r="F2562" t="s">
        <v>178</v>
      </c>
      <c r="G2562" t="s">
        <v>35786</v>
      </c>
      <c r="H2562" s="1">
        <v>42537</v>
      </c>
      <c r="I2562" s="1">
        <v>42613</v>
      </c>
      <c r="J2562" t="b">
        <v>0</v>
      </c>
      <c r="K2562" t="s">
        <v>180</v>
      </c>
      <c r="L2562" t="s">
        <v>35787</v>
      </c>
      <c r="M2562" t="s">
        <v>308</v>
      </c>
      <c r="N2562">
        <v>240</v>
      </c>
      <c r="O2562" t="s">
        <v>35788</v>
      </c>
      <c r="P2562" t="s">
        <v>310</v>
      </c>
      <c r="Q2562" t="s">
        <v>35789</v>
      </c>
      <c r="R2562" t="s">
        <v>312</v>
      </c>
      <c r="S2562" t="s">
        <v>82</v>
      </c>
      <c r="T2562" s="1">
        <v>42537</v>
      </c>
      <c r="U2562" s="1">
        <v>42613</v>
      </c>
      <c r="V2562" t="s">
        <v>186</v>
      </c>
      <c r="W2562" s="2">
        <v>43809</v>
      </c>
      <c r="X2562" t="s">
        <v>313</v>
      </c>
      <c r="Y2562" t="s">
        <v>314</v>
      </c>
      <c r="Z2562" t="s">
        <v>81</v>
      </c>
      <c r="AA2562" t="s">
        <v>315</v>
      </c>
      <c r="AB2562" t="s">
        <v>316</v>
      </c>
      <c r="AC2562">
        <v>48322272005</v>
      </c>
      <c r="AD2562" t="s">
        <v>317</v>
      </c>
      <c r="AE2562" t="s">
        <v>314</v>
      </c>
      <c r="AF2562" t="s">
        <v>81</v>
      </c>
      <c r="AG2562" t="s">
        <v>315</v>
      </c>
      <c r="AH2562" t="s">
        <v>316</v>
      </c>
      <c r="AI2562">
        <v>48322272005</v>
      </c>
      <c r="AJ2562" t="s">
        <v>317</v>
      </c>
      <c r="AK2562" t="s">
        <v>250</v>
      </c>
      <c r="AL2562" t="s">
        <v>82</v>
      </c>
      <c r="AM2562" t="s">
        <v>35790</v>
      </c>
      <c r="AN2562" t="s">
        <v>81</v>
      </c>
      <c r="AO2562" t="s">
        <v>81</v>
      </c>
      <c r="AP2562" t="s">
        <v>192</v>
      </c>
      <c r="AQ2562" t="s">
        <v>35791</v>
      </c>
      <c r="AR2562" t="s">
        <v>35792</v>
      </c>
      <c r="AS2562" t="s">
        <v>35793</v>
      </c>
      <c r="AT2562" t="s">
        <v>35794</v>
      </c>
      <c r="AU2562" t="s">
        <v>197</v>
      </c>
      <c r="AV2562" t="s">
        <v>82</v>
      </c>
      <c r="AW2562" t="s">
        <v>198</v>
      </c>
      <c r="AX2562" t="s">
        <v>81</v>
      </c>
      <c r="AY2562" t="s">
        <v>81</v>
      </c>
      <c r="AZ2562" t="s">
        <v>35795</v>
      </c>
      <c r="BA2562" t="s">
        <v>82</v>
      </c>
      <c r="BB2562" s="1">
        <v>1</v>
      </c>
      <c r="BC2562" t="s">
        <v>199</v>
      </c>
      <c r="BD2562" t="s">
        <v>199</v>
      </c>
      <c r="BE2562" t="s">
        <v>199</v>
      </c>
      <c r="BF2562" t="s">
        <v>199</v>
      </c>
      <c r="BG2562" t="s">
        <v>81</v>
      </c>
      <c r="BH2562" t="s">
        <v>81</v>
      </c>
      <c r="BI2562" t="s">
        <v>81</v>
      </c>
      <c r="BJ2562" t="s">
        <v>82</v>
      </c>
      <c r="BK2562" t="s">
        <v>82</v>
      </c>
      <c r="BL2562" t="s">
        <v>200</v>
      </c>
      <c r="BM2562" t="s">
        <v>201</v>
      </c>
      <c r="BN2562" t="s">
        <v>81</v>
      </c>
      <c r="BO2562" t="s">
        <v>81</v>
      </c>
      <c r="BP2562" t="s">
        <v>81</v>
      </c>
      <c r="BQ2562" t="s">
        <v>81</v>
      </c>
    </row>
    <row r="2563" spans="1:69" x14ac:dyDescent="0.2">
      <c r="A2563" s="5" t="s">
        <v>81</v>
      </c>
      <c r="B2563" t="s">
        <v>22819</v>
      </c>
      <c r="C2563" t="s">
        <v>35796</v>
      </c>
      <c r="D2563" t="s">
        <v>22821</v>
      </c>
      <c r="E2563" t="s">
        <v>22822</v>
      </c>
      <c r="F2563" t="s">
        <v>178</v>
      </c>
      <c r="G2563" t="s">
        <v>30795</v>
      </c>
      <c r="H2563" s="1">
        <v>42647</v>
      </c>
      <c r="I2563" s="1">
        <v>42669</v>
      </c>
      <c r="J2563" t="b">
        <v>0</v>
      </c>
      <c r="K2563" t="s">
        <v>180</v>
      </c>
      <c r="L2563" t="s">
        <v>35797</v>
      </c>
      <c r="M2563" t="s">
        <v>182</v>
      </c>
      <c r="N2563">
        <v>738</v>
      </c>
      <c r="O2563" t="s">
        <v>22825</v>
      </c>
      <c r="P2563" t="s">
        <v>35798</v>
      </c>
      <c r="Q2563" t="s">
        <v>35799</v>
      </c>
      <c r="R2563" t="s">
        <v>22828</v>
      </c>
      <c r="S2563" t="s">
        <v>82</v>
      </c>
      <c r="T2563" s="1">
        <v>42647</v>
      </c>
      <c r="U2563" s="1">
        <v>42669</v>
      </c>
      <c r="V2563" t="s">
        <v>186</v>
      </c>
      <c r="W2563" s="2">
        <v>43524</v>
      </c>
      <c r="X2563" t="s">
        <v>22829</v>
      </c>
      <c r="Y2563" t="s">
        <v>22830</v>
      </c>
      <c r="Z2563" t="s">
        <v>81</v>
      </c>
      <c r="AA2563" t="s">
        <v>22831</v>
      </c>
      <c r="AB2563" t="s">
        <v>22832</v>
      </c>
      <c r="AC2563" t="s">
        <v>22833</v>
      </c>
      <c r="AD2563" t="s">
        <v>22825</v>
      </c>
      <c r="AE2563" t="s">
        <v>22830</v>
      </c>
      <c r="AF2563" t="s">
        <v>81</v>
      </c>
      <c r="AG2563" t="s">
        <v>22831</v>
      </c>
      <c r="AH2563" t="s">
        <v>22832</v>
      </c>
      <c r="AI2563" t="s">
        <v>22833</v>
      </c>
      <c r="AJ2563" t="s">
        <v>22825</v>
      </c>
      <c r="AK2563" t="s">
        <v>250</v>
      </c>
      <c r="AL2563" t="s">
        <v>82</v>
      </c>
      <c r="AM2563" t="s">
        <v>22825</v>
      </c>
      <c r="AN2563" t="s">
        <v>81</v>
      </c>
      <c r="AO2563" t="s">
        <v>81</v>
      </c>
      <c r="AP2563" t="s">
        <v>192</v>
      </c>
      <c r="AQ2563" t="s">
        <v>35800</v>
      </c>
      <c r="AR2563" t="s">
        <v>35801</v>
      </c>
      <c r="AS2563" t="s">
        <v>35802</v>
      </c>
      <c r="AT2563" t="s">
        <v>35803</v>
      </c>
      <c r="AU2563" t="s">
        <v>197</v>
      </c>
      <c r="AV2563" t="s">
        <v>82</v>
      </c>
      <c r="AW2563" t="s">
        <v>198</v>
      </c>
      <c r="AX2563">
        <v>738</v>
      </c>
      <c r="AY2563" t="s">
        <v>35804</v>
      </c>
      <c r="AZ2563" t="s">
        <v>22819</v>
      </c>
      <c r="BA2563" s="1">
        <v>43483</v>
      </c>
      <c r="BB2563" s="1">
        <v>1</v>
      </c>
      <c r="BC2563" t="s">
        <v>35805</v>
      </c>
      <c r="BD2563" t="s">
        <v>35806</v>
      </c>
      <c r="BE2563" t="s">
        <v>35807</v>
      </c>
      <c r="BF2563" t="s">
        <v>35808</v>
      </c>
      <c r="BG2563" t="s">
        <v>81</v>
      </c>
      <c r="BH2563" t="s">
        <v>81</v>
      </c>
      <c r="BI2563" t="s">
        <v>81</v>
      </c>
      <c r="BJ2563" s="1">
        <v>43102</v>
      </c>
      <c r="BK2563" t="s">
        <v>261</v>
      </c>
      <c r="BL2563" t="s">
        <v>200</v>
      </c>
      <c r="BM2563" t="s">
        <v>201</v>
      </c>
      <c r="BN2563" t="s">
        <v>81</v>
      </c>
      <c r="BO2563" t="s">
        <v>81</v>
      </c>
      <c r="BP2563" t="s">
        <v>81</v>
      </c>
      <c r="BQ2563" t="s">
        <v>81</v>
      </c>
    </row>
    <row r="2564" spans="1:69" x14ac:dyDescent="0.2">
      <c r="A2564" s="5" t="s">
        <v>81</v>
      </c>
      <c r="B2564" t="s">
        <v>35809</v>
      </c>
      <c r="C2564" t="s">
        <v>35810</v>
      </c>
      <c r="D2564" t="s">
        <v>35811</v>
      </c>
      <c r="E2564" t="s">
        <v>35809</v>
      </c>
      <c r="F2564" t="s">
        <v>120</v>
      </c>
      <c r="G2564" t="s">
        <v>35812</v>
      </c>
      <c r="H2564" s="1">
        <v>43006</v>
      </c>
      <c r="I2564" s="1">
        <v>43070</v>
      </c>
      <c r="J2564" t="b">
        <v>0</v>
      </c>
      <c r="K2564" t="s">
        <v>1456</v>
      </c>
      <c r="L2564" t="s">
        <v>35813</v>
      </c>
      <c r="M2564" t="s">
        <v>35814</v>
      </c>
      <c r="N2564">
        <v>30</v>
      </c>
      <c r="O2564" t="s">
        <v>35815</v>
      </c>
      <c r="P2564" t="s">
        <v>125</v>
      </c>
      <c r="Q2564" t="s">
        <v>31412</v>
      </c>
      <c r="R2564" t="s">
        <v>81</v>
      </c>
      <c r="S2564" t="s">
        <v>82</v>
      </c>
      <c r="T2564" s="1">
        <v>43006</v>
      </c>
      <c r="U2564" s="1">
        <v>43070</v>
      </c>
      <c r="V2564" t="s">
        <v>1460</v>
      </c>
      <c r="W2564" s="2">
        <v>43557</v>
      </c>
      <c r="X2564" t="s">
        <v>82</v>
      </c>
      <c r="Y2564" t="s">
        <v>35816</v>
      </c>
      <c r="Z2564" t="s">
        <v>81</v>
      </c>
      <c r="AA2564" t="s">
        <v>35817</v>
      </c>
      <c r="AB2564" t="s">
        <v>35818</v>
      </c>
      <c r="AC2564">
        <f>81-45-313-4036</f>
        <v>-4313</v>
      </c>
      <c r="AD2564" t="s">
        <v>35815</v>
      </c>
      <c r="AE2564" t="s">
        <v>35816</v>
      </c>
      <c r="AF2564" t="s">
        <v>81</v>
      </c>
      <c r="AG2564" t="s">
        <v>35817</v>
      </c>
      <c r="AH2564" t="s">
        <v>81</v>
      </c>
      <c r="AI2564">
        <f>81-45-313-4036</f>
        <v>-4313</v>
      </c>
      <c r="AJ2564" t="s">
        <v>35819</v>
      </c>
      <c r="AK2564" t="s">
        <v>212</v>
      </c>
      <c r="AL2564" t="s">
        <v>82</v>
      </c>
      <c r="AM2564" t="s">
        <v>35815</v>
      </c>
      <c r="AN2564" t="s">
        <v>35820</v>
      </c>
      <c r="AO2564" t="s">
        <v>17859</v>
      </c>
      <c r="AP2564" t="s">
        <v>1464</v>
      </c>
      <c r="AQ2564" t="s">
        <v>35821</v>
      </c>
      <c r="AR2564" t="s">
        <v>35822</v>
      </c>
      <c r="AS2564" t="s">
        <v>35823</v>
      </c>
      <c r="AT2564" t="s">
        <v>35824</v>
      </c>
      <c r="AU2564" t="s">
        <v>81</v>
      </c>
      <c r="AV2564" t="s">
        <v>82</v>
      </c>
      <c r="AW2564" t="s">
        <v>81</v>
      </c>
      <c r="AX2564" t="s">
        <v>81</v>
      </c>
      <c r="AY2564" t="s">
        <v>81</v>
      </c>
      <c r="AZ2564" t="s">
        <v>81</v>
      </c>
      <c r="BA2564" t="s">
        <v>82</v>
      </c>
      <c r="BB2564" s="1">
        <v>1</v>
      </c>
      <c r="BC2564" t="s">
        <v>81</v>
      </c>
      <c r="BD2564" t="s">
        <v>81</v>
      </c>
      <c r="BE2564" t="s">
        <v>81</v>
      </c>
      <c r="BF2564" t="s">
        <v>81</v>
      </c>
      <c r="BG2564" t="s">
        <v>81</v>
      </c>
      <c r="BH2564" t="s">
        <v>81</v>
      </c>
      <c r="BI2564" t="s">
        <v>81</v>
      </c>
      <c r="BJ2564" t="s">
        <v>82</v>
      </c>
      <c r="BK2564" t="s">
        <v>82</v>
      </c>
      <c r="BL2564" t="s">
        <v>81</v>
      </c>
      <c r="BM2564" t="s">
        <v>137</v>
      </c>
      <c r="BN2564" t="s">
        <v>81</v>
      </c>
      <c r="BO2564" t="s">
        <v>81</v>
      </c>
      <c r="BP2564" t="s">
        <v>81</v>
      </c>
      <c r="BQ2564" t="s">
        <v>81</v>
      </c>
    </row>
    <row r="2565" spans="1:69" x14ac:dyDescent="0.2">
      <c r="A2565" s="5" t="s">
        <v>81</v>
      </c>
      <c r="B2565" t="s">
        <v>35825</v>
      </c>
      <c r="C2565" t="s">
        <v>35826</v>
      </c>
      <c r="D2565" t="s">
        <v>35827</v>
      </c>
      <c r="E2565" t="s">
        <v>35828</v>
      </c>
      <c r="F2565" t="s">
        <v>73</v>
      </c>
      <c r="G2565" t="s">
        <v>35829</v>
      </c>
      <c r="H2565" s="1">
        <v>42816</v>
      </c>
      <c r="I2565" s="1">
        <v>42821</v>
      </c>
      <c r="J2565" t="b">
        <v>0</v>
      </c>
      <c r="K2565" t="s">
        <v>75</v>
      </c>
      <c r="L2565" t="s">
        <v>26025</v>
      </c>
      <c r="M2565" t="s">
        <v>90</v>
      </c>
      <c r="N2565">
        <v>18</v>
      </c>
      <c r="O2565" t="s">
        <v>420</v>
      </c>
      <c r="P2565" t="s">
        <v>11199</v>
      </c>
      <c r="Q2565" t="s">
        <v>11200</v>
      </c>
      <c r="R2565" t="s">
        <v>81</v>
      </c>
      <c r="S2565" t="s">
        <v>82</v>
      </c>
      <c r="T2565" s="1">
        <v>42816</v>
      </c>
      <c r="U2565" t="s">
        <v>27624</v>
      </c>
      <c r="V2565" t="s">
        <v>503</v>
      </c>
      <c r="W2565" s="2">
        <v>43085</v>
      </c>
      <c r="X2565" t="s">
        <v>35830</v>
      </c>
      <c r="Y2565" t="s">
        <v>587</v>
      </c>
      <c r="Z2565" t="s">
        <v>35831</v>
      </c>
      <c r="AA2565" t="s">
        <v>82</v>
      </c>
      <c r="AB2565" t="s">
        <v>589</v>
      </c>
      <c r="AC2565" t="s">
        <v>589</v>
      </c>
      <c r="AD2565" t="s">
        <v>35832</v>
      </c>
      <c r="AE2565" t="s">
        <v>587</v>
      </c>
      <c r="AF2565" t="s">
        <v>35831</v>
      </c>
      <c r="AG2565" t="s">
        <v>82</v>
      </c>
      <c r="AH2565" t="s">
        <v>589</v>
      </c>
      <c r="AI2565" t="s">
        <v>589</v>
      </c>
      <c r="AJ2565" t="s">
        <v>35832</v>
      </c>
      <c r="AK2565" t="s">
        <v>110</v>
      </c>
      <c r="AL2565" t="s">
        <v>82</v>
      </c>
      <c r="AM2565" t="s">
        <v>88</v>
      </c>
      <c r="AN2565" t="s">
        <v>154</v>
      </c>
      <c r="AO2565" t="s">
        <v>90</v>
      </c>
      <c r="AP2565" t="s">
        <v>91</v>
      </c>
      <c r="AQ2565" t="s">
        <v>35833</v>
      </c>
      <c r="AR2565" t="s">
        <v>82</v>
      </c>
      <c r="AS2565" t="s">
        <v>35834</v>
      </c>
      <c r="AT2565" t="s">
        <v>4999</v>
      </c>
      <c r="AU2565" t="s">
        <v>81</v>
      </c>
      <c r="AV2565" t="s">
        <v>82</v>
      </c>
      <c r="AW2565" t="s">
        <v>82</v>
      </c>
      <c r="AX2565" t="s">
        <v>82</v>
      </c>
      <c r="AY2565" t="s">
        <v>82</v>
      </c>
      <c r="AZ2565" t="s">
        <v>82</v>
      </c>
      <c r="BA2565" t="s">
        <v>82</v>
      </c>
      <c r="BB2565" t="s">
        <v>82</v>
      </c>
      <c r="BC2565" t="s">
        <v>82</v>
      </c>
      <c r="BD2565" t="s">
        <v>82</v>
      </c>
      <c r="BE2565" t="s">
        <v>82</v>
      </c>
      <c r="BF2565" t="s">
        <v>82</v>
      </c>
      <c r="BG2565" t="s">
        <v>82</v>
      </c>
      <c r="BH2565" t="s">
        <v>82</v>
      </c>
      <c r="BI2565" t="s">
        <v>82</v>
      </c>
      <c r="BJ2565" t="s">
        <v>82</v>
      </c>
      <c r="BK2565" t="s">
        <v>82</v>
      </c>
      <c r="BL2565" t="s">
        <v>82</v>
      </c>
      <c r="BM2565" t="s">
        <v>82</v>
      </c>
      <c r="BN2565" t="s">
        <v>82</v>
      </c>
      <c r="BO2565" t="s">
        <v>82</v>
      </c>
      <c r="BP2565" t="s">
        <v>82</v>
      </c>
      <c r="BQ2565" t="s">
        <v>82</v>
      </c>
    </row>
    <row r="2566" spans="1:69" x14ac:dyDescent="0.2">
      <c r="A2566" s="5" t="s">
        <v>81</v>
      </c>
      <c r="B2566" t="s">
        <v>7477</v>
      </c>
      <c r="C2566" t="s">
        <v>7478</v>
      </c>
      <c r="D2566" t="s">
        <v>176</v>
      </c>
      <c r="E2566" t="s">
        <v>177</v>
      </c>
      <c r="F2566" t="s">
        <v>178</v>
      </c>
      <c r="G2566" t="s">
        <v>25089</v>
      </c>
      <c r="H2566" s="1">
        <v>43462</v>
      </c>
      <c r="I2566" s="1">
        <v>43524</v>
      </c>
      <c r="J2566" t="b">
        <v>0</v>
      </c>
      <c r="K2566" t="s">
        <v>180</v>
      </c>
      <c r="L2566" t="s">
        <v>5794</v>
      </c>
      <c r="M2566" t="s">
        <v>346</v>
      </c>
      <c r="N2566">
        <v>240</v>
      </c>
      <c r="O2566" t="s">
        <v>183</v>
      </c>
      <c r="P2566" t="s">
        <v>184</v>
      </c>
      <c r="Q2566" t="s">
        <v>7481</v>
      </c>
      <c r="R2566" t="s">
        <v>25082</v>
      </c>
      <c r="S2566" t="s">
        <v>82</v>
      </c>
      <c r="T2566" s="1">
        <v>43462</v>
      </c>
      <c r="U2566" s="1">
        <v>43524</v>
      </c>
      <c r="V2566" t="s">
        <v>186</v>
      </c>
      <c r="W2566" s="2">
        <v>43927</v>
      </c>
      <c r="X2566" t="s">
        <v>187</v>
      </c>
      <c r="Y2566" t="s">
        <v>188</v>
      </c>
      <c r="Z2566" t="s">
        <v>81</v>
      </c>
      <c r="AA2566" t="s">
        <v>189</v>
      </c>
      <c r="AB2566" t="s">
        <v>190</v>
      </c>
      <c r="AC2566" t="s">
        <v>81</v>
      </c>
      <c r="AD2566" t="s">
        <v>183</v>
      </c>
      <c r="AE2566" t="s">
        <v>188</v>
      </c>
      <c r="AF2566" t="s">
        <v>81</v>
      </c>
      <c r="AG2566" t="s">
        <v>189</v>
      </c>
      <c r="AH2566" t="s">
        <v>190</v>
      </c>
      <c r="AI2566" t="s">
        <v>81</v>
      </c>
      <c r="AJ2566" t="s">
        <v>183</v>
      </c>
      <c r="AK2566" t="s">
        <v>250</v>
      </c>
      <c r="AL2566" t="s">
        <v>82</v>
      </c>
      <c r="AM2566" t="s">
        <v>183</v>
      </c>
      <c r="AN2566" t="s">
        <v>81</v>
      </c>
      <c r="AO2566" t="s">
        <v>81</v>
      </c>
      <c r="AP2566" t="s">
        <v>351</v>
      </c>
      <c r="AQ2566" t="s">
        <v>16973</v>
      </c>
      <c r="AR2566" t="s">
        <v>16974</v>
      </c>
      <c r="AS2566" t="s">
        <v>35835</v>
      </c>
      <c r="AT2566" t="s">
        <v>16976</v>
      </c>
      <c r="AU2566" t="s">
        <v>197</v>
      </c>
      <c r="AV2566" t="s">
        <v>82</v>
      </c>
      <c r="AW2566" t="s">
        <v>198</v>
      </c>
      <c r="AX2566" t="s">
        <v>81</v>
      </c>
      <c r="AY2566" t="s">
        <v>81</v>
      </c>
      <c r="AZ2566" t="s">
        <v>174</v>
      </c>
      <c r="BA2566" t="s">
        <v>82</v>
      </c>
      <c r="BB2566" s="1">
        <v>1</v>
      </c>
      <c r="BC2566" t="s">
        <v>199</v>
      </c>
      <c r="BD2566" t="s">
        <v>199</v>
      </c>
      <c r="BE2566" t="s">
        <v>199</v>
      </c>
      <c r="BF2566" t="s">
        <v>199</v>
      </c>
      <c r="BG2566" t="s">
        <v>81</v>
      </c>
      <c r="BH2566" t="s">
        <v>81</v>
      </c>
      <c r="BI2566" t="s">
        <v>81</v>
      </c>
      <c r="BJ2566" t="s">
        <v>82</v>
      </c>
      <c r="BK2566" t="s">
        <v>82</v>
      </c>
      <c r="BL2566" t="s">
        <v>200</v>
      </c>
      <c r="BM2566" t="s">
        <v>8743</v>
      </c>
      <c r="BN2566" t="s">
        <v>81</v>
      </c>
      <c r="BO2566" t="s">
        <v>81</v>
      </c>
      <c r="BP2566" t="s">
        <v>81</v>
      </c>
      <c r="BQ2566" t="s">
        <v>81</v>
      </c>
    </row>
    <row r="2567" spans="1:69" x14ac:dyDescent="0.2">
      <c r="A2567" s="5" t="s">
        <v>81</v>
      </c>
      <c r="B2567" t="s">
        <v>35836</v>
      </c>
      <c r="C2567" t="s">
        <v>35837</v>
      </c>
      <c r="D2567" t="s">
        <v>35838</v>
      </c>
      <c r="E2567" t="s">
        <v>35836</v>
      </c>
      <c r="F2567" t="s">
        <v>205</v>
      </c>
      <c r="G2567" t="s">
        <v>35839</v>
      </c>
      <c r="H2567" s="1">
        <v>43480</v>
      </c>
      <c r="I2567" s="1">
        <v>43444</v>
      </c>
      <c r="J2567" t="b">
        <v>0</v>
      </c>
      <c r="K2567" t="s">
        <v>75</v>
      </c>
      <c r="L2567" t="s">
        <v>207</v>
      </c>
      <c r="M2567" t="s">
        <v>81</v>
      </c>
      <c r="N2567">
        <v>100</v>
      </c>
      <c r="O2567" t="s">
        <v>35840</v>
      </c>
      <c r="P2567" t="s">
        <v>209</v>
      </c>
      <c r="Q2567" t="s">
        <v>35841</v>
      </c>
      <c r="R2567" t="s">
        <v>81</v>
      </c>
      <c r="S2567">
        <v>1</v>
      </c>
      <c r="T2567" s="1">
        <v>43480</v>
      </c>
      <c r="U2567" s="1">
        <v>43444</v>
      </c>
      <c r="V2567" t="s">
        <v>211</v>
      </c>
      <c r="W2567" s="2">
        <v>44151</v>
      </c>
      <c r="X2567" t="s">
        <v>82</v>
      </c>
      <c r="Y2567" t="s">
        <v>81</v>
      </c>
      <c r="Z2567" t="s">
        <v>81</v>
      </c>
      <c r="AA2567" t="s">
        <v>81</v>
      </c>
      <c r="AB2567" t="s">
        <v>81</v>
      </c>
      <c r="AC2567" t="s">
        <v>81</v>
      </c>
      <c r="AD2567" t="s">
        <v>81</v>
      </c>
      <c r="AE2567" t="s">
        <v>81</v>
      </c>
      <c r="AF2567" t="s">
        <v>81</v>
      </c>
      <c r="AG2567" t="s">
        <v>81</v>
      </c>
      <c r="AH2567" t="s">
        <v>81</v>
      </c>
      <c r="AI2567" t="s">
        <v>81</v>
      </c>
      <c r="AJ2567" t="s">
        <v>81</v>
      </c>
      <c r="AK2567" t="s">
        <v>296</v>
      </c>
      <c r="AL2567" t="s">
        <v>82</v>
      </c>
      <c r="AM2567" t="s">
        <v>35842</v>
      </c>
      <c r="AN2567" t="s">
        <v>81</v>
      </c>
      <c r="AO2567" t="s">
        <v>81</v>
      </c>
      <c r="AP2567" t="s">
        <v>81</v>
      </c>
      <c r="AQ2567" t="s">
        <v>35843</v>
      </c>
      <c r="AR2567" t="s">
        <v>35844</v>
      </c>
      <c r="AS2567" t="s">
        <v>35845</v>
      </c>
      <c r="AT2567" t="s">
        <v>82</v>
      </c>
      <c r="AU2567" t="s">
        <v>81</v>
      </c>
      <c r="AV2567" t="s">
        <v>82</v>
      </c>
      <c r="AW2567" t="s">
        <v>217</v>
      </c>
      <c r="AX2567" t="s">
        <v>81</v>
      </c>
      <c r="AY2567" t="s">
        <v>81</v>
      </c>
      <c r="AZ2567" t="s">
        <v>81</v>
      </c>
      <c r="BA2567" t="s">
        <v>82</v>
      </c>
      <c r="BB2567" s="1">
        <v>1</v>
      </c>
      <c r="BC2567" t="s">
        <v>81</v>
      </c>
      <c r="BD2567" t="s">
        <v>81</v>
      </c>
      <c r="BE2567" t="s">
        <v>81</v>
      </c>
      <c r="BF2567" t="s">
        <v>81</v>
      </c>
      <c r="BG2567" t="s">
        <v>81</v>
      </c>
      <c r="BH2567" t="s">
        <v>81</v>
      </c>
      <c r="BI2567" t="s">
        <v>81</v>
      </c>
      <c r="BJ2567" t="s">
        <v>82</v>
      </c>
      <c r="BK2567" t="s">
        <v>82</v>
      </c>
      <c r="BL2567" t="s">
        <v>81</v>
      </c>
      <c r="BM2567" t="s">
        <v>201</v>
      </c>
      <c r="BN2567" t="s">
        <v>81</v>
      </c>
      <c r="BO2567" t="s">
        <v>81</v>
      </c>
      <c r="BP2567" t="s">
        <v>81</v>
      </c>
      <c r="BQ2567" t="s">
        <v>81</v>
      </c>
    </row>
    <row r="2568" spans="1:69" x14ac:dyDescent="0.2">
      <c r="A2568" s="5" t="s">
        <v>81</v>
      </c>
      <c r="B2568" t="s">
        <v>35846</v>
      </c>
      <c r="C2568" t="s">
        <v>35847</v>
      </c>
      <c r="D2568" t="s">
        <v>35848</v>
      </c>
      <c r="E2568" t="s">
        <v>35849</v>
      </c>
      <c r="F2568" t="s">
        <v>73</v>
      </c>
      <c r="G2568" t="s">
        <v>35850</v>
      </c>
      <c r="H2568" s="1">
        <v>43651</v>
      </c>
      <c r="I2568" s="1">
        <v>43693</v>
      </c>
      <c r="J2568" t="b">
        <v>0</v>
      </c>
      <c r="K2568" t="s">
        <v>75</v>
      </c>
      <c r="L2568" t="s">
        <v>10704</v>
      </c>
      <c r="M2568" t="s">
        <v>90</v>
      </c>
      <c r="N2568">
        <v>381</v>
      </c>
      <c r="O2568" t="s">
        <v>35851</v>
      </c>
      <c r="P2568" t="s">
        <v>2975</v>
      </c>
      <c r="Q2568" t="s">
        <v>35852</v>
      </c>
      <c r="R2568" t="s">
        <v>81</v>
      </c>
      <c r="S2568" t="s">
        <v>82</v>
      </c>
      <c r="T2568" s="1">
        <v>43651</v>
      </c>
      <c r="U2568" t="s">
        <v>21052</v>
      </c>
      <c r="V2568" t="s">
        <v>468</v>
      </c>
      <c r="W2568" s="2">
        <v>44123</v>
      </c>
      <c r="X2568" t="s">
        <v>35853</v>
      </c>
      <c r="Y2568" t="s">
        <v>81</v>
      </c>
      <c r="Z2568" t="s">
        <v>35854</v>
      </c>
      <c r="AA2568" t="s">
        <v>82</v>
      </c>
      <c r="AB2568" t="s">
        <v>81</v>
      </c>
      <c r="AC2568" t="s">
        <v>81</v>
      </c>
      <c r="AD2568" t="s">
        <v>35851</v>
      </c>
      <c r="AE2568" t="s">
        <v>81</v>
      </c>
      <c r="AF2568" t="s">
        <v>35854</v>
      </c>
      <c r="AG2568" t="s">
        <v>82</v>
      </c>
      <c r="AH2568" t="s">
        <v>81</v>
      </c>
      <c r="AI2568" t="s">
        <v>81</v>
      </c>
      <c r="AJ2568" t="s">
        <v>35851</v>
      </c>
      <c r="AK2568" t="s">
        <v>110</v>
      </c>
      <c r="AL2568" t="s">
        <v>82</v>
      </c>
      <c r="AM2568" t="s">
        <v>88</v>
      </c>
      <c r="AN2568" t="s">
        <v>154</v>
      </c>
      <c r="AO2568" t="s">
        <v>90</v>
      </c>
      <c r="AP2568" t="s">
        <v>91</v>
      </c>
      <c r="AQ2568" t="s">
        <v>35855</v>
      </c>
      <c r="AR2568" t="s">
        <v>82</v>
      </c>
      <c r="AS2568" t="s">
        <v>35856</v>
      </c>
      <c r="AT2568" t="s">
        <v>35857</v>
      </c>
      <c r="AU2568" t="s">
        <v>81</v>
      </c>
      <c r="AV2568" t="s">
        <v>82</v>
      </c>
      <c r="AW2568" t="s">
        <v>82</v>
      </c>
      <c r="AX2568" t="s">
        <v>82</v>
      </c>
      <c r="AY2568" t="s">
        <v>82</v>
      </c>
      <c r="AZ2568" t="s">
        <v>82</v>
      </c>
      <c r="BA2568" t="s">
        <v>82</v>
      </c>
      <c r="BB2568" t="s">
        <v>82</v>
      </c>
      <c r="BC2568" t="s">
        <v>82</v>
      </c>
      <c r="BD2568" t="s">
        <v>82</v>
      </c>
      <c r="BE2568" t="s">
        <v>82</v>
      </c>
      <c r="BF2568" t="s">
        <v>82</v>
      </c>
      <c r="BG2568" t="s">
        <v>82</v>
      </c>
      <c r="BH2568" t="s">
        <v>82</v>
      </c>
      <c r="BI2568" t="s">
        <v>82</v>
      </c>
      <c r="BJ2568" t="s">
        <v>82</v>
      </c>
      <c r="BK2568" t="s">
        <v>82</v>
      </c>
      <c r="BL2568" t="s">
        <v>82</v>
      </c>
      <c r="BM2568" t="s">
        <v>82</v>
      </c>
      <c r="BN2568" t="s">
        <v>82</v>
      </c>
      <c r="BO2568" t="s">
        <v>82</v>
      </c>
      <c r="BP2568" t="s">
        <v>82</v>
      </c>
      <c r="BQ2568" t="s">
        <v>82</v>
      </c>
    </row>
    <row r="2569" spans="1:69" x14ac:dyDescent="0.2">
      <c r="A2569" s="5" t="s">
        <v>81</v>
      </c>
      <c r="B2569" t="s">
        <v>10401</v>
      </c>
      <c r="C2569" t="s">
        <v>35858</v>
      </c>
      <c r="D2569" t="s">
        <v>35859</v>
      </c>
      <c r="E2569" t="s">
        <v>35860</v>
      </c>
      <c r="F2569" t="s">
        <v>73</v>
      </c>
      <c r="G2569" t="s">
        <v>35861</v>
      </c>
      <c r="H2569" s="1">
        <v>42758</v>
      </c>
      <c r="I2569" s="1">
        <v>43103</v>
      </c>
      <c r="J2569" t="b">
        <v>0</v>
      </c>
      <c r="K2569" t="s">
        <v>75</v>
      </c>
      <c r="L2569" t="s">
        <v>100</v>
      </c>
      <c r="M2569" t="s">
        <v>101</v>
      </c>
      <c r="N2569">
        <v>89</v>
      </c>
      <c r="O2569" t="s">
        <v>10407</v>
      </c>
      <c r="P2569" t="s">
        <v>35862</v>
      </c>
      <c r="Q2569" t="s">
        <v>2949</v>
      </c>
      <c r="R2569" t="s">
        <v>81</v>
      </c>
      <c r="S2569" t="s">
        <v>82</v>
      </c>
      <c r="T2569" s="1">
        <v>42758</v>
      </c>
      <c r="U2569" t="s">
        <v>15329</v>
      </c>
      <c r="V2569" t="s">
        <v>503</v>
      </c>
      <c r="W2569" s="2">
        <v>43787</v>
      </c>
      <c r="X2569" t="s">
        <v>30944</v>
      </c>
      <c r="Y2569" t="s">
        <v>81</v>
      </c>
      <c r="Z2569" t="s">
        <v>35863</v>
      </c>
      <c r="AA2569" t="s">
        <v>82</v>
      </c>
      <c r="AB2569" t="s">
        <v>81</v>
      </c>
      <c r="AC2569" t="s">
        <v>81</v>
      </c>
      <c r="AD2569" t="s">
        <v>10407</v>
      </c>
      <c r="AE2569" t="s">
        <v>81</v>
      </c>
      <c r="AF2569" t="s">
        <v>35863</v>
      </c>
      <c r="AG2569" t="s">
        <v>82</v>
      </c>
      <c r="AH2569" t="s">
        <v>81</v>
      </c>
      <c r="AI2569" t="s">
        <v>81</v>
      </c>
      <c r="AJ2569" t="s">
        <v>10407</v>
      </c>
      <c r="AK2569" t="s">
        <v>110</v>
      </c>
      <c r="AL2569" t="s">
        <v>82</v>
      </c>
      <c r="AM2569" t="s">
        <v>88</v>
      </c>
      <c r="AN2569" t="s">
        <v>154</v>
      </c>
      <c r="AO2569" t="s">
        <v>90</v>
      </c>
      <c r="AP2569" t="s">
        <v>91</v>
      </c>
      <c r="AQ2569" t="s">
        <v>35864</v>
      </c>
      <c r="AR2569" t="s">
        <v>82</v>
      </c>
      <c r="AS2569" t="s">
        <v>35865</v>
      </c>
      <c r="AT2569" t="s">
        <v>35866</v>
      </c>
      <c r="AU2569" t="s">
        <v>81</v>
      </c>
      <c r="AV2569" t="s">
        <v>82</v>
      </c>
      <c r="AW2569" t="s">
        <v>82</v>
      </c>
      <c r="AX2569" t="s">
        <v>82</v>
      </c>
      <c r="AY2569" t="s">
        <v>82</v>
      </c>
      <c r="AZ2569" t="s">
        <v>82</v>
      </c>
      <c r="BA2569" t="s">
        <v>82</v>
      </c>
      <c r="BB2569" t="s">
        <v>82</v>
      </c>
      <c r="BC2569" t="s">
        <v>82</v>
      </c>
      <c r="BD2569" t="s">
        <v>82</v>
      </c>
      <c r="BE2569" t="s">
        <v>82</v>
      </c>
      <c r="BF2569" t="s">
        <v>82</v>
      </c>
      <c r="BG2569" t="s">
        <v>82</v>
      </c>
      <c r="BH2569" t="s">
        <v>82</v>
      </c>
      <c r="BI2569" t="s">
        <v>82</v>
      </c>
      <c r="BJ2569" t="s">
        <v>82</v>
      </c>
      <c r="BK2569" t="s">
        <v>82</v>
      </c>
      <c r="BL2569" t="s">
        <v>82</v>
      </c>
      <c r="BM2569" t="s">
        <v>82</v>
      </c>
      <c r="BN2569" t="s">
        <v>82</v>
      </c>
      <c r="BO2569" t="s">
        <v>82</v>
      </c>
      <c r="BP2569" t="s">
        <v>82</v>
      </c>
      <c r="BQ2569" t="s">
        <v>82</v>
      </c>
    </row>
    <row r="2570" spans="1:69" x14ac:dyDescent="0.2">
      <c r="A2570" s="5" t="s">
        <v>81</v>
      </c>
      <c r="B2570" t="s">
        <v>35867</v>
      </c>
      <c r="C2570" t="s">
        <v>35868</v>
      </c>
      <c r="D2570" t="s">
        <v>35869</v>
      </c>
      <c r="E2570" t="s">
        <v>35867</v>
      </c>
      <c r="F2570" t="s">
        <v>73</v>
      </c>
      <c r="G2570" t="s">
        <v>35870</v>
      </c>
      <c r="H2570" s="1">
        <v>42992</v>
      </c>
      <c r="I2570" s="1">
        <v>42993</v>
      </c>
      <c r="J2570" t="b">
        <v>0</v>
      </c>
      <c r="K2570" t="s">
        <v>75</v>
      </c>
      <c r="L2570" t="s">
        <v>979</v>
      </c>
      <c r="M2570" t="s">
        <v>90</v>
      </c>
      <c r="N2570">
        <v>192</v>
      </c>
      <c r="O2570" t="s">
        <v>1257</v>
      </c>
      <c r="P2570" t="s">
        <v>1258</v>
      </c>
      <c r="Q2570" t="s">
        <v>950</v>
      </c>
      <c r="R2570" t="s">
        <v>81</v>
      </c>
      <c r="S2570" t="s">
        <v>82</v>
      </c>
      <c r="T2570" s="1">
        <v>42992</v>
      </c>
      <c r="U2570" t="s">
        <v>16848</v>
      </c>
      <c r="V2570" t="s">
        <v>168</v>
      </c>
      <c r="W2570" s="2">
        <v>44039</v>
      </c>
      <c r="X2570" t="s">
        <v>35871</v>
      </c>
      <c r="Y2570" t="s">
        <v>523</v>
      </c>
      <c r="Z2570" t="s">
        <v>35872</v>
      </c>
      <c r="AA2570" t="s">
        <v>82</v>
      </c>
      <c r="AB2570" t="s">
        <v>35873</v>
      </c>
      <c r="AC2570" t="s">
        <v>35874</v>
      </c>
      <c r="AD2570" t="s">
        <v>35875</v>
      </c>
      <c r="AE2570" t="s">
        <v>523</v>
      </c>
      <c r="AF2570" t="s">
        <v>35872</v>
      </c>
      <c r="AG2570" t="s">
        <v>82</v>
      </c>
      <c r="AH2570" t="s">
        <v>35873</v>
      </c>
      <c r="AI2570" t="s">
        <v>35874</v>
      </c>
      <c r="AJ2570" t="s">
        <v>35875</v>
      </c>
      <c r="AK2570" t="s">
        <v>296</v>
      </c>
      <c r="AL2570" t="s">
        <v>82</v>
      </c>
      <c r="AM2570" t="s">
        <v>88</v>
      </c>
      <c r="AN2570" t="s">
        <v>154</v>
      </c>
      <c r="AO2570" t="s">
        <v>1424</v>
      </c>
      <c r="AP2570" t="s">
        <v>91</v>
      </c>
      <c r="AQ2570" t="s">
        <v>35876</v>
      </c>
      <c r="AR2570" t="s">
        <v>82</v>
      </c>
      <c r="AS2570" t="s">
        <v>35877</v>
      </c>
      <c r="AT2570" t="s">
        <v>82</v>
      </c>
      <c r="AU2570" t="s">
        <v>81</v>
      </c>
      <c r="AV2570" t="s">
        <v>82</v>
      </c>
      <c r="AW2570" t="s">
        <v>82</v>
      </c>
      <c r="AX2570" t="s">
        <v>82</v>
      </c>
      <c r="AY2570" t="s">
        <v>82</v>
      </c>
      <c r="AZ2570" t="s">
        <v>82</v>
      </c>
      <c r="BA2570" t="s">
        <v>82</v>
      </c>
      <c r="BB2570" t="s">
        <v>82</v>
      </c>
      <c r="BC2570" t="s">
        <v>82</v>
      </c>
      <c r="BD2570" t="s">
        <v>82</v>
      </c>
      <c r="BE2570" t="s">
        <v>82</v>
      </c>
      <c r="BF2570" t="s">
        <v>82</v>
      </c>
      <c r="BG2570" t="s">
        <v>82</v>
      </c>
      <c r="BH2570" t="s">
        <v>82</v>
      </c>
      <c r="BI2570" t="s">
        <v>82</v>
      </c>
      <c r="BJ2570" t="s">
        <v>82</v>
      </c>
      <c r="BK2570" t="s">
        <v>82</v>
      </c>
      <c r="BL2570" t="s">
        <v>82</v>
      </c>
      <c r="BM2570" t="s">
        <v>82</v>
      </c>
      <c r="BN2570" t="s">
        <v>82</v>
      </c>
      <c r="BO2570" t="s">
        <v>82</v>
      </c>
      <c r="BP2570" t="s">
        <v>82</v>
      </c>
      <c r="BQ2570" t="s">
        <v>82</v>
      </c>
    </row>
    <row r="2571" spans="1:69" x14ac:dyDescent="0.2">
      <c r="A2571" s="5" t="s">
        <v>81</v>
      </c>
      <c r="B2571" t="s">
        <v>35878</v>
      </c>
      <c r="C2571" t="s">
        <v>35879</v>
      </c>
      <c r="D2571" t="s">
        <v>35880</v>
      </c>
      <c r="E2571" t="s">
        <v>35881</v>
      </c>
      <c r="F2571" t="s">
        <v>73</v>
      </c>
      <c r="G2571" t="s">
        <v>35882</v>
      </c>
      <c r="H2571" s="1">
        <v>43707</v>
      </c>
      <c r="I2571" s="1">
        <v>43718</v>
      </c>
      <c r="J2571" t="b">
        <v>0</v>
      </c>
      <c r="K2571" t="s">
        <v>75</v>
      </c>
      <c r="L2571" t="s">
        <v>3922</v>
      </c>
      <c r="M2571" t="s">
        <v>90</v>
      </c>
      <c r="N2571">
        <v>930</v>
      </c>
      <c r="O2571" t="s">
        <v>3923</v>
      </c>
      <c r="P2571" t="s">
        <v>2657</v>
      </c>
      <c r="Q2571" t="s">
        <v>12995</v>
      </c>
      <c r="R2571" t="s">
        <v>81</v>
      </c>
      <c r="S2571" t="s">
        <v>82</v>
      </c>
      <c r="T2571" s="1">
        <v>43707</v>
      </c>
      <c r="U2571" t="s">
        <v>35883</v>
      </c>
      <c r="V2571" t="s">
        <v>468</v>
      </c>
      <c r="W2571" s="2">
        <v>43773</v>
      </c>
      <c r="X2571" t="s">
        <v>35884</v>
      </c>
      <c r="Y2571" t="s">
        <v>227</v>
      </c>
      <c r="Z2571" t="s">
        <v>35885</v>
      </c>
      <c r="AA2571" t="s">
        <v>82</v>
      </c>
      <c r="AB2571" t="s">
        <v>35886</v>
      </c>
      <c r="AC2571" t="s">
        <v>35887</v>
      </c>
      <c r="AD2571" t="s">
        <v>35888</v>
      </c>
      <c r="AE2571" t="s">
        <v>227</v>
      </c>
      <c r="AF2571" t="s">
        <v>35885</v>
      </c>
      <c r="AG2571" t="s">
        <v>82</v>
      </c>
      <c r="AH2571" t="s">
        <v>35886</v>
      </c>
      <c r="AI2571" t="s">
        <v>35887</v>
      </c>
      <c r="AJ2571" t="s">
        <v>35888</v>
      </c>
      <c r="AK2571" t="s">
        <v>296</v>
      </c>
      <c r="AL2571" t="s">
        <v>35889</v>
      </c>
      <c r="AM2571" t="s">
        <v>88</v>
      </c>
      <c r="AN2571" t="s">
        <v>154</v>
      </c>
      <c r="AO2571" t="s">
        <v>90</v>
      </c>
      <c r="AP2571" t="s">
        <v>91</v>
      </c>
      <c r="AQ2571" t="s">
        <v>35890</v>
      </c>
      <c r="AR2571" t="s">
        <v>82</v>
      </c>
      <c r="AS2571" t="s">
        <v>35891</v>
      </c>
      <c r="AT2571" t="s">
        <v>35892</v>
      </c>
      <c r="AU2571" t="s">
        <v>81</v>
      </c>
      <c r="AV2571" t="s">
        <v>82</v>
      </c>
      <c r="AW2571" t="s">
        <v>82</v>
      </c>
      <c r="AX2571" t="s">
        <v>82</v>
      </c>
      <c r="AY2571" t="s">
        <v>82</v>
      </c>
      <c r="AZ2571" t="s">
        <v>82</v>
      </c>
      <c r="BA2571" t="s">
        <v>82</v>
      </c>
      <c r="BB2571" t="s">
        <v>82</v>
      </c>
      <c r="BC2571" t="s">
        <v>82</v>
      </c>
      <c r="BD2571" t="s">
        <v>82</v>
      </c>
      <c r="BE2571" t="s">
        <v>82</v>
      </c>
      <c r="BF2571" t="s">
        <v>82</v>
      </c>
      <c r="BG2571" t="s">
        <v>82</v>
      </c>
      <c r="BH2571" t="s">
        <v>82</v>
      </c>
      <c r="BI2571" t="s">
        <v>82</v>
      </c>
      <c r="BJ2571" t="s">
        <v>82</v>
      </c>
      <c r="BK2571" t="s">
        <v>82</v>
      </c>
      <c r="BL2571" t="s">
        <v>82</v>
      </c>
      <c r="BM2571" t="s">
        <v>82</v>
      </c>
      <c r="BN2571" t="s">
        <v>82</v>
      </c>
      <c r="BO2571" t="s">
        <v>82</v>
      </c>
      <c r="BP2571" t="s">
        <v>82</v>
      </c>
      <c r="BQ2571" t="s">
        <v>82</v>
      </c>
    </row>
    <row r="2572" spans="1:69" x14ac:dyDescent="0.2">
      <c r="A2572" s="5" t="s">
        <v>81</v>
      </c>
      <c r="B2572" t="s">
        <v>35893</v>
      </c>
      <c r="C2572" t="s">
        <v>35894</v>
      </c>
      <c r="D2572" t="s">
        <v>35895</v>
      </c>
      <c r="E2572" t="s">
        <v>35896</v>
      </c>
      <c r="F2572" t="s">
        <v>73</v>
      </c>
      <c r="G2572" t="s">
        <v>35897</v>
      </c>
      <c r="H2572" s="1">
        <v>43403</v>
      </c>
      <c r="I2572" s="1">
        <v>43467</v>
      </c>
      <c r="J2572" t="b">
        <v>0</v>
      </c>
      <c r="K2572" t="s">
        <v>75</v>
      </c>
      <c r="L2572" t="s">
        <v>465</v>
      </c>
      <c r="M2572" t="s">
        <v>90</v>
      </c>
      <c r="N2572">
        <v>30</v>
      </c>
      <c r="O2572" t="s">
        <v>4639</v>
      </c>
      <c r="P2572" t="s">
        <v>82</v>
      </c>
      <c r="Q2572" t="s">
        <v>35898</v>
      </c>
      <c r="R2572" t="s">
        <v>81</v>
      </c>
      <c r="S2572" t="s">
        <v>82</v>
      </c>
      <c r="T2572" s="1">
        <v>43403</v>
      </c>
      <c r="U2572" t="s">
        <v>35899</v>
      </c>
      <c r="V2572" t="s">
        <v>106</v>
      </c>
      <c r="W2572" s="2">
        <v>43416</v>
      </c>
      <c r="X2572" t="s">
        <v>35900</v>
      </c>
      <c r="Y2572" t="s">
        <v>273</v>
      </c>
      <c r="Z2572" t="s">
        <v>35901</v>
      </c>
      <c r="AA2572" t="s">
        <v>82</v>
      </c>
      <c r="AB2572" t="s">
        <v>35902</v>
      </c>
      <c r="AC2572" t="s">
        <v>35903</v>
      </c>
      <c r="AD2572" t="s">
        <v>35904</v>
      </c>
      <c r="AE2572" t="s">
        <v>273</v>
      </c>
      <c r="AF2572" t="s">
        <v>35901</v>
      </c>
      <c r="AG2572" t="s">
        <v>82</v>
      </c>
      <c r="AH2572" t="s">
        <v>35902</v>
      </c>
      <c r="AI2572" t="s">
        <v>35903</v>
      </c>
      <c r="AJ2572" t="s">
        <v>35904</v>
      </c>
      <c r="AK2572" t="s">
        <v>153</v>
      </c>
      <c r="AL2572" t="s">
        <v>82</v>
      </c>
      <c r="AM2572" t="s">
        <v>88</v>
      </c>
      <c r="AN2572" t="s">
        <v>154</v>
      </c>
      <c r="AO2572" t="s">
        <v>90</v>
      </c>
      <c r="AP2572" t="s">
        <v>91</v>
      </c>
      <c r="AQ2572" t="s">
        <v>35905</v>
      </c>
      <c r="AR2572" t="s">
        <v>82</v>
      </c>
      <c r="AS2572" t="s">
        <v>35906</v>
      </c>
      <c r="AT2572" t="s">
        <v>35907</v>
      </c>
      <c r="AU2572" t="s">
        <v>81</v>
      </c>
      <c r="AV2572" t="s">
        <v>82</v>
      </c>
      <c r="AW2572" t="s">
        <v>82</v>
      </c>
      <c r="AX2572" t="s">
        <v>82</v>
      </c>
      <c r="AY2572" t="s">
        <v>82</v>
      </c>
      <c r="AZ2572" t="s">
        <v>82</v>
      </c>
      <c r="BA2572" t="s">
        <v>82</v>
      </c>
      <c r="BB2572" t="s">
        <v>82</v>
      </c>
      <c r="BC2572" t="s">
        <v>82</v>
      </c>
      <c r="BD2572" t="s">
        <v>82</v>
      </c>
      <c r="BE2572" t="s">
        <v>82</v>
      </c>
      <c r="BF2572" t="s">
        <v>82</v>
      </c>
      <c r="BG2572" t="s">
        <v>82</v>
      </c>
      <c r="BH2572" t="s">
        <v>82</v>
      </c>
      <c r="BI2572" t="s">
        <v>82</v>
      </c>
      <c r="BJ2572" t="s">
        <v>82</v>
      </c>
      <c r="BK2572" t="s">
        <v>82</v>
      </c>
      <c r="BL2572" t="s">
        <v>82</v>
      </c>
      <c r="BM2572" t="s">
        <v>82</v>
      </c>
      <c r="BN2572" t="s">
        <v>82</v>
      </c>
      <c r="BO2572" t="s">
        <v>82</v>
      </c>
      <c r="BP2572" t="s">
        <v>82</v>
      </c>
      <c r="BQ2572" t="s">
        <v>82</v>
      </c>
    </row>
    <row r="2573" spans="1:69" x14ac:dyDescent="0.2">
      <c r="A2573" s="5" t="s">
        <v>81</v>
      </c>
      <c r="B2573" t="s">
        <v>35908</v>
      </c>
      <c r="C2573" t="s">
        <v>35909</v>
      </c>
      <c r="D2573" t="s">
        <v>35910</v>
      </c>
      <c r="E2573" t="s">
        <v>35908</v>
      </c>
      <c r="F2573" t="s">
        <v>553</v>
      </c>
      <c r="G2573" t="s">
        <v>35911</v>
      </c>
      <c r="H2573" s="1">
        <v>43595</v>
      </c>
      <c r="I2573" s="1">
        <v>42826</v>
      </c>
      <c r="J2573" t="b">
        <v>0</v>
      </c>
      <c r="K2573" t="s">
        <v>555</v>
      </c>
      <c r="L2573" t="s">
        <v>556</v>
      </c>
      <c r="M2573" t="s">
        <v>90</v>
      </c>
      <c r="N2573" t="s">
        <v>35912</v>
      </c>
      <c r="O2573" t="s">
        <v>35913</v>
      </c>
      <c r="P2573" t="s">
        <v>365</v>
      </c>
      <c r="Q2573" t="s">
        <v>1534</v>
      </c>
      <c r="R2573" t="s">
        <v>81</v>
      </c>
      <c r="S2573">
        <v>1</v>
      </c>
      <c r="T2573" s="1">
        <v>43595</v>
      </c>
      <c r="U2573" s="1">
        <v>42826</v>
      </c>
      <c r="V2573" t="s">
        <v>553</v>
      </c>
      <c r="W2573" s="2">
        <v>43598</v>
      </c>
      <c r="X2573" t="s">
        <v>82</v>
      </c>
      <c r="Y2573" t="s">
        <v>35914</v>
      </c>
      <c r="Z2573" t="s">
        <v>81</v>
      </c>
      <c r="AA2573" t="s">
        <v>35915</v>
      </c>
      <c r="AB2573" t="s">
        <v>35916</v>
      </c>
      <c r="AC2573" t="s">
        <v>35917</v>
      </c>
      <c r="AD2573" t="s">
        <v>35913</v>
      </c>
      <c r="AE2573" t="s">
        <v>35914</v>
      </c>
      <c r="AF2573" t="s">
        <v>81</v>
      </c>
      <c r="AG2573" t="s">
        <v>35918</v>
      </c>
      <c r="AH2573" t="s">
        <v>35916</v>
      </c>
      <c r="AI2573" t="s">
        <v>35917</v>
      </c>
      <c r="AJ2573" t="s">
        <v>35913</v>
      </c>
      <c r="AK2573" t="s">
        <v>296</v>
      </c>
      <c r="AL2573" t="s">
        <v>82</v>
      </c>
      <c r="AM2573" t="s">
        <v>35919</v>
      </c>
      <c r="AN2573">
        <v>18</v>
      </c>
      <c r="AO2573">
        <v>85</v>
      </c>
      <c r="AP2573" t="s">
        <v>371</v>
      </c>
      <c r="AQ2573" t="s">
        <v>35920</v>
      </c>
      <c r="AR2573" t="s">
        <v>35921</v>
      </c>
      <c r="AS2573" t="s">
        <v>35922</v>
      </c>
      <c r="AT2573" t="s">
        <v>35923</v>
      </c>
      <c r="AU2573" t="s">
        <v>81</v>
      </c>
      <c r="AV2573" t="s">
        <v>82</v>
      </c>
      <c r="AW2573" t="s">
        <v>81</v>
      </c>
      <c r="AX2573" t="s">
        <v>81</v>
      </c>
      <c r="AY2573" t="s">
        <v>81</v>
      </c>
      <c r="AZ2573" t="s">
        <v>81</v>
      </c>
      <c r="BA2573" t="s">
        <v>82</v>
      </c>
      <c r="BB2573" s="1">
        <v>1</v>
      </c>
      <c r="BC2573" t="s">
        <v>81</v>
      </c>
      <c r="BD2573" t="s">
        <v>81</v>
      </c>
      <c r="BE2573" t="s">
        <v>81</v>
      </c>
      <c r="BF2573" t="s">
        <v>81</v>
      </c>
      <c r="BG2573" t="s">
        <v>81</v>
      </c>
      <c r="BH2573" t="s">
        <v>81</v>
      </c>
      <c r="BI2573" t="s">
        <v>81</v>
      </c>
      <c r="BJ2573" t="s">
        <v>82</v>
      </c>
      <c r="BK2573" t="s">
        <v>82</v>
      </c>
      <c r="BL2573" t="s">
        <v>200</v>
      </c>
      <c r="BM2573" t="s">
        <v>35924</v>
      </c>
      <c r="BN2573" t="s">
        <v>81</v>
      </c>
      <c r="BO2573" t="s">
        <v>35925</v>
      </c>
      <c r="BP2573" t="s">
        <v>81</v>
      </c>
      <c r="BQ2573" t="s">
        <v>81</v>
      </c>
    </row>
    <row r="2574" spans="1:69" x14ac:dyDescent="0.2">
      <c r="A2574" s="5" t="s">
        <v>81</v>
      </c>
      <c r="B2574" t="s">
        <v>35926</v>
      </c>
      <c r="C2574" t="s">
        <v>35927</v>
      </c>
      <c r="D2574" t="s">
        <v>35928</v>
      </c>
      <c r="E2574" t="s">
        <v>35929</v>
      </c>
      <c r="F2574" t="s">
        <v>1617</v>
      </c>
      <c r="G2574" t="s">
        <v>35930</v>
      </c>
      <c r="H2574" s="1">
        <v>42788</v>
      </c>
      <c r="I2574" s="1">
        <v>42795</v>
      </c>
      <c r="J2574" t="b">
        <v>0</v>
      </c>
      <c r="K2574" t="s">
        <v>75</v>
      </c>
      <c r="L2574" t="s">
        <v>35931</v>
      </c>
      <c r="M2574" t="s">
        <v>703</v>
      </c>
      <c r="N2574">
        <v>50</v>
      </c>
      <c r="O2574" t="s">
        <v>35932</v>
      </c>
      <c r="P2574" t="s">
        <v>2657</v>
      </c>
      <c r="Q2574" t="s">
        <v>35933</v>
      </c>
      <c r="R2574" t="s">
        <v>81</v>
      </c>
      <c r="S2574" t="s">
        <v>82</v>
      </c>
      <c r="T2574" s="1">
        <v>42788</v>
      </c>
      <c r="U2574" s="1">
        <v>42795</v>
      </c>
      <c r="V2574" t="s">
        <v>1617</v>
      </c>
      <c r="W2574" s="2">
        <v>43010</v>
      </c>
      <c r="X2574" t="s">
        <v>35934</v>
      </c>
      <c r="Y2574" t="s">
        <v>81</v>
      </c>
      <c r="Z2574" t="s">
        <v>81</v>
      </c>
      <c r="AA2574" t="s">
        <v>81</v>
      </c>
      <c r="AB2574" t="s">
        <v>81</v>
      </c>
      <c r="AC2574" t="s">
        <v>81</v>
      </c>
      <c r="AD2574" t="s">
        <v>81</v>
      </c>
      <c r="AE2574" t="s">
        <v>9265</v>
      </c>
      <c r="AF2574" t="s">
        <v>35935</v>
      </c>
      <c r="AG2574" t="s">
        <v>35936</v>
      </c>
      <c r="AH2574" t="s">
        <v>35937</v>
      </c>
      <c r="AI2574" t="s">
        <v>35938</v>
      </c>
      <c r="AJ2574" t="s">
        <v>81</v>
      </c>
      <c r="AK2574" t="s">
        <v>296</v>
      </c>
      <c r="AL2574" t="s">
        <v>82</v>
      </c>
      <c r="AM2574" t="s">
        <v>35932</v>
      </c>
      <c r="AN2574" t="s">
        <v>81</v>
      </c>
      <c r="AO2574" t="s">
        <v>81</v>
      </c>
      <c r="AP2574" t="s">
        <v>371</v>
      </c>
      <c r="AQ2574" t="s">
        <v>35939</v>
      </c>
      <c r="AR2574" t="s">
        <v>35940</v>
      </c>
      <c r="AS2574" t="s">
        <v>35941</v>
      </c>
      <c r="AT2574" t="s">
        <v>35942</v>
      </c>
      <c r="AU2574" t="s">
        <v>81</v>
      </c>
      <c r="AV2574" t="s">
        <v>82</v>
      </c>
      <c r="AW2574" t="s">
        <v>1637</v>
      </c>
      <c r="AX2574" t="s">
        <v>82</v>
      </c>
      <c r="AY2574" t="s">
        <v>82</v>
      </c>
      <c r="AZ2574" t="s">
        <v>82</v>
      </c>
      <c r="BA2574" t="s">
        <v>82</v>
      </c>
      <c r="BB2574" t="s">
        <v>82</v>
      </c>
      <c r="BC2574" t="s">
        <v>82</v>
      </c>
      <c r="BD2574" t="s">
        <v>82</v>
      </c>
      <c r="BE2574" t="s">
        <v>82</v>
      </c>
      <c r="BF2574" t="s">
        <v>82</v>
      </c>
      <c r="BG2574" t="s">
        <v>82</v>
      </c>
      <c r="BH2574" t="s">
        <v>82</v>
      </c>
      <c r="BI2574" t="s">
        <v>82</v>
      </c>
      <c r="BJ2574" t="s">
        <v>82</v>
      </c>
      <c r="BK2574" t="s">
        <v>82</v>
      </c>
      <c r="BL2574" t="s">
        <v>82</v>
      </c>
      <c r="BM2574" t="s">
        <v>82</v>
      </c>
      <c r="BN2574" t="s">
        <v>82</v>
      </c>
      <c r="BO2574" t="s">
        <v>82</v>
      </c>
      <c r="BP2574" t="s">
        <v>82</v>
      </c>
      <c r="BQ2574" t="s">
        <v>82</v>
      </c>
    </row>
    <row r="2575" spans="1:69" x14ac:dyDescent="0.2">
      <c r="A2575" s="5" t="s">
        <v>81</v>
      </c>
      <c r="B2575" t="s">
        <v>35943</v>
      </c>
      <c r="C2575" t="s">
        <v>35944</v>
      </c>
      <c r="D2575" t="s">
        <v>35945</v>
      </c>
      <c r="E2575" t="s">
        <v>35943</v>
      </c>
      <c r="F2575" t="s">
        <v>73</v>
      </c>
      <c r="G2575" t="s">
        <v>35946</v>
      </c>
      <c r="H2575" s="1">
        <v>43070</v>
      </c>
      <c r="I2575" s="1">
        <v>43117</v>
      </c>
      <c r="J2575" t="b">
        <v>0</v>
      </c>
      <c r="K2575" t="s">
        <v>75</v>
      </c>
      <c r="L2575" t="s">
        <v>223</v>
      </c>
      <c r="M2575" t="s">
        <v>90</v>
      </c>
      <c r="N2575">
        <v>80</v>
      </c>
      <c r="O2575" t="s">
        <v>2496</v>
      </c>
      <c r="P2575" t="s">
        <v>79</v>
      </c>
      <c r="Q2575" t="s">
        <v>35947</v>
      </c>
      <c r="R2575" t="s">
        <v>81</v>
      </c>
      <c r="S2575" t="s">
        <v>82</v>
      </c>
      <c r="T2575" s="1">
        <v>43070</v>
      </c>
      <c r="U2575" t="s">
        <v>20872</v>
      </c>
      <c r="V2575" t="s">
        <v>452</v>
      </c>
      <c r="W2575" s="2">
        <v>43885</v>
      </c>
      <c r="X2575">
        <v>201710015</v>
      </c>
      <c r="Y2575" t="s">
        <v>148</v>
      </c>
      <c r="Z2575" t="s">
        <v>35948</v>
      </c>
      <c r="AA2575" t="s">
        <v>82</v>
      </c>
      <c r="AB2575" t="s">
        <v>35949</v>
      </c>
      <c r="AC2575" t="s">
        <v>35950</v>
      </c>
      <c r="AD2575" t="s">
        <v>26304</v>
      </c>
      <c r="AE2575" t="s">
        <v>148</v>
      </c>
      <c r="AF2575" t="s">
        <v>35948</v>
      </c>
      <c r="AG2575" t="s">
        <v>82</v>
      </c>
      <c r="AH2575" t="s">
        <v>35949</v>
      </c>
      <c r="AI2575" t="s">
        <v>35950</v>
      </c>
      <c r="AJ2575" t="s">
        <v>26304</v>
      </c>
      <c r="AK2575" t="s">
        <v>296</v>
      </c>
      <c r="AL2575" t="s">
        <v>82</v>
      </c>
      <c r="AM2575" t="s">
        <v>88</v>
      </c>
      <c r="AN2575" t="s">
        <v>298</v>
      </c>
      <c r="AO2575" t="s">
        <v>1424</v>
      </c>
      <c r="AP2575" t="s">
        <v>91</v>
      </c>
      <c r="AQ2575" t="s">
        <v>35951</v>
      </c>
      <c r="AR2575" t="s">
        <v>82</v>
      </c>
      <c r="AS2575" t="s">
        <v>35952</v>
      </c>
      <c r="AT2575" t="s">
        <v>35953</v>
      </c>
      <c r="AU2575" t="s">
        <v>81</v>
      </c>
      <c r="AV2575" t="s">
        <v>82</v>
      </c>
      <c r="AW2575" t="s">
        <v>82</v>
      </c>
      <c r="AX2575" t="s">
        <v>82</v>
      </c>
      <c r="AY2575" t="s">
        <v>82</v>
      </c>
      <c r="AZ2575" t="s">
        <v>82</v>
      </c>
      <c r="BA2575" t="s">
        <v>82</v>
      </c>
      <c r="BB2575" t="s">
        <v>82</v>
      </c>
      <c r="BC2575" t="s">
        <v>82</v>
      </c>
      <c r="BD2575" t="s">
        <v>82</v>
      </c>
      <c r="BE2575" t="s">
        <v>82</v>
      </c>
      <c r="BF2575" t="s">
        <v>82</v>
      </c>
      <c r="BG2575" t="s">
        <v>82</v>
      </c>
      <c r="BH2575" t="s">
        <v>82</v>
      </c>
      <c r="BI2575" t="s">
        <v>82</v>
      </c>
      <c r="BJ2575" t="s">
        <v>82</v>
      </c>
      <c r="BK2575" t="s">
        <v>82</v>
      </c>
      <c r="BL2575" t="s">
        <v>82</v>
      </c>
      <c r="BM2575" t="s">
        <v>82</v>
      </c>
      <c r="BN2575" t="s">
        <v>82</v>
      </c>
      <c r="BO2575" t="s">
        <v>82</v>
      </c>
      <c r="BP2575" t="s">
        <v>82</v>
      </c>
      <c r="BQ2575" t="s">
        <v>82</v>
      </c>
    </row>
    <row r="2576" spans="1:69" x14ac:dyDescent="0.2">
      <c r="A2576" s="5" t="s">
        <v>81</v>
      </c>
      <c r="B2576" t="s">
        <v>35954</v>
      </c>
      <c r="C2576" t="s">
        <v>35955</v>
      </c>
      <c r="D2576" t="s">
        <v>35956</v>
      </c>
      <c r="E2576" t="s">
        <v>35957</v>
      </c>
      <c r="F2576" t="s">
        <v>73</v>
      </c>
      <c r="G2576" t="s">
        <v>35958</v>
      </c>
      <c r="H2576" s="1">
        <v>43580</v>
      </c>
      <c r="I2576" s="1">
        <v>43160</v>
      </c>
      <c r="J2576" t="b">
        <v>0</v>
      </c>
      <c r="K2576" t="s">
        <v>75</v>
      </c>
      <c r="L2576" t="s">
        <v>1375</v>
      </c>
      <c r="M2576" t="s">
        <v>90</v>
      </c>
      <c r="N2576">
        <v>222</v>
      </c>
      <c r="O2576" t="s">
        <v>35959</v>
      </c>
      <c r="P2576" t="s">
        <v>9336</v>
      </c>
      <c r="Q2576" t="s">
        <v>35960</v>
      </c>
      <c r="R2576" t="s">
        <v>81</v>
      </c>
      <c r="S2576">
        <v>1</v>
      </c>
      <c r="T2576" s="1">
        <v>43580</v>
      </c>
      <c r="U2576" t="s">
        <v>4640</v>
      </c>
      <c r="V2576" t="s">
        <v>542</v>
      </c>
      <c r="W2576" s="2">
        <v>43598</v>
      </c>
      <c r="X2576" t="s">
        <v>35961</v>
      </c>
      <c r="Y2576" t="s">
        <v>82</v>
      </c>
      <c r="Z2576" t="s">
        <v>82</v>
      </c>
      <c r="AA2576" t="s">
        <v>82</v>
      </c>
      <c r="AB2576" t="s">
        <v>82</v>
      </c>
      <c r="AC2576" t="s">
        <v>82</v>
      </c>
      <c r="AD2576" t="s">
        <v>82</v>
      </c>
      <c r="AE2576" t="s">
        <v>82</v>
      </c>
      <c r="AF2576" t="s">
        <v>82</v>
      </c>
      <c r="AG2576" t="s">
        <v>82</v>
      </c>
      <c r="AH2576" t="s">
        <v>82</v>
      </c>
      <c r="AI2576" t="s">
        <v>82</v>
      </c>
      <c r="AJ2576" t="s">
        <v>82</v>
      </c>
      <c r="AK2576" t="s">
        <v>110</v>
      </c>
      <c r="AL2576" t="s">
        <v>35962</v>
      </c>
      <c r="AM2576" t="s">
        <v>88</v>
      </c>
      <c r="AN2576" t="s">
        <v>3863</v>
      </c>
      <c r="AO2576" t="s">
        <v>3285</v>
      </c>
      <c r="AP2576" t="s">
        <v>91</v>
      </c>
      <c r="AQ2576" t="s">
        <v>35963</v>
      </c>
      <c r="AR2576" t="s">
        <v>82</v>
      </c>
      <c r="AS2576" t="s">
        <v>35964</v>
      </c>
      <c r="AT2576" t="s">
        <v>35964</v>
      </c>
      <c r="AU2576" t="s">
        <v>81</v>
      </c>
      <c r="AV2576" t="s">
        <v>82</v>
      </c>
      <c r="AW2576" t="s">
        <v>82</v>
      </c>
      <c r="AX2576" t="s">
        <v>82</v>
      </c>
      <c r="AY2576" t="s">
        <v>82</v>
      </c>
      <c r="AZ2576" t="s">
        <v>82</v>
      </c>
      <c r="BA2576" t="s">
        <v>82</v>
      </c>
      <c r="BB2576" t="s">
        <v>82</v>
      </c>
      <c r="BC2576" t="s">
        <v>82</v>
      </c>
      <c r="BD2576" t="s">
        <v>82</v>
      </c>
      <c r="BE2576" t="s">
        <v>82</v>
      </c>
      <c r="BF2576" t="s">
        <v>82</v>
      </c>
      <c r="BG2576" t="s">
        <v>82</v>
      </c>
      <c r="BH2576" t="s">
        <v>82</v>
      </c>
      <c r="BI2576" t="s">
        <v>82</v>
      </c>
      <c r="BJ2576" t="s">
        <v>82</v>
      </c>
      <c r="BK2576" t="s">
        <v>82</v>
      </c>
      <c r="BL2576" t="s">
        <v>82</v>
      </c>
      <c r="BM2576" t="s">
        <v>82</v>
      </c>
      <c r="BN2576" t="s">
        <v>82</v>
      </c>
      <c r="BO2576" t="s">
        <v>82</v>
      </c>
      <c r="BP2576" t="s">
        <v>82</v>
      </c>
      <c r="BQ2576" t="s">
        <v>82</v>
      </c>
    </row>
    <row r="2577" spans="1:69" x14ac:dyDescent="0.2">
      <c r="A2577" s="5" t="s">
        <v>81</v>
      </c>
      <c r="B2577" t="s">
        <v>35965</v>
      </c>
      <c r="C2577" t="s">
        <v>35966</v>
      </c>
      <c r="D2577" t="s">
        <v>35967</v>
      </c>
      <c r="E2577" t="s">
        <v>35968</v>
      </c>
      <c r="F2577" t="s">
        <v>73</v>
      </c>
      <c r="G2577" t="s">
        <v>35969</v>
      </c>
      <c r="H2577" s="1">
        <v>43367</v>
      </c>
      <c r="I2577" s="1">
        <v>43405</v>
      </c>
      <c r="J2577" t="b">
        <v>1</v>
      </c>
      <c r="K2577" t="s">
        <v>75</v>
      </c>
      <c r="L2577" t="s">
        <v>419</v>
      </c>
      <c r="M2577" t="s">
        <v>90</v>
      </c>
      <c r="N2577">
        <v>24</v>
      </c>
      <c r="O2577" t="s">
        <v>35970</v>
      </c>
      <c r="P2577" t="s">
        <v>24930</v>
      </c>
      <c r="Q2577" t="s">
        <v>6295</v>
      </c>
      <c r="R2577" t="s">
        <v>81</v>
      </c>
      <c r="S2577" t="s">
        <v>82</v>
      </c>
      <c r="T2577" s="1">
        <v>43367</v>
      </c>
      <c r="U2577" s="3">
        <v>43405</v>
      </c>
      <c r="V2577" t="s">
        <v>106</v>
      </c>
      <c r="W2577" s="2">
        <v>43416</v>
      </c>
      <c r="X2577" t="s">
        <v>35971</v>
      </c>
      <c r="Y2577" t="s">
        <v>10215</v>
      </c>
      <c r="Z2577" t="s">
        <v>35972</v>
      </c>
      <c r="AA2577" t="s">
        <v>82</v>
      </c>
      <c r="AB2577" t="s">
        <v>35973</v>
      </c>
      <c r="AC2577" t="s">
        <v>35974</v>
      </c>
      <c r="AD2577" t="s">
        <v>35975</v>
      </c>
      <c r="AE2577" t="s">
        <v>10215</v>
      </c>
      <c r="AF2577" t="s">
        <v>35972</v>
      </c>
      <c r="AG2577" t="s">
        <v>82</v>
      </c>
      <c r="AH2577" t="s">
        <v>35973</v>
      </c>
      <c r="AI2577" t="s">
        <v>35974</v>
      </c>
      <c r="AJ2577" t="s">
        <v>35975</v>
      </c>
      <c r="AK2577" t="s">
        <v>153</v>
      </c>
      <c r="AL2577" t="s">
        <v>82</v>
      </c>
      <c r="AM2577" t="s">
        <v>88</v>
      </c>
      <c r="AN2577" t="s">
        <v>154</v>
      </c>
      <c r="AO2577" t="s">
        <v>2437</v>
      </c>
      <c r="AP2577" t="s">
        <v>91</v>
      </c>
      <c r="AQ2577" t="s">
        <v>35976</v>
      </c>
      <c r="AR2577" t="s">
        <v>82</v>
      </c>
      <c r="AS2577" t="s">
        <v>35977</v>
      </c>
      <c r="AT2577" t="s">
        <v>35978</v>
      </c>
      <c r="AU2577" t="s">
        <v>81</v>
      </c>
      <c r="AV2577" t="s">
        <v>82</v>
      </c>
      <c r="AW2577" t="s">
        <v>82</v>
      </c>
      <c r="AX2577" t="s">
        <v>82</v>
      </c>
      <c r="AY2577" t="s">
        <v>82</v>
      </c>
      <c r="AZ2577" t="s">
        <v>82</v>
      </c>
      <c r="BA2577" t="s">
        <v>82</v>
      </c>
      <c r="BB2577" t="s">
        <v>82</v>
      </c>
      <c r="BC2577" t="s">
        <v>82</v>
      </c>
      <c r="BD2577" t="s">
        <v>82</v>
      </c>
      <c r="BE2577" t="s">
        <v>82</v>
      </c>
      <c r="BF2577" t="s">
        <v>82</v>
      </c>
      <c r="BG2577" t="s">
        <v>82</v>
      </c>
      <c r="BH2577" t="s">
        <v>82</v>
      </c>
      <c r="BI2577" t="s">
        <v>82</v>
      </c>
      <c r="BJ2577" t="s">
        <v>82</v>
      </c>
      <c r="BK2577" t="s">
        <v>82</v>
      </c>
      <c r="BL2577" t="s">
        <v>82</v>
      </c>
      <c r="BM2577" t="s">
        <v>82</v>
      </c>
      <c r="BN2577" t="s">
        <v>82</v>
      </c>
      <c r="BO2577" t="s">
        <v>82</v>
      </c>
      <c r="BP2577" t="s">
        <v>82</v>
      </c>
      <c r="BQ2577" t="s">
        <v>82</v>
      </c>
    </row>
    <row r="2578" spans="1:69" x14ac:dyDescent="0.2">
      <c r="A2578" s="5">
        <v>1</v>
      </c>
      <c r="B2578" t="s">
        <v>35979</v>
      </c>
      <c r="C2578" t="s">
        <v>35980</v>
      </c>
      <c r="D2578" t="s">
        <v>35981</v>
      </c>
      <c r="E2578" t="s">
        <v>35982</v>
      </c>
      <c r="F2578" t="s">
        <v>1316</v>
      </c>
      <c r="G2578" t="s">
        <v>35983</v>
      </c>
      <c r="H2578" s="1">
        <v>43709</v>
      </c>
      <c r="I2578" s="1">
        <v>43657</v>
      </c>
      <c r="J2578" t="b">
        <v>0</v>
      </c>
      <c r="K2578" t="s">
        <v>622</v>
      </c>
      <c r="L2578" t="s">
        <v>35984</v>
      </c>
      <c r="M2578">
        <v>2</v>
      </c>
      <c r="N2578">
        <v>200</v>
      </c>
      <c r="O2578" t="s">
        <v>23109</v>
      </c>
      <c r="P2578" t="s">
        <v>1356</v>
      </c>
      <c r="Q2578" t="s">
        <v>35985</v>
      </c>
      <c r="R2578" t="s">
        <v>81</v>
      </c>
      <c r="S2578">
        <v>1</v>
      </c>
      <c r="T2578" s="1">
        <v>43709</v>
      </c>
      <c r="U2578" s="1">
        <v>43657</v>
      </c>
      <c r="V2578" t="s">
        <v>1322</v>
      </c>
      <c r="W2578" s="2">
        <v>43745</v>
      </c>
      <c r="X2578" t="s">
        <v>82</v>
      </c>
      <c r="Y2578" t="s">
        <v>23109</v>
      </c>
      <c r="Z2578" t="s">
        <v>81</v>
      </c>
      <c r="AA2578" t="s">
        <v>35986</v>
      </c>
      <c r="AB2578" t="s">
        <v>35987</v>
      </c>
      <c r="AC2578" t="s">
        <v>35988</v>
      </c>
      <c r="AD2578" t="s">
        <v>23109</v>
      </c>
      <c r="AE2578" t="s">
        <v>35989</v>
      </c>
      <c r="AF2578" t="s">
        <v>81</v>
      </c>
      <c r="AG2578" t="s">
        <v>35986</v>
      </c>
      <c r="AH2578" t="s">
        <v>35987</v>
      </c>
      <c r="AI2578" t="s">
        <v>35988</v>
      </c>
      <c r="AJ2578" t="s">
        <v>23109</v>
      </c>
      <c r="AK2578" t="s">
        <v>296</v>
      </c>
      <c r="AL2578" t="s">
        <v>82</v>
      </c>
      <c r="AM2578" t="s">
        <v>23109</v>
      </c>
      <c r="AN2578" t="s">
        <v>1409</v>
      </c>
      <c r="AO2578" t="s">
        <v>35990</v>
      </c>
      <c r="AP2578" t="s">
        <v>371</v>
      </c>
      <c r="AQ2578" t="s">
        <v>35991</v>
      </c>
      <c r="AR2578" t="s">
        <v>35992</v>
      </c>
      <c r="AS2578" t="s">
        <v>35993</v>
      </c>
      <c r="AT2578" t="s">
        <v>82</v>
      </c>
      <c r="AU2578" t="s">
        <v>81</v>
      </c>
      <c r="AV2578" t="s">
        <v>82</v>
      </c>
      <c r="AW2578" t="s">
        <v>1334</v>
      </c>
      <c r="AX2578" t="s">
        <v>81</v>
      </c>
      <c r="AY2578" t="s">
        <v>81</v>
      </c>
      <c r="AZ2578" t="s">
        <v>81</v>
      </c>
      <c r="BA2578" t="s">
        <v>82</v>
      </c>
      <c r="BB2578" s="1">
        <v>1</v>
      </c>
      <c r="BC2578" t="s">
        <v>81</v>
      </c>
      <c r="BD2578" t="s">
        <v>81</v>
      </c>
      <c r="BE2578" t="s">
        <v>81</v>
      </c>
      <c r="BF2578" t="s">
        <v>81</v>
      </c>
      <c r="BG2578" t="s">
        <v>81</v>
      </c>
      <c r="BH2578" t="s">
        <v>1871</v>
      </c>
      <c r="BI2578" t="s">
        <v>35994</v>
      </c>
      <c r="BJ2578" t="s">
        <v>82</v>
      </c>
      <c r="BK2578" t="s">
        <v>82</v>
      </c>
      <c r="BL2578" t="s">
        <v>200</v>
      </c>
      <c r="BM2578" t="s">
        <v>201</v>
      </c>
      <c r="BN2578" t="s">
        <v>81</v>
      </c>
      <c r="BO2578" t="s">
        <v>24924</v>
      </c>
      <c r="BP2578" t="s">
        <v>81</v>
      </c>
      <c r="BQ2578" t="s">
        <v>81</v>
      </c>
    </row>
    <row r="2579" spans="1:69" x14ac:dyDescent="0.2">
      <c r="A2579" s="5" t="s">
        <v>81</v>
      </c>
      <c r="B2579" t="s">
        <v>35995</v>
      </c>
      <c r="C2579" t="s">
        <v>35996</v>
      </c>
      <c r="D2579" t="s">
        <v>35997</v>
      </c>
      <c r="E2579" t="s">
        <v>35995</v>
      </c>
      <c r="F2579" t="s">
        <v>73</v>
      </c>
      <c r="G2579" t="s">
        <v>35998</v>
      </c>
      <c r="H2579" s="1">
        <v>42564</v>
      </c>
      <c r="I2579" s="1">
        <v>42644</v>
      </c>
      <c r="J2579" t="b">
        <v>1</v>
      </c>
      <c r="K2579" t="s">
        <v>75</v>
      </c>
      <c r="L2579" t="s">
        <v>35999</v>
      </c>
      <c r="M2579" t="s">
        <v>90</v>
      </c>
      <c r="N2579">
        <v>23</v>
      </c>
      <c r="O2579" t="s">
        <v>25257</v>
      </c>
      <c r="P2579" t="s">
        <v>79</v>
      </c>
      <c r="Q2579" t="s">
        <v>36000</v>
      </c>
      <c r="R2579" t="s">
        <v>81</v>
      </c>
      <c r="S2579" t="s">
        <v>82</v>
      </c>
      <c r="T2579" s="1">
        <v>42564</v>
      </c>
      <c r="U2579" s="3">
        <v>42644</v>
      </c>
      <c r="V2579" t="s">
        <v>411</v>
      </c>
      <c r="W2579" s="2">
        <v>43878</v>
      </c>
      <c r="X2579" t="s">
        <v>36001</v>
      </c>
      <c r="Y2579" t="s">
        <v>81</v>
      </c>
      <c r="Z2579" t="s">
        <v>36002</v>
      </c>
      <c r="AA2579" t="s">
        <v>82</v>
      </c>
      <c r="AB2579" t="s">
        <v>81</v>
      </c>
      <c r="AC2579" t="s">
        <v>81</v>
      </c>
      <c r="AD2579" t="s">
        <v>25257</v>
      </c>
      <c r="AE2579" t="s">
        <v>81</v>
      </c>
      <c r="AF2579" t="s">
        <v>36002</v>
      </c>
      <c r="AG2579" t="s">
        <v>82</v>
      </c>
      <c r="AH2579" t="s">
        <v>81</v>
      </c>
      <c r="AI2579" t="s">
        <v>81</v>
      </c>
      <c r="AJ2579" t="s">
        <v>25257</v>
      </c>
      <c r="AK2579" t="s">
        <v>110</v>
      </c>
      <c r="AL2579" t="s">
        <v>82</v>
      </c>
      <c r="AM2579" t="s">
        <v>88</v>
      </c>
      <c r="AN2579" t="s">
        <v>154</v>
      </c>
      <c r="AO2579" t="s">
        <v>611</v>
      </c>
      <c r="AP2579" t="s">
        <v>91</v>
      </c>
      <c r="AQ2579" t="s">
        <v>36003</v>
      </c>
      <c r="AR2579" t="s">
        <v>82</v>
      </c>
      <c r="AS2579" t="s">
        <v>36004</v>
      </c>
      <c r="AT2579" t="s">
        <v>36005</v>
      </c>
      <c r="AU2579" t="s">
        <v>81</v>
      </c>
      <c r="AV2579" t="s">
        <v>82</v>
      </c>
      <c r="AW2579" t="s">
        <v>82</v>
      </c>
      <c r="AX2579" t="s">
        <v>82</v>
      </c>
      <c r="AY2579" t="s">
        <v>82</v>
      </c>
      <c r="AZ2579" t="s">
        <v>82</v>
      </c>
      <c r="BA2579" t="s">
        <v>82</v>
      </c>
      <c r="BB2579" t="s">
        <v>82</v>
      </c>
      <c r="BC2579" t="s">
        <v>82</v>
      </c>
      <c r="BD2579" t="s">
        <v>82</v>
      </c>
      <c r="BE2579" t="s">
        <v>82</v>
      </c>
      <c r="BF2579" t="s">
        <v>82</v>
      </c>
      <c r="BG2579" t="s">
        <v>82</v>
      </c>
      <c r="BH2579" t="s">
        <v>82</v>
      </c>
      <c r="BI2579" t="s">
        <v>82</v>
      </c>
      <c r="BJ2579" t="s">
        <v>82</v>
      </c>
      <c r="BK2579" t="s">
        <v>82</v>
      </c>
      <c r="BL2579" t="s">
        <v>82</v>
      </c>
      <c r="BM2579" t="s">
        <v>82</v>
      </c>
      <c r="BN2579" t="s">
        <v>82</v>
      </c>
      <c r="BO2579" t="s">
        <v>82</v>
      </c>
      <c r="BP2579" t="s">
        <v>82</v>
      </c>
      <c r="BQ2579" t="s">
        <v>82</v>
      </c>
    </row>
    <row r="2580" spans="1:69" x14ac:dyDescent="0.2">
      <c r="A2580" s="5" t="s">
        <v>81</v>
      </c>
      <c r="B2580" t="s">
        <v>36006</v>
      </c>
      <c r="C2580" t="s">
        <v>36007</v>
      </c>
      <c r="D2580" t="s">
        <v>36008</v>
      </c>
      <c r="E2580" t="s">
        <v>36009</v>
      </c>
      <c r="F2580" t="s">
        <v>2621</v>
      </c>
      <c r="G2580" t="s">
        <v>36010</v>
      </c>
      <c r="H2580" s="1">
        <v>43077</v>
      </c>
      <c r="I2580" s="1">
        <v>42887</v>
      </c>
      <c r="J2580" t="b">
        <v>0</v>
      </c>
      <c r="K2580" t="s">
        <v>75</v>
      </c>
      <c r="L2580" t="s">
        <v>2623</v>
      </c>
      <c r="M2580" t="s">
        <v>101</v>
      </c>
      <c r="N2580">
        <v>60</v>
      </c>
      <c r="O2580" t="s">
        <v>6845</v>
      </c>
      <c r="P2580" t="s">
        <v>1302</v>
      </c>
      <c r="Q2580" t="s">
        <v>36011</v>
      </c>
      <c r="R2580" t="s">
        <v>81</v>
      </c>
      <c r="S2580">
        <v>1</v>
      </c>
      <c r="T2580" s="1">
        <v>43077</v>
      </c>
      <c r="U2580" s="1">
        <v>42887</v>
      </c>
      <c r="V2580" t="s">
        <v>2626</v>
      </c>
      <c r="W2580" s="2">
        <v>44139</v>
      </c>
      <c r="X2580" t="s">
        <v>82</v>
      </c>
      <c r="Y2580" t="s">
        <v>6847</v>
      </c>
      <c r="Z2580" t="s">
        <v>6848</v>
      </c>
      <c r="AA2580" t="s">
        <v>6849</v>
      </c>
      <c r="AB2580" t="s">
        <v>6850</v>
      </c>
      <c r="AC2580">
        <v>817231766</v>
      </c>
      <c r="AD2580" t="s">
        <v>6845</v>
      </c>
      <c r="AE2580" t="s">
        <v>6847</v>
      </c>
      <c r="AF2580" t="s">
        <v>6848</v>
      </c>
      <c r="AG2580" t="s">
        <v>6849</v>
      </c>
      <c r="AH2580" t="s">
        <v>6850</v>
      </c>
      <c r="AI2580">
        <v>817231766</v>
      </c>
      <c r="AJ2580" t="s">
        <v>6845</v>
      </c>
      <c r="AK2580" t="s">
        <v>296</v>
      </c>
      <c r="AL2580" t="s">
        <v>6851</v>
      </c>
      <c r="AM2580" t="s">
        <v>6845</v>
      </c>
      <c r="AN2580" t="s">
        <v>678</v>
      </c>
      <c r="AO2580" t="s">
        <v>6852</v>
      </c>
      <c r="AP2580" t="s">
        <v>371</v>
      </c>
      <c r="AQ2580" t="s">
        <v>36012</v>
      </c>
      <c r="AR2580" t="s">
        <v>36013</v>
      </c>
      <c r="AS2580" t="s">
        <v>36014</v>
      </c>
      <c r="AT2580" t="s">
        <v>36015</v>
      </c>
      <c r="AU2580" t="s">
        <v>81</v>
      </c>
      <c r="AV2580" t="s">
        <v>82</v>
      </c>
      <c r="AW2580" t="s">
        <v>1637</v>
      </c>
      <c r="AX2580" t="s">
        <v>81</v>
      </c>
      <c r="AY2580" t="s">
        <v>81</v>
      </c>
      <c r="AZ2580" t="s">
        <v>81</v>
      </c>
      <c r="BA2580" t="s">
        <v>82</v>
      </c>
      <c r="BB2580" s="1">
        <v>1</v>
      </c>
      <c r="BC2580" t="s">
        <v>81</v>
      </c>
      <c r="BD2580" t="s">
        <v>81</v>
      </c>
      <c r="BE2580" t="s">
        <v>81</v>
      </c>
      <c r="BF2580" t="s">
        <v>81</v>
      </c>
      <c r="BG2580" t="s">
        <v>81</v>
      </c>
      <c r="BH2580" t="s">
        <v>81</v>
      </c>
      <c r="BI2580" t="s">
        <v>81</v>
      </c>
      <c r="BJ2580" s="1">
        <v>43220</v>
      </c>
      <c r="BK2580" t="s">
        <v>82</v>
      </c>
      <c r="BL2580" t="s">
        <v>81</v>
      </c>
      <c r="BM2580" t="s">
        <v>201</v>
      </c>
      <c r="BN2580" t="s">
        <v>81</v>
      </c>
      <c r="BO2580" t="s">
        <v>81</v>
      </c>
      <c r="BP2580" t="s">
        <v>81</v>
      </c>
      <c r="BQ2580" t="s">
        <v>81</v>
      </c>
    </row>
    <row r="2581" spans="1:69" x14ac:dyDescent="0.2">
      <c r="A2581" s="5" t="s">
        <v>81</v>
      </c>
      <c r="B2581" t="s">
        <v>36016</v>
      </c>
      <c r="C2581" t="s">
        <v>36017</v>
      </c>
      <c r="D2581" t="s">
        <v>36018</v>
      </c>
      <c r="E2581" t="s">
        <v>36019</v>
      </c>
      <c r="F2581" t="s">
        <v>73</v>
      </c>
      <c r="G2581" t="s">
        <v>36020</v>
      </c>
      <c r="H2581" s="1">
        <v>43456</v>
      </c>
      <c r="I2581" s="1">
        <v>43497</v>
      </c>
      <c r="J2581" t="b">
        <v>0</v>
      </c>
      <c r="K2581" t="s">
        <v>75</v>
      </c>
      <c r="L2581" t="s">
        <v>482</v>
      </c>
      <c r="M2581" t="s">
        <v>538</v>
      </c>
      <c r="N2581">
        <v>750</v>
      </c>
      <c r="O2581" t="s">
        <v>1550</v>
      </c>
      <c r="P2581" t="s">
        <v>79</v>
      </c>
      <c r="Q2581" t="s">
        <v>36021</v>
      </c>
      <c r="R2581" t="s">
        <v>81</v>
      </c>
      <c r="S2581" t="s">
        <v>82</v>
      </c>
      <c r="T2581" s="1">
        <v>43456</v>
      </c>
      <c r="U2581" t="s">
        <v>8116</v>
      </c>
      <c r="V2581" t="s">
        <v>106</v>
      </c>
      <c r="W2581" s="2">
        <v>43808</v>
      </c>
      <c r="X2581" t="s">
        <v>36022</v>
      </c>
      <c r="Y2581" t="s">
        <v>148</v>
      </c>
      <c r="Z2581" t="s">
        <v>36023</v>
      </c>
      <c r="AA2581" t="s">
        <v>82</v>
      </c>
      <c r="AB2581" t="s">
        <v>36024</v>
      </c>
      <c r="AC2581" t="s">
        <v>36025</v>
      </c>
      <c r="AD2581" t="s">
        <v>36026</v>
      </c>
      <c r="AE2581" t="s">
        <v>148</v>
      </c>
      <c r="AF2581" t="s">
        <v>36023</v>
      </c>
      <c r="AG2581" t="s">
        <v>82</v>
      </c>
      <c r="AH2581" t="s">
        <v>36024</v>
      </c>
      <c r="AI2581" t="s">
        <v>36025</v>
      </c>
      <c r="AJ2581" t="s">
        <v>36026</v>
      </c>
      <c r="AK2581" t="s">
        <v>296</v>
      </c>
      <c r="AL2581" t="s">
        <v>82</v>
      </c>
      <c r="AM2581" t="s">
        <v>88</v>
      </c>
      <c r="AN2581" t="s">
        <v>154</v>
      </c>
      <c r="AO2581" t="s">
        <v>90</v>
      </c>
      <c r="AP2581" t="s">
        <v>91</v>
      </c>
      <c r="AQ2581" t="s">
        <v>36027</v>
      </c>
      <c r="AR2581" t="s">
        <v>82</v>
      </c>
      <c r="AS2581" t="s">
        <v>28812</v>
      </c>
      <c r="AT2581" t="s">
        <v>36028</v>
      </c>
      <c r="AU2581" t="s">
        <v>81</v>
      </c>
      <c r="AV2581" t="s">
        <v>82</v>
      </c>
      <c r="AW2581" t="s">
        <v>82</v>
      </c>
      <c r="AX2581" t="s">
        <v>82</v>
      </c>
      <c r="AY2581" t="s">
        <v>82</v>
      </c>
      <c r="AZ2581" t="s">
        <v>82</v>
      </c>
      <c r="BA2581" t="s">
        <v>82</v>
      </c>
      <c r="BB2581" t="s">
        <v>82</v>
      </c>
      <c r="BC2581" t="s">
        <v>82</v>
      </c>
      <c r="BD2581" t="s">
        <v>82</v>
      </c>
      <c r="BE2581" t="s">
        <v>82</v>
      </c>
      <c r="BF2581" t="s">
        <v>82</v>
      </c>
      <c r="BG2581" t="s">
        <v>82</v>
      </c>
      <c r="BH2581" t="s">
        <v>82</v>
      </c>
      <c r="BI2581" t="s">
        <v>82</v>
      </c>
      <c r="BJ2581" t="s">
        <v>82</v>
      </c>
      <c r="BK2581" t="s">
        <v>82</v>
      </c>
      <c r="BL2581" t="s">
        <v>82</v>
      </c>
      <c r="BM2581" t="s">
        <v>82</v>
      </c>
      <c r="BN2581" t="s">
        <v>82</v>
      </c>
      <c r="BO2581" t="s">
        <v>82</v>
      </c>
      <c r="BP2581" t="s">
        <v>82</v>
      </c>
      <c r="BQ2581" t="s">
        <v>82</v>
      </c>
    </row>
    <row r="2582" spans="1:69" x14ac:dyDescent="0.2">
      <c r="A2582" s="5" t="s">
        <v>81</v>
      </c>
      <c r="B2582" t="s">
        <v>36029</v>
      </c>
      <c r="C2582" t="s">
        <v>36030</v>
      </c>
      <c r="D2582" t="s">
        <v>36031</v>
      </c>
      <c r="E2582" t="s">
        <v>36032</v>
      </c>
      <c r="F2582" t="s">
        <v>1316</v>
      </c>
      <c r="G2582" t="s">
        <v>36033</v>
      </c>
      <c r="H2582" s="1">
        <v>42556</v>
      </c>
      <c r="I2582" s="1">
        <v>42556</v>
      </c>
      <c r="J2582" t="b">
        <v>0</v>
      </c>
      <c r="K2582" t="s">
        <v>622</v>
      </c>
      <c r="L2582" t="s">
        <v>36034</v>
      </c>
      <c r="M2582">
        <v>2</v>
      </c>
      <c r="N2582">
        <v>40</v>
      </c>
      <c r="O2582" t="s">
        <v>36035</v>
      </c>
      <c r="P2582" t="s">
        <v>1356</v>
      </c>
      <c r="Q2582" t="s">
        <v>36036</v>
      </c>
      <c r="R2582" t="s">
        <v>81</v>
      </c>
      <c r="S2582" t="s">
        <v>82</v>
      </c>
      <c r="T2582" s="1">
        <v>42556</v>
      </c>
      <c r="U2582" s="1">
        <v>42556</v>
      </c>
      <c r="V2582" t="s">
        <v>1322</v>
      </c>
      <c r="W2582" s="2">
        <v>43153</v>
      </c>
      <c r="X2582" t="s">
        <v>82</v>
      </c>
      <c r="Y2582" t="s">
        <v>36037</v>
      </c>
      <c r="Z2582" t="s">
        <v>81</v>
      </c>
      <c r="AA2582" t="s">
        <v>36038</v>
      </c>
      <c r="AB2582" t="s">
        <v>36039</v>
      </c>
      <c r="AC2582" t="s">
        <v>36040</v>
      </c>
      <c r="AD2582" t="s">
        <v>30825</v>
      </c>
      <c r="AE2582" t="s">
        <v>36037</v>
      </c>
      <c r="AF2582" t="s">
        <v>81</v>
      </c>
      <c r="AG2582" t="s">
        <v>36041</v>
      </c>
      <c r="AH2582" t="s">
        <v>36042</v>
      </c>
      <c r="AI2582" t="s">
        <v>36043</v>
      </c>
      <c r="AJ2582" t="s">
        <v>36044</v>
      </c>
      <c r="AK2582" t="s">
        <v>1328</v>
      </c>
      <c r="AL2582" t="s">
        <v>82</v>
      </c>
      <c r="AM2582" t="s">
        <v>36035</v>
      </c>
      <c r="AN2582" t="s">
        <v>3428</v>
      </c>
      <c r="AO2582" t="s">
        <v>21488</v>
      </c>
      <c r="AP2582" t="s">
        <v>371</v>
      </c>
      <c r="AQ2582" t="s">
        <v>36045</v>
      </c>
      <c r="AR2582" t="s">
        <v>1332</v>
      </c>
      <c r="AS2582" t="s">
        <v>36046</v>
      </c>
      <c r="AT2582" t="s">
        <v>82</v>
      </c>
      <c r="AU2582" t="s">
        <v>81</v>
      </c>
      <c r="AV2582" t="s">
        <v>82</v>
      </c>
      <c r="AW2582" t="s">
        <v>1334</v>
      </c>
      <c r="AX2582" t="s">
        <v>81</v>
      </c>
      <c r="AY2582" t="s">
        <v>81</v>
      </c>
      <c r="AZ2582" t="s">
        <v>81</v>
      </c>
      <c r="BA2582" t="s">
        <v>82</v>
      </c>
      <c r="BB2582" s="1">
        <v>1</v>
      </c>
      <c r="BC2582" t="s">
        <v>81</v>
      </c>
      <c r="BD2582" t="s">
        <v>81</v>
      </c>
      <c r="BE2582" t="s">
        <v>81</v>
      </c>
      <c r="BF2582" t="s">
        <v>81</v>
      </c>
      <c r="BG2582" t="s">
        <v>81</v>
      </c>
      <c r="BH2582" t="s">
        <v>81</v>
      </c>
      <c r="BI2582" t="s">
        <v>81</v>
      </c>
      <c r="BJ2582" t="s">
        <v>82</v>
      </c>
      <c r="BK2582" t="s">
        <v>82</v>
      </c>
      <c r="BL2582" t="s">
        <v>200</v>
      </c>
      <c r="BM2582" t="s">
        <v>201</v>
      </c>
      <c r="BN2582" t="s">
        <v>81</v>
      </c>
      <c r="BO2582" t="s">
        <v>36047</v>
      </c>
      <c r="BP2582" t="s">
        <v>81</v>
      </c>
      <c r="BQ2582" t="s">
        <v>81</v>
      </c>
    </row>
    <row r="2583" spans="1:69" x14ac:dyDescent="0.2">
      <c r="A2583" s="5" t="s">
        <v>81</v>
      </c>
      <c r="B2583" t="s">
        <v>36048</v>
      </c>
      <c r="C2583" t="s">
        <v>36049</v>
      </c>
      <c r="D2583" t="s">
        <v>36050</v>
      </c>
      <c r="E2583" t="s">
        <v>36051</v>
      </c>
      <c r="F2583" t="s">
        <v>73</v>
      </c>
      <c r="G2583" t="s">
        <v>36052</v>
      </c>
      <c r="H2583" s="1">
        <v>43388</v>
      </c>
      <c r="I2583" s="1">
        <v>43355</v>
      </c>
      <c r="J2583" t="b">
        <v>0</v>
      </c>
      <c r="K2583" t="s">
        <v>75</v>
      </c>
      <c r="L2583" t="s">
        <v>482</v>
      </c>
      <c r="M2583" t="s">
        <v>538</v>
      </c>
      <c r="N2583">
        <v>864</v>
      </c>
      <c r="O2583" t="s">
        <v>934</v>
      </c>
      <c r="P2583" t="s">
        <v>79</v>
      </c>
      <c r="Q2583" t="s">
        <v>366</v>
      </c>
      <c r="R2583" t="s">
        <v>81</v>
      </c>
      <c r="S2583" t="s">
        <v>82</v>
      </c>
      <c r="T2583" s="1">
        <v>43388</v>
      </c>
      <c r="U2583" t="s">
        <v>36053</v>
      </c>
      <c r="V2583" t="s">
        <v>106</v>
      </c>
      <c r="W2583" s="2">
        <v>43738</v>
      </c>
      <c r="X2583">
        <v>7179</v>
      </c>
      <c r="Y2583" t="s">
        <v>227</v>
      </c>
      <c r="Z2583" t="s">
        <v>36054</v>
      </c>
      <c r="AA2583" t="s">
        <v>82</v>
      </c>
      <c r="AB2583" t="s">
        <v>227</v>
      </c>
      <c r="AC2583" t="s">
        <v>227</v>
      </c>
      <c r="AD2583" t="s">
        <v>36055</v>
      </c>
      <c r="AE2583" t="s">
        <v>227</v>
      </c>
      <c r="AF2583" t="s">
        <v>36054</v>
      </c>
      <c r="AG2583" t="s">
        <v>82</v>
      </c>
      <c r="AH2583" t="s">
        <v>227</v>
      </c>
      <c r="AI2583" t="s">
        <v>227</v>
      </c>
      <c r="AJ2583" t="s">
        <v>36055</v>
      </c>
      <c r="AK2583" t="s">
        <v>86</v>
      </c>
      <c r="AL2583" t="s">
        <v>36056</v>
      </c>
      <c r="AM2583" t="s">
        <v>88</v>
      </c>
      <c r="AN2583" t="s">
        <v>154</v>
      </c>
      <c r="AO2583" t="s">
        <v>89</v>
      </c>
      <c r="AP2583" t="s">
        <v>91</v>
      </c>
      <c r="AQ2583" t="s">
        <v>36057</v>
      </c>
      <c r="AR2583" t="s">
        <v>82</v>
      </c>
      <c r="AS2583" t="s">
        <v>36058</v>
      </c>
      <c r="AT2583" t="s">
        <v>36059</v>
      </c>
      <c r="AU2583" t="s">
        <v>81</v>
      </c>
      <c r="AV2583" t="s">
        <v>82</v>
      </c>
      <c r="AW2583" t="s">
        <v>82</v>
      </c>
      <c r="AX2583" t="s">
        <v>82</v>
      </c>
      <c r="AY2583" t="s">
        <v>82</v>
      </c>
      <c r="AZ2583" t="s">
        <v>82</v>
      </c>
      <c r="BA2583" t="s">
        <v>82</v>
      </c>
      <c r="BB2583" t="s">
        <v>82</v>
      </c>
      <c r="BC2583" t="s">
        <v>82</v>
      </c>
      <c r="BD2583" t="s">
        <v>82</v>
      </c>
      <c r="BE2583" t="s">
        <v>82</v>
      </c>
      <c r="BF2583" t="s">
        <v>82</v>
      </c>
      <c r="BG2583" t="s">
        <v>82</v>
      </c>
      <c r="BH2583" t="s">
        <v>82</v>
      </c>
      <c r="BI2583" t="s">
        <v>82</v>
      </c>
      <c r="BJ2583" t="s">
        <v>82</v>
      </c>
      <c r="BK2583" t="s">
        <v>82</v>
      </c>
      <c r="BL2583" t="s">
        <v>82</v>
      </c>
      <c r="BM2583" t="s">
        <v>82</v>
      </c>
      <c r="BN2583" t="s">
        <v>82</v>
      </c>
      <c r="BO2583" t="s">
        <v>82</v>
      </c>
      <c r="BP2583" t="s">
        <v>82</v>
      </c>
      <c r="BQ2583" t="s">
        <v>82</v>
      </c>
    </row>
    <row r="2584" spans="1:69" x14ac:dyDescent="0.2">
      <c r="A2584" s="5" t="s">
        <v>81</v>
      </c>
      <c r="B2584" t="s">
        <v>81</v>
      </c>
      <c r="C2584" t="s">
        <v>36060</v>
      </c>
      <c r="D2584" t="s">
        <v>36061</v>
      </c>
      <c r="E2584" t="s">
        <v>36062</v>
      </c>
      <c r="F2584" t="s">
        <v>73</v>
      </c>
      <c r="G2584" t="s">
        <v>36063</v>
      </c>
      <c r="H2584" s="1">
        <v>42691</v>
      </c>
      <c r="I2584" s="1">
        <v>42705</v>
      </c>
      <c r="J2584" t="b">
        <v>1</v>
      </c>
      <c r="K2584" t="s">
        <v>75</v>
      </c>
      <c r="L2584" t="s">
        <v>3824</v>
      </c>
      <c r="M2584" t="s">
        <v>90</v>
      </c>
      <c r="N2584">
        <v>29</v>
      </c>
      <c r="O2584" t="s">
        <v>420</v>
      </c>
      <c r="P2584" t="s">
        <v>421</v>
      </c>
      <c r="Q2584" t="s">
        <v>950</v>
      </c>
      <c r="R2584" t="s">
        <v>81</v>
      </c>
      <c r="S2584" t="s">
        <v>82</v>
      </c>
      <c r="T2584" s="1">
        <v>42691</v>
      </c>
      <c r="U2584" s="3">
        <v>42705</v>
      </c>
      <c r="V2584" t="s">
        <v>271</v>
      </c>
      <c r="W2584" s="2">
        <v>43332</v>
      </c>
      <c r="X2584" t="s">
        <v>36064</v>
      </c>
      <c r="Y2584" t="s">
        <v>82</v>
      </c>
      <c r="Z2584" t="s">
        <v>82</v>
      </c>
      <c r="AA2584" t="s">
        <v>82</v>
      </c>
      <c r="AB2584" t="s">
        <v>82</v>
      </c>
      <c r="AC2584" t="s">
        <v>82</v>
      </c>
      <c r="AD2584" t="s">
        <v>82</v>
      </c>
      <c r="AE2584" t="s">
        <v>82</v>
      </c>
      <c r="AF2584" t="s">
        <v>82</v>
      </c>
      <c r="AG2584" t="s">
        <v>82</v>
      </c>
      <c r="AH2584" t="s">
        <v>82</v>
      </c>
      <c r="AI2584" t="s">
        <v>82</v>
      </c>
      <c r="AJ2584" t="s">
        <v>82</v>
      </c>
      <c r="AK2584" t="s">
        <v>488</v>
      </c>
      <c r="AL2584" t="s">
        <v>82</v>
      </c>
      <c r="AM2584" t="s">
        <v>88</v>
      </c>
      <c r="AN2584" t="s">
        <v>154</v>
      </c>
      <c r="AO2584" t="s">
        <v>90</v>
      </c>
      <c r="AP2584" t="s">
        <v>91</v>
      </c>
      <c r="AQ2584" t="s">
        <v>36065</v>
      </c>
      <c r="AR2584" t="s">
        <v>82</v>
      </c>
      <c r="AS2584" t="s">
        <v>36066</v>
      </c>
      <c r="AT2584" t="s">
        <v>36067</v>
      </c>
      <c r="AU2584" t="s">
        <v>81</v>
      </c>
      <c r="AV2584" t="s">
        <v>82</v>
      </c>
      <c r="AW2584" t="s">
        <v>82</v>
      </c>
      <c r="AX2584" t="s">
        <v>82</v>
      </c>
      <c r="AY2584" t="s">
        <v>82</v>
      </c>
      <c r="AZ2584" t="s">
        <v>82</v>
      </c>
      <c r="BA2584" t="s">
        <v>82</v>
      </c>
      <c r="BB2584" t="s">
        <v>82</v>
      </c>
      <c r="BC2584" t="s">
        <v>82</v>
      </c>
      <c r="BD2584" t="s">
        <v>82</v>
      </c>
      <c r="BE2584" t="s">
        <v>82</v>
      </c>
      <c r="BF2584" t="s">
        <v>82</v>
      </c>
      <c r="BG2584" t="s">
        <v>82</v>
      </c>
      <c r="BH2584" t="s">
        <v>82</v>
      </c>
      <c r="BI2584" t="s">
        <v>82</v>
      </c>
      <c r="BJ2584" t="s">
        <v>82</v>
      </c>
      <c r="BK2584" t="s">
        <v>82</v>
      </c>
      <c r="BL2584" t="s">
        <v>82</v>
      </c>
      <c r="BM2584" t="s">
        <v>82</v>
      </c>
      <c r="BN2584" t="s">
        <v>82</v>
      </c>
      <c r="BO2584" t="s">
        <v>82</v>
      </c>
      <c r="BP2584" t="s">
        <v>82</v>
      </c>
      <c r="BQ2584" t="s">
        <v>82</v>
      </c>
    </row>
    <row r="2585" spans="1:69" x14ac:dyDescent="0.2">
      <c r="A2585" s="5">
        <v>1</v>
      </c>
      <c r="B2585" t="s">
        <v>8470</v>
      </c>
      <c r="C2585" t="s">
        <v>36068</v>
      </c>
      <c r="D2585" t="s">
        <v>8472</v>
      </c>
      <c r="E2585" t="s">
        <v>8473</v>
      </c>
      <c r="F2585" t="s">
        <v>178</v>
      </c>
      <c r="G2585" t="s">
        <v>36069</v>
      </c>
      <c r="H2585" s="1">
        <v>43243</v>
      </c>
      <c r="I2585" s="1">
        <v>43552</v>
      </c>
      <c r="J2585" t="b">
        <v>0</v>
      </c>
      <c r="K2585" t="s">
        <v>180</v>
      </c>
      <c r="L2585" t="s">
        <v>36070</v>
      </c>
      <c r="M2585" t="s">
        <v>308</v>
      </c>
      <c r="N2585">
        <v>288</v>
      </c>
      <c r="O2585" t="s">
        <v>8029</v>
      </c>
      <c r="P2585" t="s">
        <v>18723</v>
      </c>
      <c r="Q2585" t="s">
        <v>36071</v>
      </c>
      <c r="R2585" t="s">
        <v>8028</v>
      </c>
      <c r="S2585" t="s">
        <v>82</v>
      </c>
      <c r="T2585" s="1">
        <v>43243</v>
      </c>
      <c r="U2585" s="1">
        <v>43552</v>
      </c>
      <c r="V2585" t="s">
        <v>186</v>
      </c>
      <c r="W2585" s="2">
        <v>43585</v>
      </c>
      <c r="X2585" t="s">
        <v>12229</v>
      </c>
      <c r="Y2585" t="s">
        <v>8479</v>
      </c>
      <c r="Z2585" t="s">
        <v>81</v>
      </c>
      <c r="AA2585" t="s">
        <v>8480</v>
      </c>
      <c r="AB2585" t="s">
        <v>8481</v>
      </c>
      <c r="AC2585">
        <v>390521279817</v>
      </c>
      <c r="AD2585" t="s">
        <v>8029</v>
      </c>
      <c r="AE2585" t="s">
        <v>8479</v>
      </c>
      <c r="AF2585" t="s">
        <v>81</v>
      </c>
      <c r="AG2585" t="s">
        <v>8480</v>
      </c>
      <c r="AH2585" t="s">
        <v>8481</v>
      </c>
      <c r="AI2585">
        <v>390521279817</v>
      </c>
      <c r="AJ2585" t="s">
        <v>8029</v>
      </c>
      <c r="AK2585" t="s">
        <v>191</v>
      </c>
      <c r="AL2585" t="s">
        <v>82</v>
      </c>
      <c r="AM2585" t="s">
        <v>8029</v>
      </c>
      <c r="AN2585" t="s">
        <v>81</v>
      </c>
      <c r="AO2585" t="s">
        <v>81</v>
      </c>
      <c r="AP2585" t="s">
        <v>192</v>
      </c>
      <c r="AQ2585" t="s">
        <v>36072</v>
      </c>
      <c r="AR2585" t="s">
        <v>36073</v>
      </c>
      <c r="AS2585" t="s">
        <v>36074</v>
      </c>
      <c r="AT2585" t="s">
        <v>36075</v>
      </c>
      <c r="AU2585" t="s">
        <v>197</v>
      </c>
      <c r="AV2585" t="s">
        <v>82</v>
      </c>
      <c r="AW2585" t="s">
        <v>198</v>
      </c>
      <c r="AX2585" t="s">
        <v>81</v>
      </c>
      <c r="AY2585" t="s">
        <v>81</v>
      </c>
      <c r="AZ2585" t="s">
        <v>8470</v>
      </c>
      <c r="BA2585" t="s">
        <v>82</v>
      </c>
      <c r="BB2585" s="1">
        <v>1</v>
      </c>
      <c r="BC2585" t="s">
        <v>199</v>
      </c>
      <c r="BD2585" t="s">
        <v>199</v>
      </c>
      <c r="BE2585" t="s">
        <v>199</v>
      </c>
      <c r="BF2585" t="s">
        <v>199</v>
      </c>
      <c r="BG2585" t="s">
        <v>81</v>
      </c>
      <c r="BH2585" t="s">
        <v>81</v>
      </c>
      <c r="BI2585" t="s">
        <v>81</v>
      </c>
      <c r="BJ2585" t="s">
        <v>82</v>
      </c>
      <c r="BK2585" t="s">
        <v>82</v>
      </c>
      <c r="BL2585" t="s">
        <v>200</v>
      </c>
      <c r="BM2585" t="s">
        <v>201</v>
      </c>
      <c r="BN2585" t="s">
        <v>81</v>
      </c>
      <c r="BO2585" t="s">
        <v>81</v>
      </c>
      <c r="BP2585" t="s">
        <v>81</v>
      </c>
      <c r="BQ2585" t="s">
        <v>81</v>
      </c>
    </row>
    <row r="2586" spans="1:69" x14ac:dyDescent="0.2">
      <c r="A2586" s="5" t="s">
        <v>81</v>
      </c>
      <c r="B2586" t="s">
        <v>36076</v>
      </c>
      <c r="C2586" t="s">
        <v>36077</v>
      </c>
      <c r="D2586" t="s">
        <v>36078</v>
      </c>
      <c r="E2586" t="s">
        <v>36076</v>
      </c>
      <c r="F2586" t="s">
        <v>620</v>
      </c>
      <c r="G2586" t="s">
        <v>36079</v>
      </c>
      <c r="H2586" s="1">
        <v>42396</v>
      </c>
      <c r="I2586" s="1">
        <v>41820</v>
      </c>
      <c r="J2586" t="b">
        <v>0</v>
      </c>
      <c r="K2586" t="s">
        <v>622</v>
      </c>
      <c r="L2586" t="s">
        <v>36080</v>
      </c>
      <c r="M2586" t="s">
        <v>36081</v>
      </c>
      <c r="N2586">
        <v>196</v>
      </c>
      <c r="O2586" t="s">
        <v>2051</v>
      </c>
      <c r="P2586" t="s">
        <v>626</v>
      </c>
      <c r="Q2586" t="s">
        <v>36082</v>
      </c>
      <c r="R2586" t="s">
        <v>81</v>
      </c>
      <c r="S2586">
        <v>1</v>
      </c>
      <c r="T2586" s="1">
        <v>42396</v>
      </c>
      <c r="U2586" s="1">
        <v>41820</v>
      </c>
      <c r="V2586" t="s">
        <v>628</v>
      </c>
      <c r="W2586" s="2">
        <v>44137</v>
      </c>
      <c r="X2586" t="s">
        <v>36083</v>
      </c>
      <c r="Y2586" t="s">
        <v>81</v>
      </c>
      <c r="Z2586" t="s">
        <v>36084</v>
      </c>
      <c r="AA2586" t="s">
        <v>81</v>
      </c>
      <c r="AB2586" t="s">
        <v>81</v>
      </c>
      <c r="AC2586" t="s">
        <v>81</v>
      </c>
      <c r="AD2586" t="s">
        <v>36084</v>
      </c>
      <c r="AE2586" t="s">
        <v>81</v>
      </c>
      <c r="AF2586" t="s">
        <v>36084</v>
      </c>
      <c r="AG2586" t="s">
        <v>81</v>
      </c>
      <c r="AH2586" t="s">
        <v>81</v>
      </c>
      <c r="AI2586" t="s">
        <v>81</v>
      </c>
      <c r="AJ2586" t="s">
        <v>36084</v>
      </c>
      <c r="AK2586" t="s">
        <v>128</v>
      </c>
      <c r="AL2586" t="s">
        <v>82</v>
      </c>
      <c r="AM2586" t="s">
        <v>5156</v>
      </c>
      <c r="AN2586" t="s">
        <v>89</v>
      </c>
      <c r="AO2586" t="s">
        <v>637</v>
      </c>
      <c r="AP2586" t="s">
        <v>638</v>
      </c>
      <c r="AQ2586" t="s">
        <v>36085</v>
      </c>
      <c r="AR2586" t="s">
        <v>36086</v>
      </c>
      <c r="AS2586" t="s">
        <v>36087</v>
      </c>
      <c r="AT2586" t="s">
        <v>36088</v>
      </c>
      <c r="AU2586" t="s">
        <v>81</v>
      </c>
      <c r="AV2586" t="s">
        <v>82</v>
      </c>
      <c r="AW2586" t="s">
        <v>81</v>
      </c>
      <c r="AX2586" t="s">
        <v>81</v>
      </c>
      <c r="AY2586" t="s">
        <v>81</v>
      </c>
      <c r="AZ2586" t="s">
        <v>81</v>
      </c>
      <c r="BA2586" t="s">
        <v>82</v>
      </c>
      <c r="BB2586" s="1">
        <v>1</v>
      </c>
      <c r="BC2586" t="s">
        <v>81</v>
      </c>
      <c r="BD2586" t="s">
        <v>81</v>
      </c>
      <c r="BE2586" t="s">
        <v>81</v>
      </c>
      <c r="BF2586" t="s">
        <v>81</v>
      </c>
      <c r="BG2586" t="s">
        <v>81</v>
      </c>
      <c r="BH2586" t="s">
        <v>81</v>
      </c>
      <c r="BI2586" t="s">
        <v>81</v>
      </c>
      <c r="BJ2586" s="1">
        <v>42309</v>
      </c>
      <c r="BK2586" t="s">
        <v>82</v>
      </c>
      <c r="BL2586" t="s">
        <v>81</v>
      </c>
      <c r="BM2586" t="s">
        <v>201</v>
      </c>
      <c r="BN2586" t="s">
        <v>81</v>
      </c>
      <c r="BO2586" t="s">
        <v>81</v>
      </c>
      <c r="BP2586" t="s">
        <v>81</v>
      </c>
      <c r="BQ2586" t="s">
        <v>81</v>
      </c>
    </row>
    <row r="2587" spans="1:69" x14ac:dyDescent="0.2">
      <c r="A2587" s="5">
        <v>0</v>
      </c>
      <c r="B2587" t="s">
        <v>36089</v>
      </c>
      <c r="C2587" t="s">
        <v>36090</v>
      </c>
      <c r="D2587" t="s">
        <v>36091</v>
      </c>
      <c r="E2587" t="s">
        <v>36092</v>
      </c>
      <c r="F2587" t="s">
        <v>120</v>
      </c>
      <c r="G2587" t="s">
        <v>36093</v>
      </c>
      <c r="H2587" s="1">
        <v>43132</v>
      </c>
      <c r="I2587" s="1">
        <v>43132</v>
      </c>
      <c r="J2587" t="b">
        <v>0</v>
      </c>
      <c r="K2587" t="s">
        <v>1456</v>
      </c>
      <c r="L2587" t="s">
        <v>36094</v>
      </c>
      <c r="M2587" t="s">
        <v>35814</v>
      </c>
      <c r="N2587">
        <v>20</v>
      </c>
      <c r="O2587" t="s">
        <v>36095</v>
      </c>
      <c r="P2587" t="s">
        <v>125</v>
      </c>
      <c r="Q2587" t="s">
        <v>36096</v>
      </c>
      <c r="R2587" t="s">
        <v>81</v>
      </c>
      <c r="S2587" t="s">
        <v>82</v>
      </c>
      <c r="T2587" s="1">
        <v>43132</v>
      </c>
      <c r="U2587" s="1">
        <v>43132</v>
      </c>
      <c r="V2587" t="s">
        <v>1460</v>
      </c>
      <c r="W2587" s="2">
        <v>43802</v>
      </c>
      <c r="X2587" t="s">
        <v>36097</v>
      </c>
      <c r="Y2587" t="s">
        <v>36098</v>
      </c>
      <c r="Z2587" t="s">
        <v>81</v>
      </c>
      <c r="AA2587" t="s">
        <v>36099</v>
      </c>
      <c r="AB2587" t="s">
        <v>36100</v>
      </c>
      <c r="AC2587">
        <f>81-3-5463-8311</f>
        <v>-13696</v>
      </c>
      <c r="AD2587" t="s">
        <v>36095</v>
      </c>
      <c r="AE2587" t="s">
        <v>36098</v>
      </c>
      <c r="AF2587" t="s">
        <v>81</v>
      </c>
      <c r="AG2587" t="s">
        <v>36099</v>
      </c>
      <c r="AH2587" t="s">
        <v>81</v>
      </c>
      <c r="AI2587">
        <f>81-3-5463-8311</f>
        <v>-13696</v>
      </c>
      <c r="AJ2587" t="s">
        <v>36095</v>
      </c>
      <c r="AK2587" t="s">
        <v>110</v>
      </c>
      <c r="AL2587" t="s">
        <v>82</v>
      </c>
      <c r="AM2587" t="s">
        <v>36095</v>
      </c>
      <c r="AN2587" t="s">
        <v>35820</v>
      </c>
      <c r="AO2587" t="s">
        <v>36101</v>
      </c>
      <c r="AP2587" t="s">
        <v>1464</v>
      </c>
      <c r="AQ2587" t="s">
        <v>36102</v>
      </c>
      <c r="AR2587" t="s">
        <v>36103</v>
      </c>
      <c r="AS2587" t="s">
        <v>36104</v>
      </c>
      <c r="AT2587" t="s">
        <v>36105</v>
      </c>
      <c r="AU2587" t="s">
        <v>81</v>
      </c>
      <c r="AV2587" t="s">
        <v>82</v>
      </c>
      <c r="AW2587" t="s">
        <v>81</v>
      </c>
      <c r="AX2587" t="s">
        <v>81</v>
      </c>
      <c r="AY2587" t="s">
        <v>81</v>
      </c>
      <c r="AZ2587" t="s">
        <v>81</v>
      </c>
      <c r="BA2587" t="s">
        <v>82</v>
      </c>
      <c r="BB2587" s="1">
        <v>1</v>
      </c>
      <c r="BC2587" t="s">
        <v>81</v>
      </c>
      <c r="BD2587" t="s">
        <v>81</v>
      </c>
      <c r="BE2587" t="s">
        <v>81</v>
      </c>
      <c r="BF2587" t="s">
        <v>81</v>
      </c>
      <c r="BG2587" t="s">
        <v>81</v>
      </c>
      <c r="BH2587" t="s">
        <v>81</v>
      </c>
      <c r="BI2587" t="s">
        <v>81</v>
      </c>
      <c r="BJ2587" s="1">
        <v>43728</v>
      </c>
      <c r="BK2587" t="s">
        <v>82</v>
      </c>
      <c r="BL2587" t="s">
        <v>81</v>
      </c>
      <c r="BM2587" t="s">
        <v>137</v>
      </c>
      <c r="BN2587" t="s">
        <v>81</v>
      </c>
      <c r="BO2587" t="s">
        <v>81</v>
      </c>
      <c r="BP2587" t="s">
        <v>81</v>
      </c>
      <c r="BQ2587" t="s">
        <v>81</v>
      </c>
    </row>
    <row r="2588" spans="1:69" x14ac:dyDescent="0.2">
      <c r="A2588" s="5" t="s">
        <v>81</v>
      </c>
      <c r="B2588" t="s">
        <v>19695</v>
      </c>
      <c r="C2588" t="s">
        <v>36106</v>
      </c>
      <c r="D2588" t="s">
        <v>19697</v>
      </c>
      <c r="E2588" t="s">
        <v>36107</v>
      </c>
      <c r="F2588" t="s">
        <v>178</v>
      </c>
      <c r="G2588" t="s">
        <v>36108</v>
      </c>
      <c r="H2588" s="1">
        <v>42587</v>
      </c>
      <c r="I2588" s="1">
        <v>42640</v>
      </c>
      <c r="J2588" t="b">
        <v>0</v>
      </c>
      <c r="K2588" t="s">
        <v>180</v>
      </c>
      <c r="L2588" t="s">
        <v>19700</v>
      </c>
      <c r="M2588" t="s">
        <v>4737</v>
      </c>
      <c r="N2588">
        <v>96</v>
      </c>
      <c r="O2588" t="s">
        <v>16983</v>
      </c>
      <c r="P2588" t="s">
        <v>36109</v>
      </c>
      <c r="Q2588" t="s">
        <v>36110</v>
      </c>
      <c r="R2588" t="s">
        <v>19703</v>
      </c>
      <c r="S2588" t="s">
        <v>82</v>
      </c>
      <c r="T2588" s="1">
        <v>42587</v>
      </c>
      <c r="U2588" s="1">
        <v>42640</v>
      </c>
      <c r="V2588" t="s">
        <v>186</v>
      </c>
      <c r="W2588" s="2">
        <v>43809</v>
      </c>
      <c r="X2588">
        <v>204838</v>
      </c>
      <c r="Y2588" t="s">
        <v>9200</v>
      </c>
      <c r="Z2588" t="s">
        <v>81</v>
      </c>
      <c r="AA2588" t="s">
        <v>9201</v>
      </c>
      <c r="AB2588" t="s">
        <v>9202</v>
      </c>
      <c r="AC2588">
        <v>34902202700</v>
      </c>
      <c r="AD2588" t="s">
        <v>16983</v>
      </c>
      <c r="AE2588" t="s">
        <v>9200</v>
      </c>
      <c r="AF2588" t="s">
        <v>81</v>
      </c>
      <c r="AG2588" t="s">
        <v>9201</v>
      </c>
      <c r="AH2588" t="s">
        <v>9202</v>
      </c>
      <c r="AI2588">
        <v>34902202700</v>
      </c>
      <c r="AJ2588" t="s">
        <v>16983</v>
      </c>
      <c r="AK2588" t="s">
        <v>191</v>
      </c>
      <c r="AL2588" t="s">
        <v>82</v>
      </c>
      <c r="AM2588" t="s">
        <v>724</v>
      </c>
      <c r="AN2588" t="s">
        <v>81</v>
      </c>
      <c r="AO2588" t="s">
        <v>81</v>
      </c>
      <c r="AP2588" t="s">
        <v>192</v>
      </c>
      <c r="AQ2588" t="s">
        <v>36111</v>
      </c>
      <c r="AR2588" t="s">
        <v>36112</v>
      </c>
      <c r="AS2588" t="s">
        <v>36113</v>
      </c>
      <c r="AT2588" t="s">
        <v>36114</v>
      </c>
      <c r="AU2588" t="s">
        <v>197</v>
      </c>
      <c r="AV2588" t="s">
        <v>82</v>
      </c>
      <c r="AW2588" t="s">
        <v>198</v>
      </c>
      <c r="AX2588" t="s">
        <v>81</v>
      </c>
      <c r="AY2588" t="s">
        <v>81</v>
      </c>
      <c r="AZ2588" t="s">
        <v>19709</v>
      </c>
      <c r="BA2588" t="s">
        <v>82</v>
      </c>
      <c r="BB2588" s="1">
        <v>1</v>
      </c>
      <c r="BC2588" t="s">
        <v>199</v>
      </c>
      <c r="BD2588" t="s">
        <v>199</v>
      </c>
      <c r="BE2588" t="s">
        <v>199</v>
      </c>
      <c r="BF2588" t="s">
        <v>199</v>
      </c>
      <c r="BG2588" t="s">
        <v>81</v>
      </c>
      <c r="BH2588" t="s">
        <v>81</v>
      </c>
      <c r="BI2588" t="s">
        <v>81</v>
      </c>
      <c r="BJ2588" t="s">
        <v>82</v>
      </c>
      <c r="BK2588" t="s">
        <v>82</v>
      </c>
      <c r="BL2588" t="s">
        <v>200</v>
      </c>
      <c r="BM2588" t="s">
        <v>201</v>
      </c>
      <c r="BN2588" t="s">
        <v>81</v>
      </c>
      <c r="BO2588" t="s">
        <v>81</v>
      </c>
      <c r="BP2588" t="s">
        <v>81</v>
      </c>
      <c r="BQ2588" t="s">
        <v>81</v>
      </c>
    </row>
    <row r="2589" spans="1:69" x14ac:dyDescent="0.2">
      <c r="A2589" s="5">
        <v>1</v>
      </c>
      <c r="B2589" t="s">
        <v>36115</v>
      </c>
      <c r="C2589" t="s">
        <v>36116</v>
      </c>
      <c r="D2589" t="s">
        <v>36117</v>
      </c>
      <c r="E2589" t="s">
        <v>90</v>
      </c>
      <c r="F2589" t="s">
        <v>178</v>
      </c>
      <c r="G2589" t="s">
        <v>36118</v>
      </c>
      <c r="H2589" s="1">
        <v>43648</v>
      </c>
      <c r="I2589" s="1">
        <v>43707</v>
      </c>
      <c r="J2589" t="b">
        <v>0</v>
      </c>
      <c r="K2589" t="s">
        <v>180</v>
      </c>
      <c r="L2589" t="s">
        <v>5203</v>
      </c>
      <c r="M2589" t="s">
        <v>182</v>
      </c>
      <c r="N2589">
        <v>12</v>
      </c>
      <c r="O2589" t="s">
        <v>14565</v>
      </c>
      <c r="P2589" t="s">
        <v>409</v>
      </c>
      <c r="Q2589" t="s">
        <v>36119</v>
      </c>
      <c r="R2589" t="s">
        <v>15043</v>
      </c>
      <c r="S2589" t="s">
        <v>82</v>
      </c>
      <c r="T2589" s="1">
        <v>43648</v>
      </c>
      <c r="U2589" s="1">
        <v>43707</v>
      </c>
      <c r="V2589" t="s">
        <v>186</v>
      </c>
      <c r="W2589" s="2">
        <v>43809</v>
      </c>
      <c r="X2589" t="s">
        <v>36120</v>
      </c>
      <c r="Y2589" t="s">
        <v>36121</v>
      </c>
      <c r="Z2589" t="s">
        <v>81</v>
      </c>
      <c r="AA2589" t="s">
        <v>14562</v>
      </c>
      <c r="AB2589" t="s">
        <v>36122</v>
      </c>
      <c r="AC2589">
        <v>33466686836</v>
      </c>
      <c r="AD2589" t="s">
        <v>14565</v>
      </c>
      <c r="AE2589" t="s">
        <v>36121</v>
      </c>
      <c r="AF2589" t="s">
        <v>81</v>
      </c>
      <c r="AG2589" t="s">
        <v>14562</v>
      </c>
      <c r="AH2589" t="s">
        <v>36122</v>
      </c>
      <c r="AI2589">
        <v>33466686836</v>
      </c>
      <c r="AJ2589" t="s">
        <v>14565</v>
      </c>
      <c r="AK2589" t="s">
        <v>191</v>
      </c>
      <c r="AL2589" t="s">
        <v>82</v>
      </c>
      <c r="AM2589" t="s">
        <v>14565</v>
      </c>
      <c r="AN2589" t="s">
        <v>81</v>
      </c>
      <c r="AO2589" t="s">
        <v>81</v>
      </c>
      <c r="AP2589" t="s">
        <v>192</v>
      </c>
      <c r="AQ2589" t="s">
        <v>36123</v>
      </c>
      <c r="AR2589" t="s">
        <v>14567</v>
      </c>
      <c r="AS2589" t="s">
        <v>14568</v>
      </c>
      <c r="AT2589" t="s">
        <v>82</v>
      </c>
      <c r="AU2589" t="s">
        <v>615</v>
      </c>
      <c r="AV2589" t="s">
        <v>82</v>
      </c>
      <c r="AW2589" t="s">
        <v>198</v>
      </c>
      <c r="AX2589" t="s">
        <v>81</v>
      </c>
      <c r="AY2589" t="s">
        <v>81</v>
      </c>
      <c r="AZ2589" t="s">
        <v>81</v>
      </c>
      <c r="BA2589" t="s">
        <v>82</v>
      </c>
      <c r="BB2589" s="1">
        <v>1</v>
      </c>
      <c r="BC2589" t="s">
        <v>199</v>
      </c>
      <c r="BD2589" t="s">
        <v>199</v>
      </c>
      <c r="BE2589" t="s">
        <v>199</v>
      </c>
      <c r="BF2589" t="s">
        <v>199</v>
      </c>
      <c r="BG2589" t="s">
        <v>81</v>
      </c>
      <c r="BH2589" t="s">
        <v>81</v>
      </c>
      <c r="BI2589" t="s">
        <v>81</v>
      </c>
      <c r="BJ2589" t="s">
        <v>82</v>
      </c>
      <c r="BK2589" t="s">
        <v>82</v>
      </c>
      <c r="BL2589" t="s">
        <v>200</v>
      </c>
      <c r="BM2589" t="s">
        <v>201</v>
      </c>
      <c r="BN2589" t="s">
        <v>81</v>
      </c>
      <c r="BO2589" t="s">
        <v>81</v>
      </c>
      <c r="BP2589" t="s">
        <v>81</v>
      </c>
      <c r="BQ2589" t="s">
        <v>81</v>
      </c>
    </row>
    <row r="2590" spans="1:69" x14ac:dyDescent="0.2">
      <c r="A2590" s="5" t="s">
        <v>81</v>
      </c>
      <c r="B2590" t="s">
        <v>36124</v>
      </c>
      <c r="C2590" t="s">
        <v>36125</v>
      </c>
      <c r="D2590" t="s">
        <v>36126</v>
      </c>
      <c r="E2590" t="s">
        <v>36127</v>
      </c>
      <c r="F2590" t="s">
        <v>73</v>
      </c>
      <c r="G2590" t="s">
        <v>36128</v>
      </c>
      <c r="H2590" s="1">
        <v>43775</v>
      </c>
      <c r="I2590" s="1">
        <v>43353</v>
      </c>
      <c r="J2590" t="b">
        <v>0</v>
      </c>
      <c r="K2590" t="s">
        <v>75</v>
      </c>
      <c r="L2590" t="s">
        <v>29699</v>
      </c>
      <c r="M2590" t="s">
        <v>90</v>
      </c>
      <c r="N2590">
        <v>198</v>
      </c>
      <c r="O2590" t="s">
        <v>11681</v>
      </c>
      <c r="P2590" t="s">
        <v>144</v>
      </c>
      <c r="Q2590" t="s">
        <v>5403</v>
      </c>
      <c r="R2590" t="s">
        <v>81</v>
      </c>
      <c r="S2590">
        <v>1</v>
      </c>
      <c r="T2590" s="1">
        <v>43775</v>
      </c>
      <c r="U2590" t="s">
        <v>30190</v>
      </c>
      <c r="V2590" t="s">
        <v>1570</v>
      </c>
      <c r="W2590" s="2">
        <v>43836</v>
      </c>
      <c r="X2590" t="s">
        <v>36129</v>
      </c>
      <c r="Y2590" t="s">
        <v>148</v>
      </c>
      <c r="Z2590" t="s">
        <v>36130</v>
      </c>
      <c r="AA2590" t="s">
        <v>82</v>
      </c>
      <c r="AB2590" t="s">
        <v>36131</v>
      </c>
      <c r="AC2590" t="s">
        <v>36132</v>
      </c>
      <c r="AD2590" t="s">
        <v>36133</v>
      </c>
      <c r="AE2590" t="s">
        <v>148</v>
      </c>
      <c r="AF2590" t="s">
        <v>36130</v>
      </c>
      <c r="AG2590" t="s">
        <v>82</v>
      </c>
      <c r="AH2590" t="s">
        <v>36131</v>
      </c>
      <c r="AI2590" t="s">
        <v>36132</v>
      </c>
      <c r="AJ2590" t="s">
        <v>36133</v>
      </c>
      <c r="AK2590" t="s">
        <v>296</v>
      </c>
      <c r="AL2590" t="s">
        <v>36134</v>
      </c>
      <c r="AM2590" t="s">
        <v>88</v>
      </c>
      <c r="AN2590" t="s">
        <v>154</v>
      </c>
      <c r="AO2590" t="s">
        <v>1063</v>
      </c>
      <c r="AP2590" t="s">
        <v>91</v>
      </c>
      <c r="AQ2590" t="s">
        <v>36135</v>
      </c>
      <c r="AR2590" t="s">
        <v>82</v>
      </c>
      <c r="AS2590" t="s">
        <v>11687</v>
      </c>
      <c r="AT2590" t="s">
        <v>36136</v>
      </c>
      <c r="AU2590" t="s">
        <v>81</v>
      </c>
      <c r="AV2590" t="s">
        <v>82</v>
      </c>
      <c r="AW2590" t="s">
        <v>82</v>
      </c>
      <c r="AX2590" t="s">
        <v>82</v>
      </c>
      <c r="AY2590" t="s">
        <v>82</v>
      </c>
      <c r="AZ2590" t="s">
        <v>82</v>
      </c>
      <c r="BA2590" t="s">
        <v>82</v>
      </c>
      <c r="BB2590" t="s">
        <v>82</v>
      </c>
      <c r="BC2590" t="s">
        <v>82</v>
      </c>
      <c r="BD2590" t="s">
        <v>82</v>
      </c>
      <c r="BE2590" t="s">
        <v>82</v>
      </c>
      <c r="BF2590" t="s">
        <v>82</v>
      </c>
      <c r="BG2590" t="s">
        <v>82</v>
      </c>
      <c r="BH2590" t="s">
        <v>82</v>
      </c>
      <c r="BI2590" t="s">
        <v>82</v>
      </c>
      <c r="BJ2590" t="s">
        <v>82</v>
      </c>
      <c r="BK2590" t="s">
        <v>82</v>
      </c>
      <c r="BL2590" t="s">
        <v>82</v>
      </c>
      <c r="BM2590" t="s">
        <v>82</v>
      </c>
      <c r="BN2590" t="s">
        <v>82</v>
      </c>
      <c r="BO2590" t="s">
        <v>82</v>
      </c>
      <c r="BP2590" t="s">
        <v>82</v>
      </c>
      <c r="BQ2590" t="s">
        <v>82</v>
      </c>
    </row>
    <row r="2591" spans="1:69" x14ac:dyDescent="0.2">
      <c r="A2591" s="5" t="s">
        <v>81</v>
      </c>
      <c r="B2591" t="s">
        <v>36137</v>
      </c>
      <c r="C2591" t="s">
        <v>36138</v>
      </c>
      <c r="D2591" t="s">
        <v>36139</v>
      </c>
      <c r="E2591" t="s">
        <v>36137</v>
      </c>
      <c r="F2591" t="s">
        <v>73</v>
      </c>
      <c r="G2591" t="s">
        <v>36140</v>
      </c>
      <c r="H2591" s="1">
        <v>43059</v>
      </c>
      <c r="I2591" s="1">
        <v>43101</v>
      </c>
      <c r="J2591" t="b">
        <v>0</v>
      </c>
      <c r="K2591" t="s">
        <v>75</v>
      </c>
      <c r="L2591" t="s">
        <v>24335</v>
      </c>
      <c r="M2591" t="s">
        <v>90</v>
      </c>
      <c r="N2591">
        <v>60</v>
      </c>
      <c r="O2591" t="s">
        <v>33691</v>
      </c>
      <c r="P2591" t="s">
        <v>365</v>
      </c>
      <c r="Q2591" t="s">
        <v>36141</v>
      </c>
      <c r="R2591" t="s">
        <v>81</v>
      </c>
      <c r="S2591" t="s">
        <v>82</v>
      </c>
      <c r="T2591" s="1">
        <v>43059</v>
      </c>
      <c r="U2591" t="s">
        <v>5240</v>
      </c>
      <c r="V2591" t="s">
        <v>542</v>
      </c>
      <c r="W2591" s="2">
        <v>43605</v>
      </c>
      <c r="X2591" t="s">
        <v>36142</v>
      </c>
      <c r="Y2591" t="s">
        <v>148</v>
      </c>
      <c r="Z2591" t="s">
        <v>36143</v>
      </c>
      <c r="AA2591" t="s">
        <v>82</v>
      </c>
      <c r="AB2591" t="s">
        <v>36144</v>
      </c>
      <c r="AC2591" t="s">
        <v>36145</v>
      </c>
      <c r="AD2591" t="s">
        <v>36146</v>
      </c>
      <c r="AE2591" t="s">
        <v>148</v>
      </c>
      <c r="AF2591" t="s">
        <v>36143</v>
      </c>
      <c r="AG2591" t="s">
        <v>82</v>
      </c>
      <c r="AH2591" t="s">
        <v>36144</v>
      </c>
      <c r="AI2591" t="s">
        <v>36145</v>
      </c>
      <c r="AJ2591" t="s">
        <v>36146</v>
      </c>
      <c r="AK2591" t="s">
        <v>296</v>
      </c>
      <c r="AL2591" t="s">
        <v>82</v>
      </c>
      <c r="AM2591" t="s">
        <v>88</v>
      </c>
      <c r="AN2591" t="s">
        <v>154</v>
      </c>
      <c r="AO2591" t="s">
        <v>277</v>
      </c>
      <c r="AP2591" t="s">
        <v>91</v>
      </c>
      <c r="AQ2591" t="s">
        <v>36147</v>
      </c>
      <c r="AR2591" t="s">
        <v>82</v>
      </c>
      <c r="AS2591" t="s">
        <v>36148</v>
      </c>
      <c r="AT2591" t="s">
        <v>36149</v>
      </c>
      <c r="AU2591" t="s">
        <v>81</v>
      </c>
      <c r="AV2591" t="s">
        <v>82</v>
      </c>
      <c r="AW2591" t="s">
        <v>82</v>
      </c>
      <c r="AX2591" t="s">
        <v>82</v>
      </c>
      <c r="AY2591" t="s">
        <v>82</v>
      </c>
      <c r="AZ2591" t="s">
        <v>82</v>
      </c>
      <c r="BA2591" t="s">
        <v>82</v>
      </c>
      <c r="BB2591" t="s">
        <v>82</v>
      </c>
      <c r="BC2591" t="s">
        <v>82</v>
      </c>
      <c r="BD2591" t="s">
        <v>82</v>
      </c>
      <c r="BE2591" t="s">
        <v>82</v>
      </c>
      <c r="BF2591" t="s">
        <v>82</v>
      </c>
      <c r="BG2591" t="s">
        <v>82</v>
      </c>
      <c r="BH2591" t="s">
        <v>82</v>
      </c>
      <c r="BI2591" t="s">
        <v>82</v>
      </c>
      <c r="BJ2591" t="s">
        <v>82</v>
      </c>
      <c r="BK2591" t="s">
        <v>82</v>
      </c>
      <c r="BL2591" t="s">
        <v>82</v>
      </c>
      <c r="BM2591" t="s">
        <v>82</v>
      </c>
      <c r="BN2591" t="s">
        <v>82</v>
      </c>
      <c r="BO2591" t="s">
        <v>82</v>
      </c>
      <c r="BP2591" t="s">
        <v>82</v>
      </c>
      <c r="BQ2591" t="s">
        <v>82</v>
      </c>
    </row>
    <row r="2592" spans="1:69" x14ac:dyDescent="0.2">
      <c r="A2592" s="5" t="s">
        <v>81</v>
      </c>
      <c r="B2592" t="s">
        <v>4333</v>
      </c>
      <c r="C2592" t="s">
        <v>25672</v>
      </c>
      <c r="D2592" t="s">
        <v>4335</v>
      </c>
      <c r="E2592" t="s">
        <v>4336</v>
      </c>
      <c r="F2592" t="s">
        <v>178</v>
      </c>
      <c r="G2592" t="s">
        <v>36150</v>
      </c>
      <c r="H2592" s="1">
        <v>42382</v>
      </c>
      <c r="I2592" s="1">
        <v>42425</v>
      </c>
      <c r="J2592" t="b">
        <v>0</v>
      </c>
      <c r="K2592" t="s">
        <v>180</v>
      </c>
      <c r="L2592" t="s">
        <v>36151</v>
      </c>
      <c r="M2592" t="s">
        <v>346</v>
      </c>
      <c r="N2592">
        <v>860</v>
      </c>
      <c r="O2592" t="s">
        <v>4339</v>
      </c>
      <c r="P2592" t="s">
        <v>4340</v>
      </c>
      <c r="Q2592" t="s">
        <v>30015</v>
      </c>
      <c r="R2592" t="s">
        <v>4342</v>
      </c>
      <c r="S2592" t="s">
        <v>82</v>
      </c>
      <c r="T2592" s="1">
        <v>42382</v>
      </c>
      <c r="U2592" s="1">
        <v>42425</v>
      </c>
      <c r="V2592" t="s">
        <v>186</v>
      </c>
      <c r="W2592" s="2">
        <v>43353</v>
      </c>
      <c r="X2592" t="s">
        <v>4343</v>
      </c>
      <c r="Y2592" t="s">
        <v>36152</v>
      </c>
      <c r="Z2592" t="s">
        <v>81</v>
      </c>
      <c r="AA2592" t="s">
        <v>4345</v>
      </c>
      <c r="AB2592" t="s">
        <v>36153</v>
      </c>
      <c r="AC2592">
        <v>34656577065</v>
      </c>
      <c r="AD2592" t="s">
        <v>4339</v>
      </c>
      <c r="AE2592" t="s">
        <v>36152</v>
      </c>
      <c r="AF2592" t="s">
        <v>81</v>
      </c>
      <c r="AG2592" t="s">
        <v>4345</v>
      </c>
      <c r="AH2592" t="s">
        <v>36153</v>
      </c>
      <c r="AI2592">
        <v>34656577065</v>
      </c>
      <c r="AJ2592" t="s">
        <v>4339</v>
      </c>
      <c r="AK2592" t="s">
        <v>250</v>
      </c>
      <c r="AL2592" t="s">
        <v>82</v>
      </c>
      <c r="AM2592" t="s">
        <v>4339</v>
      </c>
      <c r="AN2592" t="s">
        <v>81</v>
      </c>
      <c r="AO2592" t="s">
        <v>81</v>
      </c>
      <c r="AP2592" t="s">
        <v>351</v>
      </c>
      <c r="AQ2592" t="s">
        <v>36154</v>
      </c>
      <c r="AR2592" t="s">
        <v>36155</v>
      </c>
      <c r="AS2592" t="s">
        <v>36156</v>
      </c>
      <c r="AT2592" t="s">
        <v>36157</v>
      </c>
      <c r="AU2592" t="s">
        <v>197</v>
      </c>
      <c r="AV2592" t="s">
        <v>82</v>
      </c>
      <c r="AW2592" t="s">
        <v>198</v>
      </c>
      <c r="AX2592" t="s">
        <v>81</v>
      </c>
      <c r="AY2592" t="s">
        <v>82</v>
      </c>
      <c r="AZ2592" t="s">
        <v>82</v>
      </c>
      <c r="BA2592" t="s">
        <v>82</v>
      </c>
      <c r="BB2592" t="s">
        <v>82</v>
      </c>
      <c r="BC2592" t="s">
        <v>82</v>
      </c>
      <c r="BD2592" t="s">
        <v>82</v>
      </c>
      <c r="BE2592" t="s">
        <v>82</v>
      </c>
      <c r="BF2592" t="s">
        <v>82</v>
      </c>
      <c r="BG2592" t="s">
        <v>82</v>
      </c>
      <c r="BH2592" t="s">
        <v>82</v>
      </c>
      <c r="BI2592" t="s">
        <v>82</v>
      </c>
      <c r="BJ2592" t="s">
        <v>82</v>
      </c>
      <c r="BK2592" t="s">
        <v>82</v>
      </c>
      <c r="BL2592" t="s">
        <v>82</v>
      </c>
      <c r="BM2592" t="s">
        <v>82</v>
      </c>
      <c r="BN2592" t="s">
        <v>82</v>
      </c>
      <c r="BO2592" t="s">
        <v>82</v>
      </c>
      <c r="BP2592" t="s">
        <v>82</v>
      </c>
      <c r="BQ2592" t="s">
        <v>82</v>
      </c>
    </row>
    <row r="2593" spans="1:69" x14ac:dyDescent="0.2">
      <c r="A2593" s="5" t="s">
        <v>81</v>
      </c>
      <c r="B2593" t="s">
        <v>36158</v>
      </c>
      <c r="C2593" t="s">
        <v>36159</v>
      </c>
      <c r="D2593" t="s">
        <v>36160</v>
      </c>
      <c r="E2593" t="s">
        <v>36161</v>
      </c>
      <c r="F2593" t="s">
        <v>1432</v>
      </c>
      <c r="G2593" t="s">
        <v>36162</v>
      </c>
      <c r="H2593" s="1">
        <v>42886</v>
      </c>
      <c r="I2593" s="1">
        <v>42917</v>
      </c>
      <c r="J2593" t="b">
        <v>0</v>
      </c>
      <c r="K2593" t="s">
        <v>75</v>
      </c>
      <c r="L2593" t="s">
        <v>11833</v>
      </c>
      <c r="M2593" t="s">
        <v>363</v>
      </c>
      <c r="N2593">
        <v>22589</v>
      </c>
      <c r="O2593" t="s">
        <v>11834</v>
      </c>
      <c r="P2593" t="s">
        <v>11835</v>
      </c>
      <c r="Q2593" t="s">
        <v>36163</v>
      </c>
      <c r="R2593" t="s">
        <v>81</v>
      </c>
      <c r="S2593" t="s">
        <v>82</v>
      </c>
      <c r="T2593" s="1">
        <v>42886</v>
      </c>
      <c r="U2593" s="1">
        <v>42917</v>
      </c>
      <c r="V2593" t="s">
        <v>1438</v>
      </c>
      <c r="W2593" s="2">
        <v>44139</v>
      </c>
      <c r="X2593" t="s">
        <v>36164</v>
      </c>
      <c r="Y2593" t="s">
        <v>11838</v>
      </c>
      <c r="Z2593" t="s">
        <v>81</v>
      </c>
      <c r="AA2593" t="s">
        <v>36165</v>
      </c>
      <c r="AB2593" t="s">
        <v>11840</v>
      </c>
      <c r="AC2593">
        <v>9448126371</v>
      </c>
      <c r="AD2593" t="s">
        <v>11841</v>
      </c>
      <c r="AE2593" t="s">
        <v>11838</v>
      </c>
      <c r="AF2593" t="s">
        <v>81</v>
      </c>
      <c r="AG2593" t="s">
        <v>36165</v>
      </c>
      <c r="AH2593" t="s">
        <v>11840</v>
      </c>
      <c r="AI2593">
        <v>9448126371</v>
      </c>
      <c r="AJ2593" t="s">
        <v>11841</v>
      </c>
      <c r="AK2593" t="s">
        <v>110</v>
      </c>
      <c r="AL2593" t="s">
        <v>82</v>
      </c>
      <c r="AM2593" t="s">
        <v>11842</v>
      </c>
      <c r="AN2593" t="s">
        <v>81</v>
      </c>
      <c r="AO2593" t="s">
        <v>81</v>
      </c>
      <c r="AP2593" t="s">
        <v>81</v>
      </c>
      <c r="AQ2593" t="s">
        <v>36166</v>
      </c>
      <c r="AR2593" t="s">
        <v>11844</v>
      </c>
      <c r="AS2593" t="s">
        <v>36167</v>
      </c>
      <c r="AT2593" t="s">
        <v>36168</v>
      </c>
      <c r="AU2593" t="s">
        <v>81</v>
      </c>
      <c r="AV2593" t="s">
        <v>36169</v>
      </c>
      <c r="AW2593" t="s">
        <v>81</v>
      </c>
      <c r="AX2593">
        <v>778</v>
      </c>
      <c r="AY2593" t="s">
        <v>81</v>
      </c>
      <c r="AZ2593" t="s">
        <v>81</v>
      </c>
      <c r="BA2593" t="s">
        <v>82</v>
      </c>
      <c r="BB2593" s="1">
        <v>1</v>
      </c>
      <c r="BC2593" t="s">
        <v>81</v>
      </c>
      <c r="BD2593" t="s">
        <v>81</v>
      </c>
      <c r="BE2593" t="s">
        <v>81</v>
      </c>
      <c r="BF2593" t="s">
        <v>81</v>
      </c>
      <c r="BG2593" t="s">
        <v>81</v>
      </c>
      <c r="BH2593" t="s">
        <v>81</v>
      </c>
      <c r="BI2593" t="s">
        <v>81</v>
      </c>
      <c r="BJ2593" t="s">
        <v>82</v>
      </c>
      <c r="BK2593" t="s">
        <v>82</v>
      </c>
      <c r="BL2593" t="s">
        <v>11847</v>
      </c>
      <c r="BM2593" t="s">
        <v>36170</v>
      </c>
      <c r="BN2593" t="s">
        <v>525</v>
      </c>
      <c r="BO2593" t="s">
        <v>11849</v>
      </c>
      <c r="BP2593" t="s">
        <v>525</v>
      </c>
      <c r="BQ2593" t="s">
        <v>525</v>
      </c>
    </row>
    <row r="2594" spans="1:69" x14ac:dyDescent="0.2">
      <c r="A2594" s="5" t="s">
        <v>81</v>
      </c>
      <c r="B2594" t="s">
        <v>36171</v>
      </c>
      <c r="C2594" t="s">
        <v>36172</v>
      </c>
      <c r="D2594" t="s">
        <v>36173</v>
      </c>
      <c r="E2594" t="s">
        <v>36174</v>
      </c>
      <c r="F2594" t="s">
        <v>73</v>
      </c>
      <c r="G2594" t="s">
        <v>36175</v>
      </c>
      <c r="H2594" s="1">
        <v>43313</v>
      </c>
      <c r="I2594" s="1">
        <v>43194</v>
      </c>
      <c r="J2594" t="b">
        <v>0</v>
      </c>
      <c r="K2594" t="s">
        <v>75</v>
      </c>
      <c r="L2594" t="s">
        <v>100</v>
      </c>
      <c r="M2594" t="s">
        <v>101</v>
      </c>
      <c r="N2594">
        <v>60</v>
      </c>
      <c r="O2594" t="s">
        <v>36176</v>
      </c>
      <c r="P2594" t="s">
        <v>705</v>
      </c>
      <c r="Q2594" t="s">
        <v>36177</v>
      </c>
      <c r="R2594" t="s">
        <v>81</v>
      </c>
      <c r="S2594" t="s">
        <v>82</v>
      </c>
      <c r="T2594" s="1">
        <v>43313</v>
      </c>
      <c r="U2594" t="s">
        <v>20574</v>
      </c>
      <c r="V2594" t="s">
        <v>84</v>
      </c>
      <c r="W2594" s="2">
        <v>43878</v>
      </c>
      <c r="X2594" t="s">
        <v>26732</v>
      </c>
      <c r="Y2594" t="s">
        <v>523</v>
      </c>
      <c r="Z2594" t="s">
        <v>36178</v>
      </c>
      <c r="AA2594" t="s">
        <v>82</v>
      </c>
      <c r="AB2594" t="s">
        <v>36179</v>
      </c>
      <c r="AC2594" t="s">
        <v>36180</v>
      </c>
      <c r="AD2594" t="s">
        <v>36181</v>
      </c>
      <c r="AE2594" t="s">
        <v>523</v>
      </c>
      <c r="AF2594" t="s">
        <v>36178</v>
      </c>
      <c r="AG2594" t="s">
        <v>82</v>
      </c>
      <c r="AH2594" t="s">
        <v>36179</v>
      </c>
      <c r="AI2594" t="s">
        <v>36180</v>
      </c>
      <c r="AJ2594" t="s">
        <v>36181</v>
      </c>
      <c r="AK2594" t="s">
        <v>296</v>
      </c>
      <c r="AL2594" t="s">
        <v>36182</v>
      </c>
      <c r="AM2594" t="s">
        <v>88</v>
      </c>
      <c r="AN2594" t="s">
        <v>154</v>
      </c>
      <c r="AO2594" t="s">
        <v>231</v>
      </c>
      <c r="AP2594" t="s">
        <v>91</v>
      </c>
      <c r="AQ2594" t="s">
        <v>36183</v>
      </c>
      <c r="AR2594" t="s">
        <v>82</v>
      </c>
      <c r="AS2594" t="s">
        <v>36184</v>
      </c>
      <c r="AT2594" t="s">
        <v>36185</v>
      </c>
      <c r="AU2594" t="s">
        <v>81</v>
      </c>
      <c r="AV2594" t="s">
        <v>82</v>
      </c>
      <c r="AW2594" t="s">
        <v>82</v>
      </c>
      <c r="AX2594" t="s">
        <v>82</v>
      </c>
      <c r="AY2594" t="s">
        <v>82</v>
      </c>
      <c r="AZ2594" t="s">
        <v>82</v>
      </c>
      <c r="BA2594" t="s">
        <v>82</v>
      </c>
      <c r="BB2594" t="s">
        <v>82</v>
      </c>
      <c r="BC2594" t="s">
        <v>82</v>
      </c>
      <c r="BD2594" t="s">
        <v>82</v>
      </c>
      <c r="BE2594" t="s">
        <v>82</v>
      </c>
      <c r="BF2594" t="s">
        <v>82</v>
      </c>
      <c r="BG2594" t="s">
        <v>82</v>
      </c>
      <c r="BH2594" t="s">
        <v>82</v>
      </c>
      <c r="BI2594" t="s">
        <v>82</v>
      </c>
      <c r="BJ2594" t="s">
        <v>82</v>
      </c>
      <c r="BK2594" t="s">
        <v>82</v>
      </c>
      <c r="BL2594" t="s">
        <v>82</v>
      </c>
      <c r="BM2594" t="s">
        <v>82</v>
      </c>
      <c r="BN2594" t="s">
        <v>82</v>
      </c>
      <c r="BO2594" t="s">
        <v>82</v>
      </c>
      <c r="BP2594" t="s">
        <v>82</v>
      </c>
      <c r="BQ2594" t="s">
        <v>82</v>
      </c>
    </row>
    <row r="2595" spans="1:69" x14ac:dyDescent="0.2">
      <c r="A2595" s="5">
        <v>1</v>
      </c>
      <c r="B2595" t="s">
        <v>36186</v>
      </c>
      <c r="C2595" t="s">
        <v>36187</v>
      </c>
      <c r="D2595" t="s">
        <v>36188</v>
      </c>
      <c r="E2595" t="s">
        <v>36189</v>
      </c>
      <c r="F2595" t="s">
        <v>1119</v>
      </c>
      <c r="G2595" t="s">
        <v>36190</v>
      </c>
      <c r="H2595" s="1">
        <v>43671</v>
      </c>
      <c r="I2595" s="1">
        <v>43525</v>
      </c>
      <c r="J2595" t="b">
        <v>0</v>
      </c>
      <c r="K2595" t="s">
        <v>1121</v>
      </c>
      <c r="L2595" t="s">
        <v>36191</v>
      </c>
      <c r="M2595">
        <v>4</v>
      </c>
      <c r="N2595">
        <v>342</v>
      </c>
      <c r="O2595" t="s">
        <v>36192</v>
      </c>
      <c r="P2595" t="s">
        <v>1124</v>
      </c>
      <c r="Q2595" t="s">
        <v>36193</v>
      </c>
      <c r="R2595" t="s">
        <v>81</v>
      </c>
      <c r="S2595">
        <v>1</v>
      </c>
      <c r="T2595" s="1">
        <v>43671</v>
      </c>
      <c r="U2595" s="1">
        <v>43525</v>
      </c>
      <c r="V2595" t="s">
        <v>14242</v>
      </c>
      <c r="W2595" s="2">
        <v>44139</v>
      </c>
      <c r="X2595" t="s">
        <v>36194</v>
      </c>
      <c r="Y2595" t="s">
        <v>27525</v>
      </c>
      <c r="Z2595" t="s">
        <v>36195</v>
      </c>
      <c r="AA2595" t="s">
        <v>36196</v>
      </c>
      <c r="AB2595" t="s">
        <v>36197</v>
      </c>
      <c r="AC2595" t="s">
        <v>36198</v>
      </c>
      <c r="AD2595" t="s">
        <v>36199</v>
      </c>
      <c r="AE2595" t="s">
        <v>27525</v>
      </c>
      <c r="AF2595" t="s">
        <v>36195</v>
      </c>
      <c r="AG2595" t="s">
        <v>36196</v>
      </c>
      <c r="AH2595" t="s">
        <v>36197</v>
      </c>
      <c r="AI2595" t="s">
        <v>36198</v>
      </c>
      <c r="AJ2595" t="s">
        <v>36199</v>
      </c>
      <c r="AK2595" t="s">
        <v>296</v>
      </c>
      <c r="AL2595" t="s">
        <v>36192</v>
      </c>
      <c r="AM2595" t="s">
        <v>36192</v>
      </c>
      <c r="AN2595" t="s">
        <v>1136</v>
      </c>
      <c r="AO2595" t="s">
        <v>4553</v>
      </c>
      <c r="AP2595" t="s">
        <v>1137</v>
      </c>
      <c r="AQ2595" t="s">
        <v>36200</v>
      </c>
      <c r="AR2595" t="s">
        <v>36201</v>
      </c>
      <c r="AS2595" t="s">
        <v>36202</v>
      </c>
      <c r="AT2595" t="s">
        <v>36203</v>
      </c>
      <c r="AU2595" t="s">
        <v>81</v>
      </c>
      <c r="AV2595" t="s">
        <v>82</v>
      </c>
      <c r="AW2595" t="s">
        <v>643</v>
      </c>
      <c r="AX2595" t="s">
        <v>81</v>
      </c>
      <c r="AY2595" t="s">
        <v>81</v>
      </c>
      <c r="AZ2595" t="s">
        <v>81</v>
      </c>
      <c r="BA2595" t="s">
        <v>82</v>
      </c>
      <c r="BB2595" s="1">
        <v>1</v>
      </c>
      <c r="BC2595" t="s">
        <v>81</v>
      </c>
      <c r="BD2595" t="s">
        <v>81</v>
      </c>
      <c r="BE2595" t="s">
        <v>81</v>
      </c>
      <c r="BF2595" t="s">
        <v>81</v>
      </c>
      <c r="BG2595" t="s">
        <v>81</v>
      </c>
      <c r="BH2595" t="s">
        <v>81</v>
      </c>
      <c r="BI2595" t="s">
        <v>81</v>
      </c>
      <c r="BJ2595" t="s">
        <v>82</v>
      </c>
      <c r="BK2595" t="s">
        <v>82</v>
      </c>
      <c r="BL2595" t="s">
        <v>81</v>
      </c>
      <c r="BM2595" t="s">
        <v>201</v>
      </c>
      <c r="BN2595" t="s">
        <v>81</v>
      </c>
      <c r="BO2595" t="s">
        <v>81</v>
      </c>
      <c r="BP2595" t="s">
        <v>81</v>
      </c>
      <c r="BQ2595" t="s">
        <v>81</v>
      </c>
    </row>
    <row r="2596" spans="1:69" x14ac:dyDescent="0.2">
      <c r="A2596" s="5" t="s">
        <v>81</v>
      </c>
      <c r="B2596" t="s">
        <v>36204</v>
      </c>
      <c r="C2596" t="s">
        <v>36205</v>
      </c>
      <c r="D2596" t="s">
        <v>36206</v>
      </c>
      <c r="E2596" t="s">
        <v>36207</v>
      </c>
      <c r="F2596" t="s">
        <v>700</v>
      </c>
      <c r="G2596" t="s">
        <v>36208</v>
      </c>
      <c r="H2596" s="1">
        <v>42668</v>
      </c>
      <c r="I2596" s="1">
        <v>42744</v>
      </c>
      <c r="J2596" t="b">
        <v>0</v>
      </c>
      <c r="K2596" t="s">
        <v>75</v>
      </c>
      <c r="L2596" t="s">
        <v>36209</v>
      </c>
      <c r="M2596" t="s">
        <v>703</v>
      </c>
      <c r="N2596">
        <v>10</v>
      </c>
      <c r="O2596" t="s">
        <v>9956</v>
      </c>
      <c r="P2596" t="s">
        <v>705</v>
      </c>
      <c r="Q2596" t="s">
        <v>36210</v>
      </c>
      <c r="R2596" t="s">
        <v>81</v>
      </c>
      <c r="S2596" t="s">
        <v>82</v>
      </c>
      <c r="T2596" s="1">
        <v>42668</v>
      </c>
      <c r="U2596" s="1">
        <v>42744</v>
      </c>
      <c r="V2596" t="s">
        <v>707</v>
      </c>
      <c r="W2596" s="2">
        <v>43843</v>
      </c>
      <c r="X2596" t="s">
        <v>4765</v>
      </c>
      <c r="Y2596" t="s">
        <v>82</v>
      </c>
      <c r="Z2596" t="s">
        <v>82</v>
      </c>
      <c r="AA2596" t="s">
        <v>82</v>
      </c>
      <c r="AB2596" t="s">
        <v>82</v>
      </c>
      <c r="AC2596" t="s">
        <v>82</v>
      </c>
      <c r="AD2596" t="s">
        <v>82</v>
      </c>
      <c r="AE2596" t="s">
        <v>82</v>
      </c>
      <c r="AF2596" t="s">
        <v>82</v>
      </c>
      <c r="AG2596" t="s">
        <v>82</v>
      </c>
      <c r="AH2596" t="s">
        <v>82</v>
      </c>
      <c r="AI2596" t="s">
        <v>82</v>
      </c>
      <c r="AJ2596" t="s">
        <v>82</v>
      </c>
      <c r="AK2596" t="s">
        <v>153</v>
      </c>
      <c r="AL2596" t="s">
        <v>82</v>
      </c>
      <c r="AM2596" t="s">
        <v>36211</v>
      </c>
      <c r="AN2596" t="s">
        <v>154</v>
      </c>
      <c r="AO2596" t="s">
        <v>709</v>
      </c>
      <c r="AP2596" t="s">
        <v>710</v>
      </c>
      <c r="AQ2596" t="s">
        <v>36212</v>
      </c>
      <c r="AR2596" t="s">
        <v>36213</v>
      </c>
      <c r="AS2596" t="s">
        <v>36214</v>
      </c>
      <c r="AT2596" t="s">
        <v>36215</v>
      </c>
      <c r="AU2596" t="s">
        <v>81</v>
      </c>
      <c r="AV2596" t="s">
        <v>82</v>
      </c>
      <c r="AW2596" t="s">
        <v>1637</v>
      </c>
      <c r="AX2596" t="s">
        <v>81</v>
      </c>
      <c r="AY2596" t="s">
        <v>81</v>
      </c>
      <c r="AZ2596" t="s">
        <v>81</v>
      </c>
      <c r="BA2596" t="s">
        <v>82</v>
      </c>
      <c r="BB2596" s="1">
        <v>1</v>
      </c>
      <c r="BC2596" t="s">
        <v>81</v>
      </c>
      <c r="BD2596" t="s">
        <v>81</v>
      </c>
      <c r="BE2596" t="s">
        <v>81</v>
      </c>
      <c r="BF2596" t="s">
        <v>81</v>
      </c>
      <c r="BG2596" t="s">
        <v>81</v>
      </c>
      <c r="BH2596" t="s">
        <v>81</v>
      </c>
      <c r="BI2596" t="s">
        <v>81</v>
      </c>
      <c r="BJ2596" t="s">
        <v>82</v>
      </c>
      <c r="BK2596" t="s">
        <v>82</v>
      </c>
      <c r="BL2596" t="s">
        <v>25811</v>
      </c>
      <c r="BM2596" t="s">
        <v>36216</v>
      </c>
      <c r="BN2596" t="s">
        <v>227</v>
      </c>
      <c r="BO2596" t="s">
        <v>36217</v>
      </c>
      <c r="BP2596" t="s">
        <v>227</v>
      </c>
      <c r="BQ2596" t="s">
        <v>227</v>
      </c>
    </row>
    <row r="2597" spans="1:69" x14ac:dyDescent="0.2">
      <c r="A2597" s="5" t="s">
        <v>81</v>
      </c>
      <c r="B2597" t="s">
        <v>81</v>
      </c>
      <c r="C2597" t="s">
        <v>36218</v>
      </c>
      <c r="D2597" t="s">
        <v>36219</v>
      </c>
      <c r="E2597" t="s">
        <v>36220</v>
      </c>
      <c r="F2597" t="s">
        <v>120</v>
      </c>
      <c r="G2597" t="s">
        <v>36221</v>
      </c>
      <c r="H2597" s="1">
        <v>42856</v>
      </c>
      <c r="I2597" s="1">
        <v>42948</v>
      </c>
      <c r="J2597" t="b">
        <v>0</v>
      </c>
      <c r="K2597" t="s">
        <v>75</v>
      </c>
      <c r="L2597" t="s">
        <v>329</v>
      </c>
      <c r="M2597" t="s">
        <v>1830</v>
      </c>
      <c r="N2597">
        <v>600</v>
      </c>
      <c r="O2597" t="s">
        <v>36222</v>
      </c>
      <c r="P2597" t="s">
        <v>36223</v>
      </c>
      <c r="Q2597" t="s">
        <v>23338</v>
      </c>
      <c r="R2597" t="s">
        <v>81</v>
      </c>
      <c r="S2597" t="s">
        <v>82</v>
      </c>
      <c r="T2597" s="1">
        <v>42856</v>
      </c>
      <c r="U2597" s="1">
        <v>42948</v>
      </c>
      <c r="V2597" t="s">
        <v>127</v>
      </c>
      <c r="W2597" s="2">
        <v>43557</v>
      </c>
      <c r="X2597" t="s">
        <v>82</v>
      </c>
      <c r="Y2597" t="s">
        <v>82</v>
      </c>
      <c r="Z2597" t="s">
        <v>82</v>
      </c>
      <c r="AA2597" t="s">
        <v>82</v>
      </c>
      <c r="AB2597" t="s">
        <v>82</v>
      </c>
      <c r="AC2597" t="s">
        <v>82</v>
      </c>
      <c r="AD2597" t="s">
        <v>82</v>
      </c>
      <c r="AE2597" t="s">
        <v>82</v>
      </c>
      <c r="AF2597" t="s">
        <v>82</v>
      </c>
      <c r="AG2597" t="s">
        <v>82</v>
      </c>
      <c r="AH2597" t="s">
        <v>82</v>
      </c>
      <c r="AI2597" t="s">
        <v>82</v>
      </c>
      <c r="AJ2597" t="s">
        <v>82</v>
      </c>
      <c r="AK2597" t="s">
        <v>212</v>
      </c>
      <c r="AL2597" t="s">
        <v>82</v>
      </c>
      <c r="AM2597" t="s">
        <v>36224</v>
      </c>
      <c r="AN2597" t="s">
        <v>12361</v>
      </c>
      <c r="AO2597" t="s">
        <v>123</v>
      </c>
      <c r="AP2597" t="s">
        <v>132</v>
      </c>
      <c r="AQ2597" t="s">
        <v>36225</v>
      </c>
      <c r="AR2597" t="s">
        <v>36226</v>
      </c>
      <c r="AS2597" t="s">
        <v>36227</v>
      </c>
      <c r="AT2597" t="s">
        <v>82</v>
      </c>
      <c r="AU2597" t="s">
        <v>81</v>
      </c>
      <c r="AV2597" t="s">
        <v>82</v>
      </c>
      <c r="AW2597" t="s">
        <v>81</v>
      </c>
      <c r="AX2597" t="s">
        <v>81</v>
      </c>
      <c r="AY2597" t="s">
        <v>81</v>
      </c>
      <c r="AZ2597" t="s">
        <v>81</v>
      </c>
      <c r="BA2597" t="s">
        <v>82</v>
      </c>
      <c r="BB2597" s="1">
        <v>1</v>
      </c>
      <c r="BC2597" t="s">
        <v>81</v>
      </c>
      <c r="BD2597" t="s">
        <v>81</v>
      </c>
      <c r="BE2597" t="s">
        <v>81</v>
      </c>
      <c r="BF2597" t="s">
        <v>81</v>
      </c>
      <c r="BG2597" t="s">
        <v>81</v>
      </c>
      <c r="BH2597" t="s">
        <v>81</v>
      </c>
      <c r="BI2597" t="s">
        <v>81</v>
      </c>
      <c r="BJ2597" t="s">
        <v>82</v>
      </c>
      <c r="BK2597" t="s">
        <v>82</v>
      </c>
      <c r="BL2597" t="s">
        <v>81</v>
      </c>
      <c r="BM2597" t="s">
        <v>137</v>
      </c>
      <c r="BN2597" t="s">
        <v>81</v>
      </c>
      <c r="BO2597" t="s">
        <v>81</v>
      </c>
      <c r="BP2597" t="s">
        <v>81</v>
      </c>
      <c r="BQ2597" t="s">
        <v>81</v>
      </c>
    </row>
    <row r="2598" spans="1:69" x14ac:dyDescent="0.2">
      <c r="A2598" s="5" t="s">
        <v>81</v>
      </c>
      <c r="B2598" t="s">
        <v>36228</v>
      </c>
      <c r="C2598" t="s">
        <v>36229</v>
      </c>
      <c r="D2598" t="s">
        <v>36230</v>
      </c>
      <c r="E2598" t="s">
        <v>36228</v>
      </c>
      <c r="F2598" t="s">
        <v>73</v>
      </c>
      <c r="G2598" t="s">
        <v>36231</v>
      </c>
      <c r="H2598" s="1">
        <v>42767</v>
      </c>
      <c r="I2598" s="1">
        <v>42795</v>
      </c>
      <c r="J2598" t="b">
        <v>0</v>
      </c>
      <c r="K2598" t="s">
        <v>75</v>
      </c>
      <c r="L2598" t="s">
        <v>100</v>
      </c>
      <c r="M2598" t="s">
        <v>90</v>
      </c>
      <c r="N2598">
        <v>620</v>
      </c>
      <c r="O2598" t="s">
        <v>3284</v>
      </c>
      <c r="P2598" t="s">
        <v>79</v>
      </c>
      <c r="Q2598" t="s">
        <v>36232</v>
      </c>
      <c r="R2598" t="s">
        <v>81</v>
      </c>
      <c r="S2598" t="s">
        <v>82</v>
      </c>
      <c r="T2598" s="1">
        <v>42767</v>
      </c>
      <c r="U2598" t="s">
        <v>902</v>
      </c>
      <c r="V2598" t="s">
        <v>503</v>
      </c>
      <c r="W2598" s="2">
        <v>43710</v>
      </c>
      <c r="X2598" t="s">
        <v>36233</v>
      </c>
      <c r="Y2598" t="s">
        <v>227</v>
      </c>
      <c r="Z2598" t="s">
        <v>36234</v>
      </c>
      <c r="AA2598" t="s">
        <v>82</v>
      </c>
      <c r="AB2598" t="s">
        <v>36235</v>
      </c>
      <c r="AC2598" t="s">
        <v>36236</v>
      </c>
      <c r="AD2598" t="s">
        <v>36237</v>
      </c>
      <c r="AE2598" t="s">
        <v>227</v>
      </c>
      <c r="AF2598" t="s">
        <v>36234</v>
      </c>
      <c r="AG2598" t="s">
        <v>82</v>
      </c>
      <c r="AH2598" t="s">
        <v>36235</v>
      </c>
      <c r="AI2598" t="s">
        <v>36236</v>
      </c>
      <c r="AJ2598" t="s">
        <v>36237</v>
      </c>
      <c r="AK2598" t="s">
        <v>296</v>
      </c>
      <c r="AL2598" t="s">
        <v>82</v>
      </c>
      <c r="AM2598" t="s">
        <v>88</v>
      </c>
      <c r="AN2598" t="s">
        <v>154</v>
      </c>
      <c r="AO2598" t="s">
        <v>90</v>
      </c>
      <c r="AP2598" t="s">
        <v>91</v>
      </c>
      <c r="AQ2598" t="s">
        <v>36238</v>
      </c>
      <c r="AR2598" t="s">
        <v>82</v>
      </c>
      <c r="AS2598" t="s">
        <v>36239</v>
      </c>
      <c r="AT2598" t="s">
        <v>36240</v>
      </c>
      <c r="AU2598" t="s">
        <v>81</v>
      </c>
      <c r="AV2598" t="s">
        <v>82</v>
      </c>
      <c r="AW2598" t="s">
        <v>82</v>
      </c>
      <c r="AX2598" t="s">
        <v>82</v>
      </c>
      <c r="AY2598" t="s">
        <v>82</v>
      </c>
      <c r="AZ2598" t="s">
        <v>82</v>
      </c>
      <c r="BA2598" t="s">
        <v>82</v>
      </c>
      <c r="BB2598" t="s">
        <v>82</v>
      </c>
      <c r="BC2598" t="s">
        <v>82</v>
      </c>
      <c r="BD2598" t="s">
        <v>82</v>
      </c>
      <c r="BE2598" t="s">
        <v>82</v>
      </c>
      <c r="BF2598" t="s">
        <v>82</v>
      </c>
      <c r="BG2598" t="s">
        <v>82</v>
      </c>
      <c r="BH2598" t="s">
        <v>82</v>
      </c>
      <c r="BI2598" t="s">
        <v>82</v>
      </c>
      <c r="BJ2598" t="s">
        <v>82</v>
      </c>
      <c r="BK2598" t="s">
        <v>82</v>
      </c>
      <c r="BL2598" t="s">
        <v>82</v>
      </c>
      <c r="BM2598" t="s">
        <v>82</v>
      </c>
      <c r="BN2598" t="s">
        <v>82</v>
      </c>
      <c r="BO2598" t="s">
        <v>82</v>
      </c>
      <c r="BP2598" t="s">
        <v>82</v>
      </c>
      <c r="BQ2598" t="s">
        <v>82</v>
      </c>
    </row>
    <row r="2599" spans="1:69" x14ac:dyDescent="0.2">
      <c r="A2599" s="5" t="s">
        <v>81</v>
      </c>
      <c r="B2599" t="s">
        <v>36241</v>
      </c>
      <c r="C2599" t="s">
        <v>36242</v>
      </c>
      <c r="D2599" t="s">
        <v>36243</v>
      </c>
      <c r="E2599" t="s">
        <v>36244</v>
      </c>
      <c r="F2599" t="s">
        <v>73</v>
      </c>
      <c r="G2599" t="s">
        <v>36245</v>
      </c>
      <c r="H2599" s="1">
        <v>42426</v>
      </c>
      <c r="I2599" s="1">
        <v>42430</v>
      </c>
      <c r="J2599" t="b">
        <v>1</v>
      </c>
      <c r="K2599" t="s">
        <v>75</v>
      </c>
      <c r="L2599" t="s">
        <v>21510</v>
      </c>
      <c r="M2599" t="s">
        <v>538</v>
      </c>
      <c r="N2599">
        <v>20</v>
      </c>
      <c r="O2599" t="s">
        <v>8349</v>
      </c>
      <c r="P2599" t="s">
        <v>79</v>
      </c>
      <c r="Q2599" t="s">
        <v>950</v>
      </c>
      <c r="R2599" t="s">
        <v>81</v>
      </c>
      <c r="S2599" t="s">
        <v>82</v>
      </c>
      <c r="T2599" s="1">
        <v>42426</v>
      </c>
      <c r="U2599" s="3">
        <v>42430</v>
      </c>
      <c r="V2599" t="s">
        <v>367</v>
      </c>
      <c r="W2599" s="2">
        <v>43941</v>
      </c>
      <c r="X2599" t="s">
        <v>36246</v>
      </c>
      <c r="Y2599" t="s">
        <v>82</v>
      </c>
      <c r="Z2599" t="s">
        <v>82</v>
      </c>
      <c r="AA2599" t="s">
        <v>82</v>
      </c>
      <c r="AB2599" t="s">
        <v>82</v>
      </c>
      <c r="AC2599" t="s">
        <v>82</v>
      </c>
      <c r="AD2599" t="s">
        <v>82</v>
      </c>
      <c r="AE2599" t="s">
        <v>82</v>
      </c>
      <c r="AF2599" t="s">
        <v>82</v>
      </c>
      <c r="AG2599" t="s">
        <v>82</v>
      </c>
      <c r="AH2599" t="s">
        <v>82</v>
      </c>
      <c r="AI2599" t="s">
        <v>82</v>
      </c>
      <c r="AJ2599" t="s">
        <v>82</v>
      </c>
      <c r="AK2599" t="s">
        <v>110</v>
      </c>
      <c r="AL2599" t="s">
        <v>82</v>
      </c>
      <c r="AM2599" t="s">
        <v>88</v>
      </c>
      <c r="AN2599" t="s">
        <v>154</v>
      </c>
      <c r="AO2599" t="s">
        <v>1424</v>
      </c>
      <c r="AP2599" t="s">
        <v>91</v>
      </c>
      <c r="AQ2599" t="s">
        <v>36247</v>
      </c>
      <c r="AR2599" t="s">
        <v>82</v>
      </c>
      <c r="AS2599" t="s">
        <v>36248</v>
      </c>
      <c r="AT2599" t="s">
        <v>36249</v>
      </c>
      <c r="AU2599" t="s">
        <v>81</v>
      </c>
      <c r="AV2599" t="s">
        <v>82</v>
      </c>
      <c r="AW2599" t="s">
        <v>82</v>
      </c>
      <c r="AX2599" t="s">
        <v>82</v>
      </c>
      <c r="AY2599" t="s">
        <v>36250</v>
      </c>
      <c r="AZ2599" t="s">
        <v>82</v>
      </c>
      <c r="BA2599" s="1">
        <v>43938</v>
      </c>
      <c r="BB2599" t="s">
        <v>82</v>
      </c>
      <c r="BC2599" t="s">
        <v>82</v>
      </c>
      <c r="BD2599" t="s">
        <v>82</v>
      </c>
      <c r="BE2599" t="s">
        <v>82</v>
      </c>
      <c r="BF2599" t="s">
        <v>82</v>
      </c>
      <c r="BG2599" t="s">
        <v>82</v>
      </c>
      <c r="BH2599" t="s">
        <v>82</v>
      </c>
      <c r="BI2599" t="s">
        <v>82</v>
      </c>
      <c r="BJ2599" t="s">
        <v>82</v>
      </c>
      <c r="BK2599" t="s">
        <v>261</v>
      </c>
      <c r="BL2599" t="s">
        <v>82</v>
      </c>
      <c r="BM2599" t="s">
        <v>82</v>
      </c>
      <c r="BN2599" t="s">
        <v>82</v>
      </c>
      <c r="BO2599" t="s">
        <v>82</v>
      </c>
      <c r="BP2599" t="s">
        <v>82</v>
      </c>
      <c r="BQ2599" t="s">
        <v>82</v>
      </c>
    </row>
    <row r="2600" spans="1:69" x14ac:dyDescent="0.2">
      <c r="A2600" s="5" t="s">
        <v>81</v>
      </c>
      <c r="B2600" t="s">
        <v>36251</v>
      </c>
      <c r="C2600" t="s">
        <v>36252</v>
      </c>
      <c r="D2600" t="s">
        <v>36253</v>
      </c>
      <c r="E2600" t="s">
        <v>36254</v>
      </c>
      <c r="F2600" t="s">
        <v>73</v>
      </c>
      <c r="G2600" t="s">
        <v>36255</v>
      </c>
      <c r="H2600" s="1">
        <v>42941</v>
      </c>
      <c r="I2600" s="1">
        <v>43205</v>
      </c>
      <c r="J2600" t="b">
        <v>0</v>
      </c>
      <c r="K2600" t="s">
        <v>75</v>
      </c>
      <c r="L2600" t="s">
        <v>16698</v>
      </c>
      <c r="M2600" t="s">
        <v>538</v>
      </c>
      <c r="N2600">
        <v>14</v>
      </c>
      <c r="O2600" t="s">
        <v>6332</v>
      </c>
      <c r="P2600" t="s">
        <v>2657</v>
      </c>
      <c r="Q2600" t="s">
        <v>36256</v>
      </c>
      <c r="R2600" t="s">
        <v>81</v>
      </c>
      <c r="S2600" t="s">
        <v>82</v>
      </c>
      <c r="T2600" s="1">
        <v>42941</v>
      </c>
      <c r="U2600" t="s">
        <v>32287</v>
      </c>
      <c r="V2600" t="s">
        <v>168</v>
      </c>
      <c r="W2600" s="2">
        <v>43892</v>
      </c>
      <c r="X2600" t="s">
        <v>36257</v>
      </c>
      <c r="Y2600" t="s">
        <v>81</v>
      </c>
      <c r="Z2600" t="s">
        <v>36258</v>
      </c>
      <c r="AA2600" t="s">
        <v>82</v>
      </c>
      <c r="AB2600" t="s">
        <v>36259</v>
      </c>
      <c r="AC2600" t="s">
        <v>36260</v>
      </c>
      <c r="AD2600" t="s">
        <v>81</v>
      </c>
      <c r="AE2600" t="s">
        <v>81</v>
      </c>
      <c r="AF2600" t="s">
        <v>36258</v>
      </c>
      <c r="AG2600" t="s">
        <v>82</v>
      </c>
      <c r="AH2600" t="s">
        <v>36259</v>
      </c>
      <c r="AI2600" t="s">
        <v>36260</v>
      </c>
      <c r="AJ2600" t="s">
        <v>81</v>
      </c>
      <c r="AK2600" t="s">
        <v>296</v>
      </c>
      <c r="AL2600" t="s">
        <v>36261</v>
      </c>
      <c r="AM2600" t="s">
        <v>88</v>
      </c>
      <c r="AN2600" t="s">
        <v>1975</v>
      </c>
      <c r="AO2600" t="s">
        <v>90</v>
      </c>
      <c r="AP2600" t="s">
        <v>91</v>
      </c>
      <c r="AQ2600" t="s">
        <v>36262</v>
      </c>
      <c r="AR2600" t="s">
        <v>82</v>
      </c>
      <c r="AS2600" t="s">
        <v>36263</v>
      </c>
      <c r="AT2600" t="s">
        <v>82</v>
      </c>
      <c r="AU2600" t="s">
        <v>81</v>
      </c>
      <c r="AV2600" t="s">
        <v>82</v>
      </c>
      <c r="AW2600" t="s">
        <v>82</v>
      </c>
      <c r="AX2600" t="s">
        <v>82</v>
      </c>
      <c r="AY2600" t="s">
        <v>82</v>
      </c>
      <c r="AZ2600" t="s">
        <v>82</v>
      </c>
      <c r="BA2600" t="s">
        <v>82</v>
      </c>
      <c r="BB2600" t="s">
        <v>82</v>
      </c>
      <c r="BC2600" t="s">
        <v>82</v>
      </c>
      <c r="BD2600" t="s">
        <v>82</v>
      </c>
      <c r="BE2600" t="s">
        <v>82</v>
      </c>
      <c r="BF2600" t="s">
        <v>82</v>
      </c>
      <c r="BG2600" t="s">
        <v>82</v>
      </c>
      <c r="BH2600" t="s">
        <v>82</v>
      </c>
      <c r="BI2600" t="s">
        <v>82</v>
      </c>
      <c r="BJ2600" t="s">
        <v>82</v>
      </c>
      <c r="BK2600" t="s">
        <v>82</v>
      </c>
      <c r="BL2600" t="s">
        <v>82</v>
      </c>
      <c r="BM2600" t="s">
        <v>82</v>
      </c>
      <c r="BN2600" t="s">
        <v>82</v>
      </c>
      <c r="BO2600" t="s">
        <v>82</v>
      </c>
      <c r="BP2600" t="s">
        <v>82</v>
      </c>
      <c r="BQ2600" t="s">
        <v>82</v>
      </c>
    </row>
    <row r="2601" spans="1:69" x14ac:dyDescent="0.2">
      <c r="A2601" s="5" t="s">
        <v>81</v>
      </c>
      <c r="B2601" t="s">
        <v>36264</v>
      </c>
      <c r="C2601" t="s">
        <v>36265</v>
      </c>
      <c r="D2601" t="s">
        <v>36266</v>
      </c>
      <c r="E2601" t="s">
        <v>36267</v>
      </c>
      <c r="F2601" t="s">
        <v>178</v>
      </c>
      <c r="G2601" t="s">
        <v>36268</v>
      </c>
      <c r="H2601" s="1">
        <v>42888</v>
      </c>
      <c r="I2601" t="s">
        <v>81</v>
      </c>
      <c r="J2601" t="b">
        <v>0</v>
      </c>
      <c r="K2601" t="s">
        <v>180</v>
      </c>
      <c r="L2601" t="s">
        <v>961</v>
      </c>
      <c r="M2601" t="s">
        <v>723</v>
      </c>
      <c r="N2601">
        <v>100</v>
      </c>
      <c r="O2601" t="s">
        <v>5213</v>
      </c>
      <c r="P2601" t="s">
        <v>7854</v>
      </c>
      <c r="Q2601" t="s">
        <v>36269</v>
      </c>
      <c r="R2601" t="s">
        <v>81</v>
      </c>
      <c r="S2601" t="s">
        <v>82</v>
      </c>
      <c r="T2601" s="1">
        <v>42888</v>
      </c>
      <c r="U2601" t="s">
        <v>81</v>
      </c>
      <c r="V2601" t="s">
        <v>186</v>
      </c>
      <c r="W2601" s="2">
        <v>42919</v>
      </c>
      <c r="X2601" t="s">
        <v>36270</v>
      </c>
      <c r="Y2601" t="s">
        <v>5210</v>
      </c>
      <c r="Z2601" t="s">
        <v>81</v>
      </c>
      <c r="AA2601" t="s">
        <v>36271</v>
      </c>
      <c r="AB2601" t="s">
        <v>36272</v>
      </c>
      <c r="AC2601">
        <v>18007181021</v>
      </c>
      <c r="AD2601" t="s">
        <v>5213</v>
      </c>
      <c r="AE2601" t="s">
        <v>5210</v>
      </c>
      <c r="AF2601" t="s">
        <v>81</v>
      </c>
      <c r="AG2601" t="s">
        <v>36271</v>
      </c>
      <c r="AH2601" t="s">
        <v>36272</v>
      </c>
      <c r="AI2601">
        <v>18007181021</v>
      </c>
      <c r="AJ2601" t="s">
        <v>5213</v>
      </c>
      <c r="AK2601" t="s">
        <v>81</v>
      </c>
      <c r="AL2601" t="s">
        <v>82</v>
      </c>
      <c r="AM2601" t="s">
        <v>5213</v>
      </c>
      <c r="AN2601" t="s">
        <v>81</v>
      </c>
      <c r="AO2601" t="s">
        <v>81</v>
      </c>
      <c r="AP2601" t="s">
        <v>351</v>
      </c>
      <c r="AQ2601" t="s">
        <v>36273</v>
      </c>
      <c r="AR2601" t="s">
        <v>36274</v>
      </c>
      <c r="AS2601" t="s">
        <v>36275</v>
      </c>
      <c r="AT2601" t="s">
        <v>36276</v>
      </c>
      <c r="AU2601" t="s">
        <v>81</v>
      </c>
      <c r="AV2601" t="s">
        <v>82</v>
      </c>
      <c r="AW2601" t="s">
        <v>81</v>
      </c>
      <c r="AX2601" t="s">
        <v>82</v>
      </c>
      <c r="AY2601" t="s">
        <v>82</v>
      </c>
      <c r="AZ2601" t="s">
        <v>82</v>
      </c>
      <c r="BA2601" t="s">
        <v>82</v>
      </c>
      <c r="BB2601" t="s">
        <v>82</v>
      </c>
      <c r="BC2601" t="s">
        <v>82</v>
      </c>
      <c r="BD2601" t="s">
        <v>82</v>
      </c>
      <c r="BE2601" t="s">
        <v>82</v>
      </c>
      <c r="BF2601" t="s">
        <v>82</v>
      </c>
      <c r="BG2601" t="s">
        <v>82</v>
      </c>
      <c r="BH2601" t="s">
        <v>82</v>
      </c>
      <c r="BI2601" t="s">
        <v>82</v>
      </c>
      <c r="BJ2601" t="s">
        <v>82</v>
      </c>
      <c r="BK2601" t="s">
        <v>82</v>
      </c>
      <c r="BL2601" t="s">
        <v>82</v>
      </c>
      <c r="BM2601" t="s">
        <v>82</v>
      </c>
      <c r="BN2601" t="s">
        <v>82</v>
      </c>
      <c r="BO2601" t="s">
        <v>82</v>
      </c>
      <c r="BP2601" t="s">
        <v>82</v>
      </c>
      <c r="BQ2601" t="s">
        <v>82</v>
      </c>
    </row>
    <row r="2602" spans="1:69" x14ac:dyDescent="0.2">
      <c r="A2602" s="5">
        <v>1</v>
      </c>
      <c r="B2602" t="s">
        <v>36277</v>
      </c>
      <c r="C2602" t="s">
        <v>36278</v>
      </c>
      <c r="D2602" t="s">
        <v>36279</v>
      </c>
      <c r="E2602" t="s">
        <v>36277</v>
      </c>
      <c r="F2602" t="s">
        <v>73</v>
      </c>
      <c r="G2602" t="s">
        <v>36280</v>
      </c>
      <c r="H2602" s="1">
        <v>43682</v>
      </c>
      <c r="I2602" s="1">
        <v>43404</v>
      </c>
      <c r="J2602" t="b">
        <v>0</v>
      </c>
      <c r="K2602" t="s">
        <v>75</v>
      </c>
      <c r="L2602" t="s">
        <v>465</v>
      </c>
      <c r="M2602" t="s">
        <v>363</v>
      </c>
      <c r="N2602">
        <v>40</v>
      </c>
      <c r="O2602" t="s">
        <v>36281</v>
      </c>
      <c r="P2602" t="s">
        <v>144</v>
      </c>
      <c r="Q2602" t="s">
        <v>18852</v>
      </c>
      <c r="R2602" t="s">
        <v>81</v>
      </c>
      <c r="S2602">
        <v>1</v>
      </c>
      <c r="T2602" s="1">
        <v>43682</v>
      </c>
      <c r="U2602" t="s">
        <v>5867</v>
      </c>
      <c r="V2602" t="s">
        <v>146</v>
      </c>
      <c r="W2602" s="2">
        <v>43766</v>
      </c>
      <c r="X2602" t="s">
        <v>36282</v>
      </c>
      <c r="Y2602" t="s">
        <v>148</v>
      </c>
      <c r="Z2602" t="s">
        <v>36283</v>
      </c>
      <c r="AA2602" t="s">
        <v>82</v>
      </c>
      <c r="AB2602" t="s">
        <v>36284</v>
      </c>
      <c r="AC2602" t="s">
        <v>36285</v>
      </c>
      <c r="AD2602" t="s">
        <v>36286</v>
      </c>
      <c r="AE2602" t="s">
        <v>148</v>
      </c>
      <c r="AF2602" t="s">
        <v>36283</v>
      </c>
      <c r="AG2602" t="s">
        <v>82</v>
      </c>
      <c r="AH2602" t="s">
        <v>36284</v>
      </c>
      <c r="AI2602" t="s">
        <v>36285</v>
      </c>
      <c r="AJ2602" t="s">
        <v>36286</v>
      </c>
      <c r="AK2602" t="s">
        <v>296</v>
      </c>
      <c r="AL2602" t="s">
        <v>82</v>
      </c>
      <c r="AM2602" t="s">
        <v>88</v>
      </c>
      <c r="AN2602" t="s">
        <v>154</v>
      </c>
      <c r="AO2602" t="s">
        <v>90</v>
      </c>
      <c r="AP2602" t="s">
        <v>91</v>
      </c>
      <c r="AQ2602" t="s">
        <v>36287</v>
      </c>
      <c r="AR2602" t="s">
        <v>82</v>
      </c>
      <c r="AS2602" t="s">
        <v>36288</v>
      </c>
      <c r="AT2602" t="s">
        <v>36289</v>
      </c>
      <c r="AU2602" t="s">
        <v>81</v>
      </c>
      <c r="AV2602" t="s">
        <v>82</v>
      </c>
      <c r="AW2602" t="s">
        <v>82</v>
      </c>
      <c r="AX2602" t="s">
        <v>82</v>
      </c>
      <c r="AY2602" t="s">
        <v>82</v>
      </c>
      <c r="AZ2602" t="s">
        <v>82</v>
      </c>
      <c r="BA2602" t="s">
        <v>82</v>
      </c>
      <c r="BB2602" t="s">
        <v>82</v>
      </c>
      <c r="BC2602" t="s">
        <v>82</v>
      </c>
      <c r="BD2602" t="s">
        <v>82</v>
      </c>
      <c r="BE2602" t="s">
        <v>82</v>
      </c>
      <c r="BF2602" t="s">
        <v>82</v>
      </c>
      <c r="BG2602" t="s">
        <v>82</v>
      </c>
      <c r="BH2602" t="s">
        <v>82</v>
      </c>
      <c r="BI2602" t="s">
        <v>82</v>
      </c>
      <c r="BJ2602" t="s">
        <v>82</v>
      </c>
      <c r="BK2602" t="s">
        <v>82</v>
      </c>
      <c r="BL2602" t="s">
        <v>82</v>
      </c>
      <c r="BM2602" t="s">
        <v>82</v>
      </c>
      <c r="BN2602" t="s">
        <v>82</v>
      </c>
      <c r="BO2602" t="s">
        <v>82</v>
      </c>
      <c r="BP2602" t="s">
        <v>82</v>
      </c>
      <c r="BQ2602" t="s">
        <v>82</v>
      </c>
    </row>
    <row r="2603" spans="1:69" x14ac:dyDescent="0.2">
      <c r="A2603" s="5" t="s">
        <v>81</v>
      </c>
      <c r="B2603" t="s">
        <v>36290</v>
      </c>
      <c r="C2603" t="s">
        <v>36291</v>
      </c>
      <c r="D2603" t="s">
        <v>36292</v>
      </c>
      <c r="E2603" t="s">
        <v>36293</v>
      </c>
      <c r="F2603" t="s">
        <v>73</v>
      </c>
      <c r="G2603" t="s">
        <v>36294</v>
      </c>
      <c r="H2603" s="1">
        <v>42864</v>
      </c>
      <c r="I2603" s="1">
        <v>42765</v>
      </c>
      <c r="J2603" t="b">
        <v>0</v>
      </c>
      <c r="K2603" t="s">
        <v>75</v>
      </c>
      <c r="L2603" t="s">
        <v>100</v>
      </c>
      <c r="M2603" t="s">
        <v>164</v>
      </c>
      <c r="N2603">
        <v>84</v>
      </c>
      <c r="O2603" t="s">
        <v>36295</v>
      </c>
      <c r="P2603" t="s">
        <v>36296</v>
      </c>
      <c r="Q2603" t="s">
        <v>21762</v>
      </c>
      <c r="R2603" t="s">
        <v>81</v>
      </c>
      <c r="S2603" t="s">
        <v>82</v>
      </c>
      <c r="T2603" s="1">
        <v>42864</v>
      </c>
      <c r="U2603" t="s">
        <v>7320</v>
      </c>
      <c r="V2603" t="s">
        <v>585</v>
      </c>
      <c r="W2603" s="2">
        <v>44046</v>
      </c>
      <c r="X2603" t="s">
        <v>36297</v>
      </c>
      <c r="Y2603" t="s">
        <v>81</v>
      </c>
      <c r="Z2603" t="s">
        <v>7153</v>
      </c>
      <c r="AA2603" t="s">
        <v>82</v>
      </c>
      <c r="AB2603" t="s">
        <v>81</v>
      </c>
      <c r="AC2603" t="s">
        <v>81</v>
      </c>
      <c r="AD2603" t="s">
        <v>4767</v>
      </c>
      <c r="AE2603" t="s">
        <v>81</v>
      </c>
      <c r="AF2603" t="s">
        <v>7153</v>
      </c>
      <c r="AG2603" t="s">
        <v>82</v>
      </c>
      <c r="AH2603" t="s">
        <v>81</v>
      </c>
      <c r="AI2603" t="s">
        <v>81</v>
      </c>
      <c r="AJ2603" t="s">
        <v>4767</v>
      </c>
      <c r="AK2603" t="s">
        <v>86</v>
      </c>
      <c r="AL2603" t="s">
        <v>36298</v>
      </c>
      <c r="AM2603" t="s">
        <v>88</v>
      </c>
      <c r="AN2603" t="s">
        <v>154</v>
      </c>
      <c r="AO2603" t="s">
        <v>231</v>
      </c>
      <c r="AP2603" t="s">
        <v>91</v>
      </c>
      <c r="AQ2603" t="s">
        <v>36299</v>
      </c>
      <c r="AR2603" t="s">
        <v>82</v>
      </c>
      <c r="AS2603" t="s">
        <v>36300</v>
      </c>
      <c r="AT2603" t="s">
        <v>36301</v>
      </c>
      <c r="AU2603" t="s">
        <v>81</v>
      </c>
      <c r="AV2603" t="s">
        <v>82</v>
      </c>
      <c r="AW2603" t="s">
        <v>82</v>
      </c>
      <c r="AX2603" t="s">
        <v>82</v>
      </c>
      <c r="AY2603" t="s">
        <v>82</v>
      </c>
      <c r="AZ2603" t="s">
        <v>82</v>
      </c>
      <c r="BA2603" t="s">
        <v>82</v>
      </c>
      <c r="BB2603" t="s">
        <v>82</v>
      </c>
      <c r="BC2603" t="s">
        <v>82</v>
      </c>
      <c r="BD2603" t="s">
        <v>82</v>
      </c>
      <c r="BE2603" t="s">
        <v>82</v>
      </c>
      <c r="BF2603" t="s">
        <v>82</v>
      </c>
      <c r="BG2603" t="s">
        <v>82</v>
      </c>
      <c r="BH2603" t="s">
        <v>82</v>
      </c>
      <c r="BI2603" t="s">
        <v>82</v>
      </c>
      <c r="BJ2603" t="s">
        <v>82</v>
      </c>
      <c r="BK2603" t="s">
        <v>82</v>
      </c>
      <c r="BL2603" t="s">
        <v>82</v>
      </c>
      <c r="BM2603" t="s">
        <v>82</v>
      </c>
      <c r="BN2603" t="s">
        <v>82</v>
      </c>
      <c r="BO2603" t="s">
        <v>82</v>
      </c>
      <c r="BP2603" t="s">
        <v>82</v>
      </c>
      <c r="BQ2603" t="s">
        <v>82</v>
      </c>
    </row>
    <row r="2604" spans="1:69" x14ac:dyDescent="0.2">
      <c r="A2604" s="5" t="s">
        <v>81</v>
      </c>
      <c r="B2604" t="s">
        <v>36302</v>
      </c>
      <c r="C2604" t="s">
        <v>36303</v>
      </c>
      <c r="D2604" t="s">
        <v>36304</v>
      </c>
      <c r="E2604" t="s">
        <v>36302</v>
      </c>
      <c r="F2604" t="s">
        <v>73</v>
      </c>
      <c r="G2604" t="s">
        <v>36305</v>
      </c>
      <c r="H2604" s="1">
        <v>42534</v>
      </c>
      <c r="I2604" s="1">
        <v>42522</v>
      </c>
      <c r="J2604" t="b">
        <v>1</v>
      </c>
      <c r="K2604" t="s">
        <v>75</v>
      </c>
      <c r="L2604" t="s">
        <v>915</v>
      </c>
      <c r="M2604" t="s">
        <v>90</v>
      </c>
      <c r="N2604">
        <v>32</v>
      </c>
      <c r="O2604" t="s">
        <v>36306</v>
      </c>
      <c r="P2604" t="s">
        <v>8570</v>
      </c>
      <c r="Q2604" t="s">
        <v>36307</v>
      </c>
      <c r="R2604" t="s">
        <v>81</v>
      </c>
      <c r="S2604" t="s">
        <v>82</v>
      </c>
      <c r="T2604" s="1">
        <v>42534</v>
      </c>
      <c r="U2604" s="3">
        <v>42522</v>
      </c>
      <c r="V2604" t="s">
        <v>411</v>
      </c>
      <c r="W2604" s="2">
        <v>43262</v>
      </c>
      <c r="X2604" s="4">
        <v>44496</v>
      </c>
      <c r="Y2604" t="s">
        <v>82</v>
      </c>
      <c r="Z2604" t="s">
        <v>82</v>
      </c>
      <c r="AA2604" t="s">
        <v>82</v>
      </c>
      <c r="AB2604" t="s">
        <v>82</v>
      </c>
      <c r="AC2604" t="s">
        <v>82</v>
      </c>
      <c r="AD2604" t="s">
        <v>82</v>
      </c>
      <c r="AE2604" t="s">
        <v>82</v>
      </c>
      <c r="AF2604" t="s">
        <v>82</v>
      </c>
      <c r="AG2604" t="s">
        <v>82</v>
      </c>
      <c r="AH2604" t="s">
        <v>82</v>
      </c>
      <c r="AI2604" t="s">
        <v>82</v>
      </c>
      <c r="AJ2604" t="s">
        <v>82</v>
      </c>
      <c r="AK2604" t="s">
        <v>110</v>
      </c>
      <c r="AL2604" t="s">
        <v>82</v>
      </c>
      <c r="AM2604" t="s">
        <v>88</v>
      </c>
      <c r="AN2604" t="s">
        <v>456</v>
      </c>
      <c r="AO2604" t="s">
        <v>90</v>
      </c>
      <c r="AP2604" t="s">
        <v>91</v>
      </c>
      <c r="AQ2604" t="s">
        <v>36308</v>
      </c>
      <c r="AR2604" t="s">
        <v>82</v>
      </c>
      <c r="AS2604" t="s">
        <v>36309</v>
      </c>
      <c r="AT2604" t="s">
        <v>36310</v>
      </c>
      <c r="AU2604" t="s">
        <v>81</v>
      </c>
      <c r="AV2604" t="s">
        <v>82</v>
      </c>
      <c r="AW2604" t="s">
        <v>82</v>
      </c>
      <c r="AX2604" t="s">
        <v>82</v>
      </c>
      <c r="AY2604" t="s">
        <v>82</v>
      </c>
      <c r="AZ2604" t="s">
        <v>82</v>
      </c>
      <c r="BA2604" t="s">
        <v>82</v>
      </c>
      <c r="BB2604" t="s">
        <v>82</v>
      </c>
      <c r="BC2604" t="s">
        <v>82</v>
      </c>
      <c r="BD2604" t="s">
        <v>82</v>
      </c>
      <c r="BE2604" t="s">
        <v>82</v>
      </c>
      <c r="BF2604" t="s">
        <v>82</v>
      </c>
      <c r="BG2604" t="s">
        <v>82</v>
      </c>
      <c r="BH2604" t="s">
        <v>82</v>
      </c>
      <c r="BI2604" t="s">
        <v>82</v>
      </c>
      <c r="BJ2604" t="s">
        <v>82</v>
      </c>
      <c r="BK2604" t="s">
        <v>82</v>
      </c>
      <c r="BL2604" t="s">
        <v>82</v>
      </c>
      <c r="BM2604" t="s">
        <v>82</v>
      </c>
      <c r="BN2604" t="s">
        <v>82</v>
      </c>
      <c r="BO2604" t="s">
        <v>82</v>
      </c>
      <c r="BP2604" t="s">
        <v>82</v>
      </c>
      <c r="BQ2604" t="s">
        <v>82</v>
      </c>
    </row>
    <row r="2605" spans="1:69" x14ac:dyDescent="0.2">
      <c r="A2605" s="5" t="s">
        <v>81</v>
      </c>
      <c r="B2605" t="s">
        <v>36311</v>
      </c>
      <c r="C2605" t="s">
        <v>36312</v>
      </c>
      <c r="D2605" t="s">
        <v>36313</v>
      </c>
      <c r="E2605" t="s">
        <v>36314</v>
      </c>
      <c r="F2605" t="s">
        <v>178</v>
      </c>
      <c r="G2605" t="s">
        <v>36315</v>
      </c>
      <c r="H2605" s="1">
        <v>43539</v>
      </c>
      <c r="I2605" s="1">
        <v>43641</v>
      </c>
      <c r="J2605" t="b">
        <v>0</v>
      </c>
      <c r="K2605" t="s">
        <v>180</v>
      </c>
      <c r="L2605" t="s">
        <v>10828</v>
      </c>
      <c r="M2605" t="s">
        <v>3305</v>
      </c>
      <c r="N2605">
        <v>380</v>
      </c>
      <c r="O2605" t="s">
        <v>36316</v>
      </c>
      <c r="P2605" t="s">
        <v>288</v>
      </c>
      <c r="Q2605" t="s">
        <v>36317</v>
      </c>
      <c r="R2605" t="s">
        <v>21705</v>
      </c>
      <c r="S2605" t="s">
        <v>82</v>
      </c>
      <c r="T2605" s="1">
        <v>43539</v>
      </c>
      <c r="U2605" s="1">
        <v>43641</v>
      </c>
      <c r="V2605" t="s">
        <v>186</v>
      </c>
      <c r="W2605" s="2">
        <v>43809</v>
      </c>
      <c r="X2605" t="s">
        <v>36318</v>
      </c>
      <c r="Y2605" t="s">
        <v>36319</v>
      </c>
      <c r="Z2605" t="s">
        <v>81</v>
      </c>
      <c r="AA2605" t="s">
        <v>6362</v>
      </c>
      <c r="AB2605" t="s">
        <v>36320</v>
      </c>
      <c r="AC2605">
        <v>4535453489</v>
      </c>
      <c r="AD2605" t="s">
        <v>36316</v>
      </c>
      <c r="AE2605" t="s">
        <v>36319</v>
      </c>
      <c r="AF2605" t="s">
        <v>81</v>
      </c>
      <c r="AG2605" t="s">
        <v>6362</v>
      </c>
      <c r="AH2605" t="s">
        <v>36320</v>
      </c>
      <c r="AI2605">
        <v>4535453489</v>
      </c>
      <c r="AJ2605" t="s">
        <v>36316</v>
      </c>
      <c r="AK2605" t="s">
        <v>191</v>
      </c>
      <c r="AL2605" t="s">
        <v>82</v>
      </c>
      <c r="AM2605" t="s">
        <v>473</v>
      </c>
      <c r="AN2605" t="s">
        <v>81</v>
      </c>
      <c r="AO2605" t="s">
        <v>81</v>
      </c>
      <c r="AP2605" t="s">
        <v>192</v>
      </c>
      <c r="AQ2605" t="s">
        <v>36321</v>
      </c>
      <c r="AR2605" t="s">
        <v>36322</v>
      </c>
      <c r="AS2605" t="s">
        <v>36323</v>
      </c>
      <c r="AT2605" t="s">
        <v>36324</v>
      </c>
      <c r="AU2605" t="s">
        <v>615</v>
      </c>
      <c r="AV2605" t="s">
        <v>82</v>
      </c>
      <c r="AW2605" t="s">
        <v>198</v>
      </c>
      <c r="AX2605" t="s">
        <v>81</v>
      </c>
      <c r="AY2605" t="s">
        <v>81</v>
      </c>
      <c r="AZ2605" t="s">
        <v>36325</v>
      </c>
      <c r="BA2605" t="s">
        <v>82</v>
      </c>
      <c r="BB2605" s="1">
        <v>1</v>
      </c>
      <c r="BC2605" t="s">
        <v>199</v>
      </c>
      <c r="BD2605" t="s">
        <v>199</v>
      </c>
      <c r="BE2605" t="s">
        <v>199</v>
      </c>
      <c r="BF2605" t="s">
        <v>199</v>
      </c>
      <c r="BG2605" t="s">
        <v>81</v>
      </c>
      <c r="BH2605" t="s">
        <v>81</v>
      </c>
      <c r="BI2605" t="s">
        <v>81</v>
      </c>
      <c r="BJ2605" t="s">
        <v>82</v>
      </c>
      <c r="BK2605" t="s">
        <v>82</v>
      </c>
      <c r="BL2605" t="s">
        <v>200</v>
      </c>
      <c r="BM2605" t="s">
        <v>201</v>
      </c>
      <c r="BN2605" t="s">
        <v>81</v>
      </c>
      <c r="BO2605" t="s">
        <v>81</v>
      </c>
      <c r="BP2605" t="s">
        <v>81</v>
      </c>
      <c r="BQ2605" t="s">
        <v>81</v>
      </c>
    </row>
    <row r="2606" spans="1:69" x14ac:dyDescent="0.2">
      <c r="A2606" s="5" t="s">
        <v>81</v>
      </c>
      <c r="B2606" t="s">
        <v>36326</v>
      </c>
      <c r="C2606" t="s">
        <v>36327</v>
      </c>
      <c r="D2606" t="s">
        <v>36328</v>
      </c>
      <c r="E2606" t="s">
        <v>36329</v>
      </c>
      <c r="F2606" t="s">
        <v>1119</v>
      </c>
      <c r="G2606" t="s">
        <v>36330</v>
      </c>
      <c r="H2606" s="1">
        <v>42709</v>
      </c>
      <c r="I2606" s="1">
        <v>41456</v>
      </c>
      <c r="J2606" t="b">
        <v>0</v>
      </c>
      <c r="K2606" t="s">
        <v>1121</v>
      </c>
      <c r="L2606" t="s">
        <v>36331</v>
      </c>
      <c r="M2606" t="s">
        <v>90</v>
      </c>
      <c r="N2606">
        <v>213</v>
      </c>
      <c r="O2606" t="s">
        <v>36332</v>
      </c>
      <c r="P2606" t="s">
        <v>1124</v>
      </c>
      <c r="Q2606" t="s">
        <v>36333</v>
      </c>
      <c r="R2606" t="s">
        <v>81</v>
      </c>
      <c r="S2606">
        <v>1</v>
      </c>
      <c r="T2606" s="1">
        <v>42709</v>
      </c>
      <c r="U2606" s="1">
        <v>41456</v>
      </c>
      <c r="V2606" t="s">
        <v>36334</v>
      </c>
      <c r="W2606" s="2">
        <v>44139</v>
      </c>
      <c r="X2606" t="s">
        <v>36335</v>
      </c>
      <c r="Y2606" t="s">
        <v>36336</v>
      </c>
      <c r="Z2606" t="s">
        <v>36337</v>
      </c>
      <c r="AA2606" t="s">
        <v>36338</v>
      </c>
      <c r="AB2606" t="s">
        <v>36339</v>
      </c>
      <c r="AC2606">
        <v>558130403939</v>
      </c>
      <c r="AD2606" t="s">
        <v>18643</v>
      </c>
      <c r="AE2606" t="s">
        <v>36336</v>
      </c>
      <c r="AF2606" t="s">
        <v>36337</v>
      </c>
      <c r="AG2606" t="s">
        <v>36338</v>
      </c>
      <c r="AH2606" t="s">
        <v>36339</v>
      </c>
      <c r="AI2606">
        <v>558130403939</v>
      </c>
      <c r="AJ2606" t="s">
        <v>18643</v>
      </c>
      <c r="AK2606" t="s">
        <v>1134</v>
      </c>
      <c r="AL2606" t="s">
        <v>15293</v>
      </c>
      <c r="AM2606" t="s">
        <v>36340</v>
      </c>
      <c r="AN2606" t="s">
        <v>1136</v>
      </c>
      <c r="AO2606">
        <v>0</v>
      </c>
      <c r="AP2606" t="s">
        <v>1137</v>
      </c>
      <c r="AQ2606" t="s">
        <v>36341</v>
      </c>
      <c r="AR2606" t="s">
        <v>36342</v>
      </c>
      <c r="AS2606" t="s">
        <v>36343</v>
      </c>
      <c r="AT2606" t="s">
        <v>36344</v>
      </c>
      <c r="AU2606" t="s">
        <v>81</v>
      </c>
      <c r="AV2606" t="s">
        <v>82</v>
      </c>
      <c r="AW2606" t="s">
        <v>643</v>
      </c>
      <c r="AX2606" t="s">
        <v>81</v>
      </c>
      <c r="AY2606" t="s">
        <v>81</v>
      </c>
      <c r="AZ2606" t="s">
        <v>81</v>
      </c>
      <c r="BA2606" t="s">
        <v>82</v>
      </c>
      <c r="BB2606" s="1">
        <v>1</v>
      </c>
      <c r="BC2606" t="s">
        <v>81</v>
      </c>
      <c r="BD2606" t="s">
        <v>81</v>
      </c>
      <c r="BE2606" t="s">
        <v>81</v>
      </c>
      <c r="BF2606" t="s">
        <v>81</v>
      </c>
      <c r="BG2606" t="s">
        <v>81</v>
      </c>
      <c r="BH2606" t="s">
        <v>81</v>
      </c>
      <c r="BI2606" t="s">
        <v>81</v>
      </c>
      <c r="BJ2606" t="s">
        <v>82</v>
      </c>
      <c r="BK2606" t="s">
        <v>82</v>
      </c>
      <c r="BL2606" t="s">
        <v>81</v>
      </c>
      <c r="BM2606" t="s">
        <v>201</v>
      </c>
      <c r="BN2606" t="s">
        <v>81</v>
      </c>
      <c r="BO2606" t="s">
        <v>81</v>
      </c>
      <c r="BP2606" t="s">
        <v>81</v>
      </c>
      <c r="BQ2606" t="s">
        <v>81</v>
      </c>
    </row>
    <row r="2607" spans="1:69" x14ac:dyDescent="0.2">
      <c r="A2607" s="5">
        <v>1</v>
      </c>
      <c r="B2607" t="s">
        <v>36345</v>
      </c>
      <c r="C2607" t="s">
        <v>36346</v>
      </c>
      <c r="D2607" t="s">
        <v>36347</v>
      </c>
      <c r="E2607" t="s">
        <v>36348</v>
      </c>
      <c r="F2607" t="s">
        <v>9837</v>
      </c>
      <c r="G2607" t="s">
        <v>36349</v>
      </c>
      <c r="H2607" s="1">
        <v>43314</v>
      </c>
      <c r="I2607" s="1">
        <v>43466</v>
      </c>
      <c r="J2607" t="b">
        <v>0</v>
      </c>
      <c r="K2607" t="s">
        <v>75</v>
      </c>
      <c r="L2607" t="s">
        <v>36350</v>
      </c>
      <c r="M2607" t="s">
        <v>5148</v>
      </c>
      <c r="N2607">
        <v>10</v>
      </c>
      <c r="O2607" t="s">
        <v>36351</v>
      </c>
      <c r="P2607" t="s">
        <v>36352</v>
      </c>
      <c r="Q2607" t="s">
        <v>36353</v>
      </c>
      <c r="R2607" t="s">
        <v>16404</v>
      </c>
      <c r="S2607" t="s">
        <v>82</v>
      </c>
      <c r="T2607" s="1">
        <v>43314</v>
      </c>
      <c r="U2607" s="1">
        <v>43466</v>
      </c>
      <c r="V2607" t="s">
        <v>9843</v>
      </c>
      <c r="W2607" s="2">
        <v>44139</v>
      </c>
      <c r="X2607" t="s">
        <v>36354</v>
      </c>
      <c r="Y2607" t="s">
        <v>36355</v>
      </c>
      <c r="Z2607" t="s">
        <v>36356</v>
      </c>
      <c r="AA2607" t="s">
        <v>36357</v>
      </c>
      <c r="AB2607" t="s">
        <v>36358</v>
      </c>
      <c r="AC2607">
        <v>6152202</v>
      </c>
      <c r="AD2607" t="s">
        <v>36359</v>
      </c>
      <c r="AE2607" t="s">
        <v>81</v>
      </c>
      <c r="AF2607" t="s">
        <v>81</v>
      </c>
      <c r="AG2607" t="s">
        <v>81</v>
      </c>
      <c r="AH2607" t="s">
        <v>81</v>
      </c>
      <c r="AI2607" t="s">
        <v>81</v>
      </c>
      <c r="AJ2607" t="s">
        <v>81</v>
      </c>
      <c r="AK2607" t="s">
        <v>212</v>
      </c>
      <c r="AL2607" t="s">
        <v>82</v>
      </c>
      <c r="AM2607" t="s">
        <v>5213</v>
      </c>
      <c r="AN2607" t="s">
        <v>81</v>
      </c>
      <c r="AO2607" t="s">
        <v>81</v>
      </c>
      <c r="AP2607" t="s">
        <v>81</v>
      </c>
      <c r="AQ2607" t="s">
        <v>36360</v>
      </c>
      <c r="AR2607" t="s">
        <v>36361</v>
      </c>
      <c r="AS2607" t="s">
        <v>36362</v>
      </c>
      <c r="AT2607" t="s">
        <v>36363</v>
      </c>
      <c r="AU2607" t="s">
        <v>197</v>
      </c>
      <c r="AV2607" t="s">
        <v>82</v>
      </c>
      <c r="AW2607" t="s">
        <v>1334</v>
      </c>
      <c r="AX2607">
        <v>0</v>
      </c>
      <c r="AY2607" t="s">
        <v>81</v>
      </c>
      <c r="AZ2607" t="s">
        <v>81</v>
      </c>
      <c r="BA2607" t="s">
        <v>82</v>
      </c>
      <c r="BB2607" s="1">
        <v>1</v>
      </c>
      <c r="BC2607" t="s">
        <v>81</v>
      </c>
      <c r="BD2607" t="s">
        <v>81</v>
      </c>
      <c r="BE2607" t="s">
        <v>81</v>
      </c>
      <c r="BF2607" t="s">
        <v>81</v>
      </c>
      <c r="BG2607" t="s">
        <v>36364</v>
      </c>
      <c r="BH2607" t="s">
        <v>261</v>
      </c>
      <c r="BI2607" t="s">
        <v>81</v>
      </c>
      <c r="BJ2607" t="s">
        <v>82</v>
      </c>
      <c r="BK2607" t="s">
        <v>82</v>
      </c>
      <c r="BL2607" t="s">
        <v>11847</v>
      </c>
      <c r="BM2607" t="s">
        <v>36365</v>
      </c>
      <c r="BN2607" t="s">
        <v>36366</v>
      </c>
      <c r="BO2607" t="s">
        <v>36367</v>
      </c>
      <c r="BP2607" t="s">
        <v>36368</v>
      </c>
      <c r="BQ2607" t="s">
        <v>36366</v>
      </c>
    </row>
    <row r="2608" spans="1:69" x14ac:dyDescent="0.2">
      <c r="A2608" s="5">
        <v>1</v>
      </c>
      <c r="B2608" t="s">
        <v>36369</v>
      </c>
      <c r="C2608" t="s">
        <v>36370</v>
      </c>
      <c r="D2608" t="s">
        <v>36371</v>
      </c>
      <c r="E2608" t="s">
        <v>36372</v>
      </c>
      <c r="F2608" t="s">
        <v>73</v>
      </c>
      <c r="G2608" t="s">
        <v>36373</v>
      </c>
      <c r="H2608" s="1">
        <v>43766</v>
      </c>
      <c r="I2608" s="1">
        <v>43556</v>
      </c>
      <c r="J2608" t="b">
        <v>0</v>
      </c>
      <c r="K2608" t="s">
        <v>75</v>
      </c>
      <c r="L2608" t="s">
        <v>15501</v>
      </c>
      <c r="M2608" t="s">
        <v>77</v>
      </c>
      <c r="N2608">
        <v>80</v>
      </c>
      <c r="O2608" t="s">
        <v>13311</v>
      </c>
      <c r="P2608" t="s">
        <v>2776</v>
      </c>
      <c r="Q2608" t="s">
        <v>1985</v>
      </c>
      <c r="R2608" t="s">
        <v>81</v>
      </c>
      <c r="S2608" t="s">
        <v>82</v>
      </c>
      <c r="T2608" s="1">
        <v>43766</v>
      </c>
      <c r="U2608" t="s">
        <v>3072</v>
      </c>
      <c r="V2608" t="s">
        <v>146</v>
      </c>
      <c r="W2608" s="2">
        <v>43878</v>
      </c>
      <c r="X2608" t="s">
        <v>36374</v>
      </c>
      <c r="Y2608" t="s">
        <v>523</v>
      </c>
      <c r="Z2608" t="s">
        <v>36375</v>
      </c>
      <c r="AA2608" t="s">
        <v>82</v>
      </c>
      <c r="AB2608" t="s">
        <v>36376</v>
      </c>
      <c r="AC2608" t="s">
        <v>36377</v>
      </c>
      <c r="AD2608" t="s">
        <v>36378</v>
      </c>
      <c r="AE2608" t="s">
        <v>523</v>
      </c>
      <c r="AF2608" t="s">
        <v>36375</v>
      </c>
      <c r="AG2608" t="s">
        <v>82</v>
      </c>
      <c r="AH2608" t="s">
        <v>36376</v>
      </c>
      <c r="AI2608" t="s">
        <v>36377</v>
      </c>
      <c r="AJ2608" t="s">
        <v>36378</v>
      </c>
      <c r="AK2608" t="s">
        <v>296</v>
      </c>
      <c r="AL2608" t="s">
        <v>82</v>
      </c>
      <c r="AM2608" t="s">
        <v>88</v>
      </c>
      <c r="AN2608" t="s">
        <v>90</v>
      </c>
      <c r="AO2608" t="s">
        <v>36379</v>
      </c>
      <c r="AP2608" t="s">
        <v>91</v>
      </c>
      <c r="AQ2608" t="s">
        <v>36380</v>
      </c>
      <c r="AR2608" t="s">
        <v>82</v>
      </c>
      <c r="AS2608" t="s">
        <v>36369</v>
      </c>
      <c r="AT2608" t="s">
        <v>82</v>
      </c>
      <c r="AU2608" t="s">
        <v>81</v>
      </c>
      <c r="AV2608" t="s">
        <v>82</v>
      </c>
      <c r="AW2608" t="s">
        <v>82</v>
      </c>
      <c r="AX2608" t="s">
        <v>82</v>
      </c>
      <c r="AY2608" t="s">
        <v>82</v>
      </c>
      <c r="AZ2608" t="s">
        <v>82</v>
      </c>
      <c r="BA2608" t="s">
        <v>82</v>
      </c>
      <c r="BB2608" t="s">
        <v>82</v>
      </c>
      <c r="BC2608" t="s">
        <v>82</v>
      </c>
      <c r="BD2608" t="s">
        <v>82</v>
      </c>
      <c r="BE2608" t="s">
        <v>82</v>
      </c>
      <c r="BF2608" t="s">
        <v>82</v>
      </c>
      <c r="BG2608" t="s">
        <v>82</v>
      </c>
      <c r="BH2608" t="s">
        <v>82</v>
      </c>
      <c r="BI2608" t="s">
        <v>82</v>
      </c>
      <c r="BJ2608" t="s">
        <v>82</v>
      </c>
      <c r="BK2608" t="s">
        <v>82</v>
      </c>
      <c r="BL2608" t="s">
        <v>82</v>
      </c>
      <c r="BM2608" t="s">
        <v>82</v>
      </c>
      <c r="BN2608" t="s">
        <v>82</v>
      </c>
      <c r="BO2608" t="s">
        <v>82</v>
      </c>
      <c r="BP2608" t="s">
        <v>82</v>
      </c>
      <c r="BQ2608" t="s">
        <v>82</v>
      </c>
    </row>
    <row r="2609" spans="1:69" x14ac:dyDescent="0.2">
      <c r="A2609" s="5" t="s">
        <v>81</v>
      </c>
      <c r="B2609" t="s">
        <v>858</v>
      </c>
      <c r="C2609" t="s">
        <v>859</v>
      </c>
      <c r="D2609" t="s">
        <v>860</v>
      </c>
      <c r="E2609" t="s">
        <v>861</v>
      </c>
      <c r="F2609" t="s">
        <v>178</v>
      </c>
      <c r="G2609" t="s">
        <v>36381</v>
      </c>
      <c r="H2609" s="1">
        <v>42899</v>
      </c>
      <c r="I2609" s="1">
        <v>42961</v>
      </c>
      <c r="J2609" t="b">
        <v>0</v>
      </c>
      <c r="K2609" t="s">
        <v>180</v>
      </c>
      <c r="L2609" t="s">
        <v>863</v>
      </c>
      <c r="M2609" t="s">
        <v>346</v>
      </c>
      <c r="N2609">
        <v>2000</v>
      </c>
      <c r="O2609" t="s">
        <v>864</v>
      </c>
      <c r="P2609" t="s">
        <v>36382</v>
      </c>
      <c r="Q2609" t="s">
        <v>866</v>
      </c>
      <c r="R2609" t="s">
        <v>2574</v>
      </c>
      <c r="S2609" t="s">
        <v>82</v>
      </c>
      <c r="T2609" s="1">
        <v>42899</v>
      </c>
      <c r="U2609" s="1">
        <v>42961</v>
      </c>
      <c r="V2609" t="s">
        <v>186</v>
      </c>
      <c r="W2609" s="2">
        <v>44081</v>
      </c>
      <c r="X2609" t="s">
        <v>868</v>
      </c>
      <c r="Y2609" t="s">
        <v>869</v>
      </c>
      <c r="Z2609" t="s">
        <v>81</v>
      </c>
      <c r="AA2609" t="s">
        <v>870</v>
      </c>
      <c r="AB2609" t="s">
        <v>871</v>
      </c>
      <c r="AC2609" t="s">
        <v>872</v>
      </c>
      <c r="AD2609" t="s">
        <v>873</v>
      </c>
      <c r="AE2609" t="s">
        <v>869</v>
      </c>
      <c r="AF2609" t="s">
        <v>81</v>
      </c>
      <c r="AG2609" t="s">
        <v>870</v>
      </c>
      <c r="AH2609" t="s">
        <v>871</v>
      </c>
      <c r="AI2609" t="s">
        <v>872</v>
      </c>
      <c r="AJ2609" t="s">
        <v>873</v>
      </c>
      <c r="AK2609" t="s">
        <v>250</v>
      </c>
      <c r="AL2609" t="s">
        <v>82</v>
      </c>
      <c r="AM2609" t="s">
        <v>864</v>
      </c>
      <c r="AN2609" t="s">
        <v>81</v>
      </c>
      <c r="AO2609" t="s">
        <v>81</v>
      </c>
      <c r="AP2609" t="s">
        <v>351</v>
      </c>
      <c r="AQ2609" t="s">
        <v>874</v>
      </c>
      <c r="AR2609" t="s">
        <v>875</v>
      </c>
      <c r="AS2609" t="s">
        <v>876</v>
      </c>
      <c r="AT2609" t="s">
        <v>877</v>
      </c>
      <c r="AU2609" t="s">
        <v>197</v>
      </c>
      <c r="AV2609" t="s">
        <v>82</v>
      </c>
      <c r="AW2609" t="s">
        <v>198</v>
      </c>
      <c r="AX2609">
        <v>2007</v>
      </c>
      <c r="AY2609" t="s">
        <v>32064</v>
      </c>
      <c r="AZ2609" t="s">
        <v>32065</v>
      </c>
      <c r="BA2609" s="1">
        <v>44021</v>
      </c>
      <c r="BB2609" s="1">
        <v>1</v>
      </c>
      <c r="BC2609" t="s">
        <v>32066</v>
      </c>
      <c r="BD2609" t="s">
        <v>32067</v>
      </c>
      <c r="BE2609" t="s">
        <v>32068</v>
      </c>
      <c r="BF2609" t="s">
        <v>32069</v>
      </c>
      <c r="BG2609" t="s">
        <v>81</v>
      </c>
      <c r="BH2609" t="s">
        <v>81</v>
      </c>
      <c r="BI2609" t="s">
        <v>81</v>
      </c>
      <c r="BJ2609" s="1">
        <v>43861</v>
      </c>
      <c r="BK2609" t="s">
        <v>261</v>
      </c>
      <c r="BL2609" t="s">
        <v>200</v>
      </c>
      <c r="BM2609" t="s">
        <v>36383</v>
      </c>
      <c r="BN2609" t="s">
        <v>81</v>
      </c>
      <c r="BO2609" t="s">
        <v>81</v>
      </c>
      <c r="BP2609" t="s">
        <v>81</v>
      </c>
      <c r="BQ2609" t="s">
        <v>81</v>
      </c>
    </row>
    <row r="2610" spans="1:69" x14ac:dyDescent="0.2">
      <c r="A2610" s="5" t="s">
        <v>81</v>
      </c>
      <c r="B2610" t="s">
        <v>36384</v>
      </c>
      <c r="C2610" t="s">
        <v>36385</v>
      </c>
      <c r="D2610" t="s">
        <v>36386</v>
      </c>
      <c r="E2610" t="s">
        <v>36387</v>
      </c>
      <c r="F2610" t="s">
        <v>73</v>
      </c>
      <c r="G2610" t="s">
        <v>36388</v>
      </c>
      <c r="H2610" s="1">
        <v>43299</v>
      </c>
      <c r="I2610" s="1">
        <v>43327</v>
      </c>
      <c r="J2610" t="b">
        <v>0</v>
      </c>
      <c r="K2610" t="s">
        <v>75</v>
      </c>
      <c r="L2610" t="s">
        <v>419</v>
      </c>
      <c r="M2610" t="s">
        <v>2495</v>
      </c>
      <c r="N2610">
        <v>22</v>
      </c>
      <c r="O2610" t="s">
        <v>7207</v>
      </c>
      <c r="P2610" t="s">
        <v>79</v>
      </c>
      <c r="Q2610" t="s">
        <v>36389</v>
      </c>
      <c r="R2610" t="s">
        <v>81</v>
      </c>
      <c r="S2610" t="s">
        <v>82</v>
      </c>
      <c r="T2610" s="1">
        <v>43299</v>
      </c>
      <c r="U2610" t="s">
        <v>23252</v>
      </c>
      <c r="V2610" t="s">
        <v>84</v>
      </c>
      <c r="W2610" s="2">
        <v>43668</v>
      </c>
      <c r="X2610" t="s">
        <v>36390</v>
      </c>
      <c r="Y2610" t="s">
        <v>227</v>
      </c>
      <c r="Z2610" t="s">
        <v>36391</v>
      </c>
      <c r="AA2610" t="s">
        <v>82</v>
      </c>
      <c r="AB2610" t="s">
        <v>36392</v>
      </c>
      <c r="AC2610" t="s">
        <v>36393</v>
      </c>
      <c r="AD2610" t="s">
        <v>81</v>
      </c>
      <c r="AE2610" t="s">
        <v>227</v>
      </c>
      <c r="AF2610" t="s">
        <v>36391</v>
      </c>
      <c r="AG2610" t="s">
        <v>82</v>
      </c>
      <c r="AH2610" t="s">
        <v>36392</v>
      </c>
      <c r="AI2610" t="s">
        <v>36393</v>
      </c>
      <c r="AJ2610" t="s">
        <v>81</v>
      </c>
      <c r="AK2610" t="s">
        <v>296</v>
      </c>
      <c r="AL2610" t="s">
        <v>82</v>
      </c>
      <c r="AM2610" t="s">
        <v>88</v>
      </c>
      <c r="AN2610" t="s">
        <v>154</v>
      </c>
      <c r="AO2610" t="s">
        <v>89</v>
      </c>
      <c r="AP2610" t="s">
        <v>91</v>
      </c>
      <c r="AQ2610" t="s">
        <v>36394</v>
      </c>
      <c r="AR2610" t="s">
        <v>82</v>
      </c>
      <c r="AS2610" t="s">
        <v>36395</v>
      </c>
      <c r="AT2610" t="s">
        <v>36396</v>
      </c>
      <c r="AU2610" t="s">
        <v>81</v>
      </c>
      <c r="AV2610" t="s">
        <v>82</v>
      </c>
      <c r="AW2610" t="s">
        <v>82</v>
      </c>
      <c r="AX2610" t="s">
        <v>82</v>
      </c>
      <c r="AY2610" t="s">
        <v>82</v>
      </c>
      <c r="AZ2610" t="s">
        <v>82</v>
      </c>
      <c r="BA2610" t="s">
        <v>82</v>
      </c>
      <c r="BB2610" t="s">
        <v>82</v>
      </c>
      <c r="BC2610" t="s">
        <v>82</v>
      </c>
      <c r="BD2610" t="s">
        <v>82</v>
      </c>
      <c r="BE2610" t="s">
        <v>82</v>
      </c>
      <c r="BF2610" t="s">
        <v>82</v>
      </c>
      <c r="BG2610" t="s">
        <v>82</v>
      </c>
      <c r="BH2610" t="s">
        <v>82</v>
      </c>
      <c r="BI2610" t="s">
        <v>82</v>
      </c>
      <c r="BJ2610" t="s">
        <v>82</v>
      </c>
      <c r="BK2610" t="s">
        <v>82</v>
      </c>
      <c r="BL2610" t="s">
        <v>82</v>
      </c>
      <c r="BM2610" t="s">
        <v>82</v>
      </c>
      <c r="BN2610" t="s">
        <v>82</v>
      </c>
      <c r="BO2610" t="s">
        <v>82</v>
      </c>
      <c r="BP2610" t="s">
        <v>82</v>
      </c>
      <c r="BQ2610" t="s">
        <v>82</v>
      </c>
    </row>
    <row r="2611" spans="1:69" x14ac:dyDescent="0.2">
      <c r="A2611" s="5" t="s">
        <v>81</v>
      </c>
      <c r="B2611" t="s">
        <v>36397</v>
      </c>
      <c r="C2611" t="s">
        <v>36398</v>
      </c>
      <c r="D2611" t="s">
        <v>36399</v>
      </c>
      <c r="E2611" t="s">
        <v>36400</v>
      </c>
      <c r="F2611" t="s">
        <v>73</v>
      </c>
      <c r="G2611" t="s">
        <v>5521</v>
      </c>
      <c r="H2611" s="1">
        <v>43677</v>
      </c>
      <c r="I2611" s="1">
        <v>43769</v>
      </c>
      <c r="J2611" t="b">
        <v>0</v>
      </c>
      <c r="K2611" t="s">
        <v>75</v>
      </c>
      <c r="L2611" t="s">
        <v>465</v>
      </c>
      <c r="M2611" t="s">
        <v>363</v>
      </c>
      <c r="N2611">
        <v>360</v>
      </c>
      <c r="O2611" t="s">
        <v>36401</v>
      </c>
      <c r="P2611" t="s">
        <v>144</v>
      </c>
      <c r="Q2611" t="s">
        <v>36402</v>
      </c>
      <c r="R2611" t="s">
        <v>81</v>
      </c>
      <c r="S2611" t="s">
        <v>82</v>
      </c>
      <c r="T2611" s="1">
        <v>43677</v>
      </c>
      <c r="U2611" t="s">
        <v>36403</v>
      </c>
      <c r="V2611" t="s">
        <v>468</v>
      </c>
      <c r="W2611" s="2">
        <v>43906</v>
      </c>
      <c r="X2611" t="s">
        <v>36404</v>
      </c>
      <c r="Y2611" t="s">
        <v>148</v>
      </c>
      <c r="Z2611" t="s">
        <v>36405</v>
      </c>
      <c r="AA2611" t="s">
        <v>82</v>
      </c>
      <c r="AB2611" t="s">
        <v>36406</v>
      </c>
      <c r="AC2611" t="s">
        <v>36407</v>
      </c>
      <c r="AD2611" t="s">
        <v>36408</v>
      </c>
      <c r="AE2611" t="s">
        <v>148</v>
      </c>
      <c r="AF2611" t="s">
        <v>36405</v>
      </c>
      <c r="AG2611" t="s">
        <v>82</v>
      </c>
      <c r="AH2611" t="s">
        <v>36406</v>
      </c>
      <c r="AI2611" t="s">
        <v>36407</v>
      </c>
      <c r="AJ2611" t="s">
        <v>36408</v>
      </c>
      <c r="AK2611" t="s">
        <v>296</v>
      </c>
      <c r="AL2611" t="s">
        <v>36409</v>
      </c>
      <c r="AM2611" t="s">
        <v>88</v>
      </c>
      <c r="AN2611" t="s">
        <v>154</v>
      </c>
      <c r="AO2611" t="s">
        <v>90</v>
      </c>
      <c r="AP2611" t="s">
        <v>91</v>
      </c>
      <c r="AQ2611" t="s">
        <v>36410</v>
      </c>
      <c r="AR2611" t="s">
        <v>82</v>
      </c>
      <c r="AS2611" t="s">
        <v>36411</v>
      </c>
      <c r="AT2611" t="s">
        <v>36412</v>
      </c>
      <c r="AU2611" t="s">
        <v>81</v>
      </c>
      <c r="AV2611" t="s">
        <v>82</v>
      </c>
      <c r="AW2611" t="s">
        <v>82</v>
      </c>
      <c r="AX2611" t="s">
        <v>82</v>
      </c>
      <c r="AY2611" t="s">
        <v>82</v>
      </c>
      <c r="AZ2611" t="s">
        <v>82</v>
      </c>
      <c r="BA2611" t="s">
        <v>82</v>
      </c>
      <c r="BB2611" t="s">
        <v>82</v>
      </c>
      <c r="BC2611" t="s">
        <v>82</v>
      </c>
      <c r="BD2611" t="s">
        <v>82</v>
      </c>
      <c r="BE2611" t="s">
        <v>82</v>
      </c>
      <c r="BF2611" t="s">
        <v>82</v>
      </c>
      <c r="BG2611" t="s">
        <v>82</v>
      </c>
      <c r="BH2611" t="s">
        <v>82</v>
      </c>
      <c r="BI2611" t="s">
        <v>82</v>
      </c>
      <c r="BJ2611" t="s">
        <v>82</v>
      </c>
      <c r="BK2611" t="s">
        <v>82</v>
      </c>
      <c r="BL2611" t="s">
        <v>82</v>
      </c>
      <c r="BM2611" t="s">
        <v>82</v>
      </c>
      <c r="BN2611" t="s">
        <v>82</v>
      </c>
      <c r="BO2611" t="s">
        <v>82</v>
      </c>
      <c r="BP2611" t="s">
        <v>82</v>
      </c>
      <c r="BQ2611" t="s">
        <v>82</v>
      </c>
    </row>
    <row r="2612" spans="1:69" x14ac:dyDescent="0.2">
      <c r="A2612" s="5" t="s">
        <v>81</v>
      </c>
      <c r="B2612" t="s">
        <v>36413</v>
      </c>
      <c r="C2612" t="s">
        <v>36414</v>
      </c>
      <c r="D2612" t="s">
        <v>36415</v>
      </c>
      <c r="E2612" t="s">
        <v>36416</v>
      </c>
      <c r="F2612" t="s">
        <v>73</v>
      </c>
      <c r="G2612" t="s">
        <v>36417</v>
      </c>
      <c r="H2612" s="1">
        <v>43405</v>
      </c>
      <c r="I2612" s="1">
        <v>43374</v>
      </c>
      <c r="J2612" t="b">
        <v>0</v>
      </c>
      <c r="K2612" t="s">
        <v>75</v>
      </c>
      <c r="L2612" t="s">
        <v>581</v>
      </c>
      <c r="M2612" t="s">
        <v>90</v>
      </c>
      <c r="N2612">
        <v>48125</v>
      </c>
      <c r="O2612" t="s">
        <v>36418</v>
      </c>
      <c r="P2612" t="s">
        <v>1668</v>
      </c>
      <c r="Q2612" t="s">
        <v>998</v>
      </c>
      <c r="R2612" t="s">
        <v>81</v>
      </c>
      <c r="S2612" t="s">
        <v>82</v>
      </c>
      <c r="T2612" s="1">
        <v>43405</v>
      </c>
      <c r="U2612" t="s">
        <v>83</v>
      </c>
      <c r="V2612" t="s">
        <v>106</v>
      </c>
      <c r="W2612" s="2">
        <v>43899</v>
      </c>
      <c r="X2612">
        <v>240317</v>
      </c>
      <c r="Y2612" t="s">
        <v>8015</v>
      </c>
      <c r="Z2612" t="s">
        <v>36419</v>
      </c>
      <c r="AA2612" t="s">
        <v>82</v>
      </c>
      <c r="AB2612" t="s">
        <v>21979</v>
      </c>
      <c r="AC2612" t="s">
        <v>21979</v>
      </c>
      <c r="AD2612" t="s">
        <v>36420</v>
      </c>
      <c r="AE2612" t="s">
        <v>8015</v>
      </c>
      <c r="AF2612" t="s">
        <v>36419</v>
      </c>
      <c r="AG2612" t="s">
        <v>82</v>
      </c>
      <c r="AH2612" t="s">
        <v>21979</v>
      </c>
      <c r="AI2612" t="s">
        <v>21979</v>
      </c>
      <c r="AJ2612" t="s">
        <v>36420</v>
      </c>
      <c r="AK2612" t="s">
        <v>110</v>
      </c>
      <c r="AL2612" t="s">
        <v>36421</v>
      </c>
      <c r="AM2612" t="s">
        <v>88</v>
      </c>
      <c r="AN2612" t="s">
        <v>89</v>
      </c>
      <c r="AO2612" t="s">
        <v>90</v>
      </c>
      <c r="AP2612" t="s">
        <v>91</v>
      </c>
      <c r="AQ2612" t="s">
        <v>36422</v>
      </c>
      <c r="AR2612" t="s">
        <v>82</v>
      </c>
      <c r="AS2612" t="s">
        <v>36423</v>
      </c>
      <c r="AT2612" t="s">
        <v>82</v>
      </c>
      <c r="AU2612" t="s">
        <v>81</v>
      </c>
      <c r="AV2612" t="s">
        <v>82</v>
      </c>
      <c r="AW2612" t="s">
        <v>82</v>
      </c>
      <c r="AX2612" t="s">
        <v>82</v>
      </c>
      <c r="AY2612" t="s">
        <v>82</v>
      </c>
      <c r="AZ2612" t="s">
        <v>82</v>
      </c>
      <c r="BA2612" t="s">
        <v>82</v>
      </c>
      <c r="BB2612" t="s">
        <v>82</v>
      </c>
      <c r="BC2612" t="s">
        <v>82</v>
      </c>
      <c r="BD2612" t="s">
        <v>82</v>
      </c>
      <c r="BE2612" t="s">
        <v>82</v>
      </c>
      <c r="BF2612" t="s">
        <v>82</v>
      </c>
      <c r="BG2612" t="s">
        <v>82</v>
      </c>
      <c r="BH2612" t="s">
        <v>82</v>
      </c>
      <c r="BI2612" t="s">
        <v>82</v>
      </c>
      <c r="BJ2612" t="s">
        <v>82</v>
      </c>
      <c r="BK2612" t="s">
        <v>82</v>
      </c>
      <c r="BL2612" t="s">
        <v>82</v>
      </c>
      <c r="BM2612" t="s">
        <v>82</v>
      </c>
      <c r="BN2612" t="s">
        <v>82</v>
      </c>
      <c r="BO2612" t="s">
        <v>82</v>
      </c>
      <c r="BP2612" t="s">
        <v>82</v>
      </c>
      <c r="BQ2612" t="s">
        <v>82</v>
      </c>
    </row>
    <row r="2613" spans="1:69" x14ac:dyDescent="0.2">
      <c r="A2613" s="5" t="s">
        <v>81</v>
      </c>
      <c r="B2613" t="s">
        <v>36424</v>
      </c>
      <c r="C2613" t="s">
        <v>36425</v>
      </c>
      <c r="D2613" t="s">
        <v>36426</v>
      </c>
      <c r="E2613" t="s">
        <v>36427</v>
      </c>
      <c r="F2613" t="s">
        <v>120</v>
      </c>
      <c r="G2613" t="s">
        <v>36428</v>
      </c>
      <c r="H2613" s="1">
        <v>42440</v>
      </c>
      <c r="I2613" s="1">
        <v>42461</v>
      </c>
      <c r="J2613" t="b">
        <v>0</v>
      </c>
      <c r="K2613" t="s">
        <v>75</v>
      </c>
      <c r="L2613" t="s">
        <v>122</v>
      </c>
      <c r="M2613" t="s">
        <v>1830</v>
      </c>
      <c r="N2613">
        <v>3020</v>
      </c>
      <c r="O2613" t="s">
        <v>32806</v>
      </c>
      <c r="P2613" t="s">
        <v>125</v>
      </c>
      <c r="Q2613" t="s">
        <v>36429</v>
      </c>
      <c r="R2613" t="s">
        <v>81</v>
      </c>
      <c r="S2613" t="s">
        <v>82</v>
      </c>
      <c r="T2613" s="1">
        <v>42440</v>
      </c>
      <c r="U2613" s="1">
        <v>42461</v>
      </c>
      <c r="V2613" t="s">
        <v>127</v>
      </c>
      <c r="W2613" s="2">
        <v>44054</v>
      </c>
      <c r="X2613" t="s">
        <v>82</v>
      </c>
      <c r="Y2613" t="s">
        <v>36430</v>
      </c>
      <c r="Z2613" t="s">
        <v>36431</v>
      </c>
      <c r="AA2613" t="s">
        <v>36432</v>
      </c>
      <c r="AB2613" t="s">
        <v>36433</v>
      </c>
      <c r="AC2613" t="s">
        <v>36434</v>
      </c>
      <c r="AD2613" t="s">
        <v>36435</v>
      </c>
      <c r="AE2613" t="s">
        <v>36436</v>
      </c>
      <c r="AF2613" t="s">
        <v>36437</v>
      </c>
      <c r="AG2613" t="s">
        <v>36432</v>
      </c>
      <c r="AH2613" t="s">
        <v>36438</v>
      </c>
      <c r="AI2613" t="s">
        <v>36439</v>
      </c>
      <c r="AJ2613" t="s">
        <v>36440</v>
      </c>
      <c r="AK2613" t="s">
        <v>296</v>
      </c>
      <c r="AL2613" t="s">
        <v>82</v>
      </c>
      <c r="AM2613" t="s">
        <v>36441</v>
      </c>
      <c r="AN2613" t="s">
        <v>8184</v>
      </c>
      <c r="AO2613" t="s">
        <v>123</v>
      </c>
      <c r="AP2613" t="s">
        <v>132</v>
      </c>
      <c r="AQ2613" t="s">
        <v>395</v>
      </c>
      <c r="AR2613" t="s">
        <v>36442</v>
      </c>
      <c r="AS2613" t="s">
        <v>36443</v>
      </c>
      <c r="AT2613" t="s">
        <v>36444</v>
      </c>
      <c r="AU2613" t="s">
        <v>81</v>
      </c>
      <c r="AV2613" t="s">
        <v>82</v>
      </c>
      <c r="AW2613" t="s">
        <v>81</v>
      </c>
      <c r="AX2613" t="s">
        <v>81</v>
      </c>
      <c r="AY2613" t="s">
        <v>81</v>
      </c>
      <c r="AZ2613" t="s">
        <v>81</v>
      </c>
      <c r="BA2613" t="s">
        <v>82</v>
      </c>
      <c r="BB2613" s="1">
        <v>1</v>
      </c>
      <c r="BC2613" t="s">
        <v>81</v>
      </c>
      <c r="BD2613" t="s">
        <v>81</v>
      </c>
      <c r="BE2613" t="s">
        <v>81</v>
      </c>
      <c r="BF2613" t="s">
        <v>81</v>
      </c>
      <c r="BG2613" t="s">
        <v>81</v>
      </c>
      <c r="BH2613" t="s">
        <v>81</v>
      </c>
      <c r="BI2613" t="s">
        <v>81</v>
      </c>
      <c r="BJ2613" t="s">
        <v>82</v>
      </c>
      <c r="BK2613" t="s">
        <v>82</v>
      </c>
      <c r="BL2613" t="s">
        <v>399</v>
      </c>
      <c r="BM2613" t="s">
        <v>201</v>
      </c>
      <c r="BN2613" t="s">
        <v>5300</v>
      </c>
      <c r="BO2613" t="s">
        <v>36445</v>
      </c>
      <c r="BP2613" t="s">
        <v>36446</v>
      </c>
      <c r="BQ2613" t="s">
        <v>5300</v>
      </c>
    </row>
    <row r="2614" spans="1:69" x14ac:dyDescent="0.2">
      <c r="A2614" s="5" t="s">
        <v>81</v>
      </c>
      <c r="B2614" t="s">
        <v>36447</v>
      </c>
      <c r="C2614" t="s">
        <v>36448</v>
      </c>
      <c r="D2614" t="s">
        <v>36449</v>
      </c>
      <c r="E2614" t="s">
        <v>36450</v>
      </c>
      <c r="F2614" t="s">
        <v>73</v>
      </c>
      <c r="G2614" t="s">
        <v>36451</v>
      </c>
      <c r="H2614" s="1">
        <v>42471</v>
      </c>
      <c r="I2614" s="1">
        <v>41000</v>
      </c>
      <c r="J2614" t="b">
        <v>1</v>
      </c>
      <c r="K2614" t="s">
        <v>75</v>
      </c>
      <c r="L2614" t="s">
        <v>831</v>
      </c>
      <c r="M2614" t="s">
        <v>90</v>
      </c>
      <c r="N2614">
        <v>120</v>
      </c>
      <c r="O2614" t="s">
        <v>3572</v>
      </c>
      <c r="P2614" t="s">
        <v>1622</v>
      </c>
      <c r="Q2614" t="s">
        <v>36452</v>
      </c>
      <c r="R2614" t="s">
        <v>81</v>
      </c>
      <c r="S2614">
        <v>1</v>
      </c>
      <c r="T2614" s="1">
        <v>42471</v>
      </c>
      <c r="U2614" s="3">
        <v>41000</v>
      </c>
      <c r="V2614" t="s">
        <v>367</v>
      </c>
      <c r="W2614" s="2">
        <v>43766</v>
      </c>
      <c r="X2614" t="s">
        <v>36453</v>
      </c>
      <c r="Y2614" t="s">
        <v>148</v>
      </c>
      <c r="Z2614" t="s">
        <v>36454</v>
      </c>
      <c r="AA2614" t="s">
        <v>82</v>
      </c>
      <c r="AB2614" t="s">
        <v>36455</v>
      </c>
      <c r="AC2614" t="s">
        <v>36456</v>
      </c>
      <c r="AD2614" t="s">
        <v>13968</v>
      </c>
      <c r="AE2614" t="s">
        <v>148</v>
      </c>
      <c r="AF2614" t="s">
        <v>36454</v>
      </c>
      <c r="AG2614" t="s">
        <v>82</v>
      </c>
      <c r="AH2614" t="s">
        <v>36455</v>
      </c>
      <c r="AI2614" t="s">
        <v>36456</v>
      </c>
      <c r="AJ2614" t="s">
        <v>13968</v>
      </c>
      <c r="AK2614" t="s">
        <v>296</v>
      </c>
      <c r="AL2614" t="s">
        <v>36457</v>
      </c>
      <c r="AM2614" t="s">
        <v>88</v>
      </c>
      <c r="AN2614" t="s">
        <v>154</v>
      </c>
      <c r="AO2614" t="s">
        <v>3574</v>
      </c>
      <c r="AP2614" t="s">
        <v>91</v>
      </c>
      <c r="AQ2614" t="s">
        <v>36458</v>
      </c>
      <c r="AR2614" t="s">
        <v>82</v>
      </c>
      <c r="AS2614" t="s">
        <v>36459</v>
      </c>
      <c r="AT2614" t="s">
        <v>36460</v>
      </c>
      <c r="AU2614" t="s">
        <v>81</v>
      </c>
      <c r="AV2614" t="s">
        <v>82</v>
      </c>
      <c r="AW2614" t="s">
        <v>82</v>
      </c>
      <c r="AX2614" t="s">
        <v>82</v>
      </c>
      <c r="AY2614" t="s">
        <v>82</v>
      </c>
      <c r="AZ2614" t="s">
        <v>82</v>
      </c>
      <c r="BA2614" t="s">
        <v>82</v>
      </c>
      <c r="BB2614" t="s">
        <v>82</v>
      </c>
      <c r="BC2614" t="s">
        <v>82</v>
      </c>
      <c r="BD2614" t="s">
        <v>82</v>
      </c>
      <c r="BE2614" t="s">
        <v>82</v>
      </c>
      <c r="BF2614" t="s">
        <v>82</v>
      </c>
      <c r="BG2614" t="s">
        <v>82</v>
      </c>
      <c r="BH2614" t="s">
        <v>82</v>
      </c>
      <c r="BI2614" t="s">
        <v>82</v>
      </c>
      <c r="BJ2614" t="s">
        <v>82</v>
      </c>
      <c r="BK2614" t="s">
        <v>82</v>
      </c>
      <c r="BL2614" t="s">
        <v>82</v>
      </c>
      <c r="BM2614" t="s">
        <v>82</v>
      </c>
      <c r="BN2614" t="s">
        <v>82</v>
      </c>
      <c r="BO2614" t="s">
        <v>82</v>
      </c>
      <c r="BP2614" t="s">
        <v>82</v>
      </c>
      <c r="BQ2614" t="s">
        <v>82</v>
      </c>
    </row>
    <row r="2615" spans="1:69" x14ac:dyDescent="0.2">
      <c r="A2615" s="5">
        <v>0</v>
      </c>
      <c r="B2615" t="s">
        <v>36461</v>
      </c>
      <c r="C2615" t="s">
        <v>36462</v>
      </c>
      <c r="D2615" t="s">
        <v>36463</v>
      </c>
      <c r="E2615" t="s">
        <v>36464</v>
      </c>
      <c r="F2615" t="s">
        <v>1119</v>
      </c>
      <c r="G2615" t="s">
        <v>36465</v>
      </c>
      <c r="H2615" s="1">
        <v>43291</v>
      </c>
      <c r="I2615" s="1">
        <v>43406</v>
      </c>
      <c r="J2615" t="b">
        <v>0</v>
      </c>
      <c r="K2615" t="s">
        <v>1121</v>
      </c>
      <c r="L2615" t="s">
        <v>36466</v>
      </c>
      <c r="M2615" t="s">
        <v>90</v>
      </c>
      <c r="N2615">
        <v>1856</v>
      </c>
      <c r="O2615" t="s">
        <v>36467</v>
      </c>
      <c r="P2615" t="s">
        <v>1124</v>
      </c>
      <c r="Q2615" t="s">
        <v>36468</v>
      </c>
      <c r="R2615" t="s">
        <v>81</v>
      </c>
      <c r="S2615" t="s">
        <v>82</v>
      </c>
      <c r="T2615" s="1">
        <v>43291</v>
      </c>
      <c r="U2615" s="1">
        <v>43406</v>
      </c>
      <c r="V2615" t="s">
        <v>36469</v>
      </c>
      <c r="W2615" s="2">
        <v>44139</v>
      </c>
      <c r="X2615" t="s">
        <v>36470</v>
      </c>
      <c r="Y2615" t="s">
        <v>36471</v>
      </c>
      <c r="Z2615" t="s">
        <v>36472</v>
      </c>
      <c r="AA2615" t="s">
        <v>36473</v>
      </c>
      <c r="AB2615" t="s">
        <v>36474</v>
      </c>
      <c r="AC2615">
        <f>55-16-997183183</f>
        <v>-997183144</v>
      </c>
      <c r="AD2615" t="s">
        <v>36475</v>
      </c>
      <c r="AE2615" t="s">
        <v>36476</v>
      </c>
      <c r="AF2615" t="s">
        <v>36477</v>
      </c>
      <c r="AG2615" t="s">
        <v>36473</v>
      </c>
      <c r="AH2615" t="s">
        <v>36474</v>
      </c>
      <c r="AI2615">
        <f>55-16-997183183</f>
        <v>-997183144</v>
      </c>
      <c r="AJ2615" t="s">
        <v>36475</v>
      </c>
      <c r="AK2615" t="s">
        <v>153</v>
      </c>
      <c r="AL2615" t="s">
        <v>27521</v>
      </c>
      <c r="AM2615" t="s">
        <v>36478</v>
      </c>
      <c r="AN2615" t="s">
        <v>1136</v>
      </c>
      <c r="AO2615" t="s">
        <v>3160</v>
      </c>
      <c r="AP2615" t="s">
        <v>1137</v>
      </c>
      <c r="AQ2615" t="s">
        <v>36479</v>
      </c>
      <c r="AR2615" t="s">
        <v>36480</v>
      </c>
      <c r="AS2615" t="s">
        <v>36481</v>
      </c>
      <c r="AT2615" t="s">
        <v>36482</v>
      </c>
      <c r="AU2615" t="s">
        <v>81</v>
      </c>
      <c r="AV2615" t="s">
        <v>82</v>
      </c>
      <c r="AW2615" t="s">
        <v>1334</v>
      </c>
      <c r="AX2615" t="s">
        <v>81</v>
      </c>
      <c r="AY2615" t="s">
        <v>81</v>
      </c>
      <c r="AZ2615" t="s">
        <v>81</v>
      </c>
      <c r="BA2615" t="s">
        <v>82</v>
      </c>
      <c r="BB2615" s="1">
        <v>1</v>
      </c>
      <c r="BC2615" t="s">
        <v>81</v>
      </c>
      <c r="BD2615" t="s">
        <v>81</v>
      </c>
      <c r="BE2615" t="s">
        <v>81</v>
      </c>
      <c r="BF2615" t="s">
        <v>81</v>
      </c>
      <c r="BG2615" t="s">
        <v>81</v>
      </c>
      <c r="BH2615" t="s">
        <v>81</v>
      </c>
      <c r="BI2615" t="s">
        <v>81</v>
      </c>
      <c r="BJ2615" t="s">
        <v>82</v>
      </c>
      <c r="BK2615" t="s">
        <v>82</v>
      </c>
      <c r="BL2615" t="s">
        <v>81</v>
      </c>
      <c r="BM2615" t="s">
        <v>201</v>
      </c>
      <c r="BN2615" t="s">
        <v>81</v>
      </c>
      <c r="BO2615" t="s">
        <v>81</v>
      </c>
      <c r="BP2615" t="s">
        <v>81</v>
      </c>
      <c r="BQ2615" t="s">
        <v>81</v>
      </c>
    </row>
    <row r="2616" spans="1:69" x14ac:dyDescent="0.2">
      <c r="A2616" s="5" t="s">
        <v>81</v>
      </c>
      <c r="B2616" t="s">
        <v>8565</v>
      </c>
      <c r="C2616" t="s">
        <v>36483</v>
      </c>
      <c r="D2616" t="s">
        <v>36484</v>
      </c>
      <c r="E2616" t="s">
        <v>8568</v>
      </c>
      <c r="F2616" t="s">
        <v>120</v>
      </c>
      <c r="G2616" t="s">
        <v>36485</v>
      </c>
      <c r="H2616" s="1">
        <v>43076</v>
      </c>
      <c r="I2616" s="1">
        <v>43112</v>
      </c>
      <c r="J2616" t="b">
        <v>0</v>
      </c>
      <c r="K2616" t="s">
        <v>1456</v>
      </c>
      <c r="L2616" t="s">
        <v>36486</v>
      </c>
      <c r="M2616">
        <v>4</v>
      </c>
      <c r="N2616">
        <v>55</v>
      </c>
      <c r="O2616" t="s">
        <v>36487</v>
      </c>
      <c r="P2616" t="s">
        <v>125</v>
      </c>
      <c r="Q2616" t="s">
        <v>36488</v>
      </c>
      <c r="R2616" t="s">
        <v>8569</v>
      </c>
      <c r="S2616" t="s">
        <v>82</v>
      </c>
      <c r="T2616" s="1">
        <v>43076</v>
      </c>
      <c r="U2616" s="1">
        <v>43112</v>
      </c>
      <c r="V2616" t="s">
        <v>1460</v>
      </c>
      <c r="W2616" s="2">
        <v>43662</v>
      </c>
      <c r="X2616" t="s">
        <v>8569</v>
      </c>
      <c r="Y2616" t="s">
        <v>36489</v>
      </c>
      <c r="Z2616" t="s">
        <v>81</v>
      </c>
      <c r="AA2616" t="s">
        <v>36490</v>
      </c>
      <c r="AB2616" t="s">
        <v>1137</v>
      </c>
      <c r="AC2616" t="s">
        <v>36491</v>
      </c>
      <c r="AD2616" t="s">
        <v>81</v>
      </c>
      <c r="AE2616" t="s">
        <v>36489</v>
      </c>
      <c r="AF2616" t="s">
        <v>81</v>
      </c>
      <c r="AG2616" t="s">
        <v>36490</v>
      </c>
      <c r="AH2616" t="s">
        <v>1137</v>
      </c>
      <c r="AI2616" t="s">
        <v>36491</v>
      </c>
      <c r="AJ2616" t="s">
        <v>81</v>
      </c>
      <c r="AK2616" t="s">
        <v>6996</v>
      </c>
      <c r="AL2616" t="s">
        <v>82</v>
      </c>
      <c r="AM2616" t="s">
        <v>1137</v>
      </c>
      <c r="AN2616">
        <v>20</v>
      </c>
      <c r="AO2616">
        <v>49</v>
      </c>
      <c r="AP2616" t="s">
        <v>1464</v>
      </c>
      <c r="AQ2616" t="s">
        <v>36492</v>
      </c>
      <c r="AR2616" t="s">
        <v>36493</v>
      </c>
      <c r="AS2616" t="s">
        <v>36494</v>
      </c>
      <c r="AT2616" t="s">
        <v>36495</v>
      </c>
      <c r="AU2616" t="s">
        <v>197</v>
      </c>
      <c r="AV2616" t="s">
        <v>82</v>
      </c>
      <c r="AW2616" t="s">
        <v>643</v>
      </c>
      <c r="AX2616">
        <v>55</v>
      </c>
      <c r="AY2616" t="s">
        <v>36484</v>
      </c>
      <c r="AZ2616" t="s">
        <v>36496</v>
      </c>
      <c r="BA2616" s="1">
        <v>43522</v>
      </c>
      <c r="BB2616" s="1">
        <v>1</v>
      </c>
      <c r="BC2616" t="s">
        <v>36497</v>
      </c>
      <c r="BD2616" t="s">
        <v>36498</v>
      </c>
      <c r="BE2616" t="s">
        <v>36499</v>
      </c>
      <c r="BF2616" t="s">
        <v>36500</v>
      </c>
      <c r="BG2616" t="s">
        <v>36501</v>
      </c>
      <c r="BH2616" t="s">
        <v>261</v>
      </c>
      <c r="BI2616" t="s">
        <v>36502</v>
      </c>
      <c r="BJ2616" s="1">
        <v>43159</v>
      </c>
      <c r="BK2616" t="s">
        <v>261</v>
      </c>
      <c r="BL2616" t="s">
        <v>200</v>
      </c>
      <c r="BM2616" t="s">
        <v>201</v>
      </c>
      <c r="BN2616" t="s">
        <v>1137</v>
      </c>
      <c r="BO2616" t="s">
        <v>36503</v>
      </c>
      <c r="BP2616" t="s">
        <v>1137</v>
      </c>
      <c r="BQ2616" t="s">
        <v>1137</v>
      </c>
    </row>
    <row r="2617" spans="1:69" x14ac:dyDescent="0.2">
      <c r="A2617" s="5" t="s">
        <v>81</v>
      </c>
      <c r="B2617" t="s">
        <v>36504</v>
      </c>
      <c r="C2617" t="s">
        <v>36505</v>
      </c>
      <c r="D2617" t="s">
        <v>36506</v>
      </c>
      <c r="E2617" t="s">
        <v>36507</v>
      </c>
      <c r="F2617" t="s">
        <v>73</v>
      </c>
      <c r="G2617" t="s">
        <v>36508</v>
      </c>
      <c r="H2617" s="1">
        <v>42863</v>
      </c>
      <c r="I2617" s="1">
        <v>42064</v>
      </c>
      <c r="J2617" t="b">
        <v>0</v>
      </c>
      <c r="K2617" t="s">
        <v>75</v>
      </c>
      <c r="L2617" t="s">
        <v>979</v>
      </c>
      <c r="M2617" t="s">
        <v>90</v>
      </c>
      <c r="N2617">
        <v>40</v>
      </c>
      <c r="O2617" t="s">
        <v>36509</v>
      </c>
      <c r="P2617" t="s">
        <v>82</v>
      </c>
      <c r="Q2617" t="s">
        <v>36510</v>
      </c>
      <c r="R2617" t="s">
        <v>81</v>
      </c>
      <c r="S2617">
        <v>1</v>
      </c>
      <c r="T2617" s="1">
        <v>42863</v>
      </c>
      <c r="U2617" t="s">
        <v>18600</v>
      </c>
      <c r="V2617" t="s">
        <v>585</v>
      </c>
      <c r="W2617" s="2">
        <v>43085</v>
      </c>
      <c r="X2617" t="s">
        <v>36511</v>
      </c>
      <c r="Y2617" t="s">
        <v>587</v>
      </c>
      <c r="Z2617" t="s">
        <v>36512</v>
      </c>
      <c r="AA2617" t="s">
        <v>82</v>
      </c>
      <c r="AB2617" t="s">
        <v>589</v>
      </c>
      <c r="AC2617" t="s">
        <v>589</v>
      </c>
      <c r="AD2617" t="s">
        <v>36513</v>
      </c>
      <c r="AE2617" t="s">
        <v>587</v>
      </c>
      <c r="AF2617" t="s">
        <v>36512</v>
      </c>
      <c r="AG2617" t="s">
        <v>82</v>
      </c>
      <c r="AH2617" t="s">
        <v>589</v>
      </c>
      <c r="AI2617" t="s">
        <v>589</v>
      </c>
      <c r="AJ2617" t="s">
        <v>36513</v>
      </c>
      <c r="AK2617" t="s">
        <v>110</v>
      </c>
      <c r="AL2617" t="s">
        <v>82</v>
      </c>
      <c r="AM2617" t="s">
        <v>88</v>
      </c>
      <c r="AN2617" t="s">
        <v>154</v>
      </c>
      <c r="AO2617" t="s">
        <v>90</v>
      </c>
      <c r="AP2617" t="s">
        <v>91</v>
      </c>
      <c r="AQ2617" t="s">
        <v>36514</v>
      </c>
      <c r="AR2617" t="s">
        <v>82</v>
      </c>
      <c r="AS2617" t="s">
        <v>36515</v>
      </c>
      <c r="AT2617" t="s">
        <v>82</v>
      </c>
      <c r="AU2617" t="s">
        <v>81</v>
      </c>
      <c r="AV2617" t="s">
        <v>82</v>
      </c>
      <c r="AW2617" t="s">
        <v>82</v>
      </c>
      <c r="AX2617" t="s">
        <v>82</v>
      </c>
      <c r="AY2617" t="s">
        <v>82</v>
      </c>
      <c r="AZ2617" t="s">
        <v>82</v>
      </c>
      <c r="BA2617" t="s">
        <v>82</v>
      </c>
      <c r="BB2617" t="s">
        <v>82</v>
      </c>
      <c r="BC2617" t="s">
        <v>82</v>
      </c>
      <c r="BD2617" t="s">
        <v>82</v>
      </c>
      <c r="BE2617" t="s">
        <v>82</v>
      </c>
      <c r="BF2617" t="s">
        <v>82</v>
      </c>
      <c r="BG2617" t="s">
        <v>82</v>
      </c>
      <c r="BH2617" t="s">
        <v>82</v>
      </c>
      <c r="BI2617" t="s">
        <v>82</v>
      </c>
      <c r="BJ2617" t="s">
        <v>82</v>
      </c>
      <c r="BK2617" t="s">
        <v>82</v>
      </c>
      <c r="BL2617" t="s">
        <v>82</v>
      </c>
      <c r="BM2617" t="s">
        <v>82</v>
      </c>
      <c r="BN2617" t="s">
        <v>82</v>
      </c>
      <c r="BO2617" t="s">
        <v>82</v>
      </c>
      <c r="BP2617" t="s">
        <v>82</v>
      </c>
      <c r="BQ2617" t="s">
        <v>82</v>
      </c>
    </row>
    <row r="2618" spans="1:69" x14ac:dyDescent="0.2">
      <c r="A2618" s="5" t="s">
        <v>81</v>
      </c>
      <c r="B2618" t="s">
        <v>36516</v>
      </c>
      <c r="C2618" t="s">
        <v>36517</v>
      </c>
      <c r="D2618" t="s">
        <v>36518</v>
      </c>
      <c r="E2618" t="s">
        <v>36516</v>
      </c>
      <c r="F2618" t="s">
        <v>620</v>
      </c>
      <c r="G2618" t="s">
        <v>36519</v>
      </c>
      <c r="H2618" s="1">
        <v>43119</v>
      </c>
      <c r="I2618" s="1">
        <v>43128</v>
      </c>
      <c r="J2618" t="b">
        <v>0</v>
      </c>
      <c r="K2618" t="s">
        <v>622</v>
      </c>
      <c r="L2618" t="s">
        <v>36520</v>
      </c>
      <c r="M2618" t="s">
        <v>90</v>
      </c>
      <c r="N2618">
        <v>400</v>
      </c>
      <c r="O2618" t="s">
        <v>36521</v>
      </c>
      <c r="P2618" t="s">
        <v>626</v>
      </c>
      <c r="Q2618" t="s">
        <v>36522</v>
      </c>
      <c r="R2618" t="s">
        <v>81</v>
      </c>
      <c r="S2618" t="s">
        <v>82</v>
      </c>
      <c r="T2618" s="1">
        <v>43119</v>
      </c>
      <c r="U2618" s="1">
        <v>43128</v>
      </c>
      <c r="V2618" t="s">
        <v>628</v>
      </c>
      <c r="W2618" s="2">
        <v>44137</v>
      </c>
      <c r="X2618" t="s">
        <v>36523</v>
      </c>
      <c r="Y2618" t="s">
        <v>36524</v>
      </c>
      <c r="Z2618" t="s">
        <v>36525</v>
      </c>
      <c r="AA2618" t="s">
        <v>36526</v>
      </c>
      <c r="AB2618" t="s">
        <v>36527</v>
      </c>
      <c r="AC2618" t="s">
        <v>36528</v>
      </c>
      <c r="AD2618" t="s">
        <v>36529</v>
      </c>
      <c r="AE2618" t="s">
        <v>2719</v>
      </c>
      <c r="AF2618" t="s">
        <v>36530</v>
      </c>
      <c r="AG2618" t="s">
        <v>36531</v>
      </c>
      <c r="AH2618" t="s">
        <v>36532</v>
      </c>
      <c r="AI2618" t="s">
        <v>36533</v>
      </c>
      <c r="AJ2618" t="s">
        <v>36534</v>
      </c>
      <c r="AK2618" t="s">
        <v>128</v>
      </c>
      <c r="AL2618" t="s">
        <v>82</v>
      </c>
      <c r="AM2618" t="s">
        <v>36521</v>
      </c>
      <c r="AN2618" t="s">
        <v>154</v>
      </c>
      <c r="AO2618" t="s">
        <v>637</v>
      </c>
      <c r="AP2618" t="s">
        <v>638</v>
      </c>
      <c r="AQ2618" t="s">
        <v>36535</v>
      </c>
      <c r="AR2618" t="s">
        <v>36536</v>
      </c>
      <c r="AS2618" t="s">
        <v>36537</v>
      </c>
      <c r="AT2618" t="s">
        <v>36538</v>
      </c>
      <c r="AU2618" t="s">
        <v>81</v>
      </c>
      <c r="AV2618" t="s">
        <v>82</v>
      </c>
      <c r="AW2618" t="s">
        <v>643</v>
      </c>
      <c r="AX2618" t="s">
        <v>81</v>
      </c>
      <c r="AY2618" t="s">
        <v>81</v>
      </c>
      <c r="AZ2618" t="s">
        <v>81</v>
      </c>
      <c r="BA2618" t="s">
        <v>82</v>
      </c>
      <c r="BB2618" s="1">
        <v>1</v>
      </c>
      <c r="BC2618" t="s">
        <v>81</v>
      </c>
      <c r="BD2618" t="s">
        <v>81</v>
      </c>
      <c r="BE2618" t="s">
        <v>81</v>
      </c>
      <c r="BF2618" t="s">
        <v>81</v>
      </c>
      <c r="BG2618" t="s">
        <v>81</v>
      </c>
      <c r="BH2618" t="s">
        <v>261</v>
      </c>
      <c r="BI2618" t="s">
        <v>81</v>
      </c>
      <c r="BJ2618" s="1">
        <v>43272</v>
      </c>
      <c r="BK2618" t="s">
        <v>82</v>
      </c>
      <c r="BL2618" t="s">
        <v>644</v>
      </c>
      <c r="BM2618" t="s">
        <v>36539</v>
      </c>
      <c r="BN2618" t="s">
        <v>81</v>
      </c>
      <c r="BO2618" t="s">
        <v>32713</v>
      </c>
      <c r="BP2618" t="s">
        <v>81</v>
      </c>
      <c r="BQ2618" t="s">
        <v>81</v>
      </c>
    </row>
    <row r="2619" spans="1:69" x14ac:dyDescent="0.2">
      <c r="A2619" s="5" t="s">
        <v>81</v>
      </c>
      <c r="B2619" t="s">
        <v>36540</v>
      </c>
      <c r="C2619" t="s">
        <v>36541</v>
      </c>
      <c r="D2619" t="s">
        <v>36542</v>
      </c>
      <c r="E2619" t="s">
        <v>36543</v>
      </c>
      <c r="F2619" t="s">
        <v>73</v>
      </c>
      <c r="G2619" t="s">
        <v>36544</v>
      </c>
      <c r="H2619" s="1">
        <v>42398</v>
      </c>
      <c r="I2619" s="1">
        <v>42188</v>
      </c>
      <c r="J2619" t="b">
        <v>0</v>
      </c>
      <c r="K2619" t="s">
        <v>75</v>
      </c>
      <c r="L2619" t="s">
        <v>17780</v>
      </c>
      <c r="M2619" t="s">
        <v>538</v>
      </c>
      <c r="N2619">
        <v>100</v>
      </c>
      <c r="O2619" t="s">
        <v>2317</v>
      </c>
      <c r="P2619" t="s">
        <v>79</v>
      </c>
      <c r="Q2619" t="s">
        <v>36545</v>
      </c>
      <c r="R2619" t="s">
        <v>81</v>
      </c>
      <c r="S2619">
        <v>1</v>
      </c>
      <c r="T2619" s="1">
        <v>42398</v>
      </c>
      <c r="U2619" t="s">
        <v>36546</v>
      </c>
      <c r="V2619" t="s">
        <v>367</v>
      </c>
      <c r="W2619" s="2">
        <v>43997</v>
      </c>
      <c r="X2619" t="s">
        <v>36547</v>
      </c>
      <c r="Y2619" t="s">
        <v>148</v>
      </c>
      <c r="Z2619" t="s">
        <v>36548</v>
      </c>
      <c r="AA2619" t="s">
        <v>82</v>
      </c>
      <c r="AB2619" t="s">
        <v>36549</v>
      </c>
      <c r="AC2619" t="s">
        <v>36550</v>
      </c>
      <c r="AD2619" t="s">
        <v>2324</v>
      </c>
      <c r="AE2619" t="s">
        <v>148</v>
      </c>
      <c r="AF2619" t="s">
        <v>36548</v>
      </c>
      <c r="AG2619" t="s">
        <v>82</v>
      </c>
      <c r="AH2619" t="s">
        <v>36549</v>
      </c>
      <c r="AI2619" t="s">
        <v>36550</v>
      </c>
      <c r="AJ2619" t="s">
        <v>2324</v>
      </c>
      <c r="AK2619" t="s">
        <v>296</v>
      </c>
      <c r="AL2619" t="s">
        <v>82</v>
      </c>
      <c r="AM2619" t="s">
        <v>88</v>
      </c>
      <c r="AN2619" t="s">
        <v>2325</v>
      </c>
      <c r="AO2619" t="s">
        <v>113</v>
      </c>
      <c r="AP2619" t="s">
        <v>91</v>
      </c>
      <c r="AQ2619" t="s">
        <v>36551</v>
      </c>
      <c r="AR2619" t="s">
        <v>82</v>
      </c>
      <c r="AS2619" t="s">
        <v>36552</v>
      </c>
      <c r="AT2619" t="s">
        <v>4437</v>
      </c>
      <c r="AU2619" t="s">
        <v>81</v>
      </c>
      <c r="AV2619" t="s">
        <v>82</v>
      </c>
      <c r="AW2619" t="s">
        <v>82</v>
      </c>
      <c r="AX2619" t="s">
        <v>82</v>
      </c>
      <c r="AY2619" t="s">
        <v>82</v>
      </c>
      <c r="AZ2619" t="s">
        <v>82</v>
      </c>
      <c r="BA2619" t="s">
        <v>82</v>
      </c>
      <c r="BB2619" t="s">
        <v>82</v>
      </c>
      <c r="BC2619" t="s">
        <v>82</v>
      </c>
      <c r="BD2619" t="s">
        <v>82</v>
      </c>
      <c r="BE2619" t="s">
        <v>82</v>
      </c>
      <c r="BF2619" t="s">
        <v>82</v>
      </c>
      <c r="BG2619" t="s">
        <v>82</v>
      </c>
      <c r="BH2619" t="s">
        <v>82</v>
      </c>
      <c r="BI2619" t="s">
        <v>82</v>
      </c>
      <c r="BJ2619" t="s">
        <v>82</v>
      </c>
      <c r="BK2619" t="s">
        <v>82</v>
      </c>
      <c r="BL2619" t="s">
        <v>82</v>
      </c>
      <c r="BM2619" t="s">
        <v>82</v>
      </c>
      <c r="BN2619" t="s">
        <v>82</v>
      </c>
      <c r="BO2619" t="s">
        <v>82</v>
      </c>
      <c r="BP2619" t="s">
        <v>82</v>
      </c>
      <c r="BQ2619" t="s">
        <v>82</v>
      </c>
    </row>
    <row r="2620" spans="1:69" x14ac:dyDescent="0.2">
      <c r="A2620" s="5" t="s">
        <v>81</v>
      </c>
      <c r="B2620" t="s">
        <v>36553</v>
      </c>
      <c r="C2620" t="s">
        <v>36554</v>
      </c>
      <c r="D2620" t="s">
        <v>36555</v>
      </c>
      <c r="E2620" t="s">
        <v>36556</v>
      </c>
      <c r="F2620" t="s">
        <v>73</v>
      </c>
      <c r="G2620" t="s">
        <v>36557</v>
      </c>
      <c r="H2620" s="1">
        <v>43715</v>
      </c>
      <c r="I2620" s="1">
        <v>43739</v>
      </c>
      <c r="J2620" t="b">
        <v>0</v>
      </c>
      <c r="K2620" t="s">
        <v>75</v>
      </c>
      <c r="L2620" t="s">
        <v>465</v>
      </c>
      <c r="M2620" t="s">
        <v>538</v>
      </c>
      <c r="N2620">
        <v>66</v>
      </c>
      <c r="O2620" t="s">
        <v>3119</v>
      </c>
      <c r="P2620" t="s">
        <v>365</v>
      </c>
      <c r="Q2620" t="s">
        <v>36558</v>
      </c>
      <c r="R2620" t="s">
        <v>81</v>
      </c>
      <c r="S2620" t="s">
        <v>82</v>
      </c>
      <c r="T2620" s="1">
        <v>43715</v>
      </c>
      <c r="U2620" t="s">
        <v>467</v>
      </c>
      <c r="V2620" t="s">
        <v>468</v>
      </c>
      <c r="W2620" s="2">
        <v>43913</v>
      </c>
      <c r="X2620" t="s">
        <v>36559</v>
      </c>
      <c r="Y2620" t="s">
        <v>148</v>
      </c>
      <c r="Z2620" t="s">
        <v>36560</v>
      </c>
      <c r="AA2620" t="s">
        <v>82</v>
      </c>
      <c r="AB2620" t="s">
        <v>36561</v>
      </c>
      <c r="AC2620" t="s">
        <v>36562</v>
      </c>
      <c r="AD2620" t="s">
        <v>3125</v>
      </c>
      <c r="AE2620" t="s">
        <v>148</v>
      </c>
      <c r="AF2620" t="s">
        <v>36560</v>
      </c>
      <c r="AG2620" t="s">
        <v>82</v>
      </c>
      <c r="AH2620" t="s">
        <v>36561</v>
      </c>
      <c r="AI2620" t="s">
        <v>36562</v>
      </c>
      <c r="AJ2620" t="s">
        <v>3125</v>
      </c>
      <c r="AK2620" t="s">
        <v>296</v>
      </c>
      <c r="AL2620" t="s">
        <v>82</v>
      </c>
      <c r="AM2620" t="s">
        <v>88</v>
      </c>
      <c r="AN2620" t="s">
        <v>2325</v>
      </c>
      <c r="AO2620" t="s">
        <v>90</v>
      </c>
      <c r="AP2620" t="s">
        <v>91</v>
      </c>
      <c r="AQ2620" t="s">
        <v>36563</v>
      </c>
      <c r="AR2620" t="s">
        <v>82</v>
      </c>
      <c r="AS2620" t="s">
        <v>36564</v>
      </c>
      <c r="AT2620" t="s">
        <v>36565</v>
      </c>
      <c r="AU2620" t="s">
        <v>81</v>
      </c>
      <c r="AV2620" t="s">
        <v>82</v>
      </c>
      <c r="AW2620" t="s">
        <v>82</v>
      </c>
      <c r="AX2620" t="s">
        <v>82</v>
      </c>
      <c r="AY2620" t="s">
        <v>82</v>
      </c>
      <c r="AZ2620" t="s">
        <v>82</v>
      </c>
      <c r="BA2620" t="s">
        <v>82</v>
      </c>
      <c r="BB2620" t="s">
        <v>82</v>
      </c>
      <c r="BC2620" t="s">
        <v>82</v>
      </c>
      <c r="BD2620" t="s">
        <v>82</v>
      </c>
      <c r="BE2620" t="s">
        <v>82</v>
      </c>
      <c r="BF2620" t="s">
        <v>82</v>
      </c>
      <c r="BG2620" t="s">
        <v>82</v>
      </c>
      <c r="BH2620" t="s">
        <v>82</v>
      </c>
      <c r="BI2620" t="s">
        <v>82</v>
      </c>
      <c r="BJ2620" t="s">
        <v>82</v>
      </c>
      <c r="BK2620" t="s">
        <v>82</v>
      </c>
      <c r="BL2620" t="s">
        <v>82</v>
      </c>
      <c r="BM2620" t="s">
        <v>82</v>
      </c>
      <c r="BN2620" t="s">
        <v>82</v>
      </c>
      <c r="BO2620" t="s">
        <v>82</v>
      </c>
      <c r="BP2620" t="s">
        <v>82</v>
      </c>
      <c r="BQ2620" t="s">
        <v>82</v>
      </c>
    </row>
    <row r="2621" spans="1:69" x14ac:dyDescent="0.2">
      <c r="A2621" s="5" t="s">
        <v>81</v>
      </c>
      <c r="B2621" t="s">
        <v>81</v>
      </c>
      <c r="C2621" t="s">
        <v>36566</v>
      </c>
      <c r="D2621" t="s">
        <v>36567</v>
      </c>
      <c r="E2621" t="s">
        <v>36568</v>
      </c>
      <c r="F2621" t="s">
        <v>120</v>
      </c>
      <c r="G2621" t="s">
        <v>36569</v>
      </c>
      <c r="H2621" s="1">
        <v>43414</v>
      </c>
      <c r="I2621" s="1">
        <v>41852</v>
      </c>
      <c r="J2621" t="b">
        <v>0</v>
      </c>
      <c r="K2621" t="s">
        <v>75</v>
      </c>
      <c r="L2621" t="s">
        <v>329</v>
      </c>
      <c r="M2621" t="s">
        <v>1830</v>
      </c>
      <c r="N2621">
        <v>6000</v>
      </c>
      <c r="O2621" t="s">
        <v>36570</v>
      </c>
      <c r="P2621" t="s">
        <v>125</v>
      </c>
      <c r="Q2621" t="s">
        <v>36571</v>
      </c>
      <c r="R2621" t="s">
        <v>81</v>
      </c>
      <c r="S2621">
        <v>1</v>
      </c>
      <c r="T2621" s="1">
        <v>43414</v>
      </c>
      <c r="U2621" s="1">
        <v>41852</v>
      </c>
      <c r="V2621" t="s">
        <v>127</v>
      </c>
      <c r="W2621" s="2">
        <v>43557</v>
      </c>
      <c r="X2621" t="s">
        <v>82</v>
      </c>
      <c r="Y2621" t="s">
        <v>82</v>
      </c>
      <c r="Z2621" t="s">
        <v>82</v>
      </c>
      <c r="AA2621" t="s">
        <v>82</v>
      </c>
      <c r="AB2621" t="s">
        <v>82</v>
      </c>
      <c r="AC2621" t="s">
        <v>82</v>
      </c>
      <c r="AD2621" t="s">
        <v>82</v>
      </c>
      <c r="AE2621" t="s">
        <v>82</v>
      </c>
      <c r="AF2621" t="s">
        <v>82</v>
      </c>
      <c r="AG2621" t="s">
        <v>82</v>
      </c>
      <c r="AH2621" t="s">
        <v>82</v>
      </c>
      <c r="AI2621" t="s">
        <v>82</v>
      </c>
      <c r="AJ2621" t="s">
        <v>82</v>
      </c>
      <c r="AK2621" t="s">
        <v>128</v>
      </c>
      <c r="AL2621" t="s">
        <v>36572</v>
      </c>
      <c r="AM2621" t="s">
        <v>36573</v>
      </c>
      <c r="AN2621" t="s">
        <v>11782</v>
      </c>
      <c r="AO2621" t="s">
        <v>123</v>
      </c>
      <c r="AP2621" t="s">
        <v>132</v>
      </c>
      <c r="AQ2621" t="s">
        <v>36574</v>
      </c>
      <c r="AR2621" t="s">
        <v>36575</v>
      </c>
      <c r="AS2621" t="s">
        <v>36576</v>
      </c>
      <c r="AT2621" t="s">
        <v>36577</v>
      </c>
      <c r="AU2621" t="s">
        <v>81</v>
      </c>
      <c r="AV2621" t="s">
        <v>82</v>
      </c>
      <c r="AW2621" t="s">
        <v>81</v>
      </c>
      <c r="AX2621" t="s">
        <v>81</v>
      </c>
      <c r="AY2621" t="s">
        <v>81</v>
      </c>
      <c r="AZ2621" t="s">
        <v>81</v>
      </c>
      <c r="BA2621" t="s">
        <v>82</v>
      </c>
      <c r="BB2621" s="1">
        <v>1</v>
      </c>
      <c r="BC2621" t="s">
        <v>81</v>
      </c>
      <c r="BD2621" t="s">
        <v>81</v>
      </c>
      <c r="BE2621" t="s">
        <v>81</v>
      </c>
      <c r="BF2621" t="s">
        <v>81</v>
      </c>
      <c r="BG2621" t="s">
        <v>81</v>
      </c>
      <c r="BH2621" t="s">
        <v>81</v>
      </c>
      <c r="BI2621" t="s">
        <v>81</v>
      </c>
      <c r="BJ2621" t="s">
        <v>82</v>
      </c>
      <c r="BK2621" t="s">
        <v>82</v>
      </c>
      <c r="BL2621" t="s">
        <v>81</v>
      </c>
      <c r="BM2621" t="s">
        <v>137</v>
      </c>
      <c r="BN2621" t="s">
        <v>81</v>
      </c>
      <c r="BO2621" t="s">
        <v>81</v>
      </c>
      <c r="BP2621" t="s">
        <v>81</v>
      </c>
      <c r="BQ2621" t="s">
        <v>81</v>
      </c>
    </row>
    <row r="2622" spans="1:69" x14ac:dyDescent="0.2">
      <c r="A2622" s="5" t="s">
        <v>81</v>
      </c>
      <c r="B2622" t="s">
        <v>36578</v>
      </c>
      <c r="C2622" t="s">
        <v>36579</v>
      </c>
      <c r="D2622" t="s">
        <v>36580</v>
      </c>
      <c r="E2622" t="s">
        <v>36581</v>
      </c>
      <c r="F2622" t="s">
        <v>73</v>
      </c>
      <c r="G2622" t="s">
        <v>36582</v>
      </c>
      <c r="H2622" s="1">
        <v>42709</v>
      </c>
      <c r="I2622" s="1">
        <v>43454</v>
      </c>
      <c r="J2622" t="b">
        <v>0</v>
      </c>
      <c r="K2622" t="s">
        <v>75</v>
      </c>
      <c r="L2622" t="s">
        <v>979</v>
      </c>
      <c r="M2622" t="s">
        <v>363</v>
      </c>
      <c r="N2622">
        <v>1436</v>
      </c>
      <c r="O2622" t="s">
        <v>4864</v>
      </c>
      <c r="P2622" t="s">
        <v>36583</v>
      </c>
      <c r="Q2622" t="s">
        <v>28791</v>
      </c>
      <c r="R2622" t="s">
        <v>81</v>
      </c>
      <c r="S2622" t="s">
        <v>82</v>
      </c>
      <c r="T2622" s="1">
        <v>42709</v>
      </c>
      <c r="U2622" t="s">
        <v>11794</v>
      </c>
      <c r="V2622" t="s">
        <v>585</v>
      </c>
      <c r="W2622" s="2">
        <v>43542</v>
      </c>
      <c r="X2622" t="s">
        <v>36584</v>
      </c>
      <c r="Y2622" t="s">
        <v>148</v>
      </c>
      <c r="Z2622" t="s">
        <v>36585</v>
      </c>
      <c r="AA2622" t="s">
        <v>82</v>
      </c>
      <c r="AB2622" t="s">
        <v>36586</v>
      </c>
      <c r="AC2622" t="s">
        <v>36587</v>
      </c>
      <c r="AD2622" t="s">
        <v>36588</v>
      </c>
      <c r="AE2622" t="s">
        <v>148</v>
      </c>
      <c r="AF2622" t="s">
        <v>36585</v>
      </c>
      <c r="AG2622" t="s">
        <v>82</v>
      </c>
      <c r="AH2622" t="s">
        <v>36586</v>
      </c>
      <c r="AI2622" t="s">
        <v>36587</v>
      </c>
      <c r="AJ2622" t="s">
        <v>36588</v>
      </c>
      <c r="AK2622" t="s">
        <v>296</v>
      </c>
      <c r="AL2622" t="s">
        <v>82</v>
      </c>
      <c r="AM2622" t="s">
        <v>88</v>
      </c>
      <c r="AN2622" t="s">
        <v>154</v>
      </c>
      <c r="AO2622" t="s">
        <v>231</v>
      </c>
      <c r="AP2622" t="s">
        <v>91</v>
      </c>
      <c r="AQ2622" t="s">
        <v>36589</v>
      </c>
      <c r="AR2622" t="s">
        <v>82</v>
      </c>
      <c r="AS2622" t="s">
        <v>36590</v>
      </c>
      <c r="AT2622" t="s">
        <v>36591</v>
      </c>
      <c r="AU2622" t="s">
        <v>81</v>
      </c>
      <c r="AV2622" t="s">
        <v>82</v>
      </c>
      <c r="AW2622" t="s">
        <v>82</v>
      </c>
      <c r="AX2622" t="s">
        <v>82</v>
      </c>
      <c r="AY2622" t="s">
        <v>82</v>
      </c>
      <c r="AZ2622" t="s">
        <v>82</v>
      </c>
      <c r="BA2622" t="s">
        <v>82</v>
      </c>
      <c r="BB2622" t="s">
        <v>82</v>
      </c>
      <c r="BC2622" t="s">
        <v>82</v>
      </c>
      <c r="BD2622" t="s">
        <v>82</v>
      </c>
      <c r="BE2622" t="s">
        <v>82</v>
      </c>
      <c r="BF2622" t="s">
        <v>82</v>
      </c>
      <c r="BG2622" t="s">
        <v>82</v>
      </c>
      <c r="BH2622" t="s">
        <v>82</v>
      </c>
      <c r="BI2622" t="s">
        <v>82</v>
      </c>
      <c r="BJ2622" t="s">
        <v>82</v>
      </c>
      <c r="BK2622" t="s">
        <v>82</v>
      </c>
      <c r="BL2622" t="s">
        <v>82</v>
      </c>
      <c r="BM2622" t="s">
        <v>82</v>
      </c>
      <c r="BN2622" t="s">
        <v>82</v>
      </c>
      <c r="BO2622" t="s">
        <v>82</v>
      </c>
      <c r="BP2622" t="s">
        <v>82</v>
      </c>
      <c r="BQ2622" t="s">
        <v>82</v>
      </c>
    </row>
    <row r="2623" spans="1:69" x14ac:dyDescent="0.2">
      <c r="A2623" s="5">
        <v>0</v>
      </c>
      <c r="B2623" t="s">
        <v>36592</v>
      </c>
      <c r="C2623" t="s">
        <v>24693</v>
      </c>
      <c r="D2623" t="s">
        <v>36593</v>
      </c>
      <c r="E2623" t="s">
        <v>36594</v>
      </c>
      <c r="F2623" t="s">
        <v>73</v>
      </c>
      <c r="G2623" t="s">
        <v>36595</v>
      </c>
      <c r="H2623" s="1">
        <v>43437</v>
      </c>
      <c r="I2623" s="1">
        <v>43475</v>
      </c>
      <c r="J2623" t="b">
        <v>0</v>
      </c>
      <c r="K2623" t="s">
        <v>75</v>
      </c>
      <c r="L2623" t="s">
        <v>1162</v>
      </c>
      <c r="M2623" t="s">
        <v>90</v>
      </c>
      <c r="N2623">
        <v>40</v>
      </c>
      <c r="O2623" t="s">
        <v>16783</v>
      </c>
      <c r="P2623" t="s">
        <v>705</v>
      </c>
      <c r="Q2623" t="s">
        <v>950</v>
      </c>
      <c r="R2623" t="s">
        <v>81</v>
      </c>
      <c r="S2623" t="s">
        <v>82</v>
      </c>
      <c r="T2623" s="1">
        <v>43437</v>
      </c>
      <c r="U2623" t="s">
        <v>24518</v>
      </c>
      <c r="V2623" t="s">
        <v>106</v>
      </c>
      <c r="W2623" s="2">
        <v>44109</v>
      </c>
      <c r="X2623" t="s">
        <v>36596</v>
      </c>
      <c r="Y2623" t="s">
        <v>81</v>
      </c>
      <c r="Z2623" t="s">
        <v>36597</v>
      </c>
      <c r="AA2623" t="s">
        <v>82</v>
      </c>
      <c r="AB2623" t="s">
        <v>36598</v>
      </c>
      <c r="AC2623">
        <v>61431989342</v>
      </c>
      <c r="AD2623" t="s">
        <v>81</v>
      </c>
      <c r="AE2623" t="s">
        <v>81</v>
      </c>
      <c r="AF2623" t="s">
        <v>36597</v>
      </c>
      <c r="AG2623" t="s">
        <v>82</v>
      </c>
      <c r="AH2623" t="s">
        <v>36598</v>
      </c>
      <c r="AI2623">
        <v>61431989342</v>
      </c>
      <c r="AJ2623" t="s">
        <v>81</v>
      </c>
      <c r="AK2623" t="s">
        <v>296</v>
      </c>
      <c r="AL2623" t="s">
        <v>82</v>
      </c>
      <c r="AM2623" t="s">
        <v>88</v>
      </c>
      <c r="AN2623" t="s">
        <v>1975</v>
      </c>
      <c r="AO2623" t="s">
        <v>1063</v>
      </c>
      <c r="AP2623" t="s">
        <v>91</v>
      </c>
      <c r="AQ2623" t="s">
        <v>36599</v>
      </c>
      <c r="AR2623" t="s">
        <v>82</v>
      </c>
      <c r="AS2623" t="s">
        <v>36600</v>
      </c>
      <c r="AT2623" t="s">
        <v>36601</v>
      </c>
      <c r="AU2623" t="s">
        <v>81</v>
      </c>
      <c r="AV2623" t="s">
        <v>82</v>
      </c>
      <c r="AW2623" t="s">
        <v>82</v>
      </c>
      <c r="AX2623" t="s">
        <v>82</v>
      </c>
      <c r="AY2623" t="s">
        <v>82</v>
      </c>
      <c r="AZ2623" t="s">
        <v>82</v>
      </c>
      <c r="BA2623" t="s">
        <v>82</v>
      </c>
      <c r="BB2623" t="s">
        <v>82</v>
      </c>
      <c r="BC2623" t="s">
        <v>82</v>
      </c>
      <c r="BD2623" t="s">
        <v>82</v>
      </c>
      <c r="BE2623" t="s">
        <v>82</v>
      </c>
      <c r="BF2623" t="s">
        <v>82</v>
      </c>
      <c r="BG2623" t="s">
        <v>82</v>
      </c>
      <c r="BH2623" t="s">
        <v>82</v>
      </c>
      <c r="BI2623" t="s">
        <v>82</v>
      </c>
      <c r="BJ2623" t="s">
        <v>82</v>
      </c>
      <c r="BK2623" t="s">
        <v>82</v>
      </c>
      <c r="BL2623" t="s">
        <v>82</v>
      </c>
      <c r="BM2623" t="s">
        <v>82</v>
      </c>
      <c r="BN2623" t="s">
        <v>82</v>
      </c>
      <c r="BO2623" t="s">
        <v>82</v>
      </c>
      <c r="BP2623" t="s">
        <v>82</v>
      </c>
      <c r="BQ2623" t="s">
        <v>82</v>
      </c>
    </row>
    <row r="2624" spans="1:69" x14ac:dyDescent="0.2">
      <c r="A2624" s="5" t="s">
        <v>81</v>
      </c>
      <c r="B2624" t="s">
        <v>36602</v>
      </c>
      <c r="C2624" t="s">
        <v>36603</v>
      </c>
      <c r="D2624" t="s">
        <v>30896</v>
      </c>
      <c r="E2624" t="s">
        <v>30897</v>
      </c>
      <c r="F2624" t="s">
        <v>178</v>
      </c>
      <c r="G2624" t="s">
        <v>36604</v>
      </c>
      <c r="H2624" s="1">
        <v>42374</v>
      </c>
      <c r="I2624" s="1">
        <v>42361</v>
      </c>
      <c r="J2624" t="b">
        <v>0</v>
      </c>
      <c r="K2624" t="s">
        <v>180</v>
      </c>
      <c r="L2624" t="s">
        <v>36605</v>
      </c>
      <c r="M2624" t="s">
        <v>723</v>
      </c>
      <c r="N2624">
        <v>4500</v>
      </c>
      <c r="O2624" t="s">
        <v>9356</v>
      </c>
      <c r="P2624" t="s">
        <v>36606</v>
      </c>
      <c r="Q2624" t="s">
        <v>36607</v>
      </c>
      <c r="R2624" t="s">
        <v>30902</v>
      </c>
      <c r="S2624">
        <v>1</v>
      </c>
      <c r="T2624" s="1">
        <v>42374</v>
      </c>
      <c r="U2624" s="1">
        <v>42361</v>
      </c>
      <c r="V2624" t="s">
        <v>186</v>
      </c>
      <c r="W2624" s="2">
        <v>42766</v>
      </c>
      <c r="X2624" t="s">
        <v>36608</v>
      </c>
      <c r="Y2624" t="s">
        <v>36609</v>
      </c>
      <c r="Z2624" t="s">
        <v>81</v>
      </c>
      <c r="AA2624" t="s">
        <v>36610</v>
      </c>
      <c r="AB2624" t="s">
        <v>36611</v>
      </c>
      <c r="AC2624" t="s">
        <v>36612</v>
      </c>
      <c r="AD2624" t="s">
        <v>9356</v>
      </c>
      <c r="AE2624" t="s">
        <v>36609</v>
      </c>
      <c r="AF2624" t="s">
        <v>81</v>
      </c>
      <c r="AG2624" t="s">
        <v>36610</v>
      </c>
      <c r="AH2624" t="s">
        <v>36611</v>
      </c>
      <c r="AI2624" t="s">
        <v>36612</v>
      </c>
      <c r="AJ2624" t="s">
        <v>9356</v>
      </c>
      <c r="AK2624" t="s">
        <v>191</v>
      </c>
      <c r="AL2624" t="s">
        <v>82</v>
      </c>
      <c r="AM2624" t="s">
        <v>30909</v>
      </c>
      <c r="AN2624" t="s">
        <v>81</v>
      </c>
      <c r="AO2624" t="s">
        <v>81</v>
      </c>
      <c r="AP2624" t="s">
        <v>351</v>
      </c>
      <c r="AQ2624" t="s">
        <v>30910</v>
      </c>
      <c r="AR2624" t="s">
        <v>36613</v>
      </c>
      <c r="AS2624" t="s">
        <v>36614</v>
      </c>
      <c r="AT2624" t="s">
        <v>36615</v>
      </c>
      <c r="AU2624" t="s">
        <v>197</v>
      </c>
      <c r="AV2624" t="s">
        <v>82</v>
      </c>
      <c r="AW2624" t="s">
        <v>198</v>
      </c>
      <c r="AX2624" t="s">
        <v>82</v>
      </c>
      <c r="AY2624" t="s">
        <v>82</v>
      </c>
      <c r="AZ2624" t="s">
        <v>82</v>
      </c>
      <c r="BA2624" t="s">
        <v>82</v>
      </c>
      <c r="BB2624" t="s">
        <v>82</v>
      </c>
      <c r="BC2624" t="s">
        <v>82</v>
      </c>
      <c r="BD2624" t="s">
        <v>82</v>
      </c>
      <c r="BE2624" t="s">
        <v>82</v>
      </c>
      <c r="BF2624" t="s">
        <v>82</v>
      </c>
      <c r="BG2624" t="s">
        <v>82</v>
      </c>
      <c r="BH2624" t="s">
        <v>82</v>
      </c>
      <c r="BI2624" t="s">
        <v>82</v>
      </c>
      <c r="BJ2624" t="s">
        <v>82</v>
      </c>
      <c r="BK2624" t="s">
        <v>82</v>
      </c>
      <c r="BL2624" t="s">
        <v>82</v>
      </c>
      <c r="BM2624" t="s">
        <v>82</v>
      </c>
      <c r="BN2624" t="s">
        <v>82</v>
      </c>
      <c r="BO2624" t="s">
        <v>82</v>
      </c>
      <c r="BP2624" t="s">
        <v>82</v>
      </c>
      <c r="BQ2624" t="s">
        <v>82</v>
      </c>
    </row>
    <row r="2625" spans="1:69" x14ac:dyDescent="0.2">
      <c r="A2625" s="5">
        <v>1</v>
      </c>
      <c r="B2625" t="s">
        <v>36616</v>
      </c>
      <c r="C2625" t="s">
        <v>36617</v>
      </c>
      <c r="D2625" t="s">
        <v>36618</v>
      </c>
      <c r="E2625" t="s">
        <v>36619</v>
      </c>
      <c r="F2625" t="s">
        <v>73</v>
      </c>
      <c r="G2625" t="s">
        <v>36620</v>
      </c>
      <c r="H2625" s="1">
        <v>43577</v>
      </c>
      <c r="I2625" s="1">
        <v>43598</v>
      </c>
      <c r="J2625" t="b">
        <v>0</v>
      </c>
      <c r="K2625" t="s">
        <v>75</v>
      </c>
      <c r="L2625" t="s">
        <v>581</v>
      </c>
      <c r="M2625" t="s">
        <v>363</v>
      </c>
      <c r="N2625">
        <v>3830</v>
      </c>
      <c r="O2625" t="s">
        <v>2051</v>
      </c>
      <c r="P2625" t="s">
        <v>36621</v>
      </c>
      <c r="Q2625" t="s">
        <v>998</v>
      </c>
      <c r="R2625" t="s">
        <v>81</v>
      </c>
      <c r="S2625" t="s">
        <v>82</v>
      </c>
      <c r="T2625" s="1">
        <v>43577</v>
      </c>
      <c r="U2625" t="s">
        <v>10282</v>
      </c>
      <c r="V2625" t="s">
        <v>542</v>
      </c>
      <c r="W2625" s="2">
        <v>44081</v>
      </c>
      <c r="X2625" t="s">
        <v>36622</v>
      </c>
      <c r="Y2625" t="s">
        <v>227</v>
      </c>
      <c r="Z2625" t="s">
        <v>36623</v>
      </c>
      <c r="AA2625" t="s">
        <v>82</v>
      </c>
      <c r="AB2625" t="s">
        <v>36624</v>
      </c>
      <c r="AC2625" t="s">
        <v>36625</v>
      </c>
      <c r="AD2625" t="s">
        <v>36626</v>
      </c>
      <c r="AE2625" t="s">
        <v>227</v>
      </c>
      <c r="AF2625" t="s">
        <v>36623</v>
      </c>
      <c r="AG2625" t="s">
        <v>82</v>
      </c>
      <c r="AH2625" t="s">
        <v>36624</v>
      </c>
      <c r="AI2625" t="s">
        <v>36625</v>
      </c>
      <c r="AJ2625" t="s">
        <v>36626</v>
      </c>
      <c r="AK2625" t="s">
        <v>296</v>
      </c>
      <c r="AL2625" t="s">
        <v>82</v>
      </c>
      <c r="AM2625" t="s">
        <v>88</v>
      </c>
      <c r="AN2625" t="s">
        <v>439</v>
      </c>
      <c r="AO2625" t="s">
        <v>3357</v>
      </c>
      <c r="AP2625" t="s">
        <v>91</v>
      </c>
      <c r="AQ2625" t="s">
        <v>36627</v>
      </c>
      <c r="AR2625" t="s">
        <v>82</v>
      </c>
      <c r="AS2625" t="s">
        <v>36628</v>
      </c>
      <c r="AT2625" t="s">
        <v>36629</v>
      </c>
      <c r="AU2625" t="s">
        <v>81</v>
      </c>
      <c r="AV2625" t="s">
        <v>82</v>
      </c>
      <c r="AW2625" t="s">
        <v>82</v>
      </c>
      <c r="AX2625" t="s">
        <v>82</v>
      </c>
      <c r="AY2625" t="s">
        <v>82</v>
      </c>
      <c r="AZ2625" t="s">
        <v>82</v>
      </c>
      <c r="BA2625" t="s">
        <v>82</v>
      </c>
      <c r="BB2625" t="s">
        <v>82</v>
      </c>
      <c r="BC2625" t="s">
        <v>82</v>
      </c>
      <c r="BD2625" t="s">
        <v>82</v>
      </c>
      <c r="BE2625" t="s">
        <v>82</v>
      </c>
      <c r="BF2625" t="s">
        <v>82</v>
      </c>
      <c r="BG2625" t="s">
        <v>82</v>
      </c>
      <c r="BH2625" t="s">
        <v>82</v>
      </c>
      <c r="BI2625" t="s">
        <v>82</v>
      </c>
      <c r="BJ2625" t="s">
        <v>82</v>
      </c>
      <c r="BK2625" t="s">
        <v>82</v>
      </c>
      <c r="BL2625" t="s">
        <v>82</v>
      </c>
      <c r="BM2625" t="s">
        <v>82</v>
      </c>
      <c r="BN2625" t="s">
        <v>82</v>
      </c>
      <c r="BO2625" t="s">
        <v>82</v>
      </c>
      <c r="BP2625" t="s">
        <v>82</v>
      </c>
      <c r="BQ2625" t="s">
        <v>82</v>
      </c>
    </row>
    <row r="2626" spans="1:69" x14ac:dyDescent="0.2">
      <c r="A2626" s="5" t="s">
        <v>81</v>
      </c>
      <c r="B2626" t="s">
        <v>36630</v>
      </c>
      <c r="C2626" t="s">
        <v>36631</v>
      </c>
      <c r="D2626" t="s">
        <v>36632</v>
      </c>
      <c r="E2626" t="s">
        <v>36630</v>
      </c>
      <c r="F2626" t="s">
        <v>700</v>
      </c>
      <c r="G2626" t="s">
        <v>36633</v>
      </c>
      <c r="H2626" s="1">
        <v>42437</v>
      </c>
      <c r="I2626" s="1">
        <v>42841</v>
      </c>
      <c r="J2626" t="b">
        <v>0</v>
      </c>
      <c r="K2626" t="s">
        <v>75</v>
      </c>
      <c r="L2626" t="s">
        <v>31384</v>
      </c>
      <c r="M2626" t="s">
        <v>703</v>
      </c>
      <c r="N2626">
        <v>60</v>
      </c>
      <c r="O2626" t="s">
        <v>17238</v>
      </c>
      <c r="P2626" t="s">
        <v>705</v>
      </c>
      <c r="Q2626" t="s">
        <v>36634</v>
      </c>
      <c r="R2626" t="s">
        <v>81</v>
      </c>
      <c r="S2626" t="s">
        <v>82</v>
      </c>
      <c r="T2626" s="1">
        <v>42437</v>
      </c>
      <c r="U2626" s="1">
        <v>42841</v>
      </c>
      <c r="V2626" t="s">
        <v>707</v>
      </c>
      <c r="W2626" s="2">
        <v>43843</v>
      </c>
      <c r="X2626" t="s">
        <v>36635</v>
      </c>
      <c r="Y2626" t="s">
        <v>82</v>
      </c>
      <c r="Z2626" t="s">
        <v>82</v>
      </c>
      <c r="AA2626" t="s">
        <v>82</v>
      </c>
      <c r="AB2626" t="s">
        <v>82</v>
      </c>
      <c r="AC2626" t="s">
        <v>82</v>
      </c>
      <c r="AD2626" t="s">
        <v>82</v>
      </c>
      <c r="AE2626" t="s">
        <v>82</v>
      </c>
      <c r="AF2626" t="s">
        <v>82</v>
      </c>
      <c r="AG2626" t="s">
        <v>82</v>
      </c>
      <c r="AH2626" t="s">
        <v>82</v>
      </c>
      <c r="AI2626" t="s">
        <v>82</v>
      </c>
      <c r="AJ2626" t="s">
        <v>82</v>
      </c>
      <c r="AK2626" t="s">
        <v>86</v>
      </c>
      <c r="AL2626" t="s">
        <v>36636</v>
      </c>
      <c r="AM2626" t="s">
        <v>36637</v>
      </c>
      <c r="AN2626" t="s">
        <v>709</v>
      </c>
      <c r="AO2626" t="s">
        <v>1743</v>
      </c>
      <c r="AP2626" t="s">
        <v>710</v>
      </c>
      <c r="AQ2626" t="s">
        <v>36638</v>
      </c>
      <c r="AR2626" t="s">
        <v>36639</v>
      </c>
      <c r="AS2626" t="s">
        <v>36640</v>
      </c>
      <c r="AT2626" t="s">
        <v>36641</v>
      </c>
      <c r="AU2626" t="s">
        <v>81</v>
      </c>
      <c r="AV2626" t="s">
        <v>82</v>
      </c>
      <c r="AW2626" t="s">
        <v>217</v>
      </c>
      <c r="AX2626" t="s">
        <v>81</v>
      </c>
      <c r="AY2626" t="s">
        <v>81</v>
      </c>
      <c r="AZ2626" t="s">
        <v>81</v>
      </c>
      <c r="BA2626" t="s">
        <v>82</v>
      </c>
      <c r="BB2626" s="1">
        <v>1</v>
      </c>
      <c r="BC2626" t="s">
        <v>81</v>
      </c>
      <c r="BD2626" t="s">
        <v>81</v>
      </c>
      <c r="BE2626" t="s">
        <v>81</v>
      </c>
      <c r="BF2626" t="s">
        <v>81</v>
      </c>
      <c r="BG2626" t="s">
        <v>81</v>
      </c>
      <c r="BH2626" t="s">
        <v>81</v>
      </c>
      <c r="BI2626" t="s">
        <v>81</v>
      </c>
      <c r="BJ2626" t="s">
        <v>82</v>
      </c>
      <c r="BK2626" t="s">
        <v>82</v>
      </c>
      <c r="BL2626" t="s">
        <v>200</v>
      </c>
      <c r="BM2626" t="s">
        <v>201</v>
      </c>
      <c r="BN2626" t="s">
        <v>81</v>
      </c>
      <c r="BO2626" t="s">
        <v>17245</v>
      </c>
      <c r="BP2626" t="s">
        <v>81</v>
      </c>
      <c r="BQ2626" t="s">
        <v>81</v>
      </c>
    </row>
    <row r="2627" spans="1:69" x14ac:dyDescent="0.2">
      <c r="A2627" s="5">
        <v>1</v>
      </c>
      <c r="B2627" t="s">
        <v>1219</v>
      </c>
      <c r="C2627" t="s">
        <v>36642</v>
      </c>
      <c r="D2627" t="s">
        <v>1221</v>
      </c>
      <c r="E2627" t="s">
        <v>1222</v>
      </c>
      <c r="F2627" t="s">
        <v>178</v>
      </c>
      <c r="G2627" t="s">
        <v>36643</v>
      </c>
      <c r="H2627" s="1">
        <v>43496</v>
      </c>
      <c r="I2627" s="1">
        <v>43542</v>
      </c>
      <c r="J2627" t="b">
        <v>0</v>
      </c>
      <c r="K2627" t="s">
        <v>180</v>
      </c>
      <c r="L2627" t="s">
        <v>2839</v>
      </c>
      <c r="M2627" t="s">
        <v>182</v>
      </c>
      <c r="N2627">
        <v>250</v>
      </c>
      <c r="O2627" t="s">
        <v>1225</v>
      </c>
      <c r="P2627" t="s">
        <v>26116</v>
      </c>
      <c r="Q2627" t="s">
        <v>2840</v>
      </c>
      <c r="R2627" t="s">
        <v>2838</v>
      </c>
      <c r="S2627" t="s">
        <v>82</v>
      </c>
      <c r="T2627" s="1">
        <v>43496</v>
      </c>
      <c r="U2627" s="1">
        <v>43542</v>
      </c>
      <c r="V2627" t="s">
        <v>186</v>
      </c>
      <c r="W2627" s="2">
        <v>43809</v>
      </c>
      <c r="X2627" t="s">
        <v>2842</v>
      </c>
      <c r="Y2627" t="s">
        <v>1229</v>
      </c>
      <c r="Z2627" t="s">
        <v>81</v>
      </c>
      <c r="AA2627" t="s">
        <v>1230</v>
      </c>
      <c r="AB2627" t="s">
        <v>1231</v>
      </c>
      <c r="AC2627">
        <v>35317164593</v>
      </c>
      <c r="AD2627" t="s">
        <v>1225</v>
      </c>
      <c r="AE2627" t="s">
        <v>1229</v>
      </c>
      <c r="AF2627" t="s">
        <v>81</v>
      </c>
      <c r="AG2627" t="s">
        <v>1230</v>
      </c>
      <c r="AH2627" t="s">
        <v>1231</v>
      </c>
      <c r="AI2627">
        <v>35317164593</v>
      </c>
      <c r="AJ2627" t="s">
        <v>1225</v>
      </c>
      <c r="AK2627" t="s">
        <v>191</v>
      </c>
      <c r="AL2627" t="s">
        <v>82</v>
      </c>
      <c r="AM2627" t="s">
        <v>1232</v>
      </c>
      <c r="AN2627" t="s">
        <v>81</v>
      </c>
      <c r="AO2627" t="s">
        <v>81</v>
      </c>
      <c r="AP2627" t="s">
        <v>192</v>
      </c>
      <c r="AQ2627" t="s">
        <v>36644</v>
      </c>
      <c r="AR2627" t="s">
        <v>36645</v>
      </c>
      <c r="AS2627" t="s">
        <v>36646</v>
      </c>
      <c r="AT2627" t="s">
        <v>36647</v>
      </c>
      <c r="AU2627" t="s">
        <v>197</v>
      </c>
      <c r="AV2627" t="s">
        <v>82</v>
      </c>
      <c r="AW2627" t="s">
        <v>198</v>
      </c>
      <c r="AX2627" t="s">
        <v>81</v>
      </c>
      <c r="AY2627" t="s">
        <v>81</v>
      </c>
      <c r="AZ2627" t="s">
        <v>1237</v>
      </c>
      <c r="BA2627" t="s">
        <v>82</v>
      </c>
      <c r="BB2627" s="1">
        <v>1</v>
      </c>
      <c r="BC2627" t="s">
        <v>199</v>
      </c>
      <c r="BD2627" t="s">
        <v>199</v>
      </c>
      <c r="BE2627" t="s">
        <v>199</v>
      </c>
      <c r="BF2627" t="s">
        <v>199</v>
      </c>
      <c r="BG2627" t="s">
        <v>81</v>
      </c>
      <c r="BH2627" t="s">
        <v>81</v>
      </c>
      <c r="BI2627" t="s">
        <v>81</v>
      </c>
      <c r="BJ2627" t="s">
        <v>82</v>
      </c>
      <c r="BK2627" t="s">
        <v>82</v>
      </c>
      <c r="BL2627" t="s">
        <v>200</v>
      </c>
      <c r="BM2627" t="s">
        <v>201</v>
      </c>
      <c r="BN2627" t="s">
        <v>81</v>
      </c>
      <c r="BO2627" t="s">
        <v>81</v>
      </c>
      <c r="BP2627" t="s">
        <v>81</v>
      </c>
      <c r="BQ2627" t="s">
        <v>81</v>
      </c>
    </row>
    <row r="2628" spans="1:69" x14ac:dyDescent="0.2">
      <c r="A2628" s="5" t="s">
        <v>81</v>
      </c>
      <c r="B2628" t="s">
        <v>36648</v>
      </c>
      <c r="C2628" t="s">
        <v>36649</v>
      </c>
      <c r="D2628" t="s">
        <v>36650</v>
      </c>
      <c r="E2628" t="s">
        <v>36651</v>
      </c>
      <c r="F2628" t="s">
        <v>178</v>
      </c>
      <c r="G2628" t="s">
        <v>36652</v>
      </c>
      <c r="H2628" s="1">
        <v>42957</v>
      </c>
      <c r="I2628" s="1">
        <v>42991</v>
      </c>
      <c r="J2628" t="b">
        <v>0</v>
      </c>
      <c r="K2628" t="s">
        <v>180</v>
      </c>
      <c r="L2628" t="s">
        <v>13833</v>
      </c>
      <c r="M2628" t="s">
        <v>723</v>
      </c>
      <c r="N2628">
        <v>608</v>
      </c>
      <c r="O2628" t="s">
        <v>36653</v>
      </c>
      <c r="P2628" t="s">
        <v>36654</v>
      </c>
      <c r="Q2628" t="s">
        <v>36655</v>
      </c>
      <c r="R2628" t="s">
        <v>36656</v>
      </c>
      <c r="S2628" t="s">
        <v>82</v>
      </c>
      <c r="T2628" s="1">
        <v>42957</v>
      </c>
      <c r="U2628" s="1">
        <v>42991</v>
      </c>
      <c r="V2628" t="s">
        <v>186</v>
      </c>
      <c r="W2628" s="2">
        <v>43010</v>
      </c>
      <c r="X2628" t="s">
        <v>36657</v>
      </c>
      <c r="Y2628" t="s">
        <v>36658</v>
      </c>
      <c r="Z2628" t="s">
        <v>81</v>
      </c>
      <c r="AA2628" t="s">
        <v>36659</v>
      </c>
      <c r="AB2628" t="s">
        <v>36660</v>
      </c>
      <c r="AC2628">
        <v>34935902283</v>
      </c>
      <c r="AD2628" t="s">
        <v>36661</v>
      </c>
      <c r="AE2628" t="s">
        <v>36658</v>
      </c>
      <c r="AF2628" t="s">
        <v>81</v>
      </c>
      <c r="AG2628" t="s">
        <v>36659</v>
      </c>
      <c r="AH2628" t="s">
        <v>36660</v>
      </c>
      <c r="AI2628">
        <v>34935902283</v>
      </c>
      <c r="AJ2628" t="s">
        <v>36661</v>
      </c>
      <c r="AK2628" t="s">
        <v>191</v>
      </c>
      <c r="AL2628" t="s">
        <v>82</v>
      </c>
      <c r="AM2628" t="s">
        <v>36653</v>
      </c>
      <c r="AN2628" t="s">
        <v>81</v>
      </c>
      <c r="AO2628" t="s">
        <v>81</v>
      </c>
      <c r="AP2628" t="s">
        <v>351</v>
      </c>
      <c r="AQ2628" t="s">
        <v>36662</v>
      </c>
      <c r="AR2628" t="s">
        <v>36663</v>
      </c>
      <c r="AS2628" t="s">
        <v>36664</v>
      </c>
      <c r="AT2628" t="s">
        <v>36665</v>
      </c>
      <c r="AU2628" t="s">
        <v>197</v>
      </c>
      <c r="AV2628" t="s">
        <v>82</v>
      </c>
      <c r="AW2628" t="s">
        <v>198</v>
      </c>
      <c r="AX2628" t="s">
        <v>82</v>
      </c>
      <c r="AY2628" t="s">
        <v>82</v>
      </c>
      <c r="AZ2628" t="s">
        <v>82</v>
      </c>
      <c r="BA2628" t="s">
        <v>82</v>
      </c>
      <c r="BB2628" t="s">
        <v>82</v>
      </c>
      <c r="BC2628" t="s">
        <v>82</v>
      </c>
      <c r="BD2628" t="s">
        <v>82</v>
      </c>
      <c r="BE2628" t="s">
        <v>82</v>
      </c>
      <c r="BF2628" t="s">
        <v>82</v>
      </c>
      <c r="BG2628" t="s">
        <v>82</v>
      </c>
      <c r="BH2628" t="s">
        <v>82</v>
      </c>
      <c r="BI2628" t="s">
        <v>82</v>
      </c>
      <c r="BJ2628" t="s">
        <v>82</v>
      </c>
      <c r="BK2628" t="s">
        <v>82</v>
      </c>
      <c r="BL2628" t="s">
        <v>82</v>
      </c>
      <c r="BM2628" t="s">
        <v>82</v>
      </c>
      <c r="BN2628" t="s">
        <v>82</v>
      </c>
      <c r="BO2628" t="s">
        <v>82</v>
      </c>
      <c r="BP2628" t="s">
        <v>82</v>
      </c>
      <c r="BQ2628" t="s">
        <v>82</v>
      </c>
    </row>
    <row r="2629" spans="1:69" x14ac:dyDescent="0.2">
      <c r="A2629" s="5">
        <v>0</v>
      </c>
      <c r="B2629" t="s">
        <v>36666</v>
      </c>
      <c r="C2629" t="s">
        <v>36667</v>
      </c>
      <c r="D2629" t="s">
        <v>36668</v>
      </c>
      <c r="E2629" t="s">
        <v>36666</v>
      </c>
      <c r="F2629" t="s">
        <v>73</v>
      </c>
      <c r="G2629" t="s">
        <v>36669</v>
      </c>
      <c r="H2629" s="1">
        <v>43348</v>
      </c>
      <c r="I2629" s="1">
        <v>43733</v>
      </c>
      <c r="J2629" t="b">
        <v>0</v>
      </c>
      <c r="K2629" t="s">
        <v>75</v>
      </c>
      <c r="L2629" t="s">
        <v>465</v>
      </c>
      <c r="M2629" t="s">
        <v>90</v>
      </c>
      <c r="N2629">
        <v>20</v>
      </c>
      <c r="O2629" t="s">
        <v>36670</v>
      </c>
      <c r="P2629" t="s">
        <v>626</v>
      </c>
      <c r="Q2629" t="s">
        <v>36671</v>
      </c>
      <c r="R2629" t="s">
        <v>81</v>
      </c>
      <c r="S2629" t="s">
        <v>82</v>
      </c>
      <c r="T2629" s="1">
        <v>43348</v>
      </c>
      <c r="U2629" t="s">
        <v>7238</v>
      </c>
      <c r="V2629" t="s">
        <v>84</v>
      </c>
      <c r="W2629" s="2">
        <v>43745</v>
      </c>
      <c r="X2629" t="s">
        <v>36672</v>
      </c>
      <c r="Y2629" t="s">
        <v>148</v>
      </c>
      <c r="Z2629" t="s">
        <v>36673</v>
      </c>
      <c r="AA2629" t="s">
        <v>82</v>
      </c>
      <c r="AB2629" t="s">
        <v>36674</v>
      </c>
      <c r="AC2629" t="s">
        <v>36675</v>
      </c>
      <c r="AD2629" t="s">
        <v>36676</v>
      </c>
      <c r="AE2629" t="s">
        <v>148</v>
      </c>
      <c r="AF2629" t="s">
        <v>36673</v>
      </c>
      <c r="AG2629" t="s">
        <v>82</v>
      </c>
      <c r="AH2629" t="s">
        <v>36674</v>
      </c>
      <c r="AI2629" t="s">
        <v>36675</v>
      </c>
      <c r="AJ2629" t="s">
        <v>36676</v>
      </c>
      <c r="AK2629" t="s">
        <v>296</v>
      </c>
      <c r="AL2629" t="s">
        <v>82</v>
      </c>
      <c r="AM2629" t="s">
        <v>88</v>
      </c>
      <c r="AN2629" t="s">
        <v>154</v>
      </c>
      <c r="AO2629" t="s">
        <v>231</v>
      </c>
      <c r="AP2629" t="s">
        <v>91</v>
      </c>
      <c r="AQ2629" t="s">
        <v>36677</v>
      </c>
      <c r="AR2629" t="s">
        <v>82</v>
      </c>
      <c r="AS2629" t="s">
        <v>36678</v>
      </c>
      <c r="AT2629" t="s">
        <v>36679</v>
      </c>
      <c r="AU2629" t="s">
        <v>81</v>
      </c>
      <c r="AV2629" t="s">
        <v>82</v>
      </c>
      <c r="AW2629" t="s">
        <v>82</v>
      </c>
      <c r="AX2629" t="s">
        <v>82</v>
      </c>
      <c r="AY2629" t="s">
        <v>82</v>
      </c>
      <c r="AZ2629" t="s">
        <v>82</v>
      </c>
      <c r="BA2629" t="s">
        <v>82</v>
      </c>
      <c r="BB2629" t="s">
        <v>82</v>
      </c>
      <c r="BC2629" t="s">
        <v>82</v>
      </c>
      <c r="BD2629" t="s">
        <v>82</v>
      </c>
      <c r="BE2629" t="s">
        <v>82</v>
      </c>
      <c r="BF2629" t="s">
        <v>82</v>
      </c>
      <c r="BG2629" t="s">
        <v>82</v>
      </c>
      <c r="BH2629" t="s">
        <v>82</v>
      </c>
      <c r="BI2629" t="s">
        <v>82</v>
      </c>
      <c r="BJ2629" t="s">
        <v>82</v>
      </c>
      <c r="BK2629" t="s">
        <v>82</v>
      </c>
      <c r="BL2629" t="s">
        <v>82</v>
      </c>
      <c r="BM2629" t="s">
        <v>82</v>
      </c>
      <c r="BN2629" t="s">
        <v>82</v>
      </c>
      <c r="BO2629" t="s">
        <v>82</v>
      </c>
      <c r="BP2629" t="s">
        <v>82</v>
      </c>
      <c r="BQ2629" t="s">
        <v>82</v>
      </c>
    </row>
    <row r="2630" spans="1:69" x14ac:dyDescent="0.2">
      <c r="A2630" s="5">
        <v>1</v>
      </c>
      <c r="B2630" t="s">
        <v>36680</v>
      </c>
      <c r="C2630" t="s">
        <v>36681</v>
      </c>
      <c r="D2630" t="s">
        <v>36682</v>
      </c>
      <c r="E2630" t="s">
        <v>36683</v>
      </c>
      <c r="F2630" t="s">
        <v>73</v>
      </c>
      <c r="G2630" t="s">
        <v>36684</v>
      </c>
      <c r="H2630" s="1">
        <v>43518</v>
      </c>
      <c r="I2630" s="1">
        <v>43528</v>
      </c>
      <c r="J2630" t="b">
        <v>0</v>
      </c>
      <c r="K2630" t="s">
        <v>75</v>
      </c>
      <c r="L2630" t="s">
        <v>100</v>
      </c>
      <c r="M2630" t="s">
        <v>101</v>
      </c>
      <c r="N2630">
        <v>80</v>
      </c>
      <c r="O2630" t="s">
        <v>36685</v>
      </c>
      <c r="P2630" t="s">
        <v>288</v>
      </c>
      <c r="Q2630" t="s">
        <v>36686</v>
      </c>
      <c r="R2630" t="s">
        <v>81</v>
      </c>
      <c r="S2630" t="s">
        <v>82</v>
      </c>
      <c r="T2630" s="1">
        <v>43518</v>
      </c>
      <c r="U2630" t="s">
        <v>654</v>
      </c>
      <c r="V2630" t="s">
        <v>834</v>
      </c>
      <c r="W2630" s="2">
        <v>44074</v>
      </c>
      <c r="X2630" t="s">
        <v>36687</v>
      </c>
      <c r="Y2630" t="s">
        <v>81</v>
      </c>
      <c r="Z2630" t="s">
        <v>36688</v>
      </c>
      <c r="AA2630" t="s">
        <v>82</v>
      </c>
      <c r="AB2630" t="s">
        <v>81</v>
      </c>
      <c r="AC2630" t="s">
        <v>81</v>
      </c>
      <c r="AD2630" t="s">
        <v>36689</v>
      </c>
      <c r="AE2630" t="s">
        <v>81</v>
      </c>
      <c r="AF2630" t="s">
        <v>36688</v>
      </c>
      <c r="AG2630" t="s">
        <v>82</v>
      </c>
      <c r="AH2630" t="s">
        <v>81</v>
      </c>
      <c r="AI2630" t="s">
        <v>81</v>
      </c>
      <c r="AJ2630" t="s">
        <v>36689</v>
      </c>
      <c r="AK2630" t="s">
        <v>110</v>
      </c>
      <c r="AL2630" t="s">
        <v>82</v>
      </c>
      <c r="AM2630" t="s">
        <v>88</v>
      </c>
      <c r="AN2630" t="s">
        <v>154</v>
      </c>
      <c r="AO2630" t="s">
        <v>90</v>
      </c>
      <c r="AP2630" t="s">
        <v>91</v>
      </c>
      <c r="AQ2630" t="s">
        <v>36690</v>
      </c>
      <c r="AR2630" t="s">
        <v>82</v>
      </c>
      <c r="AS2630" t="s">
        <v>36691</v>
      </c>
      <c r="AT2630" t="s">
        <v>36692</v>
      </c>
      <c r="AU2630" t="s">
        <v>81</v>
      </c>
      <c r="AV2630" t="s">
        <v>82</v>
      </c>
      <c r="AW2630" t="s">
        <v>82</v>
      </c>
      <c r="AX2630" t="s">
        <v>82</v>
      </c>
      <c r="AY2630" t="s">
        <v>82</v>
      </c>
      <c r="AZ2630" t="s">
        <v>82</v>
      </c>
      <c r="BA2630" t="s">
        <v>82</v>
      </c>
      <c r="BB2630" t="s">
        <v>82</v>
      </c>
      <c r="BC2630" t="s">
        <v>82</v>
      </c>
      <c r="BD2630" t="s">
        <v>82</v>
      </c>
      <c r="BE2630" t="s">
        <v>82</v>
      </c>
      <c r="BF2630" t="s">
        <v>82</v>
      </c>
      <c r="BG2630" t="s">
        <v>82</v>
      </c>
      <c r="BH2630" t="s">
        <v>82</v>
      </c>
      <c r="BI2630" t="s">
        <v>82</v>
      </c>
      <c r="BJ2630" t="s">
        <v>82</v>
      </c>
      <c r="BK2630" t="s">
        <v>82</v>
      </c>
      <c r="BL2630" t="s">
        <v>82</v>
      </c>
      <c r="BM2630" t="s">
        <v>82</v>
      </c>
      <c r="BN2630" t="s">
        <v>82</v>
      </c>
      <c r="BO2630" t="s">
        <v>82</v>
      </c>
      <c r="BP2630" t="s">
        <v>82</v>
      </c>
      <c r="BQ2630" t="s">
        <v>82</v>
      </c>
    </row>
    <row r="2631" spans="1:69" x14ac:dyDescent="0.2">
      <c r="A2631" s="5">
        <v>0</v>
      </c>
      <c r="B2631" t="s">
        <v>36693</v>
      </c>
      <c r="C2631" t="s">
        <v>36694</v>
      </c>
      <c r="D2631" t="s">
        <v>36695</v>
      </c>
      <c r="E2631" t="s">
        <v>36696</v>
      </c>
      <c r="F2631" t="s">
        <v>73</v>
      </c>
      <c r="G2631" t="s">
        <v>36697</v>
      </c>
      <c r="H2631" s="1">
        <v>43536</v>
      </c>
      <c r="I2631" s="1">
        <v>43600</v>
      </c>
      <c r="J2631" t="b">
        <v>0</v>
      </c>
      <c r="K2631" t="s">
        <v>75</v>
      </c>
      <c r="L2631" t="s">
        <v>2003</v>
      </c>
      <c r="M2631" t="s">
        <v>90</v>
      </c>
      <c r="N2631">
        <v>45</v>
      </c>
      <c r="O2631" t="s">
        <v>798</v>
      </c>
      <c r="P2631" t="s">
        <v>409</v>
      </c>
      <c r="Q2631" t="s">
        <v>36698</v>
      </c>
      <c r="R2631" t="s">
        <v>81</v>
      </c>
      <c r="S2631" t="s">
        <v>82</v>
      </c>
      <c r="T2631" s="1">
        <v>43536</v>
      </c>
      <c r="U2631" t="s">
        <v>3907</v>
      </c>
      <c r="V2631" t="s">
        <v>542</v>
      </c>
      <c r="W2631" s="2">
        <v>43584</v>
      </c>
      <c r="X2631" t="s">
        <v>36699</v>
      </c>
      <c r="Y2631" t="s">
        <v>148</v>
      </c>
      <c r="Z2631" t="s">
        <v>36700</v>
      </c>
      <c r="AA2631" t="s">
        <v>82</v>
      </c>
      <c r="AB2631" t="s">
        <v>36701</v>
      </c>
      <c r="AC2631" t="s">
        <v>36702</v>
      </c>
      <c r="AD2631" t="s">
        <v>6119</v>
      </c>
      <c r="AE2631" t="s">
        <v>148</v>
      </c>
      <c r="AF2631" t="s">
        <v>36700</v>
      </c>
      <c r="AG2631" t="s">
        <v>82</v>
      </c>
      <c r="AH2631" t="s">
        <v>36701</v>
      </c>
      <c r="AI2631" t="s">
        <v>36702</v>
      </c>
      <c r="AJ2631" t="s">
        <v>6119</v>
      </c>
      <c r="AK2631" t="s">
        <v>153</v>
      </c>
      <c r="AL2631" t="s">
        <v>82</v>
      </c>
      <c r="AM2631" t="s">
        <v>88</v>
      </c>
      <c r="AN2631" t="s">
        <v>154</v>
      </c>
      <c r="AO2631" t="s">
        <v>277</v>
      </c>
      <c r="AP2631" t="s">
        <v>1211</v>
      </c>
      <c r="AQ2631" t="s">
        <v>36703</v>
      </c>
      <c r="AR2631" t="s">
        <v>82</v>
      </c>
      <c r="AS2631" t="s">
        <v>36704</v>
      </c>
      <c r="AT2631" t="s">
        <v>36705</v>
      </c>
      <c r="AU2631" t="s">
        <v>81</v>
      </c>
      <c r="AV2631" t="s">
        <v>82</v>
      </c>
      <c r="AW2631" t="s">
        <v>82</v>
      </c>
      <c r="AX2631" t="s">
        <v>82</v>
      </c>
      <c r="AY2631" t="s">
        <v>82</v>
      </c>
      <c r="AZ2631" t="s">
        <v>82</v>
      </c>
      <c r="BA2631" t="s">
        <v>82</v>
      </c>
      <c r="BB2631" t="s">
        <v>82</v>
      </c>
      <c r="BC2631" t="s">
        <v>82</v>
      </c>
      <c r="BD2631" t="s">
        <v>82</v>
      </c>
      <c r="BE2631" t="s">
        <v>82</v>
      </c>
      <c r="BF2631" t="s">
        <v>82</v>
      </c>
      <c r="BG2631" t="s">
        <v>82</v>
      </c>
      <c r="BH2631" t="s">
        <v>82</v>
      </c>
      <c r="BI2631" t="s">
        <v>82</v>
      </c>
      <c r="BJ2631" t="s">
        <v>82</v>
      </c>
      <c r="BK2631" t="s">
        <v>82</v>
      </c>
      <c r="BL2631" t="s">
        <v>82</v>
      </c>
      <c r="BM2631" t="s">
        <v>82</v>
      </c>
      <c r="BN2631" t="s">
        <v>82</v>
      </c>
      <c r="BO2631" t="s">
        <v>82</v>
      </c>
      <c r="BP2631" t="s">
        <v>82</v>
      </c>
      <c r="BQ2631" t="s">
        <v>82</v>
      </c>
    </row>
    <row r="2632" spans="1:69" x14ac:dyDescent="0.2">
      <c r="A2632" s="5" t="s">
        <v>81</v>
      </c>
      <c r="B2632" t="s">
        <v>36706</v>
      </c>
      <c r="C2632" t="s">
        <v>36707</v>
      </c>
      <c r="D2632" t="s">
        <v>36708</v>
      </c>
      <c r="E2632" t="s">
        <v>36706</v>
      </c>
      <c r="F2632" t="s">
        <v>73</v>
      </c>
      <c r="G2632" t="s">
        <v>36709</v>
      </c>
      <c r="H2632" s="1">
        <v>43377</v>
      </c>
      <c r="I2632" s="1">
        <v>43379</v>
      </c>
      <c r="J2632" t="b">
        <v>0</v>
      </c>
      <c r="K2632" t="s">
        <v>75</v>
      </c>
      <c r="L2632" t="s">
        <v>15224</v>
      </c>
      <c r="M2632" t="s">
        <v>90</v>
      </c>
      <c r="N2632">
        <v>22584</v>
      </c>
      <c r="O2632" t="s">
        <v>36710</v>
      </c>
      <c r="P2632" t="s">
        <v>79</v>
      </c>
      <c r="Q2632" t="s">
        <v>36711</v>
      </c>
      <c r="R2632" t="s">
        <v>81</v>
      </c>
      <c r="S2632" t="s">
        <v>82</v>
      </c>
      <c r="T2632" s="1">
        <v>43377</v>
      </c>
      <c r="U2632" t="s">
        <v>36712</v>
      </c>
      <c r="V2632" t="s">
        <v>106</v>
      </c>
      <c r="W2632" s="2">
        <v>43591</v>
      </c>
      <c r="X2632" t="s">
        <v>36713</v>
      </c>
      <c r="Y2632" t="s">
        <v>82</v>
      </c>
      <c r="Z2632" t="s">
        <v>82</v>
      </c>
      <c r="AA2632" t="s">
        <v>82</v>
      </c>
      <c r="AB2632" t="s">
        <v>82</v>
      </c>
      <c r="AC2632" t="s">
        <v>82</v>
      </c>
      <c r="AD2632" t="s">
        <v>82</v>
      </c>
      <c r="AE2632" t="s">
        <v>82</v>
      </c>
      <c r="AF2632" t="s">
        <v>82</v>
      </c>
      <c r="AG2632" t="s">
        <v>82</v>
      </c>
      <c r="AH2632" t="s">
        <v>82</v>
      </c>
      <c r="AI2632" t="s">
        <v>82</v>
      </c>
      <c r="AJ2632" t="s">
        <v>82</v>
      </c>
      <c r="AK2632" t="s">
        <v>86</v>
      </c>
      <c r="AL2632" t="s">
        <v>36714</v>
      </c>
      <c r="AM2632" t="s">
        <v>88</v>
      </c>
      <c r="AN2632" t="s">
        <v>154</v>
      </c>
      <c r="AO2632" t="s">
        <v>90</v>
      </c>
      <c r="AP2632" t="s">
        <v>91</v>
      </c>
      <c r="AQ2632" t="s">
        <v>36715</v>
      </c>
      <c r="AR2632" t="s">
        <v>82</v>
      </c>
      <c r="AS2632" t="s">
        <v>36716</v>
      </c>
      <c r="AT2632" t="s">
        <v>82</v>
      </c>
      <c r="AU2632" t="s">
        <v>81</v>
      </c>
      <c r="AV2632" t="s">
        <v>82</v>
      </c>
      <c r="AW2632" t="s">
        <v>82</v>
      </c>
      <c r="AX2632" t="s">
        <v>82</v>
      </c>
      <c r="AY2632" t="s">
        <v>82</v>
      </c>
      <c r="AZ2632" t="s">
        <v>82</v>
      </c>
      <c r="BA2632" t="s">
        <v>82</v>
      </c>
      <c r="BB2632" t="s">
        <v>82</v>
      </c>
      <c r="BC2632" t="s">
        <v>82</v>
      </c>
      <c r="BD2632" t="s">
        <v>82</v>
      </c>
      <c r="BE2632" t="s">
        <v>82</v>
      </c>
      <c r="BF2632" t="s">
        <v>82</v>
      </c>
      <c r="BG2632" t="s">
        <v>82</v>
      </c>
      <c r="BH2632" t="s">
        <v>82</v>
      </c>
      <c r="BI2632" t="s">
        <v>82</v>
      </c>
      <c r="BJ2632" t="s">
        <v>82</v>
      </c>
      <c r="BK2632" t="s">
        <v>82</v>
      </c>
      <c r="BL2632" t="s">
        <v>82</v>
      </c>
      <c r="BM2632" t="s">
        <v>82</v>
      </c>
      <c r="BN2632" t="s">
        <v>82</v>
      </c>
      <c r="BO2632" t="s">
        <v>82</v>
      </c>
      <c r="BP2632" t="s">
        <v>82</v>
      </c>
      <c r="BQ2632" t="s">
        <v>82</v>
      </c>
    </row>
    <row r="2633" spans="1:69" x14ac:dyDescent="0.2">
      <c r="A2633" s="5" t="s">
        <v>81</v>
      </c>
      <c r="B2633" t="s">
        <v>36717</v>
      </c>
      <c r="C2633" t="s">
        <v>32160</v>
      </c>
      <c r="D2633" t="s">
        <v>36718</v>
      </c>
      <c r="E2633" t="s">
        <v>36719</v>
      </c>
      <c r="F2633" t="s">
        <v>73</v>
      </c>
      <c r="G2633" t="s">
        <v>36720</v>
      </c>
      <c r="H2633" s="1">
        <v>43578</v>
      </c>
      <c r="I2633" s="1">
        <v>43647</v>
      </c>
      <c r="J2633" t="b">
        <v>0</v>
      </c>
      <c r="K2633" t="s">
        <v>75</v>
      </c>
      <c r="L2633" t="s">
        <v>3922</v>
      </c>
      <c r="M2633" t="s">
        <v>90</v>
      </c>
      <c r="N2633">
        <v>46</v>
      </c>
      <c r="O2633" t="s">
        <v>1257</v>
      </c>
      <c r="P2633" t="s">
        <v>1258</v>
      </c>
      <c r="Q2633" t="s">
        <v>950</v>
      </c>
      <c r="R2633" t="s">
        <v>81</v>
      </c>
      <c r="S2633" t="s">
        <v>82</v>
      </c>
      <c r="T2633" s="1">
        <v>43578</v>
      </c>
      <c r="U2633" t="s">
        <v>7651</v>
      </c>
      <c r="V2633" t="s">
        <v>542</v>
      </c>
      <c r="W2633" s="2">
        <v>43598</v>
      </c>
      <c r="X2633" t="s">
        <v>36721</v>
      </c>
      <c r="Y2633" t="s">
        <v>148</v>
      </c>
      <c r="Z2633" t="s">
        <v>36722</v>
      </c>
      <c r="AA2633" t="s">
        <v>82</v>
      </c>
      <c r="AB2633" t="s">
        <v>36723</v>
      </c>
      <c r="AC2633" t="s">
        <v>36724</v>
      </c>
      <c r="AD2633" t="s">
        <v>4011</v>
      </c>
      <c r="AE2633" t="s">
        <v>148</v>
      </c>
      <c r="AF2633" t="s">
        <v>36722</v>
      </c>
      <c r="AG2633" t="s">
        <v>82</v>
      </c>
      <c r="AH2633" t="s">
        <v>36723</v>
      </c>
      <c r="AI2633" t="s">
        <v>36724</v>
      </c>
      <c r="AJ2633" t="s">
        <v>4011</v>
      </c>
      <c r="AK2633" t="s">
        <v>153</v>
      </c>
      <c r="AL2633" t="s">
        <v>82</v>
      </c>
      <c r="AM2633" t="s">
        <v>88</v>
      </c>
      <c r="AN2633" t="s">
        <v>489</v>
      </c>
      <c r="AO2633" t="s">
        <v>154</v>
      </c>
      <c r="AP2633" t="s">
        <v>91</v>
      </c>
      <c r="AQ2633" t="s">
        <v>36725</v>
      </c>
      <c r="AR2633" t="s">
        <v>82</v>
      </c>
      <c r="AS2633" t="s">
        <v>36726</v>
      </c>
      <c r="AT2633" t="s">
        <v>36727</v>
      </c>
      <c r="AU2633" t="s">
        <v>81</v>
      </c>
      <c r="AV2633" t="s">
        <v>82</v>
      </c>
      <c r="AW2633" t="s">
        <v>82</v>
      </c>
      <c r="AX2633" t="s">
        <v>82</v>
      </c>
      <c r="AY2633" t="s">
        <v>82</v>
      </c>
      <c r="AZ2633" t="s">
        <v>82</v>
      </c>
      <c r="BA2633" t="s">
        <v>82</v>
      </c>
      <c r="BB2633" t="s">
        <v>82</v>
      </c>
      <c r="BC2633" t="s">
        <v>82</v>
      </c>
      <c r="BD2633" t="s">
        <v>82</v>
      </c>
      <c r="BE2633" t="s">
        <v>82</v>
      </c>
      <c r="BF2633" t="s">
        <v>82</v>
      </c>
      <c r="BG2633" t="s">
        <v>82</v>
      </c>
      <c r="BH2633" t="s">
        <v>82</v>
      </c>
      <c r="BI2633" t="s">
        <v>82</v>
      </c>
      <c r="BJ2633" t="s">
        <v>82</v>
      </c>
      <c r="BK2633" t="s">
        <v>82</v>
      </c>
      <c r="BL2633" t="s">
        <v>82</v>
      </c>
      <c r="BM2633" t="s">
        <v>82</v>
      </c>
      <c r="BN2633" t="s">
        <v>82</v>
      </c>
      <c r="BO2633" t="s">
        <v>82</v>
      </c>
      <c r="BP2633" t="s">
        <v>82</v>
      </c>
      <c r="BQ2633" t="s">
        <v>82</v>
      </c>
    </row>
    <row r="2634" spans="1:69" x14ac:dyDescent="0.2">
      <c r="A2634" s="5" t="s">
        <v>81</v>
      </c>
      <c r="B2634" t="s">
        <v>36728</v>
      </c>
      <c r="C2634" t="s">
        <v>36729</v>
      </c>
      <c r="D2634" t="s">
        <v>36730</v>
      </c>
      <c r="E2634" t="s">
        <v>36731</v>
      </c>
      <c r="F2634" t="s">
        <v>73</v>
      </c>
      <c r="G2634" t="s">
        <v>36732</v>
      </c>
      <c r="H2634" s="1">
        <v>43431</v>
      </c>
      <c r="I2634" s="1">
        <v>43481</v>
      </c>
      <c r="J2634" t="b">
        <v>0</v>
      </c>
      <c r="K2634" t="s">
        <v>75</v>
      </c>
      <c r="L2634" t="s">
        <v>10865</v>
      </c>
      <c r="M2634" t="s">
        <v>90</v>
      </c>
      <c r="N2634">
        <v>100</v>
      </c>
      <c r="O2634" t="s">
        <v>12219</v>
      </c>
      <c r="P2634" t="s">
        <v>626</v>
      </c>
      <c r="Q2634" t="s">
        <v>950</v>
      </c>
      <c r="R2634" t="s">
        <v>81</v>
      </c>
      <c r="S2634" t="s">
        <v>82</v>
      </c>
      <c r="T2634" s="1">
        <v>43431</v>
      </c>
      <c r="U2634" t="s">
        <v>29388</v>
      </c>
      <c r="V2634" t="s">
        <v>106</v>
      </c>
      <c r="W2634" s="2">
        <v>44137</v>
      </c>
      <c r="X2634" t="s">
        <v>36733</v>
      </c>
      <c r="Y2634" t="s">
        <v>81</v>
      </c>
      <c r="Z2634" t="s">
        <v>36734</v>
      </c>
      <c r="AA2634" t="s">
        <v>82</v>
      </c>
      <c r="AB2634" t="s">
        <v>81</v>
      </c>
      <c r="AC2634" t="s">
        <v>81</v>
      </c>
      <c r="AD2634" t="s">
        <v>36735</v>
      </c>
      <c r="AE2634" t="s">
        <v>81</v>
      </c>
      <c r="AF2634" t="s">
        <v>36734</v>
      </c>
      <c r="AG2634" t="s">
        <v>82</v>
      </c>
      <c r="AH2634" t="s">
        <v>81</v>
      </c>
      <c r="AI2634" t="s">
        <v>81</v>
      </c>
      <c r="AJ2634" t="s">
        <v>36735</v>
      </c>
      <c r="AK2634" t="s">
        <v>110</v>
      </c>
      <c r="AL2634" t="s">
        <v>36736</v>
      </c>
      <c r="AM2634" t="s">
        <v>88</v>
      </c>
      <c r="AN2634" t="s">
        <v>154</v>
      </c>
      <c r="AO2634" t="s">
        <v>90</v>
      </c>
      <c r="AP2634" t="s">
        <v>91</v>
      </c>
      <c r="AQ2634" t="s">
        <v>36737</v>
      </c>
      <c r="AR2634" t="s">
        <v>82</v>
      </c>
      <c r="AS2634" t="s">
        <v>36738</v>
      </c>
      <c r="AT2634" t="s">
        <v>36739</v>
      </c>
      <c r="AU2634" t="s">
        <v>81</v>
      </c>
      <c r="AV2634" t="s">
        <v>82</v>
      </c>
      <c r="AW2634" t="s">
        <v>82</v>
      </c>
      <c r="AX2634" t="s">
        <v>82</v>
      </c>
      <c r="AY2634" t="s">
        <v>82</v>
      </c>
      <c r="AZ2634" t="s">
        <v>82</v>
      </c>
      <c r="BA2634" t="s">
        <v>82</v>
      </c>
      <c r="BB2634" t="s">
        <v>82</v>
      </c>
      <c r="BC2634" t="s">
        <v>82</v>
      </c>
      <c r="BD2634" t="s">
        <v>82</v>
      </c>
      <c r="BE2634" t="s">
        <v>82</v>
      </c>
      <c r="BF2634" t="s">
        <v>82</v>
      </c>
      <c r="BG2634" t="s">
        <v>82</v>
      </c>
      <c r="BH2634" t="s">
        <v>82</v>
      </c>
      <c r="BI2634" t="s">
        <v>82</v>
      </c>
      <c r="BJ2634" t="s">
        <v>82</v>
      </c>
      <c r="BK2634" t="s">
        <v>82</v>
      </c>
      <c r="BL2634" t="s">
        <v>82</v>
      </c>
      <c r="BM2634" t="s">
        <v>82</v>
      </c>
      <c r="BN2634" t="s">
        <v>82</v>
      </c>
      <c r="BO2634" t="s">
        <v>82</v>
      </c>
      <c r="BP2634" t="s">
        <v>82</v>
      </c>
      <c r="BQ2634" t="s">
        <v>82</v>
      </c>
    </row>
    <row r="2635" spans="1:69" x14ac:dyDescent="0.2">
      <c r="A2635" s="5" t="s">
        <v>81</v>
      </c>
      <c r="B2635" t="s">
        <v>36740</v>
      </c>
      <c r="C2635" t="s">
        <v>36741</v>
      </c>
      <c r="D2635" t="s">
        <v>36742</v>
      </c>
      <c r="E2635" t="s">
        <v>36743</v>
      </c>
      <c r="F2635" t="s">
        <v>73</v>
      </c>
      <c r="G2635" t="s">
        <v>36744</v>
      </c>
      <c r="H2635" s="1">
        <v>42618</v>
      </c>
      <c r="I2635" s="1">
        <v>42642</v>
      </c>
      <c r="J2635" t="b">
        <v>0</v>
      </c>
      <c r="K2635" t="s">
        <v>75</v>
      </c>
      <c r="L2635" t="s">
        <v>7467</v>
      </c>
      <c r="M2635" t="s">
        <v>90</v>
      </c>
      <c r="N2635">
        <v>88</v>
      </c>
      <c r="O2635" t="s">
        <v>36745</v>
      </c>
      <c r="P2635" t="s">
        <v>8094</v>
      </c>
      <c r="Q2635" t="s">
        <v>36746</v>
      </c>
      <c r="R2635" t="s">
        <v>81</v>
      </c>
      <c r="S2635" t="s">
        <v>82</v>
      </c>
      <c r="T2635" s="1">
        <v>42618</v>
      </c>
      <c r="U2635" t="s">
        <v>36747</v>
      </c>
      <c r="V2635" t="s">
        <v>271</v>
      </c>
      <c r="W2635" s="2">
        <v>44060</v>
      </c>
      <c r="X2635" t="s">
        <v>36748</v>
      </c>
      <c r="Y2635" t="s">
        <v>81</v>
      </c>
      <c r="Z2635" t="s">
        <v>36749</v>
      </c>
      <c r="AA2635" t="s">
        <v>82</v>
      </c>
      <c r="AB2635" t="s">
        <v>81</v>
      </c>
      <c r="AC2635" t="s">
        <v>81</v>
      </c>
      <c r="AD2635" t="s">
        <v>36750</v>
      </c>
      <c r="AE2635" t="s">
        <v>81</v>
      </c>
      <c r="AF2635" t="s">
        <v>36749</v>
      </c>
      <c r="AG2635" t="s">
        <v>82</v>
      </c>
      <c r="AH2635" t="s">
        <v>81</v>
      </c>
      <c r="AI2635" t="s">
        <v>81</v>
      </c>
      <c r="AJ2635" t="s">
        <v>36750</v>
      </c>
      <c r="AK2635" t="s">
        <v>110</v>
      </c>
      <c r="AL2635" t="s">
        <v>82</v>
      </c>
      <c r="AM2635" t="s">
        <v>88</v>
      </c>
      <c r="AN2635" t="s">
        <v>89</v>
      </c>
      <c r="AO2635" t="s">
        <v>90</v>
      </c>
      <c r="AP2635" t="s">
        <v>91</v>
      </c>
      <c r="AQ2635" t="s">
        <v>36751</v>
      </c>
      <c r="AR2635" t="s">
        <v>82</v>
      </c>
      <c r="AS2635" t="s">
        <v>36752</v>
      </c>
      <c r="AT2635" t="s">
        <v>36753</v>
      </c>
      <c r="AU2635" t="s">
        <v>81</v>
      </c>
      <c r="AV2635" t="s">
        <v>82</v>
      </c>
      <c r="AW2635" t="s">
        <v>82</v>
      </c>
      <c r="AX2635" t="s">
        <v>82</v>
      </c>
      <c r="AY2635" t="s">
        <v>82</v>
      </c>
      <c r="AZ2635" t="s">
        <v>82</v>
      </c>
      <c r="BA2635" t="s">
        <v>82</v>
      </c>
      <c r="BB2635" t="s">
        <v>82</v>
      </c>
      <c r="BC2635" t="s">
        <v>82</v>
      </c>
      <c r="BD2635" t="s">
        <v>82</v>
      </c>
      <c r="BE2635" t="s">
        <v>82</v>
      </c>
      <c r="BF2635" t="s">
        <v>82</v>
      </c>
      <c r="BG2635" t="s">
        <v>82</v>
      </c>
      <c r="BH2635" t="s">
        <v>82</v>
      </c>
      <c r="BI2635" t="s">
        <v>82</v>
      </c>
      <c r="BJ2635" t="s">
        <v>82</v>
      </c>
      <c r="BK2635" t="s">
        <v>82</v>
      </c>
      <c r="BL2635" t="s">
        <v>82</v>
      </c>
      <c r="BM2635" t="s">
        <v>82</v>
      </c>
      <c r="BN2635" t="s">
        <v>82</v>
      </c>
      <c r="BO2635" t="s">
        <v>82</v>
      </c>
      <c r="BP2635" t="s">
        <v>82</v>
      </c>
      <c r="BQ2635" t="s">
        <v>82</v>
      </c>
    </row>
    <row r="2636" spans="1:69" x14ac:dyDescent="0.2">
      <c r="A2636" s="5" t="s">
        <v>81</v>
      </c>
      <c r="B2636" t="s">
        <v>36754</v>
      </c>
      <c r="C2636" t="s">
        <v>36755</v>
      </c>
      <c r="D2636" t="s">
        <v>36756</v>
      </c>
      <c r="E2636" t="s">
        <v>36757</v>
      </c>
      <c r="F2636" t="s">
        <v>73</v>
      </c>
      <c r="G2636" t="s">
        <v>36758</v>
      </c>
      <c r="H2636" s="1">
        <v>42676</v>
      </c>
      <c r="I2636" s="1">
        <v>42705</v>
      </c>
      <c r="J2636" t="b">
        <v>1</v>
      </c>
      <c r="K2636" t="s">
        <v>75</v>
      </c>
      <c r="L2636" t="s">
        <v>1092</v>
      </c>
      <c r="M2636" t="s">
        <v>77</v>
      </c>
      <c r="N2636">
        <v>53</v>
      </c>
      <c r="O2636" t="s">
        <v>438</v>
      </c>
      <c r="P2636" t="s">
        <v>2497</v>
      </c>
      <c r="Q2636" t="s">
        <v>36759</v>
      </c>
      <c r="R2636" t="s">
        <v>81</v>
      </c>
      <c r="S2636" t="s">
        <v>82</v>
      </c>
      <c r="T2636" s="1">
        <v>42676</v>
      </c>
      <c r="U2636" s="3">
        <v>42705</v>
      </c>
      <c r="V2636" t="s">
        <v>271</v>
      </c>
      <c r="W2636" s="2">
        <v>43382</v>
      </c>
      <c r="X2636" t="s">
        <v>36760</v>
      </c>
      <c r="Y2636" t="s">
        <v>227</v>
      </c>
      <c r="Z2636" t="s">
        <v>36761</v>
      </c>
      <c r="AA2636" t="s">
        <v>82</v>
      </c>
      <c r="AB2636" t="s">
        <v>227</v>
      </c>
      <c r="AC2636" t="s">
        <v>227</v>
      </c>
      <c r="AD2636" t="s">
        <v>36762</v>
      </c>
      <c r="AE2636" t="s">
        <v>227</v>
      </c>
      <c r="AF2636" t="s">
        <v>36761</v>
      </c>
      <c r="AG2636" t="s">
        <v>82</v>
      </c>
      <c r="AH2636" t="s">
        <v>227</v>
      </c>
      <c r="AI2636" t="s">
        <v>227</v>
      </c>
      <c r="AJ2636" t="s">
        <v>36762</v>
      </c>
      <c r="AK2636" t="s">
        <v>110</v>
      </c>
      <c r="AL2636" t="s">
        <v>82</v>
      </c>
      <c r="AM2636" t="s">
        <v>88</v>
      </c>
      <c r="AN2636" t="s">
        <v>456</v>
      </c>
      <c r="AO2636" t="s">
        <v>528</v>
      </c>
      <c r="AP2636" t="s">
        <v>91</v>
      </c>
      <c r="AQ2636" t="s">
        <v>36763</v>
      </c>
      <c r="AR2636" t="s">
        <v>82</v>
      </c>
      <c r="AS2636" t="s">
        <v>36764</v>
      </c>
      <c r="AT2636" t="s">
        <v>82</v>
      </c>
      <c r="AU2636" t="s">
        <v>81</v>
      </c>
      <c r="AV2636" t="s">
        <v>82</v>
      </c>
      <c r="AW2636" t="s">
        <v>82</v>
      </c>
      <c r="AX2636" t="s">
        <v>82</v>
      </c>
      <c r="AY2636" t="s">
        <v>82</v>
      </c>
      <c r="AZ2636" t="s">
        <v>82</v>
      </c>
      <c r="BA2636" t="s">
        <v>82</v>
      </c>
      <c r="BB2636" t="s">
        <v>82</v>
      </c>
      <c r="BC2636" t="s">
        <v>82</v>
      </c>
      <c r="BD2636" t="s">
        <v>82</v>
      </c>
      <c r="BE2636" t="s">
        <v>82</v>
      </c>
      <c r="BF2636" t="s">
        <v>82</v>
      </c>
      <c r="BG2636" t="s">
        <v>82</v>
      </c>
      <c r="BH2636" t="s">
        <v>82</v>
      </c>
      <c r="BI2636" t="s">
        <v>82</v>
      </c>
      <c r="BJ2636" t="s">
        <v>82</v>
      </c>
      <c r="BK2636" t="s">
        <v>82</v>
      </c>
      <c r="BL2636" t="s">
        <v>82</v>
      </c>
      <c r="BM2636" t="s">
        <v>82</v>
      </c>
      <c r="BN2636" t="s">
        <v>82</v>
      </c>
      <c r="BO2636" t="s">
        <v>82</v>
      </c>
      <c r="BP2636" t="s">
        <v>82</v>
      </c>
      <c r="BQ2636" t="s">
        <v>82</v>
      </c>
    </row>
    <row r="2637" spans="1:69" x14ac:dyDescent="0.2">
      <c r="A2637" s="5" t="s">
        <v>81</v>
      </c>
      <c r="B2637" t="s">
        <v>36765</v>
      </c>
      <c r="C2637" t="s">
        <v>36766</v>
      </c>
      <c r="D2637" t="s">
        <v>36767</v>
      </c>
      <c r="E2637" t="s">
        <v>36765</v>
      </c>
      <c r="F2637" t="s">
        <v>620</v>
      </c>
      <c r="G2637" t="s">
        <v>36768</v>
      </c>
      <c r="H2637" s="1">
        <v>42928</v>
      </c>
      <c r="I2637" s="1">
        <v>42809</v>
      </c>
      <c r="J2637" t="b">
        <v>0</v>
      </c>
      <c r="K2637" t="s">
        <v>622</v>
      </c>
      <c r="L2637" t="s">
        <v>36769</v>
      </c>
      <c r="M2637" t="s">
        <v>90</v>
      </c>
      <c r="N2637">
        <v>60</v>
      </c>
      <c r="O2637" t="s">
        <v>36770</v>
      </c>
      <c r="P2637" t="s">
        <v>626</v>
      </c>
      <c r="Q2637" t="s">
        <v>36771</v>
      </c>
      <c r="R2637" t="s">
        <v>81</v>
      </c>
      <c r="S2637">
        <v>1</v>
      </c>
      <c r="T2637" s="1">
        <v>42928</v>
      </c>
      <c r="U2637" s="1">
        <v>42809</v>
      </c>
      <c r="V2637" t="s">
        <v>628</v>
      </c>
      <c r="W2637" s="2">
        <v>44137</v>
      </c>
      <c r="X2637" t="s">
        <v>36772</v>
      </c>
      <c r="Y2637" t="s">
        <v>36773</v>
      </c>
      <c r="Z2637" t="s">
        <v>36774</v>
      </c>
      <c r="AA2637" t="s">
        <v>36775</v>
      </c>
      <c r="AB2637" t="s">
        <v>36776</v>
      </c>
      <c r="AC2637">
        <v>6252701217</v>
      </c>
      <c r="AD2637" t="s">
        <v>36770</v>
      </c>
      <c r="AE2637" t="s">
        <v>36773</v>
      </c>
      <c r="AF2637" t="s">
        <v>36774</v>
      </c>
      <c r="AG2637" t="s">
        <v>36775</v>
      </c>
      <c r="AH2637" t="s">
        <v>36776</v>
      </c>
      <c r="AI2637">
        <v>6252701217</v>
      </c>
      <c r="AJ2637" t="s">
        <v>36770</v>
      </c>
      <c r="AK2637" t="s">
        <v>128</v>
      </c>
      <c r="AL2637" t="s">
        <v>82</v>
      </c>
      <c r="AM2637" t="s">
        <v>36770</v>
      </c>
      <c r="AN2637" t="s">
        <v>154</v>
      </c>
      <c r="AO2637" t="s">
        <v>457</v>
      </c>
      <c r="AP2637" t="s">
        <v>638</v>
      </c>
      <c r="AQ2637" t="s">
        <v>36777</v>
      </c>
      <c r="AR2637" t="s">
        <v>36778</v>
      </c>
      <c r="AS2637" t="s">
        <v>36779</v>
      </c>
      <c r="AT2637" t="s">
        <v>36780</v>
      </c>
      <c r="AU2637" t="s">
        <v>81</v>
      </c>
      <c r="AV2637" t="s">
        <v>82</v>
      </c>
      <c r="AW2637" t="s">
        <v>643</v>
      </c>
      <c r="AX2637" t="s">
        <v>81</v>
      </c>
      <c r="AY2637" t="s">
        <v>81</v>
      </c>
      <c r="AZ2637" t="s">
        <v>81</v>
      </c>
      <c r="BA2637" t="s">
        <v>82</v>
      </c>
      <c r="BB2637" s="1">
        <v>1</v>
      </c>
      <c r="BC2637" t="s">
        <v>81</v>
      </c>
      <c r="BD2637" t="s">
        <v>81</v>
      </c>
      <c r="BE2637" t="s">
        <v>81</v>
      </c>
      <c r="BF2637" t="s">
        <v>81</v>
      </c>
      <c r="BG2637" t="s">
        <v>81</v>
      </c>
      <c r="BH2637" t="s">
        <v>81</v>
      </c>
      <c r="BI2637" t="s">
        <v>81</v>
      </c>
      <c r="BJ2637" s="1">
        <v>43658</v>
      </c>
      <c r="BK2637" t="s">
        <v>82</v>
      </c>
      <c r="BL2637" t="s">
        <v>644</v>
      </c>
      <c r="BM2637" t="s">
        <v>36781</v>
      </c>
      <c r="BN2637" t="s">
        <v>81</v>
      </c>
      <c r="BO2637" t="s">
        <v>36782</v>
      </c>
      <c r="BP2637" t="s">
        <v>81</v>
      </c>
      <c r="BQ2637" t="s">
        <v>81</v>
      </c>
    </row>
    <row r="2638" spans="1:69" x14ac:dyDescent="0.2">
      <c r="A2638" s="5" t="s">
        <v>81</v>
      </c>
      <c r="B2638" t="s">
        <v>36783</v>
      </c>
      <c r="C2638" t="s">
        <v>36784</v>
      </c>
      <c r="D2638" t="s">
        <v>36785</v>
      </c>
      <c r="E2638" t="s">
        <v>36786</v>
      </c>
      <c r="F2638" t="s">
        <v>1316</v>
      </c>
      <c r="G2638" t="s">
        <v>36787</v>
      </c>
      <c r="H2638" s="1">
        <v>43025</v>
      </c>
      <c r="I2638" s="1">
        <v>43031</v>
      </c>
      <c r="J2638" t="b">
        <v>0</v>
      </c>
      <c r="K2638" t="s">
        <v>622</v>
      </c>
      <c r="L2638" t="s">
        <v>36788</v>
      </c>
      <c r="M2638" t="s">
        <v>90</v>
      </c>
      <c r="N2638">
        <v>35</v>
      </c>
      <c r="O2638" t="s">
        <v>36789</v>
      </c>
      <c r="P2638" t="s">
        <v>1356</v>
      </c>
      <c r="Q2638" t="s">
        <v>36790</v>
      </c>
      <c r="R2638" t="s">
        <v>81</v>
      </c>
      <c r="S2638" t="s">
        <v>82</v>
      </c>
      <c r="T2638" s="1">
        <v>43025</v>
      </c>
      <c r="U2638" s="1">
        <v>43031</v>
      </c>
      <c r="V2638" t="s">
        <v>1322</v>
      </c>
      <c r="W2638" s="2">
        <v>43153</v>
      </c>
      <c r="X2638" t="s">
        <v>82</v>
      </c>
      <c r="Y2638" t="s">
        <v>36791</v>
      </c>
      <c r="Z2638" t="s">
        <v>81</v>
      </c>
      <c r="AA2638" t="s">
        <v>36792</v>
      </c>
      <c r="AB2638" t="s">
        <v>36793</v>
      </c>
      <c r="AC2638" t="s">
        <v>36794</v>
      </c>
      <c r="AD2638" t="s">
        <v>23109</v>
      </c>
      <c r="AE2638" t="s">
        <v>36795</v>
      </c>
      <c r="AF2638" t="s">
        <v>81</v>
      </c>
      <c r="AG2638" t="s">
        <v>36796</v>
      </c>
      <c r="AH2638" t="s">
        <v>36797</v>
      </c>
      <c r="AI2638" t="s">
        <v>36798</v>
      </c>
      <c r="AJ2638" t="s">
        <v>23109</v>
      </c>
      <c r="AK2638" t="s">
        <v>296</v>
      </c>
      <c r="AL2638" t="s">
        <v>82</v>
      </c>
      <c r="AM2638" t="s">
        <v>36789</v>
      </c>
      <c r="AN2638" t="s">
        <v>1409</v>
      </c>
      <c r="AO2638" t="s">
        <v>1409</v>
      </c>
      <c r="AP2638" t="s">
        <v>371</v>
      </c>
      <c r="AQ2638" t="s">
        <v>36799</v>
      </c>
      <c r="AR2638" t="s">
        <v>1332</v>
      </c>
      <c r="AS2638" t="s">
        <v>36800</v>
      </c>
      <c r="AT2638" t="s">
        <v>36801</v>
      </c>
      <c r="AU2638" t="s">
        <v>81</v>
      </c>
      <c r="AV2638" t="s">
        <v>82</v>
      </c>
      <c r="AW2638" t="s">
        <v>1334</v>
      </c>
      <c r="AX2638" t="s">
        <v>81</v>
      </c>
      <c r="AY2638" t="s">
        <v>81</v>
      </c>
      <c r="AZ2638" t="s">
        <v>81</v>
      </c>
      <c r="BA2638" t="s">
        <v>82</v>
      </c>
      <c r="BB2638" s="1">
        <v>1</v>
      </c>
      <c r="BC2638" t="s">
        <v>81</v>
      </c>
      <c r="BD2638" t="s">
        <v>81</v>
      </c>
      <c r="BE2638" t="s">
        <v>81</v>
      </c>
      <c r="BF2638" t="s">
        <v>81</v>
      </c>
      <c r="BG2638" t="s">
        <v>81</v>
      </c>
      <c r="BH2638" t="s">
        <v>81</v>
      </c>
      <c r="BI2638" t="s">
        <v>81</v>
      </c>
      <c r="BJ2638" t="s">
        <v>82</v>
      </c>
      <c r="BK2638" t="s">
        <v>82</v>
      </c>
      <c r="BL2638" t="s">
        <v>200</v>
      </c>
      <c r="BM2638" t="s">
        <v>201</v>
      </c>
      <c r="BN2638" t="s">
        <v>81</v>
      </c>
      <c r="BO2638" t="s">
        <v>20051</v>
      </c>
      <c r="BP2638" t="s">
        <v>81</v>
      </c>
      <c r="BQ2638" t="s">
        <v>81</v>
      </c>
    </row>
    <row r="2639" spans="1:69" x14ac:dyDescent="0.2">
      <c r="A2639" s="5" t="s">
        <v>81</v>
      </c>
      <c r="B2639" t="s">
        <v>36802</v>
      </c>
      <c r="C2639" t="s">
        <v>36803</v>
      </c>
      <c r="D2639" t="s">
        <v>36804</v>
      </c>
      <c r="E2639" t="s">
        <v>36805</v>
      </c>
      <c r="F2639" t="s">
        <v>73</v>
      </c>
      <c r="G2639" t="s">
        <v>36806</v>
      </c>
      <c r="H2639" s="1">
        <v>43192</v>
      </c>
      <c r="I2639" s="1">
        <v>43291</v>
      </c>
      <c r="J2639" t="b">
        <v>0</v>
      </c>
      <c r="K2639" t="s">
        <v>75</v>
      </c>
      <c r="L2639" t="s">
        <v>76</v>
      </c>
      <c r="M2639" t="s">
        <v>90</v>
      </c>
      <c r="N2639">
        <v>200</v>
      </c>
      <c r="O2639" t="s">
        <v>36807</v>
      </c>
      <c r="P2639" t="s">
        <v>79</v>
      </c>
      <c r="Q2639" t="s">
        <v>36808</v>
      </c>
      <c r="R2639" t="s">
        <v>81</v>
      </c>
      <c r="S2639" t="s">
        <v>82</v>
      </c>
      <c r="T2639" s="1">
        <v>43192</v>
      </c>
      <c r="U2639" t="s">
        <v>36809</v>
      </c>
      <c r="V2639" t="s">
        <v>452</v>
      </c>
      <c r="W2639" s="2">
        <v>43304</v>
      </c>
      <c r="X2639" t="s">
        <v>36810</v>
      </c>
      <c r="Y2639" t="s">
        <v>148</v>
      </c>
      <c r="Z2639" t="s">
        <v>36811</v>
      </c>
      <c r="AA2639" t="s">
        <v>82</v>
      </c>
      <c r="AB2639" t="s">
        <v>36812</v>
      </c>
      <c r="AC2639" t="s">
        <v>36813</v>
      </c>
      <c r="AD2639" t="s">
        <v>36814</v>
      </c>
      <c r="AE2639" t="s">
        <v>148</v>
      </c>
      <c r="AF2639" t="s">
        <v>36811</v>
      </c>
      <c r="AG2639" t="s">
        <v>82</v>
      </c>
      <c r="AH2639" t="s">
        <v>36812</v>
      </c>
      <c r="AI2639" t="s">
        <v>36813</v>
      </c>
      <c r="AJ2639" t="s">
        <v>36814</v>
      </c>
      <c r="AK2639" t="s">
        <v>296</v>
      </c>
      <c r="AL2639" t="s">
        <v>36815</v>
      </c>
      <c r="AM2639" t="s">
        <v>88</v>
      </c>
      <c r="AN2639" t="s">
        <v>154</v>
      </c>
      <c r="AO2639" t="s">
        <v>1063</v>
      </c>
      <c r="AP2639" t="s">
        <v>91</v>
      </c>
      <c r="AQ2639" t="s">
        <v>36816</v>
      </c>
      <c r="AR2639" t="s">
        <v>82</v>
      </c>
      <c r="AS2639" t="s">
        <v>36817</v>
      </c>
      <c r="AT2639" t="s">
        <v>36818</v>
      </c>
      <c r="AU2639" t="s">
        <v>81</v>
      </c>
      <c r="AV2639" t="s">
        <v>82</v>
      </c>
      <c r="AW2639" t="s">
        <v>82</v>
      </c>
      <c r="AX2639" t="s">
        <v>82</v>
      </c>
      <c r="AY2639" t="s">
        <v>82</v>
      </c>
      <c r="AZ2639" t="s">
        <v>82</v>
      </c>
      <c r="BA2639" t="s">
        <v>82</v>
      </c>
      <c r="BB2639" t="s">
        <v>82</v>
      </c>
      <c r="BC2639" t="s">
        <v>82</v>
      </c>
      <c r="BD2639" t="s">
        <v>82</v>
      </c>
      <c r="BE2639" t="s">
        <v>82</v>
      </c>
      <c r="BF2639" t="s">
        <v>82</v>
      </c>
      <c r="BG2639" t="s">
        <v>82</v>
      </c>
      <c r="BH2639" t="s">
        <v>82</v>
      </c>
      <c r="BI2639" t="s">
        <v>82</v>
      </c>
      <c r="BJ2639" t="s">
        <v>82</v>
      </c>
      <c r="BK2639" t="s">
        <v>82</v>
      </c>
      <c r="BL2639" t="s">
        <v>82</v>
      </c>
      <c r="BM2639" t="s">
        <v>82</v>
      </c>
      <c r="BN2639" t="s">
        <v>82</v>
      </c>
      <c r="BO2639" t="s">
        <v>82</v>
      </c>
      <c r="BP2639" t="s">
        <v>82</v>
      </c>
      <c r="BQ2639" t="s">
        <v>82</v>
      </c>
    </row>
    <row r="2640" spans="1:69" x14ac:dyDescent="0.2">
      <c r="A2640" s="5" t="s">
        <v>81</v>
      </c>
      <c r="B2640" t="s">
        <v>36819</v>
      </c>
      <c r="C2640" t="s">
        <v>36820</v>
      </c>
      <c r="D2640" t="s">
        <v>36821</v>
      </c>
      <c r="E2640" t="s">
        <v>36822</v>
      </c>
      <c r="F2640" t="s">
        <v>73</v>
      </c>
      <c r="G2640" t="s">
        <v>36823</v>
      </c>
      <c r="H2640" s="1">
        <v>42811</v>
      </c>
      <c r="I2640" s="1">
        <v>42979</v>
      </c>
      <c r="J2640" t="b">
        <v>0</v>
      </c>
      <c r="K2640" t="s">
        <v>75</v>
      </c>
      <c r="L2640" t="s">
        <v>7136</v>
      </c>
      <c r="M2640" t="s">
        <v>90</v>
      </c>
      <c r="N2640">
        <v>60</v>
      </c>
      <c r="O2640" t="s">
        <v>5865</v>
      </c>
      <c r="P2640" t="s">
        <v>288</v>
      </c>
      <c r="Q2640" t="s">
        <v>36824</v>
      </c>
      <c r="R2640" t="s">
        <v>81</v>
      </c>
      <c r="S2640" t="s">
        <v>82</v>
      </c>
      <c r="T2640" s="1">
        <v>42811</v>
      </c>
      <c r="U2640" t="s">
        <v>12276</v>
      </c>
      <c r="V2640" t="s">
        <v>503</v>
      </c>
      <c r="W2640" s="2">
        <v>43437</v>
      </c>
      <c r="X2640" t="s">
        <v>36825</v>
      </c>
      <c r="Y2640" t="s">
        <v>148</v>
      </c>
      <c r="Z2640" t="s">
        <v>36826</v>
      </c>
      <c r="AA2640" t="s">
        <v>82</v>
      </c>
      <c r="AB2640" t="s">
        <v>36827</v>
      </c>
      <c r="AC2640" t="s">
        <v>36828</v>
      </c>
      <c r="AD2640" t="s">
        <v>5872</v>
      </c>
      <c r="AE2640" t="s">
        <v>148</v>
      </c>
      <c r="AF2640" t="s">
        <v>36826</v>
      </c>
      <c r="AG2640" t="s">
        <v>82</v>
      </c>
      <c r="AH2640" t="s">
        <v>36827</v>
      </c>
      <c r="AI2640" t="s">
        <v>36828</v>
      </c>
      <c r="AJ2640" t="s">
        <v>5872</v>
      </c>
      <c r="AK2640" t="s">
        <v>296</v>
      </c>
      <c r="AL2640" t="s">
        <v>82</v>
      </c>
      <c r="AM2640" t="s">
        <v>88</v>
      </c>
      <c r="AN2640" t="s">
        <v>154</v>
      </c>
      <c r="AO2640" t="s">
        <v>90</v>
      </c>
      <c r="AP2640" t="s">
        <v>91</v>
      </c>
      <c r="AQ2640" t="s">
        <v>36829</v>
      </c>
      <c r="AR2640" t="s">
        <v>82</v>
      </c>
      <c r="AS2640" t="s">
        <v>36830</v>
      </c>
      <c r="AT2640" t="s">
        <v>36831</v>
      </c>
      <c r="AU2640" t="s">
        <v>81</v>
      </c>
      <c r="AV2640" t="s">
        <v>82</v>
      </c>
      <c r="AW2640" t="s">
        <v>82</v>
      </c>
      <c r="AX2640" t="s">
        <v>82</v>
      </c>
      <c r="AY2640" t="s">
        <v>82</v>
      </c>
      <c r="AZ2640" t="s">
        <v>82</v>
      </c>
      <c r="BA2640" t="s">
        <v>82</v>
      </c>
      <c r="BB2640" t="s">
        <v>82</v>
      </c>
      <c r="BC2640" t="s">
        <v>82</v>
      </c>
      <c r="BD2640" t="s">
        <v>82</v>
      </c>
      <c r="BE2640" t="s">
        <v>82</v>
      </c>
      <c r="BF2640" t="s">
        <v>82</v>
      </c>
      <c r="BG2640" t="s">
        <v>82</v>
      </c>
      <c r="BH2640" t="s">
        <v>82</v>
      </c>
      <c r="BI2640" t="s">
        <v>82</v>
      </c>
      <c r="BJ2640" t="s">
        <v>82</v>
      </c>
      <c r="BK2640" t="s">
        <v>82</v>
      </c>
      <c r="BL2640" t="s">
        <v>82</v>
      </c>
      <c r="BM2640" t="s">
        <v>82</v>
      </c>
      <c r="BN2640" t="s">
        <v>82</v>
      </c>
      <c r="BO2640" t="s">
        <v>82</v>
      </c>
      <c r="BP2640" t="s">
        <v>82</v>
      </c>
      <c r="BQ2640" t="s">
        <v>82</v>
      </c>
    </row>
    <row r="2641" spans="1:69" x14ac:dyDescent="0.2">
      <c r="A2641" s="5" t="s">
        <v>81</v>
      </c>
      <c r="B2641" t="s">
        <v>36832</v>
      </c>
      <c r="C2641" t="s">
        <v>36833</v>
      </c>
      <c r="D2641" t="s">
        <v>36834</v>
      </c>
      <c r="E2641" t="s">
        <v>36832</v>
      </c>
      <c r="F2641" t="s">
        <v>2621</v>
      </c>
      <c r="G2641" t="s">
        <v>36835</v>
      </c>
      <c r="H2641" s="1">
        <v>43197</v>
      </c>
      <c r="I2641" s="1">
        <v>42621</v>
      </c>
      <c r="J2641" t="b">
        <v>0</v>
      </c>
      <c r="K2641" t="s">
        <v>75</v>
      </c>
      <c r="L2641" t="s">
        <v>2623</v>
      </c>
      <c r="M2641" t="s">
        <v>90</v>
      </c>
      <c r="N2641">
        <v>60</v>
      </c>
      <c r="O2641" t="s">
        <v>36836</v>
      </c>
      <c r="P2641" t="s">
        <v>2776</v>
      </c>
      <c r="Q2641" t="s">
        <v>36837</v>
      </c>
      <c r="R2641" t="s">
        <v>81</v>
      </c>
      <c r="S2641">
        <v>1</v>
      </c>
      <c r="T2641" s="1">
        <v>43197</v>
      </c>
      <c r="U2641" s="1">
        <v>42621</v>
      </c>
      <c r="V2641" t="s">
        <v>2626</v>
      </c>
      <c r="W2641" s="2">
        <v>44139</v>
      </c>
      <c r="X2641" t="s">
        <v>82</v>
      </c>
      <c r="Y2641" t="s">
        <v>36838</v>
      </c>
      <c r="Z2641" t="s">
        <v>36839</v>
      </c>
      <c r="AA2641" t="s">
        <v>36840</v>
      </c>
      <c r="AB2641" t="s">
        <v>36841</v>
      </c>
      <c r="AC2641">
        <v>201224315723</v>
      </c>
      <c r="AD2641" t="s">
        <v>36842</v>
      </c>
      <c r="AE2641" t="s">
        <v>36838</v>
      </c>
      <c r="AF2641" t="s">
        <v>36839</v>
      </c>
      <c r="AG2641" t="s">
        <v>36840</v>
      </c>
      <c r="AH2641" t="s">
        <v>36841</v>
      </c>
      <c r="AI2641">
        <v>201224315723</v>
      </c>
      <c r="AJ2641" t="s">
        <v>36842</v>
      </c>
      <c r="AK2641" t="s">
        <v>110</v>
      </c>
      <c r="AL2641" t="s">
        <v>36836</v>
      </c>
      <c r="AM2641" t="s">
        <v>36836</v>
      </c>
      <c r="AN2641" t="s">
        <v>36843</v>
      </c>
      <c r="AO2641" t="s">
        <v>36844</v>
      </c>
      <c r="AP2641" t="s">
        <v>371</v>
      </c>
      <c r="AQ2641" t="s">
        <v>36845</v>
      </c>
      <c r="AR2641" t="s">
        <v>36846</v>
      </c>
      <c r="AS2641" t="s">
        <v>36847</v>
      </c>
      <c r="AT2641" t="s">
        <v>36848</v>
      </c>
      <c r="AU2641" t="s">
        <v>81</v>
      </c>
      <c r="AV2641" t="s">
        <v>82</v>
      </c>
      <c r="AW2641" t="s">
        <v>217</v>
      </c>
      <c r="AX2641" t="s">
        <v>81</v>
      </c>
      <c r="AY2641" t="s">
        <v>81</v>
      </c>
      <c r="AZ2641" t="s">
        <v>81</v>
      </c>
      <c r="BA2641" t="s">
        <v>82</v>
      </c>
      <c r="BB2641" s="1">
        <v>1</v>
      </c>
      <c r="BC2641" t="s">
        <v>81</v>
      </c>
      <c r="BD2641" t="s">
        <v>81</v>
      </c>
      <c r="BE2641" t="s">
        <v>81</v>
      </c>
      <c r="BF2641" t="s">
        <v>81</v>
      </c>
      <c r="BG2641" t="s">
        <v>81</v>
      </c>
      <c r="BH2641" t="s">
        <v>81</v>
      </c>
      <c r="BI2641" t="s">
        <v>81</v>
      </c>
      <c r="BJ2641" s="1">
        <v>43008</v>
      </c>
      <c r="BK2641" t="s">
        <v>82</v>
      </c>
      <c r="BL2641" t="s">
        <v>81</v>
      </c>
      <c r="BM2641" t="s">
        <v>201</v>
      </c>
      <c r="BN2641" t="s">
        <v>81</v>
      </c>
      <c r="BO2641" t="s">
        <v>81</v>
      </c>
      <c r="BP2641" t="s">
        <v>81</v>
      </c>
      <c r="BQ2641" t="s">
        <v>81</v>
      </c>
    </row>
    <row r="2642" spans="1:69" x14ac:dyDescent="0.2">
      <c r="A2642" s="5">
        <v>1</v>
      </c>
      <c r="B2642" t="s">
        <v>36849</v>
      </c>
      <c r="C2642" t="s">
        <v>36850</v>
      </c>
      <c r="D2642" t="s">
        <v>36851</v>
      </c>
      <c r="E2642" t="s">
        <v>36852</v>
      </c>
      <c r="F2642" t="s">
        <v>73</v>
      </c>
      <c r="G2642" t="s">
        <v>36853</v>
      </c>
      <c r="H2642" s="1">
        <v>43247</v>
      </c>
      <c r="I2642" s="1">
        <v>43452</v>
      </c>
      <c r="J2642" t="b">
        <v>0</v>
      </c>
      <c r="K2642" t="s">
        <v>75</v>
      </c>
      <c r="L2642" t="s">
        <v>9071</v>
      </c>
      <c r="M2642" t="s">
        <v>538</v>
      </c>
      <c r="N2642">
        <v>550</v>
      </c>
      <c r="O2642" t="s">
        <v>3039</v>
      </c>
      <c r="P2642" t="s">
        <v>365</v>
      </c>
      <c r="Q2642" t="s">
        <v>2385</v>
      </c>
      <c r="R2642" t="s">
        <v>81</v>
      </c>
      <c r="S2642" t="s">
        <v>82</v>
      </c>
      <c r="T2642" s="1">
        <v>43247</v>
      </c>
      <c r="U2642" t="s">
        <v>17165</v>
      </c>
      <c r="V2642" t="s">
        <v>605</v>
      </c>
      <c r="W2642" s="2">
        <v>43738</v>
      </c>
      <c r="X2642" t="s">
        <v>36854</v>
      </c>
      <c r="Y2642" t="s">
        <v>148</v>
      </c>
      <c r="Z2642" t="s">
        <v>36855</v>
      </c>
      <c r="AA2642" t="s">
        <v>82</v>
      </c>
      <c r="AB2642" t="s">
        <v>36856</v>
      </c>
      <c r="AC2642" t="s">
        <v>36857</v>
      </c>
      <c r="AD2642" t="s">
        <v>3045</v>
      </c>
      <c r="AE2642" t="s">
        <v>148</v>
      </c>
      <c r="AF2642" t="s">
        <v>36855</v>
      </c>
      <c r="AG2642" t="s">
        <v>82</v>
      </c>
      <c r="AH2642" t="s">
        <v>36856</v>
      </c>
      <c r="AI2642" t="s">
        <v>36857</v>
      </c>
      <c r="AJ2642" t="s">
        <v>3045</v>
      </c>
      <c r="AK2642" t="s">
        <v>296</v>
      </c>
      <c r="AL2642" t="s">
        <v>12147</v>
      </c>
      <c r="AM2642" t="s">
        <v>88</v>
      </c>
      <c r="AN2642" t="s">
        <v>154</v>
      </c>
      <c r="AO2642" t="s">
        <v>90</v>
      </c>
      <c r="AP2642" t="s">
        <v>91</v>
      </c>
      <c r="AQ2642" t="s">
        <v>36858</v>
      </c>
      <c r="AR2642" t="s">
        <v>82</v>
      </c>
      <c r="AS2642" t="s">
        <v>613</v>
      </c>
      <c r="AT2642" t="s">
        <v>36859</v>
      </c>
      <c r="AU2642" t="s">
        <v>81</v>
      </c>
      <c r="AV2642" t="s">
        <v>82</v>
      </c>
      <c r="AW2642" t="s">
        <v>82</v>
      </c>
      <c r="AX2642" t="s">
        <v>82</v>
      </c>
      <c r="AY2642" t="s">
        <v>82</v>
      </c>
      <c r="AZ2642" t="s">
        <v>82</v>
      </c>
      <c r="BA2642" t="s">
        <v>82</v>
      </c>
      <c r="BB2642" t="s">
        <v>82</v>
      </c>
      <c r="BC2642" t="s">
        <v>82</v>
      </c>
      <c r="BD2642" t="s">
        <v>82</v>
      </c>
      <c r="BE2642" t="s">
        <v>82</v>
      </c>
      <c r="BF2642" t="s">
        <v>82</v>
      </c>
      <c r="BG2642" t="s">
        <v>82</v>
      </c>
      <c r="BH2642" t="s">
        <v>82</v>
      </c>
      <c r="BI2642" t="s">
        <v>82</v>
      </c>
      <c r="BJ2642" t="s">
        <v>82</v>
      </c>
      <c r="BK2642" t="s">
        <v>82</v>
      </c>
      <c r="BL2642" t="s">
        <v>82</v>
      </c>
      <c r="BM2642" t="s">
        <v>82</v>
      </c>
      <c r="BN2642" t="s">
        <v>82</v>
      </c>
      <c r="BO2642" t="s">
        <v>82</v>
      </c>
      <c r="BP2642" t="s">
        <v>82</v>
      </c>
      <c r="BQ2642" t="s">
        <v>82</v>
      </c>
    </row>
    <row r="2643" spans="1:69" x14ac:dyDescent="0.2">
      <c r="A2643" s="5" t="s">
        <v>81</v>
      </c>
      <c r="B2643" t="s">
        <v>36860</v>
      </c>
      <c r="C2643" t="s">
        <v>36861</v>
      </c>
      <c r="D2643" t="s">
        <v>36862</v>
      </c>
      <c r="E2643" t="s">
        <v>36863</v>
      </c>
      <c r="F2643" t="s">
        <v>73</v>
      </c>
      <c r="G2643" t="s">
        <v>36864</v>
      </c>
      <c r="H2643" s="1">
        <v>43053</v>
      </c>
      <c r="I2643" s="1">
        <v>42515</v>
      </c>
      <c r="J2643" t="b">
        <v>0</v>
      </c>
      <c r="K2643" t="s">
        <v>75</v>
      </c>
      <c r="L2643" t="s">
        <v>2192</v>
      </c>
      <c r="M2643" t="s">
        <v>77</v>
      </c>
      <c r="N2643">
        <v>156</v>
      </c>
      <c r="O2643" t="s">
        <v>14782</v>
      </c>
      <c r="P2643" t="s">
        <v>79</v>
      </c>
      <c r="Q2643" t="s">
        <v>366</v>
      </c>
      <c r="R2643" t="s">
        <v>81</v>
      </c>
      <c r="S2643">
        <v>1</v>
      </c>
      <c r="T2643" s="1">
        <v>43053</v>
      </c>
      <c r="U2643" t="s">
        <v>36865</v>
      </c>
      <c r="V2643" t="s">
        <v>1305</v>
      </c>
      <c r="W2643" s="2">
        <v>43864</v>
      </c>
      <c r="X2643" t="s">
        <v>36866</v>
      </c>
      <c r="Y2643" t="s">
        <v>82</v>
      </c>
      <c r="Z2643" t="s">
        <v>82</v>
      </c>
      <c r="AA2643" t="s">
        <v>82</v>
      </c>
      <c r="AB2643" t="s">
        <v>82</v>
      </c>
      <c r="AC2643" t="s">
        <v>82</v>
      </c>
      <c r="AD2643" t="s">
        <v>82</v>
      </c>
      <c r="AE2643" t="s">
        <v>82</v>
      </c>
      <c r="AF2643" t="s">
        <v>82</v>
      </c>
      <c r="AG2643" t="s">
        <v>82</v>
      </c>
      <c r="AH2643" t="s">
        <v>82</v>
      </c>
      <c r="AI2643" t="s">
        <v>82</v>
      </c>
      <c r="AJ2643" t="s">
        <v>82</v>
      </c>
      <c r="AK2643" t="s">
        <v>86</v>
      </c>
      <c r="AL2643" t="s">
        <v>82</v>
      </c>
      <c r="AM2643" t="s">
        <v>88</v>
      </c>
      <c r="AN2643" t="s">
        <v>154</v>
      </c>
      <c r="AO2643" t="s">
        <v>528</v>
      </c>
      <c r="AP2643" t="s">
        <v>91</v>
      </c>
      <c r="AQ2643" t="s">
        <v>36867</v>
      </c>
      <c r="AR2643" t="s">
        <v>82</v>
      </c>
      <c r="AS2643" t="s">
        <v>36868</v>
      </c>
      <c r="AT2643" t="s">
        <v>36869</v>
      </c>
      <c r="AU2643" t="s">
        <v>81</v>
      </c>
      <c r="AV2643" t="s">
        <v>82</v>
      </c>
      <c r="AW2643" t="s">
        <v>82</v>
      </c>
      <c r="AX2643" t="s">
        <v>82</v>
      </c>
      <c r="AY2643" t="s">
        <v>82</v>
      </c>
      <c r="AZ2643" t="s">
        <v>82</v>
      </c>
      <c r="BA2643" t="s">
        <v>82</v>
      </c>
      <c r="BB2643" t="s">
        <v>82</v>
      </c>
      <c r="BC2643" t="s">
        <v>82</v>
      </c>
      <c r="BD2643" t="s">
        <v>82</v>
      </c>
      <c r="BE2643" t="s">
        <v>82</v>
      </c>
      <c r="BF2643" t="s">
        <v>82</v>
      </c>
      <c r="BG2643" t="s">
        <v>82</v>
      </c>
      <c r="BH2643" t="s">
        <v>82</v>
      </c>
      <c r="BI2643" t="s">
        <v>82</v>
      </c>
      <c r="BJ2643" t="s">
        <v>82</v>
      </c>
      <c r="BK2643" t="s">
        <v>82</v>
      </c>
      <c r="BL2643" t="s">
        <v>82</v>
      </c>
      <c r="BM2643" t="s">
        <v>82</v>
      </c>
      <c r="BN2643" t="s">
        <v>82</v>
      </c>
      <c r="BO2643" t="s">
        <v>82</v>
      </c>
      <c r="BP2643" t="s">
        <v>82</v>
      </c>
      <c r="BQ2643" t="s">
        <v>82</v>
      </c>
    </row>
    <row r="2644" spans="1:69" x14ac:dyDescent="0.2">
      <c r="A2644" s="5" t="s">
        <v>81</v>
      </c>
      <c r="B2644" t="s">
        <v>81</v>
      </c>
      <c r="C2644" t="s">
        <v>36870</v>
      </c>
      <c r="D2644" t="s">
        <v>36871</v>
      </c>
      <c r="E2644" t="s">
        <v>36872</v>
      </c>
      <c r="F2644" t="s">
        <v>120</v>
      </c>
      <c r="G2644" t="s">
        <v>36873</v>
      </c>
      <c r="H2644" s="1">
        <v>42491</v>
      </c>
      <c r="I2644" s="1">
        <v>42491</v>
      </c>
      <c r="J2644" t="b">
        <v>0</v>
      </c>
      <c r="K2644" t="s">
        <v>75</v>
      </c>
      <c r="L2644" t="s">
        <v>122</v>
      </c>
      <c r="M2644" t="s">
        <v>1830</v>
      </c>
      <c r="N2644">
        <v>100</v>
      </c>
      <c r="O2644" t="s">
        <v>36874</v>
      </c>
      <c r="P2644" t="s">
        <v>125</v>
      </c>
      <c r="Q2644" t="s">
        <v>36875</v>
      </c>
      <c r="R2644" t="s">
        <v>81</v>
      </c>
      <c r="S2644" t="s">
        <v>82</v>
      </c>
      <c r="T2644" s="1">
        <v>42491</v>
      </c>
      <c r="U2644" s="1">
        <v>42491</v>
      </c>
      <c r="V2644" t="s">
        <v>127</v>
      </c>
      <c r="W2644" s="2">
        <v>43557</v>
      </c>
      <c r="X2644" t="s">
        <v>82</v>
      </c>
      <c r="Y2644" t="s">
        <v>82</v>
      </c>
      <c r="Z2644" t="s">
        <v>82</v>
      </c>
      <c r="AA2644" t="s">
        <v>82</v>
      </c>
      <c r="AB2644" t="s">
        <v>82</v>
      </c>
      <c r="AC2644" t="s">
        <v>82</v>
      </c>
      <c r="AD2644" t="s">
        <v>82</v>
      </c>
      <c r="AE2644" t="s">
        <v>82</v>
      </c>
      <c r="AF2644" t="s">
        <v>82</v>
      </c>
      <c r="AG2644" t="s">
        <v>82</v>
      </c>
      <c r="AH2644" t="s">
        <v>82</v>
      </c>
      <c r="AI2644" t="s">
        <v>82</v>
      </c>
      <c r="AJ2644" t="s">
        <v>82</v>
      </c>
      <c r="AK2644" t="s">
        <v>212</v>
      </c>
      <c r="AL2644" t="s">
        <v>82</v>
      </c>
      <c r="AM2644" t="s">
        <v>7195</v>
      </c>
      <c r="AN2644" t="s">
        <v>8184</v>
      </c>
      <c r="AO2644" t="s">
        <v>123</v>
      </c>
      <c r="AP2644" t="s">
        <v>132</v>
      </c>
      <c r="AQ2644" t="s">
        <v>36876</v>
      </c>
      <c r="AR2644" t="s">
        <v>36877</v>
      </c>
      <c r="AS2644" t="s">
        <v>36878</v>
      </c>
      <c r="AT2644" t="s">
        <v>36879</v>
      </c>
      <c r="AU2644" t="s">
        <v>81</v>
      </c>
      <c r="AV2644" t="s">
        <v>82</v>
      </c>
      <c r="AW2644" t="s">
        <v>81</v>
      </c>
      <c r="AX2644" t="s">
        <v>81</v>
      </c>
      <c r="AY2644" t="s">
        <v>81</v>
      </c>
      <c r="AZ2644" t="s">
        <v>81</v>
      </c>
      <c r="BA2644" t="s">
        <v>82</v>
      </c>
      <c r="BB2644" s="1">
        <v>1</v>
      </c>
      <c r="BC2644" t="s">
        <v>81</v>
      </c>
      <c r="BD2644" t="s">
        <v>81</v>
      </c>
      <c r="BE2644" t="s">
        <v>81</v>
      </c>
      <c r="BF2644" t="s">
        <v>81</v>
      </c>
      <c r="BG2644" t="s">
        <v>81</v>
      </c>
      <c r="BH2644" t="s">
        <v>81</v>
      </c>
      <c r="BI2644" t="s">
        <v>81</v>
      </c>
      <c r="BJ2644" t="s">
        <v>82</v>
      </c>
      <c r="BK2644" t="s">
        <v>82</v>
      </c>
      <c r="BL2644" t="s">
        <v>81</v>
      </c>
      <c r="BM2644" t="s">
        <v>137</v>
      </c>
      <c r="BN2644" t="s">
        <v>81</v>
      </c>
      <c r="BO2644" t="s">
        <v>81</v>
      </c>
      <c r="BP2644" t="s">
        <v>81</v>
      </c>
      <c r="BQ2644" t="s">
        <v>81</v>
      </c>
    </row>
    <row r="2645" spans="1:69" x14ac:dyDescent="0.2">
      <c r="A2645" s="5" t="s">
        <v>81</v>
      </c>
      <c r="B2645" t="s">
        <v>36880</v>
      </c>
      <c r="C2645" t="s">
        <v>36881</v>
      </c>
      <c r="D2645" t="s">
        <v>36882</v>
      </c>
      <c r="E2645" t="s">
        <v>36883</v>
      </c>
      <c r="F2645" t="s">
        <v>120</v>
      </c>
      <c r="G2645" t="s">
        <v>36884</v>
      </c>
      <c r="H2645" s="1">
        <v>42562</v>
      </c>
      <c r="I2645" s="1">
        <v>42675</v>
      </c>
      <c r="J2645" t="b">
        <v>0</v>
      </c>
      <c r="K2645" t="s">
        <v>75</v>
      </c>
      <c r="L2645" t="s">
        <v>122</v>
      </c>
      <c r="M2645" t="s">
        <v>1830</v>
      </c>
      <c r="N2645">
        <v>450</v>
      </c>
      <c r="O2645" t="s">
        <v>36885</v>
      </c>
      <c r="P2645" t="s">
        <v>125</v>
      </c>
      <c r="Q2645" t="s">
        <v>10175</v>
      </c>
      <c r="R2645" t="s">
        <v>81</v>
      </c>
      <c r="S2645" t="s">
        <v>82</v>
      </c>
      <c r="T2645" s="1">
        <v>42562</v>
      </c>
      <c r="U2645" s="1">
        <v>42675</v>
      </c>
      <c r="V2645" t="s">
        <v>127</v>
      </c>
      <c r="W2645" s="2">
        <v>43774</v>
      </c>
      <c r="X2645" t="s">
        <v>82</v>
      </c>
      <c r="Y2645" t="s">
        <v>36886</v>
      </c>
      <c r="Z2645" t="s">
        <v>36887</v>
      </c>
      <c r="AA2645" t="s">
        <v>36888</v>
      </c>
      <c r="AB2645" t="s">
        <v>5289</v>
      </c>
      <c r="AC2645" t="s">
        <v>36889</v>
      </c>
      <c r="AD2645" t="s">
        <v>36890</v>
      </c>
      <c r="AE2645" t="s">
        <v>5292</v>
      </c>
      <c r="AF2645" t="s">
        <v>5293</v>
      </c>
      <c r="AG2645" t="s">
        <v>36888</v>
      </c>
      <c r="AH2645" t="s">
        <v>36891</v>
      </c>
      <c r="AI2645" t="s">
        <v>36889</v>
      </c>
      <c r="AJ2645" t="s">
        <v>36890</v>
      </c>
      <c r="AK2645" t="s">
        <v>128</v>
      </c>
      <c r="AL2645" t="s">
        <v>82</v>
      </c>
      <c r="AM2645" t="s">
        <v>36570</v>
      </c>
      <c r="AN2645" t="s">
        <v>8184</v>
      </c>
      <c r="AO2645" t="s">
        <v>123</v>
      </c>
      <c r="AP2645" t="s">
        <v>132</v>
      </c>
      <c r="AQ2645" t="s">
        <v>395</v>
      </c>
      <c r="AR2645" t="s">
        <v>36892</v>
      </c>
      <c r="AS2645" t="s">
        <v>36893</v>
      </c>
      <c r="AT2645" t="s">
        <v>82</v>
      </c>
      <c r="AU2645" t="s">
        <v>81</v>
      </c>
      <c r="AV2645" t="s">
        <v>82</v>
      </c>
      <c r="AW2645" t="s">
        <v>81</v>
      </c>
      <c r="AX2645" t="s">
        <v>81</v>
      </c>
      <c r="AY2645" t="s">
        <v>81</v>
      </c>
      <c r="AZ2645" t="s">
        <v>81</v>
      </c>
      <c r="BA2645" t="s">
        <v>82</v>
      </c>
      <c r="BB2645" s="1">
        <v>1</v>
      </c>
      <c r="BC2645" t="s">
        <v>81</v>
      </c>
      <c r="BD2645" t="s">
        <v>81</v>
      </c>
      <c r="BE2645" t="s">
        <v>81</v>
      </c>
      <c r="BF2645" t="s">
        <v>81</v>
      </c>
      <c r="BG2645" t="s">
        <v>81</v>
      </c>
      <c r="BH2645" t="s">
        <v>81</v>
      </c>
      <c r="BI2645" t="s">
        <v>81</v>
      </c>
      <c r="BJ2645" s="1">
        <v>43190</v>
      </c>
      <c r="BK2645" t="s">
        <v>82</v>
      </c>
      <c r="BL2645" t="s">
        <v>399</v>
      </c>
      <c r="BM2645" t="s">
        <v>201</v>
      </c>
      <c r="BN2645" t="s">
        <v>5300</v>
      </c>
      <c r="BO2645" t="s">
        <v>36894</v>
      </c>
      <c r="BP2645" t="s">
        <v>36895</v>
      </c>
      <c r="BQ2645" t="s">
        <v>5300</v>
      </c>
    </row>
    <row r="2646" spans="1:69" x14ac:dyDescent="0.2">
      <c r="A2646" s="5" t="s">
        <v>81</v>
      </c>
      <c r="B2646" t="s">
        <v>36896</v>
      </c>
      <c r="C2646" t="s">
        <v>36897</v>
      </c>
      <c r="D2646" t="s">
        <v>36898</v>
      </c>
      <c r="E2646" t="s">
        <v>36899</v>
      </c>
      <c r="F2646" t="s">
        <v>120</v>
      </c>
      <c r="G2646" t="s">
        <v>36900</v>
      </c>
      <c r="H2646" s="1">
        <v>43183</v>
      </c>
      <c r="I2646" s="1">
        <v>43168</v>
      </c>
      <c r="J2646" t="b">
        <v>0</v>
      </c>
      <c r="K2646" t="s">
        <v>75</v>
      </c>
      <c r="L2646" t="s">
        <v>329</v>
      </c>
      <c r="M2646" t="s">
        <v>1830</v>
      </c>
      <c r="N2646">
        <v>200</v>
      </c>
      <c r="O2646" t="s">
        <v>36901</v>
      </c>
      <c r="P2646" t="s">
        <v>125</v>
      </c>
      <c r="Q2646" t="s">
        <v>366</v>
      </c>
      <c r="R2646" t="s">
        <v>81</v>
      </c>
      <c r="S2646">
        <v>1</v>
      </c>
      <c r="T2646" s="1">
        <v>43183</v>
      </c>
      <c r="U2646" s="1">
        <v>43168</v>
      </c>
      <c r="V2646" t="s">
        <v>127</v>
      </c>
      <c r="W2646" s="2">
        <v>43578</v>
      </c>
      <c r="X2646" t="s">
        <v>82</v>
      </c>
      <c r="Y2646" t="s">
        <v>24322</v>
      </c>
      <c r="Z2646" t="s">
        <v>36902</v>
      </c>
      <c r="AA2646" t="s">
        <v>36903</v>
      </c>
      <c r="AB2646" t="s">
        <v>36904</v>
      </c>
      <c r="AC2646" t="s">
        <v>36905</v>
      </c>
      <c r="AD2646" t="s">
        <v>36906</v>
      </c>
      <c r="AE2646" t="s">
        <v>24322</v>
      </c>
      <c r="AF2646" t="s">
        <v>36902</v>
      </c>
      <c r="AG2646" t="s">
        <v>36903</v>
      </c>
      <c r="AH2646" t="s">
        <v>36904</v>
      </c>
      <c r="AI2646" t="s">
        <v>36905</v>
      </c>
      <c r="AJ2646" t="s">
        <v>36906</v>
      </c>
      <c r="AK2646" t="s">
        <v>128</v>
      </c>
      <c r="AL2646" t="s">
        <v>82</v>
      </c>
      <c r="AM2646" t="s">
        <v>36907</v>
      </c>
      <c r="AN2646" t="s">
        <v>12361</v>
      </c>
      <c r="AO2646" t="s">
        <v>36908</v>
      </c>
      <c r="AP2646" t="s">
        <v>132</v>
      </c>
      <c r="AQ2646" t="s">
        <v>395</v>
      </c>
      <c r="AR2646" t="s">
        <v>36909</v>
      </c>
      <c r="AS2646" t="s">
        <v>36910</v>
      </c>
      <c r="AT2646" t="s">
        <v>82</v>
      </c>
      <c r="AU2646" t="s">
        <v>81</v>
      </c>
      <c r="AV2646" t="s">
        <v>82</v>
      </c>
      <c r="AW2646" t="s">
        <v>81</v>
      </c>
      <c r="AX2646">
        <v>168</v>
      </c>
      <c r="AY2646" t="s">
        <v>81</v>
      </c>
      <c r="AZ2646" t="s">
        <v>81</v>
      </c>
      <c r="BA2646" t="s">
        <v>82</v>
      </c>
      <c r="BB2646" s="1">
        <v>1</v>
      </c>
      <c r="BC2646" t="s">
        <v>81</v>
      </c>
      <c r="BD2646" t="s">
        <v>81</v>
      </c>
      <c r="BE2646" t="s">
        <v>81</v>
      </c>
      <c r="BF2646" t="s">
        <v>81</v>
      </c>
      <c r="BG2646" t="s">
        <v>81</v>
      </c>
      <c r="BH2646" t="s">
        <v>81</v>
      </c>
      <c r="BI2646" t="s">
        <v>81</v>
      </c>
      <c r="BJ2646" s="1">
        <v>43524</v>
      </c>
      <c r="BK2646" t="s">
        <v>82</v>
      </c>
      <c r="BL2646" t="s">
        <v>399</v>
      </c>
      <c r="BM2646" t="s">
        <v>201</v>
      </c>
      <c r="BN2646" t="s">
        <v>36911</v>
      </c>
      <c r="BO2646" t="s">
        <v>36912</v>
      </c>
      <c r="BP2646" t="s">
        <v>36913</v>
      </c>
      <c r="BQ2646" t="s">
        <v>36911</v>
      </c>
    </row>
    <row r="2647" spans="1:69" x14ac:dyDescent="0.2">
      <c r="A2647" s="5" t="s">
        <v>81</v>
      </c>
      <c r="B2647" t="s">
        <v>3746</v>
      </c>
      <c r="C2647" t="s">
        <v>3747</v>
      </c>
      <c r="D2647" t="s">
        <v>3748</v>
      </c>
      <c r="E2647" t="s">
        <v>3749</v>
      </c>
      <c r="F2647" t="s">
        <v>178</v>
      </c>
      <c r="G2647" t="s">
        <v>36914</v>
      </c>
      <c r="H2647" s="1">
        <v>42713</v>
      </c>
      <c r="I2647" s="1">
        <v>42748</v>
      </c>
      <c r="J2647" t="b">
        <v>0</v>
      </c>
      <c r="K2647" t="s">
        <v>180</v>
      </c>
      <c r="L2647" t="s">
        <v>3751</v>
      </c>
      <c r="M2647" t="s">
        <v>2335</v>
      </c>
      <c r="N2647">
        <v>354</v>
      </c>
      <c r="O2647" t="s">
        <v>3752</v>
      </c>
      <c r="P2647" t="s">
        <v>31729</v>
      </c>
      <c r="Q2647" t="s">
        <v>3754</v>
      </c>
      <c r="R2647" t="s">
        <v>3755</v>
      </c>
      <c r="S2647" t="s">
        <v>82</v>
      </c>
      <c r="T2647" s="1">
        <v>42713</v>
      </c>
      <c r="U2647" s="1">
        <v>42748</v>
      </c>
      <c r="V2647" t="s">
        <v>186</v>
      </c>
      <c r="W2647" s="2">
        <v>43332</v>
      </c>
      <c r="X2647" t="s">
        <v>3756</v>
      </c>
      <c r="Y2647" t="s">
        <v>3757</v>
      </c>
      <c r="Z2647" t="s">
        <v>81</v>
      </c>
      <c r="AA2647" t="s">
        <v>3758</v>
      </c>
      <c r="AB2647" t="s">
        <v>2467</v>
      </c>
      <c r="AC2647">
        <v>4202515514664160</v>
      </c>
      <c r="AD2647" t="s">
        <v>3759</v>
      </c>
      <c r="AE2647" t="s">
        <v>3757</v>
      </c>
      <c r="AF2647" t="s">
        <v>81</v>
      </c>
      <c r="AG2647" t="s">
        <v>3758</v>
      </c>
      <c r="AH2647" t="s">
        <v>2467</v>
      </c>
      <c r="AI2647">
        <v>4202515514664160</v>
      </c>
      <c r="AJ2647" t="s">
        <v>3759</v>
      </c>
      <c r="AK2647" t="s">
        <v>250</v>
      </c>
      <c r="AL2647" t="s">
        <v>82</v>
      </c>
      <c r="AM2647" t="s">
        <v>3752</v>
      </c>
      <c r="AN2647" t="s">
        <v>81</v>
      </c>
      <c r="AO2647" t="s">
        <v>81</v>
      </c>
      <c r="AP2647" t="s">
        <v>351</v>
      </c>
      <c r="AQ2647" t="s">
        <v>36915</v>
      </c>
      <c r="AR2647" t="s">
        <v>5165</v>
      </c>
      <c r="AS2647" t="s">
        <v>36916</v>
      </c>
      <c r="AT2647" t="s">
        <v>36917</v>
      </c>
      <c r="AU2647" t="s">
        <v>197</v>
      </c>
      <c r="AV2647" t="s">
        <v>82</v>
      </c>
      <c r="AW2647" t="s">
        <v>198</v>
      </c>
      <c r="AX2647" t="s">
        <v>81</v>
      </c>
      <c r="AY2647" t="s">
        <v>82</v>
      </c>
      <c r="AZ2647" t="s">
        <v>82</v>
      </c>
      <c r="BA2647" t="s">
        <v>82</v>
      </c>
      <c r="BB2647" t="s">
        <v>82</v>
      </c>
      <c r="BC2647" t="s">
        <v>82</v>
      </c>
      <c r="BD2647" t="s">
        <v>82</v>
      </c>
      <c r="BE2647" t="s">
        <v>82</v>
      </c>
      <c r="BF2647" t="s">
        <v>82</v>
      </c>
      <c r="BG2647" t="s">
        <v>82</v>
      </c>
      <c r="BH2647" t="s">
        <v>82</v>
      </c>
      <c r="BI2647" t="s">
        <v>82</v>
      </c>
      <c r="BJ2647" t="s">
        <v>82</v>
      </c>
      <c r="BK2647" t="s">
        <v>82</v>
      </c>
      <c r="BL2647" t="s">
        <v>82</v>
      </c>
      <c r="BM2647" t="s">
        <v>82</v>
      </c>
      <c r="BN2647" t="s">
        <v>82</v>
      </c>
      <c r="BO2647" t="s">
        <v>82</v>
      </c>
      <c r="BP2647" t="s">
        <v>82</v>
      </c>
      <c r="BQ2647" t="s">
        <v>82</v>
      </c>
    </row>
    <row r="2648" spans="1:69" x14ac:dyDescent="0.2">
      <c r="A2648" s="5" t="s">
        <v>81</v>
      </c>
      <c r="B2648" t="s">
        <v>36918</v>
      </c>
      <c r="C2648" t="s">
        <v>36919</v>
      </c>
      <c r="D2648" t="s">
        <v>36920</v>
      </c>
      <c r="E2648" t="s">
        <v>36921</v>
      </c>
      <c r="F2648" t="s">
        <v>73</v>
      </c>
      <c r="G2648" t="s">
        <v>36922</v>
      </c>
      <c r="H2648" s="1">
        <v>43598</v>
      </c>
      <c r="I2648" s="1">
        <v>43556</v>
      </c>
      <c r="J2648" t="b">
        <v>0</v>
      </c>
      <c r="K2648" t="s">
        <v>75</v>
      </c>
      <c r="L2648" t="s">
        <v>419</v>
      </c>
      <c r="M2648" t="s">
        <v>90</v>
      </c>
      <c r="N2648">
        <v>20</v>
      </c>
      <c r="O2648" t="s">
        <v>9920</v>
      </c>
      <c r="P2648" t="s">
        <v>2021</v>
      </c>
      <c r="Q2648" t="s">
        <v>36923</v>
      </c>
      <c r="R2648" t="s">
        <v>81</v>
      </c>
      <c r="S2648" t="s">
        <v>82</v>
      </c>
      <c r="T2648" s="1">
        <v>43598</v>
      </c>
      <c r="U2648" t="s">
        <v>3072</v>
      </c>
      <c r="V2648" t="s">
        <v>542</v>
      </c>
      <c r="W2648" s="2">
        <v>43703</v>
      </c>
      <c r="X2648" t="s">
        <v>36924</v>
      </c>
      <c r="Y2648" t="s">
        <v>227</v>
      </c>
      <c r="Z2648" t="s">
        <v>36925</v>
      </c>
      <c r="AA2648" t="s">
        <v>82</v>
      </c>
      <c r="AB2648" t="s">
        <v>36926</v>
      </c>
      <c r="AC2648" t="s">
        <v>36927</v>
      </c>
      <c r="AD2648" t="s">
        <v>81</v>
      </c>
      <c r="AE2648" t="s">
        <v>227</v>
      </c>
      <c r="AF2648" t="s">
        <v>36925</v>
      </c>
      <c r="AG2648" t="s">
        <v>82</v>
      </c>
      <c r="AH2648" t="s">
        <v>36926</v>
      </c>
      <c r="AI2648" t="s">
        <v>36927</v>
      </c>
      <c r="AJ2648" t="s">
        <v>81</v>
      </c>
      <c r="AK2648" t="s">
        <v>296</v>
      </c>
      <c r="AL2648" t="s">
        <v>82</v>
      </c>
      <c r="AM2648" t="s">
        <v>88</v>
      </c>
      <c r="AN2648" t="s">
        <v>154</v>
      </c>
      <c r="AO2648" t="s">
        <v>90</v>
      </c>
      <c r="AP2648" t="s">
        <v>91</v>
      </c>
      <c r="AQ2648" t="s">
        <v>36928</v>
      </c>
      <c r="AR2648" t="s">
        <v>82</v>
      </c>
      <c r="AS2648" t="s">
        <v>36929</v>
      </c>
      <c r="AT2648" t="s">
        <v>36930</v>
      </c>
      <c r="AU2648" t="s">
        <v>81</v>
      </c>
      <c r="AV2648" t="s">
        <v>82</v>
      </c>
      <c r="AW2648" t="s">
        <v>82</v>
      </c>
      <c r="AX2648" t="s">
        <v>82</v>
      </c>
      <c r="AY2648" t="s">
        <v>82</v>
      </c>
      <c r="AZ2648" t="s">
        <v>82</v>
      </c>
      <c r="BA2648" t="s">
        <v>82</v>
      </c>
      <c r="BB2648" t="s">
        <v>82</v>
      </c>
      <c r="BC2648" t="s">
        <v>82</v>
      </c>
      <c r="BD2648" t="s">
        <v>82</v>
      </c>
      <c r="BE2648" t="s">
        <v>82</v>
      </c>
      <c r="BF2648" t="s">
        <v>82</v>
      </c>
      <c r="BG2648" t="s">
        <v>82</v>
      </c>
      <c r="BH2648" t="s">
        <v>82</v>
      </c>
      <c r="BI2648" t="s">
        <v>82</v>
      </c>
      <c r="BJ2648" t="s">
        <v>82</v>
      </c>
      <c r="BK2648" t="s">
        <v>82</v>
      </c>
      <c r="BL2648" t="s">
        <v>82</v>
      </c>
      <c r="BM2648" t="s">
        <v>82</v>
      </c>
      <c r="BN2648" t="s">
        <v>82</v>
      </c>
      <c r="BO2648" t="s">
        <v>82</v>
      </c>
      <c r="BP2648" t="s">
        <v>82</v>
      </c>
      <c r="BQ2648" t="s">
        <v>82</v>
      </c>
    </row>
    <row r="2649" spans="1:69" x14ac:dyDescent="0.2">
      <c r="A2649" s="5" t="s">
        <v>81</v>
      </c>
      <c r="B2649" t="s">
        <v>36931</v>
      </c>
      <c r="C2649" t="s">
        <v>36932</v>
      </c>
      <c r="D2649" t="s">
        <v>36933</v>
      </c>
      <c r="E2649" t="s">
        <v>36931</v>
      </c>
      <c r="F2649" t="s">
        <v>73</v>
      </c>
      <c r="G2649" t="s">
        <v>36934</v>
      </c>
      <c r="H2649" s="1">
        <v>43412</v>
      </c>
      <c r="I2649" s="1">
        <v>43466</v>
      </c>
      <c r="J2649" t="b">
        <v>0</v>
      </c>
      <c r="K2649" t="s">
        <v>75</v>
      </c>
      <c r="L2649" t="s">
        <v>267</v>
      </c>
      <c r="M2649" t="s">
        <v>2495</v>
      </c>
      <c r="N2649">
        <v>40</v>
      </c>
      <c r="O2649" t="s">
        <v>36935</v>
      </c>
      <c r="P2649" t="s">
        <v>79</v>
      </c>
      <c r="Q2649" t="s">
        <v>36936</v>
      </c>
      <c r="R2649" t="s">
        <v>81</v>
      </c>
      <c r="S2649" t="s">
        <v>82</v>
      </c>
      <c r="T2649" s="1">
        <v>43412</v>
      </c>
      <c r="U2649" t="s">
        <v>8820</v>
      </c>
      <c r="V2649" t="s">
        <v>106</v>
      </c>
      <c r="W2649" s="2">
        <v>43563</v>
      </c>
      <c r="X2649" t="s">
        <v>36937</v>
      </c>
      <c r="Y2649" t="s">
        <v>227</v>
      </c>
      <c r="Z2649" t="s">
        <v>36938</v>
      </c>
      <c r="AA2649" t="s">
        <v>82</v>
      </c>
      <c r="AB2649" t="s">
        <v>36939</v>
      </c>
      <c r="AC2649" t="s">
        <v>36940</v>
      </c>
      <c r="AD2649" t="s">
        <v>36941</v>
      </c>
      <c r="AE2649" t="s">
        <v>227</v>
      </c>
      <c r="AF2649" t="s">
        <v>36938</v>
      </c>
      <c r="AG2649" t="s">
        <v>82</v>
      </c>
      <c r="AH2649" t="s">
        <v>36939</v>
      </c>
      <c r="AI2649" t="s">
        <v>36940</v>
      </c>
      <c r="AJ2649" t="s">
        <v>36941</v>
      </c>
      <c r="AK2649" t="s">
        <v>296</v>
      </c>
      <c r="AL2649" t="s">
        <v>82</v>
      </c>
      <c r="AM2649" t="s">
        <v>88</v>
      </c>
      <c r="AN2649" t="s">
        <v>154</v>
      </c>
      <c r="AO2649" t="s">
        <v>90</v>
      </c>
      <c r="AP2649" t="s">
        <v>91</v>
      </c>
      <c r="AQ2649" t="s">
        <v>36942</v>
      </c>
      <c r="AR2649" t="s">
        <v>82</v>
      </c>
      <c r="AS2649" t="s">
        <v>36943</v>
      </c>
      <c r="AT2649" t="s">
        <v>82</v>
      </c>
      <c r="AU2649" t="s">
        <v>81</v>
      </c>
      <c r="AV2649" t="s">
        <v>82</v>
      </c>
      <c r="AW2649" t="s">
        <v>82</v>
      </c>
      <c r="AX2649" t="s">
        <v>82</v>
      </c>
      <c r="AY2649" t="s">
        <v>82</v>
      </c>
      <c r="AZ2649" t="s">
        <v>82</v>
      </c>
      <c r="BA2649" t="s">
        <v>82</v>
      </c>
      <c r="BB2649" t="s">
        <v>82</v>
      </c>
      <c r="BC2649" t="s">
        <v>82</v>
      </c>
      <c r="BD2649" t="s">
        <v>82</v>
      </c>
      <c r="BE2649" t="s">
        <v>82</v>
      </c>
      <c r="BF2649" t="s">
        <v>82</v>
      </c>
      <c r="BG2649" t="s">
        <v>82</v>
      </c>
      <c r="BH2649" t="s">
        <v>82</v>
      </c>
      <c r="BI2649" t="s">
        <v>82</v>
      </c>
      <c r="BJ2649" t="s">
        <v>82</v>
      </c>
      <c r="BK2649" t="s">
        <v>82</v>
      </c>
      <c r="BL2649" t="s">
        <v>82</v>
      </c>
      <c r="BM2649" t="s">
        <v>82</v>
      </c>
      <c r="BN2649" t="s">
        <v>82</v>
      </c>
      <c r="BO2649" t="s">
        <v>82</v>
      </c>
      <c r="BP2649" t="s">
        <v>82</v>
      </c>
      <c r="BQ2649" t="s">
        <v>82</v>
      </c>
    </row>
    <row r="2650" spans="1:69" x14ac:dyDescent="0.2">
      <c r="A2650" s="5" t="s">
        <v>81</v>
      </c>
      <c r="B2650" t="s">
        <v>36944</v>
      </c>
      <c r="C2650" t="s">
        <v>36945</v>
      </c>
      <c r="D2650" t="s">
        <v>36946</v>
      </c>
      <c r="E2650" t="s">
        <v>36947</v>
      </c>
      <c r="F2650" t="s">
        <v>73</v>
      </c>
      <c r="G2650" t="s">
        <v>36948</v>
      </c>
      <c r="H2650" s="1">
        <v>42430</v>
      </c>
      <c r="I2650" s="1">
        <v>42705</v>
      </c>
      <c r="J2650" t="b">
        <v>1</v>
      </c>
      <c r="K2650" t="s">
        <v>75</v>
      </c>
      <c r="L2650" t="s">
        <v>465</v>
      </c>
      <c r="M2650" t="s">
        <v>90</v>
      </c>
      <c r="N2650">
        <v>301</v>
      </c>
      <c r="O2650" t="s">
        <v>5689</v>
      </c>
      <c r="P2650" t="s">
        <v>1622</v>
      </c>
      <c r="Q2650" t="s">
        <v>950</v>
      </c>
      <c r="R2650" t="s">
        <v>81</v>
      </c>
      <c r="S2650" t="s">
        <v>82</v>
      </c>
      <c r="T2650" s="1">
        <v>42430</v>
      </c>
      <c r="U2650" s="3">
        <v>42705</v>
      </c>
      <c r="V2650" t="s">
        <v>1552</v>
      </c>
      <c r="W2650" s="2">
        <v>43962</v>
      </c>
      <c r="X2650" t="s">
        <v>36949</v>
      </c>
      <c r="Y2650" t="s">
        <v>81</v>
      </c>
      <c r="Z2650" t="s">
        <v>36950</v>
      </c>
      <c r="AA2650" t="s">
        <v>82</v>
      </c>
      <c r="AB2650" t="s">
        <v>81</v>
      </c>
      <c r="AC2650" t="s">
        <v>81</v>
      </c>
      <c r="AD2650" t="s">
        <v>3572</v>
      </c>
      <c r="AE2650" t="s">
        <v>81</v>
      </c>
      <c r="AF2650" t="s">
        <v>36950</v>
      </c>
      <c r="AG2650" t="s">
        <v>82</v>
      </c>
      <c r="AH2650" t="s">
        <v>81</v>
      </c>
      <c r="AI2650" t="s">
        <v>81</v>
      </c>
      <c r="AJ2650" t="s">
        <v>3572</v>
      </c>
      <c r="AK2650" t="s">
        <v>110</v>
      </c>
      <c r="AL2650" t="s">
        <v>82</v>
      </c>
      <c r="AM2650" t="s">
        <v>88</v>
      </c>
      <c r="AN2650" t="s">
        <v>154</v>
      </c>
      <c r="AO2650" t="s">
        <v>231</v>
      </c>
      <c r="AP2650" t="s">
        <v>91</v>
      </c>
      <c r="AQ2650" t="s">
        <v>36951</v>
      </c>
      <c r="AR2650" t="s">
        <v>82</v>
      </c>
      <c r="AS2650" t="s">
        <v>36952</v>
      </c>
      <c r="AT2650" t="s">
        <v>82</v>
      </c>
      <c r="AU2650" t="s">
        <v>81</v>
      </c>
      <c r="AV2650" t="s">
        <v>82</v>
      </c>
      <c r="AW2650" t="s">
        <v>82</v>
      </c>
      <c r="AX2650" t="s">
        <v>82</v>
      </c>
      <c r="AY2650" t="s">
        <v>82</v>
      </c>
      <c r="AZ2650" t="s">
        <v>82</v>
      </c>
      <c r="BA2650" t="s">
        <v>82</v>
      </c>
      <c r="BB2650" t="s">
        <v>82</v>
      </c>
      <c r="BC2650" t="s">
        <v>82</v>
      </c>
      <c r="BD2650" t="s">
        <v>82</v>
      </c>
      <c r="BE2650" t="s">
        <v>82</v>
      </c>
      <c r="BF2650" t="s">
        <v>82</v>
      </c>
      <c r="BG2650" t="s">
        <v>82</v>
      </c>
      <c r="BH2650" t="s">
        <v>82</v>
      </c>
      <c r="BI2650" t="s">
        <v>82</v>
      </c>
      <c r="BJ2650" t="s">
        <v>82</v>
      </c>
      <c r="BK2650" t="s">
        <v>82</v>
      </c>
      <c r="BL2650" t="s">
        <v>82</v>
      </c>
      <c r="BM2650" t="s">
        <v>82</v>
      </c>
      <c r="BN2650" t="s">
        <v>82</v>
      </c>
      <c r="BO2650" t="s">
        <v>82</v>
      </c>
      <c r="BP2650" t="s">
        <v>82</v>
      </c>
      <c r="BQ2650" t="s">
        <v>82</v>
      </c>
    </row>
    <row r="2651" spans="1:69" x14ac:dyDescent="0.2">
      <c r="A2651" s="5" t="s">
        <v>81</v>
      </c>
      <c r="B2651" t="s">
        <v>36953</v>
      </c>
      <c r="C2651" t="s">
        <v>36954</v>
      </c>
      <c r="D2651" t="s">
        <v>36955</v>
      </c>
      <c r="E2651" t="s">
        <v>36956</v>
      </c>
      <c r="F2651" t="s">
        <v>178</v>
      </c>
      <c r="G2651" t="s">
        <v>36957</v>
      </c>
      <c r="H2651" s="1">
        <v>42527</v>
      </c>
      <c r="I2651" s="1">
        <v>42585</v>
      </c>
      <c r="J2651" t="b">
        <v>0</v>
      </c>
      <c r="K2651" t="s">
        <v>180</v>
      </c>
      <c r="L2651" t="s">
        <v>7980</v>
      </c>
      <c r="M2651" t="s">
        <v>2335</v>
      </c>
      <c r="N2651">
        <v>141</v>
      </c>
      <c r="O2651" t="s">
        <v>36958</v>
      </c>
      <c r="P2651" t="s">
        <v>36959</v>
      </c>
      <c r="Q2651" t="s">
        <v>36960</v>
      </c>
      <c r="R2651" t="s">
        <v>36961</v>
      </c>
      <c r="S2651" t="s">
        <v>82</v>
      </c>
      <c r="T2651" s="1">
        <v>42527</v>
      </c>
      <c r="U2651" s="1">
        <v>42585</v>
      </c>
      <c r="V2651" t="s">
        <v>186</v>
      </c>
      <c r="W2651" s="2">
        <v>43108</v>
      </c>
      <c r="X2651" t="s">
        <v>36962</v>
      </c>
      <c r="Y2651" t="s">
        <v>188</v>
      </c>
      <c r="Z2651" t="s">
        <v>81</v>
      </c>
      <c r="AA2651" t="s">
        <v>189</v>
      </c>
      <c r="AB2651" t="s">
        <v>190</v>
      </c>
      <c r="AC2651">
        <v>34913257300</v>
      </c>
      <c r="AD2651" t="s">
        <v>36963</v>
      </c>
      <c r="AE2651" t="s">
        <v>188</v>
      </c>
      <c r="AF2651" t="s">
        <v>81</v>
      </c>
      <c r="AG2651" t="s">
        <v>189</v>
      </c>
      <c r="AH2651" t="s">
        <v>190</v>
      </c>
      <c r="AI2651">
        <v>34913257300</v>
      </c>
      <c r="AJ2651" t="s">
        <v>36963</v>
      </c>
      <c r="AK2651" t="s">
        <v>250</v>
      </c>
      <c r="AL2651" t="s">
        <v>82</v>
      </c>
      <c r="AM2651" t="s">
        <v>36963</v>
      </c>
      <c r="AN2651" t="s">
        <v>81</v>
      </c>
      <c r="AO2651" t="s">
        <v>81</v>
      </c>
      <c r="AP2651" t="s">
        <v>351</v>
      </c>
      <c r="AQ2651" t="s">
        <v>36964</v>
      </c>
      <c r="AR2651" t="s">
        <v>36965</v>
      </c>
      <c r="AS2651" t="s">
        <v>36966</v>
      </c>
      <c r="AT2651" t="s">
        <v>36967</v>
      </c>
      <c r="AU2651" t="s">
        <v>197</v>
      </c>
      <c r="AV2651" t="s">
        <v>82</v>
      </c>
      <c r="AW2651" t="s">
        <v>198</v>
      </c>
      <c r="AX2651" t="s">
        <v>82</v>
      </c>
      <c r="AY2651" t="s">
        <v>82</v>
      </c>
      <c r="AZ2651" t="s">
        <v>82</v>
      </c>
      <c r="BA2651" t="s">
        <v>82</v>
      </c>
      <c r="BB2651" t="s">
        <v>82</v>
      </c>
      <c r="BC2651" t="s">
        <v>82</v>
      </c>
      <c r="BD2651" t="s">
        <v>82</v>
      </c>
      <c r="BE2651" t="s">
        <v>82</v>
      </c>
      <c r="BF2651" t="s">
        <v>82</v>
      </c>
      <c r="BG2651" t="s">
        <v>82</v>
      </c>
      <c r="BH2651" t="s">
        <v>82</v>
      </c>
      <c r="BI2651" t="s">
        <v>82</v>
      </c>
      <c r="BJ2651" t="s">
        <v>82</v>
      </c>
      <c r="BK2651" t="s">
        <v>82</v>
      </c>
      <c r="BL2651" t="s">
        <v>82</v>
      </c>
      <c r="BM2651" t="s">
        <v>82</v>
      </c>
      <c r="BN2651" t="s">
        <v>82</v>
      </c>
      <c r="BO2651" t="s">
        <v>82</v>
      </c>
      <c r="BP2651" t="s">
        <v>82</v>
      </c>
      <c r="BQ2651" t="s">
        <v>82</v>
      </c>
    </row>
    <row r="2652" spans="1:69" x14ac:dyDescent="0.2">
      <c r="A2652" s="5">
        <v>0</v>
      </c>
      <c r="B2652" t="s">
        <v>36968</v>
      </c>
      <c r="C2652" t="s">
        <v>36969</v>
      </c>
      <c r="D2652" t="s">
        <v>36970</v>
      </c>
      <c r="E2652" t="s">
        <v>36971</v>
      </c>
      <c r="F2652" t="s">
        <v>73</v>
      </c>
      <c r="G2652" t="s">
        <v>36972</v>
      </c>
      <c r="H2652" s="1">
        <v>43489</v>
      </c>
      <c r="I2652" s="1">
        <v>39901</v>
      </c>
      <c r="J2652" t="b">
        <v>0</v>
      </c>
      <c r="K2652" t="s">
        <v>75</v>
      </c>
      <c r="L2652" t="s">
        <v>465</v>
      </c>
      <c r="M2652" t="s">
        <v>90</v>
      </c>
      <c r="N2652">
        <v>77</v>
      </c>
      <c r="O2652" t="s">
        <v>36973</v>
      </c>
      <c r="P2652" t="s">
        <v>144</v>
      </c>
      <c r="Q2652" t="s">
        <v>2687</v>
      </c>
      <c r="R2652" t="s">
        <v>81</v>
      </c>
      <c r="S2652">
        <v>1</v>
      </c>
      <c r="T2652" s="1">
        <v>43489</v>
      </c>
      <c r="U2652" t="s">
        <v>36974</v>
      </c>
      <c r="V2652" t="s">
        <v>834</v>
      </c>
      <c r="W2652" s="2">
        <v>43627</v>
      </c>
      <c r="X2652" t="s">
        <v>36975</v>
      </c>
      <c r="Y2652" t="s">
        <v>81</v>
      </c>
      <c r="Z2652" t="s">
        <v>36976</v>
      </c>
      <c r="AA2652" t="s">
        <v>82</v>
      </c>
      <c r="AB2652" t="s">
        <v>81</v>
      </c>
      <c r="AC2652" t="s">
        <v>81</v>
      </c>
      <c r="AD2652" t="s">
        <v>36977</v>
      </c>
      <c r="AE2652" t="s">
        <v>81</v>
      </c>
      <c r="AF2652" t="s">
        <v>36976</v>
      </c>
      <c r="AG2652" t="s">
        <v>82</v>
      </c>
      <c r="AH2652" t="s">
        <v>81</v>
      </c>
      <c r="AI2652" t="s">
        <v>81</v>
      </c>
      <c r="AJ2652" t="s">
        <v>36977</v>
      </c>
      <c r="AK2652" t="s">
        <v>110</v>
      </c>
      <c r="AL2652" t="s">
        <v>82</v>
      </c>
      <c r="AM2652" t="s">
        <v>88</v>
      </c>
      <c r="AN2652" t="s">
        <v>154</v>
      </c>
      <c r="AO2652" t="s">
        <v>90</v>
      </c>
      <c r="AP2652" t="s">
        <v>91</v>
      </c>
      <c r="AQ2652" t="s">
        <v>36978</v>
      </c>
      <c r="AR2652" t="s">
        <v>82</v>
      </c>
      <c r="AS2652" t="s">
        <v>36979</v>
      </c>
      <c r="AT2652" t="s">
        <v>36980</v>
      </c>
      <c r="AU2652" t="s">
        <v>81</v>
      </c>
      <c r="AV2652" t="s">
        <v>82</v>
      </c>
      <c r="AW2652" t="s">
        <v>82</v>
      </c>
      <c r="AX2652" t="s">
        <v>82</v>
      </c>
      <c r="AY2652" t="s">
        <v>36981</v>
      </c>
      <c r="AZ2652" t="s">
        <v>82</v>
      </c>
      <c r="BA2652" s="1">
        <v>43612</v>
      </c>
      <c r="BB2652" t="s">
        <v>82</v>
      </c>
      <c r="BC2652" t="s">
        <v>82</v>
      </c>
      <c r="BD2652" t="s">
        <v>82</v>
      </c>
      <c r="BE2652" t="s">
        <v>82</v>
      </c>
      <c r="BF2652" t="s">
        <v>82</v>
      </c>
      <c r="BG2652" t="s">
        <v>82</v>
      </c>
      <c r="BH2652" t="s">
        <v>82</v>
      </c>
      <c r="BI2652" t="s">
        <v>82</v>
      </c>
      <c r="BJ2652" t="s">
        <v>82</v>
      </c>
      <c r="BK2652" t="s">
        <v>261</v>
      </c>
      <c r="BL2652" t="s">
        <v>82</v>
      </c>
      <c r="BM2652" t="s">
        <v>82</v>
      </c>
      <c r="BN2652" t="s">
        <v>82</v>
      </c>
      <c r="BO2652" t="s">
        <v>82</v>
      </c>
      <c r="BP2652" t="s">
        <v>82</v>
      </c>
      <c r="BQ2652" t="s">
        <v>82</v>
      </c>
    </row>
    <row r="2653" spans="1:69" x14ac:dyDescent="0.2">
      <c r="A2653" s="5">
        <v>0</v>
      </c>
      <c r="B2653" t="s">
        <v>36982</v>
      </c>
      <c r="C2653" t="s">
        <v>36983</v>
      </c>
      <c r="D2653" t="s">
        <v>36984</v>
      </c>
      <c r="E2653" t="s">
        <v>36985</v>
      </c>
      <c r="F2653" t="s">
        <v>1432</v>
      </c>
      <c r="G2653" t="s">
        <v>36986</v>
      </c>
      <c r="H2653" s="1">
        <v>43609</v>
      </c>
      <c r="I2653" s="1">
        <v>43626</v>
      </c>
      <c r="J2653" t="b">
        <v>0</v>
      </c>
      <c r="K2653" t="s">
        <v>75</v>
      </c>
      <c r="L2653" t="s">
        <v>22361</v>
      </c>
      <c r="M2653" t="s">
        <v>90</v>
      </c>
      <c r="N2653">
        <v>100</v>
      </c>
      <c r="O2653" t="s">
        <v>36987</v>
      </c>
      <c r="P2653" t="s">
        <v>670</v>
      </c>
      <c r="Q2653" t="s">
        <v>26831</v>
      </c>
      <c r="R2653" t="s">
        <v>81</v>
      </c>
      <c r="S2653" t="s">
        <v>82</v>
      </c>
      <c r="T2653" s="1">
        <v>43609</v>
      </c>
      <c r="U2653" s="1">
        <v>43626</v>
      </c>
      <c r="V2653" t="s">
        <v>1438</v>
      </c>
      <c r="W2653" s="2">
        <v>44139</v>
      </c>
      <c r="X2653" t="s">
        <v>1439</v>
      </c>
      <c r="Y2653" t="s">
        <v>36988</v>
      </c>
      <c r="Z2653" t="s">
        <v>81</v>
      </c>
      <c r="AA2653" t="s">
        <v>36989</v>
      </c>
      <c r="AB2653" t="s">
        <v>36990</v>
      </c>
      <c r="AC2653">
        <v>9968302249</v>
      </c>
      <c r="AD2653" t="s">
        <v>17676</v>
      </c>
      <c r="AE2653" t="s">
        <v>36988</v>
      </c>
      <c r="AF2653" t="s">
        <v>81</v>
      </c>
      <c r="AG2653" t="s">
        <v>36989</v>
      </c>
      <c r="AH2653" t="s">
        <v>36990</v>
      </c>
      <c r="AI2653">
        <v>9968302249</v>
      </c>
      <c r="AJ2653" t="s">
        <v>17676</v>
      </c>
      <c r="AK2653" t="s">
        <v>2219</v>
      </c>
      <c r="AL2653" t="s">
        <v>82</v>
      </c>
      <c r="AM2653" t="s">
        <v>36987</v>
      </c>
      <c r="AN2653" t="s">
        <v>81</v>
      </c>
      <c r="AO2653" t="s">
        <v>81</v>
      </c>
      <c r="AP2653" t="s">
        <v>81</v>
      </c>
      <c r="AQ2653" t="s">
        <v>36991</v>
      </c>
      <c r="AR2653" t="s">
        <v>36992</v>
      </c>
      <c r="AS2653" t="s">
        <v>36993</v>
      </c>
      <c r="AT2653" t="s">
        <v>36994</v>
      </c>
      <c r="AU2653" t="s">
        <v>81</v>
      </c>
      <c r="AV2653" t="s">
        <v>82</v>
      </c>
      <c r="AW2653" t="s">
        <v>81</v>
      </c>
      <c r="AX2653">
        <v>0</v>
      </c>
      <c r="AY2653" t="s">
        <v>81</v>
      </c>
      <c r="AZ2653" t="s">
        <v>81</v>
      </c>
      <c r="BA2653" t="s">
        <v>82</v>
      </c>
      <c r="BB2653" s="1">
        <v>1</v>
      </c>
      <c r="BC2653" t="s">
        <v>81</v>
      </c>
      <c r="BD2653" t="s">
        <v>81</v>
      </c>
      <c r="BE2653" t="s">
        <v>81</v>
      </c>
      <c r="BF2653" t="s">
        <v>81</v>
      </c>
      <c r="BG2653" t="s">
        <v>81</v>
      </c>
      <c r="BH2653" t="s">
        <v>81</v>
      </c>
      <c r="BI2653" t="s">
        <v>81</v>
      </c>
      <c r="BJ2653" t="s">
        <v>82</v>
      </c>
      <c r="BK2653" t="s">
        <v>82</v>
      </c>
      <c r="BL2653" t="s">
        <v>200</v>
      </c>
      <c r="BM2653" t="s">
        <v>36995</v>
      </c>
      <c r="BN2653" t="s">
        <v>81</v>
      </c>
      <c r="BO2653" t="s">
        <v>36996</v>
      </c>
      <c r="BP2653" t="s">
        <v>81</v>
      </c>
      <c r="BQ2653" t="s">
        <v>81</v>
      </c>
    </row>
    <row r="2654" spans="1:69" x14ac:dyDescent="0.2">
      <c r="A2654" s="5">
        <v>0</v>
      </c>
      <c r="B2654" t="s">
        <v>36997</v>
      </c>
      <c r="C2654" t="s">
        <v>36998</v>
      </c>
      <c r="D2654" t="s">
        <v>36999</v>
      </c>
      <c r="E2654" t="s">
        <v>37000</v>
      </c>
      <c r="F2654" t="s">
        <v>73</v>
      </c>
      <c r="G2654" t="s">
        <v>37001</v>
      </c>
      <c r="H2654" s="1">
        <v>43621</v>
      </c>
      <c r="I2654" s="1">
        <v>42736</v>
      </c>
      <c r="J2654" t="b">
        <v>0</v>
      </c>
      <c r="K2654" t="s">
        <v>75</v>
      </c>
      <c r="L2654" t="s">
        <v>142</v>
      </c>
      <c r="M2654" t="s">
        <v>90</v>
      </c>
      <c r="N2654">
        <v>3260</v>
      </c>
      <c r="O2654" t="s">
        <v>18836</v>
      </c>
      <c r="P2654" t="s">
        <v>1567</v>
      </c>
      <c r="Q2654" t="s">
        <v>37002</v>
      </c>
      <c r="R2654" t="s">
        <v>81</v>
      </c>
      <c r="S2654">
        <v>1</v>
      </c>
      <c r="T2654" s="1">
        <v>43621</v>
      </c>
      <c r="U2654" t="s">
        <v>1150</v>
      </c>
      <c r="V2654" t="s">
        <v>542</v>
      </c>
      <c r="W2654" s="2">
        <v>44130</v>
      </c>
      <c r="X2654" t="s">
        <v>37003</v>
      </c>
      <c r="Y2654" t="s">
        <v>81</v>
      </c>
      <c r="Z2654" t="s">
        <v>37004</v>
      </c>
      <c r="AA2654" t="s">
        <v>82</v>
      </c>
      <c r="AB2654" t="s">
        <v>81</v>
      </c>
      <c r="AC2654" t="s">
        <v>81</v>
      </c>
      <c r="AD2654" t="s">
        <v>37005</v>
      </c>
      <c r="AE2654" t="s">
        <v>81</v>
      </c>
      <c r="AF2654" t="s">
        <v>37004</v>
      </c>
      <c r="AG2654" t="s">
        <v>82</v>
      </c>
      <c r="AH2654" t="s">
        <v>81</v>
      </c>
      <c r="AI2654" t="s">
        <v>81</v>
      </c>
      <c r="AJ2654" t="s">
        <v>37005</v>
      </c>
      <c r="AK2654" t="s">
        <v>86</v>
      </c>
      <c r="AL2654" t="s">
        <v>37006</v>
      </c>
      <c r="AM2654" t="s">
        <v>88</v>
      </c>
      <c r="AN2654" t="s">
        <v>154</v>
      </c>
      <c r="AO2654" t="s">
        <v>90</v>
      </c>
      <c r="AP2654" t="s">
        <v>91</v>
      </c>
      <c r="AQ2654" t="s">
        <v>37007</v>
      </c>
      <c r="AR2654" t="s">
        <v>82</v>
      </c>
      <c r="AS2654" t="s">
        <v>3915</v>
      </c>
      <c r="AT2654" t="s">
        <v>37008</v>
      </c>
      <c r="AU2654" t="s">
        <v>81</v>
      </c>
      <c r="AV2654" t="s">
        <v>82</v>
      </c>
      <c r="AW2654" t="s">
        <v>82</v>
      </c>
      <c r="AX2654" t="s">
        <v>82</v>
      </c>
      <c r="AY2654" t="s">
        <v>82</v>
      </c>
      <c r="AZ2654" t="s">
        <v>82</v>
      </c>
      <c r="BA2654" t="s">
        <v>82</v>
      </c>
      <c r="BB2654" t="s">
        <v>82</v>
      </c>
      <c r="BC2654" t="s">
        <v>82</v>
      </c>
      <c r="BD2654" t="s">
        <v>82</v>
      </c>
      <c r="BE2654" t="s">
        <v>82</v>
      </c>
      <c r="BF2654" t="s">
        <v>82</v>
      </c>
      <c r="BG2654" t="s">
        <v>82</v>
      </c>
      <c r="BH2654" t="s">
        <v>82</v>
      </c>
      <c r="BI2654" t="s">
        <v>82</v>
      </c>
      <c r="BJ2654" t="s">
        <v>82</v>
      </c>
      <c r="BK2654" t="s">
        <v>82</v>
      </c>
      <c r="BL2654" t="s">
        <v>82</v>
      </c>
      <c r="BM2654" t="s">
        <v>82</v>
      </c>
      <c r="BN2654" t="s">
        <v>82</v>
      </c>
      <c r="BO2654" t="s">
        <v>82</v>
      </c>
      <c r="BP2654" t="s">
        <v>82</v>
      </c>
      <c r="BQ2654" t="s">
        <v>82</v>
      </c>
    </row>
    <row r="2655" spans="1:69" x14ac:dyDescent="0.2">
      <c r="A2655" s="5" t="s">
        <v>81</v>
      </c>
      <c r="B2655" t="s">
        <v>37009</v>
      </c>
      <c r="C2655" t="s">
        <v>37010</v>
      </c>
      <c r="D2655" t="s">
        <v>37011</v>
      </c>
      <c r="E2655" t="s">
        <v>37012</v>
      </c>
      <c r="F2655" t="s">
        <v>73</v>
      </c>
      <c r="G2655" t="s">
        <v>37013</v>
      </c>
      <c r="H2655" s="1">
        <v>42568</v>
      </c>
      <c r="I2655" s="1">
        <v>40817</v>
      </c>
      <c r="J2655" t="b">
        <v>1</v>
      </c>
      <c r="K2655" t="s">
        <v>75</v>
      </c>
      <c r="L2655" t="s">
        <v>27659</v>
      </c>
      <c r="M2655" t="s">
        <v>90</v>
      </c>
      <c r="N2655">
        <v>160</v>
      </c>
      <c r="O2655" t="s">
        <v>19439</v>
      </c>
      <c r="P2655" t="s">
        <v>82</v>
      </c>
      <c r="Q2655" t="s">
        <v>4511</v>
      </c>
      <c r="R2655" t="s">
        <v>81</v>
      </c>
      <c r="S2655">
        <v>1</v>
      </c>
      <c r="T2655" s="1">
        <v>42568</v>
      </c>
      <c r="U2655" s="3">
        <v>40817</v>
      </c>
      <c r="V2655" t="s">
        <v>411</v>
      </c>
      <c r="W2655" s="2">
        <v>42590</v>
      </c>
      <c r="X2655" t="s">
        <v>37014</v>
      </c>
      <c r="Y2655" t="s">
        <v>81</v>
      </c>
      <c r="Z2655" t="s">
        <v>27576</v>
      </c>
      <c r="AA2655" t="s">
        <v>82</v>
      </c>
      <c r="AB2655" t="s">
        <v>81</v>
      </c>
      <c r="AC2655" t="s">
        <v>81</v>
      </c>
      <c r="AD2655" t="s">
        <v>27356</v>
      </c>
      <c r="AE2655" t="s">
        <v>81</v>
      </c>
      <c r="AF2655" t="s">
        <v>27576</v>
      </c>
      <c r="AG2655" t="s">
        <v>82</v>
      </c>
      <c r="AH2655" t="s">
        <v>81</v>
      </c>
      <c r="AI2655" t="s">
        <v>81</v>
      </c>
      <c r="AJ2655" t="s">
        <v>27356</v>
      </c>
      <c r="AK2655" t="s">
        <v>110</v>
      </c>
      <c r="AL2655" t="s">
        <v>27577</v>
      </c>
      <c r="AM2655" t="s">
        <v>88</v>
      </c>
      <c r="AN2655" t="s">
        <v>154</v>
      </c>
      <c r="AO2655" t="s">
        <v>90</v>
      </c>
      <c r="AP2655" t="s">
        <v>371</v>
      </c>
      <c r="AQ2655" t="s">
        <v>37015</v>
      </c>
      <c r="AR2655" t="s">
        <v>82</v>
      </c>
      <c r="AS2655" t="s">
        <v>37016</v>
      </c>
      <c r="AT2655" t="s">
        <v>82</v>
      </c>
      <c r="AU2655" t="s">
        <v>81</v>
      </c>
      <c r="AV2655" t="s">
        <v>82</v>
      </c>
      <c r="AW2655" t="s">
        <v>82</v>
      </c>
      <c r="AX2655" t="s">
        <v>82</v>
      </c>
      <c r="AY2655" t="s">
        <v>82</v>
      </c>
      <c r="AZ2655" t="s">
        <v>82</v>
      </c>
      <c r="BA2655" t="s">
        <v>82</v>
      </c>
      <c r="BB2655" t="s">
        <v>82</v>
      </c>
      <c r="BC2655" t="s">
        <v>82</v>
      </c>
      <c r="BD2655" t="s">
        <v>82</v>
      </c>
      <c r="BE2655" t="s">
        <v>82</v>
      </c>
      <c r="BF2655" t="s">
        <v>82</v>
      </c>
      <c r="BG2655" t="s">
        <v>82</v>
      </c>
      <c r="BH2655" t="s">
        <v>82</v>
      </c>
      <c r="BI2655" t="s">
        <v>82</v>
      </c>
      <c r="BJ2655" t="s">
        <v>82</v>
      </c>
      <c r="BK2655" t="s">
        <v>82</v>
      </c>
      <c r="BL2655" t="s">
        <v>82</v>
      </c>
      <c r="BM2655" t="s">
        <v>82</v>
      </c>
      <c r="BN2655" t="s">
        <v>82</v>
      </c>
      <c r="BO2655" t="s">
        <v>82</v>
      </c>
      <c r="BP2655" t="s">
        <v>82</v>
      </c>
      <c r="BQ2655" t="s">
        <v>82</v>
      </c>
    </row>
    <row r="2656" spans="1:69" x14ac:dyDescent="0.2">
      <c r="A2656" s="5" t="s">
        <v>81</v>
      </c>
      <c r="B2656" t="s">
        <v>235</v>
      </c>
      <c r="C2656" t="s">
        <v>6664</v>
      </c>
      <c r="D2656" t="s">
        <v>237</v>
      </c>
      <c r="E2656" t="s">
        <v>238</v>
      </c>
      <c r="F2656" t="s">
        <v>178</v>
      </c>
      <c r="G2656" t="s">
        <v>37017</v>
      </c>
      <c r="H2656" s="1">
        <v>42891</v>
      </c>
      <c r="I2656" t="s">
        <v>81</v>
      </c>
      <c r="J2656" t="b">
        <v>0</v>
      </c>
      <c r="K2656" t="s">
        <v>180</v>
      </c>
      <c r="L2656" t="s">
        <v>6666</v>
      </c>
      <c r="M2656" t="s">
        <v>346</v>
      </c>
      <c r="N2656">
        <v>2157</v>
      </c>
      <c r="O2656" t="s">
        <v>241</v>
      </c>
      <c r="P2656" t="s">
        <v>19855</v>
      </c>
      <c r="Q2656" t="s">
        <v>6668</v>
      </c>
      <c r="R2656" t="s">
        <v>6669</v>
      </c>
      <c r="S2656" t="s">
        <v>82</v>
      </c>
      <c r="T2656" s="1">
        <v>42891</v>
      </c>
      <c r="U2656" t="s">
        <v>81</v>
      </c>
      <c r="V2656" t="s">
        <v>186</v>
      </c>
      <c r="W2656" s="2">
        <v>43269</v>
      </c>
      <c r="X2656" t="s">
        <v>244</v>
      </c>
      <c r="Y2656" t="s">
        <v>245</v>
      </c>
      <c r="Z2656" t="s">
        <v>81</v>
      </c>
      <c r="AA2656" t="s">
        <v>246</v>
      </c>
      <c r="AB2656" t="s">
        <v>247</v>
      </c>
      <c r="AC2656" t="s">
        <v>248</v>
      </c>
      <c r="AD2656" t="s">
        <v>249</v>
      </c>
      <c r="AE2656" t="s">
        <v>245</v>
      </c>
      <c r="AF2656" t="s">
        <v>81</v>
      </c>
      <c r="AG2656" t="s">
        <v>246</v>
      </c>
      <c r="AH2656" t="s">
        <v>247</v>
      </c>
      <c r="AI2656" t="s">
        <v>248</v>
      </c>
      <c r="AJ2656" t="s">
        <v>249</v>
      </c>
      <c r="AK2656" t="s">
        <v>250</v>
      </c>
      <c r="AL2656" t="s">
        <v>82</v>
      </c>
      <c r="AM2656" t="s">
        <v>241</v>
      </c>
      <c r="AN2656" t="s">
        <v>81</v>
      </c>
      <c r="AO2656" t="s">
        <v>81</v>
      </c>
      <c r="AP2656" t="s">
        <v>351</v>
      </c>
      <c r="AQ2656" t="s">
        <v>27911</v>
      </c>
      <c r="AR2656" t="s">
        <v>6671</v>
      </c>
      <c r="AS2656" t="s">
        <v>19857</v>
      </c>
      <c r="AT2656" t="s">
        <v>6673</v>
      </c>
      <c r="AU2656" t="s">
        <v>197</v>
      </c>
      <c r="AV2656" t="s">
        <v>82</v>
      </c>
      <c r="AW2656" t="s">
        <v>81</v>
      </c>
      <c r="AX2656" t="s">
        <v>81</v>
      </c>
      <c r="AY2656" t="s">
        <v>82</v>
      </c>
      <c r="AZ2656" t="s">
        <v>82</v>
      </c>
      <c r="BA2656" t="s">
        <v>82</v>
      </c>
      <c r="BB2656" t="s">
        <v>82</v>
      </c>
      <c r="BC2656" t="s">
        <v>82</v>
      </c>
      <c r="BD2656" t="s">
        <v>82</v>
      </c>
      <c r="BE2656" t="s">
        <v>82</v>
      </c>
      <c r="BF2656" t="s">
        <v>82</v>
      </c>
      <c r="BG2656" t="s">
        <v>82</v>
      </c>
      <c r="BH2656" t="s">
        <v>82</v>
      </c>
      <c r="BI2656" t="s">
        <v>82</v>
      </c>
      <c r="BJ2656" t="s">
        <v>82</v>
      </c>
      <c r="BK2656" t="s">
        <v>82</v>
      </c>
      <c r="BL2656" t="s">
        <v>82</v>
      </c>
      <c r="BM2656" t="s">
        <v>82</v>
      </c>
      <c r="BN2656" t="s">
        <v>82</v>
      </c>
      <c r="BO2656" t="s">
        <v>82</v>
      </c>
      <c r="BP2656" t="s">
        <v>82</v>
      </c>
      <c r="BQ2656" t="s">
        <v>82</v>
      </c>
    </row>
    <row r="2657" spans="1:69" x14ac:dyDescent="0.2">
      <c r="A2657" s="5" t="s">
        <v>81</v>
      </c>
      <c r="B2657" t="s">
        <v>9190</v>
      </c>
      <c r="C2657" t="s">
        <v>37018</v>
      </c>
      <c r="D2657" t="s">
        <v>9192</v>
      </c>
      <c r="E2657" t="s">
        <v>9193</v>
      </c>
      <c r="F2657" t="s">
        <v>178</v>
      </c>
      <c r="G2657" t="s">
        <v>9198</v>
      </c>
      <c r="H2657" s="1">
        <v>42636</v>
      </c>
      <c r="I2657" s="1">
        <v>42709</v>
      </c>
      <c r="J2657" t="b">
        <v>0</v>
      </c>
      <c r="K2657" t="s">
        <v>180</v>
      </c>
      <c r="L2657" t="s">
        <v>7980</v>
      </c>
      <c r="M2657" t="s">
        <v>2335</v>
      </c>
      <c r="N2657">
        <v>300</v>
      </c>
      <c r="O2657" t="s">
        <v>15861</v>
      </c>
      <c r="P2657" t="s">
        <v>37019</v>
      </c>
      <c r="Q2657" t="s">
        <v>9197</v>
      </c>
      <c r="R2657" t="s">
        <v>9194</v>
      </c>
      <c r="S2657" t="s">
        <v>82</v>
      </c>
      <c r="T2657" s="1">
        <v>42636</v>
      </c>
      <c r="U2657" s="1">
        <v>42709</v>
      </c>
      <c r="V2657" t="s">
        <v>186</v>
      </c>
      <c r="W2657" s="2">
        <v>43185</v>
      </c>
      <c r="X2657">
        <v>201023</v>
      </c>
      <c r="Y2657" t="s">
        <v>15863</v>
      </c>
      <c r="Z2657" t="s">
        <v>81</v>
      </c>
      <c r="AA2657" t="s">
        <v>15864</v>
      </c>
      <c r="AB2657" t="s">
        <v>731</v>
      </c>
      <c r="AC2657" t="s">
        <v>15865</v>
      </c>
      <c r="AD2657" t="s">
        <v>15861</v>
      </c>
      <c r="AE2657" t="s">
        <v>15863</v>
      </c>
      <c r="AF2657" t="s">
        <v>81</v>
      </c>
      <c r="AG2657" t="s">
        <v>15864</v>
      </c>
      <c r="AH2657" t="s">
        <v>731</v>
      </c>
      <c r="AI2657" t="s">
        <v>15865</v>
      </c>
      <c r="AJ2657" t="s">
        <v>15861</v>
      </c>
      <c r="AK2657" t="s">
        <v>250</v>
      </c>
      <c r="AL2657" t="s">
        <v>82</v>
      </c>
      <c r="AM2657" t="s">
        <v>9203</v>
      </c>
      <c r="AN2657" t="s">
        <v>81</v>
      </c>
      <c r="AO2657" t="s">
        <v>81</v>
      </c>
      <c r="AP2657" t="s">
        <v>351</v>
      </c>
      <c r="AQ2657" t="s">
        <v>15866</v>
      </c>
      <c r="AR2657" t="s">
        <v>9205</v>
      </c>
      <c r="AS2657" t="s">
        <v>15867</v>
      </c>
      <c r="AT2657" t="s">
        <v>15868</v>
      </c>
      <c r="AU2657" t="s">
        <v>615</v>
      </c>
      <c r="AV2657" t="s">
        <v>37020</v>
      </c>
      <c r="AW2657" t="s">
        <v>198</v>
      </c>
      <c r="AX2657" t="s">
        <v>81</v>
      </c>
      <c r="AY2657" t="s">
        <v>82</v>
      </c>
      <c r="AZ2657" t="s">
        <v>82</v>
      </c>
      <c r="BA2657" t="s">
        <v>82</v>
      </c>
      <c r="BB2657" t="s">
        <v>82</v>
      </c>
      <c r="BC2657" t="s">
        <v>82</v>
      </c>
      <c r="BD2657" t="s">
        <v>82</v>
      </c>
      <c r="BE2657" t="s">
        <v>82</v>
      </c>
      <c r="BF2657" t="s">
        <v>82</v>
      </c>
      <c r="BG2657" t="s">
        <v>82</v>
      </c>
      <c r="BH2657" t="s">
        <v>82</v>
      </c>
      <c r="BI2657" t="s">
        <v>82</v>
      </c>
      <c r="BJ2657" t="s">
        <v>82</v>
      </c>
      <c r="BK2657" t="s">
        <v>82</v>
      </c>
      <c r="BL2657" t="s">
        <v>82</v>
      </c>
      <c r="BM2657" t="s">
        <v>82</v>
      </c>
      <c r="BN2657" t="s">
        <v>82</v>
      </c>
      <c r="BO2657" t="s">
        <v>82</v>
      </c>
      <c r="BP2657" t="s">
        <v>82</v>
      </c>
      <c r="BQ2657" t="s">
        <v>82</v>
      </c>
    </row>
    <row r="2658" spans="1:69" x14ac:dyDescent="0.2">
      <c r="A2658" s="5" t="s">
        <v>81</v>
      </c>
      <c r="B2658" t="s">
        <v>37021</v>
      </c>
      <c r="C2658" t="s">
        <v>37022</v>
      </c>
      <c r="D2658" t="s">
        <v>37023</v>
      </c>
      <c r="E2658" t="s">
        <v>37021</v>
      </c>
      <c r="F2658" t="s">
        <v>73</v>
      </c>
      <c r="G2658" t="s">
        <v>37024</v>
      </c>
      <c r="H2658" s="1">
        <v>42649</v>
      </c>
      <c r="I2658" s="1">
        <v>42036</v>
      </c>
      <c r="J2658" t="b">
        <v>1</v>
      </c>
      <c r="K2658" t="s">
        <v>75</v>
      </c>
      <c r="L2658" t="s">
        <v>419</v>
      </c>
      <c r="M2658" t="s">
        <v>90</v>
      </c>
      <c r="N2658">
        <v>30</v>
      </c>
      <c r="O2658" t="s">
        <v>519</v>
      </c>
      <c r="P2658" t="s">
        <v>501</v>
      </c>
      <c r="Q2658" t="s">
        <v>37025</v>
      </c>
      <c r="R2658" t="s">
        <v>81</v>
      </c>
      <c r="S2658">
        <v>1</v>
      </c>
      <c r="T2658" s="1">
        <v>42649</v>
      </c>
      <c r="U2658" s="3">
        <v>42036</v>
      </c>
      <c r="V2658" t="s">
        <v>271</v>
      </c>
      <c r="W2658" s="2">
        <v>43085</v>
      </c>
      <c r="X2658">
        <v>32492</v>
      </c>
      <c r="Y2658" t="s">
        <v>587</v>
      </c>
      <c r="Z2658" t="s">
        <v>37026</v>
      </c>
      <c r="AA2658" t="s">
        <v>82</v>
      </c>
      <c r="AB2658" t="s">
        <v>589</v>
      </c>
      <c r="AC2658" t="s">
        <v>589</v>
      </c>
      <c r="AD2658" t="s">
        <v>37027</v>
      </c>
      <c r="AE2658" t="s">
        <v>587</v>
      </c>
      <c r="AF2658" t="s">
        <v>37026</v>
      </c>
      <c r="AG2658" t="s">
        <v>82</v>
      </c>
      <c r="AH2658" t="s">
        <v>589</v>
      </c>
      <c r="AI2658" t="s">
        <v>589</v>
      </c>
      <c r="AJ2658" t="s">
        <v>37027</v>
      </c>
      <c r="AK2658" t="s">
        <v>86</v>
      </c>
      <c r="AL2658" t="s">
        <v>37028</v>
      </c>
      <c r="AM2658" t="s">
        <v>88</v>
      </c>
      <c r="AN2658" t="s">
        <v>154</v>
      </c>
      <c r="AO2658" t="s">
        <v>90</v>
      </c>
      <c r="AP2658" t="s">
        <v>91</v>
      </c>
      <c r="AQ2658" t="s">
        <v>37029</v>
      </c>
      <c r="AR2658" t="s">
        <v>82</v>
      </c>
      <c r="AS2658" t="s">
        <v>37030</v>
      </c>
      <c r="AT2658" t="s">
        <v>82</v>
      </c>
      <c r="AU2658" t="s">
        <v>81</v>
      </c>
      <c r="AV2658" t="s">
        <v>82</v>
      </c>
      <c r="AW2658" t="s">
        <v>82</v>
      </c>
      <c r="AX2658" t="s">
        <v>82</v>
      </c>
      <c r="AY2658" t="s">
        <v>82</v>
      </c>
      <c r="AZ2658" t="s">
        <v>82</v>
      </c>
      <c r="BA2658" t="s">
        <v>82</v>
      </c>
      <c r="BB2658" t="s">
        <v>82</v>
      </c>
      <c r="BC2658" t="s">
        <v>82</v>
      </c>
      <c r="BD2658" t="s">
        <v>82</v>
      </c>
      <c r="BE2658" t="s">
        <v>82</v>
      </c>
      <c r="BF2658" t="s">
        <v>82</v>
      </c>
      <c r="BG2658" t="s">
        <v>82</v>
      </c>
      <c r="BH2658" t="s">
        <v>82</v>
      </c>
      <c r="BI2658" t="s">
        <v>82</v>
      </c>
      <c r="BJ2658" t="s">
        <v>82</v>
      </c>
      <c r="BK2658" t="s">
        <v>82</v>
      </c>
      <c r="BL2658" t="s">
        <v>82</v>
      </c>
      <c r="BM2658" t="s">
        <v>82</v>
      </c>
      <c r="BN2658" t="s">
        <v>82</v>
      </c>
      <c r="BO2658" t="s">
        <v>82</v>
      </c>
      <c r="BP2658" t="s">
        <v>82</v>
      </c>
      <c r="BQ2658" t="s">
        <v>82</v>
      </c>
    </row>
    <row r="2659" spans="1:69" x14ac:dyDescent="0.2">
      <c r="A2659" s="5" t="s">
        <v>81</v>
      </c>
      <c r="B2659" t="s">
        <v>37031</v>
      </c>
      <c r="C2659" t="s">
        <v>37032</v>
      </c>
      <c r="D2659" t="s">
        <v>37033</v>
      </c>
      <c r="E2659" t="s">
        <v>37034</v>
      </c>
      <c r="F2659" t="s">
        <v>73</v>
      </c>
      <c r="G2659" t="s">
        <v>37035</v>
      </c>
      <c r="H2659" s="1">
        <v>42862</v>
      </c>
      <c r="I2659" s="1">
        <v>42877</v>
      </c>
      <c r="J2659" t="b">
        <v>0</v>
      </c>
      <c r="K2659" t="s">
        <v>75</v>
      </c>
      <c r="L2659" t="s">
        <v>142</v>
      </c>
      <c r="M2659" t="s">
        <v>90</v>
      </c>
      <c r="N2659">
        <v>22</v>
      </c>
      <c r="O2659" t="s">
        <v>37036</v>
      </c>
      <c r="P2659" t="s">
        <v>37037</v>
      </c>
      <c r="Q2659" t="s">
        <v>1477</v>
      </c>
      <c r="R2659" t="s">
        <v>81</v>
      </c>
      <c r="S2659" t="s">
        <v>82</v>
      </c>
      <c r="T2659" s="1">
        <v>42862</v>
      </c>
      <c r="U2659" t="s">
        <v>2526</v>
      </c>
      <c r="V2659" t="s">
        <v>585</v>
      </c>
      <c r="W2659" s="2">
        <v>43262</v>
      </c>
      <c r="X2659" t="s">
        <v>37038</v>
      </c>
      <c r="Y2659" t="s">
        <v>82</v>
      </c>
      <c r="Z2659" t="s">
        <v>82</v>
      </c>
      <c r="AA2659" t="s">
        <v>82</v>
      </c>
      <c r="AB2659" t="s">
        <v>82</v>
      </c>
      <c r="AC2659" t="s">
        <v>82</v>
      </c>
      <c r="AD2659" t="s">
        <v>82</v>
      </c>
      <c r="AE2659" t="s">
        <v>82</v>
      </c>
      <c r="AF2659" t="s">
        <v>82</v>
      </c>
      <c r="AG2659" t="s">
        <v>82</v>
      </c>
      <c r="AH2659" t="s">
        <v>82</v>
      </c>
      <c r="AI2659" t="s">
        <v>82</v>
      </c>
      <c r="AJ2659" t="s">
        <v>82</v>
      </c>
      <c r="AK2659" t="s">
        <v>110</v>
      </c>
      <c r="AL2659" t="s">
        <v>82</v>
      </c>
      <c r="AM2659" t="s">
        <v>88</v>
      </c>
      <c r="AN2659" t="s">
        <v>456</v>
      </c>
      <c r="AO2659" t="s">
        <v>2325</v>
      </c>
      <c r="AP2659" t="s">
        <v>91</v>
      </c>
      <c r="AQ2659" t="s">
        <v>37039</v>
      </c>
      <c r="AR2659" t="s">
        <v>82</v>
      </c>
      <c r="AS2659" t="s">
        <v>37040</v>
      </c>
      <c r="AT2659" t="s">
        <v>37041</v>
      </c>
      <c r="AU2659" t="s">
        <v>81</v>
      </c>
      <c r="AV2659" t="s">
        <v>82</v>
      </c>
      <c r="AW2659" t="s">
        <v>82</v>
      </c>
      <c r="AX2659" t="s">
        <v>82</v>
      </c>
      <c r="AY2659" t="s">
        <v>82</v>
      </c>
      <c r="AZ2659" t="s">
        <v>82</v>
      </c>
      <c r="BA2659" t="s">
        <v>82</v>
      </c>
      <c r="BB2659" t="s">
        <v>82</v>
      </c>
      <c r="BC2659" t="s">
        <v>82</v>
      </c>
      <c r="BD2659" t="s">
        <v>82</v>
      </c>
      <c r="BE2659" t="s">
        <v>82</v>
      </c>
      <c r="BF2659" t="s">
        <v>82</v>
      </c>
      <c r="BG2659" t="s">
        <v>82</v>
      </c>
      <c r="BH2659" t="s">
        <v>82</v>
      </c>
      <c r="BI2659" t="s">
        <v>82</v>
      </c>
      <c r="BJ2659" t="s">
        <v>82</v>
      </c>
      <c r="BK2659" t="s">
        <v>82</v>
      </c>
      <c r="BL2659" t="s">
        <v>82</v>
      </c>
      <c r="BM2659" t="s">
        <v>82</v>
      </c>
      <c r="BN2659" t="s">
        <v>82</v>
      </c>
      <c r="BO2659" t="s">
        <v>82</v>
      </c>
      <c r="BP2659" t="s">
        <v>82</v>
      </c>
      <c r="BQ2659" t="s">
        <v>82</v>
      </c>
    </row>
    <row r="2660" spans="1:69" x14ac:dyDescent="0.2">
      <c r="A2660" s="5" t="s">
        <v>81</v>
      </c>
      <c r="B2660" t="s">
        <v>37042</v>
      </c>
      <c r="C2660" t="s">
        <v>37043</v>
      </c>
      <c r="D2660" t="s">
        <v>37044</v>
      </c>
      <c r="E2660" t="s">
        <v>37045</v>
      </c>
      <c r="F2660" t="s">
        <v>73</v>
      </c>
      <c r="G2660" t="s">
        <v>37046</v>
      </c>
      <c r="H2660" s="1">
        <v>43754</v>
      </c>
      <c r="I2660" s="1">
        <v>43831</v>
      </c>
      <c r="J2660" t="b">
        <v>0</v>
      </c>
      <c r="K2660" t="s">
        <v>75</v>
      </c>
      <c r="L2660" t="s">
        <v>465</v>
      </c>
      <c r="M2660" t="s">
        <v>90</v>
      </c>
      <c r="N2660">
        <v>1440</v>
      </c>
      <c r="O2660" t="s">
        <v>2436</v>
      </c>
      <c r="P2660" t="s">
        <v>82</v>
      </c>
      <c r="Q2660" t="s">
        <v>37047</v>
      </c>
      <c r="R2660" t="s">
        <v>81</v>
      </c>
      <c r="S2660" t="s">
        <v>82</v>
      </c>
      <c r="T2660" s="1">
        <v>43754</v>
      </c>
      <c r="U2660" t="s">
        <v>24248</v>
      </c>
      <c r="V2660" t="s">
        <v>146</v>
      </c>
      <c r="W2660" s="2">
        <v>43773</v>
      </c>
      <c r="X2660" t="s">
        <v>37048</v>
      </c>
      <c r="Y2660" t="s">
        <v>227</v>
      </c>
      <c r="Z2660" t="s">
        <v>37049</v>
      </c>
      <c r="AA2660" t="s">
        <v>82</v>
      </c>
      <c r="AB2660" t="s">
        <v>19838</v>
      </c>
      <c r="AC2660" t="s">
        <v>19839</v>
      </c>
      <c r="AD2660" t="s">
        <v>37050</v>
      </c>
      <c r="AE2660" t="s">
        <v>227</v>
      </c>
      <c r="AF2660" t="s">
        <v>37049</v>
      </c>
      <c r="AG2660" t="s">
        <v>82</v>
      </c>
      <c r="AH2660" t="s">
        <v>19838</v>
      </c>
      <c r="AI2660" t="s">
        <v>19839</v>
      </c>
      <c r="AJ2660" t="s">
        <v>37050</v>
      </c>
      <c r="AK2660" t="s">
        <v>153</v>
      </c>
      <c r="AL2660" t="s">
        <v>37051</v>
      </c>
      <c r="AM2660" t="s">
        <v>88</v>
      </c>
      <c r="AN2660" t="s">
        <v>154</v>
      </c>
      <c r="AO2660" t="s">
        <v>90</v>
      </c>
      <c r="AP2660" t="s">
        <v>91</v>
      </c>
      <c r="AQ2660" t="s">
        <v>37052</v>
      </c>
      <c r="AR2660" t="s">
        <v>82</v>
      </c>
      <c r="AS2660" t="s">
        <v>37053</v>
      </c>
      <c r="AT2660" t="s">
        <v>37054</v>
      </c>
      <c r="AU2660" t="s">
        <v>81</v>
      </c>
      <c r="AV2660" t="s">
        <v>82</v>
      </c>
      <c r="AW2660" t="s">
        <v>82</v>
      </c>
      <c r="AX2660" t="s">
        <v>82</v>
      </c>
      <c r="AY2660" t="s">
        <v>82</v>
      </c>
      <c r="AZ2660" t="s">
        <v>82</v>
      </c>
      <c r="BA2660" t="s">
        <v>82</v>
      </c>
      <c r="BB2660" t="s">
        <v>82</v>
      </c>
      <c r="BC2660" t="s">
        <v>82</v>
      </c>
      <c r="BD2660" t="s">
        <v>82</v>
      </c>
      <c r="BE2660" t="s">
        <v>82</v>
      </c>
      <c r="BF2660" t="s">
        <v>82</v>
      </c>
      <c r="BG2660" t="s">
        <v>82</v>
      </c>
      <c r="BH2660" t="s">
        <v>82</v>
      </c>
      <c r="BI2660" t="s">
        <v>82</v>
      </c>
      <c r="BJ2660" t="s">
        <v>82</v>
      </c>
      <c r="BK2660" t="s">
        <v>82</v>
      </c>
      <c r="BL2660" t="s">
        <v>82</v>
      </c>
      <c r="BM2660" t="s">
        <v>82</v>
      </c>
      <c r="BN2660" t="s">
        <v>82</v>
      </c>
      <c r="BO2660" t="s">
        <v>82</v>
      </c>
      <c r="BP2660" t="s">
        <v>82</v>
      </c>
      <c r="BQ2660" t="s">
        <v>82</v>
      </c>
    </row>
    <row r="2661" spans="1:69" x14ac:dyDescent="0.2">
      <c r="A2661" s="5" t="s">
        <v>81</v>
      </c>
      <c r="B2661" t="s">
        <v>37055</v>
      </c>
      <c r="C2661" t="s">
        <v>37056</v>
      </c>
      <c r="D2661" t="s">
        <v>37057</v>
      </c>
      <c r="E2661" t="s">
        <v>37058</v>
      </c>
      <c r="F2661" t="s">
        <v>73</v>
      </c>
      <c r="G2661" t="s">
        <v>37059</v>
      </c>
      <c r="H2661" s="1">
        <v>42786</v>
      </c>
      <c r="I2661" s="1">
        <v>42806</v>
      </c>
      <c r="J2661" t="b">
        <v>0</v>
      </c>
      <c r="K2661" t="s">
        <v>75</v>
      </c>
      <c r="L2661" t="s">
        <v>1375</v>
      </c>
      <c r="M2661" t="s">
        <v>90</v>
      </c>
      <c r="N2661">
        <v>3</v>
      </c>
      <c r="O2661" t="s">
        <v>37060</v>
      </c>
      <c r="P2661" t="s">
        <v>501</v>
      </c>
      <c r="Q2661" t="s">
        <v>37061</v>
      </c>
      <c r="R2661" t="s">
        <v>81</v>
      </c>
      <c r="S2661" t="s">
        <v>82</v>
      </c>
      <c r="T2661" s="1">
        <v>42786</v>
      </c>
      <c r="U2661" t="s">
        <v>37062</v>
      </c>
      <c r="V2661" t="s">
        <v>503</v>
      </c>
      <c r="W2661" s="2">
        <v>43085</v>
      </c>
      <c r="X2661" t="s">
        <v>37063</v>
      </c>
      <c r="Y2661" t="s">
        <v>587</v>
      </c>
      <c r="Z2661" t="s">
        <v>37064</v>
      </c>
      <c r="AA2661" t="s">
        <v>82</v>
      </c>
      <c r="AB2661" t="s">
        <v>589</v>
      </c>
      <c r="AC2661" t="s">
        <v>589</v>
      </c>
      <c r="AD2661" t="s">
        <v>37065</v>
      </c>
      <c r="AE2661" t="s">
        <v>587</v>
      </c>
      <c r="AF2661" t="s">
        <v>37064</v>
      </c>
      <c r="AG2661" t="s">
        <v>82</v>
      </c>
      <c r="AH2661" t="s">
        <v>589</v>
      </c>
      <c r="AI2661" t="s">
        <v>589</v>
      </c>
      <c r="AJ2661" t="s">
        <v>37065</v>
      </c>
      <c r="AK2661" t="s">
        <v>110</v>
      </c>
      <c r="AL2661" t="s">
        <v>82</v>
      </c>
      <c r="AM2661" t="s">
        <v>88</v>
      </c>
      <c r="AN2661" t="s">
        <v>90</v>
      </c>
      <c r="AO2661" t="s">
        <v>2922</v>
      </c>
      <c r="AP2661" t="s">
        <v>91</v>
      </c>
      <c r="AQ2661" t="s">
        <v>37066</v>
      </c>
      <c r="AR2661" t="s">
        <v>82</v>
      </c>
      <c r="AS2661" t="s">
        <v>37067</v>
      </c>
      <c r="AT2661" t="s">
        <v>37068</v>
      </c>
      <c r="AU2661" t="s">
        <v>81</v>
      </c>
      <c r="AV2661" t="s">
        <v>82</v>
      </c>
      <c r="AW2661" t="s">
        <v>82</v>
      </c>
      <c r="AX2661" t="s">
        <v>82</v>
      </c>
      <c r="AY2661" t="s">
        <v>82</v>
      </c>
      <c r="AZ2661" t="s">
        <v>82</v>
      </c>
      <c r="BA2661" t="s">
        <v>82</v>
      </c>
      <c r="BB2661" t="s">
        <v>82</v>
      </c>
      <c r="BC2661" t="s">
        <v>82</v>
      </c>
      <c r="BD2661" t="s">
        <v>82</v>
      </c>
      <c r="BE2661" t="s">
        <v>82</v>
      </c>
      <c r="BF2661" t="s">
        <v>82</v>
      </c>
      <c r="BG2661" t="s">
        <v>82</v>
      </c>
      <c r="BH2661" t="s">
        <v>82</v>
      </c>
      <c r="BI2661" t="s">
        <v>82</v>
      </c>
      <c r="BJ2661" t="s">
        <v>82</v>
      </c>
      <c r="BK2661" t="s">
        <v>82</v>
      </c>
      <c r="BL2661" t="s">
        <v>82</v>
      </c>
      <c r="BM2661" t="s">
        <v>82</v>
      </c>
      <c r="BN2661" t="s">
        <v>82</v>
      </c>
      <c r="BO2661" t="s">
        <v>82</v>
      </c>
      <c r="BP2661" t="s">
        <v>82</v>
      </c>
      <c r="BQ2661" t="s">
        <v>82</v>
      </c>
    </row>
    <row r="2662" spans="1:69" x14ac:dyDescent="0.2">
      <c r="A2662" s="5" t="s">
        <v>81</v>
      </c>
      <c r="B2662" t="s">
        <v>37069</v>
      </c>
      <c r="C2662" t="s">
        <v>37070</v>
      </c>
      <c r="D2662" t="s">
        <v>37071</v>
      </c>
      <c r="E2662" t="s">
        <v>37072</v>
      </c>
      <c r="F2662" t="s">
        <v>73</v>
      </c>
      <c r="G2662" t="s">
        <v>37073</v>
      </c>
      <c r="H2662" s="1">
        <v>42550</v>
      </c>
      <c r="I2662" s="1">
        <v>42370</v>
      </c>
      <c r="J2662" t="b">
        <v>1</v>
      </c>
      <c r="K2662" t="s">
        <v>75</v>
      </c>
      <c r="L2662" t="s">
        <v>482</v>
      </c>
      <c r="M2662" t="s">
        <v>90</v>
      </c>
      <c r="N2662">
        <v>90</v>
      </c>
      <c r="O2662" t="s">
        <v>37074</v>
      </c>
      <c r="P2662" t="s">
        <v>82</v>
      </c>
      <c r="Q2662" t="s">
        <v>5764</v>
      </c>
      <c r="R2662" t="s">
        <v>81</v>
      </c>
      <c r="S2662" t="s">
        <v>82</v>
      </c>
      <c r="T2662" s="1">
        <v>42550</v>
      </c>
      <c r="U2662" s="3">
        <v>42370</v>
      </c>
      <c r="V2662" t="s">
        <v>585</v>
      </c>
      <c r="W2662" s="2">
        <v>43085</v>
      </c>
      <c r="X2662" t="s">
        <v>37075</v>
      </c>
      <c r="Y2662" t="s">
        <v>587</v>
      </c>
      <c r="Z2662" t="s">
        <v>37076</v>
      </c>
      <c r="AA2662" t="s">
        <v>82</v>
      </c>
      <c r="AB2662" t="s">
        <v>589</v>
      </c>
      <c r="AC2662" t="s">
        <v>589</v>
      </c>
      <c r="AD2662" t="s">
        <v>37077</v>
      </c>
      <c r="AE2662" t="s">
        <v>587</v>
      </c>
      <c r="AF2662" t="s">
        <v>37076</v>
      </c>
      <c r="AG2662" t="s">
        <v>82</v>
      </c>
      <c r="AH2662" t="s">
        <v>589</v>
      </c>
      <c r="AI2662" t="s">
        <v>589</v>
      </c>
      <c r="AJ2662" t="s">
        <v>37077</v>
      </c>
      <c r="AK2662" t="s">
        <v>110</v>
      </c>
      <c r="AL2662" t="s">
        <v>37078</v>
      </c>
      <c r="AM2662" t="s">
        <v>88</v>
      </c>
      <c r="AN2662" t="s">
        <v>15145</v>
      </c>
      <c r="AO2662" t="s">
        <v>939</v>
      </c>
      <c r="AP2662" t="s">
        <v>91</v>
      </c>
      <c r="AQ2662" t="s">
        <v>37079</v>
      </c>
      <c r="AR2662" t="s">
        <v>82</v>
      </c>
      <c r="AS2662" t="s">
        <v>37080</v>
      </c>
      <c r="AT2662" t="s">
        <v>37081</v>
      </c>
      <c r="AU2662" t="s">
        <v>81</v>
      </c>
      <c r="AV2662" t="s">
        <v>82</v>
      </c>
      <c r="AW2662" t="s">
        <v>82</v>
      </c>
      <c r="AX2662" t="s">
        <v>82</v>
      </c>
      <c r="AY2662" t="s">
        <v>82</v>
      </c>
      <c r="AZ2662" t="s">
        <v>82</v>
      </c>
      <c r="BA2662" t="s">
        <v>82</v>
      </c>
      <c r="BB2662" t="s">
        <v>82</v>
      </c>
      <c r="BC2662" t="s">
        <v>82</v>
      </c>
      <c r="BD2662" t="s">
        <v>82</v>
      </c>
      <c r="BE2662" t="s">
        <v>82</v>
      </c>
      <c r="BF2662" t="s">
        <v>82</v>
      </c>
      <c r="BG2662" t="s">
        <v>82</v>
      </c>
      <c r="BH2662" t="s">
        <v>82</v>
      </c>
      <c r="BI2662" t="s">
        <v>82</v>
      </c>
      <c r="BJ2662" t="s">
        <v>82</v>
      </c>
      <c r="BK2662" t="s">
        <v>82</v>
      </c>
      <c r="BL2662" t="s">
        <v>82</v>
      </c>
      <c r="BM2662" t="s">
        <v>82</v>
      </c>
      <c r="BN2662" t="s">
        <v>82</v>
      </c>
      <c r="BO2662" t="s">
        <v>82</v>
      </c>
      <c r="BP2662" t="s">
        <v>82</v>
      </c>
      <c r="BQ2662" t="s">
        <v>82</v>
      </c>
    </row>
    <row r="2663" spans="1:69" x14ac:dyDescent="0.2">
      <c r="A2663" s="5">
        <v>1</v>
      </c>
      <c r="B2663" t="s">
        <v>37082</v>
      </c>
      <c r="C2663" t="s">
        <v>37083</v>
      </c>
      <c r="D2663" t="s">
        <v>37084</v>
      </c>
      <c r="E2663" t="s">
        <v>37085</v>
      </c>
      <c r="F2663" t="s">
        <v>73</v>
      </c>
      <c r="G2663" t="s">
        <v>37086</v>
      </c>
      <c r="H2663" s="1">
        <v>43173</v>
      </c>
      <c r="I2663" s="1">
        <v>43168</v>
      </c>
      <c r="J2663" t="b">
        <v>0</v>
      </c>
      <c r="K2663" t="s">
        <v>75</v>
      </c>
      <c r="L2663" t="s">
        <v>1162</v>
      </c>
      <c r="M2663" t="s">
        <v>101</v>
      </c>
      <c r="N2663">
        <v>1</v>
      </c>
      <c r="O2663" t="s">
        <v>1475</v>
      </c>
      <c r="P2663" t="s">
        <v>2657</v>
      </c>
      <c r="Q2663" t="s">
        <v>37087</v>
      </c>
      <c r="R2663" t="s">
        <v>81</v>
      </c>
      <c r="S2663" t="s">
        <v>82</v>
      </c>
      <c r="T2663" s="1">
        <v>43173</v>
      </c>
      <c r="U2663" t="s">
        <v>11187</v>
      </c>
      <c r="V2663" t="s">
        <v>452</v>
      </c>
      <c r="W2663" s="2">
        <v>44053</v>
      </c>
      <c r="X2663" t="s">
        <v>37088</v>
      </c>
      <c r="Y2663" t="s">
        <v>81</v>
      </c>
      <c r="Z2663" t="s">
        <v>37089</v>
      </c>
      <c r="AA2663" t="s">
        <v>82</v>
      </c>
      <c r="AB2663" t="s">
        <v>81</v>
      </c>
      <c r="AC2663" t="s">
        <v>81</v>
      </c>
      <c r="AD2663" t="s">
        <v>1475</v>
      </c>
      <c r="AE2663" t="s">
        <v>81</v>
      </c>
      <c r="AF2663" t="s">
        <v>37089</v>
      </c>
      <c r="AG2663" t="s">
        <v>82</v>
      </c>
      <c r="AH2663" t="s">
        <v>81</v>
      </c>
      <c r="AI2663" t="s">
        <v>81</v>
      </c>
      <c r="AJ2663" t="s">
        <v>1475</v>
      </c>
      <c r="AK2663" t="s">
        <v>110</v>
      </c>
      <c r="AL2663" t="s">
        <v>37090</v>
      </c>
      <c r="AM2663" t="s">
        <v>88</v>
      </c>
      <c r="AN2663" t="s">
        <v>112</v>
      </c>
      <c r="AO2663" t="s">
        <v>90</v>
      </c>
      <c r="AP2663" t="s">
        <v>91</v>
      </c>
      <c r="AQ2663" t="s">
        <v>37091</v>
      </c>
      <c r="AR2663" t="s">
        <v>82</v>
      </c>
      <c r="AS2663" t="s">
        <v>37092</v>
      </c>
      <c r="AT2663" t="s">
        <v>37093</v>
      </c>
      <c r="AU2663" t="s">
        <v>81</v>
      </c>
      <c r="AV2663" t="s">
        <v>82</v>
      </c>
      <c r="AW2663" t="s">
        <v>82</v>
      </c>
      <c r="AX2663" t="s">
        <v>82</v>
      </c>
      <c r="AY2663" t="s">
        <v>82</v>
      </c>
      <c r="AZ2663" t="s">
        <v>82</v>
      </c>
      <c r="BA2663" t="s">
        <v>82</v>
      </c>
      <c r="BB2663" t="s">
        <v>82</v>
      </c>
      <c r="BC2663" t="s">
        <v>82</v>
      </c>
      <c r="BD2663" t="s">
        <v>82</v>
      </c>
      <c r="BE2663" t="s">
        <v>82</v>
      </c>
      <c r="BF2663" t="s">
        <v>82</v>
      </c>
      <c r="BG2663" t="s">
        <v>82</v>
      </c>
      <c r="BH2663" t="s">
        <v>82</v>
      </c>
      <c r="BI2663" t="s">
        <v>82</v>
      </c>
      <c r="BJ2663" t="s">
        <v>82</v>
      </c>
      <c r="BK2663" t="s">
        <v>82</v>
      </c>
      <c r="BL2663" t="s">
        <v>82</v>
      </c>
      <c r="BM2663" t="s">
        <v>82</v>
      </c>
      <c r="BN2663" t="s">
        <v>82</v>
      </c>
      <c r="BO2663" t="s">
        <v>82</v>
      </c>
      <c r="BP2663" t="s">
        <v>82</v>
      </c>
      <c r="BQ2663" t="s">
        <v>82</v>
      </c>
    </row>
    <row r="2664" spans="1:69" x14ac:dyDescent="0.2">
      <c r="A2664" s="5" t="s">
        <v>81</v>
      </c>
      <c r="B2664" t="s">
        <v>37094</v>
      </c>
      <c r="C2664" t="s">
        <v>37095</v>
      </c>
      <c r="D2664" t="s">
        <v>37096</v>
      </c>
      <c r="E2664" t="s">
        <v>37097</v>
      </c>
      <c r="F2664" t="s">
        <v>73</v>
      </c>
      <c r="G2664" t="s">
        <v>37098</v>
      </c>
      <c r="H2664" s="1">
        <v>42583</v>
      </c>
      <c r="I2664" s="1">
        <v>41640</v>
      </c>
      <c r="J2664" t="b">
        <v>1</v>
      </c>
      <c r="K2664" t="s">
        <v>75</v>
      </c>
      <c r="L2664" t="s">
        <v>11580</v>
      </c>
      <c r="M2664" t="s">
        <v>90</v>
      </c>
      <c r="N2664">
        <v>136</v>
      </c>
      <c r="O2664" t="s">
        <v>37099</v>
      </c>
      <c r="P2664" t="s">
        <v>82</v>
      </c>
      <c r="Q2664" t="s">
        <v>37100</v>
      </c>
      <c r="R2664" t="s">
        <v>81</v>
      </c>
      <c r="S2664">
        <v>1</v>
      </c>
      <c r="T2664" s="1">
        <v>42583</v>
      </c>
      <c r="U2664" s="3">
        <v>41640</v>
      </c>
      <c r="V2664" t="s">
        <v>411</v>
      </c>
      <c r="W2664" s="2">
        <v>42597</v>
      </c>
      <c r="X2664" t="s">
        <v>37101</v>
      </c>
      <c r="Y2664" t="s">
        <v>81</v>
      </c>
      <c r="Z2664" t="s">
        <v>37102</v>
      </c>
      <c r="AA2664" t="s">
        <v>82</v>
      </c>
      <c r="AB2664" t="s">
        <v>81</v>
      </c>
      <c r="AC2664" t="s">
        <v>81</v>
      </c>
      <c r="AD2664" t="s">
        <v>37099</v>
      </c>
      <c r="AE2664" t="s">
        <v>81</v>
      </c>
      <c r="AF2664" t="s">
        <v>37102</v>
      </c>
      <c r="AG2664" t="s">
        <v>82</v>
      </c>
      <c r="AH2664" t="s">
        <v>81</v>
      </c>
      <c r="AI2664" t="s">
        <v>81</v>
      </c>
      <c r="AJ2664" t="s">
        <v>37099</v>
      </c>
      <c r="AK2664" t="s">
        <v>110</v>
      </c>
      <c r="AL2664" t="s">
        <v>82</v>
      </c>
      <c r="AM2664" t="s">
        <v>88</v>
      </c>
      <c r="AN2664" t="s">
        <v>90</v>
      </c>
      <c r="AO2664" t="s">
        <v>90</v>
      </c>
      <c r="AP2664" t="s">
        <v>371</v>
      </c>
      <c r="AQ2664" t="s">
        <v>37103</v>
      </c>
      <c r="AR2664" t="s">
        <v>82</v>
      </c>
      <c r="AS2664" t="s">
        <v>37104</v>
      </c>
      <c r="AT2664" t="s">
        <v>37105</v>
      </c>
      <c r="AU2664" t="s">
        <v>81</v>
      </c>
      <c r="AV2664" t="s">
        <v>82</v>
      </c>
      <c r="AW2664" t="s">
        <v>82</v>
      </c>
      <c r="AX2664" t="s">
        <v>82</v>
      </c>
      <c r="AY2664" t="s">
        <v>82</v>
      </c>
      <c r="AZ2664" t="s">
        <v>82</v>
      </c>
      <c r="BA2664" t="s">
        <v>82</v>
      </c>
      <c r="BB2664" t="s">
        <v>82</v>
      </c>
      <c r="BC2664" t="s">
        <v>82</v>
      </c>
      <c r="BD2664" t="s">
        <v>82</v>
      </c>
      <c r="BE2664" t="s">
        <v>82</v>
      </c>
      <c r="BF2664" t="s">
        <v>82</v>
      </c>
      <c r="BG2664" t="s">
        <v>82</v>
      </c>
      <c r="BH2664" t="s">
        <v>82</v>
      </c>
      <c r="BI2664" t="s">
        <v>82</v>
      </c>
      <c r="BJ2664" t="s">
        <v>82</v>
      </c>
      <c r="BK2664" t="s">
        <v>82</v>
      </c>
      <c r="BL2664" t="s">
        <v>82</v>
      </c>
      <c r="BM2664" t="s">
        <v>82</v>
      </c>
      <c r="BN2664" t="s">
        <v>82</v>
      </c>
      <c r="BO2664" t="s">
        <v>82</v>
      </c>
      <c r="BP2664" t="s">
        <v>82</v>
      </c>
      <c r="BQ2664" t="s">
        <v>82</v>
      </c>
    </row>
    <row r="2665" spans="1:69" x14ac:dyDescent="0.2">
      <c r="A2665" s="5" t="s">
        <v>81</v>
      </c>
      <c r="B2665" t="s">
        <v>37106</v>
      </c>
      <c r="C2665" t="s">
        <v>37107</v>
      </c>
      <c r="D2665" t="s">
        <v>37108</v>
      </c>
      <c r="E2665" t="s">
        <v>37109</v>
      </c>
      <c r="F2665" t="s">
        <v>73</v>
      </c>
      <c r="G2665" t="s">
        <v>37110</v>
      </c>
      <c r="H2665" s="1">
        <v>43598</v>
      </c>
      <c r="I2665" s="1">
        <v>44075</v>
      </c>
      <c r="J2665" t="b">
        <v>1</v>
      </c>
      <c r="K2665" t="s">
        <v>75</v>
      </c>
      <c r="L2665" t="s">
        <v>979</v>
      </c>
      <c r="M2665" t="s">
        <v>90</v>
      </c>
      <c r="N2665">
        <v>76</v>
      </c>
      <c r="O2665" t="s">
        <v>26981</v>
      </c>
      <c r="P2665" t="s">
        <v>79</v>
      </c>
      <c r="Q2665" t="s">
        <v>37111</v>
      </c>
      <c r="R2665" t="s">
        <v>81</v>
      </c>
      <c r="S2665" t="s">
        <v>82</v>
      </c>
      <c r="T2665" s="1">
        <v>43598</v>
      </c>
      <c r="U2665" s="3">
        <v>44075</v>
      </c>
      <c r="V2665" t="s">
        <v>542</v>
      </c>
      <c r="W2665" s="2">
        <v>44088</v>
      </c>
      <c r="X2665" t="s">
        <v>37112</v>
      </c>
      <c r="Y2665" t="s">
        <v>227</v>
      </c>
      <c r="Z2665" t="s">
        <v>37113</v>
      </c>
      <c r="AA2665" t="s">
        <v>82</v>
      </c>
      <c r="AB2665" t="s">
        <v>227</v>
      </c>
      <c r="AC2665" t="s">
        <v>227</v>
      </c>
      <c r="AD2665" t="s">
        <v>37114</v>
      </c>
      <c r="AE2665" t="s">
        <v>227</v>
      </c>
      <c r="AF2665" t="s">
        <v>37113</v>
      </c>
      <c r="AG2665" t="s">
        <v>82</v>
      </c>
      <c r="AH2665" t="s">
        <v>227</v>
      </c>
      <c r="AI2665" t="s">
        <v>227</v>
      </c>
      <c r="AJ2665" t="s">
        <v>37114</v>
      </c>
      <c r="AK2665" t="s">
        <v>1169</v>
      </c>
      <c r="AL2665" t="s">
        <v>37115</v>
      </c>
      <c r="AM2665" t="s">
        <v>88</v>
      </c>
      <c r="AN2665" t="s">
        <v>154</v>
      </c>
      <c r="AO2665" t="s">
        <v>90</v>
      </c>
      <c r="AP2665" t="s">
        <v>91</v>
      </c>
      <c r="AQ2665" t="s">
        <v>37116</v>
      </c>
      <c r="AR2665" t="s">
        <v>82</v>
      </c>
      <c r="AS2665" t="s">
        <v>37117</v>
      </c>
      <c r="AT2665" t="s">
        <v>37118</v>
      </c>
      <c r="AU2665" t="s">
        <v>81</v>
      </c>
      <c r="AV2665" t="s">
        <v>82</v>
      </c>
      <c r="AW2665" t="s">
        <v>82</v>
      </c>
      <c r="AX2665" t="s">
        <v>82</v>
      </c>
      <c r="AY2665" t="s">
        <v>82</v>
      </c>
      <c r="AZ2665" t="s">
        <v>82</v>
      </c>
      <c r="BA2665" t="s">
        <v>82</v>
      </c>
      <c r="BB2665" t="s">
        <v>82</v>
      </c>
      <c r="BC2665" t="s">
        <v>82</v>
      </c>
      <c r="BD2665" t="s">
        <v>82</v>
      </c>
      <c r="BE2665" t="s">
        <v>82</v>
      </c>
      <c r="BF2665" t="s">
        <v>82</v>
      </c>
      <c r="BG2665" t="s">
        <v>82</v>
      </c>
      <c r="BH2665" t="s">
        <v>82</v>
      </c>
      <c r="BI2665" t="s">
        <v>82</v>
      </c>
      <c r="BJ2665" t="s">
        <v>82</v>
      </c>
      <c r="BK2665" t="s">
        <v>82</v>
      </c>
      <c r="BL2665" t="s">
        <v>82</v>
      </c>
      <c r="BM2665" t="s">
        <v>82</v>
      </c>
      <c r="BN2665" t="s">
        <v>82</v>
      </c>
      <c r="BO2665" t="s">
        <v>82</v>
      </c>
      <c r="BP2665" t="s">
        <v>82</v>
      </c>
      <c r="BQ2665" t="s">
        <v>82</v>
      </c>
    </row>
    <row r="2666" spans="1:69" x14ac:dyDescent="0.2">
      <c r="A2666" s="5" t="s">
        <v>81</v>
      </c>
      <c r="B2666" t="s">
        <v>37119</v>
      </c>
      <c r="C2666" t="s">
        <v>37120</v>
      </c>
      <c r="D2666" t="s">
        <v>37121</v>
      </c>
      <c r="E2666" t="s">
        <v>37122</v>
      </c>
      <c r="F2666" t="s">
        <v>73</v>
      </c>
      <c r="G2666" t="s">
        <v>37123</v>
      </c>
      <c r="H2666" s="1">
        <v>43063</v>
      </c>
      <c r="I2666" s="1">
        <v>42826</v>
      </c>
      <c r="J2666" t="b">
        <v>0</v>
      </c>
      <c r="K2666" t="s">
        <v>75</v>
      </c>
      <c r="L2666" t="s">
        <v>4291</v>
      </c>
      <c r="M2666" t="s">
        <v>90</v>
      </c>
      <c r="N2666">
        <v>100</v>
      </c>
      <c r="O2666" t="s">
        <v>37124</v>
      </c>
      <c r="P2666" t="s">
        <v>4919</v>
      </c>
      <c r="Q2666" t="s">
        <v>16833</v>
      </c>
      <c r="R2666" t="s">
        <v>81</v>
      </c>
      <c r="S2666" t="s">
        <v>82</v>
      </c>
      <c r="T2666" s="1">
        <v>43063</v>
      </c>
      <c r="U2666" t="s">
        <v>672</v>
      </c>
      <c r="V2666" t="s">
        <v>1305</v>
      </c>
      <c r="W2666" s="2">
        <v>43892</v>
      </c>
      <c r="X2666" t="s">
        <v>37125</v>
      </c>
      <c r="Y2666" t="s">
        <v>82</v>
      </c>
      <c r="Z2666" t="s">
        <v>82</v>
      </c>
      <c r="AA2666" t="s">
        <v>82</v>
      </c>
      <c r="AB2666" t="s">
        <v>82</v>
      </c>
      <c r="AC2666" t="s">
        <v>82</v>
      </c>
      <c r="AD2666" t="s">
        <v>82</v>
      </c>
      <c r="AE2666" t="s">
        <v>82</v>
      </c>
      <c r="AF2666" t="s">
        <v>82</v>
      </c>
      <c r="AG2666" t="s">
        <v>82</v>
      </c>
      <c r="AH2666" t="s">
        <v>82</v>
      </c>
      <c r="AI2666" t="s">
        <v>82</v>
      </c>
      <c r="AJ2666" t="s">
        <v>82</v>
      </c>
      <c r="AK2666" t="s">
        <v>110</v>
      </c>
      <c r="AL2666" t="s">
        <v>82</v>
      </c>
      <c r="AM2666" t="s">
        <v>88</v>
      </c>
      <c r="AN2666" t="s">
        <v>90</v>
      </c>
      <c r="AO2666" t="s">
        <v>37126</v>
      </c>
      <c r="AP2666" t="s">
        <v>91</v>
      </c>
      <c r="AQ2666" t="s">
        <v>37127</v>
      </c>
      <c r="AR2666" t="s">
        <v>82</v>
      </c>
      <c r="AS2666" t="s">
        <v>37128</v>
      </c>
      <c r="AT2666" t="s">
        <v>37129</v>
      </c>
      <c r="AU2666" t="s">
        <v>81</v>
      </c>
      <c r="AV2666" t="s">
        <v>82</v>
      </c>
      <c r="AW2666" t="s">
        <v>82</v>
      </c>
      <c r="AX2666" t="s">
        <v>82</v>
      </c>
      <c r="AY2666" t="s">
        <v>82</v>
      </c>
      <c r="AZ2666" t="s">
        <v>82</v>
      </c>
      <c r="BA2666" t="s">
        <v>82</v>
      </c>
      <c r="BB2666" t="s">
        <v>82</v>
      </c>
      <c r="BC2666" t="s">
        <v>82</v>
      </c>
      <c r="BD2666" t="s">
        <v>82</v>
      </c>
      <c r="BE2666" t="s">
        <v>82</v>
      </c>
      <c r="BF2666" t="s">
        <v>82</v>
      </c>
      <c r="BG2666" t="s">
        <v>82</v>
      </c>
      <c r="BH2666" t="s">
        <v>82</v>
      </c>
      <c r="BI2666" t="s">
        <v>82</v>
      </c>
      <c r="BJ2666" t="s">
        <v>82</v>
      </c>
      <c r="BK2666" t="s">
        <v>82</v>
      </c>
      <c r="BL2666" t="s">
        <v>82</v>
      </c>
      <c r="BM2666" t="s">
        <v>82</v>
      </c>
      <c r="BN2666" t="s">
        <v>82</v>
      </c>
      <c r="BO2666" t="s">
        <v>82</v>
      </c>
      <c r="BP2666" t="s">
        <v>82</v>
      </c>
      <c r="BQ2666" t="s">
        <v>82</v>
      </c>
    </row>
    <row r="2667" spans="1:69" x14ac:dyDescent="0.2">
      <c r="A2667" s="5" t="s">
        <v>81</v>
      </c>
      <c r="B2667" t="s">
        <v>37130</v>
      </c>
      <c r="C2667" t="s">
        <v>37131</v>
      </c>
      <c r="D2667" t="s">
        <v>37132</v>
      </c>
      <c r="E2667" t="s">
        <v>37130</v>
      </c>
      <c r="F2667" t="s">
        <v>553</v>
      </c>
      <c r="G2667" t="s">
        <v>37133</v>
      </c>
      <c r="H2667" s="1">
        <v>42377</v>
      </c>
      <c r="I2667" s="1">
        <v>42370</v>
      </c>
      <c r="J2667" t="b">
        <v>0</v>
      </c>
      <c r="K2667" t="s">
        <v>555</v>
      </c>
      <c r="L2667" t="s">
        <v>1531</v>
      </c>
      <c r="M2667" t="s">
        <v>1751</v>
      </c>
      <c r="N2667" t="s">
        <v>37134</v>
      </c>
      <c r="O2667" t="s">
        <v>9365</v>
      </c>
      <c r="P2667" t="s">
        <v>365</v>
      </c>
      <c r="Q2667" t="s">
        <v>31666</v>
      </c>
      <c r="R2667" t="s">
        <v>81</v>
      </c>
      <c r="S2667" t="s">
        <v>82</v>
      </c>
      <c r="T2667" s="1">
        <v>42377</v>
      </c>
      <c r="U2667" s="1">
        <v>42370</v>
      </c>
      <c r="V2667" t="s">
        <v>553</v>
      </c>
      <c r="W2667" s="2">
        <v>42843</v>
      </c>
      <c r="X2667" t="s">
        <v>82</v>
      </c>
      <c r="Y2667" t="s">
        <v>37135</v>
      </c>
      <c r="Z2667" t="s">
        <v>81</v>
      </c>
      <c r="AA2667" t="s">
        <v>31668</v>
      </c>
      <c r="AB2667" t="s">
        <v>37136</v>
      </c>
      <c r="AC2667" t="s">
        <v>37137</v>
      </c>
      <c r="AD2667" t="s">
        <v>81</v>
      </c>
      <c r="AE2667" t="s">
        <v>37138</v>
      </c>
      <c r="AF2667" t="s">
        <v>81</v>
      </c>
      <c r="AG2667" t="s">
        <v>31668</v>
      </c>
      <c r="AH2667" t="s">
        <v>9372</v>
      </c>
      <c r="AI2667" t="s">
        <v>37139</v>
      </c>
      <c r="AJ2667" t="s">
        <v>9370</v>
      </c>
      <c r="AK2667" t="s">
        <v>296</v>
      </c>
      <c r="AL2667" t="s">
        <v>82</v>
      </c>
      <c r="AM2667" t="s">
        <v>37140</v>
      </c>
      <c r="AN2667">
        <v>14</v>
      </c>
      <c r="AO2667">
        <v>70</v>
      </c>
      <c r="AP2667" t="s">
        <v>371</v>
      </c>
      <c r="AQ2667" t="s">
        <v>37141</v>
      </c>
      <c r="AR2667" t="s">
        <v>37142</v>
      </c>
      <c r="AS2667" t="s">
        <v>9375</v>
      </c>
      <c r="AT2667" t="s">
        <v>9376</v>
      </c>
      <c r="AU2667" t="s">
        <v>81</v>
      </c>
      <c r="AV2667" t="s">
        <v>82</v>
      </c>
      <c r="AW2667" t="s">
        <v>81</v>
      </c>
      <c r="AX2667" t="s">
        <v>82</v>
      </c>
      <c r="AY2667" t="s">
        <v>82</v>
      </c>
      <c r="AZ2667" t="s">
        <v>82</v>
      </c>
      <c r="BA2667" t="s">
        <v>82</v>
      </c>
      <c r="BB2667" t="s">
        <v>82</v>
      </c>
      <c r="BC2667" t="s">
        <v>82</v>
      </c>
      <c r="BD2667" t="s">
        <v>82</v>
      </c>
      <c r="BE2667" t="s">
        <v>82</v>
      </c>
      <c r="BF2667" t="s">
        <v>82</v>
      </c>
      <c r="BG2667" t="s">
        <v>82</v>
      </c>
      <c r="BH2667" t="s">
        <v>82</v>
      </c>
      <c r="BI2667" t="s">
        <v>82</v>
      </c>
      <c r="BJ2667" t="s">
        <v>82</v>
      </c>
      <c r="BK2667" t="s">
        <v>82</v>
      </c>
      <c r="BL2667" t="s">
        <v>82</v>
      </c>
      <c r="BM2667" t="s">
        <v>82</v>
      </c>
      <c r="BN2667" t="s">
        <v>82</v>
      </c>
      <c r="BO2667" t="s">
        <v>82</v>
      </c>
      <c r="BP2667" t="s">
        <v>82</v>
      </c>
      <c r="BQ2667" t="s">
        <v>82</v>
      </c>
    </row>
    <row r="2668" spans="1:69" x14ac:dyDescent="0.2">
      <c r="A2668" s="5" t="s">
        <v>81</v>
      </c>
      <c r="B2668" t="s">
        <v>37143</v>
      </c>
      <c r="C2668" t="s">
        <v>37144</v>
      </c>
      <c r="D2668" t="s">
        <v>37145</v>
      </c>
      <c r="E2668" t="s">
        <v>37146</v>
      </c>
      <c r="F2668" t="s">
        <v>1617</v>
      </c>
      <c r="G2668" t="s">
        <v>37147</v>
      </c>
      <c r="H2668" s="1">
        <v>43536</v>
      </c>
      <c r="I2668" s="1">
        <v>43647</v>
      </c>
      <c r="J2668" t="b">
        <v>0</v>
      </c>
      <c r="K2668" t="s">
        <v>75</v>
      </c>
      <c r="L2668" t="s">
        <v>37148</v>
      </c>
      <c r="M2668" t="s">
        <v>703</v>
      </c>
      <c r="N2668">
        <v>240</v>
      </c>
      <c r="O2668" t="s">
        <v>9356</v>
      </c>
      <c r="P2668" t="s">
        <v>1622</v>
      </c>
      <c r="Q2668" t="s">
        <v>37149</v>
      </c>
      <c r="R2668" t="s">
        <v>81</v>
      </c>
      <c r="S2668" t="s">
        <v>82</v>
      </c>
      <c r="T2668" s="1">
        <v>43536</v>
      </c>
      <c r="U2668" s="1">
        <v>43647</v>
      </c>
      <c r="V2668" t="s">
        <v>1617</v>
      </c>
      <c r="W2668" s="2">
        <v>44060</v>
      </c>
      <c r="X2668" t="s">
        <v>37150</v>
      </c>
      <c r="Y2668" t="s">
        <v>81</v>
      </c>
      <c r="Z2668" t="s">
        <v>81</v>
      </c>
      <c r="AA2668" t="s">
        <v>81</v>
      </c>
      <c r="AB2668" t="s">
        <v>81</v>
      </c>
      <c r="AC2668" t="s">
        <v>81</v>
      </c>
      <c r="AD2668" t="s">
        <v>81</v>
      </c>
      <c r="AE2668" t="s">
        <v>37151</v>
      </c>
      <c r="AF2668" t="s">
        <v>37152</v>
      </c>
      <c r="AG2668" t="s">
        <v>37153</v>
      </c>
      <c r="AH2668" t="s">
        <v>37154</v>
      </c>
      <c r="AI2668" t="s">
        <v>37155</v>
      </c>
      <c r="AJ2668" t="s">
        <v>81</v>
      </c>
      <c r="AK2668" t="s">
        <v>1888</v>
      </c>
      <c r="AL2668" t="s">
        <v>82</v>
      </c>
      <c r="AM2668" t="s">
        <v>37156</v>
      </c>
      <c r="AN2668" t="s">
        <v>81</v>
      </c>
      <c r="AO2668" t="s">
        <v>81</v>
      </c>
      <c r="AP2668" t="s">
        <v>371</v>
      </c>
      <c r="AQ2668" t="s">
        <v>37157</v>
      </c>
      <c r="AR2668" t="s">
        <v>37158</v>
      </c>
      <c r="AS2668" t="s">
        <v>37159</v>
      </c>
      <c r="AT2668" t="s">
        <v>37160</v>
      </c>
      <c r="AU2668" t="s">
        <v>81</v>
      </c>
      <c r="AV2668" t="s">
        <v>82</v>
      </c>
      <c r="AW2668" t="s">
        <v>1637</v>
      </c>
      <c r="AX2668" t="s">
        <v>81</v>
      </c>
      <c r="AY2668" t="s">
        <v>81</v>
      </c>
      <c r="AZ2668" t="s">
        <v>81</v>
      </c>
      <c r="BA2668" t="s">
        <v>82</v>
      </c>
      <c r="BB2668" s="1">
        <v>1</v>
      </c>
      <c r="BC2668" t="s">
        <v>81</v>
      </c>
      <c r="BD2668" t="s">
        <v>81</v>
      </c>
      <c r="BE2668" t="s">
        <v>81</v>
      </c>
      <c r="BF2668" t="s">
        <v>81</v>
      </c>
      <c r="BG2668" t="s">
        <v>81</v>
      </c>
      <c r="BH2668" t="s">
        <v>5609</v>
      </c>
      <c r="BI2668" t="s">
        <v>37161</v>
      </c>
      <c r="BJ2668" s="1">
        <v>44469</v>
      </c>
      <c r="BK2668" t="s">
        <v>82</v>
      </c>
      <c r="BL2668" t="s">
        <v>81</v>
      </c>
      <c r="BM2668" t="s">
        <v>201</v>
      </c>
      <c r="BN2668" t="s">
        <v>81</v>
      </c>
      <c r="BO2668" t="s">
        <v>37162</v>
      </c>
      <c r="BP2668" t="s">
        <v>81</v>
      </c>
      <c r="BQ2668" t="s">
        <v>81</v>
      </c>
    </row>
    <row r="2669" spans="1:69" x14ac:dyDescent="0.2">
      <c r="A2669" s="5" t="s">
        <v>81</v>
      </c>
      <c r="B2669" t="s">
        <v>10401</v>
      </c>
      <c r="C2669" t="s">
        <v>26776</v>
      </c>
      <c r="D2669" t="s">
        <v>10403</v>
      </c>
      <c r="E2669" t="s">
        <v>10404</v>
      </c>
      <c r="F2669" t="s">
        <v>178</v>
      </c>
      <c r="G2669" t="s">
        <v>30943</v>
      </c>
      <c r="H2669" s="1">
        <v>42964</v>
      </c>
      <c r="I2669" s="1">
        <v>43038</v>
      </c>
      <c r="J2669" t="b">
        <v>0</v>
      </c>
      <c r="K2669" t="s">
        <v>180</v>
      </c>
      <c r="L2669" t="s">
        <v>7272</v>
      </c>
      <c r="M2669" t="s">
        <v>2335</v>
      </c>
      <c r="N2669">
        <v>120</v>
      </c>
      <c r="O2669" t="s">
        <v>10407</v>
      </c>
      <c r="P2669" t="s">
        <v>37163</v>
      </c>
      <c r="Q2669" t="s">
        <v>26780</v>
      </c>
      <c r="R2669" t="s">
        <v>81</v>
      </c>
      <c r="S2669" t="s">
        <v>82</v>
      </c>
      <c r="T2669" s="1">
        <v>42964</v>
      </c>
      <c r="U2669" s="1">
        <v>43038</v>
      </c>
      <c r="V2669" t="s">
        <v>186</v>
      </c>
      <c r="W2669" s="2">
        <v>43524</v>
      </c>
      <c r="X2669" t="s">
        <v>10411</v>
      </c>
      <c r="Y2669" t="s">
        <v>37164</v>
      </c>
      <c r="Z2669" t="s">
        <v>81</v>
      </c>
      <c r="AA2669" t="s">
        <v>10413</v>
      </c>
      <c r="AB2669" t="s">
        <v>81</v>
      </c>
      <c r="AC2669" t="s">
        <v>10414</v>
      </c>
      <c r="AD2669" t="s">
        <v>10407</v>
      </c>
      <c r="AE2669" t="s">
        <v>37164</v>
      </c>
      <c r="AF2669" t="s">
        <v>81</v>
      </c>
      <c r="AG2669" t="s">
        <v>10413</v>
      </c>
      <c r="AH2669" t="s">
        <v>81</v>
      </c>
      <c r="AI2669" t="s">
        <v>10414</v>
      </c>
      <c r="AJ2669" t="s">
        <v>10407</v>
      </c>
      <c r="AK2669" t="s">
        <v>250</v>
      </c>
      <c r="AL2669" t="s">
        <v>82</v>
      </c>
      <c r="AM2669" t="s">
        <v>10407</v>
      </c>
      <c r="AN2669" t="s">
        <v>81</v>
      </c>
      <c r="AO2669" t="s">
        <v>81</v>
      </c>
      <c r="AP2669" t="s">
        <v>351</v>
      </c>
      <c r="AQ2669" t="s">
        <v>37165</v>
      </c>
      <c r="AR2669" t="s">
        <v>37166</v>
      </c>
      <c r="AS2669" t="s">
        <v>37167</v>
      </c>
      <c r="AT2669" t="s">
        <v>37168</v>
      </c>
      <c r="AU2669" t="s">
        <v>197</v>
      </c>
      <c r="AV2669" t="s">
        <v>82</v>
      </c>
      <c r="AW2669" t="s">
        <v>198</v>
      </c>
      <c r="AX2669" t="s">
        <v>81</v>
      </c>
      <c r="AY2669" t="s">
        <v>81</v>
      </c>
      <c r="AZ2669" t="s">
        <v>10401</v>
      </c>
      <c r="BA2669" t="s">
        <v>82</v>
      </c>
      <c r="BB2669" s="1">
        <v>1</v>
      </c>
      <c r="BC2669" t="s">
        <v>199</v>
      </c>
      <c r="BD2669" t="s">
        <v>199</v>
      </c>
      <c r="BE2669" t="s">
        <v>199</v>
      </c>
      <c r="BF2669" t="s">
        <v>199</v>
      </c>
      <c r="BG2669" t="s">
        <v>81</v>
      </c>
      <c r="BH2669" t="s">
        <v>81</v>
      </c>
      <c r="BI2669" t="s">
        <v>81</v>
      </c>
      <c r="BJ2669" t="s">
        <v>82</v>
      </c>
      <c r="BK2669" t="s">
        <v>82</v>
      </c>
      <c r="BL2669" t="s">
        <v>200</v>
      </c>
      <c r="BM2669" t="s">
        <v>201</v>
      </c>
      <c r="BN2669" t="s">
        <v>81</v>
      </c>
      <c r="BO2669" t="s">
        <v>81</v>
      </c>
      <c r="BP2669" t="s">
        <v>81</v>
      </c>
      <c r="BQ2669" t="s">
        <v>81</v>
      </c>
    </row>
    <row r="2670" spans="1:69" x14ac:dyDescent="0.2">
      <c r="A2670" s="5">
        <v>0</v>
      </c>
      <c r="B2670" t="s">
        <v>37169</v>
      </c>
      <c r="C2670" t="s">
        <v>37170</v>
      </c>
      <c r="D2670" t="s">
        <v>37171</v>
      </c>
      <c r="E2670" t="s">
        <v>37172</v>
      </c>
      <c r="F2670" t="s">
        <v>73</v>
      </c>
      <c r="G2670" t="s">
        <v>37173</v>
      </c>
      <c r="H2670" s="1">
        <v>43721</v>
      </c>
      <c r="I2670" s="1">
        <v>43482</v>
      </c>
      <c r="J2670" t="b">
        <v>0</v>
      </c>
      <c r="K2670" t="s">
        <v>75</v>
      </c>
      <c r="L2670" t="s">
        <v>18906</v>
      </c>
      <c r="M2670" t="s">
        <v>90</v>
      </c>
      <c r="N2670">
        <v>70</v>
      </c>
      <c r="O2670" t="s">
        <v>37174</v>
      </c>
      <c r="P2670" t="s">
        <v>626</v>
      </c>
      <c r="Q2670" t="s">
        <v>5907</v>
      </c>
      <c r="R2670" t="s">
        <v>81</v>
      </c>
      <c r="S2670" t="s">
        <v>82</v>
      </c>
      <c r="T2670" s="1">
        <v>43721</v>
      </c>
      <c r="U2670" t="s">
        <v>35223</v>
      </c>
      <c r="V2670" t="s">
        <v>5343</v>
      </c>
      <c r="W2670" s="2">
        <v>44123</v>
      </c>
      <c r="X2670" t="s">
        <v>37175</v>
      </c>
      <c r="Y2670" t="s">
        <v>81</v>
      </c>
      <c r="Z2670" t="s">
        <v>37176</v>
      </c>
      <c r="AA2670" t="s">
        <v>82</v>
      </c>
      <c r="AB2670" t="s">
        <v>81</v>
      </c>
      <c r="AC2670" t="s">
        <v>81</v>
      </c>
      <c r="AD2670" t="s">
        <v>37177</v>
      </c>
      <c r="AE2670" t="s">
        <v>81</v>
      </c>
      <c r="AF2670" t="s">
        <v>37176</v>
      </c>
      <c r="AG2670" t="s">
        <v>82</v>
      </c>
      <c r="AH2670" t="s">
        <v>81</v>
      </c>
      <c r="AI2670" t="s">
        <v>81</v>
      </c>
      <c r="AJ2670" t="s">
        <v>37177</v>
      </c>
      <c r="AK2670" t="s">
        <v>110</v>
      </c>
      <c r="AL2670" t="s">
        <v>7664</v>
      </c>
      <c r="AM2670" t="s">
        <v>88</v>
      </c>
      <c r="AN2670" t="s">
        <v>154</v>
      </c>
      <c r="AO2670" t="s">
        <v>90</v>
      </c>
      <c r="AP2670" t="s">
        <v>91</v>
      </c>
      <c r="AQ2670" t="s">
        <v>37178</v>
      </c>
      <c r="AR2670" t="s">
        <v>82</v>
      </c>
      <c r="AS2670" t="s">
        <v>37179</v>
      </c>
      <c r="AT2670" t="s">
        <v>37180</v>
      </c>
      <c r="AU2670" t="s">
        <v>81</v>
      </c>
      <c r="AV2670" t="s">
        <v>82</v>
      </c>
      <c r="AW2670" t="s">
        <v>82</v>
      </c>
      <c r="AX2670" t="s">
        <v>82</v>
      </c>
      <c r="AY2670" t="s">
        <v>82</v>
      </c>
      <c r="AZ2670" t="s">
        <v>82</v>
      </c>
      <c r="BA2670" t="s">
        <v>82</v>
      </c>
      <c r="BB2670" t="s">
        <v>82</v>
      </c>
      <c r="BC2670" t="s">
        <v>82</v>
      </c>
      <c r="BD2670" t="s">
        <v>82</v>
      </c>
      <c r="BE2670" t="s">
        <v>82</v>
      </c>
      <c r="BF2670" t="s">
        <v>82</v>
      </c>
      <c r="BG2670" t="s">
        <v>82</v>
      </c>
      <c r="BH2670" t="s">
        <v>82</v>
      </c>
      <c r="BI2670" t="s">
        <v>82</v>
      </c>
      <c r="BJ2670" t="s">
        <v>82</v>
      </c>
      <c r="BK2670" t="s">
        <v>82</v>
      </c>
      <c r="BL2670" t="s">
        <v>82</v>
      </c>
      <c r="BM2670" t="s">
        <v>82</v>
      </c>
      <c r="BN2670" t="s">
        <v>82</v>
      </c>
      <c r="BO2670" t="s">
        <v>82</v>
      </c>
      <c r="BP2670" t="s">
        <v>82</v>
      </c>
      <c r="BQ2670" t="s">
        <v>82</v>
      </c>
    </row>
    <row r="2671" spans="1:69" x14ac:dyDescent="0.2">
      <c r="A2671" s="5" t="s">
        <v>81</v>
      </c>
      <c r="B2671" t="s">
        <v>37181</v>
      </c>
      <c r="C2671" t="s">
        <v>37182</v>
      </c>
      <c r="D2671" t="s">
        <v>37183</v>
      </c>
      <c r="E2671" t="s">
        <v>37184</v>
      </c>
      <c r="F2671" t="s">
        <v>73</v>
      </c>
      <c r="G2671" t="s">
        <v>37185</v>
      </c>
      <c r="H2671" s="1">
        <v>42549</v>
      </c>
      <c r="I2671" s="1">
        <v>42005</v>
      </c>
      <c r="J2671" t="b">
        <v>1</v>
      </c>
      <c r="K2671" t="s">
        <v>75</v>
      </c>
      <c r="L2671" t="s">
        <v>419</v>
      </c>
      <c r="M2671" t="s">
        <v>538</v>
      </c>
      <c r="N2671">
        <v>105</v>
      </c>
      <c r="O2671" t="s">
        <v>37186</v>
      </c>
      <c r="P2671" t="s">
        <v>365</v>
      </c>
      <c r="Q2671" t="s">
        <v>1754</v>
      </c>
      <c r="R2671" t="s">
        <v>81</v>
      </c>
      <c r="S2671">
        <v>1</v>
      </c>
      <c r="T2671" s="1">
        <v>42549</v>
      </c>
      <c r="U2671" s="3">
        <v>42005</v>
      </c>
      <c r="V2671" t="s">
        <v>411</v>
      </c>
      <c r="W2671" s="2">
        <v>43136</v>
      </c>
      <c r="X2671">
        <v>20150101</v>
      </c>
      <c r="Y2671" t="s">
        <v>81</v>
      </c>
      <c r="Z2671" t="s">
        <v>37187</v>
      </c>
      <c r="AA2671" t="s">
        <v>82</v>
      </c>
      <c r="AB2671" t="s">
        <v>81</v>
      </c>
      <c r="AC2671" t="s">
        <v>81</v>
      </c>
      <c r="AD2671" t="s">
        <v>37186</v>
      </c>
      <c r="AE2671" t="s">
        <v>81</v>
      </c>
      <c r="AF2671" t="s">
        <v>37187</v>
      </c>
      <c r="AG2671" t="s">
        <v>82</v>
      </c>
      <c r="AH2671" t="s">
        <v>81</v>
      </c>
      <c r="AI2671" t="s">
        <v>81</v>
      </c>
      <c r="AJ2671" t="s">
        <v>37186</v>
      </c>
      <c r="AK2671" t="s">
        <v>110</v>
      </c>
      <c r="AL2671" t="s">
        <v>82</v>
      </c>
      <c r="AM2671" t="s">
        <v>88</v>
      </c>
      <c r="AN2671" t="s">
        <v>154</v>
      </c>
      <c r="AO2671" t="s">
        <v>277</v>
      </c>
      <c r="AP2671" t="s">
        <v>91</v>
      </c>
      <c r="AQ2671" t="s">
        <v>37188</v>
      </c>
      <c r="AR2671" t="s">
        <v>82</v>
      </c>
      <c r="AS2671" t="s">
        <v>37189</v>
      </c>
      <c r="AT2671" t="s">
        <v>37190</v>
      </c>
      <c r="AU2671" t="s">
        <v>81</v>
      </c>
      <c r="AV2671" t="s">
        <v>82</v>
      </c>
      <c r="AW2671" t="s">
        <v>82</v>
      </c>
      <c r="AX2671" t="s">
        <v>82</v>
      </c>
      <c r="AY2671" t="s">
        <v>82</v>
      </c>
      <c r="AZ2671" t="s">
        <v>82</v>
      </c>
      <c r="BA2671" t="s">
        <v>82</v>
      </c>
      <c r="BB2671" t="s">
        <v>82</v>
      </c>
      <c r="BC2671" t="s">
        <v>82</v>
      </c>
      <c r="BD2671" t="s">
        <v>82</v>
      </c>
      <c r="BE2671" t="s">
        <v>82</v>
      </c>
      <c r="BF2671" t="s">
        <v>82</v>
      </c>
      <c r="BG2671" t="s">
        <v>82</v>
      </c>
      <c r="BH2671" t="s">
        <v>82</v>
      </c>
      <c r="BI2671" t="s">
        <v>82</v>
      </c>
      <c r="BJ2671" t="s">
        <v>82</v>
      </c>
      <c r="BK2671" t="s">
        <v>82</v>
      </c>
      <c r="BL2671" t="s">
        <v>82</v>
      </c>
      <c r="BM2671" t="s">
        <v>82</v>
      </c>
      <c r="BN2671" t="s">
        <v>82</v>
      </c>
      <c r="BO2671" t="s">
        <v>82</v>
      </c>
      <c r="BP2671" t="s">
        <v>82</v>
      </c>
      <c r="BQ2671" t="s">
        <v>82</v>
      </c>
    </row>
    <row r="2672" spans="1:69" x14ac:dyDescent="0.2">
      <c r="A2672" s="5" t="s">
        <v>81</v>
      </c>
      <c r="B2672" t="s">
        <v>37191</v>
      </c>
      <c r="C2672" t="s">
        <v>37192</v>
      </c>
      <c r="D2672" t="s">
        <v>37193</v>
      </c>
      <c r="E2672" t="s">
        <v>37194</v>
      </c>
      <c r="F2672" t="s">
        <v>73</v>
      </c>
      <c r="G2672" t="s">
        <v>37195</v>
      </c>
      <c r="H2672" s="1">
        <v>42803</v>
      </c>
      <c r="I2672" s="1">
        <v>42789</v>
      </c>
      <c r="J2672" t="b">
        <v>0</v>
      </c>
      <c r="K2672" t="s">
        <v>75</v>
      </c>
      <c r="L2672" t="s">
        <v>4291</v>
      </c>
      <c r="M2672" t="s">
        <v>90</v>
      </c>
      <c r="N2672">
        <v>75</v>
      </c>
      <c r="O2672" t="s">
        <v>34076</v>
      </c>
      <c r="P2672" t="s">
        <v>79</v>
      </c>
      <c r="Q2672" t="s">
        <v>2687</v>
      </c>
      <c r="R2672" t="s">
        <v>81</v>
      </c>
      <c r="S2672" t="s">
        <v>82</v>
      </c>
      <c r="T2672" s="1">
        <v>42803</v>
      </c>
      <c r="U2672" t="s">
        <v>37196</v>
      </c>
      <c r="V2672" t="s">
        <v>585</v>
      </c>
      <c r="W2672" s="2">
        <v>44039</v>
      </c>
      <c r="X2672" t="s">
        <v>37197</v>
      </c>
      <c r="Y2672" t="s">
        <v>148</v>
      </c>
      <c r="Z2672" t="s">
        <v>37198</v>
      </c>
      <c r="AA2672" t="s">
        <v>82</v>
      </c>
      <c r="AB2672" t="s">
        <v>37199</v>
      </c>
      <c r="AC2672" t="s">
        <v>37200</v>
      </c>
      <c r="AD2672" t="s">
        <v>34080</v>
      </c>
      <c r="AE2672" t="s">
        <v>148</v>
      </c>
      <c r="AF2672" t="s">
        <v>37198</v>
      </c>
      <c r="AG2672" t="s">
        <v>82</v>
      </c>
      <c r="AH2672" t="s">
        <v>37199</v>
      </c>
      <c r="AI2672" t="s">
        <v>37200</v>
      </c>
      <c r="AJ2672" t="s">
        <v>34080</v>
      </c>
      <c r="AK2672" t="s">
        <v>296</v>
      </c>
      <c r="AL2672" t="s">
        <v>37201</v>
      </c>
      <c r="AM2672" t="s">
        <v>88</v>
      </c>
      <c r="AN2672" t="s">
        <v>154</v>
      </c>
      <c r="AO2672" t="s">
        <v>90</v>
      </c>
      <c r="AP2672" t="s">
        <v>91</v>
      </c>
      <c r="AQ2672" t="s">
        <v>37202</v>
      </c>
      <c r="AR2672" t="s">
        <v>82</v>
      </c>
      <c r="AS2672" t="s">
        <v>37203</v>
      </c>
      <c r="AT2672" t="s">
        <v>37204</v>
      </c>
      <c r="AU2672" t="s">
        <v>81</v>
      </c>
      <c r="AV2672" t="s">
        <v>82</v>
      </c>
      <c r="AW2672" t="s">
        <v>82</v>
      </c>
      <c r="AX2672" t="s">
        <v>82</v>
      </c>
      <c r="AY2672" t="s">
        <v>82</v>
      </c>
      <c r="AZ2672" t="s">
        <v>82</v>
      </c>
      <c r="BA2672" t="s">
        <v>82</v>
      </c>
      <c r="BB2672" t="s">
        <v>82</v>
      </c>
      <c r="BC2672" t="s">
        <v>82</v>
      </c>
      <c r="BD2672" t="s">
        <v>82</v>
      </c>
      <c r="BE2672" t="s">
        <v>82</v>
      </c>
      <c r="BF2672" t="s">
        <v>82</v>
      </c>
      <c r="BG2672" t="s">
        <v>82</v>
      </c>
      <c r="BH2672" t="s">
        <v>82</v>
      </c>
      <c r="BI2672" t="s">
        <v>82</v>
      </c>
      <c r="BJ2672" t="s">
        <v>82</v>
      </c>
      <c r="BK2672" t="s">
        <v>82</v>
      </c>
      <c r="BL2672" t="s">
        <v>82</v>
      </c>
      <c r="BM2672" t="s">
        <v>82</v>
      </c>
      <c r="BN2672" t="s">
        <v>82</v>
      </c>
      <c r="BO2672" t="s">
        <v>82</v>
      </c>
      <c r="BP2672" t="s">
        <v>82</v>
      </c>
      <c r="BQ2672" t="s">
        <v>82</v>
      </c>
    </row>
    <row r="2673" spans="1:69" x14ac:dyDescent="0.2">
      <c r="A2673" s="5">
        <v>1</v>
      </c>
      <c r="B2673" t="s">
        <v>5365</v>
      </c>
      <c r="C2673" t="s">
        <v>24121</v>
      </c>
      <c r="D2673" t="s">
        <v>5367</v>
      </c>
      <c r="E2673" t="s">
        <v>5368</v>
      </c>
      <c r="F2673" t="s">
        <v>178</v>
      </c>
      <c r="G2673" t="s">
        <v>5374</v>
      </c>
      <c r="H2673" s="1">
        <v>43635</v>
      </c>
      <c r="I2673" s="1">
        <v>43745</v>
      </c>
      <c r="J2673" t="b">
        <v>0</v>
      </c>
      <c r="K2673" t="s">
        <v>180</v>
      </c>
      <c r="L2673" t="s">
        <v>16119</v>
      </c>
      <c r="M2673" t="s">
        <v>308</v>
      </c>
      <c r="N2673">
        <v>450</v>
      </c>
      <c r="O2673" t="s">
        <v>5371</v>
      </c>
      <c r="P2673" t="s">
        <v>37205</v>
      </c>
      <c r="Q2673" t="s">
        <v>11275</v>
      </c>
      <c r="R2673" t="s">
        <v>24122</v>
      </c>
      <c r="S2673" t="s">
        <v>82</v>
      </c>
      <c r="T2673" s="1">
        <v>43635</v>
      </c>
      <c r="U2673" s="1">
        <v>43745</v>
      </c>
      <c r="V2673" t="s">
        <v>186</v>
      </c>
      <c r="W2673" s="2">
        <v>43809</v>
      </c>
      <c r="X2673" t="s">
        <v>5375</v>
      </c>
      <c r="Y2673" t="s">
        <v>5376</v>
      </c>
      <c r="Z2673" t="s">
        <v>81</v>
      </c>
      <c r="AA2673" t="s">
        <v>5506</v>
      </c>
      <c r="AB2673" t="s">
        <v>5378</v>
      </c>
      <c r="AC2673" t="s">
        <v>5379</v>
      </c>
      <c r="AD2673" t="s">
        <v>5371</v>
      </c>
      <c r="AE2673" t="s">
        <v>5376</v>
      </c>
      <c r="AF2673" t="s">
        <v>81</v>
      </c>
      <c r="AG2673" t="s">
        <v>5506</v>
      </c>
      <c r="AH2673" t="s">
        <v>5378</v>
      </c>
      <c r="AI2673" t="s">
        <v>5379</v>
      </c>
      <c r="AJ2673" t="s">
        <v>5371</v>
      </c>
      <c r="AK2673" t="s">
        <v>191</v>
      </c>
      <c r="AL2673" t="s">
        <v>82</v>
      </c>
      <c r="AM2673" t="s">
        <v>5371</v>
      </c>
      <c r="AN2673" t="s">
        <v>81</v>
      </c>
      <c r="AO2673" t="s">
        <v>81</v>
      </c>
      <c r="AP2673" t="s">
        <v>192</v>
      </c>
      <c r="AQ2673" t="s">
        <v>24126</v>
      </c>
      <c r="AR2673" t="s">
        <v>24127</v>
      </c>
      <c r="AS2673" t="s">
        <v>37206</v>
      </c>
      <c r="AT2673" t="s">
        <v>24129</v>
      </c>
      <c r="AU2673" t="s">
        <v>615</v>
      </c>
      <c r="AV2673" t="s">
        <v>37207</v>
      </c>
      <c r="AW2673" t="s">
        <v>198</v>
      </c>
      <c r="AX2673" t="s">
        <v>81</v>
      </c>
      <c r="AY2673" t="s">
        <v>81</v>
      </c>
      <c r="AZ2673" t="s">
        <v>5384</v>
      </c>
      <c r="BA2673" t="s">
        <v>82</v>
      </c>
      <c r="BB2673" s="1">
        <v>1</v>
      </c>
      <c r="BC2673" t="s">
        <v>199</v>
      </c>
      <c r="BD2673" t="s">
        <v>199</v>
      </c>
      <c r="BE2673" t="s">
        <v>199</v>
      </c>
      <c r="BF2673" t="s">
        <v>199</v>
      </c>
      <c r="BG2673" t="s">
        <v>81</v>
      </c>
      <c r="BH2673" t="s">
        <v>81</v>
      </c>
      <c r="BI2673" t="s">
        <v>81</v>
      </c>
      <c r="BJ2673" t="s">
        <v>82</v>
      </c>
      <c r="BK2673" t="s">
        <v>82</v>
      </c>
      <c r="BL2673" t="s">
        <v>200</v>
      </c>
      <c r="BM2673" t="s">
        <v>201</v>
      </c>
      <c r="BN2673" t="s">
        <v>81</v>
      </c>
      <c r="BO2673" t="s">
        <v>81</v>
      </c>
      <c r="BP2673" t="s">
        <v>81</v>
      </c>
      <c r="BQ2673" t="s">
        <v>81</v>
      </c>
    </row>
    <row r="2674" spans="1:69" x14ac:dyDescent="0.2">
      <c r="A2674" s="5" t="s">
        <v>81</v>
      </c>
      <c r="B2674" t="s">
        <v>37208</v>
      </c>
      <c r="C2674" t="s">
        <v>37209</v>
      </c>
      <c r="D2674" t="s">
        <v>37210</v>
      </c>
      <c r="E2674" t="s">
        <v>37211</v>
      </c>
      <c r="F2674" t="s">
        <v>73</v>
      </c>
      <c r="G2674" t="s">
        <v>37212</v>
      </c>
      <c r="H2674" s="1">
        <v>42836</v>
      </c>
      <c r="I2674" s="1">
        <v>43146</v>
      </c>
      <c r="J2674" t="b">
        <v>0</v>
      </c>
      <c r="K2674" t="s">
        <v>75</v>
      </c>
      <c r="L2674" t="s">
        <v>668</v>
      </c>
      <c r="M2674" t="s">
        <v>90</v>
      </c>
      <c r="N2674">
        <v>1700</v>
      </c>
      <c r="O2674" t="s">
        <v>37213</v>
      </c>
      <c r="P2674" t="s">
        <v>37214</v>
      </c>
      <c r="Q2674" t="s">
        <v>3583</v>
      </c>
      <c r="R2674" t="s">
        <v>81</v>
      </c>
      <c r="S2674" t="s">
        <v>82</v>
      </c>
      <c r="T2674" s="1">
        <v>42836</v>
      </c>
      <c r="U2674" t="s">
        <v>37215</v>
      </c>
      <c r="V2674" t="s">
        <v>585</v>
      </c>
      <c r="W2674" s="2">
        <v>43983</v>
      </c>
      <c r="X2674" t="s">
        <v>37216</v>
      </c>
      <c r="Y2674" t="s">
        <v>227</v>
      </c>
      <c r="Z2674" t="s">
        <v>37217</v>
      </c>
      <c r="AA2674" t="s">
        <v>82</v>
      </c>
      <c r="AB2674" t="s">
        <v>37218</v>
      </c>
      <c r="AC2674" t="s">
        <v>37219</v>
      </c>
      <c r="AD2674" t="s">
        <v>37220</v>
      </c>
      <c r="AE2674" t="s">
        <v>227</v>
      </c>
      <c r="AF2674" t="s">
        <v>37217</v>
      </c>
      <c r="AG2674" t="s">
        <v>82</v>
      </c>
      <c r="AH2674" t="s">
        <v>37218</v>
      </c>
      <c r="AI2674" t="s">
        <v>37219</v>
      </c>
      <c r="AJ2674" t="s">
        <v>37220</v>
      </c>
      <c r="AK2674" t="s">
        <v>296</v>
      </c>
      <c r="AL2674" t="s">
        <v>37221</v>
      </c>
      <c r="AM2674" t="s">
        <v>88</v>
      </c>
      <c r="AN2674" t="s">
        <v>154</v>
      </c>
      <c r="AO2674" t="s">
        <v>90</v>
      </c>
      <c r="AP2674" t="s">
        <v>91</v>
      </c>
      <c r="AQ2674" t="s">
        <v>37222</v>
      </c>
      <c r="AR2674" t="s">
        <v>82</v>
      </c>
      <c r="AS2674" t="s">
        <v>37223</v>
      </c>
      <c r="AT2674" t="s">
        <v>37224</v>
      </c>
      <c r="AU2674" t="s">
        <v>81</v>
      </c>
      <c r="AV2674" t="s">
        <v>82</v>
      </c>
      <c r="AW2674" t="s">
        <v>82</v>
      </c>
      <c r="AX2674" t="s">
        <v>82</v>
      </c>
      <c r="AY2674" t="s">
        <v>82</v>
      </c>
      <c r="AZ2674" t="s">
        <v>82</v>
      </c>
      <c r="BA2674" t="s">
        <v>82</v>
      </c>
      <c r="BB2674" t="s">
        <v>82</v>
      </c>
      <c r="BC2674" t="s">
        <v>82</v>
      </c>
      <c r="BD2674" t="s">
        <v>82</v>
      </c>
      <c r="BE2674" t="s">
        <v>82</v>
      </c>
      <c r="BF2674" t="s">
        <v>82</v>
      </c>
      <c r="BG2674" t="s">
        <v>82</v>
      </c>
      <c r="BH2674" t="s">
        <v>82</v>
      </c>
      <c r="BI2674" t="s">
        <v>82</v>
      </c>
      <c r="BJ2674" t="s">
        <v>82</v>
      </c>
      <c r="BK2674" t="s">
        <v>82</v>
      </c>
      <c r="BL2674" t="s">
        <v>82</v>
      </c>
      <c r="BM2674" t="s">
        <v>82</v>
      </c>
      <c r="BN2674" t="s">
        <v>82</v>
      </c>
      <c r="BO2674" t="s">
        <v>82</v>
      </c>
      <c r="BP2674" t="s">
        <v>82</v>
      </c>
      <c r="BQ2674" t="s">
        <v>82</v>
      </c>
    </row>
    <row r="2675" spans="1:69" x14ac:dyDescent="0.2">
      <c r="A2675" s="5" t="s">
        <v>81</v>
      </c>
      <c r="B2675" t="s">
        <v>37225</v>
      </c>
      <c r="C2675" t="s">
        <v>37226</v>
      </c>
      <c r="D2675" t="s">
        <v>37227</v>
      </c>
      <c r="E2675" t="s">
        <v>37225</v>
      </c>
      <c r="F2675" t="s">
        <v>73</v>
      </c>
      <c r="G2675" t="s">
        <v>37228</v>
      </c>
      <c r="H2675" s="1">
        <v>42507</v>
      </c>
      <c r="I2675" s="1">
        <v>43252</v>
      </c>
      <c r="J2675" t="b">
        <v>0</v>
      </c>
      <c r="K2675" t="s">
        <v>75</v>
      </c>
      <c r="L2675" t="s">
        <v>37229</v>
      </c>
      <c r="M2675" t="s">
        <v>90</v>
      </c>
      <c r="N2675">
        <v>200</v>
      </c>
      <c r="O2675" t="s">
        <v>20349</v>
      </c>
      <c r="P2675" t="s">
        <v>79</v>
      </c>
      <c r="Q2675" t="s">
        <v>4142</v>
      </c>
      <c r="R2675" t="s">
        <v>81</v>
      </c>
      <c r="S2675" t="s">
        <v>82</v>
      </c>
      <c r="T2675" s="1">
        <v>42507</v>
      </c>
      <c r="U2675" t="s">
        <v>7813</v>
      </c>
      <c r="V2675" t="s">
        <v>367</v>
      </c>
      <c r="W2675" s="2">
        <v>43549</v>
      </c>
      <c r="X2675">
        <v>1509016542</v>
      </c>
      <c r="Y2675" t="s">
        <v>81</v>
      </c>
      <c r="Z2675" t="s">
        <v>37230</v>
      </c>
      <c r="AA2675" t="s">
        <v>82</v>
      </c>
      <c r="AB2675" t="s">
        <v>81</v>
      </c>
      <c r="AC2675" t="s">
        <v>81</v>
      </c>
      <c r="AD2675" t="s">
        <v>20349</v>
      </c>
      <c r="AE2675" t="s">
        <v>81</v>
      </c>
      <c r="AF2675" t="s">
        <v>37230</v>
      </c>
      <c r="AG2675" t="s">
        <v>82</v>
      </c>
      <c r="AH2675" t="s">
        <v>81</v>
      </c>
      <c r="AI2675" t="s">
        <v>81</v>
      </c>
      <c r="AJ2675" t="s">
        <v>20349</v>
      </c>
      <c r="AK2675" t="s">
        <v>110</v>
      </c>
      <c r="AL2675" t="s">
        <v>37231</v>
      </c>
      <c r="AM2675" t="s">
        <v>88</v>
      </c>
      <c r="AN2675" t="s">
        <v>154</v>
      </c>
      <c r="AO2675" t="s">
        <v>231</v>
      </c>
      <c r="AP2675" t="s">
        <v>91</v>
      </c>
      <c r="AQ2675" t="s">
        <v>37232</v>
      </c>
      <c r="AR2675" t="s">
        <v>82</v>
      </c>
      <c r="AS2675" t="s">
        <v>37233</v>
      </c>
      <c r="AT2675" t="s">
        <v>37234</v>
      </c>
      <c r="AU2675" t="s">
        <v>81</v>
      </c>
      <c r="AV2675" t="s">
        <v>82</v>
      </c>
      <c r="AW2675" t="s">
        <v>82</v>
      </c>
      <c r="AX2675" t="s">
        <v>82</v>
      </c>
      <c r="AY2675" t="s">
        <v>37235</v>
      </c>
      <c r="AZ2675" t="s">
        <v>82</v>
      </c>
      <c r="BA2675" s="1">
        <v>43538</v>
      </c>
      <c r="BB2675" t="s">
        <v>82</v>
      </c>
      <c r="BC2675" t="s">
        <v>82</v>
      </c>
      <c r="BD2675" t="s">
        <v>82</v>
      </c>
      <c r="BE2675" t="s">
        <v>82</v>
      </c>
      <c r="BF2675" t="s">
        <v>82</v>
      </c>
      <c r="BG2675" t="s">
        <v>82</v>
      </c>
      <c r="BH2675" t="s">
        <v>82</v>
      </c>
      <c r="BI2675" t="s">
        <v>82</v>
      </c>
      <c r="BJ2675" t="s">
        <v>82</v>
      </c>
      <c r="BK2675" t="s">
        <v>261</v>
      </c>
      <c r="BL2675" t="s">
        <v>82</v>
      </c>
      <c r="BM2675" t="s">
        <v>82</v>
      </c>
      <c r="BN2675" t="s">
        <v>82</v>
      </c>
      <c r="BO2675" t="s">
        <v>82</v>
      </c>
      <c r="BP2675" t="s">
        <v>82</v>
      </c>
      <c r="BQ2675" t="s">
        <v>82</v>
      </c>
    </row>
    <row r="2676" spans="1:69" x14ac:dyDescent="0.2">
      <c r="A2676" s="5" t="s">
        <v>81</v>
      </c>
      <c r="B2676" t="s">
        <v>37236</v>
      </c>
      <c r="C2676" t="s">
        <v>37237</v>
      </c>
      <c r="D2676" t="s">
        <v>37238</v>
      </c>
      <c r="E2676" t="s">
        <v>37239</v>
      </c>
      <c r="F2676" t="s">
        <v>73</v>
      </c>
      <c r="G2676" t="s">
        <v>37240</v>
      </c>
      <c r="H2676" s="1">
        <v>42607</v>
      </c>
      <c r="I2676" s="1">
        <v>42614</v>
      </c>
      <c r="J2676" t="b">
        <v>1</v>
      </c>
      <c r="K2676" t="s">
        <v>75</v>
      </c>
      <c r="L2676" t="s">
        <v>37241</v>
      </c>
      <c r="M2676" t="s">
        <v>3277</v>
      </c>
      <c r="N2676">
        <v>10</v>
      </c>
      <c r="O2676" t="s">
        <v>37242</v>
      </c>
      <c r="P2676" t="s">
        <v>79</v>
      </c>
      <c r="Q2676" t="s">
        <v>37243</v>
      </c>
      <c r="R2676" t="s">
        <v>81</v>
      </c>
      <c r="S2676" t="s">
        <v>82</v>
      </c>
      <c r="T2676" s="1">
        <v>42607</v>
      </c>
      <c r="U2676" s="3">
        <v>42614</v>
      </c>
      <c r="V2676" t="s">
        <v>271</v>
      </c>
      <c r="W2676" s="2">
        <v>42681</v>
      </c>
      <c r="X2676" t="s">
        <v>37244</v>
      </c>
      <c r="Y2676" t="s">
        <v>82</v>
      </c>
      <c r="Z2676" t="s">
        <v>82</v>
      </c>
      <c r="AA2676" t="s">
        <v>82</v>
      </c>
      <c r="AB2676" t="s">
        <v>82</v>
      </c>
      <c r="AC2676" t="s">
        <v>82</v>
      </c>
      <c r="AD2676" t="s">
        <v>82</v>
      </c>
      <c r="AE2676" t="s">
        <v>82</v>
      </c>
      <c r="AF2676" t="s">
        <v>82</v>
      </c>
      <c r="AG2676" t="s">
        <v>82</v>
      </c>
      <c r="AH2676" t="s">
        <v>82</v>
      </c>
      <c r="AI2676" t="s">
        <v>82</v>
      </c>
      <c r="AJ2676" t="s">
        <v>82</v>
      </c>
      <c r="AK2676" t="s">
        <v>296</v>
      </c>
      <c r="AL2676" t="s">
        <v>37245</v>
      </c>
      <c r="AM2676" t="s">
        <v>88</v>
      </c>
      <c r="AN2676" t="s">
        <v>154</v>
      </c>
      <c r="AO2676" t="s">
        <v>2325</v>
      </c>
      <c r="AP2676" t="s">
        <v>371</v>
      </c>
      <c r="AQ2676" t="s">
        <v>37246</v>
      </c>
      <c r="AR2676" t="s">
        <v>82</v>
      </c>
      <c r="AS2676" t="s">
        <v>37247</v>
      </c>
      <c r="AT2676" t="s">
        <v>37248</v>
      </c>
      <c r="AU2676" t="s">
        <v>81</v>
      </c>
      <c r="AV2676" t="s">
        <v>82</v>
      </c>
      <c r="AW2676" t="s">
        <v>82</v>
      </c>
      <c r="AX2676" t="s">
        <v>82</v>
      </c>
      <c r="AY2676" t="s">
        <v>82</v>
      </c>
      <c r="AZ2676" t="s">
        <v>82</v>
      </c>
      <c r="BA2676" t="s">
        <v>82</v>
      </c>
      <c r="BB2676" t="s">
        <v>82</v>
      </c>
      <c r="BC2676" t="s">
        <v>82</v>
      </c>
      <c r="BD2676" t="s">
        <v>82</v>
      </c>
      <c r="BE2676" t="s">
        <v>82</v>
      </c>
      <c r="BF2676" t="s">
        <v>82</v>
      </c>
      <c r="BG2676" t="s">
        <v>82</v>
      </c>
      <c r="BH2676" t="s">
        <v>82</v>
      </c>
      <c r="BI2676" t="s">
        <v>82</v>
      </c>
      <c r="BJ2676" t="s">
        <v>82</v>
      </c>
      <c r="BK2676" t="s">
        <v>82</v>
      </c>
      <c r="BL2676" t="s">
        <v>82</v>
      </c>
      <c r="BM2676" t="s">
        <v>82</v>
      </c>
      <c r="BN2676" t="s">
        <v>82</v>
      </c>
      <c r="BO2676" t="s">
        <v>82</v>
      </c>
      <c r="BP2676" t="s">
        <v>82</v>
      </c>
      <c r="BQ2676" t="s">
        <v>82</v>
      </c>
    </row>
    <row r="2677" spans="1:69" x14ac:dyDescent="0.2">
      <c r="A2677" s="5" t="s">
        <v>81</v>
      </c>
      <c r="B2677" t="s">
        <v>37249</v>
      </c>
      <c r="C2677" t="s">
        <v>37250</v>
      </c>
      <c r="D2677" t="s">
        <v>37251</v>
      </c>
      <c r="E2677" t="s">
        <v>37252</v>
      </c>
      <c r="F2677" t="s">
        <v>1617</v>
      </c>
      <c r="G2677" t="s">
        <v>37253</v>
      </c>
      <c r="H2677" s="1">
        <v>43412</v>
      </c>
      <c r="I2677" s="1">
        <v>41518</v>
      </c>
      <c r="J2677" t="b">
        <v>0</v>
      </c>
      <c r="K2677" t="s">
        <v>75</v>
      </c>
      <c r="L2677" t="s">
        <v>37254</v>
      </c>
      <c r="M2677" t="s">
        <v>81</v>
      </c>
      <c r="N2677">
        <v>120</v>
      </c>
      <c r="O2677" t="s">
        <v>37255</v>
      </c>
      <c r="P2677" t="s">
        <v>1622</v>
      </c>
      <c r="Q2677" t="s">
        <v>37256</v>
      </c>
      <c r="R2677" t="s">
        <v>81</v>
      </c>
      <c r="S2677">
        <v>1</v>
      </c>
      <c r="T2677" s="1">
        <v>43412</v>
      </c>
      <c r="U2677" s="1">
        <v>41518</v>
      </c>
      <c r="V2677" t="s">
        <v>1617</v>
      </c>
      <c r="W2677" s="2">
        <v>43438</v>
      </c>
      <c r="X2677">
        <v>14935</v>
      </c>
      <c r="Y2677" t="s">
        <v>81</v>
      </c>
      <c r="Z2677" t="s">
        <v>81</v>
      </c>
      <c r="AA2677" t="s">
        <v>81</v>
      </c>
      <c r="AB2677" t="s">
        <v>81</v>
      </c>
      <c r="AC2677" t="s">
        <v>81</v>
      </c>
      <c r="AD2677" t="s">
        <v>81</v>
      </c>
      <c r="AE2677" t="s">
        <v>37257</v>
      </c>
      <c r="AF2677" t="s">
        <v>37258</v>
      </c>
      <c r="AG2677" t="s">
        <v>37259</v>
      </c>
      <c r="AH2677" t="s">
        <v>81</v>
      </c>
      <c r="AI2677" t="s">
        <v>81</v>
      </c>
      <c r="AJ2677" t="s">
        <v>81</v>
      </c>
      <c r="AK2677" t="s">
        <v>110</v>
      </c>
      <c r="AL2677" t="s">
        <v>82</v>
      </c>
      <c r="AM2677" t="s">
        <v>37260</v>
      </c>
      <c r="AN2677" t="s">
        <v>81</v>
      </c>
      <c r="AO2677" t="s">
        <v>81</v>
      </c>
      <c r="AP2677" t="s">
        <v>371</v>
      </c>
      <c r="AQ2677" t="s">
        <v>37261</v>
      </c>
      <c r="AR2677" t="s">
        <v>37262</v>
      </c>
      <c r="AS2677" t="s">
        <v>37263</v>
      </c>
      <c r="AT2677" t="s">
        <v>37264</v>
      </c>
      <c r="AU2677" t="s">
        <v>81</v>
      </c>
      <c r="AV2677" t="s">
        <v>82</v>
      </c>
      <c r="AW2677" t="s">
        <v>1637</v>
      </c>
      <c r="AX2677">
        <v>120</v>
      </c>
      <c r="AY2677" t="s">
        <v>81</v>
      </c>
      <c r="AZ2677" t="s">
        <v>81</v>
      </c>
      <c r="BA2677" t="s">
        <v>82</v>
      </c>
      <c r="BB2677" s="1">
        <v>1</v>
      </c>
      <c r="BC2677" t="s">
        <v>81</v>
      </c>
      <c r="BD2677" t="s">
        <v>81</v>
      </c>
      <c r="BE2677" t="s">
        <v>81</v>
      </c>
      <c r="BF2677" t="s">
        <v>81</v>
      </c>
      <c r="BG2677" t="s">
        <v>81</v>
      </c>
      <c r="BH2677" t="s">
        <v>1639</v>
      </c>
      <c r="BI2677" t="s">
        <v>37265</v>
      </c>
      <c r="BJ2677" s="1">
        <v>42887</v>
      </c>
      <c r="BK2677" t="s">
        <v>82</v>
      </c>
      <c r="BL2677" t="s">
        <v>81</v>
      </c>
      <c r="BM2677" t="s">
        <v>137</v>
      </c>
      <c r="BN2677" t="s">
        <v>81</v>
      </c>
      <c r="BO2677" t="s">
        <v>37266</v>
      </c>
      <c r="BP2677" t="s">
        <v>81</v>
      </c>
      <c r="BQ2677" t="s">
        <v>81</v>
      </c>
    </row>
    <row r="2678" spans="1:69" x14ac:dyDescent="0.2">
      <c r="A2678" s="5" t="s">
        <v>81</v>
      </c>
      <c r="B2678" t="s">
        <v>37267</v>
      </c>
      <c r="C2678" t="s">
        <v>37268</v>
      </c>
      <c r="D2678" t="s">
        <v>37269</v>
      </c>
      <c r="E2678" t="s">
        <v>37267</v>
      </c>
      <c r="F2678" t="s">
        <v>73</v>
      </c>
      <c r="G2678" t="s">
        <v>37270</v>
      </c>
      <c r="H2678" s="1">
        <v>43447</v>
      </c>
      <c r="I2678" s="1">
        <v>43563</v>
      </c>
      <c r="J2678" t="b">
        <v>0</v>
      </c>
      <c r="K2678" t="s">
        <v>75</v>
      </c>
      <c r="L2678" t="s">
        <v>31154</v>
      </c>
      <c r="M2678" t="s">
        <v>90</v>
      </c>
      <c r="N2678">
        <v>52</v>
      </c>
      <c r="O2678" t="s">
        <v>268</v>
      </c>
      <c r="P2678" t="s">
        <v>409</v>
      </c>
      <c r="Q2678" t="s">
        <v>37271</v>
      </c>
      <c r="R2678" t="s">
        <v>81</v>
      </c>
      <c r="S2678" t="s">
        <v>82</v>
      </c>
      <c r="T2678" s="1">
        <v>43447</v>
      </c>
      <c r="U2678" t="s">
        <v>37272</v>
      </c>
      <c r="V2678" t="s">
        <v>106</v>
      </c>
      <c r="W2678" s="2">
        <v>43913</v>
      </c>
      <c r="X2678" t="s">
        <v>37273</v>
      </c>
      <c r="Y2678" t="s">
        <v>81</v>
      </c>
      <c r="Z2678" t="s">
        <v>37274</v>
      </c>
      <c r="AA2678" t="s">
        <v>82</v>
      </c>
      <c r="AB2678" t="s">
        <v>81</v>
      </c>
      <c r="AC2678" t="s">
        <v>81</v>
      </c>
      <c r="AD2678" t="s">
        <v>268</v>
      </c>
      <c r="AE2678" t="s">
        <v>81</v>
      </c>
      <c r="AF2678" t="s">
        <v>37274</v>
      </c>
      <c r="AG2678" t="s">
        <v>82</v>
      </c>
      <c r="AH2678" t="s">
        <v>81</v>
      </c>
      <c r="AI2678" t="s">
        <v>81</v>
      </c>
      <c r="AJ2678" t="s">
        <v>268</v>
      </c>
      <c r="AK2678" t="s">
        <v>110</v>
      </c>
      <c r="AL2678" t="s">
        <v>82</v>
      </c>
      <c r="AM2678" t="s">
        <v>88</v>
      </c>
      <c r="AN2678" t="s">
        <v>154</v>
      </c>
      <c r="AO2678" t="s">
        <v>89</v>
      </c>
      <c r="AP2678" t="s">
        <v>91</v>
      </c>
      <c r="AQ2678" t="s">
        <v>37275</v>
      </c>
      <c r="AR2678" t="s">
        <v>82</v>
      </c>
      <c r="AS2678" t="s">
        <v>37276</v>
      </c>
      <c r="AT2678" t="s">
        <v>37277</v>
      </c>
      <c r="AU2678" t="s">
        <v>81</v>
      </c>
      <c r="AV2678" t="s">
        <v>82</v>
      </c>
      <c r="AW2678" t="s">
        <v>82</v>
      </c>
      <c r="AX2678" t="s">
        <v>82</v>
      </c>
      <c r="AY2678" t="s">
        <v>82</v>
      </c>
      <c r="AZ2678" t="s">
        <v>82</v>
      </c>
      <c r="BA2678" t="s">
        <v>82</v>
      </c>
      <c r="BB2678" t="s">
        <v>82</v>
      </c>
      <c r="BC2678" t="s">
        <v>82</v>
      </c>
      <c r="BD2678" t="s">
        <v>82</v>
      </c>
      <c r="BE2678" t="s">
        <v>82</v>
      </c>
      <c r="BF2678" t="s">
        <v>82</v>
      </c>
      <c r="BG2678" t="s">
        <v>82</v>
      </c>
      <c r="BH2678" t="s">
        <v>82</v>
      </c>
      <c r="BI2678" t="s">
        <v>82</v>
      </c>
      <c r="BJ2678" t="s">
        <v>82</v>
      </c>
      <c r="BK2678" t="s">
        <v>82</v>
      </c>
      <c r="BL2678" t="s">
        <v>82</v>
      </c>
      <c r="BM2678" t="s">
        <v>82</v>
      </c>
      <c r="BN2678" t="s">
        <v>82</v>
      </c>
      <c r="BO2678" t="s">
        <v>82</v>
      </c>
      <c r="BP2678" t="s">
        <v>82</v>
      </c>
      <c r="BQ2678" t="s">
        <v>82</v>
      </c>
    </row>
    <row r="2679" spans="1:69" x14ac:dyDescent="0.2">
      <c r="A2679" s="5" t="s">
        <v>81</v>
      </c>
      <c r="B2679" t="s">
        <v>37278</v>
      </c>
      <c r="C2679" t="s">
        <v>37279</v>
      </c>
      <c r="D2679" t="s">
        <v>37280</v>
      </c>
      <c r="E2679" t="s">
        <v>37278</v>
      </c>
      <c r="F2679" t="s">
        <v>73</v>
      </c>
      <c r="G2679" t="s">
        <v>37281</v>
      </c>
      <c r="H2679" s="1">
        <v>42874</v>
      </c>
      <c r="I2679" s="1">
        <v>42314</v>
      </c>
      <c r="J2679" t="b">
        <v>0</v>
      </c>
      <c r="K2679" t="s">
        <v>75</v>
      </c>
      <c r="L2679" t="s">
        <v>37282</v>
      </c>
      <c r="M2679" t="s">
        <v>77</v>
      </c>
      <c r="N2679">
        <v>588</v>
      </c>
      <c r="O2679" t="s">
        <v>37283</v>
      </c>
      <c r="P2679" t="s">
        <v>82</v>
      </c>
      <c r="Q2679" t="s">
        <v>37284</v>
      </c>
      <c r="R2679" t="s">
        <v>81</v>
      </c>
      <c r="S2679">
        <v>1</v>
      </c>
      <c r="T2679" s="1">
        <v>42874</v>
      </c>
      <c r="U2679" t="s">
        <v>37285</v>
      </c>
      <c r="V2679" t="s">
        <v>585</v>
      </c>
      <c r="W2679" s="2">
        <v>43085</v>
      </c>
      <c r="X2679" t="s">
        <v>37286</v>
      </c>
      <c r="Y2679" t="s">
        <v>82</v>
      </c>
      <c r="Z2679" t="s">
        <v>82</v>
      </c>
      <c r="AA2679" t="s">
        <v>82</v>
      </c>
      <c r="AB2679" t="s">
        <v>82</v>
      </c>
      <c r="AC2679" t="s">
        <v>82</v>
      </c>
      <c r="AD2679" t="s">
        <v>82</v>
      </c>
      <c r="AE2679" t="s">
        <v>82</v>
      </c>
      <c r="AF2679" t="s">
        <v>82</v>
      </c>
      <c r="AG2679" t="s">
        <v>82</v>
      </c>
      <c r="AH2679" t="s">
        <v>82</v>
      </c>
      <c r="AI2679" t="s">
        <v>82</v>
      </c>
      <c r="AJ2679" t="s">
        <v>82</v>
      </c>
      <c r="AK2679" t="s">
        <v>110</v>
      </c>
      <c r="AL2679" t="s">
        <v>82</v>
      </c>
      <c r="AM2679" t="s">
        <v>88</v>
      </c>
      <c r="AN2679" t="s">
        <v>370</v>
      </c>
      <c r="AO2679" t="s">
        <v>2437</v>
      </c>
      <c r="AP2679" t="s">
        <v>91</v>
      </c>
      <c r="AQ2679" t="s">
        <v>37287</v>
      </c>
      <c r="AR2679" t="s">
        <v>82</v>
      </c>
      <c r="AS2679" t="s">
        <v>37288</v>
      </c>
      <c r="AT2679" t="s">
        <v>37289</v>
      </c>
      <c r="AU2679" t="s">
        <v>81</v>
      </c>
      <c r="AV2679" t="s">
        <v>82</v>
      </c>
      <c r="AW2679" t="s">
        <v>82</v>
      </c>
      <c r="AX2679" t="s">
        <v>82</v>
      </c>
      <c r="AY2679" t="s">
        <v>82</v>
      </c>
      <c r="AZ2679" t="s">
        <v>82</v>
      </c>
      <c r="BA2679" t="s">
        <v>82</v>
      </c>
      <c r="BB2679" t="s">
        <v>82</v>
      </c>
      <c r="BC2679" t="s">
        <v>82</v>
      </c>
      <c r="BD2679" t="s">
        <v>82</v>
      </c>
      <c r="BE2679" t="s">
        <v>82</v>
      </c>
      <c r="BF2679" t="s">
        <v>82</v>
      </c>
      <c r="BG2679" t="s">
        <v>82</v>
      </c>
      <c r="BH2679" t="s">
        <v>82</v>
      </c>
      <c r="BI2679" t="s">
        <v>82</v>
      </c>
      <c r="BJ2679" t="s">
        <v>82</v>
      </c>
      <c r="BK2679" t="s">
        <v>82</v>
      </c>
      <c r="BL2679" t="s">
        <v>82</v>
      </c>
      <c r="BM2679" t="s">
        <v>82</v>
      </c>
      <c r="BN2679" t="s">
        <v>82</v>
      </c>
      <c r="BO2679" t="s">
        <v>82</v>
      </c>
      <c r="BP2679" t="s">
        <v>82</v>
      </c>
      <c r="BQ2679" t="s">
        <v>82</v>
      </c>
    </row>
    <row r="2680" spans="1:69" x14ac:dyDescent="0.2">
      <c r="A2680" s="5" t="s">
        <v>81</v>
      </c>
      <c r="B2680" t="s">
        <v>37290</v>
      </c>
      <c r="C2680" t="s">
        <v>37291</v>
      </c>
      <c r="D2680" t="s">
        <v>37292</v>
      </c>
      <c r="E2680" t="s">
        <v>37290</v>
      </c>
      <c r="F2680" t="s">
        <v>73</v>
      </c>
      <c r="G2680" t="s">
        <v>37293</v>
      </c>
      <c r="H2680" s="1">
        <v>43345</v>
      </c>
      <c r="I2680" s="1">
        <v>43374</v>
      </c>
      <c r="J2680" t="b">
        <v>0</v>
      </c>
      <c r="K2680" t="s">
        <v>75</v>
      </c>
      <c r="L2680" t="s">
        <v>419</v>
      </c>
      <c r="M2680" t="s">
        <v>90</v>
      </c>
      <c r="N2680">
        <v>100</v>
      </c>
      <c r="O2680" t="s">
        <v>37294</v>
      </c>
      <c r="P2680" t="s">
        <v>365</v>
      </c>
      <c r="Q2680" t="s">
        <v>770</v>
      </c>
      <c r="R2680" t="s">
        <v>81</v>
      </c>
      <c r="S2680" t="s">
        <v>82</v>
      </c>
      <c r="T2680" s="1">
        <v>43345</v>
      </c>
      <c r="U2680" t="s">
        <v>83</v>
      </c>
      <c r="V2680" t="s">
        <v>84</v>
      </c>
      <c r="W2680" s="2">
        <v>43507</v>
      </c>
      <c r="X2680" t="s">
        <v>37295</v>
      </c>
      <c r="Y2680" t="s">
        <v>148</v>
      </c>
      <c r="Z2680" t="s">
        <v>37296</v>
      </c>
      <c r="AA2680" t="s">
        <v>82</v>
      </c>
      <c r="AB2680" t="s">
        <v>37297</v>
      </c>
      <c r="AC2680" t="s">
        <v>37298</v>
      </c>
      <c r="AD2680" t="s">
        <v>37299</v>
      </c>
      <c r="AE2680" t="s">
        <v>148</v>
      </c>
      <c r="AF2680" t="s">
        <v>37296</v>
      </c>
      <c r="AG2680" t="s">
        <v>82</v>
      </c>
      <c r="AH2680" t="s">
        <v>37297</v>
      </c>
      <c r="AI2680" t="s">
        <v>37298</v>
      </c>
      <c r="AJ2680" t="s">
        <v>37299</v>
      </c>
      <c r="AK2680" t="s">
        <v>296</v>
      </c>
      <c r="AL2680" t="s">
        <v>82</v>
      </c>
      <c r="AM2680" t="s">
        <v>88</v>
      </c>
      <c r="AN2680" t="s">
        <v>154</v>
      </c>
      <c r="AO2680" t="s">
        <v>1063</v>
      </c>
      <c r="AP2680" t="s">
        <v>91</v>
      </c>
      <c r="AQ2680" t="s">
        <v>37300</v>
      </c>
      <c r="AR2680" t="s">
        <v>82</v>
      </c>
      <c r="AS2680" t="s">
        <v>37301</v>
      </c>
      <c r="AT2680" t="s">
        <v>82</v>
      </c>
      <c r="AU2680" t="s">
        <v>81</v>
      </c>
      <c r="AV2680" t="s">
        <v>82</v>
      </c>
      <c r="AW2680" t="s">
        <v>82</v>
      </c>
      <c r="AX2680" t="s">
        <v>82</v>
      </c>
      <c r="AY2680" t="s">
        <v>82</v>
      </c>
      <c r="AZ2680" t="s">
        <v>82</v>
      </c>
      <c r="BA2680" t="s">
        <v>82</v>
      </c>
      <c r="BB2680" t="s">
        <v>82</v>
      </c>
      <c r="BC2680" t="s">
        <v>82</v>
      </c>
      <c r="BD2680" t="s">
        <v>82</v>
      </c>
      <c r="BE2680" t="s">
        <v>82</v>
      </c>
      <c r="BF2680" t="s">
        <v>82</v>
      </c>
      <c r="BG2680" t="s">
        <v>82</v>
      </c>
      <c r="BH2680" t="s">
        <v>82</v>
      </c>
      <c r="BI2680" t="s">
        <v>82</v>
      </c>
      <c r="BJ2680" t="s">
        <v>82</v>
      </c>
      <c r="BK2680" t="s">
        <v>82</v>
      </c>
      <c r="BL2680" t="s">
        <v>82</v>
      </c>
      <c r="BM2680" t="s">
        <v>82</v>
      </c>
      <c r="BN2680" t="s">
        <v>82</v>
      </c>
      <c r="BO2680" t="s">
        <v>82</v>
      </c>
      <c r="BP2680" t="s">
        <v>82</v>
      </c>
      <c r="BQ2680" t="s">
        <v>82</v>
      </c>
    </row>
    <row r="2681" spans="1:69" x14ac:dyDescent="0.2">
      <c r="A2681" s="5" t="s">
        <v>81</v>
      </c>
      <c r="B2681" t="s">
        <v>37302</v>
      </c>
      <c r="C2681" t="s">
        <v>37303</v>
      </c>
      <c r="D2681" t="s">
        <v>37304</v>
      </c>
      <c r="E2681" t="s">
        <v>37305</v>
      </c>
      <c r="F2681" t="s">
        <v>73</v>
      </c>
      <c r="G2681" t="s">
        <v>37306</v>
      </c>
      <c r="H2681" s="1">
        <v>43761</v>
      </c>
      <c r="I2681" s="1">
        <v>44077</v>
      </c>
      <c r="J2681" t="b">
        <v>0</v>
      </c>
      <c r="K2681" t="s">
        <v>75</v>
      </c>
      <c r="L2681" t="s">
        <v>223</v>
      </c>
      <c r="M2681" t="s">
        <v>90</v>
      </c>
      <c r="N2681">
        <v>110</v>
      </c>
      <c r="O2681" t="s">
        <v>24256</v>
      </c>
      <c r="P2681" t="s">
        <v>365</v>
      </c>
      <c r="Q2681" t="s">
        <v>5021</v>
      </c>
      <c r="R2681" t="s">
        <v>81</v>
      </c>
      <c r="S2681" t="s">
        <v>82</v>
      </c>
      <c r="T2681" s="1">
        <v>43761</v>
      </c>
      <c r="U2681" t="s">
        <v>37307</v>
      </c>
      <c r="V2681" t="s">
        <v>146</v>
      </c>
      <c r="W2681" s="2">
        <v>44025</v>
      </c>
      <c r="X2681" t="s">
        <v>37308</v>
      </c>
      <c r="Y2681" t="s">
        <v>148</v>
      </c>
      <c r="Z2681" t="s">
        <v>37309</v>
      </c>
      <c r="AA2681" t="s">
        <v>82</v>
      </c>
      <c r="AB2681" t="s">
        <v>37310</v>
      </c>
      <c r="AC2681" t="s">
        <v>37311</v>
      </c>
      <c r="AD2681" t="s">
        <v>37312</v>
      </c>
      <c r="AE2681" t="s">
        <v>148</v>
      </c>
      <c r="AF2681" t="s">
        <v>37309</v>
      </c>
      <c r="AG2681" t="s">
        <v>82</v>
      </c>
      <c r="AH2681" t="s">
        <v>37310</v>
      </c>
      <c r="AI2681" t="s">
        <v>37311</v>
      </c>
      <c r="AJ2681" t="s">
        <v>37312</v>
      </c>
      <c r="AK2681" t="s">
        <v>296</v>
      </c>
      <c r="AL2681" t="s">
        <v>82</v>
      </c>
      <c r="AM2681" t="s">
        <v>88</v>
      </c>
      <c r="AN2681" t="s">
        <v>154</v>
      </c>
      <c r="AO2681" t="s">
        <v>1063</v>
      </c>
      <c r="AP2681" t="s">
        <v>91</v>
      </c>
      <c r="AQ2681" t="s">
        <v>37313</v>
      </c>
      <c r="AR2681" t="s">
        <v>82</v>
      </c>
      <c r="AS2681" t="s">
        <v>37314</v>
      </c>
      <c r="AT2681" t="s">
        <v>37315</v>
      </c>
      <c r="AU2681" t="s">
        <v>81</v>
      </c>
      <c r="AV2681" t="s">
        <v>82</v>
      </c>
      <c r="AW2681" t="s">
        <v>82</v>
      </c>
      <c r="AX2681" t="s">
        <v>82</v>
      </c>
      <c r="AY2681" t="s">
        <v>82</v>
      </c>
      <c r="AZ2681" t="s">
        <v>82</v>
      </c>
      <c r="BA2681" t="s">
        <v>82</v>
      </c>
      <c r="BB2681" t="s">
        <v>82</v>
      </c>
      <c r="BC2681" t="s">
        <v>82</v>
      </c>
      <c r="BD2681" t="s">
        <v>82</v>
      </c>
      <c r="BE2681" t="s">
        <v>82</v>
      </c>
      <c r="BF2681" t="s">
        <v>82</v>
      </c>
      <c r="BG2681" t="s">
        <v>82</v>
      </c>
      <c r="BH2681" t="s">
        <v>82</v>
      </c>
      <c r="BI2681" t="s">
        <v>82</v>
      </c>
      <c r="BJ2681" t="s">
        <v>82</v>
      </c>
      <c r="BK2681" t="s">
        <v>82</v>
      </c>
      <c r="BL2681" t="s">
        <v>82</v>
      </c>
      <c r="BM2681" t="s">
        <v>82</v>
      </c>
      <c r="BN2681" t="s">
        <v>82</v>
      </c>
      <c r="BO2681" t="s">
        <v>82</v>
      </c>
      <c r="BP2681" t="s">
        <v>82</v>
      </c>
      <c r="BQ2681" t="s">
        <v>82</v>
      </c>
    </row>
    <row r="2682" spans="1:69" x14ac:dyDescent="0.2">
      <c r="A2682" s="5" t="s">
        <v>81</v>
      </c>
      <c r="B2682" t="s">
        <v>37316</v>
      </c>
      <c r="C2682" t="s">
        <v>21350</v>
      </c>
      <c r="D2682" t="s">
        <v>37317</v>
      </c>
      <c r="E2682" t="s">
        <v>37318</v>
      </c>
      <c r="F2682" t="s">
        <v>73</v>
      </c>
      <c r="G2682" t="s">
        <v>37319</v>
      </c>
      <c r="H2682" s="1">
        <v>42565</v>
      </c>
      <c r="I2682" s="1">
        <v>42461</v>
      </c>
      <c r="J2682" t="b">
        <v>1</v>
      </c>
      <c r="K2682" t="s">
        <v>75</v>
      </c>
      <c r="L2682" t="s">
        <v>419</v>
      </c>
      <c r="M2682" t="s">
        <v>101</v>
      </c>
      <c r="N2682">
        <v>10</v>
      </c>
      <c r="O2682" t="s">
        <v>34902</v>
      </c>
      <c r="P2682" t="s">
        <v>79</v>
      </c>
      <c r="Q2682" t="s">
        <v>770</v>
      </c>
      <c r="R2682" t="s">
        <v>81</v>
      </c>
      <c r="S2682" t="s">
        <v>82</v>
      </c>
      <c r="T2682" s="1">
        <v>42565</v>
      </c>
      <c r="U2682" s="3">
        <v>42461</v>
      </c>
      <c r="V2682" t="s">
        <v>411</v>
      </c>
      <c r="W2682" s="2">
        <v>43118</v>
      </c>
      <c r="X2682">
        <v>1050147</v>
      </c>
      <c r="Y2682" t="s">
        <v>81</v>
      </c>
      <c r="Z2682" t="s">
        <v>37320</v>
      </c>
      <c r="AA2682" t="s">
        <v>82</v>
      </c>
      <c r="AB2682" t="s">
        <v>81</v>
      </c>
      <c r="AC2682" t="s">
        <v>81</v>
      </c>
      <c r="AD2682" t="s">
        <v>34902</v>
      </c>
      <c r="AE2682" t="s">
        <v>81</v>
      </c>
      <c r="AF2682" t="s">
        <v>37320</v>
      </c>
      <c r="AG2682" t="s">
        <v>82</v>
      </c>
      <c r="AH2682" t="s">
        <v>81</v>
      </c>
      <c r="AI2682" t="s">
        <v>81</v>
      </c>
      <c r="AJ2682" t="s">
        <v>34902</v>
      </c>
      <c r="AK2682" t="s">
        <v>110</v>
      </c>
      <c r="AL2682" t="s">
        <v>539</v>
      </c>
      <c r="AM2682" t="s">
        <v>88</v>
      </c>
      <c r="AN2682" t="s">
        <v>154</v>
      </c>
      <c r="AO2682" t="s">
        <v>90</v>
      </c>
      <c r="AP2682" t="s">
        <v>91</v>
      </c>
      <c r="AQ2682" t="s">
        <v>37321</v>
      </c>
      <c r="AR2682" t="s">
        <v>82</v>
      </c>
      <c r="AS2682" t="s">
        <v>21360</v>
      </c>
      <c r="AT2682" t="s">
        <v>37322</v>
      </c>
      <c r="AU2682" t="s">
        <v>81</v>
      </c>
      <c r="AV2682" t="s">
        <v>82</v>
      </c>
      <c r="AW2682" t="s">
        <v>82</v>
      </c>
      <c r="AX2682" t="s">
        <v>82</v>
      </c>
      <c r="AY2682" t="s">
        <v>82</v>
      </c>
      <c r="AZ2682" t="s">
        <v>82</v>
      </c>
      <c r="BA2682" t="s">
        <v>82</v>
      </c>
      <c r="BB2682" t="s">
        <v>82</v>
      </c>
      <c r="BC2682" t="s">
        <v>82</v>
      </c>
      <c r="BD2682" t="s">
        <v>82</v>
      </c>
      <c r="BE2682" t="s">
        <v>82</v>
      </c>
      <c r="BF2682" t="s">
        <v>82</v>
      </c>
      <c r="BG2682" t="s">
        <v>82</v>
      </c>
      <c r="BH2682" t="s">
        <v>82</v>
      </c>
      <c r="BI2682" t="s">
        <v>82</v>
      </c>
      <c r="BJ2682" t="s">
        <v>82</v>
      </c>
      <c r="BK2682" t="s">
        <v>82</v>
      </c>
      <c r="BL2682" t="s">
        <v>82</v>
      </c>
      <c r="BM2682" t="s">
        <v>82</v>
      </c>
      <c r="BN2682" t="s">
        <v>82</v>
      </c>
      <c r="BO2682" t="s">
        <v>82</v>
      </c>
      <c r="BP2682" t="s">
        <v>82</v>
      </c>
      <c r="BQ2682" t="s">
        <v>82</v>
      </c>
    </row>
    <row r="2683" spans="1:69" x14ac:dyDescent="0.2">
      <c r="A2683" s="5" t="s">
        <v>81</v>
      </c>
      <c r="B2683" t="s">
        <v>37323</v>
      </c>
      <c r="C2683" t="s">
        <v>37324</v>
      </c>
      <c r="D2683" t="s">
        <v>37325</v>
      </c>
      <c r="E2683" t="s">
        <v>37326</v>
      </c>
      <c r="F2683" t="s">
        <v>73</v>
      </c>
      <c r="G2683" t="s">
        <v>37327</v>
      </c>
      <c r="H2683" s="1">
        <v>42614</v>
      </c>
      <c r="I2683" s="1">
        <v>43080</v>
      </c>
      <c r="J2683" t="b">
        <v>0</v>
      </c>
      <c r="K2683" t="s">
        <v>75</v>
      </c>
      <c r="L2683" t="s">
        <v>28887</v>
      </c>
      <c r="M2683" t="s">
        <v>90</v>
      </c>
      <c r="N2683">
        <v>180</v>
      </c>
      <c r="O2683" t="s">
        <v>798</v>
      </c>
      <c r="P2683" t="s">
        <v>409</v>
      </c>
      <c r="Q2683" t="s">
        <v>4511</v>
      </c>
      <c r="R2683" t="s">
        <v>81</v>
      </c>
      <c r="S2683" t="s">
        <v>82</v>
      </c>
      <c r="T2683" s="1">
        <v>42614</v>
      </c>
      <c r="U2683" t="s">
        <v>2400</v>
      </c>
      <c r="V2683" t="s">
        <v>411</v>
      </c>
      <c r="W2683" s="2">
        <v>43395</v>
      </c>
      <c r="X2683" t="s">
        <v>37328</v>
      </c>
      <c r="Y2683" t="s">
        <v>148</v>
      </c>
      <c r="Z2683" t="s">
        <v>37329</v>
      </c>
      <c r="AA2683" t="s">
        <v>82</v>
      </c>
      <c r="AB2683" t="s">
        <v>37330</v>
      </c>
      <c r="AC2683" t="s">
        <v>37331</v>
      </c>
      <c r="AD2683" t="s">
        <v>6119</v>
      </c>
      <c r="AE2683" t="s">
        <v>148</v>
      </c>
      <c r="AF2683" t="s">
        <v>37329</v>
      </c>
      <c r="AG2683" t="s">
        <v>82</v>
      </c>
      <c r="AH2683" t="s">
        <v>37330</v>
      </c>
      <c r="AI2683" t="s">
        <v>37331</v>
      </c>
      <c r="AJ2683" t="s">
        <v>6119</v>
      </c>
      <c r="AK2683" t="s">
        <v>296</v>
      </c>
      <c r="AL2683" t="s">
        <v>82</v>
      </c>
      <c r="AM2683" t="s">
        <v>88</v>
      </c>
      <c r="AN2683" t="s">
        <v>154</v>
      </c>
      <c r="AO2683" t="s">
        <v>90</v>
      </c>
      <c r="AP2683" t="s">
        <v>91</v>
      </c>
      <c r="AQ2683" t="s">
        <v>37332</v>
      </c>
      <c r="AR2683" t="s">
        <v>82</v>
      </c>
      <c r="AS2683" t="s">
        <v>37333</v>
      </c>
      <c r="AT2683" t="s">
        <v>37334</v>
      </c>
      <c r="AU2683" t="s">
        <v>81</v>
      </c>
      <c r="AV2683" t="s">
        <v>82</v>
      </c>
      <c r="AW2683" t="s">
        <v>82</v>
      </c>
      <c r="AX2683" t="s">
        <v>82</v>
      </c>
      <c r="AY2683" t="s">
        <v>82</v>
      </c>
      <c r="AZ2683" t="s">
        <v>82</v>
      </c>
      <c r="BA2683" t="s">
        <v>82</v>
      </c>
      <c r="BB2683" t="s">
        <v>82</v>
      </c>
      <c r="BC2683" t="s">
        <v>82</v>
      </c>
      <c r="BD2683" t="s">
        <v>82</v>
      </c>
      <c r="BE2683" t="s">
        <v>82</v>
      </c>
      <c r="BF2683" t="s">
        <v>82</v>
      </c>
      <c r="BG2683" t="s">
        <v>82</v>
      </c>
      <c r="BH2683" t="s">
        <v>82</v>
      </c>
      <c r="BI2683" t="s">
        <v>82</v>
      </c>
      <c r="BJ2683" t="s">
        <v>82</v>
      </c>
      <c r="BK2683" t="s">
        <v>82</v>
      </c>
      <c r="BL2683" t="s">
        <v>82</v>
      </c>
      <c r="BM2683" t="s">
        <v>82</v>
      </c>
      <c r="BN2683" t="s">
        <v>82</v>
      </c>
      <c r="BO2683" t="s">
        <v>82</v>
      </c>
      <c r="BP2683" t="s">
        <v>82</v>
      </c>
      <c r="BQ2683" t="s">
        <v>82</v>
      </c>
    </row>
    <row r="2684" spans="1:69" x14ac:dyDescent="0.2">
      <c r="A2684" s="5" t="s">
        <v>81</v>
      </c>
      <c r="B2684" t="s">
        <v>7267</v>
      </c>
      <c r="C2684" t="s">
        <v>7268</v>
      </c>
      <c r="D2684" t="s">
        <v>7269</v>
      </c>
      <c r="E2684" t="s">
        <v>7270</v>
      </c>
      <c r="F2684" t="s">
        <v>178</v>
      </c>
      <c r="G2684" t="s">
        <v>37335</v>
      </c>
      <c r="H2684" s="1">
        <v>42493</v>
      </c>
      <c r="I2684" t="s">
        <v>81</v>
      </c>
      <c r="J2684" t="b">
        <v>0</v>
      </c>
      <c r="K2684" t="s">
        <v>180</v>
      </c>
      <c r="L2684" t="s">
        <v>7272</v>
      </c>
      <c r="M2684" t="s">
        <v>346</v>
      </c>
      <c r="N2684">
        <v>1200</v>
      </c>
      <c r="O2684" t="s">
        <v>864</v>
      </c>
      <c r="P2684" t="s">
        <v>7273</v>
      </c>
      <c r="Q2684" t="s">
        <v>8696</v>
      </c>
      <c r="R2684" t="s">
        <v>7271</v>
      </c>
      <c r="S2684" t="s">
        <v>82</v>
      </c>
      <c r="T2684" s="1">
        <v>42493</v>
      </c>
      <c r="U2684" t="s">
        <v>81</v>
      </c>
      <c r="V2684" t="s">
        <v>186</v>
      </c>
      <c r="W2684" s="2">
        <v>43010</v>
      </c>
      <c r="X2684" t="s">
        <v>8697</v>
      </c>
      <c r="Y2684" t="s">
        <v>7276</v>
      </c>
      <c r="Z2684" t="s">
        <v>81</v>
      </c>
      <c r="AA2684" t="s">
        <v>870</v>
      </c>
      <c r="AB2684" t="s">
        <v>871</v>
      </c>
      <c r="AC2684" t="s">
        <v>872</v>
      </c>
      <c r="AD2684" t="s">
        <v>864</v>
      </c>
      <c r="AE2684" t="s">
        <v>7276</v>
      </c>
      <c r="AF2684" t="s">
        <v>81</v>
      </c>
      <c r="AG2684" t="s">
        <v>870</v>
      </c>
      <c r="AH2684" t="s">
        <v>871</v>
      </c>
      <c r="AI2684" t="s">
        <v>872</v>
      </c>
      <c r="AJ2684" t="s">
        <v>864</v>
      </c>
      <c r="AK2684" t="s">
        <v>250</v>
      </c>
      <c r="AL2684" t="s">
        <v>82</v>
      </c>
      <c r="AM2684" t="s">
        <v>864</v>
      </c>
      <c r="AN2684" t="s">
        <v>81</v>
      </c>
      <c r="AO2684" t="s">
        <v>81</v>
      </c>
      <c r="AP2684" t="s">
        <v>351</v>
      </c>
      <c r="AQ2684" t="s">
        <v>8698</v>
      </c>
      <c r="AR2684" t="s">
        <v>7278</v>
      </c>
      <c r="AS2684" t="s">
        <v>8699</v>
      </c>
      <c r="AT2684" t="s">
        <v>7280</v>
      </c>
      <c r="AU2684" t="s">
        <v>197</v>
      </c>
      <c r="AV2684" t="s">
        <v>82</v>
      </c>
      <c r="AW2684" t="s">
        <v>81</v>
      </c>
      <c r="AX2684" t="s">
        <v>82</v>
      </c>
      <c r="AY2684" t="s">
        <v>82</v>
      </c>
      <c r="AZ2684" t="s">
        <v>82</v>
      </c>
      <c r="BA2684" t="s">
        <v>82</v>
      </c>
      <c r="BB2684" t="s">
        <v>82</v>
      </c>
      <c r="BC2684" t="s">
        <v>82</v>
      </c>
      <c r="BD2684" t="s">
        <v>82</v>
      </c>
      <c r="BE2684" t="s">
        <v>82</v>
      </c>
      <c r="BF2684" t="s">
        <v>82</v>
      </c>
      <c r="BG2684" t="s">
        <v>82</v>
      </c>
      <c r="BH2684" t="s">
        <v>82</v>
      </c>
      <c r="BI2684" t="s">
        <v>82</v>
      </c>
      <c r="BJ2684" t="s">
        <v>82</v>
      </c>
      <c r="BK2684" t="s">
        <v>82</v>
      </c>
      <c r="BL2684" t="s">
        <v>82</v>
      </c>
      <c r="BM2684" t="s">
        <v>82</v>
      </c>
      <c r="BN2684" t="s">
        <v>82</v>
      </c>
      <c r="BO2684" t="s">
        <v>82</v>
      </c>
      <c r="BP2684" t="s">
        <v>82</v>
      </c>
      <c r="BQ2684" t="s">
        <v>82</v>
      </c>
    </row>
    <row r="2685" spans="1:69" x14ac:dyDescent="0.2">
      <c r="A2685" s="5" t="s">
        <v>81</v>
      </c>
      <c r="B2685" t="s">
        <v>37336</v>
      </c>
      <c r="C2685" t="s">
        <v>37337</v>
      </c>
      <c r="D2685" t="s">
        <v>37338</v>
      </c>
      <c r="E2685" t="s">
        <v>37339</v>
      </c>
      <c r="F2685" t="s">
        <v>120</v>
      </c>
      <c r="G2685" t="s">
        <v>37340</v>
      </c>
      <c r="H2685" s="1">
        <v>42887</v>
      </c>
      <c r="I2685" s="1">
        <v>42887</v>
      </c>
      <c r="J2685" t="b">
        <v>0</v>
      </c>
      <c r="K2685" t="s">
        <v>75</v>
      </c>
      <c r="L2685" t="s">
        <v>122</v>
      </c>
      <c r="M2685" t="s">
        <v>1830</v>
      </c>
      <c r="N2685">
        <v>20</v>
      </c>
      <c r="O2685" t="s">
        <v>37341</v>
      </c>
      <c r="P2685" t="s">
        <v>125</v>
      </c>
      <c r="Q2685" t="s">
        <v>1832</v>
      </c>
      <c r="R2685" t="s">
        <v>81</v>
      </c>
      <c r="S2685" t="s">
        <v>82</v>
      </c>
      <c r="T2685" s="1">
        <v>42887</v>
      </c>
      <c r="U2685" s="1">
        <v>42887</v>
      </c>
      <c r="V2685" t="s">
        <v>127</v>
      </c>
      <c r="W2685" s="2">
        <v>43578</v>
      </c>
      <c r="X2685" t="s">
        <v>82</v>
      </c>
      <c r="Y2685" t="s">
        <v>81</v>
      </c>
      <c r="Z2685" t="s">
        <v>37342</v>
      </c>
      <c r="AA2685" t="s">
        <v>4768</v>
      </c>
      <c r="AB2685" t="s">
        <v>4769</v>
      </c>
      <c r="AC2685" t="s">
        <v>37343</v>
      </c>
      <c r="AD2685" t="s">
        <v>37344</v>
      </c>
      <c r="AE2685" t="s">
        <v>81</v>
      </c>
      <c r="AF2685" t="s">
        <v>37342</v>
      </c>
      <c r="AG2685" t="s">
        <v>4768</v>
      </c>
      <c r="AH2685" t="s">
        <v>4769</v>
      </c>
      <c r="AI2685" t="s">
        <v>37343</v>
      </c>
      <c r="AJ2685" t="s">
        <v>37344</v>
      </c>
      <c r="AK2685" t="s">
        <v>128</v>
      </c>
      <c r="AL2685" t="s">
        <v>82</v>
      </c>
      <c r="AM2685" t="s">
        <v>5619</v>
      </c>
      <c r="AN2685" t="s">
        <v>11782</v>
      </c>
      <c r="AO2685" t="s">
        <v>36908</v>
      </c>
      <c r="AP2685" t="s">
        <v>132</v>
      </c>
      <c r="AQ2685" t="s">
        <v>395</v>
      </c>
      <c r="AR2685" t="s">
        <v>37345</v>
      </c>
      <c r="AS2685" t="s">
        <v>37346</v>
      </c>
      <c r="AT2685" t="s">
        <v>37347</v>
      </c>
      <c r="AU2685" t="s">
        <v>81</v>
      </c>
      <c r="AV2685" t="s">
        <v>82</v>
      </c>
      <c r="AW2685" t="s">
        <v>81</v>
      </c>
      <c r="AX2685" t="s">
        <v>81</v>
      </c>
      <c r="AY2685" t="s">
        <v>81</v>
      </c>
      <c r="AZ2685" t="s">
        <v>81</v>
      </c>
      <c r="BA2685" t="s">
        <v>82</v>
      </c>
      <c r="BB2685" s="1">
        <v>1</v>
      </c>
      <c r="BC2685" t="s">
        <v>81</v>
      </c>
      <c r="BD2685" t="s">
        <v>81</v>
      </c>
      <c r="BE2685" t="s">
        <v>81</v>
      </c>
      <c r="BF2685" t="s">
        <v>81</v>
      </c>
      <c r="BG2685" t="s">
        <v>81</v>
      </c>
      <c r="BH2685" t="s">
        <v>81</v>
      </c>
      <c r="BI2685" t="s">
        <v>81</v>
      </c>
      <c r="BJ2685" s="1">
        <v>43555</v>
      </c>
      <c r="BK2685" t="s">
        <v>82</v>
      </c>
      <c r="BL2685" t="s">
        <v>399</v>
      </c>
      <c r="BM2685" t="s">
        <v>201</v>
      </c>
      <c r="BN2685" t="s">
        <v>81</v>
      </c>
      <c r="BO2685" t="s">
        <v>81</v>
      </c>
      <c r="BP2685" t="s">
        <v>81</v>
      </c>
      <c r="BQ2685" t="s">
        <v>81</v>
      </c>
    </row>
    <row r="2686" spans="1:69" x14ac:dyDescent="0.2">
      <c r="A2686" s="5">
        <v>1</v>
      </c>
      <c r="B2686" t="s">
        <v>37348</v>
      </c>
      <c r="C2686" t="s">
        <v>37349</v>
      </c>
      <c r="D2686" t="s">
        <v>37350</v>
      </c>
      <c r="E2686" t="s">
        <v>37351</v>
      </c>
      <c r="F2686" t="s">
        <v>73</v>
      </c>
      <c r="G2686" t="s">
        <v>37352</v>
      </c>
      <c r="H2686" s="1">
        <v>43578</v>
      </c>
      <c r="I2686" s="1">
        <v>43631</v>
      </c>
      <c r="J2686" t="b">
        <v>0</v>
      </c>
      <c r="K2686" t="s">
        <v>75</v>
      </c>
      <c r="L2686" t="s">
        <v>2791</v>
      </c>
      <c r="M2686" t="s">
        <v>3277</v>
      </c>
      <c r="N2686">
        <v>400</v>
      </c>
      <c r="O2686" t="s">
        <v>37353</v>
      </c>
      <c r="P2686" t="s">
        <v>449</v>
      </c>
      <c r="Q2686" t="s">
        <v>18963</v>
      </c>
      <c r="R2686" t="s">
        <v>81</v>
      </c>
      <c r="S2686" t="s">
        <v>82</v>
      </c>
      <c r="T2686" s="1">
        <v>43578</v>
      </c>
      <c r="U2686" t="s">
        <v>33902</v>
      </c>
      <c r="V2686" t="s">
        <v>468</v>
      </c>
      <c r="W2686" s="2">
        <v>43661</v>
      </c>
      <c r="X2686" t="s">
        <v>37354</v>
      </c>
      <c r="Y2686" t="s">
        <v>148</v>
      </c>
      <c r="Z2686" t="s">
        <v>37355</v>
      </c>
      <c r="AA2686" t="s">
        <v>82</v>
      </c>
      <c r="AB2686" t="s">
        <v>37356</v>
      </c>
      <c r="AC2686" t="s">
        <v>37357</v>
      </c>
      <c r="AD2686" t="s">
        <v>37358</v>
      </c>
      <c r="AE2686" t="s">
        <v>148</v>
      </c>
      <c r="AF2686" t="s">
        <v>37355</v>
      </c>
      <c r="AG2686" t="s">
        <v>82</v>
      </c>
      <c r="AH2686" t="s">
        <v>37356</v>
      </c>
      <c r="AI2686" t="s">
        <v>37357</v>
      </c>
      <c r="AJ2686" t="s">
        <v>37358</v>
      </c>
      <c r="AK2686" t="s">
        <v>296</v>
      </c>
      <c r="AL2686" t="s">
        <v>82</v>
      </c>
      <c r="AM2686" t="s">
        <v>88</v>
      </c>
      <c r="AN2686" t="s">
        <v>154</v>
      </c>
      <c r="AO2686" t="s">
        <v>90</v>
      </c>
      <c r="AP2686" t="s">
        <v>91</v>
      </c>
      <c r="AQ2686" t="s">
        <v>37359</v>
      </c>
      <c r="AR2686" t="s">
        <v>82</v>
      </c>
      <c r="AS2686" t="s">
        <v>7803</v>
      </c>
      <c r="AT2686" t="s">
        <v>37360</v>
      </c>
      <c r="AU2686" t="s">
        <v>81</v>
      </c>
      <c r="AV2686" t="s">
        <v>82</v>
      </c>
      <c r="AW2686" t="s">
        <v>82</v>
      </c>
      <c r="AX2686" t="s">
        <v>82</v>
      </c>
      <c r="AY2686" t="s">
        <v>82</v>
      </c>
      <c r="AZ2686" t="s">
        <v>82</v>
      </c>
      <c r="BA2686" t="s">
        <v>82</v>
      </c>
      <c r="BB2686" t="s">
        <v>82</v>
      </c>
      <c r="BC2686" t="s">
        <v>82</v>
      </c>
      <c r="BD2686" t="s">
        <v>82</v>
      </c>
      <c r="BE2686" t="s">
        <v>82</v>
      </c>
      <c r="BF2686" t="s">
        <v>82</v>
      </c>
      <c r="BG2686" t="s">
        <v>82</v>
      </c>
      <c r="BH2686" t="s">
        <v>82</v>
      </c>
      <c r="BI2686" t="s">
        <v>82</v>
      </c>
      <c r="BJ2686" t="s">
        <v>82</v>
      </c>
      <c r="BK2686" t="s">
        <v>82</v>
      </c>
      <c r="BL2686" t="s">
        <v>82</v>
      </c>
      <c r="BM2686" t="s">
        <v>82</v>
      </c>
      <c r="BN2686" t="s">
        <v>82</v>
      </c>
      <c r="BO2686" t="s">
        <v>82</v>
      </c>
      <c r="BP2686" t="s">
        <v>82</v>
      </c>
      <c r="BQ2686" t="s">
        <v>82</v>
      </c>
    </row>
    <row r="2687" spans="1:69" x14ac:dyDescent="0.2">
      <c r="A2687" s="5" t="s">
        <v>81</v>
      </c>
      <c r="B2687" t="s">
        <v>37361</v>
      </c>
      <c r="C2687" t="s">
        <v>37362</v>
      </c>
      <c r="D2687" t="s">
        <v>37363</v>
      </c>
      <c r="E2687" t="s">
        <v>37364</v>
      </c>
      <c r="F2687" t="s">
        <v>73</v>
      </c>
      <c r="G2687" t="s">
        <v>37365</v>
      </c>
      <c r="H2687" s="1">
        <v>43487</v>
      </c>
      <c r="I2687" s="1">
        <v>43525</v>
      </c>
      <c r="J2687" t="b">
        <v>0</v>
      </c>
      <c r="K2687" t="s">
        <v>75</v>
      </c>
      <c r="L2687" t="s">
        <v>100</v>
      </c>
      <c r="M2687" t="s">
        <v>363</v>
      </c>
      <c r="N2687">
        <v>180</v>
      </c>
      <c r="O2687" t="s">
        <v>37366</v>
      </c>
      <c r="P2687" t="s">
        <v>2244</v>
      </c>
      <c r="Q2687" t="s">
        <v>104</v>
      </c>
      <c r="R2687" t="s">
        <v>81</v>
      </c>
      <c r="S2687" t="s">
        <v>82</v>
      </c>
      <c r="T2687" s="1">
        <v>43487</v>
      </c>
      <c r="U2687" t="s">
        <v>7208</v>
      </c>
      <c r="V2687" t="s">
        <v>834</v>
      </c>
      <c r="W2687" s="2">
        <v>44053</v>
      </c>
      <c r="X2687" t="s">
        <v>37367</v>
      </c>
      <c r="Y2687" t="s">
        <v>81</v>
      </c>
      <c r="Z2687" t="s">
        <v>37368</v>
      </c>
      <c r="AA2687" t="s">
        <v>82</v>
      </c>
      <c r="AB2687" t="s">
        <v>81</v>
      </c>
      <c r="AC2687" t="s">
        <v>81</v>
      </c>
      <c r="AD2687" t="s">
        <v>37366</v>
      </c>
      <c r="AE2687" t="s">
        <v>81</v>
      </c>
      <c r="AF2687" t="s">
        <v>37368</v>
      </c>
      <c r="AG2687" t="s">
        <v>82</v>
      </c>
      <c r="AH2687" t="s">
        <v>81</v>
      </c>
      <c r="AI2687" t="s">
        <v>81</v>
      </c>
      <c r="AJ2687" t="s">
        <v>37366</v>
      </c>
      <c r="AK2687" t="s">
        <v>86</v>
      </c>
      <c r="AL2687" t="s">
        <v>82</v>
      </c>
      <c r="AM2687" t="s">
        <v>88</v>
      </c>
      <c r="AN2687" t="s">
        <v>154</v>
      </c>
      <c r="AO2687" t="s">
        <v>90</v>
      </c>
      <c r="AP2687" t="s">
        <v>91</v>
      </c>
      <c r="AQ2687" t="s">
        <v>37369</v>
      </c>
      <c r="AR2687" t="s">
        <v>82</v>
      </c>
      <c r="AS2687" t="s">
        <v>37370</v>
      </c>
      <c r="AT2687" t="s">
        <v>37371</v>
      </c>
      <c r="AU2687" t="s">
        <v>81</v>
      </c>
      <c r="AV2687" t="s">
        <v>82</v>
      </c>
      <c r="AW2687" t="s">
        <v>82</v>
      </c>
      <c r="AX2687" t="s">
        <v>82</v>
      </c>
      <c r="AY2687" t="s">
        <v>82</v>
      </c>
      <c r="AZ2687" t="s">
        <v>82</v>
      </c>
      <c r="BA2687" t="s">
        <v>82</v>
      </c>
      <c r="BB2687" t="s">
        <v>82</v>
      </c>
      <c r="BC2687" t="s">
        <v>82</v>
      </c>
      <c r="BD2687" t="s">
        <v>82</v>
      </c>
      <c r="BE2687" t="s">
        <v>82</v>
      </c>
      <c r="BF2687" t="s">
        <v>82</v>
      </c>
      <c r="BG2687" t="s">
        <v>82</v>
      </c>
      <c r="BH2687" t="s">
        <v>82</v>
      </c>
      <c r="BI2687" t="s">
        <v>82</v>
      </c>
      <c r="BJ2687" t="s">
        <v>82</v>
      </c>
      <c r="BK2687" t="s">
        <v>82</v>
      </c>
      <c r="BL2687" t="s">
        <v>82</v>
      </c>
      <c r="BM2687" t="s">
        <v>82</v>
      </c>
      <c r="BN2687" t="s">
        <v>82</v>
      </c>
      <c r="BO2687" t="s">
        <v>82</v>
      </c>
      <c r="BP2687" t="s">
        <v>82</v>
      </c>
      <c r="BQ2687" t="s">
        <v>82</v>
      </c>
    </row>
    <row r="2688" spans="1:69" x14ac:dyDescent="0.2">
      <c r="A2688" s="5" t="s">
        <v>81</v>
      </c>
      <c r="B2688" t="s">
        <v>37372</v>
      </c>
      <c r="C2688" t="s">
        <v>37373</v>
      </c>
      <c r="D2688" t="s">
        <v>37374</v>
      </c>
      <c r="E2688" t="s">
        <v>37372</v>
      </c>
      <c r="F2688" t="s">
        <v>73</v>
      </c>
      <c r="G2688" t="s">
        <v>37375</v>
      </c>
      <c r="H2688" s="1">
        <v>42818</v>
      </c>
      <c r="I2688" s="1">
        <v>42339</v>
      </c>
      <c r="J2688" t="b">
        <v>0</v>
      </c>
      <c r="K2688" t="s">
        <v>75</v>
      </c>
      <c r="L2688" t="s">
        <v>37376</v>
      </c>
      <c r="M2688" t="s">
        <v>90</v>
      </c>
      <c r="N2688">
        <v>107</v>
      </c>
      <c r="O2688" t="s">
        <v>1952</v>
      </c>
      <c r="P2688" t="s">
        <v>483</v>
      </c>
      <c r="Q2688" t="s">
        <v>37377</v>
      </c>
      <c r="R2688" t="s">
        <v>81</v>
      </c>
      <c r="S2688">
        <v>1</v>
      </c>
      <c r="T2688" s="1">
        <v>42818</v>
      </c>
      <c r="U2688" t="s">
        <v>10500</v>
      </c>
      <c r="V2688" t="s">
        <v>585</v>
      </c>
      <c r="W2688" s="2">
        <v>43262</v>
      </c>
      <c r="X2688" t="s">
        <v>37378</v>
      </c>
      <c r="Y2688" t="s">
        <v>273</v>
      </c>
      <c r="Z2688" t="s">
        <v>37379</v>
      </c>
      <c r="AA2688" t="s">
        <v>82</v>
      </c>
      <c r="AB2688" t="s">
        <v>275</v>
      </c>
      <c r="AC2688" t="s">
        <v>275</v>
      </c>
      <c r="AD2688" t="s">
        <v>21795</v>
      </c>
      <c r="AE2688" t="s">
        <v>273</v>
      </c>
      <c r="AF2688" t="s">
        <v>37379</v>
      </c>
      <c r="AG2688" t="s">
        <v>82</v>
      </c>
      <c r="AH2688" t="s">
        <v>275</v>
      </c>
      <c r="AI2688" t="s">
        <v>275</v>
      </c>
      <c r="AJ2688" t="s">
        <v>21795</v>
      </c>
      <c r="AK2688" t="s">
        <v>86</v>
      </c>
      <c r="AL2688" t="s">
        <v>37380</v>
      </c>
      <c r="AM2688" t="s">
        <v>88</v>
      </c>
      <c r="AN2688" t="s">
        <v>154</v>
      </c>
      <c r="AO2688" t="s">
        <v>90</v>
      </c>
      <c r="AP2688" t="s">
        <v>91</v>
      </c>
      <c r="AQ2688" t="s">
        <v>37381</v>
      </c>
      <c r="AR2688" t="s">
        <v>82</v>
      </c>
      <c r="AS2688" t="s">
        <v>37382</v>
      </c>
      <c r="AT2688" t="s">
        <v>37383</v>
      </c>
      <c r="AU2688" t="s">
        <v>81</v>
      </c>
      <c r="AV2688" t="s">
        <v>82</v>
      </c>
      <c r="AW2688" t="s">
        <v>82</v>
      </c>
      <c r="AX2688" t="s">
        <v>82</v>
      </c>
      <c r="AY2688" t="s">
        <v>82</v>
      </c>
      <c r="AZ2688" t="s">
        <v>82</v>
      </c>
      <c r="BA2688" t="s">
        <v>82</v>
      </c>
      <c r="BB2688" t="s">
        <v>82</v>
      </c>
      <c r="BC2688" t="s">
        <v>82</v>
      </c>
      <c r="BD2688" t="s">
        <v>82</v>
      </c>
      <c r="BE2688" t="s">
        <v>82</v>
      </c>
      <c r="BF2688" t="s">
        <v>82</v>
      </c>
      <c r="BG2688" t="s">
        <v>82</v>
      </c>
      <c r="BH2688" t="s">
        <v>82</v>
      </c>
      <c r="BI2688" t="s">
        <v>82</v>
      </c>
      <c r="BJ2688" t="s">
        <v>82</v>
      </c>
      <c r="BK2688" t="s">
        <v>82</v>
      </c>
      <c r="BL2688" t="s">
        <v>82</v>
      </c>
      <c r="BM2688" t="s">
        <v>82</v>
      </c>
      <c r="BN2688" t="s">
        <v>82</v>
      </c>
      <c r="BO2688" t="s">
        <v>82</v>
      </c>
      <c r="BP2688" t="s">
        <v>82</v>
      </c>
      <c r="BQ2688" t="s">
        <v>82</v>
      </c>
    </row>
    <row r="2689" spans="1:69" x14ac:dyDescent="0.2">
      <c r="A2689" s="5" t="s">
        <v>81</v>
      </c>
      <c r="B2689" t="s">
        <v>37384</v>
      </c>
      <c r="C2689" t="s">
        <v>37385</v>
      </c>
      <c r="D2689" t="s">
        <v>37386</v>
      </c>
      <c r="E2689" t="s">
        <v>37387</v>
      </c>
      <c r="F2689" t="s">
        <v>178</v>
      </c>
      <c r="G2689" t="s">
        <v>37388</v>
      </c>
      <c r="H2689" s="1">
        <v>42646</v>
      </c>
      <c r="I2689" t="s">
        <v>81</v>
      </c>
      <c r="J2689" t="b">
        <v>0</v>
      </c>
      <c r="K2689" t="s">
        <v>180</v>
      </c>
      <c r="L2689" t="s">
        <v>37389</v>
      </c>
      <c r="M2689" t="s">
        <v>723</v>
      </c>
      <c r="N2689">
        <v>125</v>
      </c>
      <c r="O2689" t="s">
        <v>963</v>
      </c>
      <c r="P2689" t="s">
        <v>1124</v>
      </c>
      <c r="Q2689" t="s">
        <v>37390</v>
      </c>
      <c r="R2689" t="s">
        <v>37391</v>
      </c>
      <c r="S2689" t="s">
        <v>82</v>
      </c>
      <c r="T2689" s="1">
        <v>42646</v>
      </c>
      <c r="U2689" t="s">
        <v>81</v>
      </c>
      <c r="V2689" t="s">
        <v>186</v>
      </c>
      <c r="W2689" s="2">
        <v>42653</v>
      </c>
      <c r="X2689" t="s">
        <v>37392</v>
      </c>
      <c r="Y2689" t="s">
        <v>968</v>
      </c>
      <c r="Z2689" t="s">
        <v>81</v>
      </c>
      <c r="AA2689" t="s">
        <v>189</v>
      </c>
      <c r="AB2689" t="s">
        <v>969</v>
      </c>
      <c r="AC2689" t="s">
        <v>37393</v>
      </c>
      <c r="AD2689" t="s">
        <v>963</v>
      </c>
      <c r="AE2689" t="s">
        <v>968</v>
      </c>
      <c r="AF2689" t="s">
        <v>81</v>
      </c>
      <c r="AG2689" t="s">
        <v>189</v>
      </c>
      <c r="AH2689" t="s">
        <v>969</v>
      </c>
      <c r="AI2689" t="s">
        <v>37393</v>
      </c>
      <c r="AJ2689" t="s">
        <v>963</v>
      </c>
      <c r="AK2689" t="s">
        <v>81</v>
      </c>
      <c r="AL2689" t="s">
        <v>82</v>
      </c>
      <c r="AM2689" t="s">
        <v>963</v>
      </c>
      <c r="AN2689" t="s">
        <v>81</v>
      </c>
      <c r="AO2689" t="s">
        <v>81</v>
      </c>
      <c r="AP2689" t="s">
        <v>351</v>
      </c>
      <c r="AQ2689" t="s">
        <v>37394</v>
      </c>
      <c r="AR2689" t="s">
        <v>37395</v>
      </c>
      <c r="AS2689" t="s">
        <v>37396</v>
      </c>
      <c r="AT2689" t="s">
        <v>37397</v>
      </c>
      <c r="AU2689" t="s">
        <v>197</v>
      </c>
      <c r="AV2689" t="s">
        <v>82</v>
      </c>
      <c r="AW2689" t="s">
        <v>81</v>
      </c>
      <c r="AX2689" t="s">
        <v>82</v>
      </c>
      <c r="AY2689" t="s">
        <v>82</v>
      </c>
      <c r="AZ2689" t="s">
        <v>82</v>
      </c>
      <c r="BA2689" t="s">
        <v>82</v>
      </c>
      <c r="BB2689" t="s">
        <v>82</v>
      </c>
      <c r="BC2689" t="s">
        <v>82</v>
      </c>
      <c r="BD2689" t="s">
        <v>82</v>
      </c>
      <c r="BE2689" t="s">
        <v>82</v>
      </c>
      <c r="BF2689" t="s">
        <v>82</v>
      </c>
      <c r="BG2689" t="s">
        <v>82</v>
      </c>
      <c r="BH2689" t="s">
        <v>82</v>
      </c>
      <c r="BI2689" t="s">
        <v>82</v>
      </c>
      <c r="BJ2689" t="s">
        <v>82</v>
      </c>
      <c r="BK2689" t="s">
        <v>82</v>
      </c>
      <c r="BL2689" t="s">
        <v>82</v>
      </c>
      <c r="BM2689" t="s">
        <v>82</v>
      </c>
      <c r="BN2689" t="s">
        <v>82</v>
      </c>
      <c r="BO2689" t="s">
        <v>82</v>
      </c>
      <c r="BP2689" t="s">
        <v>82</v>
      </c>
      <c r="BQ2689" t="s">
        <v>82</v>
      </c>
    </row>
    <row r="2690" spans="1:69" x14ac:dyDescent="0.2">
      <c r="A2690" s="5" t="s">
        <v>81</v>
      </c>
      <c r="B2690" t="s">
        <v>37398</v>
      </c>
      <c r="C2690" t="s">
        <v>37399</v>
      </c>
      <c r="D2690" t="s">
        <v>37400</v>
      </c>
      <c r="E2690" t="s">
        <v>37398</v>
      </c>
      <c r="F2690" t="s">
        <v>2621</v>
      </c>
      <c r="G2690" t="s">
        <v>37401</v>
      </c>
      <c r="H2690" s="1">
        <v>43488</v>
      </c>
      <c r="I2690" s="1">
        <v>43524</v>
      </c>
      <c r="J2690" t="b">
        <v>0</v>
      </c>
      <c r="K2690" t="s">
        <v>75</v>
      </c>
      <c r="L2690" t="s">
        <v>2623</v>
      </c>
      <c r="M2690" t="s">
        <v>90</v>
      </c>
      <c r="N2690">
        <v>80</v>
      </c>
      <c r="O2690" t="s">
        <v>37402</v>
      </c>
      <c r="P2690" t="s">
        <v>37403</v>
      </c>
      <c r="Q2690" t="s">
        <v>37404</v>
      </c>
      <c r="R2690" t="s">
        <v>81</v>
      </c>
      <c r="S2690" t="s">
        <v>82</v>
      </c>
      <c r="T2690" s="1">
        <v>43488</v>
      </c>
      <c r="U2690" s="1">
        <v>43524</v>
      </c>
      <c r="V2690" t="s">
        <v>2626</v>
      </c>
      <c r="W2690" s="2">
        <v>44139</v>
      </c>
      <c r="X2690" t="s">
        <v>82</v>
      </c>
      <c r="Y2690" t="s">
        <v>37405</v>
      </c>
      <c r="Z2690" t="s">
        <v>37406</v>
      </c>
      <c r="AA2690" t="s">
        <v>37407</v>
      </c>
      <c r="AB2690" t="s">
        <v>37408</v>
      </c>
      <c r="AC2690">
        <v>66853492204</v>
      </c>
      <c r="AD2690" t="s">
        <v>37409</v>
      </c>
      <c r="AE2690" t="s">
        <v>37405</v>
      </c>
      <c r="AF2690" t="s">
        <v>37406</v>
      </c>
      <c r="AG2690" t="s">
        <v>37410</v>
      </c>
      <c r="AH2690" t="s">
        <v>37408</v>
      </c>
      <c r="AI2690">
        <v>66853492204</v>
      </c>
      <c r="AJ2690" t="s">
        <v>37409</v>
      </c>
      <c r="AK2690" t="s">
        <v>11638</v>
      </c>
      <c r="AL2690" t="s">
        <v>82</v>
      </c>
      <c r="AM2690" t="s">
        <v>15748</v>
      </c>
      <c r="AN2690" t="s">
        <v>439</v>
      </c>
      <c r="AO2690" t="s">
        <v>154</v>
      </c>
      <c r="AP2690" t="s">
        <v>371</v>
      </c>
      <c r="AQ2690" t="s">
        <v>37411</v>
      </c>
      <c r="AR2690" t="s">
        <v>37412</v>
      </c>
      <c r="AS2690" t="s">
        <v>37413</v>
      </c>
      <c r="AT2690" t="s">
        <v>37414</v>
      </c>
      <c r="AU2690" t="s">
        <v>81</v>
      </c>
      <c r="AV2690" t="s">
        <v>82</v>
      </c>
      <c r="AW2690" t="s">
        <v>1637</v>
      </c>
      <c r="AX2690" t="s">
        <v>81</v>
      </c>
      <c r="AY2690" t="s">
        <v>81</v>
      </c>
      <c r="AZ2690" t="s">
        <v>81</v>
      </c>
      <c r="BA2690" t="s">
        <v>82</v>
      </c>
      <c r="BB2690" s="1">
        <v>1</v>
      </c>
      <c r="BC2690" t="s">
        <v>81</v>
      </c>
      <c r="BD2690" t="s">
        <v>81</v>
      </c>
      <c r="BE2690" t="s">
        <v>81</v>
      </c>
      <c r="BF2690" t="s">
        <v>81</v>
      </c>
      <c r="BG2690" t="s">
        <v>81</v>
      </c>
      <c r="BH2690" t="s">
        <v>81</v>
      </c>
      <c r="BI2690" t="s">
        <v>81</v>
      </c>
      <c r="BJ2690" s="1">
        <v>44561</v>
      </c>
      <c r="BK2690" t="s">
        <v>82</v>
      </c>
      <c r="BL2690" t="s">
        <v>81</v>
      </c>
      <c r="BM2690" t="s">
        <v>201</v>
      </c>
      <c r="BN2690" t="s">
        <v>81</v>
      </c>
      <c r="BO2690" t="s">
        <v>81</v>
      </c>
      <c r="BP2690" t="s">
        <v>81</v>
      </c>
      <c r="BQ2690" t="s">
        <v>81</v>
      </c>
    </row>
    <row r="2691" spans="1:69" x14ac:dyDescent="0.2">
      <c r="A2691" s="5" t="s">
        <v>81</v>
      </c>
      <c r="B2691" t="s">
        <v>37415</v>
      </c>
      <c r="C2691" t="s">
        <v>37416</v>
      </c>
      <c r="D2691" t="s">
        <v>37417</v>
      </c>
      <c r="E2691" t="s">
        <v>37415</v>
      </c>
      <c r="F2691" t="s">
        <v>73</v>
      </c>
      <c r="G2691" t="s">
        <v>37418</v>
      </c>
      <c r="H2691" s="1">
        <v>43780</v>
      </c>
      <c r="I2691" s="1">
        <v>43780</v>
      </c>
      <c r="J2691" t="b">
        <v>0</v>
      </c>
      <c r="K2691" t="s">
        <v>75</v>
      </c>
      <c r="L2691" t="s">
        <v>15501</v>
      </c>
      <c r="M2691" t="s">
        <v>90</v>
      </c>
      <c r="N2691">
        <v>80</v>
      </c>
      <c r="O2691" t="s">
        <v>37419</v>
      </c>
      <c r="P2691" t="s">
        <v>2244</v>
      </c>
      <c r="Q2691" t="s">
        <v>37420</v>
      </c>
      <c r="R2691" t="s">
        <v>81</v>
      </c>
      <c r="S2691" t="s">
        <v>82</v>
      </c>
      <c r="T2691" s="1">
        <v>43780</v>
      </c>
      <c r="U2691" t="s">
        <v>37421</v>
      </c>
      <c r="V2691" t="s">
        <v>146</v>
      </c>
      <c r="W2691" s="2">
        <v>43794</v>
      </c>
      <c r="X2691" t="s">
        <v>37422</v>
      </c>
      <c r="Y2691" t="s">
        <v>148</v>
      </c>
      <c r="Z2691" t="s">
        <v>37423</v>
      </c>
      <c r="AA2691" t="s">
        <v>82</v>
      </c>
      <c r="AB2691" t="s">
        <v>37424</v>
      </c>
      <c r="AC2691" t="s">
        <v>37425</v>
      </c>
      <c r="AD2691" t="s">
        <v>37426</v>
      </c>
      <c r="AE2691" t="s">
        <v>148</v>
      </c>
      <c r="AF2691" t="s">
        <v>37423</v>
      </c>
      <c r="AG2691" t="s">
        <v>82</v>
      </c>
      <c r="AH2691" t="s">
        <v>37424</v>
      </c>
      <c r="AI2691" t="s">
        <v>37425</v>
      </c>
      <c r="AJ2691" t="s">
        <v>37426</v>
      </c>
      <c r="AK2691" t="s">
        <v>296</v>
      </c>
      <c r="AL2691" t="s">
        <v>37427</v>
      </c>
      <c r="AM2691" t="s">
        <v>88</v>
      </c>
      <c r="AN2691" t="s">
        <v>154</v>
      </c>
      <c r="AO2691" t="s">
        <v>90</v>
      </c>
      <c r="AP2691" t="s">
        <v>91</v>
      </c>
      <c r="AQ2691" t="s">
        <v>37428</v>
      </c>
      <c r="AR2691" t="s">
        <v>82</v>
      </c>
      <c r="AS2691" t="s">
        <v>37429</v>
      </c>
      <c r="AT2691" t="s">
        <v>82</v>
      </c>
      <c r="AU2691" t="s">
        <v>81</v>
      </c>
      <c r="AV2691" t="s">
        <v>82</v>
      </c>
      <c r="AW2691" t="s">
        <v>82</v>
      </c>
      <c r="AX2691" t="s">
        <v>82</v>
      </c>
      <c r="AY2691" t="s">
        <v>82</v>
      </c>
      <c r="AZ2691" t="s">
        <v>82</v>
      </c>
      <c r="BA2691" t="s">
        <v>82</v>
      </c>
      <c r="BB2691" t="s">
        <v>82</v>
      </c>
      <c r="BC2691" t="s">
        <v>82</v>
      </c>
      <c r="BD2691" t="s">
        <v>82</v>
      </c>
      <c r="BE2691" t="s">
        <v>82</v>
      </c>
      <c r="BF2691" t="s">
        <v>82</v>
      </c>
      <c r="BG2691" t="s">
        <v>82</v>
      </c>
      <c r="BH2691" t="s">
        <v>82</v>
      </c>
      <c r="BI2691" t="s">
        <v>82</v>
      </c>
      <c r="BJ2691" t="s">
        <v>82</v>
      </c>
      <c r="BK2691" t="s">
        <v>82</v>
      </c>
      <c r="BL2691" t="s">
        <v>82</v>
      </c>
      <c r="BM2691" t="s">
        <v>82</v>
      </c>
      <c r="BN2691" t="s">
        <v>82</v>
      </c>
      <c r="BO2691" t="s">
        <v>82</v>
      </c>
      <c r="BP2691" t="s">
        <v>82</v>
      </c>
      <c r="BQ2691" t="s">
        <v>82</v>
      </c>
    </row>
    <row r="2692" spans="1:69" x14ac:dyDescent="0.2">
      <c r="A2692" s="5" t="s">
        <v>81</v>
      </c>
      <c r="B2692" t="s">
        <v>81</v>
      </c>
      <c r="C2692" t="s">
        <v>37430</v>
      </c>
      <c r="D2692" t="s">
        <v>37431</v>
      </c>
      <c r="E2692" t="s">
        <v>37432</v>
      </c>
      <c r="F2692" t="s">
        <v>120</v>
      </c>
      <c r="G2692" t="s">
        <v>37433</v>
      </c>
      <c r="H2692" s="1">
        <v>42998</v>
      </c>
      <c r="I2692" s="1">
        <v>43009</v>
      </c>
      <c r="J2692" t="b">
        <v>0</v>
      </c>
      <c r="K2692" t="s">
        <v>75</v>
      </c>
      <c r="L2692" t="s">
        <v>329</v>
      </c>
      <c r="M2692" t="s">
        <v>330</v>
      </c>
      <c r="N2692">
        <v>9</v>
      </c>
      <c r="O2692" t="s">
        <v>37434</v>
      </c>
      <c r="P2692" t="s">
        <v>125</v>
      </c>
      <c r="Q2692" t="s">
        <v>37435</v>
      </c>
      <c r="R2692" t="s">
        <v>81</v>
      </c>
      <c r="S2692" t="s">
        <v>82</v>
      </c>
      <c r="T2692" s="1">
        <v>42998</v>
      </c>
      <c r="U2692" s="1">
        <v>43009</v>
      </c>
      <c r="V2692" t="s">
        <v>127</v>
      </c>
      <c r="W2692" s="2">
        <v>43557</v>
      </c>
      <c r="X2692" t="s">
        <v>82</v>
      </c>
      <c r="Y2692" t="s">
        <v>82</v>
      </c>
      <c r="Z2692" t="s">
        <v>82</v>
      </c>
      <c r="AA2692" t="s">
        <v>82</v>
      </c>
      <c r="AB2692" t="s">
        <v>82</v>
      </c>
      <c r="AC2692" t="s">
        <v>82</v>
      </c>
      <c r="AD2692" t="s">
        <v>82</v>
      </c>
      <c r="AE2692" t="s">
        <v>82</v>
      </c>
      <c r="AF2692" t="s">
        <v>82</v>
      </c>
      <c r="AG2692" t="s">
        <v>82</v>
      </c>
      <c r="AH2692" t="s">
        <v>82</v>
      </c>
      <c r="AI2692" t="s">
        <v>82</v>
      </c>
      <c r="AJ2692" t="s">
        <v>82</v>
      </c>
      <c r="AK2692" t="s">
        <v>128</v>
      </c>
      <c r="AL2692" t="s">
        <v>82</v>
      </c>
      <c r="AM2692" t="s">
        <v>37436</v>
      </c>
      <c r="AN2692" t="s">
        <v>123</v>
      </c>
      <c r="AO2692" t="s">
        <v>123</v>
      </c>
      <c r="AP2692" t="s">
        <v>132</v>
      </c>
      <c r="AQ2692" t="s">
        <v>37437</v>
      </c>
      <c r="AR2692" t="s">
        <v>37438</v>
      </c>
      <c r="AS2692" t="s">
        <v>37439</v>
      </c>
      <c r="AT2692" t="s">
        <v>37440</v>
      </c>
      <c r="AU2692" t="s">
        <v>81</v>
      </c>
      <c r="AV2692" t="s">
        <v>82</v>
      </c>
      <c r="AW2692" t="s">
        <v>81</v>
      </c>
      <c r="AX2692" t="s">
        <v>81</v>
      </c>
      <c r="AY2692" t="s">
        <v>81</v>
      </c>
      <c r="AZ2692" t="s">
        <v>81</v>
      </c>
      <c r="BA2692" t="s">
        <v>82</v>
      </c>
      <c r="BB2692" s="1">
        <v>1</v>
      </c>
      <c r="BC2692" t="s">
        <v>81</v>
      </c>
      <c r="BD2692" t="s">
        <v>81</v>
      </c>
      <c r="BE2692" t="s">
        <v>81</v>
      </c>
      <c r="BF2692" t="s">
        <v>81</v>
      </c>
      <c r="BG2692" t="s">
        <v>81</v>
      </c>
      <c r="BH2692" t="s">
        <v>81</v>
      </c>
      <c r="BI2692" t="s">
        <v>81</v>
      </c>
      <c r="BJ2692" t="s">
        <v>82</v>
      </c>
      <c r="BK2692" t="s">
        <v>82</v>
      </c>
      <c r="BL2692" t="s">
        <v>81</v>
      </c>
      <c r="BM2692" t="s">
        <v>137</v>
      </c>
      <c r="BN2692" t="s">
        <v>81</v>
      </c>
      <c r="BO2692" t="s">
        <v>81</v>
      </c>
      <c r="BP2692" t="s">
        <v>81</v>
      </c>
      <c r="BQ2692" t="s">
        <v>81</v>
      </c>
    </row>
    <row r="2693" spans="1:69" x14ac:dyDescent="0.2">
      <c r="A2693" s="5" t="s">
        <v>81</v>
      </c>
      <c r="B2693" t="s">
        <v>37441</v>
      </c>
      <c r="C2693" t="s">
        <v>37442</v>
      </c>
      <c r="D2693" t="s">
        <v>37443</v>
      </c>
      <c r="E2693" t="s">
        <v>37441</v>
      </c>
      <c r="F2693" t="s">
        <v>73</v>
      </c>
      <c r="G2693" t="s">
        <v>37444</v>
      </c>
      <c r="H2693" s="1">
        <v>43727</v>
      </c>
      <c r="I2693" s="1">
        <v>43120</v>
      </c>
      <c r="J2693" t="b">
        <v>0</v>
      </c>
      <c r="K2693" t="s">
        <v>75</v>
      </c>
      <c r="L2693" t="s">
        <v>915</v>
      </c>
      <c r="M2693" t="s">
        <v>90</v>
      </c>
      <c r="N2693">
        <v>44</v>
      </c>
      <c r="O2693" t="s">
        <v>13311</v>
      </c>
      <c r="P2693" t="s">
        <v>2776</v>
      </c>
      <c r="Q2693" t="s">
        <v>16833</v>
      </c>
      <c r="R2693" t="s">
        <v>81</v>
      </c>
      <c r="S2693">
        <v>1</v>
      </c>
      <c r="T2693" s="1">
        <v>43727</v>
      </c>
      <c r="U2693" t="s">
        <v>37445</v>
      </c>
      <c r="V2693" t="s">
        <v>146</v>
      </c>
      <c r="W2693" s="2">
        <v>43745</v>
      </c>
      <c r="X2693" t="s">
        <v>37446</v>
      </c>
      <c r="Y2693" t="s">
        <v>82</v>
      </c>
      <c r="Z2693" t="s">
        <v>82</v>
      </c>
      <c r="AA2693" t="s">
        <v>82</v>
      </c>
      <c r="AB2693" t="s">
        <v>82</v>
      </c>
      <c r="AC2693" t="s">
        <v>82</v>
      </c>
      <c r="AD2693" t="s">
        <v>82</v>
      </c>
      <c r="AE2693" t="s">
        <v>82</v>
      </c>
      <c r="AF2693" t="s">
        <v>82</v>
      </c>
      <c r="AG2693" t="s">
        <v>82</v>
      </c>
      <c r="AH2693" t="s">
        <v>82</v>
      </c>
      <c r="AI2693" t="s">
        <v>82</v>
      </c>
      <c r="AJ2693" t="s">
        <v>82</v>
      </c>
      <c r="AK2693" t="s">
        <v>110</v>
      </c>
      <c r="AL2693" t="s">
        <v>82</v>
      </c>
      <c r="AM2693" t="s">
        <v>88</v>
      </c>
      <c r="AN2693" t="s">
        <v>90</v>
      </c>
      <c r="AO2693" t="s">
        <v>10287</v>
      </c>
      <c r="AP2693" t="s">
        <v>91</v>
      </c>
      <c r="AQ2693" t="s">
        <v>37447</v>
      </c>
      <c r="AR2693" t="s">
        <v>82</v>
      </c>
      <c r="AS2693" t="s">
        <v>37448</v>
      </c>
      <c r="AT2693" t="s">
        <v>82</v>
      </c>
      <c r="AU2693" t="s">
        <v>81</v>
      </c>
      <c r="AV2693" t="s">
        <v>82</v>
      </c>
      <c r="AW2693" t="s">
        <v>82</v>
      </c>
      <c r="AX2693" t="s">
        <v>82</v>
      </c>
      <c r="AY2693" t="s">
        <v>82</v>
      </c>
      <c r="AZ2693" t="s">
        <v>82</v>
      </c>
      <c r="BA2693" t="s">
        <v>82</v>
      </c>
      <c r="BB2693" t="s">
        <v>82</v>
      </c>
      <c r="BC2693" t="s">
        <v>82</v>
      </c>
      <c r="BD2693" t="s">
        <v>82</v>
      </c>
      <c r="BE2693" t="s">
        <v>82</v>
      </c>
      <c r="BF2693" t="s">
        <v>82</v>
      </c>
      <c r="BG2693" t="s">
        <v>82</v>
      </c>
      <c r="BH2693" t="s">
        <v>82</v>
      </c>
      <c r="BI2693" t="s">
        <v>82</v>
      </c>
      <c r="BJ2693" t="s">
        <v>82</v>
      </c>
      <c r="BK2693" t="s">
        <v>82</v>
      </c>
      <c r="BL2693" t="s">
        <v>82</v>
      </c>
      <c r="BM2693" t="s">
        <v>82</v>
      </c>
      <c r="BN2693" t="s">
        <v>82</v>
      </c>
      <c r="BO2693" t="s">
        <v>82</v>
      </c>
      <c r="BP2693" t="s">
        <v>82</v>
      </c>
      <c r="BQ2693" t="s">
        <v>82</v>
      </c>
    </row>
    <row r="2694" spans="1:69" x14ac:dyDescent="0.2">
      <c r="A2694" s="5" t="s">
        <v>81</v>
      </c>
      <c r="B2694" t="s">
        <v>37449</v>
      </c>
      <c r="C2694" t="s">
        <v>37450</v>
      </c>
      <c r="D2694" t="s">
        <v>37451</v>
      </c>
      <c r="E2694" t="s">
        <v>37452</v>
      </c>
      <c r="F2694" t="s">
        <v>73</v>
      </c>
      <c r="G2694" t="s">
        <v>37453</v>
      </c>
      <c r="H2694" s="1">
        <v>43486</v>
      </c>
      <c r="I2694" s="1">
        <v>43678</v>
      </c>
      <c r="J2694" t="b">
        <v>0</v>
      </c>
      <c r="K2694" t="s">
        <v>75</v>
      </c>
      <c r="L2694" t="s">
        <v>537</v>
      </c>
      <c r="M2694" t="s">
        <v>90</v>
      </c>
      <c r="N2694">
        <v>36</v>
      </c>
      <c r="O2694" t="s">
        <v>10960</v>
      </c>
      <c r="P2694" t="s">
        <v>3839</v>
      </c>
      <c r="Q2694" t="s">
        <v>6295</v>
      </c>
      <c r="R2694" t="s">
        <v>81</v>
      </c>
      <c r="S2694" t="s">
        <v>82</v>
      </c>
      <c r="T2694" s="1">
        <v>43486</v>
      </c>
      <c r="U2694" t="s">
        <v>16935</v>
      </c>
      <c r="V2694" t="s">
        <v>834</v>
      </c>
      <c r="W2694" s="2">
        <v>43773</v>
      </c>
      <c r="X2694" t="s">
        <v>37454</v>
      </c>
      <c r="Y2694" t="s">
        <v>81</v>
      </c>
      <c r="Z2694" t="s">
        <v>37455</v>
      </c>
      <c r="AA2694" t="s">
        <v>82</v>
      </c>
      <c r="AB2694" t="s">
        <v>30934</v>
      </c>
      <c r="AC2694">
        <v>41213168122</v>
      </c>
      <c r="AD2694" t="s">
        <v>81</v>
      </c>
      <c r="AE2694" t="s">
        <v>81</v>
      </c>
      <c r="AF2694" t="s">
        <v>37455</v>
      </c>
      <c r="AG2694" t="s">
        <v>82</v>
      </c>
      <c r="AH2694" t="s">
        <v>30934</v>
      </c>
      <c r="AI2694">
        <v>41213168122</v>
      </c>
      <c r="AJ2694" t="s">
        <v>81</v>
      </c>
      <c r="AK2694" t="s">
        <v>296</v>
      </c>
      <c r="AL2694" t="s">
        <v>82</v>
      </c>
      <c r="AM2694" t="s">
        <v>88</v>
      </c>
      <c r="AN2694" t="s">
        <v>154</v>
      </c>
      <c r="AO2694" t="s">
        <v>90</v>
      </c>
      <c r="AP2694" t="s">
        <v>91</v>
      </c>
      <c r="AQ2694" t="s">
        <v>37456</v>
      </c>
      <c r="AR2694" t="s">
        <v>82</v>
      </c>
      <c r="AS2694" t="s">
        <v>37457</v>
      </c>
      <c r="AT2694" t="s">
        <v>37458</v>
      </c>
      <c r="AU2694" t="s">
        <v>81</v>
      </c>
      <c r="AV2694" t="s">
        <v>82</v>
      </c>
      <c r="AW2694" t="s">
        <v>82</v>
      </c>
      <c r="AX2694" t="s">
        <v>82</v>
      </c>
      <c r="AY2694" t="s">
        <v>82</v>
      </c>
      <c r="AZ2694" t="s">
        <v>82</v>
      </c>
      <c r="BA2694" t="s">
        <v>82</v>
      </c>
      <c r="BB2694" t="s">
        <v>82</v>
      </c>
      <c r="BC2694" t="s">
        <v>82</v>
      </c>
      <c r="BD2694" t="s">
        <v>82</v>
      </c>
      <c r="BE2694" t="s">
        <v>82</v>
      </c>
      <c r="BF2694" t="s">
        <v>82</v>
      </c>
      <c r="BG2694" t="s">
        <v>82</v>
      </c>
      <c r="BH2694" t="s">
        <v>82</v>
      </c>
      <c r="BI2694" t="s">
        <v>82</v>
      </c>
      <c r="BJ2694" t="s">
        <v>82</v>
      </c>
      <c r="BK2694" t="s">
        <v>82</v>
      </c>
      <c r="BL2694" t="s">
        <v>82</v>
      </c>
      <c r="BM2694" t="s">
        <v>82</v>
      </c>
      <c r="BN2694" t="s">
        <v>82</v>
      </c>
      <c r="BO2694" t="s">
        <v>82</v>
      </c>
      <c r="BP2694" t="s">
        <v>82</v>
      </c>
      <c r="BQ2694" t="s">
        <v>82</v>
      </c>
    </row>
    <row r="2695" spans="1:69" x14ac:dyDescent="0.2">
      <c r="A2695" s="5" t="s">
        <v>81</v>
      </c>
      <c r="B2695" t="s">
        <v>37459</v>
      </c>
      <c r="C2695" t="s">
        <v>37460</v>
      </c>
      <c r="D2695" t="s">
        <v>37461</v>
      </c>
      <c r="E2695" t="s">
        <v>37462</v>
      </c>
      <c r="F2695" t="s">
        <v>73</v>
      </c>
      <c r="G2695" t="s">
        <v>37463</v>
      </c>
      <c r="H2695" s="1">
        <v>42755</v>
      </c>
      <c r="I2695" s="1">
        <v>42705</v>
      </c>
      <c r="J2695" t="b">
        <v>1</v>
      </c>
      <c r="K2695" t="s">
        <v>75</v>
      </c>
      <c r="L2695" t="s">
        <v>17443</v>
      </c>
      <c r="M2695" t="s">
        <v>90</v>
      </c>
      <c r="N2695">
        <v>80</v>
      </c>
      <c r="O2695" t="s">
        <v>37464</v>
      </c>
      <c r="P2695" t="s">
        <v>1124</v>
      </c>
      <c r="Q2695" t="s">
        <v>37465</v>
      </c>
      <c r="R2695" t="s">
        <v>81</v>
      </c>
      <c r="S2695">
        <v>1</v>
      </c>
      <c r="T2695" s="1">
        <v>42755</v>
      </c>
      <c r="U2695" s="3">
        <v>42705</v>
      </c>
      <c r="V2695" t="s">
        <v>503</v>
      </c>
      <c r="W2695" s="2">
        <v>43521</v>
      </c>
      <c r="X2695" t="s">
        <v>37466</v>
      </c>
      <c r="Y2695" t="s">
        <v>81</v>
      </c>
      <c r="Z2695" t="s">
        <v>37467</v>
      </c>
      <c r="AA2695" t="s">
        <v>82</v>
      </c>
      <c r="AB2695" t="s">
        <v>81</v>
      </c>
      <c r="AC2695" t="s">
        <v>81</v>
      </c>
      <c r="AD2695" t="s">
        <v>37464</v>
      </c>
      <c r="AE2695" t="s">
        <v>81</v>
      </c>
      <c r="AF2695" t="s">
        <v>37467</v>
      </c>
      <c r="AG2695" t="s">
        <v>82</v>
      </c>
      <c r="AH2695" t="s">
        <v>81</v>
      </c>
      <c r="AI2695" t="s">
        <v>81</v>
      </c>
      <c r="AJ2695" t="s">
        <v>37464</v>
      </c>
      <c r="AK2695" t="s">
        <v>110</v>
      </c>
      <c r="AL2695" t="s">
        <v>21452</v>
      </c>
      <c r="AM2695" t="s">
        <v>88</v>
      </c>
      <c r="AN2695" t="s">
        <v>27144</v>
      </c>
      <c r="AO2695" t="s">
        <v>2057</v>
      </c>
      <c r="AP2695" t="s">
        <v>91</v>
      </c>
      <c r="AQ2695" t="s">
        <v>37468</v>
      </c>
      <c r="AR2695" t="s">
        <v>82</v>
      </c>
      <c r="AS2695" t="s">
        <v>8718</v>
      </c>
      <c r="AT2695" t="s">
        <v>37469</v>
      </c>
      <c r="AU2695" t="s">
        <v>81</v>
      </c>
      <c r="AV2695" t="s">
        <v>82</v>
      </c>
      <c r="AW2695" t="s">
        <v>82</v>
      </c>
      <c r="AX2695" t="s">
        <v>82</v>
      </c>
      <c r="AY2695" t="s">
        <v>82</v>
      </c>
      <c r="AZ2695" t="s">
        <v>82</v>
      </c>
      <c r="BA2695" t="s">
        <v>82</v>
      </c>
      <c r="BB2695" t="s">
        <v>82</v>
      </c>
      <c r="BC2695" t="s">
        <v>82</v>
      </c>
      <c r="BD2695" t="s">
        <v>82</v>
      </c>
      <c r="BE2695" t="s">
        <v>82</v>
      </c>
      <c r="BF2695" t="s">
        <v>82</v>
      </c>
      <c r="BG2695" t="s">
        <v>82</v>
      </c>
      <c r="BH2695" t="s">
        <v>82</v>
      </c>
      <c r="BI2695" t="s">
        <v>82</v>
      </c>
      <c r="BJ2695" t="s">
        <v>82</v>
      </c>
      <c r="BK2695" t="s">
        <v>82</v>
      </c>
      <c r="BL2695" t="s">
        <v>82</v>
      </c>
      <c r="BM2695" t="s">
        <v>82</v>
      </c>
      <c r="BN2695" t="s">
        <v>82</v>
      </c>
      <c r="BO2695" t="s">
        <v>82</v>
      </c>
      <c r="BP2695" t="s">
        <v>82</v>
      </c>
      <c r="BQ2695" t="s">
        <v>82</v>
      </c>
    </row>
    <row r="2696" spans="1:69" x14ac:dyDescent="0.2">
      <c r="A2696" s="5" t="s">
        <v>81</v>
      </c>
      <c r="B2696" t="s">
        <v>13459</v>
      </c>
      <c r="C2696" t="s">
        <v>13460</v>
      </c>
      <c r="D2696" t="s">
        <v>13461</v>
      </c>
      <c r="E2696" t="s">
        <v>13462</v>
      </c>
      <c r="F2696" t="s">
        <v>178</v>
      </c>
      <c r="G2696" t="s">
        <v>13466</v>
      </c>
      <c r="H2696" s="1">
        <v>42720</v>
      </c>
      <c r="I2696" s="1">
        <v>42741</v>
      </c>
      <c r="J2696" t="b">
        <v>0</v>
      </c>
      <c r="K2696" t="s">
        <v>180</v>
      </c>
      <c r="L2696" t="s">
        <v>7980</v>
      </c>
      <c r="M2696" t="s">
        <v>2335</v>
      </c>
      <c r="N2696">
        <v>150</v>
      </c>
      <c r="O2696" t="s">
        <v>10407</v>
      </c>
      <c r="P2696" t="s">
        <v>37470</v>
      </c>
      <c r="Q2696" t="s">
        <v>37471</v>
      </c>
      <c r="R2696" t="s">
        <v>13463</v>
      </c>
      <c r="S2696" t="s">
        <v>82</v>
      </c>
      <c r="T2696" s="1">
        <v>42720</v>
      </c>
      <c r="U2696" s="1">
        <v>42741</v>
      </c>
      <c r="V2696" t="s">
        <v>186</v>
      </c>
      <c r="W2696" s="2">
        <v>43080</v>
      </c>
      <c r="X2696" t="s">
        <v>37472</v>
      </c>
      <c r="Y2696" t="s">
        <v>13468</v>
      </c>
      <c r="Z2696" t="s">
        <v>81</v>
      </c>
      <c r="AA2696" t="s">
        <v>13469</v>
      </c>
      <c r="AB2696" t="s">
        <v>81</v>
      </c>
      <c r="AC2696" t="s">
        <v>13470</v>
      </c>
      <c r="AD2696" t="s">
        <v>10407</v>
      </c>
      <c r="AE2696" t="s">
        <v>13468</v>
      </c>
      <c r="AF2696" t="s">
        <v>81</v>
      </c>
      <c r="AG2696" t="s">
        <v>13469</v>
      </c>
      <c r="AH2696" t="s">
        <v>81</v>
      </c>
      <c r="AI2696" t="s">
        <v>13470</v>
      </c>
      <c r="AJ2696" t="s">
        <v>10407</v>
      </c>
      <c r="AK2696" t="s">
        <v>250</v>
      </c>
      <c r="AL2696" t="s">
        <v>82</v>
      </c>
      <c r="AM2696" t="s">
        <v>10407</v>
      </c>
      <c r="AN2696" t="s">
        <v>81</v>
      </c>
      <c r="AO2696" t="s">
        <v>81</v>
      </c>
      <c r="AP2696" t="s">
        <v>351</v>
      </c>
      <c r="AQ2696" t="s">
        <v>37473</v>
      </c>
      <c r="AR2696" t="s">
        <v>37474</v>
      </c>
      <c r="AS2696" t="s">
        <v>37475</v>
      </c>
      <c r="AT2696" t="s">
        <v>13474</v>
      </c>
      <c r="AU2696" t="s">
        <v>197</v>
      </c>
      <c r="AV2696" t="s">
        <v>82</v>
      </c>
      <c r="AW2696" t="s">
        <v>198</v>
      </c>
      <c r="AX2696" t="s">
        <v>82</v>
      </c>
      <c r="AY2696" t="s">
        <v>82</v>
      </c>
      <c r="AZ2696" t="s">
        <v>82</v>
      </c>
      <c r="BA2696" t="s">
        <v>82</v>
      </c>
      <c r="BB2696" t="s">
        <v>82</v>
      </c>
      <c r="BC2696" t="s">
        <v>82</v>
      </c>
      <c r="BD2696" t="s">
        <v>82</v>
      </c>
      <c r="BE2696" t="s">
        <v>82</v>
      </c>
      <c r="BF2696" t="s">
        <v>82</v>
      </c>
      <c r="BG2696" t="s">
        <v>82</v>
      </c>
      <c r="BH2696" t="s">
        <v>82</v>
      </c>
      <c r="BI2696" t="s">
        <v>82</v>
      </c>
      <c r="BJ2696" t="s">
        <v>82</v>
      </c>
      <c r="BK2696" t="s">
        <v>82</v>
      </c>
      <c r="BL2696" t="s">
        <v>82</v>
      </c>
      <c r="BM2696" t="s">
        <v>82</v>
      </c>
      <c r="BN2696" t="s">
        <v>82</v>
      </c>
      <c r="BO2696" t="s">
        <v>82</v>
      </c>
      <c r="BP2696" t="s">
        <v>82</v>
      </c>
      <c r="BQ2696" t="s">
        <v>82</v>
      </c>
    </row>
    <row r="2697" spans="1:69" x14ac:dyDescent="0.2">
      <c r="A2697" s="5" t="s">
        <v>81</v>
      </c>
      <c r="B2697" t="s">
        <v>37476</v>
      </c>
      <c r="C2697" t="s">
        <v>37477</v>
      </c>
      <c r="D2697" t="s">
        <v>37478</v>
      </c>
      <c r="E2697" t="s">
        <v>37479</v>
      </c>
      <c r="F2697" t="s">
        <v>73</v>
      </c>
      <c r="G2697" t="s">
        <v>37480</v>
      </c>
      <c r="H2697" s="1">
        <v>42508</v>
      </c>
      <c r="I2697" s="1">
        <v>42522</v>
      </c>
      <c r="J2697" t="b">
        <v>0</v>
      </c>
      <c r="K2697" t="s">
        <v>75</v>
      </c>
      <c r="L2697" t="s">
        <v>465</v>
      </c>
      <c r="M2697" t="s">
        <v>90</v>
      </c>
      <c r="N2697">
        <v>98</v>
      </c>
      <c r="O2697" t="s">
        <v>3340</v>
      </c>
      <c r="P2697" t="s">
        <v>82</v>
      </c>
      <c r="Q2697" t="s">
        <v>37481</v>
      </c>
      <c r="R2697" t="s">
        <v>81</v>
      </c>
      <c r="S2697" t="s">
        <v>82</v>
      </c>
      <c r="T2697" s="1">
        <v>42508</v>
      </c>
      <c r="U2697" t="s">
        <v>20898</v>
      </c>
      <c r="V2697" t="s">
        <v>367</v>
      </c>
      <c r="W2697" s="2">
        <v>43528</v>
      </c>
      <c r="X2697" t="s">
        <v>37482</v>
      </c>
      <c r="Y2697" t="s">
        <v>82</v>
      </c>
      <c r="Z2697" t="s">
        <v>82</v>
      </c>
      <c r="AA2697" t="s">
        <v>82</v>
      </c>
      <c r="AB2697" t="s">
        <v>82</v>
      </c>
      <c r="AC2697" t="s">
        <v>82</v>
      </c>
      <c r="AD2697" t="s">
        <v>82</v>
      </c>
      <c r="AE2697" t="s">
        <v>82</v>
      </c>
      <c r="AF2697" t="s">
        <v>82</v>
      </c>
      <c r="AG2697" t="s">
        <v>82</v>
      </c>
      <c r="AH2697" t="s">
        <v>82</v>
      </c>
      <c r="AI2697" t="s">
        <v>82</v>
      </c>
      <c r="AJ2697" t="s">
        <v>82</v>
      </c>
      <c r="AK2697" t="s">
        <v>110</v>
      </c>
      <c r="AL2697" t="s">
        <v>82</v>
      </c>
      <c r="AM2697" t="s">
        <v>88</v>
      </c>
      <c r="AN2697" t="s">
        <v>3913</v>
      </c>
      <c r="AO2697" t="s">
        <v>527</v>
      </c>
      <c r="AP2697" t="s">
        <v>91</v>
      </c>
      <c r="AQ2697" t="s">
        <v>37483</v>
      </c>
      <c r="AR2697" t="s">
        <v>82</v>
      </c>
      <c r="AS2697" t="s">
        <v>37484</v>
      </c>
      <c r="AT2697" t="s">
        <v>37485</v>
      </c>
      <c r="AU2697" t="s">
        <v>81</v>
      </c>
      <c r="AV2697" t="s">
        <v>82</v>
      </c>
      <c r="AW2697" t="s">
        <v>82</v>
      </c>
      <c r="AX2697" t="s">
        <v>82</v>
      </c>
      <c r="AY2697" t="s">
        <v>82</v>
      </c>
      <c r="AZ2697" t="s">
        <v>82</v>
      </c>
      <c r="BA2697" t="s">
        <v>82</v>
      </c>
      <c r="BB2697" t="s">
        <v>82</v>
      </c>
      <c r="BC2697" t="s">
        <v>82</v>
      </c>
      <c r="BD2697" t="s">
        <v>82</v>
      </c>
      <c r="BE2697" t="s">
        <v>82</v>
      </c>
      <c r="BF2697" t="s">
        <v>82</v>
      </c>
      <c r="BG2697" t="s">
        <v>82</v>
      </c>
      <c r="BH2697" t="s">
        <v>82</v>
      </c>
      <c r="BI2697" t="s">
        <v>82</v>
      </c>
      <c r="BJ2697" t="s">
        <v>82</v>
      </c>
      <c r="BK2697" t="s">
        <v>82</v>
      </c>
      <c r="BL2697" t="s">
        <v>82</v>
      </c>
      <c r="BM2697" t="s">
        <v>82</v>
      </c>
      <c r="BN2697" t="s">
        <v>82</v>
      </c>
      <c r="BO2697" t="s">
        <v>82</v>
      </c>
      <c r="BP2697" t="s">
        <v>82</v>
      </c>
      <c r="BQ2697" t="s">
        <v>82</v>
      </c>
    </row>
    <row r="2698" spans="1:69" x14ac:dyDescent="0.2">
      <c r="A2698" s="5" t="s">
        <v>81</v>
      </c>
      <c r="B2698" t="s">
        <v>37486</v>
      </c>
      <c r="C2698" t="s">
        <v>37487</v>
      </c>
      <c r="D2698" t="s">
        <v>37488</v>
      </c>
      <c r="E2698" t="s">
        <v>37486</v>
      </c>
      <c r="F2698" t="s">
        <v>553</v>
      </c>
      <c r="G2698" t="s">
        <v>37489</v>
      </c>
      <c r="H2698" s="1">
        <v>43722</v>
      </c>
      <c r="I2698" s="1">
        <v>43344</v>
      </c>
      <c r="J2698" t="b">
        <v>0</v>
      </c>
      <c r="K2698" t="s">
        <v>555</v>
      </c>
      <c r="L2698" t="s">
        <v>556</v>
      </c>
      <c r="M2698">
        <v>0</v>
      </c>
      <c r="N2698" t="s">
        <v>37490</v>
      </c>
      <c r="O2698" t="s">
        <v>12147</v>
      </c>
      <c r="P2698" t="s">
        <v>365</v>
      </c>
      <c r="Q2698" t="s">
        <v>37491</v>
      </c>
      <c r="R2698" t="s">
        <v>81</v>
      </c>
      <c r="S2698">
        <v>1</v>
      </c>
      <c r="T2698" s="1">
        <v>43722</v>
      </c>
      <c r="U2698" s="1">
        <v>43344</v>
      </c>
      <c r="V2698" t="s">
        <v>553</v>
      </c>
      <c r="W2698" s="2">
        <v>43724</v>
      </c>
      <c r="X2698" t="s">
        <v>82</v>
      </c>
      <c r="Y2698" t="s">
        <v>37492</v>
      </c>
      <c r="Z2698" t="s">
        <v>81</v>
      </c>
      <c r="AA2698" t="s">
        <v>37493</v>
      </c>
      <c r="AB2698" t="s">
        <v>12151</v>
      </c>
      <c r="AC2698" t="s">
        <v>12152</v>
      </c>
      <c r="AD2698" t="s">
        <v>37494</v>
      </c>
      <c r="AE2698" t="s">
        <v>12153</v>
      </c>
      <c r="AF2698" t="s">
        <v>81</v>
      </c>
      <c r="AG2698" t="s">
        <v>37493</v>
      </c>
      <c r="AH2698" t="s">
        <v>12154</v>
      </c>
      <c r="AI2698" t="s">
        <v>12155</v>
      </c>
      <c r="AJ2698" t="s">
        <v>37494</v>
      </c>
      <c r="AK2698" t="s">
        <v>296</v>
      </c>
      <c r="AL2698" t="s">
        <v>82</v>
      </c>
      <c r="AM2698" t="s">
        <v>37495</v>
      </c>
      <c r="AN2698">
        <v>18</v>
      </c>
      <c r="AO2698">
        <v>85</v>
      </c>
      <c r="AP2698" t="s">
        <v>371</v>
      </c>
      <c r="AQ2698" t="s">
        <v>37496</v>
      </c>
      <c r="AR2698" t="s">
        <v>37497</v>
      </c>
      <c r="AS2698" t="s">
        <v>37498</v>
      </c>
      <c r="AT2698" t="s">
        <v>37499</v>
      </c>
      <c r="AU2698" t="s">
        <v>81</v>
      </c>
      <c r="AV2698" t="s">
        <v>82</v>
      </c>
      <c r="AW2698" t="s">
        <v>81</v>
      </c>
      <c r="AX2698" t="s">
        <v>81</v>
      </c>
      <c r="AY2698" t="s">
        <v>81</v>
      </c>
      <c r="AZ2698" t="s">
        <v>81</v>
      </c>
      <c r="BA2698" t="s">
        <v>82</v>
      </c>
      <c r="BB2698" s="1">
        <v>1</v>
      </c>
      <c r="BC2698" t="s">
        <v>81</v>
      </c>
      <c r="BD2698" t="s">
        <v>81</v>
      </c>
      <c r="BE2698" t="s">
        <v>81</v>
      </c>
      <c r="BF2698" t="s">
        <v>81</v>
      </c>
      <c r="BG2698" t="s">
        <v>81</v>
      </c>
      <c r="BH2698" t="s">
        <v>81</v>
      </c>
      <c r="BI2698" t="s">
        <v>81</v>
      </c>
      <c r="BJ2698" t="s">
        <v>82</v>
      </c>
      <c r="BK2698" t="s">
        <v>82</v>
      </c>
      <c r="BL2698" t="s">
        <v>200</v>
      </c>
      <c r="BM2698" t="s">
        <v>37500</v>
      </c>
      <c r="BN2698" t="s">
        <v>81</v>
      </c>
      <c r="BO2698" t="s">
        <v>16478</v>
      </c>
      <c r="BP2698" t="s">
        <v>37501</v>
      </c>
      <c r="BQ2698" t="s">
        <v>81</v>
      </c>
    </row>
    <row r="2699" spans="1:69" x14ac:dyDescent="0.2">
      <c r="A2699" s="5" t="s">
        <v>81</v>
      </c>
      <c r="B2699" t="s">
        <v>37502</v>
      </c>
      <c r="C2699" t="s">
        <v>37503</v>
      </c>
      <c r="D2699" t="s">
        <v>37504</v>
      </c>
      <c r="E2699" t="s">
        <v>37502</v>
      </c>
      <c r="F2699" t="s">
        <v>700</v>
      </c>
      <c r="G2699" t="s">
        <v>37505</v>
      </c>
      <c r="H2699" s="1">
        <v>42870</v>
      </c>
      <c r="I2699" s="1">
        <v>42828</v>
      </c>
      <c r="J2699" t="b">
        <v>0</v>
      </c>
      <c r="K2699" t="s">
        <v>75</v>
      </c>
      <c r="L2699" t="s">
        <v>82</v>
      </c>
      <c r="M2699" t="s">
        <v>703</v>
      </c>
      <c r="N2699">
        <v>64</v>
      </c>
      <c r="O2699" t="s">
        <v>37506</v>
      </c>
      <c r="P2699" t="s">
        <v>705</v>
      </c>
      <c r="Q2699" t="s">
        <v>37507</v>
      </c>
      <c r="R2699" t="s">
        <v>81</v>
      </c>
      <c r="S2699" t="s">
        <v>82</v>
      </c>
      <c r="T2699" s="1">
        <v>42870</v>
      </c>
      <c r="U2699" s="1">
        <v>42828</v>
      </c>
      <c r="V2699" t="s">
        <v>707</v>
      </c>
      <c r="W2699" s="2">
        <v>42877</v>
      </c>
      <c r="X2699" t="s">
        <v>1905</v>
      </c>
      <c r="Y2699" t="s">
        <v>82</v>
      </c>
      <c r="Z2699" t="s">
        <v>37508</v>
      </c>
      <c r="AA2699" t="s">
        <v>37509</v>
      </c>
      <c r="AB2699" t="s">
        <v>37510</v>
      </c>
      <c r="AC2699" t="s">
        <v>37511</v>
      </c>
      <c r="AD2699" t="s">
        <v>82</v>
      </c>
      <c r="AE2699" t="s">
        <v>82</v>
      </c>
      <c r="AF2699" t="s">
        <v>37508</v>
      </c>
      <c r="AG2699" t="s">
        <v>37509</v>
      </c>
      <c r="AH2699" t="s">
        <v>37510</v>
      </c>
      <c r="AI2699" t="s">
        <v>37511</v>
      </c>
      <c r="AJ2699" t="s">
        <v>82</v>
      </c>
      <c r="AK2699" t="s">
        <v>296</v>
      </c>
      <c r="AL2699" t="s">
        <v>81</v>
      </c>
      <c r="AM2699" t="s">
        <v>37512</v>
      </c>
      <c r="AN2699" t="s">
        <v>154</v>
      </c>
      <c r="AO2699" t="s">
        <v>81</v>
      </c>
      <c r="AP2699" t="s">
        <v>710</v>
      </c>
      <c r="AQ2699" t="s">
        <v>37513</v>
      </c>
      <c r="AR2699" t="s">
        <v>37514</v>
      </c>
      <c r="AS2699" t="s">
        <v>37515</v>
      </c>
      <c r="AT2699" t="s">
        <v>37516</v>
      </c>
      <c r="AU2699" t="s">
        <v>81</v>
      </c>
      <c r="AV2699" t="s">
        <v>82</v>
      </c>
      <c r="AW2699" t="s">
        <v>82</v>
      </c>
      <c r="AX2699" t="s">
        <v>82</v>
      </c>
      <c r="AY2699" t="s">
        <v>82</v>
      </c>
      <c r="AZ2699" t="s">
        <v>82</v>
      </c>
      <c r="BA2699" t="s">
        <v>82</v>
      </c>
      <c r="BB2699" t="s">
        <v>82</v>
      </c>
      <c r="BC2699" t="s">
        <v>82</v>
      </c>
      <c r="BD2699" t="s">
        <v>82</v>
      </c>
      <c r="BE2699" t="s">
        <v>82</v>
      </c>
      <c r="BF2699" t="s">
        <v>82</v>
      </c>
      <c r="BG2699" t="s">
        <v>82</v>
      </c>
      <c r="BH2699" t="s">
        <v>82</v>
      </c>
      <c r="BI2699" t="s">
        <v>82</v>
      </c>
      <c r="BJ2699" t="s">
        <v>82</v>
      </c>
      <c r="BK2699" t="s">
        <v>82</v>
      </c>
      <c r="BL2699" t="s">
        <v>82</v>
      </c>
      <c r="BM2699" t="s">
        <v>82</v>
      </c>
      <c r="BN2699" t="s">
        <v>82</v>
      </c>
      <c r="BO2699" t="s">
        <v>82</v>
      </c>
      <c r="BP2699" t="s">
        <v>82</v>
      </c>
      <c r="BQ2699" t="s">
        <v>82</v>
      </c>
    </row>
    <row r="2700" spans="1:69" x14ac:dyDescent="0.2">
      <c r="A2700" s="5">
        <v>0</v>
      </c>
      <c r="B2700" t="s">
        <v>37517</v>
      </c>
      <c r="C2700" t="s">
        <v>37518</v>
      </c>
      <c r="D2700" t="s">
        <v>37519</v>
      </c>
      <c r="E2700" t="s">
        <v>37520</v>
      </c>
      <c r="F2700" t="s">
        <v>73</v>
      </c>
      <c r="G2700" t="s">
        <v>37521</v>
      </c>
      <c r="H2700" s="1">
        <v>43559</v>
      </c>
      <c r="I2700" s="1">
        <v>44033</v>
      </c>
      <c r="J2700" t="b">
        <v>0</v>
      </c>
      <c r="K2700" t="s">
        <v>75</v>
      </c>
      <c r="L2700" t="s">
        <v>1162</v>
      </c>
      <c r="M2700" t="s">
        <v>90</v>
      </c>
      <c r="N2700">
        <v>40</v>
      </c>
      <c r="O2700" t="s">
        <v>437</v>
      </c>
      <c r="P2700" t="s">
        <v>79</v>
      </c>
      <c r="Q2700" t="s">
        <v>7591</v>
      </c>
      <c r="R2700" t="s">
        <v>81</v>
      </c>
      <c r="S2700" t="s">
        <v>82</v>
      </c>
      <c r="T2700" s="1">
        <v>43559</v>
      </c>
      <c r="U2700" t="s">
        <v>37522</v>
      </c>
      <c r="V2700" t="s">
        <v>542</v>
      </c>
      <c r="W2700" s="2">
        <v>44046</v>
      </c>
      <c r="X2700" t="s">
        <v>37523</v>
      </c>
      <c r="Y2700" t="s">
        <v>227</v>
      </c>
      <c r="Z2700" t="s">
        <v>37524</v>
      </c>
      <c r="AA2700" t="s">
        <v>82</v>
      </c>
      <c r="AB2700" t="s">
        <v>37525</v>
      </c>
      <c r="AC2700" t="s">
        <v>37526</v>
      </c>
      <c r="AD2700" t="s">
        <v>81</v>
      </c>
      <c r="AE2700" t="s">
        <v>227</v>
      </c>
      <c r="AF2700" t="s">
        <v>37524</v>
      </c>
      <c r="AG2700" t="s">
        <v>82</v>
      </c>
      <c r="AH2700" t="s">
        <v>37525</v>
      </c>
      <c r="AI2700" t="s">
        <v>37526</v>
      </c>
      <c r="AJ2700" t="s">
        <v>81</v>
      </c>
      <c r="AK2700" t="s">
        <v>296</v>
      </c>
      <c r="AL2700" t="s">
        <v>3445</v>
      </c>
      <c r="AM2700" t="s">
        <v>88</v>
      </c>
      <c r="AN2700" t="s">
        <v>154</v>
      </c>
      <c r="AO2700" t="s">
        <v>113</v>
      </c>
      <c r="AP2700" t="s">
        <v>91</v>
      </c>
      <c r="AQ2700" t="s">
        <v>37527</v>
      </c>
      <c r="AR2700" t="s">
        <v>82</v>
      </c>
      <c r="AS2700" t="s">
        <v>37528</v>
      </c>
      <c r="AT2700" t="s">
        <v>37529</v>
      </c>
      <c r="AU2700" t="s">
        <v>81</v>
      </c>
      <c r="AV2700" t="s">
        <v>82</v>
      </c>
      <c r="AW2700" t="s">
        <v>82</v>
      </c>
      <c r="AX2700" t="s">
        <v>82</v>
      </c>
      <c r="AY2700" t="s">
        <v>82</v>
      </c>
      <c r="AZ2700" t="s">
        <v>82</v>
      </c>
      <c r="BA2700" t="s">
        <v>82</v>
      </c>
      <c r="BB2700" t="s">
        <v>82</v>
      </c>
      <c r="BC2700" t="s">
        <v>82</v>
      </c>
      <c r="BD2700" t="s">
        <v>82</v>
      </c>
      <c r="BE2700" t="s">
        <v>82</v>
      </c>
      <c r="BF2700" t="s">
        <v>82</v>
      </c>
      <c r="BG2700" t="s">
        <v>82</v>
      </c>
      <c r="BH2700" t="s">
        <v>82</v>
      </c>
      <c r="BI2700" t="s">
        <v>82</v>
      </c>
      <c r="BJ2700" t="s">
        <v>82</v>
      </c>
      <c r="BK2700" t="s">
        <v>82</v>
      </c>
      <c r="BL2700" t="s">
        <v>82</v>
      </c>
      <c r="BM2700" t="s">
        <v>82</v>
      </c>
      <c r="BN2700" t="s">
        <v>82</v>
      </c>
      <c r="BO2700" t="s">
        <v>82</v>
      </c>
      <c r="BP2700" t="s">
        <v>82</v>
      </c>
      <c r="BQ2700" t="s">
        <v>82</v>
      </c>
    </row>
    <row r="2701" spans="1:69" x14ac:dyDescent="0.2">
      <c r="A2701" s="5" t="s">
        <v>81</v>
      </c>
      <c r="B2701" t="s">
        <v>37530</v>
      </c>
      <c r="C2701" t="s">
        <v>37531</v>
      </c>
      <c r="D2701" t="s">
        <v>37532</v>
      </c>
      <c r="E2701" t="s">
        <v>37533</v>
      </c>
      <c r="F2701" t="s">
        <v>73</v>
      </c>
      <c r="G2701" t="s">
        <v>37534</v>
      </c>
      <c r="H2701" s="1">
        <v>43766</v>
      </c>
      <c r="I2701" s="1">
        <v>43881</v>
      </c>
      <c r="J2701" t="b">
        <v>0</v>
      </c>
      <c r="K2701" t="s">
        <v>75</v>
      </c>
      <c r="L2701" t="s">
        <v>465</v>
      </c>
      <c r="M2701" t="s">
        <v>90</v>
      </c>
      <c r="N2701">
        <v>440</v>
      </c>
      <c r="O2701" t="s">
        <v>20600</v>
      </c>
      <c r="P2701" t="s">
        <v>144</v>
      </c>
      <c r="Q2701" t="s">
        <v>3840</v>
      </c>
      <c r="R2701" t="s">
        <v>81</v>
      </c>
      <c r="S2701" t="s">
        <v>82</v>
      </c>
      <c r="T2701" s="1">
        <v>43766</v>
      </c>
      <c r="U2701" t="s">
        <v>37535</v>
      </c>
      <c r="V2701" t="s">
        <v>146</v>
      </c>
      <c r="W2701" s="2">
        <v>43906</v>
      </c>
      <c r="X2701" t="s">
        <v>25182</v>
      </c>
      <c r="Y2701" t="s">
        <v>227</v>
      </c>
      <c r="Z2701" t="s">
        <v>37536</v>
      </c>
      <c r="AA2701" t="s">
        <v>82</v>
      </c>
      <c r="AB2701" t="s">
        <v>37537</v>
      </c>
      <c r="AC2701" t="s">
        <v>37538</v>
      </c>
      <c r="AD2701" t="s">
        <v>37539</v>
      </c>
      <c r="AE2701" t="s">
        <v>227</v>
      </c>
      <c r="AF2701" t="s">
        <v>37536</v>
      </c>
      <c r="AG2701" t="s">
        <v>82</v>
      </c>
      <c r="AH2701" t="s">
        <v>37537</v>
      </c>
      <c r="AI2701" t="s">
        <v>37538</v>
      </c>
      <c r="AJ2701" t="s">
        <v>37539</v>
      </c>
      <c r="AK2701" t="s">
        <v>296</v>
      </c>
      <c r="AL2701" t="s">
        <v>37540</v>
      </c>
      <c r="AM2701" t="s">
        <v>88</v>
      </c>
      <c r="AN2701" t="s">
        <v>154</v>
      </c>
      <c r="AO2701" t="s">
        <v>90</v>
      </c>
      <c r="AP2701" t="s">
        <v>91</v>
      </c>
      <c r="AQ2701" t="s">
        <v>37541</v>
      </c>
      <c r="AR2701" t="s">
        <v>82</v>
      </c>
      <c r="AS2701" t="s">
        <v>37542</v>
      </c>
      <c r="AT2701" t="s">
        <v>37543</v>
      </c>
      <c r="AU2701" t="s">
        <v>81</v>
      </c>
      <c r="AV2701" t="s">
        <v>82</v>
      </c>
      <c r="AW2701" t="s">
        <v>82</v>
      </c>
      <c r="AX2701" t="s">
        <v>82</v>
      </c>
      <c r="AY2701" t="s">
        <v>82</v>
      </c>
      <c r="AZ2701" t="s">
        <v>82</v>
      </c>
      <c r="BA2701" t="s">
        <v>82</v>
      </c>
      <c r="BB2701" t="s">
        <v>82</v>
      </c>
      <c r="BC2701" t="s">
        <v>82</v>
      </c>
      <c r="BD2701" t="s">
        <v>82</v>
      </c>
      <c r="BE2701" t="s">
        <v>82</v>
      </c>
      <c r="BF2701" t="s">
        <v>82</v>
      </c>
      <c r="BG2701" t="s">
        <v>82</v>
      </c>
      <c r="BH2701" t="s">
        <v>82</v>
      </c>
      <c r="BI2701" t="s">
        <v>82</v>
      </c>
      <c r="BJ2701" t="s">
        <v>82</v>
      </c>
      <c r="BK2701" t="s">
        <v>82</v>
      </c>
      <c r="BL2701" t="s">
        <v>82</v>
      </c>
      <c r="BM2701" t="s">
        <v>82</v>
      </c>
      <c r="BN2701" t="s">
        <v>82</v>
      </c>
      <c r="BO2701" t="s">
        <v>82</v>
      </c>
      <c r="BP2701" t="s">
        <v>82</v>
      </c>
      <c r="BQ2701" t="s">
        <v>82</v>
      </c>
    </row>
    <row r="2702" spans="1:69" x14ac:dyDescent="0.2">
      <c r="A2702" s="5" t="s">
        <v>81</v>
      </c>
      <c r="B2702" t="s">
        <v>37544</v>
      </c>
      <c r="C2702" t="s">
        <v>37545</v>
      </c>
      <c r="D2702" t="s">
        <v>37546</v>
      </c>
      <c r="E2702" t="s">
        <v>37547</v>
      </c>
      <c r="F2702" t="s">
        <v>73</v>
      </c>
      <c r="G2702" t="s">
        <v>37548</v>
      </c>
      <c r="H2702" s="1">
        <v>43518</v>
      </c>
      <c r="I2702" s="1">
        <v>43722</v>
      </c>
      <c r="J2702" t="b">
        <v>0</v>
      </c>
      <c r="K2702" t="s">
        <v>75</v>
      </c>
      <c r="L2702" t="s">
        <v>35417</v>
      </c>
      <c r="M2702" t="s">
        <v>90</v>
      </c>
      <c r="N2702">
        <v>338</v>
      </c>
      <c r="O2702" t="s">
        <v>268</v>
      </c>
      <c r="P2702" t="s">
        <v>409</v>
      </c>
      <c r="Q2702" t="s">
        <v>37549</v>
      </c>
      <c r="R2702" t="s">
        <v>81</v>
      </c>
      <c r="S2702" t="s">
        <v>82</v>
      </c>
      <c r="T2702" s="1">
        <v>43518</v>
      </c>
      <c r="U2702" t="s">
        <v>37550</v>
      </c>
      <c r="V2702" t="s">
        <v>834</v>
      </c>
      <c r="W2702" s="2">
        <v>43836</v>
      </c>
      <c r="X2702" t="s">
        <v>37551</v>
      </c>
      <c r="Y2702" t="s">
        <v>148</v>
      </c>
      <c r="Z2702" t="s">
        <v>37552</v>
      </c>
      <c r="AA2702" t="s">
        <v>82</v>
      </c>
      <c r="AB2702" t="s">
        <v>37553</v>
      </c>
      <c r="AC2702" t="s">
        <v>37554</v>
      </c>
      <c r="AD2702" t="s">
        <v>37555</v>
      </c>
      <c r="AE2702" t="s">
        <v>148</v>
      </c>
      <c r="AF2702" t="s">
        <v>37552</v>
      </c>
      <c r="AG2702" t="s">
        <v>82</v>
      </c>
      <c r="AH2702" t="s">
        <v>37553</v>
      </c>
      <c r="AI2702" t="s">
        <v>37554</v>
      </c>
      <c r="AJ2702" t="s">
        <v>37555</v>
      </c>
      <c r="AK2702" t="s">
        <v>296</v>
      </c>
      <c r="AL2702" t="s">
        <v>37556</v>
      </c>
      <c r="AM2702" t="s">
        <v>88</v>
      </c>
      <c r="AN2702" t="s">
        <v>154</v>
      </c>
      <c r="AO2702" t="s">
        <v>231</v>
      </c>
      <c r="AP2702" t="s">
        <v>91</v>
      </c>
      <c r="AQ2702" t="s">
        <v>37557</v>
      </c>
      <c r="AR2702" t="s">
        <v>82</v>
      </c>
      <c r="AS2702" t="s">
        <v>37558</v>
      </c>
      <c r="AT2702" t="s">
        <v>37559</v>
      </c>
      <c r="AU2702" t="s">
        <v>81</v>
      </c>
      <c r="AV2702" t="s">
        <v>82</v>
      </c>
      <c r="AW2702" t="s">
        <v>82</v>
      </c>
      <c r="AX2702" t="s">
        <v>82</v>
      </c>
      <c r="AY2702" t="s">
        <v>82</v>
      </c>
      <c r="AZ2702" t="s">
        <v>82</v>
      </c>
      <c r="BA2702" t="s">
        <v>82</v>
      </c>
      <c r="BB2702" t="s">
        <v>82</v>
      </c>
      <c r="BC2702" t="s">
        <v>82</v>
      </c>
      <c r="BD2702" t="s">
        <v>82</v>
      </c>
      <c r="BE2702" t="s">
        <v>82</v>
      </c>
      <c r="BF2702" t="s">
        <v>82</v>
      </c>
      <c r="BG2702" t="s">
        <v>82</v>
      </c>
      <c r="BH2702" t="s">
        <v>82</v>
      </c>
      <c r="BI2702" t="s">
        <v>82</v>
      </c>
      <c r="BJ2702" t="s">
        <v>82</v>
      </c>
      <c r="BK2702" t="s">
        <v>82</v>
      </c>
      <c r="BL2702" t="s">
        <v>82</v>
      </c>
      <c r="BM2702" t="s">
        <v>82</v>
      </c>
      <c r="BN2702" t="s">
        <v>82</v>
      </c>
      <c r="BO2702" t="s">
        <v>82</v>
      </c>
      <c r="BP2702" t="s">
        <v>82</v>
      </c>
      <c r="BQ2702" t="s">
        <v>82</v>
      </c>
    </row>
    <row r="2703" spans="1:69" x14ac:dyDescent="0.2">
      <c r="A2703" s="5" t="s">
        <v>81</v>
      </c>
      <c r="B2703" t="s">
        <v>37560</v>
      </c>
      <c r="C2703" t="s">
        <v>37561</v>
      </c>
      <c r="D2703" t="s">
        <v>37562</v>
      </c>
      <c r="E2703" t="s">
        <v>37563</v>
      </c>
      <c r="F2703" t="s">
        <v>73</v>
      </c>
      <c r="G2703" t="s">
        <v>37564</v>
      </c>
      <c r="H2703" s="1">
        <v>43019</v>
      </c>
      <c r="I2703" s="1">
        <v>43039</v>
      </c>
      <c r="J2703" t="b">
        <v>0</v>
      </c>
      <c r="K2703" t="s">
        <v>75</v>
      </c>
      <c r="L2703" t="s">
        <v>1549</v>
      </c>
      <c r="M2703" t="s">
        <v>90</v>
      </c>
      <c r="N2703">
        <v>30</v>
      </c>
      <c r="O2703" t="s">
        <v>37565</v>
      </c>
      <c r="P2703" t="s">
        <v>8094</v>
      </c>
      <c r="Q2703" t="s">
        <v>37566</v>
      </c>
      <c r="R2703" t="s">
        <v>81</v>
      </c>
      <c r="S2703" t="s">
        <v>82</v>
      </c>
      <c r="T2703" s="1">
        <v>43019</v>
      </c>
      <c r="U2703" t="s">
        <v>37567</v>
      </c>
      <c r="V2703" t="s">
        <v>1305</v>
      </c>
      <c r="W2703" s="2">
        <v>44102</v>
      </c>
      <c r="X2703" t="s">
        <v>37568</v>
      </c>
      <c r="Y2703" t="s">
        <v>227</v>
      </c>
      <c r="Z2703" t="s">
        <v>37569</v>
      </c>
      <c r="AA2703" t="s">
        <v>82</v>
      </c>
      <c r="AB2703" t="s">
        <v>227</v>
      </c>
      <c r="AC2703" t="s">
        <v>227</v>
      </c>
      <c r="AD2703" t="s">
        <v>37570</v>
      </c>
      <c r="AE2703" t="s">
        <v>227</v>
      </c>
      <c r="AF2703" t="s">
        <v>37569</v>
      </c>
      <c r="AG2703" t="s">
        <v>82</v>
      </c>
      <c r="AH2703" t="s">
        <v>227</v>
      </c>
      <c r="AI2703" t="s">
        <v>227</v>
      </c>
      <c r="AJ2703" t="s">
        <v>37570</v>
      </c>
      <c r="AK2703" t="s">
        <v>488</v>
      </c>
      <c r="AL2703" t="s">
        <v>37571</v>
      </c>
      <c r="AM2703" t="s">
        <v>88</v>
      </c>
      <c r="AN2703" t="s">
        <v>456</v>
      </c>
      <c r="AO2703" t="s">
        <v>2325</v>
      </c>
      <c r="AP2703" t="s">
        <v>91</v>
      </c>
      <c r="AQ2703" t="s">
        <v>37572</v>
      </c>
      <c r="AR2703" t="s">
        <v>82</v>
      </c>
      <c r="AS2703" t="s">
        <v>37573</v>
      </c>
      <c r="AT2703" t="s">
        <v>82</v>
      </c>
      <c r="AU2703" t="s">
        <v>81</v>
      </c>
      <c r="AV2703" t="s">
        <v>82</v>
      </c>
      <c r="AW2703" t="s">
        <v>82</v>
      </c>
      <c r="AX2703" t="s">
        <v>82</v>
      </c>
      <c r="AY2703" t="s">
        <v>82</v>
      </c>
      <c r="AZ2703" t="s">
        <v>82</v>
      </c>
      <c r="BA2703" t="s">
        <v>82</v>
      </c>
      <c r="BB2703" t="s">
        <v>82</v>
      </c>
      <c r="BC2703" t="s">
        <v>82</v>
      </c>
      <c r="BD2703" t="s">
        <v>82</v>
      </c>
      <c r="BE2703" t="s">
        <v>82</v>
      </c>
      <c r="BF2703" t="s">
        <v>82</v>
      </c>
      <c r="BG2703" t="s">
        <v>82</v>
      </c>
      <c r="BH2703" t="s">
        <v>82</v>
      </c>
      <c r="BI2703" t="s">
        <v>82</v>
      </c>
      <c r="BJ2703" t="s">
        <v>82</v>
      </c>
      <c r="BK2703" t="s">
        <v>82</v>
      </c>
      <c r="BL2703" t="s">
        <v>82</v>
      </c>
      <c r="BM2703" t="s">
        <v>82</v>
      </c>
      <c r="BN2703" t="s">
        <v>82</v>
      </c>
      <c r="BO2703" t="s">
        <v>82</v>
      </c>
      <c r="BP2703" t="s">
        <v>82</v>
      </c>
      <c r="BQ2703" t="s">
        <v>82</v>
      </c>
    </row>
    <row r="2704" spans="1:69" x14ac:dyDescent="0.2">
      <c r="A2704" s="5" t="s">
        <v>81</v>
      </c>
      <c r="B2704" t="s">
        <v>37574</v>
      </c>
      <c r="C2704" t="s">
        <v>37575</v>
      </c>
      <c r="D2704" t="s">
        <v>37576</v>
      </c>
      <c r="E2704" t="s">
        <v>37577</v>
      </c>
      <c r="F2704" t="s">
        <v>120</v>
      </c>
      <c r="G2704" t="s">
        <v>37578</v>
      </c>
      <c r="H2704" s="1">
        <v>43007</v>
      </c>
      <c r="I2704" s="1">
        <v>43009</v>
      </c>
      <c r="J2704" t="b">
        <v>0</v>
      </c>
      <c r="K2704" t="s">
        <v>1456</v>
      </c>
      <c r="L2704" t="s">
        <v>37579</v>
      </c>
      <c r="M2704">
        <v>2</v>
      </c>
      <c r="N2704">
        <v>500</v>
      </c>
      <c r="O2704" t="s">
        <v>37580</v>
      </c>
      <c r="P2704" t="s">
        <v>82</v>
      </c>
      <c r="Q2704" t="s">
        <v>37581</v>
      </c>
      <c r="R2704" t="s">
        <v>81</v>
      </c>
      <c r="S2704" t="s">
        <v>82</v>
      </c>
      <c r="T2704" s="1">
        <v>43007</v>
      </c>
      <c r="U2704" s="1">
        <v>43009</v>
      </c>
      <c r="V2704" t="s">
        <v>1460</v>
      </c>
      <c r="W2704" s="2">
        <v>43578</v>
      </c>
      <c r="X2704" t="s">
        <v>82</v>
      </c>
      <c r="Y2704" t="s">
        <v>37582</v>
      </c>
      <c r="Z2704" t="s">
        <v>81</v>
      </c>
      <c r="AA2704">
        <f>81-3-6214-3237</f>
        <v>-9373</v>
      </c>
      <c r="AB2704" t="s">
        <v>81</v>
      </c>
      <c r="AC2704" t="s">
        <v>81</v>
      </c>
      <c r="AD2704" t="s">
        <v>81</v>
      </c>
      <c r="AE2704" t="s">
        <v>81</v>
      </c>
      <c r="AF2704" t="s">
        <v>81</v>
      </c>
      <c r="AG2704" t="s">
        <v>81</v>
      </c>
      <c r="AH2704" t="s">
        <v>81</v>
      </c>
      <c r="AI2704" t="s">
        <v>81</v>
      </c>
      <c r="AJ2704" t="s">
        <v>81</v>
      </c>
      <c r="AK2704" t="s">
        <v>81</v>
      </c>
      <c r="AL2704" t="s">
        <v>82</v>
      </c>
      <c r="AM2704" t="s">
        <v>1463</v>
      </c>
      <c r="AN2704">
        <v>13</v>
      </c>
      <c r="AO2704" t="s">
        <v>81</v>
      </c>
      <c r="AP2704" t="s">
        <v>1464</v>
      </c>
      <c r="AQ2704" t="s">
        <v>37583</v>
      </c>
      <c r="AR2704" t="s">
        <v>1332</v>
      </c>
      <c r="AS2704" t="s">
        <v>82</v>
      </c>
      <c r="AT2704" t="s">
        <v>82</v>
      </c>
      <c r="AU2704" t="s">
        <v>81</v>
      </c>
      <c r="AV2704" t="s">
        <v>82</v>
      </c>
      <c r="AW2704" t="s">
        <v>643</v>
      </c>
      <c r="AX2704" t="s">
        <v>81</v>
      </c>
      <c r="AY2704" t="s">
        <v>81</v>
      </c>
      <c r="AZ2704" t="s">
        <v>81</v>
      </c>
      <c r="BA2704" t="s">
        <v>82</v>
      </c>
      <c r="BB2704" s="1">
        <v>1</v>
      </c>
      <c r="BC2704" t="s">
        <v>81</v>
      </c>
      <c r="BD2704" t="s">
        <v>81</v>
      </c>
      <c r="BE2704" t="s">
        <v>81</v>
      </c>
      <c r="BF2704" t="s">
        <v>81</v>
      </c>
      <c r="BG2704" t="s">
        <v>81</v>
      </c>
      <c r="BH2704" t="s">
        <v>81</v>
      </c>
      <c r="BI2704" t="s">
        <v>81</v>
      </c>
      <c r="BJ2704" t="s">
        <v>82</v>
      </c>
      <c r="BK2704" t="s">
        <v>82</v>
      </c>
      <c r="BL2704" t="s">
        <v>81</v>
      </c>
      <c r="BM2704" t="s">
        <v>137</v>
      </c>
      <c r="BN2704" t="s">
        <v>81</v>
      </c>
      <c r="BO2704" t="s">
        <v>81</v>
      </c>
      <c r="BP2704" t="s">
        <v>81</v>
      </c>
      <c r="BQ2704" t="s">
        <v>81</v>
      </c>
    </row>
    <row r="2705" spans="1:69" x14ac:dyDescent="0.2">
      <c r="A2705" s="5">
        <v>1</v>
      </c>
      <c r="B2705" t="s">
        <v>37584</v>
      </c>
      <c r="C2705" t="s">
        <v>37585</v>
      </c>
      <c r="D2705" t="s">
        <v>37586</v>
      </c>
      <c r="E2705" t="s">
        <v>37587</v>
      </c>
      <c r="F2705" t="s">
        <v>73</v>
      </c>
      <c r="G2705" t="s">
        <v>37588</v>
      </c>
      <c r="H2705" s="1">
        <v>43161</v>
      </c>
      <c r="I2705" s="1">
        <v>43340</v>
      </c>
      <c r="J2705" t="b">
        <v>0</v>
      </c>
      <c r="K2705" t="s">
        <v>75</v>
      </c>
      <c r="L2705" t="s">
        <v>18453</v>
      </c>
      <c r="M2705" t="s">
        <v>164</v>
      </c>
      <c r="N2705">
        <v>33</v>
      </c>
      <c r="O2705" t="s">
        <v>37589</v>
      </c>
      <c r="P2705" t="s">
        <v>37590</v>
      </c>
      <c r="Q2705" t="s">
        <v>3840</v>
      </c>
      <c r="R2705" t="s">
        <v>81</v>
      </c>
      <c r="S2705" t="s">
        <v>82</v>
      </c>
      <c r="T2705" s="1">
        <v>43161</v>
      </c>
      <c r="U2705" t="s">
        <v>37591</v>
      </c>
      <c r="V2705" t="s">
        <v>452</v>
      </c>
      <c r="W2705" s="2">
        <v>43864</v>
      </c>
      <c r="X2705" t="s">
        <v>37592</v>
      </c>
      <c r="Y2705" t="s">
        <v>81</v>
      </c>
      <c r="Z2705" t="s">
        <v>37593</v>
      </c>
      <c r="AA2705" t="s">
        <v>82</v>
      </c>
      <c r="AB2705" t="s">
        <v>81</v>
      </c>
      <c r="AC2705" t="s">
        <v>81</v>
      </c>
      <c r="AD2705" t="s">
        <v>37589</v>
      </c>
      <c r="AE2705" t="s">
        <v>81</v>
      </c>
      <c r="AF2705" t="s">
        <v>37593</v>
      </c>
      <c r="AG2705" t="s">
        <v>82</v>
      </c>
      <c r="AH2705" t="s">
        <v>81</v>
      </c>
      <c r="AI2705" t="s">
        <v>81</v>
      </c>
      <c r="AJ2705" t="s">
        <v>37589</v>
      </c>
      <c r="AK2705" t="s">
        <v>110</v>
      </c>
      <c r="AL2705" t="s">
        <v>82</v>
      </c>
      <c r="AM2705" t="s">
        <v>88</v>
      </c>
      <c r="AN2705" t="s">
        <v>154</v>
      </c>
      <c r="AO2705" t="s">
        <v>90</v>
      </c>
      <c r="AP2705" t="s">
        <v>91</v>
      </c>
      <c r="AQ2705" t="s">
        <v>37594</v>
      </c>
      <c r="AR2705" t="s">
        <v>82</v>
      </c>
      <c r="AS2705" t="s">
        <v>37595</v>
      </c>
      <c r="AT2705" t="s">
        <v>37596</v>
      </c>
      <c r="AU2705" t="s">
        <v>81</v>
      </c>
      <c r="AV2705" t="s">
        <v>82</v>
      </c>
      <c r="AW2705" t="s">
        <v>82</v>
      </c>
      <c r="AX2705" t="s">
        <v>82</v>
      </c>
      <c r="AY2705" t="s">
        <v>37597</v>
      </c>
      <c r="AZ2705" t="s">
        <v>82</v>
      </c>
      <c r="BA2705" s="1">
        <v>43857</v>
      </c>
      <c r="BB2705" t="s">
        <v>82</v>
      </c>
      <c r="BC2705" t="s">
        <v>82</v>
      </c>
      <c r="BD2705" t="s">
        <v>82</v>
      </c>
      <c r="BE2705" t="s">
        <v>82</v>
      </c>
      <c r="BF2705" t="s">
        <v>82</v>
      </c>
      <c r="BG2705" t="s">
        <v>82</v>
      </c>
      <c r="BH2705" t="s">
        <v>82</v>
      </c>
      <c r="BI2705" t="s">
        <v>82</v>
      </c>
      <c r="BJ2705" t="s">
        <v>82</v>
      </c>
      <c r="BK2705" t="s">
        <v>261</v>
      </c>
      <c r="BL2705" t="s">
        <v>82</v>
      </c>
      <c r="BM2705" t="s">
        <v>82</v>
      </c>
      <c r="BN2705" t="s">
        <v>82</v>
      </c>
      <c r="BO2705" t="s">
        <v>82</v>
      </c>
      <c r="BP2705" t="s">
        <v>82</v>
      </c>
      <c r="BQ2705" t="s">
        <v>82</v>
      </c>
    </row>
    <row r="2706" spans="1:69" x14ac:dyDescent="0.2">
      <c r="A2706" s="5">
        <v>0</v>
      </c>
      <c r="B2706" t="s">
        <v>37598</v>
      </c>
      <c r="C2706" t="s">
        <v>37599</v>
      </c>
      <c r="D2706" t="s">
        <v>37600</v>
      </c>
      <c r="E2706" t="s">
        <v>37601</v>
      </c>
      <c r="F2706" t="s">
        <v>73</v>
      </c>
      <c r="G2706" t="s">
        <v>37602</v>
      </c>
      <c r="H2706" s="1">
        <v>43468</v>
      </c>
      <c r="I2706" s="1">
        <v>43528</v>
      </c>
      <c r="J2706" t="b">
        <v>0</v>
      </c>
      <c r="K2706" t="s">
        <v>75</v>
      </c>
      <c r="L2706" t="s">
        <v>3922</v>
      </c>
      <c r="M2706" t="s">
        <v>90</v>
      </c>
      <c r="N2706">
        <v>20</v>
      </c>
      <c r="O2706" t="s">
        <v>9407</v>
      </c>
      <c r="P2706" t="s">
        <v>79</v>
      </c>
      <c r="Q2706" t="s">
        <v>37603</v>
      </c>
      <c r="R2706" t="s">
        <v>81</v>
      </c>
      <c r="S2706" t="s">
        <v>82</v>
      </c>
      <c r="T2706" s="1">
        <v>43468</v>
      </c>
      <c r="U2706" t="s">
        <v>654</v>
      </c>
      <c r="V2706" t="s">
        <v>106</v>
      </c>
      <c r="W2706" s="2">
        <v>43935</v>
      </c>
      <c r="X2706" t="s">
        <v>37604</v>
      </c>
      <c r="Y2706" t="s">
        <v>148</v>
      </c>
      <c r="Z2706" t="s">
        <v>37605</v>
      </c>
      <c r="AA2706" t="s">
        <v>82</v>
      </c>
      <c r="AB2706" t="s">
        <v>37606</v>
      </c>
      <c r="AC2706" t="s">
        <v>37607</v>
      </c>
      <c r="AD2706" t="s">
        <v>9582</v>
      </c>
      <c r="AE2706" t="s">
        <v>148</v>
      </c>
      <c r="AF2706" t="s">
        <v>37605</v>
      </c>
      <c r="AG2706" t="s">
        <v>82</v>
      </c>
      <c r="AH2706" t="s">
        <v>37606</v>
      </c>
      <c r="AI2706" t="s">
        <v>37607</v>
      </c>
      <c r="AJ2706" t="s">
        <v>9582</v>
      </c>
      <c r="AK2706" t="s">
        <v>296</v>
      </c>
      <c r="AL2706" t="s">
        <v>82</v>
      </c>
      <c r="AM2706" t="s">
        <v>88</v>
      </c>
      <c r="AN2706" t="s">
        <v>154</v>
      </c>
      <c r="AO2706" t="s">
        <v>90</v>
      </c>
      <c r="AP2706" t="s">
        <v>91</v>
      </c>
      <c r="AQ2706" t="s">
        <v>37608</v>
      </c>
      <c r="AR2706" t="s">
        <v>82</v>
      </c>
      <c r="AS2706" t="s">
        <v>37609</v>
      </c>
      <c r="AT2706" t="s">
        <v>37610</v>
      </c>
      <c r="AU2706" t="s">
        <v>81</v>
      </c>
      <c r="AV2706" t="s">
        <v>82</v>
      </c>
      <c r="AW2706" t="s">
        <v>82</v>
      </c>
      <c r="AX2706" t="s">
        <v>82</v>
      </c>
      <c r="AY2706" t="s">
        <v>82</v>
      </c>
      <c r="AZ2706" t="s">
        <v>82</v>
      </c>
      <c r="BA2706" t="s">
        <v>82</v>
      </c>
      <c r="BB2706" t="s">
        <v>82</v>
      </c>
      <c r="BC2706" t="s">
        <v>82</v>
      </c>
      <c r="BD2706" t="s">
        <v>82</v>
      </c>
      <c r="BE2706" t="s">
        <v>82</v>
      </c>
      <c r="BF2706" t="s">
        <v>82</v>
      </c>
      <c r="BG2706" t="s">
        <v>82</v>
      </c>
      <c r="BH2706" t="s">
        <v>82</v>
      </c>
      <c r="BI2706" t="s">
        <v>82</v>
      </c>
      <c r="BJ2706" t="s">
        <v>82</v>
      </c>
      <c r="BK2706" t="s">
        <v>82</v>
      </c>
      <c r="BL2706" t="s">
        <v>82</v>
      </c>
      <c r="BM2706" t="s">
        <v>82</v>
      </c>
      <c r="BN2706" t="s">
        <v>82</v>
      </c>
      <c r="BO2706" t="s">
        <v>82</v>
      </c>
      <c r="BP2706" t="s">
        <v>82</v>
      </c>
      <c r="BQ2706" t="s">
        <v>82</v>
      </c>
    </row>
    <row r="2707" spans="1:69" x14ac:dyDescent="0.2">
      <c r="A2707" s="5" t="s">
        <v>81</v>
      </c>
      <c r="B2707" t="s">
        <v>3746</v>
      </c>
      <c r="C2707" t="s">
        <v>3747</v>
      </c>
      <c r="D2707" t="s">
        <v>3748</v>
      </c>
      <c r="E2707" t="s">
        <v>3749</v>
      </c>
      <c r="F2707" t="s">
        <v>178</v>
      </c>
      <c r="G2707" t="s">
        <v>37611</v>
      </c>
      <c r="H2707" s="1">
        <v>42726</v>
      </c>
      <c r="I2707" s="1">
        <v>42794</v>
      </c>
      <c r="J2707" t="b">
        <v>0</v>
      </c>
      <c r="K2707" t="s">
        <v>180</v>
      </c>
      <c r="L2707" t="s">
        <v>3751</v>
      </c>
      <c r="M2707" t="s">
        <v>2335</v>
      </c>
      <c r="N2707">
        <v>354</v>
      </c>
      <c r="O2707" t="s">
        <v>3752</v>
      </c>
      <c r="P2707" t="s">
        <v>37612</v>
      </c>
      <c r="Q2707" t="s">
        <v>3754</v>
      </c>
      <c r="R2707" t="s">
        <v>3755</v>
      </c>
      <c r="S2707" t="s">
        <v>82</v>
      </c>
      <c r="T2707" s="1">
        <v>42726</v>
      </c>
      <c r="U2707" s="1">
        <v>42794</v>
      </c>
      <c r="V2707" t="s">
        <v>186</v>
      </c>
      <c r="W2707" s="2">
        <v>43388</v>
      </c>
      <c r="X2707" t="s">
        <v>17175</v>
      </c>
      <c r="Y2707" t="s">
        <v>3757</v>
      </c>
      <c r="Z2707" t="s">
        <v>81</v>
      </c>
      <c r="AA2707" t="s">
        <v>3758</v>
      </c>
      <c r="AB2707" t="s">
        <v>2467</v>
      </c>
      <c r="AC2707">
        <v>4202515514664160</v>
      </c>
      <c r="AD2707" t="s">
        <v>3759</v>
      </c>
      <c r="AE2707" t="s">
        <v>3757</v>
      </c>
      <c r="AF2707" t="s">
        <v>81</v>
      </c>
      <c r="AG2707" t="s">
        <v>3758</v>
      </c>
      <c r="AH2707" t="s">
        <v>2467</v>
      </c>
      <c r="AI2707">
        <v>4202515514664160</v>
      </c>
      <c r="AJ2707" t="s">
        <v>3759</v>
      </c>
      <c r="AK2707" t="s">
        <v>250</v>
      </c>
      <c r="AL2707" t="s">
        <v>82</v>
      </c>
      <c r="AM2707" t="s">
        <v>3752</v>
      </c>
      <c r="AN2707" t="s">
        <v>81</v>
      </c>
      <c r="AO2707" t="s">
        <v>81</v>
      </c>
      <c r="AP2707" t="s">
        <v>351</v>
      </c>
      <c r="AQ2707" t="s">
        <v>37613</v>
      </c>
      <c r="AR2707" t="s">
        <v>37614</v>
      </c>
      <c r="AS2707" t="s">
        <v>31615</v>
      </c>
      <c r="AT2707" t="s">
        <v>31616</v>
      </c>
      <c r="AU2707" t="s">
        <v>197</v>
      </c>
      <c r="AV2707" t="s">
        <v>82</v>
      </c>
      <c r="AW2707" t="s">
        <v>198</v>
      </c>
      <c r="AX2707" t="s">
        <v>81</v>
      </c>
      <c r="AY2707" t="s">
        <v>82</v>
      </c>
      <c r="AZ2707" t="s">
        <v>82</v>
      </c>
      <c r="BA2707" t="s">
        <v>82</v>
      </c>
      <c r="BB2707" t="s">
        <v>82</v>
      </c>
      <c r="BC2707" t="s">
        <v>82</v>
      </c>
      <c r="BD2707" t="s">
        <v>82</v>
      </c>
      <c r="BE2707" t="s">
        <v>82</v>
      </c>
      <c r="BF2707" t="s">
        <v>82</v>
      </c>
      <c r="BG2707" t="s">
        <v>82</v>
      </c>
      <c r="BH2707" t="s">
        <v>82</v>
      </c>
      <c r="BI2707" t="s">
        <v>82</v>
      </c>
      <c r="BJ2707" t="s">
        <v>82</v>
      </c>
      <c r="BK2707" t="s">
        <v>82</v>
      </c>
      <c r="BL2707" t="s">
        <v>82</v>
      </c>
      <c r="BM2707" t="s">
        <v>82</v>
      </c>
      <c r="BN2707" t="s">
        <v>82</v>
      </c>
      <c r="BO2707" t="s">
        <v>82</v>
      </c>
      <c r="BP2707" t="s">
        <v>82</v>
      </c>
      <c r="BQ2707" t="s">
        <v>82</v>
      </c>
    </row>
    <row r="2708" spans="1:69" x14ac:dyDescent="0.2">
      <c r="A2708" s="5" t="s">
        <v>81</v>
      </c>
      <c r="B2708" t="s">
        <v>37615</v>
      </c>
      <c r="C2708" t="s">
        <v>37616</v>
      </c>
      <c r="D2708" t="s">
        <v>37617</v>
      </c>
      <c r="E2708" t="s">
        <v>37618</v>
      </c>
      <c r="F2708" t="s">
        <v>120</v>
      </c>
      <c r="G2708" t="s">
        <v>37619</v>
      </c>
      <c r="H2708" s="1">
        <v>42542</v>
      </c>
      <c r="I2708" s="1">
        <v>42578</v>
      </c>
      <c r="J2708" t="b">
        <v>0</v>
      </c>
      <c r="K2708" t="s">
        <v>1456</v>
      </c>
      <c r="L2708" t="s">
        <v>37620</v>
      </c>
      <c r="M2708">
        <v>3</v>
      </c>
      <c r="N2708">
        <v>280</v>
      </c>
      <c r="O2708" t="s">
        <v>28933</v>
      </c>
      <c r="P2708" t="s">
        <v>125</v>
      </c>
      <c r="Q2708" t="s">
        <v>37621</v>
      </c>
      <c r="R2708" t="s">
        <v>81</v>
      </c>
      <c r="S2708" t="s">
        <v>82</v>
      </c>
      <c r="T2708" s="1">
        <v>42542</v>
      </c>
      <c r="U2708" s="1">
        <v>42578</v>
      </c>
      <c r="V2708" t="s">
        <v>1460</v>
      </c>
      <c r="W2708" s="2">
        <v>43745</v>
      </c>
      <c r="X2708" t="s">
        <v>82</v>
      </c>
      <c r="Y2708" t="s">
        <v>28935</v>
      </c>
      <c r="Z2708" t="s">
        <v>81</v>
      </c>
      <c r="AA2708" t="s">
        <v>81</v>
      </c>
      <c r="AB2708" t="s">
        <v>28936</v>
      </c>
      <c r="AC2708" t="s">
        <v>81</v>
      </c>
      <c r="AD2708" t="s">
        <v>81</v>
      </c>
      <c r="AE2708" t="s">
        <v>28935</v>
      </c>
      <c r="AF2708" t="s">
        <v>81</v>
      </c>
      <c r="AG2708" t="s">
        <v>81</v>
      </c>
      <c r="AH2708" t="s">
        <v>28936</v>
      </c>
      <c r="AI2708" t="s">
        <v>81</v>
      </c>
      <c r="AJ2708" t="s">
        <v>81</v>
      </c>
      <c r="AK2708" t="s">
        <v>6996</v>
      </c>
      <c r="AL2708" t="s">
        <v>82</v>
      </c>
      <c r="AM2708" t="s">
        <v>1137</v>
      </c>
      <c r="AN2708">
        <v>16</v>
      </c>
      <c r="AO2708">
        <v>79</v>
      </c>
      <c r="AP2708" t="s">
        <v>1464</v>
      </c>
      <c r="AQ2708" t="s">
        <v>37622</v>
      </c>
      <c r="AR2708" t="s">
        <v>37623</v>
      </c>
      <c r="AS2708" t="s">
        <v>37624</v>
      </c>
      <c r="AT2708" t="s">
        <v>37625</v>
      </c>
      <c r="AU2708" t="s">
        <v>81</v>
      </c>
      <c r="AV2708" t="s">
        <v>82</v>
      </c>
      <c r="AW2708" t="s">
        <v>643</v>
      </c>
      <c r="AX2708" t="s">
        <v>81</v>
      </c>
      <c r="AY2708" t="s">
        <v>81</v>
      </c>
      <c r="AZ2708" t="s">
        <v>81</v>
      </c>
      <c r="BA2708" t="s">
        <v>82</v>
      </c>
      <c r="BB2708" s="1">
        <v>1</v>
      </c>
      <c r="BC2708" t="s">
        <v>81</v>
      </c>
      <c r="BD2708" t="s">
        <v>81</v>
      </c>
      <c r="BE2708" t="s">
        <v>81</v>
      </c>
      <c r="BF2708" t="s">
        <v>81</v>
      </c>
      <c r="BG2708" t="s">
        <v>81</v>
      </c>
      <c r="BH2708" t="s">
        <v>715</v>
      </c>
      <c r="BI2708" t="s">
        <v>81</v>
      </c>
      <c r="BJ2708" t="s">
        <v>82</v>
      </c>
      <c r="BK2708" t="s">
        <v>82</v>
      </c>
      <c r="BL2708" t="s">
        <v>200</v>
      </c>
      <c r="BM2708" t="s">
        <v>201</v>
      </c>
      <c r="BN2708" t="s">
        <v>1137</v>
      </c>
      <c r="BO2708" t="s">
        <v>28941</v>
      </c>
      <c r="BP2708" t="s">
        <v>28942</v>
      </c>
      <c r="BQ2708" t="s">
        <v>1137</v>
      </c>
    </row>
    <row r="2709" spans="1:69" x14ac:dyDescent="0.2">
      <c r="A2709" s="5" t="s">
        <v>81</v>
      </c>
      <c r="B2709" t="s">
        <v>37626</v>
      </c>
      <c r="C2709" t="s">
        <v>37627</v>
      </c>
      <c r="D2709" t="s">
        <v>37628</v>
      </c>
      <c r="E2709" t="s">
        <v>37629</v>
      </c>
      <c r="F2709" t="s">
        <v>73</v>
      </c>
      <c r="G2709" t="s">
        <v>28861</v>
      </c>
      <c r="H2709" s="1">
        <v>42580</v>
      </c>
      <c r="I2709" s="1">
        <v>42626</v>
      </c>
      <c r="J2709" t="b">
        <v>0</v>
      </c>
      <c r="K2709" t="s">
        <v>75</v>
      </c>
      <c r="L2709" t="s">
        <v>1375</v>
      </c>
      <c r="M2709" t="s">
        <v>363</v>
      </c>
      <c r="N2709">
        <v>235</v>
      </c>
      <c r="O2709" t="s">
        <v>9203</v>
      </c>
      <c r="P2709" t="s">
        <v>7854</v>
      </c>
      <c r="Q2709" t="s">
        <v>37630</v>
      </c>
      <c r="R2709" t="s">
        <v>81</v>
      </c>
      <c r="S2709" t="s">
        <v>82</v>
      </c>
      <c r="T2709" s="1">
        <v>42580</v>
      </c>
      <c r="U2709" t="s">
        <v>7470</v>
      </c>
      <c r="V2709" t="s">
        <v>411</v>
      </c>
      <c r="W2709" s="2">
        <v>43738</v>
      </c>
      <c r="X2709" t="s">
        <v>37631</v>
      </c>
      <c r="Y2709" t="s">
        <v>81</v>
      </c>
      <c r="Z2709" t="s">
        <v>10585</v>
      </c>
      <c r="AA2709" t="s">
        <v>82</v>
      </c>
      <c r="AB2709" t="s">
        <v>81</v>
      </c>
      <c r="AC2709" t="s">
        <v>81</v>
      </c>
      <c r="AD2709" t="s">
        <v>9203</v>
      </c>
      <c r="AE2709" t="s">
        <v>81</v>
      </c>
      <c r="AF2709" t="s">
        <v>10585</v>
      </c>
      <c r="AG2709" t="s">
        <v>82</v>
      </c>
      <c r="AH2709" t="s">
        <v>81</v>
      </c>
      <c r="AI2709" t="s">
        <v>81</v>
      </c>
      <c r="AJ2709" t="s">
        <v>9203</v>
      </c>
      <c r="AK2709" t="s">
        <v>110</v>
      </c>
      <c r="AL2709" t="s">
        <v>82</v>
      </c>
      <c r="AM2709" t="s">
        <v>88</v>
      </c>
      <c r="AN2709" t="s">
        <v>1098</v>
      </c>
      <c r="AO2709" t="s">
        <v>10587</v>
      </c>
      <c r="AP2709" t="s">
        <v>91</v>
      </c>
      <c r="AQ2709" t="s">
        <v>37632</v>
      </c>
      <c r="AR2709" t="s">
        <v>82</v>
      </c>
      <c r="AS2709" t="s">
        <v>37633</v>
      </c>
      <c r="AT2709" t="s">
        <v>37634</v>
      </c>
      <c r="AU2709" t="s">
        <v>81</v>
      </c>
      <c r="AV2709" t="s">
        <v>28859</v>
      </c>
      <c r="AW2709" t="s">
        <v>82</v>
      </c>
      <c r="AX2709" t="s">
        <v>82</v>
      </c>
      <c r="AY2709" t="s">
        <v>37635</v>
      </c>
      <c r="AZ2709" t="s">
        <v>82</v>
      </c>
      <c r="BA2709" s="1">
        <v>43665</v>
      </c>
      <c r="BB2709" t="s">
        <v>82</v>
      </c>
      <c r="BC2709" t="s">
        <v>82</v>
      </c>
      <c r="BD2709" t="s">
        <v>82</v>
      </c>
      <c r="BE2709" t="s">
        <v>82</v>
      </c>
      <c r="BF2709" t="s">
        <v>82</v>
      </c>
      <c r="BG2709" t="s">
        <v>82</v>
      </c>
      <c r="BH2709" t="s">
        <v>82</v>
      </c>
      <c r="BI2709" t="s">
        <v>82</v>
      </c>
      <c r="BJ2709" t="s">
        <v>82</v>
      </c>
      <c r="BK2709" t="s">
        <v>261</v>
      </c>
      <c r="BL2709" t="s">
        <v>82</v>
      </c>
      <c r="BM2709" t="s">
        <v>82</v>
      </c>
      <c r="BN2709" t="s">
        <v>82</v>
      </c>
      <c r="BO2709" t="s">
        <v>82</v>
      </c>
      <c r="BP2709" t="s">
        <v>82</v>
      </c>
      <c r="BQ2709" t="s">
        <v>82</v>
      </c>
    </row>
    <row r="2710" spans="1:69" x14ac:dyDescent="0.2">
      <c r="A2710" s="5" t="s">
        <v>81</v>
      </c>
      <c r="B2710" t="s">
        <v>37636</v>
      </c>
      <c r="C2710" t="s">
        <v>37637</v>
      </c>
      <c r="D2710" t="s">
        <v>37638</v>
      </c>
      <c r="E2710" t="s">
        <v>37636</v>
      </c>
      <c r="F2710" t="s">
        <v>73</v>
      </c>
      <c r="G2710" t="s">
        <v>37639</v>
      </c>
      <c r="H2710" s="1">
        <v>42751</v>
      </c>
      <c r="I2710" s="1">
        <v>42809</v>
      </c>
      <c r="J2710" t="b">
        <v>0</v>
      </c>
      <c r="K2710" t="s">
        <v>75</v>
      </c>
      <c r="L2710" t="s">
        <v>482</v>
      </c>
      <c r="M2710" t="s">
        <v>90</v>
      </c>
      <c r="N2710">
        <v>401</v>
      </c>
      <c r="O2710" t="s">
        <v>1550</v>
      </c>
      <c r="P2710" t="s">
        <v>79</v>
      </c>
      <c r="Q2710" t="s">
        <v>37640</v>
      </c>
      <c r="R2710" t="s">
        <v>81</v>
      </c>
      <c r="S2710" t="s">
        <v>82</v>
      </c>
      <c r="T2710" s="1">
        <v>42751</v>
      </c>
      <c r="U2710" t="s">
        <v>6131</v>
      </c>
      <c r="V2710" t="s">
        <v>503</v>
      </c>
      <c r="W2710" s="2">
        <v>43367</v>
      </c>
      <c r="X2710" t="s">
        <v>37641</v>
      </c>
      <c r="Y2710" t="s">
        <v>227</v>
      </c>
      <c r="Z2710" t="s">
        <v>37642</v>
      </c>
      <c r="AA2710" t="s">
        <v>82</v>
      </c>
      <c r="AB2710" t="s">
        <v>227</v>
      </c>
      <c r="AC2710" t="s">
        <v>227</v>
      </c>
      <c r="AD2710" t="s">
        <v>37643</v>
      </c>
      <c r="AE2710" t="s">
        <v>227</v>
      </c>
      <c r="AF2710" t="s">
        <v>37642</v>
      </c>
      <c r="AG2710" t="s">
        <v>82</v>
      </c>
      <c r="AH2710" t="s">
        <v>227</v>
      </c>
      <c r="AI2710" t="s">
        <v>227</v>
      </c>
      <c r="AJ2710" t="s">
        <v>37643</v>
      </c>
      <c r="AK2710" t="s">
        <v>110</v>
      </c>
      <c r="AL2710" t="s">
        <v>82</v>
      </c>
      <c r="AM2710" t="s">
        <v>88</v>
      </c>
      <c r="AN2710" t="s">
        <v>154</v>
      </c>
      <c r="AO2710" t="s">
        <v>90</v>
      </c>
      <c r="AP2710" t="s">
        <v>91</v>
      </c>
      <c r="AQ2710" t="s">
        <v>37644</v>
      </c>
      <c r="AR2710" t="s">
        <v>82</v>
      </c>
      <c r="AS2710" t="s">
        <v>37645</v>
      </c>
      <c r="AT2710" t="s">
        <v>37646</v>
      </c>
      <c r="AU2710" t="s">
        <v>81</v>
      </c>
      <c r="AV2710" t="s">
        <v>82</v>
      </c>
      <c r="AW2710" t="s">
        <v>82</v>
      </c>
      <c r="AX2710" t="s">
        <v>82</v>
      </c>
      <c r="AY2710" t="s">
        <v>82</v>
      </c>
      <c r="AZ2710" t="s">
        <v>82</v>
      </c>
      <c r="BA2710" t="s">
        <v>82</v>
      </c>
      <c r="BB2710" t="s">
        <v>82</v>
      </c>
      <c r="BC2710" t="s">
        <v>82</v>
      </c>
      <c r="BD2710" t="s">
        <v>82</v>
      </c>
      <c r="BE2710" t="s">
        <v>82</v>
      </c>
      <c r="BF2710" t="s">
        <v>82</v>
      </c>
      <c r="BG2710" t="s">
        <v>82</v>
      </c>
      <c r="BH2710" t="s">
        <v>82</v>
      </c>
      <c r="BI2710" t="s">
        <v>82</v>
      </c>
      <c r="BJ2710" t="s">
        <v>82</v>
      </c>
      <c r="BK2710" t="s">
        <v>82</v>
      </c>
      <c r="BL2710" t="s">
        <v>82</v>
      </c>
      <c r="BM2710" t="s">
        <v>82</v>
      </c>
      <c r="BN2710" t="s">
        <v>82</v>
      </c>
      <c r="BO2710" t="s">
        <v>82</v>
      </c>
      <c r="BP2710" t="s">
        <v>82</v>
      </c>
      <c r="BQ2710" t="s">
        <v>82</v>
      </c>
    </row>
    <row r="2711" spans="1:69" x14ac:dyDescent="0.2">
      <c r="A2711" s="5" t="s">
        <v>81</v>
      </c>
      <c r="B2711" t="s">
        <v>81</v>
      </c>
      <c r="C2711" t="s">
        <v>37647</v>
      </c>
      <c r="D2711" t="s">
        <v>37648</v>
      </c>
      <c r="E2711" t="s">
        <v>37649</v>
      </c>
      <c r="F2711" t="s">
        <v>120</v>
      </c>
      <c r="G2711" t="s">
        <v>37650</v>
      </c>
      <c r="H2711" s="1">
        <v>42562</v>
      </c>
      <c r="I2711" s="1">
        <v>42614</v>
      </c>
      <c r="J2711" t="b">
        <v>0</v>
      </c>
      <c r="K2711" t="s">
        <v>75</v>
      </c>
      <c r="L2711" t="s">
        <v>122</v>
      </c>
      <c r="M2711" t="s">
        <v>1830</v>
      </c>
      <c r="N2711">
        <v>100</v>
      </c>
      <c r="O2711" t="s">
        <v>37651</v>
      </c>
      <c r="P2711" t="s">
        <v>125</v>
      </c>
      <c r="Q2711" t="s">
        <v>21009</v>
      </c>
      <c r="R2711" t="s">
        <v>81</v>
      </c>
      <c r="S2711" t="s">
        <v>82</v>
      </c>
      <c r="T2711" s="1">
        <v>42562</v>
      </c>
      <c r="U2711" s="1">
        <v>42614</v>
      </c>
      <c r="V2711" t="s">
        <v>127</v>
      </c>
      <c r="W2711" s="2">
        <v>43557</v>
      </c>
      <c r="X2711" t="s">
        <v>82</v>
      </c>
      <c r="Y2711" t="s">
        <v>82</v>
      </c>
      <c r="Z2711" t="s">
        <v>82</v>
      </c>
      <c r="AA2711" t="s">
        <v>82</v>
      </c>
      <c r="AB2711" t="s">
        <v>82</v>
      </c>
      <c r="AC2711" t="s">
        <v>82</v>
      </c>
      <c r="AD2711" t="s">
        <v>82</v>
      </c>
      <c r="AE2711" t="s">
        <v>82</v>
      </c>
      <c r="AF2711" t="s">
        <v>82</v>
      </c>
      <c r="AG2711" t="s">
        <v>82</v>
      </c>
      <c r="AH2711" t="s">
        <v>82</v>
      </c>
      <c r="AI2711" t="s">
        <v>82</v>
      </c>
      <c r="AJ2711" t="s">
        <v>82</v>
      </c>
      <c r="AK2711" t="s">
        <v>392</v>
      </c>
      <c r="AL2711" t="s">
        <v>82</v>
      </c>
      <c r="AM2711" t="s">
        <v>36570</v>
      </c>
      <c r="AN2711" t="s">
        <v>8184</v>
      </c>
      <c r="AO2711" t="s">
        <v>123</v>
      </c>
      <c r="AP2711" t="s">
        <v>132</v>
      </c>
      <c r="AQ2711" t="s">
        <v>37652</v>
      </c>
      <c r="AR2711" t="s">
        <v>37653</v>
      </c>
      <c r="AS2711" t="s">
        <v>37654</v>
      </c>
      <c r="AT2711" t="s">
        <v>82</v>
      </c>
      <c r="AU2711" t="s">
        <v>81</v>
      </c>
      <c r="AV2711" t="s">
        <v>82</v>
      </c>
      <c r="AW2711" t="s">
        <v>81</v>
      </c>
      <c r="AX2711" t="s">
        <v>81</v>
      </c>
      <c r="AY2711" t="s">
        <v>81</v>
      </c>
      <c r="AZ2711" t="s">
        <v>81</v>
      </c>
      <c r="BA2711" t="s">
        <v>82</v>
      </c>
      <c r="BB2711" s="1">
        <v>1</v>
      </c>
      <c r="BC2711" t="s">
        <v>81</v>
      </c>
      <c r="BD2711" t="s">
        <v>81</v>
      </c>
      <c r="BE2711" t="s">
        <v>81</v>
      </c>
      <c r="BF2711" t="s">
        <v>81</v>
      </c>
      <c r="BG2711" t="s">
        <v>81</v>
      </c>
      <c r="BH2711" t="s">
        <v>81</v>
      </c>
      <c r="BI2711" t="s">
        <v>81</v>
      </c>
      <c r="BJ2711" t="s">
        <v>82</v>
      </c>
      <c r="BK2711" t="s">
        <v>82</v>
      </c>
      <c r="BL2711" t="s">
        <v>81</v>
      </c>
      <c r="BM2711" t="s">
        <v>137</v>
      </c>
      <c r="BN2711" t="s">
        <v>81</v>
      </c>
      <c r="BO2711" t="s">
        <v>81</v>
      </c>
      <c r="BP2711" t="s">
        <v>81</v>
      </c>
      <c r="BQ2711" t="s">
        <v>81</v>
      </c>
    </row>
    <row r="2712" spans="1:69" x14ac:dyDescent="0.2">
      <c r="A2712" s="5" t="s">
        <v>81</v>
      </c>
      <c r="B2712" t="s">
        <v>37655</v>
      </c>
      <c r="C2712" t="s">
        <v>37656</v>
      </c>
      <c r="D2712" t="s">
        <v>37657</v>
      </c>
      <c r="E2712" t="s">
        <v>37658</v>
      </c>
      <c r="F2712" t="s">
        <v>73</v>
      </c>
      <c r="G2712" t="s">
        <v>37659</v>
      </c>
      <c r="H2712" s="1">
        <v>43633</v>
      </c>
      <c r="I2712" s="1">
        <v>43647</v>
      </c>
      <c r="J2712" t="b">
        <v>1</v>
      </c>
      <c r="K2712" t="s">
        <v>75</v>
      </c>
      <c r="L2712" t="s">
        <v>37660</v>
      </c>
      <c r="M2712" t="s">
        <v>90</v>
      </c>
      <c r="N2712">
        <v>194</v>
      </c>
      <c r="O2712" t="s">
        <v>268</v>
      </c>
      <c r="P2712" t="s">
        <v>409</v>
      </c>
      <c r="Q2712" t="s">
        <v>3557</v>
      </c>
      <c r="R2712" t="s">
        <v>81</v>
      </c>
      <c r="S2712" t="s">
        <v>82</v>
      </c>
      <c r="T2712" s="1">
        <v>43633</v>
      </c>
      <c r="U2712" s="3">
        <v>43647</v>
      </c>
      <c r="V2712" t="s">
        <v>542</v>
      </c>
      <c r="W2712" s="2">
        <v>43661</v>
      </c>
      <c r="X2712" t="s">
        <v>37661</v>
      </c>
      <c r="Y2712" t="s">
        <v>227</v>
      </c>
      <c r="Z2712" t="s">
        <v>37662</v>
      </c>
      <c r="AA2712" t="s">
        <v>82</v>
      </c>
      <c r="AB2712" t="s">
        <v>37663</v>
      </c>
      <c r="AC2712" t="s">
        <v>37664</v>
      </c>
      <c r="AD2712" t="s">
        <v>12137</v>
      </c>
      <c r="AE2712" t="s">
        <v>227</v>
      </c>
      <c r="AF2712" t="s">
        <v>37662</v>
      </c>
      <c r="AG2712" t="s">
        <v>82</v>
      </c>
      <c r="AH2712" t="s">
        <v>37663</v>
      </c>
      <c r="AI2712" t="s">
        <v>37664</v>
      </c>
      <c r="AJ2712" t="s">
        <v>12137</v>
      </c>
      <c r="AK2712" t="s">
        <v>153</v>
      </c>
      <c r="AL2712" t="s">
        <v>82</v>
      </c>
      <c r="AM2712" t="s">
        <v>88</v>
      </c>
      <c r="AN2712" t="s">
        <v>154</v>
      </c>
      <c r="AO2712" t="s">
        <v>90</v>
      </c>
      <c r="AP2712" t="s">
        <v>91</v>
      </c>
      <c r="AQ2712" t="s">
        <v>37665</v>
      </c>
      <c r="AR2712" t="s">
        <v>82</v>
      </c>
      <c r="AS2712" t="s">
        <v>37666</v>
      </c>
      <c r="AT2712" t="s">
        <v>37667</v>
      </c>
      <c r="AU2712" t="s">
        <v>81</v>
      </c>
      <c r="AV2712" t="s">
        <v>82</v>
      </c>
      <c r="AW2712" t="s">
        <v>82</v>
      </c>
      <c r="AX2712" t="s">
        <v>82</v>
      </c>
      <c r="AY2712" t="s">
        <v>82</v>
      </c>
      <c r="AZ2712" t="s">
        <v>82</v>
      </c>
      <c r="BA2712" t="s">
        <v>82</v>
      </c>
      <c r="BB2712" t="s">
        <v>82</v>
      </c>
      <c r="BC2712" t="s">
        <v>82</v>
      </c>
      <c r="BD2712" t="s">
        <v>82</v>
      </c>
      <c r="BE2712" t="s">
        <v>82</v>
      </c>
      <c r="BF2712" t="s">
        <v>82</v>
      </c>
      <c r="BG2712" t="s">
        <v>82</v>
      </c>
      <c r="BH2712" t="s">
        <v>82</v>
      </c>
      <c r="BI2712" t="s">
        <v>82</v>
      </c>
      <c r="BJ2712" t="s">
        <v>82</v>
      </c>
      <c r="BK2712" t="s">
        <v>82</v>
      </c>
      <c r="BL2712" t="s">
        <v>82</v>
      </c>
      <c r="BM2712" t="s">
        <v>82</v>
      </c>
      <c r="BN2712" t="s">
        <v>82</v>
      </c>
      <c r="BO2712" t="s">
        <v>82</v>
      </c>
      <c r="BP2712" t="s">
        <v>82</v>
      </c>
      <c r="BQ2712" t="s">
        <v>82</v>
      </c>
    </row>
    <row r="2713" spans="1:69" x14ac:dyDescent="0.2">
      <c r="A2713" s="5" t="s">
        <v>81</v>
      </c>
      <c r="B2713" t="s">
        <v>37668</v>
      </c>
      <c r="C2713" t="s">
        <v>37669</v>
      </c>
      <c r="D2713" t="s">
        <v>37670</v>
      </c>
      <c r="E2713" t="s">
        <v>37668</v>
      </c>
      <c r="F2713" t="s">
        <v>1316</v>
      </c>
      <c r="G2713" t="s">
        <v>37671</v>
      </c>
      <c r="H2713" s="1">
        <v>42600</v>
      </c>
      <c r="I2713" s="1">
        <v>42348</v>
      </c>
      <c r="J2713" t="b">
        <v>0</v>
      </c>
      <c r="K2713" t="s">
        <v>622</v>
      </c>
      <c r="L2713" t="s">
        <v>9019</v>
      </c>
      <c r="M2713" t="s">
        <v>90</v>
      </c>
      <c r="N2713">
        <v>72</v>
      </c>
      <c r="O2713" t="s">
        <v>37672</v>
      </c>
      <c r="P2713" t="s">
        <v>1356</v>
      </c>
      <c r="Q2713" t="s">
        <v>37673</v>
      </c>
      <c r="R2713" t="s">
        <v>81</v>
      </c>
      <c r="S2713">
        <v>1</v>
      </c>
      <c r="T2713" s="1">
        <v>42600</v>
      </c>
      <c r="U2713" s="1">
        <v>42348</v>
      </c>
      <c r="V2713" t="s">
        <v>37674</v>
      </c>
      <c r="W2713" s="2">
        <v>43153</v>
      </c>
      <c r="X2713" t="s">
        <v>82</v>
      </c>
      <c r="Y2713" t="s">
        <v>37675</v>
      </c>
      <c r="Z2713" t="s">
        <v>81</v>
      </c>
      <c r="AA2713" t="s">
        <v>37676</v>
      </c>
      <c r="AB2713" t="s">
        <v>37677</v>
      </c>
      <c r="AC2713" t="s">
        <v>37678</v>
      </c>
      <c r="AD2713" t="s">
        <v>6600</v>
      </c>
      <c r="AE2713" t="s">
        <v>37675</v>
      </c>
      <c r="AF2713" t="s">
        <v>81</v>
      </c>
      <c r="AG2713" t="s">
        <v>37676</v>
      </c>
      <c r="AH2713" t="s">
        <v>37677</v>
      </c>
      <c r="AI2713" t="s">
        <v>37678</v>
      </c>
      <c r="AJ2713" t="s">
        <v>6600</v>
      </c>
      <c r="AK2713" t="s">
        <v>1328</v>
      </c>
      <c r="AL2713" t="s">
        <v>82</v>
      </c>
      <c r="AM2713" t="s">
        <v>37672</v>
      </c>
      <c r="AN2713" t="s">
        <v>1329</v>
      </c>
      <c r="AO2713" t="s">
        <v>1409</v>
      </c>
      <c r="AP2713" t="s">
        <v>371</v>
      </c>
      <c r="AQ2713" t="s">
        <v>37679</v>
      </c>
      <c r="AR2713" t="s">
        <v>1332</v>
      </c>
      <c r="AS2713" t="s">
        <v>37680</v>
      </c>
      <c r="AT2713" t="s">
        <v>37681</v>
      </c>
      <c r="AU2713" t="s">
        <v>81</v>
      </c>
      <c r="AV2713" t="s">
        <v>82</v>
      </c>
      <c r="AW2713" t="s">
        <v>1334</v>
      </c>
      <c r="AX2713" t="s">
        <v>81</v>
      </c>
      <c r="AY2713" t="s">
        <v>81</v>
      </c>
      <c r="AZ2713" t="s">
        <v>81</v>
      </c>
      <c r="BA2713" t="s">
        <v>82</v>
      </c>
      <c r="BB2713" s="1">
        <v>1</v>
      </c>
      <c r="BC2713" t="s">
        <v>81</v>
      </c>
      <c r="BD2713" t="s">
        <v>81</v>
      </c>
      <c r="BE2713" t="s">
        <v>81</v>
      </c>
      <c r="BF2713" t="s">
        <v>81</v>
      </c>
      <c r="BG2713" t="s">
        <v>81</v>
      </c>
      <c r="BH2713" t="s">
        <v>81</v>
      </c>
      <c r="BI2713" t="s">
        <v>81</v>
      </c>
      <c r="BJ2713" t="s">
        <v>82</v>
      </c>
      <c r="BK2713" t="s">
        <v>82</v>
      </c>
      <c r="BL2713" t="s">
        <v>200</v>
      </c>
      <c r="BM2713" t="s">
        <v>201</v>
      </c>
      <c r="BN2713" t="s">
        <v>81</v>
      </c>
      <c r="BO2713" t="s">
        <v>37682</v>
      </c>
      <c r="BP2713" t="s">
        <v>81</v>
      </c>
      <c r="BQ2713" t="s">
        <v>81</v>
      </c>
    </row>
    <row r="2714" spans="1:69" x14ac:dyDescent="0.2">
      <c r="A2714" s="5" t="s">
        <v>81</v>
      </c>
      <c r="B2714" t="s">
        <v>37683</v>
      </c>
      <c r="C2714" t="s">
        <v>37684</v>
      </c>
      <c r="D2714" t="s">
        <v>37685</v>
      </c>
      <c r="E2714" t="s">
        <v>37686</v>
      </c>
      <c r="F2714" t="s">
        <v>1617</v>
      </c>
      <c r="G2714" t="s">
        <v>37687</v>
      </c>
      <c r="H2714" s="1">
        <v>42888</v>
      </c>
      <c r="I2714" s="1">
        <v>42887</v>
      </c>
      <c r="J2714" t="b">
        <v>0</v>
      </c>
      <c r="K2714" t="s">
        <v>75</v>
      </c>
      <c r="L2714" t="s">
        <v>37688</v>
      </c>
      <c r="M2714" t="s">
        <v>81</v>
      </c>
      <c r="N2714">
        <v>128</v>
      </c>
      <c r="O2714" t="s">
        <v>37689</v>
      </c>
      <c r="P2714" t="s">
        <v>3839</v>
      </c>
      <c r="Q2714" t="s">
        <v>37690</v>
      </c>
      <c r="R2714" t="s">
        <v>81</v>
      </c>
      <c r="S2714" t="s">
        <v>82</v>
      </c>
      <c r="T2714" s="1">
        <v>42888</v>
      </c>
      <c r="U2714" s="1">
        <v>42887</v>
      </c>
      <c r="V2714" t="s">
        <v>1617</v>
      </c>
      <c r="W2714" s="2">
        <v>42919</v>
      </c>
      <c r="X2714" t="s">
        <v>37691</v>
      </c>
      <c r="Y2714" t="s">
        <v>37692</v>
      </c>
      <c r="Z2714" t="s">
        <v>37693</v>
      </c>
      <c r="AA2714" t="s">
        <v>37694</v>
      </c>
      <c r="AB2714" t="s">
        <v>81</v>
      </c>
      <c r="AC2714" t="s">
        <v>81</v>
      </c>
      <c r="AD2714" t="s">
        <v>81</v>
      </c>
      <c r="AE2714" t="s">
        <v>81</v>
      </c>
      <c r="AF2714" t="s">
        <v>81</v>
      </c>
      <c r="AG2714" t="s">
        <v>81</v>
      </c>
      <c r="AH2714" t="s">
        <v>81</v>
      </c>
      <c r="AI2714" t="s">
        <v>81</v>
      </c>
      <c r="AJ2714" t="s">
        <v>81</v>
      </c>
      <c r="AK2714" t="s">
        <v>296</v>
      </c>
      <c r="AL2714" t="s">
        <v>82</v>
      </c>
      <c r="AM2714" t="s">
        <v>37695</v>
      </c>
      <c r="AN2714" t="s">
        <v>81</v>
      </c>
      <c r="AO2714" t="s">
        <v>81</v>
      </c>
      <c r="AP2714" t="s">
        <v>371</v>
      </c>
      <c r="AQ2714" t="s">
        <v>37696</v>
      </c>
      <c r="AR2714" t="s">
        <v>37697</v>
      </c>
      <c r="AS2714" t="s">
        <v>37698</v>
      </c>
      <c r="AT2714" t="s">
        <v>37699</v>
      </c>
      <c r="AU2714" t="s">
        <v>81</v>
      </c>
      <c r="AV2714" t="s">
        <v>82</v>
      </c>
      <c r="AW2714" t="s">
        <v>1637</v>
      </c>
      <c r="AX2714" t="s">
        <v>82</v>
      </c>
      <c r="AY2714" t="s">
        <v>82</v>
      </c>
      <c r="AZ2714" t="s">
        <v>82</v>
      </c>
      <c r="BA2714" t="s">
        <v>82</v>
      </c>
      <c r="BB2714" t="s">
        <v>82</v>
      </c>
      <c r="BC2714" t="s">
        <v>82</v>
      </c>
      <c r="BD2714" t="s">
        <v>82</v>
      </c>
      <c r="BE2714" t="s">
        <v>82</v>
      </c>
      <c r="BF2714" t="s">
        <v>82</v>
      </c>
      <c r="BG2714" t="s">
        <v>82</v>
      </c>
      <c r="BH2714" t="s">
        <v>82</v>
      </c>
      <c r="BI2714" t="s">
        <v>82</v>
      </c>
      <c r="BJ2714" t="s">
        <v>82</v>
      </c>
      <c r="BK2714" t="s">
        <v>82</v>
      </c>
      <c r="BL2714" t="s">
        <v>82</v>
      </c>
      <c r="BM2714" t="s">
        <v>82</v>
      </c>
      <c r="BN2714" t="s">
        <v>82</v>
      </c>
      <c r="BO2714" t="s">
        <v>82</v>
      </c>
      <c r="BP2714" t="s">
        <v>82</v>
      </c>
      <c r="BQ2714" t="s">
        <v>82</v>
      </c>
    </row>
    <row r="2715" spans="1:69" x14ac:dyDescent="0.2">
      <c r="A2715" s="5" t="s">
        <v>81</v>
      </c>
      <c r="B2715" t="s">
        <v>37700</v>
      </c>
      <c r="C2715" t="s">
        <v>37701</v>
      </c>
      <c r="D2715" t="s">
        <v>37702</v>
      </c>
      <c r="E2715" t="s">
        <v>37703</v>
      </c>
      <c r="F2715" t="s">
        <v>700</v>
      </c>
      <c r="G2715" t="s">
        <v>37704</v>
      </c>
      <c r="H2715" s="1">
        <v>42409</v>
      </c>
      <c r="I2715" s="1">
        <v>42411</v>
      </c>
      <c r="J2715" t="b">
        <v>0</v>
      </c>
      <c r="K2715" t="s">
        <v>75</v>
      </c>
      <c r="L2715" t="s">
        <v>7376</v>
      </c>
      <c r="M2715" t="s">
        <v>703</v>
      </c>
      <c r="N2715">
        <v>192</v>
      </c>
      <c r="O2715" t="s">
        <v>37705</v>
      </c>
      <c r="P2715" t="s">
        <v>409</v>
      </c>
      <c r="Q2715" t="s">
        <v>37706</v>
      </c>
      <c r="R2715" t="s">
        <v>81</v>
      </c>
      <c r="S2715" t="s">
        <v>82</v>
      </c>
      <c r="T2715" s="1">
        <v>42409</v>
      </c>
      <c r="U2715" s="1">
        <v>42411</v>
      </c>
      <c r="V2715" t="s">
        <v>707</v>
      </c>
      <c r="W2715" s="2">
        <v>43843</v>
      </c>
      <c r="X2715" t="s">
        <v>37707</v>
      </c>
      <c r="Y2715" t="s">
        <v>82</v>
      </c>
      <c r="Z2715" t="s">
        <v>82</v>
      </c>
      <c r="AA2715" t="s">
        <v>82</v>
      </c>
      <c r="AB2715" t="s">
        <v>82</v>
      </c>
      <c r="AC2715" t="s">
        <v>82</v>
      </c>
      <c r="AD2715" t="s">
        <v>82</v>
      </c>
      <c r="AE2715" t="s">
        <v>82</v>
      </c>
      <c r="AF2715" t="s">
        <v>82</v>
      </c>
      <c r="AG2715" t="s">
        <v>82</v>
      </c>
      <c r="AH2715" t="s">
        <v>82</v>
      </c>
      <c r="AI2715" t="s">
        <v>82</v>
      </c>
      <c r="AJ2715" t="s">
        <v>82</v>
      </c>
      <c r="AK2715" t="s">
        <v>110</v>
      </c>
      <c r="AL2715" t="s">
        <v>82</v>
      </c>
      <c r="AM2715" t="s">
        <v>37705</v>
      </c>
      <c r="AN2715" t="s">
        <v>154</v>
      </c>
      <c r="AO2715" t="s">
        <v>231</v>
      </c>
      <c r="AP2715" t="s">
        <v>710</v>
      </c>
      <c r="AQ2715" t="s">
        <v>37708</v>
      </c>
      <c r="AR2715" t="s">
        <v>37709</v>
      </c>
      <c r="AS2715" t="s">
        <v>37710</v>
      </c>
      <c r="AT2715" t="s">
        <v>37711</v>
      </c>
      <c r="AU2715" t="s">
        <v>81</v>
      </c>
      <c r="AV2715" t="s">
        <v>82</v>
      </c>
      <c r="AW2715" t="s">
        <v>217</v>
      </c>
      <c r="AX2715" t="s">
        <v>81</v>
      </c>
      <c r="AY2715" t="s">
        <v>81</v>
      </c>
      <c r="AZ2715" t="s">
        <v>81</v>
      </c>
      <c r="BA2715" t="s">
        <v>82</v>
      </c>
      <c r="BB2715" s="1">
        <v>1</v>
      </c>
      <c r="BC2715" t="s">
        <v>81</v>
      </c>
      <c r="BD2715" t="s">
        <v>81</v>
      </c>
      <c r="BE2715" t="s">
        <v>81</v>
      </c>
      <c r="BF2715" t="s">
        <v>81</v>
      </c>
      <c r="BG2715" t="s">
        <v>81</v>
      </c>
      <c r="BH2715" t="s">
        <v>81</v>
      </c>
      <c r="BI2715" t="s">
        <v>81</v>
      </c>
      <c r="BJ2715" t="s">
        <v>82</v>
      </c>
      <c r="BK2715" t="s">
        <v>82</v>
      </c>
      <c r="BL2715" t="s">
        <v>200</v>
      </c>
      <c r="BM2715" t="s">
        <v>201</v>
      </c>
      <c r="BN2715" t="s">
        <v>81</v>
      </c>
      <c r="BO2715" t="s">
        <v>37712</v>
      </c>
      <c r="BP2715" t="s">
        <v>81</v>
      </c>
      <c r="BQ2715" t="s">
        <v>81</v>
      </c>
    </row>
    <row r="2716" spans="1:69" x14ac:dyDescent="0.2">
      <c r="A2716" s="5" t="s">
        <v>81</v>
      </c>
      <c r="B2716" t="s">
        <v>37713</v>
      </c>
      <c r="C2716" t="s">
        <v>37714</v>
      </c>
      <c r="D2716" t="s">
        <v>37715</v>
      </c>
      <c r="E2716" t="s">
        <v>37716</v>
      </c>
      <c r="F2716" t="s">
        <v>73</v>
      </c>
      <c r="G2716" t="s">
        <v>37717</v>
      </c>
      <c r="H2716" s="1">
        <v>42914</v>
      </c>
      <c r="I2716" s="1">
        <v>42917</v>
      </c>
      <c r="J2716" t="b">
        <v>0</v>
      </c>
      <c r="K2716" t="s">
        <v>75</v>
      </c>
      <c r="L2716" t="s">
        <v>465</v>
      </c>
      <c r="M2716" t="s">
        <v>90</v>
      </c>
      <c r="N2716">
        <v>102</v>
      </c>
      <c r="O2716" t="s">
        <v>14804</v>
      </c>
      <c r="P2716" t="s">
        <v>82</v>
      </c>
      <c r="Q2716" t="s">
        <v>37718</v>
      </c>
      <c r="R2716" t="s">
        <v>81</v>
      </c>
      <c r="S2716" t="s">
        <v>82</v>
      </c>
      <c r="T2716" s="1">
        <v>42914</v>
      </c>
      <c r="U2716" t="s">
        <v>6063</v>
      </c>
      <c r="V2716" t="s">
        <v>168</v>
      </c>
      <c r="W2716" s="2">
        <v>43085</v>
      </c>
      <c r="X2716" t="s">
        <v>37719</v>
      </c>
      <c r="Y2716" t="s">
        <v>82</v>
      </c>
      <c r="Z2716" t="s">
        <v>82</v>
      </c>
      <c r="AA2716" t="s">
        <v>82</v>
      </c>
      <c r="AB2716" t="s">
        <v>82</v>
      </c>
      <c r="AC2716" t="s">
        <v>82</v>
      </c>
      <c r="AD2716" t="s">
        <v>82</v>
      </c>
      <c r="AE2716" t="s">
        <v>82</v>
      </c>
      <c r="AF2716" t="s">
        <v>82</v>
      </c>
      <c r="AG2716" t="s">
        <v>82</v>
      </c>
      <c r="AH2716" t="s">
        <v>82</v>
      </c>
      <c r="AI2716" t="s">
        <v>82</v>
      </c>
      <c r="AJ2716" t="s">
        <v>82</v>
      </c>
      <c r="AK2716" t="s">
        <v>153</v>
      </c>
      <c r="AL2716" t="s">
        <v>82</v>
      </c>
      <c r="AM2716" t="s">
        <v>88</v>
      </c>
      <c r="AN2716" t="s">
        <v>154</v>
      </c>
      <c r="AO2716" t="s">
        <v>89</v>
      </c>
      <c r="AP2716" t="s">
        <v>91</v>
      </c>
      <c r="AQ2716" t="s">
        <v>37720</v>
      </c>
      <c r="AR2716" t="s">
        <v>82</v>
      </c>
      <c r="AS2716" t="s">
        <v>37721</v>
      </c>
      <c r="AT2716" t="s">
        <v>37722</v>
      </c>
      <c r="AU2716" t="s">
        <v>81</v>
      </c>
      <c r="AV2716" t="s">
        <v>82</v>
      </c>
      <c r="AW2716" t="s">
        <v>82</v>
      </c>
      <c r="AX2716" t="s">
        <v>82</v>
      </c>
      <c r="AY2716" t="s">
        <v>82</v>
      </c>
      <c r="AZ2716" t="s">
        <v>82</v>
      </c>
      <c r="BA2716" t="s">
        <v>82</v>
      </c>
      <c r="BB2716" t="s">
        <v>82</v>
      </c>
      <c r="BC2716" t="s">
        <v>82</v>
      </c>
      <c r="BD2716" t="s">
        <v>82</v>
      </c>
      <c r="BE2716" t="s">
        <v>82</v>
      </c>
      <c r="BF2716" t="s">
        <v>82</v>
      </c>
      <c r="BG2716" t="s">
        <v>82</v>
      </c>
      <c r="BH2716" t="s">
        <v>82</v>
      </c>
      <c r="BI2716" t="s">
        <v>82</v>
      </c>
      <c r="BJ2716" t="s">
        <v>82</v>
      </c>
      <c r="BK2716" t="s">
        <v>82</v>
      </c>
      <c r="BL2716" t="s">
        <v>82</v>
      </c>
      <c r="BM2716" t="s">
        <v>82</v>
      </c>
      <c r="BN2716" t="s">
        <v>82</v>
      </c>
      <c r="BO2716" t="s">
        <v>82</v>
      </c>
      <c r="BP2716" t="s">
        <v>82</v>
      </c>
      <c r="BQ2716" t="s">
        <v>82</v>
      </c>
    </row>
    <row r="2717" spans="1:69" x14ac:dyDescent="0.2">
      <c r="A2717" s="5" t="s">
        <v>81</v>
      </c>
      <c r="B2717" t="s">
        <v>11159</v>
      </c>
      <c r="C2717" t="s">
        <v>18166</v>
      </c>
      <c r="D2717" t="s">
        <v>11161</v>
      </c>
      <c r="E2717" t="s">
        <v>11162</v>
      </c>
      <c r="F2717" t="s">
        <v>178</v>
      </c>
      <c r="G2717" t="s">
        <v>37723</v>
      </c>
      <c r="H2717" s="1">
        <v>42901</v>
      </c>
      <c r="I2717" s="1">
        <v>42942</v>
      </c>
      <c r="J2717" t="b">
        <v>0</v>
      </c>
      <c r="K2717" t="s">
        <v>180</v>
      </c>
      <c r="L2717" t="s">
        <v>18168</v>
      </c>
      <c r="M2717" t="s">
        <v>18169</v>
      </c>
      <c r="N2717">
        <v>7692</v>
      </c>
      <c r="O2717" t="s">
        <v>2069</v>
      </c>
      <c r="P2717" t="s">
        <v>37724</v>
      </c>
      <c r="Q2717" t="s">
        <v>2071</v>
      </c>
      <c r="R2717" t="s">
        <v>2050</v>
      </c>
      <c r="S2717" t="s">
        <v>82</v>
      </c>
      <c r="T2717" s="1">
        <v>42901</v>
      </c>
      <c r="U2717" s="1">
        <v>42942</v>
      </c>
      <c r="V2717" t="s">
        <v>186</v>
      </c>
      <c r="W2717" s="2">
        <v>43809</v>
      </c>
      <c r="X2717" t="s">
        <v>11167</v>
      </c>
      <c r="Y2717" t="s">
        <v>11168</v>
      </c>
      <c r="Z2717" t="s">
        <v>81</v>
      </c>
      <c r="AA2717" t="s">
        <v>11169</v>
      </c>
      <c r="AB2717" t="s">
        <v>11170</v>
      </c>
      <c r="AC2717" t="s">
        <v>81</v>
      </c>
      <c r="AD2717" t="s">
        <v>11171</v>
      </c>
      <c r="AE2717" t="s">
        <v>11168</v>
      </c>
      <c r="AF2717" t="s">
        <v>81</v>
      </c>
      <c r="AG2717" t="s">
        <v>11169</v>
      </c>
      <c r="AH2717" t="s">
        <v>11170</v>
      </c>
      <c r="AI2717" t="s">
        <v>81</v>
      </c>
      <c r="AJ2717" t="s">
        <v>11171</v>
      </c>
      <c r="AK2717" t="s">
        <v>250</v>
      </c>
      <c r="AL2717" t="s">
        <v>82</v>
      </c>
      <c r="AM2717" t="s">
        <v>2069</v>
      </c>
      <c r="AN2717" t="s">
        <v>81</v>
      </c>
      <c r="AO2717" t="s">
        <v>81</v>
      </c>
      <c r="AP2717" t="s">
        <v>192</v>
      </c>
      <c r="AQ2717" t="s">
        <v>18172</v>
      </c>
      <c r="AR2717" t="s">
        <v>18173</v>
      </c>
      <c r="AS2717" t="s">
        <v>37725</v>
      </c>
      <c r="AT2717" t="s">
        <v>37726</v>
      </c>
      <c r="AU2717" t="s">
        <v>197</v>
      </c>
      <c r="AV2717" t="s">
        <v>82</v>
      </c>
      <c r="AW2717" t="s">
        <v>198</v>
      </c>
      <c r="AX2717" t="s">
        <v>81</v>
      </c>
      <c r="AY2717" t="s">
        <v>81</v>
      </c>
      <c r="AZ2717" t="s">
        <v>18176</v>
      </c>
      <c r="BA2717" t="s">
        <v>82</v>
      </c>
      <c r="BB2717" s="1">
        <v>1</v>
      </c>
      <c r="BC2717" t="s">
        <v>199</v>
      </c>
      <c r="BD2717" t="s">
        <v>199</v>
      </c>
      <c r="BE2717" t="s">
        <v>199</v>
      </c>
      <c r="BF2717" t="s">
        <v>199</v>
      </c>
      <c r="BG2717" t="s">
        <v>81</v>
      </c>
      <c r="BH2717" t="s">
        <v>81</v>
      </c>
      <c r="BI2717" t="s">
        <v>81</v>
      </c>
      <c r="BJ2717" t="s">
        <v>82</v>
      </c>
      <c r="BK2717" t="s">
        <v>82</v>
      </c>
      <c r="BL2717" t="s">
        <v>200</v>
      </c>
      <c r="BM2717" t="s">
        <v>201</v>
      </c>
      <c r="BN2717" t="s">
        <v>81</v>
      </c>
      <c r="BO2717" t="s">
        <v>81</v>
      </c>
      <c r="BP2717" t="s">
        <v>81</v>
      </c>
      <c r="BQ2717" t="s">
        <v>81</v>
      </c>
    </row>
    <row r="2718" spans="1:69" x14ac:dyDescent="0.2">
      <c r="A2718" s="5" t="s">
        <v>81</v>
      </c>
      <c r="B2718" t="s">
        <v>37727</v>
      </c>
      <c r="C2718" t="s">
        <v>37728</v>
      </c>
      <c r="D2718" t="s">
        <v>37729</v>
      </c>
      <c r="E2718" t="s">
        <v>37730</v>
      </c>
      <c r="F2718" t="s">
        <v>73</v>
      </c>
      <c r="G2718" t="s">
        <v>37731</v>
      </c>
      <c r="H2718" s="1">
        <v>43623</v>
      </c>
      <c r="I2718" s="1">
        <v>43839</v>
      </c>
      <c r="J2718" t="b">
        <v>0</v>
      </c>
      <c r="K2718" t="s">
        <v>75</v>
      </c>
      <c r="L2718" t="s">
        <v>7736</v>
      </c>
      <c r="M2718" t="s">
        <v>90</v>
      </c>
      <c r="N2718">
        <v>20</v>
      </c>
      <c r="O2718" t="s">
        <v>37732</v>
      </c>
      <c r="P2718" t="s">
        <v>79</v>
      </c>
      <c r="Q2718" t="s">
        <v>5907</v>
      </c>
      <c r="R2718" t="s">
        <v>81</v>
      </c>
      <c r="S2718" t="s">
        <v>82</v>
      </c>
      <c r="T2718" s="1">
        <v>43623</v>
      </c>
      <c r="U2718" t="s">
        <v>1918</v>
      </c>
      <c r="V2718" t="s">
        <v>542</v>
      </c>
      <c r="W2718" s="2">
        <v>43983</v>
      </c>
      <c r="X2718" t="s">
        <v>37733</v>
      </c>
      <c r="Y2718" t="s">
        <v>227</v>
      </c>
      <c r="Z2718" t="s">
        <v>37734</v>
      </c>
      <c r="AA2718" t="s">
        <v>82</v>
      </c>
      <c r="AB2718" t="s">
        <v>37735</v>
      </c>
      <c r="AC2718" t="s">
        <v>37736</v>
      </c>
      <c r="AD2718" t="s">
        <v>37737</v>
      </c>
      <c r="AE2718" t="s">
        <v>227</v>
      </c>
      <c r="AF2718" t="s">
        <v>37734</v>
      </c>
      <c r="AG2718" t="s">
        <v>82</v>
      </c>
      <c r="AH2718" t="s">
        <v>37735</v>
      </c>
      <c r="AI2718" t="s">
        <v>37736</v>
      </c>
      <c r="AJ2718" t="s">
        <v>37737</v>
      </c>
      <c r="AK2718" t="s">
        <v>296</v>
      </c>
      <c r="AL2718" t="s">
        <v>82</v>
      </c>
      <c r="AM2718" t="s">
        <v>88</v>
      </c>
      <c r="AN2718" t="s">
        <v>154</v>
      </c>
      <c r="AO2718" t="s">
        <v>90</v>
      </c>
      <c r="AP2718" t="s">
        <v>91</v>
      </c>
      <c r="AQ2718" t="s">
        <v>37738</v>
      </c>
      <c r="AR2718" t="s">
        <v>82</v>
      </c>
      <c r="AS2718" t="s">
        <v>37739</v>
      </c>
      <c r="AT2718" t="s">
        <v>82</v>
      </c>
      <c r="AU2718" t="s">
        <v>81</v>
      </c>
      <c r="AV2718" t="s">
        <v>82</v>
      </c>
      <c r="AW2718" t="s">
        <v>82</v>
      </c>
      <c r="AX2718" t="s">
        <v>82</v>
      </c>
      <c r="AY2718" t="s">
        <v>82</v>
      </c>
      <c r="AZ2718" t="s">
        <v>82</v>
      </c>
      <c r="BA2718" t="s">
        <v>82</v>
      </c>
      <c r="BB2718" t="s">
        <v>82</v>
      </c>
      <c r="BC2718" t="s">
        <v>82</v>
      </c>
      <c r="BD2718" t="s">
        <v>82</v>
      </c>
      <c r="BE2718" t="s">
        <v>82</v>
      </c>
      <c r="BF2718" t="s">
        <v>82</v>
      </c>
      <c r="BG2718" t="s">
        <v>82</v>
      </c>
      <c r="BH2718" t="s">
        <v>82</v>
      </c>
      <c r="BI2718" t="s">
        <v>82</v>
      </c>
      <c r="BJ2718" t="s">
        <v>82</v>
      </c>
      <c r="BK2718" t="s">
        <v>82</v>
      </c>
      <c r="BL2718" t="s">
        <v>82</v>
      </c>
      <c r="BM2718" t="s">
        <v>82</v>
      </c>
      <c r="BN2718" t="s">
        <v>82</v>
      </c>
      <c r="BO2718" t="s">
        <v>82</v>
      </c>
      <c r="BP2718" t="s">
        <v>82</v>
      </c>
      <c r="BQ2718" t="s">
        <v>82</v>
      </c>
    </row>
    <row r="2719" spans="1:69" x14ac:dyDescent="0.2">
      <c r="A2719" s="5" t="s">
        <v>81</v>
      </c>
      <c r="B2719" t="s">
        <v>37740</v>
      </c>
      <c r="C2719" t="s">
        <v>37741</v>
      </c>
      <c r="D2719" t="s">
        <v>37742</v>
      </c>
      <c r="E2719" t="s">
        <v>37743</v>
      </c>
      <c r="F2719" t="s">
        <v>73</v>
      </c>
      <c r="G2719" t="s">
        <v>37744</v>
      </c>
      <c r="H2719" s="1">
        <v>43300</v>
      </c>
      <c r="I2719" s="1">
        <v>43339</v>
      </c>
      <c r="J2719" t="b">
        <v>0</v>
      </c>
      <c r="K2719" t="s">
        <v>75</v>
      </c>
      <c r="L2719" t="s">
        <v>37745</v>
      </c>
      <c r="M2719" t="s">
        <v>90</v>
      </c>
      <c r="N2719">
        <v>2084</v>
      </c>
      <c r="O2719" t="s">
        <v>268</v>
      </c>
      <c r="P2719" t="s">
        <v>409</v>
      </c>
      <c r="Q2719" t="s">
        <v>3557</v>
      </c>
      <c r="R2719" t="s">
        <v>81</v>
      </c>
      <c r="S2719" t="s">
        <v>82</v>
      </c>
      <c r="T2719" s="1">
        <v>43300</v>
      </c>
      <c r="U2719" t="s">
        <v>14370</v>
      </c>
      <c r="V2719" t="s">
        <v>84</v>
      </c>
      <c r="W2719" s="2">
        <v>43661</v>
      </c>
      <c r="X2719" t="s">
        <v>37746</v>
      </c>
      <c r="Y2719" t="s">
        <v>227</v>
      </c>
      <c r="Z2719" t="s">
        <v>37747</v>
      </c>
      <c r="AA2719" t="s">
        <v>82</v>
      </c>
      <c r="AB2719" t="s">
        <v>37663</v>
      </c>
      <c r="AC2719" t="s">
        <v>37664</v>
      </c>
      <c r="AD2719" t="s">
        <v>12137</v>
      </c>
      <c r="AE2719" t="s">
        <v>227</v>
      </c>
      <c r="AF2719" t="s">
        <v>37747</v>
      </c>
      <c r="AG2719" t="s">
        <v>82</v>
      </c>
      <c r="AH2719" t="s">
        <v>37663</v>
      </c>
      <c r="AI2719" t="s">
        <v>37664</v>
      </c>
      <c r="AJ2719" t="s">
        <v>12137</v>
      </c>
      <c r="AK2719" t="s">
        <v>296</v>
      </c>
      <c r="AL2719" t="s">
        <v>82</v>
      </c>
      <c r="AM2719" t="s">
        <v>88</v>
      </c>
      <c r="AN2719" t="s">
        <v>154</v>
      </c>
      <c r="AO2719" t="s">
        <v>90</v>
      </c>
      <c r="AP2719" t="s">
        <v>91</v>
      </c>
      <c r="AQ2719" t="s">
        <v>37748</v>
      </c>
      <c r="AR2719" t="s">
        <v>82</v>
      </c>
      <c r="AS2719" t="s">
        <v>37749</v>
      </c>
      <c r="AT2719" t="s">
        <v>37750</v>
      </c>
      <c r="AU2719" t="s">
        <v>81</v>
      </c>
      <c r="AV2719" t="s">
        <v>82</v>
      </c>
      <c r="AW2719" t="s">
        <v>82</v>
      </c>
      <c r="AX2719" t="s">
        <v>82</v>
      </c>
      <c r="AY2719" t="s">
        <v>82</v>
      </c>
      <c r="AZ2719" t="s">
        <v>82</v>
      </c>
      <c r="BA2719" t="s">
        <v>82</v>
      </c>
      <c r="BB2719" t="s">
        <v>82</v>
      </c>
      <c r="BC2719" t="s">
        <v>82</v>
      </c>
      <c r="BD2719" t="s">
        <v>82</v>
      </c>
      <c r="BE2719" t="s">
        <v>82</v>
      </c>
      <c r="BF2719" t="s">
        <v>82</v>
      </c>
      <c r="BG2719" t="s">
        <v>82</v>
      </c>
      <c r="BH2719" t="s">
        <v>82</v>
      </c>
      <c r="BI2719" t="s">
        <v>82</v>
      </c>
      <c r="BJ2719" t="s">
        <v>82</v>
      </c>
      <c r="BK2719" t="s">
        <v>82</v>
      </c>
      <c r="BL2719" t="s">
        <v>82</v>
      </c>
      <c r="BM2719" t="s">
        <v>82</v>
      </c>
      <c r="BN2719" t="s">
        <v>82</v>
      </c>
      <c r="BO2719" t="s">
        <v>82</v>
      </c>
      <c r="BP2719" t="s">
        <v>82</v>
      </c>
      <c r="BQ2719" t="s">
        <v>82</v>
      </c>
    </row>
    <row r="2720" spans="1:69" x14ac:dyDescent="0.2">
      <c r="A2720" s="5" t="s">
        <v>81</v>
      </c>
      <c r="B2720" t="s">
        <v>81</v>
      </c>
      <c r="C2720" t="s">
        <v>37751</v>
      </c>
      <c r="D2720" t="s">
        <v>37752</v>
      </c>
      <c r="E2720" t="s">
        <v>37753</v>
      </c>
      <c r="F2720" t="s">
        <v>120</v>
      </c>
      <c r="G2720" t="s">
        <v>37754</v>
      </c>
      <c r="H2720" s="1">
        <v>43456</v>
      </c>
      <c r="I2720" s="1">
        <v>43221</v>
      </c>
      <c r="J2720" t="b">
        <v>0</v>
      </c>
      <c r="K2720" t="s">
        <v>75</v>
      </c>
      <c r="L2720" t="s">
        <v>122</v>
      </c>
      <c r="M2720" t="s">
        <v>1830</v>
      </c>
      <c r="N2720">
        <v>56</v>
      </c>
      <c r="O2720" t="s">
        <v>17319</v>
      </c>
      <c r="P2720" t="s">
        <v>125</v>
      </c>
      <c r="Q2720" t="s">
        <v>37755</v>
      </c>
      <c r="R2720" t="s">
        <v>81</v>
      </c>
      <c r="S2720">
        <v>1</v>
      </c>
      <c r="T2720" s="1">
        <v>43456</v>
      </c>
      <c r="U2720" s="1">
        <v>43221</v>
      </c>
      <c r="V2720" t="s">
        <v>127</v>
      </c>
      <c r="W2720" s="2">
        <v>43557</v>
      </c>
      <c r="X2720" t="s">
        <v>82</v>
      </c>
      <c r="Y2720" t="s">
        <v>82</v>
      </c>
      <c r="Z2720" t="s">
        <v>82</v>
      </c>
      <c r="AA2720" t="s">
        <v>82</v>
      </c>
      <c r="AB2720" t="s">
        <v>82</v>
      </c>
      <c r="AC2720" t="s">
        <v>82</v>
      </c>
      <c r="AD2720" t="s">
        <v>82</v>
      </c>
      <c r="AE2720" t="s">
        <v>82</v>
      </c>
      <c r="AF2720" t="s">
        <v>82</v>
      </c>
      <c r="AG2720" t="s">
        <v>82</v>
      </c>
      <c r="AH2720" t="s">
        <v>82</v>
      </c>
      <c r="AI2720" t="s">
        <v>82</v>
      </c>
      <c r="AJ2720" t="s">
        <v>82</v>
      </c>
      <c r="AK2720" t="s">
        <v>212</v>
      </c>
      <c r="AL2720" t="s">
        <v>82</v>
      </c>
      <c r="AM2720" t="s">
        <v>37756</v>
      </c>
      <c r="AN2720" t="s">
        <v>335</v>
      </c>
      <c r="AO2720" t="s">
        <v>123</v>
      </c>
      <c r="AP2720" t="s">
        <v>132</v>
      </c>
      <c r="AQ2720" t="s">
        <v>37757</v>
      </c>
      <c r="AR2720" t="s">
        <v>37758</v>
      </c>
      <c r="AS2720" t="s">
        <v>37759</v>
      </c>
      <c r="AT2720" t="s">
        <v>82</v>
      </c>
      <c r="AU2720" t="s">
        <v>81</v>
      </c>
      <c r="AV2720" t="s">
        <v>82</v>
      </c>
      <c r="AW2720" t="s">
        <v>81</v>
      </c>
      <c r="AX2720" t="s">
        <v>81</v>
      </c>
      <c r="AY2720" t="s">
        <v>81</v>
      </c>
      <c r="AZ2720" t="s">
        <v>81</v>
      </c>
      <c r="BA2720" t="s">
        <v>82</v>
      </c>
      <c r="BB2720" s="1">
        <v>1</v>
      </c>
      <c r="BC2720" t="s">
        <v>81</v>
      </c>
      <c r="BD2720" t="s">
        <v>81</v>
      </c>
      <c r="BE2720" t="s">
        <v>81</v>
      </c>
      <c r="BF2720" t="s">
        <v>81</v>
      </c>
      <c r="BG2720" t="s">
        <v>81</v>
      </c>
      <c r="BH2720" t="s">
        <v>81</v>
      </c>
      <c r="BI2720" t="s">
        <v>81</v>
      </c>
      <c r="BJ2720" t="s">
        <v>82</v>
      </c>
      <c r="BK2720" t="s">
        <v>82</v>
      </c>
      <c r="BL2720" t="s">
        <v>81</v>
      </c>
      <c r="BM2720" t="s">
        <v>137</v>
      </c>
      <c r="BN2720" t="s">
        <v>81</v>
      </c>
      <c r="BO2720" t="s">
        <v>81</v>
      </c>
      <c r="BP2720" t="s">
        <v>81</v>
      </c>
      <c r="BQ2720" t="s">
        <v>81</v>
      </c>
    </row>
    <row r="2721" spans="1:69" x14ac:dyDescent="0.2">
      <c r="A2721" s="5" t="s">
        <v>81</v>
      </c>
      <c r="B2721" t="s">
        <v>37760</v>
      </c>
      <c r="C2721" t="s">
        <v>3957</v>
      </c>
      <c r="D2721" t="s">
        <v>37761</v>
      </c>
      <c r="E2721" t="s">
        <v>37762</v>
      </c>
      <c r="F2721" t="s">
        <v>73</v>
      </c>
      <c r="G2721" t="s">
        <v>37763</v>
      </c>
      <c r="H2721" s="1">
        <v>42901</v>
      </c>
      <c r="I2721" s="1">
        <v>41852</v>
      </c>
      <c r="J2721" t="b">
        <v>1</v>
      </c>
      <c r="K2721" t="s">
        <v>75</v>
      </c>
      <c r="L2721" t="s">
        <v>100</v>
      </c>
      <c r="M2721" t="s">
        <v>363</v>
      </c>
      <c r="N2721">
        <v>310</v>
      </c>
      <c r="O2721" t="s">
        <v>3961</v>
      </c>
      <c r="P2721" t="s">
        <v>3962</v>
      </c>
      <c r="Q2721" t="s">
        <v>3963</v>
      </c>
      <c r="R2721" t="s">
        <v>81</v>
      </c>
      <c r="S2721">
        <v>1</v>
      </c>
      <c r="T2721" s="1">
        <v>42901</v>
      </c>
      <c r="U2721" s="3">
        <v>41852</v>
      </c>
      <c r="V2721" t="s">
        <v>585</v>
      </c>
      <c r="W2721" s="2">
        <v>43085</v>
      </c>
      <c r="X2721" t="s">
        <v>37764</v>
      </c>
      <c r="Y2721" t="s">
        <v>587</v>
      </c>
      <c r="Z2721" t="s">
        <v>3965</v>
      </c>
      <c r="AA2721" t="s">
        <v>82</v>
      </c>
      <c r="AB2721" t="s">
        <v>589</v>
      </c>
      <c r="AC2721" t="s">
        <v>589</v>
      </c>
      <c r="AD2721" t="s">
        <v>3966</v>
      </c>
      <c r="AE2721" t="s">
        <v>587</v>
      </c>
      <c r="AF2721" t="s">
        <v>3965</v>
      </c>
      <c r="AG2721" t="s">
        <v>82</v>
      </c>
      <c r="AH2721" t="s">
        <v>589</v>
      </c>
      <c r="AI2721" t="s">
        <v>589</v>
      </c>
      <c r="AJ2721" t="s">
        <v>3966</v>
      </c>
      <c r="AK2721" t="s">
        <v>110</v>
      </c>
      <c r="AL2721" t="s">
        <v>37765</v>
      </c>
      <c r="AM2721" t="s">
        <v>88</v>
      </c>
      <c r="AN2721" t="s">
        <v>27144</v>
      </c>
      <c r="AO2721" t="s">
        <v>527</v>
      </c>
      <c r="AP2721" t="s">
        <v>91</v>
      </c>
      <c r="AQ2721" t="s">
        <v>37766</v>
      </c>
      <c r="AR2721" t="s">
        <v>82</v>
      </c>
      <c r="AS2721" t="s">
        <v>3969</v>
      </c>
      <c r="AT2721" t="s">
        <v>37767</v>
      </c>
      <c r="AU2721" t="s">
        <v>81</v>
      </c>
      <c r="AV2721" t="s">
        <v>82</v>
      </c>
      <c r="AW2721" t="s">
        <v>82</v>
      </c>
      <c r="AX2721" t="s">
        <v>82</v>
      </c>
      <c r="AY2721" t="s">
        <v>82</v>
      </c>
      <c r="AZ2721" t="s">
        <v>82</v>
      </c>
      <c r="BA2721" t="s">
        <v>82</v>
      </c>
      <c r="BB2721" t="s">
        <v>82</v>
      </c>
      <c r="BC2721" t="s">
        <v>82</v>
      </c>
      <c r="BD2721" t="s">
        <v>82</v>
      </c>
      <c r="BE2721" t="s">
        <v>82</v>
      </c>
      <c r="BF2721" t="s">
        <v>82</v>
      </c>
      <c r="BG2721" t="s">
        <v>82</v>
      </c>
      <c r="BH2721" t="s">
        <v>82</v>
      </c>
      <c r="BI2721" t="s">
        <v>82</v>
      </c>
      <c r="BJ2721" t="s">
        <v>82</v>
      </c>
      <c r="BK2721" t="s">
        <v>82</v>
      </c>
      <c r="BL2721" t="s">
        <v>82</v>
      </c>
      <c r="BM2721" t="s">
        <v>82</v>
      </c>
      <c r="BN2721" t="s">
        <v>82</v>
      </c>
      <c r="BO2721" t="s">
        <v>82</v>
      </c>
      <c r="BP2721" t="s">
        <v>82</v>
      </c>
      <c r="BQ2721" t="s">
        <v>82</v>
      </c>
    </row>
    <row r="2722" spans="1:69" x14ac:dyDescent="0.2">
      <c r="A2722" s="5" t="s">
        <v>81</v>
      </c>
      <c r="B2722" t="s">
        <v>37768</v>
      </c>
      <c r="C2722" t="s">
        <v>37769</v>
      </c>
      <c r="D2722" t="s">
        <v>37770</v>
      </c>
      <c r="E2722" t="s">
        <v>37771</v>
      </c>
      <c r="F2722" t="s">
        <v>1432</v>
      </c>
      <c r="G2722" t="s">
        <v>37772</v>
      </c>
      <c r="H2722" s="1">
        <v>43728</v>
      </c>
      <c r="I2722" s="1">
        <v>43728</v>
      </c>
      <c r="J2722" t="b">
        <v>0</v>
      </c>
      <c r="K2722" t="s">
        <v>75</v>
      </c>
      <c r="L2722" t="s">
        <v>37773</v>
      </c>
      <c r="M2722" t="s">
        <v>90</v>
      </c>
      <c r="N2722">
        <v>200</v>
      </c>
      <c r="O2722" t="s">
        <v>37774</v>
      </c>
      <c r="P2722" t="s">
        <v>670</v>
      </c>
      <c r="Q2722" t="s">
        <v>37775</v>
      </c>
      <c r="R2722" t="s">
        <v>81</v>
      </c>
      <c r="S2722" t="s">
        <v>82</v>
      </c>
      <c r="T2722" s="1">
        <v>43728</v>
      </c>
      <c r="U2722" s="1">
        <v>43728</v>
      </c>
      <c r="V2722" t="s">
        <v>1438</v>
      </c>
      <c r="W2722" s="2">
        <v>44139</v>
      </c>
      <c r="X2722" t="s">
        <v>37776</v>
      </c>
      <c r="Y2722" t="s">
        <v>37777</v>
      </c>
      <c r="Z2722" t="s">
        <v>81</v>
      </c>
      <c r="AA2722" t="s">
        <v>37778</v>
      </c>
      <c r="AB2722" t="s">
        <v>37779</v>
      </c>
      <c r="AC2722">
        <v>917400407193</v>
      </c>
      <c r="AD2722" t="s">
        <v>37780</v>
      </c>
      <c r="AE2722" t="s">
        <v>37777</v>
      </c>
      <c r="AF2722" t="s">
        <v>81</v>
      </c>
      <c r="AG2722" t="s">
        <v>37778</v>
      </c>
      <c r="AH2722" t="s">
        <v>37779</v>
      </c>
      <c r="AI2722">
        <v>917400407193</v>
      </c>
      <c r="AJ2722" t="s">
        <v>37780</v>
      </c>
      <c r="AK2722" t="s">
        <v>110</v>
      </c>
      <c r="AL2722" t="s">
        <v>37780</v>
      </c>
      <c r="AM2722" t="s">
        <v>37781</v>
      </c>
      <c r="AN2722" t="s">
        <v>81</v>
      </c>
      <c r="AO2722" t="s">
        <v>81</v>
      </c>
      <c r="AP2722" t="s">
        <v>81</v>
      </c>
      <c r="AQ2722" t="s">
        <v>37782</v>
      </c>
      <c r="AR2722" t="s">
        <v>37783</v>
      </c>
      <c r="AS2722" t="s">
        <v>37784</v>
      </c>
      <c r="AT2722" t="s">
        <v>37785</v>
      </c>
      <c r="AU2722" t="s">
        <v>81</v>
      </c>
      <c r="AV2722" t="s">
        <v>82</v>
      </c>
      <c r="AW2722" t="s">
        <v>81</v>
      </c>
      <c r="AX2722">
        <v>200</v>
      </c>
      <c r="AY2722" t="s">
        <v>81</v>
      </c>
      <c r="AZ2722" t="s">
        <v>81</v>
      </c>
      <c r="BA2722" t="s">
        <v>82</v>
      </c>
      <c r="BB2722" s="1">
        <v>1</v>
      </c>
      <c r="BC2722" t="s">
        <v>81</v>
      </c>
      <c r="BD2722" t="s">
        <v>81</v>
      </c>
      <c r="BE2722" t="s">
        <v>81</v>
      </c>
      <c r="BF2722" t="s">
        <v>81</v>
      </c>
      <c r="BG2722" t="s">
        <v>81</v>
      </c>
      <c r="BH2722" t="s">
        <v>81</v>
      </c>
      <c r="BI2722" t="s">
        <v>81</v>
      </c>
      <c r="BJ2722" s="1">
        <v>43742</v>
      </c>
      <c r="BK2722" t="s">
        <v>82</v>
      </c>
      <c r="BL2722" t="s">
        <v>17046</v>
      </c>
      <c r="BM2722" t="s">
        <v>37786</v>
      </c>
      <c r="BN2722" t="s">
        <v>675</v>
      </c>
      <c r="BO2722" t="s">
        <v>37787</v>
      </c>
      <c r="BP2722" t="s">
        <v>675</v>
      </c>
      <c r="BQ2722" t="s">
        <v>675</v>
      </c>
    </row>
    <row r="2723" spans="1:69" x14ac:dyDescent="0.2">
      <c r="A2723" s="5" t="s">
        <v>81</v>
      </c>
      <c r="B2723" t="s">
        <v>37788</v>
      </c>
      <c r="C2723" t="s">
        <v>37789</v>
      </c>
      <c r="D2723" t="s">
        <v>37790</v>
      </c>
      <c r="E2723" t="s">
        <v>37791</v>
      </c>
      <c r="F2723" t="s">
        <v>73</v>
      </c>
      <c r="G2723" t="s">
        <v>37792</v>
      </c>
      <c r="H2723" s="1">
        <v>43218</v>
      </c>
      <c r="I2723" s="1">
        <v>43467</v>
      </c>
      <c r="J2723" t="b">
        <v>0</v>
      </c>
      <c r="K2723" t="s">
        <v>75</v>
      </c>
      <c r="L2723" t="s">
        <v>465</v>
      </c>
      <c r="M2723" t="s">
        <v>90</v>
      </c>
      <c r="N2723">
        <v>280</v>
      </c>
      <c r="O2723" t="s">
        <v>9008</v>
      </c>
      <c r="P2723" t="s">
        <v>2021</v>
      </c>
      <c r="Q2723" t="s">
        <v>37793</v>
      </c>
      <c r="R2723" t="s">
        <v>81</v>
      </c>
      <c r="S2723" t="s">
        <v>82</v>
      </c>
      <c r="T2723" s="1">
        <v>43218</v>
      </c>
      <c r="U2723" t="s">
        <v>35899</v>
      </c>
      <c r="V2723" t="s">
        <v>605</v>
      </c>
      <c r="W2723" s="2">
        <v>43605</v>
      </c>
      <c r="X2723" t="s">
        <v>37794</v>
      </c>
      <c r="Y2723" t="s">
        <v>227</v>
      </c>
      <c r="Z2723" t="s">
        <v>37795</v>
      </c>
      <c r="AA2723" t="s">
        <v>82</v>
      </c>
      <c r="AB2723" t="s">
        <v>37796</v>
      </c>
      <c r="AC2723" t="s">
        <v>37797</v>
      </c>
      <c r="AD2723" t="s">
        <v>37798</v>
      </c>
      <c r="AE2723" t="s">
        <v>227</v>
      </c>
      <c r="AF2723" t="s">
        <v>37795</v>
      </c>
      <c r="AG2723" t="s">
        <v>82</v>
      </c>
      <c r="AH2723" t="s">
        <v>37796</v>
      </c>
      <c r="AI2723" t="s">
        <v>37797</v>
      </c>
      <c r="AJ2723" t="s">
        <v>37798</v>
      </c>
      <c r="AK2723" t="s">
        <v>296</v>
      </c>
      <c r="AL2723" t="s">
        <v>82</v>
      </c>
      <c r="AM2723" t="s">
        <v>88</v>
      </c>
      <c r="AN2723" t="s">
        <v>4361</v>
      </c>
      <c r="AO2723" t="s">
        <v>1993</v>
      </c>
      <c r="AP2723" t="s">
        <v>91</v>
      </c>
      <c r="AQ2723" t="s">
        <v>37799</v>
      </c>
      <c r="AR2723" t="s">
        <v>82</v>
      </c>
      <c r="AS2723" t="s">
        <v>37800</v>
      </c>
      <c r="AT2723" t="s">
        <v>37801</v>
      </c>
      <c r="AU2723" t="s">
        <v>81</v>
      </c>
      <c r="AV2723" t="s">
        <v>82</v>
      </c>
      <c r="AW2723" t="s">
        <v>82</v>
      </c>
      <c r="AX2723" t="s">
        <v>82</v>
      </c>
      <c r="AY2723" t="s">
        <v>82</v>
      </c>
      <c r="AZ2723" t="s">
        <v>82</v>
      </c>
      <c r="BA2723" t="s">
        <v>82</v>
      </c>
      <c r="BB2723" t="s">
        <v>82</v>
      </c>
      <c r="BC2723" t="s">
        <v>82</v>
      </c>
      <c r="BD2723" t="s">
        <v>82</v>
      </c>
      <c r="BE2723" t="s">
        <v>82</v>
      </c>
      <c r="BF2723" t="s">
        <v>82</v>
      </c>
      <c r="BG2723" t="s">
        <v>82</v>
      </c>
      <c r="BH2723" t="s">
        <v>82</v>
      </c>
      <c r="BI2723" t="s">
        <v>82</v>
      </c>
      <c r="BJ2723" t="s">
        <v>82</v>
      </c>
      <c r="BK2723" t="s">
        <v>82</v>
      </c>
      <c r="BL2723" t="s">
        <v>82</v>
      </c>
      <c r="BM2723" t="s">
        <v>82</v>
      </c>
      <c r="BN2723" t="s">
        <v>82</v>
      </c>
      <c r="BO2723" t="s">
        <v>82</v>
      </c>
      <c r="BP2723" t="s">
        <v>82</v>
      </c>
      <c r="BQ2723" t="s">
        <v>82</v>
      </c>
    </row>
    <row r="2724" spans="1:69" x14ac:dyDescent="0.2">
      <c r="A2724" s="5">
        <v>0</v>
      </c>
      <c r="B2724" t="s">
        <v>37802</v>
      </c>
      <c r="C2724" t="s">
        <v>37803</v>
      </c>
      <c r="D2724" t="s">
        <v>37804</v>
      </c>
      <c r="E2724" t="s">
        <v>37805</v>
      </c>
      <c r="F2724" t="s">
        <v>1316</v>
      </c>
      <c r="G2724" t="s">
        <v>37806</v>
      </c>
      <c r="H2724" s="1">
        <v>43122</v>
      </c>
      <c r="I2724" s="1">
        <v>42477</v>
      </c>
      <c r="J2724" t="b">
        <v>0</v>
      </c>
      <c r="K2724" t="s">
        <v>622</v>
      </c>
      <c r="L2724" t="s">
        <v>37807</v>
      </c>
      <c r="M2724" t="s">
        <v>90</v>
      </c>
      <c r="N2724">
        <v>150</v>
      </c>
      <c r="O2724" t="s">
        <v>37808</v>
      </c>
      <c r="P2724" t="s">
        <v>3055</v>
      </c>
      <c r="Q2724" t="s">
        <v>37809</v>
      </c>
      <c r="R2724" t="s">
        <v>81</v>
      </c>
      <c r="S2724">
        <v>1</v>
      </c>
      <c r="T2724" s="1">
        <v>43122</v>
      </c>
      <c r="U2724" s="1">
        <v>42477</v>
      </c>
      <c r="V2724" t="s">
        <v>1322</v>
      </c>
      <c r="W2724" s="2">
        <v>43153</v>
      </c>
      <c r="X2724" t="s">
        <v>82</v>
      </c>
      <c r="Y2724" t="s">
        <v>37810</v>
      </c>
      <c r="Z2724" t="s">
        <v>81</v>
      </c>
      <c r="AA2724" t="s">
        <v>37811</v>
      </c>
      <c r="AB2724" t="s">
        <v>37812</v>
      </c>
      <c r="AC2724" t="s">
        <v>37813</v>
      </c>
      <c r="AD2724" t="s">
        <v>37808</v>
      </c>
      <c r="AE2724" t="s">
        <v>37810</v>
      </c>
      <c r="AF2724" t="s">
        <v>81</v>
      </c>
      <c r="AG2724" t="s">
        <v>37811</v>
      </c>
      <c r="AH2724" t="s">
        <v>37812</v>
      </c>
      <c r="AI2724" t="s">
        <v>37813</v>
      </c>
      <c r="AJ2724" t="s">
        <v>37808</v>
      </c>
      <c r="AK2724" t="s">
        <v>296</v>
      </c>
      <c r="AL2724" t="s">
        <v>82</v>
      </c>
      <c r="AM2724" t="s">
        <v>37808</v>
      </c>
      <c r="AN2724" t="s">
        <v>37814</v>
      </c>
      <c r="AO2724" t="s">
        <v>37815</v>
      </c>
      <c r="AP2724" t="s">
        <v>371</v>
      </c>
      <c r="AQ2724" t="s">
        <v>37816</v>
      </c>
      <c r="AR2724" t="s">
        <v>37817</v>
      </c>
      <c r="AS2724" t="s">
        <v>37818</v>
      </c>
      <c r="AT2724" t="s">
        <v>37819</v>
      </c>
      <c r="AU2724" t="s">
        <v>81</v>
      </c>
      <c r="AV2724" t="s">
        <v>82</v>
      </c>
      <c r="AW2724" t="s">
        <v>1334</v>
      </c>
      <c r="AX2724" t="s">
        <v>81</v>
      </c>
      <c r="AY2724" t="s">
        <v>81</v>
      </c>
      <c r="AZ2724" t="s">
        <v>81</v>
      </c>
      <c r="BA2724" t="s">
        <v>82</v>
      </c>
      <c r="BB2724" s="1">
        <v>1</v>
      </c>
      <c r="BC2724" t="s">
        <v>81</v>
      </c>
      <c r="BD2724" t="s">
        <v>81</v>
      </c>
      <c r="BE2724" t="s">
        <v>81</v>
      </c>
      <c r="BF2724" t="s">
        <v>81</v>
      </c>
      <c r="BG2724" t="s">
        <v>81</v>
      </c>
      <c r="BH2724" t="s">
        <v>1943</v>
      </c>
      <c r="BI2724" t="s">
        <v>37820</v>
      </c>
      <c r="BJ2724" t="s">
        <v>82</v>
      </c>
      <c r="BK2724" t="s">
        <v>82</v>
      </c>
      <c r="BL2724" t="s">
        <v>200</v>
      </c>
      <c r="BM2724" t="s">
        <v>201</v>
      </c>
      <c r="BN2724" t="s">
        <v>81</v>
      </c>
      <c r="BO2724" t="s">
        <v>37821</v>
      </c>
      <c r="BP2724" t="s">
        <v>81</v>
      </c>
      <c r="BQ2724" t="s">
        <v>81</v>
      </c>
    </row>
    <row r="2725" spans="1:69" x14ac:dyDescent="0.2">
      <c r="A2725" s="5" t="s">
        <v>81</v>
      </c>
      <c r="B2725" t="s">
        <v>6451</v>
      </c>
      <c r="C2725" t="s">
        <v>26355</v>
      </c>
      <c r="D2725" t="s">
        <v>6453</v>
      </c>
      <c r="E2725" t="s">
        <v>6454</v>
      </c>
      <c r="F2725" t="s">
        <v>178</v>
      </c>
      <c r="G2725" t="s">
        <v>37822</v>
      </c>
      <c r="H2725" s="1">
        <v>42982</v>
      </c>
      <c r="I2725" s="1">
        <v>42992</v>
      </c>
      <c r="J2725" t="b">
        <v>0</v>
      </c>
      <c r="K2725" t="s">
        <v>180</v>
      </c>
      <c r="L2725" t="s">
        <v>3223</v>
      </c>
      <c r="M2725" t="s">
        <v>346</v>
      </c>
      <c r="N2725">
        <v>300</v>
      </c>
      <c r="O2725" t="s">
        <v>241</v>
      </c>
      <c r="P2725" t="s">
        <v>6457</v>
      </c>
      <c r="Q2725" t="s">
        <v>37823</v>
      </c>
      <c r="R2725" t="s">
        <v>6459</v>
      </c>
      <c r="S2725" t="s">
        <v>82</v>
      </c>
      <c r="T2725" s="1">
        <v>42982</v>
      </c>
      <c r="U2725" s="1">
        <v>42992</v>
      </c>
      <c r="V2725" t="s">
        <v>186</v>
      </c>
      <c r="W2725" s="2">
        <v>43646</v>
      </c>
      <c r="X2725" t="s">
        <v>16323</v>
      </c>
      <c r="Y2725" t="s">
        <v>245</v>
      </c>
      <c r="Z2725" t="s">
        <v>81</v>
      </c>
      <c r="AA2725" t="s">
        <v>6461</v>
      </c>
      <c r="AB2725" t="s">
        <v>247</v>
      </c>
      <c r="AC2725" t="s">
        <v>248</v>
      </c>
      <c r="AD2725" t="s">
        <v>6104</v>
      </c>
      <c r="AE2725" t="s">
        <v>245</v>
      </c>
      <c r="AF2725" t="s">
        <v>81</v>
      </c>
      <c r="AG2725" t="s">
        <v>6461</v>
      </c>
      <c r="AH2725" t="s">
        <v>247</v>
      </c>
      <c r="AI2725" t="s">
        <v>248</v>
      </c>
      <c r="AJ2725" t="s">
        <v>6104</v>
      </c>
      <c r="AK2725" t="s">
        <v>250</v>
      </c>
      <c r="AL2725" t="s">
        <v>82</v>
      </c>
      <c r="AM2725" t="s">
        <v>6462</v>
      </c>
      <c r="AN2725" t="s">
        <v>81</v>
      </c>
      <c r="AO2725" t="s">
        <v>81</v>
      </c>
      <c r="AP2725" t="s">
        <v>351</v>
      </c>
      <c r="AQ2725" t="s">
        <v>37824</v>
      </c>
      <c r="AR2725" t="s">
        <v>37825</v>
      </c>
      <c r="AS2725" t="s">
        <v>37826</v>
      </c>
      <c r="AT2725" t="s">
        <v>37827</v>
      </c>
      <c r="AU2725" t="s">
        <v>197</v>
      </c>
      <c r="AV2725" t="s">
        <v>82</v>
      </c>
      <c r="AW2725" t="s">
        <v>198</v>
      </c>
      <c r="AX2725" t="s">
        <v>81</v>
      </c>
      <c r="AY2725" t="s">
        <v>81</v>
      </c>
      <c r="AZ2725" t="s">
        <v>6451</v>
      </c>
      <c r="BA2725" t="s">
        <v>82</v>
      </c>
      <c r="BB2725" s="1">
        <v>1</v>
      </c>
      <c r="BC2725" t="s">
        <v>199</v>
      </c>
      <c r="BD2725" t="s">
        <v>199</v>
      </c>
      <c r="BE2725" t="s">
        <v>199</v>
      </c>
      <c r="BF2725" t="s">
        <v>199</v>
      </c>
      <c r="BG2725" t="s">
        <v>81</v>
      </c>
      <c r="BH2725" t="s">
        <v>81</v>
      </c>
      <c r="BI2725" t="s">
        <v>81</v>
      </c>
      <c r="BJ2725" t="s">
        <v>82</v>
      </c>
      <c r="BK2725" t="s">
        <v>82</v>
      </c>
      <c r="BL2725" t="s">
        <v>200</v>
      </c>
      <c r="BM2725" t="s">
        <v>201</v>
      </c>
      <c r="BN2725" t="s">
        <v>81</v>
      </c>
      <c r="BO2725" t="s">
        <v>81</v>
      </c>
      <c r="BP2725" t="s">
        <v>81</v>
      </c>
      <c r="BQ2725" t="s">
        <v>81</v>
      </c>
    </row>
    <row r="2726" spans="1:69" x14ac:dyDescent="0.2">
      <c r="A2726" s="5" t="s">
        <v>81</v>
      </c>
      <c r="B2726" t="s">
        <v>37828</v>
      </c>
      <c r="C2726" t="s">
        <v>37829</v>
      </c>
      <c r="D2726" t="s">
        <v>37830</v>
      </c>
      <c r="E2726" t="s">
        <v>37831</v>
      </c>
      <c r="F2726" t="s">
        <v>178</v>
      </c>
      <c r="G2726" t="s">
        <v>37832</v>
      </c>
      <c r="H2726" s="1">
        <v>42915</v>
      </c>
      <c r="I2726" s="1">
        <v>42985</v>
      </c>
      <c r="J2726" t="b">
        <v>0</v>
      </c>
      <c r="K2726" t="s">
        <v>180</v>
      </c>
      <c r="L2726" t="s">
        <v>5794</v>
      </c>
      <c r="M2726" t="s">
        <v>346</v>
      </c>
      <c r="N2726">
        <v>300</v>
      </c>
      <c r="O2726" t="s">
        <v>17456</v>
      </c>
      <c r="P2726" t="s">
        <v>37833</v>
      </c>
      <c r="Q2726" t="s">
        <v>37834</v>
      </c>
      <c r="R2726" t="s">
        <v>37835</v>
      </c>
      <c r="S2726" t="s">
        <v>82</v>
      </c>
      <c r="T2726" s="1">
        <v>42915</v>
      </c>
      <c r="U2726" s="1">
        <v>42985</v>
      </c>
      <c r="V2726" t="s">
        <v>186</v>
      </c>
      <c r="W2726" s="2">
        <v>43248</v>
      </c>
      <c r="X2726" t="s">
        <v>37836</v>
      </c>
      <c r="Y2726" t="s">
        <v>37837</v>
      </c>
      <c r="Z2726" t="s">
        <v>81</v>
      </c>
      <c r="AA2726" t="s">
        <v>37838</v>
      </c>
      <c r="AB2726" t="s">
        <v>37839</v>
      </c>
      <c r="AC2726" t="s">
        <v>37840</v>
      </c>
      <c r="AD2726" t="s">
        <v>17456</v>
      </c>
      <c r="AE2726" t="s">
        <v>37837</v>
      </c>
      <c r="AF2726" t="s">
        <v>81</v>
      </c>
      <c r="AG2726" t="s">
        <v>37838</v>
      </c>
      <c r="AH2726" t="s">
        <v>37839</v>
      </c>
      <c r="AI2726" t="s">
        <v>37840</v>
      </c>
      <c r="AJ2726" t="s">
        <v>17456</v>
      </c>
      <c r="AK2726" t="s">
        <v>250</v>
      </c>
      <c r="AL2726" t="s">
        <v>82</v>
      </c>
      <c r="AM2726" t="s">
        <v>17456</v>
      </c>
      <c r="AN2726" t="s">
        <v>81</v>
      </c>
      <c r="AO2726" t="s">
        <v>81</v>
      </c>
      <c r="AP2726" t="s">
        <v>351</v>
      </c>
      <c r="AQ2726" t="s">
        <v>37841</v>
      </c>
      <c r="AR2726" t="s">
        <v>37842</v>
      </c>
      <c r="AS2726" t="s">
        <v>37843</v>
      </c>
      <c r="AT2726" t="s">
        <v>37844</v>
      </c>
      <c r="AU2726" t="s">
        <v>197</v>
      </c>
      <c r="AV2726" t="s">
        <v>82</v>
      </c>
      <c r="AW2726" t="s">
        <v>198</v>
      </c>
      <c r="AX2726" t="s">
        <v>81</v>
      </c>
      <c r="AY2726" t="s">
        <v>82</v>
      </c>
      <c r="AZ2726" t="s">
        <v>82</v>
      </c>
      <c r="BA2726" t="s">
        <v>82</v>
      </c>
      <c r="BB2726" t="s">
        <v>82</v>
      </c>
      <c r="BC2726" t="s">
        <v>82</v>
      </c>
      <c r="BD2726" t="s">
        <v>82</v>
      </c>
      <c r="BE2726" t="s">
        <v>82</v>
      </c>
      <c r="BF2726" t="s">
        <v>82</v>
      </c>
      <c r="BG2726" t="s">
        <v>82</v>
      </c>
      <c r="BH2726" t="s">
        <v>82</v>
      </c>
      <c r="BI2726" t="s">
        <v>82</v>
      </c>
      <c r="BJ2726" t="s">
        <v>82</v>
      </c>
      <c r="BK2726" t="s">
        <v>82</v>
      </c>
      <c r="BL2726" t="s">
        <v>82</v>
      </c>
      <c r="BM2726" t="s">
        <v>82</v>
      </c>
      <c r="BN2726" t="s">
        <v>82</v>
      </c>
      <c r="BO2726" t="s">
        <v>82</v>
      </c>
      <c r="BP2726" t="s">
        <v>82</v>
      </c>
      <c r="BQ2726" t="s">
        <v>82</v>
      </c>
    </row>
    <row r="2727" spans="1:69" x14ac:dyDescent="0.2">
      <c r="A2727" s="5">
        <v>1</v>
      </c>
      <c r="B2727" t="s">
        <v>37845</v>
      </c>
      <c r="C2727" t="s">
        <v>37846</v>
      </c>
      <c r="D2727" t="s">
        <v>37847</v>
      </c>
      <c r="E2727" t="s">
        <v>37848</v>
      </c>
      <c r="F2727" t="s">
        <v>178</v>
      </c>
      <c r="G2727" t="s">
        <v>7174</v>
      </c>
      <c r="H2727" s="1">
        <v>43314</v>
      </c>
      <c r="I2727" s="1">
        <v>43048</v>
      </c>
      <c r="J2727" t="b">
        <v>0</v>
      </c>
      <c r="K2727" t="s">
        <v>180</v>
      </c>
      <c r="L2727" t="s">
        <v>37849</v>
      </c>
      <c r="M2727" t="s">
        <v>2335</v>
      </c>
      <c r="N2727">
        <v>340</v>
      </c>
      <c r="O2727" t="s">
        <v>7162</v>
      </c>
      <c r="P2727" t="s">
        <v>1622</v>
      </c>
      <c r="Q2727" t="s">
        <v>37850</v>
      </c>
      <c r="R2727" t="s">
        <v>7160</v>
      </c>
      <c r="S2727">
        <v>1</v>
      </c>
      <c r="T2727" s="1">
        <v>43314</v>
      </c>
      <c r="U2727" s="1">
        <v>43048</v>
      </c>
      <c r="V2727" t="s">
        <v>186</v>
      </c>
      <c r="W2727" s="2">
        <v>43346</v>
      </c>
      <c r="X2727" t="s">
        <v>37851</v>
      </c>
      <c r="Y2727" t="s">
        <v>37852</v>
      </c>
      <c r="Z2727" t="s">
        <v>81</v>
      </c>
      <c r="AA2727" t="s">
        <v>37853</v>
      </c>
      <c r="AB2727" t="s">
        <v>7168</v>
      </c>
      <c r="AC2727">
        <v>2476572905</v>
      </c>
      <c r="AD2727" t="s">
        <v>29066</v>
      </c>
      <c r="AE2727" t="s">
        <v>37852</v>
      </c>
      <c r="AF2727" t="s">
        <v>81</v>
      </c>
      <c r="AG2727" t="s">
        <v>37853</v>
      </c>
      <c r="AH2727" t="s">
        <v>7168</v>
      </c>
      <c r="AI2727">
        <v>2476572905</v>
      </c>
      <c r="AJ2727" t="s">
        <v>29066</v>
      </c>
      <c r="AK2727" t="s">
        <v>191</v>
      </c>
      <c r="AL2727" t="s">
        <v>82</v>
      </c>
      <c r="AM2727" t="s">
        <v>82</v>
      </c>
      <c r="AN2727" t="s">
        <v>81</v>
      </c>
      <c r="AO2727" t="s">
        <v>81</v>
      </c>
      <c r="AP2727" t="s">
        <v>351</v>
      </c>
      <c r="AQ2727" t="s">
        <v>37854</v>
      </c>
      <c r="AR2727" t="s">
        <v>37855</v>
      </c>
      <c r="AS2727" t="s">
        <v>37856</v>
      </c>
      <c r="AT2727" t="s">
        <v>37857</v>
      </c>
      <c r="AU2727" t="s">
        <v>197</v>
      </c>
      <c r="AV2727" t="s">
        <v>82</v>
      </c>
      <c r="AW2727" t="s">
        <v>198</v>
      </c>
      <c r="AX2727" t="s">
        <v>81</v>
      </c>
      <c r="AY2727" t="s">
        <v>82</v>
      </c>
      <c r="AZ2727" t="s">
        <v>82</v>
      </c>
      <c r="BA2727" t="s">
        <v>82</v>
      </c>
      <c r="BB2727" t="s">
        <v>82</v>
      </c>
      <c r="BC2727" t="s">
        <v>82</v>
      </c>
      <c r="BD2727" t="s">
        <v>82</v>
      </c>
      <c r="BE2727" t="s">
        <v>82</v>
      </c>
      <c r="BF2727" t="s">
        <v>82</v>
      </c>
      <c r="BG2727" t="s">
        <v>82</v>
      </c>
      <c r="BH2727" t="s">
        <v>82</v>
      </c>
      <c r="BI2727" t="s">
        <v>82</v>
      </c>
      <c r="BJ2727" t="s">
        <v>82</v>
      </c>
      <c r="BK2727" t="s">
        <v>82</v>
      </c>
      <c r="BL2727" t="s">
        <v>82</v>
      </c>
      <c r="BM2727" t="s">
        <v>82</v>
      </c>
      <c r="BN2727" t="s">
        <v>82</v>
      </c>
      <c r="BO2727" t="s">
        <v>82</v>
      </c>
      <c r="BP2727" t="s">
        <v>82</v>
      </c>
      <c r="BQ2727" t="s">
        <v>82</v>
      </c>
    </row>
    <row r="2728" spans="1:69" x14ac:dyDescent="0.2">
      <c r="A2728" s="5" t="s">
        <v>81</v>
      </c>
      <c r="B2728" t="s">
        <v>37858</v>
      </c>
      <c r="C2728" t="s">
        <v>37859</v>
      </c>
      <c r="D2728" t="s">
        <v>37860</v>
      </c>
      <c r="E2728" t="s">
        <v>37858</v>
      </c>
      <c r="F2728" t="s">
        <v>73</v>
      </c>
      <c r="G2728" t="s">
        <v>37861</v>
      </c>
      <c r="H2728" s="1">
        <v>42991</v>
      </c>
      <c r="I2728" s="1">
        <v>43008</v>
      </c>
      <c r="J2728" t="b">
        <v>0</v>
      </c>
      <c r="K2728" t="s">
        <v>75</v>
      </c>
      <c r="L2728" t="s">
        <v>581</v>
      </c>
      <c r="M2728" t="s">
        <v>363</v>
      </c>
      <c r="N2728">
        <v>260</v>
      </c>
      <c r="O2728" t="s">
        <v>1376</v>
      </c>
      <c r="P2728" t="s">
        <v>1377</v>
      </c>
      <c r="Q2728" t="s">
        <v>2372</v>
      </c>
      <c r="R2728" t="s">
        <v>81</v>
      </c>
      <c r="S2728" t="s">
        <v>82</v>
      </c>
      <c r="T2728" s="1">
        <v>42991</v>
      </c>
      <c r="U2728" t="s">
        <v>29716</v>
      </c>
      <c r="V2728" t="s">
        <v>168</v>
      </c>
      <c r="W2728" s="2">
        <v>43085</v>
      </c>
      <c r="X2728" t="s">
        <v>37862</v>
      </c>
      <c r="Y2728" t="s">
        <v>2610</v>
      </c>
      <c r="Z2728" t="s">
        <v>37863</v>
      </c>
      <c r="AA2728" t="s">
        <v>82</v>
      </c>
      <c r="AB2728" t="s">
        <v>37864</v>
      </c>
      <c r="AC2728" t="s">
        <v>37865</v>
      </c>
      <c r="AD2728" t="s">
        <v>589</v>
      </c>
      <c r="AE2728" t="s">
        <v>2610</v>
      </c>
      <c r="AF2728" t="s">
        <v>37863</v>
      </c>
      <c r="AG2728" t="s">
        <v>82</v>
      </c>
      <c r="AH2728" t="s">
        <v>37864</v>
      </c>
      <c r="AI2728" t="s">
        <v>37865</v>
      </c>
      <c r="AJ2728" t="s">
        <v>589</v>
      </c>
      <c r="AK2728" t="s">
        <v>153</v>
      </c>
      <c r="AL2728" t="s">
        <v>82</v>
      </c>
      <c r="AM2728" t="s">
        <v>88</v>
      </c>
      <c r="AN2728" t="s">
        <v>439</v>
      </c>
      <c r="AO2728" t="s">
        <v>5261</v>
      </c>
      <c r="AP2728" t="s">
        <v>91</v>
      </c>
      <c r="AQ2728" t="s">
        <v>37866</v>
      </c>
      <c r="AR2728" t="s">
        <v>82</v>
      </c>
      <c r="AS2728" t="s">
        <v>37867</v>
      </c>
      <c r="AT2728" t="s">
        <v>37868</v>
      </c>
      <c r="AU2728" t="s">
        <v>81</v>
      </c>
      <c r="AV2728" t="s">
        <v>82</v>
      </c>
      <c r="AW2728" t="s">
        <v>82</v>
      </c>
      <c r="AX2728" t="s">
        <v>82</v>
      </c>
      <c r="AY2728" t="s">
        <v>82</v>
      </c>
      <c r="AZ2728" t="s">
        <v>82</v>
      </c>
      <c r="BA2728" t="s">
        <v>82</v>
      </c>
      <c r="BB2728" t="s">
        <v>82</v>
      </c>
      <c r="BC2728" t="s">
        <v>82</v>
      </c>
      <c r="BD2728" t="s">
        <v>82</v>
      </c>
      <c r="BE2728" t="s">
        <v>82</v>
      </c>
      <c r="BF2728" t="s">
        <v>82</v>
      </c>
      <c r="BG2728" t="s">
        <v>82</v>
      </c>
      <c r="BH2728" t="s">
        <v>82</v>
      </c>
      <c r="BI2728" t="s">
        <v>82</v>
      </c>
      <c r="BJ2728" t="s">
        <v>82</v>
      </c>
      <c r="BK2728" t="s">
        <v>82</v>
      </c>
      <c r="BL2728" t="s">
        <v>82</v>
      </c>
      <c r="BM2728" t="s">
        <v>82</v>
      </c>
      <c r="BN2728" t="s">
        <v>82</v>
      </c>
      <c r="BO2728" t="s">
        <v>82</v>
      </c>
      <c r="BP2728" t="s">
        <v>82</v>
      </c>
      <c r="BQ2728" t="s">
        <v>82</v>
      </c>
    </row>
    <row r="2729" spans="1:69" x14ac:dyDescent="0.2">
      <c r="A2729" s="5" t="s">
        <v>81</v>
      </c>
      <c r="B2729" t="s">
        <v>37869</v>
      </c>
      <c r="C2729" t="s">
        <v>37870</v>
      </c>
      <c r="D2729" t="s">
        <v>37871</v>
      </c>
      <c r="E2729" t="s">
        <v>37869</v>
      </c>
      <c r="F2729" t="s">
        <v>73</v>
      </c>
      <c r="G2729" t="s">
        <v>37872</v>
      </c>
      <c r="H2729" s="1">
        <v>42395</v>
      </c>
      <c r="I2729" s="1">
        <v>42491</v>
      </c>
      <c r="J2729" t="b">
        <v>1</v>
      </c>
      <c r="K2729" t="s">
        <v>75</v>
      </c>
      <c r="L2729" t="s">
        <v>465</v>
      </c>
      <c r="M2729" t="s">
        <v>538</v>
      </c>
      <c r="N2729">
        <v>200</v>
      </c>
      <c r="O2729" t="s">
        <v>37873</v>
      </c>
      <c r="P2729" t="s">
        <v>79</v>
      </c>
      <c r="Q2729" t="s">
        <v>37874</v>
      </c>
      <c r="R2729" t="s">
        <v>81</v>
      </c>
      <c r="S2729" t="s">
        <v>82</v>
      </c>
      <c r="T2729" s="1">
        <v>42395</v>
      </c>
      <c r="U2729" s="3">
        <v>42491</v>
      </c>
      <c r="V2729" t="s">
        <v>1552</v>
      </c>
      <c r="W2729" s="2">
        <v>43332</v>
      </c>
      <c r="X2729" t="s">
        <v>37875</v>
      </c>
      <c r="Y2729" t="s">
        <v>82</v>
      </c>
      <c r="Z2729" t="s">
        <v>82</v>
      </c>
      <c r="AA2729" t="s">
        <v>82</v>
      </c>
      <c r="AB2729" t="s">
        <v>82</v>
      </c>
      <c r="AC2729" t="s">
        <v>82</v>
      </c>
      <c r="AD2729" t="s">
        <v>82</v>
      </c>
      <c r="AE2729" t="s">
        <v>82</v>
      </c>
      <c r="AF2729" t="s">
        <v>82</v>
      </c>
      <c r="AG2729" t="s">
        <v>82</v>
      </c>
      <c r="AH2729" t="s">
        <v>82</v>
      </c>
      <c r="AI2729" t="s">
        <v>82</v>
      </c>
      <c r="AJ2729" t="s">
        <v>82</v>
      </c>
      <c r="AK2729" t="s">
        <v>1169</v>
      </c>
      <c r="AL2729" t="s">
        <v>82</v>
      </c>
      <c r="AM2729" t="s">
        <v>88</v>
      </c>
      <c r="AN2729" t="s">
        <v>154</v>
      </c>
      <c r="AO2729" t="s">
        <v>90</v>
      </c>
      <c r="AP2729" t="s">
        <v>91</v>
      </c>
      <c r="AQ2729" t="s">
        <v>37876</v>
      </c>
      <c r="AR2729" t="s">
        <v>82</v>
      </c>
      <c r="AS2729" t="s">
        <v>37877</v>
      </c>
      <c r="AT2729" t="s">
        <v>37878</v>
      </c>
      <c r="AU2729" t="s">
        <v>81</v>
      </c>
      <c r="AV2729" t="s">
        <v>82</v>
      </c>
      <c r="AW2729" t="s">
        <v>82</v>
      </c>
      <c r="AX2729" t="s">
        <v>82</v>
      </c>
      <c r="AY2729" t="s">
        <v>82</v>
      </c>
      <c r="AZ2729" t="s">
        <v>82</v>
      </c>
      <c r="BA2729" t="s">
        <v>82</v>
      </c>
      <c r="BB2729" t="s">
        <v>82</v>
      </c>
      <c r="BC2729" t="s">
        <v>82</v>
      </c>
      <c r="BD2729" t="s">
        <v>82</v>
      </c>
      <c r="BE2729" t="s">
        <v>82</v>
      </c>
      <c r="BF2729" t="s">
        <v>82</v>
      </c>
      <c r="BG2729" t="s">
        <v>82</v>
      </c>
      <c r="BH2729" t="s">
        <v>82</v>
      </c>
      <c r="BI2729" t="s">
        <v>82</v>
      </c>
      <c r="BJ2729" t="s">
        <v>82</v>
      </c>
      <c r="BK2729" t="s">
        <v>82</v>
      </c>
      <c r="BL2729" t="s">
        <v>82</v>
      </c>
      <c r="BM2729" t="s">
        <v>82</v>
      </c>
      <c r="BN2729" t="s">
        <v>82</v>
      </c>
      <c r="BO2729" t="s">
        <v>82</v>
      </c>
      <c r="BP2729" t="s">
        <v>82</v>
      </c>
      <c r="BQ2729" t="s">
        <v>82</v>
      </c>
    </row>
    <row r="2730" spans="1:69" x14ac:dyDescent="0.2">
      <c r="A2730" s="5" t="s">
        <v>81</v>
      </c>
      <c r="B2730" t="s">
        <v>14788</v>
      </c>
      <c r="C2730" t="s">
        <v>14789</v>
      </c>
      <c r="D2730" t="s">
        <v>3302</v>
      </c>
      <c r="E2730" t="s">
        <v>14788</v>
      </c>
      <c r="F2730" t="s">
        <v>178</v>
      </c>
      <c r="G2730" t="s">
        <v>37879</v>
      </c>
      <c r="H2730" s="1">
        <v>42910</v>
      </c>
      <c r="I2730" s="1">
        <v>42991</v>
      </c>
      <c r="J2730" t="b">
        <v>0</v>
      </c>
      <c r="K2730" t="s">
        <v>180</v>
      </c>
      <c r="L2730" t="s">
        <v>3751</v>
      </c>
      <c r="M2730" t="s">
        <v>2335</v>
      </c>
      <c r="N2730">
        <v>108</v>
      </c>
      <c r="O2730" t="s">
        <v>2034</v>
      </c>
      <c r="P2730" t="s">
        <v>37880</v>
      </c>
      <c r="Q2730" t="s">
        <v>14793</v>
      </c>
      <c r="R2730" t="s">
        <v>2033</v>
      </c>
      <c r="S2730" t="s">
        <v>82</v>
      </c>
      <c r="T2730" s="1">
        <v>42910</v>
      </c>
      <c r="U2730" s="1">
        <v>42991</v>
      </c>
      <c r="V2730" t="s">
        <v>186</v>
      </c>
      <c r="W2730" s="2">
        <v>43901</v>
      </c>
      <c r="X2730" t="s">
        <v>3308</v>
      </c>
      <c r="Y2730" t="s">
        <v>3309</v>
      </c>
      <c r="Z2730" t="s">
        <v>81</v>
      </c>
      <c r="AA2730" t="s">
        <v>3310</v>
      </c>
      <c r="AB2730" t="s">
        <v>3311</v>
      </c>
      <c r="AC2730" t="s">
        <v>3312</v>
      </c>
      <c r="AD2730" t="s">
        <v>2034</v>
      </c>
      <c r="AE2730" t="s">
        <v>3309</v>
      </c>
      <c r="AF2730" t="s">
        <v>81</v>
      </c>
      <c r="AG2730" t="s">
        <v>3310</v>
      </c>
      <c r="AH2730" t="s">
        <v>3311</v>
      </c>
      <c r="AI2730" t="s">
        <v>3312</v>
      </c>
      <c r="AJ2730" t="s">
        <v>2034</v>
      </c>
      <c r="AK2730" t="s">
        <v>250</v>
      </c>
      <c r="AL2730" t="s">
        <v>82</v>
      </c>
      <c r="AM2730" t="s">
        <v>2034</v>
      </c>
      <c r="AN2730" t="s">
        <v>81</v>
      </c>
      <c r="AO2730" t="s">
        <v>81</v>
      </c>
      <c r="AP2730" t="s">
        <v>351</v>
      </c>
      <c r="AQ2730" t="s">
        <v>37881</v>
      </c>
      <c r="AR2730" t="s">
        <v>37882</v>
      </c>
      <c r="AS2730" t="s">
        <v>37883</v>
      </c>
      <c r="AT2730" t="s">
        <v>37884</v>
      </c>
      <c r="AU2730" t="s">
        <v>197</v>
      </c>
      <c r="AV2730" t="s">
        <v>82</v>
      </c>
      <c r="AW2730" t="s">
        <v>198</v>
      </c>
      <c r="AX2730" t="s">
        <v>81</v>
      </c>
      <c r="AY2730" t="s">
        <v>81</v>
      </c>
      <c r="AZ2730" t="s">
        <v>14799</v>
      </c>
      <c r="BA2730" t="s">
        <v>82</v>
      </c>
      <c r="BB2730" s="1">
        <v>1</v>
      </c>
      <c r="BC2730" t="s">
        <v>199</v>
      </c>
      <c r="BD2730" t="s">
        <v>199</v>
      </c>
      <c r="BE2730" t="s">
        <v>199</v>
      </c>
      <c r="BF2730" t="s">
        <v>199</v>
      </c>
      <c r="BG2730" t="s">
        <v>81</v>
      </c>
      <c r="BH2730" t="s">
        <v>81</v>
      </c>
      <c r="BI2730" t="s">
        <v>81</v>
      </c>
      <c r="BJ2730" t="s">
        <v>82</v>
      </c>
      <c r="BK2730" t="s">
        <v>82</v>
      </c>
      <c r="BL2730" t="s">
        <v>200</v>
      </c>
      <c r="BM2730" t="s">
        <v>37885</v>
      </c>
      <c r="BN2730" t="s">
        <v>81</v>
      </c>
      <c r="BO2730" t="s">
        <v>81</v>
      </c>
      <c r="BP2730" t="s">
        <v>81</v>
      </c>
      <c r="BQ2730" t="s">
        <v>81</v>
      </c>
    </row>
    <row r="2731" spans="1:69" x14ac:dyDescent="0.2">
      <c r="A2731" s="5">
        <v>1</v>
      </c>
      <c r="B2731" t="s">
        <v>37886</v>
      </c>
      <c r="C2731" t="s">
        <v>37887</v>
      </c>
      <c r="D2731" t="s">
        <v>37888</v>
      </c>
      <c r="E2731" t="s">
        <v>37889</v>
      </c>
      <c r="F2731" t="s">
        <v>73</v>
      </c>
      <c r="G2731" t="s">
        <v>37890</v>
      </c>
      <c r="H2731" s="1">
        <v>43756</v>
      </c>
      <c r="I2731" s="1">
        <v>43761</v>
      </c>
      <c r="J2731" t="b">
        <v>0</v>
      </c>
      <c r="K2731" t="s">
        <v>75</v>
      </c>
      <c r="L2731" t="s">
        <v>37891</v>
      </c>
      <c r="M2731" t="s">
        <v>363</v>
      </c>
      <c r="N2731">
        <v>4000</v>
      </c>
      <c r="O2731" t="s">
        <v>11868</v>
      </c>
      <c r="P2731" t="s">
        <v>1258</v>
      </c>
      <c r="Q2731" t="s">
        <v>366</v>
      </c>
      <c r="R2731" t="s">
        <v>81</v>
      </c>
      <c r="S2731" t="s">
        <v>82</v>
      </c>
      <c r="T2731" s="1">
        <v>43756</v>
      </c>
      <c r="U2731" t="s">
        <v>3826</v>
      </c>
      <c r="V2731" t="s">
        <v>146</v>
      </c>
      <c r="W2731" s="2">
        <v>43787</v>
      </c>
      <c r="X2731" t="s">
        <v>37892</v>
      </c>
      <c r="Y2731" t="s">
        <v>148</v>
      </c>
      <c r="Z2731" t="s">
        <v>37893</v>
      </c>
      <c r="AA2731" t="s">
        <v>82</v>
      </c>
      <c r="AB2731" t="s">
        <v>37894</v>
      </c>
      <c r="AC2731" t="s">
        <v>11873</v>
      </c>
      <c r="AD2731" t="s">
        <v>11874</v>
      </c>
      <c r="AE2731" t="s">
        <v>148</v>
      </c>
      <c r="AF2731" t="s">
        <v>37893</v>
      </c>
      <c r="AG2731" t="s">
        <v>82</v>
      </c>
      <c r="AH2731" t="s">
        <v>37894</v>
      </c>
      <c r="AI2731" t="s">
        <v>11873</v>
      </c>
      <c r="AJ2731" t="s">
        <v>11874</v>
      </c>
      <c r="AK2731" t="s">
        <v>296</v>
      </c>
      <c r="AL2731" t="s">
        <v>82</v>
      </c>
      <c r="AM2731" t="s">
        <v>88</v>
      </c>
      <c r="AN2731" t="s">
        <v>154</v>
      </c>
      <c r="AO2731" t="s">
        <v>90</v>
      </c>
      <c r="AP2731" t="s">
        <v>91</v>
      </c>
      <c r="AQ2731" t="s">
        <v>37895</v>
      </c>
      <c r="AR2731" t="s">
        <v>82</v>
      </c>
      <c r="AS2731" t="s">
        <v>37896</v>
      </c>
      <c r="AT2731" t="s">
        <v>37897</v>
      </c>
      <c r="AU2731" t="s">
        <v>81</v>
      </c>
      <c r="AV2731" t="s">
        <v>82</v>
      </c>
      <c r="AW2731" t="s">
        <v>82</v>
      </c>
      <c r="AX2731" t="s">
        <v>82</v>
      </c>
      <c r="AY2731" t="s">
        <v>82</v>
      </c>
      <c r="AZ2731" t="s">
        <v>82</v>
      </c>
      <c r="BA2731" t="s">
        <v>82</v>
      </c>
      <c r="BB2731" t="s">
        <v>82</v>
      </c>
      <c r="BC2731" t="s">
        <v>82</v>
      </c>
      <c r="BD2731" t="s">
        <v>82</v>
      </c>
      <c r="BE2731" t="s">
        <v>82</v>
      </c>
      <c r="BF2731" t="s">
        <v>82</v>
      </c>
      <c r="BG2731" t="s">
        <v>82</v>
      </c>
      <c r="BH2731" t="s">
        <v>82</v>
      </c>
      <c r="BI2731" t="s">
        <v>82</v>
      </c>
      <c r="BJ2731" t="s">
        <v>82</v>
      </c>
      <c r="BK2731" t="s">
        <v>82</v>
      </c>
      <c r="BL2731" t="s">
        <v>82</v>
      </c>
      <c r="BM2731" t="s">
        <v>82</v>
      </c>
      <c r="BN2731" t="s">
        <v>82</v>
      </c>
      <c r="BO2731" t="s">
        <v>82</v>
      </c>
      <c r="BP2731" t="s">
        <v>82</v>
      </c>
      <c r="BQ2731" t="s">
        <v>82</v>
      </c>
    </row>
    <row r="2732" spans="1:69" x14ac:dyDescent="0.2">
      <c r="A2732" s="5" t="s">
        <v>81</v>
      </c>
      <c r="B2732" t="s">
        <v>37898</v>
      </c>
      <c r="C2732" t="s">
        <v>37899</v>
      </c>
      <c r="D2732" t="s">
        <v>37900</v>
      </c>
      <c r="E2732" t="s">
        <v>37901</v>
      </c>
      <c r="F2732" t="s">
        <v>120</v>
      </c>
      <c r="G2732" t="s">
        <v>37902</v>
      </c>
      <c r="H2732" s="1">
        <v>42998</v>
      </c>
      <c r="I2732" s="1">
        <v>42746</v>
      </c>
      <c r="J2732" t="b">
        <v>0</v>
      </c>
      <c r="K2732" t="s">
        <v>75</v>
      </c>
      <c r="L2732" t="s">
        <v>122</v>
      </c>
      <c r="M2732" t="s">
        <v>123</v>
      </c>
      <c r="N2732">
        <v>30</v>
      </c>
      <c r="O2732" t="s">
        <v>31680</v>
      </c>
      <c r="P2732" t="s">
        <v>125</v>
      </c>
      <c r="Q2732" t="s">
        <v>21009</v>
      </c>
      <c r="R2732" t="s">
        <v>81</v>
      </c>
      <c r="S2732">
        <v>1</v>
      </c>
      <c r="T2732" s="1">
        <v>42998</v>
      </c>
      <c r="U2732" s="1">
        <v>42746</v>
      </c>
      <c r="V2732" t="s">
        <v>127</v>
      </c>
      <c r="W2732" s="2">
        <v>43941</v>
      </c>
      <c r="X2732" t="s">
        <v>82</v>
      </c>
      <c r="Y2732" t="s">
        <v>31682</v>
      </c>
      <c r="Z2732" t="s">
        <v>31683</v>
      </c>
      <c r="AA2732" t="s">
        <v>31684</v>
      </c>
      <c r="AB2732" t="s">
        <v>31685</v>
      </c>
      <c r="AC2732" t="s">
        <v>31686</v>
      </c>
      <c r="AD2732" t="s">
        <v>31687</v>
      </c>
      <c r="AE2732" t="s">
        <v>31682</v>
      </c>
      <c r="AF2732" t="s">
        <v>31683</v>
      </c>
      <c r="AG2732" t="s">
        <v>31684</v>
      </c>
      <c r="AH2732" t="s">
        <v>31685</v>
      </c>
      <c r="AI2732" t="s">
        <v>31686</v>
      </c>
      <c r="AJ2732" t="s">
        <v>31687</v>
      </c>
      <c r="AK2732" t="s">
        <v>296</v>
      </c>
      <c r="AL2732" t="s">
        <v>82</v>
      </c>
      <c r="AM2732" t="s">
        <v>1905</v>
      </c>
      <c r="AN2732" t="s">
        <v>335</v>
      </c>
      <c r="AO2732" t="s">
        <v>394</v>
      </c>
      <c r="AP2732" t="s">
        <v>132</v>
      </c>
      <c r="AQ2732" t="s">
        <v>395</v>
      </c>
      <c r="AR2732" t="s">
        <v>37903</v>
      </c>
      <c r="AS2732" t="s">
        <v>37904</v>
      </c>
      <c r="AT2732" t="s">
        <v>37905</v>
      </c>
      <c r="AU2732" t="s">
        <v>81</v>
      </c>
      <c r="AV2732" t="s">
        <v>82</v>
      </c>
      <c r="AW2732" t="s">
        <v>81</v>
      </c>
      <c r="AX2732" t="s">
        <v>81</v>
      </c>
      <c r="AY2732" t="s">
        <v>81</v>
      </c>
      <c r="AZ2732" t="s">
        <v>81</v>
      </c>
      <c r="BA2732" t="s">
        <v>82</v>
      </c>
      <c r="BB2732" s="1">
        <v>1</v>
      </c>
      <c r="BC2732" t="s">
        <v>81</v>
      </c>
      <c r="BD2732" t="s">
        <v>81</v>
      </c>
      <c r="BE2732" t="s">
        <v>81</v>
      </c>
      <c r="BF2732" t="s">
        <v>81</v>
      </c>
      <c r="BG2732" t="s">
        <v>81</v>
      </c>
      <c r="BH2732" t="s">
        <v>81</v>
      </c>
      <c r="BI2732" t="s">
        <v>81</v>
      </c>
      <c r="BJ2732" s="1">
        <v>44561</v>
      </c>
      <c r="BK2732" t="s">
        <v>82</v>
      </c>
      <c r="BL2732" t="s">
        <v>399</v>
      </c>
      <c r="BM2732" t="s">
        <v>31691</v>
      </c>
      <c r="BN2732" t="s">
        <v>31685</v>
      </c>
      <c r="BO2732" t="s">
        <v>37906</v>
      </c>
      <c r="BP2732" t="s">
        <v>31686</v>
      </c>
      <c r="BQ2732" t="s">
        <v>31685</v>
      </c>
    </row>
    <row r="2733" spans="1:69" x14ac:dyDescent="0.2">
      <c r="A2733" s="5" t="s">
        <v>81</v>
      </c>
      <c r="B2733" t="s">
        <v>37907</v>
      </c>
      <c r="C2733" t="s">
        <v>37908</v>
      </c>
      <c r="D2733" t="s">
        <v>37909</v>
      </c>
      <c r="E2733" t="s">
        <v>37910</v>
      </c>
      <c r="F2733" t="s">
        <v>73</v>
      </c>
      <c r="G2733" t="s">
        <v>37911</v>
      </c>
      <c r="H2733" s="1">
        <v>42551</v>
      </c>
      <c r="I2733" s="1">
        <v>42552</v>
      </c>
      <c r="J2733" t="b">
        <v>1</v>
      </c>
      <c r="K2733" t="s">
        <v>75</v>
      </c>
      <c r="L2733" t="s">
        <v>100</v>
      </c>
      <c r="M2733" t="s">
        <v>101</v>
      </c>
      <c r="N2733">
        <v>114</v>
      </c>
      <c r="O2733" t="s">
        <v>37912</v>
      </c>
      <c r="P2733" t="s">
        <v>917</v>
      </c>
      <c r="Q2733" t="s">
        <v>37913</v>
      </c>
      <c r="R2733" t="s">
        <v>81</v>
      </c>
      <c r="S2733" t="s">
        <v>82</v>
      </c>
      <c r="T2733" s="1">
        <v>42551</v>
      </c>
      <c r="U2733" s="3">
        <v>42552</v>
      </c>
      <c r="V2733" t="s">
        <v>411</v>
      </c>
      <c r="W2733" s="2">
        <v>43339</v>
      </c>
      <c r="X2733" t="s">
        <v>37914</v>
      </c>
      <c r="Y2733" t="s">
        <v>148</v>
      </c>
      <c r="Z2733" t="s">
        <v>37915</v>
      </c>
      <c r="AA2733" t="s">
        <v>82</v>
      </c>
      <c r="AB2733" t="s">
        <v>37916</v>
      </c>
      <c r="AC2733" t="s">
        <v>37917</v>
      </c>
      <c r="AD2733" t="s">
        <v>924</v>
      </c>
      <c r="AE2733" t="s">
        <v>148</v>
      </c>
      <c r="AF2733" t="s">
        <v>37915</v>
      </c>
      <c r="AG2733" t="s">
        <v>82</v>
      </c>
      <c r="AH2733" t="s">
        <v>37916</v>
      </c>
      <c r="AI2733" t="s">
        <v>37917</v>
      </c>
      <c r="AJ2733" t="s">
        <v>924</v>
      </c>
      <c r="AK2733" t="s">
        <v>296</v>
      </c>
      <c r="AL2733" t="s">
        <v>82</v>
      </c>
      <c r="AM2733" t="s">
        <v>88</v>
      </c>
      <c r="AN2733" t="s">
        <v>154</v>
      </c>
      <c r="AO2733" t="s">
        <v>90</v>
      </c>
      <c r="AP2733" t="s">
        <v>91</v>
      </c>
      <c r="AQ2733" t="s">
        <v>37918</v>
      </c>
      <c r="AR2733" t="s">
        <v>82</v>
      </c>
      <c r="AS2733" t="s">
        <v>37919</v>
      </c>
      <c r="AT2733" t="s">
        <v>37920</v>
      </c>
      <c r="AU2733" t="s">
        <v>81</v>
      </c>
      <c r="AV2733" t="s">
        <v>82</v>
      </c>
      <c r="AW2733" t="s">
        <v>82</v>
      </c>
      <c r="AX2733" t="s">
        <v>82</v>
      </c>
      <c r="AY2733" t="s">
        <v>82</v>
      </c>
      <c r="AZ2733" t="s">
        <v>82</v>
      </c>
      <c r="BA2733" t="s">
        <v>82</v>
      </c>
      <c r="BB2733" t="s">
        <v>82</v>
      </c>
      <c r="BC2733" t="s">
        <v>82</v>
      </c>
      <c r="BD2733" t="s">
        <v>82</v>
      </c>
      <c r="BE2733" t="s">
        <v>82</v>
      </c>
      <c r="BF2733" t="s">
        <v>82</v>
      </c>
      <c r="BG2733" t="s">
        <v>82</v>
      </c>
      <c r="BH2733" t="s">
        <v>82</v>
      </c>
      <c r="BI2733" t="s">
        <v>82</v>
      </c>
      <c r="BJ2733" t="s">
        <v>82</v>
      </c>
      <c r="BK2733" t="s">
        <v>82</v>
      </c>
      <c r="BL2733" t="s">
        <v>82</v>
      </c>
      <c r="BM2733" t="s">
        <v>82</v>
      </c>
      <c r="BN2733" t="s">
        <v>82</v>
      </c>
      <c r="BO2733" t="s">
        <v>82</v>
      </c>
      <c r="BP2733" t="s">
        <v>82</v>
      </c>
      <c r="BQ2733" t="s">
        <v>82</v>
      </c>
    </row>
    <row r="2734" spans="1:69" x14ac:dyDescent="0.2">
      <c r="A2734" s="5" t="s">
        <v>81</v>
      </c>
      <c r="B2734" t="s">
        <v>37921</v>
      </c>
      <c r="C2734" t="s">
        <v>37922</v>
      </c>
      <c r="D2734" t="s">
        <v>37923</v>
      </c>
      <c r="E2734" t="s">
        <v>37924</v>
      </c>
      <c r="F2734" t="s">
        <v>73</v>
      </c>
      <c r="G2734" t="s">
        <v>37925</v>
      </c>
      <c r="H2734" s="1">
        <v>42615</v>
      </c>
      <c r="I2734" s="1">
        <v>42320</v>
      </c>
      <c r="J2734" t="b">
        <v>0</v>
      </c>
      <c r="K2734" t="s">
        <v>75</v>
      </c>
      <c r="L2734" t="s">
        <v>2791</v>
      </c>
      <c r="M2734" t="s">
        <v>90</v>
      </c>
      <c r="N2734">
        <v>100</v>
      </c>
      <c r="O2734" t="s">
        <v>34902</v>
      </c>
      <c r="P2734" t="s">
        <v>79</v>
      </c>
      <c r="Q2734" t="s">
        <v>5021</v>
      </c>
      <c r="R2734" t="s">
        <v>81</v>
      </c>
      <c r="S2734">
        <v>1</v>
      </c>
      <c r="T2734" s="1">
        <v>42615</v>
      </c>
      <c r="U2734" t="s">
        <v>37926</v>
      </c>
      <c r="V2734" t="s">
        <v>411</v>
      </c>
      <c r="W2734" s="2">
        <v>43570</v>
      </c>
      <c r="X2734">
        <v>1050087</v>
      </c>
      <c r="Y2734" t="s">
        <v>148</v>
      </c>
      <c r="Z2734" t="s">
        <v>37927</v>
      </c>
      <c r="AA2734" t="s">
        <v>82</v>
      </c>
      <c r="AB2734" t="s">
        <v>37928</v>
      </c>
      <c r="AC2734" t="s">
        <v>37929</v>
      </c>
      <c r="AD2734" t="s">
        <v>21358</v>
      </c>
      <c r="AE2734" t="s">
        <v>148</v>
      </c>
      <c r="AF2734" t="s">
        <v>37927</v>
      </c>
      <c r="AG2734" t="s">
        <v>82</v>
      </c>
      <c r="AH2734" t="s">
        <v>37928</v>
      </c>
      <c r="AI2734" t="s">
        <v>37929</v>
      </c>
      <c r="AJ2734" t="s">
        <v>21358</v>
      </c>
      <c r="AK2734" t="s">
        <v>296</v>
      </c>
      <c r="AL2734" t="s">
        <v>82</v>
      </c>
      <c r="AM2734" t="s">
        <v>88</v>
      </c>
      <c r="AN2734" t="s">
        <v>154</v>
      </c>
      <c r="AO2734" t="s">
        <v>90</v>
      </c>
      <c r="AP2734" t="s">
        <v>91</v>
      </c>
      <c r="AQ2734" t="s">
        <v>37930</v>
      </c>
      <c r="AR2734" t="s">
        <v>82</v>
      </c>
      <c r="AS2734" t="s">
        <v>37931</v>
      </c>
      <c r="AT2734" t="s">
        <v>37932</v>
      </c>
      <c r="AU2734" t="s">
        <v>81</v>
      </c>
      <c r="AV2734" t="s">
        <v>82</v>
      </c>
      <c r="AW2734" t="s">
        <v>82</v>
      </c>
      <c r="AX2734" t="s">
        <v>82</v>
      </c>
      <c r="AY2734" t="s">
        <v>82</v>
      </c>
      <c r="AZ2734" t="s">
        <v>82</v>
      </c>
      <c r="BA2734" t="s">
        <v>82</v>
      </c>
      <c r="BB2734" t="s">
        <v>82</v>
      </c>
      <c r="BC2734" t="s">
        <v>82</v>
      </c>
      <c r="BD2734" t="s">
        <v>82</v>
      </c>
      <c r="BE2734" t="s">
        <v>82</v>
      </c>
      <c r="BF2734" t="s">
        <v>82</v>
      </c>
      <c r="BG2734" t="s">
        <v>82</v>
      </c>
      <c r="BH2734" t="s">
        <v>82</v>
      </c>
      <c r="BI2734" t="s">
        <v>82</v>
      </c>
      <c r="BJ2734" t="s">
        <v>82</v>
      </c>
      <c r="BK2734" t="s">
        <v>82</v>
      </c>
      <c r="BL2734" t="s">
        <v>82</v>
      </c>
      <c r="BM2734" t="s">
        <v>82</v>
      </c>
      <c r="BN2734" t="s">
        <v>82</v>
      </c>
      <c r="BO2734" t="s">
        <v>82</v>
      </c>
      <c r="BP2734" t="s">
        <v>82</v>
      </c>
      <c r="BQ2734" t="s">
        <v>82</v>
      </c>
    </row>
    <row r="2735" spans="1:69" x14ac:dyDescent="0.2">
      <c r="A2735" s="5" t="s">
        <v>81</v>
      </c>
      <c r="B2735" t="s">
        <v>37933</v>
      </c>
      <c r="C2735" t="s">
        <v>37934</v>
      </c>
      <c r="D2735" t="s">
        <v>37935</v>
      </c>
      <c r="E2735" t="s">
        <v>37933</v>
      </c>
      <c r="F2735" t="s">
        <v>620</v>
      </c>
      <c r="G2735" t="s">
        <v>37936</v>
      </c>
      <c r="H2735" s="1">
        <v>42964</v>
      </c>
      <c r="I2735" s="1">
        <v>43034</v>
      </c>
      <c r="J2735" t="b">
        <v>0</v>
      </c>
      <c r="K2735" t="s">
        <v>622</v>
      </c>
      <c r="L2735" t="s">
        <v>37937</v>
      </c>
      <c r="M2735" t="s">
        <v>90</v>
      </c>
      <c r="N2735">
        <v>40</v>
      </c>
      <c r="O2735" t="s">
        <v>37938</v>
      </c>
      <c r="P2735" t="s">
        <v>626</v>
      </c>
      <c r="Q2735" t="s">
        <v>37939</v>
      </c>
      <c r="R2735" t="s">
        <v>81</v>
      </c>
      <c r="S2735" t="s">
        <v>82</v>
      </c>
      <c r="T2735" s="1">
        <v>42964</v>
      </c>
      <c r="U2735" s="1">
        <v>43034</v>
      </c>
      <c r="V2735" t="s">
        <v>628</v>
      </c>
      <c r="W2735" s="2">
        <v>44137</v>
      </c>
      <c r="X2735" t="s">
        <v>37940</v>
      </c>
      <c r="Y2735" t="s">
        <v>15590</v>
      </c>
      <c r="Z2735" t="s">
        <v>37941</v>
      </c>
      <c r="AA2735" t="s">
        <v>37942</v>
      </c>
      <c r="AB2735" t="s">
        <v>37943</v>
      </c>
      <c r="AC2735" t="s">
        <v>37944</v>
      </c>
      <c r="AD2735" t="s">
        <v>37945</v>
      </c>
      <c r="AE2735" t="s">
        <v>15590</v>
      </c>
      <c r="AF2735" t="s">
        <v>37941</v>
      </c>
      <c r="AG2735" t="s">
        <v>37942</v>
      </c>
      <c r="AH2735" t="s">
        <v>37943</v>
      </c>
      <c r="AI2735">
        <v>2214780</v>
      </c>
      <c r="AJ2735" t="s">
        <v>37946</v>
      </c>
      <c r="AK2735" t="s">
        <v>128</v>
      </c>
      <c r="AL2735" t="s">
        <v>82</v>
      </c>
      <c r="AM2735" t="s">
        <v>37938</v>
      </c>
      <c r="AN2735" t="s">
        <v>154</v>
      </c>
      <c r="AO2735" t="s">
        <v>2325</v>
      </c>
      <c r="AP2735" t="s">
        <v>638</v>
      </c>
      <c r="AQ2735" t="s">
        <v>37947</v>
      </c>
      <c r="AR2735" t="s">
        <v>37948</v>
      </c>
      <c r="AS2735" t="s">
        <v>37949</v>
      </c>
      <c r="AT2735" t="s">
        <v>37950</v>
      </c>
      <c r="AU2735" t="s">
        <v>81</v>
      </c>
      <c r="AV2735" t="s">
        <v>82</v>
      </c>
      <c r="AW2735" t="s">
        <v>643</v>
      </c>
      <c r="AX2735" t="s">
        <v>81</v>
      </c>
      <c r="AY2735" t="s">
        <v>81</v>
      </c>
      <c r="AZ2735" t="s">
        <v>81</v>
      </c>
      <c r="BA2735" t="s">
        <v>82</v>
      </c>
      <c r="BB2735" s="1">
        <v>1</v>
      </c>
      <c r="BC2735" t="s">
        <v>81</v>
      </c>
      <c r="BD2735" t="s">
        <v>81</v>
      </c>
      <c r="BE2735" t="s">
        <v>81</v>
      </c>
      <c r="BF2735" t="s">
        <v>81</v>
      </c>
      <c r="BG2735" t="s">
        <v>81</v>
      </c>
      <c r="BH2735" t="s">
        <v>81</v>
      </c>
      <c r="BI2735" t="s">
        <v>81</v>
      </c>
      <c r="BJ2735" s="1">
        <v>43399</v>
      </c>
      <c r="BK2735" t="s">
        <v>82</v>
      </c>
      <c r="BL2735" t="s">
        <v>644</v>
      </c>
      <c r="BM2735" t="s">
        <v>37951</v>
      </c>
      <c r="BN2735" t="s">
        <v>81</v>
      </c>
      <c r="BO2735" t="s">
        <v>9276</v>
      </c>
      <c r="BP2735" t="s">
        <v>81</v>
      </c>
      <c r="BQ2735" t="s">
        <v>81</v>
      </c>
    </row>
    <row r="2736" spans="1:69" x14ac:dyDescent="0.2">
      <c r="A2736" s="5">
        <v>1</v>
      </c>
      <c r="B2736" t="s">
        <v>37952</v>
      </c>
      <c r="C2736" t="s">
        <v>37953</v>
      </c>
      <c r="D2736" t="s">
        <v>37954</v>
      </c>
      <c r="E2736" t="s">
        <v>37955</v>
      </c>
      <c r="F2736" t="s">
        <v>620</v>
      </c>
      <c r="G2736" t="s">
        <v>37956</v>
      </c>
      <c r="H2736" s="1">
        <v>43490</v>
      </c>
      <c r="I2736" s="1">
        <v>42644</v>
      </c>
      <c r="J2736" t="b">
        <v>0</v>
      </c>
      <c r="K2736" t="s">
        <v>622</v>
      </c>
      <c r="L2736" t="s">
        <v>37957</v>
      </c>
      <c r="M2736" t="s">
        <v>90</v>
      </c>
      <c r="N2736">
        <v>1000</v>
      </c>
      <c r="O2736" t="s">
        <v>37958</v>
      </c>
      <c r="P2736" t="s">
        <v>626</v>
      </c>
      <c r="Q2736" t="s">
        <v>37959</v>
      </c>
      <c r="R2736" t="s">
        <v>81</v>
      </c>
      <c r="S2736">
        <v>1</v>
      </c>
      <c r="T2736" s="1">
        <v>43490</v>
      </c>
      <c r="U2736" s="1">
        <v>42644</v>
      </c>
      <c r="V2736" t="s">
        <v>628</v>
      </c>
      <c r="W2736" s="2">
        <v>44137</v>
      </c>
      <c r="X2736" t="s">
        <v>37960</v>
      </c>
      <c r="Y2736" t="s">
        <v>37961</v>
      </c>
      <c r="Z2736" t="s">
        <v>37962</v>
      </c>
      <c r="AA2736" t="s">
        <v>37963</v>
      </c>
      <c r="AB2736" t="s">
        <v>37964</v>
      </c>
      <c r="AC2736">
        <v>43150023010</v>
      </c>
      <c r="AD2736" t="s">
        <v>37965</v>
      </c>
      <c r="AE2736" t="s">
        <v>37961</v>
      </c>
      <c r="AF2736" t="s">
        <v>37962</v>
      </c>
      <c r="AG2736" t="s">
        <v>37963</v>
      </c>
      <c r="AH2736" t="s">
        <v>37964</v>
      </c>
      <c r="AI2736" t="s">
        <v>37966</v>
      </c>
      <c r="AJ2736" t="s">
        <v>37965</v>
      </c>
      <c r="AK2736" t="s">
        <v>128</v>
      </c>
      <c r="AL2736" t="s">
        <v>82</v>
      </c>
      <c r="AM2736" t="s">
        <v>37967</v>
      </c>
      <c r="AN2736" t="s">
        <v>154</v>
      </c>
      <c r="AO2736" t="s">
        <v>637</v>
      </c>
      <c r="AP2736" t="s">
        <v>638</v>
      </c>
      <c r="AQ2736" t="s">
        <v>37968</v>
      </c>
      <c r="AR2736" t="s">
        <v>37969</v>
      </c>
      <c r="AS2736" t="s">
        <v>37970</v>
      </c>
      <c r="AT2736" t="s">
        <v>37971</v>
      </c>
      <c r="AU2736" t="s">
        <v>81</v>
      </c>
      <c r="AV2736" t="s">
        <v>82</v>
      </c>
      <c r="AW2736" t="s">
        <v>643</v>
      </c>
      <c r="AX2736" t="s">
        <v>81</v>
      </c>
      <c r="AY2736" t="s">
        <v>81</v>
      </c>
      <c r="AZ2736" t="s">
        <v>81</v>
      </c>
      <c r="BA2736" t="s">
        <v>82</v>
      </c>
      <c r="BB2736" s="1">
        <v>1</v>
      </c>
      <c r="BC2736" t="s">
        <v>81</v>
      </c>
      <c r="BD2736" t="s">
        <v>81</v>
      </c>
      <c r="BE2736" t="s">
        <v>81</v>
      </c>
      <c r="BF2736" t="s">
        <v>81</v>
      </c>
      <c r="BG2736" t="s">
        <v>81</v>
      </c>
      <c r="BH2736" t="s">
        <v>81</v>
      </c>
      <c r="BI2736" t="s">
        <v>81</v>
      </c>
      <c r="BJ2736" s="1">
        <v>43281</v>
      </c>
      <c r="BK2736" t="s">
        <v>82</v>
      </c>
      <c r="BL2736" t="s">
        <v>644</v>
      </c>
      <c r="BM2736" t="s">
        <v>37972</v>
      </c>
      <c r="BN2736" t="s">
        <v>81</v>
      </c>
      <c r="BO2736" t="s">
        <v>12496</v>
      </c>
      <c r="BP2736" t="s">
        <v>81</v>
      </c>
      <c r="BQ2736" t="s">
        <v>81</v>
      </c>
    </row>
    <row r="2737" spans="1:69" x14ac:dyDescent="0.2">
      <c r="A2737" s="5" t="s">
        <v>81</v>
      </c>
      <c r="B2737" t="s">
        <v>37973</v>
      </c>
      <c r="C2737" t="s">
        <v>37974</v>
      </c>
      <c r="D2737" t="s">
        <v>37975</v>
      </c>
      <c r="E2737" t="s">
        <v>37976</v>
      </c>
      <c r="F2737" t="s">
        <v>1119</v>
      </c>
      <c r="G2737" t="s">
        <v>37977</v>
      </c>
      <c r="H2737" s="1">
        <v>42529</v>
      </c>
      <c r="I2737" s="1">
        <v>42491</v>
      </c>
      <c r="J2737" t="b">
        <v>0</v>
      </c>
      <c r="K2737" t="s">
        <v>1121</v>
      </c>
      <c r="L2737" t="s">
        <v>37978</v>
      </c>
      <c r="M2737" t="s">
        <v>90</v>
      </c>
      <c r="N2737">
        <v>150</v>
      </c>
      <c r="O2737" t="s">
        <v>37979</v>
      </c>
      <c r="P2737" t="s">
        <v>1124</v>
      </c>
      <c r="Q2737" t="s">
        <v>37980</v>
      </c>
      <c r="R2737" t="s">
        <v>81</v>
      </c>
      <c r="S2737">
        <v>1</v>
      </c>
      <c r="T2737" s="1">
        <v>42529</v>
      </c>
      <c r="U2737" s="1">
        <v>42491</v>
      </c>
      <c r="V2737" t="s">
        <v>37981</v>
      </c>
      <c r="W2737" s="2">
        <v>44139</v>
      </c>
      <c r="X2737" t="s">
        <v>37982</v>
      </c>
      <c r="Y2737" t="s">
        <v>37983</v>
      </c>
      <c r="Z2737" t="s">
        <v>37984</v>
      </c>
      <c r="AA2737" t="s">
        <v>37985</v>
      </c>
      <c r="AB2737" t="s">
        <v>37986</v>
      </c>
      <c r="AC2737">
        <v>5511954476621</v>
      </c>
      <c r="AD2737" t="s">
        <v>14248</v>
      </c>
      <c r="AE2737" t="s">
        <v>37987</v>
      </c>
      <c r="AF2737" t="s">
        <v>37988</v>
      </c>
      <c r="AG2737" t="s">
        <v>37985</v>
      </c>
      <c r="AH2737" t="s">
        <v>37989</v>
      </c>
      <c r="AI2737">
        <v>551133859222</v>
      </c>
      <c r="AJ2737" t="s">
        <v>14248</v>
      </c>
      <c r="AK2737" t="s">
        <v>153</v>
      </c>
      <c r="AL2737" t="s">
        <v>37979</v>
      </c>
      <c r="AM2737" t="s">
        <v>37990</v>
      </c>
      <c r="AN2737" t="s">
        <v>1136</v>
      </c>
      <c r="AO2737" t="s">
        <v>3160</v>
      </c>
      <c r="AP2737" t="s">
        <v>1137</v>
      </c>
      <c r="AQ2737" t="s">
        <v>37991</v>
      </c>
      <c r="AR2737" t="s">
        <v>37992</v>
      </c>
      <c r="AS2737" t="s">
        <v>37993</v>
      </c>
      <c r="AT2737" t="s">
        <v>37994</v>
      </c>
      <c r="AU2737" t="s">
        <v>81</v>
      </c>
      <c r="AV2737" t="s">
        <v>82</v>
      </c>
      <c r="AW2737" t="s">
        <v>1334</v>
      </c>
      <c r="AX2737" t="s">
        <v>81</v>
      </c>
      <c r="AY2737" t="s">
        <v>81</v>
      </c>
      <c r="AZ2737" t="s">
        <v>81</v>
      </c>
      <c r="BA2737" t="s">
        <v>82</v>
      </c>
      <c r="BB2737" s="1">
        <v>1</v>
      </c>
      <c r="BC2737" t="s">
        <v>81</v>
      </c>
      <c r="BD2737" t="s">
        <v>81</v>
      </c>
      <c r="BE2737" t="s">
        <v>81</v>
      </c>
      <c r="BF2737" t="s">
        <v>81</v>
      </c>
      <c r="BG2737" t="s">
        <v>81</v>
      </c>
      <c r="BH2737" t="s">
        <v>81</v>
      </c>
      <c r="BI2737" t="s">
        <v>81</v>
      </c>
      <c r="BJ2737" t="s">
        <v>82</v>
      </c>
      <c r="BK2737" t="s">
        <v>82</v>
      </c>
      <c r="BL2737" t="s">
        <v>81</v>
      </c>
      <c r="BM2737" t="s">
        <v>201</v>
      </c>
      <c r="BN2737" t="s">
        <v>81</v>
      </c>
      <c r="BO2737" t="s">
        <v>81</v>
      </c>
      <c r="BP2737" t="s">
        <v>81</v>
      </c>
      <c r="BQ2737" t="s">
        <v>81</v>
      </c>
    </row>
    <row r="2738" spans="1:69" x14ac:dyDescent="0.2">
      <c r="A2738" s="5" t="s">
        <v>81</v>
      </c>
      <c r="B2738" t="s">
        <v>37995</v>
      </c>
      <c r="C2738" t="s">
        <v>37996</v>
      </c>
      <c r="D2738" t="s">
        <v>37997</v>
      </c>
      <c r="E2738" t="s">
        <v>37998</v>
      </c>
      <c r="F2738" t="s">
        <v>73</v>
      </c>
      <c r="G2738" t="s">
        <v>37999</v>
      </c>
      <c r="H2738" s="1">
        <v>42806</v>
      </c>
      <c r="I2738" s="1">
        <v>43101</v>
      </c>
      <c r="J2738" t="b">
        <v>0</v>
      </c>
      <c r="K2738" t="s">
        <v>75</v>
      </c>
      <c r="L2738" t="s">
        <v>465</v>
      </c>
      <c r="M2738" t="s">
        <v>90</v>
      </c>
      <c r="N2738">
        <v>166</v>
      </c>
      <c r="O2738" t="s">
        <v>21721</v>
      </c>
      <c r="P2738" t="s">
        <v>689</v>
      </c>
      <c r="Q2738" t="s">
        <v>38000</v>
      </c>
      <c r="R2738" t="s">
        <v>81</v>
      </c>
      <c r="S2738" t="s">
        <v>82</v>
      </c>
      <c r="T2738" s="1">
        <v>42806</v>
      </c>
      <c r="U2738" t="s">
        <v>5240</v>
      </c>
      <c r="V2738" t="s">
        <v>503</v>
      </c>
      <c r="W2738" s="2">
        <v>43892</v>
      </c>
      <c r="X2738" t="s">
        <v>38001</v>
      </c>
      <c r="Y2738" t="s">
        <v>81</v>
      </c>
      <c r="Z2738" t="s">
        <v>38002</v>
      </c>
      <c r="AA2738" t="s">
        <v>82</v>
      </c>
      <c r="AB2738" t="s">
        <v>81</v>
      </c>
      <c r="AC2738" t="s">
        <v>81</v>
      </c>
      <c r="AD2738" t="s">
        <v>38003</v>
      </c>
      <c r="AE2738" t="s">
        <v>81</v>
      </c>
      <c r="AF2738" t="s">
        <v>38002</v>
      </c>
      <c r="AG2738" t="s">
        <v>82</v>
      </c>
      <c r="AH2738" t="s">
        <v>81</v>
      </c>
      <c r="AI2738" t="s">
        <v>81</v>
      </c>
      <c r="AJ2738" t="s">
        <v>38003</v>
      </c>
      <c r="AK2738" t="s">
        <v>110</v>
      </c>
      <c r="AL2738" t="s">
        <v>82</v>
      </c>
      <c r="AM2738" t="s">
        <v>88</v>
      </c>
      <c r="AN2738" t="s">
        <v>90</v>
      </c>
      <c r="AO2738" t="s">
        <v>3944</v>
      </c>
      <c r="AP2738" t="s">
        <v>91</v>
      </c>
      <c r="AQ2738" t="s">
        <v>38004</v>
      </c>
      <c r="AR2738" t="s">
        <v>82</v>
      </c>
      <c r="AS2738" t="s">
        <v>38005</v>
      </c>
      <c r="AT2738" t="s">
        <v>38006</v>
      </c>
      <c r="AU2738" t="s">
        <v>81</v>
      </c>
      <c r="AV2738" t="s">
        <v>82</v>
      </c>
      <c r="AW2738" t="s">
        <v>82</v>
      </c>
      <c r="AX2738" t="s">
        <v>82</v>
      </c>
      <c r="AY2738" t="s">
        <v>82</v>
      </c>
      <c r="AZ2738" t="s">
        <v>82</v>
      </c>
      <c r="BA2738" t="s">
        <v>82</v>
      </c>
      <c r="BB2738" t="s">
        <v>82</v>
      </c>
      <c r="BC2738" t="s">
        <v>82</v>
      </c>
      <c r="BD2738" t="s">
        <v>82</v>
      </c>
      <c r="BE2738" t="s">
        <v>82</v>
      </c>
      <c r="BF2738" t="s">
        <v>82</v>
      </c>
      <c r="BG2738" t="s">
        <v>82</v>
      </c>
      <c r="BH2738" t="s">
        <v>82</v>
      </c>
      <c r="BI2738" t="s">
        <v>82</v>
      </c>
      <c r="BJ2738" t="s">
        <v>82</v>
      </c>
      <c r="BK2738" t="s">
        <v>82</v>
      </c>
      <c r="BL2738" t="s">
        <v>82</v>
      </c>
      <c r="BM2738" t="s">
        <v>82</v>
      </c>
      <c r="BN2738" t="s">
        <v>82</v>
      </c>
      <c r="BO2738" t="s">
        <v>82</v>
      </c>
      <c r="BP2738" t="s">
        <v>82</v>
      </c>
      <c r="BQ2738" t="s">
        <v>82</v>
      </c>
    </row>
    <row r="2739" spans="1:69" x14ac:dyDescent="0.2">
      <c r="A2739" s="5">
        <v>1</v>
      </c>
      <c r="B2739" t="s">
        <v>38007</v>
      </c>
      <c r="C2739" t="s">
        <v>38008</v>
      </c>
      <c r="D2739" t="s">
        <v>38009</v>
      </c>
      <c r="E2739" t="s">
        <v>38010</v>
      </c>
      <c r="F2739" t="s">
        <v>73</v>
      </c>
      <c r="G2739" t="s">
        <v>38011</v>
      </c>
      <c r="H2739" s="1">
        <v>43157</v>
      </c>
      <c r="I2739" s="1">
        <v>43858</v>
      </c>
      <c r="J2739" t="b">
        <v>0</v>
      </c>
      <c r="K2739" t="s">
        <v>75</v>
      </c>
      <c r="L2739" t="s">
        <v>100</v>
      </c>
      <c r="M2739" t="s">
        <v>363</v>
      </c>
      <c r="N2739">
        <v>300</v>
      </c>
      <c r="O2739" t="s">
        <v>38012</v>
      </c>
      <c r="P2739" t="s">
        <v>2021</v>
      </c>
      <c r="Q2739" t="s">
        <v>18852</v>
      </c>
      <c r="R2739" t="s">
        <v>81</v>
      </c>
      <c r="S2739" t="s">
        <v>82</v>
      </c>
      <c r="T2739" s="1">
        <v>43157</v>
      </c>
      <c r="U2739" t="s">
        <v>25552</v>
      </c>
      <c r="V2739" t="s">
        <v>452</v>
      </c>
      <c r="W2739" s="2">
        <v>44014</v>
      </c>
      <c r="X2739" t="s">
        <v>38013</v>
      </c>
      <c r="Y2739" t="s">
        <v>523</v>
      </c>
      <c r="Z2739" t="s">
        <v>38014</v>
      </c>
      <c r="AA2739" t="s">
        <v>82</v>
      </c>
      <c r="AB2739" t="s">
        <v>38015</v>
      </c>
      <c r="AC2739" t="s">
        <v>38016</v>
      </c>
      <c r="AD2739" t="s">
        <v>38017</v>
      </c>
      <c r="AE2739" t="s">
        <v>523</v>
      </c>
      <c r="AF2739" t="s">
        <v>38014</v>
      </c>
      <c r="AG2739" t="s">
        <v>82</v>
      </c>
      <c r="AH2739" t="s">
        <v>38015</v>
      </c>
      <c r="AI2739" t="s">
        <v>38016</v>
      </c>
      <c r="AJ2739" t="s">
        <v>38017</v>
      </c>
      <c r="AK2739" t="s">
        <v>296</v>
      </c>
      <c r="AL2739" t="s">
        <v>38018</v>
      </c>
      <c r="AM2739" t="s">
        <v>88</v>
      </c>
      <c r="AN2739" t="s">
        <v>154</v>
      </c>
      <c r="AO2739" t="s">
        <v>90</v>
      </c>
      <c r="AP2739" t="s">
        <v>91</v>
      </c>
      <c r="AQ2739" t="s">
        <v>38019</v>
      </c>
      <c r="AR2739" t="s">
        <v>82</v>
      </c>
      <c r="AS2739" t="s">
        <v>38020</v>
      </c>
      <c r="AT2739" t="s">
        <v>38021</v>
      </c>
      <c r="AU2739" t="s">
        <v>81</v>
      </c>
      <c r="AV2739" t="s">
        <v>82</v>
      </c>
      <c r="AW2739" t="s">
        <v>82</v>
      </c>
      <c r="AX2739" t="s">
        <v>82</v>
      </c>
      <c r="AY2739" t="s">
        <v>82</v>
      </c>
      <c r="AZ2739" t="s">
        <v>82</v>
      </c>
      <c r="BA2739" t="s">
        <v>82</v>
      </c>
      <c r="BB2739" t="s">
        <v>82</v>
      </c>
      <c r="BC2739" t="s">
        <v>82</v>
      </c>
      <c r="BD2739" t="s">
        <v>82</v>
      </c>
      <c r="BE2739" t="s">
        <v>82</v>
      </c>
      <c r="BF2739" t="s">
        <v>82</v>
      </c>
      <c r="BG2739" t="s">
        <v>82</v>
      </c>
      <c r="BH2739" t="s">
        <v>82</v>
      </c>
      <c r="BI2739" t="s">
        <v>82</v>
      </c>
      <c r="BJ2739" t="s">
        <v>82</v>
      </c>
      <c r="BK2739" t="s">
        <v>82</v>
      </c>
      <c r="BL2739" t="s">
        <v>82</v>
      </c>
      <c r="BM2739" t="s">
        <v>82</v>
      </c>
      <c r="BN2739" t="s">
        <v>82</v>
      </c>
      <c r="BO2739" t="s">
        <v>82</v>
      </c>
      <c r="BP2739" t="s">
        <v>82</v>
      </c>
      <c r="BQ2739" t="s">
        <v>82</v>
      </c>
    </row>
    <row r="2740" spans="1:69" x14ac:dyDescent="0.2">
      <c r="A2740" s="5" t="s">
        <v>81</v>
      </c>
      <c r="B2740" t="s">
        <v>38022</v>
      </c>
      <c r="C2740" t="s">
        <v>38023</v>
      </c>
      <c r="D2740" t="s">
        <v>38024</v>
      </c>
      <c r="E2740" t="s">
        <v>38025</v>
      </c>
      <c r="F2740" t="s">
        <v>73</v>
      </c>
      <c r="G2740" t="s">
        <v>38026</v>
      </c>
      <c r="H2740" s="1">
        <v>42664</v>
      </c>
      <c r="I2740" s="1">
        <v>42744</v>
      </c>
      <c r="J2740" t="b">
        <v>0</v>
      </c>
      <c r="K2740" t="s">
        <v>75</v>
      </c>
      <c r="L2740" t="s">
        <v>482</v>
      </c>
      <c r="M2740" t="s">
        <v>363</v>
      </c>
      <c r="N2740">
        <v>600</v>
      </c>
      <c r="O2740" t="s">
        <v>38027</v>
      </c>
      <c r="P2740" t="s">
        <v>38028</v>
      </c>
      <c r="Q2740" t="s">
        <v>38029</v>
      </c>
      <c r="R2740" t="s">
        <v>81</v>
      </c>
      <c r="S2740" t="s">
        <v>82</v>
      </c>
      <c r="T2740" s="1">
        <v>42664</v>
      </c>
      <c r="U2740" t="s">
        <v>18356</v>
      </c>
      <c r="V2740" t="s">
        <v>271</v>
      </c>
      <c r="W2740" s="2">
        <v>43836</v>
      </c>
      <c r="X2740" t="s">
        <v>38030</v>
      </c>
      <c r="Y2740" t="s">
        <v>81</v>
      </c>
      <c r="Z2740" t="s">
        <v>38031</v>
      </c>
      <c r="AA2740" t="s">
        <v>82</v>
      </c>
      <c r="AB2740" t="s">
        <v>81</v>
      </c>
      <c r="AC2740" t="s">
        <v>81</v>
      </c>
      <c r="AD2740" t="s">
        <v>38027</v>
      </c>
      <c r="AE2740" t="s">
        <v>81</v>
      </c>
      <c r="AF2740" t="s">
        <v>38031</v>
      </c>
      <c r="AG2740" t="s">
        <v>82</v>
      </c>
      <c r="AH2740" t="s">
        <v>81</v>
      </c>
      <c r="AI2740" t="s">
        <v>81</v>
      </c>
      <c r="AJ2740" t="s">
        <v>38027</v>
      </c>
      <c r="AK2740" t="s">
        <v>110</v>
      </c>
      <c r="AL2740" t="s">
        <v>25835</v>
      </c>
      <c r="AM2740" t="s">
        <v>88</v>
      </c>
      <c r="AN2740" t="s">
        <v>38032</v>
      </c>
      <c r="AO2740" t="s">
        <v>17477</v>
      </c>
      <c r="AP2740" t="s">
        <v>91</v>
      </c>
      <c r="AQ2740" t="s">
        <v>38033</v>
      </c>
      <c r="AR2740" t="s">
        <v>82</v>
      </c>
      <c r="AS2740" t="s">
        <v>38034</v>
      </c>
      <c r="AT2740" t="s">
        <v>38035</v>
      </c>
      <c r="AU2740" t="s">
        <v>81</v>
      </c>
      <c r="AV2740" t="s">
        <v>82</v>
      </c>
      <c r="AW2740" t="s">
        <v>82</v>
      </c>
      <c r="AX2740" t="s">
        <v>82</v>
      </c>
      <c r="AY2740" t="s">
        <v>82</v>
      </c>
      <c r="AZ2740" t="s">
        <v>82</v>
      </c>
      <c r="BA2740" t="s">
        <v>82</v>
      </c>
      <c r="BB2740" t="s">
        <v>82</v>
      </c>
      <c r="BC2740" t="s">
        <v>82</v>
      </c>
      <c r="BD2740" t="s">
        <v>82</v>
      </c>
      <c r="BE2740" t="s">
        <v>82</v>
      </c>
      <c r="BF2740" t="s">
        <v>82</v>
      </c>
      <c r="BG2740" t="s">
        <v>82</v>
      </c>
      <c r="BH2740" t="s">
        <v>82</v>
      </c>
      <c r="BI2740" t="s">
        <v>82</v>
      </c>
      <c r="BJ2740" t="s">
        <v>82</v>
      </c>
      <c r="BK2740" t="s">
        <v>82</v>
      </c>
      <c r="BL2740" t="s">
        <v>82</v>
      </c>
      <c r="BM2740" t="s">
        <v>82</v>
      </c>
      <c r="BN2740" t="s">
        <v>82</v>
      </c>
      <c r="BO2740" t="s">
        <v>82</v>
      </c>
      <c r="BP2740" t="s">
        <v>82</v>
      </c>
      <c r="BQ2740" t="s">
        <v>82</v>
      </c>
    </row>
    <row r="2741" spans="1:69" x14ac:dyDescent="0.2">
      <c r="A2741" s="5" t="s">
        <v>81</v>
      </c>
      <c r="B2741" t="s">
        <v>38036</v>
      </c>
      <c r="C2741" t="s">
        <v>38037</v>
      </c>
      <c r="D2741" t="s">
        <v>38038</v>
      </c>
      <c r="E2741" t="s">
        <v>38036</v>
      </c>
      <c r="F2741" t="s">
        <v>553</v>
      </c>
      <c r="G2741" t="s">
        <v>38039</v>
      </c>
      <c r="H2741" s="1">
        <v>43453</v>
      </c>
      <c r="I2741" s="1">
        <v>43466</v>
      </c>
      <c r="J2741" t="b">
        <v>0</v>
      </c>
      <c r="K2741" t="s">
        <v>555</v>
      </c>
      <c r="L2741" t="s">
        <v>1531</v>
      </c>
      <c r="M2741" t="s">
        <v>4318</v>
      </c>
      <c r="N2741" t="s">
        <v>38040</v>
      </c>
      <c r="O2741" t="s">
        <v>38041</v>
      </c>
      <c r="P2741" t="s">
        <v>365</v>
      </c>
      <c r="Q2741" t="s">
        <v>4787</v>
      </c>
      <c r="R2741" t="s">
        <v>81</v>
      </c>
      <c r="S2741" t="s">
        <v>82</v>
      </c>
      <c r="T2741" s="1">
        <v>43453</v>
      </c>
      <c r="U2741" s="1">
        <v>43466</v>
      </c>
      <c r="V2741" t="s">
        <v>553</v>
      </c>
      <c r="W2741" s="2">
        <v>43479</v>
      </c>
      <c r="X2741" t="s">
        <v>82</v>
      </c>
      <c r="Y2741" t="s">
        <v>38042</v>
      </c>
      <c r="Z2741" t="s">
        <v>81</v>
      </c>
      <c r="AA2741" t="s">
        <v>6409</v>
      </c>
      <c r="AB2741" t="s">
        <v>38043</v>
      </c>
      <c r="AC2741" t="s">
        <v>38044</v>
      </c>
      <c r="AD2741" t="s">
        <v>38041</v>
      </c>
      <c r="AE2741" t="s">
        <v>38045</v>
      </c>
      <c r="AF2741" t="s">
        <v>81</v>
      </c>
      <c r="AG2741" t="s">
        <v>6409</v>
      </c>
      <c r="AH2741" t="s">
        <v>38046</v>
      </c>
      <c r="AI2741" t="s">
        <v>38047</v>
      </c>
      <c r="AJ2741" t="s">
        <v>38041</v>
      </c>
      <c r="AK2741" t="s">
        <v>212</v>
      </c>
      <c r="AL2741" t="s">
        <v>82</v>
      </c>
      <c r="AM2741" t="s">
        <v>38048</v>
      </c>
      <c r="AN2741" t="s">
        <v>81</v>
      </c>
      <c r="AO2741" t="s">
        <v>81</v>
      </c>
      <c r="AP2741" t="s">
        <v>371</v>
      </c>
      <c r="AQ2741" t="s">
        <v>38049</v>
      </c>
      <c r="AR2741" t="s">
        <v>38050</v>
      </c>
      <c r="AS2741" t="s">
        <v>38051</v>
      </c>
      <c r="AT2741" t="s">
        <v>38052</v>
      </c>
      <c r="AU2741" t="s">
        <v>81</v>
      </c>
      <c r="AV2741" t="s">
        <v>82</v>
      </c>
      <c r="AW2741" t="s">
        <v>81</v>
      </c>
      <c r="AX2741" t="s">
        <v>81</v>
      </c>
      <c r="AY2741" t="s">
        <v>81</v>
      </c>
      <c r="AZ2741" t="s">
        <v>81</v>
      </c>
      <c r="BA2741" t="s">
        <v>82</v>
      </c>
      <c r="BB2741" s="1">
        <v>1</v>
      </c>
      <c r="BC2741" t="s">
        <v>81</v>
      </c>
      <c r="BD2741" t="s">
        <v>81</v>
      </c>
      <c r="BE2741" t="s">
        <v>81</v>
      </c>
      <c r="BF2741" t="s">
        <v>81</v>
      </c>
      <c r="BG2741" t="s">
        <v>81</v>
      </c>
      <c r="BH2741" t="s">
        <v>81</v>
      </c>
      <c r="BI2741" t="s">
        <v>81</v>
      </c>
      <c r="BJ2741" t="s">
        <v>82</v>
      </c>
      <c r="BK2741" t="s">
        <v>82</v>
      </c>
      <c r="BL2741" t="s">
        <v>200</v>
      </c>
      <c r="BM2741" t="s">
        <v>38053</v>
      </c>
      <c r="BN2741" t="s">
        <v>81</v>
      </c>
      <c r="BO2741" t="s">
        <v>38054</v>
      </c>
      <c r="BP2741" t="s">
        <v>81</v>
      </c>
      <c r="BQ2741" t="s">
        <v>81</v>
      </c>
    </row>
    <row r="2742" spans="1:69" x14ac:dyDescent="0.2">
      <c r="A2742" s="5" t="s">
        <v>81</v>
      </c>
      <c r="B2742" t="s">
        <v>38055</v>
      </c>
      <c r="C2742" t="s">
        <v>38056</v>
      </c>
      <c r="D2742" t="s">
        <v>38057</v>
      </c>
      <c r="E2742" t="s">
        <v>38058</v>
      </c>
      <c r="F2742" t="s">
        <v>178</v>
      </c>
      <c r="G2742" t="s">
        <v>11695</v>
      </c>
      <c r="H2742" s="1">
        <v>43067</v>
      </c>
      <c r="I2742" s="1">
        <v>43154</v>
      </c>
      <c r="J2742" t="b">
        <v>0</v>
      </c>
      <c r="K2742" t="s">
        <v>180</v>
      </c>
      <c r="L2742" t="s">
        <v>38059</v>
      </c>
      <c r="M2742" t="s">
        <v>4737</v>
      </c>
      <c r="N2742">
        <v>78</v>
      </c>
      <c r="O2742" t="s">
        <v>11694</v>
      </c>
      <c r="P2742" t="s">
        <v>1622</v>
      </c>
      <c r="Q2742" t="s">
        <v>38060</v>
      </c>
      <c r="R2742" t="s">
        <v>81</v>
      </c>
      <c r="S2742" t="s">
        <v>82</v>
      </c>
      <c r="T2742" s="1">
        <v>43067</v>
      </c>
      <c r="U2742" s="1">
        <v>43154</v>
      </c>
      <c r="V2742" t="s">
        <v>186</v>
      </c>
      <c r="W2742" s="2">
        <v>43646</v>
      </c>
      <c r="X2742" t="s">
        <v>38061</v>
      </c>
      <c r="Y2742" t="s">
        <v>38062</v>
      </c>
      <c r="Z2742" t="s">
        <v>81</v>
      </c>
      <c r="AA2742" t="s">
        <v>38063</v>
      </c>
      <c r="AB2742" t="s">
        <v>38064</v>
      </c>
      <c r="AC2742">
        <v>2890976385</v>
      </c>
      <c r="AD2742" t="s">
        <v>38065</v>
      </c>
      <c r="AE2742" t="s">
        <v>38062</v>
      </c>
      <c r="AF2742" t="s">
        <v>81</v>
      </c>
      <c r="AG2742" t="s">
        <v>38063</v>
      </c>
      <c r="AH2742" t="s">
        <v>38064</v>
      </c>
      <c r="AI2742">
        <v>2890976385</v>
      </c>
      <c r="AJ2742" t="s">
        <v>38065</v>
      </c>
      <c r="AK2742" t="s">
        <v>191</v>
      </c>
      <c r="AL2742" t="s">
        <v>82</v>
      </c>
      <c r="AM2742" t="s">
        <v>38066</v>
      </c>
      <c r="AN2742" t="s">
        <v>81</v>
      </c>
      <c r="AO2742" t="s">
        <v>81</v>
      </c>
      <c r="AP2742" t="s">
        <v>192</v>
      </c>
      <c r="AQ2742" t="s">
        <v>38067</v>
      </c>
      <c r="AR2742" t="s">
        <v>38068</v>
      </c>
      <c r="AS2742" t="s">
        <v>38069</v>
      </c>
      <c r="AT2742" t="s">
        <v>38070</v>
      </c>
      <c r="AU2742" t="s">
        <v>81</v>
      </c>
      <c r="AV2742" t="s">
        <v>82</v>
      </c>
      <c r="AW2742" t="s">
        <v>198</v>
      </c>
      <c r="AX2742" t="s">
        <v>81</v>
      </c>
      <c r="AY2742" t="s">
        <v>81</v>
      </c>
      <c r="AZ2742" t="s">
        <v>38071</v>
      </c>
      <c r="BA2742" t="s">
        <v>82</v>
      </c>
      <c r="BB2742" s="1">
        <v>1</v>
      </c>
      <c r="BC2742" t="s">
        <v>199</v>
      </c>
      <c r="BD2742" t="s">
        <v>199</v>
      </c>
      <c r="BE2742" t="s">
        <v>199</v>
      </c>
      <c r="BF2742" t="s">
        <v>199</v>
      </c>
      <c r="BG2742" t="s">
        <v>81</v>
      </c>
      <c r="BH2742" t="s">
        <v>81</v>
      </c>
      <c r="BI2742" t="s">
        <v>81</v>
      </c>
      <c r="BJ2742" t="s">
        <v>82</v>
      </c>
      <c r="BK2742" t="s">
        <v>82</v>
      </c>
      <c r="BL2742" t="s">
        <v>200</v>
      </c>
      <c r="BM2742" t="s">
        <v>201</v>
      </c>
      <c r="BN2742" t="s">
        <v>81</v>
      </c>
      <c r="BO2742" t="s">
        <v>81</v>
      </c>
      <c r="BP2742" t="s">
        <v>81</v>
      </c>
      <c r="BQ2742" t="s">
        <v>81</v>
      </c>
    </row>
    <row r="2743" spans="1:69" x14ac:dyDescent="0.2">
      <c r="A2743" s="5" t="s">
        <v>81</v>
      </c>
      <c r="B2743" t="s">
        <v>38072</v>
      </c>
      <c r="C2743" t="s">
        <v>38073</v>
      </c>
      <c r="D2743" t="s">
        <v>38074</v>
      </c>
      <c r="E2743" t="s">
        <v>38075</v>
      </c>
      <c r="F2743" t="s">
        <v>700</v>
      </c>
      <c r="G2743" t="s">
        <v>38076</v>
      </c>
      <c r="H2743" s="1">
        <v>43682</v>
      </c>
      <c r="I2743" s="1">
        <v>43696</v>
      </c>
      <c r="J2743" t="b">
        <v>0</v>
      </c>
      <c r="K2743" t="s">
        <v>75</v>
      </c>
      <c r="L2743" t="s">
        <v>38077</v>
      </c>
      <c r="M2743" t="s">
        <v>703</v>
      </c>
      <c r="N2743">
        <v>82</v>
      </c>
      <c r="O2743" t="s">
        <v>38078</v>
      </c>
      <c r="P2743" t="s">
        <v>705</v>
      </c>
      <c r="Q2743" t="s">
        <v>38079</v>
      </c>
      <c r="R2743" t="s">
        <v>81</v>
      </c>
      <c r="S2743" t="s">
        <v>82</v>
      </c>
      <c r="T2743" s="1">
        <v>43682</v>
      </c>
      <c r="U2743" s="1">
        <v>43696</v>
      </c>
      <c r="V2743" t="s">
        <v>707</v>
      </c>
      <c r="W2743" s="2">
        <v>43703</v>
      </c>
      <c r="X2743" t="s">
        <v>1905</v>
      </c>
      <c r="Y2743" t="s">
        <v>82</v>
      </c>
      <c r="Z2743" t="s">
        <v>82</v>
      </c>
      <c r="AA2743" t="s">
        <v>82</v>
      </c>
      <c r="AB2743" t="s">
        <v>82</v>
      </c>
      <c r="AC2743" t="s">
        <v>82</v>
      </c>
      <c r="AD2743" t="s">
        <v>82</v>
      </c>
      <c r="AE2743" t="s">
        <v>82</v>
      </c>
      <c r="AF2743" t="s">
        <v>82</v>
      </c>
      <c r="AG2743" t="s">
        <v>82</v>
      </c>
      <c r="AH2743" t="s">
        <v>82</v>
      </c>
      <c r="AI2743" t="s">
        <v>82</v>
      </c>
      <c r="AJ2743" t="s">
        <v>82</v>
      </c>
      <c r="AK2743" t="s">
        <v>153</v>
      </c>
      <c r="AL2743" t="s">
        <v>82</v>
      </c>
      <c r="AM2743" t="s">
        <v>38080</v>
      </c>
      <c r="AN2743" t="s">
        <v>2284</v>
      </c>
      <c r="AO2743" t="s">
        <v>709</v>
      </c>
      <c r="AP2743" t="s">
        <v>710</v>
      </c>
      <c r="AQ2743" t="s">
        <v>38081</v>
      </c>
      <c r="AR2743" t="s">
        <v>38082</v>
      </c>
      <c r="AS2743" t="s">
        <v>38083</v>
      </c>
      <c r="AT2743" t="s">
        <v>38084</v>
      </c>
      <c r="AU2743" t="s">
        <v>81</v>
      </c>
      <c r="AV2743" t="s">
        <v>82</v>
      </c>
      <c r="AW2743" t="s">
        <v>1637</v>
      </c>
      <c r="AX2743" t="s">
        <v>81</v>
      </c>
      <c r="AY2743" t="s">
        <v>81</v>
      </c>
      <c r="AZ2743" t="s">
        <v>81</v>
      </c>
      <c r="BA2743" t="s">
        <v>82</v>
      </c>
      <c r="BB2743" s="1">
        <v>1</v>
      </c>
      <c r="BC2743" t="s">
        <v>81</v>
      </c>
      <c r="BD2743" t="s">
        <v>81</v>
      </c>
      <c r="BE2743" t="s">
        <v>81</v>
      </c>
      <c r="BF2743" t="s">
        <v>81</v>
      </c>
      <c r="BG2743" t="s">
        <v>81</v>
      </c>
      <c r="BH2743" t="s">
        <v>261</v>
      </c>
      <c r="BI2743" t="s">
        <v>38085</v>
      </c>
      <c r="BJ2743" t="s">
        <v>82</v>
      </c>
      <c r="BK2743" t="s">
        <v>82</v>
      </c>
      <c r="BL2743" t="s">
        <v>200</v>
      </c>
      <c r="BM2743" t="s">
        <v>201</v>
      </c>
      <c r="BN2743" t="s">
        <v>81</v>
      </c>
      <c r="BO2743" t="s">
        <v>38086</v>
      </c>
      <c r="BP2743" t="s">
        <v>81</v>
      </c>
      <c r="BQ2743" t="s">
        <v>81</v>
      </c>
    </row>
    <row r="2744" spans="1:69" x14ac:dyDescent="0.2">
      <c r="A2744" s="5" t="s">
        <v>81</v>
      </c>
      <c r="B2744" t="s">
        <v>38087</v>
      </c>
      <c r="C2744" t="s">
        <v>38088</v>
      </c>
      <c r="D2744" t="s">
        <v>38089</v>
      </c>
      <c r="E2744" t="s">
        <v>38090</v>
      </c>
      <c r="F2744" t="s">
        <v>73</v>
      </c>
      <c r="G2744" t="s">
        <v>38091</v>
      </c>
      <c r="H2744" s="1">
        <v>43612</v>
      </c>
      <c r="I2744" s="1">
        <v>43647</v>
      </c>
      <c r="J2744" t="b">
        <v>0</v>
      </c>
      <c r="K2744" t="s">
        <v>75</v>
      </c>
      <c r="L2744" t="s">
        <v>419</v>
      </c>
      <c r="M2744" t="s">
        <v>90</v>
      </c>
      <c r="N2744">
        <v>40</v>
      </c>
      <c r="O2744" t="s">
        <v>32886</v>
      </c>
      <c r="P2744" t="s">
        <v>2021</v>
      </c>
      <c r="Q2744" t="s">
        <v>38092</v>
      </c>
      <c r="R2744" t="s">
        <v>81</v>
      </c>
      <c r="S2744" t="s">
        <v>82</v>
      </c>
      <c r="T2744" s="1">
        <v>43612</v>
      </c>
      <c r="U2744" t="s">
        <v>7651</v>
      </c>
      <c r="V2744" t="s">
        <v>542</v>
      </c>
      <c r="W2744" s="2">
        <v>43647</v>
      </c>
      <c r="X2744" t="s">
        <v>38093</v>
      </c>
      <c r="Y2744" t="s">
        <v>148</v>
      </c>
      <c r="Z2744" t="s">
        <v>38094</v>
      </c>
      <c r="AA2744" t="s">
        <v>82</v>
      </c>
      <c r="AB2744" t="s">
        <v>38095</v>
      </c>
      <c r="AC2744" t="s">
        <v>38096</v>
      </c>
      <c r="AD2744" t="s">
        <v>38097</v>
      </c>
      <c r="AE2744" t="s">
        <v>148</v>
      </c>
      <c r="AF2744" t="s">
        <v>38094</v>
      </c>
      <c r="AG2744" t="s">
        <v>82</v>
      </c>
      <c r="AH2744" t="s">
        <v>38095</v>
      </c>
      <c r="AI2744" t="s">
        <v>38096</v>
      </c>
      <c r="AJ2744" t="s">
        <v>38097</v>
      </c>
      <c r="AK2744" t="s">
        <v>296</v>
      </c>
      <c r="AL2744" t="s">
        <v>38098</v>
      </c>
      <c r="AM2744" t="s">
        <v>88</v>
      </c>
      <c r="AN2744" t="s">
        <v>154</v>
      </c>
      <c r="AO2744" t="s">
        <v>231</v>
      </c>
      <c r="AP2744" t="s">
        <v>91</v>
      </c>
      <c r="AQ2744" t="s">
        <v>38099</v>
      </c>
      <c r="AR2744" t="s">
        <v>82</v>
      </c>
      <c r="AS2744" t="s">
        <v>38100</v>
      </c>
      <c r="AT2744" t="s">
        <v>38101</v>
      </c>
      <c r="AU2744" t="s">
        <v>81</v>
      </c>
      <c r="AV2744" t="s">
        <v>82</v>
      </c>
      <c r="AW2744" t="s">
        <v>82</v>
      </c>
      <c r="AX2744" t="s">
        <v>82</v>
      </c>
      <c r="AY2744" t="s">
        <v>82</v>
      </c>
      <c r="AZ2744" t="s">
        <v>82</v>
      </c>
      <c r="BA2744" t="s">
        <v>82</v>
      </c>
      <c r="BB2744" t="s">
        <v>82</v>
      </c>
      <c r="BC2744" t="s">
        <v>82</v>
      </c>
      <c r="BD2744" t="s">
        <v>82</v>
      </c>
      <c r="BE2744" t="s">
        <v>82</v>
      </c>
      <c r="BF2744" t="s">
        <v>82</v>
      </c>
      <c r="BG2744" t="s">
        <v>82</v>
      </c>
      <c r="BH2744" t="s">
        <v>82</v>
      </c>
      <c r="BI2744" t="s">
        <v>82</v>
      </c>
      <c r="BJ2744" t="s">
        <v>82</v>
      </c>
      <c r="BK2744" t="s">
        <v>82</v>
      </c>
      <c r="BL2744" t="s">
        <v>82</v>
      </c>
      <c r="BM2744" t="s">
        <v>82</v>
      </c>
      <c r="BN2744" t="s">
        <v>82</v>
      </c>
      <c r="BO2744" t="s">
        <v>82</v>
      </c>
      <c r="BP2744" t="s">
        <v>82</v>
      </c>
      <c r="BQ2744" t="s">
        <v>82</v>
      </c>
    </row>
    <row r="2745" spans="1:69" x14ac:dyDescent="0.2">
      <c r="A2745" s="5">
        <v>1</v>
      </c>
      <c r="B2745" t="s">
        <v>9126</v>
      </c>
      <c r="C2745" t="s">
        <v>9127</v>
      </c>
      <c r="D2745" t="s">
        <v>9128</v>
      </c>
      <c r="E2745" t="s">
        <v>9129</v>
      </c>
      <c r="F2745" t="s">
        <v>178</v>
      </c>
      <c r="G2745" t="s">
        <v>38102</v>
      </c>
      <c r="H2745" s="1">
        <v>43392</v>
      </c>
      <c r="I2745" s="1">
        <v>43546</v>
      </c>
      <c r="J2745" t="b">
        <v>0</v>
      </c>
      <c r="K2745" t="s">
        <v>180</v>
      </c>
      <c r="L2745" t="s">
        <v>5430</v>
      </c>
      <c r="M2745" t="s">
        <v>182</v>
      </c>
      <c r="N2745">
        <v>250</v>
      </c>
      <c r="O2745" t="s">
        <v>5431</v>
      </c>
      <c r="P2745" t="s">
        <v>38103</v>
      </c>
      <c r="Q2745" t="s">
        <v>7870</v>
      </c>
      <c r="R2745" t="s">
        <v>6008</v>
      </c>
      <c r="S2745" t="s">
        <v>82</v>
      </c>
      <c r="T2745" s="1">
        <v>43392</v>
      </c>
      <c r="U2745" s="1">
        <v>43546</v>
      </c>
      <c r="V2745" t="s">
        <v>186</v>
      </c>
      <c r="W2745" s="2">
        <v>43809</v>
      </c>
      <c r="X2745" t="s">
        <v>14087</v>
      </c>
      <c r="Y2745" t="s">
        <v>5436</v>
      </c>
      <c r="Z2745" t="s">
        <v>81</v>
      </c>
      <c r="AA2745" t="s">
        <v>5437</v>
      </c>
      <c r="AB2745" t="s">
        <v>5438</v>
      </c>
      <c r="AC2745">
        <v>41615671600</v>
      </c>
      <c r="AD2745" t="s">
        <v>5431</v>
      </c>
      <c r="AE2745" t="s">
        <v>5436</v>
      </c>
      <c r="AF2745" t="s">
        <v>81</v>
      </c>
      <c r="AG2745" t="s">
        <v>5437</v>
      </c>
      <c r="AH2745" t="s">
        <v>5438</v>
      </c>
      <c r="AI2745">
        <v>41615671600</v>
      </c>
      <c r="AJ2745" t="s">
        <v>5431</v>
      </c>
      <c r="AK2745" t="s">
        <v>250</v>
      </c>
      <c r="AL2745" t="s">
        <v>82</v>
      </c>
      <c r="AM2745" t="s">
        <v>5431</v>
      </c>
      <c r="AN2745" t="s">
        <v>81</v>
      </c>
      <c r="AO2745" t="s">
        <v>81</v>
      </c>
      <c r="AP2745" t="s">
        <v>192</v>
      </c>
      <c r="AQ2745" t="s">
        <v>9133</v>
      </c>
      <c r="AR2745" t="s">
        <v>9134</v>
      </c>
      <c r="AS2745" t="s">
        <v>9135</v>
      </c>
      <c r="AT2745" t="s">
        <v>9136</v>
      </c>
      <c r="AU2745" t="s">
        <v>615</v>
      </c>
      <c r="AV2745" t="s">
        <v>82</v>
      </c>
      <c r="AW2745" t="s">
        <v>198</v>
      </c>
      <c r="AX2745" t="s">
        <v>81</v>
      </c>
      <c r="AY2745" t="s">
        <v>81</v>
      </c>
      <c r="AZ2745" t="s">
        <v>9126</v>
      </c>
      <c r="BA2745" t="s">
        <v>82</v>
      </c>
      <c r="BB2745" s="1">
        <v>1</v>
      </c>
      <c r="BC2745" t="s">
        <v>199</v>
      </c>
      <c r="BD2745" t="s">
        <v>199</v>
      </c>
      <c r="BE2745" t="s">
        <v>199</v>
      </c>
      <c r="BF2745" t="s">
        <v>199</v>
      </c>
      <c r="BG2745" t="s">
        <v>81</v>
      </c>
      <c r="BH2745" t="s">
        <v>81</v>
      </c>
      <c r="BI2745" t="s">
        <v>81</v>
      </c>
      <c r="BJ2745" t="s">
        <v>82</v>
      </c>
      <c r="BK2745" t="s">
        <v>82</v>
      </c>
      <c r="BL2745" t="s">
        <v>200</v>
      </c>
      <c r="BM2745" t="s">
        <v>201</v>
      </c>
      <c r="BN2745" t="s">
        <v>81</v>
      </c>
      <c r="BO2745" t="s">
        <v>81</v>
      </c>
      <c r="BP2745" t="s">
        <v>81</v>
      </c>
      <c r="BQ2745" t="s">
        <v>81</v>
      </c>
    </row>
    <row r="2746" spans="1:69" x14ac:dyDescent="0.2">
      <c r="A2746" s="5" t="s">
        <v>81</v>
      </c>
      <c r="B2746" t="s">
        <v>38104</v>
      </c>
      <c r="C2746" t="s">
        <v>38105</v>
      </c>
      <c r="D2746" t="s">
        <v>38106</v>
      </c>
      <c r="E2746" t="s">
        <v>38107</v>
      </c>
      <c r="F2746" t="s">
        <v>178</v>
      </c>
      <c r="G2746" t="s">
        <v>38108</v>
      </c>
      <c r="H2746" s="1">
        <v>43203</v>
      </c>
      <c r="I2746" s="1">
        <v>43264</v>
      </c>
      <c r="J2746" t="b">
        <v>0</v>
      </c>
      <c r="K2746" t="s">
        <v>180</v>
      </c>
      <c r="L2746" t="s">
        <v>31948</v>
      </c>
      <c r="M2746" t="s">
        <v>346</v>
      </c>
      <c r="N2746">
        <v>444</v>
      </c>
      <c r="O2746" t="s">
        <v>38109</v>
      </c>
      <c r="P2746" t="s">
        <v>38110</v>
      </c>
      <c r="Q2746" t="s">
        <v>38111</v>
      </c>
      <c r="R2746" t="s">
        <v>81</v>
      </c>
      <c r="S2746" t="s">
        <v>82</v>
      </c>
      <c r="T2746" s="1">
        <v>43203</v>
      </c>
      <c r="U2746" s="1">
        <v>43264</v>
      </c>
      <c r="V2746" t="s">
        <v>186</v>
      </c>
      <c r="W2746" s="2">
        <v>44151</v>
      </c>
      <c r="X2746" t="s">
        <v>38112</v>
      </c>
      <c r="Y2746" t="s">
        <v>38113</v>
      </c>
      <c r="Z2746" t="s">
        <v>81</v>
      </c>
      <c r="AA2746" t="s">
        <v>38114</v>
      </c>
      <c r="AB2746" t="s">
        <v>38115</v>
      </c>
      <c r="AC2746" t="s">
        <v>38116</v>
      </c>
      <c r="AD2746" t="s">
        <v>9407</v>
      </c>
      <c r="AE2746" t="s">
        <v>38113</v>
      </c>
      <c r="AF2746" t="s">
        <v>81</v>
      </c>
      <c r="AG2746" t="s">
        <v>38114</v>
      </c>
      <c r="AH2746" t="s">
        <v>38115</v>
      </c>
      <c r="AI2746" t="s">
        <v>38116</v>
      </c>
      <c r="AJ2746" t="s">
        <v>9407</v>
      </c>
      <c r="AK2746" t="s">
        <v>250</v>
      </c>
      <c r="AL2746" t="s">
        <v>82</v>
      </c>
      <c r="AM2746" t="s">
        <v>438</v>
      </c>
      <c r="AN2746" t="s">
        <v>81</v>
      </c>
      <c r="AO2746" t="s">
        <v>81</v>
      </c>
      <c r="AP2746" t="s">
        <v>351</v>
      </c>
      <c r="AQ2746" t="s">
        <v>38117</v>
      </c>
      <c r="AR2746" t="s">
        <v>38118</v>
      </c>
      <c r="AS2746" t="s">
        <v>38119</v>
      </c>
      <c r="AT2746" t="s">
        <v>38120</v>
      </c>
      <c r="AU2746" t="s">
        <v>81</v>
      </c>
      <c r="AV2746" t="s">
        <v>82</v>
      </c>
      <c r="AW2746" t="s">
        <v>198</v>
      </c>
      <c r="AX2746" t="s">
        <v>81</v>
      </c>
      <c r="AY2746" t="s">
        <v>81</v>
      </c>
      <c r="AZ2746" t="s">
        <v>38121</v>
      </c>
      <c r="BA2746" t="s">
        <v>82</v>
      </c>
      <c r="BB2746" s="1">
        <v>1</v>
      </c>
      <c r="BC2746" t="s">
        <v>199</v>
      </c>
      <c r="BD2746" t="s">
        <v>199</v>
      </c>
      <c r="BE2746" t="s">
        <v>199</v>
      </c>
      <c r="BF2746" t="s">
        <v>199</v>
      </c>
      <c r="BG2746" t="s">
        <v>81</v>
      </c>
      <c r="BH2746" t="s">
        <v>81</v>
      </c>
      <c r="BI2746" t="s">
        <v>81</v>
      </c>
      <c r="BJ2746" t="s">
        <v>82</v>
      </c>
      <c r="BK2746" t="s">
        <v>82</v>
      </c>
      <c r="BL2746" t="s">
        <v>200</v>
      </c>
      <c r="BM2746" t="s">
        <v>38122</v>
      </c>
      <c r="BN2746" t="s">
        <v>81</v>
      </c>
      <c r="BO2746" t="s">
        <v>81</v>
      </c>
      <c r="BP2746" t="s">
        <v>81</v>
      </c>
      <c r="BQ2746" t="s">
        <v>81</v>
      </c>
    </row>
    <row r="2747" spans="1:69" x14ac:dyDescent="0.2">
      <c r="A2747" s="5" t="s">
        <v>81</v>
      </c>
      <c r="B2747" t="s">
        <v>38123</v>
      </c>
      <c r="C2747" t="s">
        <v>38124</v>
      </c>
      <c r="D2747" t="s">
        <v>38125</v>
      </c>
      <c r="E2747" t="s">
        <v>38126</v>
      </c>
      <c r="F2747" t="s">
        <v>73</v>
      </c>
      <c r="G2747" t="s">
        <v>38127</v>
      </c>
      <c r="H2747" s="1">
        <v>43073</v>
      </c>
      <c r="I2747" s="1">
        <v>43528</v>
      </c>
      <c r="J2747" t="b">
        <v>0</v>
      </c>
      <c r="K2747" t="s">
        <v>75</v>
      </c>
      <c r="L2747" t="s">
        <v>100</v>
      </c>
      <c r="M2747" t="s">
        <v>363</v>
      </c>
      <c r="N2747">
        <v>500</v>
      </c>
      <c r="O2747" t="s">
        <v>38128</v>
      </c>
      <c r="P2747" t="s">
        <v>409</v>
      </c>
      <c r="Q2747" t="s">
        <v>38129</v>
      </c>
      <c r="R2747" t="s">
        <v>81</v>
      </c>
      <c r="S2747" t="s">
        <v>82</v>
      </c>
      <c r="T2747" s="1">
        <v>43073</v>
      </c>
      <c r="U2747" t="s">
        <v>654</v>
      </c>
      <c r="V2747" t="s">
        <v>1305</v>
      </c>
      <c r="W2747" s="2">
        <v>44109</v>
      </c>
      <c r="X2747">
        <v>6998</v>
      </c>
      <c r="Y2747" t="s">
        <v>227</v>
      </c>
      <c r="Z2747" t="s">
        <v>38130</v>
      </c>
      <c r="AA2747" t="s">
        <v>82</v>
      </c>
      <c r="AB2747" t="s">
        <v>38131</v>
      </c>
      <c r="AC2747" t="s">
        <v>38132</v>
      </c>
      <c r="AD2747" t="s">
        <v>81</v>
      </c>
      <c r="AE2747" t="s">
        <v>227</v>
      </c>
      <c r="AF2747" t="s">
        <v>38130</v>
      </c>
      <c r="AG2747" t="s">
        <v>82</v>
      </c>
      <c r="AH2747" t="s">
        <v>38131</v>
      </c>
      <c r="AI2747" t="s">
        <v>38132</v>
      </c>
      <c r="AJ2747" t="s">
        <v>81</v>
      </c>
      <c r="AK2747" t="s">
        <v>296</v>
      </c>
      <c r="AL2747" t="s">
        <v>82</v>
      </c>
      <c r="AM2747" t="s">
        <v>88</v>
      </c>
      <c r="AN2747" t="s">
        <v>154</v>
      </c>
      <c r="AO2747" t="s">
        <v>90</v>
      </c>
      <c r="AP2747" t="s">
        <v>91</v>
      </c>
      <c r="AQ2747" t="s">
        <v>38133</v>
      </c>
      <c r="AR2747" t="s">
        <v>82</v>
      </c>
      <c r="AS2747" t="s">
        <v>38134</v>
      </c>
      <c r="AT2747" t="s">
        <v>38135</v>
      </c>
      <c r="AU2747" t="s">
        <v>81</v>
      </c>
      <c r="AV2747" t="s">
        <v>82</v>
      </c>
      <c r="AW2747" t="s">
        <v>82</v>
      </c>
      <c r="AX2747" t="s">
        <v>82</v>
      </c>
      <c r="AY2747" t="s">
        <v>82</v>
      </c>
      <c r="AZ2747" t="s">
        <v>82</v>
      </c>
      <c r="BA2747" t="s">
        <v>82</v>
      </c>
      <c r="BB2747" t="s">
        <v>82</v>
      </c>
      <c r="BC2747" t="s">
        <v>82</v>
      </c>
      <c r="BD2747" t="s">
        <v>82</v>
      </c>
      <c r="BE2747" t="s">
        <v>82</v>
      </c>
      <c r="BF2747" t="s">
        <v>82</v>
      </c>
      <c r="BG2747" t="s">
        <v>82</v>
      </c>
      <c r="BH2747" t="s">
        <v>82</v>
      </c>
      <c r="BI2747" t="s">
        <v>82</v>
      </c>
      <c r="BJ2747" t="s">
        <v>82</v>
      </c>
      <c r="BK2747" t="s">
        <v>82</v>
      </c>
      <c r="BL2747" t="s">
        <v>82</v>
      </c>
      <c r="BM2747" t="s">
        <v>82</v>
      </c>
      <c r="BN2747" t="s">
        <v>82</v>
      </c>
      <c r="BO2747" t="s">
        <v>82</v>
      </c>
      <c r="BP2747" t="s">
        <v>82</v>
      </c>
      <c r="BQ2747" t="s">
        <v>82</v>
      </c>
    </row>
    <row r="2748" spans="1:69" x14ac:dyDescent="0.2">
      <c r="A2748" s="5" t="s">
        <v>81</v>
      </c>
      <c r="B2748" t="s">
        <v>38136</v>
      </c>
      <c r="C2748" t="s">
        <v>38137</v>
      </c>
      <c r="D2748" t="s">
        <v>38138</v>
      </c>
      <c r="E2748" t="s">
        <v>38139</v>
      </c>
      <c r="F2748" t="s">
        <v>73</v>
      </c>
      <c r="G2748" t="s">
        <v>38140</v>
      </c>
      <c r="H2748" s="1">
        <v>43000</v>
      </c>
      <c r="I2748" s="1">
        <v>42988</v>
      </c>
      <c r="J2748" t="b">
        <v>0</v>
      </c>
      <c r="K2748" t="s">
        <v>75</v>
      </c>
      <c r="L2748" t="s">
        <v>3922</v>
      </c>
      <c r="M2748" t="s">
        <v>90</v>
      </c>
      <c r="N2748">
        <v>150</v>
      </c>
      <c r="O2748" t="s">
        <v>38141</v>
      </c>
      <c r="P2748" t="s">
        <v>2021</v>
      </c>
      <c r="Q2748" t="s">
        <v>38142</v>
      </c>
      <c r="R2748" t="s">
        <v>81</v>
      </c>
      <c r="S2748" t="s">
        <v>82</v>
      </c>
      <c r="T2748" s="1">
        <v>43000</v>
      </c>
      <c r="U2748" t="s">
        <v>21401</v>
      </c>
      <c r="V2748" t="s">
        <v>168</v>
      </c>
      <c r="W2748" s="2">
        <v>43927</v>
      </c>
      <c r="X2748" t="s">
        <v>38143</v>
      </c>
      <c r="Y2748" t="s">
        <v>148</v>
      </c>
      <c r="Z2748" t="s">
        <v>38144</v>
      </c>
      <c r="AA2748" t="s">
        <v>82</v>
      </c>
      <c r="AB2748" t="s">
        <v>38145</v>
      </c>
      <c r="AC2748" t="s">
        <v>38146</v>
      </c>
      <c r="AD2748" t="s">
        <v>38147</v>
      </c>
      <c r="AE2748" t="s">
        <v>148</v>
      </c>
      <c r="AF2748" t="s">
        <v>38144</v>
      </c>
      <c r="AG2748" t="s">
        <v>82</v>
      </c>
      <c r="AH2748" t="s">
        <v>38145</v>
      </c>
      <c r="AI2748" t="s">
        <v>38146</v>
      </c>
      <c r="AJ2748" t="s">
        <v>38147</v>
      </c>
      <c r="AK2748" t="s">
        <v>296</v>
      </c>
      <c r="AL2748" t="s">
        <v>82</v>
      </c>
      <c r="AM2748" t="s">
        <v>88</v>
      </c>
      <c r="AN2748" t="s">
        <v>154</v>
      </c>
      <c r="AO2748" t="s">
        <v>231</v>
      </c>
      <c r="AP2748" t="s">
        <v>91</v>
      </c>
      <c r="AQ2748" t="s">
        <v>38148</v>
      </c>
      <c r="AR2748" t="s">
        <v>82</v>
      </c>
      <c r="AS2748" t="s">
        <v>38149</v>
      </c>
      <c r="AT2748" t="s">
        <v>82</v>
      </c>
      <c r="AU2748" t="s">
        <v>81</v>
      </c>
      <c r="AV2748" t="s">
        <v>82</v>
      </c>
      <c r="AW2748" t="s">
        <v>82</v>
      </c>
      <c r="AX2748" t="s">
        <v>82</v>
      </c>
      <c r="AY2748" t="s">
        <v>82</v>
      </c>
      <c r="AZ2748" t="s">
        <v>82</v>
      </c>
      <c r="BA2748" t="s">
        <v>82</v>
      </c>
      <c r="BB2748" t="s">
        <v>82</v>
      </c>
      <c r="BC2748" t="s">
        <v>82</v>
      </c>
      <c r="BD2748" t="s">
        <v>82</v>
      </c>
      <c r="BE2748" t="s">
        <v>82</v>
      </c>
      <c r="BF2748" t="s">
        <v>82</v>
      </c>
      <c r="BG2748" t="s">
        <v>82</v>
      </c>
      <c r="BH2748" t="s">
        <v>82</v>
      </c>
      <c r="BI2748" t="s">
        <v>82</v>
      </c>
      <c r="BJ2748" t="s">
        <v>82</v>
      </c>
      <c r="BK2748" t="s">
        <v>82</v>
      </c>
      <c r="BL2748" t="s">
        <v>82</v>
      </c>
      <c r="BM2748" t="s">
        <v>82</v>
      </c>
      <c r="BN2748" t="s">
        <v>82</v>
      </c>
      <c r="BO2748" t="s">
        <v>82</v>
      </c>
      <c r="BP2748" t="s">
        <v>82</v>
      </c>
      <c r="BQ2748" t="s">
        <v>82</v>
      </c>
    </row>
    <row r="2749" spans="1:69" x14ac:dyDescent="0.2">
      <c r="A2749" s="5" t="s">
        <v>81</v>
      </c>
      <c r="B2749" t="s">
        <v>38150</v>
      </c>
      <c r="C2749" t="s">
        <v>38151</v>
      </c>
      <c r="D2749" t="s">
        <v>38152</v>
      </c>
      <c r="E2749" t="s">
        <v>38153</v>
      </c>
      <c r="F2749" t="s">
        <v>73</v>
      </c>
      <c r="G2749" t="s">
        <v>38154</v>
      </c>
      <c r="H2749" s="1">
        <v>43210</v>
      </c>
      <c r="I2749" s="1">
        <v>43543</v>
      </c>
      <c r="J2749" t="b">
        <v>0</v>
      </c>
      <c r="K2749" t="s">
        <v>75</v>
      </c>
      <c r="L2749" t="s">
        <v>482</v>
      </c>
      <c r="M2749" t="s">
        <v>3277</v>
      </c>
      <c r="N2749">
        <v>20</v>
      </c>
      <c r="O2749" t="s">
        <v>38155</v>
      </c>
      <c r="P2749" t="s">
        <v>144</v>
      </c>
      <c r="Q2749" t="s">
        <v>38156</v>
      </c>
      <c r="R2749" t="s">
        <v>81</v>
      </c>
      <c r="S2749" t="s">
        <v>82</v>
      </c>
      <c r="T2749" s="1">
        <v>43210</v>
      </c>
      <c r="U2749" t="s">
        <v>38157</v>
      </c>
      <c r="V2749" t="s">
        <v>106</v>
      </c>
      <c r="W2749" s="2">
        <v>43703</v>
      </c>
      <c r="X2749" t="s">
        <v>3693</v>
      </c>
      <c r="Y2749" t="s">
        <v>227</v>
      </c>
      <c r="Z2749" t="s">
        <v>38158</v>
      </c>
      <c r="AA2749" t="s">
        <v>82</v>
      </c>
      <c r="AB2749" t="s">
        <v>38159</v>
      </c>
      <c r="AC2749" t="s">
        <v>38160</v>
      </c>
      <c r="AD2749" t="s">
        <v>81</v>
      </c>
      <c r="AE2749" t="s">
        <v>227</v>
      </c>
      <c r="AF2749" t="s">
        <v>38158</v>
      </c>
      <c r="AG2749" t="s">
        <v>82</v>
      </c>
      <c r="AH2749" t="s">
        <v>38159</v>
      </c>
      <c r="AI2749" t="s">
        <v>38160</v>
      </c>
      <c r="AJ2749" t="s">
        <v>81</v>
      </c>
      <c r="AK2749" t="s">
        <v>296</v>
      </c>
      <c r="AL2749" t="s">
        <v>82</v>
      </c>
      <c r="AM2749" t="s">
        <v>88</v>
      </c>
      <c r="AN2749" t="s">
        <v>154</v>
      </c>
      <c r="AO2749" t="s">
        <v>90</v>
      </c>
      <c r="AP2749" t="s">
        <v>91</v>
      </c>
      <c r="AQ2749" t="s">
        <v>38161</v>
      </c>
      <c r="AR2749" t="s">
        <v>82</v>
      </c>
      <c r="AS2749" t="s">
        <v>38162</v>
      </c>
      <c r="AT2749" t="s">
        <v>38163</v>
      </c>
      <c r="AU2749" t="s">
        <v>81</v>
      </c>
      <c r="AV2749" t="s">
        <v>82</v>
      </c>
      <c r="AW2749" t="s">
        <v>82</v>
      </c>
      <c r="AX2749" t="s">
        <v>82</v>
      </c>
      <c r="AY2749" t="s">
        <v>82</v>
      </c>
      <c r="AZ2749" t="s">
        <v>82</v>
      </c>
      <c r="BA2749" t="s">
        <v>82</v>
      </c>
      <c r="BB2749" t="s">
        <v>82</v>
      </c>
      <c r="BC2749" t="s">
        <v>82</v>
      </c>
      <c r="BD2749" t="s">
        <v>82</v>
      </c>
      <c r="BE2749" t="s">
        <v>82</v>
      </c>
      <c r="BF2749" t="s">
        <v>82</v>
      </c>
      <c r="BG2749" t="s">
        <v>82</v>
      </c>
      <c r="BH2749" t="s">
        <v>82</v>
      </c>
      <c r="BI2749" t="s">
        <v>82</v>
      </c>
      <c r="BJ2749" t="s">
        <v>82</v>
      </c>
      <c r="BK2749" t="s">
        <v>82</v>
      </c>
      <c r="BL2749" t="s">
        <v>82</v>
      </c>
      <c r="BM2749" t="s">
        <v>82</v>
      </c>
      <c r="BN2749" t="s">
        <v>82</v>
      </c>
      <c r="BO2749" t="s">
        <v>82</v>
      </c>
      <c r="BP2749" t="s">
        <v>82</v>
      </c>
      <c r="BQ2749" t="s">
        <v>82</v>
      </c>
    </row>
    <row r="2750" spans="1:69" x14ac:dyDescent="0.2">
      <c r="A2750" s="5" t="s">
        <v>81</v>
      </c>
      <c r="B2750" t="s">
        <v>38164</v>
      </c>
      <c r="C2750" t="s">
        <v>38165</v>
      </c>
      <c r="D2750" t="s">
        <v>38166</v>
      </c>
      <c r="E2750" t="s">
        <v>38164</v>
      </c>
      <c r="F2750" t="s">
        <v>73</v>
      </c>
      <c r="G2750" t="s">
        <v>38167</v>
      </c>
      <c r="H2750" s="1">
        <v>42718</v>
      </c>
      <c r="I2750" s="1">
        <v>43020</v>
      </c>
      <c r="J2750" t="b">
        <v>0</v>
      </c>
      <c r="K2750" t="s">
        <v>75</v>
      </c>
      <c r="L2750" t="s">
        <v>4638</v>
      </c>
      <c r="M2750" t="s">
        <v>90</v>
      </c>
      <c r="N2750">
        <v>1</v>
      </c>
      <c r="O2750" t="s">
        <v>6732</v>
      </c>
      <c r="P2750" t="s">
        <v>269</v>
      </c>
      <c r="Q2750" t="s">
        <v>12689</v>
      </c>
      <c r="R2750" t="s">
        <v>81</v>
      </c>
      <c r="S2750" t="s">
        <v>82</v>
      </c>
      <c r="T2750" s="1">
        <v>42718</v>
      </c>
      <c r="U2750" t="s">
        <v>38168</v>
      </c>
      <c r="V2750" t="s">
        <v>503</v>
      </c>
      <c r="W2750" s="2">
        <v>43262</v>
      </c>
      <c r="X2750" t="s">
        <v>38169</v>
      </c>
      <c r="Y2750" t="s">
        <v>82</v>
      </c>
      <c r="Z2750" t="s">
        <v>82</v>
      </c>
      <c r="AA2750" t="s">
        <v>82</v>
      </c>
      <c r="AB2750" t="s">
        <v>82</v>
      </c>
      <c r="AC2750" t="s">
        <v>82</v>
      </c>
      <c r="AD2750" t="s">
        <v>82</v>
      </c>
      <c r="AE2750" t="s">
        <v>82</v>
      </c>
      <c r="AF2750" t="s">
        <v>82</v>
      </c>
      <c r="AG2750" t="s">
        <v>82</v>
      </c>
      <c r="AH2750" t="s">
        <v>82</v>
      </c>
      <c r="AI2750" t="s">
        <v>82</v>
      </c>
      <c r="AJ2750" t="s">
        <v>82</v>
      </c>
      <c r="AK2750" t="s">
        <v>488</v>
      </c>
      <c r="AL2750" t="s">
        <v>82</v>
      </c>
      <c r="AM2750" t="s">
        <v>88</v>
      </c>
      <c r="AN2750" t="s">
        <v>154</v>
      </c>
      <c r="AO2750" t="s">
        <v>90</v>
      </c>
      <c r="AP2750" t="s">
        <v>91</v>
      </c>
      <c r="AQ2750" t="s">
        <v>38170</v>
      </c>
      <c r="AR2750" t="s">
        <v>82</v>
      </c>
      <c r="AS2750" t="s">
        <v>38171</v>
      </c>
      <c r="AT2750" t="s">
        <v>38172</v>
      </c>
      <c r="AU2750" t="s">
        <v>81</v>
      </c>
      <c r="AV2750" t="s">
        <v>82</v>
      </c>
      <c r="AW2750" t="s">
        <v>82</v>
      </c>
      <c r="AX2750" t="s">
        <v>82</v>
      </c>
      <c r="AY2750" t="s">
        <v>82</v>
      </c>
      <c r="AZ2750" t="s">
        <v>82</v>
      </c>
      <c r="BA2750" t="s">
        <v>82</v>
      </c>
      <c r="BB2750" t="s">
        <v>82</v>
      </c>
      <c r="BC2750" t="s">
        <v>82</v>
      </c>
      <c r="BD2750" t="s">
        <v>82</v>
      </c>
      <c r="BE2750" t="s">
        <v>82</v>
      </c>
      <c r="BF2750" t="s">
        <v>82</v>
      </c>
      <c r="BG2750" t="s">
        <v>82</v>
      </c>
      <c r="BH2750" t="s">
        <v>82</v>
      </c>
      <c r="BI2750" t="s">
        <v>82</v>
      </c>
      <c r="BJ2750" t="s">
        <v>82</v>
      </c>
      <c r="BK2750" t="s">
        <v>82</v>
      </c>
      <c r="BL2750" t="s">
        <v>82</v>
      </c>
      <c r="BM2750" t="s">
        <v>82</v>
      </c>
      <c r="BN2750" t="s">
        <v>82</v>
      </c>
      <c r="BO2750" t="s">
        <v>82</v>
      </c>
      <c r="BP2750" t="s">
        <v>82</v>
      </c>
      <c r="BQ2750" t="s">
        <v>82</v>
      </c>
    </row>
    <row r="2751" spans="1:69" x14ac:dyDescent="0.2">
      <c r="A2751" s="5" t="s">
        <v>81</v>
      </c>
      <c r="B2751" t="s">
        <v>3531</v>
      </c>
      <c r="C2751" t="s">
        <v>1033</v>
      </c>
      <c r="D2751" t="s">
        <v>3532</v>
      </c>
      <c r="E2751" t="s">
        <v>3533</v>
      </c>
      <c r="F2751" t="s">
        <v>178</v>
      </c>
      <c r="G2751" t="s">
        <v>38173</v>
      </c>
      <c r="H2751" s="1">
        <v>43125</v>
      </c>
      <c r="I2751" s="1">
        <v>43171</v>
      </c>
      <c r="J2751" t="b">
        <v>0</v>
      </c>
      <c r="K2751" t="s">
        <v>180</v>
      </c>
      <c r="L2751" t="s">
        <v>1037</v>
      </c>
      <c r="M2751" t="s">
        <v>346</v>
      </c>
      <c r="N2751">
        <v>600</v>
      </c>
      <c r="O2751" t="s">
        <v>1038</v>
      </c>
      <c r="P2751" t="s">
        <v>38174</v>
      </c>
      <c r="Q2751" t="s">
        <v>1040</v>
      </c>
      <c r="R2751" t="s">
        <v>3536</v>
      </c>
      <c r="S2751" t="s">
        <v>82</v>
      </c>
      <c r="T2751" s="1">
        <v>43125</v>
      </c>
      <c r="U2751" s="1">
        <v>43171</v>
      </c>
      <c r="V2751" t="s">
        <v>186</v>
      </c>
      <c r="W2751" s="2">
        <v>44089</v>
      </c>
      <c r="X2751" t="s">
        <v>3951</v>
      </c>
      <c r="Y2751" t="s">
        <v>1043</v>
      </c>
      <c r="Z2751" t="s">
        <v>81</v>
      </c>
      <c r="AA2751" t="s">
        <v>1044</v>
      </c>
      <c r="AB2751" t="s">
        <v>1045</v>
      </c>
      <c r="AC2751">
        <v>31715242166</v>
      </c>
      <c r="AD2751" t="s">
        <v>1038</v>
      </c>
      <c r="AE2751" t="s">
        <v>1043</v>
      </c>
      <c r="AF2751" t="s">
        <v>81</v>
      </c>
      <c r="AG2751" t="s">
        <v>1044</v>
      </c>
      <c r="AH2751" t="s">
        <v>1045</v>
      </c>
      <c r="AI2751">
        <v>31715242166</v>
      </c>
      <c r="AJ2751" t="s">
        <v>1038</v>
      </c>
      <c r="AK2751" t="s">
        <v>250</v>
      </c>
      <c r="AL2751" t="s">
        <v>82</v>
      </c>
      <c r="AM2751" t="s">
        <v>1046</v>
      </c>
      <c r="AN2751" t="s">
        <v>81</v>
      </c>
      <c r="AO2751" t="s">
        <v>81</v>
      </c>
      <c r="AP2751" t="s">
        <v>351</v>
      </c>
      <c r="AQ2751" t="s">
        <v>38175</v>
      </c>
      <c r="AR2751" t="s">
        <v>10309</v>
      </c>
      <c r="AS2751" t="s">
        <v>38176</v>
      </c>
      <c r="AT2751" t="s">
        <v>38177</v>
      </c>
      <c r="AU2751" t="s">
        <v>197</v>
      </c>
      <c r="AV2751" t="s">
        <v>82</v>
      </c>
      <c r="AW2751" t="s">
        <v>198</v>
      </c>
      <c r="AX2751" t="s">
        <v>81</v>
      </c>
      <c r="AY2751" t="s">
        <v>81</v>
      </c>
      <c r="AZ2751" t="s">
        <v>3531</v>
      </c>
      <c r="BA2751" t="s">
        <v>82</v>
      </c>
      <c r="BB2751" s="1">
        <v>1</v>
      </c>
      <c r="BC2751" t="s">
        <v>199</v>
      </c>
      <c r="BD2751" t="s">
        <v>199</v>
      </c>
      <c r="BE2751" t="s">
        <v>199</v>
      </c>
      <c r="BF2751" t="s">
        <v>199</v>
      </c>
      <c r="BG2751" t="s">
        <v>81</v>
      </c>
      <c r="BH2751" t="s">
        <v>81</v>
      </c>
      <c r="BI2751" t="s">
        <v>81</v>
      </c>
      <c r="BJ2751" t="s">
        <v>82</v>
      </c>
      <c r="BK2751" t="s">
        <v>82</v>
      </c>
      <c r="BL2751" t="s">
        <v>200</v>
      </c>
      <c r="BM2751" t="s">
        <v>38178</v>
      </c>
      <c r="BN2751" t="s">
        <v>81</v>
      </c>
      <c r="BO2751" t="s">
        <v>81</v>
      </c>
      <c r="BP2751" t="s">
        <v>81</v>
      </c>
      <c r="BQ2751" t="s">
        <v>81</v>
      </c>
    </row>
    <row r="2752" spans="1:69" x14ac:dyDescent="0.2">
      <c r="A2752" s="5" t="s">
        <v>81</v>
      </c>
      <c r="B2752" t="s">
        <v>38179</v>
      </c>
      <c r="C2752" t="s">
        <v>38180</v>
      </c>
      <c r="D2752" t="s">
        <v>38181</v>
      </c>
      <c r="E2752" t="s">
        <v>38182</v>
      </c>
      <c r="F2752" t="s">
        <v>178</v>
      </c>
      <c r="G2752" t="s">
        <v>38183</v>
      </c>
      <c r="H2752" s="1">
        <v>43404</v>
      </c>
      <c r="I2752" s="1">
        <v>43448</v>
      </c>
      <c r="J2752" t="b">
        <v>0</v>
      </c>
      <c r="K2752" t="s">
        <v>180</v>
      </c>
      <c r="L2752" t="s">
        <v>38184</v>
      </c>
      <c r="M2752" t="s">
        <v>4737</v>
      </c>
      <c r="N2752">
        <v>1048</v>
      </c>
      <c r="O2752" t="s">
        <v>724</v>
      </c>
      <c r="P2752" t="s">
        <v>21864</v>
      </c>
      <c r="Q2752" t="s">
        <v>38185</v>
      </c>
      <c r="R2752" t="s">
        <v>38186</v>
      </c>
      <c r="S2752" t="s">
        <v>82</v>
      </c>
      <c r="T2752" s="1">
        <v>43404</v>
      </c>
      <c r="U2752" s="1">
        <v>43448</v>
      </c>
      <c r="V2752" t="s">
        <v>186</v>
      </c>
      <c r="W2752" s="2">
        <v>43585</v>
      </c>
      <c r="X2752">
        <v>208851</v>
      </c>
      <c r="Y2752" t="s">
        <v>729</v>
      </c>
      <c r="Z2752" t="s">
        <v>81</v>
      </c>
      <c r="AA2752" t="s">
        <v>2339</v>
      </c>
      <c r="AB2752" t="s">
        <v>731</v>
      </c>
      <c r="AC2752" t="s">
        <v>38187</v>
      </c>
      <c r="AD2752" t="s">
        <v>724</v>
      </c>
      <c r="AE2752" t="s">
        <v>729</v>
      </c>
      <c r="AF2752" t="s">
        <v>81</v>
      </c>
      <c r="AG2752" t="s">
        <v>2339</v>
      </c>
      <c r="AH2752" t="s">
        <v>731</v>
      </c>
      <c r="AI2752" t="s">
        <v>38187</v>
      </c>
      <c r="AJ2752" t="s">
        <v>724</v>
      </c>
      <c r="AK2752" t="s">
        <v>191</v>
      </c>
      <c r="AL2752" t="s">
        <v>82</v>
      </c>
      <c r="AM2752" t="s">
        <v>724</v>
      </c>
      <c r="AN2752" t="s">
        <v>81</v>
      </c>
      <c r="AO2752" t="s">
        <v>81</v>
      </c>
      <c r="AP2752" t="s">
        <v>192</v>
      </c>
      <c r="AQ2752" t="s">
        <v>38188</v>
      </c>
      <c r="AR2752" t="s">
        <v>38189</v>
      </c>
      <c r="AS2752" t="s">
        <v>38190</v>
      </c>
      <c r="AT2752" t="s">
        <v>38191</v>
      </c>
      <c r="AU2752" t="s">
        <v>615</v>
      </c>
      <c r="AV2752" t="s">
        <v>82</v>
      </c>
      <c r="AW2752" t="s">
        <v>198</v>
      </c>
      <c r="AX2752" t="s">
        <v>81</v>
      </c>
      <c r="AY2752" t="s">
        <v>81</v>
      </c>
      <c r="AZ2752" t="s">
        <v>38192</v>
      </c>
      <c r="BA2752" t="s">
        <v>82</v>
      </c>
      <c r="BB2752" s="1">
        <v>1</v>
      </c>
      <c r="BC2752" t="s">
        <v>199</v>
      </c>
      <c r="BD2752" t="s">
        <v>199</v>
      </c>
      <c r="BE2752" t="s">
        <v>199</v>
      </c>
      <c r="BF2752" t="s">
        <v>199</v>
      </c>
      <c r="BG2752" t="s">
        <v>81</v>
      </c>
      <c r="BH2752" t="s">
        <v>81</v>
      </c>
      <c r="BI2752" t="s">
        <v>81</v>
      </c>
      <c r="BJ2752" t="s">
        <v>82</v>
      </c>
      <c r="BK2752" t="s">
        <v>82</v>
      </c>
      <c r="BL2752" t="s">
        <v>200</v>
      </c>
      <c r="BM2752" t="s">
        <v>201</v>
      </c>
      <c r="BN2752" t="s">
        <v>81</v>
      </c>
      <c r="BO2752" t="s">
        <v>81</v>
      </c>
      <c r="BP2752" t="s">
        <v>81</v>
      </c>
      <c r="BQ2752" t="s">
        <v>81</v>
      </c>
    </row>
    <row r="2753" spans="1:69" x14ac:dyDescent="0.2">
      <c r="A2753" s="5" t="s">
        <v>81</v>
      </c>
      <c r="B2753" t="s">
        <v>5144</v>
      </c>
      <c r="C2753" t="s">
        <v>38193</v>
      </c>
      <c r="D2753" t="s">
        <v>38194</v>
      </c>
      <c r="E2753" t="s">
        <v>6097</v>
      </c>
      <c r="F2753" t="s">
        <v>73</v>
      </c>
      <c r="G2753" t="s">
        <v>6101</v>
      </c>
      <c r="H2753" s="1">
        <v>42426</v>
      </c>
      <c r="I2753" s="1">
        <v>42620</v>
      </c>
      <c r="J2753" t="b">
        <v>0</v>
      </c>
      <c r="K2753" t="s">
        <v>75</v>
      </c>
      <c r="L2753" t="s">
        <v>465</v>
      </c>
      <c r="M2753" t="s">
        <v>363</v>
      </c>
      <c r="N2753">
        <v>152</v>
      </c>
      <c r="O2753" t="s">
        <v>5149</v>
      </c>
      <c r="P2753" t="s">
        <v>38195</v>
      </c>
      <c r="Q2753" t="s">
        <v>38196</v>
      </c>
      <c r="R2753" t="s">
        <v>13656</v>
      </c>
      <c r="S2753" t="s">
        <v>82</v>
      </c>
      <c r="T2753" s="1">
        <v>42426</v>
      </c>
      <c r="U2753" t="s">
        <v>38197</v>
      </c>
      <c r="V2753" t="s">
        <v>367</v>
      </c>
      <c r="W2753" s="2">
        <v>43927</v>
      </c>
      <c r="X2753" t="s">
        <v>38198</v>
      </c>
      <c r="Y2753" t="s">
        <v>81</v>
      </c>
      <c r="Z2753" t="s">
        <v>8391</v>
      </c>
      <c r="AA2753" t="s">
        <v>82</v>
      </c>
      <c r="AB2753" t="s">
        <v>81</v>
      </c>
      <c r="AC2753" t="s">
        <v>81</v>
      </c>
      <c r="AD2753" t="s">
        <v>5149</v>
      </c>
      <c r="AE2753" t="s">
        <v>81</v>
      </c>
      <c r="AF2753" t="s">
        <v>8391</v>
      </c>
      <c r="AG2753" t="s">
        <v>82</v>
      </c>
      <c r="AH2753" t="s">
        <v>81</v>
      </c>
      <c r="AI2753" t="s">
        <v>81</v>
      </c>
      <c r="AJ2753" t="s">
        <v>5149</v>
      </c>
      <c r="AK2753" t="s">
        <v>110</v>
      </c>
      <c r="AL2753" t="s">
        <v>82</v>
      </c>
      <c r="AM2753" t="s">
        <v>88</v>
      </c>
      <c r="AN2753" t="s">
        <v>154</v>
      </c>
      <c r="AO2753" t="s">
        <v>90</v>
      </c>
      <c r="AP2753" t="s">
        <v>91</v>
      </c>
      <c r="AQ2753" t="s">
        <v>38199</v>
      </c>
      <c r="AR2753" t="s">
        <v>82</v>
      </c>
      <c r="AS2753" t="s">
        <v>38200</v>
      </c>
      <c r="AT2753" t="s">
        <v>38201</v>
      </c>
      <c r="AU2753" t="s">
        <v>615</v>
      </c>
      <c r="AV2753" t="s">
        <v>38202</v>
      </c>
      <c r="AW2753" t="s">
        <v>82</v>
      </c>
      <c r="AX2753" t="s">
        <v>82</v>
      </c>
      <c r="AY2753" t="s">
        <v>82</v>
      </c>
      <c r="AZ2753" t="s">
        <v>82</v>
      </c>
      <c r="BA2753" t="s">
        <v>82</v>
      </c>
      <c r="BB2753" t="s">
        <v>82</v>
      </c>
      <c r="BC2753" t="s">
        <v>82</v>
      </c>
      <c r="BD2753" t="s">
        <v>82</v>
      </c>
      <c r="BE2753" t="s">
        <v>82</v>
      </c>
      <c r="BF2753" t="s">
        <v>82</v>
      </c>
      <c r="BG2753" t="s">
        <v>82</v>
      </c>
      <c r="BH2753" t="s">
        <v>82</v>
      </c>
      <c r="BI2753" t="s">
        <v>82</v>
      </c>
      <c r="BJ2753" t="s">
        <v>82</v>
      </c>
      <c r="BK2753" t="s">
        <v>82</v>
      </c>
      <c r="BL2753" t="s">
        <v>82</v>
      </c>
      <c r="BM2753" t="s">
        <v>82</v>
      </c>
      <c r="BN2753" t="s">
        <v>82</v>
      </c>
      <c r="BO2753" t="s">
        <v>82</v>
      </c>
      <c r="BP2753" t="s">
        <v>82</v>
      </c>
      <c r="BQ2753" t="s">
        <v>82</v>
      </c>
    </row>
    <row r="2754" spans="1:69" x14ac:dyDescent="0.2">
      <c r="A2754" s="5" t="s">
        <v>81</v>
      </c>
      <c r="B2754" t="s">
        <v>38203</v>
      </c>
      <c r="C2754" t="s">
        <v>38204</v>
      </c>
      <c r="D2754" t="s">
        <v>38205</v>
      </c>
      <c r="E2754" t="s">
        <v>38206</v>
      </c>
      <c r="F2754" t="s">
        <v>73</v>
      </c>
      <c r="G2754" t="s">
        <v>38207</v>
      </c>
      <c r="H2754" s="1">
        <v>42537</v>
      </c>
      <c r="I2754" s="1">
        <v>42370</v>
      </c>
      <c r="J2754" t="b">
        <v>1</v>
      </c>
      <c r="K2754" t="s">
        <v>75</v>
      </c>
      <c r="L2754" t="s">
        <v>38208</v>
      </c>
      <c r="M2754" t="s">
        <v>90</v>
      </c>
      <c r="N2754">
        <v>75</v>
      </c>
      <c r="O2754" t="s">
        <v>38209</v>
      </c>
      <c r="P2754" t="s">
        <v>82</v>
      </c>
      <c r="Q2754" t="s">
        <v>38210</v>
      </c>
      <c r="R2754" t="s">
        <v>81</v>
      </c>
      <c r="S2754" t="s">
        <v>82</v>
      </c>
      <c r="T2754" s="1">
        <v>42537</v>
      </c>
      <c r="U2754" s="3">
        <v>42370</v>
      </c>
      <c r="V2754" t="s">
        <v>411</v>
      </c>
      <c r="W2754" s="2">
        <v>42572</v>
      </c>
      <c r="X2754" t="s">
        <v>38211</v>
      </c>
      <c r="Y2754" t="s">
        <v>82</v>
      </c>
      <c r="Z2754" t="s">
        <v>82</v>
      </c>
      <c r="AA2754" t="s">
        <v>82</v>
      </c>
      <c r="AB2754" t="s">
        <v>82</v>
      </c>
      <c r="AC2754" t="s">
        <v>82</v>
      </c>
      <c r="AD2754" t="s">
        <v>82</v>
      </c>
      <c r="AE2754" t="s">
        <v>82</v>
      </c>
      <c r="AF2754" t="s">
        <v>82</v>
      </c>
      <c r="AG2754" t="s">
        <v>82</v>
      </c>
      <c r="AH2754" t="s">
        <v>82</v>
      </c>
      <c r="AI2754" t="s">
        <v>82</v>
      </c>
      <c r="AJ2754" t="s">
        <v>82</v>
      </c>
      <c r="AK2754" t="s">
        <v>86</v>
      </c>
      <c r="AL2754" t="s">
        <v>82</v>
      </c>
      <c r="AM2754" t="s">
        <v>88</v>
      </c>
      <c r="AN2754" t="s">
        <v>13985</v>
      </c>
      <c r="AO2754" t="s">
        <v>6723</v>
      </c>
      <c r="AP2754" t="s">
        <v>371</v>
      </c>
      <c r="AQ2754" t="s">
        <v>38212</v>
      </c>
      <c r="AR2754" t="s">
        <v>82</v>
      </c>
      <c r="AS2754" t="s">
        <v>38213</v>
      </c>
      <c r="AT2754" t="s">
        <v>38214</v>
      </c>
      <c r="AU2754" t="s">
        <v>81</v>
      </c>
      <c r="AV2754" t="s">
        <v>82</v>
      </c>
      <c r="AW2754" t="s">
        <v>82</v>
      </c>
      <c r="AX2754" t="s">
        <v>82</v>
      </c>
      <c r="AY2754" t="s">
        <v>82</v>
      </c>
      <c r="AZ2754" t="s">
        <v>82</v>
      </c>
      <c r="BA2754" t="s">
        <v>82</v>
      </c>
      <c r="BB2754" t="s">
        <v>82</v>
      </c>
      <c r="BC2754" t="s">
        <v>82</v>
      </c>
      <c r="BD2754" t="s">
        <v>82</v>
      </c>
      <c r="BE2754" t="s">
        <v>82</v>
      </c>
      <c r="BF2754" t="s">
        <v>82</v>
      </c>
      <c r="BG2754" t="s">
        <v>82</v>
      </c>
      <c r="BH2754" t="s">
        <v>82</v>
      </c>
      <c r="BI2754" t="s">
        <v>82</v>
      </c>
      <c r="BJ2754" t="s">
        <v>82</v>
      </c>
      <c r="BK2754" t="s">
        <v>82</v>
      </c>
      <c r="BL2754" t="s">
        <v>82</v>
      </c>
      <c r="BM2754" t="s">
        <v>82</v>
      </c>
      <c r="BN2754" t="s">
        <v>82</v>
      </c>
      <c r="BO2754" t="s">
        <v>82</v>
      </c>
      <c r="BP2754" t="s">
        <v>82</v>
      </c>
      <c r="BQ2754" t="s">
        <v>82</v>
      </c>
    </row>
    <row r="2755" spans="1:69" x14ac:dyDescent="0.2">
      <c r="A2755" s="5" t="s">
        <v>81</v>
      </c>
      <c r="B2755" t="s">
        <v>38215</v>
      </c>
      <c r="C2755" t="s">
        <v>38216</v>
      </c>
      <c r="D2755" t="s">
        <v>38217</v>
      </c>
      <c r="E2755" t="s">
        <v>38218</v>
      </c>
      <c r="F2755" t="s">
        <v>73</v>
      </c>
      <c r="G2755" t="s">
        <v>38219</v>
      </c>
      <c r="H2755" s="1">
        <v>42905</v>
      </c>
      <c r="I2755" s="1">
        <v>42865</v>
      </c>
      <c r="J2755" t="b">
        <v>0</v>
      </c>
      <c r="K2755" t="s">
        <v>75</v>
      </c>
      <c r="L2755" t="s">
        <v>419</v>
      </c>
      <c r="M2755" t="s">
        <v>90</v>
      </c>
      <c r="N2755">
        <v>21</v>
      </c>
      <c r="O2755" t="s">
        <v>38220</v>
      </c>
      <c r="P2755" t="s">
        <v>3839</v>
      </c>
      <c r="Q2755" t="s">
        <v>38221</v>
      </c>
      <c r="R2755" t="s">
        <v>81</v>
      </c>
      <c r="S2755" t="s">
        <v>82</v>
      </c>
      <c r="T2755" s="1">
        <v>42905</v>
      </c>
      <c r="U2755" t="s">
        <v>21385</v>
      </c>
      <c r="V2755" t="s">
        <v>585</v>
      </c>
      <c r="W2755" s="2">
        <v>43661</v>
      </c>
      <c r="X2755" t="s">
        <v>38222</v>
      </c>
      <c r="Y2755" t="s">
        <v>81</v>
      </c>
      <c r="Z2755" t="s">
        <v>38223</v>
      </c>
      <c r="AA2755" t="s">
        <v>82</v>
      </c>
      <c r="AB2755" t="s">
        <v>81</v>
      </c>
      <c r="AC2755" t="s">
        <v>81</v>
      </c>
      <c r="AD2755" t="s">
        <v>38224</v>
      </c>
      <c r="AE2755" t="s">
        <v>81</v>
      </c>
      <c r="AF2755" t="s">
        <v>38223</v>
      </c>
      <c r="AG2755" t="s">
        <v>82</v>
      </c>
      <c r="AH2755" t="s">
        <v>81</v>
      </c>
      <c r="AI2755" t="s">
        <v>81</v>
      </c>
      <c r="AJ2755" t="s">
        <v>38224</v>
      </c>
      <c r="AK2755" t="s">
        <v>110</v>
      </c>
      <c r="AL2755" t="s">
        <v>82</v>
      </c>
      <c r="AM2755" t="s">
        <v>88</v>
      </c>
      <c r="AN2755" t="s">
        <v>154</v>
      </c>
      <c r="AO2755" t="s">
        <v>89</v>
      </c>
      <c r="AP2755" t="s">
        <v>91</v>
      </c>
      <c r="AQ2755" t="s">
        <v>38225</v>
      </c>
      <c r="AR2755" t="s">
        <v>82</v>
      </c>
      <c r="AS2755" t="s">
        <v>38226</v>
      </c>
      <c r="AT2755" t="s">
        <v>38227</v>
      </c>
      <c r="AU2755" t="s">
        <v>81</v>
      </c>
      <c r="AV2755" t="s">
        <v>82</v>
      </c>
      <c r="AW2755" t="s">
        <v>82</v>
      </c>
      <c r="AX2755" t="s">
        <v>82</v>
      </c>
      <c r="AY2755" t="s">
        <v>82</v>
      </c>
      <c r="AZ2755" t="s">
        <v>82</v>
      </c>
      <c r="BA2755" t="s">
        <v>82</v>
      </c>
      <c r="BB2755" t="s">
        <v>82</v>
      </c>
      <c r="BC2755" t="s">
        <v>82</v>
      </c>
      <c r="BD2755" t="s">
        <v>82</v>
      </c>
      <c r="BE2755" t="s">
        <v>82</v>
      </c>
      <c r="BF2755" t="s">
        <v>82</v>
      </c>
      <c r="BG2755" t="s">
        <v>82</v>
      </c>
      <c r="BH2755" t="s">
        <v>82</v>
      </c>
      <c r="BI2755" t="s">
        <v>82</v>
      </c>
      <c r="BJ2755" t="s">
        <v>82</v>
      </c>
      <c r="BK2755" t="s">
        <v>82</v>
      </c>
      <c r="BL2755" t="s">
        <v>82</v>
      </c>
      <c r="BM2755" t="s">
        <v>82</v>
      </c>
      <c r="BN2755" t="s">
        <v>82</v>
      </c>
      <c r="BO2755" t="s">
        <v>82</v>
      </c>
      <c r="BP2755" t="s">
        <v>82</v>
      </c>
      <c r="BQ2755" t="s">
        <v>82</v>
      </c>
    </row>
    <row r="2756" spans="1:69" x14ac:dyDescent="0.2">
      <c r="A2756" s="5" t="s">
        <v>81</v>
      </c>
      <c r="B2756" t="s">
        <v>38228</v>
      </c>
      <c r="C2756" t="s">
        <v>38229</v>
      </c>
      <c r="D2756" t="s">
        <v>38230</v>
      </c>
      <c r="E2756" t="s">
        <v>38231</v>
      </c>
      <c r="F2756" t="s">
        <v>1316</v>
      </c>
      <c r="G2756" t="s">
        <v>38232</v>
      </c>
      <c r="H2756" s="1">
        <v>42898</v>
      </c>
      <c r="I2756" s="1">
        <v>42115</v>
      </c>
      <c r="J2756" t="b">
        <v>0</v>
      </c>
      <c r="K2756" t="s">
        <v>622</v>
      </c>
      <c r="L2756" t="s">
        <v>13921</v>
      </c>
      <c r="M2756">
        <v>3</v>
      </c>
      <c r="N2756">
        <v>60</v>
      </c>
      <c r="O2756" t="s">
        <v>28949</v>
      </c>
      <c r="P2756" t="s">
        <v>1356</v>
      </c>
      <c r="Q2756" t="s">
        <v>13923</v>
      </c>
      <c r="R2756" t="s">
        <v>81</v>
      </c>
      <c r="S2756">
        <v>1</v>
      </c>
      <c r="T2756" s="1">
        <v>42898</v>
      </c>
      <c r="U2756" s="1">
        <v>42115</v>
      </c>
      <c r="V2756" t="s">
        <v>1322</v>
      </c>
      <c r="W2756" s="2">
        <v>43153</v>
      </c>
      <c r="X2756" t="s">
        <v>82</v>
      </c>
      <c r="Y2756" t="s">
        <v>13924</v>
      </c>
      <c r="Z2756" t="s">
        <v>81</v>
      </c>
      <c r="AA2756" t="s">
        <v>13925</v>
      </c>
      <c r="AB2756" t="s">
        <v>13926</v>
      </c>
      <c r="AC2756" t="s">
        <v>13927</v>
      </c>
      <c r="AD2756" t="s">
        <v>13928</v>
      </c>
      <c r="AE2756" t="s">
        <v>13929</v>
      </c>
      <c r="AF2756" t="s">
        <v>81</v>
      </c>
      <c r="AG2756" t="s">
        <v>13925</v>
      </c>
      <c r="AH2756" t="s">
        <v>28950</v>
      </c>
      <c r="AI2756" t="s">
        <v>13927</v>
      </c>
      <c r="AJ2756" t="s">
        <v>13931</v>
      </c>
      <c r="AK2756" t="s">
        <v>1328</v>
      </c>
      <c r="AL2756" t="s">
        <v>82</v>
      </c>
      <c r="AM2756" t="s">
        <v>28949</v>
      </c>
      <c r="AN2756" t="s">
        <v>1409</v>
      </c>
      <c r="AO2756" t="s">
        <v>21488</v>
      </c>
      <c r="AP2756" t="s">
        <v>371</v>
      </c>
      <c r="AQ2756" t="s">
        <v>38233</v>
      </c>
      <c r="AR2756" t="s">
        <v>1332</v>
      </c>
      <c r="AS2756" t="s">
        <v>38234</v>
      </c>
      <c r="AT2756" t="s">
        <v>38235</v>
      </c>
      <c r="AU2756" t="s">
        <v>81</v>
      </c>
      <c r="AV2756" t="s">
        <v>82</v>
      </c>
      <c r="AW2756" t="s">
        <v>1334</v>
      </c>
      <c r="AX2756" t="s">
        <v>81</v>
      </c>
      <c r="AY2756" t="s">
        <v>81</v>
      </c>
      <c r="AZ2756" t="s">
        <v>81</v>
      </c>
      <c r="BA2756" t="s">
        <v>82</v>
      </c>
      <c r="BB2756" s="1">
        <v>1</v>
      </c>
      <c r="BC2756" t="s">
        <v>81</v>
      </c>
      <c r="BD2756" t="s">
        <v>81</v>
      </c>
      <c r="BE2756" t="s">
        <v>81</v>
      </c>
      <c r="BF2756" t="s">
        <v>81</v>
      </c>
      <c r="BG2756" t="s">
        <v>81</v>
      </c>
      <c r="BH2756" t="s">
        <v>81</v>
      </c>
      <c r="BI2756" t="s">
        <v>81</v>
      </c>
      <c r="BJ2756" t="s">
        <v>82</v>
      </c>
      <c r="BK2756" t="s">
        <v>82</v>
      </c>
      <c r="BL2756" t="s">
        <v>200</v>
      </c>
      <c r="BM2756" t="s">
        <v>201</v>
      </c>
      <c r="BN2756" t="s">
        <v>81</v>
      </c>
      <c r="BO2756" t="s">
        <v>38236</v>
      </c>
      <c r="BP2756" t="s">
        <v>81</v>
      </c>
      <c r="BQ2756" t="s">
        <v>81</v>
      </c>
    </row>
    <row r="2757" spans="1:69" x14ac:dyDescent="0.2">
      <c r="A2757" s="5" t="s">
        <v>81</v>
      </c>
      <c r="B2757" t="s">
        <v>38237</v>
      </c>
      <c r="C2757" t="s">
        <v>38238</v>
      </c>
      <c r="D2757" t="s">
        <v>38239</v>
      </c>
      <c r="E2757" t="s">
        <v>38237</v>
      </c>
      <c r="F2757" t="s">
        <v>73</v>
      </c>
      <c r="G2757" t="s">
        <v>38240</v>
      </c>
      <c r="H2757" s="1">
        <v>42582</v>
      </c>
      <c r="I2757" s="1">
        <v>40603</v>
      </c>
      <c r="J2757" t="b">
        <v>1</v>
      </c>
      <c r="K2757" t="s">
        <v>75</v>
      </c>
      <c r="L2757" t="s">
        <v>38241</v>
      </c>
      <c r="M2757" t="s">
        <v>90</v>
      </c>
      <c r="N2757">
        <v>53</v>
      </c>
      <c r="O2757" t="s">
        <v>798</v>
      </c>
      <c r="P2757" t="s">
        <v>409</v>
      </c>
      <c r="Q2757" t="s">
        <v>950</v>
      </c>
      <c r="R2757" t="s">
        <v>81</v>
      </c>
      <c r="S2757">
        <v>1</v>
      </c>
      <c r="T2757" s="1">
        <v>42582</v>
      </c>
      <c r="U2757" s="3">
        <v>40603</v>
      </c>
      <c r="V2757" t="s">
        <v>411</v>
      </c>
      <c r="W2757" s="2">
        <v>42611</v>
      </c>
      <c r="X2757" t="s">
        <v>38242</v>
      </c>
      <c r="Y2757" t="s">
        <v>81</v>
      </c>
      <c r="Z2757" t="s">
        <v>38243</v>
      </c>
      <c r="AA2757" t="s">
        <v>82</v>
      </c>
      <c r="AB2757" t="s">
        <v>81</v>
      </c>
      <c r="AC2757" t="s">
        <v>81</v>
      </c>
      <c r="AD2757" t="s">
        <v>798</v>
      </c>
      <c r="AE2757" t="s">
        <v>81</v>
      </c>
      <c r="AF2757" t="s">
        <v>38243</v>
      </c>
      <c r="AG2757" t="s">
        <v>82</v>
      </c>
      <c r="AH2757" t="s">
        <v>81</v>
      </c>
      <c r="AI2757" t="s">
        <v>81</v>
      </c>
      <c r="AJ2757" t="s">
        <v>798</v>
      </c>
      <c r="AK2757" t="s">
        <v>110</v>
      </c>
      <c r="AL2757" t="s">
        <v>82</v>
      </c>
      <c r="AM2757" t="s">
        <v>88</v>
      </c>
      <c r="AN2757" t="s">
        <v>456</v>
      </c>
      <c r="AO2757" t="s">
        <v>89</v>
      </c>
      <c r="AP2757" t="s">
        <v>1211</v>
      </c>
      <c r="AQ2757" t="s">
        <v>38244</v>
      </c>
      <c r="AR2757" t="s">
        <v>82</v>
      </c>
      <c r="AS2757" t="s">
        <v>38245</v>
      </c>
      <c r="AT2757" t="s">
        <v>38246</v>
      </c>
      <c r="AU2757" t="s">
        <v>81</v>
      </c>
      <c r="AV2757" t="s">
        <v>82</v>
      </c>
      <c r="AW2757" t="s">
        <v>82</v>
      </c>
      <c r="AX2757" t="s">
        <v>82</v>
      </c>
      <c r="AY2757" t="s">
        <v>82</v>
      </c>
      <c r="AZ2757" t="s">
        <v>82</v>
      </c>
      <c r="BA2757" t="s">
        <v>82</v>
      </c>
      <c r="BB2757" t="s">
        <v>82</v>
      </c>
      <c r="BC2757" t="s">
        <v>82</v>
      </c>
      <c r="BD2757" t="s">
        <v>82</v>
      </c>
      <c r="BE2757" t="s">
        <v>82</v>
      </c>
      <c r="BF2757" t="s">
        <v>82</v>
      </c>
      <c r="BG2757" t="s">
        <v>82</v>
      </c>
      <c r="BH2757" t="s">
        <v>82</v>
      </c>
      <c r="BI2757" t="s">
        <v>82</v>
      </c>
      <c r="BJ2757" t="s">
        <v>82</v>
      </c>
      <c r="BK2757" t="s">
        <v>82</v>
      </c>
      <c r="BL2757" t="s">
        <v>82</v>
      </c>
      <c r="BM2757" t="s">
        <v>82</v>
      </c>
      <c r="BN2757" t="s">
        <v>82</v>
      </c>
      <c r="BO2757" t="s">
        <v>82</v>
      </c>
      <c r="BP2757" t="s">
        <v>82</v>
      </c>
      <c r="BQ2757" t="s">
        <v>82</v>
      </c>
    </row>
    <row r="2758" spans="1:69" x14ac:dyDescent="0.2">
      <c r="A2758" s="5" t="s">
        <v>81</v>
      </c>
      <c r="B2758" t="s">
        <v>38247</v>
      </c>
      <c r="C2758" t="s">
        <v>38248</v>
      </c>
      <c r="D2758" t="s">
        <v>38249</v>
      </c>
      <c r="E2758" t="s">
        <v>38250</v>
      </c>
      <c r="F2758" t="s">
        <v>73</v>
      </c>
      <c r="G2758" t="s">
        <v>38251</v>
      </c>
      <c r="H2758" s="1">
        <v>42825</v>
      </c>
      <c r="I2758" s="1">
        <v>43082</v>
      </c>
      <c r="J2758" t="b">
        <v>0</v>
      </c>
      <c r="K2758" t="s">
        <v>75</v>
      </c>
      <c r="L2758" t="s">
        <v>1474</v>
      </c>
      <c r="M2758" t="s">
        <v>90</v>
      </c>
      <c r="N2758">
        <v>20</v>
      </c>
      <c r="O2758" t="s">
        <v>38252</v>
      </c>
      <c r="P2758" t="s">
        <v>38253</v>
      </c>
      <c r="Q2758" t="s">
        <v>38254</v>
      </c>
      <c r="R2758" t="s">
        <v>81</v>
      </c>
      <c r="S2758" t="s">
        <v>82</v>
      </c>
      <c r="T2758" s="1">
        <v>42825</v>
      </c>
      <c r="U2758" t="s">
        <v>10866</v>
      </c>
      <c r="V2758" t="s">
        <v>585</v>
      </c>
      <c r="W2758" s="2">
        <v>43108</v>
      </c>
      <c r="X2758" t="s">
        <v>38255</v>
      </c>
      <c r="Y2758" t="s">
        <v>5982</v>
      </c>
      <c r="Z2758" t="s">
        <v>38256</v>
      </c>
      <c r="AA2758" t="s">
        <v>82</v>
      </c>
      <c r="AB2758" t="s">
        <v>38257</v>
      </c>
      <c r="AC2758" t="s">
        <v>38258</v>
      </c>
      <c r="AD2758" t="s">
        <v>38259</v>
      </c>
      <c r="AE2758" t="s">
        <v>5982</v>
      </c>
      <c r="AF2758" t="s">
        <v>38256</v>
      </c>
      <c r="AG2758" t="s">
        <v>82</v>
      </c>
      <c r="AH2758" t="s">
        <v>38257</v>
      </c>
      <c r="AI2758" t="s">
        <v>38258</v>
      </c>
      <c r="AJ2758" t="s">
        <v>38259</v>
      </c>
      <c r="AK2758" t="s">
        <v>296</v>
      </c>
      <c r="AL2758" t="s">
        <v>38260</v>
      </c>
      <c r="AM2758" t="s">
        <v>88</v>
      </c>
      <c r="AN2758" t="s">
        <v>2057</v>
      </c>
      <c r="AO2758" t="s">
        <v>90</v>
      </c>
      <c r="AP2758" t="s">
        <v>91</v>
      </c>
      <c r="AQ2758" t="s">
        <v>38261</v>
      </c>
      <c r="AR2758" t="s">
        <v>82</v>
      </c>
      <c r="AS2758" t="s">
        <v>16312</v>
      </c>
      <c r="AT2758" t="s">
        <v>38262</v>
      </c>
      <c r="AU2758" t="s">
        <v>81</v>
      </c>
      <c r="AV2758" t="s">
        <v>82</v>
      </c>
      <c r="AW2758" t="s">
        <v>82</v>
      </c>
      <c r="AX2758" t="s">
        <v>82</v>
      </c>
      <c r="AY2758" t="s">
        <v>82</v>
      </c>
      <c r="AZ2758" t="s">
        <v>82</v>
      </c>
      <c r="BA2758" t="s">
        <v>82</v>
      </c>
      <c r="BB2758" t="s">
        <v>82</v>
      </c>
      <c r="BC2758" t="s">
        <v>82</v>
      </c>
      <c r="BD2758" t="s">
        <v>82</v>
      </c>
      <c r="BE2758" t="s">
        <v>82</v>
      </c>
      <c r="BF2758" t="s">
        <v>82</v>
      </c>
      <c r="BG2758" t="s">
        <v>82</v>
      </c>
      <c r="BH2758" t="s">
        <v>82</v>
      </c>
      <c r="BI2758" t="s">
        <v>82</v>
      </c>
      <c r="BJ2758" t="s">
        <v>82</v>
      </c>
      <c r="BK2758" t="s">
        <v>82</v>
      </c>
      <c r="BL2758" t="s">
        <v>82</v>
      </c>
      <c r="BM2758" t="s">
        <v>82</v>
      </c>
      <c r="BN2758" t="s">
        <v>82</v>
      </c>
      <c r="BO2758" t="s">
        <v>82</v>
      </c>
      <c r="BP2758" t="s">
        <v>82</v>
      </c>
      <c r="BQ2758" t="s">
        <v>82</v>
      </c>
    </row>
    <row r="2759" spans="1:69" x14ac:dyDescent="0.2">
      <c r="A2759" s="5" t="s">
        <v>81</v>
      </c>
      <c r="B2759" t="s">
        <v>38263</v>
      </c>
      <c r="C2759" t="s">
        <v>38264</v>
      </c>
      <c r="D2759" t="s">
        <v>38265</v>
      </c>
      <c r="E2759" t="s">
        <v>38266</v>
      </c>
      <c r="F2759" t="s">
        <v>700</v>
      </c>
      <c r="G2759" t="s">
        <v>38267</v>
      </c>
      <c r="H2759" s="1">
        <v>43602</v>
      </c>
      <c r="I2759" s="1">
        <v>43600</v>
      </c>
      <c r="J2759" t="b">
        <v>0</v>
      </c>
      <c r="K2759" t="s">
        <v>75</v>
      </c>
      <c r="L2759" t="s">
        <v>15175</v>
      </c>
      <c r="M2759" t="s">
        <v>703</v>
      </c>
      <c r="N2759">
        <v>70</v>
      </c>
      <c r="O2759" t="s">
        <v>38268</v>
      </c>
      <c r="P2759" t="s">
        <v>705</v>
      </c>
      <c r="Q2759" t="s">
        <v>38269</v>
      </c>
      <c r="R2759" t="s">
        <v>81</v>
      </c>
      <c r="S2759">
        <v>1</v>
      </c>
      <c r="T2759" s="1">
        <v>43602</v>
      </c>
      <c r="U2759" s="1">
        <v>43600</v>
      </c>
      <c r="V2759" t="s">
        <v>707</v>
      </c>
      <c r="W2759" s="2">
        <v>43661</v>
      </c>
      <c r="X2759" t="s">
        <v>4765</v>
      </c>
      <c r="Y2759" t="s">
        <v>82</v>
      </c>
      <c r="Z2759" t="s">
        <v>82</v>
      </c>
      <c r="AA2759" t="s">
        <v>82</v>
      </c>
      <c r="AB2759" t="s">
        <v>82</v>
      </c>
      <c r="AC2759" t="s">
        <v>82</v>
      </c>
      <c r="AD2759" t="s">
        <v>82</v>
      </c>
      <c r="AE2759" t="s">
        <v>82</v>
      </c>
      <c r="AF2759" t="s">
        <v>82</v>
      </c>
      <c r="AG2759" t="s">
        <v>82</v>
      </c>
      <c r="AH2759" t="s">
        <v>82</v>
      </c>
      <c r="AI2759" t="s">
        <v>82</v>
      </c>
      <c r="AJ2759" t="s">
        <v>82</v>
      </c>
      <c r="AK2759" t="s">
        <v>296</v>
      </c>
      <c r="AL2759" t="s">
        <v>82</v>
      </c>
      <c r="AM2759" t="s">
        <v>38268</v>
      </c>
      <c r="AN2759" t="s">
        <v>709</v>
      </c>
      <c r="AO2759" t="s">
        <v>10586</v>
      </c>
      <c r="AP2759" t="s">
        <v>710</v>
      </c>
      <c r="AQ2759" t="s">
        <v>38270</v>
      </c>
      <c r="AR2759" t="s">
        <v>38271</v>
      </c>
      <c r="AS2759" t="s">
        <v>38272</v>
      </c>
      <c r="AT2759" t="s">
        <v>38273</v>
      </c>
      <c r="AU2759" t="s">
        <v>81</v>
      </c>
      <c r="AV2759" t="s">
        <v>82</v>
      </c>
      <c r="AW2759" t="s">
        <v>217</v>
      </c>
      <c r="AX2759" t="s">
        <v>81</v>
      </c>
      <c r="AY2759" t="s">
        <v>81</v>
      </c>
      <c r="AZ2759" t="s">
        <v>81</v>
      </c>
      <c r="BA2759" t="s">
        <v>82</v>
      </c>
      <c r="BB2759" s="1">
        <v>1</v>
      </c>
      <c r="BC2759" t="s">
        <v>81</v>
      </c>
      <c r="BD2759" t="s">
        <v>81</v>
      </c>
      <c r="BE2759" t="s">
        <v>81</v>
      </c>
      <c r="BF2759" t="s">
        <v>81</v>
      </c>
      <c r="BG2759" t="s">
        <v>81</v>
      </c>
      <c r="BH2759" t="s">
        <v>715</v>
      </c>
      <c r="BI2759" t="s">
        <v>81</v>
      </c>
      <c r="BJ2759" t="s">
        <v>82</v>
      </c>
      <c r="BK2759" t="s">
        <v>82</v>
      </c>
      <c r="BL2759" t="s">
        <v>200</v>
      </c>
      <c r="BM2759" t="s">
        <v>201</v>
      </c>
      <c r="BN2759" t="s">
        <v>81</v>
      </c>
      <c r="BO2759" t="s">
        <v>38274</v>
      </c>
      <c r="BP2759" t="s">
        <v>81</v>
      </c>
      <c r="BQ2759" t="s">
        <v>81</v>
      </c>
    </row>
    <row r="2760" spans="1:69" x14ac:dyDescent="0.2">
      <c r="A2760" s="5" t="s">
        <v>81</v>
      </c>
      <c r="B2760" t="s">
        <v>38275</v>
      </c>
      <c r="C2760" t="s">
        <v>38276</v>
      </c>
      <c r="D2760" t="s">
        <v>38277</v>
      </c>
      <c r="E2760" t="s">
        <v>38278</v>
      </c>
      <c r="F2760" t="s">
        <v>73</v>
      </c>
      <c r="G2760" t="s">
        <v>38279</v>
      </c>
      <c r="H2760" s="1">
        <v>43000</v>
      </c>
      <c r="I2760" s="1">
        <v>43017</v>
      </c>
      <c r="J2760" t="b">
        <v>0</v>
      </c>
      <c r="K2760" t="s">
        <v>75</v>
      </c>
      <c r="L2760" t="s">
        <v>267</v>
      </c>
      <c r="M2760" t="s">
        <v>90</v>
      </c>
      <c r="N2760">
        <v>21</v>
      </c>
      <c r="O2760" t="s">
        <v>9920</v>
      </c>
      <c r="P2760" t="s">
        <v>17589</v>
      </c>
      <c r="Q2760" t="s">
        <v>38280</v>
      </c>
      <c r="R2760" t="s">
        <v>81</v>
      </c>
      <c r="S2760" t="s">
        <v>82</v>
      </c>
      <c r="T2760" s="1">
        <v>43000</v>
      </c>
      <c r="U2760" t="s">
        <v>19023</v>
      </c>
      <c r="V2760" t="s">
        <v>1305</v>
      </c>
      <c r="W2760" s="2">
        <v>43262</v>
      </c>
      <c r="X2760" t="s">
        <v>38281</v>
      </c>
      <c r="Y2760" t="s">
        <v>82</v>
      </c>
      <c r="Z2760" t="s">
        <v>82</v>
      </c>
      <c r="AA2760" t="s">
        <v>82</v>
      </c>
      <c r="AB2760" t="s">
        <v>82</v>
      </c>
      <c r="AC2760" t="s">
        <v>82</v>
      </c>
      <c r="AD2760" t="s">
        <v>82</v>
      </c>
      <c r="AE2760" t="s">
        <v>82</v>
      </c>
      <c r="AF2760" t="s">
        <v>82</v>
      </c>
      <c r="AG2760" t="s">
        <v>82</v>
      </c>
      <c r="AH2760" t="s">
        <v>82</v>
      </c>
      <c r="AI2760" t="s">
        <v>82</v>
      </c>
      <c r="AJ2760" t="s">
        <v>82</v>
      </c>
      <c r="AK2760" t="s">
        <v>110</v>
      </c>
      <c r="AL2760" t="s">
        <v>82</v>
      </c>
      <c r="AM2760" t="s">
        <v>88</v>
      </c>
      <c r="AN2760" t="s">
        <v>154</v>
      </c>
      <c r="AO2760" t="s">
        <v>90</v>
      </c>
      <c r="AP2760" t="s">
        <v>91</v>
      </c>
      <c r="AQ2760" t="s">
        <v>38282</v>
      </c>
      <c r="AR2760" t="s">
        <v>82</v>
      </c>
      <c r="AS2760" t="s">
        <v>38283</v>
      </c>
      <c r="AT2760" t="s">
        <v>38284</v>
      </c>
      <c r="AU2760" t="s">
        <v>81</v>
      </c>
      <c r="AV2760" t="s">
        <v>82</v>
      </c>
      <c r="AW2760" t="s">
        <v>82</v>
      </c>
      <c r="AX2760" t="s">
        <v>82</v>
      </c>
      <c r="AY2760" t="s">
        <v>82</v>
      </c>
      <c r="AZ2760" t="s">
        <v>82</v>
      </c>
      <c r="BA2760" t="s">
        <v>82</v>
      </c>
      <c r="BB2760" t="s">
        <v>82</v>
      </c>
      <c r="BC2760" t="s">
        <v>82</v>
      </c>
      <c r="BD2760" t="s">
        <v>82</v>
      </c>
      <c r="BE2760" t="s">
        <v>82</v>
      </c>
      <c r="BF2760" t="s">
        <v>82</v>
      </c>
      <c r="BG2760" t="s">
        <v>82</v>
      </c>
      <c r="BH2760" t="s">
        <v>82</v>
      </c>
      <c r="BI2760" t="s">
        <v>82</v>
      </c>
      <c r="BJ2760" t="s">
        <v>82</v>
      </c>
      <c r="BK2760" t="s">
        <v>82</v>
      </c>
      <c r="BL2760" t="s">
        <v>82</v>
      </c>
      <c r="BM2760" t="s">
        <v>82</v>
      </c>
      <c r="BN2760" t="s">
        <v>82</v>
      </c>
      <c r="BO2760" t="s">
        <v>82</v>
      </c>
      <c r="BP2760" t="s">
        <v>82</v>
      </c>
      <c r="BQ2760" t="s">
        <v>82</v>
      </c>
    </row>
    <row r="2761" spans="1:69" x14ac:dyDescent="0.2">
      <c r="A2761" s="5" t="s">
        <v>81</v>
      </c>
      <c r="B2761" t="s">
        <v>38285</v>
      </c>
      <c r="C2761" t="s">
        <v>38286</v>
      </c>
      <c r="D2761" t="s">
        <v>38287</v>
      </c>
      <c r="E2761" t="s">
        <v>38288</v>
      </c>
      <c r="F2761" t="s">
        <v>73</v>
      </c>
      <c r="G2761" t="s">
        <v>38289</v>
      </c>
      <c r="H2761" s="1">
        <v>42468</v>
      </c>
      <c r="I2761" s="1">
        <v>42600</v>
      </c>
      <c r="J2761" t="b">
        <v>0</v>
      </c>
      <c r="K2761" t="s">
        <v>75</v>
      </c>
      <c r="L2761" t="s">
        <v>100</v>
      </c>
      <c r="M2761" t="s">
        <v>3277</v>
      </c>
      <c r="N2761">
        <v>50</v>
      </c>
      <c r="O2761" t="s">
        <v>10609</v>
      </c>
      <c r="P2761" t="s">
        <v>19684</v>
      </c>
      <c r="Q2761" t="s">
        <v>38290</v>
      </c>
      <c r="R2761" t="s">
        <v>81</v>
      </c>
      <c r="S2761" t="s">
        <v>82</v>
      </c>
      <c r="T2761" s="1">
        <v>42468</v>
      </c>
      <c r="U2761" t="s">
        <v>26544</v>
      </c>
      <c r="V2761" t="s">
        <v>367</v>
      </c>
      <c r="W2761" s="2">
        <v>43353</v>
      </c>
      <c r="X2761">
        <v>1636</v>
      </c>
      <c r="Y2761" t="s">
        <v>82</v>
      </c>
      <c r="Z2761" t="s">
        <v>82</v>
      </c>
      <c r="AA2761" t="s">
        <v>82</v>
      </c>
      <c r="AB2761" t="s">
        <v>82</v>
      </c>
      <c r="AC2761" t="s">
        <v>82</v>
      </c>
      <c r="AD2761" t="s">
        <v>82</v>
      </c>
      <c r="AE2761" t="s">
        <v>82</v>
      </c>
      <c r="AF2761" t="s">
        <v>82</v>
      </c>
      <c r="AG2761" t="s">
        <v>82</v>
      </c>
      <c r="AH2761" t="s">
        <v>82</v>
      </c>
      <c r="AI2761" t="s">
        <v>82</v>
      </c>
      <c r="AJ2761" t="s">
        <v>82</v>
      </c>
      <c r="AK2761" t="s">
        <v>110</v>
      </c>
      <c r="AL2761" t="s">
        <v>38291</v>
      </c>
      <c r="AM2761" t="s">
        <v>88</v>
      </c>
      <c r="AN2761" t="s">
        <v>2284</v>
      </c>
      <c r="AO2761" t="s">
        <v>90</v>
      </c>
      <c r="AP2761" t="s">
        <v>91</v>
      </c>
      <c r="AQ2761" t="s">
        <v>38292</v>
      </c>
      <c r="AR2761" t="s">
        <v>82</v>
      </c>
      <c r="AS2761" t="s">
        <v>38293</v>
      </c>
      <c r="AT2761" t="s">
        <v>38294</v>
      </c>
      <c r="AU2761" t="s">
        <v>81</v>
      </c>
      <c r="AV2761" t="s">
        <v>82</v>
      </c>
      <c r="AW2761" t="s">
        <v>82</v>
      </c>
      <c r="AX2761" t="s">
        <v>82</v>
      </c>
      <c r="AY2761" t="s">
        <v>82</v>
      </c>
      <c r="AZ2761" t="s">
        <v>82</v>
      </c>
      <c r="BA2761" t="s">
        <v>82</v>
      </c>
      <c r="BB2761" t="s">
        <v>82</v>
      </c>
      <c r="BC2761" t="s">
        <v>82</v>
      </c>
      <c r="BD2761" t="s">
        <v>82</v>
      </c>
      <c r="BE2761" t="s">
        <v>82</v>
      </c>
      <c r="BF2761" t="s">
        <v>82</v>
      </c>
      <c r="BG2761" t="s">
        <v>82</v>
      </c>
      <c r="BH2761" t="s">
        <v>82</v>
      </c>
      <c r="BI2761" t="s">
        <v>82</v>
      </c>
      <c r="BJ2761" t="s">
        <v>82</v>
      </c>
      <c r="BK2761" t="s">
        <v>82</v>
      </c>
      <c r="BL2761" t="s">
        <v>82</v>
      </c>
      <c r="BM2761" t="s">
        <v>82</v>
      </c>
      <c r="BN2761" t="s">
        <v>82</v>
      </c>
      <c r="BO2761" t="s">
        <v>82</v>
      </c>
      <c r="BP2761" t="s">
        <v>82</v>
      </c>
      <c r="BQ2761" t="s">
        <v>82</v>
      </c>
    </row>
    <row r="2762" spans="1:69" x14ac:dyDescent="0.2">
      <c r="A2762" s="5" t="s">
        <v>81</v>
      </c>
      <c r="B2762" t="s">
        <v>38295</v>
      </c>
      <c r="C2762" t="s">
        <v>38296</v>
      </c>
      <c r="D2762" t="s">
        <v>38297</v>
      </c>
      <c r="E2762" t="s">
        <v>38295</v>
      </c>
      <c r="F2762" t="s">
        <v>120</v>
      </c>
      <c r="G2762" t="s">
        <v>38298</v>
      </c>
      <c r="H2762" s="1">
        <v>43451</v>
      </c>
      <c r="I2762" s="1">
        <v>43446</v>
      </c>
      <c r="J2762" t="b">
        <v>0</v>
      </c>
      <c r="K2762" t="s">
        <v>75</v>
      </c>
      <c r="L2762" t="s">
        <v>38299</v>
      </c>
      <c r="M2762" t="s">
        <v>90</v>
      </c>
      <c r="N2762">
        <v>40</v>
      </c>
      <c r="O2762" t="s">
        <v>38300</v>
      </c>
      <c r="P2762" t="s">
        <v>125</v>
      </c>
      <c r="Q2762" t="s">
        <v>38301</v>
      </c>
      <c r="R2762" t="s">
        <v>81</v>
      </c>
      <c r="S2762">
        <v>1</v>
      </c>
      <c r="T2762" s="1">
        <v>43451</v>
      </c>
      <c r="U2762" s="1">
        <v>43446</v>
      </c>
      <c r="V2762" t="s">
        <v>4764</v>
      </c>
      <c r="W2762" s="2">
        <v>43886</v>
      </c>
      <c r="X2762" t="s">
        <v>82</v>
      </c>
      <c r="Y2762" t="s">
        <v>22504</v>
      </c>
      <c r="Z2762" t="s">
        <v>26372</v>
      </c>
      <c r="AA2762" t="s">
        <v>38302</v>
      </c>
      <c r="AB2762" t="s">
        <v>38303</v>
      </c>
      <c r="AC2762">
        <f>81-6-6312-1221</f>
        <v>-7458</v>
      </c>
      <c r="AD2762" t="s">
        <v>38304</v>
      </c>
      <c r="AE2762" t="s">
        <v>22504</v>
      </c>
      <c r="AF2762" t="s">
        <v>26372</v>
      </c>
      <c r="AG2762" t="s">
        <v>38302</v>
      </c>
      <c r="AH2762" t="s">
        <v>38303</v>
      </c>
      <c r="AI2762">
        <f>81-6-6312-1221</f>
        <v>-7458</v>
      </c>
      <c r="AJ2762" t="s">
        <v>38304</v>
      </c>
      <c r="AK2762" t="s">
        <v>212</v>
      </c>
      <c r="AL2762" t="s">
        <v>82</v>
      </c>
      <c r="AM2762" t="s">
        <v>82</v>
      </c>
      <c r="AN2762" t="s">
        <v>2547</v>
      </c>
      <c r="AO2762" t="s">
        <v>38305</v>
      </c>
      <c r="AP2762" t="s">
        <v>371</v>
      </c>
      <c r="AQ2762" t="s">
        <v>38306</v>
      </c>
      <c r="AR2762" t="s">
        <v>38307</v>
      </c>
      <c r="AS2762" t="s">
        <v>38308</v>
      </c>
      <c r="AT2762" t="s">
        <v>17158</v>
      </c>
      <c r="AU2762" t="s">
        <v>81</v>
      </c>
      <c r="AV2762" t="s">
        <v>82</v>
      </c>
      <c r="AW2762" t="s">
        <v>1334</v>
      </c>
      <c r="AX2762" t="s">
        <v>81</v>
      </c>
      <c r="AY2762" t="s">
        <v>81</v>
      </c>
      <c r="AZ2762" t="s">
        <v>81</v>
      </c>
      <c r="BA2762" t="s">
        <v>82</v>
      </c>
      <c r="BB2762" s="1">
        <v>1</v>
      </c>
      <c r="BC2762" t="s">
        <v>81</v>
      </c>
      <c r="BD2762" t="s">
        <v>81</v>
      </c>
      <c r="BE2762" t="s">
        <v>81</v>
      </c>
      <c r="BF2762" t="s">
        <v>81</v>
      </c>
      <c r="BG2762" t="s">
        <v>81</v>
      </c>
      <c r="BH2762" t="s">
        <v>81</v>
      </c>
      <c r="BI2762" t="s">
        <v>81</v>
      </c>
      <c r="BJ2762" t="s">
        <v>82</v>
      </c>
      <c r="BK2762" t="s">
        <v>82</v>
      </c>
      <c r="BL2762" t="s">
        <v>4777</v>
      </c>
      <c r="BM2762" t="s">
        <v>26645</v>
      </c>
      <c r="BN2762" t="s">
        <v>81</v>
      </c>
      <c r="BO2762" t="s">
        <v>38309</v>
      </c>
      <c r="BP2762">
        <f>81-6-6312-1221</f>
        <v>-7458</v>
      </c>
      <c r="BQ2762" t="s">
        <v>81</v>
      </c>
    </row>
    <row r="2763" spans="1:69" x14ac:dyDescent="0.2">
      <c r="A2763" s="5" t="s">
        <v>81</v>
      </c>
      <c r="B2763" t="s">
        <v>38310</v>
      </c>
      <c r="C2763" t="s">
        <v>38311</v>
      </c>
      <c r="D2763" t="s">
        <v>38312</v>
      </c>
      <c r="E2763" t="s">
        <v>38313</v>
      </c>
      <c r="F2763" t="s">
        <v>73</v>
      </c>
      <c r="G2763" t="s">
        <v>38314</v>
      </c>
      <c r="H2763" s="1">
        <v>43527</v>
      </c>
      <c r="I2763" s="1">
        <v>43665</v>
      </c>
      <c r="J2763" t="b">
        <v>0</v>
      </c>
      <c r="K2763" t="s">
        <v>75</v>
      </c>
      <c r="L2763" t="s">
        <v>831</v>
      </c>
      <c r="M2763" t="s">
        <v>90</v>
      </c>
      <c r="N2763">
        <v>15</v>
      </c>
      <c r="O2763" t="s">
        <v>38315</v>
      </c>
      <c r="P2763" t="s">
        <v>79</v>
      </c>
      <c r="Q2763" t="s">
        <v>38316</v>
      </c>
      <c r="R2763" t="s">
        <v>81</v>
      </c>
      <c r="S2763" t="s">
        <v>82</v>
      </c>
      <c r="T2763" s="1">
        <v>43527</v>
      </c>
      <c r="U2763" t="s">
        <v>38317</v>
      </c>
      <c r="V2763" t="s">
        <v>834</v>
      </c>
      <c r="W2763" s="2">
        <v>44109</v>
      </c>
      <c r="X2763" t="s">
        <v>38318</v>
      </c>
      <c r="Y2763" t="s">
        <v>81</v>
      </c>
      <c r="Z2763" t="s">
        <v>38319</v>
      </c>
      <c r="AA2763" t="s">
        <v>82</v>
      </c>
      <c r="AB2763" t="s">
        <v>81</v>
      </c>
      <c r="AC2763" t="s">
        <v>81</v>
      </c>
      <c r="AD2763" t="s">
        <v>38320</v>
      </c>
      <c r="AE2763" t="s">
        <v>81</v>
      </c>
      <c r="AF2763" t="s">
        <v>38319</v>
      </c>
      <c r="AG2763" t="s">
        <v>82</v>
      </c>
      <c r="AH2763" t="s">
        <v>81</v>
      </c>
      <c r="AI2763" t="s">
        <v>81</v>
      </c>
      <c r="AJ2763" t="s">
        <v>38320</v>
      </c>
      <c r="AK2763" t="s">
        <v>1169</v>
      </c>
      <c r="AL2763" t="s">
        <v>3445</v>
      </c>
      <c r="AM2763" t="s">
        <v>88</v>
      </c>
      <c r="AN2763" t="s">
        <v>13160</v>
      </c>
      <c r="AO2763" t="s">
        <v>7433</v>
      </c>
      <c r="AP2763" t="s">
        <v>91</v>
      </c>
      <c r="AQ2763" t="s">
        <v>38321</v>
      </c>
      <c r="AR2763" t="s">
        <v>82</v>
      </c>
      <c r="AS2763" t="s">
        <v>38322</v>
      </c>
      <c r="AT2763" t="s">
        <v>38323</v>
      </c>
      <c r="AU2763" t="s">
        <v>81</v>
      </c>
      <c r="AV2763" t="s">
        <v>82</v>
      </c>
      <c r="AW2763" t="s">
        <v>82</v>
      </c>
      <c r="AX2763" t="s">
        <v>82</v>
      </c>
      <c r="AY2763" t="s">
        <v>82</v>
      </c>
      <c r="AZ2763" t="s">
        <v>82</v>
      </c>
      <c r="BA2763" t="s">
        <v>82</v>
      </c>
      <c r="BB2763" t="s">
        <v>82</v>
      </c>
      <c r="BC2763" t="s">
        <v>82</v>
      </c>
      <c r="BD2763" t="s">
        <v>82</v>
      </c>
      <c r="BE2763" t="s">
        <v>82</v>
      </c>
      <c r="BF2763" t="s">
        <v>82</v>
      </c>
      <c r="BG2763" t="s">
        <v>82</v>
      </c>
      <c r="BH2763" t="s">
        <v>82</v>
      </c>
      <c r="BI2763" t="s">
        <v>82</v>
      </c>
      <c r="BJ2763" t="s">
        <v>82</v>
      </c>
      <c r="BK2763" t="s">
        <v>82</v>
      </c>
      <c r="BL2763" t="s">
        <v>82</v>
      </c>
      <c r="BM2763" t="s">
        <v>82</v>
      </c>
      <c r="BN2763" t="s">
        <v>82</v>
      </c>
      <c r="BO2763" t="s">
        <v>82</v>
      </c>
      <c r="BP2763" t="s">
        <v>82</v>
      </c>
      <c r="BQ2763" t="s">
        <v>82</v>
      </c>
    </row>
    <row r="2764" spans="1:69" x14ac:dyDescent="0.2">
      <c r="A2764" s="5" t="s">
        <v>81</v>
      </c>
      <c r="B2764" t="s">
        <v>38324</v>
      </c>
      <c r="C2764" t="s">
        <v>38325</v>
      </c>
      <c r="D2764" t="s">
        <v>38326</v>
      </c>
      <c r="E2764" t="s">
        <v>38327</v>
      </c>
      <c r="F2764" t="s">
        <v>73</v>
      </c>
      <c r="G2764" t="s">
        <v>38328</v>
      </c>
      <c r="H2764" s="1">
        <v>42648</v>
      </c>
      <c r="I2764" s="1">
        <v>42705</v>
      </c>
      <c r="J2764" t="b">
        <v>1</v>
      </c>
      <c r="K2764" t="s">
        <v>75</v>
      </c>
      <c r="L2764" t="s">
        <v>142</v>
      </c>
      <c r="M2764" t="s">
        <v>90</v>
      </c>
      <c r="N2764">
        <v>285</v>
      </c>
      <c r="O2764" t="s">
        <v>18836</v>
      </c>
      <c r="P2764" t="s">
        <v>1567</v>
      </c>
      <c r="Q2764" t="s">
        <v>38329</v>
      </c>
      <c r="R2764" t="s">
        <v>81</v>
      </c>
      <c r="S2764" t="s">
        <v>82</v>
      </c>
      <c r="T2764" s="1">
        <v>42648</v>
      </c>
      <c r="U2764" s="3">
        <v>42705</v>
      </c>
      <c r="V2764" t="s">
        <v>271</v>
      </c>
      <c r="W2764" s="2">
        <v>44116</v>
      </c>
      <c r="X2764" t="s">
        <v>38330</v>
      </c>
      <c r="Y2764" t="s">
        <v>81</v>
      </c>
      <c r="Z2764" t="s">
        <v>38331</v>
      </c>
      <c r="AA2764" t="s">
        <v>82</v>
      </c>
      <c r="AB2764" t="s">
        <v>81</v>
      </c>
      <c r="AC2764" t="s">
        <v>81</v>
      </c>
      <c r="AD2764" t="s">
        <v>18836</v>
      </c>
      <c r="AE2764" t="s">
        <v>81</v>
      </c>
      <c r="AF2764" t="s">
        <v>38331</v>
      </c>
      <c r="AG2764" t="s">
        <v>82</v>
      </c>
      <c r="AH2764" t="s">
        <v>81</v>
      </c>
      <c r="AI2764" t="s">
        <v>81</v>
      </c>
      <c r="AJ2764" t="s">
        <v>18836</v>
      </c>
      <c r="AK2764" t="s">
        <v>110</v>
      </c>
      <c r="AL2764" t="s">
        <v>24148</v>
      </c>
      <c r="AM2764" t="s">
        <v>88</v>
      </c>
      <c r="AN2764" t="s">
        <v>154</v>
      </c>
      <c r="AO2764" t="s">
        <v>90</v>
      </c>
      <c r="AP2764" t="s">
        <v>91</v>
      </c>
      <c r="AQ2764" t="s">
        <v>38332</v>
      </c>
      <c r="AR2764" t="s">
        <v>82</v>
      </c>
      <c r="AS2764" t="s">
        <v>38333</v>
      </c>
      <c r="AT2764" t="s">
        <v>38334</v>
      </c>
      <c r="AU2764" t="s">
        <v>81</v>
      </c>
      <c r="AV2764" t="s">
        <v>82</v>
      </c>
      <c r="AW2764" t="s">
        <v>82</v>
      </c>
      <c r="AX2764" t="s">
        <v>82</v>
      </c>
      <c r="AY2764" t="s">
        <v>82</v>
      </c>
      <c r="AZ2764" t="s">
        <v>82</v>
      </c>
      <c r="BA2764" t="s">
        <v>82</v>
      </c>
      <c r="BB2764" t="s">
        <v>82</v>
      </c>
      <c r="BC2764" t="s">
        <v>82</v>
      </c>
      <c r="BD2764" t="s">
        <v>82</v>
      </c>
      <c r="BE2764" t="s">
        <v>82</v>
      </c>
      <c r="BF2764" t="s">
        <v>82</v>
      </c>
      <c r="BG2764" t="s">
        <v>82</v>
      </c>
      <c r="BH2764" t="s">
        <v>82</v>
      </c>
      <c r="BI2764" t="s">
        <v>82</v>
      </c>
      <c r="BJ2764" t="s">
        <v>82</v>
      </c>
      <c r="BK2764" t="s">
        <v>82</v>
      </c>
      <c r="BL2764" t="s">
        <v>82</v>
      </c>
      <c r="BM2764" t="s">
        <v>82</v>
      </c>
      <c r="BN2764" t="s">
        <v>82</v>
      </c>
      <c r="BO2764" t="s">
        <v>82</v>
      </c>
      <c r="BP2764" t="s">
        <v>82</v>
      </c>
      <c r="BQ2764" t="s">
        <v>82</v>
      </c>
    </row>
    <row r="2765" spans="1:69" x14ac:dyDescent="0.2">
      <c r="A2765" s="5" t="s">
        <v>81</v>
      </c>
      <c r="B2765" t="s">
        <v>38335</v>
      </c>
      <c r="C2765" t="s">
        <v>38336</v>
      </c>
      <c r="D2765" t="s">
        <v>38337</v>
      </c>
      <c r="E2765" t="s">
        <v>38335</v>
      </c>
      <c r="F2765" t="s">
        <v>73</v>
      </c>
      <c r="G2765" t="s">
        <v>38338</v>
      </c>
      <c r="H2765" s="1">
        <v>43644</v>
      </c>
      <c r="I2765" s="1">
        <v>43809</v>
      </c>
      <c r="J2765" t="b">
        <v>0</v>
      </c>
      <c r="K2765" t="s">
        <v>75</v>
      </c>
      <c r="L2765" t="s">
        <v>10880</v>
      </c>
      <c r="M2765" t="s">
        <v>90</v>
      </c>
      <c r="N2765">
        <v>90</v>
      </c>
      <c r="O2765" t="s">
        <v>38339</v>
      </c>
      <c r="P2765" t="s">
        <v>449</v>
      </c>
      <c r="Q2765" t="s">
        <v>38340</v>
      </c>
      <c r="R2765" t="s">
        <v>81</v>
      </c>
      <c r="S2765" t="s">
        <v>82</v>
      </c>
      <c r="T2765" s="1">
        <v>43644</v>
      </c>
      <c r="U2765" t="s">
        <v>13430</v>
      </c>
      <c r="V2765" t="s">
        <v>468</v>
      </c>
      <c r="W2765" s="2">
        <v>44137</v>
      </c>
      <c r="X2765" t="s">
        <v>38341</v>
      </c>
      <c r="Y2765" t="s">
        <v>148</v>
      </c>
      <c r="Z2765" t="s">
        <v>38342</v>
      </c>
      <c r="AA2765" t="s">
        <v>82</v>
      </c>
      <c r="AB2765" t="s">
        <v>38343</v>
      </c>
      <c r="AC2765" t="s">
        <v>38344</v>
      </c>
      <c r="AD2765" t="s">
        <v>38345</v>
      </c>
      <c r="AE2765" t="s">
        <v>148</v>
      </c>
      <c r="AF2765" t="s">
        <v>38342</v>
      </c>
      <c r="AG2765" t="s">
        <v>82</v>
      </c>
      <c r="AH2765" t="s">
        <v>38343</v>
      </c>
      <c r="AI2765" t="s">
        <v>38344</v>
      </c>
      <c r="AJ2765" t="s">
        <v>38345</v>
      </c>
      <c r="AK2765" t="s">
        <v>296</v>
      </c>
      <c r="AL2765" t="s">
        <v>82</v>
      </c>
      <c r="AM2765" t="s">
        <v>88</v>
      </c>
      <c r="AN2765" t="s">
        <v>456</v>
      </c>
      <c r="AO2765" t="s">
        <v>231</v>
      </c>
      <c r="AP2765" t="s">
        <v>91</v>
      </c>
      <c r="AQ2765" t="s">
        <v>38346</v>
      </c>
      <c r="AR2765" t="s">
        <v>82</v>
      </c>
      <c r="AS2765" t="s">
        <v>38347</v>
      </c>
      <c r="AT2765" t="s">
        <v>38348</v>
      </c>
      <c r="AU2765" t="s">
        <v>81</v>
      </c>
      <c r="AV2765" t="s">
        <v>82</v>
      </c>
      <c r="AW2765" t="s">
        <v>82</v>
      </c>
      <c r="AX2765" t="s">
        <v>82</v>
      </c>
      <c r="AY2765" t="s">
        <v>82</v>
      </c>
      <c r="AZ2765" t="s">
        <v>82</v>
      </c>
      <c r="BA2765" t="s">
        <v>82</v>
      </c>
      <c r="BB2765" t="s">
        <v>82</v>
      </c>
      <c r="BC2765" t="s">
        <v>82</v>
      </c>
      <c r="BD2765" t="s">
        <v>82</v>
      </c>
      <c r="BE2765" t="s">
        <v>82</v>
      </c>
      <c r="BF2765" t="s">
        <v>82</v>
      </c>
      <c r="BG2765" t="s">
        <v>82</v>
      </c>
      <c r="BH2765" t="s">
        <v>82</v>
      </c>
      <c r="BI2765" t="s">
        <v>82</v>
      </c>
      <c r="BJ2765" t="s">
        <v>82</v>
      </c>
      <c r="BK2765" t="s">
        <v>82</v>
      </c>
      <c r="BL2765" t="s">
        <v>82</v>
      </c>
      <c r="BM2765" t="s">
        <v>82</v>
      </c>
      <c r="BN2765" t="s">
        <v>82</v>
      </c>
      <c r="BO2765" t="s">
        <v>82</v>
      </c>
      <c r="BP2765" t="s">
        <v>82</v>
      </c>
      <c r="BQ2765" t="s">
        <v>82</v>
      </c>
    </row>
    <row r="2766" spans="1:69" x14ac:dyDescent="0.2">
      <c r="A2766" s="5" t="s">
        <v>81</v>
      </c>
      <c r="B2766" t="s">
        <v>38349</v>
      </c>
      <c r="C2766" t="s">
        <v>38350</v>
      </c>
      <c r="D2766" t="s">
        <v>38351</v>
      </c>
      <c r="E2766" t="s">
        <v>38349</v>
      </c>
      <c r="F2766" t="s">
        <v>1316</v>
      </c>
      <c r="G2766" t="s">
        <v>38352</v>
      </c>
      <c r="H2766" s="1">
        <v>43652</v>
      </c>
      <c r="I2766" s="1">
        <v>43274</v>
      </c>
      <c r="J2766" t="b">
        <v>0</v>
      </c>
      <c r="K2766" t="s">
        <v>622</v>
      </c>
      <c r="L2766" t="s">
        <v>38353</v>
      </c>
      <c r="M2766">
        <v>3</v>
      </c>
      <c r="N2766">
        <v>70</v>
      </c>
      <c r="O2766" t="s">
        <v>38354</v>
      </c>
      <c r="P2766" t="s">
        <v>1356</v>
      </c>
      <c r="Q2766" t="s">
        <v>38355</v>
      </c>
      <c r="R2766" t="s">
        <v>81</v>
      </c>
      <c r="S2766">
        <v>1</v>
      </c>
      <c r="T2766" s="1">
        <v>43652</v>
      </c>
      <c r="U2766" s="1">
        <v>43274</v>
      </c>
      <c r="V2766" t="s">
        <v>1322</v>
      </c>
      <c r="W2766" s="2">
        <v>43703</v>
      </c>
      <c r="X2766" t="s">
        <v>82</v>
      </c>
      <c r="Y2766" t="s">
        <v>38356</v>
      </c>
      <c r="Z2766" t="s">
        <v>81</v>
      </c>
      <c r="AA2766" t="s">
        <v>38357</v>
      </c>
      <c r="AB2766" t="s">
        <v>38358</v>
      </c>
      <c r="AC2766" t="s">
        <v>38359</v>
      </c>
      <c r="AD2766" t="s">
        <v>38360</v>
      </c>
      <c r="AE2766" t="s">
        <v>38361</v>
      </c>
      <c r="AF2766" t="s">
        <v>81</v>
      </c>
      <c r="AG2766" t="s">
        <v>38357</v>
      </c>
      <c r="AH2766" t="s">
        <v>38362</v>
      </c>
      <c r="AI2766" t="s">
        <v>38363</v>
      </c>
      <c r="AJ2766" t="s">
        <v>1327</v>
      </c>
      <c r="AK2766" t="s">
        <v>1328</v>
      </c>
      <c r="AL2766" t="s">
        <v>82</v>
      </c>
      <c r="AM2766" t="s">
        <v>38354</v>
      </c>
      <c r="AN2766" t="s">
        <v>1329</v>
      </c>
      <c r="AO2766" t="s">
        <v>1330</v>
      </c>
      <c r="AP2766" t="s">
        <v>371</v>
      </c>
      <c r="AQ2766" t="s">
        <v>38364</v>
      </c>
      <c r="AR2766" t="s">
        <v>38365</v>
      </c>
      <c r="AS2766" t="s">
        <v>38366</v>
      </c>
      <c r="AT2766" t="s">
        <v>38367</v>
      </c>
      <c r="AU2766" t="s">
        <v>81</v>
      </c>
      <c r="AV2766" t="s">
        <v>82</v>
      </c>
      <c r="AW2766" t="s">
        <v>1334</v>
      </c>
      <c r="AX2766" t="s">
        <v>81</v>
      </c>
      <c r="AY2766" t="s">
        <v>81</v>
      </c>
      <c r="AZ2766" t="s">
        <v>81</v>
      </c>
      <c r="BA2766" t="s">
        <v>82</v>
      </c>
      <c r="BB2766" s="1">
        <v>1</v>
      </c>
      <c r="BC2766" t="s">
        <v>81</v>
      </c>
      <c r="BD2766" t="s">
        <v>81</v>
      </c>
      <c r="BE2766" t="s">
        <v>81</v>
      </c>
      <c r="BF2766" t="s">
        <v>81</v>
      </c>
      <c r="BG2766" t="s">
        <v>81</v>
      </c>
      <c r="BH2766" t="s">
        <v>1943</v>
      </c>
      <c r="BI2766" t="s">
        <v>38368</v>
      </c>
      <c r="BJ2766" t="s">
        <v>82</v>
      </c>
      <c r="BK2766" t="s">
        <v>82</v>
      </c>
      <c r="BL2766" t="s">
        <v>200</v>
      </c>
      <c r="BM2766" t="s">
        <v>201</v>
      </c>
      <c r="BN2766" t="s">
        <v>81</v>
      </c>
      <c r="BO2766" t="s">
        <v>38369</v>
      </c>
      <c r="BP2766" t="s">
        <v>81</v>
      </c>
      <c r="BQ2766" t="s">
        <v>81</v>
      </c>
    </row>
    <row r="2767" spans="1:69" x14ac:dyDescent="0.2">
      <c r="A2767" s="5">
        <v>1</v>
      </c>
      <c r="B2767" t="s">
        <v>7477</v>
      </c>
      <c r="C2767" t="s">
        <v>7478</v>
      </c>
      <c r="D2767" t="s">
        <v>176</v>
      </c>
      <c r="E2767" t="s">
        <v>177</v>
      </c>
      <c r="F2767" t="s">
        <v>178</v>
      </c>
      <c r="G2767" t="s">
        <v>38370</v>
      </c>
      <c r="H2767" s="1">
        <v>43441</v>
      </c>
      <c r="I2767" s="1">
        <v>43504</v>
      </c>
      <c r="J2767" t="b">
        <v>0</v>
      </c>
      <c r="K2767" t="s">
        <v>180</v>
      </c>
      <c r="L2767" t="s">
        <v>5794</v>
      </c>
      <c r="M2767" t="s">
        <v>346</v>
      </c>
      <c r="N2767">
        <v>366</v>
      </c>
      <c r="O2767" t="s">
        <v>183</v>
      </c>
      <c r="P2767" t="s">
        <v>38371</v>
      </c>
      <c r="Q2767" t="s">
        <v>7481</v>
      </c>
      <c r="R2767" t="s">
        <v>81</v>
      </c>
      <c r="S2767" t="s">
        <v>82</v>
      </c>
      <c r="T2767" s="1">
        <v>43441</v>
      </c>
      <c r="U2767" s="1">
        <v>43504</v>
      </c>
      <c r="V2767" t="s">
        <v>186</v>
      </c>
      <c r="W2767" s="2">
        <v>44117</v>
      </c>
      <c r="X2767" t="s">
        <v>187</v>
      </c>
      <c r="Y2767" t="s">
        <v>188</v>
      </c>
      <c r="Z2767" t="s">
        <v>81</v>
      </c>
      <c r="AA2767" t="s">
        <v>189</v>
      </c>
      <c r="AB2767" t="s">
        <v>190</v>
      </c>
      <c r="AC2767" t="s">
        <v>81</v>
      </c>
      <c r="AD2767" t="s">
        <v>183</v>
      </c>
      <c r="AE2767" t="s">
        <v>188</v>
      </c>
      <c r="AF2767" t="s">
        <v>81</v>
      </c>
      <c r="AG2767" t="s">
        <v>189</v>
      </c>
      <c r="AH2767" t="s">
        <v>190</v>
      </c>
      <c r="AI2767" t="s">
        <v>81</v>
      </c>
      <c r="AJ2767" t="s">
        <v>183</v>
      </c>
      <c r="AK2767" t="s">
        <v>250</v>
      </c>
      <c r="AL2767" t="s">
        <v>82</v>
      </c>
      <c r="AM2767" t="s">
        <v>183</v>
      </c>
      <c r="AN2767" t="s">
        <v>81</v>
      </c>
      <c r="AO2767" t="s">
        <v>81</v>
      </c>
      <c r="AP2767" t="s">
        <v>351</v>
      </c>
      <c r="AQ2767" t="s">
        <v>7483</v>
      </c>
      <c r="AR2767" t="s">
        <v>7484</v>
      </c>
      <c r="AS2767" t="s">
        <v>7485</v>
      </c>
      <c r="AT2767" t="s">
        <v>38372</v>
      </c>
      <c r="AU2767" t="s">
        <v>197</v>
      </c>
      <c r="AV2767" t="s">
        <v>82</v>
      </c>
      <c r="AW2767" t="s">
        <v>198</v>
      </c>
      <c r="AX2767">
        <v>363</v>
      </c>
      <c r="AY2767" t="s">
        <v>7487</v>
      </c>
      <c r="AZ2767" t="s">
        <v>7488</v>
      </c>
      <c r="BA2767" s="1">
        <v>44104</v>
      </c>
      <c r="BB2767" s="1">
        <v>1</v>
      </c>
      <c r="BC2767" t="s">
        <v>7489</v>
      </c>
      <c r="BD2767" t="s">
        <v>7490</v>
      </c>
      <c r="BE2767" t="s">
        <v>7491</v>
      </c>
      <c r="BF2767" t="s">
        <v>7492</v>
      </c>
      <c r="BG2767" t="s">
        <v>81</v>
      </c>
      <c r="BH2767" t="s">
        <v>81</v>
      </c>
      <c r="BI2767" t="s">
        <v>81</v>
      </c>
      <c r="BJ2767" s="1">
        <v>43906</v>
      </c>
      <c r="BK2767" t="s">
        <v>261</v>
      </c>
      <c r="BL2767" t="s">
        <v>200</v>
      </c>
      <c r="BM2767" t="s">
        <v>38373</v>
      </c>
      <c r="BN2767" t="s">
        <v>81</v>
      </c>
      <c r="BO2767" t="s">
        <v>81</v>
      </c>
      <c r="BP2767" t="s">
        <v>81</v>
      </c>
      <c r="BQ2767" t="s">
        <v>81</v>
      </c>
    </row>
    <row r="2768" spans="1:69" x14ac:dyDescent="0.2">
      <c r="A2768" s="5" t="s">
        <v>81</v>
      </c>
      <c r="B2768" t="s">
        <v>38374</v>
      </c>
      <c r="C2768" t="s">
        <v>38375</v>
      </c>
      <c r="D2768" t="s">
        <v>38376</v>
      </c>
      <c r="E2768" t="s">
        <v>38374</v>
      </c>
      <c r="F2768" t="s">
        <v>1316</v>
      </c>
      <c r="G2768" t="s">
        <v>38377</v>
      </c>
      <c r="H2768" s="1">
        <v>42857</v>
      </c>
      <c r="I2768" s="1">
        <v>42828</v>
      </c>
      <c r="J2768" t="b">
        <v>0</v>
      </c>
      <c r="K2768" t="s">
        <v>622</v>
      </c>
      <c r="L2768" t="s">
        <v>36788</v>
      </c>
      <c r="M2768" t="s">
        <v>90</v>
      </c>
      <c r="N2768">
        <v>23</v>
      </c>
      <c r="O2768" t="s">
        <v>38378</v>
      </c>
      <c r="P2768" t="s">
        <v>1356</v>
      </c>
      <c r="Q2768" t="s">
        <v>38379</v>
      </c>
      <c r="R2768" t="s">
        <v>81</v>
      </c>
      <c r="S2768" t="s">
        <v>82</v>
      </c>
      <c r="T2768" s="1">
        <v>42857</v>
      </c>
      <c r="U2768" s="1">
        <v>42828</v>
      </c>
      <c r="V2768" t="s">
        <v>1322</v>
      </c>
      <c r="W2768" s="2">
        <v>43153</v>
      </c>
      <c r="X2768" t="s">
        <v>82</v>
      </c>
      <c r="Y2768" t="s">
        <v>38380</v>
      </c>
      <c r="Z2768" t="s">
        <v>81</v>
      </c>
      <c r="AA2768" t="s">
        <v>38381</v>
      </c>
      <c r="AB2768" t="s">
        <v>38382</v>
      </c>
      <c r="AC2768" t="s">
        <v>38383</v>
      </c>
      <c r="AD2768" t="s">
        <v>38384</v>
      </c>
      <c r="AE2768" t="s">
        <v>38385</v>
      </c>
      <c r="AF2768" t="s">
        <v>81</v>
      </c>
      <c r="AG2768" t="s">
        <v>38386</v>
      </c>
      <c r="AH2768" t="s">
        <v>38382</v>
      </c>
      <c r="AI2768" t="s">
        <v>38387</v>
      </c>
      <c r="AJ2768" t="s">
        <v>38388</v>
      </c>
      <c r="AK2768" t="s">
        <v>296</v>
      </c>
      <c r="AL2768" t="s">
        <v>82</v>
      </c>
      <c r="AM2768" t="s">
        <v>38378</v>
      </c>
      <c r="AN2768" t="s">
        <v>1939</v>
      </c>
      <c r="AO2768" t="s">
        <v>1330</v>
      </c>
      <c r="AP2768" t="s">
        <v>371</v>
      </c>
      <c r="AQ2768" t="s">
        <v>38389</v>
      </c>
      <c r="AR2768" t="s">
        <v>1332</v>
      </c>
      <c r="AS2768" t="s">
        <v>38390</v>
      </c>
      <c r="AT2768" t="s">
        <v>38391</v>
      </c>
      <c r="AU2768" t="s">
        <v>81</v>
      </c>
      <c r="AV2768" t="s">
        <v>82</v>
      </c>
      <c r="AW2768" t="s">
        <v>1334</v>
      </c>
      <c r="AX2768" t="s">
        <v>81</v>
      </c>
      <c r="AY2768" t="s">
        <v>81</v>
      </c>
      <c r="AZ2768" t="s">
        <v>81</v>
      </c>
      <c r="BA2768" t="s">
        <v>82</v>
      </c>
      <c r="BB2768" s="1">
        <v>1</v>
      </c>
      <c r="BC2768" t="s">
        <v>81</v>
      </c>
      <c r="BD2768" t="s">
        <v>81</v>
      </c>
      <c r="BE2768" t="s">
        <v>81</v>
      </c>
      <c r="BF2768" t="s">
        <v>81</v>
      </c>
      <c r="BG2768" t="s">
        <v>81</v>
      </c>
      <c r="BH2768" t="s">
        <v>81</v>
      </c>
      <c r="BI2768" t="s">
        <v>81</v>
      </c>
      <c r="BJ2768" t="s">
        <v>82</v>
      </c>
      <c r="BK2768" t="s">
        <v>82</v>
      </c>
      <c r="BL2768" t="s">
        <v>200</v>
      </c>
      <c r="BM2768" t="s">
        <v>201</v>
      </c>
      <c r="BN2768" t="s">
        <v>81</v>
      </c>
      <c r="BO2768" t="s">
        <v>38392</v>
      </c>
      <c r="BP2768" t="s">
        <v>81</v>
      </c>
      <c r="BQ2768" t="s">
        <v>81</v>
      </c>
    </row>
    <row r="2769" spans="1:69" x14ac:dyDescent="0.2">
      <c r="A2769" s="5" t="s">
        <v>81</v>
      </c>
      <c r="B2769" t="s">
        <v>38393</v>
      </c>
      <c r="C2769" t="s">
        <v>38394</v>
      </c>
      <c r="D2769" t="s">
        <v>38395</v>
      </c>
      <c r="E2769" t="s">
        <v>38393</v>
      </c>
      <c r="F2769" t="s">
        <v>73</v>
      </c>
      <c r="G2769" t="s">
        <v>38396</v>
      </c>
      <c r="H2769" s="1">
        <v>42906</v>
      </c>
      <c r="I2769" s="1">
        <v>42912</v>
      </c>
      <c r="J2769" t="b">
        <v>0</v>
      </c>
      <c r="K2769" t="s">
        <v>75</v>
      </c>
      <c r="L2769" t="s">
        <v>419</v>
      </c>
      <c r="M2769" t="s">
        <v>90</v>
      </c>
      <c r="N2769">
        <v>2</v>
      </c>
      <c r="O2769" t="s">
        <v>5689</v>
      </c>
      <c r="P2769" t="s">
        <v>10016</v>
      </c>
      <c r="Q2769" t="s">
        <v>38397</v>
      </c>
      <c r="R2769" t="s">
        <v>81</v>
      </c>
      <c r="S2769" t="s">
        <v>82</v>
      </c>
      <c r="T2769" s="1">
        <v>42906</v>
      </c>
      <c r="U2769" t="s">
        <v>38398</v>
      </c>
      <c r="V2769" t="s">
        <v>585</v>
      </c>
      <c r="W2769" s="2">
        <v>43118</v>
      </c>
      <c r="X2769" t="s">
        <v>38399</v>
      </c>
      <c r="Y2769" t="s">
        <v>81</v>
      </c>
      <c r="Z2769" t="s">
        <v>38400</v>
      </c>
      <c r="AA2769" t="s">
        <v>82</v>
      </c>
      <c r="AB2769" t="s">
        <v>81</v>
      </c>
      <c r="AC2769" t="s">
        <v>81</v>
      </c>
      <c r="AD2769" t="s">
        <v>38401</v>
      </c>
      <c r="AE2769" t="s">
        <v>81</v>
      </c>
      <c r="AF2769" t="s">
        <v>38400</v>
      </c>
      <c r="AG2769" t="s">
        <v>82</v>
      </c>
      <c r="AH2769" t="s">
        <v>81</v>
      </c>
      <c r="AI2769" t="s">
        <v>81</v>
      </c>
      <c r="AJ2769" t="s">
        <v>38401</v>
      </c>
      <c r="AK2769" t="s">
        <v>488</v>
      </c>
      <c r="AL2769" t="s">
        <v>82</v>
      </c>
      <c r="AM2769" t="s">
        <v>88</v>
      </c>
      <c r="AN2769" t="s">
        <v>154</v>
      </c>
      <c r="AO2769" t="s">
        <v>90</v>
      </c>
      <c r="AP2769" t="s">
        <v>91</v>
      </c>
      <c r="AQ2769" t="s">
        <v>38402</v>
      </c>
      <c r="AR2769" t="s">
        <v>82</v>
      </c>
      <c r="AS2769" t="s">
        <v>38403</v>
      </c>
      <c r="AT2769" t="s">
        <v>38404</v>
      </c>
      <c r="AU2769" t="s">
        <v>81</v>
      </c>
      <c r="AV2769" t="s">
        <v>82</v>
      </c>
      <c r="AW2769" t="s">
        <v>82</v>
      </c>
      <c r="AX2769" t="s">
        <v>82</v>
      </c>
      <c r="AY2769" t="s">
        <v>82</v>
      </c>
      <c r="AZ2769" t="s">
        <v>82</v>
      </c>
      <c r="BA2769" t="s">
        <v>82</v>
      </c>
      <c r="BB2769" t="s">
        <v>82</v>
      </c>
      <c r="BC2769" t="s">
        <v>82</v>
      </c>
      <c r="BD2769" t="s">
        <v>82</v>
      </c>
      <c r="BE2769" t="s">
        <v>82</v>
      </c>
      <c r="BF2769" t="s">
        <v>82</v>
      </c>
      <c r="BG2769" t="s">
        <v>82</v>
      </c>
      <c r="BH2769" t="s">
        <v>82</v>
      </c>
      <c r="BI2769" t="s">
        <v>82</v>
      </c>
      <c r="BJ2769" t="s">
        <v>82</v>
      </c>
      <c r="BK2769" t="s">
        <v>82</v>
      </c>
      <c r="BL2769" t="s">
        <v>82</v>
      </c>
      <c r="BM2769" t="s">
        <v>82</v>
      </c>
      <c r="BN2769" t="s">
        <v>82</v>
      </c>
      <c r="BO2769" t="s">
        <v>82</v>
      </c>
      <c r="BP2769" t="s">
        <v>82</v>
      </c>
      <c r="BQ2769" t="s">
        <v>82</v>
      </c>
    </row>
    <row r="2770" spans="1:69" x14ac:dyDescent="0.2">
      <c r="A2770" s="5" t="s">
        <v>81</v>
      </c>
      <c r="B2770" t="s">
        <v>3797</v>
      </c>
      <c r="C2770" t="s">
        <v>38405</v>
      </c>
      <c r="D2770" t="s">
        <v>3799</v>
      </c>
      <c r="E2770" t="s">
        <v>3800</v>
      </c>
      <c r="F2770" t="s">
        <v>178</v>
      </c>
      <c r="G2770" t="s">
        <v>38406</v>
      </c>
      <c r="H2770" s="1">
        <v>42982</v>
      </c>
      <c r="I2770" s="1">
        <v>43074</v>
      </c>
      <c r="J2770" t="b">
        <v>0</v>
      </c>
      <c r="K2770" t="s">
        <v>180</v>
      </c>
      <c r="L2770" t="s">
        <v>5794</v>
      </c>
      <c r="M2770" t="s">
        <v>3210</v>
      </c>
      <c r="N2770">
        <v>180</v>
      </c>
      <c r="O2770" t="s">
        <v>3803</v>
      </c>
      <c r="P2770" t="s">
        <v>38407</v>
      </c>
      <c r="Q2770" t="s">
        <v>38408</v>
      </c>
      <c r="R2770" t="s">
        <v>3806</v>
      </c>
      <c r="S2770" t="s">
        <v>82</v>
      </c>
      <c r="T2770" s="1">
        <v>42982</v>
      </c>
      <c r="U2770" s="1">
        <v>43074</v>
      </c>
      <c r="V2770" t="s">
        <v>186</v>
      </c>
      <c r="W2770" s="2">
        <v>43332</v>
      </c>
      <c r="X2770" t="s">
        <v>3807</v>
      </c>
      <c r="Y2770" t="s">
        <v>13522</v>
      </c>
      <c r="Z2770" t="s">
        <v>81</v>
      </c>
      <c r="AA2770" t="s">
        <v>3809</v>
      </c>
      <c r="AB2770" t="s">
        <v>13523</v>
      </c>
      <c r="AC2770" t="s">
        <v>3811</v>
      </c>
      <c r="AD2770" t="s">
        <v>3812</v>
      </c>
      <c r="AE2770" t="s">
        <v>13522</v>
      </c>
      <c r="AF2770" t="s">
        <v>81</v>
      </c>
      <c r="AG2770" t="s">
        <v>3809</v>
      </c>
      <c r="AH2770" t="s">
        <v>13523</v>
      </c>
      <c r="AI2770" t="s">
        <v>3811</v>
      </c>
      <c r="AJ2770" t="s">
        <v>3812</v>
      </c>
      <c r="AK2770" t="s">
        <v>191</v>
      </c>
      <c r="AL2770" t="s">
        <v>82</v>
      </c>
      <c r="AM2770" t="s">
        <v>3813</v>
      </c>
      <c r="AN2770" t="s">
        <v>81</v>
      </c>
      <c r="AO2770" t="s">
        <v>81</v>
      </c>
      <c r="AP2770" t="s">
        <v>351</v>
      </c>
      <c r="AQ2770" t="s">
        <v>38409</v>
      </c>
      <c r="AR2770" t="s">
        <v>38410</v>
      </c>
      <c r="AS2770" t="s">
        <v>38411</v>
      </c>
      <c r="AT2770" t="s">
        <v>38412</v>
      </c>
      <c r="AU2770" t="s">
        <v>197</v>
      </c>
      <c r="AV2770" t="s">
        <v>82</v>
      </c>
      <c r="AW2770" t="s">
        <v>198</v>
      </c>
      <c r="AX2770" t="s">
        <v>81</v>
      </c>
      <c r="AY2770" t="s">
        <v>82</v>
      </c>
      <c r="AZ2770" t="s">
        <v>82</v>
      </c>
      <c r="BA2770" t="s">
        <v>82</v>
      </c>
      <c r="BB2770" t="s">
        <v>82</v>
      </c>
      <c r="BC2770" t="s">
        <v>82</v>
      </c>
      <c r="BD2770" t="s">
        <v>82</v>
      </c>
      <c r="BE2770" t="s">
        <v>82</v>
      </c>
      <c r="BF2770" t="s">
        <v>82</v>
      </c>
      <c r="BG2770" t="s">
        <v>82</v>
      </c>
      <c r="BH2770" t="s">
        <v>82</v>
      </c>
      <c r="BI2770" t="s">
        <v>82</v>
      </c>
      <c r="BJ2770" t="s">
        <v>82</v>
      </c>
      <c r="BK2770" t="s">
        <v>82</v>
      </c>
      <c r="BL2770" t="s">
        <v>82</v>
      </c>
      <c r="BM2770" t="s">
        <v>82</v>
      </c>
      <c r="BN2770" t="s">
        <v>82</v>
      </c>
      <c r="BO2770" t="s">
        <v>82</v>
      </c>
      <c r="BP2770" t="s">
        <v>82</v>
      </c>
      <c r="BQ2770" t="s">
        <v>82</v>
      </c>
    </row>
    <row r="2771" spans="1:69" x14ac:dyDescent="0.2">
      <c r="A2771" s="5">
        <v>1</v>
      </c>
      <c r="B2771" t="s">
        <v>38413</v>
      </c>
      <c r="C2771" t="s">
        <v>38414</v>
      </c>
      <c r="D2771" t="s">
        <v>38415</v>
      </c>
      <c r="E2771" t="s">
        <v>38416</v>
      </c>
      <c r="F2771" t="s">
        <v>120</v>
      </c>
      <c r="G2771" t="s">
        <v>38417</v>
      </c>
      <c r="H2771" s="1">
        <v>43518</v>
      </c>
      <c r="I2771" s="1">
        <v>42675</v>
      </c>
      <c r="J2771" t="b">
        <v>0</v>
      </c>
      <c r="K2771" t="s">
        <v>75</v>
      </c>
      <c r="L2771" t="s">
        <v>38418</v>
      </c>
      <c r="M2771">
        <v>4</v>
      </c>
      <c r="N2771">
        <v>2000</v>
      </c>
      <c r="O2771" t="s">
        <v>38419</v>
      </c>
      <c r="P2771" t="s">
        <v>125</v>
      </c>
      <c r="Q2771" t="s">
        <v>38420</v>
      </c>
      <c r="R2771" t="s">
        <v>81</v>
      </c>
      <c r="S2771">
        <v>1</v>
      </c>
      <c r="T2771" s="1">
        <v>43518</v>
      </c>
      <c r="U2771" s="1">
        <v>42675</v>
      </c>
      <c r="V2771" t="s">
        <v>4764</v>
      </c>
      <c r="W2771" s="2">
        <v>43886</v>
      </c>
      <c r="X2771" t="s">
        <v>38421</v>
      </c>
      <c r="Y2771" t="s">
        <v>38422</v>
      </c>
      <c r="Z2771" t="s">
        <v>38423</v>
      </c>
      <c r="AA2771" t="s">
        <v>38424</v>
      </c>
      <c r="AB2771" t="s">
        <v>38425</v>
      </c>
      <c r="AC2771">
        <f>81-59-232-2531</f>
        <v>-2741</v>
      </c>
      <c r="AD2771" t="s">
        <v>38426</v>
      </c>
      <c r="AE2771" t="s">
        <v>38422</v>
      </c>
      <c r="AF2771" t="s">
        <v>38423</v>
      </c>
      <c r="AG2771" t="s">
        <v>38424</v>
      </c>
      <c r="AH2771" t="s">
        <v>38425</v>
      </c>
      <c r="AI2771">
        <f>81-59-232-2531</f>
        <v>-2741</v>
      </c>
      <c r="AJ2771" t="s">
        <v>38426</v>
      </c>
      <c r="AK2771" t="s">
        <v>296</v>
      </c>
      <c r="AL2771" t="s">
        <v>82</v>
      </c>
      <c r="AM2771" t="s">
        <v>29634</v>
      </c>
      <c r="AN2771" t="s">
        <v>38427</v>
      </c>
      <c r="AO2771" t="s">
        <v>123</v>
      </c>
      <c r="AP2771" t="s">
        <v>371</v>
      </c>
      <c r="AQ2771" t="s">
        <v>38428</v>
      </c>
      <c r="AR2771" t="s">
        <v>38429</v>
      </c>
      <c r="AS2771" t="s">
        <v>38430</v>
      </c>
      <c r="AT2771" t="s">
        <v>38431</v>
      </c>
      <c r="AU2771" t="s">
        <v>81</v>
      </c>
      <c r="AV2771" t="s">
        <v>82</v>
      </c>
      <c r="AW2771" t="s">
        <v>643</v>
      </c>
      <c r="AX2771" t="s">
        <v>81</v>
      </c>
      <c r="AY2771" t="s">
        <v>81</v>
      </c>
      <c r="AZ2771" t="s">
        <v>81</v>
      </c>
      <c r="BA2771" t="s">
        <v>82</v>
      </c>
      <c r="BB2771" s="1">
        <v>1</v>
      </c>
      <c r="BC2771" t="s">
        <v>81</v>
      </c>
      <c r="BD2771" t="s">
        <v>81</v>
      </c>
      <c r="BE2771" t="s">
        <v>81</v>
      </c>
      <c r="BF2771" t="s">
        <v>81</v>
      </c>
      <c r="BG2771" t="s">
        <v>81</v>
      </c>
      <c r="BH2771" t="s">
        <v>81</v>
      </c>
      <c r="BI2771" t="s">
        <v>81</v>
      </c>
      <c r="BJ2771" t="s">
        <v>82</v>
      </c>
      <c r="BK2771" t="s">
        <v>82</v>
      </c>
      <c r="BL2771" t="s">
        <v>4777</v>
      </c>
      <c r="BM2771" t="s">
        <v>38432</v>
      </c>
      <c r="BN2771" t="s">
        <v>38433</v>
      </c>
      <c r="BO2771" t="s">
        <v>38434</v>
      </c>
      <c r="BP2771">
        <f>81-3-5712-5075</f>
        <v>-10709</v>
      </c>
      <c r="BQ2771" t="s">
        <v>38433</v>
      </c>
    </row>
    <row r="2772" spans="1:69" x14ac:dyDescent="0.2">
      <c r="A2772" s="5" t="s">
        <v>81</v>
      </c>
      <c r="B2772" t="s">
        <v>38435</v>
      </c>
      <c r="C2772" t="s">
        <v>38436</v>
      </c>
      <c r="D2772" t="s">
        <v>38437</v>
      </c>
      <c r="E2772" t="s">
        <v>38438</v>
      </c>
      <c r="F2772" t="s">
        <v>73</v>
      </c>
      <c r="G2772" t="s">
        <v>38439</v>
      </c>
      <c r="H2772" s="1">
        <v>42569</v>
      </c>
      <c r="I2772" s="1">
        <v>42583</v>
      </c>
      <c r="J2772" t="b">
        <v>1</v>
      </c>
      <c r="K2772" t="s">
        <v>75</v>
      </c>
      <c r="L2772" t="s">
        <v>4291</v>
      </c>
      <c r="M2772" t="s">
        <v>90</v>
      </c>
      <c r="N2772">
        <v>140</v>
      </c>
      <c r="O2772" t="s">
        <v>38440</v>
      </c>
      <c r="P2772" t="s">
        <v>79</v>
      </c>
      <c r="Q2772" t="s">
        <v>2793</v>
      </c>
      <c r="R2772" t="s">
        <v>81</v>
      </c>
      <c r="S2772" t="s">
        <v>82</v>
      </c>
      <c r="T2772" s="1">
        <v>42569</v>
      </c>
      <c r="U2772" s="3">
        <v>42583</v>
      </c>
      <c r="V2772" t="s">
        <v>411</v>
      </c>
      <c r="W2772" s="2">
        <v>44102</v>
      </c>
      <c r="X2772" t="s">
        <v>38441</v>
      </c>
      <c r="Y2772" t="s">
        <v>273</v>
      </c>
      <c r="Z2772" t="s">
        <v>38442</v>
      </c>
      <c r="AA2772" t="s">
        <v>82</v>
      </c>
      <c r="AB2772" t="s">
        <v>38443</v>
      </c>
      <c r="AC2772" t="s">
        <v>38444</v>
      </c>
      <c r="AD2772" t="s">
        <v>38445</v>
      </c>
      <c r="AE2772" t="s">
        <v>273</v>
      </c>
      <c r="AF2772" t="s">
        <v>38442</v>
      </c>
      <c r="AG2772" t="s">
        <v>82</v>
      </c>
      <c r="AH2772" t="s">
        <v>38443</v>
      </c>
      <c r="AI2772" t="s">
        <v>38444</v>
      </c>
      <c r="AJ2772" t="s">
        <v>38445</v>
      </c>
      <c r="AK2772" t="s">
        <v>296</v>
      </c>
      <c r="AL2772" t="s">
        <v>82</v>
      </c>
      <c r="AM2772" t="s">
        <v>88</v>
      </c>
      <c r="AN2772" t="s">
        <v>90</v>
      </c>
      <c r="AO2772" t="s">
        <v>154</v>
      </c>
      <c r="AP2772" t="s">
        <v>91</v>
      </c>
      <c r="AQ2772" t="s">
        <v>38446</v>
      </c>
      <c r="AR2772" t="s">
        <v>82</v>
      </c>
      <c r="AS2772" t="s">
        <v>38447</v>
      </c>
      <c r="AT2772" t="s">
        <v>82</v>
      </c>
      <c r="AU2772" t="s">
        <v>81</v>
      </c>
      <c r="AV2772" t="s">
        <v>82</v>
      </c>
      <c r="AW2772" t="s">
        <v>82</v>
      </c>
      <c r="AX2772" t="s">
        <v>82</v>
      </c>
      <c r="AY2772" t="s">
        <v>82</v>
      </c>
      <c r="AZ2772" t="s">
        <v>82</v>
      </c>
      <c r="BA2772" t="s">
        <v>82</v>
      </c>
      <c r="BB2772" t="s">
        <v>82</v>
      </c>
      <c r="BC2772" t="s">
        <v>82</v>
      </c>
      <c r="BD2772" t="s">
        <v>82</v>
      </c>
      <c r="BE2772" t="s">
        <v>82</v>
      </c>
      <c r="BF2772" t="s">
        <v>82</v>
      </c>
      <c r="BG2772" t="s">
        <v>82</v>
      </c>
      <c r="BH2772" t="s">
        <v>82</v>
      </c>
      <c r="BI2772" t="s">
        <v>82</v>
      </c>
      <c r="BJ2772" t="s">
        <v>82</v>
      </c>
      <c r="BK2772" t="s">
        <v>82</v>
      </c>
      <c r="BL2772" t="s">
        <v>82</v>
      </c>
      <c r="BM2772" t="s">
        <v>82</v>
      </c>
      <c r="BN2772" t="s">
        <v>82</v>
      </c>
      <c r="BO2772" t="s">
        <v>82</v>
      </c>
      <c r="BP2772" t="s">
        <v>82</v>
      </c>
      <c r="BQ2772" t="s">
        <v>82</v>
      </c>
    </row>
    <row r="2773" spans="1:69" x14ac:dyDescent="0.2">
      <c r="A2773" s="5" t="s">
        <v>81</v>
      </c>
      <c r="B2773" t="s">
        <v>38448</v>
      </c>
      <c r="C2773" t="s">
        <v>38449</v>
      </c>
      <c r="D2773" t="s">
        <v>38450</v>
      </c>
      <c r="E2773" t="s">
        <v>38451</v>
      </c>
      <c r="F2773" t="s">
        <v>73</v>
      </c>
      <c r="G2773" t="s">
        <v>38452</v>
      </c>
      <c r="H2773" s="1">
        <v>43035</v>
      </c>
      <c r="I2773" s="1">
        <v>43066</v>
      </c>
      <c r="J2773" t="b">
        <v>0</v>
      </c>
      <c r="K2773" t="s">
        <v>75</v>
      </c>
      <c r="L2773" t="s">
        <v>13961</v>
      </c>
      <c r="M2773" t="s">
        <v>90</v>
      </c>
      <c r="N2773">
        <v>3760</v>
      </c>
      <c r="O2773" t="s">
        <v>38453</v>
      </c>
      <c r="P2773" t="s">
        <v>38454</v>
      </c>
      <c r="Q2773" t="s">
        <v>38455</v>
      </c>
      <c r="R2773" t="s">
        <v>81</v>
      </c>
      <c r="S2773" t="s">
        <v>82</v>
      </c>
      <c r="T2773" s="1">
        <v>43035</v>
      </c>
      <c r="U2773" t="s">
        <v>1304</v>
      </c>
      <c r="V2773" t="s">
        <v>1305</v>
      </c>
      <c r="W2773" s="2">
        <v>43085</v>
      </c>
      <c r="X2773" t="s">
        <v>38456</v>
      </c>
      <c r="Y2773" t="s">
        <v>2610</v>
      </c>
      <c r="Z2773" t="s">
        <v>38457</v>
      </c>
      <c r="AA2773" t="s">
        <v>82</v>
      </c>
      <c r="AB2773" t="s">
        <v>38458</v>
      </c>
      <c r="AC2773" t="s">
        <v>38459</v>
      </c>
      <c r="AD2773" t="s">
        <v>38460</v>
      </c>
      <c r="AE2773" t="s">
        <v>2610</v>
      </c>
      <c r="AF2773" t="s">
        <v>38457</v>
      </c>
      <c r="AG2773" t="s">
        <v>82</v>
      </c>
      <c r="AH2773" t="s">
        <v>38458</v>
      </c>
      <c r="AI2773" t="s">
        <v>38459</v>
      </c>
      <c r="AJ2773" t="s">
        <v>38460</v>
      </c>
      <c r="AK2773" t="s">
        <v>296</v>
      </c>
      <c r="AL2773" t="s">
        <v>8709</v>
      </c>
      <c r="AM2773" t="s">
        <v>88</v>
      </c>
      <c r="AN2773" t="s">
        <v>154</v>
      </c>
      <c r="AO2773" t="s">
        <v>90</v>
      </c>
      <c r="AP2773" t="s">
        <v>91</v>
      </c>
      <c r="AQ2773" t="s">
        <v>38461</v>
      </c>
      <c r="AR2773" t="s">
        <v>82</v>
      </c>
      <c r="AS2773" t="s">
        <v>38462</v>
      </c>
      <c r="AT2773" t="s">
        <v>38463</v>
      </c>
      <c r="AU2773" t="s">
        <v>81</v>
      </c>
      <c r="AV2773" t="s">
        <v>82</v>
      </c>
      <c r="AW2773" t="s">
        <v>82</v>
      </c>
      <c r="AX2773" t="s">
        <v>82</v>
      </c>
      <c r="AY2773" t="s">
        <v>82</v>
      </c>
      <c r="AZ2773" t="s">
        <v>82</v>
      </c>
      <c r="BA2773" t="s">
        <v>82</v>
      </c>
      <c r="BB2773" t="s">
        <v>82</v>
      </c>
      <c r="BC2773" t="s">
        <v>82</v>
      </c>
      <c r="BD2773" t="s">
        <v>82</v>
      </c>
      <c r="BE2773" t="s">
        <v>82</v>
      </c>
      <c r="BF2773" t="s">
        <v>82</v>
      </c>
      <c r="BG2773" t="s">
        <v>82</v>
      </c>
      <c r="BH2773" t="s">
        <v>82</v>
      </c>
      <c r="BI2773" t="s">
        <v>82</v>
      </c>
      <c r="BJ2773" t="s">
        <v>82</v>
      </c>
      <c r="BK2773" t="s">
        <v>82</v>
      </c>
      <c r="BL2773" t="s">
        <v>82</v>
      </c>
      <c r="BM2773" t="s">
        <v>82</v>
      </c>
      <c r="BN2773" t="s">
        <v>82</v>
      </c>
      <c r="BO2773" t="s">
        <v>82</v>
      </c>
      <c r="BP2773" t="s">
        <v>82</v>
      </c>
      <c r="BQ2773" t="s">
        <v>82</v>
      </c>
    </row>
    <row r="2774" spans="1:69" x14ac:dyDescent="0.2">
      <c r="A2774" s="5" t="s">
        <v>81</v>
      </c>
      <c r="B2774" t="s">
        <v>38464</v>
      </c>
      <c r="C2774" t="s">
        <v>38465</v>
      </c>
      <c r="D2774" t="s">
        <v>38466</v>
      </c>
      <c r="E2774" t="s">
        <v>38467</v>
      </c>
      <c r="F2774" t="s">
        <v>73</v>
      </c>
      <c r="G2774" t="s">
        <v>38468</v>
      </c>
      <c r="H2774" s="1">
        <v>42376</v>
      </c>
      <c r="I2774" s="1">
        <v>42339</v>
      </c>
      <c r="J2774" t="b">
        <v>1</v>
      </c>
      <c r="K2774" t="s">
        <v>75</v>
      </c>
      <c r="L2774" t="s">
        <v>38469</v>
      </c>
      <c r="M2774" t="s">
        <v>77</v>
      </c>
      <c r="N2774">
        <v>90</v>
      </c>
      <c r="O2774" t="s">
        <v>1046</v>
      </c>
      <c r="P2774" t="s">
        <v>20472</v>
      </c>
      <c r="Q2774" t="s">
        <v>38470</v>
      </c>
      <c r="R2774" t="s">
        <v>81</v>
      </c>
      <c r="S2774">
        <v>1</v>
      </c>
      <c r="T2774" s="1">
        <v>42376</v>
      </c>
      <c r="U2774" s="3">
        <v>42339</v>
      </c>
      <c r="V2774" t="s">
        <v>1552</v>
      </c>
      <c r="W2774" s="2">
        <v>42572</v>
      </c>
      <c r="X2774" t="s">
        <v>38471</v>
      </c>
      <c r="Y2774" t="s">
        <v>227</v>
      </c>
      <c r="Z2774" t="s">
        <v>38472</v>
      </c>
      <c r="AA2774" t="s">
        <v>82</v>
      </c>
      <c r="AB2774" t="s">
        <v>227</v>
      </c>
      <c r="AC2774" t="s">
        <v>227</v>
      </c>
      <c r="AD2774" t="s">
        <v>38473</v>
      </c>
      <c r="AE2774" t="s">
        <v>227</v>
      </c>
      <c r="AF2774" t="s">
        <v>38472</v>
      </c>
      <c r="AG2774" t="s">
        <v>82</v>
      </c>
      <c r="AH2774" t="s">
        <v>227</v>
      </c>
      <c r="AI2774" t="s">
        <v>227</v>
      </c>
      <c r="AJ2774" t="s">
        <v>38473</v>
      </c>
      <c r="AK2774" t="s">
        <v>110</v>
      </c>
      <c r="AL2774" t="s">
        <v>82</v>
      </c>
      <c r="AM2774" t="s">
        <v>88</v>
      </c>
      <c r="AN2774" t="s">
        <v>154</v>
      </c>
      <c r="AO2774" t="s">
        <v>3574</v>
      </c>
      <c r="AP2774" t="s">
        <v>371</v>
      </c>
      <c r="AQ2774" t="s">
        <v>38474</v>
      </c>
      <c r="AR2774" t="s">
        <v>82</v>
      </c>
      <c r="AS2774" t="s">
        <v>38475</v>
      </c>
      <c r="AT2774" t="s">
        <v>38476</v>
      </c>
      <c r="AU2774" t="s">
        <v>81</v>
      </c>
      <c r="AV2774" t="s">
        <v>82</v>
      </c>
      <c r="AW2774" t="s">
        <v>82</v>
      </c>
      <c r="AX2774" t="s">
        <v>82</v>
      </c>
      <c r="AY2774" t="s">
        <v>82</v>
      </c>
      <c r="AZ2774" t="s">
        <v>82</v>
      </c>
      <c r="BA2774" t="s">
        <v>82</v>
      </c>
      <c r="BB2774" t="s">
        <v>82</v>
      </c>
      <c r="BC2774" t="s">
        <v>82</v>
      </c>
      <c r="BD2774" t="s">
        <v>82</v>
      </c>
      <c r="BE2774" t="s">
        <v>82</v>
      </c>
      <c r="BF2774" t="s">
        <v>82</v>
      </c>
      <c r="BG2774" t="s">
        <v>82</v>
      </c>
      <c r="BH2774" t="s">
        <v>82</v>
      </c>
      <c r="BI2774" t="s">
        <v>82</v>
      </c>
      <c r="BJ2774" t="s">
        <v>82</v>
      </c>
      <c r="BK2774" t="s">
        <v>82</v>
      </c>
      <c r="BL2774" t="s">
        <v>82</v>
      </c>
      <c r="BM2774" t="s">
        <v>82</v>
      </c>
      <c r="BN2774" t="s">
        <v>82</v>
      </c>
      <c r="BO2774" t="s">
        <v>82</v>
      </c>
      <c r="BP2774" t="s">
        <v>82</v>
      </c>
      <c r="BQ2774" t="s">
        <v>82</v>
      </c>
    </row>
    <row r="2775" spans="1:69" x14ac:dyDescent="0.2">
      <c r="A2775" s="5" t="s">
        <v>81</v>
      </c>
      <c r="B2775" t="s">
        <v>38477</v>
      </c>
      <c r="C2775" t="s">
        <v>38478</v>
      </c>
      <c r="D2775" t="s">
        <v>38479</v>
      </c>
      <c r="E2775" t="s">
        <v>38477</v>
      </c>
      <c r="F2775" t="s">
        <v>73</v>
      </c>
      <c r="G2775" t="s">
        <v>38480</v>
      </c>
      <c r="H2775" s="1">
        <v>43781</v>
      </c>
      <c r="I2775" s="1">
        <v>43872</v>
      </c>
      <c r="J2775" t="b">
        <v>0</v>
      </c>
      <c r="K2775" t="s">
        <v>75</v>
      </c>
      <c r="L2775" t="s">
        <v>1583</v>
      </c>
      <c r="M2775" t="s">
        <v>90</v>
      </c>
      <c r="N2775">
        <v>20</v>
      </c>
      <c r="O2775" t="s">
        <v>3572</v>
      </c>
      <c r="P2775" t="s">
        <v>1622</v>
      </c>
      <c r="Q2775" t="s">
        <v>38481</v>
      </c>
      <c r="R2775" t="s">
        <v>81</v>
      </c>
      <c r="S2775" t="s">
        <v>82</v>
      </c>
      <c r="T2775" s="1">
        <v>43781</v>
      </c>
      <c r="U2775" t="s">
        <v>38482</v>
      </c>
      <c r="V2775" t="s">
        <v>1570</v>
      </c>
      <c r="W2775" s="2">
        <v>43885</v>
      </c>
      <c r="X2775" t="s">
        <v>38483</v>
      </c>
      <c r="Y2775" t="s">
        <v>148</v>
      </c>
      <c r="Z2775" t="s">
        <v>38484</v>
      </c>
      <c r="AA2775" t="s">
        <v>82</v>
      </c>
      <c r="AB2775" t="s">
        <v>36455</v>
      </c>
      <c r="AC2775" t="s">
        <v>38485</v>
      </c>
      <c r="AD2775" t="s">
        <v>13968</v>
      </c>
      <c r="AE2775" t="s">
        <v>148</v>
      </c>
      <c r="AF2775" t="s">
        <v>38484</v>
      </c>
      <c r="AG2775" t="s">
        <v>82</v>
      </c>
      <c r="AH2775" t="s">
        <v>36455</v>
      </c>
      <c r="AI2775" t="s">
        <v>38485</v>
      </c>
      <c r="AJ2775" t="s">
        <v>13968</v>
      </c>
      <c r="AK2775" t="s">
        <v>296</v>
      </c>
      <c r="AL2775" t="s">
        <v>38486</v>
      </c>
      <c r="AM2775" t="s">
        <v>88</v>
      </c>
      <c r="AN2775" t="s">
        <v>154</v>
      </c>
      <c r="AO2775" t="s">
        <v>3574</v>
      </c>
      <c r="AP2775" t="s">
        <v>91</v>
      </c>
      <c r="AQ2775" t="s">
        <v>38487</v>
      </c>
      <c r="AR2775" t="s">
        <v>82</v>
      </c>
      <c r="AS2775" t="s">
        <v>38488</v>
      </c>
      <c r="AT2775" t="s">
        <v>38489</v>
      </c>
      <c r="AU2775" t="s">
        <v>81</v>
      </c>
      <c r="AV2775" t="s">
        <v>82</v>
      </c>
      <c r="AW2775" t="s">
        <v>82</v>
      </c>
      <c r="AX2775" t="s">
        <v>82</v>
      </c>
      <c r="AY2775" t="s">
        <v>82</v>
      </c>
      <c r="AZ2775" t="s">
        <v>82</v>
      </c>
      <c r="BA2775" t="s">
        <v>82</v>
      </c>
      <c r="BB2775" t="s">
        <v>82</v>
      </c>
      <c r="BC2775" t="s">
        <v>82</v>
      </c>
      <c r="BD2775" t="s">
        <v>82</v>
      </c>
      <c r="BE2775" t="s">
        <v>82</v>
      </c>
      <c r="BF2775" t="s">
        <v>82</v>
      </c>
      <c r="BG2775" t="s">
        <v>82</v>
      </c>
      <c r="BH2775" t="s">
        <v>82</v>
      </c>
      <c r="BI2775" t="s">
        <v>82</v>
      </c>
      <c r="BJ2775" t="s">
        <v>82</v>
      </c>
      <c r="BK2775" t="s">
        <v>82</v>
      </c>
      <c r="BL2775" t="s">
        <v>82</v>
      </c>
      <c r="BM2775" t="s">
        <v>82</v>
      </c>
      <c r="BN2775" t="s">
        <v>82</v>
      </c>
      <c r="BO2775" t="s">
        <v>82</v>
      </c>
      <c r="BP2775" t="s">
        <v>82</v>
      </c>
      <c r="BQ2775" t="s">
        <v>82</v>
      </c>
    </row>
    <row r="2776" spans="1:69" x14ac:dyDescent="0.2">
      <c r="A2776" s="5" t="s">
        <v>81</v>
      </c>
      <c r="B2776" t="s">
        <v>38490</v>
      </c>
      <c r="C2776" t="s">
        <v>38491</v>
      </c>
      <c r="D2776" t="s">
        <v>38492</v>
      </c>
      <c r="E2776" t="s">
        <v>38490</v>
      </c>
      <c r="F2776" t="s">
        <v>2621</v>
      </c>
      <c r="G2776" t="s">
        <v>38493</v>
      </c>
      <c r="H2776" s="1">
        <v>42954</v>
      </c>
      <c r="I2776" s="1">
        <v>43076</v>
      </c>
      <c r="J2776" t="b">
        <v>0</v>
      </c>
      <c r="K2776" t="s">
        <v>75</v>
      </c>
      <c r="L2776" t="s">
        <v>2623</v>
      </c>
      <c r="M2776" t="s">
        <v>538</v>
      </c>
      <c r="N2776">
        <v>74</v>
      </c>
      <c r="O2776" t="s">
        <v>38494</v>
      </c>
      <c r="P2776" t="s">
        <v>1302</v>
      </c>
      <c r="Q2776" t="s">
        <v>38495</v>
      </c>
      <c r="R2776" t="s">
        <v>81</v>
      </c>
      <c r="S2776" t="s">
        <v>82</v>
      </c>
      <c r="T2776" s="1">
        <v>42954</v>
      </c>
      <c r="U2776" s="1">
        <v>43076</v>
      </c>
      <c r="V2776" t="s">
        <v>2626</v>
      </c>
      <c r="W2776" s="2">
        <v>44139</v>
      </c>
      <c r="X2776" t="s">
        <v>38496</v>
      </c>
      <c r="Y2776" t="s">
        <v>25660</v>
      </c>
      <c r="Z2776" t="s">
        <v>25661</v>
      </c>
      <c r="AA2776" t="s">
        <v>38497</v>
      </c>
      <c r="AB2776" t="s">
        <v>25663</v>
      </c>
      <c r="AC2776" t="s">
        <v>38498</v>
      </c>
      <c r="AD2776" t="s">
        <v>38499</v>
      </c>
      <c r="AE2776" t="s">
        <v>25660</v>
      </c>
      <c r="AF2776" t="s">
        <v>25661</v>
      </c>
      <c r="AG2776" t="s">
        <v>38497</v>
      </c>
      <c r="AH2776" t="s">
        <v>25663</v>
      </c>
      <c r="AI2776" t="s">
        <v>38498</v>
      </c>
      <c r="AJ2776" t="s">
        <v>38499</v>
      </c>
      <c r="AK2776" t="s">
        <v>296</v>
      </c>
      <c r="AL2776" t="s">
        <v>82</v>
      </c>
      <c r="AM2776" t="s">
        <v>38494</v>
      </c>
      <c r="AN2776" t="s">
        <v>154</v>
      </c>
      <c r="AO2776" t="s">
        <v>7262</v>
      </c>
      <c r="AP2776" t="s">
        <v>371</v>
      </c>
      <c r="AQ2776" t="s">
        <v>38500</v>
      </c>
      <c r="AR2776" t="s">
        <v>38501</v>
      </c>
      <c r="AS2776" t="s">
        <v>38502</v>
      </c>
      <c r="AT2776" t="s">
        <v>38503</v>
      </c>
      <c r="AU2776" t="s">
        <v>81</v>
      </c>
      <c r="AV2776" t="s">
        <v>82</v>
      </c>
      <c r="AW2776" t="s">
        <v>1637</v>
      </c>
      <c r="AX2776" t="s">
        <v>81</v>
      </c>
      <c r="AY2776" t="s">
        <v>81</v>
      </c>
      <c r="AZ2776" t="s">
        <v>81</v>
      </c>
      <c r="BA2776" t="s">
        <v>82</v>
      </c>
      <c r="BB2776" s="1">
        <v>1</v>
      </c>
      <c r="BC2776" t="s">
        <v>81</v>
      </c>
      <c r="BD2776" t="s">
        <v>81</v>
      </c>
      <c r="BE2776" t="s">
        <v>81</v>
      </c>
      <c r="BF2776" t="s">
        <v>81</v>
      </c>
      <c r="BG2776" t="s">
        <v>81</v>
      </c>
      <c r="BH2776" t="s">
        <v>81</v>
      </c>
      <c r="BI2776" t="s">
        <v>81</v>
      </c>
      <c r="BJ2776" s="1">
        <v>43441</v>
      </c>
      <c r="BK2776" t="s">
        <v>82</v>
      </c>
      <c r="BL2776" t="s">
        <v>81</v>
      </c>
      <c r="BM2776" t="s">
        <v>201</v>
      </c>
      <c r="BN2776" t="s">
        <v>81</v>
      </c>
      <c r="BO2776" t="s">
        <v>81</v>
      </c>
      <c r="BP2776" t="s">
        <v>81</v>
      </c>
      <c r="BQ2776" t="s">
        <v>81</v>
      </c>
    </row>
    <row r="2777" spans="1:69" x14ac:dyDescent="0.2">
      <c r="A2777" s="5">
        <v>0</v>
      </c>
      <c r="B2777" t="s">
        <v>38504</v>
      </c>
      <c r="C2777" t="s">
        <v>38505</v>
      </c>
      <c r="D2777" t="s">
        <v>38506</v>
      </c>
      <c r="E2777" t="s">
        <v>38507</v>
      </c>
      <c r="F2777" t="s">
        <v>1119</v>
      </c>
      <c r="G2777" t="s">
        <v>38508</v>
      </c>
      <c r="H2777" s="1">
        <v>43118</v>
      </c>
      <c r="I2777" s="1">
        <v>43008</v>
      </c>
      <c r="J2777" t="b">
        <v>0</v>
      </c>
      <c r="K2777" t="s">
        <v>1121</v>
      </c>
      <c r="L2777" t="s">
        <v>38509</v>
      </c>
      <c r="M2777" t="s">
        <v>90</v>
      </c>
      <c r="N2777">
        <v>30</v>
      </c>
      <c r="O2777" t="s">
        <v>38510</v>
      </c>
      <c r="P2777" t="s">
        <v>1124</v>
      </c>
      <c r="Q2777" t="s">
        <v>38511</v>
      </c>
      <c r="R2777" t="s">
        <v>81</v>
      </c>
      <c r="S2777">
        <v>1</v>
      </c>
      <c r="T2777" s="1">
        <v>43118</v>
      </c>
      <c r="U2777" s="1">
        <v>43008</v>
      </c>
      <c r="V2777" t="s">
        <v>38512</v>
      </c>
      <c r="W2777" s="2">
        <v>44139</v>
      </c>
      <c r="X2777" t="s">
        <v>38513</v>
      </c>
      <c r="Y2777" t="s">
        <v>38514</v>
      </c>
      <c r="Z2777" t="s">
        <v>38515</v>
      </c>
      <c r="AA2777" t="s">
        <v>38516</v>
      </c>
      <c r="AB2777" t="s">
        <v>38517</v>
      </c>
      <c r="AC2777" t="s">
        <v>38518</v>
      </c>
      <c r="AD2777" t="s">
        <v>38519</v>
      </c>
      <c r="AE2777" t="s">
        <v>38514</v>
      </c>
      <c r="AF2777" t="s">
        <v>38520</v>
      </c>
      <c r="AG2777" t="s">
        <v>38521</v>
      </c>
      <c r="AH2777" t="s">
        <v>38517</v>
      </c>
      <c r="AI2777" t="s">
        <v>38522</v>
      </c>
      <c r="AJ2777" t="s">
        <v>38523</v>
      </c>
      <c r="AK2777" t="s">
        <v>296</v>
      </c>
      <c r="AL2777" t="s">
        <v>38524</v>
      </c>
      <c r="AM2777" t="s">
        <v>38525</v>
      </c>
      <c r="AN2777" t="s">
        <v>38526</v>
      </c>
      <c r="AO2777" t="s">
        <v>19145</v>
      </c>
      <c r="AP2777" t="s">
        <v>1137</v>
      </c>
      <c r="AQ2777" t="s">
        <v>38527</v>
      </c>
      <c r="AR2777" t="s">
        <v>38528</v>
      </c>
      <c r="AS2777" t="s">
        <v>38529</v>
      </c>
      <c r="AT2777" t="s">
        <v>38530</v>
      </c>
      <c r="AU2777" t="s">
        <v>81</v>
      </c>
      <c r="AV2777" t="s">
        <v>82</v>
      </c>
      <c r="AW2777" t="s">
        <v>643</v>
      </c>
      <c r="AX2777" t="s">
        <v>81</v>
      </c>
      <c r="AY2777" t="s">
        <v>81</v>
      </c>
      <c r="AZ2777" t="s">
        <v>81</v>
      </c>
      <c r="BA2777" t="s">
        <v>82</v>
      </c>
      <c r="BB2777" s="1">
        <v>1</v>
      </c>
      <c r="BC2777" t="s">
        <v>81</v>
      </c>
      <c r="BD2777" t="s">
        <v>81</v>
      </c>
      <c r="BE2777" t="s">
        <v>81</v>
      </c>
      <c r="BF2777" t="s">
        <v>81</v>
      </c>
      <c r="BG2777" t="s">
        <v>81</v>
      </c>
      <c r="BH2777" t="s">
        <v>81</v>
      </c>
      <c r="BI2777" t="s">
        <v>81</v>
      </c>
      <c r="BJ2777" t="s">
        <v>82</v>
      </c>
      <c r="BK2777" t="s">
        <v>82</v>
      </c>
      <c r="BL2777" t="s">
        <v>81</v>
      </c>
      <c r="BM2777" t="s">
        <v>201</v>
      </c>
      <c r="BN2777" t="s">
        <v>81</v>
      </c>
      <c r="BO2777" t="s">
        <v>81</v>
      </c>
      <c r="BP2777" t="s">
        <v>81</v>
      </c>
      <c r="BQ2777" t="s">
        <v>81</v>
      </c>
    </row>
    <row r="2778" spans="1:69" x14ac:dyDescent="0.2">
      <c r="A2778" s="5" t="s">
        <v>81</v>
      </c>
      <c r="B2778" t="s">
        <v>38531</v>
      </c>
      <c r="C2778" t="s">
        <v>16361</v>
      </c>
      <c r="D2778" t="s">
        <v>38532</v>
      </c>
      <c r="E2778" t="s">
        <v>38533</v>
      </c>
      <c r="F2778" t="s">
        <v>73</v>
      </c>
      <c r="G2778" t="s">
        <v>38534</v>
      </c>
      <c r="H2778" s="1">
        <v>43503</v>
      </c>
      <c r="I2778" s="1">
        <v>43861</v>
      </c>
      <c r="J2778" t="b">
        <v>0</v>
      </c>
      <c r="K2778" t="s">
        <v>75</v>
      </c>
      <c r="L2778" t="s">
        <v>38535</v>
      </c>
      <c r="M2778" t="s">
        <v>90</v>
      </c>
      <c r="N2778">
        <v>40</v>
      </c>
      <c r="O2778" t="s">
        <v>16365</v>
      </c>
      <c r="P2778" t="s">
        <v>365</v>
      </c>
      <c r="Q2778" t="s">
        <v>38536</v>
      </c>
      <c r="R2778" t="s">
        <v>81</v>
      </c>
      <c r="S2778" t="s">
        <v>82</v>
      </c>
      <c r="T2778" s="1">
        <v>43503</v>
      </c>
      <c r="U2778" t="s">
        <v>38537</v>
      </c>
      <c r="V2778" t="s">
        <v>834</v>
      </c>
      <c r="W2778" s="2">
        <v>43899</v>
      </c>
      <c r="X2778" t="s">
        <v>38538</v>
      </c>
      <c r="Y2778" t="s">
        <v>148</v>
      </c>
      <c r="Z2778" t="s">
        <v>38539</v>
      </c>
      <c r="AA2778" t="s">
        <v>82</v>
      </c>
      <c r="AB2778" t="s">
        <v>38540</v>
      </c>
      <c r="AC2778" t="s">
        <v>38541</v>
      </c>
      <c r="AD2778" t="s">
        <v>38542</v>
      </c>
      <c r="AE2778" t="s">
        <v>148</v>
      </c>
      <c r="AF2778" t="s">
        <v>38539</v>
      </c>
      <c r="AG2778" t="s">
        <v>82</v>
      </c>
      <c r="AH2778" t="s">
        <v>38540</v>
      </c>
      <c r="AI2778" t="s">
        <v>38541</v>
      </c>
      <c r="AJ2778" t="s">
        <v>38542</v>
      </c>
      <c r="AK2778" t="s">
        <v>296</v>
      </c>
      <c r="AL2778" t="s">
        <v>82</v>
      </c>
      <c r="AM2778" t="s">
        <v>88</v>
      </c>
      <c r="AN2778" t="s">
        <v>154</v>
      </c>
      <c r="AO2778" t="s">
        <v>1063</v>
      </c>
      <c r="AP2778" t="s">
        <v>91</v>
      </c>
      <c r="AQ2778" t="s">
        <v>38543</v>
      </c>
      <c r="AR2778" t="s">
        <v>82</v>
      </c>
      <c r="AS2778" t="s">
        <v>38544</v>
      </c>
      <c r="AT2778" t="s">
        <v>38545</v>
      </c>
      <c r="AU2778" t="s">
        <v>81</v>
      </c>
      <c r="AV2778" t="s">
        <v>82</v>
      </c>
      <c r="AW2778" t="s">
        <v>82</v>
      </c>
      <c r="AX2778" t="s">
        <v>82</v>
      </c>
      <c r="AY2778" t="s">
        <v>82</v>
      </c>
      <c r="AZ2778" t="s">
        <v>82</v>
      </c>
      <c r="BA2778" t="s">
        <v>82</v>
      </c>
      <c r="BB2778" t="s">
        <v>82</v>
      </c>
      <c r="BC2778" t="s">
        <v>82</v>
      </c>
      <c r="BD2778" t="s">
        <v>82</v>
      </c>
      <c r="BE2778" t="s">
        <v>82</v>
      </c>
      <c r="BF2778" t="s">
        <v>82</v>
      </c>
      <c r="BG2778" t="s">
        <v>82</v>
      </c>
      <c r="BH2778" t="s">
        <v>82</v>
      </c>
      <c r="BI2778" t="s">
        <v>82</v>
      </c>
      <c r="BJ2778" t="s">
        <v>82</v>
      </c>
      <c r="BK2778" t="s">
        <v>82</v>
      </c>
      <c r="BL2778" t="s">
        <v>82</v>
      </c>
      <c r="BM2778" t="s">
        <v>82</v>
      </c>
      <c r="BN2778" t="s">
        <v>82</v>
      </c>
      <c r="BO2778" t="s">
        <v>82</v>
      </c>
      <c r="BP2778" t="s">
        <v>82</v>
      </c>
      <c r="BQ2778" t="s">
        <v>82</v>
      </c>
    </row>
    <row r="2779" spans="1:69" x14ac:dyDescent="0.2">
      <c r="A2779" s="5" t="s">
        <v>81</v>
      </c>
      <c r="B2779" t="s">
        <v>38546</v>
      </c>
      <c r="C2779" t="s">
        <v>38547</v>
      </c>
      <c r="D2779" t="s">
        <v>38548</v>
      </c>
      <c r="E2779" t="s">
        <v>38549</v>
      </c>
      <c r="F2779" t="s">
        <v>73</v>
      </c>
      <c r="G2779" t="s">
        <v>38550</v>
      </c>
      <c r="H2779" s="1">
        <v>42747</v>
      </c>
      <c r="I2779" s="1">
        <v>40787</v>
      </c>
      <c r="J2779" t="b">
        <v>1</v>
      </c>
      <c r="K2779" t="s">
        <v>75</v>
      </c>
      <c r="L2779" t="s">
        <v>831</v>
      </c>
      <c r="M2779" t="s">
        <v>538</v>
      </c>
      <c r="N2779">
        <v>63</v>
      </c>
      <c r="O2779" t="s">
        <v>519</v>
      </c>
      <c r="P2779" t="s">
        <v>82</v>
      </c>
      <c r="Q2779" t="s">
        <v>4528</v>
      </c>
      <c r="R2779" t="s">
        <v>81</v>
      </c>
      <c r="S2779">
        <v>1</v>
      </c>
      <c r="T2779" s="1">
        <v>42747</v>
      </c>
      <c r="U2779" s="3">
        <v>40787</v>
      </c>
      <c r="V2779" t="s">
        <v>503</v>
      </c>
      <c r="W2779" s="2">
        <v>43085</v>
      </c>
      <c r="X2779" t="s">
        <v>38551</v>
      </c>
      <c r="Y2779" t="s">
        <v>19576</v>
      </c>
      <c r="Z2779" t="s">
        <v>19577</v>
      </c>
      <c r="AA2779" t="s">
        <v>82</v>
      </c>
      <c r="AB2779" t="s">
        <v>19578</v>
      </c>
      <c r="AC2779" t="s">
        <v>19578</v>
      </c>
      <c r="AD2779" t="s">
        <v>19579</v>
      </c>
      <c r="AE2779" t="s">
        <v>19576</v>
      </c>
      <c r="AF2779" t="s">
        <v>19577</v>
      </c>
      <c r="AG2779" t="s">
        <v>82</v>
      </c>
      <c r="AH2779" t="s">
        <v>19578</v>
      </c>
      <c r="AI2779" t="s">
        <v>19578</v>
      </c>
      <c r="AJ2779" t="s">
        <v>19579</v>
      </c>
      <c r="AK2779" t="s">
        <v>110</v>
      </c>
      <c r="AL2779" t="s">
        <v>438</v>
      </c>
      <c r="AM2779" t="s">
        <v>88</v>
      </c>
      <c r="AN2779" t="s">
        <v>154</v>
      </c>
      <c r="AO2779" t="s">
        <v>3446</v>
      </c>
      <c r="AP2779" t="s">
        <v>91</v>
      </c>
      <c r="AQ2779" t="s">
        <v>38552</v>
      </c>
      <c r="AR2779" t="s">
        <v>82</v>
      </c>
      <c r="AS2779" t="s">
        <v>25076</v>
      </c>
      <c r="AT2779" t="s">
        <v>25077</v>
      </c>
      <c r="AU2779" t="s">
        <v>81</v>
      </c>
      <c r="AV2779" t="s">
        <v>82</v>
      </c>
      <c r="AW2779" t="s">
        <v>82</v>
      </c>
      <c r="AX2779" t="s">
        <v>82</v>
      </c>
      <c r="AY2779" t="s">
        <v>38553</v>
      </c>
      <c r="AZ2779" t="s">
        <v>82</v>
      </c>
      <c r="BA2779" s="1">
        <v>42866</v>
      </c>
      <c r="BB2779" t="s">
        <v>82</v>
      </c>
      <c r="BC2779" t="s">
        <v>82</v>
      </c>
      <c r="BD2779" t="s">
        <v>82</v>
      </c>
      <c r="BE2779" t="s">
        <v>82</v>
      </c>
      <c r="BF2779" t="s">
        <v>82</v>
      </c>
      <c r="BG2779" t="s">
        <v>82</v>
      </c>
      <c r="BH2779" t="s">
        <v>82</v>
      </c>
      <c r="BI2779" t="s">
        <v>82</v>
      </c>
      <c r="BJ2779" t="s">
        <v>82</v>
      </c>
      <c r="BK2779" t="s">
        <v>261</v>
      </c>
      <c r="BL2779" t="s">
        <v>82</v>
      </c>
      <c r="BM2779" t="s">
        <v>82</v>
      </c>
      <c r="BN2779" t="s">
        <v>82</v>
      </c>
      <c r="BO2779" t="s">
        <v>82</v>
      </c>
      <c r="BP2779" t="s">
        <v>82</v>
      </c>
      <c r="BQ2779" t="s">
        <v>82</v>
      </c>
    </row>
    <row r="2780" spans="1:69" x14ac:dyDescent="0.2">
      <c r="A2780" s="5" t="s">
        <v>81</v>
      </c>
      <c r="B2780" t="s">
        <v>38554</v>
      </c>
      <c r="C2780" t="s">
        <v>3035</v>
      </c>
      <c r="D2780" t="s">
        <v>38555</v>
      </c>
      <c r="E2780" t="s">
        <v>38554</v>
      </c>
      <c r="F2780" t="s">
        <v>73</v>
      </c>
      <c r="G2780" t="s">
        <v>38556</v>
      </c>
      <c r="H2780" s="1">
        <v>42806</v>
      </c>
      <c r="I2780" s="1">
        <v>41365</v>
      </c>
      <c r="J2780" t="b">
        <v>1</v>
      </c>
      <c r="K2780" t="s">
        <v>75</v>
      </c>
      <c r="L2780" t="s">
        <v>465</v>
      </c>
      <c r="M2780" t="s">
        <v>90</v>
      </c>
      <c r="N2780">
        <v>140</v>
      </c>
      <c r="O2780" t="s">
        <v>5568</v>
      </c>
      <c r="P2780" t="s">
        <v>144</v>
      </c>
      <c r="Q2780" t="s">
        <v>950</v>
      </c>
      <c r="R2780" t="s">
        <v>81</v>
      </c>
      <c r="S2780">
        <v>1</v>
      </c>
      <c r="T2780" s="1">
        <v>42806</v>
      </c>
      <c r="U2780" s="3">
        <v>41365</v>
      </c>
      <c r="V2780" t="s">
        <v>503</v>
      </c>
      <c r="W2780" s="2">
        <v>43578</v>
      </c>
      <c r="X2780" t="s">
        <v>38557</v>
      </c>
      <c r="Y2780" t="s">
        <v>81</v>
      </c>
      <c r="Z2780" t="s">
        <v>38558</v>
      </c>
      <c r="AA2780" t="s">
        <v>82</v>
      </c>
      <c r="AB2780" t="s">
        <v>81</v>
      </c>
      <c r="AC2780" t="s">
        <v>81</v>
      </c>
      <c r="AD2780" t="s">
        <v>38559</v>
      </c>
      <c r="AE2780" t="s">
        <v>81</v>
      </c>
      <c r="AF2780" t="s">
        <v>38558</v>
      </c>
      <c r="AG2780" t="s">
        <v>82</v>
      </c>
      <c r="AH2780" t="s">
        <v>81</v>
      </c>
      <c r="AI2780" t="s">
        <v>81</v>
      </c>
      <c r="AJ2780" t="s">
        <v>38559</v>
      </c>
      <c r="AK2780" t="s">
        <v>110</v>
      </c>
      <c r="AL2780" t="s">
        <v>82</v>
      </c>
      <c r="AM2780" t="s">
        <v>88</v>
      </c>
      <c r="AN2780" t="s">
        <v>154</v>
      </c>
      <c r="AO2780" t="s">
        <v>1424</v>
      </c>
      <c r="AP2780" t="s">
        <v>1211</v>
      </c>
      <c r="AQ2780" t="s">
        <v>38560</v>
      </c>
      <c r="AR2780" t="s">
        <v>82</v>
      </c>
      <c r="AS2780" t="s">
        <v>38561</v>
      </c>
      <c r="AT2780" t="s">
        <v>38562</v>
      </c>
      <c r="AU2780" t="s">
        <v>81</v>
      </c>
      <c r="AV2780" t="s">
        <v>82</v>
      </c>
      <c r="AW2780" t="s">
        <v>82</v>
      </c>
      <c r="AX2780" t="s">
        <v>82</v>
      </c>
      <c r="AY2780" t="s">
        <v>82</v>
      </c>
      <c r="AZ2780" t="s">
        <v>82</v>
      </c>
      <c r="BA2780" t="s">
        <v>82</v>
      </c>
      <c r="BB2780" t="s">
        <v>82</v>
      </c>
      <c r="BC2780" t="s">
        <v>82</v>
      </c>
      <c r="BD2780" t="s">
        <v>82</v>
      </c>
      <c r="BE2780" t="s">
        <v>82</v>
      </c>
      <c r="BF2780" t="s">
        <v>82</v>
      </c>
      <c r="BG2780" t="s">
        <v>82</v>
      </c>
      <c r="BH2780" t="s">
        <v>82</v>
      </c>
      <c r="BI2780" t="s">
        <v>82</v>
      </c>
      <c r="BJ2780" t="s">
        <v>82</v>
      </c>
      <c r="BK2780" t="s">
        <v>82</v>
      </c>
      <c r="BL2780" t="s">
        <v>82</v>
      </c>
      <c r="BM2780" t="s">
        <v>82</v>
      </c>
      <c r="BN2780" t="s">
        <v>82</v>
      </c>
      <c r="BO2780" t="s">
        <v>82</v>
      </c>
      <c r="BP2780" t="s">
        <v>82</v>
      </c>
      <c r="BQ2780" t="s">
        <v>82</v>
      </c>
    </row>
    <row r="2781" spans="1:69" x14ac:dyDescent="0.2">
      <c r="A2781" s="5" t="s">
        <v>81</v>
      </c>
      <c r="B2781" t="s">
        <v>38563</v>
      </c>
      <c r="C2781" t="s">
        <v>38564</v>
      </c>
      <c r="D2781" t="s">
        <v>38565</v>
      </c>
      <c r="E2781" t="s">
        <v>38566</v>
      </c>
      <c r="F2781" t="s">
        <v>73</v>
      </c>
      <c r="G2781" t="s">
        <v>38567</v>
      </c>
      <c r="H2781" s="1">
        <v>42572</v>
      </c>
      <c r="I2781" s="1">
        <v>42583</v>
      </c>
      <c r="J2781" t="b">
        <v>1</v>
      </c>
      <c r="K2781" t="s">
        <v>75</v>
      </c>
      <c r="L2781" t="s">
        <v>599</v>
      </c>
      <c r="M2781" t="s">
        <v>101</v>
      </c>
      <c r="N2781">
        <v>60</v>
      </c>
      <c r="O2781" t="s">
        <v>38568</v>
      </c>
      <c r="P2781" t="s">
        <v>11954</v>
      </c>
      <c r="Q2781" t="s">
        <v>12689</v>
      </c>
      <c r="R2781" t="s">
        <v>81</v>
      </c>
      <c r="S2781" t="s">
        <v>82</v>
      </c>
      <c r="T2781" s="1">
        <v>42572</v>
      </c>
      <c r="U2781" s="3">
        <v>42583</v>
      </c>
      <c r="V2781" t="s">
        <v>411</v>
      </c>
      <c r="W2781" s="2">
        <v>43262</v>
      </c>
      <c r="X2781" t="s">
        <v>38569</v>
      </c>
      <c r="Y2781" t="s">
        <v>273</v>
      </c>
      <c r="Z2781" t="s">
        <v>38570</v>
      </c>
      <c r="AA2781" t="s">
        <v>82</v>
      </c>
      <c r="AB2781" t="s">
        <v>275</v>
      </c>
      <c r="AC2781" t="s">
        <v>275</v>
      </c>
      <c r="AD2781" t="s">
        <v>38571</v>
      </c>
      <c r="AE2781" t="s">
        <v>273</v>
      </c>
      <c r="AF2781" t="s">
        <v>38570</v>
      </c>
      <c r="AG2781" t="s">
        <v>82</v>
      </c>
      <c r="AH2781" t="s">
        <v>275</v>
      </c>
      <c r="AI2781" t="s">
        <v>275</v>
      </c>
      <c r="AJ2781" t="s">
        <v>38571</v>
      </c>
      <c r="AK2781" t="s">
        <v>1169</v>
      </c>
      <c r="AL2781" t="s">
        <v>6644</v>
      </c>
      <c r="AM2781" t="s">
        <v>88</v>
      </c>
      <c r="AN2781" t="s">
        <v>154</v>
      </c>
      <c r="AO2781" t="s">
        <v>3446</v>
      </c>
      <c r="AP2781" t="s">
        <v>91</v>
      </c>
      <c r="AQ2781" t="s">
        <v>38572</v>
      </c>
      <c r="AR2781" t="s">
        <v>82</v>
      </c>
      <c r="AS2781" t="s">
        <v>38573</v>
      </c>
      <c r="AT2781" t="s">
        <v>38574</v>
      </c>
      <c r="AU2781" t="s">
        <v>81</v>
      </c>
      <c r="AV2781" t="s">
        <v>82</v>
      </c>
      <c r="AW2781" t="s">
        <v>82</v>
      </c>
      <c r="AX2781" t="s">
        <v>82</v>
      </c>
      <c r="AY2781" t="s">
        <v>82</v>
      </c>
      <c r="AZ2781" t="s">
        <v>82</v>
      </c>
      <c r="BA2781" t="s">
        <v>82</v>
      </c>
      <c r="BB2781" t="s">
        <v>82</v>
      </c>
      <c r="BC2781" t="s">
        <v>82</v>
      </c>
      <c r="BD2781" t="s">
        <v>82</v>
      </c>
      <c r="BE2781" t="s">
        <v>82</v>
      </c>
      <c r="BF2781" t="s">
        <v>82</v>
      </c>
      <c r="BG2781" t="s">
        <v>82</v>
      </c>
      <c r="BH2781" t="s">
        <v>82</v>
      </c>
      <c r="BI2781" t="s">
        <v>82</v>
      </c>
      <c r="BJ2781" t="s">
        <v>82</v>
      </c>
      <c r="BK2781" t="s">
        <v>82</v>
      </c>
      <c r="BL2781" t="s">
        <v>82</v>
      </c>
      <c r="BM2781" t="s">
        <v>82</v>
      </c>
      <c r="BN2781" t="s">
        <v>82</v>
      </c>
      <c r="BO2781" t="s">
        <v>82</v>
      </c>
      <c r="BP2781" t="s">
        <v>82</v>
      </c>
      <c r="BQ2781" t="s">
        <v>82</v>
      </c>
    </row>
    <row r="2782" spans="1:69" x14ac:dyDescent="0.2">
      <c r="A2782" s="5" t="s">
        <v>81</v>
      </c>
      <c r="B2782" t="s">
        <v>38575</v>
      </c>
      <c r="C2782" t="s">
        <v>38576</v>
      </c>
      <c r="D2782" t="s">
        <v>38577</v>
      </c>
      <c r="E2782" t="s">
        <v>38578</v>
      </c>
      <c r="F2782" t="s">
        <v>73</v>
      </c>
      <c r="G2782" t="s">
        <v>38579</v>
      </c>
      <c r="H2782" s="1">
        <v>42683</v>
      </c>
      <c r="I2782" s="1">
        <v>42675</v>
      </c>
      <c r="J2782" t="b">
        <v>0</v>
      </c>
      <c r="K2782" t="s">
        <v>75</v>
      </c>
      <c r="L2782" t="s">
        <v>1022</v>
      </c>
      <c r="M2782" t="s">
        <v>90</v>
      </c>
      <c r="N2782">
        <v>600</v>
      </c>
      <c r="O2782" t="s">
        <v>38580</v>
      </c>
      <c r="P2782" t="s">
        <v>9336</v>
      </c>
      <c r="Q2782" t="s">
        <v>38581</v>
      </c>
      <c r="R2782" t="s">
        <v>81</v>
      </c>
      <c r="S2782" t="s">
        <v>82</v>
      </c>
      <c r="T2782" s="1">
        <v>42683</v>
      </c>
      <c r="U2782" t="s">
        <v>434</v>
      </c>
      <c r="V2782" t="s">
        <v>271</v>
      </c>
      <c r="W2782" s="2">
        <v>43993</v>
      </c>
      <c r="X2782" t="s">
        <v>38582</v>
      </c>
      <c r="Y2782" t="s">
        <v>81</v>
      </c>
      <c r="Z2782" t="s">
        <v>38583</v>
      </c>
      <c r="AA2782" t="s">
        <v>82</v>
      </c>
      <c r="AB2782" t="s">
        <v>81</v>
      </c>
      <c r="AC2782" t="s">
        <v>81</v>
      </c>
      <c r="AD2782" t="s">
        <v>38584</v>
      </c>
      <c r="AE2782" t="s">
        <v>81</v>
      </c>
      <c r="AF2782" t="s">
        <v>38583</v>
      </c>
      <c r="AG2782" t="s">
        <v>82</v>
      </c>
      <c r="AH2782" t="s">
        <v>81</v>
      </c>
      <c r="AI2782" t="s">
        <v>81</v>
      </c>
      <c r="AJ2782" t="s">
        <v>38584</v>
      </c>
      <c r="AK2782" t="s">
        <v>110</v>
      </c>
      <c r="AL2782" t="s">
        <v>38585</v>
      </c>
      <c r="AM2782" t="s">
        <v>88</v>
      </c>
      <c r="AN2782" t="s">
        <v>154</v>
      </c>
      <c r="AO2782" t="s">
        <v>90</v>
      </c>
      <c r="AP2782" t="s">
        <v>91</v>
      </c>
      <c r="AQ2782" t="s">
        <v>38586</v>
      </c>
      <c r="AR2782" t="s">
        <v>82</v>
      </c>
      <c r="AS2782" t="s">
        <v>38587</v>
      </c>
      <c r="AT2782" t="s">
        <v>38588</v>
      </c>
      <c r="AU2782" t="s">
        <v>81</v>
      </c>
      <c r="AV2782" t="s">
        <v>82</v>
      </c>
      <c r="AW2782" t="s">
        <v>82</v>
      </c>
      <c r="AX2782" t="s">
        <v>82</v>
      </c>
      <c r="AY2782" t="s">
        <v>82</v>
      </c>
      <c r="AZ2782" t="s">
        <v>82</v>
      </c>
      <c r="BA2782" t="s">
        <v>82</v>
      </c>
      <c r="BB2782" t="s">
        <v>82</v>
      </c>
      <c r="BC2782" t="s">
        <v>82</v>
      </c>
      <c r="BD2782" t="s">
        <v>82</v>
      </c>
      <c r="BE2782" t="s">
        <v>82</v>
      </c>
      <c r="BF2782" t="s">
        <v>82</v>
      </c>
      <c r="BG2782" t="s">
        <v>82</v>
      </c>
      <c r="BH2782" t="s">
        <v>82</v>
      </c>
      <c r="BI2782" t="s">
        <v>82</v>
      </c>
      <c r="BJ2782" t="s">
        <v>82</v>
      </c>
      <c r="BK2782" t="s">
        <v>82</v>
      </c>
      <c r="BL2782" t="s">
        <v>82</v>
      </c>
      <c r="BM2782" t="s">
        <v>82</v>
      </c>
      <c r="BN2782" t="s">
        <v>82</v>
      </c>
      <c r="BO2782" t="s">
        <v>82</v>
      </c>
      <c r="BP2782" t="s">
        <v>82</v>
      </c>
      <c r="BQ2782" t="s">
        <v>82</v>
      </c>
    </row>
    <row r="2783" spans="1:69" x14ac:dyDescent="0.2">
      <c r="A2783" s="5" t="s">
        <v>81</v>
      </c>
      <c r="B2783" t="s">
        <v>38589</v>
      </c>
      <c r="C2783" t="s">
        <v>38590</v>
      </c>
      <c r="D2783" t="s">
        <v>38591</v>
      </c>
      <c r="E2783" t="s">
        <v>38592</v>
      </c>
      <c r="F2783" t="s">
        <v>1316</v>
      </c>
      <c r="G2783" t="s">
        <v>38593</v>
      </c>
      <c r="H2783" s="1">
        <v>42658</v>
      </c>
      <c r="I2783" s="1">
        <v>42573</v>
      </c>
      <c r="J2783" t="b">
        <v>0</v>
      </c>
      <c r="K2783" t="s">
        <v>622</v>
      </c>
      <c r="L2783" t="s">
        <v>9019</v>
      </c>
      <c r="M2783" s="4">
        <v>44257</v>
      </c>
      <c r="N2783">
        <v>70</v>
      </c>
      <c r="O2783" t="s">
        <v>38594</v>
      </c>
      <c r="P2783" t="s">
        <v>1356</v>
      </c>
      <c r="Q2783" t="s">
        <v>38595</v>
      </c>
      <c r="R2783" t="s">
        <v>81</v>
      </c>
      <c r="S2783" t="s">
        <v>82</v>
      </c>
      <c r="T2783" s="1">
        <v>42658</v>
      </c>
      <c r="U2783" s="1">
        <v>42573</v>
      </c>
      <c r="V2783" t="s">
        <v>1322</v>
      </c>
      <c r="W2783" s="2">
        <v>43153</v>
      </c>
      <c r="X2783" t="s">
        <v>82</v>
      </c>
      <c r="Y2783" t="s">
        <v>38596</v>
      </c>
      <c r="Z2783" t="s">
        <v>81</v>
      </c>
      <c r="AA2783" t="s">
        <v>38597</v>
      </c>
      <c r="AB2783" t="s">
        <v>38598</v>
      </c>
      <c r="AC2783" t="s">
        <v>38599</v>
      </c>
      <c r="AD2783" t="s">
        <v>38600</v>
      </c>
      <c r="AE2783" t="s">
        <v>38601</v>
      </c>
      <c r="AF2783" t="s">
        <v>81</v>
      </c>
      <c r="AG2783" t="s">
        <v>38602</v>
      </c>
      <c r="AH2783" t="s">
        <v>38603</v>
      </c>
      <c r="AI2783" t="s">
        <v>38599</v>
      </c>
      <c r="AJ2783" t="s">
        <v>38604</v>
      </c>
      <c r="AK2783" t="s">
        <v>1328</v>
      </c>
      <c r="AL2783" t="s">
        <v>82</v>
      </c>
      <c r="AM2783" t="s">
        <v>38594</v>
      </c>
      <c r="AN2783" t="s">
        <v>17308</v>
      </c>
      <c r="AO2783" t="s">
        <v>1330</v>
      </c>
      <c r="AP2783" t="s">
        <v>371</v>
      </c>
      <c r="AQ2783" t="s">
        <v>38605</v>
      </c>
      <c r="AR2783" t="s">
        <v>1332</v>
      </c>
      <c r="AS2783" t="s">
        <v>38606</v>
      </c>
      <c r="AT2783" t="s">
        <v>38607</v>
      </c>
      <c r="AU2783" t="s">
        <v>81</v>
      </c>
      <c r="AV2783" t="s">
        <v>82</v>
      </c>
      <c r="AW2783" t="s">
        <v>1334</v>
      </c>
      <c r="AX2783" t="s">
        <v>81</v>
      </c>
      <c r="AY2783" t="s">
        <v>81</v>
      </c>
      <c r="AZ2783" t="s">
        <v>81</v>
      </c>
      <c r="BA2783" t="s">
        <v>82</v>
      </c>
      <c r="BB2783" s="1">
        <v>1</v>
      </c>
      <c r="BC2783" t="s">
        <v>81</v>
      </c>
      <c r="BD2783" t="s">
        <v>81</v>
      </c>
      <c r="BE2783" t="s">
        <v>81</v>
      </c>
      <c r="BF2783" t="s">
        <v>81</v>
      </c>
      <c r="BG2783" t="s">
        <v>81</v>
      </c>
      <c r="BH2783" t="s">
        <v>81</v>
      </c>
      <c r="BI2783" t="s">
        <v>81</v>
      </c>
      <c r="BJ2783" t="s">
        <v>82</v>
      </c>
      <c r="BK2783" t="s">
        <v>82</v>
      </c>
      <c r="BL2783" t="s">
        <v>200</v>
      </c>
      <c r="BM2783" t="s">
        <v>201</v>
      </c>
      <c r="BN2783" t="s">
        <v>81</v>
      </c>
      <c r="BO2783" t="s">
        <v>38608</v>
      </c>
      <c r="BP2783" t="s">
        <v>81</v>
      </c>
      <c r="BQ2783" t="s">
        <v>81</v>
      </c>
    </row>
    <row r="2784" spans="1:69" x14ac:dyDescent="0.2">
      <c r="A2784" s="5" t="s">
        <v>81</v>
      </c>
      <c r="B2784" t="s">
        <v>9190</v>
      </c>
      <c r="C2784" t="s">
        <v>38609</v>
      </c>
      <c r="D2784" t="s">
        <v>9192</v>
      </c>
      <c r="E2784" t="s">
        <v>9193</v>
      </c>
      <c r="F2784" t="s">
        <v>178</v>
      </c>
      <c r="G2784" t="s">
        <v>38610</v>
      </c>
      <c r="H2784" s="1">
        <v>43104</v>
      </c>
      <c r="I2784" s="1">
        <v>42706</v>
      </c>
      <c r="J2784" t="b">
        <v>0</v>
      </c>
      <c r="K2784" t="s">
        <v>180</v>
      </c>
      <c r="L2784" t="s">
        <v>16119</v>
      </c>
      <c r="M2784" t="s">
        <v>308</v>
      </c>
      <c r="N2784">
        <v>300</v>
      </c>
      <c r="O2784" t="s">
        <v>15861</v>
      </c>
      <c r="P2784" t="s">
        <v>38611</v>
      </c>
      <c r="Q2784" t="s">
        <v>38612</v>
      </c>
      <c r="R2784" t="s">
        <v>9198</v>
      </c>
      <c r="S2784">
        <v>1</v>
      </c>
      <c r="T2784" s="1">
        <v>43104</v>
      </c>
      <c r="U2784" s="1">
        <v>42706</v>
      </c>
      <c r="V2784" t="s">
        <v>186</v>
      </c>
      <c r="W2784" s="2">
        <v>43794</v>
      </c>
      <c r="X2784" t="s">
        <v>9199</v>
      </c>
      <c r="Y2784" t="s">
        <v>15863</v>
      </c>
      <c r="Z2784" t="s">
        <v>81</v>
      </c>
      <c r="AA2784" t="s">
        <v>15864</v>
      </c>
      <c r="AB2784" t="s">
        <v>731</v>
      </c>
      <c r="AC2784" t="s">
        <v>15865</v>
      </c>
      <c r="AD2784" t="s">
        <v>15861</v>
      </c>
      <c r="AE2784" t="s">
        <v>15863</v>
      </c>
      <c r="AF2784" t="s">
        <v>81</v>
      </c>
      <c r="AG2784" t="s">
        <v>15864</v>
      </c>
      <c r="AH2784" t="s">
        <v>731</v>
      </c>
      <c r="AI2784" t="s">
        <v>15865</v>
      </c>
      <c r="AJ2784" t="s">
        <v>15861</v>
      </c>
      <c r="AK2784" t="s">
        <v>191</v>
      </c>
      <c r="AL2784" t="s">
        <v>82</v>
      </c>
      <c r="AM2784" t="s">
        <v>9203</v>
      </c>
      <c r="AN2784" t="s">
        <v>81</v>
      </c>
      <c r="AO2784" t="s">
        <v>81</v>
      </c>
      <c r="AP2784" t="s">
        <v>192</v>
      </c>
      <c r="AQ2784" t="s">
        <v>38613</v>
      </c>
      <c r="AR2784" t="s">
        <v>38614</v>
      </c>
      <c r="AS2784" t="s">
        <v>38615</v>
      </c>
      <c r="AT2784" t="s">
        <v>38616</v>
      </c>
      <c r="AU2784" t="s">
        <v>197</v>
      </c>
      <c r="AV2784" t="s">
        <v>82</v>
      </c>
      <c r="AW2784" t="s">
        <v>198</v>
      </c>
      <c r="AX2784">
        <v>10</v>
      </c>
      <c r="AY2784" t="s">
        <v>38617</v>
      </c>
      <c r="AZ2784" t="s">
        <v>38618</v>
      </c>
      <c r="BA2784" s="1">
        <v>43224</v>
      </c>
      <c r="BB2784" s="1">
        <v>1</v>
      </c>
      <c r="BC2784" t="s">
        <v>38619</v>
      </c>
      <c r="BD2784" t="s">
        <v>38620</v>
      </c>
      <c r="BE2784" t="s">
        <v>38621</v>
      </c>
      <c r="BF2784" t="s">
        <v>38622</v>
      </c>
      <c r="BG2784" t="s">
        <v>81</v>
      </c>
      <c r="BH2784" t="s">
        <v>81</v>
      </c>
      <c r="BI2784" t="s">
        <v>81</v>
      </c>
      <c r="BJ2784" s="1">
        <v>42879</v>
      </c>
      <c r="BK2784" t="s">
        <v>261</v>
      </c>
      <c r="BL2784" t="s">
        <v>200</v>
      </c>
      <c r="BM2784" t="s">
        <v>201</v>
      </c>
      <c r="BN2784" t="s">
        <v>81</v>
      </c>
      <c r="BO2784" t="s">
        <v>81</v>
      </c>
      <c r="BP2784" t="s">
        <v>81</v>
      </c>
      <c r="BQ2784" t="s">
        <v>81</v>
      </c>
    </row>
    <row r="2785" spans="1:69" x14ac:dyDescent="0.2">
      <c r="A2785" s="5">
        <v>1</v>
      </c>
      <c r="B2785" t="s">
        <v>38623</v>
      </c>
      <c r="C2785" t="s">
        <v>38624</v>
      </c>
      <c r="D2785" t="s">
        <v>38625</v>
      </c>
      <c r="E2785" t="s">
        <v>38623</v>
      </c>
      <c r="F2785" t="s">
        <v>553</v>
      </c>
      <c r="G2785" t="s">
        <v>38626</v>
      </c>
      <c r="H2785" s="1">
        <v>43729</v>
      </c>
      <c r="I2785" s="1">
        <v>43739</v>
      </c>
      <c r="J2785" t="b">
        <v>0</v>
      </c>
      <c r="K2785" t="s">
        <v>555</v>
      </c>
      <c r="L2785" t="s">
        <v>556</v>
      </c>
      <c r="M2785">
        <v>4</v>
      </c>
      <c r="N2785" t="s">
        <v>38627</v>
      </c>
      <c r="O2785" t="s">
        <v>38628</v>
      </c>
      <c r="P2785" t="s">
        <v>365</v>
      </c>
      <c r="Q2785" t="s">
        <v>38629</v>
      </c>
      <c r="R2785" t="s">
        <v>81</v>
      </c>
      <c r="S2785" t="s">
        <v>82</v>
      </c>
      <c r="T2785" s="1">
        <v>43729</v>
      </c>
      <c r="U2785" s="1">
        <v>43739</v>
      </c>
      <c r="V2785" t="s">
        <v>553</v>
      </c>
      <c r="W2785" s="2">
        <v>43738</v>
      </c>
      <c r="X2785" t="s">
        <v>82</v>
      </c>
      <c r="Y2785" t="s">
        <v>38630</v>
      </c>
      <c r="Z2785" t="s">
        <v>81</v>
      </c>
      <c r="AA2785" t="s">
        <v>26653</v>
      </c>
      <c r="AB2785" t="s">
        <v>38631</v>
      </c>
      <c r="AC2785" t="s">
        <v>38632</v>
      </c>
      <c r="AD2785" t="s">
        <v>38633</v>
      </c>
      <c r="AE2785" t="s">
        <v>38634</v>
      </c>
      <c r="AF2785" t="s">
        <v>81</v>
      </c>
      <c r="AG2785" t="s">
        <v>26653</v>
      </c>
      <c r="AH2785" t="s">
        <v>38635</v>
      </c>
      <c r="AI2785" t="s">
        <v>38636</v>
      </c>
      <c r="AJ2785" t="s">
        <v>38633</v>
      </c>
      <c r="AK2785" t="s">
        <v>212</v>
      </c>
      <c r="AL2785" t="s">
        <v>82</v>
      </c>
      <c r="AM2785" t="s">
        <v>38637</v>
      </c>
      <c r="AN2785">
        <v>1</v>
      </c>
      <c r="AO2785">
        <v>3</v>
      </c>
      <c r="AP2785" t="s">
        <v>371</v>
      </c>
      <c r="AQ2785" t="s">
        <v>38638</v>
      </c>
      <c r="AR2785" t="s">
        <v>38639</v>
      </c>
      <c r="AS2785" t="s">
        <v>38640</v>
      </c>
      <c r="AT2785" t="s">
        <v>38641</v>
      </c>
      <c r="AU2785" t="s">
        <v>81</v>
      </c>
      <c r="AV2785" t="s">
        <v>82</v>
      </c>
      <c r="AW2785" t="s">
        <v>81</v>
      </c>
      <c r="AX2785" t="s">
        <v>81</v>
      </c>
      <c r="AY2785" t="s">
        <v>81</v>
      </c>
      <c r="AZ2785" t="s">
        <v>81</v>
      </c>
      <c r="BA2785" t="s">
        <v>82</v>
      </c>
      <c r="BB2785" s="1">
        <v>1</v>
      </c>
      <c r="BC2785" t="s">
        <v>81</v>
      </c>
      <c r="BD2785" t="s">
        <v>81</v>
      </c>
      <c r="BE2785" t="s">
        <v>81</v>
      </c>
      <c r="BF2785" t="s">
        <v>81</v>
      </c>
      <c r="BG2785" t="s">
        <v>81</v>
      </c>
      <c r="BH2785" t="s">
        <v>81</v>
      </c>
      <c r="BI2785" t="s">
        <v>81</v>
      </c>
      <c r="BJ2785" t="s">
        <v>82</v>
      </c>
      <c r="BK2785" t="s">
        <v>82</v>
      </c>
      <c r="BL2785" t="s">
        <v>200</v>
      </c>
      <c r="BM2785" t="s">
        <v>38642</v>
      </c>
      <c r="BN2785" t="s">
        <v>81</v>
      </c>
      <c r="BO2785" t="s">
        <v>38643</v>
      </c>
      <c r="BP2785" t="s">
        <v>81</v>
      </c>
      <c r="BQ2785" t="s">
        <v>81</v>
      </c>
    </row>
    <row r="2786" spans="1:69" x14ac:dyDescent="0.2">
      <c r="A2786" s="5" t="s">
        <v>81</v>
      </c>
      <c r="B2786" t="s">
        <v>38644</v>
      </c>
      <c r="C2786" t="s">
        <v>38645</v>
      </c>
      <c r="D2786" t="s">
        <v>38646</v>
      </c>
      <c r="E2786" t="s">
        <v>38647</v>
      </c>
      <c r="F2786" t="s">
        <v>73</v>
      </c>
      <c r="G2786" t="s">
        <v>38648</v>
      </c>
      <c r="H2786" s="1">
        <v>43563</v>
      </c>
      <c r="I2786" s="1">
        <v>43565</v>
      </c>
      <c r="J2786" t="b">
        <v>0</v>
      </c>
      <c r="K2786" t="s">
        <v>75</v>
      </c>
      <c r="L2786" t="s">
        <v>38649</v>
      </c>
      <c r="M2786" t="s">
        <v>77</v>
      </c>
      <c r="N2786">
        <v>50</v>
      </c>
      <c r="O2786" t="s">
        <v>38650</v>
      </c>
      <c r="P2786" t="s">
        <v>38651</v>
      </c>
      <c r="Q2786" t="s">
        <v>38652</v>
      </c>
      <c r="R2786" t="s">
        <v>81</v>
      </c>
      <c r="S2786" t="s">
        <v>82</v>
      </c>
      <c r="T2786" s="1">
        <v>43563</v>
      </c>
      <c r="U2786" t="s">
        <v>2794</v>
      </c>
      <c r="V2786" t="s">
        <v>542</v>
      </c>
      <c r="W2786" s="2">
        <v>43871</v>
      </c>
      <c r="X2786" t="s">
        <v>38653</v>
      </c>
      <c r="Y2786" t="s">
        <v>227</v>
      </c>
      <c r="Z2786" t="s">
        <v>38654</v>
      </c>
      <c r="AA2786" t="s">
        <v>82</v>
      </c>
      <c r="AB2786" t="s">
        <v>38655</v>
      </c>
      <c r="AC2786" t="s">
        <v>38656</v>
      </c>
      <c r="AD2786" t="s">
        <v>38657</v>
      </c>
      <c r="AE2786" t="s">
        <v>227</v>
      </c>
      <c r="AF2786" t="s">
        <v>38654</v>
      </c>
      <c r="AG2786" t="s">
        <v>82</v>
      </c>
      <c r="AH2786" t="s">
        <v>38655</v>
      </c>
      <c r="AI2786" t="s">
        <v>38656</v>
      </c>
      <c r="AJ2786" t="s">
        <v>38657</v>
      </c>
      <c r="AK2786" t="s">
        <v>296</v>
      </c>
      <c r="AL2786" t="s">
        <v>38658</v>
      </c>
      <c r="AM2786" t="s">
        <v>88</v>
      </c>
      <c r="AN2786" t="s">
        <v>154</v>
      </c>
      <c r="AO2786" t="s">
        <v>90</v>
      </c>
      <c r="AP2786" t="s">
        <v>91</v>
      </c>
      <c r="AQ2786" t="s">
        <v>38659</v>
      </c>
      <c r="AR2786" t="s">
        <v>82</v>
      </c>
      <c r="AS2786" t="s">
        <v>38660</v>
      </c>
      <c r="AT2786" t="s">
        <v>38661</v>
      </c>
      <c r="AU2786" t="s">
        <v>81</v>
      </c>
      <c r="AV2786" t="s">
        <v>82</v>
      </c>
      <c r="AW2786" t="s">
        <v>82</v>
      </c>
      <c r="AX2786" t="s">
        <v>82</v>
      </c>
      <c r="AY2786" t="s">
        <v>82</v>
      </c>
      <c r="AZ2786" t="s">
        <v>82</v>
      </c>
      <c r="BA2786" t="s">
        <v>82</v>
      </c>
      <c r="BB2786" t="s">
        <v>82</v>
      </c>
      <c r="BC2786" t="s">
        <v>82</v>
      </c>
      <c r="BD2786" t="s">
        <v>82</v>
      </c>
      <c r="BE2786" t="s">
        <v>82</v>
      </c>
      <c r="BF2786" t="s">
        <v>82</v>
      </c>
      <c r="BG2786" t="s">
        <v>82</v>
      </c>
      <c r="BH2786" t="s">
        <v>82</v>
      </c>
      <c r="BI2786" t="s">
        <v>82</v>
      </c>
      <c r="BJ2786" t="s">
        <v>82</v>
      </c>
      <c r="BK2786" t="s">
        <v>82</v>
      </c>
      <c r="BL2786" t="s">
        <v>82</v>
      </c>
      <c r="BM2786" t="s">
        <v>82</v>
      </c>
      <c r="BN2786" t="s">
        <v>82</v>
      </c>
      <c r="BO2786" t="s">
        <v>82</v>
      </c>
      <c r="BP2786" t="s">
        <v>82</v>
      </c>
      <c r="BQ2786" t="s">
        <v>82</v>
      </c>
    </row>
    <row r="2787" spans="1:69" x14ac:dyDescent="0.2">
      <c r="A2787" s="5" t="s">
        <v>81</v>
      </c>
      <c r="B2787" t="s">
        <v>38662</v>
      </c>
      <c r="C2787" t="s">
        <v>24244</v>
      </c>
      <c r="D2787" t="s">
        <v>38663</v>
      </c>
      <c r="E2787" t="s">
        <v>38662</v>
      </c>
      <c r="F2787" t="s">
        <v>73</v>
      </c>
      <c r="G2787" t="s">
        <v>38664</v>
      </c>
      <c r="H2787" s="1">
        <v>43405</v>
      </c>
      <c r="I2787" s="1">
        <v>44682</v>
      </c>
      <c r="J2787" t="b">
        <v>0</v>
      </c>
      <c r="K2787" t="s">
        <v>75</v>
      </c>
      <c r="L2787" t="s">
        <v>7136</v>
      </c>
      <c r="M2787" t="s">
        <v>101</v>
      </c>
      <c r="N2787">
        <v>51645</v>
      </c>
      <c r="O2787" t="s">
        <v>500</v>
      </c>
      <c r="P2787" t="s">
        <v>82</v>
      </c>
      <c r="Q2787" t="s">
        <v>7137</v>
      </c>
      <c r="R2787" t="s">
        <v>81</v>
      </c>
      <c r="S2787" t="s">
        <v>82</v>
      </c>
      <c r="T2787" s="1">
        <v>43405</v>
      </c>
      <c r="U2787" t="s">
        <v>38665</v>
      </c>
      <c r="V2787" t="s">
        <v>106</v>
      </c>
      <c r="W2787" s="2">
        <v>43423</v>
      </c>
      <c r="X2787">
        <v>1072019</v>
      </c>
      <c r="Y2787" t="s">
        <v>227</v>
      </c>
      <c r="Z2787" t="s">
        <v>7140</v>
      </c>
      <c r="AA2787" t="s">
        <v>82</v>
      </c>
      <c r="AB2787" t="s">
        <v>7141</v>
      </c>
      <c r="AC2787" t="s">
        <v>7142</v>
      </c>
      <c r="AD2787" t="s">
        <v>7143</v>
      </c>
      <c r="AE2787" t="s">
        <v>227</v>
      </c>
      <c r="AF2787" t="s">
        <v>7140</v>
      </c>
      <c r="AG2787" t="s">
        <v>82</v>
      </c>
      <c r="AH2787" t="s">
        <v>7141</v>
      </c>
      <c r="AI2787" t="s">
        <v>7142</v>
      </c>
      <c r="AJ2787" t="s">
        <v>7143</v>
      </c>
      <c r="AK2787" t="s">
        <v>153</v>
      </c>
      <c r="AL2787" t="s">
        <v>82</v>
      </c>
      <c r="AM2787" t="s">
        <v>88</v>
      </c>
      <c r="AN2787" t="s">
        <v>154</v>
      </c>
      <c r="AO2787" t="s">
        <v>90</v>
      </c>
      <c r="AP2787" t="s">
        <v>91</v>
      </c>
      <c r="AQ2787" t="s">
        <v>38666</v>
      </c>
      <c r="AR2787" t="s">
        <v>82</v>
      </c>
      <c r="AS2787" t="s">
        <v>38667</v>
      </c>
      <c r="AT2787" t="s">
        <v>38668</v>
      </c>
      <c r="AU2787" t="s">
        <v>81</v>
      </c>
      <c r="AV2787" t="s">
        <v>82</v>
      </c>
      <c r="AW2787" t="s">
        <v>82</v>
      </c>
      <c r="AX2787" t="s">
        <v>82</v>
      </c>
      <c r="AY2787" t="s">
        <v>82</v>
      </c>
      <c r="AZ2787" t="s">
        <v>82</v>
      </c>
      <c r="BA2787" t="s">
        <v>82</v>
      </c>
      <c r="BB2787" t="s">
        <v>82</v>
      </c>
      <c r="BC2787" t="s">
        <v>82</v>
      </c>
      <c r="BD2787" t="s">
        <v>82</v>
      </c>
      <c r="BE2787" t="s">
        <v>82</v>
      </c>
      <c r="BF2787" t="s">
        <v>82</v>
      </c>
      <c r="BG2787" t="s">
        <v>82</v>
      </c>
      <c r="BH2787" t="s">
        <v>82</v>
      </c>
      <c r="BI2787" t="s">
        <v>82</v>
      </c>
      <c r="BJ2787" t="s">
        <v>82</v>
      </c>
      <c r="BK2787" t="s">
        <v>82</v>
      </c>
      <c r="BL2787" t="s">
        <v>82</v>
      </c>
      <c r="BM2787" t="s">
        <v>82</v>
      </c>
      <c r="BN2787" t="s">
        <v>82</v>
      </c>
      <c r="BO2787" t="s">
        <v>82</v>
      </c>
      <c r="BP2787" t="s">
        <v>82</v>
      </c>
      <c r="BQ2787" t="s">
        <v>82</v>
      </c>
    </row>
    <row r="2788" spans="1:69" x14ac:dyDescent="0.2">
      <c r="A2788" s="5" t="s">
        <v>81</v>
      </c>
      <c r="B2788" t="s">
        <v>38669</v>
      </c>
      <c r="C2788" t="s">
        <v>38670</v>
      </c>
      <c r="D2788" t="s">
        <v>38671</v>
      </c>
      <c r="E2788" t="s">
        <v>38672</v>
      </c>
      <c r="F2788" t="s">
        <v>1316</v>
      </c>
      <c r="G2788" t="s">
        <v>38673</v>
      </c>
      <c r="H2788" s="1">
        <v>42536</v>
      </c>
      <c r="I2788" s="1">
        <v>41719</v>
      </c>
      <c r="J2788" t="b">
        <v>0</v>
      </c>
      <c r="K2788" t="s">
        <v>622</v>
      </c>
      <c r="L2788" t="s">
        <v>1397</v>
      </c>
      <c r="M2788" s="4">
        <v>44257</v>
      </c>
      <c r="N2788">
        <v>48</v>
      </c>
      <c r="O2788" t="s">
        <v>38674</v>
      </c>
      <c r="P2788" t="s">
        <v>1356</v>
      </c>
      <c r="Q2788" t="s">
        <v>38675</v>
      </c>
      <c r="R2788" t="s">
        <v>81</v>
      </c>
      <c r="S2788">
        <v>1</v>
      </c>
      <c r="T2788" s="1">
        <v>42536</v>
      </c>
      <c r="U2788" s="1">
        <v>41719</v>
      </c>
      <c r="V2788" t="s">
        <v>1322</v>
      </c>
      <c r="W2788" s="2">
        <v>43153</v>
      </c>
      <c r="X2788" t="s">
        <v>82</v>
      </c>
      <c r="Y2788" t="s">
        <v>38676</v>
      </c>
      <c r="Z2788" t="s">
        <v>81</v>
      </c>
      <c r="AA2788" t="s">
        <v>38677</v>
      </c>
      <c r="AB2788" t="s">
        <v>38678</v>
      </c>
      <c r="AC2788" t="s">
        <v>38679</v>
      </c>
      <c r="AD2788" t="s">
        <v>38680</v>
      </c>
      <c r="AE2788" t="s">
        <v>38676</v>
      </c>
      <c r="AF2788" t="s">
        <v>81</v>
      </c>
      <c r="AG2788" t="s">
        <v>38677</v>
      </c>
      <c r="AH2788" t="s">
        <v>38678</v>
      </c>
      <c r="AI2788" t="s">
        <v>38681</v>
      </c>
      <c r="AJ2788" t="s">
        <v>38680</v>
      </c>
      <c r="AK2788" t="s">
        <v>1328</v>
      </c>
      <c r="AL2788" t="s">
        <v>82</v>
      </c>
      <c r="AM2788" t="s">
        <v>38674</v>
      </c>
      <c r="AN2788" t="s">
        <v>1409</v>
      </c>
      <c r="AO2788" t="s">
        <v>1409</v>
      </c>
      <c r="AP2788" t="s">
        <v>371</v>
      </c>
      <c r="AQ2788" t="s">
        <v>38682</v>
      </c>
      <c r="AR2788" t="s">
        <v>1332</v>
      </c>
      <c r="AS2788" t="s">
        <v>38683</v>
      </c>
      <c r="AT2788" t="s">
        <v>38684</v>
      </c>
      <c r="AU2788" t="s">
        <v>81</v>
      </c>
      <c r="AV2788" t="s">
        <v>82</v>
      </c>
      <c r="AW2788" t="s">
        <v>1334</v>
      </c>
      <c r="AX2788" t="s">
        <v>81</v>
      </c>
      <c r="AY2788" t="s">
        <v>81</v>
      </c>
      <c r="AZ2788" t="s">
        <v>81</v>
      </c>
      <c r="BA2788" t="s">
        <v>82</v>
      </c>
      <c r="BB2788" s="1">
        <v>1</v>
      </c>
      <c r="BC2788" t="s">
        <v>81</v>
      </c>
      <c r="BD2788" t="s">
        <v>81</v>
      </c>
      <c r="BE2788" t="s">
        <v>81</v>
      </c>
      <c r="BF2788" t="s">
        <v>81</v>
      </c>
      <c r="BG2788" t="s">
        <v>81</v>
      </c>
      <c r="BH2788" t="s">
        <v>81</v>
      </c>
      <c r="BI2788" t="s">
        <v>81</v>
      </c>
      <c r="BJ2788" t="s">
        <v>82</v>
      </c>
      <c r="BK2788" t="s">
        <v>82</v>
      </c>
      <c r="BL2788" t="s">
        <v>200</v>
      </c>
      <c r="BM2788" t="s">
        <v>201</v>
      </c>
      <c r="BN2788" t="s">
        <v>81</v>
      </c>
      <c r="BO2788" t="s">
        <v>3066</v>
      </c>
      <c r="BP2788" t="s">
        <v>81</v>
      </c>
      <c r="BQ2788" t="s">
        <v>81</v>
      </c>
    </row>
    <row r="2789" spans="1:69" x14ac:dyDescent="0.2">
      <c r="A2789" s="5" t="s">
        <v>81</v>
      </c>
      <c r="B2789" t="s">
        <v>38685</v>
      </c>
      <c r="C2789" t="s">
        <v>38686</v>
      </c>
      <c r="D2789" t="s">
        <v>38687</v>
      </c>
      <c r="E2789" t="s">
        <v>38688</v>
      </c>
      <c r="F2789" t="s">
        <v>120</v>
      </c>
      <c r="G2789" t="s">
        <v>38689</v>
      </c>
      <c r="H2789" s="1">
        <v>43403</v>
      </c>
      <c r="I2789" s="1">
        <v>43413</v>
      </c>
      <c r="J2789" t="b">
        <v>0</v>
      </c>
      <c r="K2789" t="s">
        <v>1456</v>
      </c>
      <c r="L2789" t="s">
        <v>4803</v>
      </c>
      <c r="M2789">
        <v>3</v>
      </c>
      <c r="N2789">
        <v>750</v>
      </c>
      <c r="O2789" t="s">
        <v>6462</v>
      </c>
      <c r="P2789" t="s">
        <v>125</v>
      </c>
      <c r="Q2789" t="s">
        <v>4805</v>
      </c>
      <c r="R2789" t="s">
        <v>81</v>
      </c>
      <c r="S2789" t="s">
        <v>82</v>
      </c>
      <c r="T2789" s="1">
        <v>43403</v>
      </c>
      <c r="U2789" s="1">
        <v>43413</v>
      </c>
      <c r="V2789" t="s">
        <v>1460</v>
      </c>
      <c r="W2789" s="2">
        <v>44081</v>
      </c>
      <c r="X2789" t="s">
        <v>82</v>
      </c>
      <c r="Y2789" t="s">
        <v>4806</v>
      </c>
      <c r="Z2789" t="s">
        <v>81</v>
      </c>
      <c r="AA2789" t="s">
        <v>81</v>
      </c>
      <c r="AB2789" t="s">
        <v>247</v>
      </c>
      <c r="AC2789">
        <f>81-6-6209-7885</f>
        <v>-14019</v>
      </c>
      <c r="AD2789" t="s">
        <v>81</v>
      </c>
      <c r="AE2789" t="s">
        <v>4806</v>
      </c>
      <c r="AF2789" t="s">
        <v>81</v>
      </c>
      <c r="AG2789" t="s">
        <v>81</v>
      </c>
      <c r="AH2789" t="s">
        <v>247</v>
      </c>
      <c r="AI2789">
        <f>81-6-6209-7885</f>
        <v>-14019</v>
      </c>
      <c r="AJ2789" t="s">
        <v>81</v>
      </c>
      <c r="AK2789" t="s">
        <v>6996</v>
      </c>
      <c r="AL2789" t="s">
        <v>82</v>
      </c>
      <c r="AM2789" t="s">
        <v>1137</v>
      </c>
      <c r="AN2789" t="s">
        <v>81</v>
      </c>
      <c r="AO2789" t="s">
        <v>81</v>
      </c>
      <c r="AP2789" t="s">
        <v>1464</v>
      </c>
      <c r="AQ2789" t="s">
        <v>38690</v>
      </c>
      <c r="AR2789" t="s">
        <v>38691</v>
      </c>
      <c r="AS2789" t="s">
        <v>38692</v>
      </c>
      <c r="AT2789" t="s">
        <v>38693</v>
      </c>
      <c r="AU2789" t="s">
        <v>81</v>
      </c>
      <c r="AV2789" t="s">
        <v>82</v>
      </c>
      <c r="AW2789" t="s">
        <v>643</v>
      </c>
      <c r="AX2789">
        <v>752</v>
      </c>
      <c r="AY2789" t="s">
        <v>38687</v>
      </c>
      <c r="AZ2789" t="s">
        <v>38694</v>
      </c>
      <c r="BA2789" s="1">
        <v>44050</v>
      </c>
      <c r="BB2789" s="1">
        <v>44020</v>
      </c>
      <c r="BC2789" t="s">
        <v>38695</v>
      </c>
      <c r="BD2789" t="s">
        <v>38696</v>
      </c>
      <c r="BE2789" t="s">
        <v>38697</v>
      </c>
      <c r="BF2789" t="s">
        <v>38698</v>
      </c>
      <c r="BG2789" t="s">
        <v>81</v>
      </c>
      <c r="BH2789" t="s">
        <v>261</v>
      </c>
      <c r="BI2789" t="s">
        <v>8976</v>
      </c>
      <c r="BJ2789" s="1">
        <v>43549</v>
      </c>
      <c r="BK2789" t="s">
        <v>261</v>
      </c>
      <c r="BL2789" t="s">
        <v>200</v>
      </c>
      <c r="BM2789" t="s">
        <v>38699</v>
      </c>
      <c r="BN2789" t="s">
        <v>81</v>
      </c>
      <c r="BO2789" t="s">
        <v>27590</v>
      </c>
      <c r="BP2789" t="s">
        <v>81</v>
      </c>
      <c r="BQ2789" t="s">
        <v>81</v>
      </c>
    </row>
    <row r="2790" spans="1:69" x14ac:dyDescent="0.2">
      <c r="A2790" s="5">
        <v>1</v>
      </c>
      <c r="B2790" t="s">
        <v>38700</v>
      </c>
      <c r="C2790" t="s">
        <v>38701</v>
      </c>
      <c r="D2790" t="s">
        <v>38702</v>
      </c>
      <c r="E2790" t="s">
        <v>38703</v>
      </c>
      <c r="F2790" t="s">
        <v>73</v>
      </c>
      <c r="G2790" t="s">
        <v>38704</v>
      </c>
      <c r="H2790" s="1">
        <v>43766</v>
      </c>
      <c r="I2790" s="1">
        <v>43775</v>
      </c>
      <c r="J2790" t="b">
        <v>0</v>
      </c>
      <c r="K2790" t="s">
        <v>75</v>
      </c>
      <c r="L2790" t="s">
        <v>482</v>
      </c>
      <c r="M2790" t="s">
        <v>77</v>
      </c>
      <c r="N2790">
        <v>150</v>
      </c>
      <c r="O2790" t="s">
        <v>1917</v>
      </c>
      <c r="P2790" t="s">
        <v>79</v>
      </c>
      <c r="Q2790" t="s">
        <v>366</v>
      </c>
      <c r="R2790" t="s">
        <v>81</v>
      </c>
      <c r="S2790" t="s">
        <v>82</v>
      </c>
      <c r="T2790" s="1">
        <v>43766</v>
      </c>
      <c r="U2790" t="s">
        <v>38705</v>
      </c>
      <c r="V2790" t="s">
        <v>146</v>
      </c>
      <c r="W2790" s="2">
        <v>43941</v>
      </c>
      <c r="X2790" t="s">
        <v>38706</v>
      </c>
      <c r="Y2790" t="s">
        <v>81</v>
      </c>
      <c r="Z2790" t="s">
        <v>3297</v>
      </c>
      <c r="AA2790" t="s">
        <v>82</v>
      </c>
      <c r="AB2790" t="s">
        <v>81</v>
      </c>
      <c r="AC2790" t="s">
        <v>81</v>
      </c>
      <c r="AD2790" t="s">
        <v>1917</v>
      </c>
      <c r="AE2790" t="s">
        <v>81</v>
      </c>
      <c r="AF2790" t="s">
        <v>3297</v>
      </c>
      <c r="AG2790" t="s">
        <v>82</v>
      </c>
      <c r="AH2790" t="s">
        <v>81</v>
      </c>
      <c r="AI2790" t="s">
        <v>81</v>
      </c>
      <c r="AJ2790" t="s">
        <v>1917</v>
      </c>
      <c r="AK2790" t="s">
        <v>110</v>
      </c>
      <c r="AL2790" t="s">
        <v>82</v>
      </c>
      <c r="AM2790" t="s">
        <v>88</v>
      </c>
      <c r="AN2790" t="s">
        <v>154</v>
      </c>
      <c r="AO2790" t="s">
        <v>298</v>
      </c>
      <c r="AP2790" t="s">
        <v>91</v>
      </c>
      <c r="AQ2790" t="s">
        <v>38707</v>
      </c>
      <c r="AR2790" t="s">
        <v>82</v>
      </c>
      <c r="AS2790" t="s">
        <v>38708</v>
      </c>
      <c r="AT2790" t="s">
        <v>38709</v>
      </c>
      <c r="AU2790" t="s">
        <v>81</v>
      </c>
      <c r="AV2790" t="s">
        <v>82</v>
      </c>
      <c r="AW2790" t="s">
        <v>82</v>
      </c>
      <c r="AX2790" t="s">
        <v>82</v>
      </c>
      <c r="AY2790" t="s">
        <v>82</v>
      </c>
      <c r="AZ2790" t="s">
        <v>82</v>
      </c>
      <c r="BA2790" t="s">
        <v>82</v>
      </c>
      <c r="BB2790" t="s">
        <v>82</v>
      </c>
      <c r="BC2790" t="s">
        <v>82</v>
      </c>
      <c r="BD2790" t="s">
        <v>82</v>
      </c>
      <c r="BE2790" t="s">
        <v>82</v>
      </c>
      <c r="BF2790" t="s">
        <v>82</v>
      </c>
      <c r="BG2790" t="s">
        <v>82</v>
      </c>
      <c r="BH2790" t="s">
        <v>82</v>
      </c>
      <c r="BI2790" t="s">
        <v>82</v>
      </c>
      <c r="BJ2790" t="s">
        <v>82</v>
      </c>
      <c r="BK2790" t="s">
        <v>82</v>
      </c>
      <c r="BL2790" t="s">
        <v>82</v>
      </c>
      <c r="BM2790" t="s">
        <v>82</v>
      </c>
      <c r="BN2790" t="s">
        <v>82</v>
      </c>
      <c r="BO2790" t="s">
        <v>82</v>
      </c>
      <c r="BP2790" t="s">
        <v>82</v>
      </c>
      <c r="BQ2790" t="s">
        <v>82</v>
      </c>
    </row>
    <row r="2791" spans="1:69" x14ac:dyDescent="0.2">
      <c r="A2791" s="5" t="s">
        <v>81</v>
      </c>
      <c r="B2791" t="s">
        <v>38710</v>
      </c>
      <c r="C2791" t="s">
        <v>38711</v>
      </c>
      <c r="D2791" t="s">
        <v>38712</v>
      </c>
      <c r="E2791" t="s">
        <v>38713</v>
      </c>
      <c r="F2791" t="s">
        <v>1119</v>
      </c>
      <c r="G2791" t="s">
        <v>38714</v>
      </c>
      <c r="H2791" s="1">
        <v>43311</v>
      </c>
      <c r="I2791" s="1">
        <v>41731</v>
      </c>
      <c r="J2791" t="b">
        <v>0</v>
      </c>
      <c r="K2791" t="s">
        <v>1121</v>
      </c>
      <c r="L2791" t="s">
        <v>38715</v>
      </c>
      <c r="M2791">
        <v>2</v>
      </c>
      <c r="N2791">
        <v>52</v>
      </c>
      <c r="O2791" t="s">
        <v>4542</v>
      </c>
      <c r="P2791" t="s">
        <v>1124</v>
      </c>
      <c r="Q2791" t="s">
        <v>38716</v>
      </c>
      <c r="R2791" t="s">
        <v>81</v>
      </c>
      <c r="S2791">
        <v>1</v>
      </c>
      <c r="T2791" s="1">
        <v>43311</v>
      </c>
      <c r="U2791" s="1">
        <v>41731</v>
      </c>
      <c r="V2791" t="s">
        <v>38717</v>
      </c>
      <c r="W2791" s="2">
        <v>44139</v>
      </c>
      <c r="X2791" t="s">
        <v>38718</v>
      </c>
      <c r="Y2791" t="s">
        <v>38719</v>
      </c>
      <c r="Z2791" t="s">
        <v>38720</v>
      </c>
      <c r="AA2791" t="s">
        <v>38721</v>
      </c>
      <c r="AB2791" t="s">
        <v>38722</v>
      </c>
      <c r="AC2791" t="s">
        <v>38723</v>
      </c>
      <c r="AD2791" t="s">
        <v>4551</v>
      </c>
      <c r="AE2791" t="s">
        <v>38719</v>
      </c>
      <c r="AF2791" t="s">
        <v>38720</v>
      </c>
      <c r="AG2791" t="s">
        <v>38721</v>
      </c>
      <c r="AH2791" t="s">
        <v>38722</v>
      </c>
      <c r="AI2791" t="s">
        <v>38723</v>
      </c>
      <c r="AJ2791" t="s">
        <v>4551</v>
      </c>
      <c r="AK2791" t="s">
        <v>296</v>
      </c>
      <c r="AL2791" t="s">
        <v>4542</v>
      </c>
      <c r="AM2791" t="s">
        <v>4542</v>
      </c>
      <c r="AN2791" t="s">
        <v>1136</v>
      </c>
      <c r="AO2791">
        <v>0</v>
      </c>
      <c r="AP2791" t="s">
        <v>1137</v>
      </c>
      <c r="AQ2791" t="s">
        <v>38724</v>
      </c>
      <c r="AR2791" t="s">
        <v>38725</v>
      </c>
      <c r="AS2791" t="s">
        <v>38726</v>
      </c>
      <c r="AT2791" t="s">
        <v>38727</v>
      </c>
      <c r="AU2791" t="s">
        <v>81</v>
      </c>
      <c r="AV2791" t="s">
        <v>82</v>
      </c>
      <c r="AW2791" t="s">
        <v>643</v>
      </c>
      <c r="AX2791" t="s">
        <v>81</v>
      </c>
      <c r="AY2791" t="s">
        <v>81</v>
      </c>
      <c r="AZ2791" t="s">
        <v>81</v>
      </c>
      <c r="BA2791" t="s">
        <v>82</v>
      </c>
      <c r="BB2791" s="1">
        <v>1</v>
      </c>
      <c r="BC2791" t="s">
        <v>81</v>
      </c>
      <c r="BD2791" t="s">
        <v>81</v>
      </c>
      <c r="BE2791" t="s">
        <v>81</v>
      </c>
      <c r="BF2791" t="s">
        <v>81</v>
      </c>
      <c r="BG2791" t="s">
        <v>81</v>
      </c>
      <c r="BH2791" t="s">
        <v>81</v>
      </c>
      <c r="BI2791" t="s">
        <v>81</v>
      </c>
      <c r="BJ2791" t="s">
        <v>82</v>
      </c>
      <c r="BK2791" t="s">
        <v>82</v>
      </c>
      <c r="BL2791" t="s">
        <v>81</v>
      </c>
      <c r="BM2791" t="s">
        <v>201</v>
      </c>
      <c r="BN2791" t="s">
        <v>81</v>
      </c>
      <c r="BO2791" t="s">
        <v>81</v>
      </c>
      <c r="BP2791" t="s">
        <v>81</v>
      </c>
      <c r="BQ2791" t="s">
        <v>81</v>
      </c>
    </row>
    <row r="2792" spans="1:69" x14ac:dyDescent="0.2">
      <c r="A2792" s="5" t="s">
        <v>81</v>
      </c>
      <c r="B2792" t="s">
        <v>38728</v>
      </c>
      <c r="C2792" t="s">
        <v>957</v>
      </c>
      <c r="D2792" t="s">
        <v>38729</v>
      </c>
      <c r="E2792" t="s">
        <v>38730</v>
      </c>
      <c r="F2792" t="s">
        <v>178</v>
      </c>
      <c r="G2792" t="s">
        <v>38731</v>
      </c>
      <c r="H2792" s="1">
        <v>42591</v>
      </c>
      <c r="I2792" t="s">
        <v>81</v>
      </c>
      <c r="J2792" t="b">
        <v>0</v>
      </c>
      <c r="K2792" t="s">
        <v>180</v>
      </c>
      <c r="L2792" t="s">
        <v>961</v>
      </c>
      <c r="M2792" t="s">
        <v>962</v>
      </c>
      <c r="N2792">
        <v>36</v>
      </c>
      <c r="O2792" t="s">
        <v>963</v>
      </c>
      <c r="P2792" t="s">
        <v>964</v>
      </c>
      <c r="Q2792" t="s">
        <v>965</v>
      </c>
      <c r="R2792" t="s">
        <v>38732</v>
      </c>
      <c r="S2792" t="s">
        <v>82</v>
      </c>
      <c r="T2792" s="1">
        <v>42591</v>
      </c>
      <c r="U2792" t="s">
        <v>81</v>
      </c>
      <c r="V2792" t="s">
        <v>186</v>
      </c>
      <c r="W2792" s="2">
        <v>42598</v>
      </c>
      <c r="X2792" t="s">
        <v>38733</v>
      </c>
      <c r="Y2792" t="s">
        <v>968</v>
      </c>
      <c r="Z2792" t="s">
        <v>81</v>
      </c>
      <c r="AA2792" t="s">
        <v>189</v>
      </c>
      <c r="AB2792" t="s">
        <v>969</v>
      </c>
      <c r="AC2792">
        <v>41616878333</v>
      </c>
      <c r="AD2792" t="s">
        <v>20234</v>
      </c>
      <c r="AE2792" t="s">
        <v>968</v>
      </c>
      <c r="AF2792" t="s">
        <v>81</v>
      </c>
      <c r="AG2792" t="s">
        <v>189</v>
      </c>
      <c r="AH2792" t="s">
        <v>969</v>
      </c>
      <c r="AI2792">
        <v>41616878333</v>
      </c>
      <c r="AJ2792" t="s">
        <v>20234</v>
      </c>
      <c r="AK2792" t="s">
        <v>81</v>
      </c>
      <c r="AL2792" t="s">
        <v>82</v>
      </c>
      <c r="AM2792" t="s">
        <v>20234</v>
      </c>
      <c r="AN2792" t="s">
        <v>81</v>
      </c>
      <c r="AO2792" t="s">
        <v>81</v>
      </c>
      <c r="AP2792" t="s">
        <v>351</v>
      </c>
      <c r="AQ2792" t="s">
        <v>38734</v>
      </c>
      <c r="AR2792" t="s">
        <v>38735</v>
      </c>
      <c r="AS2792" t="s">
        <v>38736</v>
      </c>
      <c r="AT2792" t="s">
        <v>38737</v>
      </c>
      <c r="AU2792" t="s">
        <v>197</v>
      </c>
      <c r="AV2792" t="s">
        <v>82</v>
      </c>
      <c r="AW2792" t="s">
        <v>81</v>
      </c>
      <c r="AX2792" t="s">
        <v>82</v>
      </c>
      <c r="AY2792" t="s">
        <v>82</v>
      </c>
      <c r="AZ2792" t="s">
        <v>82</v>
      </c>
      <c r="BA2792" t="s">
        <v>82</v>
      </c>
      <c r="BB2792" t="s">
        <v>82</v>
      </c>
      <c r="BC2792" t="s">
        <v>82</v>
      </c>
      <c r="BD2792" t="s">
        <v>82</v>
      </c>
      <c r="BE2792" t="s">
        <v>82</v>
      </c>
      <c r="BF2792" t="s">
        <v>82</v>
      </c>
      <c r="BG2792" t="s">
        <v>82</v>
      </c>
      <c r="BH2792" t="s">
        <v>82</v>
      </c>
      <c r="BI2792" t="s">
        <v>82</v>
      </c>
      <c r="BJ2792" t="s">
        <v>82</v>
      </c>
      <c r="BK2792" t="s">
        <v>82</v>
      </c>
      <c r="BL2792" t="s">
        <v>82</v>
      </c>
      <c r="BM2792" t="s">
        <v>82</v>
      </c>
      <c r="BN2792" t="s">
        <v>82</v>
      </c>
      <c r="BO2792" t="s">
        <v>82</v>
      </c>
      <c r="BP2792" t="s">
        <v>82</v>
      </c>
      <c r="BQ2792" t="s">
        <v>82</v>
      </c>
    </row>
    <row r="2793" spans="1:69" x14ac:dyDescent="0.2">
      <c r="A2793" s="5" t="s">
        <v>81</v>
      </c>
      <c r="B2793" t="s">
        <v>38738</v>
      </c>
      <c r="C2793" t="s">
        <v>38739</v>
      </c>
      <c r="D2793" t="s">
        <v>38740</v>
      </c>
      <c r="E2793" t="s">
        <v>38741</v>
      </c>
      <c r="F2793" t="s">
        <v>73</v>
      </c>
      <c r="G2793" t="s">
        <v>38742</v>
      </c>
      <c r="H2793" s="1">
        <v>43571</v>
      </c>
      <c r="I2793" s="1">
        <v>43809</v>
      </c>
      <c r="J2793" t="b">
        <v>0</v>
      </c>
      <c r="K2793" t="s">
        <v>75</v>
      </c>
      <c r="L2793" t="s">
        <v>18906</v>
      </c>
      <c r="M2793" t="s">
        <v>90</v>
      </c>
      <c r="N2793">
        <v>90</v>
      </c>
      <c r="O2793" t="s">
        <v>15248</v>
      </c>
      <c r="P2793" t="s">
        <v>409</v>
      </c>
      <c r="Q2793" t="s">
        <v>38743</v>
      </c>
      <c r="R2793" t="s">
        <v>81</v>
      </c>
      <c r="S2793" t="s">
        <v>82</v>
      </c>
      <c r="T2793" s="1">
        <v>43571</v>
      </c>
      <c r="U2793" t="s">
        <v>13430</v>
      </c>
      <c r="V2793" t="s">
        <v>542</v>
      </c>
      <c r="W2793" s="2">
        <v>44039</v>
      </c>
      <c r="X2793" t="s">
        <v>38744</v>
      </c>
      <c r="Y2793" t="s">
        <v>8015</v>
      </c>
      <c r="Z2793" t="s">
        <v>38745</v>
      </c>
      <c r="AA2793" t="s">
        <v>82</v>
      </c>
      <c r="AB2793" t="s">
        <v>38746</v>
      </c>
      <c r="AC2793" t="s">
        <v>38747</v>
      </c>
      <c r="AD2793" t="s">
        <v>38748</v>
      </c>
      <c r="AE2793" t="s">
        <v>8015</v>
      </c>
      <c r="AF2793" t="s">
        <v>38745</v>
      </c>
      <c r="AG2793" t="s">
        <v>82</v>
      </c>
      <c r="AH2793" t="s">
        <v>38746</v>
      </c>
      <c r="AI2793" t="s">
        <v>38747</v>
      </c>
      <c r="AJ2793" t="s">
        <v>38748</v>
      </c>
      <c r="AK2793" t="s">
        <v>296</v>
      </c>
      <c r="AL2793" t="s">
        <v>82</v>
      </c>
      <c r="AM2793" t="s">
        <v>88</v>
      </c>
      <c r="AN2793" t="s">
        <v>154</v>
      </c>
      <c r="AO2793" t="s">
        <v>90</v>
      </c>
      <c r="AP2793" t="s">
        <v>91</v>
      </c>
      <c r="AQ2793" t="s">
        <v>38749</v>
      </c>
      <c r="AR2793" t="s">
        <v>82</v>
      </c>
      <c r="AS2793" t="s">
        <v>38750</v>
      </c>
      <c r="AT2793" t="s">
        <v>38751</v>
      </c>
      <c r="AU2793" t="s">
        <v>81</v>
      </c>
      <c r="AV2793" t="s">
        <v>82</v>
      </c>
      <c r="AW2793" t="s">
        <v>82</v>
      </c>
      <c r="AX2793" t="s">
        <v>82</v>
      </c>
      <c r="AY2793" t="s">
        <v>82</v>
      </c>
      <c r="AZ2793" t="s">
        <v>82</v>
      </c>
      <c r="BA2793" t="s">
        <v>82</v>
      </c>
      <c r="BB2793" t="s">
        <v>82</v>
      </c>
      <c r="BC2793" t="s">
        <v>82</v>
      </c>
      <c r="BD2793" t="s">
        <v>82</v>
      </c>
      <c r="BE2793" t="s">
        <v>82</v>
      </c>
      <c r="BF2793" t="s">
        <v>82</v>
      </c>
      <c r="BG2793" t="s">
        <v>82</v>
      </c>
      <c r="BH2793" t="s">
        <v>82</v>
      </c>
      <c r="BI2793" t="s">
        <v>82</v>
      </c>
      <c r="BJ2793" t="s">
        <v>82</v>
      </c>
      <c r="BK2793" t="s">
        <v>82</v>
      </c>
      <c r="BL2793" t="s">
        <v>82</v>
      </c>
      <c r="BM2793" t="s">
        <v>82</v>
      </c>
      <c r="BN2793" t="s">
        <v>82</v>
      </c>
      <c r="BO2793" t="s">
        <v>82</v>
      </c>
      <c r="BP2793" t="s">
        <v>82</v>
      </c>
      <c r="BQ2793" t="s">
        <v>82</v>
      </c>
    </row>
    <row r="2794" spans="1:69" x14ac:dyDescent="0.2">
      <c r="A2794" s="5" t="s">
        <v>81</v>
      </c>
      <c r="B2794" t="s">
        <v>28067</v>
      </c>
      <c r="C2794" t="s">
        <v>38752</v>
      </c>
      <c r="D2794" t="s">
        <v>28069</v>
      </c>
      <c r="E2794" t="s">
        <v>28070</v>
      </c>
      <c r="F2794" t="s">
        <v>178</v>
      </c>
      <c r="G2794" t="s">
        <v>28074</v>
      </c>
      <c r="H2794" s="1">
        <v>42585</v>
      </c>
      <c r="I2794" s="1">
        <v>42650</v>
      </c>
      <c r="J2794" t="b">
        <v>0</v>
      </c>
      <c r="K2794" t="s">
        <v>180</v>
      </c>
      <c r="L2794" t="s">
        <v>7272</v>
      </c>
      <c r="M2794" t="s">
        <v>2335</v>
      </c>
      <c r="N2794">
        <v>225</v>
      </c>
      <c r="O2794" t="s">
        <v>8617</v>
      </c>
      <c r="P2794" t="s">
        <v>38753</v>
      </c>
      <c r="Q2794" t="s">
        <v>38754</v>
      </c>
      <c r="R2794" t="s">
        <v>28071</v>
      </c>
      <c r="S2794" t="s">
        <v>82</v>
      </c>
      <c r="T2794" s="1">
        <v>42585</v>
      </c>
      <c r="U2794" s="1">
        <v>42650</v>
      </c>
      <c r="V2794" t="s">
        <v>186</v>
      </c>
      <c r="W2794" s="2">
        <v>43010</v>
      </c>
      <c r="X2794" t="s">
        <v>7890</v>
      </c>
      <c r="Y2794" t="s">
        <v>28076</v>
      </c>
      <c r="Z2794" t="s">
        <v>81</v>
      </c>
      <c r="AA2794" t="s">
        <v>28077</v>
      </c>
      <c r="AB2794" t="s">
        <v>28078</v>
      </c>
      <c r="AC2794">
        <v>48221105473</v>
      </c>
      <c r="AD2794" t="s">
        <v>7887</v>
      </c>
      <c r="AE2794" t="s">
        <v>28076</v>
      </c>
      <c r="AF2794" t="s">
        <v>81</v>
      </c>
      <c r="AG2794" t="s">
        <v>28077</v>
      </c>
      <c r="AH2794" t="s">
        <v>28078</v>
      </c>
      <c r="AI2794">
        <v>48221105473</v>
      </c>
      <c r="AJ2794" t="s">
        <v>7887</v>
      </c>
      <c r="AK2794" t="s">
        <v>250</v>
      </c>
      <c r="AL2794" t="s">
        <v>82</v>
      </c>
      <c r="AM2794" t="s">
        <v>8617</v>
      </c>
      <c r="AN2794" t="s">
        <v>81</v>
      </c>
      <c r="AO2794" t="s">
        <v>81</v>
      </c>
      <c r="AP2794" t="s">
        <v>351</v>
      </c>
      <c r="AQ2794" t="s">
        <v>28079</v>
      </c>
      <c r="AR2794" t="s">
        <v>28080</v>
      </c>
      <c r="AS2794" t="s">
        <v>28081</v>
      </c>
      <c r="AT2794" t="s">
        <v>28082</v>
      </c>
      <c r="AU2794" t="s">
        <v>615</v>
      </c>
      <c r="AV2794" t="s">
        <v>28071</v>
      </c>
      <c r="AW2794" t="s">
        <v>198</v>
      </c>
      <c r="AX2794" t="s">
        <v>82</v>
      </c>
      <c r="AY2794" t="s">
        <v>82</v>
      </c>
      <c r="AZ2794" t="s">
        <v>82</v>
      </c>
      <c r="BA2794" t="s">
        <v>82</v>
      </c>
      <c r="BB2794" t="s">
        <v>82</v>
      </c>
      <c r="BC2794" t="s">
        <v>82</v>
      </c>
      <c r="BD2794" t="s">
        <v>82</v>
      </c>
      <c r="BE2794" t="s">
        <v>82</v>
      </c>
      <c r="BF2794" t="s">
        <v>82</v>
      </c>
      <c r="BG2794" t="s">
        <v>82</v>
      </c>
      <c r="BH2794" t="s">
        <v>82</v>
      </c>
      <c r="BI2794" t="s">
        <v>82</v>
      </c>
      <c r="BJ2794" t="s">
        <v>82</v>
      </c>
      <c r="BK2794" t="s">
        <v>82</v>
      </c>
      <c r="BL2794" t="s">
        <v>82</v>
      </c>
      <c r="BM2794" t="s">
        <v>82</v>
      </c>
      <c r="BN2794" t="s">
        <v>82</v>
      </c>
      <c r="BO2794" t="s">
        <v>82</v>
      </c>
      <c r="BP2794" t="s">
        <v>82</v>
      </c>
      <c r="BQ2794" t="s">
        <v>82</v>
      </c>
    </row>
    <row r="2795" spans="1:69" x14ac:dyDescent="0.2">
      <c r="A2795" s="5">
        <v>0</v>
      </c>
      <c r="B2795" t="s">
        <v>38755</v>
      </c>
      <c r="C2795" t="s">
        <v>38756</v>
      </c>
      <c r="D2795" t="s">
        <v>38757</v>
      </c>
      <c r="E2795" t="s">
        <v>38758</v>
      </c>
      <c r="F2795" t="s">
        <v>73</v>
      </c>
      <c r="G2795" t="s">
        <v>38759</v>
      </c>
      <c r="H2795" s="1">
        <v>43392</v>
      </c>
      <c r="I2795" s="1">
        <v>43446</v>
      </c>
      <c r="J2795" t="b">
        <v>0</v>
      </c>
      <c r="K2795" t="s">
        <v>75</v>
      </c>
      <c r="L2795" t="s">
        <v>465</v>
      </c>
      <c r="M2795" t="s">
        <v>90</v>
      </c>
      <c r="N2795">
        <v>60</v>
      </c>
      <c r="O2795" t="s">
        <v>5122</v>
      </c>
      <c r="P2795" t="s">
        <v>103</v>
      </c>
      <c r="Q2795" t="s">
        <v>38760</v>
      </c>
      <c r="R2795" t="s">
        <v>81</v>
      </c>
      <c r="S2795" t="s">
        <v>82</v>
      </c>
      <c r="T2795" s="1">
        <v>43392</v>
      </c>
      <c r="U2795" t="s">
        <v>9214</v>
      </c>
      <c r="V2795" t="s">
        <v>106</v>
      </c>
      <c r="W2795" s="2">
        <v>43452</v>
      </c>
      <c r="X2795" t="s">
        <v>82</v>
      </c>
      <c r="Y2795" t="s">
        <v>81</v>
      </c>
      <c r="Z2795" t="s">
        <v>38761</v>
      </c>
      <c r="AA2795" t="s">
        <v>82</v>
      </c>
      <c r="AB2795" t="s">
        <v>38762</v>
      </c>
      <c r="AC2795" t="s">
        <v>38763</v>
      </c>
      <c r="AD2795" t="s">
        <v>82</v>
      </c>
      <c r="AE2795" t="s">
        <v>81</v>
      </c>
      <c r="AF2795" t="s">
        <v>38761</v>
      </c>
      <c r="AG2795" t="s">
        <v>82</v>
      </c>
      <c r="AH2795" t="s">
        <v>38762</v>
      </c>
      <c r="AI2795" t="s">
        <v>38763</v>
      </c>
      <c r="AJ2795" t="s">
        <v>82</v>
      </c>
      <c r="AK2795" t="s">
        <v>296</v>
      </c>
      <c r="AL2795" t="s">
        <v>82</v>
      </c>
      <c r="AM2795" t="s">
        <v>88</v>
      </c>
      <c r="AN2795" t="s">
        <v>112</v>
      </c>
      <c r="AO2795" t="s">
        <v>8897</v>
      </c>
      <c r="AP2795" t="s">
        <v>91</v>
      </c>
      <c r="AQ2795" t="s">
        <v>38764</v>
      </c>
      <c r="AR2795" t="s">
        <v>82</v>
      </c>
      <c r="AS2795" t="s">
        <v>38765</v>
      </c>
      <c r="AT2795" t="s">
        <v>38766</v>
      </c>
      <c r="AU2795" t="s">
        <v>81</v>
      </c>
      <c r="AV2795" t="s">
        <v>82</v>
      </c>
      <c r="AW2795" t="s">
        <v>82</v>
      </c>
      <c r="AX2795" t="s">
        <v>82</v>
      </c>
      <c r="AY2795" t="s">
        <v>82</v>
      </c>
      <c r="AZ2795" t="s">
        <v>82</v>
      </c>
      <c r="BA2795" t="s">
        <v>82</v>
      </c>
      <c r="BB2795" t="s">
        <v>82</v>
      </c>
      <c r="BC2795" t="s">
        <v>82</v>
      </c>
      <c r="BD2795" t="s">
        <v>82</v>
      </c>
      <c r="BE2795" t="s">
        <v>82</v>
      </c>
      <c r="BF2795" t="s">
        <v>82</v>
      </c>
      <c r="BG2795" t="s">
        <v>82</v>
      </c>
      <c r="BH2795" t="s">
        <v>82</v>
      </c>
      <c r="BI2795" t="s">
        <v>82</v>
      </c>
      <c r="BJ2795" t="s">
        <v>82</v>
      </c>
      <c r="BK2795" t="s">
        <v>82</v>
      </c>
      <c r="BL2795" t="s">
        <v>82</v>
      </c>
      <c r="BM2795" t="s">
        <v>82</v>
      </c>
      <c r="BN2795" t="s">
        <v>82</v>
      </c>
      <c r="BO2795" t="s">
        <v>82</v>
      </c>
      <c r="BP2795" t="s">
        <v>82</v>
      </c>
      <c r="BQ2795" t="s">
        <v>82</v>
      </c>
    </row>
    <row r="2796" spans="1:69" x14ac:dyDescent="0.2">
      <c r="A2796" s="5" t="s">
        <v>81</v>
      </c>
      <c r="B2796" t="s">
        <v>38767</v>
      </c>
      <c r="C2796" t="s">
        <v>38768</v>
      </c>
      <c r="D2796" t="s">
        <v>38769</v>
      </c>
      <c r="E2796" t="s">
        <v>38767</v>
      </c>
      <c r="F2796" t="s">
        <v>73</v>
      </c>
      <c r="G2796" t="s">
        <v>38770</v>
      </c>
      <c r="H2796" s="1">
        <v>43730</v>
      </c>
      <c r="I2796" s="1">
        <v>44044</v>
      </c>
      <c r="J2796" t="b">
        <v>1</v>
      </c>
      <c r="K2796" t="s">
        <v>75</v>
      </c>
      <c r="L2796" t="s">
        <v>38771</v>
      </c>
      <c r="M2796" t="s">
        <v>538</v>
      </c>
      <c r="N2796">
        <v>50</v>
      </c>
      <c r="O2796" t="s">
        <v>6679</v>
      </c>
      <c r="P2796" t="s">
        <v>79</v>
      </c>
      <c r="Q2796" t="s">
        <v>366</v>
      </c>
      <c r="R2796" t="s">
        <v>81</v>
      </c>
      <c r="S2796" t="s">
        <v>82</v>
      </c>
      <c r="T2796" s="1">
        <v>43730</v>
      </c>
      <c r="U2796" s="3">
        <v>44044</v>
      </c>
      <c r="V2796" t="s">
        <v>146</v>
      </c>
      <c r="W2796" s="2">
        <v>43745</v>
      </c>
      <c r="X2796" t="s">
        <v>38772</v>
      </c>
      <c r="Y2796" t="s">
        <v>148</v>
      </c>
      <c r="Z2796" t="s">
        <v>38773</v>
      </c>
      <c r="AA2796" t="s">
        <v>82</v>
      </c>
      <c r="AB2796" t="s">
        <v>38774</v>
      </c>
      <c r="AC2796" t="s">
        <v>38775</v>
      </c>
      <c r="AD2796" t="s">
        <v>1991</v>
      </c>
      <c r="AE2796" t="s">
        <v>148</v>
      </c>
      <c r="AF2796" t="s">
        <v>38773</v>
      </c>
      <c r="AG2796" t="s">
        <v>82</v>
      </c>
      <c r="AH2796" t="s">
        <v>38774</v>
      </c>
      <c r="AI2796" t="s">
        <v>38775</v>
      </c>
      <c r="AJ2796" t="s">
        <v>1991</v>
      </c>
      <c r="AK2796" t="s">
        <v>153</v>
      </c>
      <c r="AL2796" t="s">
        <v>82</v>
      </c>
      <c r="AM2796" t="s">
        <v>88</v>
      </c>
      <c r="AN2796" t="s">
        <v>154</v>
      </c>
      <c r="AO2796" t="s">
        <v>231</v>
      </c>
      <c r="AP2796" t="s">
        <v>91</v>
      </c>
      <c r="AQ2796" t="s">
        <v>38776</v>
      </c>
      <c r="AR2796" t="s">
        <v>82</v>
      </c>
      <c r="AS2796" t="s">
        <v>38777</v>
      </c>
      <c r="AT2796" t="s">
        <v>38778</v>
      </c>
      <c r="AU2796" t="s">
        <v>81</v>
      </c>
      <c r="AV2796" t="s">
        <v>82</v>
      </c>
      <c r="AW2796" t="s">
        <v>82</v>
      </c>
      <c r="AX2796" t="s">
        <v>82</v>
      </c>
      <c r="AY2796" t="s">
        <v>82</v>
      </c>
      <c r="AZ2796" t="s">
        <v>82</v>
      </c>
      <c r="BA2796" t="s">
        <v>82</v>
      </c>
      <c r="BB2796" t="s">
        <v>82</v>
      </c>
      <c r="BC2796" t="s">
        <v>82</v>
      </c>
      <c r="BD2796" t="s">
        <v>82</v>
      </c>
      <c r="BE2796" t="s">
        <v>82</v>
      </c>
      <c r="BF2796" t="s">
        <v>82</v>
      </c>
      <c r="BG2796" t="s">
        <v>82</v>
      </c>
      <c r="BH2796" t="s">
        <v>82</v>
      </c>
      <c r="BI2796" t="s">
        <v>82</v>
      </c>
      <c r="BJ2796" t="s">
        <v>82</v>
      </c>
      <c r="BK2796" t="s">
        <v>82</v>
      </c>
      <c r="BL2796" t="s">
        <v>82</v>
      </c>
      <c r="BM2796" t="s">
        <v>82</v>
      </c>
      <c r="BN2796" t="s">
        <v>82</v>
      </c>
      <c r="BO2796" t="s">
        <v>82</v>
      </c>
      <c r="BP2796" t="s">
        <v>82</v>
      </c>
      <c r="BQ2796" t="s">
        <v>82</v>
      </c>
    </row>
    <row r="2797" spans="1:69" x14ac:dyDescent="0.2">
      <c r="A2797" s="5" t="s">
        <v>81</v>
      </c>
      <c r="B2797" t="s">
        <v>38779</v>
      </c>
      <c r="C2797" t="s">
        <v>38780</v>
      </c>
      <c r="D2797" t="s">
        <v>38781</v>
      </c>
      <c r="E2797" t="s">
        <v>38782</v>
      </c>
      <c r="F2797" t="s">
        <v>73</v>
      </c>
      <c r="G2797" t="s">
        <v>38783</v>
      </c>
      <c r="H2797" s="1">
        <v>42695</v>
      </c>
      <c r="I2797" s="1">
        <v>42156</v>
      </c>
      <c r="J2797" t="b">
        <v>1</v>
      </c>
      <c r="K2797" t="s">
        <v>75</v>
      </c>
      <c r="L2797" t="s">
        <v>223</v>
      </c>
      <c r="M2797" t="s">
        <v>2495</v>
      </c>
      <c r="N2797">
        <v>28</v>
      </c>
      <c r="O2797" t="s">
        <v>38784</v>
      </c>
      <c r="P2797" t="s">
        <v>82</v>
      </c>
      <c r="Q2797" t="s">
        <v>38785</v>
      </c>
      <c r="R2797" t="s">
        <v>81</v>
      </c>
      <c r="S2797">
        <v>1</v>
      </c>
      <c r="T2797" s="1">
        <v>42695</v>
      </c>
      <c r="U2797" s="3">
        <v>42156</v>
      </c>
      <c r="V2797" t="s">
        <v>503</v>
      </c>
      <c r="W2797" s="2">
        <v>43085</v>
      </c>
      <c r="X2797" t="s">
        <v>38786</v>
      </c>
      <c r="Y2797" t="s">
        <v>82</v>
      </c>
      <c r="Z2797" t="s">
        <v>82</v>
      </c>
      <c r="AA2797" t="s">
        <v>82</v>
      </c>
      <c r="AB2797" t="s">
        <v>82</v>
      </c>
      <c r="AC2797" t="s">
        <v>82</v>
      </c>
      <c r="AD2797" t="s">
        <v>82</v>
      </c>
      <c r="AE2797" t="s">
        <v>82</v>
      </c>
      <c r="AF2797" t="s">
        <v>82</v>
      </c>
      <c r="AG2797" t="s">
        <v>82</v>
      </c>
      <c r="AH2797" t="s">
        <v>82</v>
      </c>
      <c r="AI2797" t="s">
        <v>82</v>
      </c>
      <c r="AJ2797" t="s">
        <v>82</v>
      </c>
      <c r="AK2797" t="s">
        <v>110</v>
      </c>
      <c r="AL2797" t="s">
        <v>38787</v>
      </c>
      <c r="AM2797" t="s">
        <v>88</v>
      </c>
      <c r="AN2797" t="s">
        <v>90</v>
      </c>
      <c r="AO2797" t="s">
        <v>3944</v>
      </c>
      <c r="AP2797" t="s">
        <v>91</v>
      </c>
      <c r="AQ2797" t="s">
        <v>38788</v>
      </c>
      <c r="AR2797" t="s">
        <v>82</v>
      </c>
      <c r="AS2797" t="s">
        <v>38789</v>
      </c>
      <c r="AT2797" t="s">
        <v>82</v>
      </c>
      <c r="AU2797" t="s">
        <v>81</v>
      </c>
      <c r="AV2797" t="s">
        <v>82</v>
      </c>
      <c r="AW2797" t="s">
        <v>82</v>
      </c>
      <c r="AX2797" t="s">
        <v>82</v>
      </c>
      <c r="AY2797" t="s">
        <v>82</v>
      </c>
      <c r="AZ2797" t="s">
        <v>82</v>
      </c>
      <c r="BA2797" t="s">
        <v>82</v>
      </c>
      <c r="BB2797" t="s">
        <v>82</v>
      </c>
      <c r="BC2797" t="s">
        <v>82</v>
      </c>
      <c r="BD2797" t="s">
        <v>82</v>
      </c>
      <c r="BE2797" t="s">
        <v>82</v>
      </c>
      <c r="BF2797" t="s">
        <v>82</v>
      </c>
      <c r="BG2797" t="s">
        <v>82</v>
      </c>
      <c r="BH2797" t="s">
        <v>82</v>
      </c>
      <c r="BI2797" t="s">
        <v>82</v>
      </c>
      <c r="BJ2797" t="s">
        <v>82</v>
      </c>
      <c r="BK2797" t="s">
        <v>82</v>
      </c>
      <c r="BL2797" t="s">
        <v>82</v>
      </c>
      <c r="BM2797" t="s">
        <v>82</v>
      </c>
      <c r="BN2797" t="s">
        <v>82</v>
      </c>
      <c r="BO2797" t="s">
        <v>82</v>
      </c>
      <c r="BP2797" t="s">
        <v>82</v>
      </c>
      <c r="BQ2797" t="s">
        <v>82</v>
      </c>
    </row>
    <row r="2798" spans="1:69" x14ac:dyDescent="0.2">
      <c r="A2798" s="5">
        <v>0</v>
      </c>
      <c r="B2798" t="s">
        <v>38790</v>
      </c>
      <c r="C2798" t="s">
        <v>38791</v>
      </c>
      <c r="D2798" t="s">
        <v>38792</v>
      </c>
      <c r="E2798" t="s">
        <v>38790</v>
      </c>
      <c r="F2798" t="s">
        <v>10718</v>
      </c>
      <c r="G2798" t="s">
        <v>38793</v>
      </c>
      <c r="H2798" s="1">
        <v>43321</v>
      </c>
      <c r="I2798" s="1">
        <v>43374</v>
      </c>
      <c r="J2798" t="b">
        <v>0</v>
      </c>
      <c r="K2798" t="s">
        <v>75</v>
      </c>
      <c r="L2798" t="s">
        <v>19050</v>
      </c>
      <c r="M2798" t="s">
        <v>703</v>
      </c>
      <c r="N2798">
        <v>60</v>
      </c>
      <c r="O2798" t="s">
        <v>38794</v>
      </c>
      <c r="P2798" t="s">
        <v>2776</v>
      </c>
      <c r="Q2798" t="s">
        <v>38795</v>
      </c>
      <c r="R2798" t="s">
        <v>81</v>
      </c>
      <c r="S2798" t="s">
        <v>82</v>
      </c>
      <c r="T2798" s="1">
        <v>43321</v>
      </c>
      <c r="U2798" s="1">
        <v>43374</v>
      </c>
      <c r="V2798" t="s">
        <v>10723</v>
      </c>
      <c r="W2798" s="2">
        <v>44139</v>
      </c>
      <c r="X2798" t="s">
        <v>82</v>
      </c>
      <c r="Y2798" t="s">
        <v>10724</v>
      </c>
      <c r="Z2798" t="s">
        <v>10725</v>
      </c>
      <c r="AA2798" t="s">
        <v>10726</v>
      </c>
      <c r="AB2798" t="s">
        <v>10727</v>
      </c>
      <c r="AC2798">
        <v>201223106023</v>
      </c>
      <c r="AD2798" t="s">
        <v>10728</v>
      </c>
      <c r="AE2798" t="s">
        <v>24274</v>
      </c>
      <c r="AF2798" t="s">
        <v>24275</v>
      </c>
      <c r="AG2798" t="s">
        <v>38796</v>
      </c>
      <c r="AH2798" t="s">
        <v>24276</v>
      </c>
      <c r="AI2798">
        <v>201222621198</v>
      </c>
      <c r="AJ2798" t="s">
        <v>38797</v>
      </c>
      <c r="AK2798" t="s">
        <v>212</v>
      </c>
      <c r="AL2798" t="s">
        <v>82</v>
      </c>
      <c r="AM2798" t="s">
        <v>82</v>
      </c>
      <c r="AN2798" t="s">
        <v>11222</v>
      </c>
      <c r="AO2798" t="s">
        <v>12180</v>
      </c>
      <c r="AP2798" t="s">
        <v>371</v>
      </c>
      <c r="AQ2798" t="s">
        <v>38798</v>
      </c>
      <c r="AR2798" t="s">
        <v>38799</v>
      </c>
      <c r="AS2798" t="s">
        <v>38800</v>
      </c>
      <c r="AT2798" t="s">
        <v>38801</v>
      </c>
      <c r="AU2798" t="s">
        <v>81</v>
      </c>
      <c r="AV2798" t="s">
        <v>82</v>
      </c>
      <c r="AW2798" t="s">
        <v>1637</v>
      </c>
      <c r="AX2798" t="s">
        <v>81</v>
      </c>
      <c r="AY2798" t="s">
        <v>81</v>
      </c>
      <c r="AZ2798" t="s">
        <v>81</v>
      </c>
      <c r="BA2798" t="s">
        <v>82</v>
      </c>
      <c r="BB2798" s="1">
        <v>1</v>
      </c>
      <c r="BC2798" t="s">
        <v>81</v>
      </c>
      <c r="BD2798" t="s">
        <v>81</v>
      </c>
      <c r="BE2798" t="s">
        <v>81</v>
      </c>
      <c r="BF2798" t="s">
        <v>81</v>
      </c>
      <c r="BG2798" t="s">
        <v>81</v>
      </c>
      <c r="BH2798" t="s">
        <v>5857</v>
      </c>
      <c r="BI2798" t="s">
        <v>81</v>
      </c>
      <c r="BJ2798" t="s">
        <v>82</v>
      </c>
      <c r="BK2798" t="s">
        <v>82</v>
      </c>
      <c r="BL2798" t="s">
        <v>200</v>
      </c>
      <c r="BM2798" t="s">
        <v>38802</v>
      </c>
      <c r="BN2798" t="s">
        <v>38803</v>
      </c>
      <c r="BO2798" t="s">
        <v>38804</v>
      </c>
      <c r="BP2798">
        <v>201287740750</v>
      </c>
      <c r="BQ2798" t="s">
        <v>38803</v>
      </c>
    </row>
    <row r="2799" spans="1:69" x14ac:dyDescent="0.2">
      <c r="A2799" s="5" t="s">
        <v>81</v>
      </c>
      <c r="B2799" t="s">
        <v>38805</v>
      </c>
      <c r="C2799" t="s">
        <v>38806</v>
      </c>
      <c r="D2799" t="s">
        <v>38807</v>
      </c>
      <c r="E2799" t="s">
        <v>38808</v>
      </c>
      <c r="F2799" t="s">
        <v>120</v>
      </c>
      <c r="G2799" t="s">
        <v>38809</v>
      </c>
      <c r="H2799" s="1">
        <v>43187</v>
      </c>
      <c r="I2799" s="1">
        <v>43191</v>
      </c>
      <c r="J2799" t="b">
        <v>0</v>
      </c>
      <c r="K2799" t="s">
        <v>75</v>
      </c>
      <c r="L2799" t="s">
        <v>122</v>
      </c>
      <c r="M2799" t="s">
        <v>5070</v>
      </c>
      <c r="N2799">
        <v>200</v>
      </c>
      <c r="O2799" t="s">
        <v>38810</v>
      </c>
      <c r="P2799" t="s">
        <v>125</v>
      </c>
      <c r="Q2799" t="s">
        <v>38811</v>
      </c>
      <c r="R2799" t="s">
        <v>26862</v>
      </c>
      <c r="S2799" t="s">
        <v>82</v>
      </c>
      <c r="T2799" s="1">
        <v>43187</v>
      </c>
      <c r="U2799" s="1">
        <v>43191</v>
      </c>
      <c r="V2799" t="s">
        <v>127</v>
      </c>
      <c r="W2799" s="2">
        <v>43997</v>
      </c>
      <c r="X2799" t="s">
        <v>82</v>
      </c>
      <c r="Y2799" t="s">
        <v>38812</v>
      </c>
      <c r="Z2799" t="s">
        <v>38813</v>
      </c>
      <c r="AA2799" t="s">
        <v>38814</v>
      </c>
      <c r="AB2799" t="s">
        <v>38815</v>
      </c>
      <c r="AC2799">
        <f>81-6-6692-1201</f>
        <v>-7818</v>
      </c>
      <c r="AD2799" t="s">
        <v>38816</v>
      </c>
      <c r="AE2799" t="s">
        <v>38812</v>
      </c>
      <c r="AF2799" t="s">
        <v>38813</v>
      </c>
      <c r="AG2799" t="s">
        <v>38814</v>
      </c>
      <c r="AH2799" t="s">
        <v>38815</v>
      </c>
      <c r="AI2799">
        <f>81-6-6692-1201</f>
        <v>-7818</v>
      </c>
      <c r="AJ2799" t="s">
        <v>38816</v>
      </c>
      <c r="AK2799" t="s">
        <v>392</v>
      </c>
      <c r="AL2799" t="s">
        <v>82</v>
      </c>
      <c r="AM2799" t="s">
        <v>38810</v>
      </c>
      <c r="AN2799" t="s">
        <v>7191</v>
      </c>
      <c r="AO2799" t="s">
        <v>123</v>
      </c>
      <c r="AP2799" t="s">
        <v>132</v>
      </c>
      <c r="AQ2799" t="s">
        <v>395</v>
      </c>
      <c r="AR2799" t="s">
        <v>38817</v>
      </c>
      <c r="AS2799" t="s">
        <v>38818</v>
      </c>
      <c r="AT2799" t="s">
        <v>38819</v>
      </c>
      <c r="AU2799" t="s">
        <v>615</v>
      </c>
      <c r="AV2799" t="s">
        <v>82</v>
      </c>
      <c r="AW2799" t="s">
        <v>81</v>
      </c>
      <c r="AX2799" t="s">
        <v>81</v>
      </c>
      <c r="AY2799" t="s">
        <v>81</v>
      </c>
      <c r="AZ2799" t="s">
        <v>81</v>
      </c>
      <c r="BA2799" t="s">
        <v>82</v>
      </c>
      <c r="BB2799" s="1">
        <v>1</v>
      </c>
      <c r="BC2799" t="s">
        <v>81</v>
      </c>
      <c r="BD2799" t="s">
        <v>81</v>
      </c>
      <c r="BE2799" t="s">
        <v>81</v>
      </c>
      <c r="BF2799" t="s">
        <v>81</v>
      </c>
      <c r="BG2799" t="s">
        <v>81</v>
      </c>
      <c r="BH2799" t="s">
        <v>81</v>
      </c>
      <c r="BI2799" t="s">
        <v>81</v>
      </c>
      <c r="BJ2799" s="1">
        <v>44286</v>
      </c>
      <c r="BK2799" t="s">
        <v>82</v>
      </c>
      <c r="BL2799" t="s">
        <v>399</v>
      </c>
      <c r="BM2799" t="s">
        <v>38820</v>
      </c>
      <c r="BN2799" t="s">
        <v>38821</v>
      </c>
      <c r="BO2799" t="s">
        <v>38822</v>
      </c>
      <c r="BP2799">
        <f>81-6-6692-1201</f>
        <v>-7818</v>
      </c>
      <c r="BQ2799" t="s">
        <v>38821</v>
      </c>
    </row>
    <row r="2800" spans="1:69" x14ac:dyDescent="0.2">
      <c r="A2800" s="5" t="s">
        <v>81</v>
      </c>
      <c r="B2800" t="s">
        <v>38823</v>
      </c>
      <c r="C2800" t="s">
        <v>38824</v>
      </c>
      <c r="D2800" t="s">
        <v>38825</v>
      </c>
      <c r="E2800" t="s">
        <v>38826</v>
      </c>
      <c r="F2800" t="s">
        <v>178</v>
      </c>
      <c r="G2800" t="s">
        <v>18389</v>
      </c>
      <c r="H2800" s="1">
        <v>43670</v>
      </c>
      <c r="I2800" s="1">
        <v>43735</v>
      </c>
      <c r="J2800" t="b">
        <v>0</v>
      </c>
      <c r="K2800" t="s">
        <v>180</v>
      </c>
      <c r="L2800" t="s">
        <v>38827</v>
      </c>
      <c r="M2800" t="s">
        <v>346</v>
      </c>
      <c r="N2800">
        <v>121000</v>
      </c>
      <c r="O2800" t="s">
        <v>9785</v>
      </c>
      <c r="P2800" t="s">
        <v>1668</v>
      </c>
      <c r="Q2800" t="s">
        <v>38828</v>
      </c>
      <c r="R2800" t="s">
        <v>18388</v>
      </c>
      <c r="S2800" t="s">
        <v>82</v>
      </c>
      <c r="T2800" s="1">
        <v>43670</v>
      </c>
      <c r="U2800" s="1">
        <v>43735</v>
      </c>
      <c r="V2800" t="s">
        <v>186</v>
      </c>
      <c r="W2800" s="2">
        <v>44061</v>
      </c>
      <c r="X2800" t="s">
        <v>38829</v>
      </c>
      <c r="Y2800" t="s">
        <v>3228</v>
      </c>
      <c r="Z2800" t="s">
        <v>81</v>
      </c>
      <c r="AA2800" t="s">
        <v>3229</v>
      </c>
      <c r="AB2800" t="s">
        <v>3230</v>
      </c>
      <c r="AC2800" t="s">
        <v>38830</v>
      </c>
      <c r="AD2800" t="s">
        <v>1667</v>
      </c>
      <c r="AE2800" t="s">
        <v>3228</v>
      </c>
      <c r="AF2800" t="s">
        <v>81</v>
      </c>
      <c r="AG2800" t="s">
        <v>3229</v>
      </c>
      <c r="AH2800" t="s">
        <v>3230</v>
      </c>
      <c r="AI2800" t="s">
        <v>38830</v>
      </c>
      <c r="AJ2800" t="s">
        <v>1667</v>
      </c>
      <c r="AK2800" t="s">
        <v>191</v>
      </c>
      <c r="AL2800" t="s">
        <v>82</v>
      </c>
      <c r="AM2800" t="s">
        <v>1667</v>
      </c>
      <c r="AN2800" t="s">
        <v>81</v>
      </c>
      <c r="AO2800" t="s">
        <v>81</v>
      </c>
      <c r="AP2800" t="s">
        <v>351</v>
      </c>
      <c r="AQ2800" t="s">
        <v>38831</v>
      </c>
      <c r="AR2800" t="s">
        <v>38832</v>
      </c>
      <c r="AS2800" t="s">
        <v>38833</v>
      </c>
      <c r="AT2800" t="s">
        <v>38834</v>
      </c>
      <c r="AU2800" t="s">
        <v>615</v>
      </c>
      <c r="AV2800" t="s">
        <v>18388</v>
      </c>
      <c r="AW2800" t="s">
        <v>198</v>
      </c>
      <c r="AX2800" t="s">
        <v>81</v>
      </c>
      <c r="AY2800" t="s">
        <v>81</v>
      </c>
      <c r="AZ2800" t="s">
        <v>38823</v>
      </c>
      <c r="BA2800" t="s">
        <v>82</v>
      </c>
      <c r="BB2800" s="1">
        <v>1</v>
      </c>
      <c r="BC2800" t="s">
        <v>199</v>
      </c>
      <c r="BD2800" t="s">
        <v>199</v>
      </c>
      <c r="BE2800" t="s">
        <v>199</v>
      </c>
      <c r="BF2800" t="s">
        <v>199</v>
      </c>
      <c r="BG2800" t="s">
        <v>81</v>
      </c>
      <c r="BH2800" t="s">
        <v>81</v>
      </c>
      <c r="BI2800" t="s">
        <v>81</v>
      </c>
      <c r="BJ2800" t="s">
        <v>82</v>
      </c>
      <c r="BK2800" t="s">
        <v>82</v>
      </c>
      <c r="BL2800" t="s">
        <v>200</v>
      </c>
      <c r="BM2800" t="s">
        <v>1193</v>
      </c>
      <c r="BN2800" t="s">
        <v>81</v>
      </c>
      <c r="BO2800" t="s">
        <v>81</v>
      </c>
      <c r="BP2800" t="s">
        <v>81</v>
      </c>
      <c r="BQ2800" t="s">
        <v>81</v>
      </c>
    </row>
    <row r="2801" spans="1:69" x14ac:dyDescent="0.2">
      <c r="A2801" s="5">
        <v>0</v>
      </c>
      <c r="B2801" t="s">
        <v>38835</v>
      </c>
      <c r="C2801" t="s">
        <v>38836</v>
      </c>
      <c r="D2801" t="s">
        <v>38837</v>
      </c>
      <c r="E2801" t="s">
        <v>38838</v>
      </c>
      <c r="F2801" t="s">
        <v>73</v>
      </c>
      <c r="G2801" t="s">
        <v>38839</v>
      </c>
      <c r="H2801" s="1">
        <v>43201</v>
      </c>
      <c r="I2801" s="1">
        <v>43252</v>
      </c>
      <c r="J2801" t="b">
        <v>0</v>
      </c>
      <c r="K2801" t="s">
        <v>75</v>
      </c>
      <c r="L2801" t="s">
        <v>979</v>
      </c>
      <c r="M2801" t="s">
        <v>90</v>
      </c>
      <c r="N2801">
        <v>150</v>
      </c>
      <c r="O2801" t="s">
        <v>38840</v>
      </c>
      <c r="P2801" t="s">
        <v>82</v>
      </c>
      <c r="Q2801" t="s">
        <v>38841</v>
      </c>
      <c r="R2801" t="s">
        <v>81</v>
      </c>
      <c r="S2801" t="s">
        <v>82</v>
      </c>
      <c r="T2801" s="1">
        <v>43201</v>
      </c>
      <c r="U2801" t="s">
        <v>7813</v>
      </c>
      <c r="V2801" t="s">
        <v>605</v>
      </c>
      <c r="W2801" s="2">
        <v>43262</v>
      </c>
      <c r="X2801" t="s">
        <v>38842</v>
      </c>
      <c r="Y2801" t="s">
        <v>5982</v>
      </c>
      <c r="Z2801" t="s">
        <v>38843</v>
      </c>
      <c r="AA2801" t="s">
        <v>82</v>
      </c>
      <c r="AB2801" t="s">
        <v>38844</v>
      </c>
      <c r="AC2801" t="s">
        <v>38845</v>
      </c>
      <c r="AD2801" t="s">
        <v>38846</v>
      </c>
      <c r="AE2801" t="s">
        <v>5982</v>
      </c>
      <c r="AF2801" t="s">
        <v>38843</v>
      </c>
      <c r="AG2801" t="s">
        <v>82</v>
      </c>
      <c r="AH2801" t="s">
        <v>38844</v>
      </c>
      <c r="AI2801" t="s">
        <v>38845</v>
      </c>
      <c r="AJ2801" t="s">
        <v>38846</v>
      </c>
      <c r="AK2801" t="s">
        <v>153</v>
      </c>
      <c r="AL2801" t="s">
        <v>82</v>
      </c>
      <c r="AM2801" t="s">
        <v>88</v>
      </c>
      <c r="AN2801" t="s">
        <v>154</v>
      </c>
      <c r="AO2801" t="s">
        <v>90</v>
      </c>
      <c r="AP2801" t="s">
        <v>91</v>
      </c>
      <c r="AQ2801" t="s">
        <v>38847</v>
      </c>
      <c r="AR2801" t="s">
        <v>82</v>
      </c>
      <c r="AS2801" t="s">
        <v>38848</v>
      </c>
      <c r="AT2801" t="s">
        <v>38849</v>
      </c>
      <c r="AU2801" t="s">
        <v>81</v>
      </c>
      <c r="AV2801" t="s">
        <v>82</v>
      </c>
      <c r="AW2801" t="s">
        <v>82</v>
      </c>
      <c r="AX2801" t="s">
        <v>82</v>
      </c>
      <c r="AY2801" t="s">
        <v>82</v>
      </c>
      <c r="AZ2801" t="s">
        <v>82</v>
      </c>
      <c r="BA2801" t="s">
        <v>82</v>
      </c>
      <c r="BB2801" t="s">
        <v>82</v>
      </c>
      <c r="BC2801" t="s">
        <v>82</v>
      </c>
      <c r="BD2801" t="s">
        <v>82</v>
      </c>
      <c r="BE2801" t="s">
        <v>82</v>
      </c>
      <c r="BF2801" t="s">
        <v>82</v>
      </c>
      <c r="BG2801" t="s">
        <v>82</v>
      </c>
      <c r="BH2801" t="s">
        <v>82</v>
      </c>
      <c r="BI2801" t="s">
        <v>82</v>
      </c>
      <c r="BJ2801" t="s">
        <v>82</v>
      </c>
      <c r="BK2801" t="s">
        <v>82</v>
      </c>
      <c r="BL2801" t="s">
        <v>82</v>
      </c>
      <c r="BM2801" t="s">
        <v>82</v>
      </c>
      <c r="BN2801" t="s">
        <v>82</v>
      </c>
      <c r="BO2801" t="s">
        <v>82</v>
      </c>
      <c r="BP2801" t="s">
        <v>82</v>
      </c>
      <c r="BQ2801" t="s">
        <v>82</v>
      </c>
    </row>
    <row r="2802" spans="1:69" x14ac:dyDescent="0.2">
      <c r="A2802" s="5" t="s">
        <v>81</v>
      </c>
      <c r="B2802" t="s">
        <v>38850</v>
      </c>
      <c r="C2802" t="s">
        <v>38851</v>
      </c>
      <c r="D2802" t="s">
        <v>38852</v>
      </c>
      <c r="E2802" t="s">
        <v>38853</v>
      </c>
      <c r="F2802" t="s">
        <v>73</v>
      </c>
      <c r="G2802" t="s">
        <v>38854</v>
      </c>
      <c r="H2802" s="1">
        <v>42534</v>
      </c>
      <c r="I2802" s="1">
        <v>42461</v>
      </c>
      <c r="J2802" t="b">
        <v>1</v>
      </c>
      <c r="K2802" t="s">
        <v>75</v>
      </c>
      <c r="L2802" t="s">
        <v>465</v>
      </c>
      <c r="M2802" t="s">
        <v>90</v>
      </c>
      <c r="N2802">
        <v>54</v>
      </c>
      <c r="O2802" t="s">
        <v>17116</v>
      </c>
      <c r="P2802" t="s">
        <v>626</v>
      </c>
      <c r="Q2802" t="s">
        <v>2793</v>
      </c>
      <c r="R2802" t="s">
        <v>81</v>
      </c>
      <c r="S2802" t="s">
        <v>82</v>
      </c>
      <c r="T2802" s="1">
        <v>42534</v>
      </c>
      <c r="U2802" s="3">
        <v>42461</v>
      </c>
      <c r="V2802" t="s">
        <v>411</v>
      </c>
      <c r="W2802" s="2">
        <v>43129</v>
      </c>
      <c r="X2802" t="s">
        <v>38855</v>
      </c>
      <c r="Y2802" t="s">
        <v>81</v>
      </c>
      <c r="Z2802" t="s">
        <v>38856</v>
      </c>
      <c r="AA2802" t="s">
        <v>82</v>
      </c>
      <c r="AB2802" t="s">
        <v>81</v>
      </c>
      <c r="AC2802" t="s">
        <v>81</v>
      </c>
      <c r="AD2802" t="s">
        <v>38857</v>
      </c>
      <c r="AE2802" t="s">
        <v>81</v>
      </c>
      <c r="AF2802" t="s">
        <v>38856</v>
      </c>
      <c r="AG2802" t="s">
        <v>82</v>
      </c>
      <c r="AH2802" t="s">
        <v>81</v>
      </c>
      <c r="AI2802" t="s">
        <v>81</v>
      </c>
      <c r="AJ2802" t="s">
        <v>38857</v>
      </c>
      <c r="AK2802" t="s">
        <v>110</v>
      </c>
      <c r="AL2802" t="s">
        <v>82</v>
      </c>
      <c r="AM2802" t="s">
        <v>88</v>
      </c>
      <c r="AN2802" t="s">
        <v>154</v>
      </c>
      <c r="AO2802" t="s">
        <v>90</v>
      </c>
      <c r="AP2802" t="s">
        <v>91</v>
      </c>
      <c r="AQ2802" t="s">
        <v>38858</v>
      </c>
      <c r="AR2802" t="s">
        <v>82</v>
      </c>
      <c r="AS2802" t="s">
        <v>38859</v>
      </c>
      <c r="AT2802" t="s">
        <v>38860</v>
      </c>
      <c r="AU2802" t="s">
        <v>81</v>
      </c>
      <c r="AV2802" t="s">
        <v>82</v>
      </c>
      <c r="AW2802" t="s">
        <v>82</v>
      </c>
      <c r="AX2802" t="s">
        <v>82</v>
      </c>
      <c r="AY2802" t="s">
        <v>82</v>
      </c>
      <c r="AZ2802" t="s">
        <v>82</v>
      </c>
      <c r="BA2802" t="s">
        <v>82</v>
      </c>
      <c r="BB2802" t="s">
        <v>82</v>
      </c>
      <c r="BC2802" t="s">
        <v>82</v>
      </c>
      <c r="BD2802" t="s">
        <v>82</v>
      </c>
      <c r="BE2802" t="s">
        <v>82</v>
      </c>
      <c r="BF2802" t="s">
        <v>82</v>
      </c>
      <c r="BG2802" t="s">
        <v>82</v>
      </c>
      <c r="BH2802" t="s">
        <v>82</v>
      </c>
      <c r="BI2802" t="s">
        <v>82</v>
      </c>
      <c r="BJ2802" t="s">
        <v>82</v>
      </c>
      <c r="BK2802" t="s">
        <v>82</v>
      </c>
      <c r="BL2802" t="s">
        <v>82</v>
      </c>
      <c r="BM2802" t="s">
        <v>82</v>
      </c>
      <c r="BN2802" t="s">
        <v>82</v>
      </c>
      <c r="BO2802" t="s">
        <v>82</v>
      </c>
      <c r="BP2802" t="s">
        <v>82</v>
      </c>
      <c r="BQ2802" t="s">
        <v>82</v>
      </c>
    </row>
    <row r="2803" spans="1:69" x14ac:dyDescent="0.2">
      <c r="A2803" s="5">
        <v>1</v>
      </c>
      <c r="B2803" t="s">
        <v>38861</v>
      </c>
      <c r="C2803" t="s">
        <v>38862</v>
      </c>
      <c r="D2803" t="s">
        <v>38863</v>
      </c>
      <c r="E2803" t="s">
        <v>38864</v>
      </c>
      <c r="F2803" t="s">
        <v>73</v>
      </c>
      <c r="G2803" t="s">
        <v>38865</v>
      </c>
      <c r="H2803" s="1">
        <v>43368</v>
      </c>
      <c r="I2803" s="1">
        <v>43395</v>
      </c>
      <c r="J2803" t="b">
        <v>0</v>
      </c>
      <c r="K2803" t="s">
        <v>75</v>
      </c>
      <c r="L2803" t="s">
        <v>1092</v>
      </c>
      <c r="M2803" t="s">
        <v>77</v>
      </c>
      <c r="N2803">
        <v>60</v>
      </c>
      <c r="O2803" t="s">
        <v>1705</v>
      </c>
      <c r="P2803" t="s">
        <v>79</v>
      </c>
      <c r="Q2803" t="s">
        <v>366</v>
      </c>
      <c r="R2803" t="s">
        <v>81</v>
      </c>
      <c r="S2803" t="s">
        <v>82</v>
      </c>
      <c r="T2803" s="1">
        <v>43368</v>
      </c>
      <c r="U2803" t="s">
        <v>3666</v>
      </c>
      <c r="V2803" t="s">
        <v>84</v>
      </c>
      <c r="W2803" s="2">
        <v>44067</v>
      </c>
      <c r="X2803" t="s">
        <v>38866</v>
      </c>
      <c r="Y2803" t="s">
        <v>81</v>
      </c>
      <c r="Z2803" t="s">
        <v>38867</v>
      </c>
      <c r="AA2803" t="s">
        <v>82</v>
      </c>
      <c r="AB2803" t="s">
        <v>81</v>
      </c>
      <c r="AC2803" t="s">
        <v>81</v>
      </c>
      <c r="AD2803" t="s">
        <v>1705</v>
      </c>
      <c r="AE2803" t="s">
        <v>81</v>
      </c>
      <c r="AF2803" t="s">
        <v>38867</v>
      </c>
      <c r="AG2803" t="s">
        <v>82</v>
      </c>
      <c r="AH2803" t="s">
        <v>81</v>
      </c>
      <c r="AI2803" t="s">
        <v>81</v>
      </c>
      <c r="AJ2803" t="s">
        <v>1705</v>
      </c>
      <c r="AK2803" t="s">
        <v>545</v>
      </c>
      <c r="AL2803" t="s">
        <v>82</v>
      </c>
      <c r="AM2803" t="s">
        <v>88</v>
      </c>
      <c r="AN2803" t="s">
        <v>38868</v>
      </c>
      <c r="AO2803" t="s">
        <v>38869</v>
      </c>
      <c r="AP2803" t="s">
        <v>91</v>
      </c>
      <c r="AQ2803" t="s">
        <v>38870</v>
      </c>
      <c r="AR2803" t="s">
        <v>82</v>
      </c>
      <c r="AS2803" t="s">
        <v>38871</v>
      </c>
      <c r="AT2803" t="s">
        <v>38872</v>
      </c>
      <c r="AU2803" t="s">
        <v>81</v>
      </c>
      <c r="AV2803" t="s">
        <v>82</v>
      </c>
      <c r="AW2803" t="s">
        <v>82</v>
      </c>
      <c r="AX2803" t="s">
        <v>82</v>
      </c>
      <c r="AY2803" t="s">
        <v>82</v>
      </c>
      <c r="AZ2803" t="s">
        <v>82</v>
      </c>
      <c r="BA2803" t="s">
        <v>82</v>
      </c>
      <c r="BB2803" t="s">
        <v>82</v>
      </c>
      <c r="BC2803" t="s">
        <v>82</v>
      </c>
      <c r="BD2803" t="s">
        <v>82</v>
      </c>
      <c r="BE2803" t="s">
        <v>82</v>
      </c>
      <c r="BF2803" t="s">
        <v>82</v>
      </c>
      <c r="BG2803" t="s">
        <v>82</v>
      </c>
      <c r="BH2803" t="s">
        <v>82</v>
      </c>
      <c r="BI2803" t="s">
        <v>82</v>
      </c>
      <c r="BJ2803" t="s">
        <v>82</v>
      </c>
      <c r="BK2803" t="s">
        <v>82</v>
      </c>
      <c r="BL2803" t="s">
        <v>82</v>
      </c>
      <c r="BM2803" t="s">
        <v>82</v>
      </c>
      <c r="BN2803" t="s">
        <v>82</v>
      </c>
      <c r="BO2803" t="s">
        <v>82</v>
      </c>
      <c r="BP2803" t="s">
        <v>82</v>
      </c>
      <c r="BQ2803" t="s">
        <v>82</v>
      </c>
    </row>
    <row r="2804" spans="1:69" x14ac:dyDescent="0.2">
      <c r="A2804" s="5" t="s">
        <v>81</v>
      </c>
      <c r="B2804" t="s">
        <v>38873</v>
      </c>
      <c r="C2804" t="s">
        <v>38874</v>
      </c>
      <c r="D2804" t="s">
        <v>38875</v>
      </c>
      <c r="E2804" t="s">
        <v>38876</v>
      </c>
      <c r="F2804" t="s">
        <v>73</v>
      </c>
      <c r="G2804" t="s">
        <v>38877</v>
      </c>
      <c r="H2804" s="1">
        <v>43161</v>
      </c>
      <c r="I2804" s="1">
        <v>42418</v>
      </c>
      <c r="J2804" t="b">
        <v>0</v>
      </c>
      <c r="K2804" t="s">
        <v>75</v>
      </c>
      <c r="L2804" t="s">
        <v>38878</v>
      </c>
      <c r="M2804" t="s">
        <v>363</v>
      </c>
      <c r="N2804">
        <v>60</v>
      </c>
      <c r="O2804" t="s">
        <v>38879</v>
      </c>
      <c r="P2804" t="s">
        <v>82</v>
      </c>
      <c r="Q2804" t="s">
        <v>38880</v>
      </c>
      <c r="R2804" t="s">
        <v>81</v>
      </c>
      <c r="S2804">
        <v>1</v>
      </c>
      <c r="T2804" s="1">
        <v>43161</v>
      </c>
      <c r="U2804" t="s">
        <v>38881</v>
      </c>
      <c r="V2804" t="s">
        <v>452</v>
      </c>
      <c r="W2804" s="2">
        <v>43262</v>
      </c>
      <c r="X2804" t="s">
        <v>38882</v>
      </c>
      <c r="Y2804" t="s">
        <v>273</v>
      </c>
      <c r="Z2804" t="s">
        <v>38883</v>
      </c>
      <c r="AA2804" t="s">
        <v>82</v>
      </c>
      <c r="AB2804" t="s">
        <v>275</v>
      </c>
      <c r="AC2804" t="s">
        <v>275</v>
      </c>
      <c r="AD2804" t="s">
        <v>38884</v>
      </c>
      <c r="AE2804" t="s">
        <v>273</v>
      </c>
      <c r="AF2804" t="s">
        <v>38883</v>
      </c>
      <c r="AG2804" t="s">
        <v>82</v>
      </c>
      <c r="AH2804" t="s">
        <v>275</v>
      </c>
      <c r="AI2804" t="s">
        <v>275</v>
      </c>
      <c r="AJ2804" t="s">
        <v>38884</v>
      </c>
      <c r="AK2804" t="s">
        <v>110</v>
      </c>
      <c r="AL2804" t="s">
        <v>82</v>
      </c>
      <c r="AM2804" t="s">
        <v>88</v>
      </c>
      <c r="AN2804" t="s">
        <v>1975</v>
      </c>
      <c r="AO2804" t="s">
        <v>2325</v>
      </c>
      <c r="AP2804" t="s">
        <v>91</v>
      </c>
      <c r="AQ2804" t="s">
        <v>38885</v>
      </c>
      <c r="AR2804" t="s">
        <v>82</v>
      </c>
      <c r="AS2804" t="s">
        <v>38886</v>
      </c>
      <c r="AT2804" t="s">
        <v>38887</v>
      </c>
      <c r="AU2804" t="s">
        <v>81</v>
      </c>
      <c r="AV2804" t="s">
        <v>82</v>
      </c>
      <c r="AW2804" t="s">
        <v>82</v>
      </c>
      <c r="AX2804" t="s">
        <v>82</v>
      </c>
      <c r="AY2804" t="s">
        <v>82</v>
      </c>
      <c r="AZ2804" t="s">
        <v>82</v>
      </c>
      <c r="BA2804" t="s">
        <v>82</v>
      </c>
      <c r="BB2804" t="s">
        <v>82</v>
      </c>
      <c r="BC2804" t="s">
        <v>82</v>
      </c>
      <c r="BD2804" t="s">
        <v>82</v>
      </c>
      <c r="BE2804" t="s">
        <v>82</v>
      </c>
      <c r="BF2804" t="s">
        <v>82</v>
      </c>
      <c r="BG2804" t="s">
        <v>82</v>
      </c>
      <c r="BH2804" t="s">
        <v>82</v>
      </c>
      <c r="BI2804" t="s">
        <v>82</v>
      </c>
      <c r="BJ2804" t="s">
        <v>82</v>
      </c>
      <c r="BK2804" t="s">
        <v>82</v>
      </c>
      <c r="BL2804" t="s">
        <v>82</v>
      </c>
      <c r="BM2804" t="s">
        <v>82</v>
      </c>
      <c r="BN2804" t="s">
        <v>82</v>
      </c>
      <c r="BO2804" t="s">
        <v>82</v>
      </c>
      <c r="BP2804" t="s">
        <v>82</v>
      </c>
      <c r="BQ2804" t="s">
        <v>82</v>
      </c>
    </row>
    <row r="2805" spans="1:69" x14ac:dyDescent="0.2">
      <c r="A2805" s="5" t="s">
        <v>81</v>
      </c>
      <c r="B2805" t="s">
        <v>38888</v>
      </c>
      <c r="C2805" t="s">
        <v>38889</v>
      </c>
      <c r="D2805" t="s">
        <v>38890</v>
      </c>
      <c r="E2805" t="s">
        <v>38891</v>
      </c>
      <c r="F2805" t="s">
        <v>700</v>
      </c>
      <c r="G2805" t="s">
        <v>38892</v>
      </c>
      <c r="H2805" s="1">
        <v>43523</v>
      </c>
      <c r="I2805" s="1">
        <v>43881</v>
      </c>
      <c r="J2805" t="b">
        <v>0</v>
      </c>
      <c r="K2805" t="s">
        <v>75</v>
      </c>
      <c r="L2805" t="s">
        <v>38893</v>
      </c>
      <c r="M2805" t="s">
        <v>703</v>
      </c>
      <c r="N2805">
        <v>25</v>
      </c>
      <c r="O2805" t="s">
        <v>38894</v>
      </c>
      <c r="P2805" t="s">
        <v>705</v>
      </c>
      <c r="Q2805" t="s">
        <v>38895</v>
      </c>
      <c r="R2805" t="s">
        <v>81</v>
      </c>
      <c r="S2805" t="s">
        <v>82</v>
      </c>
      <c r="T2805" s="1">
        <v>43523</v>
      </c>
      <c r="U2805" s="1">
        <v>43881</v>
      </c>
      <c r="V2805" t="s">
        <v>707</v>
      </c>
      <c r="W2805" s="2">
        <v>43885</v>
      </c>
      <c r="X2805" t="s">
        <v>1905</v>
      </c>
      <c r="Y2805" t="s">
        <v>82</v>
      </c>
      <c r="Z2805" t="s">
        <v>82</v>
      </c>
      <c r="AA2805" t="s">
        <v>82</v>
      </c>
      <c r="AB2805" t="s">
        <v>82</v>
      </c>
      <c r="AC2805" t="s">
        <v>82</v>
      </c>
      <c r="AD2805" t="s">
        <v>82</v>
      </c>
      <c r="AE2805" t="s">
        <v>82</v>
      </c>
      <c r="AF2805" t="s">
        <v>82</v>
      </c>
      <c r="AG2805" t="s">
        <v>82</v>
      </c>
      <c r="AH2805" t="s">
        <v>82</v>
      </c>
      <c r="AI2805" t="s">
        <v>82</v>
      </c>
      <c r="AJ2805" t="s">
        <v>82</v>
      </c>
      <c r="AK2805" t="s">
        <v>153</v>
      </c>
      <c r="AL2805" t="s">
        <v>38896</v>
      </c>
      <c r="AM2805" t="s">
        <v>38897</v>
      </c>
      <c r="AN2805" t="s">
        <v>154</v>
      </c>
      <c r="AO2805" t="s">
        <v>89</v>
      </c>
      <c r="AP2805" t="s">
        <v>710</v>
      </c>
      <c r="AQ2805" t="s">
        <v>38898</v>
      </c>
      <c r="AR2805" t="s">
        <v>38899</v>
      </c>
      <c r="AS2805" t="s">
        <v>38900</v>
      </c>
      <c r="AT2805" t="s">
        <v>38901</v>
      </c>
      <c r="AU2805" t="s">
        <v>81</v>
      </c>
      <c r="AV2805" t="s">
        <v>82</v>
      </c>
      <c r="AW2805" t="s">
        <v>1637</v>
      </c>
      <c r="AX2805" t="s">
        <v>81</v>
      </c>
      <c r="AY2805" t="s">
        <v>81</v>
      </c>
      <c r="AZ2805" t="s">
        <v>81</v>
      </c>
      <c r="BA2805" t="s">
        <v>82</v>
      </c>
      <c r="BB2805" s="1">
        <v>1</v>
      </c>
      <c r="BC2805" t="s">
        <v>81</v>
      </c>
      <c r="BD2805" t="s">
        <v>81</v>
      </c>
      <c r="BE2805" t="s">
        <v>81</v>
      </c>
      <c r="BF2805" t="s">
        <v>81</v>
      </c>
      <c r="BG2805" t="s">
        <v>81</v>
      </c>
      <c r="BH2805" t="s">
        <v>715</v>
      </c>
      <c r="BI2805" t="s">
        <v>81</v>
      </c>
      <c r="BJ2805" t="s">
        <v>82</v>
      </c>
      <c r="BK2805" t="s">
        <v>82</v>
      </c>
      <c r="BL2805" t="s">
        <v>200</v>
      </c>
      <c r="BM2805" t="s">
        <v>38902</v>
      </c>
      <c r="BN2805" t="s">
        <v>81</v>
      </c>
      <c r="BO2805" t="s">
        <v>38903</v>
      </c>
      <c r="BP2805" t="s">
        <v>81</v>
      </c>
      <c r="BQ2805" t="s">
        <v>81</v>
      </c>
    </row>
    <row r="2806" spans="1:69" x14ac:dyDescent="0.2">
      <c r="A2806" s="5" t="s">
        <v>81</v>
      </c>
      <c r="B2806" t="s">
        <v>38904</v>
      </c>
      <c r="C2806" t="s">
        <v>38905</v>
      </c>
      <c r="D2806" t="s">
        <v>38906</v>
      </c>
      <c r="E2806" t="s">
        <v>38904</v>
      </c>
      <c r="F2806" t="s">
        <v>73</v>
      </c>
      <c r="G2806" t="s">
        <v>38907</v>
      </c>
      <c r="H2806" s="1">
        <v>43306</v>
      </c>
      <c r="I2806" s="1">
        <v>43339</v>
      </c>
      <c r="J2806" t="b">
        <v>0</v>
      </c>
      <c r="K2806" t="s">
        <v>75</v>
      </c>
      <c r="L2806" t="s">
        <v>482</v>
      </c>
      <c r="M2806" t="s">
        <v>538</v>
      </c>
      <c r="N2806">
        <v>240</v>
      </c>
      <c r="O2806" t="s">
        <v>1917</v>
      </c>
      <c r="P2806" t="s">
        <v>79</v>
      </c>
      <c r="Q2806" t="s">
        <v>366</v>
      </c>
      <c r="R2806" t="s">
        <v>81</v>
      </c>
      <c r="S2806" t="s">
        <v>82</v>
      </c>
      <c r="T2806" s="1">
        <v>43306</v>
      </c>
      <c r="U2806" t="s">
        <v>14370</v>
      </c>
      <c r="V2806" t="s">
        <v>84</v>
      </c>
      <c r="W2806" s="2">
        <v>43452</v>
      </c>
      <c r="X2806" t="s">
        <v>82</v>
      </c>
      <c r="Y2806" t="s">
        <v>81</v>
      </c>
      <c r="Z2806" t="s">
        <v>3297</v>
      </c>
      <c r="AA2806" t="s">
        <v>82</v>
      </c>
      <c r="AB2806" t="s">
        <v>81</v>
      </c>
      <c r="AC2806" t="s">
        <v>81</v>
      </c>
      <c r="AD2806" t="s">
        <v>1917</v>
      </c>
      <c r="AE2806" t="s">
        <v>81</v>
      </c>
      <c r="AF2806" t="s">
        <v>3297</v>
      </c>
      <c r="AG2806" t="s">
        <v>82</v>
      </c>
      <c r="AH2806" t="s">
        <v>81</v>
      </c>
      <c r="AI2806" t="s">
        <v>81</v>
      </c>
      <c r="AJ2806" t="s">
        <v>1917</v>
      </c>
      <c r="AK2806" t="s">
        <v>110</v>
      </c>
      <c r="AL2806" t="s">
        <v>82</v>
      </c>
      <c r="AM2806" t="s">
        <v>88</v>
      </c>
      <c r="AN2806" t="s">
        <v>439</v>
      </c>
      <c r="AO2806" t="s">
        <v>90</v>
      </c>
      <c r="AP2806" t="s">
        <v>91</v>
      </c>
      <c r="AQ2806" t="s">
        <v>38908</v>
      </c>
      <c r="AR2806" t="s">
        <v>82</v>
      </c>
      <c r="AS2806" t="s">
        <v>38909</v>
      </c>
      <c r="AT2806" t="s">
        <v>82</v>
      </c>
      <c r="AU2806" t="s">
        <v>81</v>
      </c>
      <c r="AV2806" t="s">
        <v>82</v>
      </c>
      <c r="AW2806" t="s">
        <v>82</v>
      </c>
      <c r="AX2806" t="s">
        <v>82</v>
      </c>
      <c r="AY2806" t="s">
        <v>82</v>
      </c>
      <c r="AZ2806" t="s">
        <v>82</v>
      </c>
      <c r="BA2806" t="s">
        <v>82</v>
      </c>
      <c r="BB2806" t="s">
        <v>82</v>
      </c>
      <c r="BC2806" t="s">
        <v>82</v>
      </c>
      <c r="BD2806" t="s">
        <v>82</v>
      </c>
      <c r="BE2806" t="s">
        <v>82</v>
      </c>
      <c r="BF2806" t="s">
        <v>82</v>
      </c>
      <c r="BG2806" t="s">
        <v>82</v>
      </c>
      <c r="BH2806" t="s">
        <v>82</v>
      </c>
      <c r="BI2806" t="s">
        <v>82</v>
      </c>
      <c r="BJ2806" t="s">
        <v>82</v>
      </c>
      <c r="BK2806" t="s">
        <v>82</v>
      </c>
      <c r="BL2806" t="s">
        <v>82</v>
      </c>
      <c r="BM2806" t="s">
        <v>82</v>
      </c>
      <c r="BN2806" t="s">
        <v>82</v>
      </c>
      <c r="BO2806" t="s">
        <v>82</v>
      </c>
      <c r="BP2806" t="s">
        <v>82</v>
      </c>
      <c r="BQ2806" t="s">
        <v>82</v>
      </c>
    </row>
    <row r="2807" spans="1:69" x14ac:dyDescent="0.2">
      <c r="A2807" s="5" t="s">
        <v>81</v>
      </c>
      <c r="B2807" t="s">
        <v>7477</v>
      </c>
      <c r="C2807" t="s">
        <v>7478</v>
      </c>
      <c r="D2807" t="s">
        <v>176</v>
      </c>
      <c r="E2807" t="s">
        <v>177</v>
      </c>
      <c r="F2807" t="s">
        <v>178</v>
      </c>
      <c r="G2807" t="s">
        <v>38910</v>
      </c>
      <c r="H2807" s="1">
        <v>43439</v>
      </c>
      <c r="I2807" s="1">
        <v>43455</v>
      </c>
      <c r="J2807" t="b">
        <v>0</v>
      </c>
      <c r="K2807" t="s">
        <v>180</v>
      </c>
      <c r="L2807" t="s">
        <v>5794</v>
      </c>
      <c r="M2807" t="s">
        <v>346</v>
      </c>
      <c r="N2807">
        <v>240</v>
      </c>
      <c r="O2807" t="s">
        <v>183</v>
      </c>
      <c r="P2807" t="s">
        <v>38911</v>
      </c>
      <c r="Q2807" t="s">
        <v>7481</v>
      </c>
      <c r="R2807" t="s">
        <v>81</v>
      </c>
      <c r="S2807" t="s">
        <v>82</v>
      </c>
      <c r="T2807" s="1">
        <v>43439</v>
      </c>
      <c r="U2807" s="1">
        <v>43455</v>
      </c>
      <c r="V2807" t="s">
        <v>186</v>
      </c>
      <c r="W2807" s="2">
        <v>44039</v>
      </c>
      <c r="X2807" t="s">
        <v>187</v>
      </c>
      <c r="Y2807" t="s">
        <v>188</v>
      </c>
      <c r="Z2807" t="s">
        <v>81</v>
      </c>
      <c r="AA2807" t="s">
        <v>189</v>
      </c>
      <c r="AB2807" t="s">
        <v>190</v>
      </c>
      <c r="AC2807" t="s">
        <v>81</v>
      </c>
      <c r="AD2807" t="s">
        <v>183</v>
      </c>
      <c r="AE2807" t="s">
        <v>188</v>
      </c>
      <c r="AF2807" t="s">
        <v>81</v>
      </c>
      <c r="AG2807" t="s">
        <v>189</v>
      </c>
      <c r="AH2807" t="s">
        <v>190</v>
      </c>
      <c r="AI2807" t="s">
        <v>81</v>
      </c>
      <c r="AJ2807" t="s">
        <v>183</v>
      </c>
      <c r="AK2807" t="s">
        <v>250</v>
      </c>
      <c r="AL2807" t="s">
        <v>82</v>
      </c>
      <c r="AM2807" t="s">
        <v>183</v>
      </c>
      <c r="AN2807" t="s">
        <v>81</v>
      </c>
      <c r="AO2807" t="s">
        <v>81</v>
      </c>
      <c r="AP2807" t="s">
        <v>351</v>
      </c>
      <c r="AQ2807" t="s">
        <v>16973</v>
      </c>
      <c r="AR2807" t="s">
        <v>16974</v>
      </c>
      <c r="AS2807" t="s">
        <v>24267</v>
      </c>
      <c r="AT2807" t="s">
        <v>16976</v>
      </c>
      <c r="AU2807" t="s">
        <v>197</v>
      </c>
      <c r="AV2807" t="s">
        <v>82</v>
      </c>
      <c r="AW2807" t="s">
        <v>198</v>
      </c>
      <c r="AX2807" t="s">
        <v>81</v>
      </c>
      <c r="AY2807" t="s">
        <v>81</v>
      </c>
      <c r="AZ2807" t="s">
        <v>174</v>
      </c>
      <c r="BA2807" t="s">
        <v>82</v>
      </c>
      <c r="BB2807" s="1">
        <v>1</v>
      </c>
      <c r="BC2807" t="s">
        <v>199</v>
      </c>
      <c r="BD2807" t="s">
        <v>199</v>
      </c>
      <c r="BE2807" t="s">
        <v>199</v>
      </c>
      <c r="BF2807" t="s">
        <v>199</v>
      </c>
      <c r="BG2807" t="s">
        <v>81</v>
      </c>
      <c r="BH2807" t="s">
        <v>81</v>
      </c>
      <c r="BI2807" t="s">
        <v>81</v>
      </c>
      <c r="BJ2807" t="s">
        <v>82</v>
      </c>
      <c r="BK2807" t="s">
        <v>82</v>
      </c>
      <c r="BL2807" t="s">
        <v>200</v>
      </c>
      <c r="BM2807" t="s">
        <v>38912</v>
      </c>
      <c r="BN2807" t="s">
        <v>81</v>
      </c>
      <c r="BO2807" t="s">
        <v>81</v>
      </c>
      <c r="BP2807" t="s">
        <v>81</v>
      </c>
      <c r="BQ2807" t="s">
        <v>81</v>
      </c>
    </row>
    <row r="2808" spans="1:69" x14ac:dyDescent="0.2">
      <c r="A2808" s="5" t="s">
        <v>81</v>
      </c>
      <c r="B2808" t="s">
        <v>81</v>
      </c>
      <c r="C2808" t="s">
        <v>38913</v>
      </c>
      <c r="D2808" t="s">
        <v>38914</v>
      </c>
      <c r="E2808" t="s">
        <v>38915</v>
      </c>
      <c r="F2808" t="s">
        <v>73</v>
      </c>
      <c r="G2808" t="s">
        <v>38916</v>
      </c>
      <c r="H2808" s="1">
        <v>42608</v>
      </c>
      <c r="I2808" s="1">
        <v>41609</v>
      </c>
      <c r="J2808" t="b">
        <v>1</v>
      </c>
      <c r="K2808" t="s">
        <v>75</v>
      </c>
      <c r="L2808" t="s">
        <v>38917</v>
      </c>
      <c r="M2808" t="s">
        <v>90</v>
      </c>
      <c r="N2808">
        <v>30</v>
      </c>
      <c r="O2808" t="s">
        <v>2004</v>
      </c>
      <c r="P2808" t="s">
        <v>409</v>
      </c>
      <c r="Q2808" t="s">
        <v>2233</v>
      </c>
      <c r="R2808" t="s">
        <v>81</v>
      </c>
      <c r="S2808">
        <v>1</v>
      </c>
      <c r="T2808" s="1">
        <v>42608</v>
      </c>
      <c r="U2808" s="3">
        <v>41609</v>
      </c>
      <c r="V2808" t="s">
        <v>411</v>
      </c>
      <c r="W2808" s="2">
        <v>42625</v>
      </c>
      <c r="X2808" t="s">
        <v>38918</v>
      </c>
      <c r="Y2808" t="s">
        <v>227</v>
      </c>
      <c r="Z2808" t="s">
        <v>38919</v>
      </c>
      <c r="AA2808" t="s">
        <v>82</v>
      </c>
      <c r="AB2808" t="s">
        <v>227</v>
      </c>
      <c r="AC2808" t="s">
        <v>227</v>
      </c>
      <c r="AD2808" t="s">
        <v>38920</v>
      </c>
      <c r="AE2808" t="s">
        <v>227</v>
      </c>
      <c r="AF2808" t="s">
        <v>38919</v>
      </c>
      <c r="AG2808" t="s">
        <v>82</v>
      </c>
      <c r="AH2808" t="s">
        <v>227</v>
      </c>
      <c r="AI2808" t="s">
        <v>227</v>
      </c>
      <c r="AJ2808" t="s">
        <v>38920</v>
      </c>
      <c r="AK2808" t="s">
        <v>86</v>
      </c>
      <c r="AL2808" t="s">
        <v>82</v>
      </c>
      <c r="AM2808" t="s">
        <v>88</v>
      </c>
      <c r="AN2808" t="s">
        <v>154</v>
      </c>
      <c r="AO2808" t="s">
        <v>90</v>
      </c>
      <c r="AP2808" t="s">
        <v>371</v>
      </c>
      <c r="AQ2808" t="s">
        <v>38921</v>
      </c>
      <c r="AR2808" t="s">
        <v>82</v>
      </c>
      <c r="AS2808" t="s">
        <v>38922</v>
      </c>
      <c r="AT2808" t="s">
        <v>82</v>
      </c>
      <c r="AU2808" t="s">
        <v>81</v>
      </c>
      <c r="AV2808" t="s">
        <v>82</v>
      </c>
      <c r="AW2808" t="s">
        <v>82</v>
      </c>
      <c r="AX2808" t="s">
        <v>82</v>
      </c>
      <c r="AY2808" t="s">
        <v>82</v>
      </c>
      <c r="AZ2808" t="s">
        <v>82</v>
      </c>
      <c r="BA2808" t="s">
        <v>82</v>
      </c>
      <c r="BB2808" t="s">
        <v>82</v>
      </c>
      <c r="BC2808" t="s">
        <v>82</v>
      </c>
      <c r="BD2808" t="s">
        <v>82</v>
      </c>
      <c r="BE2808" t="s">
        <v>82</v>
      </c>
      <c r="BF2808" t="s">
        <v>82</v>
      </c>
      <c r="BG2808" t="s">
        <v>82</v>
      </c>
      <c r="BH2808" t="s">
        <v>82</v>
      </c>
      <c r="BI2808" t="s">
        <v>82</v>
      </c>
      <c r="BJ2808" t="s">
        <v>82</v>
      </c>
      <c r="BK2808" t="s">
        <v>82</v>
      </c>
      <c r="BL2808" t="s">
        <v>82</v>
      </c>
      <c r="BM2808" t="s">
        <v>82</v>
      </c>
      <c r="BN2808" t="s">
        <v>82</v>
      </c>
      <c r="BO2808" t="s">
        <v>82</v>
      </c>
      <c r="BP2808" t="s">
        <v>82</v>
      </c>
      <c r="BQ2808" t="s">
        <v>82</v>
      </c>
    </row>
    <row r="2809" spans="1:69" x14ac:dyDescent="0.2">
      <c r="A2809" s="5" t="s">
        <v>81</v>
      </c>
      <c r="B2809" t="s">
        <v>38923</v>
      </c>
      <c r="C2809" t="s">
        <v>38924</v>
      </c>
      <c r="D2809" t="s">
        <v>38925</v>
      </c>
      <c r="E2809" t="s">
        <v>38926</v>
      </c>
      <c r="F2809" t="s">
        <v>73</v>
      </c>
      <c r="G2809" t="s">
        <v>38927</v>
      </c>
      <c r="H2809" s="1">
        <v>42894</v>
      </c>
      <c r="I2809" s="1">
        <v>40454</v>
      </c>
      <c r="J2809" t="b">
        <v>0</v>
      </c>
      <c r="K2809" t="s">
        <v>75</v>
      </c>
      <c r="L2809" t="s">
        <v>2192</v>
      </c>
      <c r="M2809" t="s">
        <v>363</v>
      </c>
      <c r="N2809">
        <v>400</v>
      </c>
      <c r="O2809" t="s">
        <v>3961</v>
      </c>
      <c r="P2809" t="s">
        <v>3962</v>
      </c>
      <c r="Q2809" t="s">
        <v>38928</v>
      </c>
      <c r="R2809" t="s">
        <v>81</v>
      </c>
      <c r="S2809">
        <v>1</v>
      </c>
      <c r="T2809" s="1">
        <v>42894</v>
      </c>
      <c r="U2809" t="s">
        <v>38929</v>
      </c>
      <c r="V2809" t="s">
        <v>585</v>
      </c>
      <c r="W2809" s="2">
        <v>43085</v>
      </c>
      <c r="X2809" t="s">
        <v>38930</v>
      </c>
      <c r="Y2809" t="s">
        <v>587</v>
      </c>
      <c r="Z2809" t="s">
        <v>3965</v>
      </c>
      <c r="AA2809" t="s">
        <v>82</v>
      </c>
      <c r="AB2809" t="s">
        <v>589</v>
      </c>
      <c r="AC2809" t="s">
        <v>589</v>
      </c>
      <c r="AD2809" t="s">
        <v>3966</v>
      </c>
      <c r="AE2809" t="s">
        <v>587</v>
      </c>
      <c r="AF2809" t="s">
        <v>3965</v>
      </c>
      <c r="AG2809" t="s">
        <v>82</v>
      </c>
      <c r="AH2809" t="s">
        <v>589</v>
      </c>
      <c r="AI2809" t="s">
        <v>589</v>
      </c>
      <c r="AJ2809" t="s">
        <v>3966</v>
      </c>
      <c r="AK2809" t="s">
        <v>110</v>
      </c>
      <c r="AL2809" t="s">
        <v>82</v>
      </c>
      <c r="AM2809" t="s">
        <v>88</v>
      </c>
      <c r="AN2809" t="s">
        <v>154</v>
      </c>
      <c r="AO2809" t="s">
        <v>89</v>
      </c>
      <c r="AP2809" t="s">
        <v>91</v>
      </c>
      <c r="AQ2809" t="s">
        <v>38931</v>
      </c>
      <c r="AR2809" t="s">
        <v>82</v>
      </c>
      <c r="AS2809" t="s">
        <v>38932</v>
      </c>
      <c r="AT2809" t="s">
        <v>38933</v>
      </c>
      <c r="AU2809" t="s">
        <v>81</v>
      </c>
      <c r="AV2809" t="s">
        <v>82</v>
      </c>
      <c r="AW2809" t="s">
        <v>82</v>
      </c>
      <c r="AX2809" t="s">
        <v>82</v>
      </c>
      <c r="AY2809" t="s">
        <v>82</v>
      </c>
      <c r="AZ2809" t="s">
        <v>82</v>
      </c>
      <c r="BA2809" t="s">
        <v>82</v>
      </c>
      <c r="BB2809" t="s">
        <v>82</v>
      </c>
      <c r="BC2809" t="s">
        <v>82</v>
      </c>
      <c r="BD2809" t="s">
        <v>82</v>
      </c>
      <c r="BE2809" t="s">
        <v>82</v>
      </c>
      <c r="BF2809" t="s">
        <v>82</v>
      </c>
      <c r="BG2809" t="s">
        <v>82</v>
      </c>
      <c r="BH2809" t="s">
        <v>82</v>
      </c>
      <c r="BI2809" t="s">
        <v>82</v>
      </c>
      <c r="BJ2809" t="s">
        <v>82</v>
      </c>
      <c r="BK2809" t="s">
        <v>82</v>
      </c>
      <c r="BL2809" t="s">
        <v>82</v>
      </c>
      <c r="BM2809" t="s">
        <v>82</v>
      </c>
      <c r="BN2809" t="s">
        <v>82</v>
      </c>
      <c r="BO2809" t="s">
        <v>82</v>
      </c>
      <c r="BP2809" t="s">
        <v>82</v>
      </c>
      <c r="BQ2809" t="s">
        <v>82</v>
      </c>
    </row>
    <row r="2810" spans="1:69" x14ac:dyDescent="0.2">
      <c r="A2810" s="5" t="s">
        <v>81</v>
      </c>
      <c r="B2810" t="s">
        <v>38934</v>
      </c>
      <c r="C2810" t="s">
        <v>38935</v>
      </c>
      <c r="D2810" t="s">
        <v>38936</v>
      </c>
      <c r="E2810" t="s">
        <v>38937</v>
      </c>
      <c r="F2810" t="s">
        <v>73</v>
      </c>
      <c r="G2810" t="s">
        <v>38938</v>
      </c>
      <c r="H2810" s="1">
        <v>42593</v>
      </c>
      <c r="I2810" s="1">
        <v>42647</v>
      </c>
      <c r="J2810" t="b">
        <v>0</v>
      </c>
      <c r="K2810" t="s">
        <v>75</v>
      </c>
      <c r="L2810" t="s">
        <v>1375</v>
      </c>
      <c r="M2810" t="s">
        <v>90</v>
      </c>
      <c r="N2810">
        <v>289</v>
      </c>
      <c r="O2810" t="s">
        <v>6789</v>
      </c>
      <c r="P2810" t="s">
        <v>409</v>
      </c>
      <c r="Q2810" t="s">
        <v>366</v>
      </c>
      <c r="R2810" t="s">
        <v>81</v>
      </c>
      <c r="S2810" t="s">
        <v>82</v>
      </c>
      <c r="T2810" s="1">
        <v>42593</v>
      </c>
      <c r="U2810" t="s">
        <v>35246</v>
      </c>
      <c r="V2810" t="s">
        <v>411</v>
      </c>
      <c r="W2810" s="2">
        <v>43157</v>
      </c>
      <c r="X2810" t="s">
        <v>38939</v>
      </c>
      <c r="Y2810" t="s">
        <v>82</v>
      </c>
      <c r="Z2810" t="s">
        <v>82</v>
      </c>
      <c r="AA2810" t="s">
        <v>82</v>
      </c>
      <c r="AB2810" t="s">
        <v>82</v>
      </c>
      <c r="AC2810" t="s">
        <v>82</v>
      </c>
      <c r="AD2810" t="s">
        <v>82</v>
      </c>
      <c r="AE2810" t="s">
        <v>82</v>
      </c>
      <c r="AF2810" t="s">
        <v>82</v>
      </c>
      <c r="AG2810" t="s">
        <v>82</v>
      </c>
      <c r="AH2810" t="s">
        <v>82</v>
      </c>
      <c r="AI2810" t="s">
        <v>82</v>
      </c>
      <c r="AJ2810" t="s">
        <v>82</v>
      </c>
      <c r="AK2810" t="s">
        <v>110</v>
      </c>
      <c r="AL2810" t="s">
        <v>82</v>
      </c>
      <c r="AM2810" t="s">
        <v>88</v>
      </c>
      <c r="AN2810" t="s">
        <v>154</v>
      </c>
      <c r="AO2810" t="s">
        <v>90</v>
      </c>
      <c r="AP2810" t="s">
        <v>91</v>
      </c>
      <c r="AQ2810" t="s">
        <v>38940</v>
      </c>
      <c r="AR2810" t="s">
        <v>82</v>
      </c>
      <c r="AS2810" t="s">
        <v>38941</v>
      </c>
      <c r="AT2810" t="s">
        <v>38942</v>
      </c>
      <c r="AU2810" t="s">
        <v>81</v>
      </c>
      <c r="AV2810" t="s">
        <v>82</v>
      </c>
      <c r="AW2810" t="s">
        <v>82</v>
      </c>
      <c r="AX2810" t="s">
        <v>82</v>
      </c>
      <c r="AY2810" t="s">
        <v>82</v>
      </c>
      <c r="AZ2810" t="s">
        <v>82</v>
      </c>
      <c r="BA2810" t="s">
        <v>82</v>
      </c>
      <c r="BB2810" t="s">
        <v>82</v>
      </c>
      <c r="BC2810" t="s">
        <v>82</v>
      </c>
      <c r="BD2810" t="s">
        <v>82</v>
      </c>
      <c r="BE2810" t="s">
        <v>82</v>
      </c>
      <c r="BF2810" t="s">
        <v>82</v>
      </c>
      <c r="BG2810" t="s">
        <v>82</v>
      </c>
      <c r="BH2810" t="s">
        <v>82</v>
      </c>
      <c r="BI2810" t="s">
        <v>82</v>
      </c>
      <c r="BJ2810" t="s">
        <v>82</v>
      </c>
      <c r="BK2810" t="s">
        <v>82</v>
      </c>
      <c r="BL2810" t="s">
        <v>82</v>
      </c>
      <c r="BM2810" t="s">
        <v>82</v>
      </c>
      <c r="BN2810" t="s">
        <v>82</v>
      </c>
      <c r="BO2810" t="s">
        <v>82</v>
      </c>
      <c r="BP2810" t="s">
        <v>82</v>
      </c>
      <c r="BQ2810" t="s">
        <v>82</v>
      </c>
    </row>
    <row r="2811" spans="1:69" x14ac:dyDescent="0.2">
      <c r="A2811" s="5" t="s">
        <v>81</v>
      </c>
      <c r="B2811" t="s">
        <v>38943</v>
      </c>
      <c r="C2811" t="s">
        <v>38944</v>
      </c>
      <c r="D2811" t="s">
        <v>38945</v>
      </c>
      <c r="E2811" t="s">
        <v>38946</v>
      </c>
      <c r="F2811" t="s">
        <v>73</v>
      </c>
      <c r="G2811" t="s">
        <v>38947</v>
      </c>
      <c r="H2811" s="1">
        <v>42591</v>
      </c>
      <c r="I2811" s="1">
        <v>42644</v>
      </c>
      <c r="J2811" t="b">
        <v>1</v>
      </c>
      <c r="K2811" t="s">
        <v>75</v>
      </c>
      <c r="L2811" t="s">
        <v>419</v>
      </c>
      <c r="M2811" t="s">
        <v>90</v>
      </c>
      <c r="N2811">
        <v>80</v>
      </c>
      <c r="O2811" t="s">
        <v>7664</v>
      </c>
      <c r="P2811" t="s">
        <v>38948</v>
      </c>
      <c r="Q2811" t="s">
        <v>4022</v>
      </c>
      <c r="R2811" t="s">
        <v>81</v>
      </c>
      <c r="S2811" t="s">
        <v>82</v>
      </c>
      <c r="T2811" s="1">
        <v>42591</v>
      </c>
      <c r="U2811" s="3">
        <v>42644</v>
      </c>
      <c r="V2811" t="s">
        <v>503</v>
      </c>
      <c r="W2811" s="2">
        <v>43108</v>
      </c>
      <c r="X2811" t="s">
        <v>38949</v>
      </c>
      <c r="Y2811" t="s">
        <v>5982</v>
      </c>
      <c r="Z2811" t="s">
        <v>38950</v>
      </c>
      <c r="AA2811" t="s">
        <v>82</v>
      </c>
      <c r="AB2811" t="s">
        <v>38951</v>
      </c>
      <c r="AC2811" t="s">
        <v>38952</v>
      </c>
      <c r="AD2811" t="s">
        <v>38953</v>
      </c>
      <c r="AE2811" t="s">
        <v>5982</v>
      </c>
      <c r="AF2811" t="s">
        <v>38950</v>
      </c>
      <c r="AG2811" t="s">
        <v>82</v>
      </c>
      <c r="AH2811" t="s">
        <v>38951</v>
      </c>
      <c r="AI2811" t="s">
        <v>38952</v>
      </c>
      <c r="AJ2811" t="s">
        <v>38953</v>
      </c>
      <c r="AK2811" t="s">
        <v>296</v>
      </c>
      <c r="AL2811" t="s">
        <v>82</v>
      </c>
      <c r="AM2811" t="s">
        <v>88</v>
      </c>
      <c r="AN2811" t="s">
        <v>154</v>
      </c>
      <c r="AO2811" t="s">
        <v>90</v>
      </c>
      <c r="AP2811" t="s">
        <v>91</v>
      </c>
      <c r="AQ2811" t="s">
        <v>38954</v>
      </c>
      <c r="AR2811" t="s">
        <v>82</v>
      </c>
      <c r="AS2811" t="s">
        <v>38955</v>
      </c>
      <c r="AT2811" t="s">
        <v>38956</v>
      </c>
      <c r="AU2811" t="s">
        <v>81</v>
      </c>
      <c r="AV2811" t="s">
        <v>82</v>
      </c>
      <c r="AW2811" t="s">
        <v>82</v>
      </c>
      <c r="AX2811" t="s">
        <v>82</v>
      </c>
      <c r="AY2811" t="s">
        <v>82</v>
      </c>
      <c r="AZ2811" t="s">
        <v>82</v>
      </c>
      <c r="BA2811" t="s">
        <v>82</v>
      </c>
      <c r="BB2811" t="s">
        <v>82</v>
      </c>
      <c r="BC2811" t="s">
        <v>82</v>
      </c>
      <c r="BD2811" t="s">
        <v>82</v>
      </c>
      <c r="BE2811" t="s">
        <v>82</v>
      </c>
      <c r="BF2811" t="s">
        <v>82</v>
      </c>
      <c r="BG2811" t="s">
        <v>82</v>
      </c>
      <c r="BH2811" t="s">
        <v>82</v>
      </c>
      <c r="BI2811" t="s">
        <v>82</v>
      </c>
      <c r="BJ2811" t="s">
        <v>82</v>
      </c>
      <c r="BK2811" t="s">
        <v>82</v>
      </c>
      <c r="BL2811" t="s">
        <v>82</v>
      </c>
      <c r="BM2811" t="s">
        <v>82</v>
      </c>
      <c r="BN2811" t="s">
        <v>82</v>
      </c>
      <c r="BO2811" t="s">
        <v>82</v>
      </c>
      <c r="BP2811" t="s">
        <v>82</v>
      </c>
      <c r="BQ2811" t="s">
        <v>82</v>
      </c>
    </row>
    <row r="2812" spans="1:69" x14ac:dyDescent="0.2">
      <c r="A2812" s="5" t="s">
        <v>81</v>
      </c>
      <c r="B2812" t="s">
        <v>38957</v>
      </c>
      <c r="C2812" t="s">
        <v>38958</v>
      </c>
      <c r="D2812" t="s">
        <v>38959</v>
      </c>
      <c r="E2812" t="s">
        <v>38960</v>
      </c>
      <c r="F2812" t="s">
        <v>73</v>
      </c>
      <c r="G2812" t="s">
        <v>38961</v>
      </c>
      <c r="H2812" s="1">
        <v>43232</v>
      </c>
      <c r="I2812" s="1">
        <v>43266</v>
      </c>
      <c r="J2812" t="b">
        <v>0</v>
      </c>
      <c r="K2812" t="s">
        <v>75</v>
      </c>
      <c r="L2812" t="s">
        <v>419</v>
      </c>
      <c r="M2812" t="s">
        <v>90</v>
      </c>
      <c r="N2812">
        <v>20</v>
      </c>
      <c r="O2812" t="s">
        <v>37571</v>
      </c>
      <c r="P2812" t="s">
        <v>8094</v>
      </c>
      <c r="Q2812" t="s">
        <v>799</v>
      </c>
      <c r="R2812" t="s">
        <v>81</v>
      </c>
      <c r="S2812" t="s">
        <v>82</v>
      </c>
      <c r="T2812" s="1">
        <v>43232</v>
      </c>
      <c r="U2812" t="s">
        <v>33984</v>
      </c>
      <c r="V2812" t="s">
        <v>605</v>
      </c>
      <c r="W2812" s="2">
        <v>43843</v>
      </c>
      <c r="X2812" t="s">
        <v>38962</v>
      </c>
      <c r="Y2812" t="s">
        <v>148</v>
      </c>
      <c r="Z2812" t="s">
        <v>38963</v>
      </c>
      <c r="AA2812" t="s">
        <v>82</v>
      </c>
      <c r="AB2812" t="s">
        <v>38964</v>
      </c>
      <c r="AC2812" t="s">
        <v>38965</v>
      </c>
      <c r="AD2812" t="s">
        <v>38966</v>
      </c>
      <c r="AE2812" t="s">
        <v>148</v>
      </c>
      <c r="AF2812" t="s">
        <v>38963</v>
      </c>
      <c r="AG2812" t="s">
        <v>82</v>
      </c>
      <c r="AH2812" t="s">
        <v>38964</v>
      </c>
      <c r="AI2812" t="s">
        <v>38965</v>
      </c>
      <c r="AJ2812" t="s">
        <v>38966</v>
      </c>
      <c r="AK2812" t="s">
        <v>296</v>
      </c>
      <c r="AL2812" t="s">
        <v>38967</v>
      </c>
      <c r="AM2812" t="s">
        <v>88</v>
      </c>
      <c r="AN2812" t="s">
        <v>154</v>
      </c>
      <c r="AO2812" t="s">
        <v>1063</v>
      </c>
      <c r="AP2812" t="s">
        <v>91</v>
      </c>
      <c r="AQ2812" t="s">
        <v>38968</v>
      </c>
      <c r="AR2812" t="s">
        <v>82</v>
      </c>
      <c r="AS2812" t="s">
        <v>38969</v>
      </c>
      <c r="AT2812" t="s">
        <v>82</v>
      </c>
      <c r="AU2812" t="s">
        <v>81</v>
      </c>
      <c r="AV2812" t="s">
        <v>82</v>
      </c>
      <c r="AW2812" t="s">
        <v>82</v>
      </c>
      <c r="AX2812" t="s">
        <v>82</v>
      </c>
      <c r="AY2812" t="s">
        <v>82</v>
      </c>
      <c r="AZ2812" t="s">
        <v>82</v>
      </c>
      <c r="BA2812" t="s">
        <v>82</v>
      </c>
      <c r="BB2812" t="s">
        <v>82</v>
      </c>
      <c r="BC2812" t="s">
        <v>82</v>
      </c>
      <c r="BD2812" t="s">
        <v>82</v>
      </c>
      <c r="BE2812" t="s">
        <v>82</v>
      </c>
      <c r="BF2812" t="s">
        <v>82</v>
      </c>
      <c r="BG2812" t="s">
        <v>82</v>
      </c>
      <c r="BH2812" t="s">
        <v>82</v>
      </c>
      <c r="BI2812" t="s">
        <v>82</v>
      </c>
      <c r="BJ2812" t="s">
        <v>82</v>
      </c>
      <c r="BK2812" t="s">
        <v>82</v>
      </c>
      <c r="BL2812" t="s">
        <v>82</v>
      </c>
      <c r="BM2812" t="s">
        <v>82</v>
      </c>
      <c r="BN2812" t="s">
        <v>82</v>
      </c>
      <c r="BO2812" t="s">
        <v>82</v>
      </c>
      <c r="BP2812" t="s">
        <v>82</v>
      </c>
      <c r="BQ2812" t="s">
        <v>82</v>
      </c>
    </row>
    <row r="2813" spans="1:69" x14ac:dyDescent="0.2">
      <c r="A2813" s="5" t="s">
        <v>81</v>
      </c>
      <c r="B2813" t="s">
        <v>12664</v>
      </c>
      <c r="C2813" t="s">
        <v>38970</v>
      </c>
      <c r="D2813" t="s">
        <v>12666</v>
      </c>
      <c r="E2813" t="s">
        <v>12667</v>
      </c>
      <c r="F2813" t="s">
        <v>178</v>
      </c>
      <c r="G2813" t="s">
        <v>38971</v>
      </c>
      <c r="H2813" s="1">
        <v>43780</v>
      </c>
      <c r="I2813" s="1">
        <v>43846</v>
      </c>
      <c r="J2813" t="b">
        <v>0</v>
      </c>
      <c r="K2813" t="s">
        <v>180</v>
      </c>
      <c r="L2813" t="s">
        <v>3304</v>
      </c>
      <c r="M2813" t="s">
        <v>182</v>
      </c>
      <c r="N2813">
        <v>132</v>
      </c>
      <c r="O2813" t="s">
        <v>12669</v>
      </c>
      <c r="P2813" t="s">
        <v>38972</v>
      </c>
      <c r="Q2813" t="s">
        <v>38973</v>
      </c>
      <c r="R2813" t="s">
        <v>81</v>
      </c>
      <c r="S2813" t="s">
        <v>82</v>
      </c>
      <c r="T2813" s="1">
        <v>43780</v>
      </c>
      <c r="U2813" s="1">
        <v>43846</v>
      </c>
      <c r="V2813" t="s">
        <v>186</v>
      </c>
      <c r="W2813" s="2">
        <v>43862</v>
      </c>
      <c r="X2813" t="s">
        <v>38974</v>
      </c>
      <c r="Y2813" t="s">
        <v>12674</v>
      </c>
      <c r="Z2813" t="s">
        <v>81</v>
      </c>
      <c r="AA2813" t="s">
        <v>12675</v>
      </c>
      <c r="AB2813" t="s">
        <v>12676</v>
      </c>
      <c r="AC2813" t="s">
        <v>12677</v>
      </c>
      <c r="AD2813" t="s">
        <v>12669</v>
      </c>
      <c r="AE2813" t="s">
        <v>12674</v>
      </c>
      <c r="AF2813" t="s">
        <v>81</v>
      </c>
      <c r="AG2813" t="s">
        <v>12675</v>
      </c>
      <c r="AH2813" t="s">
        <v>12676</v>
      </c>
      <c r="AI2813" t="s">
        <v>12677</v>
      </c>
      <c r="AJ2813" t="s">
        <v>12669</v>
      </c>
      <c r="AK2813" t="s">
        <v>191</v>
      </c>
      <c r="AL2813" t="s">
        <v>82</v>
      </c>
      <c r="AM2813" t="s">
        <v>12669</v>
      </c>
      <c r="AN2813" t="s">
        <v>81</v>
      </c>
      <c r="AO2813" t="s">
        <v>81</v>
      </c>
      <c r="AP2813" t="s">
        <v>192</v>
      </c>
      <c r="AQ2813" t="s">
        <v>38975</v>
      </c>
      <c r="AR2813" t="s">
        <v>38976</v>
      </c>
      <c r="AS2813" t="s">
        <v>38977</v>
      </c>
      <c r="AT2813" t="s">
        <v>38978</v>
      </c>
      <c r="AU2813" t="s">
        <v>81</v>
      </c>
      <c r="AV2813" t="s">
        <v>82</v>
      </c>
      <c r="AW2813" t="s">
        <v>198</v>
      </c>
      <c r="AX2813" t="s">
        <v>81</v>
      </c>
      <c r="AY2813" t="s">
        <v>81</v>
      </c>
      <c r="AZ2813" t="s">
        <v>12682</v>
      </c>
      <c r="BA2813" t="s">
        <v>82</v>
      </c>
      <c r="BB2813" s="1">
        <v>1</v>
      </c>
      <c r="BC2813" t="s">
        <v>199</v>
      </c>
      <c r="BD2813" t="s">
        <v>199</v>
      </c>
      <c r="BE2813" t="s">
        <v>199</v>
      </c>
      <c r="BF2813" t="s">
        <v>199</v>
      </c>
      <c r="BG2813" t="s">
        <v>81</v>
      </c>
      <c r="BH2813" t="s">
        <v>81</v>
      </c>
      <c r="BI2813" t="s">
        <v>81</v>
      </c>
      <c r="BJ2813" t="s">
        <v>82</v>
      </c>
      <c r="BK2813" t="s">
        <v>82</v>
      </c>
      <c r="BL2813" t="s">
        <v>200</v>
      </c>
      <c r="BM2813" t="s">
        <v>38979</v>
      </c>
      <c r="BN2813" t="s">
        <v>81</v>
      </c>
      <c r="BO2813" t="s">
        <v>81</v>
      </c>
      <c r="BP2813" t="s">
        <v>81</v>
      </c>
      <c r="BQ2813" t="s">
        <v>81</v>
      </c>
    </row>
    <row r="2814" spans="1:69" x14ac:dyDescent="0.2">
      <c r="A2814" s="5" t="s">
        <v>81</v>
      </c>
      <c r="B2814" t="s">
        <v>38980</v>
      </c>
      <c r="C2814" t="s">
        <v>38981</v>
      </c>
      <c r="D2814" t="s">
        <v>38982</v>
      </c>
      <c r="E2814" t="s">
        <v>38983</v>
      </c>
      <c r="F2814" t="s">
        <v>178</v>
      </c>
      <c r="G2814" t="s">
        <v>38984</v>
      </c>
      <c r="H2814" s="1">
        <v>43504</v>
      </c>
      <c r="I2814" s="1">
        <v>42262</v>
      </c>
      <c r="J2814" t="b">
        <v>0</v>
      </c>
      <c r="K2814" t="s">
        <v>180</v>
      </c>
      <c r="L2814" t="s">
        <v>13130</v>
      </c>
      <c r="M2814" t="s">
        <v>1490</v>
      </c>
      <c r="N2814">
        <v>2500</v>
      </c>
      <c r="O2814" t="s">
        <v>10782</v>
      </c>
      <c r="P2814" t="s">
        <v>1622</v>
      </c>
      <c r="Q2814" t="s">
        <v>38985</v>
      </c>
      <c r="R2814" t="s">
        <v>81</v>
      </c>
      <c r="S2814">
        <v>1</v>
      </c>
      <c r="T2814" s="1">
        <v>43504</v>
      </c>
      <c r="U2814" s="1">
        <v>42262</v>
      </c>
      <c r="V2814" t="s">
        <v>186</v>
      </c>
      <c r="W2814" s="2">
        <v>43646</v>
      </c>
      <c r="X2814" t="s">
        <v>82</v>
      </c>
      <c r="Y2814" t="s">
        <v>38986</v>
      </c>
      <c r="Z2814" t="s">
        <v>81</v>
      </c>
      <c r="AA2814" t="s">
        <v>38987</v>
      </c>
      <c r="AB2814" t="s">
        <v>38988</v>
      </c>
      <c r="AC2814">
        <v>2083277147</v>
      </c>
      <c r="AD2814" t="s">
        <v>10782</v>
      </c>
      <c r="AE2814" t="s">
        <v>38986</v>
      </c>
      <c r="AF2814" t="s">
        <v>81</v>
      </c>
      <c r="AG2814" t="s">
        <v>38987</v>
      </c>
      <c r="AH2814" t="s">
        <v>38988</v>
      </c>
      <c r="AI2814">
        <v>2083277147</v>
      </c>
      <c r="AJ2814" t="s">
        <v>10782</v>
      </c>
      <c r="AK2814" t="s">
        <v>250</v>
      </c>
      <c r="AL2814" t="s">
        <v>82</v>
      </c>
      <c r="AM2814" t="s">
        <v>38989</v>
      </c>
      <c r="AN2814" t="s">
        <v>81</v>
      </c>
      <c r="AO2814" t="s">
        <v>81</v>
      </c>
      <c r="AP2814" t="s">
        <v>192</v>
      </c>
      <c r="AQ2814" t="s">
        <v>38990</v>
      </c>
      <c r="AR2814" t="s">
        <v>38991</v>
      </c>
      <c r="AS2814" t="s">
        <v>38992</v>
      </c>
      <c r="AT2814" t="s">
        <v>38993</v>
      </c>
      <c r="AU2814" t="s">
        <v>81</v>
      </c>
      <c r="AV2814" t="s">
        <v>82</v>
      </c>
      <c r="AW2814" t="s">
        <v>198</v>
      </c>
      <c r="AX2814" t="s">
        <v>81</v>
      </c>
      <c r="AY2814" t="s">
        <v>81</v>
      </c>
      <c r="AZ2814" t="s">
        <v>38994</v>
      </c>
      <c r="BA2814" t="s">
        <v>82</v>
      </c>
      <c r="BB2814" s="1">
        <v>1</v>
      </c>
      <c r="BC2814" t="s">
        <v>199</v>
      </c>
      <c r="BD2814" t="s">
        <v>199</v>
      </c>
      <c r="BE2814" t="s">
        <v>199</v>
      </c>
      <c r="BF2814" t="s">
        <v>199</v>
      </c>
      <c r="BG2814" t="s">
        <v>81</v>
      </c>
      <c r="BH2814" t="s">
        <v>81</v>
      </c>
      <c r="BI2814" t="s">
        <v>81</v>
      </c>
      <c r="BJ2814" t="s">
        <v>82</v>
      </c>
      <c r="BK2814" t="s">
        <v>82</v>
      </c>
      <c r="BL2814" t="s">
        <v>200</v>
      </c>
      <c r="BM2814" t="s">
        <v>201</v>
      </c>
      <c r="BN2814" t="s">
        <v>81</v>
      </c>
      <c r="BO2814" t="s">
        <v>81</v>
      </c>
      <c r="BP2814" t="s">
        <v>81</v>
      </c>
      <c r="BQ2814" t="s">
        <v>81</v>
      </c>
    </row>
    <row r="2815" spans="1:69" x14ac:dyDescent="0.2">
      <c r="A2815" s="5">
        <v>0</v>
      </c>
      <c r="B2815" t="s">
        <v>38995</v>
      </c>
      <c r="C2815" t="s">
        <v>38996</v>
      </c>
      <c r="D2815" t="s">
        <v>38997</v>
      </c>
      <c r="E2815" t="s">
        <v>38998</v>
      </c>
      <c r="F2815" t="s">
        <v>700</v>
      </c>
      <c r="G2815" t="s">
        <v>38999</v>
      </c>
      <c r="H2815" s="1">
        <v>43385</v>
      </c>
      <c r="I2815" s="1">
        <v>43466</v>
      </c>
      <c r="J2815" t="b">
        <v>0</v>
      </c>
      <c r="K2815" t="s">
        <v>75</v>
      </c>
      <c r="L2815" t="s">
        <v>7376</v>
      </c>
      <c r="M2815" t="s">
        <v>25005</v>
      </c>
      <c r="N2815">
        <v>906</v>
      </c>
      <c r="O2815" t="s">
        <v>39000</v>
      </c>
      <c r="P2815" t="s">
        <v>39001</v>
      </c>
      <c r="Q2815" t="s">
        <v>39002</v>
      </c>
      <c r="R2815" t="s">
        <v>81</v>
      </c>
      <c r="S2815" t="s">
        <v>82</v>
      </c>
      <c r="T2815" s="1">
        <v>43385</v>
      </c>
      <c r="U2815" s="1">
        <v>43466</v>
      </c>
      <c r="V2815" t="s">
        <v>707</v>
      </c>
      <c r="W2815" s="2">
        <v>43416</v>
      </c>
      <c r="X2815" t="s">
        <v>11759</v>
      </c>
      <c r="Y2815" t="s">
        <v>82</v>
      </c>
      <c r="Z2815" t="s">
        <v>82</v>
      </c>
      <c r="AA2815" t="s">
        <v>82</v>
      </c>
      <c r="AB2815" t="s">
        <v>82</v>
      </c>
      <c r="AC2815" t="s">
        <v>82</v>
      </c>
      <c r="AD2815" t="s">
        <v>82</v>
      </c>
      <c r="AE2815" t="s">
        <v>82</v>
      </c>
      <c r="AF2815" t="s">
        <v>82</v>
      </c>
      <c r="AG2815" t="s">
        <v>82</v>
      </c>
      <c r="AH2815" t="s">
        <v>82</v>
      </c>
      <c r="AI2815" t="s">
        <v>82</v>
      </c>
      <c r="AJ2815" t="s">
        <v>82</v>
      </c>
      <c r="AK2815" t="s">
        <v>153</v>
      </c>
      <c r="AL2815" t="s">
        <v>82</v>
      </c>
      <c r="AM2815" t="s">
        <v>39000</v>
      </c>
      <c r="AN2815" t="s">
        <v>26796</v>
      </c>
      <c r="AO2815" t="s">
        <v>26796</v>
      </c>
      <c r="AP2815" t="s">
        <v>710</v>
      </c>
      <c r="AQ2815" t="s">
        <v>39003</v>
      </c>
      <c r="AR2815" t="s">
        <v>39004</v>
      </c>
      <c r="AS2815" t="s">
        <v>39005</v>
      </c>
      <c r="AT2815" t="s">
        <v>39006</v>
      </c>
      <c r="AU2815" t="s">
        <v>81</v>
      </c>
      <c r="AV2815" t="s">
        <v>82</v>
      </c>
      <c r="AW2815" t="s">
        <v>1637</v>
      </c>
      <c r="AX2815" t="s">
        <v>81</v>
      </c>
      <c r="AY2815" t="s">
        <v>81</v>
      </c>
      <c r="AZ2815" t="s">
        <v>81</v>
      </c>
      <c r="BA2815" t="s">
        <v>82</v>
      </c>
      <c r="BB2815" s="1">
        <v>1</v>
      </c>
      <c r="BC2815" t="s">
        <v>81</v>
      </c>
      <c r="BD2815" t="s">
        <v>81</v>
      </c>
      <c r="BE2815" t="s">
        <v>81</v>
      </c>
      <c r="BF2815" t="s">
        <v>81</v>
      </c>
      <c r="BG2815" t="s">
        <v>81</v>
      </c>
      <c r="BH2815" t="s">
        <v>81</v>
      </c>
      <c r="BI2815" t="s">
        <v>81</v>
      </c>
      <c r="BJ2815" t="s">
        <v>82</v>
      </c>
      <c r="BK2815" t="s">
        <v>82</v>
      </c>
      <c r="BL2815" t="s">
        <v>825</v>
      </c>
      <c r="BM2815" t="s">
        <v>137</v>
      </c>
      <c r="BN2815" t="s">
        <v>81</v>
      </c>
      <c r="BO2815" t="s">
        <v>39007</v>
      </c>
      <c r="BP2815" t="s">
        <v>81</v>
      </c>
      <c r="BQ2815" t="s">
        <v>81</v>
      </c>
    </row>
    <row r="2816" spans="1:69" x14ac:dyDescent="0.2">
      <c r="A2816" s="5" t="s">
        <v>81</v>
      </c>
      <c r="B2816" t="s">
        <v>39008</v>
      </c>
      <c r="C2816" t="s">
        <v>39009</v>
      </c>
      <c r="D2816" t="s">
        <v>39010</v>
      </c>
      <c r="E2816" t="s">
        <v>39011</v>
      </c>
      <c r="F2816" t="s">
        <v>73</v>
      </c>
      <c r="G2816" t="s">
        <v>39012</v>
      </c>
      <c r="H2816" s="1">
        <v>42571</v>
      </c>
      <c r="I2816" s="1">
        <v>42522</v>
      </c>
      <c r="J2816" t="b">
        <v>1</v>
      </c>
      <c r="K2816" t="s">
        <v>75</v>
      </c>
      <c r="L2816" t="s">
        <v>39013</v>
      </c>
      <c r="M2816" t="s">
        <v>90</v>
      </c>
      <c r="N2816">
        <v>120</v>
      </c>
      <c r="O2816" t="s">
        <v>35469</v>
      </c>
      <c r="P2816" t="s">
        <v>79</v>
      </c>
      <c r="Q2816" t="s">
        <v>39014</v>
      </c>
      <c r="R2816" t="s">
        <v>81</v>
      </c>
      <c r="S2816" t="s">
        <v>82</v>
      </c>
      <c r="T2816" s="1">
        <v>42571</v>
      </c>
      <c r="U2816" s="3">
        <v>42522</v>
      </c>
      <c r="V2816" t="s">
        <v>411</v>
      </c>
      <c r="W2816" s="2">
        <v>42597</v>
      </c>
      <c r="X2816" t="s">
        <v>39015</v>
      </c>
      <c r="Y2816" t="s">
        <v>81</v>
      </c>
      <c r="Z2816" t="s">
        <v>39016</v>
      </c>
      <c r="AA2816" t="s">
        <v>82</v>
      </c>
      <c r="AB2816" t="s">
        <v>81</v>
      </c>
      <c r="AC2816" t="s">
        <v>81</v>
      </c>
      <c r="AD2816" t="s">
        <v>35469</v>
      </c>
      <c r="AE2816" t="s">
        <v>81</v>
      </c>
      <c r="AF2816" t="s">
        <v>39016</v>
      </c>
      <c r="AG2816" t="s">
        <v>82</v>
      </c>
      <c r="AH2816" t="s">
        <v>81</v>
      </c>
      <c r="AI2816" t="s">
        <v>81</v>
      </c>
      <c r="AJ2816" t="s">
        <v>35469</v>
      </c>
      <c r="AK2816" t="s">
        <v>86</v>
      </c>
      <c r="AL2816" t="s">
        <v>39017</v>
      </c>
      <c r="AM2816" t="s">
        <v>88</v>
      </c>
      <c r="AN2816" t="s">
        <v>89</v>
      </c>
      <c r="AO2816" t="s">
        <v>90</v>
      </c>
      <c r="AP2816" t="s">
        <v>371</v>
      </c>
      <c r="AQ2816" t="s">
        <v>39018</v>
      </c>
      <c r="AR2816" t="s">
        <v>82</v>
      </c>
      <c r="AS2816" t="s">
        <v>39019</v>
      </c>
      <c r="AT2816" t="s">
        <v>39020</v>
      </c>
      <c r="AU2816" t="s">
        <v>81</v>
      </c>
      <c r="AV2816" t="s">
        <v>82</v>
      </c>
      <c r="AW2816" t="s">
        <v>82</v>
      </c>
      <c r="AX2816" t="s">
        <v>82</v>
      </c>
      <c r="AY2816" t="s">
        <v>82</v>
      </c>
      <c r="AZ2816" t="s">
        <v>82</v>
      </c>
      <c r="BA2816" t="s">
        <v>82</v>
      </c>
      <c r="BB2816" t="s">
        <v>82</v>
      </c>
      <c r="BC2816" t="s">
        <v>82</v>
      </c>
      <c r="BD2816" t="s">
        <v>82</v>
      </c>
      <c r="BE2816" t="s">
        <v>82</v>
      </c>
      <c r="BF2816" t="s">
        <v>82</v>
      </c>
      <c r="BG2816" t="s">
        <v>82</v>
      </c>
      <c r="BH2816" t="s">
        <v>82</v>
      </c>
      <c r="BI2816" t="s">
        <v>82</v>
      </c>
      <c r="BJ2816" t="s">
        <v>82</v>
      </c>
      <c r="BK2816" t="s">
        <v>82</v>
      </c>
      <c r="BL2816" t="s">
        <v>82</v>
      </c>
      <c r="BM2816" t="s">
        <v>82</v>
      </c>
      <c r="BN2816" t="s">
        <v>82</v>
      </c>
      <c r="BO2816" t="s">
        <v>82</v>
      </c>
      <c r="BP2816" t="s">
        <v>82</v>
      </c>
      <c r="BQ2816" t="s">
        <v>82</v>
      </c>
    </row>
    <row r="2817" spans="1:69" x14ac:dyDescent="0.2">
      <c r="A2817" s="5" t="s">
        <v>81</v>
      </c>
      <c r="B2817" t="s">
        <v>39021</v>
      </c>
      <c r="C2817" t="s">
        <v>39022</v>
      </c>
      <c r="D2817" t="s">
        <v>39023</v>
      </c>
      <c r="E2817" t="s">
        <v>39024</v>
      </c>
      <c r="F2817" t="s">
        <v>73</v>
      </c>
      <c r="G2817" t="s">
        <v>39025</v>
      </c>
      <c r="H2817" s="1">
        <v>43635</v>
      </c>
      <c r="I2817" s="1">
        <v>42321</v>
      </c>
      <c r="J2817" t="b">
        <v>0</v>
      </c>
      <c r="K2817" t="s">
        <v>75</v>
      </c>
      <c r="L2817" t="s">
        <v>537</v>
      </c>
      <c r="M2817" t="s">
        <v>90</v>
      </c>
      <c r="N2817">
        <v>176</v>
      </c>
      <c r="O2817" t="s">
        <v>39026</v>
      </c>
      <c r="P2817" t="s">
        <v>144</v>
      </c>
      <c r="Q2817" t="s">
        <v>39027</v>
      </c>
      <c r="R2817" t="s">
        <v>81</v>
      </c>
      <c r="S2817">
        <v>1</v>
      </c>
      <c r="T2817" s="1">
        <v>43635</v>
      </c>
      <c r="U2817" t="s">
        <v>39028</v>
      </c>
      <c r="V2817" t="s">
        <v>542</v>
      </c>
      <c r="W2817" s="2">
        <v>43668</v>
      </c>
      <c r="X2817" t="s">
        <v>39029</v>
      </c>
      <c r="Y2817" t="s">
        <v>81</v>
      </c>
      <c r="Z2817" t="s">
        <v>39030</v>
      </c>
      <c r="AA2817" t="s">
        <v>82</v>
      </c>
      <c r="AB2817" t="s">
        <v>81</v>
      </c>
      <c r="AC2817" t="s">
        <v>81</v>
      </c>
      <c r="AD2817" t="s">
        <v>39031</v>
      </c>
      <c r="AE2817" t="s">
        <v>81</v>
      </c>
      <c r="AF2817" t="s">
        <v>39030</v>
      </c>
      <c r="AG2817" t="s">
        <v>82</v>
      </c>
      <c r="AH2817" t="s">
        <v>81</v>
      </c>
      <c r="AI2817" t="s">
        <v>81</v>
      </c>
      <c r="AJ2817" t="s">
        <v>39031</v>
      </c>
      <c r="AK2817" t="s">
        <v>488</v>
      </c>
      <c r="AL2817" t="s">
        <v>82</v>
      </c>
      <c r="AM2817" t="s">
        <v>88</v>
      </c>
      <c r="AN2817" t="s">
        <v>154</v>
      </c>
      <c r="AO2817" t="s">
        <v>89</v>
      </c>
      <c r="AP2817" t="s">
        <v>91</v>
      </c>
      <c r="AQ2817" t="s">
        <v>39032</v>
      </c>
      <c r="AR2817" t="s">
        <v>82</v>
      </c>
      <c r="AS2817" t="s">
        <v>39033</v>
      </c>
      <c r="AT2817" t="s">
        <v>39034</v>
      </c>
      <c r="AU2817" t="s">
        <v>81</v>
      </c>
      <c r="AV2817" t="s">
        <v>82</v>
      </c>
      <c r="AW2817" t="s">
        <v>82</v>
      </c>
      <c r="AX2817" t="s">
        <v>82</v>
      </c>
      <c r="AY2817" t="s">
        <v>82</v>
      </c>
      <c r="AZ2817" t="s">
        <v>82</v>
      </c>
      <c r="BA2817" t="s">
        <v>82</v>
      </c>
      <c r="BB2817" t="s">
        <v>82</v>
      </c>
      <c r="BC2817" t="s">
        <v>82</v>
      </c>
      <c r="BD2817" t="s">
        <v>82</v>
      </c>
      <c r="BE2817" t="s">
        <v>82</v>
      </c>
      <c r="BF2817" t="s">
        <v>82</v>
      </c>
      <c r="BG2817" t="s">
        <v>82</v>
      </c>
      <c r="BH2817" t="s">
        <v>82</v>
      </c>
      <c r="BI2817" t="s">
        <v>82</v>
      </c>
      <c r="BJ2817" t="s">
        <v>82</v>
      </c>
      <c r="BK2817" t="s">
        <v>82</v>
      </c>
      <c r="BL2817" t="s">
        <v>82</v>
      </c>
      <c r="BM2817" t="s">
        <v>82</v>
      </c>
      <c r="BN2817" t="s">
        <v>82</v>
      </c>
      <c r="BO2817" t="s">
        <v>82</v>
      </c>
      <c r="BP2817" t="s">
        <v>82</v>
      </c>
      <c r="BQ2817" t="s">
        <v>82</v>
      </c>
    </row>
    <row r="2818" spans="1:69" x14ac:dyDescent="0.2">
      <c r="A2818" s="5" t="s">
        <v>81</v>
      </c>
      <c r="B2818" t="s">
        <v>39035</v>
      </c>
      <c r="C2818" t="s">
        <v>39036</v>
      </c>
      <c r="D2818" t="s">
        <v>39037</v>
      </c>
      <c r="E2818" t="s">
        <v>39038</v>
      </c>
      <c r="F2818" t="s">
        <v>205</v>
      </c>
      <c r="G2818" t="s">
        <v>39039</v>
      </c>
      <c r="H2818" s="1">
        <v>43270</v>
      </c>
      <c r="I2818" s="1">
        <v>43419</v>
      </c>
      <c r="J2818" t="b">
        <v>0</v>
      </c>
      <c r="K2818" t="s">
        <v>75</v>
      </c>
      <c r="L2818" t="s">
        <v>4206</v>
      </c>
      <c r="M2818" t="s">
        <v>81</v>
      </c>
      <c r="N2818">
        <v>104</v>
      </c>
      <c r="O2818" t="s">
        <v>39040</v>
      </c>
      <c r="P2818" t="s">
        <v>209</v>
      </c>
      <c r="Q2818" t="s">
        <v>39041</v>
      </c>
      <c r="R2818" t="s">
        <v>81</v>
      </c>
      <c r="S2818" t="s">
        <v>82</v>
      </c>
      <c r="T2818" s="1">
        <v>43270</v>
      </c>
      <c r="U2818" s="1">
        <v>43419</v>
      </c>
      <c r="V2818" t="s">
        <v>39042</v>
      </c>
      <c r="W2818" s="2">
        <v>44151</v>
      </c>
      <c r="X2818" t="s">
        <v>82</v>
      </c>
      <c r="Y2818" t="s">
        <v>39043</v>
      </c>
      <c r="Z2818" t="s">
        <v>39044</v>
      </c>
      <c r="AA2818" t="s">
        <v>81</v>
      </c>
      <c r="AB2818" t="s">
        <v>39045</v>
      </c>
      <c r="AC2818" t="s">
        <v>39046</v>
      </c>
      <c r="AD2818" t="s">
        <v>81</v>
      </c>
      <c r="AE2818" t="s">
        <v>39043</v>
      </c>
      <c r="AF2818" t="s">
        <v>39044</v>
      </c>
      <c r="AG2818" t="s">
        <v>81</v>
      </c>
      <c r="AH2818" t="s">
        <v>39045</v>
      </c>
      <c r="AI2818" t="s">
        <v>39046</v>
      </c>
      <c r="AJ2818" t="s">
        <v>81</v>
      </c>
      <c r="AK2818" t="s">
        <v>212</v>
      </c>
      <c r="AL2818" t="s">
        <v>82</v>
      </c>
      <c r="AM2818" t="s">
        <v>39040</v>
      </c>
      <c r="AN2818" t="s">
        <v>81</v>
      </c>
      <c r="AO2818" t="s">
        <v>81</v>
      </c>
      <c r="AP2818" t="s">
        <v>81</v>
      </c>
      <c r="AQ2818" t="s">
        <v>39047</v>
      </c>
      <c r="AR2818" t="s">
        <v>39048</v>
      </c>
      <c r="AS2818" t="s">
        <v>39049</v>
      </c>
      <c r="AT2818" t="s">
        <v>39050</v>
      </c>
      <c r="AU2818" t="s">
        <v>81</v>
      </c>
      <c r="AV2818" t="s">
        <v>82</v>
      </c>
      <c r="AW2818" t="s">
        <v>217</v>
      </c>
      <c r="AX2818" t="s">
        <v>81</v>
      </c>
      <c r="AY2818" t="s">
        <v>81</v>
      </c>
      <c r="AZ2818" t="s">
        <v>81</v>
      </c>
      <c r="BA2818" t="s">
        <v>82</v>
      </c>
      <c r="BB2818" s="1">
        <v>1</v>
      </c>
      <c r="BC2818" t="s">
        <v>81</v>
      </c>
      <c r="BD2818" t="s">
        <v>81</v>
      </c>
      <c r="BE2818" t="s">
        <v>81</v>
      </c>
      <c r="BF2818" t="s">
        <v>81</v>
      </c>
      <c r="BG2818" t="s">
        <v>81</v>
      </c>
      <c r="BH2818" t="s">
        <v>81</v>
      </c>
      <c r="BI2818" t="s">
        <v>81</v>
      </c>
      <c r="BJ2818" t="s">
        <v>82</v>
      </c>
      <c r="BK2818" t="s">
        <v>82</v>
      </c>
      <c r="BL2818" t="s">
        <v>81</v>
      </c>
      <c r="BM2818" t="s">
        <v>201</v>
      </c>
      <c r="BN2818" t="s">
        <v>81</v>
      </c>
      <c r="BO2818" t="s">
        <v>81</v>
      </c>
      <c r="BP2818" t="s">
        <v>81</v>
      </c>
      <c r="BQ2818" t="s">
        <v>81</v>
      </c>
    </row>
    <row r="2819" spans="1:69" x14ac:dyDescent="0.2">
      <c r="A2819" s="5" t="s">
        <v>81</v>
      </c>
      <c r="B2819" t="s">
        <v>39051</v>
      </c>
      <c r="C2819" t="s">
        <v>39052</v>
      </c>
      <c r="D2819" t="s">
        <v>39053</v>
      </c>
      <c r="E2819" t="s">
        <v>39054</v>
      </c>
      <c r="F2819" t="s">
        <v>73</v>
      </c>
      <c r="G2819" t="s">
        <v>39055</v>
      </c>
      <c r="H2819" s="1">
        <v>43816</v>
      </c>
      <c r="I2819" s="1">
        <v>43556</v>
      </c>
      <c r="J2819" t="b">
        <v>0</v>
      </c>
      <c r="K2819" t="s">
        <v>75</v>
      </c>
      <c r="L2819" t="s">
        <v>100</v>
      </c>
      <c r="M2819" t="s">
        <v>90</v>
      </c>
      <c r="N2819">
        <v>40</v>
      </c>
      <c r="O2819" t="s">
        <v>3923</v>
      </c>
      <c r="P2819" t="s">
        <v>2657</v>
      </c>
      <c r="Q2819" t="s">
        <v>39056</v>
      </c>
      <c r="R2819" t="s">
        <v>81</v>
      </c>
      <c r="S2819" t="s">
        <v>82</v>
      </c>
      <c r="T2819" s="1">
        <v>43816</v>
      </c>
      <c r="U2819" t="s">
        <v>3072</v>
      </c>
      <c r="V2819" t="s">
        <v>1570</v>
      </c>
      <c r="W2819" s="2">
        <v>43885</v>
      </c>
      <c r="X2819" t="s">
        <v>39057</v>
      </c>
      <c r="Y2819" t="s">
        <v>523</v>
      </c>
      <c r="Z2819" t="s">
        <v>39058</v>
      </c>
      <c r="AA2819" t="s">
        <v>82</v>
      </c>
      <c r="AB2819" t="s">
        <v>39059</v>
      </c>
      <c r="AC2819" t="s">
        <v>39060</v>
      </c>
      <c r="AD2819" t="s">
        <v>39061</v>
      </c>
      <c r="AE2819" t="s">
        <v>523</v>
      </c>
      <c r="AF2819" t="s">
        <v>39058</v>
      </c>
      <c r="AG2819" t="s">
        <v>82</v>
      </c>
      <c r="AH2819" t="s">
        <v>39059</v>
      </c>
      <c r="AI2819" t="s">
        <v>39060</v>
      </c>
      <c r="AJ2819" t="s">
        <v>39061</v>
      </c>
      <c r="AK2819" t="s">
        <v>296</v>
      </c>
      <c r="AL2819" t="s">
        <v>39062</v>
      </c>
      <c r="AM2819" t="s">
        <v>88</v>
      </c>
      <c r="AN2819" t="s">
        <v>90</v>
      </c>
      <c r="AO2819" t="s">
        <v>90</v>
      </c>
      <c r="AP2819" t="s">
        <v>91</v>
      </c>
      <c r="AQ2819" t="s">
        <v>39063</v>
      </c>
      <c r="AR2819" t="s">
        <v>82</v>
      </c>
      <c r="AS2819" t="s">
        <v>39064</v>
      </c>
      <c r="AT2819" t="s">
        <v>39065</v>
      </c>
      <c r="AU2819" t="s">
        <v>81</v>
      </c>
      <c r="AV2819" t="s">
        <v>82</v>
      </c>
      <c r="AW2819" t="s">
        <v>82</v>
      </c>
      <c r="AX2819" t="s">
        <v>82</v>
      </c>
      <c r="AY2819" t="s">
        <v>82</v>
      </c>
      <c r="AZ2819" t="s">
        <v>82</v>
      </c>
      <c r="BA2819" t="s">
        <v>82</v>
      </c>
      <c r="BB2819" t="s">
        <v>82</v>
      </c>
      <c r="BC2819" t="s">
        <v>82</v>
      </c>
      <c r="BD2819" t="s">
        <v>82</v>
      </c>
      <c r="BE2819" t="s">
        <v>82</v>
      </c>
      <c r="BF2819" t="s">
        <v>82</v>
      </c>
      <c r="BG2819" t="s">
        <v>82</v>
      </c>
      <c r="BH2819" t="s">
        <v>82</v>
      </c>
      <c r="BI2819" t="s">
        <v>82</v>
      </c>
      <c r="BJ2819" t="s">
        <v>82</v>
      </c>
      <c r="BK2819" t="s">
        <v>82</v>
      </c>
      <c r="BL2819" t="s">
        <v>82</v>
      </c>
      <c r="BM2819" t="s">
        <v>82</v>
      </c>
      <c r="BN2819" t="s">
        <v>82</v>
      </c>
      <c r="BO2819" t="s">
        <v>82</v>
      </c>
      <c r="BP2819" t="s">
        <v>82</v>
      </c>
      <c r="BQ2819" t="s">
        <v>82</v>
      </c>
    </row>
    <row r="2820" spans="1:69" x14ac:dyDescent="0.2">
      <c r="A2820" s="5" t="s">
        <v>81</v>
      </c>
      <c r="B2820" t="s">
        <v>39066</v>
      </c>
      <c r="C2820" t="s">
        <v>39067</v>
      </c>
      <c r="D2820" t="s">
        <v>39068</v>
      </c>
      <c r="E2820" t="s">
        <v>39069</v>
      </c>
      <c r="F2820" t="s">
        <v>73</v>
      </c>
      <c r="G2820" t="s">
        <v>39070</v>
      </c>
      <c r="H2820" s="1">
        <v>43445</v>
      </c>
      <c r="I2820" s="1">
        <v>44166</v>
      </c>
      <c r="J2820" t="b">
        <v>1</v>
      </c>
      <c r="K2820" t="s">
        <v>75</v>
      </c>
      <c r="L2820" t="s">
        <v>1162</v>
      </c>
      <c r="M2820" t="s">
        <v>90</v>
      </c>
      <c r="N2820">
        <v>10</v>
      </c>
      <c r="O2820" t="s">
        <v>9057</v>
      </c>
      <c r="P2820" t="s">
        <v>82</v>
      </c>
      <c r="Q2820" t="s">
        <v>1585</v>
      </c>
      <c r="R2820" t="s">
        <v>81</v>
      </c>
      <c r="S2820" t="s">
        <v>82</v>
      </c>
      <c r="T2820" s="1">
        <v>43445</v>
      </c>
      <c r="U2820" s="3">
        <v>44166</v>
      </c>
      <c r="V2820" t="s">
        <v>106</v>
      </c>
      <c r="W2820" s="2">
        <v>44102</v>
      </c>
      <c r="X2820" t="s">
        <v>39071</v>
      </c>
      <c r="Y2820" t="s">
        <v>227</v>
      </c>
      <c r="Z2820" t="s">
        <v>39072</v>
      </c>
      <c r="AA2820" t="s">
        <v>82</v>
      </c>
      <c r="AB2820" t="s">
        <v>39073</v>
      </c>
      <c r="AC2820" t="s">
        <v>39074</v>
      </c>
      <c r="AD2820" t="s">
        <v>9062</v>
      </c>
      <c r="AE2820" t="s">
        <v>227</v>
      </c>
      <c r="AF2820" t="s">
        <v>39072</v>
      </c>
      <c r="AG2820" t="s">
        <v>82</v>
      </c>
      <c r="AH2820" t="s">
        <v>39073</v>
      </c>
      <c r="AI2820" t="s">
        <v>39074</v>
      </c>
      <c r="AJ2820" t="s">
        <v>9062</v>
      </c>
      <c r="AK2820" t="s">
        <v>153</v>
      </c>
      <c r="AL2820" t="s">
        <v>82</v>
      </c>
      <c r="AM2820" t="s">
        <v>88</v>
      </c>
      <c r="AN2820" t="s">
        <v>154</v>
      </c>
      <c r="AO2820" t="s">
        <v>90</v>
      </c>
      <c r="AP2820" t="s">
        <v>91</v>
      </c>
      <c r="AQ2820" t="s">
        <v>39075</v>
      </c>
      <c r="AR2820" t="s">
        <v>82</v>
      </c>
      <c r="AS2820" t="s">
        <v>39076</v>
      </c>
      <c r="AT2820" t="s">
        <v>39077</v>
      </c>
      <c r="AU2820" t="s">
        <v>81</v>
      </c>
      <c r="AV2820" t="s">
        <v>82</v>
      </c>
      <c r="AW2820" t="s">
        <v>82</v>
      </c>
      <c r="AX2820" t="s">
        <v>82</v>
      </c>
      <c r="AY2820" t="s">
        <v>82</v>
      </c>
      <c r="AZ2820" t="s">
        <v>82</v>
      </c>
      <c r="BA2820" t="s">
        <v>82</v>
      </c>
      <c r="BB2820" t="s">
        <v>82</v>
      </c>
      <c r="BC2820" t="s">
        <v>82</v>
      </c>
      <c r="BD2820" t="s">
        <v>82</v>
      </c>
      <c r="BE2820" t="s">
        <v>82</v>
      </c>
      <c r="BF2820" t="s">
        <v>82</v>
      </c>
      <c r="BG2820" t="s">
        <v>82</v>
      </c>
      <c r="BH2820" t="s">
        <v>82</v>
      </c>
      <c r="BI2820" t="s">
        <v>82</v>
      </c>
      <c r="BJ2820" t="s">
        <v>82</v>
      </c>
      <c r="BK2820" t="s">
        <v>82</v>
      </c>
      <c r="BL2820" t="s">
        <v>82</v>
      </c>
      <c r="BM2820" t="s">
        <v>82</v>
      </c>
      <c r="BN2820" t="s">
        <v>82</v>
      </c>
      <c r="BO2820" t="s">
        <v>82</v>
      </c>
      <c r="BP2820" t="s">
        <v>82</v>
      </c>
      <c r="BQ2820" t="s">
        <v>82</v>
      </c>
    </row>
    <row r="2821" spans="1:69" x14ac:dyDescent="0.2">
      <c r="A2821" s="5">
        <v>1</v>
      </c>
      <c r="B2821" t="s">
        <v>39078</v>
      </c>
      <c r="C2821" t="s">
        <v>39079</v>
      </c>
      <c r="D2821" t="s">
        <v>39080</v>
      </c>
      <c r="E2821" t="s">
        <v>39081</v>
      </c>
      <c r="F2821" t="s">
        <v>178</v>
      </c>
      <c r="G2821" t="s">
        <v>39082</v>
      </c>
      <c r="H2821" s="1">
        <v>43410</v>
      </c>
      <c r="I2821" s="1">
        <v>43775</v>
      </c>
      <c r="J2821" t="b">
        <v>0</v>
      </c>
      <c r="K2821" t="s">
        <v>180</v>
      </c>
      <c r="L2821" t="s">
        <v>39083</v>
      </c>
      <c r="M2821" t="s">
        <v>1490</v>
      </c>
      <c r="N2821">
        <v>60</v>
      </c>
      <c r="O2821" t="s">
        <v>6789</v>
      </c>
      <c r="P2821" t="s">
        <v>409</v>
      </c>
      <c r="Q2821" t="s">
        <v>39084</v>
      </c>
      <c r="R2821" t="s">
        <v>81</v>
      </c>
      <c r="S2821" t="s">
        <v>82</v>
      </c>
      <c r="T2821" s="1">
        <v>43410</v>
      </c>
      <c r="U2821" s="1">
        <v>43775</v>
      </c>
      <c r="V2821" t="s">
        <v>186</v>
      </c>
      <c r="W2821" s="2">
        <v>43815</v>
      </c>
      <c r="X2821" t="s">
        <v>16860</v>
      </c>
      <c r="Y2821" t="s">
        <v>39085</v>
      </c>
      <c r="Z2821" t="s">
        <v>81</v>
      </c>
      <c r="AA2821" t="s">
        <v>39086</v>
      </c>
      <c r="AB2821" t="s">
        <v>39087</v>
      </c>
      <c r="AC2821">
        <v>330472406837</v>
      </c>
      <c r="AD2821" t="s">
        <v>6789</v>
      </c>
      <c r="AE2821" t="s">
        <v>39085</v>
      </c>
      <c r="AF2821" t="s">
        <v>81</v>
      </c>
      <c r="AG2821" t="s">
        <v>39086</v>
      </c>
      <c r="AH2821" t="s">
        <v>39087</v>
      </c>
      <c r="AI2821">
        <v>330472406837</v>
      </c>
      <c r="AJ2821" t="s">
        <v>6789</v>
      </c>
      <c r="AK2821" t="s">
        <v>191</v>
      </c>
      <c r="AL2821" t="s">
        <v>82</v>
      </c>
      <c r="AM2821" t="s">
        <v>6789</v>
      </c>
      <c r="AN2821" t="s">
        <v>81</v>
      </c>
      <c r="AO2821" t="s">
        <v>81</v>
      </c>
      <c r="AP2821" t="s">
        <v>192</v>
      </c>
      <c r="AQ2821" t="s">
        <v>39088</v>
      </c>
      <c r="AR2821" t="s">
        <v>39089</v>
      </c>
      <c r="AS2821" t="s">
        <v>39090</v>
      </c>
      <c r="AT2821" t="s">
        <v>39091</v>
      </c>
      <c r="AU2821" t="s">
        <v>81</v>
      </c>
      <c r="AV2821" t="s">
        <v>82</v>
      </c>
      <c r="AW2821" t="s">
        <v>198</v>
      </c>
      <c r="AX2821" t="s">
        <v>81</v>
      </c>
      <c r="AY2821" t="s">
        <v>81</v>
      </c>
      <c r="AZ2821" t="s">
        <v>39081</v>
      </c>
      <c r="BA2821" t="s">
        <v>82</v>
      </c>
      <c r="BB2821" s="1">
        <v>1</v>
      </c>
      <c r="BC2821" t="s">
        <v>199</v>
      </c>
      <c r="BD2821" t="s">
        <v>199</v>
      </c>
      <c r="BE2821" t="s">
        <v>199</v>
      </c>
      <c r="BF2821" t="s">
        <v>199</v>
      </c>
      <c r="BG2821" t="s">
        <v>81</v>
      </c>
      <c r="BH2821" t="s">
        <v>81</v>
      </c>
      <c r="BI2821" t="s">
        <v>81</v>
      </c>
      <c r="BJ2821" t="s">
        <v>82</v>
      </c>
      <c r="BK2821" t="s">
        <v>82</v>
      </c>
      <c r="BL2821" t="s">
        <v>200</v>
      </c>
      <c r="BM2821" t="s">
        <v>201</v>
      </c>
      <c r="BN2821" t="s">
        <v>81</v>
      </c>
      <c r="BO2821" t="s">
        <v>81</v>
      </c>
      <c r="BP2821" t="s">
        <v>81</v>
      </c>
      <c r="BQ2821" t="s">
        <v>81</v>
      </c>
    </row>
    <row r="2822" spans="1:69" x14ac:dyDescent="0.2">
      <c r="A2822" s="5" t="s">
        <v>81</v>
      </c>
      <c r="B2822" t="s">
        <v>39092</v>
      </c>
      <c r="C2822" t="s">
        <v>39093</v>
      </c>
      <c r="D2822" t="s">
        <v>39094</v>
      </c>
      <c r="E2822" t="s">
        <v>39095</v>
      </c>
      <c r="F2822" t="s">
        <v>73</v>
      </c>
      <c r="G2822" t="s">
        <v>39096</v>
      </c>
      <c r="H2822" s="1">
        <v>43788</v>
      </c>
      <c r="I2822" s="1">
        <v>43742</v>
      </c>
      <c r="J2822" t="b">
        <v>0</v>
      </c>
      <c r="K2822" t="s">
        <v>75</v>
      </c>
      <c r="L2822" t="s">
        <v>4291</v>
      </c>
      <c r="M2822" t="s">
        <v>90</v>
      </c>
      <c r="N2822">
        <v>100</v>
      </c>
      <c r="O2822" t="s">
        <v>11035</v>
      </c>
      <c r="P2822" t="s">
        <v>79</v>
      </c>
      <c r="Q2822" t="s">
        <v>950</v>
      </c>
      <c r="R2822" t="s">
        <v>81</v>
      </c>
      <c r="S2822" t="s">
        <v>82</v>
      </c>
      <c r="T2822" s="1">
        <v>43788</v>
      </c>
      <c r="U2822" t="s">
        <v>24054</v>
      </c>
      <c r="V2822" t="s">
        <v>146</v>
      </c>
      <c r="W2822" s="2">
        <v>44144</v>
      </c>
      <c r="X2822" t="s">
        <v>39097</v>
      </c>
      <c r="Y2822" t="s">
        <v>148</v>
      </c>
      <c r="Z2822" t="s">
        <v>39098</v>
      </c>
      <c r="AA2822" t="s">
        <v>82</v>
      </c>
      <c r="AB2822" t="s">
        <v>39099</v>
      </c>
      <c r="AC2822" t="s">
        <v>39100</v>
      </c>
      <c r="AD2822" t="s">
        <v>39101</v>
      </c>
      <c r="AE2822" t="s">
        <v>148</v>
      </c>
      <c r="AF2822" t="s">
        <v>39098</v>
      </c>
      <c r="AG2822" t="s">
        <v>82</v>
      </c>
      <c r="AH2822" t="s">
        <v>39099</v>
      </c>
      <c r="AI2822" t="s">
        <v>39100</v>
      </c>
      <c r="AJ2822" t="s">
        <v>39101</v>
      </c>
      <c r="AK2822" t="s">
        <v>296</v>
      </c>
      <c r="AL2822" t="s">
        <v>18406</v>
      </c>
      <c r="AM2822" t="s">
        <v>88</v>
      </c>
      <c r="AN2822" t="s">
        <v>154</v>
      </c>
      <c r="AO2822" t="s">
        <v>90</v>
      </c>
      <c r="AP2822" t="s">
        <v>91</v>
      </c>
      <c r="AQ2822" t="s">
        <v>39102</v>
      </c>
      <c r="AR2822" t="s">
        <v>82</v>
      </c>
      <c r="AS2822" t="s">
        <v>39103</v>
      </c>
      <c r="AT2822" t="s">
        <v>82</v>
      </c>
      <c r="AU2822" t="s">
        <v>81</v>
      </c>
      <c r="AV2822" t="s">
        <v>82</v>
      </c>
      <c r="AW2822" t="s">
        <v>82</v>
      </c>
      <c r="AX2822" t="s">
        <v>82</v>
      </c>
      <c r="AY2822" t="s">
        <v>82</v>
      </c>
      <c r="AZ2822" t="s">
        <v>82</v>
      </c>
      <c r="BA2822" t="s">
        <v>82</v>
      </c>
      <c r="BB2822" t="s">
        <v>82</v>
      </c>
      <c r="BC2822" t="s">
        <v>82</v>
      </c>
      <c r="BD2822" t="s">
        <v>82</v>
      </c>
      <c r="BE2822" t="s">
        <v>82</v>
      </c>
      <c r="BF2822" t="s">
        <v>82</v>
      </c>
      <c r="BG2822" t="s">
        <v>82</v>
      </c>
      <c r="BH2822" t="s">
        <v>82</v>
      </c>
      <c r="BI2822" t="s">
        <v>82</v>
      </c>
      <c r="BJ2822" t="s">
        <v>82</v>
      </c>
      <c r="BK2822" t="s">
        <v>82</v>
      </c>
      <c r="BL2822" t="s">
        <v>82</v>
      </c>
      <c r="BM2822" t="s">
        <v>82</v>
      </c>
      <c r="BN2822" t="s">
        <v>82</v>
      </c>
      <c r="BO2822" t="s">
        <v>82</v>
      </c>
      <c r="BP2822" t="s">
        <v>82</v>
      </c>
      <c r="BQ2822" t="s">
        <v>82</v>
      </c>
    </row>
    <row r="2823" spans="1:69" x14ac:dyDescent="0.2">
      <c r="A2823" s="5" t="s">
        <v>81</v>
      </c>
      <c r="B2823" t="s">
        <v>81</v>
      </c>
      <c r="C2823" t="s">
        <v>39104</v>
      </c>
      <c r="D2823" t="s">
        <v>39105</v>
      </c>
      <c r="E2823" t="s">
        <v>39106</v>
      </c>
      <c r="F2823" t="s">
        <v>120</v>
      </c>
      <c r="G2823" t="s">
        <v>39107</v>
      </c>
      <c r="H2823" s="1">
        <v>42451</v>
      </c>
      <c r="I2823" s="1">
        <v>42186</v>
      </c>
      <c r="J2823" t="b">
        <v>0</v>
      </c>
      <c r="K2823" t="s">
        <v>75</v>
      </c>
      <c r="L2823" t="s">
        <v>329</v>
      </c>
      <c r="M2823" t="s">
        <v>1830</v>
      </c>
      <c r="N2823">
        <v>500</v>
      </c>
      <c r="O2823" t="s">
        <v>39108</v>
      </c>
      <c r="P2823" t="s">
        <v>125</v>
      </c>
      <c r="Q2823" t="s">
        <v>39109</v>
      </c>
      <c r="R2823" t="s">
        <v>81</v>
      </c>
      <c r="S2823">
        <v>1</v>
      </c>
      <c r="T2823" s="1">
        <v>42451</v>
      </c>
      <c r="U2823" s="1">
        <v>42186</v>
      </c>
      <c r="V2823" t="s">
        <v>127</v>
      </c>
      <c r="W2823" s="2">
        <v>43557</v>
      </c>
      <c r="X2823">
        <v>26893314</v>
      </c>
      <c r="Y2823" t="s">
        <v>82</v>
      </c>
      <c r="Z2823" t="s">
        <v>82</v>
      </c>
      <c r="AA2823" t="s">
        <v>82</v>
      </c>
      <c r="AB2823" t="s">
        <v>82</v>
      </c>
      <c r="AC2823" t="s">
        <v>82</v>
      </c>
      <c r="AD2823" t="s">
        <v>82</v>
      </c>
      <c r="AE2823" t="s">
        <v>82</v>
      </c>
      <c r="AF2823" t="s">
        <v>82</v>
      </c>
      <c r="AG2823" t="s">
        <v>82</v>
      </c>
      <c r="AH2823" t="s">
        <v>82</v>
      </c>
      <c r="AI2823" t="s">
        <v>82</v>
      </c>
      <c r="AJ2823" t="s">
        <v>82</v>
      </c>
      <c r="AK2823" t="s">
        <v>392</v>
      </c>
      <c r="AL2823" t="s">
        <v>82</v>
      </c>
      <c r="AM2823" t="s">
        <v>39110</v>
      </c>
      <c r="AN2823" t="s">
        <v>130</v>
      </c>
      <c r="AO2823" t="s">
        <v>12361</v>
      </c>
      <c r="AP2823" t="s">
        <v>132</v>
      </c>
      <c r="AQ2823" t="s">
        <v>39111</v>
      </c>
      <c r="AR2823" t="s">
        <v>39112</v>
      </c>
      <c r="AS2823" t="s">
        <v>39113</v>
      </c>
      <c r="AT2823" t="s">
        <v>82</v>
      </c>
      <c r="AU2823" t="s">
        <v>81</v>
      </c>
      <c r="AV2823" t="s">
        <v>82</v>
      </c>
      <c r="AW2823" t="s">
        <v>81</v>
      </c>
      <c r="AX2823" t="s">
        <v>81</v>
      </c>
      <c r="AY2823" t="s">
        <v>81</v>
      </c>
      <c r="AZ2823" t="s">
        <v>81</v>
      </c>
      <c r="BA2823" t="s">
        <v>82</v>
      </c>
      <c r="BB2823" s="1">
        <v>1</v>
      </c>
      <c r="BC2823" t="s">
        <v>81</v>
      </c>
      <c r="BD2823" t="s">
        <v>81</v>
      </c>
      <c r="BE2823" t="s">
        <v>81</v>
      </c>
      <c r="BF2823" t="s">
        <v>81</v>
      </c>
      <c r="BG2823" t="s">
        <v>81</v>
      </c>
      <c r="BH2823" t="s">
        <v>81</v>
      </c>
      <c r="BI2823" t="s">
        <v>81</v>
      </c>
      <c r="BJ2823" t="s">
        <v>82</v>
      </c>
      <c r="BK2823" t="s">
        <v>82</v>
      </c>
      <c r="BL2823" t="s">
        <v>81</v>
      </c>
      <c r="BM2823" t="s">
        <v>137</v>
      </c>
      <c r="BN2823" t="s">
        <v>81</v>
      </c>
      <c r="BO2823" t="s">
        <v>81</v>
      </c>
      <c r="BP2823" t="s">
        <v>81</v>
      </c>
      <c r="BQ2823" t="s">
        <v>81</v>
      </c>
    </row>
    <row r="2824" spans="1:69" x14ac:dyDescent="0.2">
      <c r="A2824" s="5" t="s">
        <v>81</v>
      </c>
      <c r="B2824" t="s">
        <v>39114</v>
      </c>
      <c r="C2824" t="s">
        <v>39115</v>
      </c>
      <c r="D2824" t="s">
        <v>39116</v>
      </c>
      <c r="E2824" t="s">
        <v>39117</v>
      </c>
      <c r="F2824" t="s">
        <v>73</v>
      </c>
      <c r="G2824" t="s">
        <v>39118</v>
      </c>
      <c r="H2824" s="1">
        <v>42780</v>
      </c>
      <c r="I2824" s="1">
        <v>41852</v>
      </c>
      <c r="J2824" t="b">
        <v>1</v>
      </c>
      <c r="K2824" t="s">
        <v>75</v>
      </c>
      <c r="L2824" t="s">
        <v>3922</v>
      </c>
      <c r="M2824" t="s">
        <v>90</v>
      </c>
      <c r="N2824">
        <v>100</v>
      </c>
      <c r="O2824" t="s">
        <v>8362</v>
      </c>
      <c r="P2824" t="s">
        <v>82</v>
      </c>
      <c r="Q2824" t="s">
        <v>12846</v>
      </c>
      <c r="R2824" t="s">
        <v>81</v>
      </c>
      <c r="S2824">
        <v>1</v>
      </c>
      <c r="T2824" s="1">
        <v>42780</v>
      </c>
      <c r="U2824" s="3">
        <v>41852</v>
      </c>
      <c r="V2824" t="s">
        <v>503</v>
      </c>
      <c r="W2824" s="2">
        <v>43171</v>
      </c>
      <c r="X2824" t="s">
        <v>39119</v>
      </c>
      <c r="Y2824" t="s">
        <v>227</v>
      </c>
      <c r="Z2824" t="s">
        <v>39120</v>
      </c>
      <c r="AA2824" t="s">
        <v>82</v>
      </c>
      <c r="AB2824" t="s">
        <v>227</v>
      </c>
      <c r="AC2824" t="s">
        <v>227</v>
      </c>
      <c r="AD2824" t="s">
        <v>39121</v>
      </c>
      <c r="AE2824" t="s">
        <v>227</v>
      </c>
      <c r="AF2824" t="s">
        <v>39120</v>
      </c>
      <c r="AG2824" t="s">
        <v>82</v>
      </c>
      <c r="AH2824" t="s">
        <v>227</v>
      </c>
      <c r="AI2824" t="s">
        <v>227</v>
      </c>
      <c r="AJ2824" t="s">
        <v>39121</v>
      </c>
      <c r="AK2824" t="s">
        <v>110</v>
      </c>
      <c r="AL2824" t="s">
        <v>82</v>
      </c>
      <c r="AM2824" t="s">
        <v>88</v>
      </c>
      <c r="AN2824" t="s">
        <v>456</v>
      </c>
      <c r="AO2824" t="s">
        <v>611</v>
      </c>
      <c r="AP2824" t="s">
        <v>91</v>
      </c>
      <c r="AQ2824" t="s">
        <v>39122</v>
      </c>
      <c r="AR2824" t="s">
        <v>82</v>
      </c>
      <c r="AS2824" t="s">
        <v>39123</v>
      </c>
      <c r="AT2824" t="s">
        <v>39124</v>
      </c>
      <c r="AU2824" t="s">
        <v>81</v>
      </c>
      <c r="AV2824" t="s">
        <v>82</v>
      </c>
      <c r="AW2824" t="s">
        <v>82</v>
      </c>
      <c r="AX2824" t="s">
        <v>82</v>
      </c>
      <c r="AY2824" t="s">
        <v>82</v>
      </c>
      <c r="AZ2824" t="s">
        <v>82</v>
      </c>
      <c r="BA2824" t="s">
        <v>82</v>
      </c>
      <c r="BB2824" t="s">
        <v>82</v>
      </c>
      <c r="BC2824" t="s">
        <v>82</v>
      </c>
      <c r="BD2824" t="s">
        <v>82</v>
      </c>
      <c r="BE2824" t="s">
        <v>82</v>
      </c>
      <c r="BF2824" t="s">
        <v>82</v>
      </c>
      <c r="BG2824" t="s">
        <v>82</v>
      </c>
      <c r="BH2824" t="s">
        <v>82</v>
      </c>
      <c r="BI2824" t="s">
        <v>82</v>
      </c>
      <c r="BJ2824" t="s">
        <v>82</v>
      </c>
      <c r="BK2824" t="s">
        <v>82</v>
      </c>
      <c r="BL2824" t="s">
        <v>82</v>
      </c>
      <c r="BM2824" t="s">
        <v>82</v>
      </c>
      <c r="BN2824" t="s">
        <v>82</v>
      </c>
      <c r="BO2824" t="s">
        <v>82</v>
      </c>
      <c r="BP2824" t="s">
        <v>82</v>
      </c>
      <c r="BQ2824" t="s">
        <v>82</v>
      </c>
    </row>
    <row r="2825" spans="1:69" x14ac:dyDescent="0.2">
      <c r="A2825" s="5">
        <v>0</v>
      </c>
      <c r="B2825" t="s">
        <v>39125</v>
      </c>
      <c r="C2825" t="s">
        <v>39126</v>
      </c>
      <c r="D2825" t="s">
        <v>39127</v>
      </c>
      <c r="E2825" t="s">
        <v>39125</v>
      </c>
      <c r="F2825" t="s">
        <v>553</v>
      </c>
      <c r="G2825" t="s">
        <v>39128</v>
      </c>
      <c r="H2825" s="1">
        <v>43543</v>
      </c>
      <c r="I2825" s="1">
        <v>43549</v>
      </c>
      <c r="J2825" t="b">
        <v>0</v>
      </c>
      <c r="K2825" t="s">
        <v>555</v>
      </c>
      <c r="L2825" t="s">
        <v>556</v>
      </c>
      <c r="M2825">
        <v>0</v>
      </c>
      <c r="N2825" t="s">
        <v>39129</v>
      </c>
      <c r="O2825" t="s">
        <v>39130</v>
      </c>
      <c r="P2825" t="s">
        <v>365</v>
      </c>
      <c r="Q2825" t="s">
        <v>1754</v>
      </c>
      <c r="R2825" t="s">
        <v>81</v>
      </c>
      <c r="S2825" t="s">
        <v>82</v>
      </c>
      <c r="T2825" s="1">
        <v>43543</v>
      </c>
      <c r="U2825" s="1">
        <v>43549</v>
      </c>
      <c r="V2825" t="s">
        <v>553</v>
      </c>
      <c r="W2825" s="2">
        <v>43549</v>
      </c>
      <c r="X2825" t="s">
        <v>82</v>
      </c>
      <c r="Y2825" t="s">
        <v>39131</v>
      </c>
      <c r="Z2825" t="s">
        <v>81</v>
      </c>
      <c r="AA2825" t="s">
        <v>39132</v>
      </c>
      <c r="AB2825" t="s">
        <v>39133</v>
      </c>
      <c r="AC2825" t="s">
        <v>39134</v>
      </c>
      <c r="AD2825" t="s">
        <v>39135</v>
      </c>
      <c r="AE2825" t="s">
        <v>39136</v>
      </c>
      <c r="AF2825" t="s">
        <v>81</v>
      </c>
      <c r="AG2825" t="s">
        <v>39132</v>
      </c>
      <c r="AH2825" t="s">
        <v>39137</v>
      </c>
      <c r="AI2825" t="s">
        <v>39138</v>
      </c>
      <c r="AJ2825" t="s">
        <v>39139</v>
      </c>
      <c r="AK2825" t="s">
        <v>296</v>
      </c>
      <c r="AL2825" t="s">
        <v>82</v>
      </c>
      <c r="AM2825" t="s">
        <v>7967</v>
      </c>
      <c r="AN2825">
        <v>18</v>
      </c>
      <c r="AO2825">
        <v>65</v>
      </c>
      <c r="AP2825" t="s">
        <v>371</v>
      </c>
      <c r="AQ2825" t="s">
        <v>39140</v>
      </c>
      <c r="AR2825" t="s">
        <v>39141</v>
      </c>
      <c r="AS2825" t="s">
        <v>39142</v>
      </c>
      <c r="AT2825" t="s">
        <v>82</v>
      </c>
      <c r="AU2825" t="s">
        <v>81</v>
      </c>
      <c r="AV2825" t="s">
        <v>82</v>
      </c>
      <c r="AW2825" t="s">
        <v>81</v>
      </c>
      <c r="AX2825" t="s">
        <v>81</v>
      </c>
      <c r="AY2825" t="s">
        <v>81</v>
      </c>
      <c r="AZ2825" t="s">
        <v>81</v>
      </c>
      <c r="BA2825" t="s">
        <v>82</v>
      </c>
      <c r="BB2825" s="1">
        <v>1</v>
      </c>
      <c r="BC2825" t="s">
        <v>81</v>
      </c>
      <c r="BD2825" t="s">
        <v>81</v>
      </c>
      <c r="BE2825" t="s">
        <v>81</v>
      </c>
      <c r="BF2825" t="s">
        <v>81</v>
      </c>
      <c r="BG2825" t="s">
        <v>81</v>
      </c>
      <c r="BH2825" t="s">
        <v>81</v>
      </c>
      <c r="BI2825" t="s">
        <v>81</v>
      </c>
      <c r="BJ2825" t="s">
        <v>82</v>
      </c>
      <c r="BK2825" t="s">
        <v>82</v>
      </c>
      <c r="BL2825" t="s">
        <v>200</v>
      </c>
      <c r="BM2825" t="s">
        <v>5551</v>
      </c>
      <c r="BN2825" t="s">
        <v>81</v>
      </c>
      <c r="BO2825" t="s">
        <v>39143</v>
      </c>
      <c r="BP2825" t="s">
        <v>39144</v>
      </c>
      <c r="BQ2825" t="s">
        <v>81</v>
      </c>
    </row>
    <row r="2826" spans="1:69" x14ac:dyDescent="0.2">
      <c r="A2826" s="5" t="s">
        <v>81</v>
      </c>
      <c r="B2826" t="s">
        <v>39145</v>
      </c>
      <c r="C2826" t="s">
        <v>39146</v>
      </c>
      <c r="D2826" t="s">
        <v>39147</v>
      </c>
      <c r="E2826" t="s">
        <v>39148</v>
      </c>
      <c r="F2826" t="s">
        <v>178</v>
      </c>
      <c r="G2826" t="s">
        <v>39149</v>
      </c>
      <c r="H2826" s="1">
        <v>42419</v>
      </c>
      <c r="I2826" s="1">
        <v>42486</v>
      </c>
      <c r="J2826" t="b">
        <v>0</v>
      </c>
      <c r="K2826" t="s">
        <v>180</v>
      </c>
      <c r="L2826" t="s">
        <v>39150</v>
      </c>
      <c r="M2826" t="s">
        <v>2335</v>
      </c>
      <c r="N2826" t="s">
        <v>81</v>
      </c>
      <c r="O2826" t="s">
        <v>6357</v>
      </c>
      <c r="P2826" t="s">
        <v>288</v>
      </c>
      <c r="Q2826" t="s">
        <v>39151</v>
      </c>
      <c r="R2826" t="s">
        <v>81</v>
      </c>
      <c r="S2826" t="s">
        <v>82</v>
      </c>
      <c r="T2826" s="1">
        <v>42419</v>
      </c>
      <c r="U2826" s="1">
        <v>42486</v>
      </c>
      <c r="V2826" t="s">
        <v>186</v>
      </c>
      <c r="W2826" s="2">
        <v>42709</v>
      </c>
      <c r="X2826" t="s">
        <v>39152</v>
      </c>
      <c r="Y2826" t="s">
        <v>6361</v>
      </c>
      <c r="Z2826" t="s">
        <v>81</v>
      </c>
      <c r="AA2826" t="s">
        <v>6362</v>
      </c>
      <c r="AB2826" t="s">
        <v>6363</v>
      </c>
      <c r="AC2826">
        <v>4535452030</v>
      </c>
      <c r="AD2826" t="s">
        <v>6357</v>
      </c>
      <c r="AE2826" t="s">
        <v>6361</v>
      </c>
      <c r="AF2826" t="s">
        <v>81</v>
      </c>
      <c r="AG2826" t="s">
        <v>6362</v>
      </c>
      <c r="AH2826" t="s">
        <v>6363</v>
      </c>
      <c r="AI2826">
        <v>4535452030</v>
      </c>
      <c r="AJ2826" t="s">
        <v>6357</v>
      </c>
      <c r="AK2826" t="s">
        <v>250</v>
      </c>
      <c r="AL2826" t="s">
        <v>82</v>
      </c>
      <c r="AM2826" t="s">
        <v>6364</v>
      </c>
      <c r="AN2826" t="s">
        <v>81</v>
      </c>
      <c r="AO2826" t="s">
        <v>81</v>
      </c>
      <c r="AP2826" t="s">
        <v>351</v>
      </c>
      <c r="AQ2826" t="s">
        <v>39153</v>
      </c>
      <c r="AR2826" t="s">
        <v>39154</v>
      </c>
      <c r="AS2826" t="s">
        <v>39155</v>
      </c>
      <c r="AT2826" t="s">
        <v>39156</v>
      </c>
      <c r="AU2826" t="s">
        <v>81</v>
      </c>
      <c r="AV2826" t="s">
        <v>82</v>
      </c>
      <c r="AW2826" t="s">
        <v>198</v>
      </c>
      <c r="AX2826" t="s">
        <v>82</v>
      </c>
      <c r="AY2826" t="s">
        <v>82</v>
      </c>
      <c r="AZ2826" t="s">
        <v>82</v>
      </c>
      <c r="BA2826" t="s">
        <v>82</v>
      </c>
      <c r="BB2826" t="s">
        <v>82</v>
      </c>
      <c r="BC2826" t="s">
        <v>82</v>
      </c>
      <c r="BD2826" t="s">
        <v>82</v>
      </c>
      <c r="BE2826" t="s">
        <v>82</v>
      </c>
      <c r="BF2826" t="s">
        <v>82</v>
      </c>
      <c r="BG2826" t="s">
        <v>82</v>
      </c>
      <c r="BH2826" t="s">
        <v>82</v>
      </c>
      <c r="BI2826" t="s">
        <v>82</v>
      </c>
      <c r="BJ2826" t="s">
        <v>82</v>
      </c>
      <c r="BK2826" t="s">
        <v>82</v>
      </c>
      <c r="BL2826" t="s">
        <v>82</v>
      </c>
      <c r="BM2826" t="s">
        <v>82</v>
      </c>
      <c r="BN2826" t="s">
        <v>82</v>
      </c>
      <c r="BO2826" t="s">
        <v>82</v>
      </c>
      <c r="BP2826" t="s">
        <v>82</v>
      </c>
      <c r="BQ2826" t="s">
        <v>82</v>
      </c>
    </row>
    <row r="2827" spans="1:69" x14ac:dyDescent="0.2">
      <c r="A2827" s="5" t="s">
        <v>81</v>
      </c>
      <c r="B2827" t="s">
        <v>39157</v>
      </c>
      <c r="C2827" t="s">
        <v>39158</v>
      </c>
      <c r="D2827" t="s">
        <v>39159</v>
      </c>
      <c r="E2827" t="s">
        <v>39160</v>
      </c>
      <c r="F2827" t="s">
        <v>73</v>
      </c>
      <c r="G2827" t="s">
        <v>39161</v>
      </c>
      <c r="H2827" s="1">
        <v>43373</v>
      </c>
      <c r="I2827" s="1">
        <v>43101</v>
      </c>
      <c r="J2827" t="b">
        <v>0</v>
      </c>
      <c r="K2827" t="s">
        <v>75</v>
      </c>
      <c r="L2827" t="s">
        <v>39162</v>
      </c>
      <c r="M2827" t="s">
        <v>90</v>
      </c>
      <c r="N2827">
        <v>50</v>
      </c>
      <c r="O2827" t="s">
        <v>2277</v>
      </c>
      <c r="P2827" t="s">
        <v>2278</v>
      </c>
      <c r="Q2827" t="s">
        <v>770</v>
      </c>
      <c r="R2827" t="s">
        <v>81</v>
      </c>
      <c r="S2827" t="s">
        <v>82</v>
      </c>
      <c r="T2827" s="1">
        <v>43373</v>
      </c>
      <c r="U2827" t="s">
        <v>5240</v>
      </c>
      <c r="V2827" t="s">
        <v>106</v>
      </c>
      <c r="W2827" s="2">
        <v>43395</v>
      </c>
      <c r="X2827" t="s">
        <v>39163</v>
      </c>
      <c r="Y2827" t="s">
        <v>227</v>
      </c>
      <c r="Z2827" t="s">
        <v>39164</v>
      </c>
      <c r="AA2827" t="s">
        <v>82</v>
      </c>
      <c r="AB2827" t="s">
        <v>10321</v>
      </c>
      <c r="AC2827" t="s">
        <v>39165</v>
      </c>
      <c r="AD2827" t="s">
        <v>39166</v>
      </c>
      <c r="AE2827" t="s">
        <v>227</v>
      </c>
      <c r="AF2827" t="s">
        <v>39164</v>
      </c>
      <c r="AG2827" t="s">
        <v>82</v>
      </c>
      <c r="AH2827" t="s">
        <v>10321</v>
      </c>
      <c r="AI2827" t="s">
        <v>39165</v>
      </c>
      <c r="AJ2827" t="s">
        <v>39166</v>
      </c>
      <c r="AK2827" t="s">
        <v>296</v>
      </c>
      <c r="AL2827" t="s">
        <v>82</v>
      </c>
      <c r="AM2827" t="s">
        <v>88</v>
      </c>
      <c r="AN2827" t="s">
        <v>154</v>
      </c>
      <c r="AO2827" t="s">
        <v>90</v>
      </c>
      <c r="AP2827" t="s">
        <v>91</v>
      </c>
      <c r="AQ2827" t="s">
        <v>39167</v>
      </c>
      <c r="AR2827" t="s">
        <v>82</v>
      </c>
      <c r="AS2827" t="s">
        <v>39168</v>
      </c>
      <c r="AT2827" t="s">
        <v>39169</v>
      </c>
      <c r="AU2827" t="s">
        <v>81</v>
      </c>
      <c r="AV2827" t="s">
        <v>82</v>
      </c>
      <c r="AW2827" t="s">
        <v>82</v>
      </c>
      <c r="AX2827" t="s">
        <v>82</v>
      </c>
      <c r="AY2827" t="s">
        <v>82</v>
      </c>
      <c r="AZ2827" t="s">
        <v>82</v>
      </c>
      <c r="BA2827" t="s">
        <v>82</v>
      </c>
      <c r="BB2827" t="s">
        <v>82</v>
      </c>
      <c r="BC2827" t="s">
        <v>82</v>
      </c>
      <c r="BD2827" t="s">
        <v>82</v>
      </c>
      <c r="BE2827" t="s">
        <v>82</v>
      </c>
      <c r="BF2827" t="s">
        <v>82</v>
      </c>
      <c r="BG2827" t="s">
        <v>82</v>
      </c>
      <c r="BH2827" t="s">
        <v>82</v>
      </c>
      <c r="BI2827" t="s">
        <v>82</v>
      </c>
      <c r="BJ2827" t="s">
        <v>82</v>
      </c>
      <c r="BK2827" t="s">
        <v>82</v>
      </c>
      <c r="BL2827" t="s">
        <v>82</v>
      </c>
      <c r="BM2827" t="s">
        <v>82</v>
      </c>
      <c r="BN2827" t="s">
        <v>82</v>
      </c>
      <c r="BO2827" t="s">
        <v>82</v>
      </c>
      <c r="BP2827" t="s">
        <v>82</v>
      </c>
      <c r="BQ2827" t="s">
        <v>82</v>
      </c>
    </row>
    <row r="2828" spans="1:69" x14ac:dyDescent="0.2">
      <c r="A2828" s="5" t="s">
        <v>81</v>
      </c>
      <c r="B2828" t="s">
        <v>39170</v>
      </c>
      <c r="C2828" t="s">
        <v>39171</v>
      </c>
      <c r="D2828" t="s">
        <v>39172</v>
      </c>
      <c r="E2828" t="s">
        <v>39170</v>
      </c>
      <c r="F2828" t="s">
        <v>2621</v>
      </c>
      <c r="G2828" t="s">
        <v>39173</v>
      </c>
      <c r="H2828" s="1">
        <v>42956</v>
      </c>
      <c r="I2828" s="1">
        <v>42956</v>
      </c>
      <c r="J2828" t="b">
        <v>0</v>
      </c>
      <c r="K2828" t="s">
        <v>75</v>
      </c>
      <c r="L2828" t="s">
        <v>2623</v>
      </c>
      <c r="M2828" t="s">
        <v>363</v>
      </c>
      <c r="N2828">
        <v>34</v>
      </c>
      <c r="O2828" t="s">
        <v>39174</v>
      </c>
      <c r="P2828" t="s">
        <v>1302</v>
      </c>
      <c r="Q2828" t="s">
        <v>39175</v>
      </c>
      <c r="R2828" t="s">
        <v>81</v>
      </c>
      <c r="S2828" t="s">
        <v>82</v>
      </c>
      <c r="T2828" s="1">
        <v>42956</v>
      </c>
      <c r="U2828" s="1">
        <v>42956</v>
      </c>
      <c r="V2828" t="s">
        <v>2626</v>
      </c>
      <c r="W2828" s="2">
        <v>44139</v>
      </c>
      <c r="X2828" t="s">
        <v>82</v>
      </c>
      <c r="Y2828" t="s">
        <v>39176</v>
      </c>
      <c r="Z2828" t="s">
        <v>39177</v>
      </c>
      <c r="AA2828" t="s">
        <v>39178</v>
      </c>
      <c r="AB2828" t="s">
        <v>39179</v>
      </c>
      <c r="AC2828" t="s">
        <v>39180</v>
      </c>
      <c r="AD2828" t="s">
        <v>10271</v>
      </c>
      <c r="AE2828" t="s">
        <v>39176</v>
      </c>
      <c r="AF2828" t="s">
        <v>39177</v>
      </c>
      <c r="AG2828" t="s">
        <v>39178</v>
      </c>
      <c r="AH2828" t="s">
        <v>39179</v>
      </c>
      <c r="AI2828" t="s">
        <v>39180</v>
      </c>
      <c r="AJ2828" t="s">
        <v>10271</v>
      </c>
      <c r="AK2828" t="s">
        <v>296</v>
      </c>
      <c r="AL2828" t="s">
        <v>82</v>
      </c>
      <c r="AM2828" t="s">
        <v>39174</v>
      </c>
      <c r="AN2828" t="s">
        <v>154</v>
      </c>
      <c r="AO2828" t="s">
        <v>7262</v>
      </c>
      <c r="AP2828" t="s">
        <v>371</v>
      </c>
      <c r="AQ2828" t="s">
        <v>39181</v>
      </c>
      <c r="AR2828" t="s">
        <v>39182</v>
      </c>
      <c r="AS2828" t="s">
        <v>39183</v>
      </c>
      <c r="AT2828" t="s">
        <v>39184</v>
      </c>
      <c r="AU2828" t="s">
        <v>81</v>
      </c>
      <c r="AV2828" t="s">
        <v>82</v>
      </c>
      <c r="AW2828" t="s">
        <v>1637</v>
      </c>
      <c r="AX2828" t="s">
        <v>81</v>
      </c>
      <c r="AY2828" t="s">
        <v>81</v>
      </c>
      <c r="AZ2828" t="s">
        <v>81</v>
      </c>
      <c r="BA2828" t="s">
        <v>82</v>
      </c>
      <c r="BB2828" s="1">
        <v>1</v>
      </c>
      <c r="BC2828" t="s">
        <v>81</v>
      </c>
      <c r="BD2828" t="s">
        <v>81</v>
      </c>
      <c r="BE2828" t="s">
        <v>81</v>
      </c>
      <c r="BF2828" t="s">
        <v>81</v>
      </c>
      <c r="BG2828" t="s">
        <v>81</v>
      </c>
      <c r="BH2828" t="s">
        <v>81</v>
      </c>
      <c r="BI2828" t="s">
        <v>81</v>
      </c>
      <c r="BJ2828" s="1">
        <v>43251</v>
      </c>
      <c r="BK2828" t="s">
        <v>82</v>
      </c>
      <c r="BL2828" t="s">
        <v>81</v>
      </c>
      <c r="BM2828" t="s">
        <v>201</v>
      </c>
      <c r="BN2828" t="s">
        <v>81</v>
      </c>
      <c r="BO2828" t="s">
        <v>81</v>
      </c>
      <c r="BP2828" t="s">
        <v>81</v>
      </c>
      <c r="BQ2828" t="s">
        <v>81</v>
      </c>
    </row>
    <row r="2829" spans="1:69" x14ac:dyDescent="0.2">
      <c r="A2829" s="5">
        <v>1</v>
      </c>
      <c r="B2829" t="s">
        <v>1219</v>
      </c>
      <c r="C2829" t="s">
        <v>1220</v>
      </c>
      <c r="D2829" t="s">
        <v>1221</v>
      </c>
      <c r="E2829" t="s">
        <v>1222</v>
      </c>
      <c r="F2829" t="s">
        <v>178</v>
      </c>
      <c r="G2829" t="s">
        <v>39185</v>
      </c>
      <c r="H2829" s="1">
        <v>43434</v>
      </c>
      <c r="I2829" s="1">
        <v>43433</v>
      </c>
      <c r="J2829" t="b">
        <v>0</v>
      </c>
      <c r="K2829" t="s">
        <v>180</v>
      </c>
      <c r="L2829" t="s">
        <v>2839</v>
      </c>
      <c r="M2829" t="s">
        <v>182</v>
      </c>
      <c r="N2829">
        <v>250</v>
      </c>
      <c r="O2829" t="s">
        <v>1225</v>
      </c>
      <c r="P2829" t="s">
        <v>1226</v>
      </c>
      <c r="Q2829" t="s">
        <v>2840</v>
      </c>
      <c r="R2829" t="s">
        <v>2838</v>
      </c>
      <c r="S2829">
        <v>1</v>
      </c>
      <c r="T2829" s="1">
        <v>43434</v>
      </c>
      <c r="U2829" s="1">
        <v>43433</v>
      </c>
      <c r="V2829" t="s">
        <v>186</v>
      </c>
      <c r="W2829" s="2">
        <v>43646</v>
      </c>
      <c r="X2829" t="s">
        <v>2842</v>
      </c>
      <c r="Y2829" t="s">
        <v>1229</v>
      </c>
      <c r="Z2829" t="s">
        <v>81</v>
      </c>
      <c r="AA2829" t="s">
        <v>1230</v>
      </c>
      <c r="AB2829" t="s">
        <v>1231</v>
      </c>
      <c r="AC2829">
        <v>35317164593</v>
      </c>
      <c r="AD2829" t="s">
        <v>1225</v>
      </c>
      <c r="AE2829" t="s">
        <v>1229</v>
      </c>
      <c r="AF2829" t="s">
        <v>81</v>
      </c>
      <c r="AG2829" t="s">
        <v>1230</v>
      </c>
      <c r="AH2829" t="s">
        <v>1231</v>
      </c>
      <c r="AI2829">
        <v>35317164593</v>
      </c>
      <c r="AJ2829" t="s">
        <v>1225</v>
      </c>
      <c r="AK2829" t="s">
        <v>191</v>
      </c>
      <c r="AL2829" t="s">
        <v>82</v>
      </c>
      <c r="AM2829" t="s">
        <v>1232</v>
      </c>
      <c r="AN2829" t="s">
        <v>81</v>
      </c>
      <c r="AO2829" t="s">
        <v>81</v>
      </c>
      <c r="AP2829" t="s">
        <v>192</v>
      </c>
      <c r="AQ2829" t="s">
        <v>1233</v>
      </c>
      <c r="AR2829" t="s">
        <v>2848</v>
      </c>
      <c r="AS2829" t="s">
        <v>39186</v>
      </c>
      <c r="AT2829" t="s">
        <v>39187</v>
      </c>
      <c r="AU2829" t="s">
        <v>197</v>
      </c>
      <c r="AV2829" t="s">
        <v>82</v>
      </c>
      <c r="AW2829" t="s">
        <v>198</v>
      </c>
      <c r="AX2829" t="s">
        <v>81</v>
      </c>
      <c r="AY2829" t="s">
        <v>81</v>
      </c>
      <c r="AZ2829" t="s">
        <v>1237</v>
      </c>
      <c r="BA2829" t="s">
        <v>82</v>
      </c>
      <c r="BB2829" s="1">
        <v>1</v>
      </c>
      <c r="BC2829" t="s">
        <v>199</v>
      </c>
      <c r="BD2829" t="s">
        <v>199</v>
      </c>
      <c r="BE2829" t="s">
        <v>199</v>
      </c>
      <c r="BF2829" t="s">
        <v>199</v>
      </c>
      <c r="BG2829" t="s">
        <v>81</v>
      </c>
      <c r="BH2829" t="s">
        <v>81</v>
      </c>
      <c r="BI2829" t="s">
        <v>81</v>
      </c>
      <c r="BJ2829" t="s">
        <v>82</v>
      </c>
      <c r="BK2829" t="s">
        <v>82</v>
      </c>
      <c r="BL2829" t="s">
        <v>200</v>
      </c>
      <c r="BM2829" t="s">
        <v>201</v>
      </c>
      <c r="BN2829" t="s">
        <v>81</v>
      </c>
      <c r="BO2829" t="s">
        <v>81</v>
      </c>
      <c r="BP2829" t="s">
        <v>81</v>
      </c>
      <c r="BQ2829" t="s">
        <v>81</v>
      </c>
    </row>
    <row r="2830" spans="1:69" x14ac:dyDescent="0.2">
      <c r="A2830" s="5" t="s">
        <v>81</v>
      </c>
      <c r="B2830" t="s">
        <v>10823</v>
      </c>
      <c r="C2830" t="s">
        <v>33459</v>
      </c>
      <c r="D2830" t="s">
        <v>10825</v>
      </c>
      <c r="E2830" t="s">
        <v>10826</v>
      </c>
      <c r="F2830" t="s">
        <v>178</v>
      </c>
      <c r="G2830" t="s">
        <v>10837</v>
      </c>
      <c r="H2830" s="1">
        <v>43594</v>
      </c>
      <c r="I2830" s="1">
        <v>43717</v>
      </c>
      <c r="J2830" t="b">
        <v>0</v>
      </c>
      <c r="K2830" t="s">
        <v>180</v>
      </c>
      <c r="L2830" t="s">
        <v>345</v>
      </c>
      <c r="M2830" t="s">
        <v>346</v>
      </c>
      <c r="N2830">
        <v>240</v>
      </c>
      <c r="O2830" t="s">
        <v>2034</v>
      </c>
      <c r="P2830" t="s">
        <v>10829</v>
      </c>
      <c r="Q2830" t="s">
        <v>33462</v>
      </c>
      <c r="R2830" t="s">
        <v>10827</v>
      </c>
      <c r="S2830" t="s">
        <v>82</v>
      </c>
      <c r="T2830" s="1">
        <v>43594</v>
      </c>
      <c r="U2830" s="1">
        <v>43717</v>
      </c>
      <c r="V2830" t="s">
        <v>186</v>
      </c>
      <c r="W2830" s="2">
        <v>43815</v>
      </c>
      <c r="X2830" t="s">
        <v>10831</v>
      </c>
      <c r="Y2830" t="s">
        <v>10832</v>
      </c>
      <c r="Z2830" t="s">
        <v>81</v>
      </c>
      <c r="AA2830" t="s">
        <v>3310</v>
      </c>
      <c r="AB2830" t="s">
        <v>3311</v>
      </c>
      <c r="AC2830" t="s">
        <v>3312</v>
      </c>
      <c r="AD2830" t="s">
        <v>2034</v>
      </c>
      <c r="AE2830" t="s">
        <v>10832</v>
      </c>
      <c r="AF2830" t="s">
        <v>81</v>
      </c>
      <c r="AG2830" t="s">
        <v>3310</v>
      </c>
      <c r="AH2830" t="s">
        <v>3311</v>
      </c>
      <c r="AI2830" t="s">
        <v>3312</v>
      </c>
      <c r="AJ2830" t="s">
        <v>2034</v>
      </c>
      <c r="AK2830" t="s">
        <v>191</v>
      </c>
      <c r="AL2830" t="s">
        <v>82</v>
      </c>
      <c r="AM2830" t="s">
        <v>2034</v>
      </c>
      <c r="AN2830" t="s">
        <v>81</v>
      </c>
      <c r="AO2830" t="s">
        <v>81</v>
      </c>
      <c r="AP2830" t="s">
        <v>351</v>
      </c>
      <c r="AQ2830" t="s">
        <v>39188</v>
      </c>
      <c r="AR2830" t="s">
        <v>39189</v>
      </c>
      <c r="AS2830" t="s">
        <v>39190</v>
      </c>
      <c r="AT2830" t="s">
        <v>39191</v>
      </c>
      <c r="AU2830" t="s">
        <v>197</v>
      </c>
      <c r="AV2830" t="s">
        <v>82</v>
      </c>
      <c r="AW2830" t="s">
        <v>198</v>
      </c>
      <c r="AX2830" t="s">
        <v>81</v>
      </c>
      <c r="AY2830" t="s">
        <v>81</v>
      </c>
      <c r="AZ2830" t="s">
        <v>10823</v>
      </c>
      <c r="BA2830" t="s">
        <v>82</v>
      </c>
      <c r="BB2830" s="1">
        <v>1</v>
      </c>
      <c r="BC2830" t="s">
        <v>199</v>
      </c>
      <c r="BD2830" t="s">
        <v>199</v>
      </c>
      <c r="BE2830" t="s">
        <v>199</v>
      </c>
      <c r="BF2830" t="s">
        <v>199</v>
      </c>
      <c r="BG2830" t="s">
        <v>81</v>
      </c>
      <c r="BH2830" t="s">
        <v>81</v>
      </c>
      <c r="BI2830" t="s">
        <v>81</v>
      </c>
      <c r="BJ2830" t="s">
        <v>82</v>
      </c>
      <c r="BK2830" t="s">
        <v>82</v>
      </c>
      <c r="BL2830" t="s">
        <v>200</v>
      </c>
      <c r="BM2830" t="s">
        <v>201</v>
      </c>
      <c r="BN2830" t="s">
        <v>81</v>
      </c>
      <c r="BO2830" t="s">
        <v>81</v>
      </c>
      <c r="BP2830" t="s">
        <v>81</v>
      </c>
      <c r="BQ2830" t="s">
        <v>81</v>
      </c>
    </row>
    <row r="2831" spans="1:69" x14ac:dyDescent="0.2">
      <c r="A2831" s="5">
        <v>0</v>
      </c>
      <c r="B2831" t="s">
        <v>39192</v>
      </c>
      <c r="C2831" t="s">
        <v>39193</v>
      </c>
      <c r="D2831" t="s">
        <v>39194</v>
      </c>
      <c r="E2831" t="s">
        <v>39195</v>
      </c>
      <c r="F2831" t="s">
        <v>73</v>
      </c>
      <c r="G2831" t="s">
        <v>39196</v>
      </c>
      <c r="H2831" s="1">
        <v>43599</v>
      </c>
      <c r="I2831" s="1">
        <v>43698</v>
      </c>
      <c r="J2831" t="b">
        <v>0</v>
      </c>
      <c r="K2831" t="s">
        <v>75</v>
      </c>
      <c r="L2831" t="s">
        <v>465</v>
      </c>
      <c r="M2831" t="s">
        <v>90</v>
      </c>
      <c r="N2831">
        <v>120</v>
      </c>
      <c r="O2831" t="s">
        <v>29387</v>
      </c>
      <c r="P2831" t="s">
        <v>3839</v>
      </c>
      <c r="Q2831" t="s">
        <v>39197</v>
      </c>
      <c r="R2831" t="s">
        <v>81</v>
      </c>
      <c r="S2831" t="s">
        <v>82</v>
      </c>
      <c r="T2831" s="1">
        <v>43599</v>
      </c>
      <c r="U2831" t="s">
        <v>18070</v>
      </c>
      <c r="V2831" t="s">
        <v>542</v>
      </c>
      <c r="W2831" s="2">
        <v>44137</v>
      </c>
      <c r="X2831" t="s">
        <v>39198</v>
      </c>
      <c r="Y2831" t="s">
        <v>148</v>
      </c>
      <c r="Z2831" t="s">
        <v>39199</v>
      </c>
      <c r="AA2831" t="s">
        <v>82</v>
      </c>
      <c r="AB2831" t="s">
        <v>39200</v>
      </c>
      <c r="AC2831" t="s">
        <v>39201</v>
      </c>
      <c r="AD2831" t="s">
        <v>39202</v>
      </c>
      <c r="AE2831" t="s">
        <v>148</v>
      </c>
      <c r="AF2831" t="s">
        <v>39199</v>
      </c>
      <c r="AG2831" t="s">
        <v>82</v>
      </c>
      <c r="AH2831" t="s">
        <v>39200</v>
      </c>
      <c r="AI2831" t="s">
        <v>39201</v>
      </c>
      <c r="AJ2831" t="s">
        <v>39202</v>
      </c>
      <c r="AK2831" t="s">
        <v>296</v>
      </c>
      <c r="AL2831" t="s">
        <v>39203</v>
      </c>
      <c r="AM2831" t="s">
        <v>88</v>
      </c>
      <c r="AN2831" t="s">
        <v>154</v>
      </c>
      <c r="AO2831" t="s">
        <v>1063</v>
      </c>
      <c r="AP2831" t="s">
        <v>91</v>
      </c>
      <c r="AQ2831" t="s">
        <v>39204</v>
      </c>
      <c r="AR2831" t="s">
        <v>82</v>
      </c>
      <c r="AS2831" t="s">
        <v>39205</v>
      </c>
      <c r="AT2831" t="s">
        <v>39206</v>
      </c>
      <c r="AU2831" t="s">
        <v>81</v>
      </c>
      <c r="AV2831" t="s">
        <v>82</v>
      </c>
      <c r="AW2831" t="s">
        <v>82</v>
      </c>
      <c r="AX2831" t="s">
        <v>82</v>
      </c>
      <c r="AY2831" t="s">
        <v>82</v>
      </c>
      <c r="AZ2831" t="s">
        <v>82</v>
      </c>
      <c r="BA2831" t="s">
        <v>82</v>
      </c>
      <c r="BB2831" t="s">
        <v>82</v>
      </c>
      <c r="BC2831" t="s">
        <v>82</v>
      </c>
      <c r="BD2831" t="s">
        <v>82</v>
      </c>
      <c r="BE2831" t="s">
        <v>82</v>
      </c>
      <c r="BF2831" t="s">
        <v>82</v>
      </c>
      <c r="BG2831" t="s">
        <v>82</v>
      </c>
      <c r="BH2831" t="s">
        <v>82</v>
      </c>
      <c r="BI2831" t="s">
        <v>82</v>
      </c>
      <c r="BJ2831" t="s">
        <v>82</v>
      </c>
      <c r="BK2831" t="s">
        <v>82</v>
      </c>
      <c r="BL2831" t="s">
        <v>82</v>
      </c>
      <c r="BM2831" t="s">
        <v>82</v>
      </c>
      <c r="BN2831" t="s">
        <v>82</v>
      </c>
      <c r="BO2831" t="s">
        <v>82</v>
      </c>
      <c r="BP2831" t="s">
        <v>82</v>
      </c>
      <c r="BQ2831" t="s">
        <v>82</v>
      </c>
    </row>
    <row r="2832" spans="1:69" x14ac:dyDescent="0.2">
      <c r="A2832" s="5" t="s">
        <v>81</v>
      </c>
      <c r="B2832" t="s">
        <v>39207</v>
      </c>
      <c r="C2832" t="s">
        <v>39208</v>
      </c>
      <c r="D2832" t="s">
        <v>39209</v>
      </c>
      <c r="E2832" t="s">
        <v>39210</v>
      </c>
      <c r="F2832" t="s">
        <v>73</v>
      </c>
      <c r="G2832" t="s">
        <v>39211</v>
      </c>
      <c r="H2832" s="1">
        <v>42373</v>
      </c>
      <c r="I2832" s="1">
        <v>42370</v>
      </c>
      <c r="J2832" t="b">
        <v>1</v>
      </c>
      <c r="K2832" t="s">
        <v>75</v>
      </c>
      <c r="L2832" t="s">
        <v>13961</v>
      </c>
      <c r="M2832" t="s">
        <v>90</v>
      </c>
      <c r="N2832">
        <v>45</v>
      </c>
      <c r="O2832" t="s">
        <v>39212</v>
      </c>
      <c r="P2832" t="s">
        <v>483</v>
      </c>
      <c r="Q2832" t="s">
        <v>39213</v>
      </c>
      <c r="R2832" t="s">
        <v>81</v>
      </c>
      <c r="S2832" t="s">
        <v>82</v>
      </c>
      <c r="T2832" s="1">
        <v>42373</v>
      </c>
      <c r="U2832" s="3">
        <v>42370</v>
      </c>
      <c r="V2832" t="s">
        <v>1552</v>
      </c>
      <c r="W2832" s="2">
        <v>43262</v>
      </c>
      <c r="X2832" t="s">
        <v>39214</v>
      </c>
      <c r="Y2832" t="s">
        <v>273</v>
      </c>
      <c r="Z2832" t="s">
        <v>39215</v>
      </c>
      <c r="AA2832" t="s">
        <v>82</v>
      </c>
      <c r="AB2832" t="s">
        <v>275</v>
      </c>
      <c r="AC2832" t="s">
        <v>275</v>
      </c>
      <c r="AD2832" t="s">
        <v>39216</v>
      </c>
      <c r="AE2832" t="s">
        <v>273</v>
      </c>
      <c r="AF2832" t="s">
        <v>39215</v>
      </c>
      <c r="AG2832" t="s">
        <v>82</v>
      </c>
      <c r="AH2832" t="s">
        <v>275</v>
      </c>
      <c r="AI2832" t="s">
        <v>275</v>
      </c>
      <c r="AJ2832" t="s">
        <v>39216</v>
      </c>
      <c r="AK2832" t="s">
        <v>86</v>
      </c>
      <c r="AL2832" t="s">
        <v>82</v>
      </c>
      <c r="AM2832" t="s">
        <v>88</v>
      </c>
      <c r="AN2832" t="s">
        <v>154</v>
      </c>
      <c r="AO2832" t="s">
        <v>3446</v>
      </c>
      <c r="AP2832" t="s">
        <v>91</v>
      </c>
      <c r="AQ2832" t="s">
        <v>39217</v>
      </c>
      <c r="AR2832" t="s">
        <v>82</v>
      </c>
      <c r="AS2832" t="s">
        <v>39218</v>
      </c>
      <c r="AT2832" t="s">
        <v>39219</v>
      </c>
      <c r="AU2832" t="s">
        <v>81</v>
      </c>
      <c r="AV2832" t="s">
        <v>82</v>
      </c>
      <c r="AW2832" t="s">
        <v>82</v>
      </c>
      <c r="AX2832" t="s">
        <v>82</v>
      </c>
      <c r="AY2832" t="s">
        <v>82</v>
      </c>
      <c r="AZ2832" t="s">
        <v>82</v>
      </c>
      <c r="BA2832" t="s">
        <v>82</v>
      </c>
      <c r="BB2832" t="s">
        <v>82</v>
      </c>
      <c r="BC2832" t="s">
        <v>82</v>
      </c>
      <c r="BD2832" t="s">
        <v>82</v>
      </c>
      <c r="BE2832" t="s">
        <v>82</v>
      </c>
      <c r="BF2832" t="s">
        <v>82</v>
      </c>
      <c r="BG2832" t="s">
        <v>82</v>
      </c>
      <c r="BH2832" t="s">
        <v>82</v>
      </c>
      <c r="BI2832" t="s">
        <v>82</v>
      </c>
      <c r="BJ2832" t="s">
        <v>82</v>
      </c>
      <c r="BK2832" t="s">
        <v>82</v>
      </c>
      <c r="BL2832" t="s">
        <v>82</v>
      </c>
      <c r="BM2832" t="s">
        <v>82</v>
      </c>
      <c r="BN2832" t="s">
        <v>82</v>
      </c>
      <c r="BO2832" t="s">
        <v>82</v>
      </c>
      <c r="BP2832" t="s">
        <v>82</v>
      </c>
      <c r="BQ2832" t="s">
        <v>82</v>
      </c>
    </row>
    <row r="2833" spans="1:69" x14ac:dyDescent="0.2">
      <c r="A2833" s="5" t="s">
        <v>81</v>
      </c>
      <c r="B2833" t="s">
        <v>39220</v>
      </c>
      <c r="C2833" t="s">
        <v>39221</v>
      </c>
      <c r="D2833" t="s">
        <v>39222</v>
      </c>
      <c r="E2833" t="s">
        <v>39220</v>
      </c>
      <c r="F2833" t="s">
        <v>73</v>
      </c>
      <c r="G2833" t="s">
        <v>39223</v>
      </c>
      <c r="H2833" s="1">
        <v>42755</v>
      </c>
      <c r="I2833" s="1">
        <v>42733</v>
      </c>
      <c r="J2833" t="b">
        <v>0</v>
      </c>
      <c r="K2833" t="s">
        <v>75</v>
      </c>
      <c r="L2833" t="s">
        <v>5993</v>
      </c>
      <c r="M2833" t="s">
        <v>90</v>
      </c>
      <c r="N2833">
        <v>567</v>
      </c>
      <c r="O2833" t="s">
        <v>39224</v>
      </c>
      <c r="P2833" t="s">
        <v>79</v>
      </c>
      <c r="Q2833" t="s">
        <v>39225</v>
      </c>
      <c r="R2833" t="s">
        <v>81</v>
      </c>
      <c r="S2833">
        <v>1</v>
      </c>
      <c r="T2833" s="1">
        <v>42755</v>
      </c>
      <c r="U2833" t="s">
        <v>39226</v>
      </c>
      <c r="V2833" t="s">
        <v>503</v>
      </c>
      <c r="W2833" s="2">
        <v>43143</v>
      </c>
      <c r="X2833" t="s">
        <v>39227</v>
      </c>
      <c r="Y2833" t="s">
        <v>81</v>
      </c>
      <c r="Z2833" t="s">
        <v>39228</v>
      </c>
      <c r="AA2833" t="s">
        <v>82</v>
      </c>
      <c r="AB2833" t="s">
        <v>81</v>
      </c>
      <c r="AC2833" t="s">
        <v>81</v>
      </c>
      <c r="AD2833" t="s">
        <v>39224</v>
      </c>
      <c r="AE2833" t="s">
        <v>81</v>
      </c>
      <c r="AF2833" t="s">
        <v>39228</v>
      </c>
      <c r="AG2833" t="s">
        <v>82</v>
      </c>
      <c r="AH2833" t="s">
        <v>81</v>
      </c>
      <c r="AI2833" t="s">
        <v>81</v>
      </c>
      <c r="AJ2833" t="s">
        <v>39224</v>
      </c>
      <c r="AK2833" t="s">
        <v>110</v>
      </c>
      <c r="AL2833" t="s">
        <v>82</v>
      </c>
      <c r="AM2833" t="s">
        <v>88</v>
      </c>
      <c r="AN2833" t="s">
        <v>90</v>
      </c>
      <c r="AO2833" t="s">
        <v>90</v>
      </c>
      <c r="AP2833" t="s">
        <v>91</v>
      </c>
      <c r="AQ2833" t="s">
        <v>39229</v>
      </c>
      <c r="AR2833" t="s">
        <v>82</v>
      </c>
      <c r="AS2833" t="s">
        <v>39230</v>
      </c>
      <c r="AT2833" t="s">
        <v>82</v>
      </c>
      <c r="AU2833" t="s">
        <v>81</v>
      </c>
      <c r="AV2833" t="s">
        <v>82</v>
      </c>
      <c r="AW2833" t="s">
        <v>82</v>
      </c>
      <c r="AX2833" t="s">
        <v>82</v>
      </c>
      <c r="AY2833" t="s">
        <v>82</v>
      </c>
      <c r="AZ2833" t="s">
        <v>82</v>
      </c>
      <c r="BA2833" t="s">
        <v>82</v>
      </c>
      <c r="BB2833" t="s">
        <v>82</v>
      </c>
      <c r="BC2833" t="s">
        <v>82</v>
      </c>
      <c r="BD2833" t="s">
        <v>82</v>
      </c>
      <c r="BE2833" t="s">
        <v>82</v>
      </c>
      <c r="BF2833" t="s">
        <v>82</v>
      </c>
      <c r="BG2833" t="s">
        <v>82</v>
      </c>
      <c r="BH2833" t="s">
        <v>82</v>
      </c>
      <c r="BI2833" t="s">
        <v>82</v>
      </c>
      <c r="BJ2833" t="s">
        <v>82</v>
      </c>
      <c r="BK2833" t="s">
        <v>82</v>
      </c>
      <c r="BL2833" t="s">
        <v>82</v>
      </c>
      <c r="BM2833" t="s">
        <v>82</v>
      </c>
      <c r="BN2833" t="s">
        <v>82</v>
      </c>
      <c r="BO2833" t="s">
        <v>82</v>
      </c>
      <c r="BP2833" t="s">
        <v>82</v>
      </c>
      <c r="BQ2833" t="s">
        <v>82</v>
      </c>
    </row>
    <row r="2834" spans="1:69" x14ac:dyDescent="0.2">
      <c r="A2834" s="5" t="s">
        <v>81</v>
      </c>
      <c r="B2834" t="s">
        <v>39231</v>
      </c>
      <c r="C2834" t="s">
        <v>39232</v>
      </c>
      <c r="D2834" t="s">
        <v>39233</v>
      </c>
      <c r="E2834" t="s">
        <v>39231</v>
      </c>
      <c r="F2834" t="s">
        <v>73</v>
      </c>
      <c r="G2834" t="s">
        <v>39234</v>
      </c>
      <c r="H2834" s="1">
        <v>43726</v>
      </c>
      <c r="I2834" s="1">
        <v>43752</v>
      </c>
      <c r="J2834" t="b">
        <v>0</v>
      </c>
      <c r="K2834" t="s">
        <v>75</v>
      </c>
      <c r="L2834" t="s">
        <v>687</v>
      </c>
      <c r="M2834" t="s">
        <v>90</v>
      </c>
      <c r="N2834">
        <v>197</v>
      </c>
      <c r="O2834" t="s">
        <v>39235</v>
      </c>
      <c r="P2834" t="s">
        <v>39236</v>
      </c>
      <c r="Q2834" t="s">
        <v>34566</v>
      </c>
      <c r="R2834" t="s">
        <v>81</v>
      </c>
      <c r="S2834" t="s">
        <v>82</v>
      </c>
      <c r="T2834" s="1">
        <v>43726</v>
      </c>
      <c r="U2834" t="s">
        <v>19622</v>
      </c>
      <c r="V2834" t="s">
        <v>468</v>
      </c>
      <c r="W2834" s="2">
        <v>43993</v>
      </c>
      <c r="X2834" t="s">
        <v>39237</v>
      </c>
      <c r="Y2834" t="s">
        <v>82</v>
      </c>
      <c r="Z2834" t="s">
        <v>82</v>
      </c>
      <c r="AA2834" t="s">
        <v>82</v>
      </c>
      <c r="AB2834" t="s">
        <v>82</v>
      </c>
      <c r="AC2834" t="s">
        <v>82</v>
      </c>
      <c r="AD2834" t="s">
        <v>82</v>
      </c>
      <c r="AE2834" t="s">
        <v>82</v>
      </c>
      <c r="AF2834" t="s">
        <v>82</v>
      </c>
      <c r="AG2834" t="s">
        <v>82</v>
      </c>
      <c r="AH2834" t="s">
        <v>82</v>
      </c>
      <c r="AI2834" t="s">
        <v>82</v>
      </c>
      <c r="AJ2834" t="s">
        <v>82</v>
      </c>
      <c r="AK2834" t="s">
        <v>110</v>
      </c>
      <c r="AL2834" t="s">
        <v>82</v>
      </c>
      <c r="AM2834" t="s">
        <v>88</v>
      </c>
      <c r="AN2834" t="s">
        <v>90</v>
      </c>
      <c r="AO2834" t="s">
        <v>90</v>
      </c>
      <c r="AP2834" t="s">
        <v>91</v>
      </c>
      <c r="AQ2834" t="s">
        <v>39238</v>
      </c>
      <c r="AR2834" t="s">
        <v>82</v>
      </c>
      <c r="AS2834" t="s">
        <v>39239</v>
      </c>
      <c r="AT2834" t="s">
        <v>39240</v>
      </c>
      <c r="AU2834" t="s">
        <v>81</v>
      </c>
      <c r="AV2834" t="s">
        <v>82</v>
      </c>
      <c r="AW2834" t="s">
        <v>82</v>
      </c>
      <c r="AX2834" t="s">
        <v>82</v>
      </c>
      <c r="AY2834" t="s">
        <v>82</v>
      </c>
      <c r="AZ2834" t="s">
        <v>82</v>
      </c>
      <c r="BA2834" t="s">
        <v>82</v>
      </c>
      <c r="BB2834" t="s">
        <v>82</v>
      </c>
      <c r="BC2834" t="s">
        <v>82</v>
      </c>
      <c r="BD2834" t="s">
        <v>82</v>
      </c>
      <c r="BE2834" t="s">
        <v>82</v>
      </c>
      <c r="BF2834" t="s">
        <v>82</v>
      </c>
      <c r="BG2834" t="s">
        <v>82</v>
      </c>
      <c r="BH2834" t="s">
        <v>82</v>
      </c>
      <c r="BI2834" t="s">
        <v>82</v>
      </c>
      <c r="BJ2834" t="s">
        <v>82</v>
      </c>
      <c r="BK2834" t="s">
        <v>82</v>
      </c>
      <c r="BL2834" t="s">
        <v>82</v>
      </c>
      <c r="BM2834" t="s">
        <v>82</v>
      </c>
      <c r="BN2834" t="s">
        <v>82</v>
      </c>
      <c r="BO2834" t="s">
        <v>82</v>
      </c>
      <c r="BP2834" t="s">
        <v>82</v>
      </c>
      <c r="BQ2834" t="s">
        <v>82</v>
      </c>
    </row>
    <row r="2835" spans="1:69" x14ac:dyDescent="0.2">
      <c r="A2835" s="5" t="s">
        <v>81</v>
      </c>
      <c r="B2835" t="s">
        <v>39241</v>
      </c>
      <c r="C2835" t="s">
        <v>81</v>
      </c>
      <c r="D2835" t="s">
        <v>39242</v>
      </c>
      <c r="E2835" t="s">
        <v>39243</v>
      </c>
      <c r="F2835" t="s">
        <v>1432</v>
      </c>
      <c r="G2835" t="s">
        <v>39244</v>
      </c>
      <c r="H2835" s="1">
        <v>43399</v>
      </c>
      <c r="I2835" s="1">
        <v>43405</v>
      </c>
      <c r="J2835" t="b">
        <v>0</v>
      </c>
      <c r="K2835" t="s">
        <v>75</v>
      </c>
      <c r="L2835" t="s">
        <v>16252</v>
      </c>
      <c r="M2835" t="s">
        <v>90</v>
      </c>
      <c r="N2835">
        <v>46</v>
      </c>
      <c r="O2835" t="s">
        <v>39245</v>
      </c>
      <c r="P2835" t="s">
        <v>670</v>
      </c>
      <c r="Q2835" t="s">
        <v>29489</v>
      </c>
      <c r="R2835" t="s">
        <v>81</v>
      </c>
      <c r="S2835" t="s">
        <v>82</v>
      </c>
      <c r="T2835" s="1">
        <v>43399</v>
      </c>
      <c r="U2835" s="1">
        <v>43405</v>
      </c>
      <c r="V2835" t="s">
        <v>1438</v>
      </c>
      <c r="W2835" s="2">
        <v>44139</v>
      </c>
      <c r="X2835" t="s">
        <v>1439</v>
      </c>
      <c r="Y2835" t="s">
        <v>39246</v>
      </c>
      <c r="Z2835" t="s">
        <v>81</v>
      </c>
      <c r="AA2835" t="s">
        <v>39247</v>
      </c>
      <c r="AB2835" t="s">
        <v>12793</v>
      </c>
      <c r="AC2835">
        <v>9810098360</v>
      </c>
      <c r="AD2835" t="s">
        <v>39245</v>
      </c>
      <c r="AE2835" t="s">
        <v>12795</v>
      </c>
      <c r="AF2835" t="s">
        <v>81</v>
      </c>
      <c r="AG2835" t="s">
        <v>39247</v>
      </c>
      <c r="AH2835" t="s">
        <v>12793</v>
      </c>
      <c r="AI2835">
        <v>9810098360</v>
      </c>
      <c r="AJ2835" t="s">
        <v>39245</v>
      </c>
      <c r="AK2835" t="s">
        <v>2219</v>
      </c>
      <c r="AL2835" t="s">
        <v>82</v>
      </c>
      <c r="AM2835" t="s">
        <v>39247</v>
      </c>
      <c r="AN2835" t="s">
        <v>81</v>
      </c>
      <c r="AO2835" t="s">
        <v>81</v>
      </c>
      <c r="AP2835" t="s">
        <v>81</v>
      </c>
      <c r="AQ2835" t="s">
        <v>39248</v>
      </c>
      <c r="AR2835" t="s">
        <v>39249</v>
      </c>
      <c r="AS2835" t="s">
        <v>39250</v>
      </c>
      <c r="AT2835" t="s">
        <v>39251</v>
      </c>
      <c r="AU2835" t="s">
        <v>81</v>
      </c>
      <c r="AV2835" t="s">
        <v>82</v>
      </c>
      <c r="AW2835" t="s">
        <v>81</v>
      </c>
      <c r="AX2835">
        <v>0</v>
      </c>
      <c r="AY2835" t="s">
        <v>81</v>
      </c>
      <c r="AZ2835" t="s">
        <v>81</v>
      </c>
      <c r="BA2835" t="s">
        <v>82</v>
      </c>
      <c r="BB2835" s="1">
        <v>1</v>
      </c>
      <c r="BC2835" t="s">
        <v>81</v>
      </c>
      <c r="BD2835" t="s">
        <v>81</v>
      </c>
      <c r="BE2835" t="s">
        <v>81</v>
      </c>
      <c r="BF2835" t="s">
        <v>81</v>
      </c>
      <c r="BG2835" t="s">
        <v>81</v>
      </c>
      <c r="BH2835" t="s">
        <v>81</v>
      </c>
      <c r="BI2835" t="s">
        <v>81</v>
      </c>
      <c r="BJ2835" t="s">
        <v>82</v>
      </c>
      <c r="BK2835" t="s">
        <v>82</v>
      </c>
      <c r="BL2835" t="s">
        <v>200</v>
      </c>
      <c r="BM2835" t="s">
        <v>9440</v>
      </c>
      <c r="BN2835" t="s">
        <v>81</v>
      </c>
      <c r="BO2835" t="s">
        <v>39252</v>
      </c>
      <c r="BP2835" t="s">
        <v>81</v>
      </c>
      <c r="BQ2835" t="s">
        <v>81</v>
      </c>
    </row>
    <row r="2836" spans="1:69" x14ac:dyDescent="0.2">
      <c r="A2836" s="5" t="s">
        <v>81</v>
      </c>
      <c r="B2836" t="s">
        <v>1032</v>
      </c>
      <c r="C2836" t="s">
        <v>1033</v>
      </c>
      <c r="D2836" t="s">
        <v>1034</v>
      </c>
      <c r="E2836" t="s">
        <v>1035</v>
      </c>
      <c r="F2836" t="s">
        <v>178</v>
      </c>
      <c r="G2836" t="s">
        <v>39253</v>
      </c>
      <c r="H2836" s="1">
        <v>43334</v>
      </c>
      <c r="I2836" t="s">
        <v>81</v>
      </c>
      <c r="J2836" t="b">
        <v>0</v>
      </c>
      <c r="K2836" t="s">
        <v>180</v>
      </c>
      <c r="L2836" t="s">
        <v>23234</v>
      </c>
      <c r="M2836" t="s">
        <v>346</v>
      </c>
      <c r="N2836">
        <v>720</v>
      </c>
      <c r="O2836" t="s">
        <v>1038</v>
      </c>
      <c r="P2836" t="s">
        <v>39254</v>
      </c>
      <c r="Q2836" t="s">
        <v>1040</v>
      </c>
      <c r="R2836" t="s">
        <v>1041</v>
      </c>
      <c r="S2836" t="s">
        <v>82</v>
      </c>
      <c r="T2836" s="1">
        <v>43334</v>
      </c>
      <c r="U2836" t="s">
        <v>81</v>
      </c>
      <c r="V2836" t="s">
        <v>186</v>
      </c>
      <c r="W2836" s="2">
        <v>43920</v>
      </c>
      <c r="X2836" t="s">
        <v>1042</v>
      </c>
      <c r="Y2836" t="s">
        <v>1043</v>
      </c>
      <c r="Z2836" t="s">
        <v>81</v>
      </c>
      <c r="AA2836" t="s">
        <v>1044</v>
      </c>
      <c r="AB2836" t="s">
        <v>1045</v>
      </c>
      <c r="AC2836">
        <v>31715242166</v>
      </c>
      <c r="AD2836" t="s">
        <v>1038</v>
      </c>
      <c r="AE2836" t="s">
        <v>1043</v>
      </c>
      <c r="AF2836" t="s">
        <v>81</v>
      </c>
      <c r="AG2836" t="s">
        <v>1044</v>
      </c>
      <c r="AH2836" t="s">
        <v>1045</v>
      </c>
      <c r="AI2836">
        <v>31715242166</v>
      </c>
      <c r="AJ2836" t="s">
        <v>1038</v>
      </c>
      <c r="AK2836" t="s">
        <v>81</v>
      </c>
      <c r="AL2836" t="s">
        <v>82</v>
      </c>
      <c r="AM2836" t="s">
        <v>1046</v>
      </c>
      <c r="AN2836" t="s">
        <v>81</v>
      </c>
      <c r="AO2836" t="s">
        <v>81</v>
      </c>
      <c r="AP2836" t="s">
        <v>351</v>
      </c>
      <c r="AQ2836" t="s">
        <v>13727</v>
      </c>
      <c r="AR2836" t="s">
        <v>13728</v>
      </c>
      <c r="AS2836" t="s">
        <v>3615</v>
      </c>
      <c r="AT2836" t="s">
        <v>3616</v>
      </c>
      <c r="AU2836" t="s">
        <v>197</v>
      </c>
      <c r="AV2836" t="s">
        <v>82</v>
      </c>
      <c r="AW2836" t="s">
        <v>81</v>
      </c>
      <c r="AX2836" t="s">
        <v>81</v>
      </c>
      <c r="AY2836" t="s">
        <v>81</v>
      </c>
      <c r="AZ2836" t="s">
        <v>1032</v>
      </c>
      <c r="BA2836" t="s">
        <v>82</v>
      </c>
      <c r="BB2836" s="1">
        <v>1</v>
      </c>
      <c r="BC2836" t="s">
        <v>199</v>
      </c>
      <c r="BD2836" t="s">
        <v>199</v>
      </c>
      <c r="BE2836" t="s">
        <v>199</v>
      </c>
      <c r="BF2836" t="s">
        <v>199</v>
      </c>
      <c r="BG2836" t="s">
        <v>81</v>
      </c>
      <c r="BH2836" t="s">
        <v>81</v>
      </c>
      <c r="BI2836" t="s">
        <v>81</v>
      </c>
      <c r="BJ2836" t="s">
        <v>82</v>
      </c>
      <c r="BK2836" t="s">
        <v>82</v>
      </c>
      <c r="BL2836" t="s">
        <v>81</v>
      </c>
      <c r="BM2836" t="s">
        <v>201</v>
      </c>
      <c r="BN2836" t="s">
        <v>81</v>
      </c>
      <c r="BO2836" t="s">
        <v>81</v>
      </c>
      <c r="BP2836" t="s">
        <v>81</v>
      </c>
      <c r="BQ2836" t="s">
        <v>81</v>
      </c>
    </row>
    <row r="2837" spans="1:69" x14ac:dyDescent="0.2">
      <c r="A2837" s="5" t="s">
        <v>81</v>
      </c>
      <c r="B2837" t="s">
        <v>39255</v>
      </c>
      <c r="C2837" t="s">
        <v>39256</v>
      </c>
      <c r="D2837" t="s">
        <v>39257</v>
      </c>
      <c r="E2837" t="s">
        <v>39258</v>
      </c>
      <c r="F2837" t="s">
        <v>73</v>
      </c>
      <c r="G2837" t="s">
        <v>39259</v>
      </c>
      <c r="H2837" s="1">
        <v>42660</v>
      </c>
      <c r="I2837" s="1">
        <v>43070</v>
      </c>
      <c r="J2837" t="b">
        <v>0</v>
      </c>
      <c r="K2837" t="s">
        <v>75</v>
      </c>
      <c r="L2837" t="s">
        <v>465</v>
      </c>
      <c r="M2837" t="s">
        <v>90</v>
      </c>
      <c r="N2837">
        <v>150</v>
      </c>
      <c r="O2837" t="s">
        <v>1148</v>
      </c>
      <c r="P2837" t="s">
        <v>670</v>
      </c>
      <c r="Q2837" t="s">
        <v>39260</v>
      </c>
      <c r="R2837" t="s">
        <v>81</v>
      </c>
      <c r="S2837" t="s">
        <v>82</v>
      </c>
      <c r="T2837" s="1">
        <v>42660</v>
      </c>
      <c r="U2837" t="s">
        <v>2608</v>
      </c>
      <c r="V2837" t="s">
        <v>271</v>
      </c>
      <c r="W2837" s="2">
        <v>43542</v>
      </c>
      <c r="X2837" t="s">
        <v>39261</v>
      </c>
      <c r="Y2837" t="s">
        <v>81</v>
      </c>
      <c r="Z2837" t="s">
        <v>39262</v>
      </c>
      <c r="AA2837" t="s">
        <v>82</v>
      </c>
      <c r="AB2837" t="s">
        <v>39263</v>
      </c>
      <c r="AC2837">
        <v>1146300000</v>
      </c>
      <c r="AD2837" t="s">
        <v>81</v>
      </c>
      <c r="AE2837" t="s">
        <v>81</v>
      </c>
      <c r="AF2837" t="s">
        <v>39262</v>
      </c>
      <c r="AG2837" t="s">
        <v>82</v>
      </c>
      <c r="AH2837" t="s">
        <v>39263</v>
      </c>
      <c r="AI2837">
        <v>1146300000</v>
      </c>
      <c r="AJ2837" t="s">
        <v>81</v>
      </c>
      <c r="AK2837" t="s">
        <v>296</v>
      </c>
      <c r="AL2837" t="s">
        <v>82</v>
      </c>
      <c r="AM2837" t="s">
        <v>88</v>
      </c>
      <c r="AN2837" t="s">
        <v>154</v>
      </c>
      <c r="AO2837" t="s">
        <v>90</v>
      </c>
      <c r="AP2837" t="s">
        <v>91</v>
      </c>
      <c r="AQ2837" t="s">
        <v>39264</v>
      </c>
      <c r="AR2837" t="s">
        <v>82</v>
      </c>
      <c r="AS2837" t="s">
        <v>39265</v>
      </c>
      <c r="AT2837" t="s">
        <v>39266</v>
      </c>
      <c r="AU2837" t="s">
        <v>81</v>
      </c>
      <c r="AV2837" t="s">
        <v>82</v>
      </c>
      <c r="AW2837" t="s">
        <v>82</v>
      </c>
      <c r="AX2837" t="s">
        <v>82</v>
      </c>
      <c r="AY2837" t="s">
        <v>82</v>
      </c>
      <c r="AZ2837" t="s">
        <v>82</v>
      </c>
      <c r="BA2837" t="s">
        <v>82</v>
      </c>
      <c r="BB2837" t="s">
        <v>82</v>
      </c>
      <c r="BC2837" t="s">
        <v>82</v>
      </c>
      <c r="BD2837" t="s">
        <v>82</v>
      </c>
      <c r="BE2837" t="s">
        <v>82</v>
      </c>
      <c r="BF2837" t="s">
        <v>82</v>
      </c>
      <c r="BG2837" t="s">
        <v>82</v>
      </c>
      <c r="BH2837" t="s">
        <v>82</v>
      </c>
      <c r="BI2837" t="s">
        <v>82</v>
      </c>
      <c r="BJ2837" t="s">
        <v>82</v>
      </c>
      <c r="BK2837" t="s">
        <v>82</v>
      </c>
      <c r="BL2837" t="s">
        <v>82</v>
      </c>
      <c r="BM2837" t="s">
        <v>82</v>
      </c>
      <c r="BN2837" t="s">
        <v>82</v>
      </c>
      <c r="BO2837" t="s">
        <v>82</v>
      </c>
      <c r="BP2837" t="s">
        <v>82</v>
      </c>
      <c r="BQ2837" t="s">
        <v>82</v>
      </c>
    </row>
    <row r="2838" spans="1:69" x14ac:dyDescent="0.2">
      <c r="A2838" s="5" t="s">
        <v>81</v>
      </c>
      <c r="B2838" t="s">
        <v>39267</v>
      </c>
      <c r="C2838" t="s">
        <v>39268</v>
      </c>
      <c r="D2838" t="s">
        <v>39269</v>
      </c>
      <c r="E2838" t="s">
        <v>39270</v>
      </c>
      <c r="F2838" t="s">
        <v>73</v>
      </c>
      <c r="G2838" t="s">
        <v>39271</v>
      </c>
      <c r="H2838" s="1">
        <v>42536</v>
      </c>
      <c r="I2838" s="1">
        <v>42522</v>
      </c>
      <c r="J2838" t="b">
        <v>1</v>
      </c>
      <c r="K2838" t="s">
        <v>75</v>
      </c>
      <c r="L2838" t="s">
        <v>419</v>
      </c>
      <c r="M2838" t="s">
        <v>101</v>
      </c>
      <c r="N2838">
        <v>90</v>
      </c>
      <c r="O2838" t="s">
        <v>1952</v>
      </c>
      <c r="P2838" t="s">
        <v>2497</v>
      </c>
      <c r="Q2838" t="s">
        <v>39272</v>
      </c>
      <c r="R2838" t="s">
        <v>81</v>
      </c>
      <c r="S2838" t="s">
        <v>82</v>
      </c>
      <c r="T2838" s="1">
        <v>42536</v>
      </c>
      <c r="U2838" s="3">
        <v>42522</v>
      </c>
      <c r="V2838" t="s">
        <v>411</v>
      </c>
      <c r="W2838" s="2">
        <v>43382</v>
      </c>
      <c r="X2838" t="s">
        <v>39273</v>
      </c>
      <c r="Y2838" t="s">
        <v>82</v>
      </c>
      <c r="Z2838" t="s">
        <v>82</v>
      </c>
      <c r="AA2838" t="s">
        <v>82</v>
      </c>
      <c r="AB2838" t="s">
        <v>82</v>
      </c>
      <c r="AC2838" t="s">
        <v>82</v>
      </c>
      <c r="AD2838" t="s">
        <v>82</v>
      </c>
      <c r="AE2838" t="s">
        <v>82</v>
      </c>
      <c r="AF2838" t="s">
        <v>82</v>
      </c>
      <c r="AG2838" t="s">
        <v>82</v>
      </c>
      <c r="AH2838" t="s">
        <v>82</v>
      </c>
      <c r="AI2838" t="s">
        <v>82</v>
      </c>
      <c r="AJ2838" t="s">
        <v>82</v>
      </c>
      <c r="AK2838" t="s">
        <v>110</v>
      </c>
      <c r="AL2838" t="s">
        <v>82</v>
      </c>
      <c r="AM2838" t="s">
        <v>88</v>
      </c>
      <c r="AN2838" t="s">
        <v>154</v>
      </c>
      <c r="AO2838" t="s">
        <v>90</v>
      </c>
      <c r="AP2838" t="s">
        <v>91</v>
      </c>
      <c r="AQ2838" t="s">
        <v>39274</v>
      </c>
      <c r="AR2838" t="s">
        <v>82</v>
      </c>
      <c r="AS2838" t="s">
        <v>39275</v>
      </c>
      <c r="AT2838" t="s">
        <v>39276</v>
      </c>
      <c r="AU2838" t="s">
        <v>81</v>
      </c>
      <c r="AV2838" t="s">
        <v>82</v>
      </c>
      <c r="AW2838" t="s">
        <v>82</v>
      </c>
      <c r="AX2838" t="s">
        <v>82</v>
      </c>
      <c r="AY2838" t="s">
        <v>82</v>
      </c>
      <c r="AZ2838" t="s">
        <v>82</v>
      </c>
      <c r="BA2838" t="s">
        <v>82</v>
      </c>
      <c r="BB2838" t="s">
        <v>82</v>
      </c>
      <c r="BC2838" t="s">
        <v>82</v>
      </c>
      <c r="BD2838" t="s">
        <v>82</v>
      </c>
      <c r="BE2838" t="s">
        <v>82</v>
      </c>
      <c r="BF2838" t="s">
        <v>82</v>
      </c>
      <c r="BG2838" t="s">
        <v>82</v>
      </c>
      <c r="BH2838" t="s">
        <v>82</v>
      </c>
      <c r="BI2838" t="s">
        <v>82</v>
      </c>
      <c r="BJ2838" t="s">
        <v>82</v>
      </c>
      <c r="BK2838" t="s">
        <v>82</v>
      </c>
      <c r="BL2838" t="s">
        <v>82</v>
      </c>
      <c r="BM2838" t="s">
        <v>82</v>
      </c>
      <c r="BN2838" t="s">
        <v>82</v>
      </c>
      <c r="BO2838" t="s">
        <v>82</v>
      </c>
      <c r="BP2838" t="s">
        <v>82</v>
      </c>
      <c r="BQ2838" t="s">
        <v>82</v>
      </c>
    </row>
    <row r="2839" spans="1:69" x14ac:dyDescent="0.2">
      <c r="A2839" s="5" t="s">
        <v>81</v>
      </c>
      <c r="B2839" t="s">
        <v>39277</v>
      </c>
      <c r="C2839" t="s">
        <v>39278</v>
      </c>
      <c r="D2839" t="s">
        <v>39279</v>
      </c>
      <c r="E2839" t="s">
        <v>39280</v>
      </c>
      <c r="F2839" t="s">
        <v>178</v>
      </c>
      <c r="G2839" t="s">
        <v>39281</v>
      </c>
      <c r="H2839" s="1">
        <v>43115</v>
      </c>
      <c r="I2839" s="1">
        <v>44055</v>
      </c>
      <c r="J2839" t="b">
        <v>0</v>
      </c>
      <c r="K2839" t="s">
        <v>180</v>
      </c>
      <c r="L2839" t="s">
        <v>3802</v>
      </c>
      <c r="M2839" t="s">
        <v>2335</v>
      </c>
      <c r="N2839">
        <v>66</v>
      </c>
      <c r="O2839" t="s">
        <v>39282</v>
      </c>
      <c r="P2839" t="s">
        <v>409</v>
      </c>
      <c r="Q2839" t="s">
        <v>39283</v>
      </c>
      <c r="R2839" t="s">
        <v>81</v>
      </c>
      <c r="S2839" t="s">
        <v>82</v>
      </c>
      <c r="T2839" s="1">
        <v>43115</v>
      </c>
      <c r="U2839" s="1">
        <v>44055</v>
      </c>
      <c r="V2839" t="s">
        <v>186</v>
      </c>
      <c r="W2839" s="2">
        <v>44081</v>
      </c>
      <c r="X2839" t="s">
        <v>39284</v>
      </c>
      <c r="Y2839" t="s">
        <v>39285</v>
      </c>
      <c r="Z2839" t="s">
        <v>81</v>
      </c>
      <c r="AA2839" t="s">
        <v>39286</v>
      </c>
      <c r="AB2839" t="s">
        <v>39287</v>
      </c>
      <c r="AC2839" t="s">
        <v>39288</v>
      </c>
      <c r="AD2839" t="s">
        <v>39289</v>
      </c>
      <c r="AE2839" t="s">
        <v>39285</v>
      </c>
      <c r="AF2839" t="s">
        <v>81</v>
      </c>
      <c r="AG2839" t="s">
        <v>39286</v>
      </c>
      <c r="AH2839" t="s">
        <v>39287</v>
      </c>
      <c r="AI2839" t="s">
        <v>39288</v>
      </c>
      <c r="AJ2839" t="s">
        <v>39289</v>
      </c>
      <c r="AK2839" t="s">
        <v>191</v>
      </c>
      <c r="AL2839" t="s">
        <v>82</v>
      </c>
      <c r="AM2839" t="s">
        <v>1292</v>
      </c>
      <c r="AN2839" t="s">
        <v>81</v>
      </c>
      <c r="AO2839" t="s">
        <v>81</v>
      </c>
      <c r="AP2839" t="s">
        <v>351</v>
      </c>
      <c r="AQ2839" t="s">
        <v>39290</v>
      </c>
      <c r="AR2839" t="s">
        <v>39291</v>
      </c>
      <c r="AS2839" t="s">
        <v>39292</v>
      </c>
      <c r="AT2839" t="s">
        <v>39293</v>
      </c>
      <c r="AU2839" t="s">
        <v>81</v>
      </c>
      <c r="AV2839" t="s">
        <v>82</v>
      </c>
      <c r="AW2839" t="s">
        <v>198</v>
      </c>
      <c r="AX2839" t="s">
        <v>81</v>
      </c>
      <c r="AY2839" t="s">
        <v>81</v>
      </c>
      <c r="AZ2839" t="s">
        <v>39294</v>
      </c>
      <c r="BA2839" t="s">
        <v>82</v>
      </c>
      <c r="BB2839" s="1">
        <v>1</v>
      </c>
      <c r="BC2839" t="s">
        <v>199</v>
      </c>
      <c r="BD2839" t="s">
        <v>199</v>
      </c>
      <c r="BE2839" t="s">
        <v>199</v>
      </c>
      <c r="BF2839" t="s">
        <v>199</v>
      </c>
      <c r="BG2839" t="s">
        <v>81</v>
      </c>
      <c r="BH2839" t="s">
        <v>81</v>
      </c>
      <c r="BI2839" t="s">
        <v>81</v>
      </c>
      <c r="BJ2839" t="s">
        <v>82</v>
      </c>
      <c r="BK2839" t="s">
        <v>82</v>
      </c>
      <c r="BL2839" t="s">
        <v>200</v>
      </c>
      <c r="BM2839" t="s">
        <v>39295</v>
      </c>
      <c r="BN2839" t="s">
        <v>81</v>
      </c>
      <c r="BO2839" t="s">
        <v>81</v>
      </c>
      <c r="BP2839" t="s">
        <v>81</v>
      </c>
      <c r="BQ2839" t="s">
        <v>81</v>
      </c>
    </row>
    <row r="2840" spans="1:69" x14ac:dyDescent="0.2">
      <c r="A2840" s="5" t="s">
        <v>81</v>
      </c>
      <c r="B2840" t="s">
        <v>39296</v>
      </c>
      <c r="C2840" t="s">
        <v>39297</v>
      </c>
      <c r="D2840" t="s">
        <v>39298</v>
      </c>
      <c r="E2840" t="s">
        <v>39296</v>
      </c>
      <c r="F2840" t="s">
        <v>553</v>
      </c>
      <c r="G2840" t="s">
        <v>39299</v>
      </c>
      <c r="H2840" s="1">
        <v>43115</v>
      </c>
      <c r="I2840" s="1">
        <v>42401</v>
      </c>
      <c r="J2840" t="b">
        <v>0</v>
      </c>
      <c r="K2840" t="s">
        <v>555</v>
      </c>
      <c r="L2840" t="s">
        <v>1531</v>
      </c>
      <c r="M2840" t="s">
        <v>1199</v>
      </c>
      <c r="N2840" t="s">
        <v>39300</v>
      </c>
      <c r="O2840" t="s">
        <v>6696</v>
      </c>
      <c r="P2840" t="s">
        <v>365</v>
      </c>
      <c r="Q2840" t="s">
        <v>6697</v>
      </c>
      <c r="R2840" t="s">
        <v>81</v>
      </c>
      <c r="S2840">
        <v>1</v>
      </c>
      <c r="T2840" s="1">
        <v>43115</v>
      </c>
      <c r="U2840" s="1">
        <v>42401</v>
      </c>
      <c r="V2840" t="s">
        <v>553</v>
      </c>
      <c r="W2840" s="2">
        <v>43129</v>
      </c>
      <c r="X2840" t="s">
        <v>82</v>
      </c>
      <c r="Y2840" t="s">
        <v>6698</v>
      </c>
      <c r="Z2840" t="s">
        <v>81</v>
      </c>
      <c r="AA2840" t="s">
        <v>6699</v>
      </c>
      <c r="AB2840" t="s">
        <v>6700</v>
      </c>
      <c r="AC2840" t="s">
        <v>6701</v>
      </c>
      <c r="AD2840" t="s">
        <v>6696</v>
      </c>
      <c r="AE2840" t="s">
        <v>6702</v>
      </c>
      <c r="AF2840" t="s">
        <v>81</v>
      </c>
      <c r="AG2840" t="s">
        <v>6699</v>
      </c>
      <c r="AH2840" t="s">
        <v>6703</v>
      </c>
      <c r="AI2840" t="s">
        <v>6704</v>
      </c>
      <c r="AJ2840" t="s">
        <v>6696</v>
      </c>
      <c r="AK2840" t="s">
        <v>296</v>
      </c>
      <c r="AL2840" t="s">
        <v>82</v>
      </c>
      <c r="AM2840" t="s">
        <v>6705</v>
      </c>
      <c r="AN2840">
        <v>18</v>
      </c>
      <c r="AO2840">
        <v>70</v>
      </c>
      <c r="AP2840" t="s">
        <v>371</v>
      </c>
      <c r="AQ2840" t="s">
        <v>39301</v>
      </c>
      <c r="AR2840" t="s">
        <v>39302</v>
      </c>
      <c r="AS2840" t="s">
        <v>39303</v>
      </c>
      <c r="AT2840" t="s">
        <v>39304</v>
      </c>
      <c r="AU2840" t="s">
        <v>81</v>
      </c>
      <c r="AV2840" t="s">
        <v>82</v>
      </c>
      <c r="AW2840" t="s">
        <v>81</v>
      </c>
      <c r="AX2840" t="s">
        <v>81</v>
      </c>
      <c r="AY2840" t="s">
        <v>82</v>
      </c>
      <c r="AZ2840" t="s">
        <v>81</v>
      </c>
      <c r="BA2840" t="s">
        <v>82</v>
      </c>
      <c r="BB2840" s="1">
        <v>1</v>
      </c>
      <c r="BC2840" t="s">
        <v>81</v>
      </c>
      <c r="BD2840" t="s">
        <v>81</v>
      </c>
      <c r="BE2840" t="s">
        <v>81</v>
      </c>
      <c r="BF2840" t="s">
        <v>81</v>
      </c>
      <c r="BG2840" t="s">
        <v>81</v>
      </c>
      <c r="BH2840" t="s">
        <v>81</v>
      </c>
      <c r="BI2840" t="s">
        <v>81</v>
      </c>
      <c r="BJ2840" t="s">
        <v>82</v>
      </c>
      <c r="BK2840" t="s">
        <v>82</v>
      </c>
      <c r="BL2840" t="s">
        <v>200</v>
      </c>
      <c r="BM2840" t="s">
        <v>39305</v>
      </c>
      <c r="BN2840" t="s">
        <v>81</v>
      </c>
      <c r="BO2840" t="s">
        <v>81</v>
      </c>
      <c r="BP2840" t="s">
        <v>81</v>
      </c>
      <c r="BQ2840" t="s">
        <v>81</v>
      </c>
    </row>
    <row r="2841" spans="1:69" x14ac:dyDescent="0.2">
      <c r="A2841" s="5" t="s">
        <v>81</v>
      </c>
      <c r="B2841" t="s">
        <v>39306</v>
      </c>
      <c r="C2841" t="s">
        <v>39307</v>
      </c>
      <c r="D2841" t="s">
        <v>39308</v>
      </c>
      <c r="E2841" t="s">
        <v>39309</v>
      </c>
      <c r="F2841" t="s">
        <v>73</v>
      </c>
      <c r="G2841" t="s">
        <v>39310</v>
      </c>
      <c r="H2841" s="1">
        <v>43809</v>
      </c>
      <c r="I2841" s="1">
        <v>43709</v>
      </c>
      <c r="J2841" t="b">
        <v>0</v>
      </c>
      <c r="K2841" t="s">
        <v>75</v>
      </c>
      <c r="L2841" t="s">
        <v>16549</v>
      </c>
      <c r="M2841" t="s">
        <v>363</v>
      </c>
      <c r="N2841">
        <v>19</v>
      </c>
      <c r="O2841" t="s">
        <v>39311</v>
      </c>
      <c r="P2841" t="s">
        <v>2244</v>
      </c>
      <c r="Q2841" t="s">
        <v>18852</v>
      </c>
      <c r="R2841" t="s">
        <v>81</v>
      </c>
      <c r="S2841" t="s">
        <v>82</v>
      </c>
      <c r="T2841" s="1">
        <v>43809</v>
      </c>
      <c r="U2841" t="s">
        <v>16785</v>
      </c>
      <c r="V2841" t="s">
        <v>146</v>
      </c>
      <c r="W2841" s="2">
        <v>44130</v>
      </c>
      <c r="X2841" t="s">
        <v>39312</v>
      </c>
      <c r="Y2841" t="s">
        <v>81</v>
      </c>
      <c r="Z2841" t="s">
        <v>39313</v>
      </c>
      <c r="AA2841" t="s">
        <v>82</v>
      </c>
      <c r="AB2841" t="s">
        <v>81</v>
      </c>
      <c r="AC2841" t="s">
        <v>81</v>
      </c>
      <c r="AD2841" t="s">
        <v>39314</v>
      </c>
      <c r="AE2841" t="s">
        <v>81</v>
      </c>
      <c r="AF2841" t="s">
        <v>39313</v>
      </c>
      <c r="AG2841" t="s">
        <v>82</v>
      </c>
      <c r="AH2841" t="s">
        <v>81</v>
      </c>
      <c r="AI2841" t="s">
        <v>81</v>
      </c>
      <c r="AJ2841" t="s">
        <v>39314</v>
      </c>
      <c r="AK2841" t="s">
        <v>110</v>
      </c>
      <c r="AL2841" t="s">
        <v>82</v>
      </c>
      <c r="AM2841" t="s">
        <v>88</v>
      </c>
      <c r="AN2841" t="s">
        <v>154</v>
      </c>
      <c r="AO2841" t="s">
        <v>90</v>
      </c>
      <c r="AP2841" t="s">
        <v>91</v>
      </c>
      <c r="AQ2841" t="s">
        <v>39315</v>
      </c>
      <c r="AR2841" t="s">
        <v>82</v>
      </c>
      <c r="AS2841" t="s">
        <v>39316</v>
      </c>
      <c r="AT2841" t="s">
        <v>39317</v>
      </c>
      <c r="AU2841" t="s">
        <v>81</v>
      </c>
      <c r="AV2841" t="s">
        <v>82</v>
      </c>
      <c r="AW2841" t="s">
        <v>82</v>
      </c>
      <c r="AX2841" t="s">
        <v>82</v>
      </c>
      <c r="AY2841" t="s">
        <v>82</v>
      </c>
      <c r="AZ2841" t="s">
        <v>82</v>
      </c>
      <c r="BA2841" t="s">
        <v>82</v>
      </c>
      <c r="BB2841" t="s">
        <v>82</v>
      </c>
      <c r="BC2841" t="s">
        <v>82</v>
      </c>
      <c r="BD2841" t="s">
        <v>82</v>
      </c>
      <c r="BE2841" t="s">
        <v>82</v>
      </c>
      <c r="BF2841" t="s">
        <v>82</v>
      </c>
      <c r="BG2841" t="s">
        <v>82</v>
      </c>
      <c r="BH2841" t="s">
        <v>82</v>
      </c>
      <c r="BI2841" t="s">
        <v>82</v>
      </c>
      <c r="BJ2841" t="s">
        <v>82</v>
      </c>
      <c r="BK2841" t="s">
        <v>82</v>
      </c>
      <c r="BL2841" t="s">
        <v>82</v>
      </c>
      <c r="BM2841" t="s">
        <v>82</v>
      </c>
      <c r="BN2841" t="s">
        <v>82</v>
      </c>
      <c r="BO2841" t="s">
        <v>82</v>
      </c>
      <c r="BP2841" t="s">
        <v>82</v>
      </c>
      <c r="BQ2841" t="s">
        <v>82</v>
      </c>
    </row>
    <row r="2842" spans="1:69" x14ac:dyDescent="0.2">
      <c r="A2842" s="5" t="s">
        <v>81</v>
      </c>
      <c r="B2842" t="s">
        <v>39318</v>
      </c>
      <c r="C2842" t="s">
        <v>39319</v>
      </c>
      <c r="D2842" t="s">
        <v>39320</v>
      </c>
      <c r="E2842" t="s">
        <v>39318</v>
      </c>
      <c r="F2842" t="s">
        <v>73</v>
      </c>
      <c r="G2842" t="s">
        <v>39321</v>
      </c>
      <c r="H2842" s="1">
        <v>42536</v>
      </c>
      <c r="I2842" s="1">
        <v>42763</v>
      </c>
      <c r="J2842" t="b">
        <v>0</v>
      </c>
      <c r="K2842" t="s">
        <v>75</v>
      </c>
      <c r="L2842" t="s">
        <v>419</v>
      </c>
      <c r="M2842" t="s">
        <v>538</v>
      </c>
      <c r="N2842">
        <v>24</v>
      </c>
      <c r="O2842" t="s">
        <v>15044</v>
      </c>
      <c r="P2842" t="s">
        <v>39322</v>
      </c>
      <c r="Q2842" t="s">
        <v>6790</v>
      </c>
      <c r="R2842" t="s">
        <v>81</v>
      </c>
      <c r="S2842" t="s">
        <v>82</v>
      </c>
      <c r="T2842" s="1">
        <v>42536</v>
      </c>
      <c r="U2842" t="s">
        <v>39323</v>
      </c>
      <c r="V2842" t="s">
        <v>411</v>
      </c>
      <c r="W2842" s="2">
        <v>43500</v>
      </c>
      <c r="X2842" t="s">
        <v>14560</v>
      </c>
      <c r="Y2842" t="s">
        <v>81</v>
      </c>
      <c r="Z2842" t="s">
        <v>39324</v>
      </c>
      <c r="AA2842" t="s">
        <v>82</v>
      </c>
      <c r="AB2842" t="s">
        <v>81</v>
      </c>
      <c r="AC2842" t="s">
        <v>81</v>
      </c>
      <c r="AD2842" t="s">
        <v>39325</v>
      </c>
      <c r="AE2842" t="s">
        <v>81</v>
      </c>
      <c r="AF2842" t="s">
        <v>39324</v>
      </c>
      <c r="AG2842" t="s">
        <v>82</v>
      </c>
      <c r="AH2842" t="s">
        <v>81</v>
      </c>
      <c r="AI2842" t="s">
        <v>81</v>
      </c>
      <c r="AJ2842" t="s">
        <v>39325</v>
      </c>
      <c r="AK2842" t="s">
        <v>110</v>
      </c>
      <c r="AL2842" t="s">
        <v>82</v>
      </c>
      <c r="AM2842" t="s">
        <v>88</v>
      </c>
      <c r="AN2842" t="s">
        <v>154</v>
      </c>
      <c r="AO2842" t="s">
        <v>90</v>
      </c>
      <c r="AP2842" t="s">
        <v>91</v>
      </c>
      <c r="AQ2842" t="s">
        <v>39326</v>
      </c>
      <c r="AR2842" t="s">
        <v>82</v>
      </c>
      <c r="AS2842" t="s">
        <v>39327</v>
      </c>
      <c r="AT2842" t="s">
        <v>39328</v>
      </c>
      <c r="AU2842" t="s">
        <v>81</v>
      </c>
      <c r="AV2842" t="s">
        <v>82</v>
      </c>
      <c r="AW2842" t="s">
        <v>82</v>
      </c>
      <c r="AX2842" t="s">
        <v>82</v>
      </c>
      <c r="AY2842" t="s">
        <v>82</v>
      </c>
      <c r="AZ2842" t="s">
        <v>82</v>
      </c>
      <c r="BA2842" t="s">
        <v>82</v>
      </c>
      <c r="BB2842" t="s">
        <v>82</v>
      </c>
      <c r="BC2842" t="s">
        <v>82</v>
      </c>
      <c r="BD2842" t="s">
        <v>82</v>
      </c>
      <c r="BE2842" t="s">
        <v>82</v>
      </c>
      <c r="BF2842" t="s">
        <v>82</v>
      </c>
      <c r="BG2842" t="s">
        <v>82</v>
      </c>
      <c r="BH2842" t="s">
        <v>82</v>
      </c>
      <c r="BI2842" t="s">
        <v>82</v>
      </c>
      <c r="BJ2842" t="s">
        <v>82</v>
      </c>
      <c r="BK2842" t="s">
        <v>82</v>
      </c>
      <c r="BL2842" t="s">
        <v>82</v>
      </c>
      <c r="BM2842" t="s">
        <v>82</v>
      </c>
      <c r="BN2842" t="s">
        <v>82</v>
      </c>
      <c r="BO2842" t="s">
        <v>82</v>
      </c>
      <c r="BP2842" t="s">
        <v>82</v>
      </c>
      <c r="BQ2842" t="s">
        <v>82</v>
      </c>
    </row>
    <row r="2843" spans="1:69" x14ac:dyDescent="0.2">
      <c r="A2843" s="5" t="s">
        <v>81</v>
      </c>
      <c r="B2843" t="s">
        <v>39329</v>
      </c>
      <c r="C2843" t="s">
        <v>39330</v>
      </c>
      <c r="D2843" t="s">
        <v>39331</v>
      </c>
      <c r="E2843" t="s">
        <v>39332</v>
      </c>
      <c r="F2843" t="s">
        <v>620</v>
      </c>
      <c r="G2843" t="s">
        <v>39333</v>
      </c>
      <c r="H2843" s="1">
        <v>43679</v>
      </c>
      <c r="I2843" s="1">
        <v>43679</v>
      </c>
      <c r="J2843" t="b">
        <v>0</v>
      </c>
      <c r="K2843" t="s">
        <v>622</v>
      </c>
      <c r="L2843" t="s">
        <v>39334</v>
      </c>
      <c r="M2843" t="s">
        <v>90</v>
      </c>
      <c r="N2843">
        <v>540</v>
      </c>
      <c r="O2843" t="s">
        <v>39335</v>
      </c>
      <c r="P2843" t="s">
        <v>626</v>
      </c>
      <c r="Q2843" t="s">
        <v>39336</v>
      </c>
      <c r="R2843" t="s">
        <v>81</v>
      </c>
      <c r="S2843" t="s">
        <v>82</v>
      </c>
      <c r="T2843" s="1">
        <v>43679</v>
      </c>
      <c r="U2843" s="1">
        <v>43679</v>
      </c>
      <c r="V2843" t="s">
        <v>628</v>
      </c>
      <c r="W2843" s="2">
        <v>44137</v>
      </c>
      <c r="X2843" t="s">
        <v>39337</v>
      </c>
      <c r="Y2843" t="s">
        <v>39338</v>
      </c>
      <c r="Z2843" t="s">
        <v>39339</v>
      </c>
      <c r="AA2843" t="s">
        <v>37942</v>
      </c>
      <c r="AB2843" t="s">
        <v>39340</v>
      </c>
      <c r="AC2843">
        <v>4922147882058</v>
      </c>
      <c r="AD2843" t="s">
        <v>39341</v>
      </c>
      <c r="AE2843" t="s">
        <v>39338</v>
      </c>
      <c r="AF2843" t="s">
        <v>39339</v>
      </c>
      <c r="AG2843" t="s">
        <v>37942</v>
      </c>
      <c r="AH2843" t="s">
        <v>39340</v>
      </c>
      <c r="AI2843">
        <v>4922147882058</v>
      </c>
      <c r="AJ2843" t="s">
        <v>39341</v>
      </c>
      <c r="AK2843" t="s">
        <v>296</v>
      </c>
      <c r="AL2843" t="s">
        <v>82</v>
      </c>
      <c r="AM2843" t="s">
        <v>39341</v>
      </c>
      <c r="AN2843" t="s">
        <v>2922</v>
      </c>
      <c r="AO2843" t="s">
        <v>2284</v>
      </c>
      <c r="AP2843" t="s">
        <v>638</v>
      </c>
      <c r="AQ2843" t="s">
        <v>39342</v>
      </c>
      <c r="AR2843" t="s">
        <v>39343</v>
      </c>
      <c r="AS2843" t="s">
        <v>39344</v>
      </c>
      <c r="AT2843" t="s">
        <v>39345</v>
      </c>
      <c r="AU2843" t="s">
        <v>81</v>
      </c>
      <c r="AV2843" t="s">
        <v>82</v>
      </c>
      <c r="AW2843" t="s">
        <v>643</v>
      </c>
      <c r="AX2843" t="s">
        <v>81</v>
      </c>
      <c r="AY2843" t="s">
        <v>81</v>
      </c>
      <c r="AZ2843" t="s">
        <v>81</v>
      </c>
      <c r="BA2843" t="s">
        <v>82</v>
      </c>
      <c r="BB2843" s="1">
        <v>1</v>
      </c>
      <c r="BC2843" t="s">
        <v>81</v>
      </c>
      <c r="BD2843" t="s">
        <v>81</v>
      </c>
      <c r="BE2843" t="s">
        <v>81</v>
      </c>
      <c r="BF2843" t="s">
        <v>81</v>
      </c>
      <c r="BG2843" t="s">
        <v>81</v>
      </c>
      <c r="BH2843" t="s">
        <v>715</v>
      </c>
      <c r="BI2843" t="s">
        <v>10177</v>
      </c>
      <c r="BJ2843" t="s">
        <v>82</v>
      </c>
      <c r="BK2843" t="s">
        <v>82</v>
      </c>
      <c r="BL2843" t="s">
        <v>644</v>
      </c>
      <c r="BM2843" t="s">
        <v>39346</v>
      </c>
      <c r="BN2843" t="s">
        <v>81</v>
      </c>
      <c r="BO2843" t="s">
        <v>9276</v>
      </c>
      <c r="BP2843" t="s">
        <v>81</v>
      </c>
      <c r="BQ2843" t="s">
        <v>81</v>
      </c>
    </row>
    <row r="2844" spans="1:69" x14ac:dyDescent="0.2">
      <c r="A2844" s="5" t="s">
        <v>81</v>
      </c>
      <c r="B2844" t="s">
        <v>39347</v>
      </c>
      <c r="C2844" t="s">
        <v>39348</v>
      </c>
      <c r="D2844" t="s">
        <v>39349</v>
      </c>
      <c r="E2844" t="s">
        <v>39350</v>
      </c>
      <c r="F2844" t="s">
        <v>73</v>
      </c>
      <c r="G2844" t="s">
        <v>39351</v>
      </c>
      <c r="H2844" s="1">
        <v>43554</v>
      </c>
      <c r="I2844" s="1">
        <v>44166</v>
      </c>
      <c r="J2844" t="b">
        <v>0</v>
      </c>
      <c r="K2844" t="s">
        <v>75</v>
      </c>
      <c r="L2844" t="s">
        <v>465</v>
      </c>
      <c r="M2844" t="s">
        <v>538</v>
      </c>
      <c r="N2844">
        <v>160</v>
      </c>
      <c r="O2844" t="s">
        <v>1257</v>
      </c>
      <c r="P2844" t="s">
        <v>82</v>
      </c>
      <c r="Q2844" t="s">
        <v>366</v>
      </c>
      <c r="R2844" t="s">
        <v>81</v>
      </c>
      <c r="S2844" t="s">
        <v>82</v>
      </c>
      <c r="T2844" s="1">
        <v>43554</v>
      </c>
      <c r="U2844" t="s">
        <v>5965</v>
      </c>
      <c r="V2844" t="s">
        <v>542</v>
      </c>
      <c r="W2844" s="2">
        <v>44025</v>
      </c>
      <c r="X2844" t="s">
        <v>39352</v>
      </c>
      <c r="Y2844" t="s">
        <v>227</v>
      </c>
      <c r="Z2844" t="s">
        <v>39353</v>
      </c>
      <c r="AA2844" t="s">
        <v>82</v>
      </c>
      <c r="AB2844" t="s">
        <v>39354</v>
      </c>
      <c r="AC2844" t="s">
        <v>39355</v>
      </c>
      <c r="AD2844" t="s">
        <v>4011</v>
      </c>
      <c r="AE2844" t="s">
        <v>227</v>
      </c>
      <c r="AF2844" t="s">
        <v>39353</v>
      </c>
      <c r="AG2844" t="s">
        <v>82</v>
      </c>
      <c r="AH2844" t="s">
        <v>39354</v>
      </c>
      <c r="AI2844" t="s">
        <v>39355</v>
      </c>
      <c r="AJ2844" t="s">
        <v>4011</v>
      </c>
      <c r="AK2844" t="s">
        <v>153</v>
      </c>
      <c r="AL2844" t="s">
        <v>82</v>
      </c>
      <c r="AM2844" t="s">
        <v>88</v>
      </c>
      <c r="AN2844" t="s">
        <v>154</v>
      </c>
      <c r="AO2844" t="s">
        <v>90</v>
      </c>
      <c r="AP2844" t="s">
        <v>91</v>
      </c>
      <c r="AQ2844" t="s">
        <v>39356</v>
      </c>
      <c r="AR2844" t="s">
        <v>82</v>
      </c>
      <c r="AS2844" t="s">
        <v>39357</v>
      </c>
      <c r="AT2844" t="s">
        <v>39358</v>
      </c>
      <c r="AU2844" t="s">
        <v>81</v>
      </c>
      <c r="AV2844" t="s">
        <v>82</v>
      </c>
      <c r="AW2844" t="s">
        <v>82</v>
      </c>
      <c r="AX2844" t="s">
        <v>82</v>
      </c>
      <c r="AY2844" t="s">
        <v>82</v>
      </c>
      <c r="AZ2844" t="s">
        <v>82</v>
      </c>
      <c r="BA2844" t="s">
        <v>82</v>
      </c>
      <c r="BB2844" t="s">
        <v>82</v>
      </c>
      <c r="BC2844" t="s">
        <v>82</v>
      </c>
      <c r="BD2844" t="s">
        <v>82</v>
      </c>
      <c r="BE2844" t="s">
        <v>82</v>
      </c>
      <c r="BF2844" t="s">
        <v>82</v>
      </c>
      <c r="BG2844" t="s">
        <v>82</v>
      </c>
      <c r="BH2844" t="s">
        <v>82</v>
      </c>
      <c r="BI2844" t="s">
        <v>82</v>
      </c>
      <c r="BJ2844" t="s">
        <v>82</v>
      </c>
      <c r="BK2844" t="s">
        <v>82</v>
      </c>
      <c r="BL2844" t="s">
        <v>82</v>
      </c>
      <c r="BM2844" t="s">
        <v>82</v>
      </c>
      <c r="BN2844" t="s">
        <v>82</v>
      </c>
      <c r="BO2844" t="s">
        <v>82</v>
      </c>
      <c r="BP2844" t="s">
        <v>82</v>
      </c>
      <c r="BQ2844" t="s">
        <v>82</v>
      </c>
    </row>
    <row r="2845" spans="1:69" x14ac:dyDescent="0.2">
      <c r="A2845" s="5" t="s">
        <v>81</v>
      </c>
      <c r="B2845" t="s">
        <v>39359</v>
      </c>
      <c r="C2845" t="s">
        <v>39360</v>
      </c>
      <c r="D2845" t="s">
        <v>39361</v>
      </c>
      <c r="E2845" t="s">
        <v>39362</v>
      </c>
      <c r="F2845" t="s">
        <v>73</v>
      </c>
      <c r="G2845" t="s">
        <v>39363</v>
      </c>
      <c r="H2845" s="1">
        <v>42950</v>
      </c>
      <c r="I2845" s="1">
        <v>42856</v>
      </c>
      <c r="J2845" t="b">
        <v>0</v>
      </c>
      <c r="K2845" t="s">
        <v>75</v>
      </c>
      <c r="L2845" t="s">
        <v>482</v>
      </c>
      <c r="M2845" t="s">
        <v>90</v>
      </c>
      <c r="N2845">
        <v>210</v>
      </c>
      <c r="O2845" t="s">
        <v>1301</v>
      </c>
      <c r="P2845" t="s">
        <v>1302</v>
      </c>
      <c r="Q2845" t="s">
        <v>39364</v>
      </c>
      <c r="R2845" t="s">
        <v>81</v>
      </c>
      <c r="S2845" t="s">
        <v>82</v>
      </c>
      <c r="T2845" s="1">
        <v>42950</v>
      </c>
      <c r="U2845" t="s">
        <v>9409</v>
      </c>
      <c r="V2845" t="s">
        <v>168</v>
      </c>
      <c r="W2845" s="2">
        <v>43703</v>
      </c>
      <c r="X2845" t="s">
        <v>39365</v>
      </c>
      <c r="Y2845" t="s">
        <v>148</v>
      </c>
      <c r="Z2845" t="s">
        <v>39366</v>
      </c>
      <c r="AA2845" t="s">
        <v>82</v>
      </c>
      <c r="AB2845" t="s">
        <v>39367</v>
      </c>
      <c r="AC2845" t="s">
        <v>39368</v>
      </c>
      <c r="AD2845" t="s">
        <v>7291</v>
      </c>
      <c r="AE2845" t="s">
        <v>148</v>
      </c>
      <c r="AF2845" t="s">
        <v>39366</v>
      </c>
      <c r="AG2845" t="s">
        <v>82</v>
      </c>
      <c r="AH2845" t="s">
        <v>39367</v>
      </c>
      <c r="AI2845" t="s">
        <v>39368</v>
      </c>
      <c r="AJ2845" t="s">
        <v>7291</v>
      </c>
      <c r="AK2845" t="s">
        <v>296</v>
      </c>
      <c r="AL2845" t="s">
        <v>82</v>
      </c>
      <c r="AM2845" t="s">
        <v>88</v>
      </c>
      <c r="AN2845" t="s">
        <v>154</v>
      </c>
      <c r="AO2845" t="s">
        <v>90</v>
      </c>
      <c r="AP2845" t="s">
        <v>91</v>
      </c>
      <c r="AQ2845" t="s">
        <v>39369</v>
      </c>
      <c r="AR2845" t="s">
        <v>82</v>
      </c>
      <c r="AS2845" t="s">
        <v>39370</v>
      </c>
      <c r="AT2845" t="s">
        <v>39371</v>
      </c>
      <c r="AU2845" t="s">
        <v>81</v>
      </c>
      <c r="AV2845" t="s">
        <v>82</v>
      </c>
      <c r="AW2845" t="s">
        <v>82</v>
      </c>
      <c r="AX2845" t="s">
        <v>82</v>
      </c>
      <c r="AY2845" t="s">
        <v>82</v>
      </c>
      <c r="AZ2845" t="s">
        <v>82</v>
      </c>
      <c r="BA2845" t="s">
        <v>82</v>
      </c>
      <c r="BB2845" t="s">
        <v>82</v>
      </c>
      <c r="BC2845" t="s">
        <v>82</v>
      </c>
      <c r="BD2845" t="s">
        <v>82</v>
      </c>
      <c r="BE2845" t="s">
        <v>82</v>
      </c>
      <c r="BF2845" t="s">
        <v>82</v>
      </c>
      <c r="BG2845" t="s">
        <v>82</v>
      </c>
      <c r="BH2845" t="s">
        <v>82</v>
      </c>
      <c r="BI2845" t="s">
        <v>82</v>
      </c>
      <c r="BJ2845" t="s">
        <v>82</v>
      </c>
      <c r="BK2845" t="s">
        <v>82</v>
      </c>
      <c r="BL2845" t="s">
        <v>82</v>
      </c>
      <c r="BM2845" t="s">
        <v>82</v>
      </c>
      <c r="BN2845" t="s">
        <v>82</v>
      </c>
      <c r="BO2845" t="s">
        <v>82</v>
      </c>
      <c r="BP2845" t="s">
        <v>82</v>
      </c>
      <c r="BQ2845" t="s">
        <v>82</v>
      </c>
    </row>
    <row r="2846" spans="1:69" x14ac:dyDescent="0.2">
      <c r="A2846" s="5" t="s">
        <v>81</v>
      </c>
      <c r="B2846" t="s">
        <v>39372</v>
      </c>
      <c r="C2846" t="s">
        <v>39373</v>
      </c>
      <c r="D2846" t="s">
        <v>39374</v>
      </c>
      <c r="E2846" t="s">
        <v>39372</v>
      </c>
      <c r="F2846" t="s">
        <v>553</v>
      </c>
      <c r="G2846" t="s">
        <v>39375</v>
      </c>
      <c r="H2846" s="1">
        <v>43112</v>
      </c>
      <c r="I2846" s="1">
        <v>43120</v>
      </c>
      <c r="J2846" t="b">
        <v>0</v>
      </c>
      <c r="K2846" t="s">
        <v>555</v>
      </c>
      <c r="L2846" t="s">
        <v>1531</v>
      </c>
      <c r="M2846" t="s">
        <v>1199</v>
      </c>
      <c r="N2846" t="s">
        <v>39376</v>
      </c>
      <c r="O2846" t="s">
        <v>39377</v>
      </c>
      <c r="P2846" t="s">
        <v>365</v>
      </c>
      <c r="Q2846" t="s">
        <v>39378</v>
      </c>
      <c r="R2846" t="s">
        <v>81</v>
      </c>
      <c r="S2846" t="s">
        <v>82</v>
      </c>
      <c r="T2846" s="1">
        <v>43112</v>
      </c>
      <c r="U2846" s="1">
        <v>43120</v>
      </c>
      <c r="V2846" t="s">
        <v>553</v>
      </c>
      <c r="W2846" s="2">
        <v>43115</v>
      </c>
      <c r="X2846" t="s">
        <v>82</v>
      </c>
      <c r="Y2846" t="s">
        <v>39379</v>
      </c>
      <c r="Z2846" t="s">
        <v>81</v>
      </c>
      <c r="AA2846" t="s">
        <v>39380</v>
      </c>
      <c r="AB2846" t="s">
        <v>39381</v>
      </c>
      <c r="AC2846" t="s">
        <v>39382</v>
      </c>
      <c r="AD2846" t="s">
        <v>39377</v>
      </c>
      <c r="AE2846" t="s">
        <v>39379</v>
      </c>
      <c r="AF2846" t="s">
        <v>81</v>
      </c>
      <c r="AG2846" t="s">
        <v>39380</v>
      </c>
      <c r="AH2846" t="s">
        <v>39381</v>
      </c>
      <c r="AI2846" t="s">
        <v>39382</v>
      </c>
      <c r="AJ2846" t="s">
        <v>39377</v>
      </c>
      <c r="AK2846" t="s">
        <v>296</v>
      </c>
      <c r="AL2846" t="s">
        <v>82</v>
      </c>
      <c r="AM2846" t="s">
        <v>39383</v>
      </c>
      <c r="AN2846" t="s">
        <v>81</v>
      </c>
      <c r="AO2846" t="s">
        <v>81</v>
      </c>
      <c r="AP2846" t="s">
        <v>371</v>
      </c>
      <c r="AQ2846" t="s">
        <v>39384</v>
      </c>
      <c r="AR2846" t="s">
        <v>39385</v>
      </c>
      <c r="AS2846" t="s">
        <v>39386</v>
      </c>
      <c r="AT2846" t="s">
        <v>82</v>
      </c>
      <c r="AU2846" t="s">
        <v>81</v>
      </c>
      <c r="AV2846" t="s">
        <v>82</v>
      </c>
      <c r="AW2846" t="s">
        <v>81</v>
      </c>
      <c r="AX2846" t="s">
        <v>82</v>
      </c>
      <c r="AY2846" t="s">
        <v>82</v>
      </c>
      <c r="AZ2846" t="s">
        <v>82</v>
      </c>
      <c r="BA2846" t="s">
        <v>82</v>
      </c>
      <c r="BB2846" t="s">
        <v>82</v>
      </c>
      <c r="BC2846" t="s">
        <v>82</v>
      </c>
      <c r="BD2846" t="s">
        <v>82</v>
      </c>
      <c r="BE2846" t="s">
        <v>82</v>
      </c>
      <c r="BF2846" t="s">
        <v>82</v>
      </c>
      <c r="BG2846" t="s">
        <v>82</v>
      </c>
      <c r="BH2846" t="s">
        <v>82</v>
      </c>
      <c r="BI2846" t="s">
        <v>82</v>
      </c>
      <c r="BJ2846" t="s">
        <v>82</v>
      </c>
      <c r="BK2846" t="s">
        <v>82</v>
      </c>
      <c r="BL2846" t="s">
        <v>825</v>
      </c>
      <c r="BM2846" t="s">
        <v>826</v>
      </c>
      <c r="BN2846" t="s">
        <v>81</v>
      </c>
      <c r="BO2846" t="s">
        <v>81</v>
      </c>
      <c r="BP2846" t="s">
        <v>81</v>
      </c>
      <c r="BQ2846" t="s">
        <v>81</v>
      </c>
    </row>
    <row r="2847" spans="1:69" x14ac:dyDescent="0.2">
      <c r="A2847" s="5">
        <v>1</v>
      </c>
      <c r="B2847" t="s">
        <v>39387</v>
      </c>
      <c r="C2847" t="s">
        <v>39388</v>
      </c>
      <c r="D2847" t="s">
        <v>39389</v>
      </c>
      <c r="E2847" t="s">
        <v>39390</v>
      </c>
      <c r="F2847" t="s">
        <v>73</v>
      </c>
      <c r="G2847" t="s">
        <v>39391</v>
      </c>
      <c r="H2847" s="1">
        <v>43133</v>
      </c>
      <c r="I2847" s="1">
        <v>42993</v>
      </c>
      <c r="J2847" t="b">
        <v>0</v>
      </c>
      <c r="K2847" t="s">
        <v>75</v>
      </c>
      <c r="L2847" t="s">
        <v>948</v>
      </c>
      <c r="M2847" t="s">
        <v>164</v>
      </c>
      <c r="N2847">
        <v>13</v>
      </c>
      <c r="O2847" t="s">
        <v>7207</v>
      </c>
      <c r="P2847" t="s">
        <v>79</v>
      </c>
      <c r="Q2847" t="s">
        <v>5403</v>
      </c>
      <c r="R2847" t="s">
        <v>81</v>
      </c>
      <c r="S2847">
        <v>1</v>
      </c>
      <c r="T2847" s="1">
        <v>43133</v>
      </c>
      <c r="U2847" t="s">
        <v>16848</v>
      </c>
      <c r="V2847" t="s">
        <v>452</v>
      </c>
      <c r="W2847" s="2">
        <v>43885</v>
      </c>
      <c r="X2847" t="s">
        <v>39392</v>
      </c>
      <c r="Y2847" t="s">
        <v>82</v>
      </c>
      <c r="Z2847" t="s">
        <v>82</v>
      </c>
      <c r="AA2847" t="s">
        <v>82</v>
      </c>
      <c r="AB2847" t="s">
        <v>82</v>
      </c>
      <c r="AC2847" t="s">
        <v>82</v>
      </c>
      <c r="AD2847" t="s">
        <v>82</v>
      </c>
      <c r="AE2847" t="s">
        <v>82</v>
      </c>
      <c r="AF2847" t="s">
        <v>82</v>
      </c>
      <c r="AG2847" t="s">
        <v>82</v>
      </c>
      <c r="AH2847" t="s">
        <v>82</v>
      </c>
      <c r="AI2847" t="s">
        <v>82</v>
      </c>
      <c r="AJ2847" t="s">
        <v>82</v>
      </c>
      <c r="AK2847" t="s">
        <v>110</v>
      </c>
      <c r="AL2847" t="s">
        <v>82</v>
      </c>
      <c r="AM2847" t="s">
        <v>88</v>
      </c>
      <c r="AN2847" t="s">
        <v>1975</v>
      </c>
      <c r="AO2847" t="s">
        <v>89</v>
      </c>
      <c r="AP2847" t="s">
        <v>91</v>
      </c>
      <c r="AQ2847" t="s">
        <v>39393</v>
      </c>
      <c r="AR2847" t="s">
        <v>82</v>
      </c>
      <c r="AS2847" t="s">
        <v>25786</v>
      </c>
      <c r="AT2847" t="s">
        <v>82</v>
      </c>
      <c r="AU2847" t="s">
        <v>81</v>
      </c>
      <c r="AV2847" t="s">
        <v>82</v>
      </c>
      <c r="AW2847" t="s">
        <v>82</v>
      </c>
      <c r="AX2847" t="s">
        <v>82</v>
      </c>
      <c r="AY2847" t="s">
        <v>39394</v>
      </c>
      <c r="AZ2847" t="s">
        <v>82</v>
      </c>
      <c r="BA2847" s="1">
        <v>43868</v>
      </c>
      <c r="BB2847" t="s">
        <v>82</v>
      </c>
      <c r="BC2847" t="s">
        <v>82</v>
      </c>
      <c r="BD2847" t="s">
        <v>82</v>
      </c>
      <c r="BE2847" t="s">
        <v>82</v>
      </c>
      <c r="BF2847" t="s">
        <v>82</v>
      </c>
      <c r="BG2847" t="s">
        <v>82</v>
      </c>
      <c r="BH2847" t="s">
        <v>82</v>
      </c>
      <c r="BI2847" t="s">
        <v>82</v>
      </c>
      <c r="BJ2847" t="s">
        <v>82</v>
      </c>
      <c r="BK2847" t="s">
        <v>261</v>
      </c>
      <c r="BL2847" t="s">
        <v>82</v>
      </c>
      <c r="BM2847" t="s">
        <v>82</v>
      </c>
      <c r="BN2847" t="s">
        <v>82</v>
      </c>
      <c r="BO2847" t="s">
        <v>82</v>
      </c>
      <c r="BP2847" t="s">
        <v>82</v>
      </c>
      <c r="BQ2847" t="s">
        <v>82</v>
      </c>
    </row>
    <row r="2848" spans="1:69" x14ac:dyDescent="0.2">
      <c r="A2848" s="5" t="s">
        <v>81</v>
      </c>
      <c r="B2848" t="s">
        <v>39395</v>
      </c>
      <c r="C2848" t="s">
        <v>39396</v>
      </c>
      <c r="D2848" t="s">
        <v>39397</v>
      </c>
      <c r="E2848" t="s">
        <v>39398</v>
      </c>
      <c r="F2848" t="s">
        <v>73</v>
      </c>
      <c r="G2848" t="s">
        <v>39399</v>
      </c>
      <c r="H2848" s="1">
        <v>43287</v>
      </c>
      <c r="I2848" s="1">
        <v>43307</v>
      </c>
      <c r="J2848" t="b">
        <v>0</v>
      </c>
      <c r="K2848" t="s">
        <v>75</v>
      </c>
      <c r="L2848" t="s">
        <v>2399</v>
      </c>
      <c r="M2848" t="s">
        <v>90</v>
      </c>
      <c r="N2848">
        <v>15</v>
      </c>
      <c r="O2848" t="s">
        <v>1550</v>
      </c>
      <c r="P2848" t="s">
        <v>79</v>
      </c>
      <c r="Q2848" t="s">
        <v>950</v>
      </c>
      <c r="R2848" t="s">
        <v>81</v>
      </c>
      <c r="S2848" t="s">
        <v>82</v>
      </c>
      <c r="T2848" s="1">
        <v>43287</v>
      </c>
      <c r="U2848" t="s">
        <v>39400</v>
      </c>
      <c r="V2848" t="s">
        <v>605</v>
      </c>
      <c r="W2848" s="2">
        <v>44081</v>
      </c>
      <c r="X2848">
        <v>181078</v>
      </c>
      <c r="Y2848" t="s">
        <v>81</v>
      </c>
      <c r="Z2848" t="s">
        <v>39401</v>
      </c>
      <c r="AA2848" t="s">
        <v>82</v>
      </c>
      <c r="AB2848" t="s">
        <v>81</v>
      </c>
      <c r="AC2848" t="s">
        <v>81</v>
      </c>
      <c r="AD2848" t="s">
        <v>1550</v>
      </c>
      <c r="AE2848" t="s">
        <v>81</v>
      </c>
      <c r="AF2848" t="s">
        <v>39401</v>
      </c>
      <c r="AG2848" t="s">
        <v>82</v>
      </c>
      <c r="AH2848" t="s">
        <v>81</v>
      </c>
      <c r="AI2848" t="s">
        <v>81</v>
      </c>
      <c r="AJ2848" t="s">
        <v>1550</v>
      </c>
      <c r="AK2848" t="s">
        <v>1169</v>
      </c>
      <c r="AL2848" t="s">
        <v>82</v>
      </c>
      <c r="AM2848" t="s">
        <v>88</v>
      </c>
      <c r="AN2848" t="s">
        <v>154</v>
      </c>
      <c r="AO2848" t="s">
        <v>90</v>
      </c>
      <c r="AP2848" t="s">
        <v>91</v>
      </c>
      <c r="AQ2848" t="s">
        <v>39402</v>
      </c>
      <c r="AR2848" t="s">
        <v>82</v>
      </c>
      <c r="AS2848" t="s">
        <v>39403</v>
      </c>
      <c r="AT2848" t="s">
        <v>39404</v>
      </c>
      <c r="AU2848" t="s">
        <v>81</v>
      </c>
      <c r="AV2848" t="s">
        <v>82</v>
      </c>
      <c r="AW2848" t="s">
        <v>82</v>
      </c>
      <c r="AX2848" t="s">
        <v>82</v>
      </c>
      <c r="AY2848" t="s">
        <v>82</v>
      </c>
      <c r="AZ2848" t="s">
        <v>82</v>
      </c>
      <c r="BA2848" t="s">
        <v>82</v>
      </c>
      <c r="BB2848" t="s">
        <v>82</v>
      </c>
      <c r="BC2848" t="s">
        <v>82</v>
      </c>
      <c r="BD2848" t="s">
        <v>82</v>
      </c>
      <c r="BE2848" t="s">
        <v>82</v>
      </c>
      <c r="BF2848" t="s">
        <v>82</v>
      </c>
      <c r="BG2848" t="s">
        <v>82</v>
      </c>
      <c r="BH2848" t="s">
        <v>82</v>
      </c>
      <c r="BI2848" t="s">
        <v>82</v>
      </c>
      <c r="BJ2848" t="s">
        <v>82</v>
      </c>
      <c r="BK2848" t="s">
        <v>82</v>
      </c>
      <c r="BL2848" t="s">
        <v>82</v>
      </c>
      <c r="BM2848" t="s">
        <v>82</v>
      </c>
      <c r="BN2848" t="s">
        <v>82</v>
      </c>
      <c r="BO2848" t="s">
        <v>82</v>
      </c>
      <c r="BP2848" t="s">
        <v>82</v>
      </c>
      <c r="BQ2848" t="s">
        <v>82</v>
      </c>
    </row>
    <row r="2849" spans="1:69" x14ac:dyDescent="0.2">
      <c r="A2849" s="5" t="s">
        <v>81</v>
      </c>
      <c r="B2849" t="s">
        <v>39405</v>
      </c>
      <c r="C2849" t="s">
        <v>39406</v>
      </c>
      <c r="D2849" t="s">
        <v>39407</v>
      </c>
      <c r="E2849" t="s">
        <v>39408</v>
      </c>
      <c r="F2849" t="s">
        <v>73</v>
      </c>
      <c r="G2849" t="s">
        <v>39409</v>
      </c>
      <c r="H2849" s="1">
        <v>43177</v>
      </c>
      <c r="I2849" s="1">
        <v>43177</v>
      </c>
      <c r="J2849" t="b">
        <v>0</v>
      </c>
      <c r="K2849" t="s">
        <v>75</v>
      </c>
      <c r="L2849" t="s">
        <v>419</v>
      </c>
      <c r="M2849" t="s">
        <v>90</v>
      </c>
      <c r="N2849">
        <v>30</v>
      </c>
      <c r="O2849" t="s">
        <v>16438</v>
      </c>
      <c r="P2849" t="s">
        <v>11954</v>
      </c>
      <c r="Q2849" t="s">
        <v>39410</v>
      </c>
      <c r="R2849" t="s">
        <v>81</v>
      </c>
      <c r="S2849" t="s">
        <v>82</v>
      </c>
      <c r="T2849" s="1">
        <v>43177</v>
      </c>
      <c r="U2849" t="s">
        <v>39411</v>
      </c>
      <c r="V2849" t="s">
        <v>452</v>
      </c>
      <c r="W2849" s="2">
        <v>43262</v>
      </c>
      <c r="X2849" t="s">
        <v>39412</v>
      </c>
      <c r="Y2849" t="s">
        <v>3723</v>
      </c>
      <c r="Z2849" t="s">
        <v>39413</v>
      </c>
      <c r="AA2849" t="s">
        <v>82</v>
      </c>
      <c r="AB2849" t="s">
        <v>39414</v>
      </c>
      <c r="AC2849" t="s">
        <v>39415</v>
      </c>
      <c r="AD2849" t="s">
        <v>39416</v>
      </c>
      <c r="AE2849" t="s">
        <v>3723</v>
      </c>
      <c r="AF2849" t="s">
        <v>39413</v>
      </c>
      <c r="AG2849" t="s">
        <v>82</v>
      </c>
      <c r="AH2849" t="s">
        <v>39414</v>
      </c>
      <c r="AI2849" t="s">
        <v>39415</v>
      </c>
      <c r="AJ2849" t="s">
        <v>39416</v>
      </c>
      <c r="AK2849" t="s">
        <v>296</v>
      </c>
      <c r="AL2849" t="s">
        <v>39417</v>
      </c>
      <c r="AM2849" t="s">
        <v>88</v>
      </c>
      <c r="AN2849" t="s">
        <v>154</v>
      </c>
      <c r="AO2849" t="s">
        <v>1424</v>
      </c>
      <c r="AP2849" t="s">
        <v>91</v>
      </c>
      <c r="AQ2849" t="s">
        <v>39418</v>
      </c>
      <c r="AR2849" t="s">
        <v>82</v>
      </c>
      <c r="AS2849" t="s">
        <v>39419</v>
      </c>
      <c r="AT2849" t="s">
        <v>39420</v>
      </c>
      <c r="AU2849" t="s">
        <v>81</v>
      </c>
      <c r="AV2849" t="s">
        <v>82</v>
      </c>
      <c r="AW2849" t="s">
        <v>82</v>
      </c>
      <c r="AX2849" t="s">
        <v>82</v>
      </c>
      <c r="AY2849" t="s">
        <v>82</v>
      </c>
      <c r="AZ2849" t="s">
        <v>82</v>
      </c>
      <c r="BA2849" t="s">
        <v>82</v>
      </c>
      <c r="BB2849" t="s">
        <v>82</v>
      </c>
      <c r="BC2849" t="s">
        <v>82</v>
      </c>
      <c r="BD2849" t="s">
        <v>82</v>
      </c>
      <c r="BE2849" t="s">
        <v>82</v>
      </c>
      <c r="BF2849" t="s">
        <v>82</v>
      </c>
      <c r="BG2849" t="s">
        <v>82</v>
      </c>
      <c r="BH2849" t="s">
        <v>82</v>
      </c>
      <c r="BI2849" t="s">
        <v>82</v>
      </c>
      <c r="BJ2849" t="s">
        <v>82</v>
      </c>
      <c r="BK2849" t="s">
        <v>82</v>
      </c>
      <c r="BL2849" t="s">
        <v>82</v>
      </c>
      <c r="BM2849" t="s">
        <v>82</v>
      </c>
      <c r="BN2849" t="s">
        <v>82</v>
      </c>
      <c r="BO2849" t="s">
        <v>82</v>
      </c>
      <c r="BP2849" t="s">
        <v>82</v>
      </c>
      <c r="BQ2849" t="s">
        <v>82</v>
      </c>
    </row>
    <row r="2850" spans="1:69" x14ac:dyDescent="0.2">
      <c r="A2850" s="5" t="s">
        <v>81</v>
      </c>
      <c r="B2850" t="s">
        <v>39421</v>
      </c>
      <c r="C2850" t="s">
        <v>39422</v>
      </c>
      <c r="D2850" t="s">
        <v>39423</v>
      </c>
      <c r="E2850" t="s">
        <v>39421</v>
      </c>
      <c r="F2850" t="s">
        <v>73</v>
      </c>
      <c r="G2850" t="s">
        <v>39424</v>
      </c>
      <c r="H2850" s="1">
        <v>42509</v>
      </c>
      <c r="I2850" s="1">
        <v>42736</v>
      </c>
      <c r="J2850" t="b">
        <v>1</v>
      </c>
      <c r="K2850" t="s">
        <v>75</v>
      </c>
      <c r="L2850" t="s">
        <v>419</v>
      </c>
      <c r="M2850" t="s">
        <v>90</v>
      </c>
      <c r="N2850">
        <v>25</v>
      </c>
      <c r="O2850" t="s">
        <v>20349</v>
      </c>
      <c r="P2850" t="s">
        <v>79</v>
      </c>
      <c r="Q2850" t="s">
        <v>5403</v>
      </c>
      <c r="R2850" t="s">
        <v>81</v>
      </c>
      <c r="S2850" t="s">
        <v>82</v>
      </c>
      <c r="T2850" s="1">
        <v>42509</v>
      </c>
      <c r="U2850" s="3">
        <v>42736</v>
      </c>
      <c r="V2850" t="s">
        <v>367</v>
      </c>
      <c r="W2850" s="2">
        <v>43710</v>
      </c>
      <c r="X2850">
        <v>1602017027</v>
      </c>
      <c r="Y2850" t="s">
        <v>81</v>
      </c>
      <c r="Z2850" t="s">
        <v>39425</v>
      </c>
      <c r="AA2850" t="s">
        <v>82</v>
      </c>
      <c r="AB2850" t="s">
        <v>81</v>
      </c>
      <c r="AC2850" t="s">
        <v>81</v>
      </c>
      <c r="AD2850" t="s">
        <v>20349</v>
      </c>
      <c r="AE2850" t="s">
        <v>81</v>
      </c>
      <c r="AF2850" t="s">
        <v>39425</v>
      </c>
      <c r="AG2850" t="s">
        <v>82</v>
      </c>
      <c r="AH2850" t="s">
        <v>81</v>
      </c>
      <c r="AI2850" t="s">
        <v>81</v>
      </c>
      <c r="AJ2850" t="s">
        <v>20349</v>
      </c>
      <c r="AK2850" t="s">
        <v>545</v>
      </c>
      <c r="AL2850" t="s">
        <v>37231</v>
      </c>
      <c r="AM2850" t="s">
        <v>88</v>
      </c>
      <c r="AN2850" t="s">
        <v>1975</v>
      </c>
      <c r="AO2850" t="s">
        <v>1424</v>
      </c>
      <c r="AP2850" t="s">
        <v>91</v>
      </c>
      <c r="AQ2850" t="s">
        <v>39426</v>
      </c>
      <c r="AR2850" t="s">
        <v>82</v>
      </c>
      <c r="AS2850" t="s">
        <v>39427</v>
      </c>
      <c r="AT2850" t="s">
        <v>39428</v>
      </c>
      <c r="AU2850" t="s">
        <v>81</v>
      </c>
      <c r="AV2850" t="s">
        <v>82</v>
      </c>
      <c r="AW2850" t="s">
        <v>82</v>
      </c>
      <c r="AX2850" t="s">
        <v>82</v>
      </c>
      <c r="AY2850" t="s">
        <v>82</v>
      </c>
      <c r="AZ2850" t="s">
        <v>82</v>
      </c>
      <c r="BA2850" t="s">
        <v>82</v>
      </c>
      <c r="BB2850" t="s">
        <v>82</v>
      </c>
      <c r="BC2850" t="s">
        <v>82</v>
      </c>
      <c r="BD2850" t="s">
        <v>82</v>
      </c>
      <c r="BE2850" t="s">
        <v>82</v>
      </c>
      <c r="BF2850" t="s">
        <v>82</v>
      </c>
      <c r="BG2850" t="s">
        <v>82</v>
      </c>
      <c r="BH2850" t="s">
        <v>82</v>
      </c>
      <c r="BI2850" t="s">
        <v>82</v>
      </c>
      <c r="BJ2850" t="s">
        <v>82</v>
      </c>
      <c r="BK2850" t="s">
        <v>82</v>
      </c>
      <c r="BL2850" t="s">
        <v>82</v>
      </c>
      <c r="BM2850" t="s">
        <v>82</v>
      </c>
      <c r="BN2850" t="s">
        <v>82</v>
      </c>
      <c r="BO2850" t="s">
        <v>82</v>
      </c>
      <c r="BP2850" t="s">
        <v>82</v>
      </c>
      <c r="BQ2850" t="s">
        <v>82</v>
      </c>
    </row>
    <row r="2851" spans="1:69" x14ac:dyDescent="0.2">
      <c r="A2851" s="5" t="s">
        <v>81</v>
      </c>
      <c r="B2851" t="s">
        <v>39429</v>
      </c>
      <c r="C2851" t="s">
        <v>39430</v>
      </c>
      <c r="D2851" t="s">
        <v>39431</v>
      </c>
      <c r="E2851" t="s">
        <v>39432</v>
      </c>
      <c r="F2851" t="s">
        <v>73</v>
      </c>
      <c r="G2851" t="s">
        <v>39433</v>
      </c>
      <c r="H2851" s="1">
        <v>43766</v>
      </c>
      <c r="I2851" s="1">
        <v>43773</v>
      </c>
      <c r="J2851" t="b">
        <v>0</v>
      </c>
      <c r="K2851" t="s">
        <v>75</v>
      </c>
      <c r="L2851" t="s">
        <v>14781</v>
      </c>
      <c r="M2851" t="s">
        <v>77</v>
      </c>
      <c r="N2851">
        <v>114</v>
      </c>
      <c r="O2851" t="s">
        <v>14782</v>
      </c>
      <c r="P2851" t="s">
        <v>79</v>
      </c>
      <c r="Q2851" t="s">
        <v>14783</v>
      </c>
      <c r="R2851" t="s">
        <v>81</v>
      </c>
      <c r="S2851" t="s">
        <v>82</v>
      </c>
      <c r="T2851" s="1">
        <v>43766</v>
      </c>
      <c r="U2851" t="s">
        <v>18390</v>
      </c>
      <c r="V2851" t="s">
        <v>146</v>
      </c>
      <c r="W2851" s="2">
        <v>43948</v>
      </c>
      <c r="X2851" t="s">
        <v>39434</v>
      </c>
      <c r="Y2851" t="s">
        <v>81</v>
      </c>
      <c r="Z2851" t="s">
        <v>39435</v>
      </c>
      <c r="AA2851" t="s">
        <v>82</v>
      </c>
      <c r="AB2851" t="s">
        <v>39436</v>
      </c>
      <c r="AC2851" t="s">
        <v>39437</v>
      </c>
      <c r="AD2851" t="s">
        <v>81</v>
      </c>
      <c r="AE2851" t="s">
        <v>81</v>
      </c>
      <c r="AF2851" t="s">
        <v>39435</v>
      </c>
      <c r="AG2851" t="s">
        <v>82</v>
      </c>
      <c r="AH2851" t="s">
        <v>39436</v>
      </c>
      <c r="AI2851" t="s">
        <v>39437</v>
      </c>
      <c r="AJ2851" t="s">
        <v>81</v>
      </c>
      <c r="AK2851" t="s">
        <v>296</v>
      </c>
      <c r="AL2851" t="s">
        <v>82</v>
      </c>
      <c r="AM2851" t="s">
        <v>88</v>
      </c>
      <c r="AN2851" t="s">
        <v>3848</v>
      </c>
      <c r="AO2851" t="s">
        <v>528</v>
      </c>
      <c r="AP2851" t="s">
        <v>91</v>
      </c>
      <c r="AQ2851" t="s">
        <v>39438</v>
      </c>
      <c r="AR2851" t="s">
        <v>82</v>
      </c>
      <c r="AS2851" t="s">
        <v>39439</v>
      </c>
      <c r="AT2851" t="s">
        <v>39440</v>
      </c>
      <c r="AU2851" t="s">
        <v>81</v>
      </c>
      <c r="AV2851" t="s">
        <v>82</v>
      </c>
      <c r="AW2851" t="s">
        <v>82</v>
      </c>
      <c r="AX2851" t="s">
        <v>82</v>
      </c>
      <c r="AY2851" t="s">
        <v>82</v>
      </c>
      <c r="AZ2851" t="s">
        <v>82</v>
      </c>
      <c r="BA2851" t="s">
        <v>82</v>
      </c>
      <c r="BB2851" t="s">
        <v>82</v>
      </c>
      <c r="BC2851" t="s">
        <v>82</v>
      </c>
      <c r="BD2851" t="s">
        <v>82</v>
      </c>
      <c r="BE2851" t="s">
        <v>82</v>
      </c>
      <c r="BF2851" t="s">
        <v>82</v>
      </c>
      <c r="BG2851" t="s">
        <v>82</v>
      </c>
      <c r="BH2851" t="s">
        <v>82</v>
      </c>
      <c r="BI2851" t="s">
        <v>82</v>
      </c>
      <c r="BJ2851" t="s">
        <v>82</v>
      </c>
      <c r="BK2851" t="s">
        <v>82</v>
      </c>
      <c r="BL2851" t="s">
        <v>82</v>
      </c>
      <c r="BM2851" t="s">
        <v>82</v>
      </c>
      <c r="BN2851" t="s">
        <v>82</v>
      </c>
      <c r="BO2851" t="s">
        <v>82</v>
      </c>
      <c r="BP2851" t="s">
        <v>82</v>
      </c>
      <c r="BQ2851" t="s">
        <v>82</v>
      </c>
    </row>
    <row r="2852" spans="1:69" x14ac:dyDescent="0.2">
      <c r="A2852" s="5" t="s">
        <v>81</v>
      </c>
      <c r="B2852" t="s">
        <v>39441</v>
      </c>
      <c r="C2852" t="s">
        <v>39442</v>
      </c>
      <c r="D2852" t="s">
        <v>39443</v>
      </c>
      <c r="E2852" t="s">
        <v>39444</v>
      </c>
      <c r="F2852" t="s">
        <v>2621</v>
      </c>
      <c r="G2852" t="s">
        <v>39445</v>
      </c>
      <c r="H2852" s="1">
        <v>43118</v>
      </c>
      <c r="I2852" s="1">
        <v>43066</v>
      </c>
      <c r="J2852" t="b">
        <v>0</v>
      </c>
      <c r="K2852" t="s">
        <v>75</v>
      </c>
      <c r="L2852" t="s">
        <v>2623</v>
      </c>
      <c r="M2852" t="s">
        <v>164</v>
      </c>
      <c r="N2852">
        <v>74</v>
      </c>
      <c r="O2852" t="s">
        <v>39446</v>
      </c>
      <c r="P2852" t="s">
        <v>1302</v>
      </c>
      <c r="Q2852" t="s">
        <v>39447</v>
      </c>
      <c r="R2852" t="s">
        <v>81</v>
      </c>
      <c r="S2852">
        <v>1</v>
      </c>
      <c r="T2852" s="1">
        <v>43118</v>
      </c>
      <c r="U2852" s="1">
        <v>43066</v>
      </c>
      <c r="V2852" t="s">
        <v>2626</v>
      </c>
      <c r="W2852" s="2">
        <v>44139</v>
      </c>
      <c r="X2852" t="s">
        <v>82</v>
      </c>
      <c r="Y2852" t="s">
        <v>39448</v>
      </c>
      <c r="Z2852" t="s">
        <v>39449</v>
      </c>
      <c r="AA2852" t="s">
        <v>39450</v>
      </c>
      <c r="AB2852" t="s">
        <v>39451</v>
      </c>
      <c r="AC2852">
        <v>816919606</v>
      </c>
      <c r="AD2852" t="s">
        <v>39452</v>
      </c>
      <c r="AE2852" t="s">
        <v>39448</v>
      </c>
      <c r="AF2852" t="s">
        <v>39449</v>
      </c>
      <c r="AG2852" t="s">
        <v>39450</v>
      </c>
      <c r="AH2852" t="s">
        <v>39451</v>
      </c>
      <c r="AI2852">
        <v>816919606</v>
      </c>
      <c r="AJ2852" t="s">
        <v>39452</v>
      </c>
      <c r="AK2852" t="s">
        <v>110</v>
      </c>
      <c r="AL2852" t="s">
        <v>39453</v>
      </c>
      <c r="AM2852" t="s">
        <v>39454</v>
      </c>
      <c r="AN2852" t="s">
        <v>154</v>
      </c>
      <c r="AO2852" t="s">
        <v>7262</v>
      </c>
      <c r="AP2852" t="s">
        <v>371</v>
      </c>
      <c r="AQ2852" t="s">
        <v>39455</v>
      </c>
      <c r="AR2852" t="s">
        <v>39456</v>
      </c>
      <c r="AS2852" t="s">
        <v>39457</v>
      </c>
      <c r="AT2852" t="s">
        <v>39458</v>
      </c>
      <c r="AU2852" t="s">
        <v>81</v>
      </c>
      <c r="AV2852" t="s">
        <v>82</v>
      </c>
      <c r="AW2852" t="s">
        <v>1637</v>
      </c>
      <c r="AX2852" t="s">
        <v>81</v>
      </c>
      <c r="AY2852" t="s">
        <v>81</v>
      </c>
      <c r="AZ2852" t="s">
        <v>81</v>
      </c>
      <c r="BA2852" t="s">
        <v>82</v>
      </c>
      <c r="BB2852" s="1">
        <v>1</v>
      </c>
      <c r="BC2852" t="s">
        <v>81</v>
      </c>
      <c r="BD2852" t="s">
        <v>81</v>
      </c>
      <c r="BE2852" t="s">
        <v>81</v>
      </c>
      <c r="BF2852" t="s">
        <v>81</v>
      </c>
      <c r="BG2852" t="s">
        <v>81</v>
      </c>
      <c r="BH2852" t="s">
        <v>81</v>
      </c>
      <c r="BI2852" t="s">
        <v>81</v>
      </c>
      <c r="BJ2852" s="1">
        <v>43524</v>
      </c>
      <c r="BK2852" t="s">
        <v>82</v>
      </c>
      <c r="BL2852" t="s">
        <v>81</v>
      </c>
      <c r="BM2852" t="s">
        <v>201</v>
      </c>
      <c r="BN2852" t="s">
        <v>81</v>
      </c>
      <c r="BO2852" t="s">
        <v>81</v>
      </c>
      <c r="BP2852" t="s">
        <v>81</v>
      </c>
      <c r="BQ2852" t="s">
        <v>81</v>
      </c>
    </row>
    <row r="2853" spans="1:69" x14ac:dyDescent="0.2">
      <c r="A2853" s="5" t="s">
        <v>81</v>
      </c>
      <c r="B2853" t="s">
        <v>39459</v>
      </c>
      <c r="C2853" t="s">
        <v>39460</v>
      </c>
      <c r="D2853" t="s">
        <v>39461</v>
      </c>
      <c r="E2853" t="s">
        <v>39462</v>
      </c>
      <c r="F2853" t="s">
        <v>73</v>
      </c>
      <c r="G2853" t="s">
        <v>39463</v>
      </c>
      <c r="H2853" s="1">
        <v>42485</v>
      </c>
      <c r="I2853" s="1">
        <v>42461</v>
      </c>
      <c r="J2853" t="b">
        <v>1</v>
      </c>
      <c r="K2853" t="s">
        <v>75</v>
      </c>
      <c r="L2853" t="s">
        <v>465</v>
      </c>
      <c r="M2853" t="s">
        <v>90</v>
      </c>
      <c r="N2853">
        <v>46</v>
      </c>
      <c r="O2853" t="s">
        <v>11067</v>
      </c>
      <c r="P2853" t="s">
        <v>11068</v>
      </c>
      <c r="Q2853" t="s">
        <v>4022</v>
      </c>
      <c r="R2853" t="s">
        <v>81</v>
      </c>
      <c r="S2853" t="s">
        <v>82</v>
      </c>
      <c r="T2853" s="1">
        <v>42485</v>
      </c>
      <c r="U2853" s="3">
        <v>42461</v>
      </c>
      <c r="V2853" t="s">
        <v>367</v>
      </c>
      <c r="W2853" s="2">
        <v>43085</v>
      </c>
      <c r="X2853" t="s">
        <v>39464</v>
      </c>
      <c r="Y2853" t="s">
        <v>587</v>
      </c>
      <c r="Z2853" t="s">
        <v>39465</v>
      </c>
      <c r="AA2853" t="s">
        <v>82</v>
      </c>
      <c r="AB2853" t="s">
        <v>589</v>
      </c>
      <c r="AC2853" t="s">
        <v>589</v>
      </c>
      <c r="AD2853" t="s">
        <v>39466</v>
      </c>
      <c r="AE2853" t="s">
        <v>587</v>
      </c>
      <c r="AF2853" t="s">
        <v>39465</v>
      </c>
      <c r="AG2853" t="s">
        <v>82</v>
      </c>
      <c r="AH2853" t="s">
        <v>589</v>
      </c>
      <c r="AI2853" t="s">
        <v>589</v>
      </c>
      <c r="AJ2853" t="s">
        <v>39466</v>
      </c>
      <c r="AK2853" t="s">
        <v>110</v>
      </c>
      <c r="AL2853" t="s">
        <v>82</v>
      </c>
      <c r="AM2853" t="s">
        <v>88</v>
      </c>
      <c r="AN2853" t="s">
        <v>154</v>
      </c>
      <c r="AO2853" t="s">
        <v>457</v>
      </c>
      <c r="AP2853" t="s">
        <v>91</v>
      </c>
      <c r="AQ2853" t="s">
        <v>39467</v>
      </c>
      <c r="AR2853" t="s">
        <v>82</v>
      </c>
      <c r="AS2853" t="s">
        <v>39468</v>
      </c>
      <c r="AT2853" t="s">
        <v>39469</v>
      </c>
      <c r="AU2853" t="s">
        <v>81</v>
      </c>
      <c r="AV2853" t="s">
        <v>82</v>
      </c>
      <c r="AW2853" t="s">
        <v>82</v>
      </c>
      <c r="AX2853" t="s">
        <v>82</v>
      </c>
      <c r="AY2853" t="s">
        <v>82</v>
      </c>
      <c r="AZ2853" t="s">
        <v>82</v>
      </c>
      <c r="BA2853" t="s">
        <v>82</v>
      </c>
      <c r="BB2853" t="s">
        <v>82</v>
      </c>
      <c r="BC2853" t="s">
        <v>82</v>
      </c>
      <c r="BD2853" t="s">
        <v>82</v>
      </c>
      <c r="BE2853" t="s">
        <v>82</v>
      </c>
      <c r="BF2853" t="s">
        <v>82</v>
      </c>
      <c r="BG2853" t="s">
        <v>82</v>
      </c>
      <c r="BH2853" t="s">
        <v>82</v>
      </c>
      <c r="BI2853" t="s">
        <v>82</v>
      </c>
      <c r="BJ2853" t="s">
        <v>82</v>
      </c>
      <c r="BK2853" t="s">
        <v>82</v>
      </c>
      <c r="BL2853" t="s">
        <v>82</v>
      </c>
      <c r="BM2853" t="s">
        <v>82</v>
      </c>
      <c r="BN2853" t="s">
        <v>82</v>
      </c>
      <c r="BO2853" t="s">
        <v>82</v>
      </c>
      <c r="BP2853" t="s">
        <v>82</v>
      </c>
      <c r="BQ2853" t="s">
        <v>82</v>
      </c>
    </row>
    <row r="2854" spans="1:69" x14ac:dyDescent="0.2">
      <c r="A2854" s="5" t="s">
        <v>81</v>
      </c>
      <c r="B2854" t="s">
        <v>39470</v>
      </c>
      <c r="C2854" t="s">
        <v>39471</v>
      </c>
      <c r="D2854" t="s">
        <v>39472</v>
      </c>
      <c r="E2854" t="s">
        <v>39473</v>
      </c>
      <c r="F2854" t="s">
        <v>73</v>
      </c>
      <c r="G2854" t="s">
        <v>39474</v>
      </c>
      <c r="H2854" s="1">
        <v>42894</v>
      </c>
      <c r="I2854" s="1">
        <v>42705</v>
      </c>
      <c r="J2854" t="b">
        <v>1</v>
      </c>
      <c r="K2854" t="s">
        <v>75</v>
      </c>
      <c r="L2854" t="s">
        <v>2684</v>
      </c>
      <c r="M2854" t="s">
        <v>90</v>
      </c>
      <c r="N2854">
        <v>33</v>
      </c>
      <c r="O2854" t="s">
        <v>39475</v>
      </c>
      <c r="P2854" t="s">
        <v>39476</v>
      </c>
      <c r="Q2854" t="s">
        <v>39477</v>
      </c>
      <c r="R2854" t="s">
        <v>81</v>
      </c>
      <c r="S2854">
        <v>1</v>
      </c>
      <c r="T2854" s="1">
        <v>42894</v>
      </c>
      <c r="U2854" s="3">
        <v>42705</v>
      </c>
      <c r="V2854" t="s">
        <v>168</v>
      </c>
      <c r="W2854" s="2">
        <v>43549</v>
      </c>
      <c r="X2854" t="s">
        <v>39478</v>
      </c>
      <c r="Y2854" t="s">
        <v>81</v>
      </c>
      <c r="Z2854" t="s">
        <v>39479</v>
      </c>
      <c r="AA2854" t="s">
        <v>82</v>
      </c>
      <c r="AB2854" t="s">
        <v>81</v>
      </c>
      <c r="AC2854" t="s">
        <v>81</v>
      </c>
      <c r="AD2854" t="s">
        <v>35615</v>
      </c>
      <c r="AE2854" t="s">
        <v>81</v>
      </c>
      <c r="AF2854" t="s">
        <v>39479</v>
      </c>
      <c r="AG2854" t="s">
        <v>82</v>
      </c>
      <c r="AH2854" t="s">
        <v>81</v>
      </c>
      <c r="AI2854" t="s">
        <v>81</v>
      </c>
      <c r="AJ2854" t="s">
        <v>35615</v>
      </c>
      <c r="AK2854" t="s">
        <v>1169</v>
      </c>
      <c r="AL2854" t="s">
        <v>82</v>
      </c>
      <c r="AM2854" t="s">
        <v>88</v>
      </c>
      <c r="AN2854" t="s">
        <v>154</v>
      </c>
      <c r="AO2854" t="s">
        <v>90</v>
      </c>
      <c r="AP2854" t="s">
        <v>91</v>
      </c>
      <c r="AQ2854" t="s">
        <v>39480</v>
      </c>
      <c r="AR2854" t="s">
        <v>82</v>
      </c>
      <c r="AS2854" t="s">
        <v>39481</v>
      </c>
      <c r="AT2854" t="s">
        <v>39482</v>
      </c>
      <c r="AU2854" t="s">
        <v>81</v>
      </c>
      <c r="AV2854" t="s">
        <v>82</v>
      </c>
      <c r="AW2854" t="s">
        <v>82</v>
      </c>
      <c r="AX2854" t="s">
        <v>82</v>
      </c>
      <c r="AY2854" t="s">
        <v>82</v>
      </c>
      <c r="AZ2854" t="s">
        <v>82</v>
      </c>
      <c r="BA2854" t="s">
        <v>82</v>
      </c>
      <c r="BB2854" t="s">
        <v>82</v>
      </c>
      <c r="BC2854" t="s">
        <v>82</v>
      </c>
      <c r="BD2854" t="s">
        <v>82</v>
      </c>
      <c r="BE2854" t="s">
        <v>82</v>
      </c>
      <c r="BF2854" t="s">
        <v>82</v>
      </c>
      <c r="BG2854" t="s">
        <v>82</v>
      </c>
      <c r="BH2854" t="s">
        <v>82</v>
      </c>
      <c r="BI2854" t="s">
        <v>82</v>
      </c>
      <c r="BJ2854" t="s">
        <v>82</v>
      </c>
      <c r="BK2854" t="s">
        <v>82</v>
      </c>
      <c r="BL2854" t="s">
        <v>82</v>
      </c>
      <c r="BM2854" t="s">
        <v>82</v>
      </c>
      <c r="BN2854" t="s">
        <v>82</v>
      </c>
      <c r="BO2854" t="s">
        <v>82</v>
      </c>
      <c r="BP2854" t="s">
        <v>82</v>
      </c>
      <c r="BQ2854" t="s">
        <v>82</v>
      </c>
    </row>
    <row r="2855" spans="1:69" x14ac:dyDescent="0.2">
      <c r="A2855" s="5" t="s">
        <v>81</v>
      </c>
      <c r="B2855" t="s">
        <v>39483</v>
      </c>
      <c r="C2855" t="s">
        <v>39484</v>
      </c>
      <c r="D2855" t="s">
        <v>39485</v>
      </c>
      <c r="E2855" t="s">
        <v>39486</v>
      </c>
      <c r="F2855" t="s">
        <v>73</v>
      </c>
      <c r="G2855" t="s">
        <v>3755</v>
      </c>
      <c r="H2855" s="1">
        <v>42660</v>
      </c>
      <c r="I2855" s="1">
        <v>42675</v>
      </c>
      <c r="J2855" t="b">
        <v>1</v>
      </c>
      <c r="K2855" t="s">
        <v>75</v>
      </c>
      <c r="L2855" t="s">
        <v>581</v>
      </c>
      <c r="M2855" t="s">
        <v>101</v>
      </c>
      <c r="N2855">
        <v>155</v>
      </c>
      <c r="O2855" t="s">
        <v>3752</v>
      </c>
      <c r="P2855" t="s">
        <v>39487</v>
      </c>
      <c r="Q2855" t="s">
        <v>39488</v>
      </c>
      <c r="R2855" t="s">
        <v>5161</v>
      </c>
      <c r="S2855" t="s">
        <v>82</v>
      </c>
      <c r="T2855" s="1">
        <v>42660</v>
      </c>
      <c r="U2855" s="3">
        <v>42675</v>
      </c>
      <c r="V2855" t="s">
        <v>271</v>
      </c>
      <c r="W2855" s="2">
        <v>43416</v>
      </c>
      <c r="X2855" t="s">
        <v>39489</v>
      </c>
      <c r="Y2855" t="s">
        <v>148</v>
      </c>
      <c r="Z2855" t="s">
        <v>39490</v>
      </c>
      <c r="AA2855" t="s">
        <v>82</v>
      </c>
      <c r="AB2855" t="s">
        <v>675</v>
      </c>
      <c r="AC2855" t="s">
        <v>675</v>
      </c>
      <c r="AD2855" t="s">
        <v>39491</v>
      </c>
      <c r="AE2855" t="s">
        <v>148</v>
      </c>
      <c r="AF2855" t="s">
        <v>39490</v>
      </c>
      <c r="AG2855" t="s">
        <v>82</v>
      </c>
      <c r="AH2855" t="s">
        <v>675</v>
      </c>
      <c r="AI2855" t="s">
        <v>675</v>
      </c>
      <c r="AJ2855" t="s">
        <v>39491</v>
      </c>
      <c r="AK2855" t="s">
        <v>110</v>
      </c>
      <c r="AL2855" t="s">
        <v>82</v>
      </c>
      <c r="AM2855" t="s">
        <v>88</v>
      </c>
      <c r="AN2855" t="s">
        <v>154</v>
      </c>
      <c r="AO2855" t="s">
        <v>90</v>
      </c>
      <c r="AP2855" t="s">
        <v>91</v>
      </c>
      <c r="AQ2855" t="s">
        <v>39492</v>
      </c>
      <c r="AR2855" t="s">
        <v>82</v>
      </c>
      <c r="AS2855" t="s">
        <v>39493</v>
      </c>
      <c r="AT2855" t="s">
        <v>39494</v>
      </c>
      <c r="AU2855" t="s">
        <v>615</v>
      </c>
      <c r="AV2855" t="s">
        <v>39495</v>
      </c>
      <c r="AW2855" t="s">
        <v>82</v>
      </c>
      <c r="AX2855" t="s">
        <v>82</v>
      </c>
      <c r="AY2855" t="s">
        <v>82</v>
      </c>
      <c r="AZ2855" t="s">
        <v>82</v>
      </c>
      <c r="BA2855" t="s">
        <v>82</v>
      </c>
      <c r="BB2855" t="s">
        <v>82</v>
      </c>
      <c r="BC2855" t="s">
        <v>82</v>
      </c>
      <c r="BD2855" t="s">
        <v>82</v>
      </c>
      <c r="BE2855" t="s">
        <v>82</v>
      </c>
      <c r="BF2855" t="s">
        <v>82</v>
      </c>
      <c r="BG2855" t="s">
        <v>82</v>
      </c>
      <c r="BH2855" t="s">
        <v>82</v>
      </c>
      <c r="BI2855" t="s">
        <v>82</v>
      </c>
      <c r="BJ2855" t="s">
        <v>82</v>
      </c>
      <c r="BK2855" t="s">
        <v>82</v>
      </c>
      <c r="BL2855" t="s">
        <v>82</v>
      </c>
      <c r="BM2855" t="s">
        <v>82</v>
      </c>
      <c r="BN2855" t="s">
        <v>82</v>
      </c>
      <c r="BO2855" t="s">
        <v>82</v>
      </c>
      <c r="BP2855" t="s">
        <v>82</v>
      </c>
      <c r="BQ2855" t="s">
        <v>82</v>
      </c>
    </row>
    <row r="2856" spans="1:69" x14ac:dyDescent="0.2">
      <c r="A2856" s="5" t="s">
        <v>81</v>
      </c>
      <c r="B2856" t="s">
        <v>39496</v>
      </c>
      <c r="C2856" t="s">
        <v>39497</v>
      </c>
      <c r="D2856" t="s">
        <v>39498</v>
      </c>
      <c r="E2856" t="s">
        <v>39499</v>
      </c>
      <c r="F2856" t="s">
        <v>178</v>
      </c>
      <c r="G2856" t="s">
        <v>39500</v>
      </c>
      <c r="H2856" s="1">
        <v>42587</v>
      </c>
      <c r="I2856" t="s">
        <v>81</v>
      </c>
      <c r="J2856" t="b">
        <v>0</v>
      </c>
      <c r="K2856" t="s">
        <v>180</v>
      </c>
      <c r="L2856" t="s">
        <v>722</v>
      </c>
      <c r="M2856" t="s">
        <v>346</v>
      </c>
      <c r="N2856">
        <v>300</v>
      </c>
      <c r="O2856" t="s">
        <v>39501</v>
      </c>
      <c r="P2856" t="s">
        <v>705</v>
      </c>
      <c r="Q2856" t="s">
        <v>39502</v>
      </c>
      <c r="R2856" t="s">
        <v>39503</v>
      </c>
      <c r="S2856" t="s">
        <v>82</v>
      </c>
      <c r="T2856" s="1">
        <v>42587</v>
      </c>
      <c r="U2856" t="s">
        <v>81</v>
      </c>
      <c r="V2856" t="s">
        <v>186</v>
      </c>
      <c r="W2856" s="2">
        <v>42598</v>
      </c>
      <c r="X2856" t="s">
        <v>39504</v>
      </c>
      <c r="Y2856" t="s">
        <v>39505</v>
      </c>
      <c r="Z2856" t="s">
        <v>81</v>
      </c>
      <c r="AA2856" t="s">
        <v>39506</v>
      </c>
      <c r="AB2856" t="s">
        <v>39507</v>
      </c>
      <c r="AC2856" t="s">
        <v>81</v>
      </c>
      <c r="AD2856" t="s">
        <v>39501</v>
      </c>
      <c r="AE2856" t="s">
        <v>39505</v>
      </c>
      <c r="AF2856" t="s">
        <v>81</v>
      </c>
      <c r="AG2856" t="s">
        <v>39506</v>
      </c>
      <c r="AH2856" t="s">
        <v>39507</v>
      </c>
      <c r="AI2856" t="s">
        <v>81</v>
      </c>
      <c r="AJ2856" t="s">
        <v>39501</v>
      </c>
      <c r="AK2856" t="s">
        <v>81</v>
      </c>
      <c r="AL2856" t="s">
        <v>82</v>
      </c>
      <c r="AM2856" t="s">
        <v>39501</v>
      </c>
      <c r="AN2856" t="s">
        <v>81</v>
      </c>
      <c r="AO2856" t="s">
        <v>81</v>
      </c>
      <c r="AP2856" t="s">
        <v>351</v>
      </c>
      <c r="AQ2856" t="s">
        <v>39508</v>
      </c>
      <c r="AR2856" t="s">
        <v>39509</v>
      </c>
      <c r="AS2856" t="s">
        <v>39510</v>
      </c>
      <c r="AT2856" t="s">
        <v>39511</v>
      </c>
      <c r="AU2856" t="s">
        <v>197</v>
      </c>
      <c r="AV2856" t="s">
        <v>82</v>
      </c>
      <c r="AW2856" t="s">
        <v>81</v>
      </c>
      <c r="AX2856" t="s">
        <v>82</v>
      </c>
      <c r="AY2856" t="s">
        <v>82</v>
      </c>
      <c r="AZ2856" t="s">
        <v>82</v>
      </c>
      <c r="BA2856" t="s">
        <v>82</v>
      </c>
      <c r="BB2856" t="s">
        <v>82</v>
      </c>
      <c r="BC2856" t="s">
        <v>82</v>
      </c>
      <c r="BD2856" t="s">
        <v>82</v>
      </c>
      <c r="BE2856" t="s">
        <v>82</v>
      </c>
      <c r="BF2856" t="s">
        <v>82</v>
      </c>
      <c r="BG2856" t="s">
        <v>82</v>
      </c>
      <c r="BH2856" t="s">
        <v>82</v>
      </c>
      <c r="BI2856" t="s">
        <v>82</v>
      </c>
      <c r="BJ2856" t="s">
        <v>82</v>
      </c>
      <c r="BK2856" t="s">
        <v>82</v>
      </c>
      <c r="BL2856" t="s">
        <v>82</v>
      </c>
      <c r="BM2856" t="s">
        <v>82</v>
      </c>
      <c r="BN2856" t="s">
        <v>82</v>
      </c>
      <c r="BO2856" t="s">
        <v>82</v>
      </c>
      <c r="BP2856" t="s">
        <v>82</v>
      </c>
      <c r="BQ2856" t="s">
        <v>82</v>
      </c>
    </row>
    <row r="2857" spans="1:69" x14ac:dyDescent="0.2">
      <c r="A2857" s="5" t="s">
        <v>81</v>
      </c>
      <c r="B2857" t="s">
        <v>39512</v>
      </c>
      <c r="C2857" t="s">
        <v>39513</v>
      </c>
      <c r="D2857" t="s">
        <v>39514</v>
      </c>
      <c r="E2857" t="s">
        <v>39515</v>
      </c>
      <c r="F2857" t="s">
        <v>120</v>
      </c>
      <c r="G2857" t="s">
        <v>39516</v>
      </c>
      <c r="H2857" s="1">
        <v>42691</v>
      </c>
      <c r="I2857" t="s">
        <v>81</v>
      </c>
      <c r="J2857" t="b">
        <v>0</v>
      </c>
      <c r="K2857" t="s">
        <v>1456</v>
      </c>
      <c r="L2857" t="s">
        <v>39517</v>
      </c>
      <c r="M2857">
        <v>3</v>
      </c>
      <c r="N2857" t="s">
        <v>81</v>
      </c>
      <c r="O2857" t="s">
        <v>39518</v>
      </c>
      <c r="P2857" t="s">
        <v>82</v>
      </c>
      <c r="Q2857" t="s">
        <v>7183</v>
      </c>
      <c r="R2857" t="s">
        <v>81</v>
      </c>
      <c r="S2857" t="s">
        <v>82</v>
      </c>
      <c r="T2857" s="1">
        <v>42691</v>
      </c>
      <c r="U2857" t="s">
        <v>81</v>
      </c>
      <c r="V2857" t="s">
        <v>1460</v>
      </c>
      <c r="W2857" s="2">
        <v>43578</v>
      </c>
      <c r="X2857" t="s">
        <v>82</v>
      </c>
      <c r="Y2857" t="s">
        <v>39519</v>
      </c>
      <c r="Z2857" t="s">
        <v>81</v>
      </c>
      <c r="AA2857" t="s">
        <v>39520</v>
      </c>
      <c r="AB2857" t="s">
        <v>81</v>
      </c>
      <c r="AC2857" t="s">
        <v>81</v>
      </c>
      <c r="AD2857" t="s">
        <v>81</v>
      </c>
      <c r="AE2857" t="s">
        <v>81</v>
      </c>
      <c r="AF2857" t="s">
        <v>81</v>
      </c>
      <c r="AG2857" t="s">
        <v>81</v>
      </c>
      <c r="AH2857" t="s">
        <v>81</v>
      </c>
      <c r="AI2857" t="s">
        <v>81</v>
      </c>
      <c r="AJ2857" t="s">
        <v>81</v>
      </c>
      <c r="AK2857" t="s">
        <v>81</v>
      </c>
      <c r="AL2857" t="s">
        <v>82</v>
      </c>
      <c r="AM2857" t="s">
        <v>1463</v>
      </c>
      <c r="AN2857">
        <v>20</v>
      </c>
      <c r="AO2857" t="s">
        <v>81</v>
      </c>
      <c r="AP2857" t="s">
        <v>1464</v>
      </c>
      <c r="AQ2857" t="s">
        <v>39521</v>
      </c>
      <c r="AR2857" t="s">
        <v>39522</v>
      </c>
      <c r="AS2857" t="s">
        <v>39523</v>
      </c>
      <c r="AT2857" t="s">
        <v>82</v>
      </c>
      <c r="AU2857" t="s">
        <v>81</v>
      </c>
      <c r="AV2857" t="s">
        <v>82</v>
      </c>
      <c r="AW2857" t="s">
        <v>81</v>
      </c>
      <c r="AX2857" t="s">
        <v>81</v>
      </c>
      <c r="AY2857" t="s">
        <v>81</v>
      </c>
      <c r="AZ2857" t="s">
        <v>81</v>
      </c>
      <c r="BA2857" t="s">
        <v>82</v>
      </c>
      <c r="BB2857" s="1">
        <v>1</v>
      </c>
      <c r="BC2857" t="s">
        <v>81</v>
      </c>
      <c r="BD2857" t="s">
        <v>81</v>
      </c>
      <c r="BE2857" t="s">
        <v>81</v>
      </c>
      <c r="BF2857" t="s">
        <v>81</v>
      </c>
      <c r="BG2857" t="s">
        <v>81</v>
      </c>
      <c r="BH2857" t="s">
        <v>81</v>
      </c>
      <c r="BI2857" t="s">
        <v>81</v>
      </c>
      <c r="BJ2857" t="s">
        <v>82</v>
      </c>
      <c r="BK2857" t="s">
        <v>82</v>
      </c>
      <c r="BL2857" t="s">
        <v>81</v>
      </c>
      <c r="BM2857" t="s">
        <v>137</v>
      </c>
      <c r="BN2857" t="s">
        <v>81</v>
      </c>
      <c r="BO2857" t="s">
        <v>81</v>
      </c>
      <c r="BP2857" t="s">
        <v>81</v>
      </c>
      <c r="BQ2857" t="s">
        <v>81</v>
      </c>
    </row>
    <row r="2858" spans="1:69" x14ac:dyDescent="0.2">
      <c r="A2858" s="5" t="s">
        <v>81</v>
      </c>
      <c r="B2858" t="s">
        <v>39524</v>
      </c>
      <c r="C2858" t="s">
        <v>39525</v>
      </c>
      <c r="D2858" t="s">
        <v>39526</v>
      </c>
      <c r="E2858" t="s">
        <v>39527</v>
      </c>
      <c r="F2858" t="s">
        <v>73</v>
      </c>
      <c r="G2858" t="s">
        <v>39528</v>
      </c>
      <c r="H2858" s="1">
        <v>42851</v>
      </c>
      <c r="I2858" s="1">
        <v>40179</v>
      </c>
      <c r="J2858" t="b">
        <v>1</v>
      </c>
      <c r="K2858" t="s">
        <v>75</v>
      </c>
      <c r="L2858" t="s">
        <v>100</v>
      </c>
      <c r="M2858" t="s">
        <v>538</v>
      </c>
      <c r="N2858">
        <v>445</v>
      </c>
      <c r="O2858" t="s">
        <v>3961</v>
      </c>
      <c r="P2858" t="s">
        <v>3962</v>
      </c>
      <c r="Q2858" t="s">
        <v>39529</v>
      </c>
      <c r="R2858" t="s">
        <v>81</v>
      </c>
      <c r="S2858">
        <v>1</v>
      </c>
      <c r="T2858" s="1">
        <v>42851</v>
      </c>
      <c r="U2858" s="3">
        <v>40179</v>
      </c>
      <c r="V2858" t="s">
        <v>585</v>
      </c>
      <c r="W2858" s="2">
        <v>43085</v>
      </c>
      <c r="X2858" t="s">
        <v>39530</v>
      </c>
      <c r="Y2858" t="s">
        <v>587</v>
      </c>
      <c r="Z2858" t="s">
        <v>3965</v>
      </c>
      <c r="AA2858" t="s">
        <v>82</v>
      </c>
      <c r="AB2858" t="s">
        <v>589</v>
      </c>
      <c r="AC2858" t="s">
        <v>589</v>
      </c>
      <c r="AD2858" t="s">
        <v>3966</v>
      </c>
      <c r="AE2858" t="s">
        <v>587</v>
      </c>
      <c r="AF2858" t="s">
        <v>3965</v>
      </c>
      <c r="AG2858" t="s">
        <v>82</v>
      </c>
      <c r="AH2858" t="s">
        <v>589</v>
      </c>
      <c r="AI2858" t="s">
        <v>589</v>
      </c>
      <c r="AJ2858" t="s">
        <v>3966</v>
      </c>
      <c r="AK2858" t="s">
        <v>110</v>
      </c>
      <c r="AL2858" t="s">
        <v>82</v>
      </c>
      <c r="AM2858" t="s">
        <v>88</v>
      </c>
      <c r="AN2858" t="s">
        <v>154</v>
      </c>
      <c r="AO2858" t="s">
        <v>2325</v>
      </c>
      <c r="AP2858" t="s">
        <v>91</v>
      </c>
      <c r="AQ2858" t="s">
        <v>39531</v>
      </c>
      <c r="AR2858" t="s">
        <v>82</v>
      </c>
      <c r="AS2858" t="s">
        <v>3969</v>
      </c>
      <c r="AT2858" t="s">
        <v>39532</v>
      </c>
      <c r="AU2858" t="s">
        <v>81</v>
      </c>
      <c r="AV2858" t="s">
        <v>82</v>
      </c>
      <c r="AW2858" t="s">
        <v>82</v>
      </c>
      <c r="AX2858" t="s">
        <v>82</v>
      </c>
      <c r="AY2858" t="s">
        <v>82</v>
      </c>
      <c r="AZ2858" t="s">
        <v>82</v>
      </c>
      <c r="BA2858" t="s">
        <v>82</v>
      </c>
      <c r="BB2858" t="s">
        <v>82</v>
      </c>
      <c r="BC2858" t="s">
        <v>82</v>
      </c>
      <c r="BD2858" t="s">
        <v>82</v>
      </c>
      <c r="BE2858" t="s">
        <v>82</v>
      </c>
      <c r="BF2858" t="s">
        <v>82</v>
      </c>
      <c r="BG2858" t="s">
        <v>82</v>
      </c>
      <c r="BH2858" t="s">
        <v>82</v>
      </c>
      <c r="BI2858" t="s">
        <v>82</v>
      </c>
      <c r="BJ2858" t="s">
        <v>82</v>
      </c>
      <c r="BK2858" t="s">
        <v>82</v>
      </c>
      <c r="BL2858" t="s">
        <v>82</v>
      </c>
      <c r="BM2858" t="s">
        <v>82</v>
      </c>
      <c r="BN2858" t="s">
        <v>82</v>
      </c>
      <c r="BO2858" t="s">
        <v>82</v>
      </c>
      <c r="BP2858" t="s">
        <v>82</v>
      </c>
      <c r="BQ2858" t="s">
        <v>82</v>
      </c>
    </row>
    <row r="2859" spans="1:69" x14ac:dyDescent="0.2">
      <c r="A2859" s="5" t="s">
        <v>81</v>
      </c>
      <c r="B2859" t="s">
        <v>39533</v>
      </c>
      <c r="C2859" t="s">
        <v>39534</v>
      </c>
      <c r="D2859" t="s">
        <v>39535</v>
      </c>
      <c r="E2859" t="s">
        <v>39533</v>
      </c>
      <c r="F2859" t="s">
        <v>2621</v>
      </c>
      <c r="G2859" t="s">
        <v>39536</v>
      </c>
      <c r="H2859" s="1">
        <v>43635</v>
      </c>
      <c r="I2859" s="1">
        <v>43221</v>
      </c>
      <c r="J2859" t="b">
        <v>0</v>
      </c>
      <c r="K2859" t="s">
        <v>75</v>
      </c>
      <c r="L2859" t="s">
        <v>2623</v>
      </c>
      <c r="M2859" t="s">
        <v>90</v>
      </c>
      <c r="N2859">
        <v>52</v>
      </c>
      <c r="O2859" t="s">
        <v>13510</v>
      </c>
      <c r="P2859" t="s">
        <v>1302</v>
      </c>
      <c r="Q2859" t="s">
        <v>39537</v>
      </c>
      <c r="R2859" t="s">
        <v>81</v>
      </c>
      <c r="S2859">
        <v>1</v>
      </c>
      <c r="T2859" s="1">
        <v>43635</v>
      </c>
      <c r="U2859" s="1">
        <v>43221</v>
      </c>
      <c r="V2859" t="s">
        <v>2626</v>
      </c>
      <c r="W2859" s="2">
        <v>44139</v>
      </c>
      <c r="X2859" t="s">
        <v>82</v>
      </c>
      <c r="Y2859" t="s">
        <v>16670</v>
      </c>
      <c r="Z2859" t="s">
        <v>16671</v>
      </c>
      <c r="AA2859" t="s">
        <v>39538</v>
      </c>
      <c r="AB2859" t="s">
        <v>16673</v>
      </c>
      <c r="AC2859">
        <v>994489090</v>
      </c>
      <c r="AD2859" t="s">
        <v>13510</v>
      </c>
      <c r="AE2859" t="s">
        <v>16670</v>
      </c>
      <c r="AF2859" t="s">
        <v>16671</v>
      </c>
      <c r="AG2859" t="s">
        <v>39538</v>
      </c>
      <c r="AH2859" t="s">
        <v>16673</v>
      </c>
      <c r="AI2859">
        <v>994489090</v>
      </c>
      <c r="AJ2859" t="s">
        <v>13510</v>
      </c>
      <c r="AK2859" t="s">
        <v>110</v>
      </c>
      <c r="AL2859" t="s">
        <v>82</v>
      </c>
      <c r="AM2859" t="s">
        <v>13510</v>
      </c>
      <c r="AN2859" t="s">
        <v>154</v>
      </c>
      <c r="AO2859" t="s">
        <v>2325</v>
      </c>
      <c r="AP2859" t="s">
        <v>371</v>
      </c>
      <c r="AQ2859" t="s">
        <v>39539</v>
      </c>
      <c r="AR2859" t="s">
        <v>39540</v>
      </c>
      <c r="AS2859" t="s">
        <v>39541</v>
      </c>
      <c r="AT2859" t="s">
        <v>39542</v>
      </c>
      <c r="AU2859" t="s">
        <v>81</v>
      </c>
      <c r="AV2859" t="s">
        <v>82</v>
      </c>
      <c r="AW2859" t="s">
        <v>217</v>
      </c>
      <c r="AX2859" t="s">
        <v>81</v>
      </c>
      <c r="AY2859" t="s">
        <v>81</v>
      </c>
      <c r="AZ2859" t="s">
        <v>81</v>
      </c>
      <c r="BA2859" t="s">
        <v>82</v>
      </c>
      <c r="BB2859" s="1">
        <v>1</v>
      </c>
      <c r="BC2859" t="s">
        <v>81</v>
      </c>
      <c r="BD2859" t="s">
        <v>81</v>
      </c>
      <c r="BE2859" t="s">
        <v>81</v>
      </c>
      <c r="BF2859" t="s">
        <v>81</v>
      </c>
      <c r="BG2859" t="s">
        <v>81</v>
      </c>
      <c r="BH2859" t="s">
        <v>81</v>
      </c>
      <c r="BI2859" t="s">
        <v>81</v>
      </c>
      <c r="BJ2859" s="1">
        <v>43826</v>
      </c>
      <c r="BK2859" t="s">
        <v>82</v>
      </c>
      <c r="BL2859" t="s">
        <v>81</v>
      </c>
      <c r="BM2859" t="s">
        <v>201</v>
      </c>
      <c r="BN2859" t="s">
        <v>81</v>
      </c>
      <c r="BO2859" t="s">
        <v>81</v>
      </c>
      <c r="BP2859" t="s">
        <v>81</v>
      </c>
      <c r="BQ2859" t="s">
        <v>81</v>
      </c>
    </row>
    <row r="2860" spans="1:69" x14ac:dyDescent="0.2">
      <c r="A2860" s="5" t="s">
        <v>81</v>
      </c>
      <c r="B2860" t="s">
        <v>39543</v>
      </c>
      <c r="C2860" t="s">
        <v>39544</v>
      </c>
      <c r="D2860" t="s">
        <v>39545</v>
      </c>
      <c r="E2860" t="s">
        <v>39546</v>
      </c>
      <c r="F2860" t="s">
        <v>1316</v>
      </c>
      <c r="G2860" t="s">
        <v>39547</v>
      </c>
      <c r="H2860" s="1">
        <v>42993</v>
      </c>
      <c r="I2860" s="1">
        <v>43001</v>
      </c>
      <c r="J2860" t="b">
        <v>0</v>
      </c>
      <c r="K2860" t="s">
        <v>622</v>
      </c>
      <c r="L2860" t="s">
        <v>1397</v>
      </c>
      <c r="M2860" t="s">
        <v>90</v>
      </c>
      <c r="N2860">
        <v>76</v>
      </c>
      <c r="O2860" t="s">
        <v>39548</v>
      </c>
      <c r="P2860" t="s">
        <v>1356</v>
      </c>
      <c r="Q2860" t="s">
        <v>39549</v>
      </c>
      <c r="R2860" t="s">
        <v>81</v>
      </c>
      <c r="S2860" t="s">
        <v>82</v>
      </c>
      <c r="T2860" s="1">
        <v>42993</v>
      </c>
      <c r="U2860" s="1">
        <v>43001</v>
      </c>
      <c r="V2860" t="s">
        <v>1322</v>
      </c>
      <c r="W2860" s="2">
        <v>43153</v>
      </c>
      <c r="X2860" t="s">
        <v>82</v>
      </c>
      <c r="Y2860" t="s">
        <v>39550</v>
      </c>
      <c r="Z2860" t="s">
        <v>81</v>
      </c>
      <c r="AA2860" t="s">
        <v>39551</v>
      </c>
      <c r="AB2860" t="s">
        <v>39552</v>
      </c>
      <c r="AC2860" t="s">
        <v>39553</v>
      </c>
      <c r="AD2860" t="s">
        <v>39548</v>
      </c>
      <c r="AE2860" t="s">
        <v>39554</v>
      </c>
      <c r="AF2860" t="s">
        <v>81</v>
      </c>
      <c r="AG2860" t="s">
        <v>39551</v>
      </c>
      <c r="AH2860" t="s">
        <v>39552</v>
      </c>
      <c r="AI2860" t="s">
        <v>39553</v>
      </c>
      <c r="AJ2860" t="s">
        <v>39548</v>
      </c>
      <c r="AK2860" t="s">
        <v>1328</v>
      </c>
      <c r="AL2860" t="s">
        <v>82</v>
      </c>
      <c r="AM2860" t="s">
        <v>39548</v>
      </c>
      <c r="AN2860" t="s">
        <v>1939</v>
      </c>
      <c r="AO2860" t="s">
        <v>2568</v>
      </c>
      <c r="AP2860" t="s">
        <v>1211</v>
      </c>
      <c r="AQ2860" t="s">
        <v>39555</v>
      </c>
      <c r="AR2860" t="s">
        <v>1332</v>
      </c>
      <c r="AS2860" t="s">
        <v>39556</v>
      </c>
      <c r="AT2860" t="s">
        <v>82</v>
      </c>
      <c r="AU2860" t="s">
        <v>81</v>
      </c>
      <c r="AV2860" t="s">
        <v>82</v>
      </c>
      <c r="AW2860" t="s">
        <v>1334</v>
      </c>
      <c r="AX2860" t="s">
        <v>81</v>
      </c>
      <c r="AY2860" t="s">
        <v>81</v>
      </c>
      <c r="AZ2860" t="s">
        <v>81</v>
      </c>
      <c r="BA2860" t="s">
        <v>82</v>
      </c>
      <c r="BB2860" s="1">
        <v>1</v>
      </c>
      <c r="BC2860" t="s">
        <v>81</v>
      </c>
      <c r="BD2860" t="s">
        <v>81</v>
      </c>
      <c r="BE2860" t="s">
        <v>81</v>
      </c>
      <c r="BF2860" t="s">
        <v>81</v>
      </c>
      <c r="BG2860" t="s">
        <v>81</v>
      </c>
      <c r="BH2860" t="s">
        <v>81</v>
      </c>
      <c r="BI2860" t="s">
        <v>81</v>
      </c>
      <c r="BJ2860" t="s">
        <v>82</v>
      </c>
      <c r="BK2860" t="s">
        <v>82</v>
      </c>
      <c r="BL2860" t="s">
        <v>200</v>
      </c>
      <c r="BM2860" t="s">
        <v>201</v>
      </c>
      <c r="BN2860" t="s">
        <v>81</v>
      </c>
      <c r="BO2860" t="s">
        <v>39548</v>
      </c>
      <c r="BP2860" t="s">
        <v>81</v>
      </c>
      <c r="BQ2860" t="s">
        <v>81</v>
      </c>
    </row>
    <row r="2861" spans="1:69" x14ac:dyDescent="0.2">
      <c r="A2861" s="5" t="s">
        <v>81</v>
      </c>
      <c r="B2861" t="s">
        <v>39557</v>
      </c>
      <c r="C2861" t="s">
        <v>39558</v>
      </c>
      <c r="D2861" t="s">
        <v>39559</v>
      </c>
      <c r="E2861" t="s">
        <v>39560</v>
      </c>
      <c r="F2861" t="s">
        <v>1316</v>
      </c>
      <c r="G2861" t="s">
        <v>39561</v>
      </c>
      <c r="H2861" s="1">
        <v>42525</v>
      </c>
      <c r="I2861" s="1">
        <v>42270</v>
      </c>
      <c r="J2861" t="b">
        <v>0</v>
      </c>
      <c r="K2861" t="s">
        <v>622</v>
      </c>
      <c r="L2861" t="s">
        <v>1397</v>
      </c>
      <c r="M2861" t="s">
        <v>90</v>
      </c>
      <c r="N2861">
        <v>60</v>
      </c>
      <c r="O2861" t="s">
        <v>4580</v>
      </c>
      <c r="P2861" t="s">
        <v>1356</v>
      </c>
      <c r="Q2861" t="s">
        <v>39562</v>
      </c>
      <c r="R2861" t="s">
        <v>81</v>
      </c>
      <c r="S2861">
        <v>1</v>
      </c>
      <c r="T2861" s="1">
        <v>42525</v>
      </c>
      <c r="U2861" s="1">
        <v>42270</v>
      </c>
      <c r="V2861" t="s">
        <v>1322</v>
      </c>
      <c r="W2861" s="2">
        <v>43153</v>
      </c>
      <c r="X2861" t="s">
        <v>82</v>
      </c>
      <c r="Y2861" t="s">
        <v>39563</v>
      </c>
      <c r="Z2861" t="s">
        <v>81</v>
      </c>
      <c r="AA2861" t="s">
        <v>39564</v>
      </c>
      <c r="AB2861" t="s">
        <v>39565</v>
      </c>
      <c r="AC2861" t="s">
        <v>39566</v>
      </c>
      <c r="AD2861" t="s">
        <v>39567</v>
      </c>
      <c r="AE2861" t="s">
        <v>39563</v>
      </c>
      <c r="AF2861" t="s">
        <v>81</v>
      </c>
      <c r="AG2861" t="s">
        <v>39564</v>
      </c>
      <c r="AH2861" t="s">
        <v>39565</v>
      </c>
      <c r="AI2861" t="s">
        <v>39566</v>
      </c>
      <c r="AJ2861" t="s">
        <v>39568</v>
      </c>
      <c r="AK2861" t="s">
        <v>1328</v>
      </c>
      <c r="AL2861" t="s">
        <v>82</v>
      </c>
      <c r="AM2861" t="s">
        <v>4580</v>
      </c>
      <c r="AN2861" t="s">
        <v>1409</v>
      </c>
      <c r="AO2861" t="s">
        <v>1409</v>
      </c>
      <c r="AP2861" t="s">
        <v>371</v>
      </c>
      <c r="AQ2861" t="s">
        <v>39569</v>
      </c>
      <c r="AR2861" t="s">
        <v>1332</v>
      </c>
      <c r="AS2861" t="s">
        <v>39570</v>
      </c>
      <c r="AT2861" t="s">
        <v>39571</v>
      </c>
      <c r="AU2861" t="s">
        <v>81</v>
      </c>
      <c r="AV2861" t="s">
        <v>82</v>
      </c>
      <c r="AW2861" t="s">
        <v>1334</v>
      </c>
      <c r="AX2861" t="s">
        <v>81</v>
      </c>
      <c r="AY2861" t="s">
        <v>81</v>
      </c>
      <c r="AZ2861" t="s">
        <v>81</v>
      </c>
      <c r="BA2861" t="s">
        <v>82</v>
      </c>
      <c r="BB2861" s="1">
        <v>1</v>
      </c>
      <c r="BC2861" t="s">
        <v>81</v>
      </c>
      <c r="BD2861" t="s">
        <v>81</v>
      </c>
      <c r="BE2861" t="s">
        <v>81</v>
      </c>
      <c r="BF2861" t="s">
        <v>81</v>
      </c>
      <c r="BG2861" t="s">
        <v>81</v>
      </c>
      <c r="BH2861" t="s">
        <v>81</v>
      </c>
      <c r="BI2861" t="s">
        <v>81</v>
      </c>
      <c r="BJ2861" t="s">
        <v>82</v>
      </c>
      <c r="BK2861" t="s">
        <v>82</v>
      </c>
      <c r="BL2861" t="s">
        <v>200</v>
      </c>
      <c r="BM2861" t="s">
        <v>201</v>
      </c>
      <c r="BN2861" t="s">
        <v>81</v>
      </c>
      <c r="BO2861" t="s">
        <v>4580</v>
      </c>
      <c r="BP2861" t="s">
        <v>81</v>
      </c>
      <c r="BQ2861" t="s">
        <v>81</v>
      </c>
    </row>
    <row r="2862" spans="1:69" x14ac:dyDescent="0.2">
      <c r="A2862" s="5" t="s">
        <v>81</v>
      </c>
      <c r="B2862" t="s">
        <v>39572</v>
      </c>
      <c r="C2862" t="s">
        <v>39573</v>
      </c>
      <c r="D2862" t="s">
        <v>39574</v>
      </c>
      <c r="E2862" t="s">
        <v>39572</v>
      </c>
      <c r="F2862" t="s">
        <v>9837</v>
      </c>
      <c r="G2862" t="s">
        <v>39575</v>
      </c>
      <c r="H2862" s="1">
        <v>43390</v>
      </c>
      <c r="I2862" s="1">
        <v>43297</v>
      </c>
      <c r="J2862" t="b">
        <v>0</v>
      </c>
      <c r="K2862" t="s">
        <v>75</v>
      </c>
      <c r="L2862" t="s">
        <v>39576</v>
      </c>
      <c r="M2862" t="s">
        <v>22667</v>
      </c>
      <c r="N2862">
        <v>16</v>
      </c>
      <c r="O2862" t="s">
        <v>39577</v>
      </c>
      <c r="P2862" t="s">
        <v>39578</v>
      </c>
      <c r="Q2862" t="s">
        <v>13788</v>
      </c>
      <c r="R2862" t="s">
        <v>81</v>
      </c>
      <c r="S2862">
        <v>1</v>
      </c>
      <c r="T2862" s="1">
        <v>43390</v>
      </c>
      <c r="U2862" s="1">
        <v>43297</v>
      </c>
      <c r="V2862" t="s">
        <v>9843</v>
      </c>
      <c r="W2862" s="2">
        <v>44139</v>
      </c>
      <c r="X2862" t="s">
        <v>39579</v>
      </c>
      <c r="Y2862" t="s">
        <v>39580</v>
      </c>
      <c r="Z2862" t="s">
        <v>39581</v>
      </c>
      <c r="AA2862" t="s">
        <v>9847</v>
      </c>
      <c r="AB2862" t="s">
        <v>39582</v>
      </c>
      <c r="AC2862">
        <v>2422878</v>
      </c>
      <c r="AD2862" t="s">
        <v>9849</v>
      </c>
      <c r="AE2862" t="s">
        <v>81</v>
      </c>
      <c r="AF2862" t="s">
        <v>81</v>
      </c>
      <c r="AG2862" t="s">
        <v>81</v>
      </c>
      <c r="AH2862" t="s">
        <v>81</v>
      </c>
      <c r="AI2862" t="s">
        <v>81</v>
      </c>
      <c r="AJ2862" t="s">
        <v>81</v>
      </c>
      <c r="AK2862" t="s">
        <v>1328</v>
      </c>
      <c r="AL2862" t="s">
        <v>82</v>
      </c>
      <c r="AM2862" t="s">
        <v>39583</v>
      </c>
      <c r="AN2862" t="s">
        <v>81</v>
      </c>
      <c r="AO2862" t="s">
        <v>81</v>
      </c>
      <c r="AP2862" t="s">
        <v>81</v>
      </c>
      <c r="AQ2862" t="s">
        <v>39584</v>
      </c>
      <c r="AR2862" t="s">
        <v>39585</v>
      </c>
      <c r="AS2862" t="s">
        <v>39586</v>
      </c>
      <c r="AT2862" t="s">
        <v>39587</v>
      </c>
      <c r="AU2862" t="s">
        <v>81</v>
      </c>
      <c r="AV2862" t="s">
        <v>82</v>
      </c>
      <c r="AW2862" t="s">
        <v>1334</v>
      </c>
      <c r="AX2862">
        <v>0</v>
      </c>
      <c r="AY2862" t="s">
        <v>81</v>
      </c>
      <c r="AZ2862" t="s">
        <v>81</v>
      </c>
      <c r="BA2862" t="s">
        <v>82</v>
      </c>
      <c r="BB2862" s="1">
        <v>1</v>
      </c>
      <c r="BC2862" t="s">
        <v>81</v>
      </c>
      <c r="BD2862" t="s">
        <v>81</v>
      </c>
      <c r="BE2862" t="s">
        <v>81</v>
      </c>
      <c r="BF2862" t="s">
        <v>81</v>
      </c>
      <c r="BG2862" t="s">
        <v>39588</v>
      </c>
      <c r="BH2862" t="s">
        <v>5857</v>
      </c>
      <c r="BI2862" t="s">
        <v>81</v>
      </c>
      <c r="BJ2862" t="s">
        <v>82</v>
      </c>
      <c r="BK2862" t="s">
        <v>82</v>
      </c>
      <c r="BL2862" t="s">
        <v>17046</v>
      </c>
      <c r="BM2862" t="s">
        <v>39589</v>
      </c>
      <c r="BN2862" t="s">
        <v>39590</v>
      </c>
      <c r="BO2862" t="s">
        <v>39591</v>
      </c>
      <c r="BP2862" t="s">
        <v>39592</v>
      </c>
      <c r="BQ2862" t="s">
        <v>39590</v>
      </c>
    </row>
    <row r="2863" spans="1:69" x14ac:dyDescent="0.2">
      <c r="A2863" s="5" t="s">
        <v>81</v>
      </c>
      <c r="B2863" t="s">
        <v>39593</v>
      </c>
      <c r="C2863" t="s">
        <v>39594</v>
      </c>
      <c r="D2863" t="s">
        <v>39595</v>
      </c>
      <c r="E2863" t="s">
        <v>39596</v>
      </c>
      <c r="F2863" t="s">
        <v>120</v>
      </c>
      <c r="G2863" t="s">
        <v>39597</v>
      </c>
      <c r="H2863" s="1">
        <v>43160</v>
      </c>
      <c r="I2863" s="1">
        <v>43191</v>
      </c>
      <c r="J2863" t="b">
        <v>0</v>
      </c>
      <c r="K2863" t="s">
        <v>75</v>
      </c>
      <c r="L2863" t="s">
        <v>122</v>
      </c>
      <c r="M2863" t="s">
        <v>1830</v>
      </c>
      <c r="N2863">
        <v>145</v>
      </c>
      <c r="O2863" t="s">
        <v>39598</v>
      </c>
      <c r="P2863" t="s">
        <v>125</v>
      </c>
      <c r="Q2863" t="s">
        <v>39599</v>
      </c>
      <c r="R2863" t="s">
        <v>81</v>
      </c>
      <c r="S2863" t="s">
        <v>82</v>
      </c>
      <c r="T2863" s="1">
        <v>43160</v>
      </c>
      <c r="U2863" s="1">
        <v>43191</v>
      </c>
      <c r="V2863" t="s">
        <v>127</v>
      </c>
      <c r="W2863" s="2">
        <v>43557</v>
      </c>
      <c r="X2863" t="s">
        <v>82</v>
      </c>
      <c r="Y2863" t="s">
        <v>81</v>
      </c>
      <c r="Z2863" t="s">
        <v>39600</v>
      </c>
      <c r="AA2863" t="s">
        <v>39601</v>
      </c>
      <c r="AB2863" t="s">
        <v>39602</v>
      </c>
      <c r="AC2863" t="s">
        <v>39603</v>
      </c>
      <c r="AD2863" t="s">
        <v>39604</v>
      </c>
      <c r="AE2863" t="s">
        <v>81</v>
      </c>
      <c r="AF2863" t="s">
        <v>39600</v>
      </c>
      <c r="AG2863" t="s">
        <v>39601</v>
      </c>
      <c r="AH2863" t="s">
        <v>39602</v>
      </c>
      <c r="AI2863" t="s">
        <v>39603</v>
      </c>
      <c r="AJ2863" t="s">
        <v>39604</v>
      </c>
      <c r="AK2863" t="s">
        <v>212</v>
      </c>
      <c r="AL2863" t="s">
        <v>82</v>
      </c>
      <c r="AM2863" t="s">
        <v>39598</v>
      </c>
      <c r="AN2863" t="s">
        <v>335</v>
      </c>
      <c r="AO2863" t="s">
        <v>39605</v>
      </c>
      <c r="AP2863" t="s">
        <v>1211</v>
      </c>
      <c r="AQ2863" t="s">
        <v>395</v>
      </c>
      <c r="AR2863" t="s">
        <v>39606</v>
      </c>
      <c r="AS2863" t="s">
        <v>39607</v>
      </c>
      <c r="AT2863" t="s">
        <v>39608</v>
      </c>
      <c r="AU2863" t="s">
        <v>81</v>
      </c>
      <c r="AV2863" t="s">
        <v>82</v>
      </c>
      <c r="AW2863" t="s">
        <v>81</v>
      </c>
      <c r="AX2863" t="s">
        <v>81</v>
      </c>
      <c r="AY2863" t="s">
        <v>81</v>
      </c>
      <c r="AZ2863" t="s">
        <v>81</v>
      </c>
      <c r="BA2863" t="s">
        <v>82</v>
      </c>
      <c r="BB2863" s="1">
        <v>1</v>
      </c>
      <c r="BC2863" t="s">
        <v>81</v>
      </c>
      <c r="BD2863" t="s">
        <v>81</v>
      </c>
      <c r="BE2863" t="s">
        <v>81</v>
      </c>
      <c r="BF2863" t="s">
        <v>81</v>
      </c>
      <c r="BG2863" t="s">
        <v>81</v>
      </c>
      <c r="BH2863" t="s">
        <v>81</v>
      </c>
      <c r="BI2863" t="s">
        <v>81</v>
      </c>
      <c r="BJ2863" s="1">
        <v>43646</v>
      </c>
      <c r="BK2863" t="s">
        <v>82</v>
      </c>
      <c r="BL2863" t="s">
        <v>399</v>
      </c>
      <c r="BM2863" t="s">
        <v>137</v>
      </c>
      <c r="BN2863" t="s">
        <v>81</v>
      </c>
      <c r="BO2863" t="s">
        <v>81</v>
      </c>
      <c r="BP2863" t="s">
        <v>81</v>
      </c>
      <c r="BQ2863" t="s">
        <v>81</v>
      </c>
    </row>
    <row r="2864" spans="1:69" x14ac:dyDescent="0.2">
      <c r="A2864" s="5" t="s">
        <v>81</v>
      </c>
      <c r="B2864" t="s">
        <v>39609</v>
      </c>
      <c r="C2864" t="s">
        <v>39610</v>
      </c>
      <c r="D2864" t="s">
        <v>39611</v>
      </c>
      <c r="E2864" t="s">
        <v>39612</v>
      </c>
      <c r="F2864" t="s">
        <v>73</v>
      </c>
      <c r="G2864" t="s">
        <v>39613</v>
      </c>
      <c r="H2864" s="1">
        <v>42695</v>
      </c>
      <c r="I2864" s="1">
        <v>42767</v>
      </c>
      <c r="J2864" t="b">
        <v>0</v>
      </c>
      <c r="K2864" t="s">
        <v>75</v>
      </c>
      <c r="L2864" t="s">
        <v>1162</v>
      </c>
      <c r="M2864" t="s">
        <v>90</v>
      </c>
      <c r="N2864">
        <v>21</v>
      </c>
      <c r="O2864" t="s">
        <v>2384</v>
      </c>
      <c r="P2864" t="s">
        <v>79</v>
      </c>
      <c r="Q2864" t="s">
        <v>39614</v>
      </c>
      <c r="R2864" t="s">
        <v>81</v>
      </c>
      <c r="S2864" t="s">
        <v>82</v>
      </c>
      <c r="T2864" s="1">
        <v>42695</v>
      </c>
      <c r="U2864" t="s">
        <v>2195</v>
      </c>
      <c r="V2864" t="s">
        <v>271</v>
      </c>
      <c r="W2864" s="2">
        <v>44053</v>
      </c>
      <c r="X2864">
        <v>825874</v>
      </c>
      <c r="Y2864" t="s">
        <v>81</v>
      </c>
      <c r="Z2864" t="s">
        <v>39615</v>
      </c>
      <c r="AA2864" t="s">
        <v>82</v>
      </c>
      <c r="AB2864" t="s">
        <v>81</v>
      </c>
      <c r="AC2864" t="s">
        <v>81</v>
      </c>
      <c r="AD2864" t="s">
        <v>2384</v>
      </c>
      <c r="AE2864" t="s">
        <v>81</v>
      </c>
      <c r="AF2864" t="s">
        <v>39615</v>
      </c>
      <c r="AG2864" t="s">
        <v>82</v>
      </c>
      <c r="AH2864" t="s">
        <v>81</v>
      </c>
      <c r="AI2864" t="s">
        <v>81</v>
      </c>
      <c r="AJ2864" t="s">
        <v>2384</v>
      </c>
      <c r="AK2864" t="s">
        <v>110</v>
      </c>
      <c r="AL2864" t="s">
        <v>39616</v>
      </c>
      <c r="AM2864" t="s">
        <v>88</v>
      </c>
      <c r="AN2864" t="s">
        <v>90</v>
      </c>
      <c r="AO2864" t="s">
        <v>8340</v>
      </c>
      <c r="AP2864" t="s">
        <v>91</v>
      </c>
      <c r="AQ2864" t="s">
        <v>39617</v>
      </c>
      <c r="AR2864" t="s">
        <v>82</v>
      </c>
      <c r="AS2864" t="s">
        <v>39618</v>
      </c>
      <c r="AT2864" t="s">
        <v>39619</v>
      </c>
      <c r="AU2864" t="s">
        <v>81</v>
      </c>
      <c r="AV2864" t="s">
        <v>82</v>
      </c>
      <c r="AW2864" t="s">
        <v>82</v>
      </c>
      <c r="AX2864" t="s">
        <v>82</v>
      </c>
      <c r="AY2864" t="s">
        <v>39620</v>
      </c>
      <c r="AZ2864" t="s">
        <v>82</v>
      </c>
      <c r="BA2864" s="1">
        <v>44036</v>
      </c>
      <c r="BB2864" t="s">
        <v>82</v>
      </c>
      <c r="BC2864" t="s">
        <v>82</v>
      </c>
      <c r="BD2864" t="s">
        <v>82</v>
      </c>
      <c r="BE2864" t="s">
        <v>82</v>
      </c>
      <c r="BF2864" t="s">
        <v>82</v>
      </c>
      <c r="BG2864" t="s">
        <v>82</v>
      </c>
      <c r="BH2864" t="s">
        <v>82</v>
      </c>
      <c r="BI2864" t="s">
        <v>82</v>
      </c>
      <c r="BJ2864" t="s">
        <v>82</v>
      </c>
      <c r="BK2864" t="s">
        <v>261</v>
      </c>
      <c r="BL2864" t="s">
        <v>82</v>
      </c>
      <c r="BM2864" t="s">
        <v>82</v>
      </c>
      <c r="BN2864" t="s">
        <v>82</v>
      </c>
      <c r="BO2864" t="s">
        <v>82</v>
      </c>
      <c r="BP2864" t="s">
        <v>82</v>
      </c>
      <c r="BQ2864" t="s">
        <v>82</v>
      </c>
    </row>
    <row r="2865" spans="1:69" x14ac:dyDescent="0.2">
      <c r="A2865" s="5">
        <v>1</v>
      </c>
      <c r="B2865" t="s">
        <v>39621</v>
      </c>
      <c r="C2865" t="s">
        <v>39622</v>
      </c>
      <c r="D2865" t="s">
        <v>39623</v>
      </c>
      <c r="E2865" t="s">
        <v>39624</v>
      </c>
      <c r="F2865" t="s">
        <v>553</v>
      </c>
      <c r="G2865" t="s">
        <v>39625</v>
      </c>
      <c r="H2865" s="1">
        <v>43781</v>
      </c>
      <c r="I2865" s="1">
        <v>43789</v>
      </c>
      <c r="J2865" t="b">
        <v>0</v>
      </c>
      <c r="K2865" t="s">
        <v>555</v>
      </c>
      <c r="L2865" t="s">
        <v>556</v>
      </c>
      <c r="M2865">
        <v>4</v>
      </c>
      <c r="N2865" t="s">
        <v>39626</v>
      </c>
      <c r="O2865" t="s">
        <v>33962</v>
      </c>
      <c r="P2865" t="s">
        <v>39627</v>
      </c>
      <c r="Q2865" t="s">
        <v>4787</v>
      </c>
      <c r="R2865" t="s">
        <v>81</v>
      </c>
      <c r="S2865" t="s">
        <v>82</v>
      </c>
      <c r="T2865" s="1">
        <v>43781</v>
      </c>
      <c r="U2865" s="1">
        <v>43789</v>
      </c>
      <c r="V2865" t="s">
        <v>553</v>
      </c>
      <c r="W2865" s="2">
        <v>43787</v>
      </c>
      <c r="X2865" t="s">
        <v>39628</v>
      </c>
      <c r="Y2865" t="s">
        <v>33964</v>
      </c>
      <c r="Z2865" t="s">
        <v>81</v>
      </c>
      <c r="AA2865" t="s">
        <v>39629</v>
      </c>
      <c r="AB2865" t="s">
        <v>39630</v>
      </c>
      <c r="AC2865" t="s">
        <v>39631</v>
      </c>
      <c r="AD2865" t="s">
        <v>33962</v>
      </c>
      <c r="AE2865" t="s">
        <v>39632</v>
      </c>
      <c r="AF2865" t="s">
        <v>81</v>
      </c>
      <c r="AG2865" t="s">
        <v>39633</v>
      </c>
      <c r="AH2865" t="s">
        <v>39634</v>
      </c>
      <c r="AI2865" t="s">
        <v>39635</v>
      </c>
      <c r="AJ2865" t="s">
        <v>39636</v>
      </c>
      <c r="AK2865" t="s">
        <v>212</v>
      </c>
      <c r="AL2865" t="s">
        <v>82</v>
      </c>
      <c r="AM2865" t="s">
        <v>39637</v>
      </c>
      <c r="AN2865">
        <v>14</v>
      </c>
      <c r="AO2865">
        <v>75</v>
      </c>
      <c r="AP2865" t="s">
        <v>371</v>
      </c>
      <c r="AQ2865" t="s">
        <v>39638</v>
      </c>
      <c r="AR2865" t="s">
        <v>39639</v>
      </c>
      <c r="AS2865" t="s">
        <v>39640</v>
      </c>
      <c r="AT2865" t="s">
        <v>39641</v>
      </c>
      <c r="AU2865" t="s">
        <v>81</v>
      </c>
      <c r="AV2865" t="s">
        <v>82</v>
      </c>
      <c r="AW2865" t="s">
        <v>81</v>
      </c>
      <c r="AX2865" t="s">
        <v>81</v>
      </c>
      <c r="AY2865" t="s">
        <v>81</v>
      </c>
      <c r="AZ2865" t="s">
        <v>81</v>
      </c>
      <c r="BA2865" t="s">
        <v>82</v>
      </c>
      <c r="BB2865" s="1">
        <v>1</v>
      </c>
      <c r="BC2865" t="s">
        <v>81</v>
      </c>
      <c r="BD2865" t="s">
        <v>81</v>
      </c>
      <c r="BE2865" t="s">
        <v>81</v>
      </c>
      <c r="BF2865" t="s">
        <v>81</v>
      </c>
      <c r="BG2865" t="s">
        <v>81</v>
      </c>
      <c r="BH2865" t="s">
        <v>81</v>
      </c>
      <c r="BI2865" t="s">
        <v>81</v>
      </c>
      <c r="BJ2865" t="s">
        <v>82</v>
      </c>
      <c r="BK2865" t="s">
        <v>82</v>
      </c>
      <c r="BL2865" t="s">
        <v>200</v>
      </c>
      <c r="BM2865" t="s">
        <v>39642</v>
      </c>
      <c r="BN2865" t="s">
        <v>81</v>
      </c>
      <c r="BO2865" t="s">
        <v>33977</v>
      </c>
      <c r="BP2865" t="s">
        <v>39643</v>
      </c>
      <c r="BQ2865" t="s">
        <v>81</v>
      </c>
    </row>
    <row r="2866" spans="1:69" x14ac:dyDescent="0.2">
      <c r="A2866" s="5">
        <v>0</v>
      </c>
      <c r="B2866" t="s">
        <v>39644</v>
      </c>
      <c r="C2866" t="s">
        <v>39645</v>
      </c>
      <c r="D2866" t="s">
        <v>39646</v>
      </c>
      <c r="E2866" t="s">
        <v>39644</v>
      </c>
      <c r="F2866" t="s">
        <v>73</v>
      </c>
      <c r="G2866" t="s">
        <v>39647</v>
      </c>
      <c r="H2866" s="1">
        <v>43745</v>
      </c>
      <c r="I2866" s="1">
        <v>43705</v>
      </c>
      <c r="J2866" t="b">
        <v>0</v>
      </c>
      <c r="K2866" t="s">
        <v>75</v>
      </c>
      <c r="L2866" t="s">
        <v>465</v>
      </c>
      <c r="M2866" t="s">
        <v>90</v>
      </c>
      <c r="N2866">
        <v>400</v>
      </c>
      <c r="O2866" t="s">
        <v>21511</v>
      </c>
      <c r="P2866" t="s">
        <v>8363</v>
      </c>
      <c r="Q2866" t="s">
        <v>39648</v>
      </c>
      <c r="R2866" t="s">
        <v>81</v>
      </c>
      <c r="S2866" t="s">
        <v>82</v>
      </c>
      <c r="T2866" s="1">
        <v>43745</v>
      </c>
      <c r="U2866" t="s">
        <v>10395</v>
      </c>
      <c r="V2866" t="s">
        <v>146</v>
      </c>
      <c r="W2866" s="2">
        <v>44144</v>
      </c>
      <c r="X2866" t="s">
        <v>39649</v>
      </c>
      <c r="Y2866" t="s">
        <v>148</v>
      </c>
      <c r="Z2866" t="s">
        <v>39650</v>
      </c>
      <c r="AA2866" t="s">
        <v>82</v>
      </c>
      <c r="AB2866" t="s">
        <v>39651</v>
      </c>
      <c r="AC2866" t="s">
        <v>39652</v>
      </c>
      <c r="AD2866" t="s">
        <v>39653</v>
      </c>
      <c r="AE2866" t="s">
        <v>148</v>
      </c>
      <c r="AF2866" t="s">
        <v>39650</v>
      </c>
      <c r="AG2866" t="s">
        <v>82</v>
      </c>
      <c r="AH2866" t="s">
        <v>39651</v>
      </c>
      <c r="AI2866" t="s">
        <v>39652</v>
      </c>
      <c r="AJ2866" t="s">
        <v>39653</v>
      </c>
      <c r="AK2866" t="s">
        <v>296</v>
      </c>
      <c r="AL2866" t="s">
        <v>39654</v>
      </c>
      <c r="AM2866" t="s">
        <v>88</v>
      </c>
      <c r="AN2866" t="s">
        <v>2183</v>
      </c>
      <c r="AO2866" t="s">
        <v>90</v>
      </c>
      <c r="AP2866" t="s">
        <v>91</v>
      </c>
      <c r="AQ2866" t="s">
        <v>39655</v>
      </c>
      <c r="AR2866" t="s">
        <v>82</v>
      </c>
      <c r="AS2866" t="s">
        <v>39656</v>
      </c>
      <c r="AT2866" t="s">
        <v>82</v>
      </c>
      <c r="AU2866" t="s">
        <v>81</v>
      </c>
      <c r="AV2866" t="s">
        <v>82</v>
      </c>
      <c r="AW2866" t="s">
        <v>82</v>
      </c>
      <c r="AX2866" t="s">
        <v>82</v>
      </c>
      <c r="AY2866" t="s">
        <v>82</v>
      </c>
      <c r="AZ2866" t="s">
        <v>82</v>
      </c>
      <c r="BA2866" t="s">
        <v>82</v>
      </c>
      <c r="BB2866" t="s">
        <v>82</v>
      </c>
      <c r="BC2866" t="s">
        <v>82</v>
      </c>
      <c r="BD2866" t="s">
        <v>82</v>
      </c>
      <c r="BE2866" t="s">
        <v>82</v>
      </c>
      <c r="BF2866" t="s">
        <v>82</v>
      </c>
      <c r="BG2866" t="s">
        <v>82</v>
      </c>
      <c r="BH2866" t="s">
        <v>82</v>
      </c>
      <c r="BI2866" t="s">
        <v>82</v>
      </c>
      <c r="BJ2866" t="s">
        <v>82</v>
      </c>
      <c r="BK2866" t="s">
        <v>82</v>
      </c>
      <c r="BL2866" t="s">
        <v>82</v>
      </c>
      <c r="BM2866" t="s">
        <v>82</v>
      </c>
      <c r="BN2866" t="s">
        <v>82</v>
      </c>
      <c r="BO2866" t="s">
        <v>82</v>
      </c>
      <c r="BP2866" t="s">
        <v>82</v>
      </c>
      <c r="BQ2866" t="s">
        <v>82</v>
      </c>
    </row>
    <row r="2867" spans="1:69" x14ac:dyDescent="0.2">
      <c r="A2867" s="5">
        <v>1</v>
      </c>
      <c r="B2867" t="s">
        <v>39657</v>
      </c>
      <c r="C2867" t="s">
        <v>39658</v>
      </c>
      <c r="D2867" t="s">
        <v>39659</v>
      </c>
      <c r="E2867" t="s">
        <v>39657</v>
      </c>
      <c r="F2867" t="s">
        <v>553</v>
      </c>
      <c r="G2867" t="s">
        <v>39660</v>
      </c>
      <c r="H2867" s="1">
        <v>43394</v>
      </c>
      <c r="I2867" s="1">
        <v>43395</v>
      </c>
      <c r="J2867" t="b">
        <v>0</v>
      </c>
      <c r="K2867" t="s">
        <v>555</v>
      </c>
      <c r="L2867" t="s">
        <v>1531</v>
      </c>
      <c r="M2867" t="s">
        <v>4318</v>
      </c>
      <c r="N2867" t="s">
        <v>39661</v>
      </c>
      <c r="O2867" t="s">
        <v>39662</v>
      </c>
      <c r="P2867" t="s">
        <v>39663</v>
      </c>
      <c r="Q2867" t="s">
        <v>39664</v>
      </c>
      <c r="R2867" t="s">
        <v>81</v>
      </c>
      <c r="S2867" t="s">
        <v>82</v>
      </c>
      <c r="T2867" s="1">
        <v>43394</v>
      </c>
      <c r="U2867" s="1">
        <v>43395</v>
      </c>
      <c r="V2867" t="s">
        <v>553</v>
      </c>
      <c r="W2867" s="2">
        <v>43395</v>
      </c>
      <c r="X2867" t="s">
        <v>82</v>
      </c>
      <c r="Y2867" t="s">
        <v>39665</v>
      </c>
      <c r="Z2867" t="s">
        <v>81</v>
      </c>
      <c r="AA2867" t="s">
        <v>6409</v>
      </c>
      <c r="AB2867" t="s">
        <v>6410</v>
      </c>
      <c r="AC2867" t="s">
        <v>6411</v>
      </c>
      <c r="AD2867" t="s">
        <v>33838</v>
      </c>
      <c r="AE2867" t="s">
        <v>39666</v>
      </c>
      <c r="AF2867" t="s">
        <v>81</v>
      </c>
      <c r="AG2867" t="s">
        <v>39667</v>
      </c>
      <c r="AH2867" t="s">
        <v>39668</v>
      </c>
      <c r="AI2867" t="s">
        <v>39669</v>
      </c>
      <c r="AJ2867" t="s">
        <v>39670</v>
      </c>
      <c r="AK2867" t="s">
        <v>296</v>
      </c>
      <c r="AL2867" t="s">
        <v>82</v>
      </c>
      <c r="AM2867" t="s">
        <v>39671</v>
      </c>
      <c r="AN2867">
        <v>2</v>
      </c>
      <c r="AO2867">
        <v>13</v>
      </c>
      <c r="AP2867" t="s">
        <v>371</v>
      </c>
      <c r="AQ2867" t="s">
        <v>39672</v>
      </c>
      <c r="AR2867" t="s">
        <v>39673</v>
      </c>
      <c r="AS2867" t="s">
        <v>39674</v>
      </c>
      <c r="AT2867" t="s">
        <v>39675</v>
      </c>
      <c r="AU2867" t="s">
        <v>81</v>
      </c>
      <c r="AV2867" t="s">
        <v>82</v>
      </c>
      <c r="AW2867" t="s">
        <v>81</v>
      </c>
      <c r="AX2867" t="s">
        <v>81</v>
      </c>
      <c r="AY2867" t="s">
        <v>81</v>
      </c>
      <c r="AZ2867" t="s">
        <v>81</v>
      </c>
      <c r="BA2867" t="s">
        <v>82</v>
      </c>
      <c r="BB2867" s="1">
        <v>1</v>
      </c>
      <c r="BC2867" t="s">
        <v>81</v>
      </c>
      <c r="BD2867" t="s">
        <v>81</v>
      </c>
      <c r="BE2867" t="s">
        <v>81</v>
      </c>
      <c r="BF2867" t="s">
        <v>81</v>
      </c>
      <c r="BG2867" t="s">
        <v>81</v>
      </c>
      <c r="BH2867" t="s">
        <v>81</v>
      </c>
      <c r="BI2867" t="s">
        <v>81</v>
      </c>
      <c r="BJ2867" t="s">
        <v>82</v>
      </c>
      <c r="BK2867" t="s">
        <v>82</v>
      </c>
      <c r="BL2867" t="s">
        <v>200</v>
      </c>
      <c r="BM2867" t="s">
        <v>39676</v>
      </c>
      <c r="BN2867" t="s">
        <v>81</v>
      </c>
      <c r="BO2867" t="s">
        <v>39677</v>
      </c>
      <c r="BP2867" t="s">
        <v>81</v>
      </c>
      <c r="BQ2867" t="s">
        <v>81</v>
      </c>
    </row>
    <row r="2868" spans="1:69" x14ac:dyDescent="0.2">
      <c r="A2868" s="5">
        <v>0</v>
      </c>
      <c r="B2868" t="s">
        <v>39678</v>
      </c>
      <c r="C2868" t="s">
        <v>11667</v>
      </c>
      <c r="D2868" t="s">
        <v>39679</v>
      </c>
      <c r="E2868" t="s">
        <v>39680</v>
      </c>
      <c r="F2868" t="s">
        <v>73</v>
      </c>
      <c r="G2868" t="s">
        <v>39681</v>
      </c>
      <c r="H2868" s="1">
        <v>43320</v>
      </c>
      <c r="I2868" s="1">
        <v>43524</v>
      </c>
      <c r="J2868" t="b">
        <v>0</v>
      </c>
      <c r="K2868" t="s">
        <v>75</v>
      </c>
      <c r="L2868" t="s">
        <v>465</v>
      </c>
      <c r="M2868" t="s">
        <v>90</v>
      </c>
      <c r="N2868">
        <v>100</v>
      </c>
      <c r="O2868" t="s">
        <v>3664</v>
      </c>
      <c r="P2868" t="s">
        <v>82</v>
      </c>
      <c r="Q2868" t="s">
        <v>39682</v>
      </c>
      <c r="R2868" t="s">
        <v>81</v>
      </c>
      <c r="S2868" t="s">
        <v>82</v>
      </c>
      <c r="T2868" s="1">
        <v>43320</v>
      </c>
      <c r="U2868" t="s">
        <v>21367</v>
      </c>
      <c r="V2868" t="s">
        <v>84</v>
      </c>
      <c r="W2868" s="2">
        <v>43486</v>
      </c>
      <c r="X2868" t="s">
        <v>39683</v>
      </c>
      <c r="Y2868" t="s">
        <v>227</v>
      </c>
      <c r="Z2868" t="s">
        <v>39684</v>
      </c>
      <c r="AA2868" t="s">
        <v>82</v>
      </c>
      <c r="AB2868" t="s">
        <v>39685</v>
      </c>
      <c r="AC2868" t="s">
        <v>39686</v>
      </c>
      <c r="AD2868" t="s">
        <v>39687</v>
      </c>
      <c r="AE2868" t="s">
        <v>227</v>
      </c>
      <c r="AF2868" t="s">
        <v>39684</v>
      </c>
      <c r="AG2868" t="s">
        <v>82</v>
      </c>
      <c r="AH2868" t="s">
        <v>39685</v>
      </c>
      <c r="AI2868" t="s">
        <v>39686</v>
      </c>
      <c r="AJ2868" t="s">
        <v>39687</v>
      </c>
      <c r="AK2868" t="s">
        <v>153</v>
      </c>
      <c r="AL2868" t="s">
        <v>82</v>
      </c>
      <c r="AM2868" t="s">
        <v>88</v>
      </c>
      <c r="AN2868" t="s">
        <v>154</v>
      </c>
      <c r="AO2868" t="s">
        <v>90</v>
      </c>
      <c r="AP2868" t="s">
        <v>91</v>
      </c>
      <c r="AQ2868" t="s">
        <v>39688</v>
      </c>
      <c r="AR2868" t="s">
        <v>82</v>
      </c>
      <c r="AS2868" t="s">
        <v>39689</v>
      </c>
      <c r="AT2868" t="s">
        <v>39690</v>
      </c>
      <c r="AU2868" t="s">
        <v>81</v>
      </c>
      <c r="AV2868" t="s">
        <v>82</v>
      </c>
      <c r="AW2868" t="s">
        <v>82</v>
      </c>
      <c r="AX2868" t="s">
        <v>82</v>
      </c>
      <c r="AY2868" t="s">
        <v>82</v>
      </c>
      <c r="AZ2868" t="s">
        <v>82</v>
      </c>
      <c r="BA2868" t="s">
        <v>82</v>
      </c>
      <c r="BB2868" t="s">
        <v>82</v>
      </c>
      <c r="BC2868" t="s">
        <v>82</v>
      </c>
      <c r="BD2868" t="s">
        <v>82</v>
      </c>
      <c r="BE2868" t="s">
        <v>82</v>
      </c>
      <c r="BF2868" t="s">
        <v>82</v>
      </c>
      <c r="BG2868" t="s">
        <v>82</v>
      </c>
      <c r="BH2868" t="s">
        <v>82</v>
      </c>
      <c r="BI2868" t="s">
        <v>82</v>
      </c>
      <c r="BJ2868" t="s">
        <v>82</v>
      </c>
      <c r="BK2868" t="s">
        <v>82</v>
      </c>
      <c r="BL2868" t="s">
        <v>82</v>
      </c>
      <c r="BM2868" t="s">
        <v>82</v>
      </c>
      <c r="BN2868" t="s">
        <v>82</v>
      </c>
      <c r="BO2868" t="s">
        <v>82</v>
      </c>
      <c r="BP2868" t="s">
        <v>82</v>
      </c>
      <c r="BQ2868" t="s">
        <v>82</v>
      </c>
    </row>
    <row r="2869" spans="1:69" x14ac:dyDescent="0.2">
      <c r="A2869" s="5" t="s">
        <v>81</v>
      </c>
      <c r="B2869" t="s">
        <v>39691</v>
      </c>
      <c r="C2869" t="s">
        <v>39692</v>
      </c>
      <c r="D2869" t="s">
        <v>39693</v>
      </c>
      <c r="E2869" t="s">
        <v>39694</v>
      </c>
      <c r="F2869" t="s">
        <v>1432</v>
      </c>
      <c r="G2869" t="s">
        <v>39695</v>
      </c>
      <c r="H2869" s="1">
        <v>43573</v>
      </c>
      <c r="I2869" s="1">
        <v>43575</v>
      </c>
      <c r="J2869" t="b">
        <v>0</v>
      </c>
      <c r="K2869" t="s">
        <v>75</v>
      </c>
      <c r="L2869" t="s">
        <v>39696</v>
      </c>
      <c r="M2869" t="s">
        <v>363</v>
      </c>
      <c r="N2869">
        <v>276</v>
      </c>
      <c r="O2869" t="s">
        <v>39697</v>
      </c>
      <c r="P2869" t="s">
        <v>670</v>
      </c>
      <c r="Q2869" t="s">
        <v>2352</v>
      </c>
      <c r="R2869" t="s">
        <v>81</v>
      </c>
      <c r="S2869" t="s">
        <v>82</v>
      </c>
      <c r="T2869" s="1">
        <v>43573</v>
      </c>
      <c r="U2869" s="1">
        <v>43575</v>
      </c>
      <c r="V2869" t="s">
        <v>1438</v>
      </c>
      <c r="W2869" s="2">
        <v>44139</v>
      </c>
      <c r="X2869" t="s">
        <v>1439</v>
      </c>
      <c r="Y2869" t="s">
        <v>39698</v>
      </c>
      <c r="Z2869" t="s">
        <v>81</v>
      </c>
      <c r="AA2869" t="s">
        <v>39699</v>
      </c>
      <c r="AB2869" t="s">
        <v>39700</v>
      </c>
      <c r="AC2869">
        <v>914162282031</v>
      </c>
      <c r="AD2869" t="s">
        <v>39701</v>
      </c>
      <c r="AE2869" t="s">
        <v>39702</v>
      </c>
      <c r="AF2869" t="s">
        <v>81</v>
      </c>
      <c r="AG2869" t="s">
        <v>39703</v>
      </c>
      <c r="AH2869" t="s">
        <v>39700</v>
      </c>
      <c r="AI2869">
        <v>914162282031</v>
      </c>
      <c r="AJ2869" t="s">
        <v>39701</v>
      </c>
      <c r="AK2869" t="s">
        <v>2219</v>
      </c>
      <c r="AL2869" t="s">
        <v>39704</v>
      </c>
      <c r="AM2869" t="s">
        <v>39705</v>
      </c>
      <c r="AN2869" t="s">
        <v>81</v>
      </c>
      <c r="AO2869" t="s">
        <v>81</v>
      </c>
      <c r="AP2869" t="s">
        <v>81</v>
      </c>
      <c r="AQ2869" t="s">
        <v>39706</v>
      </c>
      <c r="AR2869" t="s">
        <v>39707</v>
      </c>
      <c r="AS2869" t="s">
        <v>39708</v>
      </c>
      <c r="AT2869" t="s">
        <v>39709</v>
      </c>
      <c r="AU2869" t="s">
        <v>81</v>
      </c>
      <c r="AV2869" t="s">
        <v>82</v>
      </c>
      <c r="AW2869" t="s">
        <v>81</v>
      </c>
      <c r="AX2869">
        <v>0</v>
      </c>
      <c r="AY2869" t="s">
        <v>81</v>
      </c>
      <c r="AZ2869" t="s">
        <v>81</v>
      </c>
      <c r="BA2869" t="s">
        <v>82</v>
      </c>
      <c r="BB2869" s="1">
        <v>1</v>
      </c>
      <c r="BC2869" t="s">
        <v>81</v>
      </c>
      <c r="BD2869" t="s">
        <v>81</v>
      </c>
      <c r="BE2869" t="s">
        <v>81</v>
      </c>
      <c r="BF2869" t="s">
        <v>81</v>
      </c>
      <c r="BG2869" t="s">
        <v>81</v>
      </c>
      <c r="BH2869" t="s">
        <v>81</v>
      </c>
      <c r="BI2869" t="s">
        <v>81</v>
      </c>
      <c r="BJ2869" t="s">
        <v>82</v>
      </c>
      <c r="BK2869" t="s">
        <v>82</v>
      </c>
      <c r="BL2869" t="s">
        <v>200</v>
      </c>
      <c r="BM2869" t="s">
        <v>39710</v>
      </c>
      <c r="BN2869" t="s">
        <v>81</v>
      </c>
      <c r="BO2869" t="s">
        <v>39711</v>
      </c>
      <c r="BP2869" t="s">
        <v>81</v>
      </c>
      <c r="BQ2869" t="s">
        <v>81</v>
      </c>
    </row>
    <row r="2870" spans="1:69" x14ac:dyDescent="0.2">
      <c r="A2870" s="5" t="s">
        <v>81</v>
      </c>
      <c r="B2870" t="s">
        <v>39712</v>
      </c>
      <c r="C2870" t="s">
        <v>39713</v>
      </c>
      <c r="D2870" t="s">
        <v>39714</v>
      </c>
      <c r="E2870" t="s">
        <v>39712</v>
      </c>
      <c r="F2870" t="s">
        <v>553</v>
      </c>
      <c r="G2870" t="s">
        <v>39715</v>
      </c>
      <c r="H2870" s="1">
        <v>43480</v>
      </c>
      <c r="I2870" s="1">
        <v>43497</v>
      </c>
      <c r="J2870" t="b">
        <v>0</v>
      </c>
      <c r="K2870" t="s">
        <v>555</v>
      </c>
      <c r="L2870" t="s">
        <v>1531</v>
      </c>
      <c r="M2870" t="s">
        <v>1751</v>
      </c>
      <c r="N2870" t="s">
        <v>39716</v>
      </c>
      <c r="O2870" t="s">
        <v>39717</v>
      </c>
      <c r="P2870" t="s">
        <v>365</v>
      </c>
      <c r="Q2870" t="s">
        <v>39718</v>
      </c>
      <c r="R2870" t="s">
        <v>81</v>
      </c>
      <c r="S2870" t="s">
        <v>82</v>
      </c>
      <c r="T2870" s="1">
        <v>43480</v>
      </c>
      <c r="U2870" s="1">
        <v>43497</v>
      </c>
      <c r="V2870" t="s">
        <v>553</v>
      </c>
      <c r="W2870" s="2">
        <v>43493</v>
      </c>
      <c r="X2870" t="s">
        <v>82</v>
      </c>
      <c r="Y2870" t="s">
        <v>39719</v>
      </c>
      <c r="Z2870" t="s">
        <v>81</v>
      </c>
      <c r="AA2870" t="s">
        <v>39720</v>
      </c>
      <c r="AB2870" t="s">
        <v>39721</v>
      </c>
      <c r="AC2870" t="s">
        <v>39722</v>
      </c>
      <c r="AD2870" t="s">
        <v>39717</v>
      </c>
      <c r="AE2870" t="s">
        <v>39723</v>
      </c>
      <c r="AF2870" t="s">
        <v>81</v>
      </c>
      <c r="AG2870" t="s">
        <v>39720</v>
      </c>
      <c r="AH2870" t="s">
        <v>39724</v>
      </c>
      <c r="AI2870" t="s">
        <v>39725</v>
      </c>
      <c r="AJ2870" t="s">
        <v>39717</v>
      </c>
      <c r="AK2870" t="s">
        <v>296</v>
      </c>
      <c r="AL2870" t="s">
        <v>82</v>
      </c>
      <c r="AM2870" t="s">
        <v>39726</v>
      </c>
      <c r="AN2870" t="s">
        <v>81</v>
      </c>
      <c r="AO2870" t="s">
        <v>81</v>
      </c>
      <c r="AP2870" t="s">
        <v>371</v>
      </c>
      <c r="AQ2870" t="s">
        <v>39727</v>
      </c>
      <c r="AR2870" t="s">
        <v>39728</v>
      </c>
      <c r="AS2870" t="s">
        <v>39729</v>
      </c>
      <c r="AT2870" t="s">
        <v>82</v>
      </c>
      <c r="AU2870" t="s">
        <v>81</v>
      </c>
      <c r="AV2870" t="s">
        <v>82</v>
      </c>
      <c r="AW2870" t="s">
        <v>81</v>
      </c>
      <c r="AX2870" t="s">
        <v>81</v>
      </c>
      <c r="AY2870" t="s">
        <v>81</v>
      </c>
      <c r="AZ2870" t="s">
        <v>81</v>
      </c>
      <c r="BA2870" t="s">
        <v>82</v>
      </c>
      <c r="BB2870" s="1">
        <v>1</v>
      </c>
      <c r="BC2870" t="s">
        <v>81</v>
      </c>
      <c r="BD2870" t="s">
        <v>81</v>
      </c>
      <c r="BE2870" t="s">
        <v>81</v>
      </c>
      <c r="BF2870" t="s">
        <v>81</v>
      </c>
      <c r="BG2870" t="s">
        <v>81</v>
      </c>
      <c r="BH2870" t="s">
        <v>81</v>
      </c>
      <c r="BI2870" t="s">
        <v>81</v>
      </c>
      <c r="BJ2870" t="s">
        <v>82</v>
      </c>
      <c r="BK2870" t="s">
        <v>82</v>
      </c>
      <c r="BL2870" t="s">
        <v>200</v>
      </c>
      <c r="BM2870" t="s">
        <v>826</v>
      </c>
      <c r="BN2870" t="s">
        <v>81</v>
      </c>
      <c r="BO2870" t="s">
        <v>39730</v>
      </c>
      <c r="BP2870" t="s">
        <v>81</v>
      </c>
      <c r="BQ2870" t="s">
        <v>81</v>
      </c>
    </row>
    <row r="2871" spans="1:69" x14ac:dyDescent="0.2">
      <c r="A2871" s="5">
        <v>1</v>
      </c>
      <c r="B2871" t="s">
        <v>12664</v>
      </c>
      <c r="C2871" t="s">
        <v>12665</v>
      </c>
      <c r="D2871" t="s">
        <v>12666</v>
      </c>
      <c r="E2871" t="s">
        <v>12667</v>
      </c>
      <c r="F2871" t="s">
        <v>178</v>
      </c>
      <c r="G2871" t="s">
        <v>12672</v>
      </c>
      <c r="H2871" s="1">
        <v>43790</v>
      </c>
      <c r="I2871" s="1">
        <v>43853</v>
      </c>
      <c r="J2871" t="b">
        <v>0</v>
      </c>
      <c r="K2871" t="s">
        <v>180</v>
      </c>
      <c r="L2871" t="s">
        <v>3802</v>
      </c>
      <c r="M2871" t="s">
        <v>346</v>
      </c>
      <c r="N2871">
        <v>192</v>
      </c>
      <c r="O2871" t="s">
        <v>12669</v>
      </c>
      <c r="P2871" t="s">
        <v>39731</v>
      </c>
      <c r="Q2871" t="s">
        <v>12671</v>
      </c>
      <c r="R2871" t="s">
        <v>39732</v>
      </c>
      <c r="S2871" t="s">
        <v>82</v>
      </c>
      <c r="T2871" s="1">
        <v>43790</v>
      </c>
      <c r="U2871" s="1">
        <v>43853</v>
      </c>
      <c r="V2871" t="s">
        <v>186</v>
      </c>
      <c r="W2871" s="2">
        <v>43997</v>
      </c>
      <c r="X2871" t="s">
        <v>12673</v>
      </c>
      <c r="Y2871" t="s">
        <v>12674</v>
      </c>
      <c r="Z2871" t="s">
        <v>81</v>
      </c>
      <c r="AA2871" t="s">
        <v>12675</v>
      </c>
      <c r="AB2871" t="s">
        <v>12676</v>
      </c>
      <c r="AC2871" t="s">
        <v>12677</v>
      </c>
      <c r="AD2871" t="s">
        <v>12669</v>
      </c>
      <c r="AE2871" t="s">
        <v>12674</v>
      </c>
      <c r="AF2871" t="s">
        <v>81</v>
      </c>
      <c r="AG2871" t="s">
        <v>12675</v>
      </c>
      <c r="AH2871" t="s">
        <v>12676</v>
      </c>
      <c r="AI2871" t="s">
        <v>12677</v>
      </c>
      <c r="AJ2871" t="s">
        <v>12669</v>
      </c>
      <c r="AK2871" t="s">
        <v>191</v>
      </c>
      <c r="AL2871" t="s">
        <v>82</v>
      </c>
      <c r="AM2871" t="s">
        <v>12669</v>
      </c>
      <c r="AN2871" t="s">
        <v>81</v>
      </c>
      <c r="AO2871" t="s">
        <v>81</v>
      </c>
      <c r="AP2871" t="s">
        <v>351</v>
      </c>
      <c r="AQ2871" t="s">
        <v>39733</v>
      </c>
      <c r="AR2871" t="s">
        <v>39734</v>
      </c>
      <c r="AS2871" t="s">
        <v>39735</v>
      </c>
      <c r="AT2871" t="s">
        <v>39736</v>
      </c>
      <c r="AU2871" t="s">
        <v>197</v>
      </c>
      <c r="AV2871" t="s">
        <v>39737</v>
      </c>
      <c r="AW2871" t="s">
        <v>198</v>
      </c>
      <c r="AX2871" t="s">
        <v>81</v>
      </c>
      <c r="AY2871" t="s">
        <v>81</v>
      </c>
      <c r="AZ2871" t="s">
        <v>12682</v>
      </c>
      <c r="BA2871" t="s">
        <v>82</v>
      </c>
      <c r="BB2871" s="1">
        <v>1</v>
      </c>
      <c r="BC2871" t="s">
        <v>199</v>
      </c>
      <c r="BD2871" t="s">
        <v>199</v>
      </c>
      <c r="BE2871" t="s">
        <v>199</v>
      </c>
      <c r="BF2871" t="s">
        <v>199</v>
      </c>
      <c r="BG2871" t="s">
        <v>81</v>
      </c>
      <c r="BH2871" t="s">
        <v>81</v>
      </c>
      <c r="BI2871" t="s">
        <v>81</v>
      </c>
      <c r="BJ2871" t="s">
        <v>82</v>
      </c>
      <c r="BK2871" t="s">
        <v>82</v>
      </c>
      <c r="BL2871" t="s">
        <v>200</v>
      </c>
      <c r="BM2871" t="s">
        <v>39738</v>
      </c>
      <c r="BN2871" t="s">
        <v>81</v>
      </c>
      <c r="BO2871" t="s">
        <v>81</v>
      </c>
      <c r="BP2871" t="s">
        <v>81</v>
      </c>
      <c r="BQ2871" t="s">
        <v>81</v>
      </c>
    </row>
    <row r="2872" spans="1:69" x14ac:dyDescent="0.2">
      <c r="A2872" s="5" t="s">
        <v>81</v>
      </c>
      <c r="B2872" t="s">
        <v>39739</v>
      </c>
      <c r="C2872" t="s">
        <v>39740</v>
      </c>
      <c r="D2872" t="s">
        <v>39741</v>
      </c>
      <c r="E2872" t="s">
        <v>39742</v>
      </c>
      <c r="F2872" t="s">
        <v>73</v>
      </c>
      <c r="G2872" t="s">
        <v>39743</v>
      </c>
      <c r="H2872" s="1">
        <v>42640</v>
      </c>
      <c r="I2872" s="1">
        <v>42644</v>
      </c>
      <c r="J2872" t="b">
        <v>1</v>
      </c>
      <c r="K2872" t="s">
        <v>75</v>
      </c>
      <c r="L2872" t="s">
        <v>482</v>
      </c>
      <c r="M2872" t="s">
        <v>90</v>
      </c>
      <c r="N2872">
        <v>21786</v>
      </c>
      <c r="O2872" t="s">
        <v>10782</v>
      </c>
      <c r="P2872" t="s">
        <v>82</v>
      </c>
      <c r="Q2872" t="s">
        <v>998</v>
      </c>
      <c r="R2872" t="s">
        <v>81</v>
      </c>
      <c r="S2872" t="s">
        <v>82</v>
      </c>
      <c r="T2872" s="1">
        <v>42640</v>
      </c>
      <c r="U2872" s="3">
        <v>42644</v>
      </c>
      <c r="V2872" t="s">
        <v>271</v>
      </c>
      <c r="W2872" s="2">
        <v>43717</v>
      </c>
      <c r="X2872" t="s">
        <v>39744</v>
      </c>
      <c r="Y2872" t="s">
        <v>81</v>
      </c>
      <c r="Z2872" t="s">
        <v>20393</v>
      </c>
      <c r="AA2872" t="s">
        <v>82</v>
      </c>
      <c r="AB2872" t="s">
        <v>81</v>
      </c>
      <c r="AC2872" t="s">
        <v>81</v>
      </c>
      <c r="AD2872" t="s">
        <v>10782</v>
      </c>
      <c r="AE2872" t="s">
        <v>81</v>
      </c>
      <c r="AF2872" t="s">
        <v>20393</v>
      </c>
      <c r="AG2872" t="s">
        <v>82</v>
      </c>
      <c r="AH2872" t="s">
        <v>81</v>
      </c>
      <c r="AI2872" t="s">
        <v>81</v>
      </c>
      <c r="AJ2872" t="s">
        <v>10782</v>
      </c>
      <c r="AK2872" t="s">
        <v>110</v>
      </c>
      <c r="AL2872" t="s">
        <v>39745</v>
      </c>
      <c r="AM2872" t="s">
        <v>88</v>
      </c>
      <c r="AN2872" t="s">
        <v>2056</v>
      </c>
      <c r="AO2872" t="s">
        <v>370</v>
      </c>
      <c r="AP2872" t="s">
        <v>91</v>
      </c>
      <c r="AQ2872" t="s">
        <v>39746</v>
      </c>
      <c r="AR2872" t="s">
        <v>82</v>
      </c>
      <c r="AS2872" t="s">
        <v>39747</v>
      </c>
      <c r="AT2872" t="s">
        <v>82</v>
      </c>
      <c r="AU2872" t="s">
        <v>81</v>
      </c>
      <c r="AV2872" t="s">
        <v>82</v>
      </c>
      <c r="AW2872" t="s">
        <v>82</v>
      </c>
      <c r="AX2872" t="s">
        <v>82</v>
      </c>
      <c r="AY2872" t="s">
        <v>82</v>
      </c>
      <c r="AZ2872" t="s">
        <v>82</v>
      </c>
      <c r="BA2872" t="s">
        <v>82</v>
      </c>
      <c r="BB2872" t="s">
        <v>82</v>
      </c>
      <c r="BC2872" t="s">
        <v>82</v>
      </c>
      <c r="BD2872" t="s">
        <v>82</v>
      </c>
      <c r="BE2872" t="s">
        <v>82</v>
      </c>
      <c r="BF2872" t="s">
        <v>82</v>
      </c>
      <c r="BG2872" t="s">
        <v>82</v>
      </c>
      <c r="BH2872" t="s">
        <v>82</v>
      </c>
      <c r="BI2872" t="s">
        <v>82</v>
      </c>
      <c r="BJ2872" t="s">
        <v>82</v>
      </c>
      <c r="BK2872" t="s">
        <v>82</v>
      </c>
      <c r="BL2872" t="s">
        <v>82</v>
      </c>
      <c r="BM2872" t="s">
        <v>82</v>
      </c>
      <c r="BN2872" t="s">
        <v>82</v>
      </c>
      <c r="BO2872" t="s">
        <v>82</v>
      </c>
      <c r="BP2872" t="s">
        <v>82</v>
      </c>
      <c r="BQ2872" t="s">
        <v>82</v>
      </c>
    </row>
    <row r="2873" spans="1:69" x14ac:dyDescent="0.2">
      <c r="A2873" s="5" t="s">
        <v>81</v>
      </c>
      <c r="B2873" t="s">
        <v>39748</v>
      </c>
      <c r="C2873" t="s">
        <v>39749</v>
      </c>
      <c r="D2873" t="s">
        <v>39750</v>
      </c>
      <c r="E2873" t="s">
        <v>39751</v>
      </c>
      <c r="F2873" t="s">
        <v>73</v>
      </c>
      <c r="G2873" t="s">
        <v>39752</v>
      </c>
      <c r="H2873" s="1">
        <v>43367</v>
      </c>
      <c r="I2873" s="1">
        <v>43466</v>
      </c>
      <c r="J2873" t="b">
        <v>0</v>
      </c>
      <c r="K2873" t="s">
        <v>75</v>
      </c>
      <c r="L2873" t="s">
        <v>482</v>
      </c>
      <c r="M2873" t="s">
        <v>90</v>
      </c>
      <c r="N2873">
        <v>1450</v>
      </c>
      <c r="O2873" t="s">
        <v>6925</v>
      </c>
      <c r="P2873" t="s">
        <v>39753</v>
      </c>
      <c r="Q2873" t="s">
        <v>39754</v>
      </c>
      <c r="R2873" t="s">
        <v>81</v>
      </c>
      <c r="S2873" t="s">
        <v>82</v>
      </c>
      <c r="T2873" s="1">
        <v>43367</v>
      </c>
      <c r="U2873" t="s">
        <v>8820</v>
      </c>
      <c r="V2873" t="s">
        <v>84</v>
      </c>
      <c r="W2873" s="2">
        <v>43382</v>
      </c>
      <c r="X2873" t="s">
        <v>39755</v>
      </c>
      <c r="Y2873" t="s">
        <v>523</v>
      </c>
      <c r="Z2873" t="s">
        <v>39756</v>
      </c>
      <c r="AA2873" t="s">
        <v>82</v>
      </c>
      <c r="AB2873" t="s">
        <v>39757</v>
      </c>
      <c r="AC2873" t="s">
        <v>39758</v>
      </c>
      <c r="AD2873" t="s">
        <v>39759</v>
      </c>
      <c r="AE2873" t="s">
        <v>523</v>
      </c>
      <c r="AF2873" t="s">
        <v>39756</v>
      </c>
      <c r="AG2873" t="s">
        <v>82</v>
      </c>
      <c r="AH2873" t="s">
        <v>39757</v>
      </c>
      <c r="AI2873" t="s">
        <v>39758</v>
      </c>
      <c r="AJ2873" t="s">
        <v>39759</v>
      </c>
      <c r="AK2873" t="s">
        <v>153</v>
      </c>
      <c r="AL2873" t="s">
        <v>39760</v>
      </c>
      <c r="AM2873" t="s">
        <v>88</v>
      </c>
      <c r="AN2873" t="s">
        <v>154</v>
      </c>
      <c r="AO2873" t="s">
        <v>90</v>
      </c>
      <c r="AP2873" t="s">
        <v>2796</v>
      </c>
      <c r="AQ2873" t="s">
        <v>39761</v>
      </c>
      <c r="AR2873" t="s">
        <v>82</v>
      </c>
      <c r="AS2873" t="s">
        <v>39762</v>
      </c>
      <c r="AT2873" t="s">
        <v>39763</v>
      </c>
      <c r="AU2873" t="s">
        <v>81</v>
      </c>
      <c r="AV2873" t="s">
        <v>82</v>
      </c>
      <c r="AW2873" t="s">
        <v>82</v>
      </c>
      <c r="AX2873" t="s">
        <v>82</v>
      </c>
      <c r="AY2873" t="s">
        <v>82</v>
      </c>
      <c r="AZ2873" t="s">
        <v>82</v>
      </c>
      <c r="BA2873" t="s">
        <v>82</v>
      </c>
      <c r="BB2873" t="s">
        <v>82</v>
      </c>
      <c r="BC2873" t="s">
        <v>82</v>
      </c>
      <c r="BD2873" t="s">
        <v>82</v>
      </c>
      <c r="BE2873" t="s">
        <v>82</v>
      </c>
      <c r="BF2873" t="s">
        <v>82</v>
      </c>
      <c r="BG2873" t="s">
        <v>82</v>
      </c>
      <c r="BH2873" t="s">
        <v>82</v>
      </c>
      <c r="BI2873" t="s">
        <v>82</v>
      </c>
      <c r="BJ2873" t="s">
        <v>82</v>
      </c>
      <c r="BK2873" t="s">
        <v>82</v>
      </c>
      <c r="BL2873" t="s">
        <v>82</v>
      </c>
      <c r="BM2873" t="s">
        <v>82</v>
      </c>
      <c r="BN2873" t="s">
        <v>82</v>
      </c>
      <c r="BO2873" t="s">
        <v>82</v>
      </c>
      <c r="BP2873" t="s">
        <v>82</v>
      </c>
      <c r="BQ2873" t="s">
        <v>82</v>
      </c>
    </row>
    <row r="2874" spans="1:69" x14ac:dyDescent="0.2">
      <c r="A2874" s="5">
        <v>1</v>
      </c>
      <c r="B2874" t="s">
        <v>39764</v>
      </c>
      <c r="C2874" t="s">
        <v>39765</v>
      </c>
      <c r="D2874" t="s">
        <v>39766</v>
      </c>
      <c r="E2874" t="s">
        <v>39764</v>
      </c>
      <c r="F2874" t="s">
        <v>73</v>
      </c>
      <c r="G2874" t="s">
        <v>39767</v>
      </c>
      <c r="H2874" s="1">
        <v>43755</v>
      </c>
      <c r="I2874" s="1">
        <v>42583</v>
      </c>
      <c r="J2874" t="b">
        <v>1</v>
      </c>
      <c r="K2874" t="s">
        <v>75</v>
      </c>
      <c r="L2874" t="s">
        <v>419</v>
      </c>
      <c r="M2874" t="s">
        <v>2495</v>
      </c>
      <c r="N2874">
        <v>100</v>
      </c>
      <c r="O2874" t="s">
        <v>39768</v>
      </c>
      <c r="P2874" t="s">
        <v>79</v>
      </c>
      <c r="Q2874" t="s">
        <v>3557</v>
      </c>
      <c r="R2874" t="s">
        <v>81</v>
      </c>
      <c r="S2874">
        <v>1</v>
      </c>
      <c r="T2874" s="1">
        <v>43755</v>
      </c>
      <c r="U2874" s="3">
        <v>42583</v>
      </c>
      <c r="V2874" t="s">
        <v>146</v>
      </c>
      <c r="W2874" s="2">
        <v>43773</v>
      </c>
      <c r="X2874">
        <v>648019</v>
      </c>
      <c r="Y2874" t="s">
        <v>148</v>
      </c>
      <c r="Z2874" t="s">
        <v>39769</v>
      </c>
      <c r="AA2874" t="s">
        <v>82</v>
      </c>
      <c r="AB2874" t="s">
        <v>39770</v>
      </c>
      <c r="AC2874" t="s">
        <v>675</v>
      </c>
      <c r="AD2874" t="s">
        <v>39771</v>
      </c>
      <c r="AE2874" t="s">
        <v>148</v>
      </c>
      <c r="AF2874" t="s">
        <v>39769</v>
      </c>
      <c r="AG2874" t="s">
        <v>82</v>
      </c>
      <c r="AH2874" t="s">
        <v>39770</v>
      </c>
      <c r="AI2874" t="s">
        <v>675</v>
      </c>
      <c r="AJ2874" t="s">
        <v>39771</v>
      </c>
      <c r="AK2874" t="s">
        <v>296</v>
      </c>
      <c r="AL2874" t="s">
        <v>82</v>
      </c>
      <c r="AM2874" t="s">
        <v>88</v>
      </c>
      <c r="AN2874" t="s">
        <v>154</v>
      </c>
      <c r="AO2874" t="s">
        <v>90</v>
      </c>
      <c r="AP2874" t="s">
        <v>91</v>
      </c>
      <c r="AQ2874" t="s">
        <v>39772</v>
      </c>
      <c r="AR2874" t="s">
        <v>82</v>
      </c>
      <c r="AS2874" t="s">
        <v>39773</v>
      </c>
      <c r="AT2874" t="s">
        <v>39774</v>
      </c>
      <c r="AU2874" t="s">
        <v>81</v>
      </c>
      <c r="AV2874" t="s">
        <v>82</v>
      </c>
      <c r="AW2874" t="s">
        <v>82</v>
      </c>
      <c r="AX2874" t="s">
        <v>82</v>
      </c>
      <c r="AY2874" t="s">
        <v>82</v>
      </c>
      <c r="AZ2874" t="s">
        <v>82</v>
      </c>
      <c r="BA2874" t="s">
        <v>82</v>
      </c>
      <c r="BB2874" t="s">
        <v>82</v>
      </c>
      <c r="BC2874" t="s">
        <v>82</v>
      </c>
      <c r="BD2874" t="s">
        <v>82</v>
      </c>
      <c r="BE2874" t="s">
        <v>82</v>
      </c>
      <c r="BF2874" t="s">
        <v>82</v>
      </c>
      <c r="BG2874" t="s">
        <v>82</v>
      </c>
      <c r="BH2874" t="s">
        <v>82</v>
      </c>
      <c r="BI2874" t="s">
        <v>82</v>
      </c>
      <c r="BJ2874" t="s">
        <v>82</v>
      </c>
      <c r="BK2874" t="s">
        <v>82</v>
      </c>
      <c r="BL2874" t="s">
        <v>82</v>
      </c>
      <c r="BM2874" t="s">
        <v>82</v>
      </c>
      <c r="BN2874" t="s">
        <v>82</v>
      </c>
      <c r="BO2874" t="s">
        <v>82</v>
      </c>
      <c r="BP2874" t="s">
        <v>82</v>
      </c>
      <c r="BQ2874" t="s">
        <v>82</v>
      </c>
    </row>
    <row r="2875" spans="1:69" x14ac:dyDescent="0.2">
      <c r="A2875" s="5" t="s">
        <v>81</v>
      </c>
      <c r="B2875" t="s">
        <v>39775</v>
      </c>
      <c r="C2875" t="s">
        <v>39776</v>
      </c>
      <c r="D2875" t="s">
        <v>39777</v>
      </c>
      <c r="E2875" t="s">
        <v>39778</v>
      </c>
      <c r="F2875" t="s">
        <v>73</v>
      </c>
      <c r="G2875" t="s">
        <v>39779</v>
      </c>
      <c r="H2875" s="1">
        <v>42640</v>
      </c>
      <c r="I2875" s="1">
        <v>41030</v>
      </c>
      <c r="J2875" t="b">
        <v>1</v>
      </c>
      <c r="K2875" t="s">
        <v>75</v>
      </c>
      <c r="L2875" t="s">
        <v>37241</v>
      </c>
      <c r="M2875" t="s">
        <v>538</v>
      </c>
      <c r="N2875">
        <v>101</v>
      </c>
      <c r="O2875" t="s">
        <v>39780</v>
      </c>
      <c r="P2875" t="s">
        <v>82</v>
      </c>
      <c r="Q2875" t="s">
        <v>39781</v>
      </c>
      <c r="R2875" t="s">
        <v>81</v>
      </c>
      <c r="S2875">
        <v>1</v>
      </c>
      <c r="T2875" s="1">
        <v>42640</v>
      </c>
      <c r="U2875" s="3">
        <v>41030</v>
      </c>
      <c r="V2875" t="s">
        <v>271</v>
      </c>
      <c r="W2875" s="2">
        <v>42653</v>
      </c>
      <c r="X2875" t="s">
        <v>39782</v>
      </c>
      <c r="Y2875" t="s">
        <v>227</v>
      </c>
      <c r="Z2875" t="s">
        <v>39783</v>
      </c>
      <c r="AA2875" t="s">
        <v>82</v>
      </c>
      <c r="AB2875" t="s">
        <v>227</v>
      </c>
      <c r="AC2875" t="s">
        <v>227</v>
      </c>
      <c r="AD2875" t="s">
        <v>39784</v>
      </c>
      <c r="AE2875" t="s">
        <v>227</v>
      </c>
      <c r="AF2875" t="s">
        <v>39783</v>
      </c>
      <c r="AG2875" t="s">
        <v>82</v>
      </c>
      <c r="AH2875" t="s">
        <v>227</v>
      </c>
      <c r="AI2875" t="s">
        <v>227</v>
      </c>
      <c r="AJ2875" t="s">
        <v>39784</v>
      </c>
      <c r="AK2875" t="s">
        <v>110</v>
      </c>
      <c r="AL2875" t="s">
        <v>39785</v>
      </c>
      <c r="AM2875" t="s">
        <v>6943</v>
      </c>
      <c r="AN2875" t="s">
        <v>154</v>
      </c>
      <c r="AO2875" t="s">
        <v>90</v>
      </c>
      <c r="AP2875" t="s">
        <v>371</v>
      </c>
      <c r="AQ2875" t="s">
        <v>39786</v>
      </c>
      <c r="AR2875" t="s">
        <v>82</v>
      </c>
      <c r="AS2875" t="s">
        <v>39787</v>
      </c>
      <c r="AT2875" t="s">
        <v>39788</v>
      </c>
      <c r="AU2875" t="s">
        <v>81</v>
      </c>
      <c r="AV2875" t="s">
        <v>82</v>
      </c>
      <c r="AW2875" t="s">
        <v>82</v>
      </c>
      <c r="AX2875" t="s">
        <v>82</v>
      </c>
      <c r="AY2875" t="s">
        <v>82</v>
      </c>
      <c r="AZ2875" t="s">
        <v>82</v>
      </c>
      <c r="BA2875" t="s">
        <v>82</v>
      </c>
      <c r="BB2875" t="s">
        <v>82</v>
      </c>
      <c r="BC2875" t="s">
        <v>82</v>
      </c>
      <c r="BD2875" t="s">
        <v>82</v>
      </c>
      <c r="BE2875" t="s">
        <v>82</v>
      </c>
      <c r="BF2875" t="s">
        <v>82</v>
      </c>
      <c r="BG2875" t="s">
        <v>82</v>
      </c>
      <c r="BH2875" t="s">
        <v>82</v>
      </c>
      <c r="BI2875" t="s">
        <v>82</v>
      </c>
      <c r="BJ2875" t="s">
        <v>82</v>
      </c>
      <c r="BK2875" t="s">
        <v>82</v>
      </c>
      <c r="BL2875" t="s">
        <v>82</v>
      </c>
      <c r="BM2875" t="s">
        <v>82</v>
      </c>
      <c r="BN2875" t="s">
        <v>82</v>
      </c>
      <c r="BO2875" t="s">
        <v>82</v>
      </c>
      <c r="BP2875" t="s">
        <v>82</v>
      </c>
      <c r="BQ2875" t="s">
        <v>82</v>
      </c>
    </row>
    <row r="2876" spans="1:69" x14ac:dyDescent="0.2">
      <c r="A2876" s="5" t="s">
        <v>81</v>
      </c>
      <c r="B2876" t="s">
        <v>39789</v>
      </c>
      <c r="C2876" t="s">
        <v>37575</v>
      </c>
      <c r="D2876" t="s">
        <v>39790</v>
      </c>
      <c r="E2876" t="s">
        <v>39791</v>
      </c>
      <c r="F2876" t="s">
        <v>120</v>
      </c>
      <c r="G2876" t="s">
        <v>39792</v>
      </c>
      <c r="H2876" s="1">
        <v>42478</v>
      </c>
      <c r="I2876" s="1">
        <v>42461</v>
      </c>
      <c r="J2876" t="b">
        <v>0</v>
      </c>
      <c r="K2876" t="s">
        <v>1456</v>
      </c>
      <c r="L2876" t="s">
        <v>81</v>
      </c>
      <c r="M2876">
        <v>1</v>
      </c>
      <c r="N2876" t="s">
        <v>81</v>
      </c>
      <c r="O2876" t="s">
        <v>37580</v>
      </c>
      <c r="P2876" t="s">
        <v>82</v>
      </c>
      <c r="Q2876" t="s">
        <v>37581</v>
      </c>
      <c r="R2876" t="s">
        <v>81</v>
      </c>
      <c r="S2876">
        <v>1</v>
      </c>
      <c r="T2876" s="1">
        <v>42478</v>
      </c>
      <c r="U2876" s="1">
        <v>42461</v>
      </c>
      <c r="V2876" t="s">
        <v>1460</v>
      </c>
      <c r="W2876" s="2">
        <v>43578</v>
      </c>
      <c r="X2876" t="s">
        <v>82</v>
      </c>
      <c r="Y2876" t="s">
        <v>37582</v>
      </c>
      <c r="Z2876" t="s">
        <v>81</v>
      </c>
      <c r="AA2876">
        <f>81-3-6214-3237</f>
        <v>-9373</v>
      </c>
      <c r="AB2876" t="s">
        <v>81</v>
      </c>
      <c r="AC2876" t="s">
        <v>81</v>
      </c>
      <c r="AD2876" t="s">
        <v>81</v>
      </c>
      <c r="AE2876" t="s">
        <v>81</v>
      </c>
      <c r="AF2876" t="s">
        <v>81</v>
      </c>
      <c r="AG2876" t="s">
        <v>81</v>
      </c>
      <c r="AH2876" t="s">
        <v>81</v>
      </c>
      <c r="AI2876" t="s">
        <v>81</v>
      </c>
      <c r="AJ2876" t="s">
        <v>81</v>
      </c>
      <c r="AK2876" t="s">
        <v>81</v>
      </c>
      <c r="AL2876" t="s">
        <v>82</v>
      </c>
      <c r="AM2876" t="s">
        <v>1463</v>
      </c>
      <c r="AN2876">
        <v>20</v>
      </c>
      <c r="AO2876" t="s">
        <v>81</v>
      </c>
      <c r="AP2876" t="s">
        <v>1464</v>
      </c>
      <c r="AQ2876" t="s">
        <v>39793</v>
      </c>
      <c r="AR2876" t="s">
        <v>1332</v>
      </c>
      <c r="AS2876" t="s">
        <v>82</v>
      </c>
      <c r="AT2876" t="s">
        <v>82</v>
      </c>
      <c r="AU2876" t="s">
        <v>81</v>
      </c>
      <c r="AV2876" t="s">
        <v>82</v>
      </c>
      <c r="AW2876" t="s">
        <v>643</v>
      </c>
      <c r="AX2876" t="s">
        <v>81</v>
      </c>
      <c r="AY2876" t="s">
        <v>81</v>
      </c>
      <c r="AZ2876" t="s">
        <v>81</v>
      </c>
      <c r="BA2876" t="s">
        <v>82</v>
      </c>
      <c r="BB2876" s="1">
        <v>1</v>
      </c>
      <c r="BC2876" t="s">
        <v>81</v>
      </c>
      <c r="BD2876" t="s">
        <v>81</v>
      </c>
      <c r="BE2876" t="s">
        <v>81</v>
      </c>
      <c r="BF2876" t="s">
        <v>81</v>
      </c>
      <c r="BG2876" t="s">
        <v>81</v>
      </c>
      <c r="BH2876" t="s">
        <v>81</v>
      </c>
      <c r="BI2876" t="s">
        <v>81</v>
      </c>
      <c r="BJ2876" t="s">
        <v>82</v>
      </c>
      <c r="BK2876" t="s">
        <v>82</v>
      </c>
      <c r="BL2876" t="s">
        <v>81</v>
      </c>
      <c r="BM2876" t="s">
        <v>137</v>
      </c>
      <c r="BN2876" t="s">
        <v>81</v>
      </c>
      <c r="BO2876" t="s">
        <v>81</v>
      </c>
      <c r="BP2876" t="s">
        <v>81</v>
      </c>
      <c r="BQ2876" t="s">
        <v>81</v>
      </c>
    </row>
    <row r="2877" spans="1:69" x14ac:dyDescent="0.2">
      <c r="A2877" s="5">
        <v>1</v>
      </c>
      <c r="B2877" t="s">
        <v>39794</v>
      </c>
      <c r="C2877" t="s">
        <v>39795</v>
      </c>
      <c r="D2877" t="s">
        <v>39796</v>
      </c>
      <c r="E2877" t="s">
        <v>39797</v>
      </c>
      <c r="F2877" t="s">
        <v>73</v>
      </c>
      <c r="G2877" t="s">
        <v>39798</v>
      </c>
      <c r="H2877" s="1">
        <v>43424</v>
      </c>
      <c r="I2877" s="1">
        <v>43649</v>
      </c>
      <c r="J2877" t="b">
        <v>0</v>
      </c>
      <c r="K2877" t="s">
        <v>75</v>
      </c>
      <c r="L2877" t="s">
        <v>599</v>
      </c>
      <c r="M2877" t="s">
        <v>363</v>
      </c>
      <c r="N2877">
        <v>236</v>
      </c>
      <c r="O2877" t="s">
        <v>798</v>
      </c>
      <c r="P2877" t="s">
        <v>409</v>
      </c>
      <c r="Q2877" t="s">
        <v>39799</v>
      </c>
      <c r="R2877" t="s">
        <v>81</v>
      </c>
      <c r="S2877" t="s">
        <v>82</v>
      </c>
      <c r="T2877" s="1">
        <v>43424</v>
      </c>
      <c r="U2877" t="s">
        <v>16997</v>
      </c>
      <c r="V2877" t="s">
        <v>106</v>
      </c>
      <c r="W2877" s="2">
        <v>44151</v>
      </c>
      <c r="X2877" t="s">
        <v>18893</v>
      </c>
      <c r="Y2877" t="s">
        <v>523</v>
      </c>
      <c r="Z2877" t="s">
        <v>39800</v>
      </c>
      <c r="AA2877" t="s">
        <v>82</v>
      </c>
      <c r="AB2877" t="s">
        <v>39801</v>
      </c>
      <c r="AC2877" t="s">
        <v>39802</v>
      </c>
      <c r="AD2877" t="s">
        <v>39803</v>
      </c>
      <c r="AE2877" t="s">
        <v>523</v>
      </c>
      <c r="AF2877" t="s">
        <v>39800</v>
      </c>
      <c r="AG2877" t="s">
        <v>82</v>
      </c>
      <c r="AH2877" t="s">
        <v>39801</v>
      </c>
      <c r="AI2877" t="s">
        <v>39802</v>
      </c>
      <c r="AJ2877" t="s">
        <v>39803</v>
      </c>
      <c r="AK2877" t="s">
        <v>296</v>
      </c>
      <c r="AL2877" t="s">
        <v>82</v>
      </c>
      <c r="AM2877" t="s">
        <v>88</v>
      </c>
      <c r="AN2877" t="s">
        <v>154</v>
      </c>
      <c r="AO2877" t="s">
        <v>457</v>
      </c>
      <c r="AP2877" t="s">
        <v>91</v>
      </c>
      <c r="AQ2877" t="s">
        <v>39804</v>
      </c>
      <c r="AR2877" t="s">
        <v>82</v>
      </c>
      <c r="AS2877" t="s">
        <v>39805</v>
      </c>
      <c r="AT2877" t="s">
        <v>39806</v>
      </c>
      <c r="AU2877" t="s">
        <v>81</v>
      </c>
      <c r="AV2877" t="s">
        <v>82</v>
      </c>
      <c r="AW2877" t="s">
        <v>82</v>
      </c>
      <c r="AX2877" t="s">
        <v>82</v>
      </c>
      <c r="AY2877" t="s">
        <v>82</v>
      </c>
      <c r="AZ2877" t="s">
        <v>82</v>
      </c>
      <c r="BA2877" t="s">
        <v>82</v>
      </c>
      <c r="BB2877" t="s">
        <v>82</v>
      </c>
      <c r="BC2877" t="s">
        <v>82</v>
      </c>
      <c r="BD2877" t="s">
        <v>82</v>
      </c>
      <c r="BE2877" t="s">
        <v>82</v>
      </c>
      <c r="BF2877" t="s">
        <v>82</v>
      </c>
      <c r="BG2877" t="s">
        <v>82</v>
      </c>
      <c r="BH2877" t="s">
        <v>82</v>
      </c>
      <c r="BI2877" t="s">
        <v>82</v>
      </c>
      <c r="BJ2877" t="s">
        <v>82</v>
      </c>
      <c r="BK2877" t="s">
        <v>82</v>
      </c>
      <c r="BL2877" t="s">
        <v>82</v>
      </c>
      <c r="BM2877" t="s">
        <v>82</v>
      </c>
      <c r="BN2877" t="s">
        <v>82</v>
      </c>
      <c r="BO2877" t="s">
        <v>82</v>
      </c>
      <c r="BP2877" t="s">
        <v>82</v>
      </c>
      <c r="BQ2877" t="s">
        <v>82</v>
      </c>
    </row>
    <row r="2878" spans="1:69" x14ac:dyDescent="0.2">
      <c r="A2878" s="5">
        <v>1</v>
      </c>
      <c r="B2878" t="s">
        <v>39807</v>
      </c>
      <c r="C2878" t="s">
        <v>39808</v>
      </c>
      <c r="D2878" t="s">
        <v>39809</v>
      </c>
      <c r="E2878" t="s">
        <v>39810</v>
      </c>
      <c r="F2878" t="s">
        <v>73</v>
      </c>
      <c r="G2878" t="s">
        <v>39811</v>
      </c>
      <c r="H2878" s="1">
        <v>43489</v>
      </c>
      <c r="I2878" s="1">
        <v>43795</v>
      </c>
      <c r="J2878" t="b">
        <v>0</v>
      </c>
      <c r="K2878" t="s">
        <v>75</v>
      </c>
      <c r="L2878" t="s">
        <v>1794</v>
      </c>
      <c r="M2878" t="s">
        <v>101</v>
      </c>
      <c r="N2878">
        <v>120</v>
      </c>
      <c r="O2878" t="s">
        <v>39812</v>
      </c>
      <c r="P2878" t="s">
        <v>79</v>
      </c>
      <c r="Q2878" t="s">
        <v>5021</v>
      </c>
      <c r="R2878" t="s">
        <v>81</v>
      </c>
      <c r="S2878" t="s">
        <v>82</v>
      </c>
      <c r="T2878" s="1">
        <v>43489</v>
      </c>
      <c r="U2878" t="s">
        <v>8322</v>
      </c>
      <c r="V2878" t="s">
        <v>834</v>
      </c>
      <c r="W2878" s="2">
        <v>44130</v>
      </c>
      <c r="X2878" t="s">
        <v>39813</v>
      </c>
      <c r="Y2878" t="s">
        <v>227</v>
      </c>
      <c r="Z2878" t="s">
        <v>39814</v>
      </c>
      <c r="AA2878" t="s">
        <v>82</v>
      </c>
      <c r="AB2878" t="s">
        <v>39815</v>
      </c>
      <c r="AC2878" t="s">
        <v>39816</v>
      </c>
      <c r="AD2878" t="s">
        <v>31461</v>
      </c>
      <c r="AE2878" t="s">
        <v>227</v>
      </c>
      <c r="AF2878" t="s">
        <v>39814</v>
      </c>
      <c r="AG2878" t="s">
        <v>82</v>
      </c>
      <c r="AH2878" t="s">
        <v>39815</v>
      </c>
      <c r="AI2878" t="s">
        <v>39816</v>
      </c>
      <c r="AJ2878" t="s">
        <v>31461</v>
      </c>
      <c r="AK2878" t="s">
        <v>296</v>
      </c>
      <c r="AL2878" t="s">
        <v>39817</v>
      </c>
      <c r="AM2878" t="s">
        <v>88</v>
      </c>
      <c r="AN2878" t="s">
        <v>154</v>
      </c>
      <c r="AO2878" t="s">
        <v>90</v>
      </c>
      <c r="AP2878" t="s">
        <v>91</v>
      </c>
      <c r="AQ2878" t="s">
        <v>39818</v>
      </c>
      <c r="AR2878" t="s">
        <v>82</v>
      </c>
      <c r="AS2878" t="s">
        <v>39819</v>
      </c>
      <c r="AT2878" t="s">
        <v>39820</v>
      </c>
      <c r="AU2878" t="s">
        <v>81</v>
      </c>
      <c r="AV2878" t="s">
        <v>82</v>
      </c>
      <c r="AW2878" t="s">
        <v>82</v>
      </c>
      <c r="AX2878" t="s">
        <v>82</v>
      </c>
      <c r="AY2878" t="s">
        <v>82</v>
      </c>
      <c r="AZ2878" t="s">
        <v>82</v>
      </c>
      <c r="BA2878" t="s">
        <v>82</v>
      </c>
      <c r="BB2878" t="s">
        <v>82</v>
      </c>
      <c r="BC2878" t="s">
        <v>82</v>
      </c>
      <c r="BD2878" t="s">
        <v>82</v>
      </c>
      <c r="BE2878" t="s">
        <v>82</v>
      </c>
      <c r="BF2878" t="s">
        <v>82</v>
      </c>
      <c r="BG2878" t="s">
        <v>82</v>
      </c>
      <c r="BH2878" t="s">
        <v>82</v>
      </c>
      <c r="BI2878" t="s">
        <v>82</v>
      </c>
      <c r="BJ2878" t="s">
        <v>82</v>
      </c>
      <c r="BK2878" t="s">
        <v>82</v>
      </c>
      <c r="BL2878" t="s">
        <v>82</v>
      </c>
      <c r="BM2878" t="s">
        <v>82</v>
      </c>
      <c r="BN2878" t="s">
        <v>82</v>
      </c>
      <c r="BO2878" t="s">
        <v>82</v>
      </c>
      <c r="BP2878" t="s">
        <v>82</v>
      </c>
      <c r="BQ2878" t="s">
        <v>82</v>
      </c>
    </row>
    <row r="2879" spans="1:69" x14ac:dyDescent="0.2">
      <c r="A2879" s="5">
        <v>0</v>
      </c>
      <c r="B2879" t="s">
        <v>39821</v>
      </c>
      <c r="C2879" t="s">
        <v>39822</v>
      </c>
      <c r="D2879" t="s">
        <v>39823</v>
      </c>
      <c r="E2879" t="s">
        <v>39824</v>
      </c>
      <c r="F2879" t="s">
        <v>73</v>
      </c>
      <c r="G2879" t="s">
        <v>39825</v>
      </c>
      <c r="H2879" s="1">
        <v>43306</v>
      </c>
      <c r="I2879" s="1">
        <v>42686</v>
      </c>
      <c r="J2879" t="b">
        <v>0</v>
      </c>
      <c r="K2879" t="s">
        <v>75</v>
      </c>
      <c r="L2879" t="s">
        <v>39826</v>
      </c>
      <c r="M2879" t="s">
        <v>90</v>
      </c>
      <c r="N2879">
        <v>20</v>
      </c>
      <c r="O2879" t="s">
        <v>1475</v>
      </c>
      <c r="P2879" t="s">
        <v>2657</v>
      </c>
      <c r="Q2879" t="s">
        <v>3557</v>
      </c>
      <c r="R2879" t="s">
        <v>81</v>
      </c>
      <c r="S2879">
        <v>1</v>
      </c>
      <c r="T2879" s="1">
        <v>43306</v>
      </c>
      <c r="U2879" t="s">
        <v>39827</v>
      </c>
      <c r="V2879" t="s">
        <v>84</v>
      </c>
      <c r="W2879" s="2">
        <v>44151</v>
      </c>
      <c r="X2879" t="s">
        <v>39828</v>
      </c>
      <c r="Y2879" t="s">
        <v>81</v>
      </c>
      <c r="Z2879" t="s">
        <v>39829</v>
      </c>
      <c r="AA2879" t="s">
        <v>82</v>
      </c>
      <c r="AB2879" t="s">
        <v>81</v>
      </c>
      <c r="AC2879" t="s">
        <v>81</v>
      </c>
      <c r="AD2879" t="s">
        <v>23713</v>
      </c>
      <c r="AE2879" t="s">
        <v>81</v>
      </c>
      <c r="AF2879" t="s">
        <v>39829</v>
      </c>
      <c r="AG2879" t="s">
        <v>82</v>
      </c>
      <c r="AH2879" t="s">
        <v>81</v>
      </c>
      <c r="AI2879" t="s">
        <v>81</v>
      </c>
      <c r="AJ2879" t="s">
        <v>23713</v>
      </c>
      <c r="AK2879" t="s">
        <v>110</v>
      </c>
      <c r="AL2879" t="s">
        <v>82</v>
      </c>
      <c r="AM2879" t="s">
        <v>88</v>
      </c>
      <c r="AN2879" t="s">
        <v>154</v>
      </c>
      <c r="AO2879" t="s">
        <v>90</v>
      </c>
      <c r="AP2879" t="s">
        <v>91</v>
      </c>
      <c r="AQ2879" t="s">
        <v>39830</v>
      </c>
      <c r="AR2879" t="s">
        <v>82</v>
      </c>
      <c r="AS2879" t="s">
        <v>39831</v>
      </c>
      <c r="AT2879" t="s">
        <v>82</v>
      </c>
      <c r="AU2879" t="s">
        <v>81</v>
      </c>
      <c r="AV2879" t="s">
        <v>82</v>
      </c>
      <c r="AW2879" t="s">
        <v>82</v>
      </c>
      <c r="AX2879" t="s">
        <v>82</v>
      </c>
      <c r="AY2879" t="s">
        <v>82</v>
      </c>
      <c r="AZ2879" t="s">
        <v>82</v>
      </c>
      <c r="BA2879" t="s">
        <v>82</v>
      </c>
      <c r="BB2879" t="s">
        <v>82</v>
      </c>
      <c r="BC2879" t="s">
        <v>82</v>
      </c>
      <c r="BD2879" t="s">
        <v>82</v>
      </c>
      <c r="BE2879" t="s">
        <v>82</v>
      </c>
      <c r="BF2879" t="s">
        <v>82</v>
      </c>
      <c r="BG2879" t="s">
        <v>82</v>
      </c>
      <c r="BH2879" t="s">
        <v>82</v>
      </c>
      <c r="BI2879" t="s">
        <v>82</v>
      </c>
      <c r="BJ2879" t="s">
        <v>82</v>
      </c>
      <c r="BK2879" t="s">
        <v>82</v>
      </c>
      <c r="BL2879" t="s">
        <v>82</v>
      </c>
      <c r="BM2879" t="s">
        <v>82</v>
      </c>
      <c r="BN2879" t="s">
        <v>82</v>
      </c>
      <c r="BO2879" t="s">
        <v>82</v>
      </c>
      <c r="BP2879" t="s">
        <v>82</v>
      </c>
      <c r="BQ2879" t="s">
        <v>82</v>
      </c>
    </row>
    <row r="2880" spans="1:69" x14ac:dyDescent="0.2">
      <c r="A2880" s="5">
        <v>1</v>
      </c>
      <c r="B2880" t="s">
        <v>39832</v>
      </c>
      <c r="C2880" t="s">
        <v>39833</v>
      </c>
      <c r="D2880" t="s">
        <v>16399</v>
      </c>
      <c r="E2880" t="s">
        <v>16400</v>
      </c>
      <c r="F2880" t="s">
        <v>178</v>
      </c>
      <c r="G2880" t="s">
        <v>35034</v>
      </c>
      <c r="H2880" s="1">
        <v>43173</v>
      </c>
      <c r="I2880" s="1">
        <v>43291</v>
      </c>
      <c r="J2880" t="b">
        <v>0</v>
      </c>
      <c r="K2880" t="s">
        <v>180</v>
      </c>
      <c r="L2880" t="s">
        <v>6976</v>
      </c>
      <c r="M2880" t="s">
        <v>346</v>
      </c>
      <c r="N2880">
        <v>428</v>
      </c>
      <c r="O2880" t="s">
        <v>5213</v>
      </c>
      <c r="P2880" t="s">
        <v>35592</v>
      </c>
      <c r="Q2880" t="s">
        <v>16403</v>
      </c>
      <c r="R2880" t="s">
        <v>16404</v>
      </c>
      <c r="S2880" t="s">
        <v>82</v>
      </c>
      <c r="T2880" s="1">
        <v>43173</v>
      </c>
      <c r="U2880" s="1">
        <v>43291</v>
      </c>
      <c r="V2880" t="s">
        <v>186</v>
      </c>
      <c r="W2880" s="2">
        <v>43332</v>
      </c>
      <c r="X2880" t="s">
        <v>16405</v>
      </c>
      <c r="Y2880" t="s">
        <v>16406</v>
      </c>
      <c r="Z2880" t="s">
        <v>81</v>
      </c>
      <c r="AA2880" t="s">
        <v>5211</v>
      </c>
      <c r="AB2880" t="s">
        <v>19713</v>
      </c>
      <c r="AC2880">
        <v>18007181021</v>
      </c>
      <c r="AD2880" t="s">
        <v>5213</v>
      </c>
      <c r="AE2880" t="s">
        <v>16406</v>
      </c>
      <c r="AF2880" t="s">
        <v>81</v>
      </c>
      <c r="AG2880" t="s">
        <v>5211</v>
      </c>
      <c r="AH2880" t="s">
        <v>19713</v>
      </c>
      <c r="AI2880">
        <v>18007181021</v>
      </c>
      <c r="AJ2880" t="s">
        <v>5213</v>
      </c>
      <c r="AK2880" t="s">
        <v>191</v>
      </c>
      <c r="AL2880" t="s">
        <v>82</v>
      </c>
      <c r="AM2880" t="s">
        <v>5213</v>
      </c>
      <c r="AN2880" t="s">
        <v>81</v>
      </c>
      <c r="AO2880" t="s">
        <v>81</v>
      </c>
      <c r="AP2880" t="s">
        <v>351</v>
      </c>
      <c r="AQ2880" t="s">
        <v>39834</v>
      </c>
      <c r="AR2880" t="s">
        <v>39835</v>
      </c>
      <c r="AS2880" t="s">
        <v>39836</v>
      </c>
      <c r="AT2880" t="s">
        <v>39837</v>
      </c>
      <c r="AU2880" t="s">
        <v>197</v>
      </c>
      <c r="AV2880" t="s">
        <v>82</v>
      </c>
      <c r="AW2880" t="s">
        <v>198</v>
      </c>
      <c r="AX2880" t="s">
        <v>81</v>
      </c>
      <c r="AY2880" t="s">
        <v>82</v>
      </c>
      <c r="AZ2880" t="s">
        <v>82</v>
      </c>
      <c r="BA2880" t="s">
        <v>82</v>
      </c>
      <c r="BB2880" t="s">
        <v>82</v>
      </c>
      <c r="BC2880" t="s">
        <v>82</v>
      </c>
      <c r="BD2880" t="s">
        <v>82</v>
      </c>
      <c r="BE2880" t="s">
        <v>82</v>
      </c>
      <c r="BF2880" t="s">
        <v>82</v>
      </c>
      <c r="BG2880" t="s">
        <v>82</v>
      </c>
      <c r="BH2880" t="s">
        <v>82</v>
      </c>
      <c r="BI2880" t="s">
        <v>82</v>
      </c>
      <c r="BJ2880" t="s">
        <v>82</v>
      </c>
      <c r="BK2880" t="s">
        <v>82</v>
      </c>
      <c r="BL2880" t="s">
        <v>82</v>
      </c>
      <c r="BM2880" t="s">
        <v>82</v>
      </c>
      <c r="BN2880" t="s">
        <v>82</v>
      </c>
      <c r="BO2880" t="s">
        <v>82</v>
      </c>
      <c r="BP2880" t="s">
        <v>82</v>
      </c>
      <c r="BQ2880" t="s">
        <v>82</v>
      </c>
    </row>
    <row r="2881" spans="1:69" x14ac:dyDescent="0.2">
      <c r="A2881" s="5" t="s">
        <v>81</v>
      </c>
      <c r="B2881" t="s">
        <v>235</v>
      </c>
      <c r="C2881" t="s">
        <v>6664</v>
      </c>
      <c r="D2881" t="s">
        <v>237</v>
      </c>
      <c r="E2881" t="s">
        <v>39838</v>
      </c>
      <c r="F2881" t="s">
        <v>178</v>
      </c>
      <c r="G2881" t="s">
        <v>39839</v>
      </c>
      <c r="H2881" s="1">
        <v>42937</v>
      </c>
      <c r="I2881" s="1">
        <v>42935</v>
      </c>
      <c r="J2881" t="b">
        <v>0</v>
      </c>
      <c r="K2881" t="s">
        <v>180</v>
      </c>
      <c r="L2881" t="s">
        <v>19854</v>
      </c>
      <c r="M2881" t="s">
        <v>346</v>
      </c>
      <c r="N2881">
        <v>2157</v>
      </c>
      <c r="O2881" t="s">
        <v>241</v>
      </c>
      <c r="P2881" t="s">
        <v>39840</v>
      </c>
      <c r="Q2881" t="s">
        <v>34768</v>
      </c>
      <c r="R2881" t="s">
        <v>6669</v>
      </c>
      <c r="S2881" t="s">
        <v>82</v>
      </c>
      <c r="T2881" s="1">
        <v>42937</v>
      </c>
      <c r="U2881" s="1">
        <v>42935</v>
      </c>
      <c r="V2881" t="s">
        <v>186</v>
      </c>
      <c r="W2881" s="2">
        <v>43234</v>
      </c>
      <c r="X2881" t="s">
        <v>244</v>
      </c>
      <c r="Y2881" t="s">
        <v>245</v>
      </c>
      <c r="Z2881" t="s">
        <v>81</v>
      </c>
      <c r="AA2881" t="s">
        <v>246</v>
      </c>
      <c r="AB2881" t="s">
        <v>247</v>
      </c>
      <c r="AC2881" t="s">
        <v>248</v>
      </c>
      <c r="AD2881" t="s">
        <v>249</v>
      </c>
      <c r="AE2881" t="s">
        <v>245</v>
      </c>
      <c r="AF2881" t="s">
        <v>81</v>
      </c>
      <c r="AG2881" t="s">
        <v>246</v>
      </c>
      <c r="AH2881" t="s">
        <v>247</v>
      </c>
      <c r="AI2881" t="s">
        <v>248</v>
      </c>
      <c r="AJ2881" t="s">
        <v>249</v>
      </c>
      <c r="AK2881" t="s">
        <v>250</v>
      </c>
      <c r="AL2881" t="s">
        <v>82</v>
      </c>
      <c r="AM2881" t="s">
        <v>241</v>
      </c>
      <c r="AN2881" t="s">
        <v>81</v>
      </c>
      <c r="AO2881" t="s">
        <v>81</v>
      </c>
      <c r="AP2881" t="s">
        <v>351</v>
      </c>
      <c r="AQ2881" t="s">
        <v>39841</v>
      </c>
      <c r="AR2881" t="s">
        <v>39842</v>
      </c>
      <c r="AS2881" t="s">
        <v>39843</v>
      </c>
      <c r="AT2881" t="s">
        <v>6673</v>
      </c>
      <c r="AU2881" t="s">
        <v>197</v>
      </c>
      <c r="AV2881" t="s">
        <v>82</v>
      </c>
      <c r="AW2881" t="s">
        <v>198</v>
      </c>
      <c r="AX2881" t="s">
        <v>81</v>
      </c>
      <c r="AY2881" t="s">
        <v>82</v>
      </c>
      <c r="AZ2881" t="s">
        <v>82</v>
      </c>
      <c r="BA2881" t="s">
        <v>82</v>
      </c>
      <c r="BB2881" t="s">
        <v>82</v>
      </c>
      <c r="BC2881" t="s">
        <v>82</v>
      </c>
      <c r="BD2881" t="s">
        <v>82</v>
      </c>
      <c r="BE2881" t="s">
        <v>82</v>
      </c>
      <c r="BF2881" t="s">
        <v>82</v>
      </c>
      <c r="BG2881" t="s">
        <v>82</v>
      </c>
      <c r="BH2881" t="s">
        <v>82</v>
      </c>
      <c r="BI2881" t="s">
        <v>82</v>
      </c>
      <c r="BJ2881" t="s">
        <v>82</v>
      </c>
      <c r="BK2881" t="s">
        <v>82</v>
      </c>
      <c r="BL2881" t="s">
        <v>82</v>
      </c>
      <c r="BM2881" t="s">
        <v>82</v>
      </c>
      <c r="BN2881" t="s">
        <v>82</v>
      </c>
      <c r="BO2881" t="s">
        <v>82</v>
      </c>
      <c r="BP2881" t="s">
        <v>82</v>
      </c>
      <c r="BQ2881" t="s">
        <v>82</v>
      </c>
    </row>
    <row r="2882" spans="1:69" x14ac:dyDescent="0.2">
      <c r="A2882" s="5" t="s">
        <v>81</v>
      </c>
      <c r="B2882" t="s">
        <v>39844</v>
      </c>
      <c r="C2882" t="s">
        <v>39845</v>
      </c>
      <c r="D2882" t="s">
        <v>39846</v>
      </c>
      <c r="E2882" t="s">
        <v>39847</v>
      </c>
      <c r="F2882" t="s">
        <v>1617</v>
      </c>
      <c r="G2882" t="s">
        <v>39848</v>
      </c>
      <c r="H2882" s="1">
        <v>42648</v>
      </c>
      <c r="I2882" s="1">
        <v>42612</v>
      </c>
      <c r="J2882" t="b">
        <v>0</v>
      </c>
      <c r="K2882" t="s">
        <v>75</v>
      </c>
      <c r="L2882" t="s">
        <v>39849</v>
      </c>
      <c r="M2882" t="s">
        <v>18114</v>
      </c>
      <c r="N2882">
        <v>6</v>
      </c>
      <c r="O2882" t="s">
        <v>39850</v>
      </c>
      <c r="P2882" t="s">
        <v>1622</v>
      </c>
      <c r="Q2882" t="s">
        <v>39851</v>
      </c>
      <c r="R2882" t="s">
        <v>81</v>
      </c>
      <c r="S2882">
        <v>1</v>
      </c>
      <c r="T2882" s="1">
        <v>42648</v>
      </c>
      <c r="U2882" s="1">
        <v>42612</v>
      </c>
      <c r="V2882" t="s">
        <v>1617</v>
      </c>
      <c r="W2882" s="2">
        <v>43836</v>
      </c>
      <c r="X2882" t="s">
        <v>39852</v>
      </c>
      <c r="Y2882" t="s">
        <v>39853</v>
      </c>
      <c r="Z2882" t="s">
        <v>39854</v>
      </c>
      <c r="AA2882" t="s">
        <v>39855</v>
      </c>
      <c r="AB2882" t="s">
        <v>81</v>
      </c>
      <c r="AC2882" t="s">
        <v>81</v>
      </c>
      <c r="AD2882" t="s">
        <v>81</v>
      </c>
      <c r="AE2882" t="s">
        <v>81</v>
      </c>
      <c r="AF2882" t="s">
        <v>81</v>
      </c>
      <c r="AG2882" t="s">
        <v>81</v>
      </c>
      <c r="AH2882" t="s">
        <v>81</v>
      </c>
      <c r="AI2882" t="s">
        <v>81</v>
      </c>
      <c r="AJ2882" t="s">
        <v>81</v>
      </c>
      <c r="AK2882" t="s">
        <v>110</v>
      </c>
      <c r="AL2882" t="s">
        <v>82</v>
      </c>
      <c r="AM2882" t="s">
        <v>5149</v>
      </c>
      <c r="AN2882" t="s">
        <v>81</v>
      </c>
      <c r="AO2882" t="s">
        <v>81</v>
      </c>
      <c r="AP2882" t="s">
        <v>1211</v>
      </c>
      <c r="AQ2882" t="s">
        <v>39856</v>
      </c>
      <c r="AR2882" t="s">
        <v>39857</v>
      </c>
      <c r="AS2882" t="s">
        <v>39858</v>
      </c>
      <c r="AT2882" t="s">
        <v>39859</v>
      </c>
      <c r="AU2882" t="s">
        <v>81</v>
      </c>
      <c r="AV2882" t="s">
        <v>82</v>
      </c>
      <c r="AW2882" t="s">
        <v>1637</v>
      </c>
      <c r="AX2882" t="s">
        <v>81</v>
      </c>
      <c r="AY2882" t="s">
        <v>81</v>
      </c>
      <c r="AZ2882" t="s">
        <v>81</v>
      </c>
      <c r="BA2882" t="s">
        <v>82</v>
      </c>
      <c r="BB2882" s="1">
        <v>1</v>
      </c>
      <c r="BC2882" t="s">
        <v>81</v>
      </c>
      <c r="BD2882" t="s">
        <v>81</v>
      </c>
      <c r="BE2882" t="s">
        <v>81</v>
      </c>
      <c r="BF2882" t="s">
        <v>81</v>
      </c>
      <c r="BG2882" t="s">
        <v>81</v>
      </c>
      <c r="BH2882" t="s">
        <v>10560</v>
      </c>
      <c r="BI2882" t="s">
        <v>39860</v>
      </c>
      <c r="BJ2882" s="1">
        <v>42645</v>
      </c>
      <c r="BK2882" t="s">
        <v>82</v>
      </c>
      <c r="BL2882" t="s">
        <v>81</v>
      </c>
      <c r="BM2882" t="s">
        <v>137</v>
      </c>
      <c r="BN2882" t="s">
        <v>81</v>
      </c>
      <c r="BO2882" t="s">
        <v>39861</v>
      </c>
      <c r="BP2882" t="s">
        <v>81</v>
      </c>
      <c r="BQ2882" t="s">
        <v>81</v>
      </c>
    </row>
    <row r="2883" spans="1:69" x14ac:dyDescent="0.2">
      <c r="A2883" s="5">
        <v>1</v>
      </c>
      <c r="B2883" t="s">
        <v>39862</v>
      </c>
      <c r="C2883" t="s">
        <v>39863</v>
      </c>
      <c r="D2883" t="s">
        <v>39864</v>
      </c>
      <c r="E2883" t="s">
        <v>39865</v>
      </c>
      <c r="F2883" t="s">
        <v>178</v>
      </c>
      <c r="G2883" t="s">
        <v>39866</v>
      </c>
      <c r="H2883" s="1">
        <v>43549</v>
      </c>
      <c r="I2883" s="1">
        <v>43644</v>
      </c>
      <c r="J2883" t="b">
        <v>0</v>
      </c>
      <c r="K2883" t="s">
        <v>180</v>
      </c>
      <c r="L2883" t="s">
        <v>39867</v>
      </c>
      <c r="M2883" t="s">
        <v>723</v>
      </c>
      <c r="N2883">
        <v>30</v>
      </c>
      <c r="O2883" t="s">
        <v>996</v>
      </c>
      <c r="P2883" t="s">
        <v>997</v>
      </c>
      <c r="Q2883" t="s">
        <v>39868</v>
      </c>
      <c r="R2883" t="s">
        <v>81</v>
      </c>
      <c r="S2883" t="s">
        <v>82</v>
      </c>
      <c r="T2883" s="1">
        <v>43549</v>
      </c>
      <c r="U2883" s="1">
        <v>43644</v>
      </c>
      <c r="V2883" t="s">
        <v>186</v>
      </c>
      <c r="W2883" s="2">
        <v>43794</v>
      </c>
      <c r="X2883" t="s">
        <v>32461</v>
      </c>
      <c r="Y2883" t="s">
        <v>39869</v>
      </c>
      <c r="Z2883" t="s">
        <v>81</v>
      </c>
      <c r="AA2883" t="s">
        <v>39870</v>
      </c>
      <c r="AB2883" t="s">
        <v>39871</v>
      </c>
      <c r="AC2883">
        <v>38615222296</v>
      </c>
      <c r="AD2883" t="s">
        <v>996</v>
      </c>
      <c r="AE2883" t="s">
        <v>39869</v>
      </c>
      <c r="AF2883" t="s">
        <v>81</v>
      </c>
      <c r="AG2883" t="s">
        <v>39870</v>
      </c>
      <c r="AH2883" t="s">
        <v>39871</v>
      </c>
      <c r="AI2883">
        <v>38615222296</v>
      </c>
      <c r="AJ2883" t="s">
        <v>996</v>
      </c>
      <c r="AK2883" t="s">
        <v>191</v>
      </c>
      <c r="AL2883" t="s">
        <v>82</v>
      </c>
      <c r="AM2883" t="s">
        <v>39872</v>
      </c>
      <c r="AN2883" t="s">
        <v>81</v>
      </c>
      <c r="AO2883" t="s">
        <v>81</v>
      </c>
      <c r="AP2883" t="s">
        <v>351</v>
      </c>
      <c r="AQ2883" t="s">
        <v>39873</v>
      </c>
      <c r="AR2883" t="s">
        <v>39874</v>
      </c>
      <c r="AS2883" t="s">
        <v>39875</v>
      </c>
      <c r="AT2883" t="s">
        <v>39876</v>
      </c>
      <c r="AU2883" t="s">
        <v>81</v>
      </c>
      <c r="AV2883" t="s">
        <v>82</v>
      </c>
      <c r="AW2883" t="s">
        <v>198</v>
      </c>
      <c r="AX2883" t="s">
        <v>81</v>
      </c>
      <c r="AY2883" t="s">
        <v>81</v>
      </c>
      <c r="AZ2883" t="s">
        <v>39862</v>
      </c>
      <c r="BA2883" t="s">
        <v>82</v>
      </c>
      <c r="BB2883" s="1">
        <v>1</v>
      </c>
      <c r="BC2883" t="s">
        <v>199</v>
      </c>
      <c r="BD2883" t="s">
        <v>199</v>
      </c>
      <c r="BE2883" t="s">
        <v>199</v>
      </c>
      <c r="BF2883" t="s">
        <v>199</v>
      </c>
      <c r="BG2883" t="s">
        <v>81</v>
      </c>
      <c r="BH2883" t="s">
        <v>81</v>
      </c>
      <c r="BI2883" t="s">
        <v>81</v>
      </c>
      <c r="BJ2883" t="s">
        <v>82</v>
      </c>
      <c r="BK2883" t="s">
        <v>82</v>
      </c>
      <c r="BL2883" t="s">
        <v>200</v>
      </c>
      <c r="BM2883" t="s">
        <v>201</v>
      </c>
      <c r="BN2883" t="s">
        <v>81</v>
      </c>
      <c r="BO2883" t="s">
        <v>81</v>
      </c>
      <c r="BP2883" t="s">
        <v>81</v>
      </c>
      <c r="BQ2883" t="s">
        <v>81</v>
      </c>
    </row>
    <row r="2884" spans="1:69" x14ac:dyDescent="0.2">
      <c r="A2884" s="5">
        <v>1</v>
      </c>
      <c r="B2884" t="s">
        <v>39877</v>
      </c>
      <c r="C2884" t="s">
        <v>39878</v>
      </c>
      <c r="D2884" t="s">
        <v>39879</v>
      </c>
      <c r="E2884" t="s">
        <v>39880</v>
      </c>
      <c r="F2884" t="s">
        <v>178</v>
      </c>
      <c r="G2884" t="s">
        <v>39881</v>
      </c>
      <c r="H2884" s="1">
        <v>43665</v>
      </c>
      <c r="I2884" s="1">
        <v>43924</v>
      </c>
      <c r="J2884" t="b">
        <v>0</v>
      </c>
      <c r="K2884" t="s">
        <v>180</v>
      </c>
      <c r="L2884" t="s">
        <v>39882</v>
      </c>
      <c r="M2884" t="s">
        <v>723</v>
      </c>
      <c r="N2884">
        <v>310</v>
      </c>
      <c r="O2884" t="s">
        <v>39883</v>
      </c>
      <c r="P2884" t="s">
        <v>409</v>
      </c>
      <c r="Q2884" t="s">
        <v>39884</v>
      </c>
      <c r="R2884" t="s">
        <v>81</v>
      </c>
      <c r="S2884" t="s">
        <v>82</v>
      </c>
      <c r="T2884" s="1">
        <v>43665</v>
      </c>
      <c r="U2884" s="1">
        <v>43924</v>
      </c>
      <c r="V2884" t="s">
        <v>186</v>
      </c>
      <c r="W2884" s="2">
        <v>43990</v>
      </c>
      <c r="X2884" t="s">
        <v>39885</v>
      </c>
      <c r="Y2884" t="s">
        <v>39886</v>
      </c>
      <c r="Z2884" t="s">
        <v>81</v>
      </c>
      <c r="AA2884" t="s">
        <v>39887</v>
      </c>
      <c r="AB2884" t="s">
        <v>39888</v>
      </c>
      <c r="AC2884">
        <v>33144841770</v>
      </c>
      <c r="AD2884" t="s">
        <v>39883</v>
      </c>
      <c r="AE2884" t="s">
        <v>39886</v>
      </c>
      <c r="AF2884" t="s">
        <v>81</v>
      </c>
      <c r="AG2884" t="s">
        <v>39887</v>
      </c>
      <c r="AH2884" t="s">
        <v>39888</v>
      </c>
      <c r="AI2884">
        <v>33144841770</v>
      </c>
      <c r="AJ2884" t="s">
        <v>39883</v>
      </c>
      <c r="AK2884" t="s">
        <v>191</v>
      </c>
      <c r="AL2884" t="s">
        <v>82</v>
      </c>
      <c r="AM2884" t="s">
        <v>23381</v>
      </c>
      <c r="AN2884" t="s">
        <v>81</v>
      </c>
      <c r="AO2884" t="s">
        <v>81</v>
      </c>
      <c r="AP2884" t="s">
        <v>351</v>
      </c>
      <c r="AQ2884" t="s">
        <v>39889</v>
      </c>
      <c r="AR2884" t="s">
        <v>39890</v>
      </c>
      <c r="AS2884" t="s">
        <v>39891</v>
      </c>
      <c r="AT2884" t="s">
        <v>39892</v>
      </c>
      <c r="AU2884" t="s">
        <v>81</v>
      </c>
      <c r="AV2884" t="s">
        <v>82</v>
      </c>
      <c r="AW2884" t="s">
        <v>198</v>
      </c>
      <c r="AX2884" t="s">
        <v>81</v>
      </c>
      <c r="AY2884" t="s">
        <v>81</v>
      </c>
      <c r="AZ2884" t="s">
        <v>39893</v>
      </c>
      <c r="BA2884" t="s">
        <v>82</v>
      </c>
      <c r="BB2884" s="1">
        <v>1</v>
      </c>
      <c r="BC2884" t="s">
        <v>199</v>
      </c>
      <c r="BD2884" t="s">
        <v>199</v>
      </c>
      <c r="BE2884" t="s">
        <v>199</v>
      </c>
      <c r="BF2884" t="s">
        <v>199</v>
      </c>
      <c r="BG2884" t="s">
        <v>81</v>
      </c>
      <c r="BH2884" t="s">
        <v>81</v>
      </c>
      <c r="BI2884" t="s">
        <v>81</v>
      </c>
      <c r="BJ2884" t="s">
        <v>82</v>
      </c>
      <c r="BK2884" t="s">
        <v>82</v>
      </c>
      <c r="BL2884" t="s">
        <v>200</v>
      </c>
      <c r="BM2884" t="s">
        <v>39894</v>
      </c>
      <c r="BN2884" t="s">
        <v>81</v>
      </c>
      <c r="BO2884" t="s">
        <v>81</v>
      </c>
      <c r="BP2884" t="s">
        <v>81</v>
      </c>
      <c r="BQ2884" t="s">
        <v>81</v>
      </c>
    </row>
    <row r="2885" spans="1:69" x14ac:dyDescent="0.2">
      <c r="A2885" s="5" t="s">
        <v>81</v>
      </c>
      <c r="B2885" t="s">
        <v>39895</v>
      </c>
      <c r="C2885" t="s">
        <v>39896</v>
      </c>
      <c r="D2885" t="s">
        <v>39897</v>
      </c>
      <c r="E2885" t="s">
        <v>39898</v>
      </c>
      <c r="F2885" t="s">
        <v>73</v>
      </c>
      <c r="G2885" t="s">
        <v>39899</v>
      </c>
      <c r="H2885" s="1">
        <v>43751</v>
      </c>
      <c r="I2885" s="1">
        <v>43753</v>
      </c>
      <c r="J2885" t="b">
        <v>0</v>
      </c>
      <c r="K2885" t="s">
        <v>75</v>
      </c>
      <c r="L2885" t="s">
        <v>10704</v>
      </c>
      <c r="M2885" t="s">
        <v>90</v>
      </c>
      <c r="N2885">
        <v>60</v>
      </c>
      <c r="O2885" t="s">
        <v>39900</v>
      </c>
      <c r="P2885" t="s">
        <v>365</v>
      </c>
      <c r="Q2885" t="s">
        <v>39901</v>
      </c>
      <c r="R2885" t="s">
        <v>81</v>
      </c>
      <c r="S2885" t="s">
        <v>82</v>
      </c>
      <c r="T2885" s="1">
        <v>43751</v>
      </c>
      <c r="U2885" t="s">
        <v>26110</v>
      </c>
      <c r="V2885" t="s">
        <v>146</v>
      </c>
      <c r="W2885" s="2">
        <v>43885</v>
      </c>
      <c r="X2885" t="s">
        <v>39902</v>
      </c>
      <c r="Y2885" t="s">
        <v>81</v>
      </c>
      <c r="Z2885" t="s">
        <v>39903</v>
      </c>
      <c r="AA2885" t="s">
        <v>82</v>
      </c>
      <c r="AB2885" t="s">
        <v>81</v>
      </c>
      <c r="AC2885" t="s">
        <v>81</v>
      </c>
      <c r="AD2885" t="s">
        <v>39904</v>
      </c>
      <c r="AE2885" t="s">
        <v>81</v>
      </c>
      <c r="AF2885" t="s">
        <v>39903</v>
      </c>
      <c r="AG2885" t="s">
        <v>82</v>
      </c>
      <c r="AH2885" t="s">
        <v>81</v>
      </c>
      <c r="AI2885" t="s">
        <v>81</v>
      </c>
      <c r="AJ2885" t="s">
        <v>39904</v>
      </c>
      <c r="AK2885" t="s">
        <v>110</v>
      </c>
      <c r="AL2885" t="s">
        <v>9956</v>
      </c>
      <c r="AM2885" t="s">
        <v>88</v>
      </c>
      <c r="AN2885" t="s">
        <v>154</v>
      </c>
      <c r="AO2885" t="s">
        <v>3574</v>
      </c>
      <c r="AP2885" t="s">
        <v>91</v>
      </c>
      <c r="AQ2885" t="s">
        <v>39905</v>
      </c>
      <c r="AR2885" t="s">
        <v>82</v>
      </c>
      <c r="AS2885" t="s">
        <v>39906</v>
      </c>
      <c r="AT2885" t="s">
        <v>39907</v>
      </c>
      <c r="AU2885" t="s">
        <v>81</v>
      </c>
      <c r="AV2885" t="s">
        <v>82</v>
      </c>
      <c r="AW2885" t="s">
        <v>82</v>
      </c>
      <c r="AX2885" t="s">
        <v>82</v>
      </c>
      <c r="AY2885" t="s">
        <v>82</v>
      </c>
      <c r="AZ2885" t="s">
        <v>82</v>
      </c>
      <c r="BA2885" t="s">
        <v>82</v>
      </c>
      <c r="BB2885" t="s">
        <v>82</v>
      </c>
      <c r="BC2885" t="s">
        <v>82</v>
      </c>
      <c r="BD2885" t="s">
        <v>82</v>
      </c>
      <c r="BE2885" t="s">
        <v>82</v>
      </c>
      <c r="BF2885" t="s">
        <v>82</v>
      </c>
      <c r="BG2885" t="s">
        <v>82</v>
      </c>
      <c r="BH2885" t="s">
        <v>82</v>
      </c>
      <c r="BI2885" t="s">
        <v>82</v>
      </c>
      <c r="BJ2885" t="s">
        <v>82</v>
      </c>
      <c r="BK2885" t="s">
        <v>82</v>
      </c>
      <c r="BL2885" t="s">
        <v>82</v>
      </c>
      <c r="BM2885" t="s">
        <v>82</v>
      </c>
      <c r="BN2885" t="s">
        <v>82</v>
      </c>
      <c r="BO2885" t="s">
        <v>82</v>
      </c>
      <c r="BP2885" t="s">
        <v>82</v>
      </c>
      <c r="BQ2885" t="s">
        <v>82</v>
      </c>
    </row>
    <row r="2886" spans="1:69" x14ac:dyDescent="0.2">
      <c r="A2886" s="5" t="s">
        <v>81</v>
      </c>
      <c r="B2886" t="s">
        <v>39908</v>
      </c>
      <c r="C2886" t="s">
        <v>39909</v>
      </c>
      <c r="D2886" t="s">
        <v>39910</v>
      </c>
      <c r="E2886" t="s">
        <v>39911</v>
      </c>
      <c r="F2886" t="s">
        <v>73</v>
      </c>
      <c r="G2886" t="s">
        <v>39912</v>
      </c>
      <c r="H2886" s="1">
        <v>42716</v>
      </c>
      <c r="I2886" s="1">
        <v>42705</v>
      </c>
      <c r="J2886" t="b">
        <v>1</v>
      </c>
      <c r="K2886" t="s">
        <v>75</v>
      </c>
      <c r="L2886" t="s">
        <v>30802</v>
      </c>
      <c r="M2886" t="s">
        <v>90</v>
      </c>
      <c r="N2886">
        <v>3000</v>
      </c>
      <c r="O2886" t="s">
        <v>39913</v>
      </c>
      <c r="P2886" t="s">
        <v>79</v>
      </c>
      <c r="Q2886" t="s">
        <v>998</v>
      </c>
      <c r="R2886" t="s">
        <v>81</v>
      </c>
      <c r="S2886" t="s">
        <v>82</v>
      </c>
      <c r="T2886" s="1">
        <v>42716</v>
      </c>
      <c r="U2886" s="3">
        <v>42705</v>
      </c>
      <c r="V2886" t="s">
        <v>271</v>
      </c>
      <c r="W2886" s="2">
        <v>42744</v>
      </c>
      <c r="X2886" t="s">
        <v>39914</v>
      </c>
      <c r="Y2886" t="s">
        <v>227</v>
      </c>
      <c r="Z2886" t="s">
        <v>39915</v>
      </c>
      <c r="AA2886" t="s">
        <v>82</v>
      </c>
      <c r="AB2886" t="s">
        <v>39916</v>
      </c>
      <c r="AC2886" t="s">
        <v>39917</v>
      </c>
      <c r="AD2886" t="s">
        <v>39918</v>
      </c>
      <c r="AE2886" t="s">
        <v>227</v>
      </c>
      <c r="AF2886" t="s">
        <v>39915</v>
      </c>
      <c r="AG2886" t="s">
        <v>82</v>
      </c>
      <c r="AH2886" t="s">
        <v>39916</v>
      </c>
      <c r="AI2886" t="s">
        <v>39917</v>
      </c>
      <c r="AJ2886" t="s">
        <v>39918</v>
      </c>
      <c r="AK2886" t="s">
        <v>153</v>
      </c>
      <c r="AL2886" t="s">
        <v>39919</v>
      </c>
      <c r="AM2886" t="s">
        <v>88</v>
      </c>
      <c r="AN2886" t="s">
        <v>90</v>
      </c>
      <c r="AO2886" t="s">
        <v>90</v>
      </c>
      <c r="AP2886" t="s">
        <v>371</v>
      </c>
      <c r="AQ2886" t="s">
        <v>39920</v>
      </c>
      <c r="AR2886" t="s">
        <v>82</v>
      </c>
      <c r="AS2886" t="s">
        <v>39921</v>
      </c>
      <c r="AT2886" t="s">
        <v>39922</v>
      </c>
      <c r="AU2886" t="s">
        <v>81</v>
      </c>
      <c r="AV2886" t="s">
        <v>82</v>
      </c>
      <c r="AW2886" t="s">
        <v>82</v>
      </c>
      <c r="AX2886" t="s">
        <v>82</v>
      </c>
      <c r="AY2886" t="s">
        <v>82</v>
      </c>
      <c r="AZ2886" t="s">
        <v>82</v>
      </c>
      <c r="BA2886" t="s">
        <v>82</v>
      </c>
      <c r="BB2886" t="s">
        <v>82</v>
      </c>
      <c r="BC2886" t="s">
        <v>82</v>
      </c>
      <c r="BD2886" t="s">
        <v>82</v>
      </c>
      <c r="BE2886" t="s">
        <v>82</v>
      </c>
      <c r="BF2886" t="s">
        <v>82</v>
      </c>
      <c r="BG2886" t="s">
        <v>82</v>
      </c>
      <c r="BH2886" t="s">
        <v>82</v>
      </c>
      <c r="BI2886" t="s">
        <v>82</v>
      </c>
      <c r="BJ2886" t="s">
        <v>82</v>
      </c>
      <c r="BK2886" t="s">
        <v>82</v>
      </c>
      <c r="BL2886" t="s">
        <v>82</v>
      </c>
      <c r="BM2886" t="s">
        <v>82</v>
      </c>
      <c r="BN2886" t="s">
        <v>82</v>
      </c>
      <c r="BO2886" t="s">
        <v>82</v>
      </c>
      <c r="BP2886" t="s">
        <v>82</v>
      </c>
      <c r="BQ2886" t="s">
        <v>82</v>
      </c>
    </row>
    <row r="2887" spans="1:69" x14ac:dyDescent="0.2">
      <c r="A2887" s="5" t="s">
        <v>81</v>
      </c>
      <c r="B2887" t="s">
        <v>39923</v>
      </c>
      <c r="C2887" t="s">
        <v>39924</v>
      </c>
      <c r="D2887" t="s">
        <v>39925</v>
      </c>
      <c r="E2887" t="s">
        <v>39926</v>
      </c>
      <c r="F2887" t="s">
        <v>1119</v>
      </c>
      <c r="G2887" t="s">
        <v>39927</v>
      </c>
      <c r="H2887" s="1">
        <v>42653</v>
      </c>
      <c r="I2887" s="1">
        <v>42658</v>
      </c>
      <c r="J2887" t="b">
        <v>0</v>
      </c>
      <c r="K2887" t="s">
        <v>1121</v>
      </c>
      <c r="L2887" t="s">
        <v>39928</v>
      </c>
      <c r="M2887" t="s">
        <v>90</v>
      </c>
      <c r="N2887">
        <v>40</v>
      </c>
      <c r="O2887" t="s">
        <v>39929</v>
      </c>
      <c r="P2887" t="s">
        <v>1124</v>
      </c>
      <c r="Q2887" t="s">
        <v>39930</v>
      </c>
      <c r="R2887" t="s">
        <v>81</v>
      </c>
      <c r="S2887" t="s">
        <v>82</v>
      </c>
      <c r="T2887" s="1">
        <v>42653</v>
      </c>
      <c r="U2887" s="1">
        <v>42658</v>
      </c>
      <c r="V2887" t="s">
        <v>39931</v>
      </c>
      <c r="W2887" s="2">
        <v>44139</v>
      </c>
      <c r="X2887" t="s">
        <v>39932</v>
      </c>
      <c r="Y2887" t="s">
        <v>39933</v>
      </c>
      <c r="Z2887" t="s">
        <v>39934</v>
      </c>
      <c r="AA2887" t="s">
        <v>39935</v>
      </c>
      <c r="AB2887" t="s">
        <v>39936</v>
      </c>
      <c r="AC2887">
        <v>5581999773955</v>
      </c>
      <c r="AD2887" t="s">
        <v>39937</v>
      </c>
      <c r="AE2887" t="s">
        <v>39933</v>
      </c>
      <c r="AF2887" t="s">
        <v>39934</v>
      </c>
      <c r="AG2887" t="s">
        <v>39935</v>
      </c>
      <c r="AH2887" t="s">
        <v>39936</v>
      </c>
      <c r="AI2887">
        <v>5581999773955</v>
      </c>
      <c r="AJ2887" t="s">
        <v>39937</v>
      </c>
      <c r="AK2887" t="s">
        <v>153</v>
      </c>
      <c r="AL2887" t="s">
        <v>39938</v>
      </c>
      <c r="AM2887" t="s">
        <v>39929</v>
      </c>
      <c r="AN2887" t="s">
        <v>19091</v>
      </c>
      <c r="AO2887" t="s">
        <v>39939</v>
      </c>
      <c r="AP2887" t="s">
        <v>1137</v>
      </c>
      <c r="AQ2887" t="s">
        <v>39940</v>
      </c>
      <c r="AR2887" t="s">
        <v>39941</v>
      </c>
      <c r="AS2887" t="s">
        <v>39942</v>
      </c>
      <c r="AT2887" t="s">
        <v>39943</v>
      </c>
      <c r="AU2887" t="s">
        <v>81</v>
      </c>
      <c r="AV2887" t="s">
        <v>82</v>
      </c>
      <c r="AW2887" t="s">
        <v>1334</v>
      </c>
      <c r="AX2887" t="s">
        <v>81</v>
      </c>
      <c r="AY2887" t="s">
        <v>81</v>
      </c>
      <c r="AZ2887" t="s">
        <v>81</v>
      </c>
      <c r="BA2887" t="s">
        <v>82</v>
      </c>
      <c r="BB2887" s="1">
        <v>1</v>
      </c>
      <c r="BC2887" t="s">
        <v>81</v>
      </c>
      <c r="BD2887" t="s">
        <v>81</v>
      </c>
      <c r="BE2887" t="s">
        <v>81</v>
      </c>
      <c r="BF2887" t="s">
        <v>81</v>
      </c>
      <c r="BG2887" t="s">
        <v>81</v>
      </c>
      <c r="BH2887" t="s">
        <v>81</v>
      </c>
      <c r="BI2887" t="s">
        <v>81</v>
      </c>
      <c r="BJ2887" t="s">
        <v>82</v>
      </c>
      <c r="BK2887" t="s">
        <v>82</v>
      </c>
      <c r="BL2887" t="s">
        <v>81</v>
      </c>
      <c r="BM2887" t="s">
        <v>201</v>
      </c>
      <c r="BN2887" t="s">
        <v>81</v>
      </c>
      <c r="BO2887" t="s">
        <v>81</v>
      </c>
      <c r="BP2887" t="s">
        <v>81</v>
      </c>
      <c r="BQ2887" t="s">
        <v>81</v>
      </c>
    </row>
    <row r="2888" spans="1:69" x14ac:dyDescent="0.2">
      <c r="A2888" s="5" t="s">
        <v>81</v>
      </c>
      <c r="B2888" t="s">
        <v>39944</v>
      </c>
      <c r="C2888" t="s">
        <v>39945</v>
      </c>
      <c r="D2888" t="s">
        <v>39946</v>
      </c>
      <c r="E2888" t="s">
        <v>39947</v>
      </c>
      <c r="F2888" t="s">
        <v>73</v>
      </c>
      <c r="G2888" t="s">
        <v>26256</v>
      </c>
      <c r="H2888" s="1">
        <v>43565</v>
      </c>
      <c r="I2888" s="1">
        <v>43831</v>
      </c>
      <c r="J2888" t="b">
        <v>0</v>
      </c>
      <c r="K2888" t="s">
        <v>75</v>
      </c>
      <c r="L2888" t="s">
        <v>9071</v>
      </c>
      <c r="M2888" t="s">
        <v>3277</v>
      </c>
      <c r="N2888">
        <v>624</v>
      </c>
      <c r="O2888" t="s">
        <v>39948</v>
      </c>
      <c r="P2888" t="s">
        <v>39949</v>
      </c>
      <c r="Q2888" t="s">
        <v>39950</v>
      </c>
      <c r="R2888" t="s">
        <v>81</v>
      </c>
      <c r="S2888" t="s">
        <v>82</v>
      </c>
      <c r="T2888" s="1">
        <v>43565</v>
      </c>
      <c r="U2888" t="s">
        <v>24248</v>
      </c>
      <c r="V2888" t="s">
        <v>542</v>
      </c>
      <c r="W2888" s="2">
        <v>43578</v>
      </c>
      <c r="X2888" t="s">
        <v>39951</v>
      </c>
      <c r="Y2888" t="s">
        <v>227</v>
      </c>
      <c r="Z2888" t="s">
        <v>39952</v>
      </c>
      <c r="AA2888" t="s">
        <v>82</v>
      </c>
      <c r="AB2888" t="s">
        <v>39953</v>
      </c>
      <c r="AC2888" t="s">
        <v>39954</v>
      </c>
      <c r="AD2888" t="s">
        <v>39955</v>
      </c>
      <c r="AE2888" t="s">
        <v>227</v>
      </c>
      <c r="AF2888" t="s">
        <v>39952</v>
      </c>
      <c r="AG2888" t="s">
        <v>82</v>
      </c>
      <c r="AH2888" t="s">
        <v>39953</v>
      </c>
      <c r="AI2888" t="s">
        <v>39954</v>
      </c>
      <c r="AJ2888" t="s">
        <v>39955</v>
      </c>
      <c r="AK2888" t="s">
        <v>153</v>
      </c>
      <c r="AL2888" t="s">
        <v>39956</v>
      </c>
      <c r="AM2888" t="s">
        <v>88</v>
      </c>
      <c r="AN2888" t="s">
        <v>90</v>
      </c>
      <c r="AO2888" t="s">
        <v>39957</v>
      </c>
      <c r="AP2888" t="s">
        <v>91</v>
      </c>
      <c r="AQ2888" t="s">
        <v>39958</v>
      </c>
      <c r="AR2888" t="s">
        <v>82</v>
      </c>
      <c r="AS2888" t="s">
        <v>7803</v>
      </c>
      <c r="AT2888" t="s">
        <v>39959</v>
      </c>
      <c r="AU2888" t="s">
        <v>81</v>
      </c>
      <c r="AV2888" t="s">
        <v>82</v>
      </c>
      <c r="AW2888" t="s">
        <v>82</v>
      </c>
      <c r="AX2888" t="s">
        <v>82</v>
      </c>
      <c r="AY2888" t="s">
        <v>82</v>
      </c>
      <c r="AZ2888" t="s">
        <v>82</v>
      </c>
      <c r="BA2888" t="s">
        <v>82</v>
      </c>
      <c r="BB2888" t="s">
        <v>82</v>
      </c>
      <c r="BC2888" t="s">
        <v>82</v>
      </c>
      <c r="BD2888" t="s">
        <v>82</v>
      </c>
      <c r="BE2888" t="s">
        <v>82</v>
      </c>
      <c r="BF2888" t="s">
        <v>82</v>
      </c>
      <c r="BG2888" t="s">
        <v>82</v>
      </c>
      <c r="BH2888" t="s">
        <v>82</v>
      </c>
      <c r="BI2888" t="s">
        <v>82</v>
      </c>
      <c r="BJ2888" t="s">
        <v>82</v>
      </c>
      <c r="BK2888" t="s">
        <v>82</v>
      </c>
      <c r="BL2888" t="s">
        <v>82</v>
      </c>
      <c r="BM2888" t="s">
        <v>82</v>
      </c>
      <c r="BN2888" t="s">
        <v>82</v>
      </c>
      <c r="BO2888" t="s">
        <v>82</v>
      </c>
      <c r="BP2888" t="s">
        <v>82</v>
      </c>
      <c r="BQ2888" t="s">
        <v>82</v>
      </c>
    </row>
    <row r="2889" spans="1:69" x14ac:dyDescent="0.2">
      <c r="A2889" s="5" t="s">
        <v>81</v>
      </c>
      <c r="B2889" t="s">
        <v>39960</v>
      </c>
      <c r="C2889" t="s">
        <v>39961</v>
      </c>
      <c r="D2889" t="s">
        <v>39962</v>
      </c>
      <c r="E2889" t="s">
        <v>39963</v>
      </c>
      <c r="F2889" t="s">
        <v>73</v>
      </c>
      <c r="G2889" t="s">
        <v>39964</v>
      </c>
      <c r="H2889" s="1">
        <v>42510</v>
      </c>
      <c r="I2889" s="1">
        <v>42401</v>
      </c>
      <c r="J2889" t="b">
        <v>1</v>
      </c>
      <c r="K2889" t="s">
        <v>75</v>
      </c>
      <c r="L2889" t="s">
        <v>831</v>
      </c>
      <c r="M2889" t="s">
        <v>90</v>
      </c>
      <c r="N2889">
        <v>71</v>
      </c>
      <c r="O2889" t="s">
        <v>6789</v>
      </c>
      <c r="P2889" t="s">
        <v>409</v>
      </c>
      <c r="Q2889" t="s">
        <v>39965</v>
      </c>
      <c r="R2889" t="s">
        <v>81</v>
      </c>
      <c r="S2889" t="s">
        <v>82</v>
      </c>
      <c r="T2889" s="1">
        <v>42510</v>
      </c>
      <c r="U2889" s="3">
        <v>42401</v>
      </c>
      <c r="V2889" t="s">
        <v>367</v>
      </c>
      <c r="W2889" s="2">
        <v>43556</v>
      </c>
      <c r="X2889" t="s">
        <v>39966</v>
      </c>
      <c r="Y2889" t="s">
        <v>81</v>
      </c>
      <c r="Z2889" t="s">
        <v>39967</v>
      </c>
      <c r="AA2889" t="s">
        <v>82</v>
      </c>
      <c r="AB2889" t="s">
        <v>81</v>
      </c>
      <c r="AC2889" t="s">
        <v>81</v>
      </c>
      <c r="AD2889" t="s">
        <v>39968</v>
      </c>
      <c r="AE2889" t="s">
        <v>81</v>
      </c>
      <c r="AF2889" t="s">
        <v>39967</v>
      </c>
      <c r="AG2889" t="s">
        <v>82</v>
      </c>
      <c r="AH2889" t="s">
        <v>81</v>
      </c>
      <c r="AI2889" t="s">
        <v>81</v>
      </c>
      <c r="AJ2889" t="s">
        <v>39968</v>
      </c>
      <c r="AK2889" t="s">
        <v>110</v>
      </c>
      <c r="AL2889" t="s">
        <v>82</v>
      </c>
      <c r="AM2889" t="s">
        <v>88</v>
      </c>
      <c r="AN2889" t="s">
        <v>489</v>
      </c>
      <c r="AO2889" t="s">
        <v>527</v>
      </c>
      <c r="AP2889" t="s">
        <v>91</v>
      </c>
      <c r="AQ2889" t="s">
        <v>39969</v>
      </c>
      <c r="AR2889" t="s">
        <v>82</v>
      </c>
      <c r="AS2889" t="s">
        <v>39970</v>
      </c>
      <c r="AT2889" t="s">
        <v>39971</v>
      </c>
      <c r="AU2889" t="s">
        <v>81</v>
      </c>
      <c r="AV2889" t="s">
        <v>82</v>
      </c>
      <c r="AW2889" t="s">
        <v>82</v>
      </c>
      <c r="AX2889" t="s">
        <v>82</v>
      </c>
      <c r="AY2889" t="s">
        <v>82</v>
      </c>
      <c r="AZ2889" t="s">
        <v>82</v>
      </c>
      <c r="BA2889" t="s">
        <v>82</v>
      </c>
      <c r="BB2889" t="s">
        <v>82</v>
      </c>
      <c r="BC2889" t="s">
        <v>82</v>
      </c>
      <c r="BD2889" t="s">
        <v>82</v>
      </c>
      <c r="BE2889" t="s">
        <v>82</v>
      </c>
      <c r="BF2889" t="s">
        <v>82</v>
      </c>
      <c r="BG2889" t="s">
        <v>82</v>
      </c>
      <c r="BH2889" t="s">
        <v>82</v>
      </c>
      <c r="BI2889" t="s">
        <v>82</v>
      </c>
      <c r="BJ2889" t="s">
        <v>82</v>
      </c>
      <c r="BK2889" t="s">
        <v>82</v>
      </c>
      <c r="BL2889" t="s">
        <v>82</v>
      </c>
      <c r="BM2889" t="s">
        <v>82</v>
      </c>
      <c r="BN2889" t="s">
        <v>82</v>
      </c>
      <c r="BO2889" t="s">
        <v>82</v>
      </c>
      <c r="BP2889" t="s">
        <v>82</v>
      </c>
      <c r="BQ2889" t="s">
        <v>82</v>
      </c>
    </row>
  </sheetData>
  <sheetProtection sheet="1" objects="1" scenarios="1" formatCells="0" formatColumns="0" formatRows="0" sort="0" autoFilter="0"/>
  <dataValidations count="1">
    <dataValidation type="list" allowBlank="1" showInputMessage="1" showErrorMessage="1" sqref="A1:A1048576" xr:uid="{00000000-0002-0000-0000-000000000000}">
      <formula1>"1,0,Unsure"</formula1>
    </dataValidation>
  </dataValidations>
  <pageMargins left="0.75" right="0.75" top="1" bottom="1" header="0.5" footer="0.5"/>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ictrp_im_ct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2021-03-10T16:34:26Z</dcterms:created>
  <dcterms:modified xsi:type="dcterms:W3CDTF">2021-04-05T17:32:18Z</dcterms:modified>
</cp:coreProperties>
</file>